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848" yWindow="120" windowWidth="23256" windowHeight="7356" activeTab="1"/>
  </bookViews>
  <sheets>
    <sheet name="Sheet1" sheetId="1" r:id="rId1"/>
    <sheet name="Sheet2" sheetId="2" r:id="rId2"/>
    <sheet name="Sheet4" sheetId="5" r:id="rId3"/>
    <sheet name="Sheet5" sheetId="6" r:id="rId4"/>
    <sheet name="Sheet6" sheetId="7" r:id="rId5"/>
    <sheet name="Sheet3" sheetId="3" r:id="rId6"/>
    <sheet name="Sheet21" sheetId="4" r:id="rId7"/>
  </sheets>
  <definedNames>
    <definedName name="Sheet2">Sheet21!$A$1:$B$1</definedName>
  </definedNames>
  <calcPr calcId="144525"/>
</workbook>
</file>

<file path=xl/calcChain.xml><?xml version="1.0" encoding="utf-8"?>
<calcChain xmlns="http://schemas.openxmlformats.org/spreadsheetml/2006/main">
  <c r="N603" i="3" l="1"/>
  <c r="M603" i="3"/>
  <c r="L603" i="3"/>
  <c r="N6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3" i="3"/>
  <c r="M602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467" i="3"/>
  <c r="M468" i="3"/>
  <c r="M469" i="3"/>
  <c r="M470" i="3"/>
  <c r="M471" i="3"/>
  <c r="M472" i="3"/>
  <c r="M473" i="3"/>
  <c r="M474" i="3"/>
  <c r="M475" i="3"/>
  <c r="M476" i="3"/>
  <c r="M477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3" i="3"/>
  <c r="L602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3" i="3"/>
  <c r="AB601" i="2"/>
  <c r="AB597" i="2"/>
  <c r="AB593" i="2"/>
  <c r="AB589" i="2"/>
  <c r="AB585" i="2"/>
  <c r="AB581" i="2"/>
  <c r="AB577" i="2"/>
  <c r="AB573" i="2"/>
  <c r="AB569" i="2"/>
  <c r="AB565" i="2"/>
  <c r="AB561" i="2"/>
  <c r="AB557" i="2"/>
  <c r="AB553" i="2"/>
  <c r="AB549" i="2"/>
  <c r="AB545" i="2"/>
  <c r="AB541" i="2"/>
  <c r="AB537" i="2"/>
  <c r="AB533" i="2"/>
  <c r="AB529" i="2"/>
  <c r="AB525" i="2"/>
  <c r="AB521" i="2"/>
  <c r="AB517" i="2"/>
  <c r="AB513" i="2"/>
  <c r="AB509" i="2"/>
  <c r="AB505" i="2"/>
  <c r="AB501" i="2"/>
  <c r="AB497" i="2"/>
  <c r="AB493" i="2"/>
  <c r="AB489" i="2"/>
  <c r="AB485" i="2"/>
  <c r="AB481" i="2"/>
  <c r="AB477" i="2"/>
  <c r="AB473" i="2"/>
  <c r="AB469" i="2"/>
  <c r="AB465" i="2"/>
  <c r="AB461" i="2"/>
  <c r="AB457" i="2"/>
  <c r="AB453" i="2"/>
  <c r="AB449" i="2"/>
  <c r="AB445" i="2"/>
  <c r="AB441" i="2"/>
  <c r="AB437" i="2"/>
  <c r="AB433" i="2"/>
  <c r="AB429" i="2"/>
  <c r="AB425" i="2"/>
  <c r="AB421" i="2"/>
  <c r="AB417" i="2"/>
  <c r="AB413" i="2"/>
  <c r="AB409" i="2"/>
  <c r="AB405" i="2"/>
  <c r="AB401" i="2"/>
  <c r="AB397" i="2"/>
  <c r="AB393" i="2"/>
  <c r="AB389" i="2"/>
  <c r="AB385" i="2"/>
  <c r="AB381" i="2"/>
  <c r="AB377" i="2"/>
  <c r="AB373" i="2"/>
  <c r="AB369" i="2"/>
  <c r="AB365" i="2"/>
  <c r="AB361" i="2"/>
  <c r="AB357" i="2"/>
  <c r="AB353" i="2"/>
  <c r="AB349" i="2"/>
  <c r="AB345" i="2"/>
  <c r="AB341" i="2"/>
  <c r="AB337" i="2"/>
  <c r="AB333" i="2"/>
  <c r="AB329" i="2"/>
  <c r="AB325" i="2"/>
  <c r="AB321" i="2"/>
  <c r="AB317" i="2"/>
  <c r="AB313" i="2"/>
  <c r="AB309" i="2"/>
  <c r="AB305" i="2"/>
  <c r="AB301" i="2"/>
  <c r="AB297" i="2"/>
  <c r="AB293" i="2"/>
  <c r="AB289" i="2"/>
  <c r="AB285" i="2"/>
  <c r="AB281" i="2"/>
  <c r="AB277" i="2"/>
  <c r="AB273" i="2"/>
  <c r="AB269" i="2"/>
  <c r="AB265" i="2"/>
  <c r="AB261" i="2"/>
  <c r="AB257" i="2"/>
  <c r="AB253" i="2"/>
  <c r="AB249" i="2"/>
  <c r="AB245" i="2"/>
  <c r="AB241" i="2"/>
  <c r="AB237" i="2"/>
  <c r="AB233" i="2"/>
  <c r="AB229" i="2"/>
  <c r="AB225" i="2"/>
  <c r="AB221" i="2"/>
  <c r="AB217" i="2"/>
  <c r="AB213" i="2"/>
  <c r="AB209" i="2"/>
  <c r="AB205" i="2"/>
  <c r="AB201" i="2"/>
  <c r="AB197" i="2"/>
  <c r="AB193" i="2"/>
  <c r="AB189" i="2"/>
  <c r="AB185" i="2"/>
  <c r="AB181" i="2"/>
  <c r="AB177" i="2"/>
  <c r="AB173" i="2"/>
  <c r="AB169" i="2"/>
  <c r="AB165" i="2"/>
  <c r="AB161" i="2"/>
  <c r="AB157" i="2"/>
  <c r="AB153" i="2"/>
  <c r="AB149" i="2"/>
  <c r="AB145" i="2"/>
  <c r="AB141" i="2"/>
  <c r="AB137" i="2"/>
  <c r="AB133" i="2"/>
  <c r="AB129" i="2"/>
  <c r="AB125" i="2"/>
  <c r="AB121" i="2"/>
  <c r="AB117" i="2"/>
  <c r="AB113" i="2"/>
  <c r="AB109" i="2"/>
  <c r="AB105" i="2"/>
  <c r="AB101" i="2"/>
  <c r="AB97" i="2"/>
  <c r="AB600" i="2"/>
  <c r="AB596" i="2"/>
  <c r="AB592" i="2"/>
  <c r="AB588" i="2"/>
  <c r="AB584" i="2"/>
  <c r="AB580" i="2"/>
  <c r="AB576" i="2"/>
  <c r="AB572" i="2"/>
  <c r="AB568" i="2"/>
  <c r="AB564" i="2"/>
  <c r="AB560" i="2"/>
  <c r="AB556" i="2"/>
  <c r="AB552" i="2"/>
  <c r="AB548" i="2"/>
  <c r="AB544" i="2"/>
  <c r="AB540" i="2"/>
  <c r="AB536" i="2"/>
  <c r="AB532" i="2"/>
  <c r="AB528" i="2"/>
  <c r="AB524" i="2"/>
  <c r="AB520" i="2"/>
  <c r="AB516" i="2"/>
  <c r="AB512" i="2"/>
  <c r="AB508" i="2"/>
  <c r="AB504" i="2"/>
  <c r="AB500" i="2"/>
  <c r="AB496" i="2"/>
  <c r="AB492" i="2"/>
  <c r="AB488" i="2"/>
  <c r="AB484" i="2"/>
  <c r="AB480" i="2"/>
  <c r="AB476" i="2"/>
  <c r="AB472" i="2"/>
  <c r="AB468" i="2"/>
  <c r="AB464" i="2"/>
  <c r="AB460" i="2"/>
  <c r="AB456" i="2"/>
  <c r="AB452" i="2"/>
  <c r="AB448" i="2"/>
  <c r="AB444" i="2"/>
  <c r="AB440" i="2"/>
  <c r="AB436" i="2"/>
  <c r="AB432" i="2"/>
  <c r="AB428" i="2"/>
  <c r="AB424" i="2"/>
  <c r="AB420" i="2"/>
  <c r="AB416" i="2"/>
  <c r="AB412" i="2"/>
  <c r="AB408" i="2"/>
  <c r="AB404" i="2"/>
  <c r="AB400" i="2"/>
  <c r="AB396" i="2"/>
  <c r="AB392" i="2"/>
  <c r="AB388" i="2"/>
  <c r="AB384" i="2"/>
  <c r="AB380" i="2"/>
  <c r="AB376" i="2"/>
  <c r="AB372" i="2"/>
  <c r="AB368" i="2"/>
  <c r="AB364" i="2"/>
  <c r="AB360" i="2"/>
  <c r="AB356" i="2"/>
  <c r="AB352" i="2"/>
  <c r="AB348" i="2"/>
  <c r="AB344" i="2"/>
  <c r="AB340" i="2"/>
  <c r="AB336" i="2"/>
  <c r="AB332" i="2"/>
  <c r="AB328" i="2"/>
  <c r="AB324" i="2"/>
  <c r="AB320" i="2"/>
  <c r="AB316" i="2"/>
  <c r="AB312" i="2"/>
  <c r="AB308" i="2"/>
  <c r="AB304" i="2"/>
  <c r="AB300" i="2"/>
  <c r="AB296" i="2"/>
  <c r="AB292" i="2"/>
  <c r="AB288" i="2"/>
  <c r="AB284" i="2"/>
  <c r="AB280" i="2"/>
  <c r="AB276" i="2"/>
  <c r="AB272" i="2"/>
  <c r="AB268" i="2"/>
  <c r="AB264" i="2"/>
  <c r="AB260" i="2"/>
  <c r="AB256" i="2"/>
  <c r="AB252" i="2"/>
  <c r="AB248" i="2"/>
  <c r="AB244" i="2"/>
  <c r="AB240" i="2"/>
  <c r="AB236" i="2"/>
  <c r="AB232" i="2"/>
  <c r="AB228" i="2"/>
  <c r="AB224" i="2"/>
  <c r="AB220" i="2"/>
  <c r="AB216" i="2"/>
  <c r="AB212" i="2"/>
  <c r="AB208" i="2"/>
  <c r="AB204" i="2"/>
  <c r="AB200" i="2"/>
  <c r="AB196" i="2"/>
  <c r="AB192" i="2"/>
  <c r="AB188" i="2"/>
  <c r="AB184" i="2"/>
  <c r="AB180" i="2"/>
  <c r="AB176" i="2"/>
  <c r="AB172" i="2"/>
  <c r="AB168" i="2"/>
  <c r="AB164" i="2"/>
  <c r="AB160" i="2"/>
  <c r="AB599" i="2"/>
  <c r="AB591" i="2"/>
  <c r="AB583" i="2"/>
  <c r="AB575" i="2"/>
  <c r="AB567" i="2"/>
  <c r="AB559" i="2"/>
  <c r="AB551" i="2"/>
  <c r="AB543" i="2"/>
  <c r="AB535" i="2"/>
  <c r="AB527" i="2"/>
  <c r="AB519" i="2"/>
  <c r="AB511" i="2"/>
  <c r="AB503" i="2"/>
  <c r="AB495" i="2"/>
  <c r="AB487" i="2"/>
  <c r="AB479" i="2"/>
  <c r="AB471" i="2"/>
  <c r="AB463" i="2"/>
  <c r="AB455" i="2"/>
  <c r="AB447" i="2"/>
  <c r="AB439" i="2"/>
  <c r="AB431" i="2"/>
  <c r="AB423" i="2"/>
  <c r="AB415" i="2"/>
  <c r="AB407" i="2"/>
  <c r="AB399" i="2"/>
  <c r="AB391" i="2"/>
  <c r="AB383" i="2"/>
  <c r="AB375" i="2"/>
  <c r="AB367" i="2"/>
  <c r="AB359" i="2"/>
  <c r="AB351" i="2"/>
  <c r="AB343" i="2"/>
  <c r="AB335" i="2"/>
  <c r="AB327" i="2"/>
  <c r="AB319" i="2"/>
  <c r="AB311" i="2"/>
  <c r="AB303" i="2"/>
  <c r="AB295" i="2"/>
  <c r="AB287" i="2"/>
  <c r="AB279" i="2"/>
  <c r="AB271" i="2"/>
  <c r="AB263" i="2"/>
  <c r="AB255" i="2"/>
  <c r="AB247" i="2"/>
  <c r="AB239" i="2"/>
  <c r="AB231" i="2"/>
  <c r="AB223" i="2"/>
  <c r="AB215" i="2"/>
  <c r="AB207" i="2"/>
  <c r="AB199" i="2"/>
  <c r="AB191" i="2"/>
  <c r="AB183" i="2"/>
  <c r="AB175" i="2"/>
  <c r="AB167" i="2"/>
  <c r="AB159" i="2"/>
  <c r="AB154" i="2"/>
  <c r="AB148" i="2"/>
  <c r="AB143" i="2"/>
  <c r="AB138" i="2"/>
  <c r="AB132" i="2"/>
  <c r="AB127" i="2"/>
  <c r="AB122" i="2"/>
  <c r="AB116" i="2"/>
  <c r="AB111" i="2"/>
  <c r="AB106" i="2"/>
  <c r="AB100" i="2"/>
  <c r="AB95" i="2"/>
  <c r="AB91" i="2"/>
  <c r="AB87" i="2"/>
  <c r="AB83" i="2"/>
  <c r="AB79" i="2"/>
  <c r="AB75" i="2"/>
  <c r="AB71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9" i="2"/>
  <c r="AB15" i="2"/>
  <c r="AB11" i="2"/>
  <c r="AB7" i="2"/>
  <c r="AB3" i="2"/>
  <c r="AB6" i="2"/>
  <c r="AB210" i="2"/>
  <c r="AB186" i="2"/>
  <c r="AB162" i="2"/>
  <c r="AB139" i="2"/>
  <c r="AB128" i="2"/>
  <c r="AB107" i="2"/>
  <c r="AB84" i="2"/>
  <c r="AB68" i="2"/>
  <c r="AB48" i="2"/>
  <c r="AB28" i="2"/>
  <c r="AB12" i="2"/>
  <c r="AB598" i="2"/>
  <c r="AB590" i="2"/>
  <c r="AB582" i="2"/>
  <c r="AB574" i="2"/>
  <c r="AB566" i="2"/>
  <c r="AB558" i="2"/>
  <c r="AB550" i="2"/>
  <c r="AB542" i="2"/>
  <c r="AB534" i="2"/>
  <c r="AB526" i="2"/>
  <c r="AB518" i="2"/>
  <c r="AB510" i="2"/>
  <c r="AB502" i="2"/>
  <c r="AB494" i="2"/>
  <c r="AB486" i="2"/>
  <c r="AB478" i="2"/>
  <c r="AB470" i="2"/>
  <c r="AB462" i="2"/>
  <c r="AB454" i="2"/>
  <c r="AB446" i="2"/>
  <c r="AB438" i="2"/>
  <c r="AB430" i="2"/>
  <c r="AB422" i="2"/>
  <c r="AB414" i="2"/>
  <c r="AB406" i="2"/>
  <c r="AB398" i="2"/>
  <c r="AB390" i="2"/>
  <c r="AB382" i="2"/>
  <c r="AB374" i="2"/>
  <c r="AB366" i="2"/>
  <c r="AB358" i="2"/>
  <c r="AB350" i="2"/>
  <c r="AB342" i="2"/>
  <c r="AB334" i="2"/>
  <c r="AB326" i="2"/>
  <c r="AB318" i="2"/>
  <c r="AB310" i="2"/>
  <c r="AB302" i="2"/>
  <c r="AB294" i="2"/>
  <c r="AB286" i="2"/>
  <c r="AB278" i="2"/>
  <c r="AB270" i="2"/>
  <c r="AB262" i="2"/>
  <c r="AB254" i="2"/>
  <c r="AB246" i="2"/>
  <c r="AB238" i="2"/>
  <c r="AB230" i="2"/>
  <c r="AB222" i="2"/>
  <c r="AB214" i="2"/>
  <c r="AB206" i="2"/>
  <c r="AB198" i="2"/>
  <c r="AB190" i="2"/>
  <c r="AB182" i="2"/>
  <c r="AB174" i="2"/>
  <c r="AB166" i="2"/>
  <c r="AB158" i="2"/>
  <c r="AB152" i="2"/>
  <c r="AB147" i="2"/>
  <c r="AB142" i="2"/>
  <c r="AB136" i="2"/>
  <c r="AB131" i="2"/>
  <c r="AB126" i="2"/>
  <c r="AB120" i="2"/>
  <c r="AB115" i="2"/>
  <c r="AB110" i="2"/>
  <c r="AB104" i="2"/>
  <c r="AB99" i="2"/>
  <c r="AB94" i="2"/>
  <c r="AB90" i="2"/>
  <c r="AB86" i="2"/>
  <c r="AB82" i="2"/>
  <c r="AB78" i="2"/>
  <c r="AB74" i="2"/>
  <c r="AB70" i="2"/>
  <c r="AB66" i="2"/>
  <c r="AB62" i="2"/>
  <c r="AB58" i="2"/>
  <c r="AB54" i="2"/>
  <c r="AB50" i="2"/>
  <c r="AB46" i="2"/>
  <c r="AB42" i="2"/>
  <c r="AB38" i="2"/>
  <c r="AB34" i="2"/>
  <c r="AB30" i="2"/>
  <c r="AB26" i="2"/>
  <c r="AB22" i="2"/>
  <c r="AB18" i="2"/>
  <c r="AB14" i="2"/>
  <c r="AB10" i="2"/>
  <c r="AB234" i="2"/>
  <c r="AB194" i="2"/>
  <c r="AB170" i="2"/>
  <c r="AB144" i="2"/>
  <c r="AB118" i="2"/>
  <c r="AB96" i="2"/>
  <c r="AB80" i="2"/>
  <c r="AB60" i="2"/>
  <c r="AB44" i="2"/>
  <c r="AB32" i="2"/>
  <c r="AB16" i="2"/>
  <c r="AB595" i="2"/>
  <c r="AB587" i="2"/>
  <c r="AB579" i="2"/>
  <c r="AB571" i="2"/>
  <c r="AB563" i="2"/>
  <c r="AB555" i="2"/>
  <c r="AB547" i="2"/>
  <c r="AB539" i="2"/>
  <c r="AB531" i="2"/>
  <c r="AB523" i="2"/>
  <c r="AB515" i="2"/>
  <c r="AB507" i="2"/>
  <c r="AB499" i="2"/>
  <c r="AB491" i="2"/>
  <c r="AB483" i="2"/>
  <c r="AB475" i="2"/>
  <c r="AB467" i="2"/>
  <c r="AB459" i="2"/>
  <c r="AB451" i="2"/>
  <c r="AB443" i="2"/>
  <c r="AB435" i="2"/>
  <c r="AB427" i="2"/>
  <c r="AB419" i="2"/>
  <c r="AB411" i="2"/>
  <c r="AB403" i="2"/>
  <c r="AB395" i="2"/>
  <c r="AB387" i="2"/>
  <c r="AB379" i="2"/>
  <c r="AB371" i="2"/>
  <c r="AB363" i="2"/>
  <c r="AB355" i="2"/>
  <c r="AB347" i="2"/>
  <c r="AB339" i="2"/>
  <c r="AB331" i="2"/>
  <c r="AB323" i="2"/>
  <c r="AB315" i="2"/>
  <c r="AB307" i="2"/>
  <c r="AB299" i="2"/>
  <c r="AB291" i="2"/>
  <c r="AB283" i="2"/>
  <c r="AB275" i="2"/>
  <c r="AB267" i="2"/>
  <c r="AB259" i="2"/>
  <c r="AB251" i="2"/>
  <c r="AB243" i="2"/>
  <c r="AB235" i="2"/>
  <c r="AB227" i="2"/>
  <c r="AB219" i="2"/>
  <c r="AB211" i="2"/>
  <c r="AB203" i="2"/>
  <c r="AB195" i="2"/>
  <c r="AB187" i="2"/>
  <c r="AB179" i="2"/>
  <c r="AB171" i="2"/>
  <c r="AB163" i="2"/>
  <c r="AB156" i="2"/>
  <c r="AB151" i="2"/>
  <c r="AB146" i="2"/>
  <c r="AB140" i="2"/>
  <c r="AB135" i="2"/>
  <c r="AB130" i="2"/>
  <c r="AB124" i="2"/>
  <c r="AB119" i="2"/>
  <c r="AB114" i="2"/>
  <c r="AB108" i="2"/>
  <c r="AB103" i="2"/>
  <c r="AB98" i="2"/>
  <c r="AB93" i="2"/>
  <c r="AB89" i="2"/>
  <c r="AB85" i="2"/>
  <c r="AB81" i="2"/>
  <c r="AB77" i="2"/>
  <c r="AB73" i="2"/>
  <c r="AB69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AB218" i="2"/>
  <c r="AB150" i="2"/>
  <c r="AB123" i="2"/>
  <c r="AB102" i="2"/>
  <c r="AB88" i="2"/>
  <c r="AB72" i="2"/>
  <c r="AB56" i="2"/>
  <c r="AB40" i="2"/>
  <c r="AB24" i="2"/>
  <c r="AB4" i="2"/>
  <c r="AB594" i="2"/>
  <c r="AB586" i="2"/>
  <c r="AB578" i="2"/>
  <c r="AB570" i="2"/>
  <c r="AB562" i="2"/>
  <c r="AB554" i="2"/>
  <c r="AB546" i="2"/>
  <c r="AB538" i="2"/>
  <c r="AB530" i="2"/>
  <c r="AB522" i="2"/>
  <c r="AB514" i="2"/>
  <c r="AB506" i="2"/>
  <c r="AB498" i="2"/>
  <c r="AB490" i="2"/>
  <c r="AB482" i="2"/>
  <c r="AB474" i="2"/>
  <c r="AB466" i="2"/>
  <c r="AB458" i="2"/>
  <c r="AB450" i="2"/>
  <c r="AB442" i="2"/>
  <c r="AB434" i="2"/>
  <c r="AB426" i="2"/>
  <c r="AB418" i="2"/>
  <c r="AB410" i="2"/>
  <c r="AB402" i="2"/>
  <c r="AB394" i="2"/>
  <c r="AB386" i="2"/>
  <c r="AB378" i="2"/>
  <c r="AB370" i="2"/>
  <c r="AB362" i="2"/>
  <c r="AB354" i="2"/>
  <c r="AB346" i="2"/>
  <c r="AB338" i="2"/>
  <c r="AB330" i="2"/>
  <c r="AB322" i="2"/>
  <c r="AB314" i="2"/>
  <c r="AB306" i="2"/>
  <c r="AB298" i="2"/>
  <c r="AB290" i="2"/>
  <c r="AB282" i="2"/>
  <c r="AB274" i="2"/>
  <c r="AB266" i="2"/>
  <c r="AB258" i="2"/>
  <c r="AB250" i="2"/>
  <c r="AB242" i="2"/>
  <c r="AB226" i="2"/>
  <c r="AB202" i="2"/>
  <c r="AB178" i="2"/>
  <c r="AB155" i="2"/>
  <c r="AB134" i="2"/>
  <c r="AB112" i="2"/>
  <c r="AB92" i="2"/>
  <c r="AB76" i="2"/>
  <c r="AB64" i="2"/>
  <c r="AB52" i="2"/>
  <c r="AB36" i="2"/>
  <c r="AB20" i="2"/>
  <c r="AB8" i="2"/>
  <c r="AA601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409" i="2"/>
  <c r="AA405" i="2"/>
  <c r="AA401" i="2"/>
  <c r="AA397" i="2"/>
  <c r="AA393" i="2"/>
  <c r="AA389" i="2"/>
  <c r="AA385" i="2"/>
  <c r="AA381" i="2"/>
  <c r="AA377" i="2"/>
  <c r="AA373" i="2"/>
  <c r="AA369" i="2"/>
  <c r="AA365" i="2"/>
  <c r="AA361" i="2"/>
  <c r="AA357" i="2"/>
  <c r="AA353" i="2"/>
  <c r="AA349" i="2"/>
  <c r="AA345" i="2"/>
  <c r="AA341" i="2"/>
  <c r="AA337" i="2"/>
  <c r="AA333" i="2"/>
  <c r="AA329" i="2"/>
  <c r="AA325" i="2"/>
  <c r="AA321" i="2"/>
  <c r="AA317" i="2"/>
  <c r="AA313" i="2"/>
  <c r="AA309" i="2"/>
  <c r="AA305" i="2"/>
  <c r="AA301" i="2"/>
  <c r="AA297" i="2"/>
  <c r="AA293" i="2"/>
  <c r="AA289" i="2"/>
  <c r="AA285" i="2"/>
  <c r="AA281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AA197" i="2"/>
  <c r="AA193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AA133" i="2"/>
  <c r="AA129" i="2"/>
  <c r="AA125" i="2"/>
  <c r="AA121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598" i="2"/>
  <c r="AA594" i="2"/>
  <c r="AA590" i="2"/>
  <c r="AA586" i="2"/>
  <c r="AA582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140" i="2"/>
  <c r="AA104" i="2"/>
  <c r="AA89" i="2"/>
  <c r="AA81" i="2"/>
  <c r="AA73" i="2"/>
  <c r="AA65" i="2"/>
  <c r="AA57" i="2"/>
  <c r="AA49" i="2"/>
  <c r="AA41" i="2"/>
  <c r="AA33" i="2"/>
  <c r="AA25" i="2"/>
  <c r="AA17" i="2"/>
  <c r="AA9" i="2"/>
  <c r="AA136" i="2"/>
  <c r="AA120" i="2"/>
  <c r="AA113" i="2"/>
  <c r="AA108" i="2"/>
  <c r="AA103" i="2"/>
  <c r="AA97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4" i="2"/>
  <c r="AA117" i="2"/>
  <c r="AA107" i="2"/>
  <c r="AA101" i="2"/>
  <c r="AA91" i="2"/>
  <c r="AA83" i="2"/>
  <c r="AA75" i="2"/>
  <c r="AA67" i="2"/>
  <c r="AA59" i="2"/>
  <c r="AA51" i="2"/>
  <c r="AA39" i="2"/>
  <c r="AA31" i="2"/>
  <c r="AA23" i="2"/>
  <c r="AA15" i="2"/>
  <c r="AA3" i="2"/>
  <c r="AA132" i="2"/>
  <c r="AA112" i="2"/>
  <c r="AA96" i="2"/>
  <c r="AA87" i="2"/>
  <c r="AA79" i="2"/>
  <c r="AA71" i="2"/>
  <c r="AA63" i="2"/>
  <c r="AA55" i="2"/>
  <c r="AA47" i="2"/>
  <c r="AA43" i="2"/>
  <c r="AA35" i="2"/>
  <c r="AA27" i="2"/>
  <c r="AA19" i="2"/>
  <c r="AA11" i="2"/>
  <c r="AA128" i="2"/>
  <c r="AA116" i="2"/>
  <c r="AA111" i="2"/>
  <c r="AA105" i="2"/>
  <c r="AA100" i="2"/>
  <c r="AA95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124" i="2"/>
  <c r="AA115" i="2"/>
  <c r="AA109" i="2"/>
  <c r="AA99" i="2"/>
  <c r="AA93" i="2"/>
  <c r="AA85" i="2"/>
  <c r="AA77" i="2"/>
  <c r="AA69" i="2"/>
  <c r="AA61" i="2"/>
  <c r="AA53" i="2"/>
  <c r="AA45" i="2"/>
  <c r="AA37" i="2"/>
  <c r="AA29" i="2"/>
  <c r="AA21" i="2"/>
  <c r="AA13" i="2"/>
  <c r="AA5" i="2"/>
  <c r="AA7" i="2"/>
  <c r="AC601" i="2"/>
  <c r="AC597" i="2"/>
  <c r="AC593" i="2"/>
  <c r="AC589" i="2"/>
  <c r="AC585" i="2"/>
  <c r="AC581" i="2"/>
  <c r="AC577" i="2"/>
  <c r="AC573" i="2"/>
  <c r="AC569" i="2"/>
  <c r="AC565" i="2"/>
  <c r="AC561" i="2"/>
  <c r="AC557" i="2"/>
  <c r="AC553" i="2"/>
  <c r="AC549" i="2"/>
  <c r="AC545" i="2"/>
  <c r="AC541" i="2"/>
  <c r="AC537" i="2"/>
  <c r="AC533" i="2"/>
  <c r="AC529" i="2"/>
  <c r="AC525" i="2"/>
  <c r="AC521" i="2"/>
  <c r="AC517" i="2"/>
  <c r="AC513" i="2"/>
  <c r="AC509" i="2"/>
  <c r="AC505" i="2"/>
  <c r="AC501" i="2"/>
  <c r="AC497" i="2"/>
  <c r="AC493" i="2"/>
  <c r="AC489" i="2"/>
  <c r="AC485" i="2"/>
  <c r="AC481" i="2"/>
  <c r="AC477" i="2"/>
  <c r="AC473" i="2"/>
  <c r="AC469" i="2"/>
  <c r="AC465" i="2"/>
  <c r="AC461" i="2"/>
  <c r="AC457" i="2"/>
  <c r="AC453" i="2"/>
  <c r="AC449" i="2"/>
  <c r="AC445" i="2"/>
  <c r="AC441" i="2"/>
  <c r="AC437" i="2"/>
  <c r="AC433" i="2"/>
  <c r="AC429" i="2"/>
  <c r="AC425" i="2"/>
  <c r="AC421" i="2"/>
  <c r="AC417" i="2"/>
  <c r="AC413" i="2"/>
  <c r="AC409" i="2"/>
  <c r="AC405" i="2"/>
  <c r="AC401" i="2"/>
  <c r="AC397" i="2"/>
  <c r="AC393" i="2"/>
  <c r="AC389" i="2"/>
  <c r="AC385" i="2"/>
  <c r="AC381" i="2"/>
  <c r="AC377" i="2"/>
  <c r="AC373" i="2"/>
  <c r="AC369" i="2"/>
  <c r="AC365" i="2"/>
  <c r="AC361" i="2"/>
  <c r="AC357" i="2"/>
  <c r="AC353" i="2"/>
  <c r="AC349" i="2"/>
  <c r="AC345" i="2"/>
  <c r="AC341" i="2"/>
  <c r="AC337" i="2"/>
  <c r="AC333" i="2"/>
  <c r="AC329" i="2"/>
  <c r="AC325" i="2"/>
  <c r="AC321" i="2"/>
  <c r="AC317" i="2"/>
  <c r="AC313" i="2"/>
  <c r="AC309" i="2"/>
  <c r="AC305" i="2"/>
  <c r="AC301" i="2"/>
  <c r="AC297" i="2"/>
  <c r="AC293" i="2"/>
  <c r="AC289" i="2"/>
  <c r="AC285" i="2"/>
  <c r="AC281" i="2"/>
  <c r="AC277" i="2"/>
  <c r="AC273" i="2"/>
  <c r="AC269" i="2"/>
  <c r="AC265" i="2"/>
  <c r="AC261" i="2"/>
  <c r="AC257" i="2"/>
  <c r="AC253" i="2"/>
  <c r="AC249" i="2"/>
  <c r="AC245" i="2"/>
  <c r="AC241" i="2"/>
  <c r="AC237" i="2"/>
  <c r="AC233" i="2"/>
  <c r="AC229" i="2"/>
  <c r="AC225" i="2"/>
  <c r="AC221" i="2"/>
  <c r="AC217" i="2"/>
  <c r="AC213" i="2"/>
  <c r="AC209" i="2"/>
  <c r="AC205" i="2"/>
  <c r="AC201" i="2"/>
  <c r="AC197" i="2"/>
  <c r="AC193" i="2"/>
  <c r="AC189" i="2"/>
  <c r="AC185" i="2"/>
  <c r="AC181" i="2"/>
  <c r="AC177" i="2"/>
  <c r="AC173" i="2"/>
  <c r="AC169" i="2"/>
  <c r="AC165" i="2"/>
  <c r="AC161" i="2"/>
  <c r="AC157" i="2"/>
  <c r="AC153" i="2"/>
  <c r="AC149" i="2"/>
  <c r="AC145" i="2"/>
  <c r="AC141" i="2"/>
  <c r="AC137" i="2"/>
  <c r="AC133" i="2"/>
  <c r="AC129" i="2"/>
  <c r="AC125" i="2"/>
  <c r="AC121" i="2"/>
  <c r="AC117" i="2"/>
  <c r="AC113" i="2"/>
  <c r="AC109" i="2"/>
  <c r="AC105" i="2"/>
  <c r="AC101" i="2"/>
  <c r="AC97" i="2"/>
  <c r="AC600" i="2"/>
  <c r="AC596" i="2"/>
  <c r="AC592" i="2"/>
  <c r="AC588" i="2"/>
  <c r="AC584" i="2"/>
  <c r="AC580" i="2"/>
  <c r="AC576" i="2"/>
  <c r="AC572" i="2"/>
  <c r="AC568" i="2"/>
  <c r="AC564" i="2"/>
  <c r="AC560" i="2"/>
  <c r="AC556" i="2"/>
  <c r="AC552" i="2"/>
  <c r="AC548" i="2"/>
  <c r="AC544" i="2"/>
  <c r="AC540" i="2"/>
  <c r="AC536" i="2"/>
  <c r="AC532" i="2"/>
  <c r="AC528" i="2"/>
  <c r="AC524" i="2"/>
  <c r="AC520" i="2"/>
  <c r="AC516" i="2"/>
  <c r="AC512" i="2"/>
  <c r="AC508" i="2"/>
  <c r="AC504" i="2"/>
  <c r="AC500" i="2"/>
  <c r="AC496" i="2"/>
  <c r="AC492" i="2"/>
  <c r="AC488" i="2"/>
  <c r="AC484" i="2"/>
  <c r="AC480" i="2"/>
  <c r="AC476" i="2"/>
  <c r="AC472" i="2"/>
  <c r="AC468" i="2"/>
  <c r="AC464" i="2"/>
  <c r="AC460" i="2"/>
  <c r="AC456" i="2"/>
  <c r="AC452" i="2"/>
  <c r="AC448" i="2"/>
  <c r="AC444" i="2"/>
  <c r="AC440" i="2"/>
  <c r="AC436" i="2"/>
  <c r="AC432" i="2"/>
  <c r="AC428" i="2"/>
  <c r="AC424" i="2"/>
  <c r="AC420" i="2"/>
  <c r="AC416" i="2"/>
  <c r="AC412" i="2"/>
  <c r="AC408" i="2"/>
  <c r="AC404" i="2"/>
  <c r="AC400" i="2"/>
  <c r="AC396" i="2"/>
  <c r="AC392" i="2"/>
  <c r="AC388" i="2"/>
  <c r="AC384" i="2"/>
  <c r="AC380" i="2"/>
  <c r="AC376" i="2"/>
  <c r="AC372" i="2"/>
  <c r="AC368" i="2"/>
  <c r="AC364" i="2"/>
  <c r="AC360" i="2"/>
  <c r="AC356" i="2"/>
  <c r="AC352" i="2"/>
  <c r="AC348" i="2"/>
  <c r="AC344" i="2"/>
  <c r="AC340" i="2"/>
  <c r="AC336" i="2"/>
  <c r="AC332" i="2"/>
  <c r="AC328" i="2"/>
  <c r="AC324" i="2"/>
  <c r="AC320" i="2"/>
  <c r="AC316" i="2"/>
  <c r="AC312" i="2"/>
  <c r="AC308" i="2"/>
  <c r="AC304" i="2"/>
  <c r="AC300" i="2"/>
  <c r="AC296" i="2"/>
  <c r="AC292" i="2"/>
  <c r="AC288" i="2"/>
  <c r="AC284" i="2"/>
  <c r="AC280" i="2"/>
  <c r="AC276" i="2"/>
  <c r="AC272" i="2"/>
  <c r="AC268" i="2"/>
  <c r="AC264" i="2"/>
  <c r="AC260" i="2"/>
  <c r="AC256" i="2"/>
  <c r="AC252" i="2"/>
  <c r="AC248" i="2"/>
  <c r="AC244" i="2"/>
  <c r="AC240" i="2"/>
  <c r="AC236" i="2"/>
  <c r="AC232" i="2"/>
  <c r="AC228" i="2"/>
  <c r="AC224" i="2"/>
  <c r="AC220" i="2"/>
  <c r="AC216" i="2"/>
  <c r="AC212" i="2"/>
  <c r="AC208" i="2"/>
  <c r="AC204" i="2"/>
  <c r="AC200" i="2"/>
  <c r="AC196" i="2"/>
  <c r="AC192" i="2"/>
  <c r="AC188" i="2"/>
  <c r="AC184" i="2"/>
  <c r="AC180" i="2"/>
  <c r="AC176" i="2"/>
  <c r="AC172" i="2"/>
  <c r="AC168" i="2"/>
  <c r="AC164" i="2"/>
  <c r="AC160" i="2"/>
  <c r="AC156" i="2"/>
  <c r="AC152" i="2"/>
  <c r="AC148" i="2"/>
  <c r="AC144" i="2"/>
  <c r="AC140" i="2"/>
  <c r="AC599" i="2"/>
  <c r="AC595" i="2"/>
  <c r="AC591" i="2"/>
  <c r="AC587" i="2"/>
  <c r="AC583" i="2"/>
  <c r="AC579" i="2"/>
  <c r="AC575" i="2"/>
  <c r="AC571" i="2"/>
  <c r="AC567" i="2"/>
  <c r="AC563" i="2"/>
  <c r="AC559" i="2"/>
  <c r="AC555" i="2"/>
  <c r="AC551" i="2"/>
  <c r="AC547" i="2"/>
  <c r="AC543" i="2"/>
  <c r="AC539" i="2"/>
  <c r="AC535" i="2"/>
  <c r="AC531" i="2"/>
  <c r="AC527" i="2"/>
  <c r="AC523" i="2"/>
  <c r="AC519" i="2"/>
  <c r="AC515" i="2"/>
  <c r="AC511" i="2"/>
  <c r="AC507" i="2"/>
  <c r="AC503" i="2"/>
  <c r="AC499" i="2"/>
  <c r="AC495" i="2"/>
  <c r="AC491" i="2"/>
  <c r="AC487" i="2"/>
  <c r="AC483" i="2"/>
  <c r="AC479" i="2"/>
  <c r="AC475" i="2"/>
  <c r="AC471" i="2"/>
  <c r="AC467" i="2"/>
  <c r="AC463" i="2"/>
  <c r="AC459" i="2"/>
  <c r="AC455" i="2"/>
  <c r="AC451" i="2"/>
  <c r="AC447" i="2"/>
  <c r="AC443" i="2"/>
  <c r="AC439" i="2"/>
  <c r="AC435" i="2"/>
  <c r="AC431" i="2"/>
  <c r="AC427" i="2"/>
  <c r="AC423" i="2"/>
  <c r="AC419" i="2"/>
  <c r="AC415" i="2"/>
  <c r="AC411" i="2"/>
  <c r="AC407" i="2"/>
  <c r="AC403" i="2"/>
  <c r="AC399" i="2"/>
  <c r="AC395" i="2"/>
  <c r="AC391" i="2"/>
  <c r="AC387" i="2"/>
  <c r="AC383" i="2"/>
  <c r="AC379" i="2"/>
  <c r="AC375" i="2"/>
  <c r="AC371" i="2"/>
  <c r="AC367" i="2"/>
  <c r="AC363" i="2"/>
  <c r="AC359" i="2"/>
  <c r="AC355" i="2"/>
  <c r="AC351" i="2"/>
  <c r="AC347" i="2"/>
  <c r="AC598" i="2"/>
  <c r="AC594" i="2"/>
  <c r="AC590" i="2"/>
  <c r="AC586" i="2"/>
  <c r="AC582" i="2"/>
  <c r="AC578" i="2"/>
  <c r="AC574" i="2"/>
  <c r="AC570" i="2"/>
  <c r="AC566" i="2"/>
  <c r="AC562" i="2"/>
  <c r="AC558" i="2"/>
  <c r="AC554" i="2"/>
  <c r="AC550" i="2"/>
  <c r="AC546" i="2"/>
  <c r="AC542" i="2"/>
  <c r="AC538" i="2"/>
  <c r="AC534" i="2"/>
  <c r="AC530" i="2"/>
  <c r="AC526" i="2"/>
  <c r="AC522" i="2"/>
  <c r="AC518" i="2"/>
  <c r="AC514" i="2"/>
  <c r="AC510" i="2"/>
  <c r="AC506" i="2"/>
  <c r="AC502" i="2"/>
  <c r="AC498" i="2"/>
  <c r="AC494" i="2"/>
  <c r="AC490" i="2"/>
  <c r="AC486" i="2"/>
  <c r="AC482" i="2"/>
  <c r="AC478" i="2"/>
  <c r="AC474" i="2"/>
  <c r="AC470" i="2"/>
  <c r="AC466" i="2"/>
  <c r="AC462" i="2"/>
  <c r="AC458" i="2"/>
  <c r="AC454" i="2"/>
  <c r="AC450" i="2"/>
  <c r="AC446" i="2"/>
  <c r="AC442" i="2"/>
  <c r="AC438" i="2"/>
  <c r="AC434" i="2"/>
  <c r="AC430" i="2"/>
  <c r="AC426" i="2"/>
  <c r="AC422" i="2"/>
  <c r="AC418" i="2"/>
  <c r="AC414" i="2"/>
  <c r="AC410" i="2"/>
  <c r="AC406" i="2"/>
  <c r="AC402" i="2"/>
  <c r="AC398" i="2"/>
  <c r="AC394" i="2"/>
  <c r="AC390" i="2"/>
  <c r="AC386" i="2"/>
  <c r="AC382" i="2"/>
  <c r="AC366" i="2"/>
  <c r="AC350" i="2"/>
  <c r="AC339" i="2"/>
  <c r="AC331" i="2"/>
  <c r="AC323" i="2"/>
  <c r="AC315" i="2"/>
  <c r="AC307" i="2"/>
  <c r="AC299" i="2"/>
  <c r="AC291" i="2"/>
  <c r="AC283" i="2"/>
  <c r="AC275" i="2"/>
  <c r="AC267" i="2"/>
  <c r="AC259" i="2"/>
  <c r="AC251" i="2"/>
  <c r="AC243" i="2"/>
  <c r="AC235" i="2"/>
  <c r="AC227" i="2"/>
  <c r="AC219" i="2"/>
  <c r="AC211" i="2"/>
  <c r="AC203" i="2"/>
  <c r="AC195" i="2"/>
  <c r="AC187" i="2"/>
  <c r="AC179" i="2"/>
  <c r="AC171" i="2"/>
  <c r="AC163" i="2"/>
  <c r="AC155" i="2"/>
  <c r="AC147" i="2"/>
  <c r="AC139" i="2"/>
  <c r="AC134" i="2"/>
  <c r="AC128" i="2"/>
  <c r="AC123" i="2"/>
  <c r="AC118" i="2"/>
  <c r="AC112" i="2"/>
  <c r="AC107" i="2"/>
  <c r="AC102" i="2"/>
  <c r="AC96" i="2"/>
  <c r="AC92" i="2"/>
  <c r="AC88" i="2"/>
  <c r="AC84" i="2"/>
  <c r="AC80" i="2"/>
  <c r="AC76" i="2"/>
  <c r="AC68" i="2"/>
  <c r="AC64" i="2"/>
  <c r="AC56" i="2"/>
  <c r="AC48" i="2"/>
  <c r="AC36" i="2"/>
  <c r="AC24" i="2"/>
  <c r="AC8" i="2"/>
  <c r="AC378" i="2"/>
  <c r="AC362" i="2"/>
  <c r="AC346" i="2"/>
  <c r="AC338" i="2"/>
  <c r="AC330" i="2"/>
  <c r="AC322" i="2"/>
  <c r="AC314" i="2"/>
  <c r="AC306" i="2"/>
  <c r="AC298" i="2"/>
  <c r="AC290" i="2"/>
  <c r="AC282" i="2"/>
  <c r="AC274" i="2"/>
  <c r="AC266" i="2"/>
  <c r="AC258" i="2"/>
  <c r="AC250" i="2"/>
  <c r="AC242" i="2"/>
  <c r="AC234" i="2"/>
  <c r="AC226" i="2"/>
  <c r="AC218" i="2"/>
  <c r="AC210" i="2"/>
  <c r="AC202" i="2"/>
  <c r="AC194" i="2"/>
  <c r="AC186" i="2"/>
  <c r="AC178" i="2"/>
  <c r="AC170" i="2"/>
  <c r="AC162" i="2"/>
  <c r="AC154" i="2"/>
  <c r="AC146" i="2"/>
  <c r="AC138" i="2"/>
  <c r="AC132" i="2"/>
  <c r="AC127" i="2"/>
  <c r="AC122" i="2"/>
  <c r="AC116" i="2"/>
  <c r="AC111" i="2"/>
  <c r="AC106" i="2"/>
  <c r="AC100" i="2"/>
  <c r="AC95" i="2"/>
  <c r="AC91" i="2"/>
  <c r="AC87" i="2"/>
  <c r="AC83" i="2"/>
  <c r="AC79" i="2"/>
  <c r="AC75" i="2"/>
  <c r="AC71" i="2"/>
  <c r="AC67" i="2"/>
  <c r="AC63" i="2"/>
  <c r="AC59" i="2"/>
  <c r="AC55" i="2"/>
  <c r="AC51" i="2"/>
  <c r="AC47" i="2"/>
  <c r="AC43" i="2"/>
  <c r="AC39" i="2"/>
  <c r="AC35" i="2"/>
  <c r="AC31" i="2"/>
  <c r="AC27" i="2"/>
  <c r="AC23" i="2"/>
  <c r="AC19" i="2"/>
  <c r="AC15" i="2"/>
  <c r="AC11" i="2"/>
  <c r="AC7" i="2"/>
  <c r="AC3" i="2"/>
  <c r="AC28" i="2"/>
  <c r="AC12" i="2"/>
  <c r="AC374" i="2"/>
  <c r="AC358" i="2"/>
  <c r="AC343" i="2"/>
  <c r="AC335" i="2"/>
  <c r="AC327" i="2"/>
  <c r="AC319" i="2"/>
  <c r="AC311" i="2"/>
  <c r="AC303" i="2"/>
  <c r="AC295" i="2"/>
  <c r="AC287" i="2"/>
  <c r="AC279" i="2"/>
  <c r="AC271" i="2"/>
  <c r="AC263" i="2"/>
  <c r="AC255" i="2"/>
  <c r="AC247" i="2"/>
  <c r="AC239" i="2"/>
  <c r="AC231" i="2"/>
  <c r="AC223" i="2"/>
  <c r="AC215" i="2"/>
  <c r="AC207" i="2"/>
  <c r="AC199" i="2"/>
  <c r="AC191" i="2"/>
  <c r="AC183" i="2"/>
  <c r="AC175" i="2"/>
  <c r="AC167" i="2"/>
  <c r="AC159" i="2"/>
  <c r="AC151" i="2"/>
  <c r="AC143" i="2"/>
  <c r="AC136" i="2"/>
  <c r="AC131" i="2"/>
  <c r="AC126" i="2"/>
  <c r="AC120" i="2"/>
  <c r="AC115" i="2"/>
  <c r="AC110" i="2"/>
  <c r="AC104" i="2"/>
  <c r="AC99" i="2"/>
  <c r="AC94" i="2"/>
  <c r="AC90" i="2"/>
  <c r="AC86" i="2"/>
  <c r="AC82" i="2"/>
  <c r="AC78" i="2"/>
  <c r="AC74" i="2"/>
  <c r="AC70" i="2"/>
  <c r="AC66" i="2"/>
  <c r="AC62" i="2"/>
  <c r="AC58" i="2"/>
  <c r="AC54" i="2"/>
  <c r="AC50" i="2"/>
  <c r="AC46" i="2"/>
  <c r="AC42" i="2"/>
  <c r="AC38" i="2"/>
  <c r="AC34" i="2"/>
  <c r="AC30" i="2"/>
  <c r="AC26" i="2"/>
  <c r="AC22" i="2"/>
  <c r="AC18" i="2"/>
  <c r="AC14" i="2"/>
  <c r="AC10" i="2"/>
  <c r="AC6" i="2"/>
  <c r="AC40" i="2"/>
  <c r="AC16" i="2"/>
  <c r="AC370" i="2"/>
  <c r="AC354" i="2"/>
  <c r="AC342" i="2"/>
  <c r="AC334" i="2"/>
  <c r="AC326" i="2"/>
  <c r="AC318" i="2"/>
  <c r="AC310" i="2"/>
  <c r="AC302" i="2"/>
  <c r="AC294" i="2"/>
  <c r="AC286" i="2"/>
  <c r="AC278" i="2"/>
  <c r="AC270" i="2"/>
  <c r="AC262" i="2"/>
  <c r="AC254" i="2"/>
  <c r="AC246" i="2"/>
  <c r="AC238" i="2"/>
  <c r="AC230" i="2"/>
  <c r="AC222" i="2"/>
  <c r="AC214" i="2"/>
  <c r="AC206" i="2"/>
  <c r="AC198" i="2"/>
  <c r="AC190" i="2"/>
  <c r="AC182" i="2"/>
  <c r="AC174" i="2"/>
  <c r="AC166" i="2"/>
  <c r="AC158" i="2"/>
  <c r="AC150" i="2"/>
  <c r="AC142" i="2"/>
  <c r="AC135" i="2"/>
  <c r="AC130" i="2"/>
  <c r="AC124" i="2"/>
  <c r="AC119" i="2"/>
  <c r="AC114" i="2"/>
  <c r="AC108" i="2"/>
  <c r="AC103" i="2"/>
  <c r="AC98" i="2"/>
  <c r="AC93" i="2"/>
  <c r="AC89" i="2"/>
  <c r="AC85" i="2"/>
  <c r="AC81" i="2"/>
  <c r="AC77" i="2"/>
  <c r="AC73" i="2"/>
  <c r="AC69" i="2"/>
  <c r="AC65" i="2"/>
  <c r="AC61" i="2"/>
  <c r="AC57" i="2"/>
  <c r="AC53" i="2"/>
  <c r="AC49" i="2"/>
  <c r="AC45" i="2"/>
  <c r="AC41" i="2"/>
  <c r="AC37" i="2"/>
  <c r="AC33" i="2"/>
  <c r="AC29" i="2"/>
  <c r="AC25" i="2"/>
  <c r="AC21" i="2"/>
  <c r="AC17" i="2"/>
  <c r="AC13" i="2"/>
  <c r="AC9" i="2"/>
  <c r="AC5" i="2"/>
  <c r="AC72" i="2"/>
  <c r="AC60" i="2"/>
  <c r="AC52" i="2"/>
  <c r="AC44" i="2"/>
  <c r="AC32" i="2"/>
  <c r="AC20" i="2"/>
  <c r="AC4" i="2"/>
  <c r="Z601" i="2"/>
  <c r="Z597" i="2"/>
  <c r="Z593" i="2"/>
  <c r="Z589" i="2"/>
  <c r="Z585" i="2"/>
  <c r="Z581" i="2"/>
  <c r="Z577" i="2"/>
  <c r="Z573" i="2"/>
  <c r="Z569" i="2"/>
  <c r="Z565" i="2"/>
  <c r="Z561" i="2"/>
  <c r="Z557" i="2"/>
  <c r="Z553" i="2"/>
  <c r="Z549" i="2"/>
  <c r="Z545" i="2"/>
  <c r="Z541" i="2"/>
  <c r="Z537" i="2"/>
  <c r="Z533" i="2"/>
  <c r="Z529" i="2"/>
  <c r="Z525" i="2"/>
  <c r="Z521" i="2"/>
  <c r="Z517" i="2"/>
  <c r="Z513" i="2"/>
  <c r="Z509" i="2"/>
  <c r="Z505" i="2"/>
  <c r="Z501" i="2"/>
  <c r="Z497" i="2"/>
  <c r="Z493" i="2"/>
  <c r="Z489" i="2"/>
  <c r="Z485" i="2"/>
  <c r="Z481" i="2"/>
  <c r="Z477" i="2"/>
  <c r="Z473" i="2"/>
  <c r="Z469" i="2"/>
  <c r="Z465" i="2"/>
  <c r="Z461" i="2"/>
  <c r="Z457" i="2"/>
  <c r="Z453" i="2"/>
  <c r="Z449" i="2"/>
  <c r="Z445" i="2"/>
  <c r="Z441" i="2"/>
  <c r="Z437" i="2"/>
  <c r="Z433" i="2"/>
  <c r="Z429" i="2"/>
  <c r="Z425" i="2"/>
  <c r="Z421" i="2"/>
  <c r="Z417" i="2"/>
  <c r="Z413" i="2"/>
  <c r="Z409" i="2"/>
  <c r="Z405" i="2"/>
  <c r="Z401" i="2"/>
  <c r="Z397" i="2"/>
  <c r="Z393" i="2"/>
  <c r="Z389" i="2"/>
  <c r="Z385" i="2"/>
  <c r="Z381" i="2"/>
  <c r="Z377" i="2"/>
  <c r="Z373" i="2"/>
  <c r="Z369" i="2"/>
  <c r="Z365" i="2"/>
  <c r="Z361" i="2"/>
  <c r="Z357" i="2"/>
  <c r="Z353" i="2"/>
  <c r="Z349" i="2"/>
  <c r="Z345" i="2"/>
  <c r="Z341" i="2"/>
  <c r="Z337" i="2"/>
  <c r="Z333" i="2"/>
  <c r="Z329" i="2"/>
  <c r="Z325" i="2"/>
  <c r="Z321" i="2"/>
  <c r="Z317" i="2"/>
  <c r="Z313" i="2"/>
  <c r="Z309" i="2"/>
  <c r="Z305" i="2"/>
  <c r="Z301" i="2"/>
  <c r="Z297" i="2"/>
  <c r="Z293" i="2"/>
  <c r="Z289" i="2"/>
  <c r="Z285" i="2"/>
  <c r="Z281" i="2"/>
  <c r="Z277" i="2"/>
  <c r="Z273" i="2"/>
  <c r="Z269" i="2"/>
  <c r="Z265" i="2"/>
  <c r="Z261" i="2"/>
  <c r="Z257" i="2"/>
  <c r="Z253" i="2"/>
  <c r="Z249" i="2"/>
  <c r="Z245" i="2"/>
  <c r="Z241" i="2"/>
  <c r="Z237" i="2"/>
  <c r="Z233" i="2"/>
  <c r="Z229" i="2"/>
  <c r="Z225" i="2"/>
  <c r="Z221" i="2"/>
  <c r="Z217" i="2"/>
  <c r="Z213" i="2"/>
  <c r="Z209" i="2"/>
  <c r="Z205" i="2"/>
  <c r="Z201" i="2"/>
  <c r="Z197" i="2"/>
  <c r="Z193" i="2"/>
  <c r="Z189" i="2"/>
  <c r="Z185" i="2"/>
  <c r="Z181" i="2"/>
  <c r="Z177" i="2"/>
  <c r="Z173" i="2"/>
  <c r="Z169" i="2"/>
  <c r="Z165" i="2"/>
  <c r="Z161" i="2"/>
  <c r="Z157" i="2"/>
  <c r="Z153" i="2"/>
  <c r="Z149" i="2"/>
  <c r="Z145" i="2"/>
  <c r="Z600" i="2"/>
  <c r="Z596" i="2"/>
  <c r="Z592" i="2"/>
  <c r="Z588" i="2"/>
  <c r="Z584" i="2"/>
  <c r="Z580" i="2"/>
  <c r="Z576" i="2"/>
  <c r="Z572" i="2"/>
  <c r="Z568" i="2"/>
  <c r="Z564" i="2"/>
  <c r="Z560" i="2"/>
  <c r="Z556" i="2"/>
  <c r="Z552" i="2"/>
  <c r="Z548" i="2"/>
  <c r="Z544" i="2"/>
  <c r="Z540" i="2"/>
  <c r="Z536" i="2"/>
  <c r="Z532" i="2"/>
  <c r="Z528" i="2"/>
  <c r="Z524" i="2"/>
  <c r="Z520" i="2"/>
  <c r="Z516" i="2"/>
  <c r="Z512" i="2"/>
  <c r="Z508" i="2"/>
  <c r="Z504" i="2"/>
  <c r="Z500" i="2"/>
  <c r="Z496" i="2"/>
  <c r="Z492" i="2"/>
  <c r="Z488" i="2"/>
  <c r="Z484" i="2"/>
  <c r="Z480" i="2"/>
  <c r="Z476" i="2"/>
  <c r="Z472" i="2"/>
  <c r="Z468" i="2"/>
  <c r="Z464" i="2"/>
  <c r="Z460" i="2"/>
  <c r="Z456" i="2"/>
  <c r="Z452" i="2"/>
  <c r="Z448" i="2"/>
  <c r="Z444" i="2"/>
  <c r="Z440" i="2"/>
  <c r="Z436" i="2"/>
  <c r="Z432" i="2"/>
  <c r="Z428" i="2"/>
  <c r="Z424" i="2"/>
  <c r="Z420" i="2"/>
  <c r="Z416" i="2"/>
  <c r="Z412" i="2"/>
  <c r="Z408" i="2"/>
  <c r="Z404" i="2"/>
  <c r="Z400" i="2"/>
  <c r="Z396" i="2"/>
  <c r="Z392" i="2"/>
  <c r="Z388" i="2"/>
  <c r="Z384" i="2"/>
  <c r="Z380" i="2"/>
  <c r="Z376" i="2"/>
  <c r="Z372" i="2"/>
  <c r="Z368" i="2"/>
  <c r="Z364" i="2"/>
  <c r="Z360" i="2"/>
  <c r="Z356" i="2"/>
  <c r="Z352" i="2"/>
  <c r="Z348" i="2"/>
  <c r="Z344" i="2"/>
  <c r="Z340" i="2"/>
  <c r="Z336" i="2"/>
  <c r="Z332" i="2"/>
  <c r="Z328" i="2"/>
  <c r="Z324" i="2"/>
  <c r="Z320" i="2"/>
  <c r="Z316" i="2"/>
  <c r="Z312" i="2"/>
  <c r="Z308" i="2"/>
  <c r="Z304" i="2"/>
  <c r="Z300" i="2"/>
  <c r="Z296" i="2"/>
  <c r="Z292" i="2"/>
  <c r="Z288" i="2"/>
  <c r="Z284" i="2"/>
  <c r="Z280" i="2"/>
  <c r="Z276" i="2"/>
  <c r="Z272" i="2"/>
  <c r="Z268" i="2"/>
  <c r="Z264" i="2"/>
  <c r="Z260" i="2"/>
  <c r="Z256" i="2"/>
  <c r="Z252" i="2"/>
  <c r="Z248" i="2"/>
  <c r="Z244" i="2"/>
  <c r="Z240" i="2"/>
  <c r="Z236" i="2"/>
  <c r="Z232" i="2"/>
  <c r="Z228" i="2"/>
  <c r="Z224" i="2"/>
  <c r="Z220" i="2"/>
  <c r="Z216" i="2"/>
  <c r="Z212" i="2"/>
  <c r="Z208" i="2"/>
  <c r="Z204" i="2"/>
  <c r="Z200" i="2"/>
  <c r="Z196" i="2"/>
  <c r="Z192" i="2"/>
  <c r="Z188" i="2"/>
  <c r="Z184" i="2"/>
  <c r="Z180" i="2"/>
  <c r="Z176" i="2"/>
  <c r="Z172" i="2"/>
  <c r="Z168" i="2"/>
  <c r="Z164" i="2"/>
  <c r="Z160" i="2"/>
  <c r="Z156" i="2"/>
  <c r="Z599" i="2"/>
  <c r="Z595" i="2"/>
  <c r="Z591" i="2"/>
  <c r="Z587" i="2"/>
  <c r="Z583" i="2"/>
  <c r="Z579" i="2"/>
  <c r="Z575" i="2"/>
  <c r="Z571" i="2"/>
  <c r="Z567" i="2"/>
  <c r="Z563" i="2"/>
  <c r="Z559" i="2"/>
  <c r="Z555" i="2"/>
  <c r="Z551" i="2"/>
  <c r="Z547" i="2"/>
  <c r="Z543" i="2"/>
  <c r="Z539" i="2"/>
  <c r="Z535" i="2"/>
  <c r="Z531" i="2"/>
  <c r="Z527" i="2"/>
  <c r="Z523" i="2"/>
  <c r="Z519" i="2"/>
  <c r="Z515" i="2"/>
  <c r="Z511" i="2"/>
  <c r="Z507" i="2"/>
  <c r="Z503" i="2"/>
  <c r="Z499" i="2"/>
  <c r="Z495" i="2"/>
  <c r="Z491" i="2"/>
  <c r="Z487" i="2"/>
  <c r="Z483" i="2"/>
  <c r="Z479" i="2"/>
  <c r="Z475" i="2"/>
  <c r="Z471" i="2"/>
  <c r="Z467" i="2"/>
  <c r="Z463" i="2"/>
  <c r="Z459" i="2"/>
  <c r="Z455" i="2"/>
  <c r="Z451" i="2"/>
  <c r="Z447" i="2"/>
  <c r="Z443" i="2"/>
  <c r="Z439" i="2"/>
  <c r="Z435" i="2"/>
  <c r="Z431" i="2"/>
  <c r="Z427" i="2"/>
  <c r="Z423" i="2"/>
  <c r="Z419" i="2"/>
  <c r="Z415" i="2"/>
  <c r="Z411" i="2"/>
  <c r="Z407" i="2"/>
  <c r="Z403" i="2"/>
  <c r="Z399" i="2"/>
  <c r="Z395" i="2"/>
  <c r="Z391" i="2"/>
  <c r="Z387" i="2"/>
  <c r="Z383" i="2"/>
  <c r="Z379" i="2"/>
  <c r="Z375" i="2"/>
  <c r="Z371" i="2"/>
  <c r="Z367" i="2"/>
  <c r="Z363" i="2"/>
  <c r="Z359" i="2"/>
  <c r="Z355" i="2"/>
  <c r="Z351" i="2"/>
  <c r="Z347" i="2"/>
  <c r="Z343" i="2"/>
  <c r="Z339" i="2"/>
  <c r="Z335" i="2"/>
  <c r="Z331" i="2"/>
  <c r="Z327" i="2"/>
  <c r="Z323" i="2"/>
  <c r="Z319" i="2"/>
  <c r="Z315" i="2"/>
  <c r="Z311" i="2"/>
  <c r="Z307" i="2"/>
  <c r="Z303" i="2"/>
  <c r="Z299" i="2"/>
  <c r="Z295" i="2"/>
  <c r="Z291" i="2"/>
  <c r="Z287" i="2"/>
  <c r="Z283" i="2"/>
  <c r="Z279" i="2"/>
  <c r="Z275" i="2"/>
  <c r="Z271" i="2"/>
  <c r="Z267" i="2"/>
  <c r="Z263" i="2"/>
  <c r="Z259" i="2"/>
  <c r="Z255" i="2"/>
  <c r="Z251" i="2"/>
  <c r="Z247" i="2"/>
  <c r="Z243" i="2"/>
  <c r="Z239" i="2"/>
  <c r="Z235" i="2"/>
  <c r="Z231" i="2"/>
  <c r="Z227" i="2"/>
  <c r="Z223" i="2"/>
  <c r="Z219" i="2"/>
  <c r="Z215" i="2"/>
  <c r="Z211" i="2"/>
  <c r="Z207" i="2"/>
  <c r="Z203" i="2"/>
  <c r="Z199" i="2"/>
  <c r="Z195" i="2"/>
  <c r="Z191" i="2"/>
  <c r="Z187" i="2"/>
  <c r="Z183" i="2"/>
  <c r="Z179" i="2"/>
  <c r="Z175" i="2"/>
  <c r="Z171" i="2"/>
  <c r="Z167" i="2"/>
  <c r="Z163" i="2"/>
  <c r="Z159" i="2"/>
  <c r="Z155" i="2"/>
  <c r="Z151" i="2"/>
  <c r="Z147" i="2"/>
  <c r="Z143" i="2"/>
  <c r="Z139" i="2"/>
  <c r="Z135" i="2"/>
  <c r="Z131" i="2"/>
  <c r="Z127" i="2"/>
  <c r="Z123" i="2"/>
  <c r="Z119" i="2"/>
  <c r="Z115" i="2"/>
  <c r="Z111" i="2"/>
  <c r="Z107" i="2"/>
  <c r="Z103" i="2"/>
  <c r="Z99" i="2"/>
  <c r="Z598" i="2"/>
  <c r="Z594" i="2"/>
  <c r="Z590" i="2"/>
  <c r="Z586" i="2"/>
  <c r="Z582" i="2"/>
  <c r="Z578" i="2"/>
  <c r="Z574" i="2"/>
  <c r="Z570" i="2"/>
  <c r="Z566" i="2"/>
  <c r="Z562" i="2"/>
  <c r="Z558" i="2"/>
  <c r="Z554" i="2"/>
  <c r="Z550" i="2"/>
  <c r="Z546" i="2"/>
  <c r="Z542" i="2"/>
  <c r="Z538" i="2"/>
  <c r="Z534" i="2"/>
  <c r="Z530" i="2"/>
  <c r="Z526" i="2"/>
  <c r="Z522" i="2"/>
  <c r="Z518" i="2"/>
  <c r="Z514" i="2"/>
  <c r="Z510" i="2"/>
  <c r="Z506" i="2"/>
  <c r="Z502" i="2"/>
  <c r="Z498" i="2"/>
  <c r="Z494" i="2"/>
  <c r="Z490" i="2"/>
  <c r="Z486" i="2"/>
  <c r="Z482" i="2"/>
  <c r="Z478" i="2"/>
  <c r="Z474" i="2"/>
  <c r="Z470" i="2"/>
  <c r="Z466" i="2"/>
  <c r="Z462" i="2"/>
  <c r="Z458" i="2"/>
  <c r="Z454" i="2"/>
  <c r="Z450" i="2"/>
  <c r="Z446" i="2"/>
  <c r="Z442" i="2"/>
  <c r="Z438" i="2"/>
  <c r="Z434" i="2"/>
  <c r="Z430" i="2"/>
  <c r="Z426" i="2"/>
  <c r="Z422" i="2"/>
  <c r="Z418" i="2"/>
  <c r="Z414" i="2"/>
  <c r="Z410" i="2"/>
  <c r="Z406" i="2"/>
  <c r="Z402" i="2"/>
  <c r="Z398" i="2"/>
  <c r="Z394" i="2"/>
  <c r="Z390" i="2"/>
  <c r="Z386" i="2"/>
  <c r="Z382" i="2"/>
  <c r="Z378" i="2"/>
  <c r="Z374" i="2"/>
  <c r="Z370" i="2"/>
  <c r="Z366" i="2"/>
  <c r="Z362" i="2"/>
  <c r="Z358" i="2"/>
  <c r="Z354" i="2"/>
  <c r="Z350" i="2"/>
  <c r="Z346" i="2"/>
  <c r="Z342" i="2"/>
  <c r="Z338" i="2"/>
  <c r="Z334" i="2"/>
  <c r="Z330" i="2"/>
  <c r="Z326" i="2"/>
  <c r="Z322" i="2"/>
  <c r="Z318" i="2"/>
  <c r="Z314" i="2"/>
  <c r="Z310" i="2"/>
  <c r="Z306" i="2"/>
  <c r="Z302" i="2"/>
  <c r="Z298" i="2"/>
  <c r="Z294" i="2"/>
  <c r="Z290" i="2"/>
  <c r="Z286" i="2"/>
  <c r="Z282" i="2"/>
  <c r="Z278" i="2"/>
  <c r="Z274" i="2"/>
  <c r="Z270" i="2"/>
  <c r="Z266" i="2"/>
  <c r="Z262" i="2"/>
  <c r="Z258" i="2"/>
  <c r="Z254" i="2"/>
  <c r="Z250" i="2"/>
  <c r="Z246" i="2"/>
  <c r="Z242" i="2"/>
  <c r="Z238" i="2"/>
  <c r="Z234" i="2"/>
  <c r="Z230" i="2"/>
  <c r="Z226" i="2"/>
  <c r="Z222" i="2"/>
  <c r="Z218" i="2"/>
  <c r="Z214" i="2"/>
  <c r="Z210" i="2"/>
  <c r="Z206" i="2"/>
  <c r="Z202" i="2"/>
  <c r="Z198" i="2"/>
  <c r="Z194" i="2"/>
  <c r="Z190" i="2"/>
  <c r="Z186" i="2"/>
  <c r="Z182" i="2"/>
  <c r="Z178" i="2"/>
  <c r="Z174" i="2"/>
  <c r="Z170" i="2"/>
  <c r="Z166" i="2"/>
  <c r="Z162" i="2"/>
  <c r="Z158" i="2"/>
  <c r="Z154" i="2"/>
  <c r="Z150" i="2"/>
  <c r="Z146" i="2"/>
  <c r="Z142" i="2"/>
  <c r="Z138" i="2"/>
  <c r="Z134" i="2"/>
  <c r="Z130" i="2"/>
  <c r="Z126" i="2"/>
  <c r="Z122" i="2"/>
  <c r="Z118" i="2"/>
  <c r="Z114" i="2"/>
  <c r="Z110" i="2"/>
  <c r="Z106" i="2"/>
  <c r="Z102" i="2"/>
  <c r="Z98" i="2"/>
  <c r="Z94" i="2"/>
  <c r="Z152" i="2"/>
  <c r="Z140" i="2"/>
  <c r="Z132" i="2"/>
  <c r="Z124" i="2"/>
  <c r="Z116" i="2"/>
  <c r="Z108" i="2"/>
  <c r="Z93" i="2"/>
  <c r="Z81" i="2"/>
  <c r="Z69" i="2"/>
  <c r="Z57" i="2"/>
  <c r="Z45" i="2"/>
  <c r="Z29" i="2"/>
  <c r="Z17" i="2"/>
  <c r="Z5" i="2"/>
  <c r="Z40" i="2"/>
  <c r="Z24" i="2"/>
  <c r="Z8" i="2"/>
  <c r="Z148" i="2"/>
  <c r="Z137" i="2"/>
  <c r="Z129" i="2"/>
  <c r="Z121" i="2"/>
  <c r="Z113" i="2"/>
  <c r="Z105" i="2"/>
  <c r="Z97" i="2"/>
  <c r="Z92" i="2"/>
  <c r="Z88" i="2"/>
  <c r="Z84" i="2"/>
  <c r="Z80" i="2"/>
  <c r="Z76" i="2"/>
  <c r="Z72" i="2"/>
  <c r="Z68" i="2"/>
  <c r="Z64" i="2"/>
  <c r="Z60" i="2"/>
  <c r="Z48" i="2"/>
  <c r="Z32" i="2"/>
  <c r="Z16" i="2"/>
  <c r="Z144" i="2"/>
  <c r="Z136" i="2"/>
  <c r="Z128" i="2"/>
  <c r="Z120" i="2"/>
  <c r="Z112" i="2"/>
  <c r="Z104" i="2"/>
  <c r="Z96" i="2"/>
  <c r="Z91" i="2"/>
  <c r="Z87" i="2"/>
  <c r="Z83" i="2"/>
  <c r="Z79" i="2"/>
  <c r="Z75" i="2"/>
  <c r="Z71" i="2"/>
  <c r="Z67" i="2"/>
  <c r="Z63" i="2"/>
  <c r="Z59" i="2"/>
  <c r="Z55" i="2"/>
  <c r="Z51" i="2"/>
  <c r="Z47" i="2"/>
  <c r="Z43" i="2"/>
  <c r="Z39" i="2"/>
  <c r="Z35" i="2"/>
  <c r="Z31" i="2"/>
  <c r="Z27" i="2"/>
  <c r="Z23" i="2"/>
  <c r="Z19" i="2"/>
  <c r="Z15" i="2"/>
  <c r="Z11" i="2"/>
  <c r="Z7" i="2"/>
  <c r="Z3" i="2"/>
  <c r="Z89" i="2"/>
  <c r="Z77" i="2"/>
  <c r="Z65" i="2"/>
  <c r="Z49" i="2"/>
  <c r="Z37" i="2"/>
  <c r="Z25" i="2"/>
  <c r="Z13" i="2"/>
  <c r="Z56" i="2"/>
  <c r="Z36" i="2"/>
  <c r="Z20" i="2"/>
  <c r="Z4" i="2"/>
  <c r="Z141" i="2"/>
  <c r="Z133" i="2"/>
  <c r="Z125" i="2"/>
  <c r="Z117" i="2"/>
  <c r="Z109" i="2"/>
  <c r="Z101" i="2"/>
  <c r="Z95" i="2"/>
  <c r="Z90" i="2"/>
  <c r="Z86" i="2"/>
  <c r="Z82" i="2"/>
  <c r="Z78" i="2"/>
  <c r="Z74" i="2"/>
  <c r="Z70" i="2"/>
  <c r="Z66" i="2"/>
  <c r="Z62" i="2"/>
  <c r="Z58" i="2"/>
  <c r="Z54" i="2"/>
  <c r="Z50" i="2"/>
  <c r="Z46" i="2"/>
  <c r="Z42" i="2"/>
  <c r="Z38" i="2"/>
  <c r="Z34" i="2"/>
  <c r="Z30" i="2"/>
  <c r="Z26" i="2"/>
  <c r="Z22" i="2"/>
  <c r="Z18" i="2"/>
  <c r="Z14" i="2"/>
  <c r="Z10" i="2"/>
  <c r="Z6" i="2"/>
  <c r="Z100" i="2"/>
  <c r="Z85" i="2"/>
  <c r="Z73" i="2"/>
  <c r="Z61" i="2"/>
  <c r="Z53" i="2"/>
  <c r="Z41" i="2"/>
  <c r="Z33" i="2"/>
  <c r="Z21" i="2"/>
  <c r="Z9" i="2"/>
  <c r="Z52" i="2"/>
  <c r="Z44" i="2"/>
  <c r="Z28" i="2"/>
  <c r="Z12" i="2"/>
  <c r="Y601" i="2"/>
  <c r="Y597" i="2"/>
  <c r="Y593" i="2"/>
  <c r="Y589" i="2"/>
  <c r="Y585" i="2"/>
  <c r="Y581" i="2"/>
  <c r="Y577" i="2"/>
  <c r="Y573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421" i="2"/>
  <c r="Y417" i="2"/>
  <c r="Y413" i="2"/>
  <c r="Y409" i="2"/>
  <c r="Y405" i="2"/>
  <c r="Y401" i="2"/>
  <c r="Y397" i="2"/>
  <c r="Y393" i="2"/>
  <c r="Y389" i="2"/>
  <c r="Y385" i="2"/>
  <c r="Y381" i="2"/>
  <c r="Y377" i="2"/>
  <c r="Y373" i="2"/>
  <c r="Y369" i="2"/>
  <c r="Y365" i="2"/>
  <c r="Y361" i="2"/>
  <c r="Y357" i="2"/>
  <c r="Y353" i="2"/>
  <c r="Y349" i="2"/>
  <c r="Y345" i="2"/>
  <c r="Y341" i="2"/>
  <c r="Y337" i="2"/>
  <c r="Y333" i="2"/>
  <c r="Y329" i="2"/>
  <c r="Y325" i="2"/>
  <c r="Y321" i="2"/>
  <c r="Y317" i="2"/>
  <c r="Y313" i="2"/>
  <c r="Y309" i="2"/>
  <c r="Y305" i="2"/>
  <c r="Y301" i="2"/>
  <c r="Y297" i="2"/>
  <c r="Y293" i="2"/>
  <c r="Y289" i="2"/>
  <c r="Y285" i="2"/>
  <c r="Y281" i="2"/>
  <c r="Y277" i="2"/>
  <c r="Y273" i="2"/>
  <c r="Y269" i="2"/>
  <c r="Y265" i="2"/>
  <c r="Y261" i="2"/>
  <c r="Y257" i="2"/>
  <c r="Y253" i="2"/>
  <c r="Y249" i="2"/>
  <c r="Y245" i="2"/>
  <c r="Y241" i="2"/>
  <c r="Y237" i="2"/>
  <c r="Y233" i="2"/>
  <c r="Y229" i="2"/>
  <c r="Y225" i="2"/>
  <c r="Y221" i="2"/>
  <c r="Y217" i="2"/>
  <c r="Y213" i="2"/>
  <c r="Y209" i="2"/>
  <c r="Y205" i="2"/>
  <c r="Y201" i="2"/>
  <c r="Y197" i="2"/>
  <c r="Y193" i="2"/>
  <c r="Y189" i="2"/>
  <c r="Y185" i="2"/>
  <c r="Y181" i="2"/>
  <c r="Y177" i="2"/>
  <c r="Y173" i="2"/>
  <c r="Y169" i="2"/>
  <c r="Y165" i="2"/>
  <c r="Y161" i="2"/>
  <c r="Y157" i="2"/>
  <c r="Y153" i="2"/>
  <c r="Y149" i="2"/>
  <c r="Y145" i="2"/>
  <c r="Y141" i="2"/>
  <c r="Y137" i="2"/>
  <c r="Y133" i="2"/>
  <c r="Y129" i="2"/>
  <c r="Y125" i="2"/>
  <c r="Y121" i="2"/>
  <c r="Y117" i="2"/>
  <c r="Y113" i="2"/>
  <c r="Y600" i="2"/>
  <c r="Y596" i="2"/>
  <c r="Y592" i="2"/>
  <c r="Y588" i="2"/>
  <c r="Y584" i="2"/>
  <c r="Y580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598" i="2"/>
  <c r="Y594" i="2"/>
  <c r="Y590" i="2"/>
  <c r="Y586" i="2"/>
  <c r="Y58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109" i="2"/>
  <c r="Y104" i="2"/>
  <c r="Y99" i="2"/>
  <c r="Y93" i="2"/>
  <c r="Y89" i="2"/>
  <c r="Y85" i="2"/>
  <c r="Y81" i="2"/>
  <c r="Y77" i="2"/>
  <c r="Y73" i="2"/>
  <c r="Y69" i="2"/>
  <c r="Y65" i="2"/>
  <c r="Y61" i="2"/>
  <c r="Y57" i="2"/>
  <c r="Y53" i="2"/>
  <c r="Y49" i="2"/>
  <c r="Y45" i="2"/>
  <c r="Y41" i="2"/>
  <c r="Y37" i="2"/>
  <c r="Y33" i="2"/>
  <c r="Y29" i="2"/>
  <c r="Y25" i="2"/>
  <c r="Y21" i="2"/>
  <c r="Y17" i="2"/>
  <c r="Y13" i="2"/>
  <c r="Y9" i="2"/>
  <c r="Y5" i="2"/>
  <c r="Y108" i="2"/>
  <c r="Y103" i="2"/>
  <c r="Y97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4" i="2"/>
  <c r="Y107" i="2"/>
  <c r="Y101" i="2"/>
  <c r="Y96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05" i="2"/>
  <c r="Y100" i="2"/>
  <c r="Y95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3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  <c r="X89" i="2"/>
  <c r="X93" i="2"/>
  <c r="X97" i="2"/>
  <c r="X101" i="2"/>
  <c r="X105" i="2"/>
  <c r="X109" i="2"/>
  <c r="X113" i="2"/>
  <c r="X117" i="2"/>
  <c r="X121" i="2"/>
  <c r="X125" i="2"/>
  <c r="X129" i="2"/>
  <c r="X133" i="2"/>
  <c r="X137" i="2"/>
  <c r="X141" i="2"/>
  <c r="X145" i="2"/>
  <c r="X149" i="2"/>
  <c r="X153" i="2"/>
  <c r="X157" i="2"/>
  <c r="X161" i="2"/>
  <c r="X165" i="2"/>
  <c r="X169" i="2"/>
  <c r="X173" i="2"/>
  <c r="X177" i="2"/>
  <c r="X181" i="2"/>
  <c r="X185" i="2"/>
  <c r="X189" i="2"/>
  <c r="X193" i="2"/>
  <c r="X197" i="2"/>
  <c r="X201" i="2"/>
  <c r="X205" i="2"/>
  <c r="X209" i="2"/>
  <c r="X213" i="2"/>
  <c r="X217" i="2"/>
  <c r="X221" i="2"/>
  <c r="X225" i="2"/>
  <c r="X229" i="2"/>
  <c r="X233" i="2"/>
  <c r="X237" i="2"/>
  <c r="X241" i="2"/>
  <c r="X245" i="2"/>
  <c r="X249" i="2"/>
  <c r="X253" i="2"/>
  <c r="X257" i="2"/>
  <c r="X261" i="2"/>
  <c r="X265" i="2"/>
  <c r="X269" i="2"/>
  <c r="X273" i="2"/>
  <c r="X277" i="2"/>
  <c r="X281" i="2"/>
  <c r="X285" i="2"/>
  <c r="X289" i="2"/>
  <c r="X293" i="2"/>
  <c r="X297" i="2"/>
  <c r="X301" i="2"/>
  <c r="X305" i="2"/>
  <c r="X309" i="2"/>
  <c r="X313" i="2"/>
  <c r="X317" i="2"/>
  <c r="X321" i="2"/>
  <c r="X325" i="2"/>
  <c r="X329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85" i="2"/>
  <c r="X389" i="2"/>
  <c r="X393" i="2"/>
  <c r="X397" i="2"/>
  <c r="X401" i="2"/>
  <c r="X405" i="2"/>
  <c r="X409" i="2"/>
  <c r="X413" i="2"/>
  <c r="X14" i="2"/>
  <c r="X18" i="2"/>
  <c r="X22" i="2"/>
  <c r="X26" i="2"/>
  <c r="X30" i="2"/>
  <c r="X34" i="2"/>
  <c r="X38" i="2"/>
  <c r="X42" i="2"/>
  <c r="X46" i="2"/>
  <c r="X50" i="2"/>
  <c r="X54" i="2"/>
  <c r="X58" i="2"/>
  <c r="X62" i="2"/>
  <c r="X66" i="2"/>
  <c r="X70" i="2"/>
  <c r="X74" i="2"/>
  <c r="X78" i="2"/>
  <c r="X82" i="2"/>
  <c r="X86" i="2"/>
  <c r="X90" i="2"/>
  <c r="X94" i="2"/>
  <c r="X98" i="2"/>
  <c r="X102" i="2"/>
  <c r="X106" i="2"/>
  <c r="X110" i="2"/>
  <c r="X114" i="2"/>
  <c r="X118" i="2"/>
  <c r="X122" i="2"/>
  <c r="X126" i="2"/>
  <c r="X130" i="2"/>
  <c r="X134" i="2"/>
  <c r="X138" i="2"/>
  <c r="X142" i="2"/>
  <c r="X146" i="2"/>
  <c r="X150" i="2"/>
  <c r="X154" i="2"/>
  <c r="X158" i="2"/>
  <c r="X162" i="2"/>
  <c r="X166" i="2"/>
  <c r="X170" i="2"/>
  <c r="X174" i="2"/>
  <c r="X178" i="2"/>
  <c r="X182" i="2"/>
  <c r="X186" i="2"/>
  <c r="X190" i="2"/>
  <c r="X194" i="2"/>
  <c r="X198" i="2"/>
  <c r="X202" i="2"/>
  <c r="X206" i="2"/>
  <c r="X210" i="2"/>
  <c r="X214" i="2"/>
  <c r="X218" i="2"/>
  <c r="X222" i="2"/>
  <c r="X226" i="2"/>
  <c r="X230" i="2"/>
  <c r="X234" i="2"/>
  <c r="X238" i="2"/>
  <c r="X242" i="2"/>
  <c r="X246" i="2"/>
  <c r="X250" i="2"/>
  <c r="X254" i="2"/>
  <c r="X258" i="2"/>
  <c r="X262" i="2"/>
  <c r="X266" i="2"/>
  <c r="X270" i="2"/>
  <c r="X274" i="2"/>
  <c r="X278" i="2"/>
  <c r="X282" i="2"/>
  <c r="X286" i="2"/>
  <c r="X290" i="2"/>
  <c r="X294" i="2"/>
  <c r="X298" i="2"/>
  <c r="X302" i="2"/>
  <c r="X306" i="2"/>
  <c r="X310" i="2"/>
  <c r="X314" i="2"/>
  <c r="X318" i="2"/>
  <c r="X322" i="2"/>
  <c r="X326" i="2"/>
  <c r="X330" i="2"/>
  <c r="X334" i="2"/>
  <c r="X338" i="2"/>
  <c r="X342" i="2"/>
  <c r="X346" i="2"/>
  <c r="X350" i="2"/>
  <c r="X354" i="2"/>
  <c r="X358" i="2"/>
  <c r="X362" i="2"/>
  <c r="X366" i="2"/>
  <c r="X370" i="2"/>
  <c r="X374" i="2"/>
  <c r="X378" i="2"/>
  <c r="X382" i="2"/>
  <c r="X386" i="2"/>
  <c r="X390" i="2"/>
  <c r="X394" i="2"/>
  <c r="X398" i="2"/>
  <c r="X402" i="2"/>
  <c r="X406" i="2"/>
  <c r="X410" i="2"/>
  <c r="X414" i="2"/>
  <c r="X418" i="2"/>
  <c r="X422" i="2"/>
  <c r="X426" i="2"/>
  <c r="X430" i="2"/>
  <c r="X434" i="2"/>
  <c r="X438" i="2"/>
  <c r="X442" i="2"/>
  <c r="X446" i="2"/>
  <c r="X450" i="2"/>
  <c r="X454" i="2"/>
  <c r="X458" i="2"/>
  <c r="X15" i="2"/>
  <c r="X19" i="2"/>
  <c r="X23" i="2"/>
  <c r="X27" i="2"/>
  <c r="X31" i="2"/>
  <c r="X35" i="2"/>
  <c r="X39" i="2"/>
  <c r="X43" i="2"/>
  <c r="X47" i="2"/>
  <c r="X51" i="2"/>
  <c r="X55" i="2"/>
  <c r="X59" i="2"/>
  <c r="X63" i="2"/>
  <c r="X67" i="2"/>
  <c r="X71" i="2"/>
  <c r="X75" i="2"/>
  <c r="X79" i="2"/>
  <c r="X83" i="2"/>
  <c r="X87" i="2"/>
  <c r="X91" i="2"/>
  <c r="X95" i="2"/>
  <c r="X99" i="2"/>
  <c r="X103" i="2"/>
  <c r="X107" i="2"/>
  <c r="X111" i="2"/>
  <c r="X115" i="2"/>
  <c r="X119" i="2"/>
  <c r="X123" i="2"/>
  <c r="X127" i="2"/>
  <c r="X131" i="2"/>
  <c r="X135" i="2"/>
  <c r="X139" i="2"/>
  <c r="X143" i="2"/>
  <c r="X147" i="2"/>
  <c r="X151" i="2"/>
  <c r="X155" i="2"/>
  <c r="X159" i="2"/>
  <c r="X163" i="2"/>
  <c r="X167" i="2"/>
  <c r="X171" i="2"/>
  <c r="X175" i="2"/>
  <c r="X179" i="2"/>
  <c r="X183" i="2"/>
  <c r="X187" i="2"/>
  <c r="X191" i="2"/>
  <c r="X195" i="2"/>
  <c r="X199" i="2"/>
  <c r="X203" i="2"/>
  <c r="X207" i="2"/>
  <c r="X211" i="2"/>
  <c r="X215" i="2"/>
  <c r="X219" i="2"/>
  <c r="X223" i="2"/>
  <c r="X227" i="2"/>
  <c r="X231" i="2"/>
  <c r="X235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415" i="2"/>
  <c r="X423" i="2"/>
  <c r="X431" i="2"/>
  <c r="X439" i="2"/>
  <c r="X447" i="2"/>
  <c r="X455" i="2"/>
  <c r="X462" i="2"/>
  <c r="X467" i="2"/>
  <c r="X473" i="2"/>
  <c r="X478" i="2"/>
  <c r="X483" i="2"/>
  <c r="X489" i="2"/>
  <c r="X494" i="2"/>
  <c r="X499" i="2"/>
  <c r="X505" i="2"/>
  <c r="X510" i="2"/>
  <c r="X515" i="2"/>
  <c r="X521" i="2"/>
  <c r="X525" i="2"/>
  <c r="X529" i="2"/>
  <c r="X533" i="2"/>
  <c r="X537" i="2"/>
  <c r="X541" i="2"/>
  <c r="X545" i="2"/>
  <c r="X549" i="2"/>
  <c r="X553" i="2"/>
  <c r="X557" i="2"/>
  <c r="X561" i="2"/>
  <c r="X565" i="2"/>
  <c r="X569" i="2"/>
  <c r="X573" i="2"/>
  <c r="X577" i="2"/>
  <c r="X581" i="2"/>
  <c r="X585" i="2"/>
  <c r="X589" i="2"/>
  <c r="X593" i="2"/>
  <c r="X597" i="2"/>
  <c r="X601" i="2"/>
  <c r="X595" i="2"/>
  <c r="X417" i="2"/>
  <c r="X425" i="2"/>
  <c r="X433" i="2"/>
  <c r="X441" i="2"/>
  <c r="X449" i="2"/>
  <c r="X457" i="2"/>
  <c r="X463" i="2"/>
  <c r="X469" i="2"/>
  <c r="X474" i="2"/>
  <c r="X479" i="2"/>
  <c r="X485" i="2"/>
  <c r="X490" i="2"/>
  <c r="X495" i="2"/>
  <c r="X501" i="2"/>
  <c r="X506" i="2"/>
  <c r="X511" i="2"/>
  <c r="X517" i="2"/>
  <c r="X522" i="2"/>
  <c r="X526" i="2"/>
  <c r="X530" i="2"/>
  <c r="X534" i="2"/>
  <c r="X538" i="2"/>
  <c r="X542" i="2"/>
  <c r="X546" i="2"/>
  <c r="X550" i="2"/>
  <c r="X554" i="2"/>
  <c r="X558" i="2"/>
  <c r="X562" i="2"/>
  <c r="X566" i="2"/>
  <c r="X570" i="2"/>
  <c r="X574" i="2"/>
  <c r="X578" i="2"/>
  <c r="X582" i="2"/>
  <c r="X586" i="2"/>
  <c r="X590" i="2"/>
  <c r="X594" i="2"/>
  <c r="X598" i="2"/>
  <c r="X591" i="2"/>
  <c r="X419" i="2"/>
  <c r="X427" i="2"/>
  <c r="X435" i="2"/>
  <c r="X443" i="2"/>
  <c r="X451" i="2"/>
  <c r="X459" i="2"/>
  <c r="X465" i="2"/>
  <c r="X470" i="2"/>
  <c r="X475" i="2"/>
  <c r="X481" i="2"/>
  <c r="X486" i="2"/>
  <c r="X491" i="2"/>
  <c r="X497" i="2"/>
  <c r="X502" i="2"/>
  <c r="X507" i="2"/>
  <c r="X513" i="2"/>
  <c r="X518" i="2"/>
  <c r="X523" i="2"/>
  <c r="X527" i="2"/>
  <c r="X531" i="2"/>
  <c r="X535" i="2"/>
  <c r="X539" i="2"/>
  <c r="X543" i="2"/>
  <c r="X547" i="2"/>
  <c r="X551" i="2"/>
  <c r="X555" i="2"/>
  <c r="X559" i="2"/>
  <c r="X563" i="2"/>
  <c r="X567" i="2"/>
  <c r="X571" i="2"/>
  <c r="X575" i="2"/>
  <c r="X579" i="2"/>
  <c r="X583" i="2"/>
  <c r="X587" i="2"/>
  <c r="X599" i="2"/>
  <c r="X421" i="2"/>
  <c r="X429" i="2"/>
  <c r="X437" i="2"/>
  <c r="X445" i="2"/>
  <c r="X453" i="2"/>
  <c r="X461" i="2"/>
  <c r="X466" i="2"/>
  <c r="X471" i="2"/>
  <c r="X477" i="2"/>
  <c r="X482" i="2"/>
  <c r="X487" i="2"/>
  <c r="X493" i="2"/>
  <c r="X498" i="2"/>
  <c r="X503" i="2"/>
  <c r="X509" i="2"/>
  <c r="X514" i="2"/>
  <c r="X519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4" i="2"/>
  <c r="X8" i="2"/>
  <c r="X5" i="2"/>
  <c r="X9" i="2"/>
  <c r="X6" i="2"/>
  <c r="X10" i="2"/>
  <c r="X7" i="2"/>
  <c r="X11" i="2"/>
  <c r="X12" i="2"/>
  <c r="X3" i="2"/>
  <c r="V18" i="2"/>
  <c r="V22" i="2"/>
  <c r="V26" i="2"/>
  <c r="V30" i="2"/>
  <c r="V34" i="2"/>
  <c r="V38" i="2"/>
  <c r="V42" i="2"/>
  <c r="V46" i="2"/>
  <c r="V50" i="2"/>
  <c r="V54" i="2"/>
  <c r="V58" i="2"/>
  <c r="V62" i="2"/>
  <c r="V66" i="2"/>
  <c r="V70" i="2"/>
  <c r="V74" i="2"/>
  <c r="V78" i="2"/>
  <c r="V82" i="2"/>
  <c r="V86" i="2"/>
  <c r="V90" i="2"/>
  <c r="V94" i="2"/>
  <c r="V98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82" i="2"/>
  <c r="V386" i="2"/>
  <c r="V390" i="2"/>
  <c r="V394" i="2"/>
  <c r="V398" i="2"/>
  <c r="V402" i="2"/>
  <c r="V406" i="2"/>
  <c r="V410" i="2"/>
  <c r="V414" i="2"/>
  <c r="V418" i="2"/>
  <c r="V422" i="2"/>
  <c r="V426" i="2"/>
  <c r="V430" i="2"/>
  <c r="V434" i="2"/>
  <c r="V438" i="2"/>
  <c r="V442" i="2"/>
  <c r="V446" i="2"/>
  <c r="V450" i="2"/>
  <c r="V454" i="2"/>
  <c r="V458" i="2"/>
  <c r="V462" i="2"/>
  <c r="V466" i="2"/>
  <c r="V470" i="2"/>
  <c r="V474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21" i="2"/>
  <c r="V25" i="2"/>
  <c r="V29" i="2"/>
  <c r="V33" i="2"/>
  <c r="V37" i="2"/>
  <c r="V41" i="2"/>
  <c r="V45" i="2"/>
  <c r="V49" i="2"/>
  <c r="V53" i="2"/>
  <c r="V57" i="2"/>
  <c r="V61" i="2"/>
  <c r="V65" i="2"/>
  <c r="V69" i="2"/>
  <c r="V73" i="2"/>
  <c r="V77" i="2"/>
  <c r="V81" i="2"/>
  <c r="V85" i="2"/>
  <c r="V89" i="2"/>
  <c r="V93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V245" i="2"/>
  <c r="V249" i="2"/>
  <c r="V253" i="2"/>
  <c r="V257" i="2"/>
  <c r="V261" i="2"/>
  <c r="V265" i="2"/>
  <c r="V269" i="2"/>
  <c r="V273" i="2"/>
  <c r="V277" i="2"/>
  <c r="V281" i="2"/>
  <c r="V285" i="2"/>
  <c r="V289" i="2"/>
  <c r="V293" i="2"/>
  <c r="V297" i="2"/>
  <c r="V301" i="2"/>
  <c r="V305" i="2"/>
  <c r="V309" i="2"/>
  <c r="V313" i="2"/>
  <c r="V317" i="2"/>
  <c r="V321" i="2"/>
  <c r="V325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478" i="2"/>
  <c r="V494" i="2"/>
  <c r="V500" i="2"/>
  <c r="V506" i="2"/>
  <c r="V511" i="2"/>
  <c r="V516" i="2"/>
  <c r="V522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5" i="2"/>
  <c r="V600" i="2"/>
  <c r="V482" i="2"/>
  <c r="V495" i="2"/>
  <c r="V502" i="2"/>
  <c r="V507" i="2"/>
  <c r="V512" i="2"/>
  <c r="V518" i="2"/>
  <c r="V523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486" i="2"/>
  <c r="V498" i="2"/>
  <c r="V503" i="2"/>
  <c r="V508" i="2"/>
  <c r="V514" i="2"/>
  <c r="V519" i="2"/>
  <c r="V524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490" i="2"/>
  <c r="V499" i="2"/>
  <c r="V504" i="2"/>
  <c r="V510" i="2"/>
  <c r="V515" i="2"/>
  <c r="V520" i="2"/>
  <c r="V526" i="2"/>
  <c r="V530" i="2"/>
  <c r="V534" i="2"/>
  <c r="V538" i="2"/>
  <c r="V542" i="2"/>
  <c r="V546" i="2"/>
  <c r="V550" i="2"/>
  <c r="V554" i="2"/>
  <c r="V558" i="2"/>
  <c r="V562" i="2"/>
  <c r="V566" i="2"/>
  <c r="V570" i="2"/>
  <c r="V574" i="2"/>
  <c r="V578" i="2"/>
  <c r="V582" i="2"/>
  <c r="V586" i="2"/>
  <c r="V590" i="2"/>
  <c r="V594" i="2"/>
  <c r="V598" i="2"/>
  <c r="V591" i="2"/>
  <c r="V599" i="2"/>
  <c r="V5" i="2"/>
  <c r="V9" i="2"/>
  <c r="V13" i="2"/>
  <c r="V17" i="2"/>
  <c r="V6" i="2"/>
  <c r="V10" i="2"/>
  <c r="V14" i="2"/>
  <c r="V7" i="2"/>
  <c r="V11" i="2"/>
  <c r="V15" i="2"/>
  <c r="V4" i="2"/>
  <c r="V8" i="2"/>
  <c r="V12" i="2"/>
  <c r="V16" i="2"/>
  <c r="V3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157" i="2"/>
  <c r="T161" i="2"/>
  <c r="T165" i="2"/>
  <c r="T169" i="2"/>
  <c r="T173" i="2"/>
  <c r="T177" i="2"/>
  <c r="T181" i="2"/>
  <c r="T185" i="2"/>
  <c r="T189" i="2"/>
  <c r="T193" i="2"/>
  <c r="T197" i="2"/>
  <c r="T201" i="2"/>
  <c r="T205" i="2"/>
  <c r="T209" i="2"/>
  <c r="T213" i="2"/>
  <c r="T217" i="2"/>
  <c r="T221" i="2"/>
  <c r="T225" i="2"/>
  <c r="T229" i="2"/>
  <c r="T233" i="2"/>
  <c r="T237" i="2"/>
  <c r="T241" i="2"/>
  <c r="T245" i="2"/>
  <c r="T249" i="2"/>
  <c r="T253" i="2"/>
  <c r="T257" i="2"/>
  <c r="T261" i="2"/>
  <c r="T265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6" i="2"/>
  <c r="T10" i="2"/>
  <c r="T14" i="2"/>
  <c r="T18" i="2"/>
  <c r="T22" i="2"/>
  <c r="T26" i="2"/>
  <c r="T30" i="2"/>
  <c r="T34" i="2"/>
  <c r="T38" i="2"/>
  <c r="T42" i="2"/>
  <c r="T46" i="2"/>
  <c r="T50" i="2"/>
  <c r="T54" i="2"/>
  <c r="T58" i="2"/>
  <c r="T62" i="2"/>
  <c r="T66" i="2"/>
  <c r="T70" i="2"/>
  <c r="T74" i="2"/>
  <c r="T78" i="2"/>
  <c r="T82" i="2"/>
  <c r="T86" i="2"/>
  <c r="T90" i="2"/>
  <c r="T94" i="2"/>
  <c r="T98" i="2"/>
  <c r="T102" i="2"/>
  <c r="T106" i="2"/>
  <c r="T110" i="2"/>
  <c r="T114" i="2"/>
  <c r="T118" i="2"/>
  <c r="T122" i="2"/>
  <c r="T126" i="2"/>
  <c r="T130" i="2"/>
  <c r="T134" i="2"/>
  <c r="T138" i="2"/>
  <c r="T142" i="2"/>
  <c r="T146" i="2"/>
  <c r="T150" i="2"/>
  <c r="T154" i="2"/>
  <c r="T158" i="2"/>
  <c r="T162" i="2"/>
  <c r="T166" i="2"/>
  <c r="T170" i="2"/>
  <c r="T174" i="2"/>
  <c r="T178" i="2"/>
  <c r="T182" i="2"/>
  <c r="T186" i="2"/>
  <c r="T190" i="2"/>
  <c r="T194" i="2"/>
  <c r="T198" i="2"/>
  <c r="T202" i="2"/>
  <c r="T206" i="2"/>
  <c r="T210" i="2"/>
  <c r="T214" i="2"/>
  <c r="T218" i="2"/>
  <c r="T222" i="2"/>
  <c r="T226" i="2"/>
  <c r="T230" i="2"/>
  <c r="T234" i="2"/>
  <c r="T238" i="2"/>
  <c r="T242" i="2"/>
  <c r="T246" i="2"/>
  <c r="T250" i="2"/>
  <c r="T254" i="2"/>
  <c r="T258" i="2"/>
  <c r="T262" i="2"/>
  <c r="T266" i="2"/>
  <c r="T270" i="2"/>
  <c r="T274" i="2"/>
  <c r="T278" i="2"/>
  <c r="T282" i="2"/>
  <c r="T286" i="2"/>
  <c r="T290" i="2"/>
  <c r="T294" i="2"/>
  <c r="T298" i="2"/>
  <c r="T302" i="2"/>
  <c r="T306" i="2"/>
  <c r="T310" i="2"/>
  <c r="T314" i="2"/>
  <c r="T318" i="2"/>
  <c r="T322" i="2"/>
  <c r="T326" i="2"/>
  <c r="T330" i="2"/>
  <c r="T334" i="2"/>
  <c r="T338" i="2"/>
  <c r="T342" i="2"/>
  <c r="T346" i="2"/>
  <c r="T350" i="2"/>
  <c r="T354" i="2"/>
  <c r="T358" i="2"/>
  <c r="T362" i="2"/>
  <c r="T366" i="2"/>
  <c r="T370" i="2"/>
  <c r="T374" i="2"/>
  <c r="T378" i="2"/>
  <c r="T382" i="2"/>
  <c r="T386" i="2"/>
  <c r="T390" i="2"/>
  <c r="T394" i="2"/>
  <c r="T398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454" i="2"/>
  <c r="T466" i="2"/>
  <c r="T474" i="2"/>
  <c r="T481" i="2"/>
  <c r="T486" i="2"/>
  <c r="T492" i="2"/>
  <c r="T497" i="2"/>
  <c r="T502" i="2"/>
  <c r="T508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598" i="2"/>
  <c r="T458" i="2"/>
  <c r="T469" i="2"/>
  <c r="T477" i="2"/>
  <c r="T482" i="2"/>
  <c r="T488" i="2"/>
  <c r="T493" i="2"/>
  <c r="T498" i="2"/>
  <c r="T504" i="2"/>
  <c r="T509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462" i="2"/>
  <c r="T470" i="2"/>
  <c r="T478" i="2"/>
  <c r="T484" i="2"/>
  <c r="T489" i="2"/>
  <c r="T494" i="2"/>
  <c r="T500" i="2"/>
  <c r="T505" i="2"/>
  <c r="T510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465" i="2"/>
  <c r="T473" i="2"/>
  <c r="T480" i="2"/>
  <c r="T485" i="2"/>
  <c r="T490" i="2"/>
  <c r="T496" i="2"/>
  <c r="T501" i="2"/>
  <c r="T506" i="2"/>
  <c r="T512" i="2"/>
  <c r="T516" i="2"/>
  <c r="T520" i="2"/>
  <c r="T524" i="2"/>
  <c r="T528" i="2"/>
  <c r="T532" i="2"/>
  <c r="T536" i="2"/>
  <c r="T540" i="2"/>
  <c r="T544" i="2"/>
  <c r="T548" i="2"/>
  <c r="T552" i="2"/>
  <c r="T556" i="2"/>
  <c r="T560" i="2"/>
  <c r="T564" i="2"/>
  <c r="T568" i="2"/>
  <c r="T572" i="2"/>
  <c r="T576" i="2"/>
  <c r="T580" i="2"/>
  <c r="T584" i="2"/>
  <c r="T588" i="2"/>
  <c r="T592" i="2"/>
  <c r="T596" i="2"/>
  <c r="T600" i="2"/>
  <c r="T599" i="2"/>
  <c r="T3" i="2"/>
  <c r="R4" i="2"/>
  <c r="R8" i="2"/>
  <c r="R12" i="2"/>
  <c r="R16" i="2"/>
  <c r="R20" i="2"/>
  <c r="R24" i="2"/>
  <c r="R28" i="2"/>
  <c r="R32" i="2"/>
  <c r="R36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6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7" i="2"/>
  <c r="R11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380" i="2"/>
  <c r="R390" i="2"/>
  <c r="R398" i="2"/>
  <c r="R414" i="2"/>
  <c r="R422" i="2"/>
  <c r="R438" i="2"/>
  <c r="R462" i="2"/>
  <c r="R478" i="2"/>
  <c r="R492" i="2"/>
  <c r="R502" i="2"/>
  <c r="R513" i="2"/>
  <c r="R521" i="2"/>
  <c r="R529" i="2"/>
  <c r="R537" i="2"/>
  <c r="R545" i="2"/>
  <c r="R557" i="2"/>
  <c r="R565" i="2"/>
  <c r="R573" i="2"/>
  <c r="R581" i="2"/>
  <c r="R589" i="2"/>
  <c r="R597" i="2"/>
  <c r="R384" i="2"/>
  <c r="R392" i="2"/>
  <c r="R400" i="2"/>
  <c r="R408" i="2"/>
  <c r="R416" i="2"/>
  <c r="R424" i="2"/>
  <c r="R432" i="2"/>
  <c r="R440" i="2"/>
  <c r="R448" i="2"/>
  <c r="R456" i="2"/>
  <c r="R464" i="2"/>
  <c r="R472" i="2"/>
  <c r="R480" i="2"/>
  <c r="R488" i="2"/>
  <c r="R493" i="2"/>
  <c r="R498" i="2"/>
  <c r="R504" i="2"/>
  <c r="R509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418" i="2"/>
  <c r="R442" i="2"/>
  <c r="R458" i="2"/>
  <c r="R474" i="2"/>
  <c r="R489" i="2"/>
  <c r="R500" i="2"/>
  <c r="R510" i="2"/>
  <c r="R519" i="2"/>
  <c r="R527" i="2"/>
  <c r="R535" i="2"/>
  <c r="R543" i="2"/>
  <c r="R551" i="2"/>
  <c r="R559" i="2"/>
  <c r="R567" i="2"/>
  <c r="R575" i="2"/>
  <c r="R583" i="2"/>
  <c r="R591" i="2"/>
  <c r="R599" i="2"/>
  <c r="R386" i="2"/>
  <c r="R394" i="2"/>
  <c r="R402" i="2"/>
  <c r="R410" i="2"/>
  <c r="R426" i="2"/>
  <c r="R434" i="2"/>
  <c r="R450" i="2"/>
  <c r="R466" i="2"/>
  <c r="R482" i="2"/>
  <c r="R494" i="2"/>
  <c r="R505" i="2"/>
  <c r="R515" i="2"/>
  <c r="R523" i="2"/>
  <c r="R531" i="2"/>
  <c r="R539" i="2"/>
  <c r="R547" i="2"/>
  <c r="R555" i="2"/>
  <c r="R563" i="2"/>
  <c r="R571" i="2"/>
  <c r="R579" i="2"/>
  <c r="R587" i="2"/>
  <c r="R595" i="2"/>
  <c r="R388" i="2"/>
  <c r="R396" i="2"/>
  <c r="R404" i="2"/>
  <c r="R412" i="2"/>
  <c r="R420" i="2"/>
  <c r="R428" i="2"/>
  <c r="R436" i="2"/>
  <c r="R444" i="2"/>
  <c r="R452" i="2"/>
  <c r="R460" i="2"/>
  <c r="R468" i="2"/>
  <c r="R476" i="2"/>
  <c r="R484" i="2"/>
  <c r="R490" i="2"/>
  <c r="R496" i="2"/>
  <c r="R501" i="2"/>
  <c r="R506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406" i="2"/>
  <c r="R430" i="2"/>
  <c r="R446" i="2"/>
  <c r="R454" i="2"/>
  <c r="R470" i="2"/>
  <c r="R486" i="2"/>
  <c r="R497" i="2"/>
  <c r="R508" i="2"/>
  <c r="R517" i="2"/>
  <c r="R525" i="2"/>
  <c r="R533" i="2"/>
  <c r="R541" i="2"/>
  <c r="R549" i="2"/>
  <c r="R553" i="2"/>
  <c r="R561" i="2"/>
  <c r="R569" i="2"/>
  <c r="R577" i="2"/>
  <c r="R585" i="2"/>
  <c r="R593" i="2"/>
  <c r="R601" i="2"/>
  <c r="R3" i="2"/>
  <c r="P4" i="2"/>
  <c r="P8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388" i="2"/>
  <c r="P396" i="2"/>
  <c r="P404" i="2"/>
  <c r="P412" i="2"/>
  <c r="P420" i="2"/>
  <c r="P436" i="2"/>
  <c r="P452" i="2"/>
  <c r="P476" i="2"/>
  <c r="P492" i="2"/>
  <c r="P508" i="2"/>
  <c r="P517" i="2"/>
  <c r="P529" i="2"/>
  <c r="P541" i="2"/>
  <c r="P553" i="2"/>
  <c r="P565" i="2"/>
  <c r="P573" i="2"/>
  <c r="P585" i="2"/>
  <c r="P597" i="2"/>
  <c r="P454" i="2"/>
  <c r="P482" i="2"/>
  <c r="P498" i="2"/>
  <c r="P514" i="2"/>
  <c r="P526" i="2"/>
  <c r="P538" i="2"/>
  <c r="P550" i="2"/>
  <c r="P566" i="2"/>
  <c r="P574" i="2"/>
  <c r="P586" i="2"/>
  <c r="P598" i="2"/>
  <c r="P390" i="2"/>
  <c r="P398" i="2"/>
  <c r="P406" i="2"/>
  <c r="P414" i="2"/>
  <c r="P422" i="2"/>
  <c r="P430" i="2"/>
  <c r="P438" i="2"/>
  <c r="P392" i="2"/>
  <c r="P400" i="2"/>
  <c r="P408" i="2"/>
  <c r="P416" i="2"/>
  <c r="P424" i="2"/>
  <c r="P432" i="2"/>
  <c r="P440" i="2"/>
  <c r="P448" i="2"/>
  <c r="P456" i="2"/>
  <c r="P464" i="2"/>
  <c r="P472" i="2"/>
  <c r="P478" i="2"/>
  <c r="P484" i="2"/>
  <c r="P489" i="2"/>
  <c r="P494" i="2"/>
  <c r="P500" i="2"/>
  <c r="P505" i="2"/>
  <c r="P510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444" i="2"/>
  <c r="P468" i="2"/>
  <c r="P486" i="2"/>
  <c r="P502" i="2"/>
  <c r="P521" i="2"/>
  <c r="P533" i="2"/>
  <c r="P545" i="2"/>
  <c r="P557" i="2"/>
  <c r="P569" i="2"/>
  <c r="P581" i="2"/>
  <c r="P593" i="2"/>
  <c r="P446" i="2"/>
  <c r="P470" i="2"/>
  <c r="P488" i="2"/>
  <c r="P504" i="2"/>
  <c r="P522" i="2"/>
  <c r="P530" i="2"/>
  <c r="P542" i="2"/>
  <c r="P554" i="2"/>
  <c r="P562" i="2"/>
  <c r="P578" i="2"/>
  <c r="P594" i="2"/>
  <c r="P394" i="2"/>
  <c r="P402" i="2"/>
  <c r="P410" i="2"/>
  <c r="P418" i="2"/>
  <c r="P426" i="2"/>
  <c r="P434" i="2"/>
  <c r="P442" i="2"/>
  <c r="P450" i="2"/>
  <c r="P458" i="2"/>
  <c r="P466" i="2"/>
  <c r="P474" i="2"/>
  <c r="P480" i="2"/>
  <c r="P485" i="2"/>
  <c r="P490" i="2"/>
  <c r="P496" i="2"/>
  <c r="P501" i="2"/>
  <c r="P506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428" i="2"/>
  <c r="P460" i="2"/>
  <c r="P481" i="2"/>
  <c r="P497" i="2"/>
  <c r="P513" i="2"/>
  <c r="P525" i="2"/>
  <c r="P537" i="2"/>
  <c r="P549" i="2"/>
  <c r="P561" i="2"/>
  <c r="P577" i="2"/>
  <c r="P589" i="2"/>
  <c r="P601" i="2"/>
  <c r="P462" i="2"/>
  <c r="P477" i="2"/>
  <c r="P493" i="2"/>
  <c r="P509" i="2"/>
  <c r="P518" i="2"/>
  <c r="P534" i="2"/>
  <c r="P546" i="2"/>
  <c r="P558" i="2"/>
  <c r="P570" i="2"/>
  <c r="P582" i="2"/>
  <c r="P590" i="2"/>
  <c r="P3" i="2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0" i="2"/>
  <c r="N344" i="2"/>
  <c r="N348" i="2"/>
  <c r="N352" i="2"/>
  <c r="N356" i="2"/>
  <c r="N360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5" i="2"/>
  <c r="N9" i="2"/>
  <c r="N13" i="2"/>
  <c r="N17" i="2"/>
  <c r="N21" i="2"/>
  <c r="N25" i="2"/>
  <c r="N29" i="2"/>
  <c r="N33" i="2"/>
  <c r="N37" i="2"/>
  <c r="N41" i="2"/>
  <c r="N45" i="2"/>
  <c r="N49" i="2"/>
  <c r="N53" i="2"/>
  <c r="N57" i="2"/>
  <c r="N61" i="2"/>
  <c r="N65" i="2"/>
  <c r="N69" i="2"/>
  <c r="N73" i="2"/>
  <c r="N77" i="2"/>
  <c r="N81" i="2"/>
  <c r="N85" i="2"/>
  <c r="N89" i="2"/>
  <c r="N93" i="2"/>
  <c r="N97" i="2"/>
  <c r="N101" i="2"/>
  <c r="N105" i="2"/>
  <c r="N109" i="2"/>
  <c r="N113" i="2"/>
  <c r="N117" i="2"/>
  <c r="N121" i="2"/>
  <c r="N125" i="2"/>
  <c r="N129" i="2"/>
  <c r="N133" i="2"/>
  <c r="N137" i="2"/>
  <c r="N141" i="2"/>
  <c r="N145" i="2"/>
  <c r="N149" i="2"/>
  <c r="N153" i="2"/>
  <c r="N157" i="2"/>
  <c r="N161" i="2"/>
  <c r="N165" i="2"/>
  <c r="N169" i="2"/>
  <c r="N173" i="2"/>
  <c r="N177" i="2"/>
  <c r="N181" i="2"/>
  <c r="N185" i="2"/>
  <c r="N189" i="2"/>
  <c r="N193" i="2"/>
  <c r="N197" i="2"/>
  <c r="N201" i="2"/>
  <c r="N205" i="2"/>
  <c r="N209" i="2"/>
  <c r="N213" i="2"/>
  <c r="N217" i="2"/>
  <c r="N221" i="2"/>
  <c r="N225" i="2"/>
  <c r="N229" i="2"/>
  <c r="N233" i="2"/>
  <c r="N237" i="2"/>
  <c r="N241" i="2"/>
  <c r="N245" i="2"/>
  <c r="N249" i="2"/>
  <c r="N253" i="2"/>
  <c r="N257" i="2"/>
  <c r="N261" i="2"/>
  <c r="N265" i="2"/>
  <c r="N269" i="2"/>
  <c r="N273" i="2"/>
  <c r="N277" i="2"/>
  <c r="N281" i="2"/>
  <c r="N285" i="2"/>
  <c r="N289" i="2"/>
  <c r="N293" i="2"/>
  <c r="N297" i="2"/>
  <c r="N301" i="2"/>
  <c r="N305" i="2"/>
  <c r="N309" i="2"/>
  <c r="N313" i="2"/>
  <c r="N317" i="2"/>
  <c r="N321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7" i="2"/>
  <c r="N11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95" i="2"/>
  <c r="N99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155" i="2"/>
  <c r="N159" i="2"/>
  <c r="N163" i="2"/>
  <c r="N167" i="2"/>
  <c r="N171" i="2"/>
  <c r="N175" i="2"/>
  <c r="N179" i="2"/>
  <c r="N183" i="2"/>
  <c r="N187" i="2"/>
  <c r="N191" i="2"/>
  <c r="N195" i="2"/>
  <c r="N199" i="2"/>
  <c r="N203" i="2"/>
  <c r="N207" i="2"/>
  <c r="N211" i="2"/>
  <c r="N215" i="2"/>
  <c r="N219" i="2"/>
  <c r="N223" i="2"/>
  <c r="N227" i="2"/>
  <c r="N231" i="2"/>
  <c r="N235" i="2"/>
  <c r="N239" i="2"/>
  <c r="N243" i="2"/>
  <c r="N247" i="2"/>
  <c r="N251" i="2"/>
  <c r="N255" i="2"/>
  <c r="N259" i="2"/>
  <c r="N263" i="2"/>
  <c r="N267" i="2"/>
  <c r="N271" i="2"/>
  <c r="N275" i="2"/>
  <c r="N279" i="2"/>
  <c r="N283" i="2"/>
  <c r="N287" i="2"/>
  <c r="N291" i="2"/>
  <c r="N295" i="2"/>
  <c r="N299" i="2"/>
  <c r="N303" i="2"/>
  <c r="N307" i="2"/>
  <c r="N311" i="2"/>
  <c r="N315" i="2"/>
  <c r="N319" i="2"/>
  <c r="N323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445" i="2"/>
  <c r="N456" i="2"/>
  <c r="N462" i="2"/>
  <c r="N468" i="2"/>
  <c r="N473" i="2"/>
  <c r="N478" i="2"/>
  <c r="N484" i="2"/>
  <c r="N489" i="2"/>
  <c r="N494" i="2"/>
  <c r="N500" i="2"/>
  <c r="N505" i="2"/>
  <c r="N510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91" i="2"/>
  <c r="N599" i="2"/>
  <c r="N596" i="2"/>
  <c r="N449" i="2"/>
  <c r="N457" i="2"/>
  <c r="N464" i="2"/>
  <c r="N469" i="2"/>
  <c r="N474" i="2"/>
  <c r="N480" i="2"/>
  <c r="N485" i="2"/>
  <c r="N490" i="2"/>
  <c r="N496" i="2"/>
  <c r="N501" i="2"/>
  <c r="N506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76" i="2"/>
  <c r="N580" i="2"/>
  <c r="N584" i="2"/>
  <c r="N592" i="2"/>
  <c r="N601" i="2"/>
  <c r="N452" i="2"/>
  <c r="N460" i="2"/>
  <c r="N465" i="2"/>
  <c r="N470" i="2"/>
  <c r="N476" i="2"/>
  <c r="N481" i="2"/>
  <c r="N486" i="2"/>
  <c r="N492" i="2"/>
  <c r="N497" i="2"/>
  <c r="N502" i="2"/>
  <c r="N508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453" i="2"/>
  <c r="N461" i="2"/>
  <c r="N466" i="2"/>
  <c r="N472" i="2"/>
  <c r="N477" i="2"/>
  <c r="N482" i="2"/>
  <c r="N488" i="2"/>
  <c r="N493" i="2"/>
  <c r="N498" i="2"/>
  <c r="N504" i="2"/>
  <c r="N509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587" i="2"/>
  <c r="N595" i="2"/>
  <c r="N588" i="2"/>
  <c r="N600" i="2"/>
  <c r="N3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21" i="2"/>
  <c r="L429" i="2"/>
  <c r="L437" i="2"/>
  <c r="L445" i="2"/>
  <c r="L453" i="2"/>
  <c r="L461" i="2"/>
  <c r="L469" i="2"/>
  <c r="L477" i="2"/>
  <c r="L485" i="2"/>
  <c r="L493" i="2"/>
  <c r="L500" i="2"/>
  <c r="L505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596" i="2"/>
  <c r="L424" i="2"/>
  <c r="L432" i="2"/>
  <c r="L440" i="2"/>
  <c r="L448" i="2"/>
  <c r="L456" i="2"/>
  <c r="L464" i="2"/>
  <c r="L472" i="2"/>
  <c r="L480" i="2"/>
  <c r="L488" i="2"/>
  <c r="L496" i="2"/>
  <c r="L501" i="2"/>
  <c r="L507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600" i="2"/>
  <c r="L425" i="2"/>
  <c r="L433" i="2"/>
  <c r="L441" i="2"/>
  <c r="L449" i="2"/>
  <c r="L457" i="2"/>
  <c r="L465" i="2"/>
  <c r="L473" i="2"/>
  <c r="L481" i="2"/>
  <c r="L489" i="2"/>
  <c r="L497" i="2"/>
  <c r="L503" i="2"/>
  <c r="L508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428" i="2"/>
  <c r="L436" i="2"/>
  <c r="L444" i="2"/>
  <c r="L452" i="2"/>
  <c r="L460" i="2"/>
  <c r="L468" i="2"/>
  <c r="L476" i="2"/>
  <c r="L484" i="2"/>
  <c r="L492" i="2"/>
  <c r="L499" i="2"/>
  <c r="L504" i="2"/>
  <c r="L509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592" i="2"/>
  <c r="L3" i="2"/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3" i="3"/>
  <c r="H4" i="3"/>
  <c r="H5" i="3"/>
  <c r="H6" i="3"/>
  <c r="H7" i="3"/>
  <c r="H602" i="3" s="1"/>
  <c r="H603" i="3" s="1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H3" i="3"/>
  <c r="G3" i="3"/>
  <c r="K603" i="3"/>
  <c r="J603" i="3"/>
  <c r="I603" i="3"/>
  <c r="K602" i="3"/>
  <c r="K601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J602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I6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G602" i="3"/>
  <c r="G603" i="3" s="1"/>
  <c r="F603" i="3"/>
  <c r="F602" i="3"/>
  <c r="K3" i="3"/>
  <c r="J3" i="3"/>
  <c r="I3" i="3"/>
  <c r="U4" i="1"/>
  <c r="S4" i="1" s="1"/>
  <c r="U5" i="1"/>
  <c r="S5" i="1" s="1"/>
  <c r="U6" i="1"/>
  <c r="S6" i="1" s="1"/>
  <c r="U7" i="1"/>
  <c r="S7" i="1" s="1"/>
  <c r="U8" i="1"/>
  <c r="S8" i="1" s="1"/>
  <c r="R8" i="1" s="1"/>
  <c r="U9" i="1"/>
  <c r="S9" i="1" s="1"/>
  <c r="R9" i="1" s="1"/>
  <c r="U10" i="1"/>
  <c r="U11" i="1"/>
  <c r="U12" i="1"/>
  <c r="U13" i="1"/>
  <c r="S13" i="1" s="1"/>
  <c r="U14" i="1"/>
  <c r="U15" i="1"/>
  <c r="U16" i="1"/>
  <c r="S16" i="1" s="1"/>
  <c r="U17" i="1"/>
  <c r="U18" i="1"/>
  <c r="S18" i="1" s="1"/>
  <c r="U19" i="1"/>
  <c r="U20" i="1"/>
  <c r="U21" i="1"/>
  <c r="S21" i="1" s="1"/>
  <c r="U22" i="1"/>
  <c r="S22" i="1" s="1"/>
  <c r="U23" i="1"/>
  <c r="S23" i="1" s="1"/>
  <c r="U24" i="1"/>
  <c r="U25" i="1"/>
  <c r="S25" i="1" s="1"/>
  <c r="U26" i="1"/>
  <c r="S26" i="1" s="1"/>
  <c r="U27" i="1"/>
  <c r="U28" i="1"/>
  <c r="S28" i="1" s="1"/>
  <c r="U29" i="1"/>
  <c r="S29" i="1" s="1"/>
  <c r="U30" i="1"/>
  <c r="S30" i="1" s="1"/>
  <c r="U31" i="1"/>
  <c r="S31" i="1" s="1"/>
  <c r="U32" i="1"/>
  <c r="S32" i="1" s="1"/>
  <c r="U33" i="1"/>
  <c r="S33" i="1" s="1"/>
  <c r="U34" i="1"/>
  <c r="S34" i="1" s="1"/>
  <c r="U35" i="1"/>
  <c r="U36" i="1"/>
  <c r="U37" i="1"/>
  <c r="S37" i="1" s="1"/>
  <c r="U38" i="1"/>
  <c r="S38" i="1" s="1"/>
  <c r="U39" i="1"/>
  <c r="U40" i="1"/>
  <c r="S40" i="1" s="1"/>
  <c r="U41" i="1"/>
  <c r="U42" i="1"/>
  <c r="U43" i="1"/>
  <c r="U44" i="1"/>
  <c r="U45" i="1"/>
  <c r="U46" i="1"/>
  <c r="U47" i="1"/>
  <c r="U48" i="1"/>
  <c r="U49" i="1"/>
  <c r="S49" i="1" s="1"/>
  <c r="U50" i="1"/>
  <c r="U51" i="1"/>
  <c r="S51" i="1" s="1"/>
  <c r="U52" i="1"/>
  <c r="S52" i="1" s="1"/>
  <c r="U53" i="1"/>
  <c r="S53" i="1" s="1"/>
  <c r="U54" i="1"/>
  <c r="S54" i="1" s="1"/>
  <c r="U55" i="1"/>
  <c r="S55" i="1" s="1"/>
  <c r="U56" i="1"/>
  <c r="S56" i="1" s="1"/>
  <c r="U57" i="1"/>
  <c r="S57" i="1" s="1"/>
  <c r="U58" i="1"/>
  <c r="S58" i="1" s="1"/>
  <c r="R58" i="1" s="1"/>
  <c r="U59" i="1"/>
  <c r="U60" i="1"/>
  <c r="U61" i="1"/>
  <c r="S61" i="1" s="1"/>
  <c r="U62" i="1"/>
  <c r="U63" i="1"/>
  <c r="U64" i="1"/>
  <c r="S64" i="1" s="1"/>
  <c r="U65" i="1"/>
  <c r="U66" i="1"/>
  <c r="U67" i="1"/>
  <c r="U68" i="1"/>
  <c r="U69" i="1"/>
  <c r="U70" i="1"/>
  <c r="U71" i="1"/>
  <c r="U72" i="1"/>
  <c r="U73" i="1"/>
  <c r="U74" i="1"/>
  <c r="U75" i="1"/>
  <c r="U76" i="1"/>
  <c r="S76" i="1" s="1"/>
  <c r="U77" i="1"/>
  <c r="S77" i="1" s="1"/>
  <c r="U78" i="1"/>
  <c r="S78" i="1" s="1"/>
  <c r="U79" i="1"/>
  <c r="S79" i="1" s="1"/>
  <c r="U80" i="1"/>
  <c r="S80" i="1" s="1"/>
  <c r="U81" i="1"/>
  <c r="S81" i="1" s="1"/>
  <c r="U82" i="1"/>
  <c r="S82" i="1" s="1"/>
  <c r="U83" i="1"/>
  <c r="U84" i="1"/>
  <c r="U85" i="1"/>
  <c r="U86" i="1"/>
  <c r="U87" i="1"/>
  <c r="U88" i="1"/>
  <c r="S88" i="1" s="1"/>
  <c r="U89" i="1"/>
  <c r="U90" i="1"/>
  <c r="U91" i="1"/>
  <c r="U92" i="1"/>
  <c r="U93" i="1"/>
  <c r="U94" i="1"/>
  <c r="U95" i="1"/>
  <c r="U96" i="1"/>
  <c r="U97" i="1"/>
  <c r="U98" i="1"/>
  <c r="U99" i="1"/>
  <c r="U100" i="1"/>
  <c r="S100" i="1" s="1"/>
  <c r="U101" i="1"/>
  <c r="S101" i="1" s="1"/>
  <c r="U102" i="1"/>
  <c r="S102" i="1" s="1"/>
  <c r="U103" i="1"/>
  <c r="S103" i="1" s="1"/>
  <c r="U104" i="1"/>
  <c r="S104" i="1" s="1"/>
  <c r="U105" i="1"/>
  <c r="S105" i="1" s="1"/>
  <c r="U106" i="1"/>
  <c r="S106" i="1" s="1"/>
  <c r="U107" i="1"/>
  <c r="S107" i="1" s="1"/>
  <c r="R107" i="1" s="1"/>
  <c r="U108" i="1"/>
  <c r="U109" i="1"/>
  <c r="S109" i="1" s="1"/>
  <c r="U110" i="1"/>
  <c r="U111" i="1"/>
  <c r="U112" i="1"/>
  <c r="S112" i="1" s="1"/>
  <c r="U113" i="1"/>
  <c r="U114" i="1"/>
  <c r="U115" i="1"/>
  <c r="U116" i="1"/>
  <c r="U117" i="1"/>
  <c r="U118" i="1"/>
  <c r="U119" i="1"/>
  <c r="U120" i="1"/>
  <c r="U121" i="1"/>
  <c r="U122" i="1"/>
  <c r="U123" i="1"/>
  <c r="U124" i="1"/>
  <c r="S124" i="1" s="1"/>
  <c r="U125" i="1"/>
  <c r="S125" i="1" s="1"/>
  <c r="U126" i="1"/>
  <c r="S126" i="1" s="1"/>
  <c r="U127" i="1"/>
  <c r="S127" i="1" s="1"/>
  <c r="U128" i="1"/>
  <c r="S128" i="1" s="1"/>
  <c r="U129" i="1"/>
  <c r="S129" i="1" s="1"/>
  <c r="U130" i="1"/>
  <c r="S130" i="1" s="1"/>
  <c r="U131" i="1"/>
  <c r="U132" i="1"/>
  <c r="U133" i="1"/>
  <c r="S133" i="1" s="1"/>
  <c r="U134" i="1"/>
  <c r="U135" i="1"/>
  <c r="S135" i="1" s="1"/>
  <c r="U136" i="1"/>
  <c r="S136" i="1" s="1"/>
  <c r="U137" i="1"/>
  <c r="S137" i="1" s="1"/>
  <c r="U138" i="1"/>
  <c r="S138" i="1" s="1"/>
  <c r="U139" i="1"/>
  <c r="U140" i="1"/>
  <c r="U141" i="1"/>
  <c r="U142" i="1"/>
  <c r="S142" i="1" s="1"/>
  <c r="U143" i="1"/>
  <c r="U144" i="1"/>
  <c r="U145" i="1"/>
  <c r="U146" i="1"/>
  <c r="S146" i="1" s="1"/>
  <c r="U147" i="1"/>
  <c r="U148" i="1"/>
  <c r="S148" i="1" s="1"/>
  <c r="U149" i="1"/>
  <c r="U150" i="1"/>
  <c r="U151" i="1"/>
  <c r="S151" i="1" s="1"/>
  <c r="U152" i="1"/>
  <c r="S152" i="1" s="1"/>
  <c r="U153" i="1"/>
  <c r="S153" i="1" s="1"/>
  <c r="U154" i="1"/>
  <c r="S154" i="1" s="1"/>
  <c r="U155" i="1"/>
  <c r="U156" i="1"/>
  <c r="U157" i="1"/>
  <c r="S157" i="1" s="1"/>
  <c r="U158" i="1"/>
  <c r="U159" i="1"/>
  <c r="U160" i="1"/>
  <c r="S160" i="1" s="1"/>
  <c r="U161" i="1"/>
  <c r="S161" i="1" s="1"/>
  <c r="U162" i="1"/>
  <c r="U163" i="1"/>
  <c r="U164" i="1"/>
  <c r="U165" i="1"/>
  <c r="S165" i="1" s="1"/>
  <c r="U166" i="1"/>
  <c r="U167" i="1"/>
  <c r="S167" i="1" s="1"/>
  <c r="U168" i="1"/>
  <c r="U169" i="1"/>
  <c r="U170" i="1"/>
  <c r="U171" i="1"/>
  <c r="U172" i="1"/>
  <c r="S172" i="1" s="1"/>
  <c r="U173" i="1"/>
  <c r="S173" i="1" s="1"/>
  <c r="U174" i="1"/>
  <c r="S174" i="1" s="1"/>
  <c r="U175" i="1"/>
  <c r="S175" i="1" s="1"/>
  <c r="U176" i="1"/>
  <c r="S176" i="1" s="1"/>
  <c r="U177" i="1"/>
  <c r="S177" i="1" s="1"/>
  <c r="U178" i="1"/>
  <c r="S178" i="1" s="1"/>
  <c r="U179" i="1"/>
  <c r="U180" i="1"/>
  <c r="U181" i="1"/>
  <c r="S181" i="1" s="1"/>
  <c r="U182" i="1"/>
  <c r="U183" i="1"/>
  <c r="U184" i="1"/>
  <c r="S184" i="1" s="1"/>
  <c r="U185" i="1"/>
  <c r="U186" i="1"/>
  <c r="S186" i="1" s="1"/>
  <c r="U187" i="1"/>
  <c r="U188" i="1"/>
  <c r="U189" i="1"/>
  <c r="S189" i="1" s="1"/>
  <c r="U190" i="1"/>
  <c r="S190" i="1" s="1"/>
  <c r="U191" i="1"/>
  <c r="U192" i="1"/>
  <c r="U193" i="1"/>
  <c r="S193" i="1" s="1"/>
  <c r="U194" i="1"/>
  <c r="S194" i="1" s="1"/>
  <c r="U195" i="1"/>
  <c r="U196" i="1"/>
  <c r="S196" i="1" s="1"/>
  <c r="U197" i="1"/>
  <c r="S197" i="1" s="1"/>
  <c r="U198" i="1"/>
  <c r="S198" i="1" s="1"/>
  <c r="U199" i="1"/>
  <c r="S199" i="1" s="1"/>
  <c r="U200" i="1"/>
  <c r="S200" i="1" s="1"/>
  <c r="U201" i="1"/>
  <c r="S201" i="1" s="1"/>
  <c r="U202" i="1"/>
  <c r="S202" i="1" s="1"/>
  <c r="U203" i="1"/>
  <c r="U204" i="1"/>
  <c r="U205" i="1"/>
  <c r="S205" i="1" s="1"/>
  <c r="U206" i="1"/>
  <c r="S206" i="1" s="1"/>
  <c r="U207" i="1"/>
  <c r="U208" i="1"/>
  <c r="S208" i="1" s="1"/>
  <c r="U209" i="1"/>
  <c r="U210" i="1"/>
  <c r="U211" i="1"/>
  <c r="U212" i="1"/>
  <c r="U213" i="1"/>
  <c r="U214" i="1"/>
  <c r="U215" i="1"/>
  <c r="U216" i="1"/>
  <c r="U217" i="1"/>
  <c r="S217" i="1" s="1"/>
  <c r="U218" i="1"/>
  <c r="U219" i="1"/>
  <c r="S219" i="1" s="1"/>
  <c r="U220" i="1"/>
  <c r="S220" i="1" s="1"/>
  <c r="U221" i="1"/>
  <c r="S221" i="1" s="1"/>
  <c r="U222" i="1"/>
  <c r="S222" i="1" s="1"/>
  <c r="U223" i="1"/>
  <c r="S223" i="1" s="1"/>
  <c r="U224" i="1"/>
  <c r="U225" i="1"/>
  <c r="S225" i="1" s="1"/>
  <c r="U226" i="1"/>
  <c r="U227" i="1"/>
  <c r="U228" i="1"/>
  <c r="U229" i="1"/>
  <c r="S229" i="1" s="1"/>
  <c r="U230" i="1"/>
  <c r="S230" i="1" s="1"/>
  <c r="R230" i="1" s="1"/>
  <c r="U231" i="1"/>
  <c r="U232" i="1"/>
  <c r="S232" i="1" s="1"/>
  <c r="U233" i="1"/>
  <c r="U234" i="1"/>
  <c r="U235" i="1"/>
  <c r="U236" i="1"/>
  <c r="U237" i="1"/>
  <c r="U238" i="1"/>
  <c r="U239" i="1"/>
  <c r="U240" i="1"/>
  <c r="U241" i="1"/>
  <c r="U242" i="1"/>
  <c r="U243" i="1"/>
  <c r="U244" i="1"/>
  <c r="S244" i="1" s="1"/>
  <c r="U245" i="1"/>
  <c r="S245" i="1" s="1"/>
  <c r="U246" i="1"/>
  <c r="S246" i="1" s="1"/>
  <c r="U247" i="1"/>
  <c r="S247" i="1" s="1"/>
  <c r="U248" i="1"/>
  <c r="S248" i="1" s="1"/>
  <c r="U249" i="1"/>
  <c r="S249" i="1" s="1"/>
  <c r="U250" i="1"/>
  <c r="S250" i="1" s="1"/>
  <c r="U251" i="1"/>
  <c r="U252" i="1"/>
  <c r="U253" i="1"/>
  <c r="S253" i="1" s="1"/>
  <c r="U254" i="1"/>
  <c r="U255" i="1"/>
  <c r="U256" i="1"/>
  <c r="S256" i="1" s="1"/>
  <c r="U257" i="1"/>
  <c r="U258" i="1"/>
  <c r="S258" i="1" s="1"/>
  <c r="U259" i="1"/>
  <c r="U260" i="1"/>
  <c r="U261" i="1"/>
  <c r="U262" i="1"/>
  <c r="U263" i="1"/>
  <c r="U264" i="1"/>
  <c r="U265" i="1"/>
  <c r="U266" i="1"/>
  <c r="U267" i="1"/>
  <c r="U268" i="1"/>
  <c r="S268" i="1" s="1"/>
  <c r="U269" i="1"/>
  <c r="S269" i="1" s="1"/>
  <c r="U270" i="1"/>
  <c r="S270" i="1" s="1"/>
  <c r="U271" i="1"/>
  <c r="S271" i="1" s="1"/>
  <c r="U272" i="1"/>
  <c r="U273" i="1"/>
  <c r="S273" i="1" s="1"/>
  <c r="U274" i="1"/>
  <c r="U275" i="1"/>
  <c r="S275" i="1" s="1"/>
  <c r="U276" i="1"/>
  <c r="U277" i="1"/>
  <c r="S277" i="1" s="1"/>
  <c r="U278" i="1"/>
  <c r="S278" i="1" s="1"/>
  <c r="U279" i="1"/>
  <c r="U280" i="1"/>
  <c r="S280" i="1" s="1"/>
  <c r="U281" i="1"/>
  <c r="U282" i="1"/>
  <c r="U283" i="1"/>
  <c r="U284" i="1"/>
  <c r="S284" i="1" s="1"/>
  <c r="U285" i="1"/>
  <c r="U286" i="1"/>
  <c r="U287" i="1"/>
  <c r="U288" i="1"/>
  <c r="U289" i="1"/>
  <c r="U290" i="1"/>
  <c r="U291" i="1"/>
  <c r="U292" i="1"/>
  <c r="S292" i="1" s="1"/>
  <c r="U293" i="1"/>
  <c r="S293" i="1" s="1"/>
  <c r="U294" i="1"/>
  <c r="S294" i="1" s="1"/>
  <c r="U295" i="1"/>
  <c r="S295" i="1" s="1"/>
  <c r="U296" i="1"/>
  <c r="U297" i="1"/>
  <c r="U298" i="1"/>
  <c r="U299" i="1"/>
  <c r="U300" i="1"/>
  <c r="U301" i="1"/>
  <c r="S301" i="1" s="1"/>
  <c r="U302" i="1"/>
  <c r="U303" i="1"/>
  <c r="U304" i="1"/>
  <c r="S304" i="1" s="1"/>
  <c r="U305" i="1"/>
  <c r="U306" i="1"/>
  <c r="S306" i="1" s="1"/>
  <c r="U307" i="1"/>
  <c r="U308" i="1"/>
  <c r="S308" i="1" s="1"/>
  <c r="U309" i="1"/>
  <c r="U310" i="1"/>
  <c r="S310" i="1" s="1"/>
  <c r="U311" i="1"/>
  <c r="U312" i="1"/>
  <c r="U313" i="1"/>
  <c r="U314" i="1"/>
  <c r="S314" i="1" s="1"/>
  <c r="U315" i="1"/>
  <c r="U316" i="1"/>
  <c r="S316" i="1" s="1"/>
  <c r="U317" i="1"/>
  <c r="S317" i="1" s="1"/>
  <c r="U318" i="1"/>
  <c r="S318" i="1" s="1"/>
  <c r="U319" i="1"/>
  <c r="S319" i="1" s="1"/>
  <c r="U320" i="1"/>
  <c r="S320" i="1" s="1"/>
  <c r="U321" i="1"/>
  <c r="S321" i="1" s="1"/>
  <c r="U322" i="1"/>
  <c r="U323" i="1"/>
  <c r="U324" i="1"/>
  <c r="U325" i="1"/>
  <c r="U326" i="1"/>
  <c r="U327" i="1"/>
  <c r="U328" i="1"/>
  <c r="U329" i="1"/>
  <c r="S329" i="1" s="1"/>
  <c r="U330" i="1"/>
  <c r="U331" i="1"/>
  <c r="S331" i="1" s="1"/>
  <c r="U332" i="1"/>
  <c r="U333" i="1"/>
  <c r="S333" i="1" s="1"/>
  <c r="U334" i="1"/>
  <c r="U335" i="1"/>
  <c r="U336" i="1"/>
  <c r="U337" i="1"/>
  <c r="U338" i="1"/>
  <c r="U339" i="1"/>
  <c r="U340" i="1"/>
  <c r="S340" i="1" s="1"/>
  <c r="U341" i="1"/>
  <c r="S341" i="1" s="1"/>
  <c r="R341" i="1" s="1"/>
  <c r="U342" i="1"/>
  <c r="S342" i="1" s="1"/>
  <c r="U343" i="1"/>
  <c r="S343" i="1" s="1"/>
  <c r="U344" i="1"/>
  <c r="S344" i="1" s="1"/>
  <c r="U345" i="1"/>
  <c r="S345" i="1" s="1"/>
  <c r="U346" i="1"/>
  <c r="S346" i="1" s="1"/>
  <c r="U347" i="1"/>
  <c r="U348" i="1"/>
  <c r="U349" i="1"/>
  <c r="U350" i="1"/>
  <c r="S350" i="1" s="1"/>
  <c r="U351" i="1"/>
  <c r="U352" i="1"/>
  <c r="U353" i="1"/>
  <c r="U354" i="1"/>
  <c r="S354" i="1" s="1"/>
  <c r="U355" i="1"/>
  <c r="U356" i="1"/>
  <c r="U357" i="1"/>
  <c r="U358" i="1"/>
  <c r="S358" i="1" s="1"/>
  <c r="U359" i="1"/>
  <c r="S359" i="1" s="1"/>
  <c r="U360" i="1"/>
  <c r="U361" i="1"/>
  <c r="S361" i="1" s="1"/>
  <c r="U362" i="1"/>
  <c r="S362" i="1" s="1"/>
  <c r="U363" i="1"/>
  <c r="U364" i="1"/>
  <c r="S364" i="1" s="1"/>
  <c r="U365" i="1"/>
  <c r="S365" i="1" s="1"/>
  <c r="U366" i="1"/>
  <c r="S366" i="1" s="1"/>
  <c r="U367" i="1"/>
  <c r="S367" i="1" s="1"/>
  <c r="U368" i="1"/>
  <c r="S368" i="1" s="1"/>
  <c r="U369" i="1"/>
  <c r="U370" i="1"/>
  <c r="S370" i="1" s="1"/>
  <c r="U371" i="1"/>
  <c r="U372" i="1"/>
  <c r="U373" i="1"/>
  <c r="S373" i="1" s="1"/>
  <c r="U374" i="1"/>
  <c r="U375" i="1"/>
  <c r="U376" i="1"/>
  <c r="U377" i="1"/>
  <c r="U378" i="1"/>
  <c r="U379" i="1"/>
  <c r="U380" i="1"/>
  <c r="U381" i="1"/>
  <c r="U382" i="1"/>
  <c r="U383" i="1"/>
  <c r="U384" i="1"/>
  <c r="U385" i="1"/>
  <c r="S385" i="1" s="1"/>
  <c r="U386" i="1"/>
  <c r="U387" i="1"/>
  <c r="U388" i="1"/>
  <c r="S388" i="1" s="1"/>
  <c r="U389" i="1"/>
  <c r="S389" i="1" s="1"/>
  <c r="U390" i="1"/>
  <c r="S390" i="1" s="1"/>
  <c r="U391" i="1"/>
  <c r="S391" i="1" s="1"/>
  <c r="U392" i="1"/>
  <c r="S392" i="1" s="1"/>
  <c r="U393" i="1"/>
  <c r="S393" i="1" s="1"/>
  <c r="U394" i="1"/>
  <c r="U395" i="1"/>
  <c r="U396" i="1"/>
  <c r="S396" i="1" s="1"/>
  <c r="U397" i="1"/>
  <c r="S397" i="1" s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S412" i="1" s="1"/>
  <c r="U413" i="1"/>
  <c r="S413" i="1" s="1"/>
  <c r="U414" i="1"/>
  <c r="S414" i="1" s="1"/>
  <c r="U415" i="1"/>
  <c r="S415" i="1" s="1"/>
  <c r="U416" i="1"/>
  <c r="S416" i="1" s="1"/>
  <c r="U417" i="1"/>
  <c r="S417" i="1" s="1"/>
  <c r="U418" i="1"/>
  <c r="S418" i="1" s="1"/>
  <c r="U419" i="1"/>
  <c r="U420" i="1"/>
  <c r="U421" i="1"/>
  <c r="U422" i="1"/>
  <c r="S422" i="1" s="1"/>
  <c r="U423" i="1"/>
  <c r="U424" i="1"/>
  <c r="U425" i="1"/>
  <c r="U426" i="1"/>
  <c r="S426" i="1" s="1"/>
  <c r="U427" i="1"/>
  <c r="U428" i="1"/>
  <c r="U429" i="1"/>
  <c r="U430" i="1"/>
  <c r="S430" i="1" s="1"/>
  <c r="U431" i="1"/>
  <c r="U432" i="1"/>
  <c r="U433" i="1"/>
  <c r="U434" i="1"/>
  <c r="S434" i="1" s="1"/>
  <c r="U435" i="1"/>
  <c r="U436" i="1"/>
  <c r="S436" i="1" s="1"/>
  <c r="U437" i="1"/>
  <c r="S437" i="1" s="1"/>
  <c r="R437" i="1" s="1"/>
  <c r="U438" i="1"/>
  <c r="S438" i="1" s="1"/>
  <c r="U439" i="1"/>
  <c r="S439" i="1" s="1"/>
  <c r="U440" i="1"/>
  <c r="S440" i="1" s="1"/>
  <c r="U441" i="1"/>
  <c r="S441" i="1" s="1"/>
  <c r="U442" i="1"/>
  <c r="S442" i="1" s="1"/>
  <c r="U443" i="1"/>
  <c r="S443" i="1" s="1"/>
  <c r="U444" i="1"/>
  <c r="U445" i="1"/>
  <c r="S445" i="1" s="1"/>
  <c r="U446" i="1"/>
  <c r="S446" i="1" s="1"/>
  <c r="R446" i="1" s="1"/>
  <c r="U447" i="1"/>
  <c r="U448" i="1"/>
  <c r="U449" i="1"/>
  <c r="U450" i="1"/>
  <c r="S450" i="1" s="1"/>
  <c r="U451" i="1"/>
  <c r="U452" i="1"/>
  <c r="U453" i="1"/>
  <c r="U454" i="1"/>
  <c r="S454" i="1" s="1"/>
  <c r="U455" i="1"/>
  <c r="U456" i="1"/>
  <c r="U457" i="1"/>
  <c r="U458" i="1"/>
  <c r="S458" i="1" s="1"/>
  <c r="U459" i="1"/>
  <c r="U460" i="1"/>
  <c r="S460" i="1" s="1"/>
  <c r="U461" i="1"/>
  <c r="S461" i="1" s="1"/>
  <c r="U462" i="1"/>
  <c r="S462" i="1" s="1"/>
  <c r="U463" i="1"/>
  <c r="S463" i="1" s="1"/>
  <c r="U464" i="1"/>
  <c r="U465" i="1"/>
  <c r="U466" i="1"/>
  <c r="S466" i="1" s="1"/>
  <c r="U467" i="1"/>
  <c r="U468" i="1"/>
  <c r="U469" i="1"/>
  <c r="S469" i="1" s="1"/>
  <c r="U470" i="1"/>
  <c r="U471" i="1"/>
  <c r="S471" i="1" s="1"/>
  <c r="U472" i="1"/>
  <c r="U473" i="1"/>
  <c r="S473" i="1" s="1"/>
  <c r="R473" i="1" s="1"/>
  <c r="U474" i="1"/>
  <c r="U475" i="1"/>
  <c r="U476" i="1"/>
  <c r="U477" i="1"/>
  <c r="U478" i="1"/>
  <c r="U479" i="1"/>
  <c r="U480" i="1"/>
  <c r="U481" i="1"/>
  <c r="U482" i="1"/>
  <c r="S482" i="1" s="1"/>
  <c r="U483" i="1"/>
  <c r="U484" i="1"/>
  <c r="S484" i="1" s="1"/>
  <c r="U485" i="1"/>
  <c r="S485" i="1" s="1"/>
  <c r="U486" i="1"/>
  <c r="S486" i="1" s="1"/>
  <c r="U487" i="1"/>
  <c r="S487" i="1" s="1"/>
  <c r="U488" i="1"/>
  <c r="S488" i="1" s="1"/>
  <c r="U489" i="1"/>
  <c r="U490" i="1"/>
  <c r="U491" i="1"/>
  <c r="U492" i="1"/>
  <c r="U493" i="1"/>
  <c r="U494" i="1"/>
  <c r="U495" i="1"/>
  <c r="U496" i="1"/>
  <c r="U497" i="1"/>
  <c r="S497" i="1" s="1"/>
  <c r="U498" i="1"/>
  <c r="U499" i="1"/>
  <c r="S499" i="1" s="1"/>
  <c r="U500" i="1"/>
  <c r="U501" i="1"/>
  <c r="S501" i="1" s="1"/>
  <c r="U502" i="1"/>
  <c r="S502" i="1" s="1"/>
  <c r="U503" i="1"/>
  <c r="U504" i="1"/>
  <c r="U505" i="1"/>
  <c r="U506" i="1"/>
  <c r="U507" i="1"/>
  <c r="U508" i="1"/>
  <c r="S508" i="1" s="1"/>
  <c r="U509" i="1"/>
  <c r="S509" i="1" s="1"/>
  <c r="U510" i="1"/>
  <c r="S510" i="1" s="1"/>
  <c r="U511" i="1"/>
  <c r="S511" i="1" s="1"/>
  <c r="U512" i="1"/>
  <c r="S512" i="1" s="1"/>
  <c r="U513" i="1"/>
  <c r="S513" i="1" s="1"/>
  <c r="U514" i="1"/>
  <c r="S514" i="1" s="1"/>
  <c r="U515" i="1"/>
  <c r="U516" i="1"/>
  <c r="U517" i="1"/>
  <c r="S517" i="1" s="1"/>
  <c r="U518" i="1"/>
  <c r="U519" i="1"/>
  <c r="U520" i="1"/>
  <c r="S520" i="1" s="1"/>
  <c r="U521" i="1"/>
  <c r="U522" i="1"/>
  <c r="U523" i="1"/>
  <c r="U524" i="1"/>
  <c r="U525" i="1"/>
  <c r="S525" i="1" s="1"/>
  <c r="U526" i="1"/>
  <c r="U527" i="1"/>
  <c r="S527" i="1" s="1"/>
  <c r="U528" i="1"/>
  <c r="U529" i="1"/>
  <c r="S529" i="1" s="1"/>
  <c r="U530" i="1"/>
  <c r="U531" i="1"/>
  <c r="U532" i="1"/>
  <c r="S532" i="1" s="1"/>
  <c r="U533" i="1"/>
  <c r="S533" i="1" s="1"/>
  <c r="U534" i="1"/>
  <c r="S534" i="1" s="1"/>
  <c r="U535" i="1"/>
  <c r="S535" i="1" s="1"/>
  <c r="U536" i="1"/>
  <c r="S536" i="1" s="1"/>
  <c r="U537" i="1"/>
  <c r="S537" i="1" s="1"/>
  <c r="R537" i="1" s="1"/>
  <c r="U538" i="1"/>
  <c r="S538" i="1" s="1"/>
  <c r="R538" i="1" s="1"/>
  <c r="U539" i="1"/>
  <c r="U540" i="1"/>
  <c r="U541" i="1"/>
  <c r="S541" i="1" s="1"/>
  <c r="U542" i="1"/>
  <c r="U543" i="1"/>
  <c r="U544" i="1"/>
  <c r="U545" i="1"/>
  <c r="U546" i="1"/>
  <c r="U547" i="1"/>
  <c r="U548" i="1"/>
  <c r="U549" i="1"/>
  <c r="U550" i="1"/>
  <c r="U551" i="1"/>
  <c r="U552" i="1"/>
  <c r="U553" i="1"/>
  <c r="S553" i="1" s="1"/>
  <c r="U554" i="1"/>
  <c r="U555" i="1"/>
  <c r="S555" i="1" s="1"/>
  <c r="U556" i="1"/>
  <c r="S556" i="1" s="1"/>
  <c r="U557" i="1"/>
  <c r="S557" i="1" s="1"/>
  <c r="U558" i="1"/>
  <c r="S558" i="1" s="1"/>
  <c r="U559" i="1"/>
  <c r="S559" i="1" s="1"/>
  <c r="U560" i="1"/>
  <c r="S560" i="1" s="1"/>
  <c r="U561" i="1"/>
  <c r="S561" i="1" s="1"/>
  <c r="U562" i="1"/>
  <c r="S562" i="1" s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S580" i="1" s="1"/>
  <c r="U581" i="1"/>
  <c r="S581" i="1" s="1"/>
  <c r="U582" i="1"/>
  <c r="S582" i="1" s="1"/>
  <c r="U583" i="1"/>
  <c r="S583" i="1" s="1"/>
  <c r="U584" i="1"/>
  <c r="S584" i="1" s="1"/>
  <c r="U585" i="1"/>
  <c r="S585" i="1" s="1"/>
  <c r="U586" i="1"/>
  <c r="S586" i="1" s="1"/>
  <c r="U587" i="1"/>
  <c r="U588" i="1"/>
  <c r="U589" i="1"/>
  <c r="S589" i="1" s="1"/>
  <c r="U590" i="1"/>
  <c r="U591" i="1"/>
  <c r="U592" i="1"/>
  <c r="S592" i="1" s="1"/>
  <c r="U593" i="1"/>
  <c r="U594" i="1"/>
  <c r="U595" i="1"/>
  <c r="U596" i="1"/>
  <c r="U597" i="1"/>
  <c r="U598" i="1"/>
  <c r="U599" i="1"/>
  <c r="U600" i="1"/>
  <c r="U601" i="1"/>
  <c r="U602" i="1"/>
  <c r="U603" i="1"/>
  <c r="U604" i="1"/>
  <c r="S604" i="1" s="1"/>
  <c r="U605" i="1"/>
  <c r="S605" i="1" s="1"/>
  <c r="U606" i="1"/>
  <c r="S606" i="1" s="1"/>
  <c r="U607" i="1"/>
  <c r="S607" i="1" s="1"/>
  <c r="U608" i="1"/>
  <c r="S608" i="1" s="1"/>
  <c r="U609" i="1"/>
  <c r="S609" i="1" s="1"/>
  <c r="U610" i="1"/>
  <c r="S610" i="1" s="1"/>
  <c r="U611" i="1"/>
  <c r="S611" i="1" s="1"/>
  <c r="U612" i="1"/>
  <c r="S612" i="1" s="1"/>
  <c r="U613" i="1"/>
  <c r="S613" i="1" s="1"/>
  <c r="U614" i="1"/>
  <c r="S614" i="1" s="1"/>
  <c r="U615" i="1"/>
  <c r="S615" i="1" s="1"/>
  <c r="U616" i="1"/>
  <c r="S616" i="1" s="1"/>
  <c r="U617" i="1"/>
  <c r="U618" i="1"/>
  <c r="S618" i="1" s="1"/>
  <c r="U619" i="1"/>
  <c r="U620" i="1"/>
  <c r="S620" i="1" s="1"/>
  <c r="U621" i="1"/>
  <c r="U622" i="1"/>
  <c r="S622" i="1" s="1"/>
  <c r="U623" i="1"/>
  <c r="U624" i="1"/>
  <c r="U625" i="1"/>
  <c r="U626" i="1"/>
  <c r="S626" i="1" s="1"/>
  <c r="U627" i="1"/>
  <c r="U628" i="1"/>
  <c r="S628" i="1" s="1"/>
  <c r="U629" i="1"/>
  <c r="S629" i="1" s="1"/>
  <c r="U630" i="1"/>
  <c r="U631" i="1"/>
  <c r="S631" i="1" s="1"/>
  <c r="U632" i="1"/>
  <c r="S632" i="1" s="1"/>
  <c r="U633" i="1"/>
  <c r="S633" i="1" s="1"/>
  <c r="U634" i="1"/>
  <c r="S634" i="1" s="1"/>
  <c r="R634" i="1" s="1"/>
  <c r="U635" i="1"/>
  <c r="U636" i="1"/>
  <c r="U637" i="1"/>
  <c r="S637" i="1" s="1"/>
  <c r="U638" i="1"/>
  <c r="U639" i="1"/>
  <c r="S639" i="1" s="1"/>
  <c r="U640" i="1"/>
  <c r="S640" i="1" s="1"/>
  <c r="U641" i="1"/>
  <c r="U642" i="1"/>
  <c r="U643" i="1"/>
  <c r="U644" i="1"/>
  <c r="U645" i="1"/>
  <c r="S645" i="1" s="1"/>
  <c r="U646" i="1"/>
  <c r="U647" i="1"/>
  <c r="U648" i="1"/>
  <c r="U649" i="1"/>
  <c r="U650" i="1"/>
  <c r="U651" i="1"/>
  <c r="U652" i="1"/>
  <c r="S652" i="1" s="1"/>
  <c r="U653" i="1"/>
  <c r="S653" i="1" s="1"/>
  <c r="U654" i="1"/>
  <c r="S654" i="1" s="1"/>
  <c r="U655" i="1"/>
  <c r="S655" i="1" s="1"/>
  <c r="U656" i="1"/>
  <c r="S656" i="1" s="1"/>
  <c r="U657" i="1"/>
  <c r="S657" i="1" s="1"/>
  <c r="U658" i="1"/>
  <c r="S658" i="1" s="1"/>
  <c r="U659" i="1"/>
  <c r="U660" i="1"/>
  <c r="U661" i="1"/>
  <c r="S661" i="1" s="1"/>
  <c r="U662" i="1"/>
  <c r="U663" i="1"/>
  <c r="U664" i="1"/>
  <c r="S664" i="1" s="1"/>
  <c r="U665" i="1"/>
  <c r="S665" i="1" s="1"/>
  <c r="U666" i="1"/>
  <c r="U667" i="1"/>
  <c r="S667" i="1" s="1"/>
  <c r="U668" i="1"/>
  <c r="U669" i="1"/>
  <c r="S669" i="1" s="1"/>
  <c r="U670" i="1"/>
  <c r="U671" i="1"/>
  <c r="U672" i="1"/>
  <c r="U673" i="1"/>
  <c r="U674" i="1"/>
  <c r="U675" i="1"/>
  <c r="U676" i="1"/>
  <c r="S676" i="1" s="1"/>
  <c r="U677" i="1"/>
  <c r="S677" i="1" s="1"/>
  <c r="U678" i="1"/>
  <c r="S678" i="1" s="1"/>
  <c r="U679" i="1"/>
  <c r="S679" i="1" s="1"/>
  <c r="U680" i="1"/>
  <c r="S680" i="1" s="1"/>
  <c r="U681" i="1"/>
  <c r="U682" i="1"/>
  <c r="S682" i="1" s="1"/>
  <c r="U683" i="1"/>
  <c r="U684" i="1"/>
  <c r="U685" i="1"/>
  <c r="S685" i="1" s="1"/>
  <c r="U686" i="1"/>
  <c r="U687" i="1"/>
  <c r="U688" i="1"/>
  <c r="S688" i="1" s="1"/>
  <c r="U689" i="1"/>
  <c r="U690" i="1"/>
  <c r="U691" i="1"/>
  <c r="U692" i="1"/>
  <c r="U693" i="1"/>
  <c r="S693" i="1" s="1"/>
  <c r="U694" i="1"/>
  <c r="U695" i="1"/>
  <c r="S695" i="1" s="1"/>
  <c r="U696" i="1"/>
  <c r="U697" i="1"/>
  <c r="S697" i="1" s="1"/>
  <c r="U698" i="1"/>
  <c r="U699" i="1"/>
  <c r="U700" i="1"/>
  <c r="S700" i="1" s="1"/>
  <c r="U701" i="1"/>
  <c r="S701" i="1" s="1"/>
  <c r="U702" i="1"/>
  <c r="S702" i="1" s="1"/>
  <c r="U703" i="1"/>
  <c r="S703" i="1" s="1"/>
  <c r="U704" i="1"/>
  <c r="S704" i="1" s="1"/>
  <c r="U705" i="1"/>
  <c r="S705" i="1" s="1"/>
  <c r="U706" i="1"/>
  <c r="S706" i="1" s="1"/>
  <c r="U707" i="1"/>
  <c r="U708" i="1"/>
  <c r="U709" i="1"/>
  <c r="S709" i="1" s="1"/>
  <c r="U710" i="1"/>
  <c r="U711" i="1"/>
  <c r="U712" i="1"/>
  <c r="U713" i="1"/>
  <c r="U714" i="1"/>
  <c r="U715" i="1"/>
  <c r="U716" i="1"/>
  <c r="U717" i="1"/>
  <c r="U718" i="1"/>
  <c r="U719" i="1"/>
  <c r="U720" i="1"/>
  <c r="U721" i="1"/>
  <c r="S721" i="1" s="1"/>
  <c r="U722" i="1"/>
  <c r="U723" i="1"/>
  <c r="U724" i="1"/>
  <c r="S724" i="1" s="1"/>
  <c r="U725" i="1"/>
  <c r="S725" i="1" s="1"/>
  <c r="U726" i="1"/>
  <c r="S726" i="1" s="1"/>
  <c r="U727" i="1"/>
  <c r="S727" i="1" s="1"/>
  <c r="U728" i="1"/>
  <c r="S728" i="1" s="1"/>
  <c r="U729" i="1"/>
  <c r="S729" i="1" s="1"/>
  <c r="U730" i="1"/>
  <c r="S730" i="1" s="1"/>
  <c r="U731" i="1"/>
  <c r="U732" i="1"/>
  <c r="U733" i="1"/>
  <c r="S733" i="1" s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S748" i="1" s="1"/>
  <c r="U749" i="1"/>
  <c r="S749" i="1" s="1"/>
  <c r="U750" i="1"/>
  <c r="S750" i="1" s="1"/>
  <c r="U751" i="1"/>
  <c r="S751" i="1" s="1"/>
  <c r="U752" i="1"/>
  <c r="S752" i="1" s="1"/>
  <c r="U753" i="1"/>
  <c r="S753" i="1" s="1"/>
  <c r="U754" i="1"/>
  <c r="S754" i="1" s="1"/>
  <c r="U755" i="1"/>
  <c r="S755" i="1" s="1"/>
  <c r="U756" i="1"/>
  <c r="U757" i="1"/>
  <c r="S757" i="1" s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S772" i="1" s="1"/>
  <c r="U773" i="1"/>
  <c r="S773" i="1" s="1"/>
  <c r="U774" i="1"/>
  <c r="S774" i="1" s="1"/>
  <c r="U775" i="1"/>
  <c r="S775" i="1" s="1"/>
  <c r="U776" i="1"/>
  <c r="S776" i="1" s="1"/>
  <c r="U777" i="1"/>
  <c r="S777" i="1" s="1"/>
  <c r="U778" i="1"/>
  <c r="S778" i="1" s="1"/>
  <c r="U779" i="1"/>
  <c r="S779" i="1" s="1"/>
  <c r="U780" i="1"/>
  <c r="U781" i="1"/>
  <c r="S781" i="1" s="1"/>
  <c r="U782" i="1"/>
  <c r="S782" i="1" s="1"/>
  <c r="U783" i="1"/>
  <c r="U784" i="1"/>
  <c r="U785" i="1"/>
  <c r="U786" i="1"/>
  <c r="S786" i="1" s="1"/>
  <c r="U787" i="1"/>
  <c r="U788" i="1"/>
  <c r="U789" i="1"/>
  <c r="U790" i="1"/>
  <c r="S790" i="1" s="1"/>
  <c r="U791" i="1"/>
  <c r="U792" i="1"/>
  <c r="U793" i="1"/>
  <c r="U794" i="1"/>
  <c r="S794" i="1" s="1"/>
  <c r="U795" i="1"/>
  <c r="U796" i="1"/>
  <c r="S796" i="1" s="1"/>
  <c r="U797" i="1"/>
  <c r="S797" i="1" s="1"/>
  <c r="U798" i="1"/>
  <c r="S798" i="1" s="1"/>
  <c r="U799" i="1"/>
  <c r="S799" i="1" s="1"/>
  <c r="U800" i="1"/>
  <c r="S800" i="1" s="1"/>
  <c r="U801" i="1"/>
  <c r="S801" i="1" s="1"/>
  <c r="U802" i="1"/>
  <c r="S802" i="1" s="1"/>
  <c r="U803" i="1"/>
  <c r="U804" i="1"/>
  <c r="U805" i="1"/>
  <c r="S805" i="1" s="1"/>
  <c r="U806" i="1"/>
  <c r="S806" i="1" s="1"/>
  <c r="U807" i="1"/>
  <c r="S807" i="1" s="1"/>
  <c r="U808" i="1"/>
  <c r="S808" i="1" s="1"/>
  <c r="U809" i="1"/>
  <c r="S809" i="1" s="1"/>
  <c r="U810" i="1"/>
  <c r="U811" i="1"/>
  <c r="U812" i="1"/>
  <c r="U813" i="1"/>
  <c r="U814" i="1"/>
  <c r="U815" i="1"/>
  <c r="U816" i="1"/>
  <c r="U817" i="1"/>
  <c r="U818" i="1"/>
  <c r="U819" i="1"/>
  <c r="U820" i="1"/>
  <c r="S820" i="1" s="1"/>
  <c r="U821" i="1"/>
  <c r="S821" i="1" s="1"/>
  <c r="R821" i="1" s="1"/>
  <c r="U822" i="1"/>
  <c r="S822" i="1" s="1"/>
  <c r="U823" i="1"/>
  <c r="S823" i="1" s="1"/>
  <c r="U824" i="1"/>
  <c r="S824" i="1" s="1"/>
  <c r="U825" i="1"/>
  <c r="S825" i="1" s="1"/>
  <c r="U826" i="1"/>
  <c r="S826" i="1" s="1"/>
  <c r="U827" i="1"/>
  <c r="U828" i="1"/>
  <c r="U829" i="1"/>
  <c r="U830" i="1"/>
  <c r="S830" i="1" s="1"/>
  <c r="U831" i="1"/>
  <c r="U832" i="1"/>
  <c r="S832" i="1" s="1"/>
  <c r="U833" i="1"/>
  <c r="S833" i="1" s="1"/>
  <c r="U834" i="1"/>
  <c r="U835" i="1"/>
  <c r="S835" i="1" s="1"/>
  <c r="U836" i="1"/>
  <c r="U837" i="1"/>
  <c r="S837" i="1" s="1"/>
  <c r="U838" i="1"/>
  <c r="S838" i="1" s="1"/>
  <c r="U839" i="1"/>
  <c r="U840" i="1"/>
  <c r="U841" i="1"/>
  <c r="S841" i="1" s="1"/>
  <c r="U842" i="1"/>
  <c r="S842" i="1" s="1"/>
  <c r="U843" i="1"/>
  <c r="U844" i="1"/>
  <c r="S844" i="1" s="1"/>
  <c r="U845" i="1"/>
  <c r="S845" i="1" s="1"/>
  <c r="U846" i="1"/>
  <c r="S846" i="1" s="1"/>
  <c r="U847" i="1"/>
  <c r="S847" i="1" s="1"/>
  <c r="U848" i="1"/>
  <c r="S848" i="1" s="1"/>
  <c r="U849" i="1"/>
  <c r="S849" i="1" s="1"/>
  <c r="R849" i="1" s="1"/>
  <c r="U850" i="1"/>
  <c r="S850" i="1" s="1"/>
  <c r="R850" i="1" s="1"/>
  <c r="U851" i="1"/>
  <c r="U852" i="1"/>
  <c r="U853" i="1"/>
  <c r="S853" i="1" s="1"/>
  <c r="U854" i="1"/>
  <c r="U855" i="1"/>
  <c r="U856" i="1"/>
  <c r="U857" i="1"/>
  <c r="U858" i="1"/>
  <c r="U859" i="1"/>
  <c r="U860" i="1"/>
  <c r="U861" i="1"/>
  <c r="S861" i="1" s="1"/>
  <c r="U862" i="1"/>
  <c r="U863" i="1"/>
  <c r="U864" i="1"/>
  <c r="U865" i="1"/>
  <c r="U866" i="1"/>
  <c r="U867" i="1"/>
  <c r="U868" i="1"/>
  <c r="S868" i="1" s="1"/>
  <c r="U869" i="1"/>
  <c r="S869" i="1" s="1"/>
  <c r="U870" i="1"/>
  <c r="S870" i="1" s="1"/>
  <c r="U871" i="1"/>
  <c r="S871" i="1" s="1"/>
  <c r="U872" i="1"/>
  <c r="S872" i="1" s="1"/>
  <c r="U873" i="1"/>
  <c r="S873" i="1" s="1"/>
  <c r="U874" i="1"/>
  <c r="S874" i="1" s="1"/>
  <c r="U875" i="1"/>
  <c r="U876" i="1"/>
  <c r="U877" i="1"/>
  <c r="S877" i="1" s="1"/>
  <c r="U878" i="1"/>
  <c r="U879" i="1"/>
  <c r="U880" i="1"/>
  <c r="S880" i="1" s="1"/>
  <c r="U881" i="1"/>
  <c r="U882" i="1"/>
  <c r="U883" i="1"/>
  <c r="U884" i="1"/>
  <c r="U885" i="1"/>
  <c r="U886" i="1"/>
  <c r="U887" i="1"/>
  <c r="U888" i="1"/>
  <c r="U889" i="1"/>
  <c r="S889" i="1" s="1"/>
  <c r="U890" i="1"/>
  <c r="U891" i="1"/>
  <c r="S891" i="1" s="1"/>
  <c r="U892" i="1"/>
  <c r="S892" i="1" s="1"/>
  <c r="U893" i="1"/>
  <c r="S893" i="1" s="1"/>
  <c r="U894" i="1"/>
  <c r="S894" i="1" s="1"/>
  <c r="U895" i="1"/>
  <c r="S895" i="1" s="1"/>
  <c r="U896" i="1"/>
  <c r="S896" i="1" s="1"/>
  <c r="U897" i="1"/>
  <c r="U898" i="1"/>
  <c r="S898" i="1" s="1"/>
  <c r="U899" i="1"/>
  <c r="U900" i="1"/>
  <c r="U901" i="1"/>
  <c r="S901" i="1" s="1"/>
  <c r="U902" i="1"/>
  <c r="U903" i="1"/>
  <c r="U904" i="1"/>
  <c r="S904" i="1" s="1"/>
  <c r="U905" i="1"/>
  <c r="U906" i="1"/>
  <c r="U907" i="1"/>
  <c r="U908" i="1"/>
  <c r="U909" i="1"/>
  <c r="U910" i="1"/>
  <c r="U911" i="1"/>
  <c r="U912" i="1"/>
  <c r="U913" i="1"/>
  <c r="U914" i="1"/>
  <c r="U915" i="1"/>
  <c r="U916" i="1"/>
  <c r="S916" i="1" s="1"/>
  <c r="U917" i="1"/>
  <c r="S917" i="1" s="1"/>
  <c r="U918" i="1"/>
  <c r="U919" i="1"/>
  <c r="S919" i="1" s="1"/>
  <c r="U920" i="1"/>
  <c r="S920" i="1" s="1"/>
  <c r="U921" i="1"/>
  <c r="S921" i="1" s="1"/>
  <c r="U922" i="1"/>
  <c r="S922" i="1" s="1"/>
  <c r="U923" i="1"/>
  <c r="U924" i="1"/>
  <c r="U925" i="1"/>
  <c r="S925" i="1" s="1"/>
  <c r="U926" i="1"/>
  <c r="U927" i="1"/>
  <c r="U928" i="1"/>
  <c r="S928" i="1" s="1"/>
  <c r="U929" i="1"/>
  <c r="U930" i="1"/>
  <c r="U931" i="1"/>
  <c r="U932" i="1"/>
  <c r="U933" i="1"/>
  <c r="U934" i="1"/>
  <c r="U935" i="1"/>
  <c r="U936" i="1"/>
  <c r="U937" i="1"/>
  <c r="U938" i="1"/>
  <c r="U939" i="1"/>
  <c r="U940" i="1"/>
  <c r="S940" i="1" s="1"/>
  <c r="U941" i="1"/>
  <c r="S941" i="1" s="1"/>
  <c r="U942" i="1"/>
  <c r="S942" i="1" s="1"/>
  <c r="U943" i="1"/>
  <c r="S943" i="1" s="1"/>
  <c r="U944" i="1"/>
  <c r="U945" i="1"/>
  <c r="S945" i="1" s="1"/>
  <c r="U946" i="1"/>
  <c r="U947" i="1"/>
  <c r="U948" i="1"/>
  <c r="U949" i="1"/>
  <c r="S949" i="1" s="1"/>
  <c r="U950" i="1"/>
  <c r="U951" i="1"/>
  <c r="U952" i="1"/>
  <c r="S952" i="1" s="1"/>
  <c r="R952" i="1" s="1"/>
  <c r="U953" i="1"/>
  <c r="U954" i="1"/>
  <c r="S954" i="1" s="1"/>
  <c r="U955" i="1"/>
  <c r="U956" i="1"/>
  <c r="U957" i="1"/>
  <c r="U958" i="1"/>
  <c r="S958" i="1" s="1"/>
  <c r="U959" i="1"/>
  <c r="U960" i="1"/>
  <c r="U961" i="1"/>
  <c r="U962" i="1"/>
  <c r="S962" i="1" s="1"/>
  <c r="U963" i="1"/>
  <c r="U964" i="1"/>
  <c r="S964" i="1" s="1"/>
  <c r="U965" i="1"/>
  <c r="S965" i="1" s="1"/>
  <c r="U966" i="1"/>
  <c r="S966" i="1" s="1"/>
  <c r="U967" i="1"/>
  <c r="S967" i="1" s="1"/>
  <c r="U968" i="1"/>
  <c r="S968" i="1" s="1"/>
  <c r="U969" i="1"/>
  <c r="S969" i="1" s="1"/>
  <c r="U970" i="1"/>
  <c r="U971" i="1"/>
  <c r="U972" i="1"/>
  <c r="U973" i="1"/>
  <c r="S973" i="1" s="1"/>
  <c r="U974" i="1"/>
  <c r="U975" i="1"/>
  <c r="S975" i="1" s="1"/>
  <c r="U976" i="1"/>
  <c r="S976" i="1" s="1"/>
  <c r="U977" i="1"/>
  <c r="S977" i="1" s="1"/>
  <c r="U978" i="1"/>
  <c r="U979" i="1"/>
  <c r="U980" i="1"/>
  <c r="U981" i="1"/>
  <c r="U982" i="1"/>
  <c r="U983" i="1"/>
  <c r="U984" i="1"/>
  <c r="U985" i="1"/>
  <c r="U986" i="1"/>
  <c r="U987" i="1"/>
  <c r="U988" i="1"/>
  <c r="S988" i="1" s="1"/>
  <c r="U989" i="1"/>
  <c r="S989" i="1" s="1"/>
  <c r="U990" i="1"/>
  <c r="S990" i="1" s="1"/>
  <c r="U991" i="1"/>
  <c r="S991" i="1" s="1"/>
  <c r="U992" i="1"/>
  <c r="S992" i="1" s="1"/>
  <c r="U993" i="1"/>
  <c r="S993" i="1" s="1"/>
  <c r="U994" i="1"/>
  <c r="S994" i="1" s="1"/>
  <c r="U995" i="1"/>
  <c r="U996" i="1"/>
  <c r="U997" i="1"/>
  <c r="U998" i="1"/>
  <c r="U999" i="1"/>
  <c r="U1000" i="1"/>
  <c r="U1001" i="1"/>
  <c r="S1001" i="1" s="1"/>
  <c r="U1002" i="1"/>
  <c r="U1003" i="1"/>
  <c r="S1003" i="1" s="1"/>
  <c r="U1004" i="1"/>
  <c r="U1005" i="1"/>
  <c r="S1005" i="1" s="1"/>
  <c r="U1006" i="1"/>
  <c r="U1007" i="1"/>
  <c r="U1008" i="1"/>
  <c r="U1009" i="1"/>
  <c r="U1010" i="1"/>
  <c r="S1010" i="1" s="1"/>
  <c r="U1011" i="1"/>
  <c r="U1012" i="1"/>
  <c r="S1012" i="1" s="1"/>
  <c r="U1013" i="1"/>
  <c r="S1013" i="1" s="1"/>
  <c r="U1014" i="1"/>
  <c r="S1014" i="1" s="1"/>
  <c r="U1015" i="1"/>
  <c r="S1015" i="1" s="1"/>
  <c r="U1016" i="1"/>
  <c r="S1016" i="1" s="1"/>
  <c r="U1017" i="1"/>
  <c r="S1017" i="1" s="1"/>
  <c r="U1018" i="1"/>
  <c r="S1018" i="1" s="1"/>
  <c r="U1019" i="1"/>
  <c r="U1020" i="1"/>
  <c r="U1021" i="1"/>
  <c r="U1022" i="1"/>
  <c r="S1022" i="1" s="1"/>
  <c r="U1023" i="1"/>
  <c r="U1024" i="1"/>
  <c r="U1025" i="1"/>
  <c r="U1026" i="1"/>
  <c r="S1026" i="1" s="1"/>
  <c r="U1027" i="1"/>
  <c r="U1028" i="1"/>
  <c r="U1029" i="1"/>
  <c r="S1029" i="1" s="1"/>
  <c r="U1030" i="1"/>
  <c r="S1030" i="1" s="1"/>
  <c r="U1031" i="1"/>
  <c r="S1031" i="1" s="1"/>
  <c r="U1032" i="1"/>
  <c r="U1033" i="1"/>
  <c r="S1033" i="1" s="1"/>
  <c r="U1034" i="1"/>
  <c r="S1034" i="1" s="1"/>
  <c r="U1035" i="1"/>
  <c r="U1036" i="1"/>
  <c r="S1036" i="1" s="1"/>
  <c r="R1036" i="1" s="1"/>
  <c r="U1037" i="1"/>
  <c r="S1037" i="1" s="1"/>
  <c r="U1038" i="1"/>
  <c r="S1038" i="1" s="1"/>
  <c r="U1039" i="1"/>
  <c r="S1039" i="1" s="1"/>
  <c r="U1040" i="1"/>
  <c r="S1040" i="1" s="1"/>
  <c r="U1041" i="1"/>
  <c r="S1041" i="1" s="1"/>
  <c r="U1042" i="1"/>
  <c r="S1042" i="1" s="1"/>
  <c r="U1043" i="1"/>
  <c r="U1044" i="1"/>
  <c r="U1045" i="1"/>
  <c r="S1045" i="1" s="1"/>
  <c r="U1046" i="1"/>
  <c r="S1046" i="1" s="1"/>
  <c r="U1047" i="1"/>
  <c r="U1048" i="1"/>
  <c r="U1049" i="1"/>
  <c r="U1050" i="1"/>
  <c r="S1050" i="1" s="1"/>
  <c r="U1051" i="1"/>
  <c r="U1052" i="1"/>
  <c r="U1053" i="1"/>
  <c r="U1054" i="1"/>
  <c r="S1054" i="1" s="1"/>
  <c r="U1055" i="1"/>
  <c r="U1056" i="1"/>
  <c r="U1057" i="1"/>
  <c r="S1057" i="1" s="1"/>
  <c r="U1058" i="1"/>
  <c r="S1058" i="1" s="1"/>
  <c r="U1059" i="1"/>
  <c r="S1059" i="1" s="1"/>
  <c r="U1060" i="1"/>
  <c r="S1060" i="1" s="1"/>
  <c r="U1061" i="1"/>
  <c r="S1061" i="1" s="1"/>
  <c r="U1062" i="1"/>
  <c r="S1062" i="1" s="1"/>
  <c r="U1063" i="1"/>
  <c r="S1063" i="1" s="1"/>
  <c r="U1064" i="1"/>
  <c r="S1064" i="1" s="1"/>
  <c r="U1065" i="1"/>
  <c r="S1065" i="1" s="1"/>
  <c r="U1066" i="1"/>
  <c r="U1067" i="1"/>
  <c r="S1067" i="1" s="1"/>
  <c r="R1067" i="1" s="1"/>
  <c r="U1068" i="1"/>
  <c r="U1069" i="1"/>
  <c r="S1069" i="1" s="1"/>
  <c r="U1070" i="1"/>
  <c r="S1070" i="1" s="1"/>
  <c r="U1071" i="1"/>
  <c r="U1072" i="1"/>
  <c r="S1072" i="1" s="1"/>
  <c r="U1073" i="1"/>
  <c r="U1074" i="1"/>
  <c r="S1074" i="1" s="1"/>
  <c r="U1075" i="1"/>
  <c r="U1076" i="1"/>
  <c r="U1077" i="1"/>
  <c r="U1078" i="1"/>
  <c r="S1078" i="1" s="1"/>
  <c r="U1079" i="1"/>
  <c r="U1080" i="1"/>
  <c r="U1081" i="1"/>
  <c r="U1082" i="1"/>
  <c r="S1082" i="1" s="1"/>
  <c r="U1083" i="1"/>
  <c r="U1084" i="1"/>
  <c r="S1084" i="1" s="1"/>
  <c r="U1085" i="1"/>
  <c r="S1085" i="1" s="1"/>
  <c r="U1086" i="1"/>
  <c r="S1086" i="1" s="1"/>
  <c r="U1087" i="1"/>
  <c r="S1087" i="1" s="1"/>
  <c r="U1088" i="1"/>
  <c r="S1088" i="1" s="1"/>
  <c r="U1089" i="1"/>
  <c r="S1089" i="1" s="1"/>
  <c r="U1090" i="1"/>
  <c r="S1090" i="1" s="1"/>
  <c r="U1091" i="1"/>
  <c r="U1092" i="1"/>
  <c r="U1093" i="1"/>
  <c r="S1093" i="1" s="1"/>
  <c r="U1094" i="1"/>
  <c r="S1094" i="1" s="1"/>
  <c r="U1095" i="1"/>
  <c r="U1096" i="1"/>
  <c r="U1097" i="1"/>
  <c r="U1098" i="1"/>
  <c r="S1098" i="1" s="1"/>
  <c r="U1099" i="1"/>
  <c r="U1100" i="1"/>
  <c r="U1101" i="1"/>
  <c r="U1102" i="1"/>
  <c r="S1102" i="1" s="1"/>
  <c r="U1103" i="1"/>
  <c r="U1104" i="1"/>
  <c r="U1105" i="1"/>
  <c r="U1106" i="1"/>
  <c r="S1106" i="1" s="1"/>
  <c r="U1107" i="1"/>
  <c r="U1108" i="1"/>
  <c r="S1108" i="1" s="1"/>
  <c r="U1109" i="1"/>
  <c r="S1109" i="1" s="1"/>
  <c r="U1110" i="1"/>
  <c r="S1110" i="1" s="1"/>
  <c r="U1111" i="1"/>
  <c r="S1111" i="1" s="1"/>
  <c r="U1112" i="1"/>
  <c r="S1112" i="1" s="1"/>
  <c r="U1113" i="1"/>
  <c r="S1113" i="1" s="1"/>
  <c r="U1114" i="1"/>
  <c r="S1114" i="1" s="1"/>
  <c r="U1115" i="1"/>
  <c r="S1115" i="1" s="1"/>
  <c r="R1115" i="1" s="1"/>
  <c r="U1116" i="1"/>
  <c r="U1117" i="1"/>
  <c r="S1117" i="1" s="1"/>
  <c r="U1118" i="1"/>
  <c r="S1118" i="1" s="1"/>
  <c r="U1119" i="1"/>
  <c r="U1120" i="1"/>
  <c r="S1120" i="1" s="1"/>
  <c r="U1121" i="1"/>
  <c r="U1122" i="1"/>
  <c r="S1122" i="1" s="1"/>
  <c r="U1123" i="1"/>
  <c r="U1124" i="1"/>
  <c r="U1125" i="1"/>
  <c r="S1125" i="1" s="1"/>
  <c r="U1126" i="1"/>
  <c r="U1127" i="1"/>
  <c r="U1128" i="1"/>
  <c r="U1129" i="1"/>
  <c r="U1130" i="1"/>
  <c r="U1131" i="1"/>
  <c r="U1132" i="1"/>
  <c r="S1132" i="1" s="1"/>
  <c r="U1133" i="1"/>
  <c r="S1133" i="1" s="1"/>
  <c r="U1134" i="1"/>
  <c r="S1134" i="1" s="1"/>
  <c r="U1135" i="1"/>
  <c r="S1135" i="1" s="1"/>
  <c r="U1136" i="1"/>
  <c r="S1136" i="1" s="1"/>
  <c r="U1137" i="1"/>
  <c r="S1137" i="1" s="1"/>
  <c r="U1138" i="1"/>
  <c r="S1138" i="1" s="1"/>
  <c r="U1139" i="1"/>
  <c r="U1140" i="1"/>
  <c r="U1141" i="1"/>
  <c r="S1141" i="1" s="1"/>
  <c r="U1142" i="1"/>
  <c r="U1143" i="1"/>
  <c r="S1143" i="1" s="1"/>
  <c r="U1144" i="1"/>
  <c r="U1145" i="1"/>
  <c r="S1145" i="1" s="1"/>
  <c r="U1146" i="1"/>
  <c r="U1147" i="1"/>
  <c r="U1148" i="1"/>
  <c r="U1149" i="1"/>
  <c r="U1150" i="1"/>
  <c r="U1151" i="1"/>
  <c r="U1152" i="1"/>
  <c r="U1153" i="1"/>
  <c r="U1154" i="1"/>
  <c r="U1155" i="1"/>
  <c r="U1156" i="1"/>
  <c r="S1156" i="1" s="1"/>
  <c r="U1157" i="1"/>
  <c r="S1157" i="1" s="1"/>
  <c r="U1158" i="1"/>
  <c r="S1158" i="1" s="1"/>
  <c r="U1159" i="1"/>
  <c r="S1159" i="1" s="1"/>
  <c r="U1160" i="1"/>
  <c r="S1160" i="1" s="1"/>
  <c r="U1161" i="1"/>
  <c r="S1161" i="1" s="1"/>
  <c r="R1161" i="1" s="1"/>
  <c r="U1162" i="1"/>
  <c r="S1162" i="1" s="1"/>
  <c r="R1162" i="1" s="1"/>
  <c r="U1163" i="1"/>
  <c r="U1164" i="1"/>
  <c r="U1165" i="1"/>
  <c r="S1165" i="1" s="1"/>
  <c r="U1166" i="1"/>
  <c r="S1166" i="1" s="1"/>
  <c r="R1166" i="1" s="1"/>
  <c r="U1167" i="1"/>
  <c r="U1168" i="1"/>
  <c r="S1168" i="1" s="1"/>
  <c r="U1169" i="1"/>
  <c r="S1169" i="1" s="1"/>
  <c r="U1170" i="1"/>
  <c r="U1171" i="1"/>
  <c r="S1171" i="1" s="1"/>
  <c r="U1172" i="1"/>
  <c r="U1173" i="1"/>
  <c r="S1173" i="1" s="1"/>
  <c r="U1174" i="1"/>
  <c r="U1175" i="1"/>
  <c r="U1176" i="1"/>
  <c r="U1177" i="1"/>
  <c r="U1178" i="1"/>
  <c r="U1179" i="1"/>
  <c r="U1180" i="1"/>
  <c r="S1180" i="1" s="1"/>
  <c r="U1181" i="1"/>
  <c r="S1181" i="1" s="1"/>
  <c r="U1182" i="1"/>
  <c r="S1182" i="1" s="1"/>
  <c r="U1183" i="1"/>
  <c r="S1183" i="1" s="1"/>
  <c r="U1184" i="1"/>
  <c r="S1184" i="1" s="1"/>
  <c r="U1185" i="1"/>
  <c r="U1186" i="1"/>
  <c r="S1186" i="1" s="1"/>
  <c r="U1187" i="1"/>
  <c r="U1188" i="1"/>
  <c r="U1189" i="1"/>
  <c r="S1189" i="1" s="1"/>
  <c r="U1190" i="1"/>
  <c r="U1191" i="1"/>
  <c r="U1192" i="1"/>
  <c r="S1192" i="1" s="1"/>
  <c r="U1193" i="1"/>
  <c r="U1194" i="1"/>
  <c r="U1195" i="1"/>
  <c r="U1196" i="1"/>
  <c r="U1197" i="1"/>
  <c r="S1197" i="1" s="1"/>
  <c r="U1198" i="1"/>
  <c r="U1199" i="1"/>
  <c r="U1200" i="1"/>
  <c r="U1201" i="1"/>
  <c r="U1202" i="1"/>
  <c r="U1203" i="1"/>
  <c r="S1203" i="1" s="1"/>
  <c r="U1204" i="1"/>
  <c r="S1204" i="1" s="1"/>
  <c r="U1205" i="1"/>
  <c r="S1205" i="1" s="1"/>
  <c r="U1206" i="1"/>
  <c r="S1206" i="1" s="1"/>
  <c r="U1207" i="1"/>
  <c r="S1207" i="1" s="1"/>
  <c r="U1208" i="1"/>
  <c r="S1208" i="1" s="1"/>
  <c r="U1209" i="1"/>
  <c r="S1209" i="1" s="1"/>
  <c r="U1210" i="1"/>
  <c r="S1210" i="1" s="1"/>
  <c r="R1210" i="1" s="1"/>
  <c r="U1211" i="1"/>
  <c r="U1212" i="1"/>
  <c r="U1213" i="1"/>
  <c r="S1213" i="1" s="1"/>
  <c r="U1214" i="1"/>
  <c r="U1215" i="1"/>
  <c r="U1216" i="1"/>
  <c r="S1216" i="1" s="1"/>
  <c r="U1217" i="1"/>
  <c r="U1218" i="1"/>
  <c r="U1219" i="1"/>
  <c r="U1220" i="1"/>
  <c r="U1221" i="1"/>
  <c r="U1222" i="1"/>
  <c r="U1223" i="1"/>
  <c r="U1224" i="1"/>
  <c r="U1225" i="1"/>
  <c r="S1225" i="1" s="1"/>
  <c r="U1226" i="1"/>
  <c r="U1227" i="1"/>
  <c r="S1227" i="1" s="1"/>
  <c r="U1228" i="1"/>
  <c r="S1228" i="1" s="1"/>
  <c r="U1229" i="1"/>
  <c r="S1229" i="1" s="1"/>
  <c r="U1230" i="1"/>
  <c r="S1230" i="1" s="1"/>
  <c r="U1231" i="1"/>
  <c r="S1231" i="1" s="1"/>
  <c r="U1232" i="1"/>
  <c r="U1233" i="1"/>
  <c r="U1234" i="1"/>
  <c r="U1235" i="1"/>
  <c r="U1236" i="1"/>
  <c r="U1237" i="1"/>
  <c r="S1237" i="1" s="1"/>
  <c r="U1238" i="1"/>
  <c r="S1238" i="1" s="1"/>
  <c r="U1239" i="1"/>
  <c r="S1239" i="1" s="1"/>
  <c r="U1240" i="1"/>
  <c r="S1240" i="1" s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S1252" i="1" s="1"/>
  <c r="U1253" i="1"/>
  <c r="S1253" i="1" s="1"/>
  <c r="U1254" i="1"/>
  <c r="S1254" i="1" s="1"/>
  <c r="U1255" i="1"/>
  <c r="S1255" i="1" s="1"/>
  <c r="U1256" i="1"/>
  <c r="S1256" i="1" s="1"/>
  <c r="U1257" i="1"/>
  <c r="S1257" i="1" s="1"/>
  <c r="U1258" i="1"/>
  <c r="S1258" i="1" s="1"/>
  <c r="U1259" i="1"/>
  <c r="U1260" i="1"/>
  <c r="S1260" i="1" s="1"/>
  <c r="U1261" i="1"/>
  <c r="S1261" i="1" s="1"/>
  <c r="U1262" i="1"/>
  <c r="S1262" i="1" s="1"/>
  <c r="R1262" i="1" s="1"/>
  <c r="U1263" i="1"/>
  <c r="S1263" i="1" s="1"/>
  <c r="R1263" i="1" s="1"/>
  <c r="U1264" i="1"/>
  <c r="S1264" i="1" s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S1276" i="1" s="1"/>
  <c r="U1277" i="1"/>
  <c r="S1277" i="1" s="1"/>
  <c r="U1278" i="1"/>
  <c r="S1278" i="1" s="1"/>
  <c r="U1279" i="1"/>
  <c r="S1279" i="1" s="1"/>
  <c r="U1280" i="1"/>
  <c r="S1280" i="1" s="1"/>
  <c r="U1281" i="1"/>
  <c r="S1281" i="1" s="1"/>
  <c r="U1282" i="1"/>
  <c r="S1282" i="1" s="1"/>
  <c r="U1283" i="1"/>
  <c r="S1283" i="1" s="1"/>
  <c r="R1283" i="1" s="1"/>
  <c r="U1284" i="1"/>
  <c r="U1285" i="1"/>
  <c r="S1285" i="1" s="1"/>
  <c r="U1286" i="1"/>
  <c r="S1286" i="1" s="1"/>
  <c r="R1286" i="1" s="1"/>
  <c r="U1287" i="1"/>
  <c r="S1287" i="1" s="1"/>
  <c r="U1288" i="1"/>
  <c r="S1288" i="1" s="1"/>
  <c r="U1289" i="1"/>
  <c r="U1290" i="1"/>
  <c r="S1290" i="1" s="1"/>
  <c r="U1291" i="1"/>
  <c r="U1292" i="1"/>
  <c r="U1293" i="1"/>
  <c r="U1294" i="1"/>
  <c r="S1294" i="1" s="1"/>
  <c r="U1295" i="1"/>
  <c r="U1296" i="1"/>
  <c r="U1297" i="1"/>
  <c r="U1298" i="1"/>
  <c r="S1298" i="1" s="1"/>
  <c r="U1299" i="1"/>
  <c r="U1300" i="1"/>
  <c r="S1300" i="1" s="1"/>
  <c r="U1301" i="1"/>
  <c r="S1301" i="1" s="1"/>
  <c r="U1302" i="1"/>
  <c r="S1302" i="1" s="1"/>
  <c r="U1303" i="1"/>
  <c r="S1303" i="1" s="1"/>
  <c r="U1304" i="1"/>
  <c r="S1304" i="1" s="1"/>
  <c r="U1305" i="1"/>
  <c r="S1305" i="1" s="1"/>
  <c r="U1306" i="1"/>
  <c r="S1306" i="1" s="1"/>
  <c r="U1307" i="1"/>
  <c r="U1308" i="1"/>
  <c r="U1309" i="1"/>
  <c r="S1309" i="1" s="1"/>
  <c r="U1310" i="1"/>
  <c r="S1310" i="1" s="1"/>
  <c r="R1310" i="1" s="1"/>
  <c r="U1311" i="1"/>
  <c r="S1311" i="1" s="1"/>
  <c r="R1311" i="1" s="1"/>
  <c r="U1312" i="1"/>
  <c r="S1312" i="1" s="1"/>
  <c r="U1313" i="1"/>
  <c r="U1314" i="1"/>
  <c r="S1314" i="1" s="1"/>
  <c r="U1315" i="1"/>
  <c r="U1316" i="1"/>
  <c r="U1317" i="1"/>
  <c r="S1317" i="1" s="1"/>
  <c r="U1318" i="1"/>
  <c r="U1319" i="1"/>
  <c r="U1320" i="1"/>
  <c r="U1321" i="1"/>
  <c r="U1322" i="1"/>
  <c r="U1323" i="1"/>
  <c r="U1324" i="1"/>
  <c r="S1324" i="1" s="1"/>
  <c r="U1325" i="1"/>
  <c r="S1325" i="1" s="1"/>
  <c r="U1326" i="1"/>
  <c r="S1326" i="1" s="1"/>
  <c r="U1327" i="1"/>
  <c r="S1327" i="1" s="1"/>
  <c r="U1328" i="1"/>
  <c r="S1328" i="1" s="1"/>
  <c r="U1329" i="1"/>
  <c r="U1330" i="1"/>
  <c r="S1330" i="1" s="1"/>
  <c r="U1331" i="1"/>
  <c r="U1332" i="1"/>
  <c r="U1333" i="1"/>
  <c r="S1333" i="1" s="1"/>
  <c r="U1334" i="1"/>
  <c r="S1334" i="1" s="1"/>
  <c r="R1334" i="1" s="1"/>
  <c r="U1335" i="1"/>
  <c r="S1335" i="1" s="1"/>
  <c r="U1336" i="1"/>
  <c r="S1336" i="1" s="1"/>
  <c r="U1337" i="1"/>
  <c r="S1337" i="1" s="1"/>
  <c r="U1338" i="1"/>
  <c r="U1339" i="1"/>
  <c r="S1339" i="1" s="1"/>
  <c r="U1340" i="1"/>
  <c r="U1341" i="1"/>
  <c r="S1341" i="1" s="1"/>
  <c r="U1342" i="1"/>
  <c r="S1342" i="1" s="1"/>
  <c r="U1343" i="1"/>
  <c r="U1344" i="1"/>
  <c r="U1345" i="1"/>
  <c r="U1346" i="1"/>
  <c r="U1347" i="1"/>
  <c r="U1348" i="1"/>
  <c r="S1348" i="1" s="1"/>
  <c r="U1349" i="1"/>
  <c r="S1349" i="1" s="1"/>
  <c r="U1350" i="1"/>
  <c r="S1350" i="1" s="1"/>
  <c r="U1351" i="1"/>
  <c r="S1351" i="1" s="1"/>
  <c r="U1352" i="1"/>
  <c r="S1352" i="1" s="1"/>
  <c r="U1353" i="1"/>
  <c r="S1353" i="1" s="1"/>
  <c r="U1354" i="1"/>
  <c r="U1355" i="1"/>
  <c r="U1356" i="1"/>
  <c r="U1357" i="1"/>
  <c r="S1357" i="1" s="1"/>
  <c r="U1358" i="1"/>
  <c r="S1358" i="1" s="1"/>
  <c r="R1358" i="1" s="1"/>
  <c r="U1359" i="1"/>
  <c r="S1359" i="1" s="1"/>
  <c r="U1360" i="1"/>
  <c r="S1360" i="1" s="1"/>
  <c r="U1361" i="1"/>
  <c r="U1362" i="1"/>
  <c r="U1363" i="1"/>
  <c r="U1364" i="1"/>
  <c r="U1365" i="1"/>
  <c r="S1365" i="1" s="1"/>
  <c r="U1366" i="1"/>
  <c r="U1367" i="1"/>
  <c r="S1367" i="1" s="1"/>
  <c r="U1368" i="1"/>
  <c r="U1369" i="1"/>
  <c r="S1369" i="1" s="1"/>
  <c r="U1370" i="1"/>
  <c r="S1370" i="1" s="1"/>
  <c r="U1371" i="1"/>
  <c r="U1372" i="1"/>
  <c r="S1372" i="1" s="1"/>
  <c r="U1373" i="1"/>
  <c r="S1373" i="1" s="1"/>
  <c r="U1374" i="1"/>
  <c r="S1374" i="1" s="1"/>
  <c r="U1375" i="1"/>
  <c r="S1375" i="1" s="1"/>
  <c r="U1376" i="1"/>
  <c r="U1377" i="1"/>
  <c r="S1377" i="1" s="1"/>
  <c r="R1377" i="1" s="1"/>
  <c r="U1378" i="1"/>
  <c r="S1378" i="1" s="1"/>
  <c r="U1379" i="1"/>
  <c r="U1380" i="1"/>
  <c r="U1381" i="1"/>
  <c r="S1381" i="1" s="1"/>
  <c r="U1382" i="1"/>
  <c r="S1382" i="1" s="1"/>
  <c r="R1382" i="1" s="1"/>
  <c r="U1383" i="1"/>
  <c r="S1383" i="1" s="1"/>
  <c r="U1384" i="1"/>
  <c r="S1384" i="1" s="1"/>
  <c r="U1385" i="1"/>
  <c r="U1386" i="1"/>
  <c r="U1387" i="1"/>
  <c r="U1388" i="1"/>
  <c r="U1389" i="1"/>
  <c r="U1390" i="1"/>
  <c r="U1391" i="1"/>
  <c r="U1392" i="1"/>
  <c r="U1393" i="1"/>
  <c r="S1393" i="1" s="1"/>
  <c r="U1394" i="1"/>
  <c r="U1395" i="1"/>
  <c r="S1395" i="1" s="1"/>
  <c r="U1396" i="1"/>
  <c r="S1396" i="1" s="1"/>
  <c r="U1397" i="1"/>
  <c r="S1397" i="1" s="1"/>
  <c r="U1398" i="1"/>
  <c r="S1398" i="1" s="1"/>
  <c r="U1399" i="1"/>
  <c r="S1399" i="1" s="1"/>
  <c r="U1400" i="1"/>
  <c r="S1400" i="1" s="1"/>
  <c r="U1401" i="1"/>
  <c r="S1401" i="1" s="1"/>
  <c r="U1402" i="1"/>
  <c r="S1402" i="1" s="1"/>
  <c r="U1403" i="1"/>
  <c r="U1404" i="1"/>
  <c r="U1405" i="1"/>
  <c r="S1405" i="1" s="1"/>
  <c r="U1406" i="1"/>
  <c r="S1406" i="1" s="1"/>
  <c r="R1406" i="1" s="1"/>
  <c r="U1407" i="1"/>
  <c r="S1407" i="1" s="1"/>
  <c r="U1408" i="1"/>
  <c r="S1408" i="1" s="1"/>
  <c r="U1409" i="1"/>
  <c r="U1410" i="1"/>
  <c r="S1410" i="1" s="1"/>
  <c r="U1411" i="1"/>
  <c r="U1412" i="1"/>
  <c r="U1413" i="1"/>
  <c r="U1414" i="1"/>
  <c r="S1414" i="1" s="1"/>
  <c r="U1415" i="1"/>
  <c r="U1416" i="1"/>
  <c r="U1417" i="1"/>
  <c r="U1418" i="1"/>
  <c r="S1418" i="1" s="1"/>
  <c r="U1419" i="1"/>
  <c r="U1420" i="1"/>
  <c r="S1420" i="1" s="1"/>
  <c r="U1421" i="1"/>
  <c r="S1421" i="1" s="1"/>
  <c r="U1422" i="1"/>
  <c r="S1422" i="1" s="1"/>
  <c r="U1423" i="1"/>
  <c r="S1423" i="1" s="1"/>
  <c r="U1424" i="1"/>
  <c r="S1424" i="1" s="1"/>
  <c r="U1425" i="1"/>
  <c r="S1425" i="1" s="1"/>
  <c r="U1426" i="1"/>
  <c r="S1426" i="1" s="1"/>
  <c r="U1427" i="1"/>
  <c r="U1428" i="1"/>
  <c r="U1429" i="1"/>
  <c r="S1429" i="1" s="1"/>
  <c r="U1430" i="1"/>
  <c r="S1430" i="1" s="1"/>
  <c r="R1430" i="1" s="1"/>
  <c r="U1431" i="1"/>
  <c r="S1431" i="1" s="1"/>
  <c r="U1432" i="1"/>
  <c r="S1432" i="1" s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S1444" i="1" s="1"/>
  <c r="U1445" i="1"/>
  <c r="S1445" i="1" s="1"/>
  <c r="U1446" i="1"/>
  <c r="S1446" i="1" s="1"/>
  <c r="U1447" i="1"/>
  <c r="S1447" i="1" s="1"/>
  <c r="U1448" i="1"/>
  <c r="S1448" i="1" s="1"/>
  <c r="U1449" i="1"/>
  <c r="S1449" i="1" s="1"/>
  <c r="U1450" i="1"/>
  <c r="S1450" i="1" s="1"/>
  <c r="U1451" i="1"/>
  <c r="U1452" i="1"/>
  <c r="U1453" i="1"/>
  <c r="S1453" i="1" s="1"/>
  <c r="U1454" i="1"/>
  <c r="S1454" i="1" s="1"/>
  <c r="R1454" i="1" s="1"/>
  <c r="U1455" i="1"/>
  <c r="S1455" i="1" s="1"/>
  <c r="U1456" i="1"/>
  <c r="S1456" i="1" s="1"/>
  <c r="U1457" i="1"/>
  <c r="U1458" i="1"/>
  <c r="S1458" i="1" s="1"/>
  <c r="U1459" i="1"/>
  <c r="U1460" i="1"/>
  <c r="U1461" i="1"/>
  <c r="U1462" i="1"/>
  <c r="S1462" i="1" s="1"/>
  <c r="U1463" i="1"/>
  <c r="U1464" i="1"/>
  <c r="U1465" i="1"/>
  <c r="U1466" i="1"/>
  <c r="S1466" i="1" s="1"/>
  <c r="U1467" i="1"/>
  <c r="U1468" i="1"/>
  <c r="S1468" i="1" s="1"/>
  <c r="U1469" i="1"/>
  <c r="S1469" i="1" s="1"/>
  <c r="U1470" i="1"/>
  <c r="S1470" i="1" s="1"/>
  <c r="U1471" i="1"/>
  <c r="S1471" i="1" s="1"/>
  <c r="U1472" i="1"/>
  <c r="S1472" i="1" s="1"/>
  <c r="U1473" i="1"/>
  <c r="S1473" i="1" s="1"/>
  <c r="U1474" i="1"/>
  <c r="U1475" i="1"/>
  <c r="U1476" i="1"/>
  <c r="U1477" i="1"/>
  <c r="S1477" i="1" s="1"/>
  <c r="U1478" i="1"/>
  <c r="S1478" i="1" s="1"/>
  <c r="R1478" i="1" s="1"/>
  <c r="U1479" i="1"/>
  <c r="S1479" i="1" s="1"/>
  <c r="U1480" i="1"/>
  <c r="S1480" i="1" s="1"/>
  <c r="R1480" i="1" s="1"/>
  <c r="U1481" i="1"/>
  <c r="S1481" i="1" s="1"/>
  <c r="U1482" i="1"/>
  <c r="U1483" i="1"/>
  <c r="U1484" i="1"/>
  <c r="U1485" i="1"/>
  <c r="U1486" i="1"/>
  <c r="U1487" i="1"/>
  <c r="U1488" i="1"/>
  <c r="U1489" i="1"/>
  <c r="U1490" i="1"/>
  <c r="U1491" i="1"/>
  <c r="U1492" i="1"/>
  <c r="S1492" i="1" s="1"/>
  <c r="U1493" i="1"/>
  <c r="S1493" i="1" s="1"/>
  <c r="U1494" i="1"/>
  <c r="S1494" i="1" s="1"/>
  <c r="U1495" i="1"/>
  <c r="S1495" i="1" s="1"/>
  <c r="U1496" i="1"/>
  <c r="S1496" i="1" s="1"/>
  <c r="U1497" i="1"/>
  <c r="S1497" i="1" s="1"/>
  <c r="U1498" i="1"/>
  <c r="S1498" i="1" s="1"/>
  <c r="U1499" i="1"/>
  <c r="U1500" i="1"/>
  <c r="U1501" i="1"/>
  <c r="S1501" i="1" s="1"/>
  <c r="U1502" i="1"/>
  <c r="S1502" i="1" s="1"/>
  <c r="U1503" i="1"/>
  <c r="S1503" i="1" s="1"/>
  <c r="U1504" i="1"/>
  <c r="S1504" i="1" s="1"/>
  <c r="U1505" i="1"/>
  <c r="S1505" i="1" s="1"/>
  <c r="U1506" i="1"/>
  <c r="U1507" i="1"/>
  <c r="S1507" i="1" s="1"/>
  <c r="U1508" i="1"/>
  <c r="U1509" i="1"/>
  <c r="U1510" i="1"/>
  <c r="U1511" i="1"/>
  <c r="U1512" i="1"/>
  <c r="U1513" i="1"/>
  <c r="S1513" i="1" s="1"/>
  <c r="U1514" i="1"/>
  <c r="U1515" i="1"/>
  <c r="U1516" i="1"/>
  <c r="S1516" i="1" s="1"/>
  <c r="U1517" i="1"/>
  <c r="S1517" i="1" s="1"/>
  <c r="U1518" i="1"/>
  <c r="S1518" i="1" s="1"/>
  <c r="U1519" i="1"/>
  <c r="S1519" i="1" s="1"/>
  <c r="U1520" i="1"/>
  <c r="S1520" i="1" s="1"/>
  <c r="U1521" i="1"/>
  <c r="S1521" i="1" s="1"/>
  <c r="U1522" i="1"/>
  <c r="S1522" i="1" s="1"/>
  <c r="U1523" i="1"/>
  <c r="U1524" i="1"/>
  <c r="U1525" i="1"/>
  <c r="S1525" i="1" s="1"/>
  <c r="U1526" i="1"/>
  <c r="S1526" i="1" s="1"/>
  <c r="R1526" i="1" s="1"/>
  <c r="U1527" i="1"/>
  <c r="S1527" i="1" s="1"/>
  <c r="U1528" i="1"/>
  <c r="S1528" i="1" s="1"/>
  <c r="U1529" i="1"/>
  <c r="U1530" i="1"/>
  <c r="S1530" i="1" s="1"/>
  <c r="U1531" i="1"/>
  <c r="U1532" i="1"/>
  <c r="U1533" i="1"/>
  <c r="S1533" i="1" s="1"/>
  <c r="U1534" i="1"/>
  <c r="S1534" i="1" s="1"/>
  <c r="U1535" i="1"/>
  <c r="S1535" i="1" s="1"/>
  <c r="U1536" i="1"/>
  <c r="U1537" i="1"/>
  <c r="S1537" i="1" s="1"/>
  <c r="U1538" i="1"/>
  <c r="S1538" i="1" s="1"/>
  <c r="U1539" i="1"/>
  <c r="U1540" i="1"/>
  <c r="S1540" i="1" s="1"/>
  <c r="U1541" i="1"/>
  <c r="S1541" i="1" s="1"/>
  <c r="U1542" i="1"/>
  <c r="S1542" i="1" s="1"/>
  <c r="U1543" i="1"/>
  <c r="S1543" i="1" s="1"/>
  <c r="U1544" i="1"/>
  <c r="S1544" i="1" s="1"/>
  <c r="U1545" i="1"/>
  <c r="S1545" i="1" s="1"/>
  <c r="U1546" i="1"/>
  <c r="U1547" i="1"/>
  <c r="U1548" i="1"/>
  <c r="U1549" i="1"/>
  <c r="S1549" i="1" s="1"/>
  <c r="U1550" i="1"/>
  <c r="S1550" i="1" s="1"/>
  <c r="U1551" i="1"/>
  <c r="S1551" i="1" s="1"/>
  <c r="U1552" i="1"/>
  <c r="S1552" i="1" s="1"/>
  <c r="U1553" i="1"/>
  <c r="U1554" i="1"/>
  <c r="U1555" i="1"/>
  <c r="U1556" i="1"/>
  <c r="U1557" i="1"/>
  <c r="U1558" i="1"/>
  <c r="U1559" i="1"/>
  <c r="U1560" i="1"/>
  <c r="U1561" i="1"/>
  <c r="S1561" i="1" s="1"/>
  <c r="U1562" i="1"/>
  <c r="U1563" i="1"/>
  <c r="U1564" i="1"/>
  <c r="S1564" i="1" s="1"/>
  <c r="U1565" i="1"/>
  <c r="S1565" i="1" s="1"/>
  <c r="U1566" i="1"/>
  <c r="S1566" i="1" s="1"/>
  <c r="U1567" i="1"/>
  <c r="S1567" i="1" s="1"/>
  <c r="U1568" i="1"/>
  <c r="U1569" i="1"/>
  <c r="S1569" i="1" s="1"/>
  <c r="U1570" i="1"/>
  <c r="S1570" i="1" s="1"/>
  <c r="U1571" i="1"/>
  <c r="S1571" i="1" s="1"/>
  <c r="U1572" i="1"/>
  <c r="U1573" i="1"/>
  <c r="S1573" i="1" s="1"/>
  <c r="U1574" i="1"/>
  <c r="S1574" i="1" s="1"/>
  <c r="R1574" i="1" s="1"/>
  <c r="U1575" i="1"/>
  <c r="S1575" i="1" s="1"/>
  <c r="U1576" i="1"/>
  <c r="S1576" i="1" s="1"/>
  <c r="U1577" i="1"/>
  <c r="U1578" i="1"/>
  <c r="S1578" i="1" s="1"/>
  <c r="U1579" i="1"/>
  <c r="U1580" i="1"/>
  <c r="U1581" i="1"/>
  <c r="U1582" i="1"/>
  <c r="S1582" i="1" s="1"/>
  <c r="U1583" i="1"/>
  <c r="U1584" i="1"/>
  <c r="U1585" i="1"/>
  <c r="U1586" i="1"/>
  <c r="S1586" i="1" s="1"/>
  <c r="U1587" i="1"/>
  <c r="U1588" i="1"/>
  <c r="S1588" i="1" s="1"/>
  <c r="U1589" i="1"/>
  <c r="S1589" i="1" s="1"/>
  <c r="U1590" i="1"/>
  <c r="S1590" i="1" s="1"/>
  <c r="U1591" i="1"/>
  <c r="S1591" i="1" s="1"/>
  <c r="U1592" i="1"/>
  <c r="S1592" i="1" s="1"/>
  <c r="U1593" i="1"/>
  <c r="S1593" i="1" s="1"/>
  <c r="U1594" i="1"/>
  <c r="U1595" i="1"/>
  <c r="U1596" i="1"/>
  <c r="U1597" i="1"/>
  <c r="S1597" i="1" s="1"/>
  <c r="U1598" i="1"/>
  <c r="S1598" i="1" s="1"/>
  <c r="R1598" i="1" s="1"/>
  <c r="U1599" i="1"/>
  <c r="S1599" i="1" s="1"/>
  <c r="R1599" i="1" s="1"/>
  <c r="U1600" i="1"/>
  <c r="S1600" i="1" s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S1612" i="1" s="1"/>
  <c r="U1613" i="1"/>
  <c r="S1613" i="1" s="1"/>
  <c r="U1614" i="1"/>
  <c r="S1614" i="1" s="1"/>
  <c r="U1615" i="1"/>
  <c r="S1615" i="1" s="1"/>
  <c r="U1616" i="1"/>
  <c r="S1616" i="1" s="1"/>
  <c r="U1617" i="1"/>
  <c r="S1617" i="1" s="1"/>
  <c r="U1618" i="1"/>
  <c r="S1618" i="1" s="1"/>
  <c r="U1619" i="1"/>
  <c r="U1620" i="1"/>
  <c r="U1621" i="1"/>
  <c r="S1621" i="1" s="1"/>
  <c r="U1622" i="1"/>
  <c r="S1622" i="1" s="1"/>
  <c r="R1622" i="1" s="1"/>
  <c r="U1623" i="1"/>
  <c r="S1623" i="1" s="1"/>
  <c r="U1624" i="1"/>
  <c r="S1624" i="1" s="1"/>
  <c r="U1625" i="1"/>
  <c r="U1626" i="1"/>
  <c r="S1626" i="1" s="1"/>
  <c r="U1627" i="1"/>
  <c r="U1628" i="1"/>
  <c r="S1628" i="1" s="1"/>
  <c r="U1629" i="1"/>
  <c r="U1630" i="1"/>
  <c r="S1630" i="1" s="1"/>
  <c r="U1631" i="1"/>
  <c r="U1632" i="1"/>
  <c r="U1633" i="1"/>
  <c r="U1634" i="1"/>
  <c r="S1634" i="1" s="1"/>
  <c r="U1635" i="1"/>
  <c r="U1636" i="1"/>
  <c r="S1636" i="1" s="1"/>
  <c r="U1637" i="1"/>
  <c r="S1637" i="1" s="1"/>
  <c r="U1638" i="1"/>
  <c r="S1638" i="1" s="1"/>
  <c r="U1639" i="1"/>
  <c r="S1639" i="1" s="1"/>
  <c r="U1640" i="1"/>
  <c r="S1640" i="1" s="1"/>
  <c r="U1641" i="1"/>
  <c r="S1641" i="1" s="1"/>
  <c r="U1642" i="1"/>
  <c r="S1642" i="1" s="1"/>
  <c r="U1643" i="1"/>
  <c r="U1644" i="1"/>
  <c r="U1645" i="1"/>
  <c r="S1645" i="1" s="1"/>
  <c r="U1646" i="1"/>
  <c r="S1646" i="1" s="1"/>
  <c r="R1646" i="1" s="1"/>
  <c r="U1647" i="1"/>
  <c r="S1647" i="1" s="1"/>
  <c r="R1647" i="1" s="1"/>
  <c r="U1648" i="1"/>
  <c r="S1648" i="1" s="1"/>
  <c r="U1649" i="1"/>
  <c r="S1649" i="1" s="1"/>
  <c r="R1649" i="1" s="1"/>
  <c r="U1650" i="1"/>
  <c r="U1651" i="1"/>
  <c r="U1652" i="1"/>
  <c r="U1653" i="1"/>
  <c r="U1654" i="1"/>
  <c r="U1655" i="1"/>
  <c r="U1656" i="1"/>
  <c r="U1657" i="1"/>
  <c r="U1658" i="1"/>
  <c r="U1659" i="1"/>
  <c r="U1660" i="1"/>
  <c r="S1660" i="1" s="1"/>
  <c r="U1661" i="1"/>
  <c r="S1661" i="1" s="1"/>
  <c r="U1662" i="1"/>
  <c r="S1662" i="1" s="1"/>
  <c r="U1663" i="1"/>
  <c r="S1663" i="1" s="1"/>
  <c r="U1664" i="1"/>
  <c r="U1665" i="1"/>
  <c r="S1665" i="1" s="1"/>
  <c r="U1666" i="1"/>
  <c r="S1666" i="1" s="1"/>
  <c r="U1667" i="1"/>
  <c r="U1668" i="1"/>
  <c r="U1669" i="1"/>
  <c r="S1669" i="1" s="1"/>
  <c r="U1670" i="1"/>
  <c r="S1670" i="1" s="1"/>
  <c r="R1670" i="1" s="1"/>
  <c r="U1671" i="1"/>
  <c r="S1671" i="1" s="1"/>
  <c r="U1672" i="1"/>
  <c r="S1672" i="1" s="1"/>
  <c r="U1673" i="1"/>
  <c r="S1673" i="1" s="1"/>
  <c r="R1673" i="1" s="1"/>
  <c r="U1674" i="1"/>
  <c r="S1674" i="1" s="1"/>
  <c r="U1675" i="1"/>
  <c r="S1675" i="1" s="1"/>
  <c r="U1676" i="1"/>
  <c r="U1677" i="1"/>
  <c r="S1677" i="1" s="1"/>
  <c r="U1678" i="1"/>
  <c r="S1678" i="1" s="1"/>
  <c r="U1679" i="1"/>
  <c r="U1680" i="1"/>
  <c r="U1681" i="1"/>
  <c r="S1681" i="1" s="1"/>
  <c r="U1682" i="1"/>
  <c r="S1682" i="1" s="1"/>
  <c r="U1683" i="1"/>
  <c r="U1684" i="1"/>
  <c r="S1684" i="1" s="1"/>
  <c r="U1685" i="1"/>
  <c r="S1685" i="1" s="1"/>
  <c r="U1686" i="1"/>
  <c r="S1686" i="1" s="1"/>
  <c r="U1687" i="1"/>
  <c r="S1687" i="1" s="1"/>
  <c r="U1688" i="1"/>
  <c r="S1688" i="1" s="1"/>
  <c r="U1689" i="1"/>
  <c r="S1689" i="1" s="1"/>
  <c r="U1690" i="1"/>
  <c r="S1690" i="1" s="1"/>
  <c r="U1691" i="1"/>
  <c r="U1692" i="1"/>
  <c r="U1693" i="1"/>
  <c r="S1693" i="1" s="1"/>
  <c r="U1694" i="1"/>
  <c r="S1694" i="1" s="1"/>
  <c r="U1695" i="1"/>
  <c r="S1695" i="1" s="1"/>
  <c r="U1696" i="1"/>
  <c r="S1696" i="1" s="1"/>
  <c r="U1697" i="1"/>
  <c r="U1698" i="1"/>
  <c r="U1699" i="1"/>
  <c r="U1700" i="1"/>
  <c r="U1701" i="1"/>
  <c r="S1701" i="1" s="1"/>
  <c r="U1702" i="1"/>
  <c r="U1703" i="1"/>
  <c r="S1703" i="1" s="1"/>
  <c r="U1704" i="1"/>
  <c r="U1705" i="1"/>
  <c r="S1705" i="1" s="1"/>
  <c r="U1706" i="1"/>
  <c r="U1707" i="1"/>
  <c r="U1708" i="1"/>
  <c r="S1708" i="1" s="1"/>
  <c r="U1709" i="1"/>
  <c r="S1709" i="1" s="1"/>
  <c r="U1710" i="1"/>
  <c r="S1710" i="1" s="1"/>
  <c r="U1711" i="1"/>
  <c r="S1711" i="1" s="1"/>
  <c r="U1712" i="1"/>
  <c r="S1712" i="1" s="1"/>
  <c r="U1713" i="1"/>
  <c r="U1714" i="1"/>
  <c r="S1714" i="1" s="1"/>
  <c r="U1715" i="1"/>
  <c r="U1716" i="1"/>
  <c r="U1717" i="1"/>
  <c r="S1717" i="1" s="1"/>
  <c r="U1718" i="1"/>
  <c r="S1718" i="1" s="1"/>
  <c r="R1718" i="1" s="1"/>
  <c r="U1719" i="1"/>
  <c r="S1719" i="1" s="1"/>
  <c r="U1720" i="1"/>
  <c r="S1720" i="1" s="1"/>
  <c r="U1721" i="1"/>
  <c r="U1722" i="1"/>
  <c r="U1723" i="1"/>
  <c r="U1724" i="1"/>
  <c r="U1725" i="1"/>
  <c r="U1726" i="1"/>
  <c r="U1727" i="1"/>
  <c r="U1728" i="1"/>
  <c r="U1729" i="1"/>
  <c r="S1729" i="1" s="1"/>
  <c r="U1730" i="1"/>
  <c r="U1731" i="1"/>
  <c r="S1731" i="1" s="1"/>
  <c r="U1732" i="1"/>
  <c r="S1732" i="1" s="1"/>
  <c r="U1733" i="1"/>
  <c r="S1733" i="1" s="1"/>
  <c r="U1734" i="1"/>
  <c r="S1734" i="1" s="1"/>
  <c r="U1735" i="1"/>
  <c r="S1735" i="1" s="1"/>
  <c r="U1736" i="1"/>
  <c r="S1736" i="1" s="1"/>
  <c r="U1737" i="1"/>
  <c r="S1737" i="1" s="1"/>
  <c r="U1738" i="1"/>
  <c r="S1738" i="1" s="1"/>
  <c r="U1739" i="1"/>
  <c r="U1740" i="1"/>
  <c r="U1741" i="1"/>
  <c r="S1741" i="1" s="1"/>
  <c r="U1742" i="1"/>
  <c r="S1742" i="1" s="1"/>
  <c r="R1742" i="1" s="1"/>
  <c r="U1743" i="1"/>
  <c r="S1743" i="1" s="1"/>
  <c r="U1744" i="1"/>
  <c r="S1744" i="1" s="1"/>
  <c r="U1745" i="1"/>
  <c r="U1746" i="1"/>
  <c r="S1746" i="1" s="1"/>
  <c r="U1747" i="1"/>
  <c r="U1748" i="1"/>
  <c r="U1749" i="1"/>
  <c r="U1750" i="1"/>
  <c r="S1750" i="1" s="1"/>
  <c r="U1751" i="1"/>
  <c r="U1752" i="1"/>
  <c r="U1753" i="1"/>
  <c r="U1754" i="1"/>
  <c r="S1754" i="1" s="1"/>
  <c r="U1755" i="1"/>
  <c r="U1756" i="1"/>
  <c r="S1756" i="1" s="1"/>
  <c r="U1757" i="1"/>
  <c r="S1757" i="1" s="1"/>
  <c r="U1758" i="1"/>
  <c r="S1758" i="1" s="1"/>
  <c r="U1759" i="1"/>
  <c r="S1759" i="1" s="1"/>
  <c r="U1760" i="1"/>
  <c r="S1760" i="1" s="1"/>
  <c r="U1761" i="1"/>
  <c r="S1761" i="1" s="1"/>
  <c r="U1762" i="1"/>
  <c r="S1762" i="1" s="1"/>
  <c r="U1763" i="1"/>
  <c r="U1764" i="1"/>
  <c r="U1765" i="1"/>
  <c r="S1765" i="1" s="1"/>
  <c r="U1766" i="1"/>
  <c r="S1766" i="1" s="1"/>
  <c r="U1767" i="1"/>
  <c r="S1767" i="1" s="1"/>
  <c r="U1768" i="1"/>
  <c r="S1768" i="1" s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S1780" i="1" s="1"/>
  <c r="U1781" i="1"/>
  <c r="S1781" i="1" s="1"/>
  <c r="U1782" i="1"/>
  <c r="S1782" i="1" s="1"/>
  <c r="U1783" i="1"/>
  <c r="S1783" i="1" s="1"/>
  <c r="U1784" i="1"/>
  <c r="S1784" i="1" s="1"/>
  <c r="U1785" i="1"/>
  <c r="S1785" i="1" s="1"/>
  <c r="U1786" i="1"/>
  <c r="U1787" i="1"/>
  <c r="S1787" i="1" s="1"/>
  <c r="U1788" i="1"/>
  <c r="U1789" i="1"/>
  <c r="S1789" i="1" s="1"/>
  <c r="U1790" i="1"/>
  <c r="S1790" i="1" s="1"/>
  <c r="R1790" i="1" s="1"/>
  <c r="U1791" i="1"/>
  <c r="S1791" i="1" s="1"/>
  <c r="U1792" i="1"/>
  <c r="S1792" i="1" s="1"/>
  <c r="U1793" i="1"/>
  <c r="U1794" i="1"/>
  <c r="S1794" i="1" s="1"/>
  <c r="U1795" i="1"/>
  <c r="U1796" i="1"/>
  <c r="U1797" i="1"/>
  <c r="U1798" i="1"/>
  <c r="U1799" i="1"/>
  <c r="U1800" i="1"/>
  <c r="U1801" i="1"/>
  <c r="U1802" i="1"/>
  <c r="U1803" i="1"/>
  <c r="U1804" i="1"/>
  <c r="S1804" i="1" s="1"/>
  <c r="U1805" i="1"/>
  <c r="S1805" i="1" s="1"/>
  <c r="U1806" i="1"/>
  <c r="S1806" i="1" s="1"/>
  <c r="U1807" i="1"/>
  <c r="S1807" i="1" s="1"/>
  <c r="U1808" i="1"/>
  <c r="S1808" i="1" s="1"/>
  <c r="U1809" i="1"/>
  <c r="S1809" i="1" s="1"/>
  <c r="U1810" i="1"/>
  <c r="S1810" i="1" s="1"/>
  <c r="U1811" i="1"/>
  <c r="U1812" i="1"/>
  <c r="U1813" i="1"/>
  <c r="S1813" i="1" s="1"/>
  <c r="U1814" i="1"/>
  <c r="S1814" i="1" s="1"/>
  <c r="U1815" i="1"/>
  <c r="S1815" i="1" s="1"/>
  <c r="U1816" i="1"/>
  <c r="S1816" i="1" s="1"/>
  <c r="U1817" i="1"/>
  <c r="S1817" i="1" s="1"/>
  <c r="R1817" i="1" s="1"/>
  <c r="U1818" i="1"/>
  <c r="S1818" i="1" s="1"/>
  <c r="U1819" i="1"/>
  <c r="U1820" i="1"/>
  <c r="U1821" i="1"/>
  <c r="U1822" i="1"/>
  <c r="S1822" i="1" s="1"/>
  <c r="U1823" i="1"/>
  <c r="U1824" i="1"/>
  <c r="U1825" i="1"/>
  <c r="U1826" i="1"/>
  <c r="S1826" i="1" s="1"/>
  <c r="R1826" i="1" s="1"/>
  <c r="U1827" i="1"/>
  <c r="U1828" i="1"/>
  <c r="S1828" i="1" s="1"/>
  <c r="U1829" i="1"/>
  <c r="S1829" i="1" s="1"/>
  <c r="U1830" i="1"/>
  <c r="S1830" i="1" s="1"/>
  <c r="U1831" i="1"/>
  <c r="S1831" i="1" s="1"/>
  <c r="U1832" i="1"/>
  <c r="S1832" i="1" s="1"/>
  <c r="U1833" i="1"/>
  <c r="S1833" i="1" s="1"/>
  <c r="U1834" i="1"/>
  <c r="S1834" i="1" s="1"/>
  <c r="U1835" i="1"/>
  <c r="U1836" i="1"/>
  <c r="U1837" i="1"/>
  <c r="S1837" i="1" s="1"/>
  <c r="U1838" i="1"/>
  <c r="S1838" i="1" s="1"/>
  <c r="R1838" i="1" s="1"/>
  <c r="U1839" i="1"/>
  <c r="S1839" i="1" s="1"/>
  <c r="U1840" i="1"/>
  <c r="S1840" i="1" s="1"/>
  <c r="U1841" i="1"/>
  <c r="S1841" i="1" s="1"/>
  <c r="R1841" i="1" s="1"/>
  <c r="U1842" i="1"/>
  <c r="U1843" i="1"/>
  <c r="S1843" i="1" s="1"/>
  <c r="U1844" i="1"/>
  <c r="U1845" i="1"/>
  <c r="S1845" i="1" s="1"/>
  <c r="U1846" i="1"/>
  <c r="S1846" i="1" s="1"/>
  <c r="U1847" i="1"/>
  <c r="S1847" i="1" s="1"/>
  <c r="U1848" i="1"/>
  <c r="U1849" i="1"/>
  <c r="U1850" i="1"/>
  <c r="U1851" i="1"/>
  <c r="U1852" i="1"/>
  <c r="S1852" i="1" s="1"/>
  <c r="U1853" i="1"/>
  <c r="S1853" i="1" s="1"/>
  <c r="U1854" i="1"/>
  <c r="S1854" i="1" s="1"/>
  <c r="U1855" i="1"/>
  <c r="S1855" i="1" s="1"/>
  <c r="U1856" i="1"/>
  <c r="S1856" i="1" s="1"/>
  <c r="U1857" i="1"/>
  <c r="S1857" i="1" s="1"/>
  <c r="U1858" i="1"/>
  <c r="S1858" i="1" s="1"/>
  <c r="R1858" i="1" s="1"/>
  <c r="U1859" i="1"/>
  <c r="U1860" i="1"/>
  <c r="U1861" i="1"/>
  <c r="S1861" i="1" s="1"/>
  <c r="U1862" i="1"/>
  <c r="U1863" i="1"/>
  <c r="S1863" i="1" s="1"/>
  <c r="U1864" i="1"/>
  <c r="S1864" i="1" s="1"/>
  <c r="U1865" i="1"/>
  <c r="U1866" i="1"/>
  <c r="U1867" i="1"/>
  <c r="U1868" i="1"/>
  <c r="U1869" i="1"/>
  <c r="S1869" i="1" s="1"/>
  <c r="U1870" i="1"/>
  <c r="U1871" i="1"/>
  <c r="S1871" i="1" s="1"/>
  <c r="U1872" i="1"/>
  <c r="U1873" i="1"/>
  <c r="U1874" i="1"/>
  <c r="U1875" i="1"/>
  <c r="U1876" i="1"/>
  <c r="S1876" i="1" s="1"/>
  <c r="U1877" i="1"/>
  <c r="S1877" i="1" s="1"/>
  <c r="U1878" i="1"/>
  <c r="S1878" i="1" s="1"/>
  <c r="U1879" i="1"/>
  <c r="S1879" i="1" s="1"/>
  <c r="U1880" i="1"/>
  <c r="S1880" i="1" s="1"/>
  <c r="U1881" i="1"/>
  <c r="S1881" i="1" s="1"/>
  <c r="U1882" i="1"/>
  <c r="U1883" i="1"/>
  <c r="U1884" i="1"/>
  <c r="U1885" i="1"/>
  <c r="S1885" i="1" s="1"/>
  <c r="U1886" i="1"/>
  <c r="U1887" i="1"/>
  <c r="S1887" i="1" s="1"/>
  <c r="U1888" i="1"/>
  <c r="S1888" i="1" s="1"/>
  <c r="U1889" i="1"/>
  <c r="U1890" i="1"/>
  <c r="S1890" i="1" s="1"/>
  <c r="U1891" i="1"/>
  <c r="U1892" i="1"/>
  <c r="U1893" i="1"/>
  <c r="U1894" i="1"/>
  <c r="S1894" i="1" s="1"/>
  <c r="U1895" i="1"/>
  <c r="U1896" i="1"/>
  <c r="U1897" i="1"/>
  <c r="S1897" i="1" s="1"/>
  <c r="U1898" i="1"/>
  <c r="U1899" i="1"/>
  <c r="S1899" i="1" s="1"/>
  <c r="U1900" i="1"/>
  <c r="S1900" i="1" s="1"/>
  <c r="U1901" i="1"/>
  <c r="S1901" i="1" s="1"/>
  <c r="U1902" i="1"/>
  <c r="S1902" i="1" s="1"/>
  <c r="U1903" i="1"/>
  <c r="S1903" i="1" s="1"/>
  <c r="U1904" i="1"/>
  <c r="S1904" i="1" s="1"/>
  <c r="U1905" i="1"/>
  <c r="U1906" i="1"/>
  <c r="U1907" i="1"/>
  <c r="U1908" i="1"/>
  <c r="U1909" i="1"/>
  <c r="S1909" i="1" s="1"/>
  <c r="U1910" i="1"/>
  <c r="U1911" i="1"/>
  <c r="U1912" i="1"/>
  <c r="S1912" i="1" s="1"/>
  <c r="U1913" i="1"/>
  <c r="U1914" i="1"/>
  <c r="S1914" i="1" s="1"/>
  <c r="U1915" i="1"/>
  <c r="U1916" i="1"/>
  <c r="U1917" i="1"/>
  <c r="U1918" i="1"/>
  <c r="S1918" i="1" s="1"/>
  <c r="U1919" i="1"/>
  <c r="U1920" i="1"/>
  <c r="U1921" i="1"/>
  <c r="U1922" i="1"/>
  <c r="S1922" i="1" s="1"/>
  <c r="U1923" i="1"/>
  <c r="U1924" i="1"/>
  <c r="S1924" i="1" s="1"/>
  <c r="U1925" i="1"/>
  <c r="S1925" i="1" s="1"/>
  <c r="U1926" i="1"/>
  <c r="S1926" i="1" s="1"/>
  <c r="U1927" i="1"/>
  <c r="S1927" i="1" s="1"/>
  <c r="U1928" i="1"/>
  <c r="S1928" i="1" s="1"/>
  <c r="U1929" i="1"/>
  <c r="S1929" i="1" s="1"/>
  <c r="U1930" i="1"/>
  <c r="U1931" i="1"/>
  <c r="U1932" i="1"/>
  <c r="U1933" i="1"/>
  <c r="U1934" i="1"/>
  <c r="U1935" i="1"/>
  <c r="U1936" i="1"/>
  <c r="S1936" i="1" s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S1948" i="1" s="1"/>
  <c r="U1949" i="1"/>
  <c r="S1949" i="1" s="1"/>
  <c r="U1950" i="1"/>
  <c r="S1950" i="1" s="1"/>
  <c r="U1951" i="1"/>
  <c r="S1951" i="1" s="1"/>
  <c r="U1952" i="1"/>
  <c r="S1952" i="1" s="1"/>
  <c r="U1953" i="1"/>
  <c r="S1953" i="1" s="1"/>
  <c r="U1954" i="1"/>
  <c r="S1954" i="1" s="1"/>
  <c r="U1955" i="1"/>
  <c r="U1956" i="1"/>
  <c r="U1957" i="1"/>
  <c r="U1958" i="1"/>
  <c r="U1959" i="1"/>
  <c r="U1960" i="1"/>
  <c r="S1960" i="1" s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S1972" i="1" s="1"/>
  <c r="U1973" i="1"/>
  <c r="S1973" i="1" s="1"/>
  <c r="U1974" i="1"/>
  <c r="S1974" i="1" s="1"/>
  <c r="U1975" i="1"/>
  <c r="S1975" i="1" s="1"/>
  <c r="U1976" i="1"/>
  <c r="S1976" i="1" s="1"/>
  <c r="U1977" i="1"/>
  <c r="S1977" i="1" s="1"/>
  <c r="U1978" i="1"/>
  <c r="S1978" i="1" s="1"/>
  <c r="U1979" i="1"/>
  <c r="U1980" i="1"/>
  <c r="U1981" i="1"/>
  <c r="S1981" i="1" s="1"/>
  <c r="U1982" i="1"/>
  <c r="U1983" i="1"/>
  <c r="S1983" i="1" s="1"/>
  <c r="U1984" i="1"/>
  <c r="S1984" i="1" s="1"/>
  <c r="U1985" i="1"/>
  <c r="S1985" i="1" s="1"/>
  <c r="R1985" i="1" s="1"/>
  <c r="U1986" i="1"/>
  <c r="S1986" i="1" s="1"/>
  <c r="U1987" i="1"/>
  <c r="U1988" i="1"/>
  <c r="U1989" i="1"/>
  <c r="S1989" i="1" s="1"/>
  <c r="U1990" i="1"/>
  <c r="S1990" i="1" s="1"/>
  <c r="U1991" i="1"/>
  <c r="U1992" i="1"/>
  <c r="U1993" i="1"/>
  <c r="U1994" i="1"/>
  <c r="U1995" i="1"/>
  <c r="U1996" i="1"/>
  <c r="S1996" i="1" s="1"/>
  <c r="U1997" i="1"/>
  <c r="S1997" i="1" s="1"/>
  <c r="U1998" i="1"/>
  <c r="S1998" i="1" s="1"/>
  <c r="U1999" i="1"/>
  <c r="S1999" i="1" s="1"/>
  <c r="U2000" i="1"/>
  <c r="S2000" i="1" s="1"/>
  <c r="U2001" i="1"/>
  <c r="S2001" i="1" s="1"/>
  <c r="U2002" i="1"/>
  <c r="U2003" i="1"/>
  <c r="U2004" i="1"/>
  <c r="U2005" i="1"/>
  <c r="S2005" i="1" s="1"/>
  <c r="U2006" i="1"/>
  <c r="S2006" i="1" s="1"/>
  <c r="U2007" i="1"/>
  <c r="U2008" i="1"/>
  <c r="S2008" i="1" s="1"/>
  <c r="U2009" i="1"/>
  <c r="S2009" i="1" s="1"/>
  <c r="R2009" i="1" s="1"/>
  <c r="U2010" i="1"/>
  <c r="U2011" i="1"/>
  <c r="U2012" i="1"/>
  <c r="S2012" i="1" s="1"/>
  <c r="U2013" i="1"/>
  <c r="U2014" i="1"/>
  <c r="S2014" i="1" s="1"/>
  <c r="U2015" i="1"/>
  <c r="U2016" i="1"/>
  <c r="U2017" i="1"/>
  <c r="U2018" i="1"/>
  <c r="U2019" i="1"/>
  <c r="U2020" i="1"/>
  <c r="S2020" i="1" s="1"/>
  <c r="U2021" i="1"/>
  <c r="S2021" i="1" s="1"/>
  <c r="U2022" i="1"/>
  <c r="S2022" i="1" s="1"/>
  <c r="U2023" i="1"/>
  <c r="S2023" i="1" s="1"/>
  <c r="U2024" i="1"/>
  <c r="S2024" i="1" s="1"/>
  <c r="U2025" i="1"/>
  <c r="S2025" i="1" s="1"/>
  <c r="U2026" i="1"/>
  <c r="S2026" i="1" s="1"/>
  <c r="U2027" i="1"/>
  <c r="U2028" i="1"/>
  <c r="U2029" i="1"/>
  <c r="S2029" i="1" s="1"/>
  <c r="U2030" i="1"/>
  <c r="U2031" i="1"/>
  <c r="U2032" i="1"/>
  <c r="S2032" i="1" s="1"/>
  <c r="U2033" i="1"/>
  <c r="U2034" i="1"/>
  <c r="S2034" i="1" s="1"/>
  <c r="U2035" i="1"/>
  <c r="U2036" i="1"/>
  <c r="U2037" i="1"/>
  <c r="S2037" i="1" s="1"/>
  <c r="U2038" i="1"/>
  <c r="U2039" i="1"/>
  <c r="S2039" i="1" s="1"/>
  <c r="U2040" i="1"/>
  <c r="U2041" i="1"/>
  <c r="S2041" i="1" s="1"/>
  <c r="U2042" i="1"/>
  <c r="S2042" i="1" s="1"/>
  <c r="U2043" i="1"/>
  <c r="U2044" i="1"/>
  <c r="S2044" i="1" s="1"/>
  <c r="U2045" i="1"/>
  <c r="S2045" i="1" s="1"/>
  <c r="U2046" i="1"/>
  <c r="S2046" i="1" s="1"/>
  <c r="U2047" i="1"/>
  <c r="S2047" i="1" s="1"/>
  <c r="U2048" i="1"/>
  <c r="S2048" i="1" s="1"/>
  <c r="R2048" i="1" s="1"/>
  <c r="U2049" i="1"/>
  <c r="S2049" i="1" s="1"/>
  <c r="R2049" i="1" s="1"/>
  <c r="U2050" i="1"/>
  <c r="S2050" i="1" s="1"/>
  <c r="R2050" i="1" s="1"/>
  <c r="U2051" i="1"/>
  <c r="U2052" i="1"/>
  <c r="U2053" i="1"/>
  <c r="S2053" i="1" s="1"/>
  <c r="U2054" i="1"/>
  <c r="U2055" i="1"/>
  <c r="U2056" i="1"/>
  <c r="S2056" i="1" s="1"/>
  <c r="U2057" i="1"/>
  <c r="U2058" i="1"/>
  <c r="S2058" i="1" s="1"/>
  <c r="U2059" i="1"/>
  <c r="U2060" i="1"/>
  <c r="U2061" i="1"/>
  <c r="U2062" i="1"/>
  <c r="S2062" i="1" s="1"/>
  <c r="U2063" i="1"/>
  <c r="U2064" i="1"/>
  <c r="U2065" i="1"/>
  <c r="S2065" i="1" s="1"/>
  <c r="U2066" i="1"/>
  <c r="S2066" i="1" s="1"/>
  <c r="U2067" i="1"/>
  <c r="U2068" i="1"/>
  <c r="S2068" i="1" s="1"/>
  <c r="U2069" i="1"/>
  <c r="S2069" i="1" s="1"/>
  <c r="U2070" i="1"/>
  <c r="S2070" i="1" s="1"/>
  <c r="U2071" i="1"/>
  <c r="S2071" i="1" s="1"/>
  <c r="U2072" i="1"/>
  <c r="S2072" i="1" s="1"/>
  <c r="U2073" i="1"/>
  <c r="S2073" i="1" s="1"/>
  <c r="R2073" i="1" s="1"/>
  <c r="U2074" i="1"/>
  <c r="S2074" i="1" s="1"/>
  <c r="U2075" i="1"/>
  <c r="U2076" i="1"/>
  <c r="U2077" i="1"/>
  <c r="S2077" i="1" s="1"/>
  <c r="U2078" i="1"/>
  <c r="S2078" i="1" s="1"/>
  <c r="U2079" i="1"/>
  <c r="U2080" i="1"/>
  <c r="U2081" i="1"/>
  <c r="U2082" i="1"/>
  <c r="S2082" i="1" s="1"/>
  <c r="U2083" i="1"/>
  <c r="U2084" i="1"/>
  <c r="U2085" i="1"/>
  <c r="U2086" i="1"/>
  <c r="S2086" i="1" s="1"/>
  <c r="U2087" i="1"/>
  <c r="U2088" i="1"/>
  <c r="U2089" i="1"/>
  <c r="U2090" i="1"/>
  <c r="S2090" i="1" s="1"/>
  <c r="U2091" i="1"/>
  <c r="U2092" i="1"/>
  <c r="S2092" i="1" s="1"/>
  <c r="U2093" i="1"/>
  <c r="S2093" i="1" s="1"/>
  <c r="U2094" i="1"/>
  <c r="S2094" i="1" s="1"/>
  <c r="U2095" i="1"/>
  <c r="S2095" i="1" s="1"/>
  <c r="U2096" i="1"/>
  <c r="S2096" i="1" s="1"/>
  <c r="U2097" i="1"/>
  <c r="S2097" i="1" s="1"/>
  <c r="U2098" i="1"/>
  <c r="S2098" i="1" s="1"/>
  <c r="U2099" i="1"/>
  <c r="U2100" i="1"/>
  <c r="U2101" i="1"/>
  <c r="S2101" i="1" s="1"/>
  <c r="U2102" i="1"/>
  <c r="S2102" i="1" s="1"/>
  <c r="U2103" i="1"/>
  <c r="U2104" i="1"/>
  <c r="U2105" i="1"/>
  <c r="U2106" i="1"/>
  <c r="S2106" i="1" s="1"/>
  <c r="U2107" i="1"/>
  <c r="U2108" i="1"/>
  <c r="U2109" i="1"/>
  <c r="U2110" i="1"/>
  <c r="S2110" i="1" s="1"/>
  <c r="U2111" i="1"/>
  <c r="U2112" i="1"/>
  <c r="U2113" i="1"/>
  <c r="U2114" i="1"/>
  <c r="S2114" i="1" s="1"/>
  <c r="U2115" i="1"/>
  <c r="U2116" i="1"/>
  <c r="S2116" i="1" s="1"/>
  <c r="U2117" i="1"/>
  <c r="S2117" i="1" s="1"/>
  <c r="U2118" i="1"/>
  <c r="S2118" i="1" s="1"/>
  <c r="U2119" i="1"/>
  <c r="S2119" i="1" s="1"/>
  <c r="U2120" i="1"/>
  <c r="S2120" i="1" s="1"/>
  <c r="U2121" i="1"/>
  <c r="S2121" i="1" s="1"/>
  <c r="U2122" i="1"/>
  <c r="S2122" i="1" s="1"/>
  <c r="U2123" i="1"/>
  <c r="U2124" i="1"/>
  <c r="U2125" i="1"/>
  <c r="S2125" i="1" s="1"/>
  <c r="U2126" i="1"/>
  <c r="S2126" i="1" s="1"/>
  <c r="U2127" i="1"/>
  <c r="U2128" i="1"/>
  <c r="S2128" i="1" s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S2140" i="1" s="1"/>
  <c r="U2141" i="1"/>
  <c r="S2141" i="1" s="1"/>
  <c r="U2142" i="1"/>
  <c r="S2142" i="1" s="1"/>
  <c r="U2143" i="1"/>
  <c r="S2143" i="1" s="1"/>
  <c r="U2144" i="1"/>
  <c r="S2144" i="1" s="1"/>
  <c r="U2145" i="1"/>
  <c r="S2145" i="1" s="1"/>
  <c r="U2146" i="1"/>
  <c r="S2146" i="1" s="1"/>
  <c r="U2147" i="1"/>
  <c r="U2148" i="1"/>
  <c r="U2149" i="1"/>
  <c r="S2149" i="1" s="1"/>
  <c r="U2150" i="1"/>
  <c r="U2151" i="1"/>
  <c r="S2151" i="1" s="1"/>
  <c r="R2151" i="1" s="1"/>
  <c r="U2152" i="1"/>
  <c r="S2152" i="1" s="1"/>
  <c r="R2152" i="1" s="1"/>
  <c r="U2153" i="1"/>
  <c r="S2153" i="1" s="1"/>
  <c r="R2153" i="1" s="1"/>
  <c r="U2154" i="1"/>
  <c r="S2154" i="1" s="1"/>
  <c r="U2155" i="1"/>
  <c r="U2156" i="1"/>
  <c r="U2157" i="1"/>
  <c r="U2158" i="1"/>
  <c r="U2159" i="1"/>
  <c r="U2160" i="1"/>
  <c r="U2161" i="1"/>
  <c r="U2162" i="1"/>
  <c r="S2162" i="1" s="1"/>
  <c r="U2163" i="1"/>
  <c r="U2164" i="1"/>
  <c r="S2164" i="1" s="1"/>
  <c r="U2165" i="1"/>
  <c r="S2165" i="1" s="1"/>
  <c r="U2166" i="1"/>
  <c r="S2166" i="1" s="1"/>
  <c r="U2167" i="1"/>
  <c r="S2167" i="1" s="1"/>
  <c r="U2168" i="1"/>
  <c r="S2168" i="1" s="1"/>
  <c r="U2169" i="1"/>
  <c r="S2169" i="1" s="1"/>
  <c r="U2170" i="1"/>
  <c r="S2170" i="1" s="1"/>
  <c r="U2171" i="1"/>
  <c r="U2172" i="1"/>
  <c r="U2173" i="1"/>
  <c r="S2173" i="1" s="1"/>
  <c r="U2174" i="1"/>
  <c r="U2175" i="1"/>
  <c r="U2176" i="1"/>
  <c r="S2176" i="1" s="1"/>
  <c r="U2177" i="1"/>
  <c r="S2177" i="1" s="1"/>
  <c r="U2178" i="1"/>
  <c r="U2179" i="1"/>
  <c r="U2180" i="1"/>
  <c r="U2181" i="1"/>
  <c r="S2181" i="1" s="1"/>
  <c r="U2182" i="1"/>
  <c r="S2182" i="1" s="1"/>
  <c r="U2183" i="1"/>
  <c r="U2184" i="1"/>
  <c r="U2185" i="1"/>
  <c r="S2185" i="1" s="1"/>
  <c r="U2186" i="1"/>
  <c r="U2187" i="1"/>
  <c r="U2188" i="1"/>
  <c r="S2188" i="1" s="1"/>
  <c r="U2189" i="1"/>
  <c r="S2189" i="1" s="1"/>
  <c r="U2190" i="1"/>
  <c r="S2190" i="1" s="1"/>
  <c r="U2191" i="1"/>
  <c r="S2191" i="1" s="1"/>
  <c r="U2192" i="1"/>
  <c r="S2192" i="1" s="1"/>
  <c r="U2193" i="1"/>
  <c r="S2193" i="1" s="1"/>
  <c r="U2194" i="1"/>
  <c r="S2194" i="1" s="1"/>
  <c r="U2195" i="1"/>
  <c r="U2196" i="1"/>
  <c r="U2197" i="1"/>
  <c r="S2197" i="1" s="1"/>
  <c r="U2198" i="1"/>
  <c r="U2199" i="1"/>
  <c r="U2200" i="1"/>
  <c r="S2200" i="1" s="1"/>
  <c r="U2201" i="1"/>
  <c r="U2202" i="1"/>
  <c r="S2202" i="1" s="1"/>
  <c r="U2203" i="1"/>
  <c r="U2204" i="1"/>
  <c r="U2205" i="1"/>
  <c r="S2205" i="1" s="1"/>
  <c r="U2206" i="1"/>
  <c r="S2206" i="1" s="1"/>
  <c r="U2207" i="1"/>
  <c r="S2207" i="1" s="1"/>
  <c r="U2208" i="1"/>
  <c r="U2209" i="1"/>
  <c r="S2209" i="1" s="1"/>
  <c r="U2210" i="1"/>
  <c r="S2210" i="1" s="1"/>
  <c r="U2211" i="1"/>
  <c r="U2212" i="1"/>
  <c r="S2212" i="1" s="1"/>
  <c r="U2213" i="1"/>
  <c r="S2213" i="1" s="1"/>
  <c r="U2214" i="1"/>
  <c r="S2214" i="1" s="1"/>
  <c r="U2215" i="1"/>
  <c r="S2215" i="1" s="1"/>
  <c r="U2216" i="1"/>
  <c r="S2216" i="1" s="1"/>
  <c r="U2217" i="1"/>
  <c r="S2217" i="1" s="1"/>
  <c r="U2218" i="1"/>
  <c r="S2218" i="1" s="1"/>
  <c r="U2219" i="1"/>
  <c r="U2220" i="1"/>
  <c r="U2221" i="1"/>
  <c r="S2221" i="1" s="1"/>
  <c r="U2222" i="1"/>
  <c r="U2223" i="1"/>
  <c r="U2224" i="1"/>
  <c r="S2224" i="1" s="1"/>
  <c r="U2225" i="1"/>
  <c r="U2226" i="1"/>
  <c r="S2226" i="1" s="1"/>
  <c r="U2227" i="1"/>
  <c r="U2228" i="1"/>
  <c r="U2229" i="1"/>
  <c r="U2230" i="1"/>
  <c r="S2230" i="1" s="1"/>
  <c r="U2231" i="1"/>
  <c r="U2232" i="1"/>
  <c r="U2233" i="1"/>
  <c r="S2233" i="1" s="1"/>
  <c r="U2234" i="1"/>
  <c r="S2234" i="1" s="1"/>
  <c r="U2235" i="1"/>
  <c r="U2236" i="1"/>
  <c r="S2236" i="1" s="1"/>
  <c r="U2237" i="1"/>
  <c r="S2237" i="1" s="1"/>
  <c r="U2238" i="1"/>
  <c r="S2238" i="1" s="1"/>
  <c r="U2239" i="1"/>
  <c r="S2239" i="1" s="1"/>
  <c r="U2240" i="1"/>
  <c r="S2240" i="1" s="1"/>
  <c r="U2241" i="1"/>
  <c r="S2241" i="1" s="1"/>
  <c r="U2242" i="1"/>
  <c r="S2242" i="1" s="1"/>
  <c r="U2243" i="1"/>
  <c r="U2244" i="1"/>
  <c r="U2245" i="1"/>
  <c r="S2245" i="1" s="1"/>
  <c r="U2246" i="1"/>
  <c r="U2247" i="1"/>
  <c r="U2248" i="1"/>
  <c r="S2248" i="1" s="1"/>
  <c r="U2249" i="1"/>
  <c r="U2250" i="1"/>
  <c r="S2250" i="1" s="1"/>
  <c r="U2251" i="1"/>
  <c r="U2252" i="1"/>
  <c r="U2253" i="1"/>
  <c r="U2254" i="1"/>
  <c r="S2254" i="1" s="1"/>
  <c r="U2255" i="1"/>
  <c r="U2256" i="1"/>
  <c r="U2257" i="1"/>
  <c r="U2258" i="1"/>
  <c r="S2258" i="1" s="1"/>
  <c r="U2259" i="1"/>
  <c r="U2260" i="1"/>
  <c r="S2260" i="1" s="1"/>
  <c r="U2261" i="1"/>
  <c r="S2261" i="1" s="1"/>
  <c r="U2262" i="1"/>
  <c r="S2262" i="1" s="1"/>
  <c r="U2263" i="1"/>
  <c r="S2263" i="1" s="1"/>
  <c r="U2264" i="1"/>
  <c r="S2264" i="1" s="1"/>
  <c r="U2265" i="1"/>
  <c r="S2265" i="1" s="1"/>
  <c r="R2265" i="1" s="1"/>
  <c r="U2266" i="1"/>
  <c r="U2267" i="1"/>
  <c r="U2268" i="1"/>
  <c r="S2268" i="1" s="1"/>
  <c r="U2269" i="1"/>
  <c r="S2269" i="1" s="1"/>
  <c r="U2270" i="1"/>
  <c r="U2271" i="1"/>
  <c r="U2272" i="1"/>
  <c r="S2272" i="1" s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S2284" i="1" s="1"/>
  <c r="U2285" i="1"/>
  <c r="S2285" i="1" s="1"/>
  <c r="U2286" i="1"/>
  <c r="S2286" i="1" s="1"/>
  <c r="U2287" i="1"/>
  <c r="S2287" i="1" s="1"/>
  <c r="U2288" i="1"/>
  <c r="U2289" i="1"/>
  <c r="S2289" i="1" s="1"/>
  <c r="U2290" i="1"/>
  <c r="S2290" i="1" s="1"/>
  <c r="U2291" i="1"/>
  <c r="S2291" i="1" s="1"/>
  <c r="U2292" i="1"/>
  <c r="U2293" i="1"/>
  <c r="S2293" i="1" s="1"/>
  <c r="U2294" i="1"/>
  <c r="U2295" i="1"/>
  <c r="U2296" i="1"/>
  <c r="S2296" i="1" s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S2308" i="1" s="1"/>
  <c r="U2309" i="1"/>
  <c r="S2309" i="1" s="1"/>
  <c r="U2310" i="1"/>
  <c r="S2310" i="1" s="1"/>
  <c r="U2311" i="1"/>
  <c r="S2311" i="1" s="1"/>
  <c r="U2312" i="1"/>
  <c r="S2312" i="1" s="1"/>
  <c r="U2313" i="1"/>
  <c r="S2313" i="1" s="1"/>
  <c r="U2314" i="1"/>
  <c r="S2314" i="1" s="1"/>
  <c r="U2315" i="1"/>
  <c r="U2316" i="1"/>
  <c r="U2317" i="1"/>
  <c r="S2317" i="1" s="1"/>
  <c r="U2318" i="1"/>
  <c r="S2318" i="1" s="1"/>
  <c r="U2319" i="1"/>
  <c r="S2319" i="1" s="1"/>
  <c r="U2320" i="1"/>
  <c r="S2320" i="1" s="1"/>
  <c r="U2321" i="1"/>
  <c r="S2321" i="1" s="1"/>
  <c r="U2322" i="1"/>
  <c r="S2322" i="1" s="1"/>
  <c r="U2323" i="1"/>
  <c r="U2324" i="1"/>
  <c r="U2325" i="1"/>
  <c r="U2326" i="1"/>
  <c r="S2326" i="1" s="1"/>
  <c r="U2327" i="1"/>
  <c r="S2327" i="1" s="1"/>
  <c r="U2328" i="1"/>
  <c r="U2329" i="1"/>
  <c r="U2330" i="1"/>
  <c r="U2331" i="1"/>
  <c r="U2332" i="1"/>
  <c r="S2332" i="1" s="1"/>
  <c r="U2333" i="1"/>
  <c r="S2333" i="1" s="1"/>
  <c r="U2334" i="1"/>
  <c r="S2334" i="1" s="1"/>
  <c r="U2335" i="1"/>
  <c r="S2335" i="1" s="1"/>
  <c r="U2336" i="1"/>
  <c r="S2336" i="1" s="1"/>
  <c r="U2337" i="1"/>
  <c r="S2337" i="1" s="1"/>
  <c r="U2338" i="1"/>
  <c r="U2339" i="1"/>
  <c r="U2340" i="1"/>
  <c r="U2341" i="1"/>
  <c r="S2341" i="1" s="1"/>
  <c r="U2342" i="1"/>
  <c r="S2342" i="1" s="1"/>
  <c r="U2343" i="1"/>
  <c r="U2344" i="1"/>
  <c r="S2344" i="1" s="1"/>
  <c r="U2345" i="1"/>
  <c r="S2345" i="1" s="1"/>
  <c r="U2346" i="1"/>
  <c r="U2347" i="1"/>
  <c r="S2347" i="1" s="1"/>
  <c r="U2348" i="1"/>
  <c r="U2349" i="1"/>
  <c r="S2349" i="1" s="1"/>
  <c r="U2350" i="1"/>
  <c r="U2351" i="1"/>
  <c r="U2352" i="1"/>
  <c r="U2353" i="1"/>
  <c r="S2353" i="1" s="1"/>
  <c r="U2354" i="1"/>
  <c r="U2355" i="1"/>
  <c r="U2356" i="1"/>
  <c r="S2356" i="1" s="1"/>
  <c r="U2357" i="1"/>
  <c r="S2357" i="1" s="1"/>
  <c r="U2358" i="1"/>
  <c r="S2358" i="1" s="1"/>
  <c r="U2359" i="1"/>
  <c r="S2359" i="1" s="1"/>
  <c r="U2360" i="1"/>
  <c r="S2360" i="1" s="1"/>
  <c r="U2361" i="1"/>
  <c r="S2361" i="1" s="1"/>
  <c r="U2362" i="1"/>
  <c r="U2363" i="1"/>
  <c r="U2364" i="1"/>
  <c r="U2365" i="1"/>
  <c r="S2365" i="1" s="1"/>
  <c r="U2366" i="1"/>
  <c r="S2366" i="1" s="1"/>
  <c r="U2367" i="1"/>
  <c r="U2368" i="1"/>
  <c r="U2369" i="1"/>
  <c r="U2370" i="1"/>
  <c r="S2370" i="1" s="1"/>
  <c r="U2371" i="1"/>
  <c r="U2372" i="1"/>
  <c r="U2373" i="1"/>
  <c r="S2373" i="1" s="1"/>
  <c r="U2374" i="1"/>
  <c r="S2374" i="1" s="1"/>
  <c r="U2375" i="1"/>
  <c r="S2375" i="1" s="1"/>
  <c r="U2376" i="1"/>
  <c r="U2377" i="1"/>
  <c r="S2377" i="1" s="1"/>
  <c r="U2378" i="1"/>
  <c r="S2378" i="1" s="1"/>
  <c r="U2379" i="1"/>
  <c r="U2380" i="1"/>
  <c r="S2380" i="1" s="1"/>
  <c r="U2381" i="1"/>
  <c r="S2381" i="1" s="1"/>
  <c r="U2382" i="1"/>
  <c r="S2382" i="1" s="1"/>
  <c r="U2383" i="1"/>
  <c r="S2383" i="1" s="1"/>
  <c r="U2384" i="1"/>
  <c r="S2384" i="1" s="1"/>
  <c r="U2385" i="1"/>
  <c r="S2385" i="1" s="1"/>
  <c r="U2386" i="1"/>
  <c r="S2386" i="1" s="1"/>
  <c r="R2386" i="1" s="1"/>
  <c r="U2387" i="1"/>
  <c r="U2388" i="1"/>
  <c r="U2389" i="1"/>
  <c r="S2389" i="1" s="1"/>
  <c r="U2390" i="1"/>
  <c r="S2390" i="1" s="1"/>
  <c r="U2391" i="1"/>
  <c r="U2392" i="1"/>
  <c r="U2393" i="1"/>
  <c r="U2394" i="1"/>
  <c r="S2394" i="1" s="1"/>
  <c r="U2395" i="1"/>
  <c r="U2396" i="1"/>
  <c r="U2397" i="1"/>
  <c r="U2398" i="1"/>
  <c r="S2398" i="1" s="1"/>
  <c r="U2399" i="1"/>
  <c r="U2400" i="1"/>
  <c r="U2401" i="1"/>
  <c r="S2401" i="1" s="1"/>
  <c r="U2402" i="1"/>
  <c r="S2402" i="1" s="1"/>
  <c r="U2403" i="1"/>
  <c r="S2403" i="1" s="1"/>
  <c r="U2404" i="1"/>
  <c r="S2404" i="1" s="1"/>
  <c r="U2405" i="1"/>
  <c r="S2405" i="1" s="1"/>
  <c r="U2406" i="1"/>
  <c r="S2406" i="1" s="1"/>
  <c r="U2407" i="1"/>
  <c r="S2407" i="1" s="1"/>
  <c r="U2408" i="1"/>
  <c r="U2409" i="1"/>
  <c r="S2409" i="1" s="1"/>
  <c r="U2410" i="1"/>
  <c r="S2410" i="1" s="1"/>
  <c r="U2411" i="1"/>
  <c r="U2412" i="1"/>
  <c r="U2413" i="1"/>
  <c r="S2413" i="1" s="1"/>
  <c r="U2414" i="1"/>
  <c r="U2415" i="1"/>
  <c r="U2416" i="1"/>
  <c r="U2417" i="1"/>
  <c r="U2418" i="1"/>
  <c r="U2419" i="1"/>
  <c r="U2420" i="1"/>
  <c r="U2421" i="1"/>
  <c r="U2422" i="1"/>
  <c r="S2422" i="1" s="1"/>
  <c r="U2423" i="1"/>
  <c r="U2424" i="1"/>
  <c r="U2425" i="1"/>
  <c r="U2426" i="1"/>
  <c r="S2426" i="1" s="1"/>
  <c r="U2427" i="1"/>
  <c r="U2428" i="1"/>
  <c r="S2428" i="1" s="1"/>
  <c r="U2429" i="1"/>
  <c r="S2429" i="1" s="1"/>
  <c r="U2430" i="1"/>
  <c r="S2430" i="1" s="1"/>
  <c r="U2431" i="1"/>
  <c r="S2431" i="1" s="1"/>
  <c r="U2432" i="1"/>
  <c r="S2432" i="1" s="1"/>
  <c r="U2433" i="1"/>
  <c r="S2433" i="1" s="1"/>
  <c r="U2434" i="1"/>
  <c r="S2434" i="1" s="1"/>
  <c r="U2435" i="1"/>
  <c r="U2436" i="1"/>
  <c r="U2437" i="1"/>
  <c r="S2437" i="1" s="1"/>
  <c r="U2438" i="1"/>
  <c r="S2438" i="1" s="1"/>
  <c r="R2438" i="1" s="1"/>
  <c r="U2439" i="1"/>
  <c r="U2440" i="1"/>
  <c r="U2441" i="1"/>
  <c r="U2442" i="1"/>
  <c r="S2442" i="1" s="1"/>
  <c r="U2443" i="1"/>
  <c r="U2444" i="1"/>
  <c r="U2445" i="1"/>
  <c r="U2446" i="1"/>
  <c r="S2446" i="1" s="1"/>
  <c r="U2447" i="1"/>
  <c r="U2448" i="1"/>
  <c r="U2449" i="1"/>
  <c r="U2450" i="1"/>
  <c r="S2450" i="1" s="1"/>
  <c r="U2451" i="1"/>
  <c r="U2452" i="1"/>
  <c r="S2452" i="1" s="1"/>
  <c r="U2453" i="1"/>
  <c r="S2453" i="1" s="1"/>
  <c r="U2454" i="1"/>
  <c r="S2454" i="1" s="1"/>
  <c r="U2455" i="1"/>
  <c r="S2455" i="1" s="1"/>
  <c r="U2456" i="1"/>
  <c r="S2456" i="1" s="1"/>
  <c r="U2457" i="1"/>
  <c r="S2457" i="1" s="1"/>
  <c r="U2458" i="1"/>
  <c r="S2458" i="1" s="1"/>
  <c r="U2459" i="1"/>
  <c r="S2459" i="1" s="1"/>
  <c r="U2460" i="1"/>
  <c r="U2461" i="1"/>
  <c r="S2461" i="1" s="1"/>
  <c r="U2462" i="1"/>
  <c r="S2462" i="1" s="1"/>
  <c r="R2462" i="1" s="1"/>
  <c r="U2463" i="1"/>
  <c r="U2464" i="1"/>
  <c r="S2464" i="1" s="1"/>
  <c r="U2465" i="1"/>
  <c r="U2466" i="1"/>
  <c r="S2466" i="1" s="1"/>
  <c r="U2467" i="1"/>
  <c r="U2468" i="1"/>
  <c r="U2469" i="1"/>
  <c r="U2470" i="1"/>
  <c r="S2470" i="1" s="1"/>
  <c r="U2471" i="1"/>
  <c r="U2472" i="1"/>
  <c r="U2473" i="1"/>
  <c r="U2474" i="1"/>
  <c r="S2474" i="1" s="1"/>
  <c r="U2475" i="1"/>
  <c r="U2476" i="1"/>
  <c r="S2476" i="1" s="1"/>
  <c r="U2477" i="1"/>
  <c r="S2477" i="1" s="1"/>
  <c r="U2478" i="1"/>
  <c r="S2478" i="1" s="1"/>
  <c r="U2479" i="1"/>
  <c r="S2479" i="1" s="1"/>
  <c r="U2480" i="1"/>
  <c r="S2480" i="1" s="1"/>
  <c r="U2481" i="1"/>
  <c r="S2481" i="1" s="1"/>
  <c r="U2482" i="1"/>
  <c r="S2482" i="1" s="1"/>
  <c r="U2483" i="1"/>
  <c r="U2484" i="1"/>
  <c r="U2485" i="1"/>
  <c r="S2485" i="1" s="1"/>
  <c r="U2486" i="1"/>
  <c r="S2486" i="1" s="1"/>
  <c r="U2487" i="1"/>
  <c r="S2487" i="1" s="1"/>
  <c r="U2488" i="1"/>
  <c r="U2489" i="1"/>
  <c r="S2489" i="1" s="1"/>
  <c r="U2490" i="1"/>
  <c r="S2490" i="1" s="1"/>
  <c r="U2491" i="1"/>
  <c r="U2492" i="1"/>
  <c r="U2493" i="1"/>
  <c r="U2494" i="1"/>
  <c r="S2494" i="1" s="1"/>
  <c r="U2495" i="1"/>
  <c r="U2496" i="1"/>
  <c r="U2497" i="1"/>
  <c r="U2498" i="1"/>
  <c r="S2498" i="1" s="1"/>
  <c r="U2499" i="1"/>
  <c r="U2500" i="1"/>
  <c r="S2500" i="1" s="1"/>
  <c r="U2501" i="1"/>
  <c r="S2501" i="1" s="1"/>
  <c r="U2502" i="1"/>
  <c r="S2502" i="1" s="1"/>
  <c r="U2503" i="1"/>
  <c r="S2503" i="1" s="1"/>
  <c r="U2504" i="1"/>
  <c r="S2504" i="1" s="1"/>
  <c r="U2505" i="1"/>
  <c r="S2505" i="1" s="1"/>
  <c r="U2506" i="1"/>
  <c r="S2506" i="1" s="1"/>
  <c r="U2507" i="1"/>
  <c r="U2508" i="1"/>
  <c r="U2509" i="1"/>
  <c r="S2509" i="1" s="1"/>
  <c r="U2510" i="1"/>
  <c r="S2510" i="1" s="1"/>
  <c r="U2511" i="1"/>
  <c r="U2512" i="1"/>
  <c r="S2512" i="1" s="1"/>
  <c r="U2513" i="1"/>
  <c r="S2513" i="1" s="1"/>
  <c r="U2514" i="1"/>
  <c r="U2515" i="1"/>
  <c r="S2515" i="1" s="1"/>
  <c r="U2516" i="1"/>
  <c r="S2516" i="1" s="1"/>
  <c r="U2517" i="1"/>
  <c r="U2518" i="1"/>
  <c r="S2518" i="1" s="1"/>
  <c r="U2519" i="1"/>
  <c r="U2520" i="1"/>
  <c r="U2521" i="1"/>
  <c r="U2522" i="1"/>
  <c r="U2523" i="1"/>
  <c r="U2524" i="1"/>
  <c r="S2524" i="1" s="1"/>
  <c r="U2525" i="1"/>
  <c r="S2525" i="1" s="1"/>
  <c r="U2526" i="1"/>
  <c r="S2526" i="1" s="1"/>
  <c r="U2527" i="1"/>
  <c r="S2527" i="1" s="1"/>
  <c r="U2528" i="1"/>
  <c r="S2528" i="1" s="1"/>
  <c r="U2529" i="1"/>
  <c r="S2529" i="1" s="1"/>
  <c r="U2530" i="1"/>
  <c r="S2530" i="1" s="1"/>
  <c r="U2531" i="1"/>
  <c r="U2532" i="1"/>
  <c r="U2533" i="1"/>
  <c r="S2533" i="1" s="1"/>
  <c r="U2534" i="1"/>
  <c r="U2535" i="1"/>
  <c r="U2536" i="1"/>
  <c r="U2537" i="1"/>
  <c r="U2538" i="1"/>
  <c r="U2539" i="1"/>
  <c r="U2540" i="1"/>
  <c r="U2541" i="1"/>
  <c r="S2541" i="1" s="1"/>
  <c r="U2542" i="1"/>
  <c r="U2543" i="1"/>
  <c r="S2543" i="1" s="1"/>
  <c r="U2544" i="1"/>
  <c r="U2545" i="1"/>
  <c r="S2545" i="1" s="1"/>
  <c r="U2546" i="1"/>
  <c r="S2546" i="1" s="1"/>
  <c r="U2547" i="1"/>
  <c r="U2548" i="1"/>
  <c r="S2548" i="1" s="1"/>
  <c r="U2549" i="1"/>
  <c r="S2549" i="1" s="1"/>
  <c r="U2550" i="1"/>
  <c r="S2550" i="1" s="1"/>
  <c r="U2551" i="1"/>
  <c r="S2551" i="1" s="1"/>
  <c r="U2552" i="1"/>
  <c r="S2552" i="1" s="1"/>
  <c r="U2553" i="1"/>
  <c r="S2553" i="1" s="1"/>
  <c r="U2554" i="1"/>
  <c r="S2554" i="1" s="1"/>
  <c r="U2555" i="1"/>
  <c r="U2556" i="1"/>
  <c r="U2557" i="1"/>
  <c r="S2557" i="1" s="1"/>
  <c r="U2558" i="1"/>
  <c r="U2559" i="1"/>
  <c r="U2560" i="1"/>
  <c r="S2560" i="1" s="1"/>
  <c r="U2561" i="1"/>
  <c r="U2562" i="1"/>
  <c r="U2563" i="1"/>
  <c r="U2564" i="1"/>
  <c r="U2565" i="1"/>
  <c r="U2566" i="1"/>
  <c r="U2567" i="1"/>
  <c r="U2568" i="1"/>
  <c r="U2569" i="1"/>
  <c r="S2569" i="1" s="1"/>
  <c r="U2570" i="1"/>
  <c r="U2571" i="1"/>
  <c r="S2571" i="1" s="1"/>
  <c r="U2572" i="1"/>
  <c r="S2572" i="1" s="1"/>
  <c r="U2573" i="1"/>
  <c r="S2573" i="1" s="1"/>
  <c r="U2574" i="1"/>
  <c r="S2574" i="1" s="1"/>
  <c r="U2575" i="1"/>
  <c r="U2576" i="1"/>
  <c r="S2576" i="1" s="1"/>
  <c r="U2577" i="1"/>
  <c r="S2577" i="1" s="1"/>
  <c r="U2578" i="1"/>
  <c r="S2578" i="1" s="1"/>
  <c r="U2579" i="1"/>
  <c r="U2580" i="1"/>
  <c r="U2581" i="1"/>
  <c r="S2581" i="1" s="1"/>
  <c r="U2582" i="1"/>
  <c r="U2583" i="1"/>
  <c r="U2584" i="1"/>
  <c r="S2584" i="1" s="1"/>
  <c r="U2585" i="1"/>
  <c r="U2586" i="1"/>
  <c r="S2586" i="1" s="1"/>
  <c r="U2587" i="1"/>
  <c r="U2588" i="1"/>
  <c r="U2589" i="1"/>
  <c r="U2590" i="1"/>
  <c r="S2590" i="1" s="1"/>
  <c r="U2591" i="1"/>
  <c r="U2592" i="1"/>
  <c r="U2593" i="1"/>
  <c r="U2594" i="1"/>
  <c r="U2595" i="1"/>
  <c r="U2596" i="1"/>
  <c r="S2596" i="1" s="1"/>
  <c r="U2597" i="1"/>
  <c r="S2597" i="1" s="1"/>
  <c r="U2598" i="1"/>
  <c r="S2598" i="1" s="1"/>
  <c r="U2599" i="1"/>
  <c r="S2599" i="1" s="1"/>
  <c r="U2600" i="1"/>
  <c r="S2600" i="1" s="1"/>
  <c r="U2601" i="1"/>
  <c r="S2601" i="1" s="1"/>
  <c r="U2602" i="1"/>
  <c r="U2603" i="1"/>
  <c r="U2604" i="1"/>
  <c r="S2604" i="1" s="1"/>
  <c r="U2605" i="1"/>
  <c r="S2605" i="1" s="1"/>
  <c r="U2606" i="1"/>
  <c r="U2607" i="1"/>
  <c r="U2608" i="1"/>
  <c r="S2608" i="1" s="1"/>
  <c r="U2609" i="1"/>
  <c r="U2610" i="1"/>
  <c r="S2610" i="1" s="1"/>
  <c r="U2611" i="1"/>
  <c r="U2612" i="1"/>
  <c r="U2613" i="1"/>
  <c r="U2614" i="1"/>
  <c r="S2614" i="1" s="1"/>
  <c r="U2615" i="1"/>
  <c r="U2616" i="1"/>
  <c r="U2617" i="1"/>
  <c r="U2618" i="1"/>
  <c r="S2618" i="1" s="1"/>
  <c r="U2619" i="1"/>
  <c r="U2620" i="1"/>
  <c r="S2620" i="1" s="1"/>
  <c r="U2621" i="1"/>
  <c r="S2621" i="1" s="1"/>
  <c r="U2622" i="1"/>
  <c r="S2622" i="1" s="1"/>
  <c r="U2623" i="1"/>
  <c r="S2623" i="1" s="1"/>
  <c r="U2624" i="1"/>
  <c r="S2624" i="1" s="1"/>
  <c r="U2625" i="1"/>
  <c r="S2625" i="1" s="1"/>
  <c r="U2626" i="1"/>
  <c r="U2627" i="1"/>
  <c r="U2628" i="1"/>
  <c r="U2629" i="1"/>
  <c r="S2629" i="1" s="1"/>
  <c r="U2630" i="1"/>
  <c r="S2630" i="1" s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S2644" i="1" s="1"/>
  <c r="U2645" i="1"/>
  <c r="S2645" i="1" s="1"/>
  <c r="U2646" i="1"/>
  <c r="S2646" i="1" s="1"/>
  <c r="U2647" i="1"/>
  <c r="S2647" i="1" s="1"/>
  <c r="U2648" i="1"/>
  <c r="S2648" i="1" s="1"/>
  <c r="U2649" i="1"/>
  <c r="S2649" i="1" s="1"/>
  <c r="U2650" i="1"/>
  <c r="U2651" i="1"/>
  <c r="U2652" i="1"/>
  <c r="U2653" i="1"/>
  <c r="S2653" i="1" s="1"/>
  <c r="U2654" i="1"/>
  <c r="U2655" i="1"/>
  <c r="U2656" i="1"/>
  <c r="U2657" i="1"/>
  <c r="S2657" i="1" s="1"/>
  <c r="U2658" i="1"/>
  <c r="S2658" i="1" s="1"/>
  <c r="U2659" i="1"/>
  <c r="S2659" i="1" s="1"/>
  <c r="U2660" i="1"/>
  <c r="U2661" i="1"/>
  <c r="U2662" i="1"/>
  <c r="S2662" i="1" s="1"/>
  <c r="U2663" i="1"/>
  <c r="U2664" i="1"/>
  <c r="U2665" i="1"/>
  <c r="U2666" i="1"/>
  <c r="U2667" i="1"/>
  <c r="U2668" i="1"/>
  <c r="S2668" i="1" s="1"/>
  <c r="U2669" i="1"/>
  <c r="S2669" i="1" s="1"/>
  <c r="U2670" i="1"/>
  <c r="S2670" i="1" s="1"/>
  <c r="U2671" i="1"/>
  <c r="S2671" i="1" s="1"/>
  <c r="U2672" i="1"/>
  <c r="S2672" i="1" s="1"/>
  <c r="U2673" i="1"/>
  <c r="U2674" i="1"/>
  <c r="U2675" i="1"/>
  <c r="U2676" i="1"/>
  <c r="U2677" i="1"/>
  <c r="S2677" i="1" s="1"/>
  <c r="U2678" i="1"/>
  <c r="U2679" i="1"/>
  <c r="U2680" i="1"/>
  <c r="U2681" i="1"/>
  <c r="S2681" i="1" s="1"/>
  <c r="U2682" i="1"/>
  <c r="U2683" i="1"/>
  <c r="S2683" i="1" s="1"/>
  <c r="U2684" i="1"/>
  <c r="U2685" i="1"/>
  <c r="S2685" i="1" s="1"/>
  <c r="U2686" i="1"/>
  <c r="S2686" i="1" s="1"/>
  <c r="U2687" i="1"/>
  <c r="U2688" i="1"/>
  <c r="U2689" i="1"/>
  <c r="U2690" i="1"/>
  <c r="U2691" i="1"/>
  <c r="U2692" i="1"/>
  <c r="S2692" i="1" s="1"/>
  <c r="U2693" i="1"/>
  <c r="S2693" i="1" s="1"/>
  <c r="U2694" i="1"/>
  <c r="S2694" i="1" s="1"/>
  <c r="U2695" i="1"/>
  <c r="S2695" i="1" s="1"/>
  <c r="U2696" i="1"/>
  <c r="S2696" i="1" s="1"/>
  <c r="U2697" i="1"/>
  <c r="S2697" i="1" s="1"/>
  <c r="U2698" i="1"/>
  <c r="S2698" i="1" s="1"/>
  <c r="U2699" i="1"/>
  <c r="U2700" i="1"/>
  <c r="U2701" i="1"/>
  <c r="U2702" i="1"/>
  <c r="U2703" i="1"/>
  <c r="U2704" i="1"/>
  <c r="U2705" i="1"/>
  <c r="U2706" i="1"/>
  <c r="U2707" i="1"/>
  <c r="U2708" i="1"/>
  <c r="U2709" i="1"/>
  <c r="S2709" i="1" s="1"/>
  <c r="U2710" i="1"/>
  <c r="U2711" i="1"/>
  <c r="U2712" i="1"/>
  <c r="U2713" i="1"/>
  <c r="S2713" i="1" s="1"/>
  <c r="U2714" i="1"/>
  <c r="U2715" i="1"/>
  <c r="U2716" i="1"/>
  <c r="S2716" i="1" s="1"/>
  <c r="U2717" i="1"/>
  <c r="S2717" i="1" s="1"/>
  <c r="U2718" i="1"/>
  <c r="S2718" i="1" s="1"/>
  <c r="U2719" i="1"/>
  <c r="S2719" i="1" s="1"/>
  <c r="U2720" i="1"/>
  <c r="S2720" i="1" s="1"/>
  <c r="U2721" i="1"/>
  <c r="S2721" i="1" s="1"/>
  <c r="U2722" i="1"/>
  <c r="S2722" i="1" s="1"/>
  <c r="U2723" i="1"/>
  <c r="U2724" i="1"/>
  <c r="U2725" i="1"/>
  <c r="S2725" i="1" s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S2737" i="1" s="1"/>
  <c r="U2738" i="1"/>
  <c r="U2739" i="1"/>
  <c r="S2739" i="1" s="1"/>
  <c r="U2740" i="1"/>
  <c r="S2740" i="1" s="1"/>
  <c r="U2741" i="1"/>
  <c r="S2741" i="1" s="1"/>
  <c r="U2742" i="1"/>
  <c r="S2742" i="1" s="1"/>
  <c r="U2743" i="1"/>
  <c r="S2743" i="1" s="1"/>
  <c r="U2744" i="1"/>
  <c r="S2744" i="1" s="1"/>
  <c r="U2745" i="1"/>
  <c r="S2745" i="1" s="1"/>
  <c r="U2746" i="1"/>
  <c r="S2746" i="1" s="1"/>
  <c r="U2747" i="1"/>
  <c r="U2748" i="1"/>
  <c r="U2749" i="1"/>
  <c r="S2749" i="1" s="1"/>
  <c r="U2750" i="1"/>
  <c r="U2751" i="1"/>
  <c r="U2752" i="1"/>
  <c r="S2752" i="1" s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S2764" i="1" s="1"/>
  <c r="U2765" i="1"/>
  <c r="S2765" i="1" s="1"/>
  <c r="U2766" i="1"/>
  <c r="S2766" i="1" s="1"/>
  <c r="U2767" i="1"/>
  <c r="S2767" i="1" s="1"/>
  <c r="U2768" i="1"/>
  <c r="U2769" i="1"/>
  <c r="S2769" i="1" s="1"/>
  <c r="U2770" i="1"/>
  <c r="U2771" i="1"/>
  <c r="U2772" i="1"/>
  <c r="U2773" i="1"/>
  <c r="S2773" i="1" s="1"/>
  <c r="U2774" i="1"/>
  <c r="S2774" i="1" s="1"/>
  <c r="U2775" i="1"/>
  <c r="U2776" i="1"/>
  <c r="S2776" i="1" s="1"/>
  <c r="R2776" i="1" s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S2788" i="1" s="1"/>
  <c r="U2789" i="1"/>
  <c r="S2789" i="1" s="1"/>
  <c r="U2790" i="1"/>
  <c r="S2790" i="1" s="1"/>
  <c r="U2791" i="1"/>
  <c r="S2791" i="1" s="1"/>
  <c r="U2792" i="1"/>
  <c r="S2792" i="1" s="1"/>
  <c r="U2793" i="1"/>
  <c r="S2793" i="1" s="1"/>
  <c r="U2794" i="1"/>
  <c r="S2794" i="1" s="1"/>
  <c r="U2795" i="1"/>
  <c r="U2796" i="1"/>
  <c r="U2797" i="1"/>
  <c r="S2797" i="1" s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S2812" i="1" s="1"/>
  <c r="U2813" i="1"/>
  <c r="S2813" i="1" s="1"/>
  <c r="U2814" i="1"/>
  <c r="S2814" i="1" s="1"/>
  <c r="U2815" i="1"/>
  <c r="S2815" i="1" s="1"/>
  <c r="U2816" i="1"/>
  <c r="S2816" i="1" s="1"/>
  <c r="U2817" i="1"/>
  <c r="S2817" i="1" s="1"/>
  <c r="U2818" i="1"/>
  <c r="S2818" i="1" s="1"/>
  <c r="U2819" i="1"/>
  <c r="U2820" i="1"/>
  <c r="U2821" i="1"/>
  <c r="S2821" i="1" s="1"/>
  <c r="U2822" i="1"/>
  <c r="U2823" i="1"/>
  <c r="S2823" i="1" s="1"/>
  <c r="U2824" i="1"/>
  <c r="U2825" i="1"/>
  <c r="S2825" i="1" s="1"/>
  <c r="U2826" i="1"/>
  <c r="S2826" i="1" s="1"/>
  <c r="U2827" i="1"/>
  <c r="U2828" i="1"/>
  <c r="U2829" i="1"/>
  <c r="S2829" i="1" s="1"/>
  <c r="U2830" i="1"/>
  <c r="U2831" i="1"/>
  <c r="U2832" i="1"/>
  <c r="U2833" i="1"/>
  <c r="U2834" i="1"/>
  <c r="U2835" i="1"/>
  <c r="U2836" i="1"/>
  <c r="S2836" i="1" s="1"/>
  <c r="U2837" i="1"/>
  <c r="S2837" i="1" s="1"/>
  <c r="U2838" i="1"/>
  <c r="S2838" i="1" s="1"/>
  <c r="U2839" i="1"/>
  <c r="S2839" i="1" s="1"/>
  <c r="U2840" i="1"/>
  <c r="S2840" i="1" s="1"/>
  <c r="U2841" i="1"/>
  <c r="S2841" i="1" s="1"/>
  <c r="U2842" i="1"/>
  <c r="S2842" i="1" s="1"/>
  <c r="U2843" i="1"/>
  <c r="U2844" i="1"/>
  <c r="U2845" i="1"/>
  <c r="S2845" i="1" s="1"/>
  <c r="U2846" i="1"/>
  <c r="U2847" i="1"/>
  <c r="U2848" i="1"/>
  <c r="S2848" i="1" s="1"/>
  <c r="U2849" i="1"/>
  <c r="U2850" i="1"/>
  <c r="U2851" i="1"/>
  <c r="U2852" i="1"/>
  <c r="U2853" i="1"/>
  <c r="U2854" i="1"/>
  <c r="S2854" i="1" s="1"/>
  <c r="U2855" i="1"/>
  <c r="S2855" i="1" s="1"/>
  <c r="U2856" i="1"/>
  <c r="U2857" i="1"/>
  <c r="U2858" i="1"/>
  <c r="U2859" i="1"/>
  <c r="U2860" i="1"/>
  <c r="S2860" i="1" s="1"/>
  <c r="U2861" i="1"/>
  <c r="S2861" i="1" s="1"/>
  <c r="U2862" i="1"/>
  <c r="S2862" i="1" s="1"/>
  <c r="U2863" i="1"/>
  <c r="S2863" i="1" s="1"/>
  <c r="U2864" i="1"/>
  <c r="S2864" i="1" s="1"/>
  <c r="U2865" i="1"/>
  <c r="S2865" i="1" s="1"/>
  <c r="U2866" i="1"/>
  <c r="S2866" i="1" s="1"/>
  <c r="U2867" i="1"/>
  <c r="U2868" i="1"/>
  <c r="U2869" i="1"/>
  <c r="S2869" i="1" s="1"/>
  <c r="U2870" i="1"/>
  <c r="U2871" i="1"/>
  <c r="U2872" i="1"/>
  <c r="S2872" i="1" s="1"/>
  <c r="U2873" i="1"/>
  <c r="U2874" i="1"/>
  <c r="U2875" i="1"/>
  <c r="U2876" i="1"/>
  <c r="U2877" i="1"/>
  <c r="S2877" i="1" s="1"/>
  <c r="U2878" i="1"/>
  <c r="U2879" i="1"/>
  <c r="S2879" i="1" s="1"/>
  <c r="U2880" i="1"/>
  <c r="U2881" i="1"/>
  <c r="S2881" i="1" s="1"/>
  <c r="U2882" i="1"/>
  <c r="U2883" i="1"/>
  <c r="U2884" i="1"/>
  <c r="S2884" i="1" s="1"/>
  <c r="U2885" i="1"/>
  <c r="S2885" i="1" s="1"/>
  <c r="U2886" i="1"/>
  <c r="S2886" i="1" s="1"/>
  <c r="U2887" i="1"/>
  <c r="S2887" i="1" s="1"/>
  <c r="U2888" i="1"/>
  <c r="S2888" i="1" s="1"/>
  <c r="U2889" i="1"/>
  <c r="U2890" i="1"/>
  <c r="S2890" i="1" s="1"/>
  <c r="U2891" i="1"/>
  <c r="U2892" i="1"/>
  <c r="U2893" i="1"/>
  <c r="S2893" i="1" s="1"/>
  <c r="U2894" i="1"/>
  <c r="U2895" i="1"/>
  <c r="U2896" i="1"/>
  <c r="S2896" i="1" s="1"/>
  <c r="U2897" i="1"/>
  <c r="U2898" i="1"/>
  <c r="U2899" i="1"/>
  <c r="U2900" i="1"/>
  <c r="U2901" i="1"/>
  <c r="U2902" i="1"/>
  <c r="U2903" i="1"/>
  <c r="U2904" i="1"/>
  <c r="U2905" i="1"/>
  <c r="S2905" i="1" s="1"/>
  <c r="U2906" i="1"/>
  <c r="U2907" i="1"/>
  <c r="S2907" i="1" s="1"/>
  <c r="U2908" i="1"/>
  <c r="S2908" i="1" s="1"/>
  <c r="U2909" i="1"/>
  <c r="S2909" i="1" s="1"/>
  <c r="U2910" i="1"/>
  <c r="S2910" i="1" s="1"/>
  <c r="U2911" i="1"/>
  <c r="S2911" i="1" s="1"/>
  <c r="U2912" i="1"/>
  <c r="S2912" i="1" s="1"/>
  <c r="U2913" i="1"/>
  <c r="S2913" i="1" s="1"/>
  <c r="U2914" i="1"/>
  <c r="S2914" i="1" s="1"/>
  <c r="U2915" i="1"/>
  <c r="U2916" i="1"/>
  <c r="U2917" i="1"/>
  <c r="S2917" i="1" s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S2932" i="1" s="1"/>
  <c r="U2933" i="1"/>
  <c r="S2933" i="1" s="1"/>
  <c r="U2934" i="1"/>
  <c r="S2934" i="1" s="1"/>
  <c r="U2935" i="1"/>
  <c r="S2935" i="1" s="1"/>
  <c r="U2936" i="1"/>
  <c r="S2936" i="1" s="1"/>
  <c r="U2937" i="1"/>
  <c r="U2938" i="1"/>
  <c r="S2938" i="1" s="1"/>
  <c r="U2939" i="1"/>
  <c r="U2940" i="1"/>
  <c r="U2941" i="1"/>
  <c r="S2941" i="1" s="1"/>
  <c r="U2942" i="1"/>
  <c r="S2942" i="1" s="1"/>
  <c r="U2943" i="1"/>
  <c r="U2944" i="1"/>
  <c r="U2945" i="1"/>
  <c r="S2945" i="1" s="1"/>
  <c r="U2946" i="1"/>
  <c r="S2946" i="1" s="1"/>
  <c r="U2947" i="1"/>
  <c r="U2948" i="1"/>
  <c r="U2949" i="1"/>
  <c r="U2950" i="1"/>
  <c r="S2950" i="1" s="1"/>
  <c r="U2951" i="1"/>
  <c r="U2952" i="1"/>
  <c r="U2953" i="1"/>
  <c r="U2954" i="1"/>
  <c r="S2954" i="1" s="1"/>
  <c r="U2955" i="1"/>
  <c r="U2956" i="1"/>
  <c r="S2956" i="1" s="1"/>
  <c r="U2957" i="1"/>
  <c r="S2957" i="1" s="1"/>
  <c r="U2958" i="1"/>
  <c r="S2958" i="1" s="1"/>
  <c r="U2959" i="1"/>
  <c r="S2959" i="1" s="1"/>
  <c r="U2960" i="1"/>
  <c r="S2960" i="1" s="1"/>
  <c r="U2961" i="1"/>
  <c r="S2961" i="1" s="1"/>
  <c r="U2962" i="1"/>
  <c r="S2962" i="1" s="1"/>
  <c r="U2963" i="1"/>
  <c r="S2963" i="1" s="1"/>
  <c r="U2964" i="1"/>
  <c r="U2965" i="1"/>
  <c r="S2965" i="1" s="1"/>
  <c r="U2966" i="1"/>
  <c r="S2966" i="1" s="1"/>
  <c r="U2967" i="1"/>
  <c r="U2968" i="1"/>
  <c r="S2968" i="1" s="1"/>
  <c r="U2969" i="1"/>
  <c r="S2969" i="1" s="1"/>
  <c r="U2970" i="1"/>
  <c r="U2971" i="1"/>
  <c r="U2972" i="1"/>
  <c r="U2973" i="1"/>
  <c r="U2974" i="1"/>
  <c r="U2975" i="1"/>
  <c r="U2976" i="1"/>
  <c r="U2977" i="1"/>
  <c r="U2978" i="1"/>
  <c r="U2979" i="1"/>
  <c r="U2980" i="1"/>
  <c r="S2980" i="1" s="1"/>
  <c r="U2981" i="1"/>
  <c r="S2981" i="1" s="1"/>
  <c r="U2982" i="1"/>
  <c r="S2982" i="1" s="1"/>
  <c r="U2983" i="1"/>
  <c r="S2983" i="1" s="1"/>
  <c r="U2984" i="1"/>
  <c r="S2984" i="1" s="1"/>
  <c r="U2985" i="1"/>
  <c r="S2985" i="1" s="1"/>
  <c r="U2986" i="1"/>
  <c r="S2986" i="1" s="1"/>
  <c r="U2987" i="1"/>
  <c r="U2988" i="1"/>
  <c r="U2989" i="1"/>
  <c r="S2989" i="1" s="1"/>
  <c r="U2990" i="1"/>
  <c r="U2991" i="1"/>
  <c r="U2992" i="1"/>
  <c r="S2992" i="1" s="1"/>
  <c r="R2992" i="1" s="1"/>
  <c r="U2993" i="1"/>
  <c r="U2994" i="1"/>
  <c r="U2995" i="1"/>
  <c r="S2995" i="1" s="1"/>
  <c r="U2996" i="1"/>
  <c r="U2997" i="1"/>
  <c r="U2998" i="1"/>
  <c r="U2999" i="1"/>
  <c r="U3000" i="1"/>
  <c r="U3001" i="1"/>
  <c r="S3001" i="1" s="1"/>
  <c r="U3002" i="1"/>
  <c r="U3003" i="1"/>
  <c r="U3004" i="1"/>
  <c r="S3004" i="1" s="1"/>
  <c r="U3005" i="1"/>
  <c r="S3005" i="1" s="1"/>
  <c r="U3006" i="1"/>
  <c r="S3006" i="1" s="1"/>
  <c r="U3007" i="1"/>
  <c r="S3007" i="1" s="1"/>
  <c r="U3008" i="1"/>
  <c r="S3008" i="1" s="1"/>
  <c r="U3009" i="1"/>
  <c r="S3009" i="1" s="1"/>
  <c r="U3010" i="1"/>
  <c r="U3011" i="1"/>
  <c r="U3012" i="1"/>
  <c r="U3013" i="1"/>
  <c r="S3013" i="1" s="1"/>
  <c r="U3014" i="1"/>
  <c r="S3014" i="1" s="1"/>
  <c r="R3014" i="1" s="1"/>
  <c r="U3015" i="1"/>
  <c r="U3016" i="1"/>
  <c r="S3016" i="1" s="1"/>
  <c r="U3017" i="1"/>
  <c r="S3017" i="1" s="1"/>
  <c r="U3018" i="1"/>
  <c r="U3019" i="1"/>
  <c r="S3019" i="1" s="1"/>
  <c r="U3020" i="1"/>
  <c r="U3021" i="1"/>
  <c r="S3021" i="1" s="1"/>
  <c r="U3022" i="1"/>
  <c r="S3022" i="1" s="1"/>
  <c r="U3023" i="1"/>
  <c r="U3024" i="1"/>
  <c r="U3025" i="1"/>
  <c r="U3026" i="1"/>
  <c r="U3027" i="1"/>
  <c r="U3028" i="1"/>
  <c r="S3028" i="1" s="1"/>
  <c r="U3029" i="1"/>
  <c r="S3029" i="1" s="1"/>
  <c r="U3030" i="1"/>
  <c r="S3030" i="1" s="1"/>
  <c r="U3031" i="1"/>
  <c r="S3031" i="1" s="1"/>
  <c r="U3032" i="1"/>
  <c r="S3032" i="1" s="1"/>
  <c r="U3033" i="1"/>
  <c r="S3033" i="1" s="1"/>
  <c r="U3034" i="1"/>
  <c r="S3034" i="1" s="1"/>
  <c r="U3035" i="1"/>
  <c r="U3036" i="1"/>
  <c r="U3037" i="1"/>
  <c r="S3037" i="1" s="1"/>
  <c r="U3038" i="1"/>
  <c r="U3039" i="1"/>
  <c r="U3040" i="1"/>
  <c r="U3041" i="1"/>
  <c r="U3042" i="1"/>
  <c r="U3043" i="1"/>
  <c r="U3044" i="1"/>
  <c r="U3045" i="1"/>
  <c r="S3045" i="1" s="1"/>
  <c r="U3046" i="1"/>
  <c r="U3047" i="1"/>
  <c r="U3048" i="1"/>
  <c r="U3049" i="1"/>
  <c r="S3049" i="1" s="1"/>
  <c r="U3050" i="1"/>
  <c r="U3051" i="1"/>
  <c r="U3052" i="1"/>
  <c r="S3052" i="1" s="1"/>
  <c r="U3053" i="1"/>
  <c r="S3053" i="1" s="1"/>
  <c r="U3054" i="1"/>
  <c r="S3054" i="1" s="1"/>
  <c r="U3055" i="1"/>
  <c r="S3055" i="1" s="1"/>
  <c r="U3056" i="1"/>
  <c r="S3056" i="1" s="1"/>
  <c r="U3057" i="1"/>
  <c r="S3057" i="1" s="1"/>
  <c r="U3058" i="1"/>
  <c r="S3058" i="1" s="1"/>
  <c r="U3059" i="1"/>
  <c r="U3060" i="1"/>
  <c r="U3061" i="1"/>
  <c r="S3061" i="1" s="1"/>
  <c r="U3062" i="1"/>
  <c r="S3062" i="1" s="1"/>
  <c r="U3063" i="1"/>
  <c r="U3064" i="1"/>
  <c r="S3064" i="1" s="1"/>
  <c r="U3065" i="1"/>
  <c r="U3066" i="1"/>
  <c r="U3067" i="1"/>
  <c r="U3068" i="1"/>
  <c r="U3069" i="1"/>
  <c r="U3070" i="1"/>
  <c r="U3071" i="1"/>
  <c r="U3072" i="1"/>
  <c r="U3073" i="1"/>
  <c r="S3073" i="1" s="1"/>
  <c r="U3074" i="1"/>
  <c r="U3075" i="1"/>
  <c r="S3075" i="1" s="1"/>
  <c r="U3076" i="1"/>
  <c r="S3076" i="1" s="1"/>
  <c r="U3077" i="1"/>
  <c r="S3077" i="1" s="1"/>
  <c r="U3078" i="1"/>
  <c r="S3078" i="1" s="1"/>
  <c r="U3079" i="1"/>
  <c r="S3079" i="1" s="1"/>
  <c r="U3080" i="1"/>
  <c r="S3080" i="1" s="1"/>
  <c r="U3081" i="1"/>
  <c r="S3081" i="1" s="1"/>
  <c r="U3082" i="1"/>
  <c r="S3082" i="1" s="1"/>
  <c r="U3083" i="1"/>
  <c r="U3084" i="1"/>
  <c r="U3085" i="1"/>
  <c r="S3085" i="1" s="1"/>
  <c r="U3086" i="1"/>
  <c r="S3086" i="1" s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S3100" i="1" s="1"/>
  <c r="U3101" i="1"/>
  <c r="S3101" i="1" s="1"/>
  <c r="U3102" i="1"/>
  <c r="S3102" i="1" s="1"/>
  <c r="U3103" i="1"/>
  <c r="S3103" i="1" s="1"/>
  <c r="U3104" i="1"/>
  <c r="S3104" i="1" s="1"/>
  <c r="U3105" i="1"/>
  <c r="S3105" i="1" s="1"/>
  <c r="U3106" i="1"/>
  <c r="S3106" i="1" s="1"/>
  <c r="U3107" i="1"/>
  <c r="U3108" i="1"/>
  <c r="U3109" i="1"/>
  <c r="S3109" i="1" s="1"/>
  <c r="U3110" i="1"/>
  <c r="U3111" i="1"/>
  <c r="U3112" i="1"/>
  <c r="S3112" i="1" s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S3124" i="1" s="1"/>
  <c r="U3125" i="1"/>
  <c r="S3125" i="1" s="1"/>
  <c r="U3126" i="1"/>
  <c r="S3126" i="1" s="1"/>
  <c r="U3127" i="1"/>
  <c r="S3127" i="1" s="1"/>
  <c r="U3128" i="1"/>
  <c r="S3128" i="1" s="1"/>
  <c r="U3129" i="1"/>
  <c r="S3129" i="1" s="1"/>
  <c r="U3130" i="1"/>
  <c r="S3130" i="1" s="1"/>
  <c r="U3131" i="1"/>
  <c r="S3131" i="1" s="1"/>
  <c r="U3132" i="1"/>
  <c r="U3133" i="1"/>
  <c r="S3133" i="1" s="1"/>
  <c r="U3134" i="1"/>
  <c r="U3135" i="1"/>
  <c r="S3135" i="1" s="1"/>
  <c r="U3136" i="1"/>
  <c r="S3136" i="1" s="1"/>
  <c r="U3137" i="1"/>
  <c r="S3137" i="1" s="1"/>
  <c r="U3138" i="1"/>
  <c r="U3139" i="1"/>
  <c r="U3140" i="1"/>
  <c r="U3141" i="1"/>
  <c r="U3142" i="1"/>
  <c r="U3143" i="1"/>
  <c r="U3144" i="1"/>
  <c r="U3145" i="1"/>
  <c r="U3146" i="1"/>
  <c r="U3147" i="1"/>
  <c r="U3148" i="1"/>
  <c r="S3148" i="1" s="1"/>
  <c r="U3149" i="1"/>
  <c r="S3149" i="1" s="1"/>
  <c r="U3150" i="1"/>
  <c r="S3150" i="1" s="1"/>
  <c r="U3151" i="1"/>
  <c r="S3151" i="1" s="1"/>
  <c r="U3152" i="1"/>
  <c r="S3152" i="1" s="1"/>
  <c r="U3153" i="1"/>
  <c r="S3153" i="1" s="1"/>
  <c r="U3154" i="1"/>
  <c r="S3154" i="1" s="1"/>
  <c r="U3155" i="1"/>
  <c r="U3156" i="1"/>
  <c r="U3157" i="1"/>
  <c r="S3157" i="1" s="1"/>
  <c r="U3158" i="1"/>
  <c r="U3159" i="1"/>
  <c r="S3159" i="1" s="1"/>
  <c r="U3160" i="1"/>
  <c r="U3161" i="1"/>
  <c r="S3161" i="1" s="1"/>
  <c r="U3162" i="1"/>
  <c r="U3163" i="1"/>
  <c r="U3164" i="1"/>
  <c r="U3165" i="1"/>
  <c r="U3166" i="1"/>
  <c r="U3167" i="1"/>
  <c r="U3168" i="1"/>
  <c r="U3169" i="1"/>
  <c r="S3169" i="1" s="1"/>
  <c r="U3170" i="1"/>
  <c r="U3171" i="1"/>
  <c r="U3172" i="1"/>
  <c r="S3172" i="1" s="1"/>
  <c r="U3173" i="1"/>
  <c r="S3173" i="1" s="1"/>
  <c r="U3174" i="1"/>
  <c r="S3174" i="1" s="1"/>
  <c r="U3175" i="1"/>
  <c r="S3175" i="1" s="1"/>
  <c r="U3176" i="1"/>
  <c r="S3176" i="1" s="1"/>
  <c r="U3177" i="1"/>
  <c r="S3177" i="1" s="1"/>
  <c r="U3178" i="1"/>
  <c r="U3179" i="1"/>
  <c r="U3180" i="1"/>
  <c r="U3181" i="1"/>
  <c r="S3181" i="1" s="1"/>
  <c r="U3182" i="1"/>
  <c r="S3182" i="1" s="1"/>
  <c r="U3183" i="1"/>
  <c r="U3184" i="1"/>
  <c r="S3184" i="1" s="1"/>
  <c r="U3185" i="1"/>
  <c r="S3185" i="1" s="1"/>
  <c r="U3186" i="1"/>
  <c r="U3187" i="1"/>
  <c r="U3188" i="1"/>
  <c r="U3189" i="1"/>
  <c r="S3189" i="1" s="1"/>
  <c r="U3190" i="1"/>
  <c r="U3191" i="1"/>
  <c r="U3192" i="1"/>
  <c r="U3193" i="1"/>
  <c r="U3194" i="1"/>
  <c r="U3195" i="1"/>
  <c r="U3196" i="1"/>
  <c r="S3196" i="1" s="1"/>
  <c r="U3197" i="1"/>
  <c r="S3197" i="1" s="1"/>
  <c r="U3198" i="1"/>
  <c r="S3198" i="1" s="1"/>
  <c r="U3199" i="1"/>
  <c r="S3199" i="1" s="1"/>
  <c r="U3200" i="1"/>
  <c r="S3200" i="1" s="1"/>
  <c r="U3201" i="1"/>
  <c r="S3201" i="1" s="1"/>
  <c r="U3202" i="1"/>
  <c r="S3202" i="1" s="1"/>
  <c r="U3203" i="1"/>
  <c r="U3204" i="1"/>
  <c r="U3205" i="1"/>
  <c r="S3205" i="1" s="1"/>
  <c r="U3206" i="1"/>
  <c r="U3207" i="1"/>
  <c r="U3208" i="1"/>
  <c r="U3209" i="1"/>
  <c r="U3210" i="1"/>
  <c r="U3211" i="1"/>
  <c r="U3212" i="1"/>
  <c r="U3213" i="1"/>
  <c r="S3213" i="1" s="1"/>
  <c r="U3214" i="1"/>
  <c r="U3215" i="1"/>
  <c r="S3215" i="1" s="1"/>
  <c r="U3216" i="1"/>
  <c r="U3217" i="1"/>
  <c r="S3217" i="1" s="1"/>
  <c r="U3218" i="1"/>
  <c r="S3218" i="1" s="1"/>
  <c r="U3219" i="1"/>
  <c r="S3219" i="1" s="1"/>
  <c r="U3220" i="1"/>
  <c r="S3220" i="1" s="1"/>
  <c r="U3221" i="1"/>
  <c r="S3221" i="1" s="1"/>
  <c r="U3222" i="1"/>
  <c r="S3222" i="1" s="1"/>
  <c r="U3223" i="1"/>
  <c r="S3223" i="1" s="1"/>
  <c r="U3224" i="1"/>
  <c r="U3225" i="1"/>
  <c r="S3225" i="1" s="1"/>
  <c r="U3226" i="1"/>
  <c r="S3226" i="1" s="1"/>
  <c r="U3227" i="1"/>
  <c r="U3228" i="1"/>
  <c r="U3229" i="1"/>
  <c r="S3229" i="1" s="1"/>
  <c r="U3230" i="1"/>
  <c r="S3230" i="1" s="1"/>
  <c r="U3231" i="1"/>
  <c r="U3232" i="1"/>
  <c r="S3232" i="1" s="1"/>
  <c r="U3233" i="1"/>
  <c r="U3234" i="1"/>
  <c r="U3235" i="1"/>
  <c r="U3236" i="1"/>
  <c r="U3237" i="1"/>
  <c r="U3238" i="1"/>
  <c r="U3239" i="1"/>
  <c r="U3240" i="1"/>
  <c r="U3241" i="1"/>
  <c r="S3241" i="1" s="1"/>
  <c r="U3242" i="1"/>
  <c r="U3243" i="1"/>
  <c r="S3243" i="1" s="1"/>
  <c r="U3244" i="1"/>
  <c r="S3244" i="1" s="1"/>
  <c r="U3245" i="1"/>
  <c r="S3245" i="1" s="1"/>
  <c r="U3246" i="1"/>
  <c r="S3246" i="1" s="1"/>
  <c r="U3247" i="1"/>
  <c r="S3247" i="1" s="1"/>
  <c r="U3248" i="1"/>
  <c r="S3248" i="1" s="1"/>
  <c r="U3249" i="1"/>
  <c r="U3250" i="1"/>
  <c r="U3251" i="1"/>
  <c r="U3252" i="1"/>
  <c r="U3253" i="1"/>
  <c r="S3253" i="1" s="1"/>
  <c r="U3254" i="1"/>
  <c r="U3255" i="1"/>
  <c r="U3256" i="1"/>
  <c r="S3256" i="1" s="1"/>
  <c r="U3257" i="1"/>
  <c r="U3258" i="1"/>
  <c r="S3258" i="1" s="1"/>
  <c r="U3259" i="1"/>
  <c r="U3260" i="1"/>
  <c r="U3261" i="1"/>
  <c r="U3262" i="1"/>
  <c r="S3262" i="1" s="1"/>
  <c r="U3263" i="1"/>
  <c r="U3264" i="1"/>
  <c r="U3265" i="1"/>
  <c r="U3266" i="1"/>
  <c r="S3266" i="1" s="1"/>
  <c r="U3267" i="1"/>
  <c r="U3268" i="1"/>
  <c r="S3268" i="1" s="1"/>
  <c r="U3269" i="1"/>
  <c r="S3269" i="1" s="1"/>
  <c r="U3270" i="1"/>
  <c r="S3270" i="1" s="1"/>
  <c r="U3271" i="1"/>
  <c r="S3271" i="1" s="1"/>
  <c r="U3272" i="1"/>
  <c r="S3272" i="1" s="1"/>
  <c r="U3273" i="1"/>
  <c r="S3273" i="1" s="1"/>
  <c r="U3274" i="1"/>
  <c r="U3275" i="1"/>
  <c r="U3276" i="1"/>
  <c r="U3277" i="1"/>
  <c r="S3277" i="1" s="1"/>
  <c r="U3278" i="1"/>
  <c r="U3279" i="1"/>
  <c r="U3280" i="1"/>
  <c r="S3280" i="1" s="1"/>
  <c r="U3281" i="1"/>
  <c r="S3281" i="1" s="1"/>
  <c r="U3282" i="1"/>
  <c r="U3283" i="1"/>
  <c r="U3284" i="1"/>
  <c r="U3285" i="1"/>
  <c r="S3285" i="1" s="1"/>
  <c r="U3286" i="1"/>
  <c r="U3287" i="1"/>
  <c r="U3288" i="1"/>
  <c r="U3289" i="1"/>
  <c r="S3289" i="1" s="1"/>
  <c r="U3290" i="1"/>
  <c r="U3291" i="1"/>
  <c r="U3292" i="1"/>
  <c r="S3292" i="1" s="1"/>
  <c r="U3293" i="1"/>
  <c r="S3293" i="1" s="1"/>
  <c r="U3294" i="1"/>
  <c r="S3294" i="1" s="1"/>
  <c r="U3295" i="1"/>
  <c r="S3295" i="1" s="1"/>
  <c r="U3296" i="1"/>
  <c r="S3296" i="1" s="1"/>
  <c r="U3297" i="1"/>
  <c r="S3297" i="1" s="1"/>
  <c r="U3298" i="1"/>
  <c r="S3298" i="1" s="1"/>
  <c r="U3299" i="1"/>
  <c r="S3299" i="1" s="1"/>
  <c r="R3299" i="1" s="1"/>
  <c r="U3300" i="1"/>
  <c r="U3301" i="1"/>
  <c r="S3301" i="1" s="1"/>
  <c r="U3302" i="1"/>
  <c r="S3302" i="1" s="1"/>
  <c r="R3302" i="1" s="1"/>
  <c r="U3303" i="1"/>
  <c r="U3304" i="1"/>
  <c r="U3305" i="1"/>
  <c r="S3305" i="1" s="1"/>
  <c r="R3305" i="1" s="1"/>
  <c r="U3306" i="1"/>
  <c r="U3307" i="1"/>
  <c r="U3308" i="1"/>
  <c r="U3309" i="1"/>
  <c r="S3309" i="1" s="1"/>
  <c r="U3310" i="1"/>
  <c r="S3310" i="1" s="1"/>
  <c r="U3311" i="1"/>
  <c r="U3312" i="1"/>
  <c r="U3313" i="1"/>
  <c r="S3313" i="1" s="1"/>
  <c r="U3314" i="1"/>
  <c r="U3315" i="1"/>
  <c r="U3316" i="1"/>
  <c r="S3316" i="1" s="1"/>
  <c r="U3317" i="1"/>
  <c r="S3317" i="1" s="1"/>
  <c r="U3318" i="1"/>
  <c r="S3318" i="1" s="1"/>
  <c r="U3319" i="1"/>
  <c r="S3319" i="1" s="1"/>
  <c r="U3320" i="1"/>
  <c r="S3320" i="1" s="1"/>
  <c r="U3321" i="1"/>
  <c r="S3321" i="1" s="1"/>
  <c r="U3322" i="1"/>
  <c r="S3322" i="1" s="1"/>
  <c r="U3323" i="1"/>
  <c r="U3324" i="1"/>
  <c r="U3325" i="1"/>
  <c r="S3325" i="1" s="1"/>
  <c r="U3326" i="1"/>
  <c r="U3327" i="1"/>
  <c r="S3327" i="1" s="1"/>
  <c r="R3327" i="1" s="1"/>
  <c r="U3328" i="1"/>
  <c r="S3328" i="1" s="1"/>
  <c r="U3329" i="1"/>
  <c r="S3329" i="1" s="1"/>
  <c r="U3330" i="1"/>
  <c r="S3330" i="1" s="1"/>
  <c r="U3331" i="1"/>
  <c r="U3332" i="1"/>
  <c r="S3332" i="1" s="1"/>
  <c r="U3333" i="1"/>
  <c r="U3334" i="1"/>
  <c r="S3334" i="1" s="1"/>
  <c r="U3335" i="1"/>
  <c r="U3336" i="1"/>
  <c r="U3337" i="1"/>
  <c r="U3338" i="1"/>
  <c r="S3338" i="1" s="1"/>
  <c r="U3339" i="1"/>
  <c r="U3340" i="1"/>
  <c r="S3340" i="1" s="1"/>
  <c r="U3341" i="1"/>
  <c r="S3341" i="1" s="1"/>
  <c r="U3342" i="1"/>
  <c r="S3342" i="1" s="1"/>
  <c r="U3343" i="1"/>
  <c r="S3343" i="1" s="1"/>
  <c r="U3344" i="1"/>
  <c r="S3344" i="1" s="1"/>
  <c r="U3345" i="1"/>
  <c r="U3346" i="1"/>
  <c r="U3347" i="1"/>
  <c r="U3348" i="1"/>
  <c r="U3349" i="1"/>
  <c r="S3349" i="1" s="1"/>
  <c r="U3350" i="1"/>
  <c r="U3351" i="1"/>
  <c r="U3352" i="1"/>
  <c r="S3352" i="1" s="1"/>
  <c r="U3353" i="1"/>
  <c r="S3353" i="1" s="1"/>
  <c r="U3354" i="1"/>
  <c r="U3355" i="1"/>
  <c r="S3355" i="1" s="1"/>
  <c r="U3356" i="1"/>
  <c r="U3357" i="1"/>
  <c r="S3357" i="1" s="1"/>
  <c r="U3358" i="1"/>
  <c r="U3359" i="1"/>
  <c r="U3360" i="1"/>
  <c r="S3360" i="1" s="1"/>
  <c r="U3361" i="1"/>
  <c r="S3361" i="1" s="1"/>
  <c r="U3362" i="1"/>
  <c r="U3363" i="1"/>
  <c r="U3364" i="1"/>
  <c r="S3364" i="1" s="1"/>
  <c r="U3365" i="1"/>
  <c r="S3365" i="1" s="1"/>
  <c r="U3366" i="1"/>
  <c r="S3366" i="1" s="1"/>
  <c r="U3367" i="1"/>
  <c r="S3367" i="1" s="1"/>
  <c r="U3368" i="1"/>
  <c r="S3368" i="1" s="1"/>
  <c r="U3369" i="1"/>
  <c r="S3369" i="1" s="1"/>
  <c r="U3370" i="1"/>
  <c r="U3371" i="1"/>
  <c r="U3372" i="1"/>
  <c r="U3373" i="1"/>
  <c r="S3373" i="1" s="1"/>
  <c r="U3374" i="1"/>
  <c r="U3375" i="1"/>
  <c r="U3376" i="1"/>
  <c r="U3377" i="1"/>
  <c r="U3378" i="1"/>
  <c r="U3379" i="1"/>
  <c r="U3380" i="1"/>
  <c r="U3381" i="1"/>
  <c r="S3381" i="1" s="1"/>
  <c r="U3382" i="1"/>
  <c r="U3383" i="1"/>
  <c r="S3383" i="1" s="1"/>
  <c r="U3384" i="1"/>
  <c r="U3385" i="1"/>
  <c r="S3385" i="1" s="1"/>
  <c r="U3386" i="1"/>
  <c r="S3386" i="1" s="1"/>
  <c r="U3387" i="1"/>
  <c r="U3388" i="1"/>
  <c r="S3388" i="1" s="1"/>
  <c r="U3389" i="1"/>
  <c r="S3389" i="1" s="1"/>
  <c r="U3390" i="1"/>
  <c r="S3390" i="1" s="1"/>
  <c r="U3391" i="1"/>
  <c r="S3391" i="1" s="1"/>
  <c r="U3392" i="1"/>
  <c r="U3393" i="1"/>
  <c r="S3393" i="1" s="1"/>
  <c r="U3394" i="1"/>
  <c r="S3394" i="1" s="1"/>
  <c r="U3395" i="1"/>
  <c r="U3396" i="1"/>
  <c r="U3397" i="1"/>
  <c r="S3397" i="1" s="1"/>
  <c r="U3398" i="1"/>
  <c r="U3399" i="1"/>
  <c r="U3400" i="1"/>
  <c r="U3401" i="1"/>
  <c r="U3402" i="1"/>
  <c r="U3403" i="1"/>
  <c r="U3404" i="1"/>
  <c r="U3405" i="1"/>
  <c r="U3406" i="1"/>
  <c r="S3406" i="1" s="1"/>
  <c r="U3407" i="1"/>
  <c r="U3408" i="1"/>
  <c r="U3409" i="1"/>
  <c r="S3409" i="1" s="1"/>
  <c r="U3410" i="1"/>
  <c r="U3411" i="1"/>
  <c r="S3411" i="1" s="1"/>
  <c r="U3412" i="1"/>
  <c r="S3412" i="1" s="1"/>
  <c r="U3413" i="1"/>
  <c r="S3413" i="1" s="1"/>
  <c r="U3414" i="1"/>
  <c r="S3414" i="1" s="1"/>
  <c r="U3415" i="1"/>
  <c r="S3415" i="1" s="1"/>
  <c r="U3416" i="1"/>
  <c r="S3416" i="1" s="1"/>
  <c r="U3417" i="1"/>
  <c r="S3417" i="1" s="1"/>
  <c r="R3417" i="1" s="1"/>
  <c r="U3418" i="1"/>
  <c r="S3418" i="1" s="1"/>
  <c r="U3419" i="1"/>
  <c r="U3420" i="1"/>
  <c r="U3421" i="1"/>
  <c r="S3421" i="1" s="1"/>
  <c r="U3422" i="1"/>
  <c r="U3423" i="1"/>
  <c r="U3424" i="1"/>
  <c r="S3424" i="1" s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S3436" i="1" s="1"/>
  <c r="U3437" i="1"/>
  <c r="S3437" i="1" s="1"/>
  <c r="U3438" i="1"/>
  <c r="S3438" i="1" s="1"/>
  <c r="U3439" i="1"/>
  <c r="S3439" i="1" s="1"/>
  <c r="U3440" i="1"/>
  <c r="S3440" i="1" s="1"/>
  <c r="U3441" i="1"/>
  <c r="S3441" i="1" s="1"/>
  <c r="U3442" i="1"/>
  <c r="S3442" i="1" s="1"/>
  <c r="U3443" i="1"/>
  <c r="U3444" i="1"/>
  <c r="U3445" i="1"/>
  <c r="S3445" i="1" s="1"/>
  <c r="U3446" i="1"/>
  <c r="U3447" i="1"/>
  <c r="U3448" i="1"/>
  <c r="S3448" i="1" s="1"/>
  <c r="U3449" i="1"/>
  <c r="S3449" i="1" s="1"/>
  <c r="U3450" i="1"/>
  <c r="U3451" i="1"/>
  <c r="U3452" i="1"/>
  <c r="U3453" i="1"/>
  <c r="S3453" i="1" s="1"/>
  <c r="U3454" i="1"/>
  <c r="U3455" i="1"/>
  <c r="U3456" i="1"/>
  <c r="U3457" i="1"/>
  <c r="S3457" i="1" s="1"/>
  <c r="U3458" i="1"/>
  <c r="U3459" i="1"/>
  <c r="U3460" i="1"/>
  <c r="S3460" i="1" s="1"/>
  <c r="U3461" i="1"/>
  <c r="S3461" i="1" s="1"/>
  <c r="U3462" i="1"/>
  <c r="S3462" i="1" s="1"/>
  <c r="U3463" i="1"/>
  <c r="S3463" i="1" s="1"/>
  <c r="U3464" i="1"/>
  <c r="U3465" i="1"/>
  <c r="S3465" i="1" s="1"/>
  <c r="U3466" i="1"/>
  <c r="U3467" i="1"/>
  <c r="S3467" i="1" s="1"/>
  <c r="R3467" i="1" s="1"/>
  <c r="U3468" i="1"/>
  <c r="U3469" i="1"/>
  <c r="S3469" i="1" s="1"/>
  <c r="U3470" i="1"/>
  <c r="S3470" i="1" s="1"/>
  <c r="U3471" i="1"/>
  <c r="S3471" i="1" s="1"/>
  <c r="U3472" i="1"/>
  <c r="S3472" i="1" s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S3484" i="1" s="1"/>
  <c r="U3485" i="1"/>
  <c r="S3485" i="1" s="1"/>
  <c r="U3486" i="1"/>
  <c r="S3486" i="1" s="1"/>
  <c r="U3487" i="1"/>
  <c r="S3487" i="1" s="1"/>
  <c r="U3488" i="1"/>
  <c r="S3488" i="1" s="1"/>
  <c r="U3489" i="1"/>
  <c r="S3489" i="1" s="1"/>
  <c r="U3490" i="1"/>
  <c r="U3491" i="1"/>
  <c r="U3492" i="1"/>
  <c r="U3493" i="1"/>
  <c r="S3493" i="1" s="1"/>
  <c r="U3494" i="1"/>
  <c r="S3494" i="1" s="1"/>
  <c r="U3495" i="1"/>
  <c r="U3496" i="1"/>
  <c r="S3496" i="1" s="1"/>
  <c r="U3497" i="1"/>
  <c r="S3497" i="1" s="1"/>
  <c r="U3498" i="1"/>
  <c r="S3498" i="1" s="1"/>
  <c r="U3499" i="1"/>
  <c r="U3500" i="1"/>
  <c r="S3500" i="1" s="1"/>
  <c r="U3501" i="1"/>
  <c r="U3502" i="1"/>
  <c r="U3503" i="1"/>
  <c r="U3504" i="1"/>
  <c r="U3505" i="1"/>
  <c r="U3506" i="1"/>
  <c r="U3507" i="1"/>
  <c r="U3508" i="1"/>
  <c r="S3508" i="1" s="1"/>
  <c r="U3509" i="1"/>
  <c r="S3509" i="1" s="1"/>
  <c r="U3510" i="1"/>
  <c r="S3510" i="1" s="1"/>
  <c r="U3511" i="1"/>
  <c r="S3511" i="1" s="1"/>
  <c r="U3512" i="1"/>
  <c r="S3512" i="1" s="1"/>
  <c r="U3513" i="1"/>
  <c r="S3513" i="1" s="1"/>
  <c r="U3514" i="1"/>
  <c r="S3514" i="1" s="1"/>
  <c r="U3515" i="1"/>
  <c r="U3516" i="1"/>
  <c r="U3517" i="1"/>
  <c r="S3517" i="1" s="1"/>
  <c r="U3518" i="1"/>
  <c r="U3519" i="1"/>
  <c r="S3519" i="1" s="1"/>
  <c r="U3520" i="1"/>
  <c r="S3520" i="1" s="1"/>
  <c r="U3521" i="1"/>
  <c r="S3521" i="1" s="1"/>
  <c r="R3521" i="1" s="1"/>
  <c r="U3522" i="1"/>
  <c r="U3523" i="1"/>
  <c r="S3523" i="1" s="1"/>
  <c r="U3524" i="1"/>
  <c r="U3525" i="1"/>
  <c r="S3525" i="1" s="1"/>
  <c r="U3526" i="1"/>
  <c r="U3527" i="1"/>
  <c r="U3528" i="1"/>
  <c r="U3529" i="1"/>
  <c r="S3529" i="1" s="1"/>
  <c r="U3530" i="1"/>
  <c r="U3531" i="1"/>
  <c r="U3532" i="1"/>
  <c r="S3532" i="1" s="1"/>
  <c r="U3533" i="1"/>
  <c r="S3533" i="1" s="1"/>
  <c r="U3534" i="1"/>
  <c r="S3534" i="1" s="1"/>
  <c r="U3535" i="1"/>
  <c r="S3535" i="1" s="1"/>
  <c r="U3536" i="1"/>
  <c r="S3536" i="1" s="1"/>
  <c r="U3537" i="1"/>
  <c r="S3537" i="1" s="1"/>
  <c r="U3538" i="1"/>
  <c r="S3538" i="1" s="1"/>
  <c r="U3539" i="1"/>
  <c r="U3540" i="1"/>
  <c r="U3541" i="1"/>
  <c r="S3541" i="1" s="1"/>
  <c r="U3542" i="1"/>
  <c r="U3543" i="1"/>
  <c r="U3544" i="1"/>
  <c r="U3545" i="1"/>
  <c r="S3545" i="1" s="1"/>
  <c r="U3546" i="1"/>
  <c r="U3547" i="1"/>
  <c r="U3548" i="1"/>
  <c r="U3549" i="1"/>
  <c r="S3549" i="1" s="1"/>
  <c r="U3550" i="1"/>
  <c r="U3551" i="1"/>
  <c r="S3551" i="1" s="1"/>
  <c r="U3552" i="1"/>
  <c r="U3553" i="1"/>
  <c r="S3553" i="1" s="1"/>
  <c r="U3554" i="1"/>
  <c r="U3555" i="1"/>
  <c r="U3556" i="1"/>
  <c r="S3556" i="1" s="1"/>
  <c r="U3557" i="1"/>
  <c r="S3557" i="1" s="1"/>
  <c r="U3558" i="1"/>
  <c r="S3558" i="1" s="1"/>
  <c r="U3559" i="1"/>
  <c r="S3559" i="1" s="1"/>
  <c r="U3560" i="1"/>
  <c r="S3560" i="1" s="1"/>
  <c r="U3561" i="1"/>
  <c r="S3561" i="1" s="1"/>
  <c r="U3562" i="1"/>
  <c r="S3562" i="1" s="1"/>
  <c r="R3562" i="1" s="1"/>
  <c r="U3563" i="1"/>
  <c r="U3564" i="1"/>
  <c r="U3565" i="1"/>
  <c r="S3565" i="1" s="1"/>
  <c r="U3566" i="1"/>
  <c r="U3567" i="1"/>
  <c r="S3567" i="1" s="1"/>
  <c r="U3568" i="1"/>
  <c r="S3568" i="1" s="1"/>
  <c r="U3569" i="1"/>
  <c r="U3570" i="1"/>
  <c r="U3571" i="1"/>
  <c r="U3572" i="1"/>
  <c r="U3573" i="1"/>
  <c r="U3574" i="1"/>
  <c r="U3575" i="1"/>
  <c r="U3576" i="1"/>
  <c r="U3577" i="1"/>
  <c r="S3577" i="1" s="1"/>
  <c r="U3578" i="1"/>
  <c r="U3579" i="1"/>
  <c r="S3579" i="1" s="1"/>
  <c r="U3580" i="1"/>
  <c r="S3580" i="1" s="1"/>
  <c r="U3581" i="1"/>
  <c r="S3581" i="1" s="1"/>
  <c r="U3582" i="1"/>
  <c r="S3582" i="1" s="1"/>
  <c r="U3583" i="1"/>
  <c r="S3583" i="1" s="1"/>
  <c r="U3584" i="1"/>
  <c r="U3585" i="1"/>
  <c r="S3585" i="1" s="1"/>
  <c r="U3586" i="1"/>
  <c r="U3587" i="1"/>
  <c r="U3588" i="1"/>
  <c r="U3589" i="1"/>
  <c r="S3589" i="1" s="1"/>
  <c r="U3590" i="1"/>
  <c r="U3591" i="1"/>
  <c r="S3591" i="1" s="1"/>
  <c r="U3592" i="1"/>
  <c r="S3592" i="1" s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S3604" i="1" s="1"/>
  <c r="U3605" i="1"/>
  <c r="S3605" i="1" s="1"/>
  <c r="U3606" i="1"/>
  <c r="S3606" i="1" s="1"/>
  <c r="U3607" i="1"/>
  <c r="S3607" i="1" s="1"/>
  <c r="U3608" i="1"/>
  <c r="S3608" i="1" s="1"/>
  <c r="U3609" i="1"/>
  <c r="S3609" i="1" s="1"/>
  <c r="U3610" i="1"/>
  <c r="S3610" i="1" s="1"/>
  <c r="U3611" i="1"/>
  <c r="U3612" i="1"/>
  <c r="U3613" i="1"/>
  <c r="S3613" i="1" s="1"/>
  <c r="U3614" i="1"/>
  <c r="S3614" i="1" s="1"/>
  <c r="U3615" i="1"/>
  <c r="U3616" i="1"/>
  <c r="S3616" i="1" s="1"/>
  <c r="U3617" i="1"/>
  <c r="U3618" i="1"/>
  <c r="S3618" i="1" s="1"/>
  <c r="U3619" i="1"/>
  <c r="U3620" i="1"/>
  <c r="U3621" i="1"/>
  <c r="U3622" i="1"/>
  <c r="U3623" i="1"/>
  <c r="U3624" i="1"/>
  <c r="U3625" i="1"/>
  <c r="U3626" i="1"/>
  <c r="U3627" i="1"/>
  <c r="U3628" i="1"/>
  <c r="S3628" i="1" s="1"/>
  <c r="U3629" i="1"/>
  <c r="S3629" i="1" s="1"/>
  <c r="U3630" i="1"/>
  <c r="S3630" i="1" s="1"/>
  <c r="U3631" i="1"/>
  <c r="S3631" i="1" s="1"/>
  <c r="U3632" i="1"/>
  <c r="U3633" i="1"/>
  <c r="S3633" i="1" s="1"/>
  <c r="U3634" i="1"/>
  <c r="S3634" i="1" s="1"/>
  <c r="R3634" i="1" s="1"/>
  <c r="U3635" i="1"/>
  <c r="S3635" i="1" s="1"/>
  <c r="U3636" i="1"/>
  <c r="U3637" i="1"/>
  <c r="S3637" i="1" s="1"/>
  <c r="U3638" i="1"/>
  <c r="U3639" i="1"/>
  <c r="U3640" i="1"/>
  <c r="U3641" i="1"/>
  <c r="S3641" i="1" s="1"/>
  <c r="U3642" i="1"/>
  <c r="U3643" i="1"/>
  <c r="S3643" i="1" s="1"/>
  <c r="U3644" i="1"/>
  <c r="S3644" i="1" s="1"/>
  <c r="U3645" i="1"/>
  <c r="S3645" i="1" s="1"/>
  <c r="U3646" i="1"/>
  <c r="U3647" i="1"/>
  <c r="U3648" i="1"/>
  <c r="U3649" i="1"/>
  <c r="S3649" i="1" s="1"/>
  <c r="U3650" i="1"/>
  <c r="U3651" i="1"/>
  <c r="U3652" i="1"/>
  <c r="S3652" i="1" s="1"/>
  <c r="U3653" i="1"/>
  <c r="S3653" i="1" s="1"/>
  <c r="U3654" i="1"/>
  <c r="S3654" i="1" s="1"/>
  <c r="U3655" i="1"/>
  <c r="S3655" i="1" s="1"/>
  <c r="U3656" i="1"/>
  <c r="S3656" i="1" s="1"/>
  <c r="U3657" i="1"/>
  <c r="S3657" i="1" s="1"/>
  <c r="U3658" i="1"/>
  <c r="U3659" i="1"/>
  <c r="U3660" i="1"/>
  <c r="U3661" i="1"/>
  <c r="S3661" i="1" s="1"/>
  <c r="U3662" i="1"/>
  <c r="U3663" i="1"/>
  <c r="S3663" i="1" s="1"/>
  <c r="U3664" i="1"/>
  <c r="U3665" i="1"/>
  <c r="S3665" i="1" s="1"/>
  <c r="U3666" i="1"/>
  <c r="U3667" i="1"/>
  <c r="U3668" i="1"/>
  <c r="U3669" i="1"/>
  <c r="U3670" i="1"/>
  <c r="S3670" i="1" s="1"/>
  <c r="U3671" i="1"/>
  <c r="U3672" i="1"/>
  <c r="U3673" i="1"/>
  <c r="U3674" i="1"/>
  <c r="U3675" i="1"/>
  <c r="U3676" i="1"/>
  <c r="S3676" i="1" s="1"/>
  <c r="U3677" i="1"/>
  <c r="S3677" i="1" s="1"/>
  <c r="U3678" i="1"/>
  <c r="S3678" i="1" s="1"/>
  <c r="U3679" i="1"/>
  <c r="S3679" i="1" s="1"/>
  <c r="U3680" i="1"/>
  <c r="S3680" i="1" s="1"/>
  <c r="U3681" i="1"/>
  <c r="S3681" i="1" s="1"/>
  <c r="U3682" i="1"/>
  <c r="S3682" i="1" s="1"/>
  <c r="U3683" i="1"/>
  <c r="U3684" i="1"/>
  <c r="U3685" i="1"/>
  <c r="S3685" i="1" s="1"/>
  <c r="U3686" i="1"/>
  <c r="U3687" i="1"/>
  <c r="U3688" i="1"/>
  <c r="U3689" i="1"/>
  <c r="S3689" i="1" s="1"/>
  <c r="U3690" i="1"/>
  <c r="U3691" i="1"/>
  <c r="S3691" i="1" s="1"/>
  <c r="U3692" i="1"/>
  <c r="U3693" i="1"/>
  <c r="S3693" i="1" s="1"/>
  <c r="U3694" i="1"/>
  <c r="S3694" i="1" s="1"/>
  <c r="U3695" i="1"/>
  <c r="U3696" i="1"/>
  <c r="U3697" i="1"/>
  <c r="U3698" i="1"/>
  <c r="U3699" i="1"/>
  <c r="U3700" i="1"/>
  <c r="S3700" i="1" s="1"/>
  <c r="U3701" i="1"/>
  <c r="S3701" i="1" s="1"/>
  <c r="U3702" i="1"/>
  <c r="S3702" i="1" s="1"/>
  <c r="U3703" i="1"/>
  <c r="S3703" i="1" s="1"/>
  <c r="U3704" i="1"/>
  <c r="S3704" i="1" s="1"/>
  <c r="U3705" i="1"/>
  <c r="S3705" i="1" s="1"/>
  <c r="U3706" i="1"/>
  <c r="S3706" i="1" s="1"/>
  <c r="U3707" i="1"/>
  <c r="U3708" i="1"/>
  <c r="U3709" i="1"/>
  <c r="S3709" i="1" s="1"/>
  <c r="U3710" i="1"/>
  <c r="U3711" i="1"/>
  <c r="U3712" i="1"/>
  <c r="U3713" i="1"/>
  <c r="U3714" i="1"/>
  <c r="U3715" i="1"/>
  <c r="U3716" i="1"/>
  <c r="U3717" i="1"/>
  <c r="S3717" i="1" s="1"/>
  <c r="U3718" i="1"/>
  <c r="U3719" i="1"/>
  <c r="S3719" i="1" s="1"/>
  <c r="U3720" i="1"/>
  <c r="U3721" i="1"/>
  <c r="S3721" i="1" s="1"/>
  <c r="U3722" i="1"/>
  <c r="S3722" i="1" s="1"/>
  <c r="U3723" i="1"/>
  <c r="U3724" i="1"/>
  <c r="S3724" i="1" s="1"/>
  <c r="U3725" i="1"/>
  <c r="S3725" i="1" s="1"/>
  <c r="U3726" i="1"/>
  <c r="S3726" i="1" s="1"/>
  <c r="U3727" i="1"/>
  <c r="S3727" i="1" s="1"/>
  <c r="U3728" i="1"/>
  <c r="S3728" i="1" s="1"/>
  <c r="U3729" i="1"/>
  <c r="S3729" i="1" s="1"/>
  <c r="U3730" i="1"/>
  <c r="S3730" i="1" s="1"/>
  <c r="U3731" i="1"/>
  <c r="U3732" i="1"/>
  <c r="U3733" i="1"/>
  <c r="S3733" i="1" s="1"/>
  <c r="U3734" i="1"/>
  <c r="U3735" i="1"/>
  <c r="S3735" i="1" s="1"/>
  <c r="U3736" i="1"/>
  <c r="S3736" i="1" s="1"/>
  <c r="U3737" i="1"/>
  <c r="S3737" i="1" s="1"/>
  <c r="U3738" i="1"/>
  <c r="U3739" i="1"/>
  <c r="U3740" i="1"/>
  <c r="U3741" i="1"/>
  <c r="S3741" i="1" s="1"/>
  <c r="U3742" i="1"/>
  <c r="U3743" i="1"/>
  <c r="U3744" i="1"/>
  <c r="U3745" i="1"/>
  <c r="S3745" i="1" s="1"/>
  <c r="U3746" i="1"/>
  <c r="U3747" i="1"/>
  <c r="S3747" i="1" s="1"/>
  <c r="U3748" i="1"/>
  <c r="S3748" i="1" s="1"/>
  <c r="U3749" i="1"/>
  <c r="S3749" i="1" s="1"/>
  <c r="U3750" i="1"/>
  <c r="S3750" i="1" s="1"/>
  <c r="U3751" i="1"/>
  <c r="S3751" i="1" s="1"/>
  <c r="U3752" i="1"/>
  <c r="S3752" i="1" s="1"/>
  <c r="U3753" i="1"/>
  <c r="S3753" i="1" s="1"/>
  <c r="U3754" i="1"/>
  <c r="S3754" i="1" s="1"/>
  <c r="U3755" i="1"/>
  <c r="U3756" i="1"/>
  <c r="S3756" i="1" s="1"/>
  <c r="U3757" i="1"/>
  <c r="U3758" i="1"/>
  <c r="U3759" i="1"/>
  <c r="U3760" i="1"/>
  <c r="S3760" i="1" s="1"/>
  <c r="U3761" i="1"/>
  <c r="S3761" i="1" s="1"/>
  <c r="U3762" i="1"/>
  <c r="S3762" i="1" s="1"/>
  <c r="U3763" i="1"/>
  <c r="U3764" i="1"/>
  <c r="U3765" i="1"/>
  <c r="U3766" i="1"/>
  <c r="S3766" i="1" s="1"/>
  <c r="U3767" i="1"/>
  <c r="U3768" i="1"/>
  <c r="U3769" i="1"/>
  <c r="U3770" i="1"/>
  <c r="S3770" i="1" s="1"/>
  <c r="U3771" i="1"/>
  <c r="U3772" i="1"/>
  <c r="S3772" i="1" s="1"/>
  <c r="U3773" i="1"/>
  <c r="S3773" i="1" s="1"/>
  <c r="U3774" i="1"/>
  <c r="S3774" i="1" s="1"/>
  <c r="U3775" i="1"/>
  <c r="S3775" i="1" s="1"/>
  <c r="U3776" i="1"/>
  <c r="S3776" i="1" s="1"/>
  <c r="U3777" i="1"/>
  <c r="S3777" i="1" s="1"/>
  <c r="U3778" i="1"/>
  <c r="S3778" i="1" s="1"/>
  <c r="U3779" i="1"/>
  <c r="U3780" i="1"/>
  <c r="U3781" i="1"/>
  <c r="S3781" i="1" s="1"/>
  <c r="U3782" i="1"/>
  <c r="S3782" i="1" s="1"/>
  <c r="R3782" i="1" s="1"/>
  <c r="U3783" i="1"/>
  <c r="S3783" i="1" s="1"/>
  <c r="U3784" i="1"/>
  <c r="S3784" i="1" s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S3796" i="1" s="1"/>
  <c r="U3797" i="1"/>
  <c r="S3797" i="1" s="1"/>
  <c r="U3798" i="1"/>
  <c r="S3798" i="1" s="1"/>
  <c r="U3799" i="1"/>
  <c r="S3799" i="1" s="1"/>
  <c r="U3800" i="1"/>
  <c r="S3800" i="1" s="1"/>
  <c r="U3801" i="1"/>
  <c r="S3801" i="1" s="1"/>
  <c r="R3801" i="1" s="1"/>
  <c r="U3802" i="1"/>
  <c r="S3802" i="1" s="1"/>
  <c r="U3803" i="1"/>
  <c r="S3803" i="1" s="1"/>
  <c r="U3804" i="1"/>
  <c r="U3805" i="1"/>
  <c r="S3805" i="1" s="1"/>
  <c r="U3806" i="1"/>
  <c r="S3806" i="1" s="1"/>
  <c r="U3807" i="1"/>
  <c r="U3808" i="1"/>
  <c r="S3808" i="1" s="1"/>
  <c r="U3809" i="1"/>
  <c r="S3809" i="1" s="1"/>
  <c r="U3810" i="1"/>
  <c r="S3810" i="1" s="1"/>
  <c r="U3811" i="1"/>
  <c r="U3812" i="1"/>
  <c r="U3813" i="1"/>
  <c r="S3813" i="1" s="1"/>
  <c r="U3814" i="1"/>
  <c r="U3815" i="1"/>
  <c r="U3816" i="1"/>
  <c r="U3817" i="1"/>
  <c r="S3817" i="1" s="1"/>
  <c r="U3818" i="1"/>
  <c r="U3819" i="1"/>
  <c r="U3820" i="1"/>
  <c r="S3820" i="1" s="1"/>
  <c r="U3821" i="1"/>
  <c r="S3821" i="1" s="1"/>
  <c r="U3822" i="1"/>
  <c r="S3822" i="1" s="1"/>
  <c r="U3823" i="1"/>
  <c r="S3823" i="1" s="1"/>
  <c r="U3824" i="1"/>
  <c r="S3824" i="1" s="1"/>
  <c r="U3825" i="1"/>
  <c r="U3826" i="1"/>
  <c r="S3826" i="1" s="1"/>
  <c r="U3827" i="1"/>
  <c r="U3828" i="1"/>
  <c r="U3829" i="1"/>
  <c r="S3829" i="1" s="1"/>
  <c r="U3830" i="1"/>
  <c r="U3831" i="1"/>
  <c r="S3831" i="1" s="1"/>
  <c r="R3831" i="1" s="1"/>
  <c r="U3832" i="1"/>
  <c r="S3832" i="1" s="1"/>
  <c r="U3833" i="1"/>
  <c r="S3833" i="1" s="1"/>
  <c r="R3833" i="1" s="1"/>
  <c r="U3834" i="1"/>
  <c r="U3835" i="1"/>
  <c r="U3836" i="1"/>
  <c r="S3836" i="1" s="1"/>
  <c r="U3837" i="1"/>
  <c r="U3838" i="1"/>
  <c r="S3838" i="1" s="1"/>
  <c r="U3839" i="1"/>
  <c r="U3840" i="1"/>
  <c r="U3841" i="1"/>
  <c r="U3842" i="1"/>
  <c r="S3842" i="1" s="1"/>
  <c r="U3843" i="1"/>
  <c r="U3844" i="1"/>
  <c r="S3844" i="1" s="1"/>
  <c r="U3845" i="1"/>
  <c r="S3845" i="1" s="1"/>
  <c r="U3846" i="1"/>
  <c r="S3846" i="1" s="1"/>
  <c r="U3847" i="1"/>
  <c r="S3847" i="1" s="1"/>
  <c r="U3848" i="1"/>
  <c r="U3849" i="1"/>
  <c r="S3849" i="1" s="1"/>
  <c r="U3850" i="1"/>
  <c r="U3851" i="1"/>
  <c r="U3852" i="1"/>
  <c r="U3853" i="1"/>
  <c r="S3853" i="1" s="1"/>
  <c r="U3854" i="1"/>
  <c r="S3854" i="1" s="1"/>
  <c r="U3855" i="1"/>
  <c r="U3856" i="1"/>
  <c r="S3856" i="1" s="1"/>
  <c r="U3857" i="1"/>
  <c r="S3857" i="1" s="1"/>
  <c r="U3858" i="1"/>
  <c r="U3859" i="1"/>
  <c r="S3859" i="1" s="1"/>
  <c r="U3860" i="1"/>
  <c r="U3861" i="1"/>
  <c r="S3861" i="1" s="1"/>
  <c r="U3862" i="1"/>
  <c r="U3863" i="1"/>
  <c r="U3864" i="1"/>
  <c r="U3865" i="1"/>
  <c r="U3866" i="1"/>
  <c r="U3867" i="1"/>
  <c r="U3868" i="1"/>
  <c r="S3868" i="1" s="1"/>
  <c r="U3869" i="1"/>
  <c r="S3869" i="1" s="1"/>
  <c r="U3870" i="1"/>
  <c r="S3870" i="1" s="1"/>
  <c r="U3871" i="1"/>
  <c r="S3871" i="1" s="1"/>
  <c r="U3872" i="1"/>
  <c r="S3872" i="1" s="1"/>
  <c r="U3873" i="1"/>
  <c r="S3873" i="1" s="1"/>
  <c r="U3874" i="1"/>
  <c r="S3874" i="1" s="1"/>
  <c r="U3875" i="1"/>
  <c r="U3876" i="1"/>
  <c r="U3877" i="1"/>
  <c r="S3877" i="1" s="1"/>
  <c r="U3878" i="1"/>
  <c r="U3879" i="1"/>
  <c r="S3879" i="1" s="1"/>
  <c r="U3880" i="1"/>
  <c r="S3880" i="1" s="1"/>
  <c r="U3881" i="1"/>
  <c r="S3881" i="1" s="1"/>
  <c r="U3882" i="1"/>
  <c r="U3883" i="1"/>
  <c r="U3884" i="1"/>
  <c r="U3885" i="1"/>
  <c r="S3885" i="1" s="1"/>
  <c r="U3886" i="1"/>
  <c r="U3887" i="1"/>
  <c r="S3887" i="1" s="1"/>
  <c r="U3888" i="1"/>
  <c r="U3889" i="1"/>
  <c r="S3889" i="1" s="1"/>
  <c r="U3890" i="1"/>
  <c r="U3891" i="1"/>
  <c r="S3891" i="1" s="1"/>
  <c r="U3892" i="1"/>
  <c r="S3892" i="1" s="1"/>
  <c r="U3893" i="1"/>
  <c r="S3893" i="1" s="1"/>
  <c r="U3894" i="1"/>
  <c r="S3894" i="1" s="1"/>
  <c r="U3895" i="1"/>
  <c r="S3895" i="1" s="1"/>
  <c r="U3896" i="1"/>
  <c r="S3896" i="1" s="1"/>
  <c r="U3897" i="1"/>
  <c r="S3897" i="1" s="1"/>
  <c r="U3898" i="1"/>
  <c r="S3898" i="1" s="1"/>
  <c r="U3899" i="1"/>
  <c r="U3900" i="1"/>
  <c r="U3901" i="1"/>
  <c r="S3901" i="1" s="1"/>
  <c r="U3902" i="1"/>
  <c r="U3903" i="1"/>
  <c r="U3904" i="1"/>
  <c r="U3905" i="1"/>
  <c r="S3905" i="1" s="1"/>
  <c r="U3906" i="1"/>
  <c r="U3907" i="1"/>
  <c r="U3908" i="1"/>
  <c r="U3909" i="1"/>
  <c r="S3909" i="1" s="1"/>
  <c r="U3910" i="1"/>
  <c r="U3911" i="1"/>
  <c r="U3912" i="1"/>
  <c r="U3913" i="1"/>
  <c r="S3913" i="1" s="1"/>
  <c r="U3914" i="1"/>
  <c r="U3915" i="1"/>
  <c r="S3915" i="1" s="1"/>
  <c r="U3916" i="1"/>
  <c r="S3916" i="1" s="1"/>
  <c r="U3917" i="1"/>
  <c r="S3917" i="1" s="1"/>
  <c r="U3918" i="1"/>
  <c r="S3918" i="1" s="1"/>
  <c r="U3919" i="1"/>
  <c r="S3919" i="1" s="1"/>
  <c r="U3920" i="1"/>
  <c r="U3921" i="1"/>
  <c r="S3921" i="1" s="1"/>
  <c r="U3922" i="1"/>
  <c r="S3922" i="1" s="1"/>
  <c r="U3923" i="1"/>
  <c r="U3924" i="1"/>
  <c r="U3925" i="1"/>
  <c r="S3925" i="1" s="1"/>
  <c r="U3926" i="1"/>
  <c r="U3927" i="1"/>
  <c r="S3927" i="1" s="1"/>
  <c r="U3928" i="1"/>
  <c r="S3928" i="1" s="1"/>
  <c r="U3929" i="1"/>
  <c r="U3930" i="1"/>
  <c r="S3930" i="1" s="1"/>
  <c r="U3931" i="1"/>
  <c r="U3932" i="1"/>
  <c r="U3933" i="1"/>
  <c r="U3934" i="1"/>
  <c r="S3934" i="1" s="1"/>
  <c r="U3935" i="1"/>
  <c r="S3935" i="1" s="1"/>
  <c r="U3936" i="1"/>
  <c r="U3937" i="1"/>
  <c r="U3938" i="1"/>
  <c r="S3938" i="1" s="1"/>
  <c r="U3939" i="1"/>
  <c r="U3940" i="1"/>
  <c r="S3940" i="1" s="1"/>
  <c r="U3941" i="1"/>
  <c r="S3941" i="1" s="1"/>
  <c r="U3942" i="1"/>
  <c r="S3942" i="1" s="1"/>
  <c r="U3943" i="1"/>
  <c r="S3943" i="1" s="1"/>
  <c r="U3944" i="1"/>
  <c r="S3944" i="1" s="1"/>
  <c r="U3945" i="1"/>
  <c r="U3946" i="1"/>
  <c r="U3947" i="1"/>
  <c r="U3948" i="1"/>
  <c r="S3948" i="1" s="1"/>
  <c r="U3949" i="1"/>
  <c r="U3950" i="1"/>
  <c r="U3951" i="1"/>
  <c r="U3952" i="1"/>
  <c r="S3952" i="1" s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S3964" i="1" s="1"/>
  <c r="U3965" i="1"/>
  <c r="S3965" i="1" s="1"/>
  <c r="U3966" i="1"/>
  <c r="S3966" i="1" s="1"/>
  <c r="U3967" i="1"/>
  <c r="S3967" i="1" s="1"/>
  <c r="U3968" i="1"/>
  <c r="S3968" i="1" s="1"/>
  <c r="U3969" i="1"/>
  <c r="S3969" i="1" s="1"/>
  <c r="U3970" i="1"/>
  <c r="S3970" i="1" s="1"/>
  <c r="U3971" i="1"/>
  <c r="S3971" i="1" s="1"/>
  <c r="U3972" i="1"/>
  <c r="U3973" i="1"/>
  <c r="S3973" i="1" s="1"/>
  <c r="U3974" i="1"/>
  <c r="S3974" i="1" s="1"/>
  <c r="U3975" i="1"/>
  <c r="U3976" i="1"/>
  <c r="U3977" i="1"/>
  <c r="U3978" i="1"/>
  <c r="S3978" i="1" s="1"/>
  <c r="U3979" i="1"/>
  <c r="U3980" i="1"/>
  <c r="U3981" i="1"/>
  <c r="U3982" i="1"/>
  <c r="S3982" i="1" s="1"/>
  <c r="U3983" i="1"/>
  <c r="U3984" i="1"/>
  <c r="U3985" i="1"/>
  <c r="U3986" i="1"/>
  <c r="U3987" i="1"/>
  <c r="U3988" i="1"/>
  <c r="S3988" i="1" s="1"/>
  <c r="U3989" i="1"/>
  <c r="S3989" i="1" s="1"/>
  <c r="U3990" i="1"/>
  <c r="S3990" i="1" s="1"/>
  <c r="U3991" i="1"/>
  <c r="S3991" i="1" s="1"/>
  <c r="U3992" i="1"/>
  <c r="S3992" i="1" s="1"/>
  <c r="U3993" i="1"/>
  <c r="S3993" i="1" s="1"/>
  <c r="U3994" i="1"/>
  <c r="S3994" i="1" s="1"/>
  <c r="U3995" i="1"/>
  <c r="U3996" i="1"/>
  <c r="U3997" i="1"/>
  <c r="S3997" i="1" s="1"/>
  <c r="U3998" i="1"/>
  <c r="U3999" i="1"/>
  <c r="U4000" i="1"/>
  <c r="S4000" i="1" s="1"/>
  <c r="U4001" i="1"/>
  <c r="S4001" i="1" s="1"/>
  <c r="U4002" i="1"/>
  <c r="S4002" i="1" s="1"/>
  <c r="U4003" i="1"/>
  <c r="U4004" i="1"/>
  <c r="U4005" i="1"/>
  <c r="U4006" i="1"/>
  <c r="U4007" i="1"/>
  <c r="U4008" i="1"/>
  <c r="U4009" i="1"/>
  <c r="U4010" i="1"/>
  <c r="U4011" i="1"/>
  <c r="U4012" i="1"/>
  <c r="S4012" i="1" s="1"/>
  <c r="U4013" i="1"/>
  <c r="S4013" i="1" s="1"/>
  <c r="U4014" i="1"/>
  <c r="S4014" i="1" s="1"/>
  <c r="U4015" i="1"/>
  <c r="S4015" i="1" s="1"/>
  <c r="U4016" i="1"/>
  <c r="S4016" i="1" s="1"/>
  <c r="U4017" i="1"/>
  <c r="S4017" i="1" s="1"/>
  <c r="U4018" i="1"/>
  <c r="S4018" i="1" s="1"/>
  <c r="U4019" i="1"/>
  <c r="U4020" i="1"/>
  <c r="U4021" i="1"/>
  <c r="S4021" i="1" s="1"/>
  <c r="U4022" i="1"/>
  <c r="U4023" i="1"/>
  <c r="S4023" i="1" s="1"/>
  <c r="U4024" i="1"/>
  <c r="S4024" i="1" s="1"/>
  <c r="U4025" i="1"/>
  <c r="S4025" i="1" s="1"/>
  <c r="U4026" i="1"/>
  <c r="S4026" i="1" s="1"/>
  <c r="U4027" i="1"/>
  <c r="S4027" i="1" s="1"/>
  <c r="U4028" i="1"/>
  <c r="S4028" i="1" s="1"/>
  <c r="U4029" i="1"/>
  <c r="S4029" i="1" s="1"/>
  <c r="U4030" i="1"/>
  <c r="U4031" i="1"/>
  <c r="U4032" i="1"/>
  <c r="S4032" i="1" s="1"/>
  <c r="U4033" i="1"/>
  <c r="U4034" i="1"/>
  <c r="U4035" i="1"/>
  <c r="U4036" i="1"/>
  <c r="S4036" i="1" s="1"/>
  <c r="U4037" i="1"/>
  <c r="S4037" i="1" s="1"/>
  <c r="U4038" i="1"/>
  <c r="S4038" i="1" s="1"/>
  <c r="U4039" i="1"/>
  <c r="S4039" i="1" s="1"/>
  <c r="U4040" i="1"/>
  <c r="S4040" i="1" s="1"/>
  <c r="U4041" i="1"/>
  <c r="U4042" i="1"/>
  <c r="U4043" i="1"/>
  <c r="U4044" i="1"/>
  <c r="U4045" i="1"/>
  <c r="S4045" i="1" s="1"/>
  <c r="U4046" i="1"/>
  <c r="U4047" i="1"/>
  <c r="S4047" i="1" s="1"/>
  <c r="U4048" i="1"/>
  <c r="U4049" i="1"/>
  <c r="U4050" i="1"/>
  <c r="S4050" i="1" s="1"/>
  <c r="U4051" i="1"/>
  <c r="U4052" i="1"/>
  <c r="U4053" i="1"/>
  <c r="S4053" i="1" s="1"/>
  <c r="U4054" i="1"/>
  <c r="S4054" i="1" s="1"/>
  <c r="U4055" i="1"/>
  <c r="S4055" i="1" s="1"/>
  <c r="U4056" i="1"/>
  <c r="U4057" i="1"/>
  <c r="S4057" i="1" s="1"/>
  <c r="U4058" i="1"/>
  <c r="S4058" i="1" s="1"/>
  <c r="U4059" i="1"/>
  <c r="U4060" i="1"/>
  <c r="S4060" i="1" s="1"/>
  <c r="U4061" i="1"/>
  <c r="S4061" i="1" s="1"/>
  <c r="U4062" i="1"/>
  <c r="S4062" i="1" s="1"/>
  <c r="U4063" i="1"/>
  <c r="S4063" i="1" s="1"/>
  <c r="U4064" i="1"/>
  <c r="S4064" i="1" s="1"/>
  <c r="R4064" i="1" s="1"/>
  <c r="U4065" i="1"/>
  <c r="S4065" i="1" s="1"/>
  <c r="U4066" i="1"/>
  <c r="S4066" i="1" s="1"/>
  <c r="U4067" i="1"/>
  <c r="U4068" i="1"/>
  <c r="U4069" i="1"/>
  <c r="S4069" i="1" s="1"/>
  <c r="U4070" i="1"/>
  <c r="S4070" i="1" s="1"/>
  <c r="U4071" i="1"/>
  <c r="U4072" i="1"/>
  <c r="U4073" i="1"/>
  <c r="U4074" i="1"/>
  <c r="S4074" i="1" s="1"/>
  <c r="U4075" i="1"/>
  <c r="S4075" i="1" s="1"/>
  <c r="U4076" i="1"/>
  <c r="U4077" i="1"/>
  <c r="U4078" i="1"/>
  <c r="S4078" i="1" s="1"/>
  <c r="U4079" i="1"/>
  <c r="U4080" i="1"/>
  <c r="U4081" i="1"/>
  <c r="S4081" i="1" s="1"/>
  <c r="U4082" i="1"/>
  <c r="S4082" i="1" s="1"/>
  <c r="U4083" i="1"/>
  <c r="S4083" i="1" s="1"/>
  <c r="U4084" i="1"/>
  <c r="S4084" i="1" s="1"/>
  <c r="U4085" i="1"/>
  <c r="S4085" i="1" s="1"/>
  <c r="U4086" i="1"/>
  <c r="S4086" i="1" s="1"/>
  <c r="U4087" i="1"/>
  <c r="S4087" i="1" s="1"/>
  <c r="U4088" i="1"/>
  <c r="S4088" i="1" s="1"/>
  <c r="R4088" i="1" s="1"/>
  <c r="U4089" i="1"/>
  <c r="S4089" i="1" s="1"/>
  <c r="U4090" i="1"/>
  <c r="S4090" i="1" s="1"/>
  <c r="U4091" i="1"/>
  <c r="U4092" i="1"/>
  <c r="U4093" i="1"/>
  <c r="S4093" i="1" s="1"/>
  <c r="U4094" i="1"/>
  <c r="U4095" i="1"/>
  <c r="U4096" i="1"/>
  <c r="S4096" i="1" s="1"/>
  <c r="U4097" i="1"/>
  <c r="U4098" i="1"/>
  <c r="S4098" i="1" s="1"/>
  <c r="U4099" i="1"/>
  <c r="U4100" i="1"/>
  <c r="U4101" i="1"/>
  <c r="U4102" i="1"/>
  <c r="S4102" i="1" s="1"/>
  <c r="U4103" i="1"/>
  <c r="U4104" i="1"/>
  <c r="U4105" i="1"/>
  <c r="U4106" i="1"/>
  <c r="S4106" i="1" s="1"/>
  <c r="U4107" i="1"/>
  <c r="U4108" i="1"/>
  <c r="S4108" i="1" s="1"/>
  <c r="U4109" i="1"/>
  <c r="S4109" i="1" s="1"/>
  <c r="U4110" i="1"/>
  <c r="S4110" i="1" s="1"/>
  <c r="U4111" i="1"/>
  <c r="S4111" i="1" s="1"/>
  <c r="U4112" i="1"/>
  <c r="S4112" i="1" s="1"/>
  <c r="U4113" i="1"/>
  <c r="S4113" i="1" s="1"/>
  <c r="U4114" i="1"/>
  <c r="S4114" i="1" s="1"/>
  <c r="R4114" i="1" s="1"/>
  <c r="U4115" i="1"/>
  <c r="U4116" i="1"/>
  <c r="U4117" i="1"/>
  <c r="S4117" i="1" s="1"/>
  <c r="U4118" i="1"/>
  <c r="S4118" i="1" s="1"/>
  <c r="U4119" i="1"/>
  <c r="U4120" i="1"/>
  <c r="S4120" i="1" s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S4132" i="1" s="1"/>
  <c r="U4133" i="1"/>
  <c r="S4133" i="1" s="1"/>
  <c r="U4134" i="1"/>
  <c r="S4134" i="1" s="1"/>
  <c r="U4135" i="1"/>
  <c r="S4135" i="1" s="1"/>
  <c r="U4136" i="1"/>
  <c r="S4136" i="1" s="1"/>
  <c r="U4137" i="1"/>
  <c r="S4137" i="1" s="1"/>
  <c r="U4138" i="1"/>
  <c r="S4138" i="1" s="1"/>
  <c r="R4138" i="1" s="1"/>
  <c r="U4139" i="1"/>
  <c r="S4139" i="1" s="1"/>
  <c r="R4139" i="1" s="1"/>
  <c r="U4140" i="1"/>
  <c r="S4140" i="1" s="1"/>
  <c r="U4141" i="1"/>
  <c r="S4141" i="1" s="1"/>
  <c r="U4142" i="1"/>
  <c r="U4143" i="1"/>
  <c r="S4143" i="1" s="1"/>
  <c r="R4143" i="1" s="1"/>
  <c r="U4144" i="1"/>
  <c r="U4145" i="1"/>
  <c r="S4145" i="1" s="1"/>
  <c r="R4145" i="1" s="1"/>
  <c r="U4146" i="1"/>
  <c r="S4146" i="1" s="1"/>
  <c r="R4146" i="1" s="1"/>
  <c r="U4147" i="1"/>
  <c r="U4148" i="1"/>
  <c r="U4149" i="1"/>
  <c r="U4150" i="1"/>
  <c r="U4151" i="1"/>
  <c r="U4152" i="1"/>
  <c r="U4153" i="1"/>
  <c r="U4154" i="1"/>
  <c r="U4155" i="1"/>
  <c r="U4156" i="1"/>
  <c r="S4156" i="1" s="1"/>
  <c r="U4157" i="1"/>
  <c r="S4157" i="1" s="1"/>
  <c r="U4158" i="1"/>
  <c r="S4158" i="1" s="1"/>
  <c r="U4159" i="1"/>
  <c r="S4159" i="1" s="1"/>
  <c r="U4160" i="1"/>
  <c r="S4160" i="1" s="1"/>
  <c r="U4161" i="1"/>
  <c r="S4161" i="1" s="1"/>
  <c r="U4162" i="1"/>
  <c r="S4162" i="1" s="1"/>
  <c r="U4163" i="1"/>
  <c r="U4164" i="1"/>
  <c r="U4165" i="1"/>
  <c r="S4165" i="1" s="1"/>
  <c r="U4166" i="1"/>
  <c r="U4167" i="1"/>
  <c r="S4167" i="1" s="1"/>
  <c r="U4168" i="1"/>
  <c r="S4168" i="1" s="1"/>
  <c r="U4169" i="1"/>
  <c r="U4170" i="1"/>
  <c r="S4170" i="1" s="1"/>
  <c r="U4171" i="1"/>
  <c r="U4172" i="1"/>
  <c r="U4173" i="1"/>
  <c r="U4174" i="1"/>
  <c r="S4174" i="1" s="1"/>
  <c r="U4175" i="1"/>
  <c r="U4176" i="1"/>
  <c r="S4176" i="1" s="1"/>
  <c r="U4177" i="1"/>
  <c r="U4178" i="1"/>
  <c r="S4178" i="1" s="1"/>
  <c r="U4179" i="1"/>
  <c r="U4180" i="1"/>
  <c r="S4180" i="1" s="1"/>
  <c r="U4181" i="1"/>
  <c r="S4181" i="1" s="1"/>
  <c r="U4182" i="1"/>
  <c r="S4182" i="1" s="1"/>
  <c r="U4183" i="1"/>
  <c r="S4183" i="1" s="1"/>
  <c r="U4184" i="1"/>
  <c r="S4184" i="1" s="1"/>
  <c r="U4185" i="1"/>
  <c r="S4185" i="1" s="1"/>
  <c r="U4186" i="1"/>
  <c r="S4186" i="1" s="1"/>
  <c r="U4187" i="1"/>
  <c r="U4188" i="1"/>
  <c r="U4189" i="1"/>
  <c r="S4189" i="1" s="1"/>
  <c r="U4190" i="1"/>
  <c r="U4191" i="1"/>
  <c r="S4191" i="1" s="1"/>
  <c r="U4192" i="1"/>
  <c r="S4192" i="1" s="1"/>
  <c r="U4193" i="1"/>
  <c r="S4193" i="1" s="1"/>
  <c r="U4194" i="1"/>
  <c r="U4195" i="1"/>
  <c r="S4195" i="1" s="1"/>
  <c r="U4196" i="1"/>
  <c r="S4196" i="1" s="1"/>
  <c r="U4197" i="1"/>
  <c r="S4197" i="1" s="1"/>
  <c r="U4198" i="1"/>
  <c r="S4198" i="1" s="1"/>
  <c r="U4199" i="1"/>
  <c r="S4199" i="1" s="1"/>
  <c r="U4200" i="1"/>
  <c r="S4200" i="1" s="1"/>
  <c r="U4201" i="1"/>
  <c r="S4201" i="1" s="1"/>
  <c r="U3" i="1"/>
  <c r="R112" i="1"/>
  <c r="R160" i="1"/>
  <c r="R438" i="1"/>
  <c r="R439" i="1"/>
  <c r="R633" i="1"/>
  <c r="R1160" i="1"/>
  <c r="R1335" i="1"/>
  <c r="R1360" i="1"/>
  <c r="R1384" i="1"/>
  <c r="R1575" i="1"/>
  <c r="R1576" i="1"/>
  <c r="R1688" i="1"/>
  <c r="R1695" i="1"/>
  <c r="R1743" i="1"/>
  <c r="R1791" i="1"/>
  <c r="R1839" i="1"/>
  <c r="R1856" i="1"/>
  <c r="R1887" i="1"/>
  <c r="R1888" i="1"/>
  <c r="R2512" i="1"/>
  <c r="R3064" i="1"/>
  <c r="R3519" i="1"/>
  <c r="R3736" i="1"/>
  <c r="R3927" i="1"/>
  <c r="R4191" i="1"/>
  <c r="S4187" i="1"/>
  <c r="S4163" i="1"/>
  <c r="R4163" i="1" s="1"/>
  <c r="S2781" i="1"/>
  <c r="S2418" i="1"/>
  <c r="S1860" i="1"/>
  <c r="S1859" i="1"/>
  <c r="S261" i="1"/>
  <c r="S260" i="1"/>
  <c r="S215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B4201" i="1"/>
  <c r="AA4201" i="1" s="1"/>
  <c r="AB4200" i="1"/>
  <c r="AA4200" i="1" s="1"/>
  <c r="AB4199" i="1"/>
  <c r="AA4199" i="1" s="1"/>
  <c r="AB4198" i="1"/>
  <c r="AA4198" i="1" s="1"/>
  <c r="AB4197" i="1"/>
  <c r="AA4197" i="1" s="1"/>
  <c r="AB4196" i="1"/>
  <c r="AA4196" i="1" s="1"/>
  <c r="AB4195" i="1"/>
  <c r="AA4195" i="1" s="1"/>
  <c r="AB4194" i="1"/>
  <c r="AA4194" i="1" s="1"/>
  <c r="AB4193" i="1"/>
  <c r="AA4193" i="1" s="1"/>
  <c r="AB4192" i="1"/>
  <c r="AA4192" i="1" s="1"/>
  <c r="AB4191" i="1"/>
  <c r="AA4191" i="1" s="1"/>
  <c r="AB4190" i="1"/>
  <c r="AA4190" i="1" s="1"/>
  <c r="AB4189" i="1"/>
  <c r="AA4189" i="1" s="1"/>
  <c r="AB4188" i="1"/>
  <c r="AA4188" i="1" s="1"/>
  <c r="AB4187" i="1"/>
  <c r="AA4187" i="1" s="1"/>
  <c r="AB4186" i="1"/>
  <c r="AA4186" i="1" s="1"/>
  <c r="AB4185" i="1"/>
  <c r="AA4185" i="1" s="1"/>
  <c r="AB4184" i="1"/>
  <c r="AA4184" i="1" s="1"/>
  <c r="AB4183" i="1"/>
  <c r="AA4183" i="1" s="1"/>
  <c r="AB4182" i="1"/>
  <c r="AA4182" i="1" s="1"/>
  <c r="AB4181" i="1"/>
  <c r="AA4181" i="1" s="1"/>
  <c r="AB4180" i="1"/>
  <c r="AA4180" i="1" s="1"/>
  <c r="AB4179" i="1"/>
  <c r="AA4179" i="1" s="1"/>
  <c r="AB4178" i="1"/>
  <c r="AA4178" i="1" s="1"/>
  <c r="AB4177" i="1"/>
  <c r="AA4177" i="1" s="1"/>
  <c r="AB4176" i="1"/>
  <c r="AA4176" i="1" s="1"/>
  <c r="AB4175" i="1"/>
  <c r="AA4175" i="1" s="1"/>
  <c r="AB4174" i="1"/>
  <c r="AA4174" i="1" s="1"/>
  <c r="AB4173" i="1"/>
  <c r="AA4173" i="1" s="1"/>
  <c r="AB4172" i="1"/>
  <c r="AA4172" i="1" s="1"/>
  <c r="AB4171" i="1"/>
  <c r="AA4171" i="1" s="1"/>
  <c r="AB4170" i="1"/>
  <c r="AA4170" i="1" s="1"/>
  <c r="AB4169" i="1"/>
  <c r="AA4169" i="1" s="1"/>
  <c r="AB4168" i="1"/>
  <c r="AA4168" i="1" s="1"/>
  <c r="AB4167" i="1"/>
  <c r="AA4167" i="1" s="1"/>
  <c r="AB4166" i="1"/>
  <c r="AA4166" i="1" s="1"/>
  <c r="AB4165" i="1"/>
  <c r="AA4165" i="1" s="1"/>
  <c r="AB4164" i="1"/>
  <c r="AA4164" i="1" s="1"/>
  <c r="AB4163" i="1"/>
  <c r="AA4163" i="1" s="1"/>
  <c r="AB4162" i="1"/>
  <c r="AA4162" i="1" s="1"/>
  <c r="AB4161" i="1"/>
  <c r="AA4161" i="1" s="1"/>
  <c r="AB4160" i="1"/>
  <c r="AA4160" i="1" s="1"/>
  <c r="AB4159" i="1"/>
  <c r="AA4159" i="1" s="1"/>
  <c r="AB4158" i="1"/>
  <c r="AA4158" i="1" s="1"/>
  <c r="AB4157" i="1"/>
  <c r="AA4157" i="1" s="1"/>
  <c r="AB4156" i="1"/>
  <c r="AA4156" i="1" s="1"/>
  <c r="AB4155" i="1"/>
  <c r="AA4155" i="1" s="1"/>
  <c r="AB4154" i="1"/>
  <c r="AA4154" i="1" s="1"/>
  <c r="AB4153" i="1"/>
  <c r="AA4153" i="1" s="1"/>
  <c r="AB4152" i="1"/>
  <c r="AA4152" i="1" s="1"/>
  <c r="AB4151" i="1"/>
  <c r="AA4151" i="1" s="1"/>
  <c r="AB4150" i="1"/>
  <c r="AA4150" i="1" s="1"/>
  <c r="AB4149" i="1"/>
  <c r="AA4149" i="1" s="1"/>
  <c r="AB4148" i="1"/>
  <c r="AA4148" i="1" s="1"/>
  <c r="AB4147" i="1"/>
  <c r="AA4147" i="1" s="1"/>
  <c r="AB4146" i="1"/>
  <c r="AA4146" i="1" s="1"/>
  <c r="AB4145" i="1"/>
  <c r="AA4145" i="1" s="1"/>
  <c r="AB4144" i="1"/>
  <c r="AA4144" i="1" s="1"/>
  <c r="AB4143" i="1"/>
  <c r="AA4143" i="1" s="1"/>
  <c r="AB4142" i="1"/>
  <c r="AA4142" i="1" s="1"/>
  <c r="AB4141" i="1"/>
  <c r="AA4141" i="1" s="1"/>
  <c r="AB4140" i="1"/>
  <c r="AA4140" i="1" s="1"/>
  <c r="AB4139" i="1"/>
  <c r="AA4139" i="1" s="1"/>
  <c r="AB4138" i="1"/>
  <c r="AA4138" i="1" s="1"/>
  <c r="AB4137" i="1"/>
  <c r="AA4137" i="1" s="1"/>
  <c r="AB4136" i="1"/>
  <c r="AA4136" i="1" s="1"/>
  <c r="AB4135" i="1"/>
  <c r="AA4135" i="1" s="1"/>
  <c r="AB4134" i="1"/>
  <c r="AA4134" i="1" s="1"/>
  <c r="AB4133" i="1"/>
  <c r="AA4133" i="1" s="1"/>
  <c r="AB4132" i="1"/>
  <c r="AA4132" i="1" s="1"/>
  <c r="AB4131" i="1"/>
  <c r="AA4131" i="1" s="1"/>
  <c r="AB4130" i="1"/>
  <c r="AA4130" i="1" s="1"/>
  <c r="AB4129" i="1"/>
  <c r="AA4129" i="1" s="1"/>
  <c r="AB4128" i="1"/>
  <c r="AA4128" i="1" s="1"/>
  <c r="AB4127" i="1"/>
  <c r="AA4127" i="1" s="1"/>
  <c r="AB4126" i="1"/>
  <c r="AA4126" i="1" s="1"/>
  <c r="AB4125" i="1"/>
  <c r="AA4125" i="1" s="1"/>
  <c r="AB4124" i="1"/>
  <c r="AA4124" i="1" s="1"/>
  <c r="AB4123" i="1"/>
  <c r="AA4123" i="1" s="1"/>
  <c r="AB4122" i="1"/>
  <c r="AA4122" i="1" s="1"/>
  <c r="AB4121" i="1"/>
  <c r="AA4121" i="1" s="1"/>
  <c r="AB4120" i="1"/>
  <c r="AA4120" i="1" s="1"/>
  <c r="AB4119" i="1"/>
  <c r="AA4119" i="1" s="1"/>
  <c r="AB4118" i="1"/>
  <c r="AA4118" i="1" s="1"/>
  <c r="AB4117" i="1"/>
  <c r="AA4117" i="1" s="1"/>
  <c r="AB4116" i="1"/>
  <c r="AA4116" i="1" s="1"/>
  <c r="AB4115" i="1"/>
  <c r="AA4115" i="1" s="1"/>
  <c r="AB4114" i="1"/>
  <c r="AA4114" i="1" s="1"/>
  <c r="AB4113" i="1"/>
  <c r="AA4113" i="1" s="1"/>
  <c r="AB4112" i="1"/>
  <c r="AA4112" i="1" s="1"/>
  <c r="AB4111" i="1"/>
  <c r="AA4111" i="1" s="1"/>
  <c r="AB4110" i="1"/>
  <c r="AA4110" i="1" s="1"/>
  <c r="AB4109" i="1"/>
  <c r="AA4109" i="1" s="1"/>
  <c r="AB4108" i="1"/>
  <c r="AA4108" i="1" s="1"/>
  <c r="AB4107" i="1"/>
  <c r="AA4107" i="1" s="1"/>
  <c r="AB4106" i="1"/>
  <c r="AA4106" i="1" s="1"/>
  <c r="AB4105" i="1"/>
  <c r="AA4105" i="1" s="1"/>
  <c r="AB4104" i="1"/>
  <c r="AA4104" i="1" s="1"/>
  <c r="AB4103" i="1"/>
  <c r="AA4103" i="1" s="1"/>
  <c r="AB4102" i="1"/>
  <c r="AA4102" i="1" s="1"/>
  <c r="AB4101" i="1"/>
  <c r="AA4101" i="1" s="1"/>
  <c r="AB4100" i="1"/>
  <c r="AA4100" i="1" s="1"/>
  <c r="AB4099" i="1"/>
  <c r="AA4099" i="1" s="1"/>
  <c r="AB4098" i="1"/>
  <c r="AA4098" i="1" s="1"/>
  <c r="AB4097" i="1"/>
  <c r="AA4097" i="1" s="1"/>
  <c r="AB4096" i="1"/>
  <c r="AA4096" i="1" s="1"/>
  <c r="AB4095" i="1"/>
  <c r="AA4095" i="1" s="1"/>
  <c r="AB4094" i="1"/>
  <c r="AA4094" i="1" s="1"/>
  <c r="AB4093" i="1"/>
  <c r="AA4093" i="1" s="1"/>
  <c r="AB4092" i="1"/>
  <c r="AA4092" i="1" s="1"/>
  <c r="AB4091" i="1"/>
  <c r="AA4091" i="1" s="1"/>
  <c r="AB4090" i="1"/>
  <c r="AA4090" i="1" s="1"/>
  <c r="AB4089" i="1"/>
  <c r="AA4089" i="1" s="1"/>
  <c r="AB4088" i="1"/>
  <c r="AA4088" i="1" s="1"/>
  <c r="AB4087" i="1"/>
  <c r="AA4087" i="1" s="1"/>
  <c r="AB4086" i="1"/>
  <c r="AA4086" i="1" s="1"/>
  <c r="AB4085" i="1"/>
  <c r="AA4085" i="1" s="1"/>
  <c r="AB4084" i="1"/>
  <c r="AA4084" i="1" s="1"/>
  <c r="AB4083" i="1"/>
  <c r="AA4083" i="1" s="1"/>
  <c r="AB4082" i="1"/>
  <c r="AA4082" i="1" s="1"/>
  <c r="AB4081" i="1"/>
  <c r="AA4081" i="1" s="1"/>
  <c r="AB4080" i="1"/>
  <c r="AA4080" i="1" s="1"/>
  <c r="AB4079" i="1"/>
  <c r="AA4079" i="1" s="1"/>
  <c r="AB4078" i="1"/>
  <c r="AA4078" i="1" s="1"/>
  <c r="AB4077" i="1"/>
  <c r="AA4077" i="1" s="1"/>
  <c r="AB4076" i="1"/>
  <c r="AA4076" i="1" s="1"/>
  <c r="AB4075" i="1"/>
  <c r="AA4075" i="1" s="1"/>
  <c r="AB4074" i="1"/>
  <c r="AA4074" i="1" s="1"/>
  <c r="AB4073" i="1"/>
  <c r="AA4073" i="1" s="1"/>
  <c r="AB4072" i="1"/>
  <c r="AA4072" i="1" s="1"/>
  <c r="AB4071" i="1"/>
  <c r="AA4071" i="1" s="1"/>
  <c r="AB4070" i="1"/>
  <c r="AA4070" i="1" s="1"/>
  <c r="AB4069" i="1"/>
  <c r="AA4069" i="1" s="1"/>
  <c r="AB4068" i="1"/>
  <c r="AA4068" i="1" s="1"/>
  <c r="AB4067" i="1"/>
  <c r="AA4067" i="1" s="1"/>
  <c r="AB4066" i="1"/>
  <c r="AA4066" i="1" s="1"/>
  <c r="AB4065" i="1"/>
  <c r="AA4065" i="1" s="1"/>
  <c r="AB4064" i="1"/>
  <c r="AA4064" i="1" s="1"/>
  <c r="AB4063" i="1"/>
  <c r="AA4063" i="1" s="1"/>
  <c r="AB4062" i="1"/>
  <c r="AA4062" i="1" s="1"/>
  <c r="AB4061" i="1"/>
  <c r="AA4061" i="1" s="1"/>
  <c r="AB4060" i="1"/>
  <c r="AA4060" i="1" s="1"/>
  <c r="AB4059" i="1"/>
  <c r="AA4059" i="1" s="1"/>
  <c r="AB4058" i="1"/>
  <c r="AA4058" i="1" s="1"/>
  <c r="AB4057" i="1"/>
  <c r="AA4057" i="1" s="1"/>
  <c r="AB4056" i="1"/>
  <c r="AA4056" i="1" s="1"/>
  <c r="AB4055" i="1"/>
  <c r="AA4055" i="1" s="1"/>
  <c r="AB4054" i="1"/>
  <c r="AA4054" i="1" s="1"/>
  <c r="AB4053" i="1"/>
  <c r="AA4053" i="1" s="1"/>
  <c r="AB4052" i="1"/>
  <c r="AA4052" i="1" s="1"/>
  <c r="AB4051" i="1"/>
  <c r="AA4051" i="1" s="1"/>
  <c r="AB4050" i="1"/>
  <c r="AA4050" i="1" s="1"/>
  <c r="AB4049" i="1"/>
  <c r="AA4049" i="1" s="1"/>
  <c r="AB4048" i="1"/>
  <c r="AA4048" i="1" s="1"/>
  <c r="AB4047" i="1"/>
  <c r="AA4047" i="1" s="1"/>
  <c r="AB4046" i="1"/>
  <c r="AA4046" i="1" s="1"/>
  <c r="AB4045" i="1"/>
  <c r="AA4045" i="1" s="1"/>
  <c r="AB4044" i="1"/>
  <c r="AA4044" i="1" s="1"/>
  <c r="AB4043" i="1"/>
  <c r="AA4043" i="1" s="1"/>
  <c r="AB4042" i="1"/>
  <c r="AA4042" i="1" s="1"/>
  <c r="AB4041" i="1"/>
  <c r="AA4041" i="1" s="1"/>
  <c r="AB4040" i="1"/>
  <c r="AA4040" i="1" s="1"/>
  <c r="AB4039" i="1"/>
  <c r="AA4039" i="1" s="1"/>
  <c r="AB4038" i="1"/>
  <c r="AA4038" i="1" s="1"/>
  <c r="AB4037" i="1"/>
  <c r="AA4037" i="1" s="1"/>
  <c r="AB4036" i="1"/>
  <c r="AA4036" i="1" s="1"/>
  <c r="AB4035" i="1"/>
  <c r="AA4035" i="1" s="1"/>
  <c r="AB4034" i="1"/>
  <c r="AA4034" i="1" s="1"/>
  <c r="AB4033" i="1"/>
  <c r="AA4033" i="1" s="1"/>
  <c r="AB4032" i="1"/>
  <c r="AA4032" i="1" s="1"/>
  <c r="AB4031" i="1"/>
  <c r="AA4031" i="1" s="1"/>
  <c r="AB4030" i="1"/>
  <c r="AA4030" i="1" s="1"/>
  <c r="AB4029" i="1"/>
  <c r="AA4029" i="1" s="1"/>
  <c r="AB4028" i="1"/>
  <c r="AA4028" i="1" s="1"/>
  <c r="AB4027" i="1"/>
  <c r="AA4027" i="1" s="1"/>
  <c r="AB4026" i="1"/>
  <c r="AA4026" i="1" s="1"/>
  <c r="AB4025" i="1"/>
  <c r="AA4025" i="1" s="1"/>
  <c r="AB4024" i="1"/>
  <c r="AA4024" i="1" s="1"/>
  <c r="AB4023" i="1"/>
  <c r="AA4023" i="1" s="1"/>
  <c r="AB4022" i="1"/>
  <c r="AA4022" i="1" s="1"/>
  <c r="AB4021" i="1"/>
  <c r="AA4021" i="1" s="1"/>
  <c r="AB4020" i="1"/>
  <c r="AA4020" i="1" s="1"/>
  <c r="AB4019" i="1"/>
  <c r="AA4019" i="1" s="1"/>
  <c r="AB4018" i="1"/>
  <c r="AA4018" i="1" s="1"/>
  <c r="AB4017" i="1"/>
  <c r="AA4017" i="1" s="1"/>
  <c r="AB4016" i="1"/>
  <c r="AA4016" i="1" s="1"/>
  <c r="AB4015" i="1"/>
  <c r="AA4015" i="1" s="1"/>
  <c r="AB4014" i="1"/>
  <c r="AA4014" i="1" s="1"/>
  <c r="AB4013" i="1"/>
  <c r="AA4013" i="1" s="1"/>
  <c r="AB4012" i="1"/>
  <c r="AA4012" i="1" s="1"/>
  <c r="AB4011" i="1"/>
  <c r="AA4011" i="1" s="1"/>
  <c r="AB4010" i="1"/>
  <c r="AA4010" i="1" s="1"/>
  <c r="AB4009" i="1"/>
  <c r="AA4009" i="1" s="1"/>
  <c r="AB4008" i="1"/>
  <c r="AA4008" i="1" s="1"/>
  <c r="AB4007" i="1"/>
  <c r="AA4007" i="1" s="1"/>
  <c r="AB4006" i="1"/>
  <c r="AA4006" i="1" s="1"/>
  <c r="AB4005" i="1"/>
  <c r="AA4005" i="1" s="1"/>
  <c r="AB4004" i="1"/>
  <c r="AA4004" i="1" s="1"/>
  <c r="AB4003" i="1"/>
  <c r="AA4003" i="1" s="1"/>
  <c r="AB4002" i="1"/>
  <c r="AA4002" i="1" s="1"/>
  <c r="AB4001" i="1"/>
  <c r="AA4001" i="1" s="1"/>
  <c r="AB4000" i="1"/>
  <c r="AA4000" i="1" s="1"/>
  <c r="AB3999" i="1"/>
  <c r="AA3999" i="1" s="1"/>
  <c r="AB3998" i="1"/>
  <c r="AA3998" i="1" s="1"/>
  <c r="AB3997" i="1"/>
  <c r="AA3997" i="1" s="1"/>
  <c r="AB3996" i="1"/>
  <c r="AA3996" i="1" s="1"/>
  <c r="AB3995" i="1"/>
  <c r="AA3995" i="1" s="1"/>
  <c r="AB3994" i="1"/>
  <c r="AA3994" i="1" s="1"/>
  <c r="AB3993" i="1"/>
  <c r="AA3993" i="1" s="1"/>
  <c r="AB3992" i="1"/>
  <c r="AA3992" i="1" s="1"/>
  <c r="AB3991" i="1"/>
  <c r="AA3991" i="1" s="1"/>
  <c r="AB3990" i="1"/>
  <c r="AA3990" i="1" s="1"/>
  <c r="AB3989" i="1"/>
  <c r="AA3989" i="1" s="1"/>
  <c r="AB3988" i="1"/>
  <c r="AA3988" i="1" s="1"/>
  <c r="AB3987" i="1"/>
  <c r="AA3987" i="1" s="1"/>
  <c r="AB3986" i="1"/>
  <c r="AA3986" i="1" s="1"/>
  <c r="AB3985" i="1"/>
  <c r="AA3985" i="1" s="1"/>
  <c r="AB3984" i="1"/>
  <c r="AA3984" i="1" s="1"/>
  <c r="AB3983" i="1"/>
  <c r="AA3983" i="1" s="1"/>
  <c r="AB3982" i="1"/>
  <c r="AA3982" i="1" s="1"/>
  <c r="AB3981" i="1"/>
  <c r="AA3981" i="1" s="1"/>
  <c r="AB3980" i="1"/>
  <c r="AA3980" i="1" s="1"/>
  <c r="AB3979" i="1"/>
  <c r="AA3979" i="1" s="1"/>
  <c r="AB3978" i="1"/>
  <c r="AA3978" i="1" s="1"/>
  <c r="AB3977" i="1"/>
  <c r="AA3977" i="1" s="1"/>
  <c r="AB3976" i="1"/>
  <c r="AA3976" i="1" s="1"/>
  <c r="AB3975" i="1"/>
  <c r="AA3975" i="1" s="1"/>
  <c r="AB3974" i="1"/>
  <c r="AA3974" i="1" s="1"/>
  <c r="AB3973" i="1"/>
  <c r="AA3973" i="1" s="1"/>
  <c r="AB3972" i="1"/>
  <c r="AA3972" i="1" s="1"/>
  <c r="AB3971" i="1"/>
  <c r="AA3971" i="1" s="1"/>
  <c r="AB3970" i="1"/>
  <c r="AA3970" i="1" s="1"/>
  <c r="AB3969" i="1"/>
  <c r="AA3969" i="1" s="1"/>
  <c r="AB3968" i="1"/>
  <c r="AA3968" i="1" s="1"/>
  <c r="AB3967" i="1"/>
  <c r="AA3967" i="1" s="1"/>
  <c r="AB3966" i="1"/>
  <c r="AA3966" i="1" s="1"/>
  <c r="AB3965" i="1"/>
  <c r="AA3965" i="1" s="1"/>
  <c r="AB3964" i="1"/>
  <c r="AA3964" i="1" s="1"/>
  <c r="AB3963" i="1"/>
  <c r="AA3963" i="1" s="1"/>
  <c r="AB3962" i="1"/>
  <c r="AA3962" i="1" s="1"/>
  <c r="AB3961" i="1"/>
  <c r="AA3961" i="1" s="1"/>
  <c r="AB3960" i="1"/>
  <c r="AA3960" i="1" s="1"/>
  <c r="AB3959" i="1"/>
  <c r="AA3959" i="1" s="1"/>
  <c r="AB3958" i="1"/>
  <c r="AA3958" i="1" s="1"/>
  <c r="AB3957" i="1"/>
  <c r="AA3957" i="1" s="1"/>
  <c r="AB3956" i="1"/>
  <c r="AA3956" i="1" s="1"/>
  <c r="AB3955" i="1"/>
  <c r="AA3955" i="1" s="1"/>
  <c r="AB3954" i="1"/>
  <c r="AA3954" i="1" s="1"/>
  <c r="AB3953" i="1"/>
  <c r="AA3953" i="1" s="1"/>
  <c r="AB3952" i="1"/>
  <c r="AA3952" i="1" s="1"/>
  <c r="AB3951" i="1"/>
  <c r="AA3951" i="1" s="1"/>
  <c r="AB3950" i="1"/>
  <c r="AA3950" i="1" s="1"/>
  <c r="AB3949" i="1"/>
  <c r="AA3949" i="1" s="1"/>
  <c r="AB3948" i="1"/>
  <c r="AA3948" i="1" s="1"/>
  <c r="AB3947" i="1"/>
  <c r="AA3947" i="1" s="1"/>
  <c r="AB3946" i="1"/>
  <c r="AA3946" i="1" s="1"/>
  <c r="AB3945" i="1"/>
  <c r="AA3945" i="1" s="1"/>
  <c r="AB3944" i="1"/>
  <c r="AA3944" i="1" s="1"/>
  <c r="AB3943" i="1"/>
  <c r="AA3943" i="1" s="1"/>
  <c r="AB3942" i="1"/>
  <c r="AA3942" i="1" s="1"/>
  <c r="AB3941" i="1"/>
  <c r="AA3941" i="1" s="1"/>
  <c r="AB3940" i="1"/>
  <c r="AA3940" i="1" s="1"/>
  <c r="AB3939" i="1"/>
  <c r="AA3939" i="1" s="1"/>
  <c r="AB3938" i="1"/>
  <c r="AA3938" i="1" s="1"/>
  <c r="AB3937" i="1"/>
  <c r="AA3937" i="1" s="1"/>
  <c r="AB3936" i="1"/>
  <c r="AA3936" i="1" s="1"/>
  <c r="AB3935" i="1"/>
  <c r="AA3935" i="1" s="1"/>
  <c r="AB3934" i="1"/>
  <c r="AA3934" i="1" s="1"/>
  <c r="AB3933" i="1"/>
  <c r="AA3933" i="1" s="1"/>
  <c r="AB3932" i="1"/>
  <c r="AA3932" i="1" s="1"/>
  <c r="AB3931" i="1"/>
  <c r="AA3931" i="1" s="1"/>
  <c r="AB3930" i="1"/>
  <c r="AA3930" i="1" s="1"/>
  <c r="AB3929" i="1"/>
  <c r="AA3929" i="1" s="1"/>
  <c r="AB3928" i="1"/>
  <c r="AA3928" i="1" s="1"/>
  <c r="AB3927" i="1"/>
  <c r="AA3927" i="1" s="1"/>
  <c r="AB3926" i="1"/>
  <c r="AA3926" i="1" s="1"/>
  <c r="AB3925" i="1"/>
  <c r="AA3925" i="1" s="1"/>
  <c r="AB3924" i="1"/>
  <c r="AA3924" i="1" s="1"/>
  <c r="AB3923" i="1"/>
  <c r="AA3923" i="1" s="1"/>
  <c r="AB3922" i="1"/>
  <c r="AA3922" i="1" s="1"/>
  <c r="AB3921" i="1"/>
  <c r="AA3921" i="1" s="1"/>
  <c r="AB3920" i="1"/>
  <c r="AA3920" i="1" s="1"/>
  <c r="AB3919" i="1"/>
  <c r="AA3919" i="1" s="1"/>
  <c r="AB3918" i="1"/>
  <c r="AA3918" i="1" s="1"/>
  <c r="AB3917" i="1"/>
  <c r="AA3917" i="1" s="1"/>
  <c r="AB3916" i="1"/>
  <c r="AA3916" i="1" s="1"/>
  <c r="AB3915" i="1"/>
  <c r="AA3915" i="1" s="1"/>
  <c r="AB3914" i="1"/>
  <c r="AA3914" i="1" s="1"/>
  <c r="AB3913" i="1"/>
  <c r="AA3913" i="1" s="1"/>
  <c r="AB3912" i="1"/>
  <c r="AA3912" i="1" s="1"/>
  <c r="AB3911" i="1"/>
  <c r="AA3911" i="1" s="1"/>
  <c r="AB3910" i="1"/>
  <c r="AA3910" i="1" s="1"/>
  <c r="AB3909" i="1"/>
  <c r="AA3909" i="1" s="1"/>
  <c r="AB3908" i="1"/>
  <c r="AA3908" i="1" s="1"/>
  <c r="AB3907" i="1"/>
  <c r="AA3907" i="1" s="1"/>
  <c r="AB3906" i="1"/>
  <c r="AA3906" i="1" s="1"/>
  <c r="AB3905" i="1"/>
  <c r="AA3905" i="1" s="1"/>
  <c r="AB3904" i="1"/>
  <c r="AA3904" i="1" s="1"/>
  <c r="AB3903" i="1"/>
  <c r="AA3903" i="1" s="1"/>
  <c r="AB3902" i="1"/>
  <c r="AA3902" i="1" s="1"/>
  <c r="AB3901" i="1"/>
  <c r="AA3901" i="1" s="1"/>
  <c r="AB3900" i="1"/>
  <c r="AA3900" i="1" s="1"/>
  <c r="AB3899" i="1"/>
  <c r="AA3899" i="1" s="1"/>
  <c r="AB3898" i="1"/>
  <c r="AA3898" i="1" s="1"/>
  <c r="AB3897" i="1"/>
  <c r="AA3897" i="1" s="1"/>
  <c r="AB3896" i="1"/>
  <c r="AA3896" i="1" s="1"/>
  <c r="AB3895" i="1"/>
  <c r="AA3895" i="1" s="1"/>
  <c r="AB3894" i="1"/>
  <c r="AA3894" i="1" s="1"/>
  <c r="AB3893" i="1"/>
  <c r="AA3893" i="1" s="1"/>
  <c r="AB3892" i="1"/>
  <c r="AA3892" i="1" s="1"/>
  <c r="AB3891" i="1"/>
  <c r="AA3891" i="1" s="1"/>
  <c r="AB3890" i="1"/>
  <c r="AA3890" i="1" s="1"/>
  <c r="AB3889" i="1"/>
  <c r="AA3889" i="1" s="1"/>
  <c r="AB3888" i="1"/>
  <c r="AA3888" i="1" s="1"/>
  <c r="AB3887" i="1"/>
  <c r="AA3887" i="1" s="1"/>
  <c r="AB3886" i="1"/>
  <c r="AA3886" i="1" s="1"/>
  <c r="AB3885" i="1"/>
  <c r="AA3885" i="1" s="1"/>
  <c r="AB3884" i="1"/>
  <c r="AA3884" i="1" s="1"/>
  <c r="AB3883" i="1"/>
  <c r="AA3883" i="1" s="1"/>
  <c r="AB3882" i="1"/>
  <c r="AA3882" i="1" s="1"/>
  <c r="AB3881" i="1"/>
  <c r="AA3881" i="1" s="1"/>
  <c r="AB3880" i="1"/>
  <c r="AA3880" i="1" s="1"/>
  <c r="AB3879" i="1"/>
  <c r="AA3879" i="1" s="1"/>
  <c r="AB3878" i="1"/>
  <c r="AA3878" i="1" s="1"/>
  <c r="AB3877" i="1"/>
  <c r="AA3877" i="1" s="1"/>
  <c r="AB3876" i="1"/>
  <c r="AA3876" i="1" s="1"/>
  <c r="AB3875" i="1"/>
  <c r="AA3875" i="1" s="1"/>
  <c r="AB3874" i="1"/>
  <c r="AA3874" i="1" s="1"/>
  <c r="AB3873" i="1"/>
  <c r="AA3873" i="1" s="1"/>
  <c r="AB3872" i="1"/>
  <c r="AA3872" i="1" s="1"/>
  <c r="AB3871" i="1"/>
  <c r="AA3871" i="1" s="1"/>
  <c r="AB3870" i="1"/>
  <c r="AA3870" i="1" s="1"/>
  <c r="AB3869" i="1"/>
  <c r="AA3869" i="1" s="1"/>
  <c r="AB3868" i="1"/>
  <c r="AA3868" i="1" s="1"/>
  <c r="AB3867" i="1"/>
  <c r="AA3867" i="1" s="1"/>
  <c r="AB3866" i="1"/>
  <c r="AA3866" i="1" s="1"/>
  <c r="AB3865" i="1"/>
  <c r="AA3865" i="1" s="1"/>
  <c r="AB3864" i="1"/>
  <c r="AA3864" i="1" s="1"/>
  <c r="AB3863" i="1"/>
  <c r="AA3863" i="1" s="1"/>
  <c r="AB3862" i="1"/>
  <c r="AA3862" i="1" s="1"/>
  <c r="AB3861" i="1"/>
  <c r="AA3861" i="1" s="1"/>
  <c r="AB3860" i="1"/>
  <c r="AA3860" i="1" s="1"/>
  <c r="AB3859" i="1"/>
  <c r="AA3859" i="1" s="1"/>
  <c r="AB3858" i="1"/>
  <c r="AA3858" i="1" s="1"/>
  <c r="AB3857" i="1"/>
  <c r="AA3857" i="1" s="1"/>
  <c r="AB3856" i="1"/>
  <c r="AA3856" i="1" s="1"/>
  <c r="AB3855" i="1"/>
  <c r="AA3855" i="1" s="1"/>
  <c r="AB3854" i="1"/>
  <c r="AA3854" i="1" s="1"/>
  <c r="AB3853" i="1"/>
  <c r="AA3853" i="1" s="1"/>
  <c r="AB3852" i="1"/>
  <c r="AA3852" i="1" s="1"/>
  <c r="AB3851" i="1"/>
  <c r="AA3851" i="1" s="1"/>
  <c r="AB3850" i="1"/>
  <c r="AA3850" i="1" s="1"/>
  <c r="AB3849" i="1"/>
  <c r="AA3849" i="1" s="1"/>
  <c r="AB3848" i="1"/>
  <c r="AA3848" i="1" s="1"/>
  <c r="AB3847" i="1"/>
  <c r="AA3847" i="1" s="1"/>
  <c r="AB3846" i="1"/>
  <c r="AA3846" i="1" s="1"/>
  <c r="AB3845" i="1"/>
  <c r="AA3845" i="1" s="1"/>
  <c r="AB3844" i="1"/>
  <c r="AA3844" i="1" s="1"/>
  <c r="AB3843" i="1"/>
  <c r="AA3843" i="1" s="1"/>
  <c r="AB3842" i="1"/>
  <c r="AA3842" i="1" s="1"/>
  <c r="AB3841" i="1"/>
  <c r="AA3841" i="1" s="1"/>
  <c r="AB3840" i="1"/>
  <c r="AA3840" i="1" s="1"/>
  <c r="AB3839" i="1"/>
  <c r="AA3839" i="1" s="1"/>
  <c r="AB3838" i="1"/>
  <c r="AA3838" i="1" s="1"/>
  <c r="AB3837" i="1"/>
  <c r="AA3837" i="1" s="1"/>
  <c r="AB3836" i="1"/>
  <c r="AA3836" i="1" s="1"/>
  <c r="AB3835" i="1"/>
  <c r="AA3835" i="1" s="1"/>
  <c r="AB3834" i="1"/>
  <c r="AA3834" i="1" s="1"/>
  <c r="AB3833" i="1"/>
  <c r="AA3833" i="1" s="1"/>
  <c r="AB3832" i="1"/>
  <c r="AA3832" i="1" s="1"/>
  <c r="AB3831" i="1"/>
  <c r="AA3831" i="1" s="1"/>
  <c r="AB3830" i="1"/>
  <c r="AA3830" i="1" s="1"/>
  <c r="AB3829" i="1"/>
  <c r="AA3829" i="1" s="1"/>
  <c r="AB3828" i="1"/>
  <c r="AA3828" i="1" s="1"/>
  <c r="AB3827" i="1"/>
  <c r="AA3827" i="1" s="1"/>
  <c r="AB3826" i="1"/>
  <c r="AA3826" i="1" s="1"/>
  <c r="AB3825" i="1"/>
  <c r="AA3825" i="1" s="1"/>
  <c r="AB3824" i="1"/>
  <c r="AA3824" i="1" s="1"/>
  <c r="AB3823" i="1"/>
  <c r="AA3823" i="1" s="1"/>
  <c r="AB3822" i="1"/>
  <c r="AA3822" i="1" s="1"/>
  <c r="AB3821" i="1"/>
  <c r="AA3821" i="1" s="1"/>
  <c r="AB3820" i="1"/>
  <c r="AA3820" i="1" s="1"/>
  <c r="AB3819" i="1"/>
  <c r="AA3819" i="1" s="1"/>
  <c r="AB3818" i="1"/>
  <c r="AA3818" i="1" s="1"/>
  <c r="AB3817" i="1"/>
  <c r="AA3817" i="1" s="1"/>
  <c r="AB3816" i="1"/>
  <c r="AA3816" i="1" s="1"/>
  <c r="AB3815" i="1"/>
  <c r="AA3815" i="1" s="1"/>
  <c r="AB3814" i="1"/>
  <c r="AA3814" i="1" s="1"/>
  <c r="AB3813" i="1"/>
  <c r="AA3813" i="1" s="1"/>
  <c r="AB3812" i="1"/>
  <c r="AA3812" i="1" s="1"/>
  <c r="AB3811" i="1"/>
  <c r="AA3811" i="1" s="1"/>
  <c r="AB3810" i="1"/>
  <c r="AA3810" i="1" s="1"/>
  <c r="AB3809" i="1"/>
  <c r="AA3809" i="1" s="1"/>
  <c r="AB3808" i="1"/>
  <c r="AA3808" i="1" s="1"/>
  <c r="AB3807" i="1"/>
  <c r="AA3807" i="1" s="1"/>
  <c r="AB3806" i="1"/>
  <c r="AA3806" i="1" s="1"/>
  <c r="AB3805" i="1"/>
  <c r="AA3805" i="1" s="1"/>
  <c r="AB3804" i="1"/>
  <c r="AA3804" i="1" s="1"/>
  <c r="AB3803" i="1"/>
  <c r="AA3803" i="1" s="1"/>
  <c r="AB3802" i="1"/>
  <c r="AA3802" i="1" s="1"/>
  <c r="AB3801" i="1"/>
  <c r="AA3801" i="1" s="1"/>
  <c r="AB3800" i="1"/>
  <c r="AA3800" i="1" s="1"/>
  <c r="AB3799" i="1"/>
  <c r="AA3799" i="1" s="1"/>
  <c r="AB3798" i="1"/>
  <c r="AA3798" i="1" s="1"/>
  <c r="AB3797" i="1"/>
  <c r="AA3797" i="1" s="1"/>
  <c r="AB3796" i="1"/>
  <c r="AA3796" i="1" s="1"/>
  <c r="AB3795" i="1"/>
  <c r="AA3795" i="1" s="1"/>
  <c r="AB3794" i="1"/>
  <c r="AA3794" i="1" s="1"/>
  <c r="AB3793" i="1"/>
  <c r="AA3793" i="1" s="1"/>
  <c r="AB3792" i="1"/>
  <c r="AA3792" i="1" s="1"/>
  <c r="AB3791" i="1"/>
  <c r="AA3791" i="1" s="1"/>
  <c r="AB3790" i="1"/>
  <c r="AA3790" i="1" s="1"/>
  <c r="AB3789" i="1"/>
  <c r="AA3789" i="1" s="1"/>
  <c r="AB3788" i="1"/>
  <c r="AA3788" i="1" s="1"/>
  <c r="AB3787" i="1"/>
  <c r="AA3787" i="1" s="1"/>
  <c r="AB3786" i="1"/>
  <c r="AA3786" i="1" s="1"/>
  <c r="AB3785" i="1"/>
  <c r="AA3785" i="1" s="1"/>
  <c r="AB3784" i="1"/>
  <c r="AA3784" i="1" s="1"/>
  <c r="AB3783" i="1"/>
  <c r="AA3783" i="1" s="1"/>
  <c r="AB3782" i="1"/>
  <c r="AA3782" i="1" s="1"/>
  <c r="AB3781" i="1"/>
  <c r="AA3781" i="1" s="1"/>
  <c r="AB3780" i="1"/>
  <c r="AA3780" i="1" s="1"/>
  <c r="AB3779" i="1"/>
  <c r="AA3779" i="1" s="1"/>
  <c r="AB3778" i="1"/>
  <c r="AA3778" i="1" s="1"/>
  <c r="AB3777" i="1"/>
  <c r="AA3777" i="1" s="1"/>
  <c r="AB3776" i="1"/>
  <c r="AA3776" i="1" s="1"/>
  <c r="AB3775" i="1"/>
  <c r="AA3775" i="1" s="1"/>
  <c r="AB3774" i="1"/>
  <c r="AA3774" i="1" s="1"/>
  <c r="AB3773" i="1"/>
  <c r="AA3773" i="1" s="1"/>
  <c r="AB3772" i="1"/>
  <c r="AA3772" i="1" s="1"/>
  <c r="AB3771" i="1"/>
  <c r="AA3771" i="1" s="1"/>
  <c r="AB3770" i="1"/>
  <c r="AA3770" i="1" s="1"/>
  <c r="AB3769" i="1"/>
  <c r="AA3769" i="1" s="1"/>
  <c r="AB3768" i="1"/>
  <c r="AA3768" i="1" s="1"/>
  <c r="AB3767" i="1"/>
  <c r="AA3767" i="1" s="1"/>
  <c r="AB3766" i="1"/>
  <c r="AA3766" i="1" s="1"/>
  <c r="AB3765" i="1"/>
  <c r="AA3765" i="1" s="1"/>
  <c r="AB3764" i="1"/>
  <c r="AA3764" i="1" s="1"/>
  <c r="AB3763" i="1"/>
  <c r="AA3763" i="1" s="1"/>
  <c r="AB3762" i="1"/>
  <c r="AA3762" i="1" s="1"/>
  <c r="AB3761" i="1"/>
  <c r="AA3761" i="1" s="1"/>
  <c r="AB3760" i="1"/>
  <c r="AA3760" i="1" s="1"/>
  <c r="AB3759" i="1"/>
  <c r="AA3759" i="1" s="1"/>
  <c r="AB3758" i="1"/>
  <c r="AA3758" i="1" s="1"/>
  <c r="AB3757" i="1"/>
  <c r="AA3757" i="1" s="1"/>
  <c r="AB3756" i="1"/>
  <c r="AA3756" i="1" s="1"/>
  <c r="AB3755" i="1"/>
  <c r="AA3755" i="1" s="1"/>
  <c r="AB3754" i="1"/>
  <c r="AA3754" i="1" s="1"/>
  <c r="AB3753" i="1"/>
  <c r="AA3753" i="1" s="1"/>
  <c r="AB3752" i="1"/>
  <c r="AA3752" i="1" s="1"/>
  <c r="AB3751" i="1"/>
  <c r="AA3751" i="1" s="1"/>
  <c r="AB3750" i="1"/>
  <c r="AA3750" i="1" s="1"/>
  <c r="AB3749" i="1"/>
  <c r="AA3749" i="1" s="1"/>
  <c r="AB3748" i="1"/>
  <c r="AA3748" i="1" s="1"/>
  <c r="AB3747" i="1"/>
  <c r="AA3747" i="1" s="1"/>
  <c r="AB3746" i="1"/>
  <c r="AA3746" i="1" s="1"/>
  <c r="AB3745" i="1"/>
  <c r="AA3745" i="1" s="1"/>
  <c r="AB3744" i="1"/>
  <c r="AA3744" i="1" s="1"/>
  <c r="AB3743" i="1"/>
  <c r="AA3743" i="1" s="1"/>
  <c r="AB3742" i="1"/>
  <c r="AA3742" i="1" s="1"/>
  <c r="AB3741" i="1"/>
  <c r="AA3741" i="1" s="1"/>
  <c r="AB3740" i="1"/>
  <c r="AA3740" i="1" s="1"/>
  <c r="AB3739" i="1"/>
  <c r="AA3739" i="1" s="1"/>
  <c r="AB3738" i="1"/>
  <c r="AA3738" i="1" s="1"/>
  <c r="AB3737" i="1"/>
  <c r="AA3737" i="1" s="1"/>
  <c r="AB3736" i="1"/>
  <c r="AA3736" i="1" s="1"/>
  <c r="AB3735" i="1"/>
  <c r="AA3735" i="1" s="1"/>
  <c r="AB3734" i="1"/>
  <c r="AA3734" i="1" s="1"/>
  <c r="AB3733" i="1"/>
  <c r="AA3733" i="1" s="1"/>
  <c r="AB3732" i="1"/>
  <c r="AA3732" i="1" s="1"/>
  <c r="AB3731" i="1"/>
  <c r="AA3731" i="1" s="1"/>
  <c r="AB3730" i="1"/>
  <c r="AA3730" i="1" s="1"/>
  <c r="AB3729" i="1"/>
  <c r="AA3729" i="1" s="1"/>
  <c r="AB3728" i="1"/>
  <c r="AA3728" i="1" s="1"/>
  <c r="AB3727" i="1"/>
  <c r="AA3727" i="1" s="1"/>
  <c r="AB3726" i="1"/>
  <c r="AA3726" i="1" s="1"/>
  <c r="AB3725" i="1"/>
  <c r="AA3725" i="1" s="1"/>
  <c r="AB3724" i="1"/>
  <c r="AA3724" i="1" s="1"/>
  <c r="AB3723" i="1"/>
  <c r="AA3723" i="1" s="1"/>
  <c r="AB3722" i="1"/>
  <c r="AA3722" i="1" s="1"/>
  <c r="AB3721" i="1"/>
  <c r="AA3721" i="1" s="1"/>
  <c r="AB3720" i="1"/>
  <c r="AA3720" i="1" s="1"/>
  <c r="AB3719" i="1"/>
  <c r="AA3719" i="1" s="1"/>
  <c r="AB3718" i="1"/>
  <c r="AA3718" i="1" s="1"/>
  <c r="AB3717" i="1"/>
  <c r="AA3717" i="1" s="1"/>
  <c r="AB3716" i="1"/>
  <c r="AA3716" i="1" s="1"/>
  <c r="AB3715" i="1"/>
  <c r="AA3715" i="1" s="1"/>
  <c r="AB3714" i="1"/>
  <c r="AA3714" i="1" s="1"/>
  <c r="AB3713" i="1"/>
  <c r="AA3713" i="1" s="1"/>
  <c r="AB3712" i="1"/>
  <c r="AA3712" i="1" s="1"/>
  <c r="AB3711" i="1"/>
  <c r="AA3711" i="1" s="1"/>
  <c r="AB3710" i="1"/>
  <c r="AA3710" i="1" s="1"/>
  <c r="AB3709" i="1"/>
  <c r="AA3709" i="1" s="1"/>
  <c r="AB3708" i="1"/>
  <c r="AA3708" i="1" s="1"/>
  <c r="AB3707" i="1"/>
  <c r="AA3707" i="1" s="1"/>
  <c r="AB3706" i="1"/>
  <c r="AA3706" i="1" s="1"/>
  <c r="AB3705" i="1"/>
  <c r="AA3705" i="1" s="1"/>
  <c r="AB3704" i="1"/>
  <c r="AA3704" i="1" s="1"/>
  <c r="AB3703" i="1"/>
  <c r="AA3703" i="1" s="1"/>
  <c r="AB3702" i="1"/>
  <c r="AA3702" i="1" s="1"/>
  <c r="AB3701" i="1"/>
  <c r="AA3701" i="1" s="1"/>
  <c r="AB3700" i="1"/>
  <c r="AA3700" i="1" s="1"/>
  <c r="AB3699" i="1"/>
  <c r="AA3699" i="1" s="1"/>
  <c r="AB3698" i="1"/>
  <c r="AA3698" i="1" s="1"/>
  <c r="AB3697" i="1"/>
  <c r="AA3697" i="1" s="1"/>
  <c r="AB3696" i="1"/>
  <c r="AA3696" i="1" s="1"/>
  <c r="AB3695" i="1"/>
  <c r="AA3695" i="1" s="1"/>
  <c r="AB3694" i="1"/>
  <c r="AA3694" i="1" s="1"/>
  <c r="AB3693" i="1"/>
  <c r="AA3693" i="1" s="1"/>
  <c r="AB3692" i="1"/>
  <c r="AA3692" i="1" s="1"/>
  <c r="AB3691" i="1"/>
  <c r="AA3691" i="1" s="1"/>
  <c r="AB3690" i="1"/>
  <c r="AA3690" i="1" s="1"/>
  <c r="AB3689" i="1"/>
  <c r="AA3689" i="1" s="1"/>
  <c r="AB3688" i="1"/>
  <c r="AA3688" i="1" s="1"/>
  <c r="AB3687" i="1"/>
  <c r="AA3687" i="1" s="1"/>
  <c r="AB3686" i="1"/>
  <c r="AA3686" i="1" s="1"/>
  <c r="AB3685" i="1"/>
  <c r="AA3685" i="1" s="1"/>
  <c r="AB3684" i="1"/>
  <c r="AA3684" i="1" s="1"/>
  <c r="AB3683" i="1"/>
  <c r="AA3683" i="1" s="1"/>
  <c r="AB3682" i="1"/>
  <c r="AA3682" i="1" s="1"/>
  <c r="AB3681" i="1"/>
  <c r="AA3681" i="1" s="1"/>
  <c r="AB3680" i="1"/>
  <c r="AA3680" i="1" s="1"/>
  <c r="AB3679" i="1"/>
  <c r="AA3679" i="1" s="1"/>
  <c r="AB3678" i="1"/>
  <c r="AA3678" i="1" s="1"/>
  <c r="AB3677" i="1"/>
  <c r="AA3677" i="1" s="1"/>
  <c r="AB3676" i="1"/>
  <c r="AA3676" i="1" s="1"/>
  <c r="AB3675" i="1"/>
  <c r="AA3675" i="1" s="1"/>
  <c r="AB3674" i="1"/>
  <c r="AA3674" i="1" s="1"/>
  <c r="AB3673" i="1"/>
  <c r="AA3673" i="1" s="1"/>
  <c r="AB3672" i="1"/>
  <c r="AA3672" i="1" s="1"/>
  <c r="AB3671" i="1"/>
  <c r="AA3671" i="1" s="1"/>
  <c r="AB3670" i="1"/>
  <c r="AA3670" i="1" s="1"/>
  <c r="AB3669" i="1"/>
  <c r="AA3669" i="1" s="1"/>
  <c r="AB3668" i="1"/>
  <c r="AA3668" i="1" s="1"/>
  <c r="AB3667" i="1"/>
  <c r="AA3667" i="1" s="1"/>
  <c r="AB3666" i="1"/>
  <c r="AA3666" i="1" s="1"/>
  <c r="AB3665" i="1"/>
  <c r="AA3665" i="1" s="1"/>
  <c r="AB3664" i="1"/>
  <c r="AA3664" i="1" s="1"/>
  <c r="AB3663" i="1"/>
  <c r="AA3663" i="1" s="1"/>
  <c r="AB3662" i="1"/>
  <c r="AA3662" i="1" s="1"/>
  <c r="AB3661" i="1"/>
  <c r="AA3661" i="1" s="1"/>
  <c r="AB3660" i="1"/>
  <c r="AA3660" i="1" s="1"/>
  <c r="AB3659" i="1"/>
  <c r="AA3659" i="1" s="1"/>
  <c r="AB3658" i="1"/>
  <c r="AA3658" i="1" s="1"/>
  <c r="AB3657" i="1"/>
  <c r="AA3657" i="1" s="1"/>
  <c r="AB3656" i="1"/>
  <c r="AA3656" i="1" s="1"/>
  <c r="AB3655" i="1"/>
  <c r="AA3655" i="1" s="1"/>
  <c r="AB3654" i="1"/>
  <c r="AA3654" i="1" s="1"/>
  <c r="AB3653" i="1"/>
  <c r="AA3653" i="1" s="1"/>
  <c r="AB3652" i="1"/>
  <c r="AA3652" i="1" s="1"/>
  <c r="AB3651" i="1"/>
  <c r="AA3651" i="1" s="1"/>
  <c r="AB3650" i="1"/>
  <c r="AA3650" i="1" s="1"/>
  <c r="AB3649" i="1"/>
  <c r="AA3649" i="1" s="1"/>
  <c r="AB3648" i="1"/>
  <c r="AA3648" i="1" s="1"/>
  <c r="AB3647" i="1"/>
  <c r="AA3647" i="1" s="1"/>
  <c r="AB3646" i="1"/>
  <c r="AA3646" i="1" s="1"/>
  <c r="AB3645" i="1"/>
  <c r="AA3645" i="1" s="1"/>
  <c r="AB3644" i="1"/>
  <c r="AA3644" i="1" s="1"/>
  <c r="AB3643" i="1"/>
  <c r="AA3643" i="1" s="1"/>
  <c r="AB3642" i="1"/>
  <c r="AA3642" i="1" s="1"/>
  <c r="AB3641" i="1"/>
  <c r="AA3641" i="1" s="1"/>
  <c r="AB3640" i="1"/>
  <c r="AA3640" i="1" s="1"/>
  <c r="AB3639" i="1"/>
  <c r="AA3639" i="1" s="1"/>
  <c r="AB3638" i="1"/>
  <c r="AA3638" i="1" s="1"/>
  <c r="AB3637" i="1"/>
  <c r="AA3637" i="1" s="1"/>
  <c r="AB3636" i="1"/>
  <c r="AA3636" i="1" s="1"/>
  <c r="AB3635" i="1"/>
  <c r="AA3635" i="1" s="1"/>
  <c r="AB3634" i="1"/>
  <c r="AA3634" i="1" s="1"/>
  <c r="AB3633" i="1"/>
  <c r="AA3633" i="1" s="1"/>
  <c r="AB3632" i="1"/>
  <c r="AA3632" i="1" s="1"/>
  <c r="AB3631" i="1"/>
  <c r="AA3631" i="1" s="1"/>
  <c r="AB3630" i="1"/>
  <c r="AA3630" i="1" s="1"/>
  <c r="AB3629" i="1"/>
  <c r="AA3629" i="1" s="1"/>
  <c r="AB3628" i="1"/>
  <c r="AA3628" i="1" s="1"/>
  <c r="AB3627" i="1"/>
  <c r="AA3627" i="1" s="1"/>
  <c r="AB3626" i="1"/>
  <c r="AA3626" i="1" s="1"/>
  <c r="AB3625" i="1"/>
  <c r="AA3625" i="1" s="1"/>
  <c r="AB3624" i="1"/>
  <c r="AA3624" i="1" s="1"/>
  <c r="AB3623" i="1"/>
  <c r="AA3623" i="1" s="1"/>
  <c r="AB3622" i="1"/>
  <c r="AA3622" i="1" s="1"/>
  <c r="AB3621" i="1"/>
  <c r="AA3621" i="1" s="1"/>
  <c r="AB3620" i="1"/>
  <c r="AA3620" i="1" s="1"/>
  <c r="AB3619" i="1"/>
  <c r="AA3619" i="1" s="1"/>
  <c r="AB3618" i="1"/>
  <c r="AA3618" i="1" s="1"/>
  <c r="AB3617" i="1"/>
  <c r="AA3617" i="1" s="1"/>
  <c r="AB3616" i="1"/>
  <c r="AA3616" i="1" s="1"/>
  <c r="AB3615" i="1"/>
  <c r="AA3615" i="1" s="1"/>
  <c r="AB3614" i="1"/>
  <c r="AA3614" i="1" s="1"/>
  <c r="AB3613" i="1"/>
  <c r="AA3613" i="1" s="1"/>
  <c r="AB3612" i="1"/>
  <c r="AA3612" i="1" s="1"/>
  <c r="AB3611" i="1"/>
  <c r="AA3611" i="1" s="1"/>
  <c r="AB3610" i="1"/>
  <c r="AA3610" i="1" s="1"/>
  <c r="AB3609" i="1"/>
  <c r="AA3609" i="1" s="1"/>
  <c r="AB3608" i="1"/>
  <c r="AA3608" i="1" s="1"/>
  <c r="AB3607" i="1"/>
  <c r="AA3607" i="1" s="1"/>
  <c r="AB3606" i="1"/>
  <c r="AA3606" i="1" s="1"/>
  <c r="AB3605" i="1"/>
  <c r="AA3605" i="1" s="1"/>
  <c r="AB3604" i="1"/>
  <c r="AA3604" i="1" s="1"/>
  <c r="AB3603" i="1"/>
  <c r="AA3603" i="1" s="1"/>
  <c r="AB3602" i="1"/>
  <c r="AA3602" i="1" s="1"/>
  <c r="AB3601" i="1"/>
  <c r="AA3601" i="1" s="1"/>
  <c r="AB3600" i="1"/>
  <c r="AA3600" i="1" s="1"/>
  <c r="AB3599" i="1"/>
  <c r="AA3599" i="1" s="1"/>
  <c r="AB3598" i="1"/>
  <c r="AA3598" i="1" s="1"/>
  <c r="AB3597" i="1"/>
  <c r="AA3597" i="1" s="1"/>
  <c r="AB3596" i="1"/>
  <c r="AA3596" i="1" s="1"/>
  <c r="AB3595" i="1"/>
  <c r="AA3595" i="1" s="1"/>
  <c r="AB3594" i="1"/>
  <c r="AA3594" i="1" s="1"/>
  <c r="AB3593" i="1"/>
  <c r="AA3593" i="1" s="1"/>
  <c r="AB3592" i="1"/>
  <c r="AA3592" i="1" s="1"/>
  <c r="AB3591" i="1"/>
  <c r="AA3591" i="1" s="1"/>
  <c r="AB3590" i="1"/>
  <c r="AA3590" i="1" s="1"/>
  <c r="AB3589" i="1"/>
  <c r="AA3589" i="1" s="1"/>
  <c r="AB3588" i="1"/>
  <c r="AA3588" i="1" s="1"/>
  <c r="AB3587" i="1"/>
  <c r="AA3587" i="1" s="1"/>
  <c r="AB3586" i="1"/>
  <c r="AA3586" i="1" s="1"/>
  <c r="AB3585" i="1"/>
  <c r="AA3585" i="1" s="1"/>
  <c r="AB3584" i="1"/>
  <c r="AA3584" i="1" s="1"/>
  <c r="AB3583" i="1"/>
  <c r="AA3583" i="1" s="1"/>
  <c r="AB3582" i="1"/>
  <c r="AA3582" i="1" s="1"/>
  <c r="AB3581" i="1"/>
  <c r="AA3581" i="1" s="1"/>
  <c r="AB3580" i="1"/>
  <c r="AA3580" i="1" s="1"/>
  <c r="AB3579" i="1"/>
  <c r="AA3579" i="1" s="1"/>
  <c r="AB3578" i="1"/>
  <c r="AA3578" i="1" s="1"/>
  <c r="AB3577" i="1"/>
  <c r="AA3577" i="1" s="1"/>
  <c r="AB3576" i="1"/>
  <c r="AA3576" i="1" s="1"/>
  <c r="AB3575" i="1"/>
  <c r="AA3575" i="1" s="1"/>
  <c r="AB3574" i="1"/>
  <c r="AA3574" i="1" s="1"/>
  <c r="AB3573" i="1"/>
  <c r="AA3573" i="1" s="1"/>
  <c r="AB3572" i="1"/>
  <c r="AA3572" i="1" s="1"/>
  <c r="AB3571" i="1"/>
  <c r="AA3571" i="1" s="1"/>
  <c r="AB3570" i="1"/>
  <c r="AA3570" i="1" s="1"/>
  <c r="AB3569" i="1"/>
  <c r="AA3569" i="1" s="1"/>
  <c r="AB3568" i="1"/>
  <c r="AA3568" i="1" s="1"/>
  <c r="AB3567" i="1"/>
  <c r="AA3567" i="1" s="1"/>
  <c r="AB3566" i="1"/>
  <c r="AA3566" i="1" s="1"/>
  <c r="AB3565" i="1"/>
  <c r="AA3565" i="1" s="1"/>
  <c r="AB3564" i="1"/>
  <c r="AA3564" i="1" s="1"/>
  <c r="AB3563" i="1"/>
  <c r="AA3563" i="1" s="1"/>
  <c r="AB3562" i="1"/>
  <c r="AA3562" i="1" s="1"/>
  <c r="AB3561" i="1"/>
  <c r="AA3561" i="1" s="1"/>
  <c r="AB3560" i="1"/>
  <c r="AA3560" i="1" s="1"/>
  <c r="AB3559" i="1"/>
  <c r="AA3559" i="1" s="1"/>
  <c r="AB3558" i="1"/>
  <c r="AA3558" i="1" s="1"/>
  <c r="AB3557" i="1"/>
  <c r="AA3557" i="1" s="1"/>
  <c r="AB3556" i="1"/>
  <c r="AA3556" i="1" s="1"/>
  <c r="AB3555" i="1"/>
  <c r="AA3555" i="1" s="1"/>
  <c r="AB3554" i="1"/>
  <c r="AA3554" i="1" s="1"/>
  <c r="AB3553" i="1"/>
  <c r="AA3553" i="1" s="1"/>
  <c r="AB3552" i="1"/>
  <c r="AA3552" i="1" s="1"/>
  <c r="AB3551" i="1"/>
  <c r="AA3551" i="1" s="1"/>
  <c r="AB3550" i="1"/>
  <c r="AA3550" i="1" s="1"/>
  <c r="AB3549" i="1"/>
  <c r="AA3549" i="1" s="1"/>
  <c r="AB3548" i="1"/>
  <c r="AA3548" i="1" s="1"/>
  <c r="AB3547" i="1"/>
  <c r="AA3547" i="1" s="1"/>
  <c r="AB3546" i="1"/>
  <c r="AA3546" i="1" s="1"/>
  <c r="AB3545" i="1"/>
  <c r="AA3545" i="1" s="1"/>
  <c r="AB3544" i="1"/>
  <c r="AA3544" i="1" s="1"/>
  <c r="AB3543" i="1"/>
  <c r="AA3543" i="1" s="1"/>
  <c r="AB3542" i="1"/>
  <c r="AA3542" i="1" s="1"/>
  <c r="AB3541" i="1"/>
  <c r="AA3541" i="1" s="1"/>
  <c r="AB3540" i="1"/>
  <c r="AA3540" i="1" s="1"/>
  <c r="AB3539" i="1"/>
  <c r="AA3539" i="1" s="1"/>
  <c r="AB3538" i="1"/>
  <c r="AA3538" i="1" s="1"/>
  <c r="AB3537" i="1"/>
  <c r="AA3537" i="1" s="1"/>
  <c r="AB3536" i="1"/>
  <c r="AA3536" i="1" s="1"/>
  <c r="AB3535" i="1"/>
  <c r="AA3535" i="1" s="1"/>
  <c r="AB3534" i="1"/>
  <c r="AA3534" i="1" s="1"/>
  <c r="AB3533" i="1"/>
  <c r="AA3533" i="1" s="1"/>
  <c r="AB3532" i="1"/>
  <c r="AA3532" i="1" s="1"/>
  <c r="AB3531" i="1"/>
  <c r="AA3531" i="1" s="1"/>
  <c r="AB3530" i="1"/>
  <c r="AA3530" i="1" s="1"/>
  <c r="AB3529" i="1"/>
  <c r="AA3529" i="1" s="1"/>
  <c r="AB3528" i="1"/>
  <c r="AA3528" i="1" s="1"/>
  <c r="AB3527" i="1"/>
  <c r="AA3527" i="1" s="1"/>
  <c r="AB3526" i="1"/>
  <c r="AA3526" i="1" s="1"/>
  <c r="AB3525" i="1"/>
  <c r="AA3525" i="1" s="1"/>
  <c r="AB3524" i="1"/>
  <c r="AA3524" i="1" s="1"/>
  <c r="AB3523" i="1"/>
  <c r="AA3523" i="1" s="1"/>
  <c r="AB3522" i="1"/>
  <c r="AA3522" i="1" s="1"/>
  <c r="AB3521" i="1"/>
  <c r="AA3521" i="1" s="1"/>
  <c r="AB3520" i="1"/>
  <c r="AA3520" i="1" s="1"/>
  <c r="AB3519" i="1"/>
  <c r="AA3519" i="1" s="1"/>
  <c r="AB3518" i="1"/>
  <c r="AA3518" i="1" s="1"/>
  <c r="AB3517" i="1"/>
  <c r="AA3517" i="1" s="1"/>
  <c r="AB3516" i="1"/>
  <c r="AA3516" i="1" s="1"/>
  <c r="AB3515" i="1"/>
  <c r="AA3515" i="1" s="1"/>
  <c r="AB3514" i="1"/>
  <c r="AA3514" i="1" s="1"/>
  <c r="AB3513" i="1"/>
  <c r="AA3513" i="1" s="1"/>
  <c r="AB3512" i="1"/>
  <c r="AA3512" i="1" s="1"/>
  <c r="AB3511" i="1"/>
  <c r="AA3511" i="1" s="1"/>
  <c r="AB3510" i="1"/>
  <c r="AA3510" i="1" s="1"/>
  <c r="AB3509" i="1"/>
  <c r="AA3509" i="1" s="1"/>
  <c r="AB3508" i="1"/>
  <c r="AA3508" i="1" s="1"/>
  <c r="AB3507" i="1"/>
  <c r="AA3507" i="1" s="1"/>
  <c r="AB3506" i="1"/>
  <c r="AA3506" i="1" s="1"/>
  <c r="AB3505" i="1"/>
  <c r="AA3505" i="1" s="1"/>
  <c r="AB3504" i="1"/>
  <c r="AA3504" i="1" s="1"/>
  <c r="AB3503" i="1"/>
  <c r="AA3503" i="1" s="1"/>
  <c r="AB3502" i="1"/>
  <c r="AA3502" i="1" s="1"/>
  <c r="AB3501" i="1"/>
  <c r="AA3501" i="1" s="1"/>
  <c r="AB3500" i="1"/>
  <c r="AA3500" i="1" s="1"/>
  <c r="AB3499" i="1"/>
  <c r="AA3499" i="1" s="1"/>
  <c r="AB3498" i="1"/>
  <c r="AA3498" i="1" s="1"/>
  <c r="AB3497" i="1"/>
  <c r="AA3497" i="1" s="1"/>
  <c r="AB3496" i="1"/>
  <c r="AA3496" i="1" s="1"/>
  <c r="AB3495" i="1"/>
  <c r="AA3495" i="1" s="1"/>
  <c r="AB3494" i="1"/>
  <c r="AA3494" i="1" s="1"/>
  <c r="AB3493" i="1"/>
  <c r="AA3493" i="1" s="1"/>
  <c r="AB3492" i="1"/>
  <c r="AA3492" i="1" s="1"/>
  <c r="AB3491" i="1"/>
  <c r="AA3491" i="1" s="1"/>
  <c r="AB3490" i="1"/>
  <c r="AA3490" i="1" s="1"/>
  <c r="AB3489" i="1"/>
  <c r="AA3489" i="1" s="1"/>
  <c r="AB3488" i="1"/>
  <c r="AA3488" i="1" s="1"/>
  <c r="AB3487" i="1"/>
  <c r="AA3487" i="1" s="1"/>
  <c r="AB3486" i="1"/>
  <c r="AA3486" i="1" s="1"/>
  <c r="AB3485" i="1"/>
  <c r="AA3485" i="1" s="1"/>
  <c r="AB3484" i="1"/>
  <c r="AA3484" i="1" s="1"/>
  <c r="AB3483" i="1"/>
  <c r="AA3483" i="1" s="1"/>
  <c r="AB3482" i="1"/>
  <c r="AA3482" i="1" s="1"/>
  <c r="AB3481" i="1"/>
  <c r="AA3481" i="1" s="1"/>
  <c r="AB3480" i="1"/>
  <c r="AA3480" i="1" s="1"/>
  <c r="AB3479" i="1"/>
  <c r="AA3479" i="1" s="1"/>
  <c r="AB3478" i="1"/>
  <c r="AA3478" i="1" s="1"/>
  <c r="AB3477" i="1"/>
  <c r="AA3477" i="1" s="1"/>
  <c r="AB3476" i="1"/>
  <c r="AA3476" i="1" s="1"/>
  <c r="AB3475" i="1"/>
  <c r="AA3475" i="1" s="1"/>
  <c r="AB3474" i="1"/>
  <c r="AA3474" i="1" s="1"/>
  <c r="AB3473" i="1"/>
  <c r="AA3473" i="1" s="1"/>
  <c r="AB3472" i="1"/>
  <c r="AA3472" i="1" s="1"/>
  <c r="AB3471" i="1"/>
  <c r="AA3471" i="1" s="1"/>
  <c r="AB3470" i="1"/>
  <c r="AA3470" i="1" s="1"/>
  <c r="AB3469" i="1"/>
  <c r="AA3469" i="1" s="1"/>
  <c r="AB3468" i="1"/>
  <c r="AA3468" i="1" s="1"/>
  <c r="AB3467" i="1"/>
  <c r="AA3467" i="1" s="1"/>
  <c r="AB3466" i="1"/>
  <c r="AA3466" i="1" s="1"/>
  <c r="AB3465" i="1"/>
  <c r="AA3465" i="1" s="1"/>
  <c r="AB3464" i="1"/>
  <c r="AA3464" i="1" s="1"/>
  <c r="AB3463" i="1"/>
  <c r="AA3463" i="1" s="1"/>
  <c r="AB3462" i="1"/>
  <c r="AA3462" i="1" s="1"/>
  <c r="AB3461" i="1"/>
  <c r="AA3461" i="1" s="1"/>
  <c r="AB3460" i="1"/>
  <c r="AA3460" i="1" s="1"/>
  <c r="AB3459" i="1"/>
  <c r="AA3459" i="1" s="1"/>
  <c r="AB3458" i="1"/>
  <c r="AA3458" i="1" s="1"/>
  <c r="AB3457" i="1"/>
  <c r="AA3457" i="1" s="1"/>
  <c r="AB3456" i="1"/>
  <c r="AA3456" i="1" s="1"/>
  <c r="AB3455" i="1"/>
  <c r="AA3455" i="1" s="1"/>
  <c r="AB3454" i="1"/>
  <c r="AA3454" i="1" s="1"/>
  <c r="AB3453" i="1"/>
  <c r="AA3453" i="1" s="1"/>
  <c r="AB3452" i="1"/>
  <c r="AA3452" i="1" s="1"/>
  <c r="AB3451" i="1"/>
  <c r="AA3451" i="1" s="1"/>
  <c r="AB3450" i="1"/>
  <c r="AA3450" i="1" s="1"/>
  <c r="AB3449" i="1"/>
  <c r="AA3449" i="1" s="1"/>
  <c r="AB3448" i="1"/>
  <c r="AA3448" i="1" s="1"/>
  <c r="AB3447" i="1"/>
  <c r="AA3447" i="1" s="1"/>
  <c r="AB3446" i="1"/>
  <c r="AA3446" i="1" s="1"/>
  <c r="AB3445" i="1"/>
  <c r="AA3445" i="1" s="1"/>
  <c r="AB3444" i="1"/>
  <c r="AA3444" i="1" s="1"/>
  <c r="AB3443" i="1"/>
  <c r="AA3443" i="1" s="1"/>
  <c r="AB3442" i="1"/>
  <c r="AA3442" i="1" s="1"/>
  <c r="AB3441" i="1"/>
  <c r="AA3441" i="1" s="1"/>
  <c r="AB3440" i="1"/>
  <c r="AA3440" i="1" s="1"/>
  <c r="AB3439" i="1"/>
  <c r="AA3439" i="1" s="1"/>
  <c r="AB3438" i="1"/>
  <c r="AA3438" i="1" s="1"/>
  <c r="AB3437" i="1"/>
  <c r="AA3437" i="1" s="1"/>
  <c r="AB3436" i="1"/>
  <c r="AA3436" i="1" s="1"/>
  <c r="AB3435" i="1"/>
  <c r="AA3435" i="1" s="1"/>
  <c r="AB3434" i="1"/>
  <c r="AA3434" i="1" s="1"/>
  <c r="AB3433" i="1"/>
  <c r="AA3433" i="1" s="1"/>
  <c r="AB3432" i="1"/>
  <c r="AA3432" i="1" s="1"/>
  <c r="AB3431" i="1"/>
  <c r="AA3431" i="1" s="1"/>
  <c r="AB3430" i="1"/>
  <c r="AA3430" i="1" s="1"/>
  <c r="AB3429" i="1"/>
  <c r="AA3429" i="1" s="1"/>
  <c r="AB3428" i="1"/>
  <c r="AA3428" i="1" s="1"/>
  <c r="AB3427" i="1"/>
  <c r="AA3427" i="1" s="1"/>
  <c r="AB3426" i="1"/>
  <c r="AA3426" i="1" s="1"/>
  <c r="AB3425" i="1"/>
  <c r="AA3425" i="1" s="1"/>
  <c r="AB3424" i="1"/>
  <c r="AA3424" i="1" s="1"/>
  <c r="AB3423" i="1"/>
  <c r="AA3423" i="1" s="1"/>
  <c r="AB3422" i="1"/>
  <c r="AA3422" i="1" s="1"/>
  <c r="AB3421" i="1"/>
  <c r="AA3421" i="1" s="1"/>
  <c r="AB3420" i="1"/>
  <c r="AA3420" i="1" s="1"/>
  <c r="AB3419" i="1"/>
  <c r="AA3419" i="1" s="1"/>
  <c r="AB3418" i="1"/>
  <c r="AA3418" i="1" s="1"/>
  <c r="AB3417" i="1"/>
  <c r="AA3417" i="1" s="1"/>
  <c r="AB3416" i="1"/>
  <c r="AA3416" i="1" s="1"/>
  <c r="AB3415" i="1"/>
  <c r="AA3415" i="1" s="1"/>
  <c r="AB3414" i="1"/>
  <c r="AA3414" i="1" s="1"/>
  <c r="AB3413" i="1"/>
  <c r="AA3413" i="1" s="1"/>
  <c r="AB3412" i="1"/>
  <c r="AA3412" i="1" s="1"/>
  <c r="AB3411" i="1"/>
  <c r="AA3411" i="1" s="1"/>
  <c r="AB3410" i="1"/>
  <c r="AA3410" i="1" s="1"/>
  <c r="AB3409" i="1"/>
  <c r="AA3409" i="1" s="1"/>
  <c r="AB3408" i="1"/>
  <c r="AA3408" i="1" s="1"/>
  <c r="AB3407" i="1"/>
  <c r="AA3407" i="1" s="1"/>
  <c r="AB3406" i="1"/>
  <c r="AA3406" i="1" s="1"/>
  <c r="AB3405" i="1"/>
  <c r="AA3405" i="1" s="1"/>
  <c r="AB3404" i="1"/>
  <c r="AA3404" i="1" s="1"/>
  <c r="AB3403" i="1"/>
  <c r="AA3403" i="1" s="1"/>
  <c r="AB3402" i="1"/>
  <c r="AA3402" i="1" s="1"/>
  <c r="AB3401" i="1"/>
  <c r="AA3401" i="1" s="1"/>
  <c r="AB3400" i="1"/>
  <c r="AA3400" i="1" s="1"/>
  <c r="AB3399" i="1"/>
  <c r="AA3399" i="1" s="1"/>
  <c r="AB3398" i="1"/>
  <c r="AA3398" i="1" s="1"/>
  <c r="AB3397" i="1"/>
  <c r="AA3397" i="1" s="1"/>
  <c r="AB3396" i="1"/>
  <c r="AA3396" i="1" s="1"/>
  <c r="AB3395" i="1"/>
  <c r="AA3395" i="1" s="1"/>
  <c r="AB3394" i="1"/>
  <c r="AA3394" i="1" s="1"/>
  <c r="AB3393" i="1"/>
  <c r="AA3393" i="1" s="1"/>
  <c r="AB3392" i="1"/>
  <c r="AA3392" i="1" s="1"/>
  <c r="AB3391" i="1"/>
  <c r="AA3391" i="1" s="1"/>
  <c r="AB3390" i="1"/>
  <c r="AA3390" i="1" s="1"/>
  <c r="AB3389" i="1"/>
  <c r="AA3389" i="1" s="1"/>
  <c r="AB3388" i="1"/>
  <c r="AA3388" i="1" s="1"/>
  <c r="AB3387" i="1"/>
  <c r="AA3387" i="1" s="1"/>
  <c r="AB3386" i="1"/>
  <c r="AA3386" i="1" s="1"/>
  <c r="AB3385" i="1"/>
  <c r="AA3385" i="1" s="1"/>
  <c r="AB3384" i="1"/>
  <c r="AA3384" i="1" s="1"/>
  <c r="AB3383" i="1"/>
  <c r="AA3383" i="1" s="1"/>
  <c r="AB3382" i="1"/>
  <c r="AA3382" i="1" s="1"/>
  <c r="AB3381" i="1"/>
  <c r="AA3381" i="1" s="1"/>
  <c r="AB3380" i="1"/>
  <c r="AA3380" i="1" s="1"/>
  <c r="AB3379" i="1"/>
  <c r="AA3379" i="1" s="1"/>
  <c r="AB3378" i="1"/>
  <c r="AA3378" i="1" s="1"/>
  <c r="AB3377" i="1"/>
  <c r="AA3377" i="1" s="1"/>
  <c r="AB3376" i="1"/>
  <c r="AA3376" i="1" s="1"/>
  <c r="AB3375" i="1"/>
  <c r="AA3375" i="1" s="1"/>
  <c r="AB3374" i="1"/>
  <c r="AA3374" i="1" s="1"/>
  <c r="AB3373" i="1"/>
  <c r="AA3373" i="1" s="1"/>
  <c r="AB3372" i="1"/>
  <c r="AA3372" i="1" s="1"/>
  <c r="AB3371" i="1"/>
  <c r="AA3371" i="1" s="1"/>
  <c r="AB3370" i="1"/>
  <c r="AA3370" i="1" s="1"/>
  <c r="AB3369" i="1"/>
  <c r="AA3369" i="1" s="1"/>
  <c r="AB3368" i="1"/>
  <c r="AA3368" i="1" s="1"/>
  <c r="AB3367" i="1"/>
  <c r="AA3367" i="1" s="1"/>
  <c r="AB3366" i="1"/>
  <c r="AA3366" i="1" s="1"/>
  <c r="AB3365" i="1"/>
  <c r="AA3365" i="1" s="1"/>
  <c r="AB3364" i="1"/>
  <c r="AA3364" i="1" s="1"/>
  <c r="AB3363" i="1"/>
  <c r="AA3363" i="1" s="1"/>
  <c r="AB3362" i="1"/>
  <c r="AA3362" i="1" s="1"/>
  <c r="AB3361" i="1"/>
  <c r="AA3361" i="1" s="1"/>
  <c r="AB3360" i="1"/>
  <c r="AA3360" i="1" s="1"/>
  <c r="AB3359" i="1"/>
  <c r="AA3359" i="1" s="1"/>
  <c r="AB3358" i="1"/>
  <c r="AA3358" i="1" s="1"/>
  <c r="AB3357" i="1"/>
  <c r="AA3357" i="1" s="1"/>
  <c r="AB3356" i="1"/>
  <c r="AA3356" i="1" s="1"/>
  <c r="AB3355" i="1"/>
  <c r="AA3355" i="1" s="1"/>
  <c r="AB3354" i="1"/>
  <c r="AA3354" i="1" s="1"/>
  <c r="AB3353" i="1"/>
  <c r="AA3353" i="1" s="1"/>
  <c r="AB3352" i="1"/>
  <c r="AA3352" i="1" s="1"/>
  <c r="AB3351" i="1"/>
  <c r="AA3351" i="1" s="1"/>
  <c r="AB3350" i="1"/>
  <c r="AA3350" i="1" s="1"/>
  <c r="AB3349" i="1"/>
  <c r="AA3349" i="1" s="1"/>
  <c r="AB3348" i="1"/>
  <c r="AA3348" i="1" s="1"/>
  <c r="AB3347" i="1"/>
  <c r="AA3347" i="1" s="1"/>
  <c r="AB3346" i="1"/>
  <c r="AA3346" i="1" s="1"/>
  <c r="AB3345" i="1"/>
  <c r="AA3345" i="1" s="1"/>
  <c r="AB3344" i="1"/>
  <c r="AA3344" i="1" s="1"/>
  <c r="AB3343" i="1"/>
  <c r="AA3343" i="1" s="1"/>
  <c r="AB3342" i="1"/>
  <c r="AA3342" i="1" s="1"/>
  <c r="AB3341" i="1"/>
  <c r="AA3341" i="1" s="1"/>
  <c r="AB3340" i="1"/>
  <c r="AA3340" i="1" s="1"/>
  <c r="AB3339" i="1"/>
  <c r="AA3339" i="1" s="1"/>
  <c r="AB3338" i="1"/>
  <c r="AA3338" i="1" s="1"/>
  <c r="AB3337" i="1"/>
  <c r="AA3337" i="1" s="1"/>
  <c r="AB3336" i="1"/>
  <c r="AA3336" i="1" s="1"/>
  <c r="AB3335" i="1"/>
  <c r="AA3335" i="1" s="1"/>
  <c r="AB3334" i="1"/>
  <c r="AA3334" i="1" s="1"/>
  <c r="AB3333" i="1"/>
  <c r="AA3333" i="1" s="1"/>
  <c r="AB3332" i="1"/>
  <c r="AA3332" i="1" s="1"/>
  <c r="AB3331" i="1"/>
  <c r="AA3331" i="1" s="1"/>
  <c r="AB3330" i="1"/>
  <c r="AA3330" i="1" s="1"/>
  <c r="AB3329" i="1"/>
  <c r="AA3329" i="1" s="1"/>
  <c r="AB3328" i="1"/>
  <c r="AA3328" i="1" s="1"/>
  <c r="AB3327" i="1"/>
  <c r="AA3327" i="1" s="1"/>
  <c r="AB3326" i="1"/>
  <c r="AA3326" i="1" s="1"/>
  <c r="AB3325" i="1"/>
  <c r="AA3325" i="1" s="1"/>
  <c r="AB3324" i="1"/>
  <c r="AA3324" i="1" s="1"/>
  <c r="AB3323" i="1"/>
  <c r="AA3323" i="1" s="1"/>
  <c r="AB3322" i="1"/>
  <c r="AA3322" i="1" s="1"/>
  <c r="AB3321" i="1"/>
  <c r="AA3321" i="1" s="1"/>
  <c r="AB3320" i="1"/>
  <c r="AA3320" i="1" s="1"/>
  <c r="AB3319" i="1"/>
  <c r="AA3319" i="1" s="1"/>
  <c r="AB3318" i="1"/>
  <c r="AA3318" i="1" s="1"/>
  <c r="AB3317" i="1"/>
  <c r="AA3317" i="1" s="1"/>
  <c r="AB3316" i="1"/>
  <c r="AA3316" i="1" s="1"/>
  <c r="AB3315" i="1"/>
  <c r="AA3315" i="1" s="1"/>
  <c r="AB3314" i="1"/>
  <c r="AA3314" i="1" s="1"/>
  <c r="AB3313" i="1"/>
  <c r="AA3313" i="1" s="1"/>
  <c r="AB3312" i="1"/>
  <c r="AA3312" i="1" s="1"/>
  <c r="AB3311" i="1"/>
  <c r="AA3311" i="1" s="1"/>
  <c r="AB3310" i="1"/>
  <c r="AA3310" i="1" s="1"/>
  <c r="AB3309" i="1"/>
  <c r="AA3309" i="1" s="1"/>
  <c r="AB3308" i="1"/>
  <c r="AA3308" i="1" s="1"/>
  <c r="AB3307" i="1"/>
  <c r="AA3307" i="1" s="1"/>
  <c r="AB3306" i="1"/>
  <c r="AA3306" i="1" s="1"/>
  <c r="AB3305" i="1"/>
  <c r="AA3305" i="1" s="1"/>
  <c r="AB3304" i="1"/>
  <c r="AA3304" i="1" s="1"/>
  <c r="AB3303" i="1"/>
  <c r="AA3303" i="1" s="1"/>
  <c r="AB3302" i="1"/>
  <c r="AA3302" i="1" s="1"/>
  <c r="AB3301" i="1"/>
  <c r="AA3301" i="1" s="1"/>
  <c r="AB3300" i="1"/>
  <c r="AA3300" i="1" s="1"/>
  <c r="AB3299" i="1"/>
  <c r="AA3299" i="1" s="1"/>
  <c r="AB3298" i="1"/>
  <c r="AA3298" i="1" s="1"/>
  <c r="AB3297" i="1"/>
  <c r="AA3297" i="1" s="1"/>
  <c r="AB3296" i="1"/>
  <c r="AA3296" i="1" s="1"/>
  <c r="AB3295" i="1"/>
  <c r="AA3295" i="1" s="1"/>
  <c r="AB3294" i="1"/>
  <c r="AA3294" i="1" s="1"/>
  <c r="AB3293" i="1"/>
  <c r="AA3293" i="1" s="1"/>
  <c r="AB3292" i="1"/>
  <c r="AA3292" i="1" s="1"/>
  <c r="AB3291" i="1"/>
  <c r="AA3291" i="1" s="1"/>
  <c r="AB3290" i="1"/>
  <c r="AA3290" i="1" s="1"/>
  <c r="AB3289" i="1"/>
  <c r="AA3289" i="1" s="1"/>
  <c r="AB3288" i="1"/>
  <c r="AA3288" i="1" s="1"/>
  <c r="AB3287" i="1"/>
  <c r="AA3287" i="1" s="1"/>
  <c r="AB3286" i="1"/>
  <c r="AA3286" i="1" s="1"/>
  <c r="AB3285" i="1"/>
  <c r="AA3285" i="1" s="1"/>
  <c r="AB3284" i="1"/>
  <c r="AA3284" i="1" s="1"/>
  <c r="AB3283" i="1"/>
  <c r="AA3283" i="1" s="1"/>
  <c r="AB3282" i="1"/>
  <c r="AA3282" i="1" s="1"/>
  <c r="AB3281" i="1"/>
  <c r="AA3281" i="1" s="1"/>
  <c r="AB3280" i="1"/>
  <c r="AA3280" i="1" s="1"/>
  <c r="AB3279" i="1"/>
  <c r="AA3279" i="1" s="1"/>
  <c r="AB3278" i="1"/>
  <c r="AA3278" i="1" s="1"/>
  <c r="AB3277" i="1"/>
  <c r="AA3277" i="1" s="1"/>
  <c r="AB3276" i="1"/>
  <c r="AA3276" i="1" s="1"/>
  <c r="AB3275" i="1"/>
  <c r="AA3275" i="1" s="1"/>
  <c r="AB3274" i="1"/>
  <c r="AA3274" i="1" s="1"/>
  <c r="AB3273" i="1"/>
  <c r="AA3273" i="1" s="1"/>
  <c r="AB3272" i="1"/>
  <c r="AA3272" i="1" s="1"/>
  <c r="AB3271" i="1"/>
  <c r="AA3271" i="1" s="1"/>
  <c r="AB3270" i="1"/>
  <c r="AA3270" i="1" s="1"/>
  <c r="AB3269" i="1"/>
  <c r="AA3269" i="1" s="1"/>
  <c r="AB3268" i="1"/>
  <c r="AA3268" i="1" s="1"/>
  <c r="AB3267" i="1"/>
  <c r="AA3267" i="1" s="1"/>
  <c r="AB3266" i="1"/>
  <c r="AA3266" i="1" s="1"/>
  <c r="AB3265" i="1"/>
  <c r="AA3265" i="1" s="1"/>
  <c r="AB3264" i="1"/>
  <c r="AA3264" i="1" s="1"/>
  <c r="AB3263" i="1"/>
  <c r="AA3263" i="1" s="1"/>
  <c r="AB3262" i="1"/>
  <c r="AA3262" i="1" s="1"/>
  <c r="AB3261" i="1"/>
  <c r="AA3261" i="1" s="1"/>
  <c r="AB3260" i="1"/>
  <c r="AA3260" i="1" s="1"/>
  <c r="AB3259" i="1"/>
  <c r="AA3259" i="1" s="1"/>
  <c r="AB3258" i="1"/>
  <c r="AA3258" i="1" s="1"/>
  <c r="AB3257" i="1"/>
  <c r="AA3257" i="1" s="1"/>
  <c r="AB3256" i="1"/>
  <c r="AA3256" i="1" s="1"/>
  <c r="AB3255" i="1"/>
  <c r="AA3255" i="1" s="1"/>
  <c r="AB3254" i="1"/>
  <c r="AA3254" i="1" s="1"/>
  <c r="AB3253" i="1"/>
  <c r="AA3253" i="1" s="1"/>
  <c r="AB3252" i="1"/>
  <c r="AA3252" i="1" s="1"/>
  <c r="AB3251" i="1"/>
  <c r="AA3251" i="1" s="1"/>
  <c r="AB3250" i="1"/>
  <c r="AA3250" i="1" s="1"/>
  <c r="AB3249" i="1"/>
  <c r="AA3249" i="1" s="1"/>
  <c r="AB3248" i="1"/>
  <c r="AA3248" i="1" s="1"/>
  <c r="AB3247" i="1"/>
  <c r="AA3247" i="1" s="1"/>
  <c r="AB3246" i="1"/>
  <c r="AA3246" i="1" s="1"/>
  <c r="AB3245" i="1"/>
  <c r="AA3245" i="1" s="1"/>
  <c r="AB3244" i="1"/>
  <c r="AA3244" i="1" s="1"/>
  <c r="AB3243" i="1"/>
  <c r="AA3243" i="1" s="1"/>
  <c r="AB3242" i="1"/>
  <c r="AA3242" i="1" s="1"/>
  <c r="AB3241" i="1"/>
  <c r="AA3241" i="1" s="1"/>
  <c r="AB3240" i="1"/>
  <c r="AA3240" i="1" s="1"/>
  <c r="AB3239" i="1"/>
  <c r="AA3239" i="1" s="1"/>
  <c r="AB3238" i="1"/>
  <c r="AA3238" i="1" s="1"/>
  <c r="AB3237" i="1"/>
  <c r="AA3237" i="1" s="1"/>
  <c r="AB3236" i="1"/>
  <c r="AA3236" i="1" s="1"/>
  <c r="AB3235" i="1"/>
  <c r="AA3235" i="1" s="1"/>
  <c r="AB3234" i="1"/>
  <c r="AA3234" i="1" s="1"/>
  <c r="AB3233" i="1"/>
  <c r="AA3233" i="1" s="1"/>
  <c r="AB3232" i="1"/>
  <c r="AA3232" i="1" s="1"/>
  <c r="AB3231" i="1"/>
  <c r="AA3231" i="1" s="1"/>
  <c r="AB3230" i="1"/>
  <c r="AA3230" i="1" s="1"/>
  <c r="AB3229" i="1"/>
  <c r="AA3229" i="1" s="1"/>
  <c r="AB3228" i="1"/>
  <c r="AA3228" i="1" s="1"/>
  <c r="AB3227" i="1"/>
  <c r="AA3227" i="1" s="1"/>
  <c r="AB3226" i="1"/>
  <c r="AA3226" i="1" s="1"/>
  <c r="AB3225" i="1"/>
  <c r="AA3225" i="1" s="1"/>
  <c r="AB3224" i="1"/>
  <c r="AA3224" i="1" s="1"/>
  <c r="AB3223" i="1"/>
  <c r="AA3223" i="1" s="1"/>
  <c r="AB3222" i="1"/>
  <c r="AA3222" i="1" s="1"/>
  <c r="AB3221" i="1"/>
  <c r="AA3221" i="1" s="1"/>
  <c r="AB3220" i="1"/>
  <c r="AA3220" i="1" s="1"/>
  <c r="AB3219" i="1"/>
  <c r="AA3219" i="1" s="1"/>
  <c r="AB3218" i="1"/>
  <c r="AA3218" i="1" s="1"/>
  <c r="AB3217" i="1"/>
  <c r="AA3217" i="1" s="1"/>
  <c r="AB3216" i="1"/>
  <c r="AA3216" i="1" s="1"/>
  <c r="AB3215" i="1"/>
  <c r="AA3215" i="1" s="1"/>
  <c r="AB3214" i="1"/>
  <c r="AA3214" i="1" s="1"/>
  <c r="AB3213" i="1"/>
  <c r="AA3213" i="1" s="1"/>
  <c r="AB3212" i="1"/>
  <c r="AA3212" i="1" s="1"/>
  <c r="AB3211" i="1"/>
  <c r="AA3211" i="1" s="1"/>
  <c r="AB3210" i="1"/>
  <c r="AA3210" i="1" s="1"/>
  <c r="AB3209" i="1"/>
  <c r="AA3209" i="1" s="1"/>
  <c r="AB3208" i="1"/>
  <c r="AA3208" i="1" s="1"/>
  <c r="AB3207" i="1"/>
  <c r="AA3207" i="1" s="1"/>
  <c r="AB3206" i="1"/>
  <c r="AA3206" i="1" s="1"/>
  <c r="AB3205" i="1"/>
  <c r="AA3205" i="1" s="1"/>
  <c r="AB3204" i="1"/>
  <c r="AA3204" i="1" s="1"/>
  <c r="AB3203" i="1"/>
  <c r="AA3203" i="1" s="1"/>
  <c r="AB3202" i="1"/>
  <c r="AA3202" i="1" s="1"/>
  <c r="AB3201" i="1"/>
  <c r="AA3201" i="1" s="1"/>
  <c r="AB3200" i="1"/>
  <c r="AA3200" i="1" s="1"/>
  <c r="AB3199" i="1"/>
  <c r="AA3199" i="1" s="1"/>
  <c r="AB3198" i="1"/>
  <c r="AA3198" i="1" s="1"/>
  <c r="AB3197" i="1"/>
  <c r="AA3197" i="1" s="1"/>
  <c r="AB3196" i="1"/>
  <c r="AA3196" i="1" s="1"/>
  <c r="AB3195" i="1"/>
  <c r="AA3195" i="1" s="1"/>
  <c r="AB3194" i="1"/>
  <c r="AA3194" i="1" s="1"/>
  <c r="AB3193" i="1"/>
  <c r="AA3193" i="1" s="1"/>
  <c r="AB3192" i="1"/>
  <c r="AA3192" i="1" s="1"/>
  <c r="AB3191" i="1"/>
  <c r="AA3191" i="1" s="1"/>
  <c r="AB3190" i="1"/>
  <c r="AA3190" i="1" s="1"/>
  <c r="AB3189" i="1"/>
  <c r="AA3189" i="1" s="1"/>
  <c r="AB3188" i="1"/>
  <c r="AA3188" i="1" s="1"/>
  <c r="AB3187" i="1"/>
  <c r="AA3187" i="1" s="1"/>
  <c r="AB3186" i="1"/>
  <c r="AA3186" i="1" s="1"/>
  <c r="AB3185" i="1"/>
  <c r="AA3185" i="1" s="1"/>
  <c r="AB3184" i="1"/>
  <c r="AA3184" i="1" s="1"/>
  <c r="AB3183" i="1"/>
  <c r="AA3183" i="1" s="1"/>
  <c r="AB3182" i="1"/>
  <c r="AA3182" i="1" s="1"/>
  <c r="AB3181" i="1"/>
  <c r="AA3181" i="1" s="1"/>
  <c r="AB3180" i="1"/>
  <c r="AA3180" i="1" s="1"/>
  <c r="AB3179" i="1"/>
  <c r="AA3179" i="1" s="1"/>
  <c r="AB3178" i="1"/>
  <c r="AA3178" i="1" s="1"/>
  <c r="AB3177" i="1"/>
  <c r="AA3177" i="1" s="1"/>
  <c r="AB3176" i="1"/>
  <c r="AA3176" i="1" s="1"/>
  <c r="AB3175" i="1"/>
  <c r="AA3175" i="1" s="1"/>
  <c r="AB3174" i="1"/>
  <c r="AA3174" i="1" s="1"/>
  <c r="AB3173" i="1"/>
  <c r="AA3173" i="1" s="1"/>
  <c r="AB3172" i="1"/>
  <c r="AA3172" i="1" s="1"/>
  <c r="AB3171" i="1"/>
  <c r="AA3171" i="1" s="1"/>
  <c r="AB3170" i="1"/>
  <c r="AA3170" i="1" s="1"/>
  <c r="AB3169" i="1"/>
  <c r="AA3169" i="1" s="1"/>
  <c r="AB3168" i="1"/>
  <c r="AA3168" i="1" s="1"/>
  <c r="AB3167" i="1"/>
  <c r="AA3167" i="1" s="1"/>
  <c r="AB3166" i="1"/>
  <c r="AA3166" i="1" s="1"/>
  <c r="AB3165" i="1"/>
  <c r="AA3165" i="1" s="1"/>
  <c r="AB3164" i="1"/>
  <c r="AA3164" i="1" s="1"/>
  <c r="AB3163" i="1"/>
  <c r="AA3163" i="1" s="1"/>
  <c r="AB3162" i="1"/>
  <c r="AA3162" i="1" s="1"/>
  <c r="AB3161" i="1"/>
  <c r="AA3161" i="1" s="1"/>
  <c r="AB3160" i="1"/>
  <c r="AA3160" i="1" s="1"/>
  <c r="AB3159" i="1"/>
  <c r="AA3159" i="1" s="1"/>
  <c r="AB3158" i="1"/>
  <c r="AA3158" i="1" s="1"/>
  <c r="AB3157" i="1"/>
  <c r="AA3157" i="1" s="1"/>
  <c r="AB3156" i="1"/>
  <c r="AA3156" i="1" s="1"/>
  <c r="AB3155" i="1"/>
  <c r="AA3155" i="1" s="1"/>
  <c r="AB3154" i="1"/>
  <c r="AA3154" i="1" s="1"/>
  <c r="AB3153" i="1"/>
  <c r="AA3153" i="1" s="1"/>
  <c r="AB3152" i="1"/>
  <c r="AA3152" i="1" s="1"/>
  <c r="AB3151" i="1"/>
  <c r="AA3151" i="1" s="1"/>
  <c r="AB3150" i="1"/>
  <c r="AA3150" i="1" s="1"/>
  <c r="AB3149" i="1"/>
  <c r="AA3149" i="1" s="1"/>
  <c r="AB3148" i="1"/>
  <c r="AA3148" i="1" s="1"/>
  <c r="AB3147" i="1"/>
  <c r="AA3147" i="1" s="1"/>
  <c r="AB3146" i="1"/>
  <c r="AA3146" i="1" s="1"/>
  <c r="AB3145" i="1"/>
  <c r="AA3145" i="1" s="1"/>
  <c r="AB3144" i="1"/>
  <c r="AA3144" i="1" s="1"/>
  <c r="AB3143" i="1"/>
  <c r="AA3143" i="1" s="1"/>
  <c r="AB3142" i="1"/>
  <c r="AA3142" i="1" s="1"/>
  <c r="AB3141" i="1"/>
  <c r="AA3141" i="1" s="1"/>
  <c r="AB3140" i="1"/>
  <c r="AA3140" i="1" s="1"/>
  <c r="AB3139" i="1"/>
  <c r="AA3139" i="1" s="1"/>
  <c r="AB3138" i="1"/>
  <c r="AA3138" i="1" s="1"/>
  <c r="AB3137" i="1"/>
  <c r="AA3137" i="1" s="1"/>
  <c r="AB3136" i="1"/>
  <c r="AA3136" i="1" s="1"/>
  <c r="AB3135" i="1"/>
  <c r="AA3135" i="1" s="1"/>
  <c r="AB3134" i="1"/>
  <c r="AA3134" i="1" s="1"/>
  <c r="AB3133" i="1"/>
  <c r="AA3133" i="1" s="1"/>
  <c r="AB3132" i="1"/>
  <c r="AA3132" i="1" s="1"/>
  <c r="AB3131" i="1"/>
  <c r="AA3131" i="1" s="1"/>
  <c r="AB3130" i="1"/>
  <c r="AA3130" i="1" s="1"/>
  <c r="AB3129" i="1"/>
  <c r="AA3129" i="1" s="1"/>
  <c r="AB3128" i="1"/>
  <c r="AA3128" i="1" s="1"/>
  <c r="AB3127" i="1"/>
  <c r="AA3127" i="1" s="1"/>
  <c r="AB3126" i="1"/>
  <c r="AA3126" i="1" s="1"/>
  <c r="AB3125" i="1"/>
  <c r="AA3125" i="1" s="1"/>
  <c r="AB3124" i="1"/>
  <c r="AA3124" i="1" s="1"/>
  <c r="AB3123" i="1"/>
  <c r="AA3123" i="1" s="1"/>
  <c r="AB3122" i="1"/>
  <c r="AA3122" i="1" s="1"/>
  <c r="AB3121" i="1"/>
  <c r="AA3121" i="1" s="1"/>
  <c r="AB3120" i="1"/>
  <c r="AA3120" i="1" s="1"/>
  <c r="AB3119" i="1"/>
  <c r="AA3119" i="1" s="1"/>
  <c r="AB3118" i="1"/>
  <c r="AA3118" i="1" s="1"/>
  <c r="AB3117" i="1"/>
  <c r="AA3117" i="1" s="1"/>
  <c r="AB3116" i="1"/>
  <c r="AA3116" i="1" s="1"/>
  <c r="AB3115" i="1"/>
  <c r="AA3115" i="1" s="1"/>
  <c r="AB3114" i="1"/>
  <c r="AA3114" i="1" s="1"/>
  <c r="AB3113" i="1"/>
  <c r="AA3113" i="1" s="1"/>
  <c r="AB3112" i="1"/>
  <c r="AA3112" i="1" s="1"/>
  <c r="AB3111" i="1"/>
  <c r="AA3111" i="1" s="1"/>
  <c r="AB3110" i="1"/>
  <c r="AA3110" i="1" s="1"/>
  <c r="AB3109" i="1"/>
  <c r="AA3109" i="1" s="1"/>
  <c r="AB3108" i="1"/>
  <c r="AA3108" i="1" s="1"/>
  <c r="AB3107" i="1"/>
  <c r="AA3107" i="1" s="1"/>
  <c r="AB3106" i="1"/>
  <c r="AA3106" i="1" s="1"/>
  <c r="AB3105" i="1"/>
  <c r="AA3105" i="1" s="1"/>
  <c r="AB3104" i="1"/>
  <c r="AA3104" i="1" s="1"/>
  <c r="AB3103" i="1"/>
  <c r="AA3103" i="1" s="1"/>
  <c r="AB3102" i="1"/>
  <c r="AA3102" i="1" s="1"/>
  <c r="AB3101" i="1"/>
  <c r="AA3101" i="1" s="1"/>
  <c r="AB3100" i="1"/>
  <c r="AA3100" i="1" s="1"/>
  <c r="AB3099" i="1"/>
  <c r="AA3099" i="1" s="1"/>
  <c r="AB3098" i="1"/>
  <c r="AA3098" i="1" s="1"/>
  <c r="AB3097" i="1"/>
  <c r="AA3097" i="1" s="1"/>
  <c r="AB3096" i="1"/>
  <c r="AA3096" i="1" s="1"/>
  <c r="AB3095" i="1"/>
  <c r="AA3095" i="1" s="1"/>
  <c r="AB3094" i="1"/>
  <c r="AA3094" i="1" s="1"/>
  <c r="AB3093" i="1"/>
  <c r="AA3093" i="1" s="1"/>
  <c r="AB3092" i="1"/>
  <c r="AA3092" i="1" s="1"/>
  <c r="AB3091" i="1"/>
  <c r="AA3091" i="1" s="1"/>
  <c r="AB3090" i="1"/>
  <c r="AA3090" i="1" s="1"/>
  <c r="AB3089" i="1"/>
  <c r="AA3089" i="1" s="1"/>
  <c r="AB3088" i="1"/>
  <c r="AA3088" i="1" s="1"/>
  <c r="AB3087" i="1"/>
  <c r="AA3087" i="1" s="1"/>
  <c r="AB3086" i="1"/>
  <c r="AA3086" i="1" s="1"/>
  <c r="AB3085" i="1"/>
  <c r="AA3085" i="1" s="1"/>
  <c r="AB3084" i="1"/>
  <c r="AA3084" i="1" s="1"/>
  <c r="AB3083" i="1"/>
  <c r="AA3083" i="1" s="1"/>
  <c r="AB3082" i="1"/>
  <c r="AA3082" i="1" s="1"/>
  <c r="AB3081" i="1"/>
  <c r="AA3081" i="1" s="1"/>
  <c r="AB3080" i="1"/>
  <c r="AA3080" i="1" s="1"/>
  <c r="AB3079" i="1"/>
  <c r="AA3079" i="1" s="1"/>
  <c r="AB3078" i="1"/>
  <c r="AA3078" i="1" s="1"/>
  <c r="AB3077" i="1"/>
  <c r="AA3077" i="1" s="1"/>
  <c r="AB3076" i="1"/>
  <c r="AA3076" i="1" s="1"/>
  <c r="AB3075" i="1"/>
  <c r="AA3075" i="1" s="1"/>
  <c r="AB3074" i="1"/>
  <c r="AA3074" i="1" s="1"/>
  <c r="AB3073" i="1"/>
  <c r="AA3073" i="1" s="1"/>
  <c r="AB3072" i="1"/>
  <c r="AA3072" i="1" s="1"/>
  <c r="AB3071" i="1"/>
  <c r="AA3071" i="1" s="1"/>
  <c r="AB3070" i="1"/>
  <c r="AA3070" i="1" s="1"/>
  <c r="AB3069" i="1"/>
  <c r="AA3069" i="1" s="1"/>
  <c r="AB3068" i="1"/>
  <c r="AA3068" i="1" s="1"/>
  <c r="AB3067" i="1"/>
  <c r="AA3067" i="1" s="1"/>
  <c r="AB3066" i="1"/>
  <c r="AA3066" i="1" s="1"/>
  <c r="AB3065" i="1"/>
  <c r="AA3065" i="1" s="1"/>
  <c r="AB3064" i="1"/>
  <c r="AA3064" i="1" s="1"/>
  <c r="AB3063" i="1"/>
  <c r="AA3063" i="1" s="1"/>
  <c r="AB3062" i="1"/>
  <c r="AA3062" i="1" s="1"/>
  <c r="AB3061" i="1"/>
  <c r="AA3061" i="1" s="1"/>
  <c r="AB3060" i="1"/>
  <c r="AA3060" i="1" s="1"/>
  <c r="AB3059" i="1"/>
  <c r="AA3059" i="1" s="1"/>
  <c r="AB3058" i="1"/>
  <c r="AA3058" i="1" s="1"/>
  <c r="AB3057" i="1"/>
  <c r="AA3057" i="1" s="1"/>
  <c r="AB3056" i="1"/>
  <c r="AA3056" i="1" s="1"/>
  <c r="AB3055" i="1"/>
  <c r="AA3055" i="1" s="1"/>
  <c r="AB3054" i="1"/>
  <c r="AA3054" i="1" s="1"/>
  <c r="AB3053" i="1"/>
  <c r="AA3053" i="1" s="1"/>
  <c r="AB3052" i="1"/>
  <c r="AA3052" i="1" s="1"/>
  <c r="AB3051" i="1"/>
  <c r="AA3051" i="1" s="1"/>
  <c r="AB3050" i="1"/>
  <c r="AA3050" i="1" s="1"/>
  <c r="AB3049" i="1"/>
  <c r="AA3049" i="1" s="1"/>
  <c r="AB3048" i="1"/>
  <c r="AA3048" i="1" s="1"/>
  <c r="AB3047" i="1"/>
  <c r="AA3047" i="1" s="1"/>
  <c r="AB3046" i="1"/>
  <c r="AA3046" i="1" s="1"/>
  <c r="AB3045" i="1"/>
  <c r="AA3045" i="1" s="1"/>
  <c r="AB3044" i="1"/>
  <c r="AA3044" i="1" s="1"/>
  <c r="AB3043" i="1"/>
  <c r="AA3043" i="1" s="1"/>
  <c r="AB3042" i="1"/>
  <c r="AA3042" i="1" s="1"/>
  <c r="AB3041" i="1"/>
  <c r="AA3041" i="1" s="1"/>
  <c r="AB3040" i="1"/>
  <c r="AA3040" i="1" s="1"/>
  <c r="AB3039" i="1"/>
  <c r="AA3039" i="1" s="1"/>
  <c r="AB3038" i="1"/>
  <c r="AA3038" i="1" s="1"/>
  <c r="AB3037" i="1"/>
  <c r="AA3037" i="1" s="1"/>
  <c r="AB3036" i="1"/>
  <c r="AA3036" i="1" s="1"/>
  <c r="AB3035" i="1"/>
  <c r="AA3035" i="1" s="1"/>
  <c r="AB3034" i="1"/>
  <c r="AA3034" i="1" s="1"/>
  <c r="AB3033" i="1"/>
  <c r="AA3033" i="1" s="1"/>
  <c r="AB3032" i="1"/>
  <c r="AA3032" i="1" s="1"/>
  <c r="AB3031" i="1"/>
  <c r="AA3031" i="1" s="1"/>
  <c r="AB3030" i="1"/>
  <c r="AA3030" i="1" s="1"/>
  <c r="AB3029" i="1"/>
  <c r="AA3029" i="1" s="1"/>
  <c r="AB3028" i="1"/>
  <c r="AA3028" i="1" s="1"/>
  <c r="AB3027" i="1"/>
  <c r="AA3027" i="1" s="1"/>
  <c r="AB3026" i="1"/>
  <c r="AA3026" i="1" s="1"/>
  <c r="AB3025" i="1"/>
  <c r="AA3025" i="1" s="1"/>
  <c r="AB3024" i="1"/>
  <c r="AA3024" i="1" s="1"/>
  <c r="AB3023" i="1"/>
  <c r="AA3023" i="1" s="1"/>
  <c r="AB3022" i="1"/>
  <c r="AA3022" i="1" s="1"/>
  <c r="AB3021" i="1"/>
  <c r="AA3021" i="1" s="1"/>
  <c r="AB3020" i="1"/>
  <c r="AA3020" i="1" s="1"/>
  <c r="AB3019" i="1"/>
  <c r="AA3019" i="1" s="1"/>
  <c r="AB3018" i="1"/>
  <c r="AA3018" i="1" s="1"/>
  <c r="AB3017" i="1"/>
  <c r="AA3017" i="1" s="1"/>
  <c r="AB3016" i="1"/>
  <c r="AA3016" i="1" s="1"/>
  <c r="AB3015" i="1"/>
  <c r="AA3015" i="1" s="1"/>
  <c r="AB3014" i="1"/>
  <c r="AA3014" i="1" s="1"/>
  <c r="AB3013" i="1"/>
  <c r="AA3013" i="1" s="1"/>
  <c r="AB3012" i="1"/>
  <c r="AA3012" i="1" s="1"/>
  <c r="AB3011" i="1"/>
  <c r="AA3011" i="1" s="1"/>
  <c r="AB3010" i="1"/>
  <c r="AA3010" i="1" s="1"/>
  <c r="AB3009" i="1"/>
  <c r="AA3009" i="1" s="1"/>
  <c r="AB3008" i="1"/>
  <c r="AA3008" i="1" s="1"/>
  <c r="AB3007" i="1"/>
  <c r="AA3007" i="1" s="1"/>
  <c r="AB3006" i="1"/>
  <c r="AA3006" i="1" s="1"/>
  <c r="AB3005" i="1"/>
  <c r="AA3005" i="1" s="1"/>
  <c r="AB3004" i="1"/>
  <c r="AA3004" i="1" s="1"/>
  <c r="AB3003" i="1"/>
  <c r="AA3003" i="1" s="1"/>
  <c r="AB3002" i="1"/>
  <c r="AA3002" i="1" s="1"/>
  <c r="AB3001" i="1"/>
  <c r="AA3001" i="1" s="1"/>
  <c r="AB3000" i="1"/>
  <c r="AA3000" i="1" s="1"/>
  <c r="AB2999" i="1"/>
  <c r="AA2999" i="1" s="1"/>
  <c r="AB2998" i="1"/>
  <c r="AA2998" i="1" s="1"/>
  <c r="AB2997" i="1"/>
  <c r="AA2997" i="1" s="1"/>
  <c r="AB2996" i="1"/>
  <c r="AA2996" i="1" s="1"/>
  <c r="AB2995" i="1"/>
  <c r="AA2995" i="1" s="1"/>
  <c r="AB2994" i="1"/>
  <c r="AA2994" i="1" s="1"/>
  <c r="AB2993" i="1"/>
  <c r="AA2993" i="1" s="1"/>
  <c r="AB2992" i="1"/>
  <c r="AA2992" i="1" s="1"/>
  <c r="AB2991" i="1"/>
  <c r="AA2991" i="1" s="1"/>
  <c r="AB2990" i="1"/>
  <c r="AA2990" i="1" s="1"/>
  <c r="AB2989" i="1"/>
  <c r="AA2989" i="1" s="1"/>
  <c r="AB2988" i="1"/>
  <c r="AA2988" i="1" s="1"/>
  <c r="AB2987" i="1"/>
  <c r="AA2987" i="1" s="1"/>
  <c r="AB2986" i="1"/>
  <c r="AA2986" i="1" s="1"/>
  <c r="AB2985" i="1"/>
  <c r="AA2985" i="1" s="1"/>
  <c r="AB2984" i="1"/>
  <c r="AA2984" i="1" s="1"/>
  <c r="AB2983" i="1"/>
  <c r="AA2983" i="1" s="1"/>
  <c r="AB2982" i="1"/>
  <c r="AA2982" i="1" s="1"/>
  <c r="AB2981" i="1"/>
  <c r="AA2981" i="1" s="1"/>
  <c r="AB2980" i="1"/>
  <c r="AA2980" i="1" s="1"/>
  <c r="AB2979" i="1"/>
  <c r="AA2979" i="1" s="1"/>
  <c r="AB2978" i="1"/>
  <c r="AA2978" i="1" s="1"/>
  <c r="AB2977" i="1"/>
  <c r="AA2977" i="1" s="1"/>
  <c r="AB2976" i="1"/>
  <c r="AA2976" i="1" s="1"/>
  <c r="AB2975" i="1"/>
  <c r="AA2975" i="1" s="1"/>
  <c r="AB2974" i="1"/>
  <c r="AA2974" i="1" s="1"/>
  <c r="AB2973" i="1"/>
  <c r="AA2973" i="1" s="1"/>
  <c r="AB2972" i="1"/>
  <c r="AA2972" i="1" s="1"/>
  <c r="AB2971" i="1"/>
  <c r="AA2971" i="1" s="1"/>
  <c r="AB2970" i="1"/>
  <c r="AA2970" i="1" s="1"/>
  <c r="AB2969" i="1"/>
  <c r="AA2969" i="1" s="1"/>
  <c r="AB2968" i="1"/>
  <c r="AA2968" i="1" s="1"/>
  <c r="AB2967" i="1"/>
  <c r="AA2967" i="1" s="1"/>
  <c r="AB2966" i="1"/>
  <c r="AA2966" i="1" s="1"/>
  <c r="AB2965" i="1"/>
  <c r="AA2965" i="1" s="1"/>
  <c r="AB2964" i="1"/>
  <c r="AA2964" i="1" s="1"/>
  <c r="AB2963" i="1"/>
  <c r="AA2963" i="1" s="1"/>
  <c r="AB2962" i="1"/>
  <c r="AA2962" i="1" s="1"/>
  <c r="AB2961" i="1"/>
  <c r="AA2961" i="1" s="1"/>
  <c r="AB2960" i="1"/>
  <c r="AA2960" i="1" s="1"/>
  <c r="AB2959" i="1"/>
  <c r="AA2959" i="1" s="1"/>
  <c r="AB2958" i="1"/>
  <c r="AA2958" i="1" s="1"/>
  <c r="AB2957" i="1"/>
  <c r="AA2957" i="1" s="1"/>
  <c r="AB2956" i="1"/>
  <c r="AA2956" i="1" s="1"/>
  <c r="AB2955" i="1"/>
  <c r="AA2955" i="1" s="1"/>
  <c r="AB2954" i="1"/>
  <c r="AA2954" i="1" s="1"/>
  <c r="AB2953" i="1"/>
  <c r="AA2953" i="1" s="1"/>
  <c r="AB2952" i="1"/>
  <c r="AA2952" i="1" s="1"/>
  <c r="AB2951" i="1"/>
  <c r="AA2951" i="1" s="1"/>
  <c r="AB2950" i="1"/>
  <c r="AA2950" i="1" s="1"/>
  <c r="AB2949" i="1"/>
  <c r="AA2949" i="1" s="1"/>
  <c r="AB2948" i="1"/>
  <c r="AA2948" i="1" s="1"/>
  <c r="AB2947" i="1"/>
  <c r="AA2947" i="1" s="1"/>
  <c r="AB2946" i="1"/>
  <c r="AA2946" i="1" s="1"/>
  <c r="AB2945" i="1"/>
  <c r="AA2945" i="1" s="1"/>
  <c r="AB2944" i="1"/>
  <c r="AA2944" i="1" s="1"/>
  <c r="AB2943" i="1"/>
  <c r="AA2943" i="1" s="1"/>
  <c r="AB2942" i="1"/>
  <c r="AA2942" i="1" s="1"/>
  <c r="AB2941" i="1"/>
  <c r="AA2941" i="1" s="1"/>
  <c r="AB2940" i="1"/>
  <c r="AA2940" i="1" s="1"/>
  <c r="AB2939" i="1"/>
  <c r="AA2939" i="1" s="1"/>
  <c r="AB2938" i="1"/>
  <c r="AA2938" i="1" s="1"/>
  <c r="AB2937" i="1"/>
  <c r="AA2937" i="1" s="1"/>
  <c r="AB2936" i="1"/>
  <c r="AA2936" i="1" s="1"/>
  <c r="AB2935" i="1"/>
  <c r="AA2935" i="1" s="1"/>
  <c r="AB2934" i="1"/>
  <c r="AA2934" i="1" s="1"/>
  <c r="AB2933" i="1"/>
  <c r="AA2933" i="1" s="1"/>
  <c r="AB2932" i="1"/>
  <c r="AA2932" i="1" s="1"/>
  <c r="AB2931" i="1"/>
  <c r="AA2931" i="1" s="1"/>
  <c r="AB2930" i="1"/>
  <c r="AA2930" i="1" s="1"/>
  <c r="AB2929" i="1"/>
  <c r="AA2929" i="1" s="1"/>
  <c r="AB2928" i="1"/>
  <c r="AA2928" i="1" s="1"/>
  <c r="AB2927" i="1"/>
  <c r="AA2927" i="1" s="1"/>
  <c r="AB2926" i="1"/>
  <c r="AA2926" i="1" s="1"/>
  <c r="AB2925" i="1"/>
  <c r="AA2925" i="1" s="1"/>
  <c r="AB2924" i="1"/>
  <c r="AA2924" i="1" s="1"/>
  <c r="AB2923" i="1"/>
  <c r="AA2923" i="1" s="1"/>
  <c r="AB2922" i="1"/>
  <c r="AA2922" i="1" s="1"/>
  <c r="AB2921" i="1"/>
  <c r="AA2921" i="1" s="1"/>
  <c r="AB2920" i="1"/>
  <c r="AA2920" i="1" s="1"/>
  <c r="AB2919" i="1"/>
  <c r="AA2919" i="1" s="1"/>
  <c r="AB2918" i="1"/>
  <c r="AA2918" i="1" s="1"/>
  <c r="AB2917" i="1"/>
  <c r="AA2917" i="1" s="1"/>
  <c r="AB2916" i="1"/>
  <c r="AA2916" i="1" s="1"/>
  <c r="AB2915" i="1"/>
  <c r="AA2915" i="1" s="1"/>
  <c r="AB2914" i="1"/>
  <c r="AA2914" i="1" s="1"/>
  <c r="AB2913" i="1"/>
  <c r="AA2913" i="1" s="1"/>
  <c r="AB2912" i="1"/>
  <c r="AA2912" i="1" s="1"/>
  <c r="AB2911" i="1"/>
  <c r="AA2911" i="1" s="1"/>
  <c r="AB2910" i="1"/>
  <c r="AA2910" i="1" s="1"/>
  <c r="AB2909" i="1"/>
  <c r="AA2909" i="1" s="1"/>
  <c r="AB2908" i="1"/>
  <c r="AA2908" i="1" s="1"/>
  <c r="AB2907" i="1"/>
  <c r="AA2907" i="1" s="1"/>
  <c r="AB2906" i="1"/>
  <c r="AA2906" i="1" s="1"/>
  <c r="AB2905" i="1"/>
  <c r="AA2905" i="1" s="1"/>
  <c r="AB2904" i="1"/>
  <c r="AA2904" i="1" s="1"/>
  <c r="AB2903" i="1"/>
  <c r="AA2903" i="1" s="1"/>
  <c r="AB2902" i="1"/>
  <c r="AA2902" i="1" s="1"/>
  <c r="AB2901" i="1"/>
  <c r="AA2901" i="1" s="1"/>
  <c r="AB2900" i="1"/>
  <c r="AA2900" i="1" s="1"/>
  <c r="AB2899" i="1"/>
  <c r="AA2899" i="1" s="1"/>
  <c r="AB2898" i="1"/>
  <c r="AA2898" i="1" s="1"/>
  <c r="AB2897" i="1"/>
  <c r="AA2897" i="1" s="1"/>
  <c r="AB2896" i="1"/>
  <c r="AA2896" i="1" s="1"/>
  <c r="AB2895" i="1"/>
  <c r="AA2895" i="1" s="1"/>
  <c r="AB2894" i="1"/>
  <c r="AA2894" i="1" s="1"/>
  <c r="AB2893" i="1"/>
  <c r="AA2893" i="1" s="1"/>
  <c r="AB2892" i="1"/>
  <c r="AA2892" i="1" s="1"/>
  <c r="AB2891" i="1"/>
  <c r="AA2891" i="1" s="1"/>
  <c r="AB2890" i="1"/>
  <c r="AA2890" i="1" s="1"/>
  <c r="AB2889" i="1"/>
  <c r="AA2889" i="1" s="1"/>
  <c r="AB2888" i="1"/>
  <c r="AA2888" i="1" s="1"/>
  <c r="AB2887" i="1"/>
  <c r="AA2887" i="1" s="1"/>
  <c r="AB2886" i="1"/>
  <c r="AA2886" i="1" s="1"/>
  <c r="AB2885" i="1"/>
  <c r="AA2885" i="1" s="1"/>
  <c r="AB2884" i="1"/>
  <c r="AA2884" i="1" s="1"/>
  <c r="AB2883" i="1"/>
  <c r="AA2883" i="1" s="1"/>
  <c r="AB2882" i="1"/>
  <c r="AA2882" i="1" s="1"/>
  <c r="AB2881" i="1"/>
  <c r="AA2881" i="1" s="1"/>
  <c r="AB2880" i="1"/>
  <c r="AA2880" i="1" s="1"/>
  <c r="AB2879" i="1"/>
  <c r="AA2879" i="1" s="1"/>
  <c r="AB2878" i="1"/>
  <c r="AA2878" i="1" s="1"/>
  <c r="AB2877" i="1"/>
  <c r="AA2877" i="1" s="1"/>
  <c r="AB2876" i="1"/>
  <c r="AA2876" i="1" s="1"/>
  <c r="AB2875" i="1"/>
  <c r="AA2875" i="1" s="1"/>
  <c r="AB2874" i="1"/>
  <c r="AA2874" i="1" s="1"/>
  <c r="AB2873" i="1"/>
  <c r="AA2873" i="1" s="1"/>
  <c r="AB2872" i="1"/>
  <c r="AA2872" i="1" s="1"/>
  <c r="AB2871" i="1"/>
  <c r="AA2871" i="1" s="1"/>
  <c r="AB2870" i="1"/>
  <c r="AA2870" i="1" s="1"/>
  <c r="AB2869" i="1"/>
  <c r="AA2869" i="1" s="1"/>
  <c r="AB2868" i="1"/>
  <c r="AA2868" i="1" s="1"/>
  <c r="AB2867" i="1"/>
  <c r="AA2867" i="1" s="1"/>
  <c r="AB2866" i="1"/>
  <c r="AA2866" i="1" s="1"/>
  <c r="AB2865" i="1"/>
  <c r="AA2865" i="1" s="1"/>
  <c r="AB2864" i="1"/>
  <c r="AA2864" i="1" s="1"/>
  <c r="AB2863" i="1"/>
  <c r="AA2863" i="1" s="1"/>
  <c r="AB2862" i="1"/>
  <c r="AA2862" i="1" s="1"/>
  <c r="AB2861" i="1"/>
  <c r="AA2861" i="1" s="1"/>
  <c r="AB2860" i="1"/>
  <c r="AA2860" i="1" s="1"/>
  <c r="AB2859" i="1"/>
  <c r="AA2859" i="1" s="1"/>
  <c r="AB2858" i="1"/>
  <c r="AA2858" i="1" s="1"/>
  <c r="AB2857" i="1"/>
  <c r="AA2857" i="1" s="1"/>
  <c r="AB2856" i="1"/>
  <c r="AA2856" i="1" s="1"/>
  <c r="AB2855" i="1"/>
  <c r="AA2855" i="1" s="1"/>
  <c r="AB2854" i="1"/>
  <c r="AA2854" i="1" s="1"/>
  <c r="AB2853" i="1"/>
  <c r="AA2853" i="1" s="1"/>
  <c r="AB2852" i="1"/>
  <c r="AA2852" i="1" s="1"/>
  <c r="AB2851" i="1"/>
  <c r="AA2851" i="1" s="1"/>
  <c r="AB2850" i="1"/>
  <c r="AA2850" i="1" s="1"/>
  <c r="AB2849" i="1"/>
  <c r="AA2849" i="1" s="1"/>
  <c r="AB2848" i="1"/>
  <c r="AA2848" i="1" s="1"/>
  <c r="AB2847" i="1"/>
  <c r="AA2847" i="1" s="1"/>
  <c r="AB2846" i="1"/>
  <c r="AA2846" i="1" s="1"/>
  <c r="AB2845" i="1"/>
  <c r="AA2845" i="1" s="1"/>
  <c r="AB2844" i="1"/>
  <c r="AA2844" i="1" s="1"/>
  <c r="AB2843" i="1"/>
  <c r="AA2843" i="1" s="1"/>
  <c r="AB2842" i="1"/>
  <c r="AA2842" i="1" s="1"/>
  <c r="AB2841" i="1"/>
  <c r="AA2841" i="1" s="1"/>
  <c r="AB2840" i="1"/>
  <c r="AA2840" i="1" s="1"/>
  <c r="AB2839" i="1"/>
  <c r="AA2839" i="1" s="1"/>
  <c r="AB2838" i="1"/>
  <c r="AA2838" i="1" s="1"/>
  <c r="AB2837" i="1"/>
  <c r="AA2837" i="1" s="1"/>
  <c r="AB2836" i="1"/>
  <c r="AA2836" i="1" s="1"/>
  <c r="AB2835" i="1"/>
  <c r="AA2835" i="1" s="1"/>
  <c r="AB2834" i="1"/>
  <c r="AA2834" i="1" s="1"/>
  <c r="AB2833" i="1"/>
  <c r="AA2833" i="1" s="1"/>
  <c r="AB2832" i="1"/>
  <c r="AA2832" i="1" s="1"/>
  <c r="AB2831" i="1"/>
  <c r="AA2831" i="1" s="1"/>
  <c r="AB2830" i="1"/>
  <c r="AA2830" i="1" s="1"/>
  <c r="AB2829" i="1"/>
  <c r="AA2829" i="1" s="1"/>
  <c r="AB2828" i="1"/>
  <c r="AA2828" i="1" s="1"/>
  <c r="AB2827" i="1"/>
  <c r="AA2827" i="1" s="1"/>
  <c r="AB2826" i="1"/>
  <c r="AA2826" i="1" s="1"/>
  <c r="AB2825" i="1"/>
  <c r="AA2825" i="1" s="1"/>
  <c r="AB2824" i="1"/>
  <c r="AA2824" i="1" s="1"/>
  <c r="AB2823" i="1"/>
  <c r="AA2823" i="1" s="1"/>
  <c r="AB2822" i="1"/>
  <c r="AA2822" i="1" s="1"/>
  <c r="AB2821" i="1"/>
  <c r="AA2821" i="1" s="1"/>
  <c r="AB2820" i="1"/>
  <c r="AA2820" i="1" s="1"/>
  <c r="AB2819" i="1"/>
  <c r="AA2819" i="1" s="1"/>
  <c r="AB2818" i="1"/>
  <c r="AA2818" i="1" s="1"/>
  <c r="AB2817" i="1"/>
  <c r="AA2817" i="1" s="1"/>
  <c r="AB2816" i="1"/>
  <c r="AA2816" i="1" s="1"/>
  <c r="AB2815" i="1"/>
  <c r="AA2815" i="1" s="1"/>
  <c r="AB2814" i="1"/>
  <c r="AA2814" i="1" s="1"/>
  <c r="AB2813" i="1"/>
  <c r="AA2813" i="1" s="1"/>
  <c r="AB2812" i="1"/>
  <c r="AA2812" i="1" s="1"/>
  <c r="AB2811" i="1"/>
  <c r="AA2811" i="1" s="1"/>
  <c r="AB2810" i="1"/>
  <c r="AA2810" i="1" s="1"/>
  <c r="AB2809" i="1"/>
  <c r="AA2809" i="1" s="1"/>
  <c r="AB2808" i="1"/>
  <c r="AA2808" i="1" s="1"/>
  <c r="AB2807" i="1"/>
  <c r="AA2807" i="1" s="1"/>
  <c r="AB2806" i="1"/>
  <c r="AA2806" i="1" s="1"/>
  <c r="AB2805" i="1"/>
  <c r="AA2805" i="1" s="1"/>
  <c r="AB2804" i="1"/>
  <c r="AA2804" i="1" s="1"/>
  <c r="AB2803" i="1"/>
  <c r="AA2803" i="1" s="1"/>
  <c r="AB2802" i="1"/>
  <c r="AA2802" i="1" s="1"/>
  <c r="AB2801" i="1"/>
  <c r="AA2801" i="1" s="1"/>
  <c r="AB2800" i="1"/>
  <c r="AA2800" i="1" s="1"/>
  <c r="AB2799" i="1"/>
  <c r="AA2799" i="1" s="1"/>
  <c r="AB2798" i="1"/>
  <c r="AA2798" i="1" s="1"/>
  <c r="AB2797" i="1"/>
  <c r="AA2797" i="1" s="1"/>
  <c r="AB2796" i="1"/>
  <c r="AA2796" i="1" s="1"/>
  <c r="AB2795" i="1"/>
  <c r="AA2795" i="1" s="1"/>
  <c r="AB2794" i="1"/>
  <c r="AA2794" i="1" s="1"/>
  <c r="AB2793" i="1"/>
  <c r="AA2793" i="1" s="1"/>
  <c r="AB2792" i="1"/>
  <c r="AA2792" i="1" s="1"/>
  <c r="AB2791" i="1"/>
  <c r="AA2791" i="1" s="1"/>
  <c r="AB2790" i="1"/>
  <c r="AA2790" i="1" s="1"/>
  <c r="AB2789" i="1"/>
  <c r="AA2789" i="1" s="1"/>
  <c r="AB2788" i="1"/>
  <c r="AA2788" i="1" s="1"/>
  <c r="AB2787" i="1"/>
  <c r="AA2787" i="1" s="1"/>
  <c r="AB2786" i="1"/>
  <c r="AA2786" i="1" s="1"/>
  <c r="AB2785" i="1"/>
  <c r="AA2785" i="1" s="1"/>
  <c r="AB2784" i="1"/>
  <c r="AA2784" i="1" s="1"/>
  <c r="AB2783" i="1"/>
  <c r="AA2783" i="1" s="1"/>
  <c r="AB2782" i="1"/>
  <c r="AA2782" i="1" s="1"/>
  <c r="AB2781" i="1"/>
  <c r="AA2781" i="1" s="1"/>
  <c r="AB2780" i="1"/>
  <c r="AA2780" i="1" s="1"/>
  <c r="AB2779" i="1"/>
  <c r="AA2779" i="1" s="1"/>
  <c r="AB2778" i="1"/>
  <c r="AA2778" i="1" s="1"/>
  <c r="AB2777" i="1"/>
  <c r="AA2777" i="1" s="1"/>
  <c r="AB2776" i="1"/>
  <c r="AA2776" i="1" s="1"/>
  <c r="AB2775" i="1"/>
  <c r="AA2775" i="1" s="1"/>
  <c r="AB2774" i="1"/>
  <c r="AA2774" i="1" s="1"/>
  <c r="AB2773" i="1"/>
  <c r="AA2773" i="1" s="1"/>
  <c r="AB2772" i="1"/>
  <c r="AA2772" i="1" s="1"/>
  <c r="AB2771" i="1"/>
  <c r="AA2771" i="1" s="1"/>
  <c r="AB2770" i="1"/>
  <c r="AA2770" i="1" s="1"/>
  <c r="AB2769" i="1"/>
  <c r="AA2769" i="1" s="1"/>
  <c r="AB2768" i="1"/>
  <c r="AA2768" i="1" s="1"/>
  <c r="AB2767" i="1"/>
  <c r="AA2767" i="1" s="1"/>
  <c r="AB2766" i="1"/>
  <c r="AA2766" i="1" s="1"/>
  <c r="AB2765" i="1"/>
  <c r="AA2765" i="1" s="1"/>
  <c r="AB2764" i="1"/>
  <c r="AA2764" i="1" s="1"/>
  <c r="AB2763" i="1"/>
  <c r="AA2763" i="1" s="1"/>
  <c r="AB2762" i="1"/>
  <c r="AA2762" i="1" s="1"/>
  <c r="AB2761" i="1"/>
  <c r="AA2761" i="1" s="1"/>
  <c r="AB2760" i="1"/>
  <c r="AA2760" i="1" s="1"/>
  <c r="AB2759" i="1"/>
  <c r="AA2759" i="1" s="1"/>
  <c r="AB2758" i="1"/>
  <c r="AA2758" i="1" s="1"/>
  <c r="AB2757" i="1"/>
  <c r="AA2757" i="1" s="1"/>
  <c r="AB2756" i="1"/>
  <c r="AA2756" i="1" s="1"/>
  <c r="AB2755" i="1"/>
  <c r="AA2755" i="1" s="1"/>
  <c r="AB2754" i="1"/>
  <c r="AA2754" i="1" s="1"/>
  <c r="AB2753" i="1"/>
  <c r="AA2753" i="1" s="1"/>
  <c r="AB2752" i="1"/>
  <c r="AA2752" i="1" s="1"/>
  <c r="AB2751" i="1"/>
  <c r="AA2751" i="1" s="1"/>
  <c r="AB2750" i="1"/>
  <c r="AA2750" i="1" s="1"/>
  <c r="AB2749" i="1"/>
  <c r="AA2749" i="1" s="1"/>
  <c r="AB2748" i="1"/>
  <c r="AA2748" i="1" s="1"/>
  <c r="AB2747" i="1"/>
  <c r="AA2747" i="1" s="1"/>
  <c r="AB2746" i="1"/>
  <c r="AA2746" i="1" s="1"/>
  <c r="AB2745" i="1"/>
  <c r="AA2745" i="1" s="1"/>
  <c r="AB2744" i="1"/>
  <c r="AA2744" i="1" s="1"/>
  <c r="AB2743" i="1"/>
  <c r="AA2743" i="1" s="1"/>
  <c r="AB2742" i="1"/>
  <c r="AA2742" i="1" s="1"/>
  <c r="AB2741" i="1"/>
  <c r="AA2741" i="1" s="1"/>
  <c r="AB2740" i="1"/>
  <c r="AA2740" i="1" s="1"/>
  <c r="AB2739" i="1"/>
  <c r="AA2739" i="1" s="1"/>
  <c r="AB2738" i="1"/>
  <c r="AA2738" i="1" s="1"/>
  <c r="AB2737" i="1"/>
  <c r="AA2737" i="1" s="1"/>
  <c r="AB2736" i="1"/>
  <c r="AA2736" i="1" s="1"/>
  <c r="AB2735" i="1"/>
  <c r="AA2735" i="1" s="1"/>
  <c r="AB2734" i="1"/>
  <c r="AA2734" i="1" s="1"/>
  <c r="AB2733" i="1"/>
  <c r="AA2733" i="1" s="1"/>
  <c r="AB2732" i="1"/>
  <c r="AA2732" i="1" s="1"/>
  <c r="AB2731" i="1"/>
  <c r="AA2731" i="1" s="1"/>
  <c r="AB2730" i="1"/>
  <c r="AA2730" i="1" s="1"/>
  <c r="AB2729" i="1"/>
  <c r="AA2729" i="1" s="1"/>
  <c r="AB2728" i="1"/>
  <c r="AA2728" i="1" s="1"/>
  <c r="AB2727" i="1"/>
  <c r="AA2727" i="1" s="1"/>
  <c r="AB2726" i="1"/>
  <c r="AA2726" i="1" s="1"/>
  <c r="AB2725" i="1"/>
  <c r="AA2725" i="1" s="1"/>
  <c r="AB2724" i="1"/>
  <c r="AA2724" i="1" s="1"/>
  <c r="AB2723" i="1"/>
  <c r="AA2723" i="1" s="1"/>
  <c r="AB2722" i="1"/>
  <c r="AA2722" i="1" s="1"/>
  <c r="AB2721" i="1"/>
  <c r="AA2721" i="1" s="1"/>
  <c r="AB2720" i="1"/>
  <c r="AA2720" i="1" s="1"/>
  <c r="AB2719" i="1"/>
  <c r="AA2719" i="1" s="1"/>
  <c r="AB2718" i="1"/>
  <c r="AA2718" i="1" s="1"/>
  <c r="AB2717" i="1"/>
  <c r="AA2717" i="1" s="1"/>
  <c r="AB2716" i="1"/>
  <c r="AA2716" i="1" s="1"/>
  <c r="AB2715" i="1"/>
  <c r="AA2715" i="1" s="1"/>
  <c r="AB2714" i="1"/>
  <c r="AA2714" i="1" s="1"/>
  <c r="AB2713" i="1"/>
  <c r="AA2713" i="1" s="1"/>
  <c r="AB2712" i="1"/>
  <c r="AA2712" i="1" s="1"/>
  <c r="AB2711" i="1"/>
  <c r="AA2711" i="1" s="1"/>
  <c r="AB2710" i="1"/>
  <c r="AA2710" i="1" s="1"/>
  <c r="AB2709" i="1"/>
  <c r="AA2709" i="1" s="1"/>
  <c r="AB2708" i="1"/>
  <c r="AA2708" i="1" s="1"/>
  <c r="AB2707" i="1"/>
  <c r="AA2707" i="1" s="1"/>
  <c r="AB2706" i="1"/>
  <c r="AA2706" i="1" s="1"/>
  <c r="AB2705" i="1"/>
  <c r="AA2705" i="1" s="1"/>
  <c r="AB2704" i="1"/>
  <c r="AA2704" i="1" s="1"/>
  <c r="AB2703" i="1"/>
  <c r="AA2703" i="1" s="1"/>
  <c r="AB2702" i="1"/>
  <c r="AA2702" i="1" s="1"/>
  <c r="AB2701" i="1"/>
  <c r="AA2701" i="1" s="1"/>
  <c r="AB2700" i="1"/>
  <c r="AA2700" i="1" s="1"/>
  <c r="AB2699" i="1"/>
  <c r="AA2699" i="1" s="1"/>
  <c r="AB2698" i="1"/>
  <c r="AA2698" i="1" s="1"/>
  <c r="AB2697" i="1"/>
  <c r="AA2697" i="1" s="1"/>
  <c r="AB2696" i="1"/>
  <c r="AA2696" i="1" s="1"/>
  <c r="AB2695" i="1"/>
  <c r="AA2695" i="1" s="1"/>
  <c r="AB2694" i="1"/>
  <c r="AA2694" i="1" s="1"/>
  <c r="AB2693" i="1"/>
  <c r="AA2693" i="1" s="1"/>
  <c r="AB2692" i="1"/>
  <c r="AA2692" i="1" s="1"/>
  <c r="AB2691" i="1"/>
  <c r="AA2691" i="1" s="1"/>
  <c r="AB2690" i="1"/>
  <c r="AA2690" i="1" s="1"/>
  <c r="AB2689" i="1"/>
  <c r="AA2689" i="1" s="1"/>
  <c r="AB2688" i="1"/>
  <c r="AA2688" i="1" s="1"/>
  <c r="AB2687" i="1"/>
  <c r="AA2687" i="1" s="1"/>
  <c r="AB2686" i="1"/>
  <c r="AA2686" i="1" s="1"/>
  <c r="AB2685" i="1"/>
  <c r="AA2685" i="1" s="1"/>
  <c r="AB2684" i="1"/>
  <c r="AA2684" i="1" s="1"/>
  <c r="AB2683" i="1"/>
  <c r="AA2683" i="1" s="1"/>
  <c r="AB2682" i="1"/>
  <c r="AA2682" i="1" s="1"/>
  <c r="AB2681" i="1"/>
  <c r="AA2681" i="1" s="1"/>
  <c r="AB2680" i="1"/>
  <c r="AA2680" i="1" s="1"/>
  <c r="AB2679" i="1"/>
  <c r="AA2679" i="1" s="1"/>
  <c r="AB2678" i="1"/>
  <c r="AA2678" i="1" s="1"/>
  <c r="AB2677" i="1"/>
  <c r="AA2677" i="1" s="1"/>
  <c r="AB2676" i="1"/>
  <c r="AA2676" i="1" s="1"/>
  <c r="AB2675" i="1"/>
  <c r="AA2675" i="1" s="1"/>
  <c r="AB2674" i="1"/>
  <c r="AA2674" i="1" s="1"/>
  <c r="AB2673" i="1"/>
  <c r="AA2673" i="1" s="1"/>
  <c r="AB2672" i="1"/>
  <c r="AA2672" i="1" s="1"/>
  <c r="AB2671" i="1"/>
  <c r="AA2671" i="1" s="1"/>
  <c r="AB2670" i="1"/>
  <c r="AA2670" i="1" s="1"/>
  <c r="AB2669" i="1"/>
  <c r="AA2669" i="1" s="1"/>
  <c r="AB2668" i="1"/>
  <c r="AA2668" i="1" s="1"/>
  <c r="AB2667" i="1"/>
  <c r="AA2667" i="1" s="1"/>
  <c r="AB2666" i="1"/>
  <c r="AA2666" i="1" s="1"/>
  <c r="AB2665" i="1"/>
  <c r="AA2665" i="1" s="1"/>
  <c r="AB2664" i="1"/>
  <c r="AA2664" i="1" s="1"/>
  <c r="AB2663" i="1"/>
  <c r="AA2663" i="1" s="1"/>
  <c r="AB2662" i="1"/>
  <c r="AA2662" i="1" s="1"/>
  <c r="AB2661" i="1"/>
  <c r="AA2661" i="1" s="1"/>
  <c r="AB2660" i="1"/>
  <c r="AA2660" i="1" s="1"/>
  <c r="AB2659" i="1"/>
  <c r="AA2659" i="1" s="1"/>
  <c r="AB2658" i="1"/>
  <c r="AA2658" i="1" s="1"/>
  <c r="AB2657" i="1"/>
  <c r="AA2657" i="1" s="1"/>
  <c r="AB2656" i="1"/>
  <c r="AA2656" i="1" s="1"/>
  <c r="AB2655" i="1"/>
  <c r="AA2655" i="1" s="1"/>
  <c r="AB2654" i="1"/>
  <c r="AA2654" i="1" s="1"/>
  <c r="AB2653" i="1"/>
  <c r="AA2653" i="1" s="1"/>
  <c r="AB2652" i="1"/>
  <c r="AA2652" i="1" s="1"/>
  <c r="AB2651" i="1"/>
  <c r="AA2651" i="1" s="1"/>
  <c r="AB2650" i="1"/>
  <c r="AA2650" i="1" s="1"/>
  <c r="AB2649" i="1"/>
  <c r="AA2649" i="1" s="1"/>
  <c r="AB2648" i="1"/>
  <c r="AA2648" i="1" s="1"/>
  <c r="AB2647" i="1"/>
  <c r="AA2647" i="1" s="1"/>
  <c r="AB2646" i="1"/>
  <c r="AA2646" i="1" s="1"/>
  <c r="AB2645" i="1"/>
  <c r="AA2645" i="1" s="1"/>
  <c r="AB2644" i="1"/>
  <c r="AA2644" i="1" s="1"/>
  <c r="AB2643" i="1"/>
  <c r="AA2643" i="1" s="1"/>
  <c r="AB2642" i="1"/>
  <c r="AA2642" i="1" s="1"/>
  <c r="AB2641" i="1"/>
  <c r="AA2641" i="1" s="1"/>
  <c r="AB2640" i="1"/>
  <c r="AA2640" i="1" s="1"/>
  <c r="AB2639" i="1"/>
  <c r="AA2639" i="1" s="1"/>
  <c r="AB2638" i="1"/>
  <c r="AA2638" i="1" s="1"/>
  <c r="AB2637" i="1"/>
  <c r="AA2637" i="1" s="1"/>
  <c r="AB2636" i="1"/>
  <c r="AA2636" i="1" s="1"/>
  <c r="AB2635" i="1"/>
  <c r="AA2635" i="1" s="1"/>
  <c r="AB2634" i="1"/>
  <c r="AA2634" i="1" s="1"/>
  <c r="AB2633" i="1"/>
  <c r="AA2633" i="1" s="1"/>
  <c r="AB2632" i="1"/>
  <c r="AA2632" i="1" s="1"/>
  <c r="AB2631" i="1"/>
  <c r="AA2631" i="1" s="1"/>
  <c r="AB2630" i="1"/>
  <c r="AA2630" i="1" s="1"/>
  <c r="AB2629" i="1"/>
  <c r="AA2629" i="1" s="1"/>
  <c r="AB2628" i="1"/>
  <c r="AA2628" i="1" s="1"/>
  <c r="AB2627" i="1"/>
  <c r="AA2627" i="1" s="1"/>
  <c r="AB2626" i="1"/>
  <c r="AA2626" i="1" s="1"/>
  <c r="AB2625" i="1"/>
  <c r="AA2625" i="1" s="1"/>
  <c r="AB2624" i="1"/>
  <c r="AA2624" i="1" s="1"/>
  <c r="AB2623" i="1"/>
  <c r="AA2623" i="1" s="1"/>
  <c r="AB2622" i="1"/>
  <c r="AA2622" i="1" s="1"/>
  <c r="AB2621" i="1"/>
  <c r="AA2621" i="1" s="1"/>
  <c r="AB2620" i="1"/>
  <c r="AA2620" i="1" s="1"/>
  <c r="AB2619" i="1"/>
  <c r="AA2619" i="1" s="1"/>
  <c r="AB2618" i="1"/>
  <c r="AA2618" i="1" s="1"/>
  <c r="AB2617" i="1"/>
  <c r="AA2617" i="1" s="1"/>
  <c r="AB2616" i="1"/>
  <c r="AA2616" i="1" s="1"/>
  <c r="AB2615" i="1"/>
  <c r="AA2615" i="1" s="1"/>
  <c r="AB2614" i="1"/>
  <c r="AA2614" i="1" s="1"/>
  <c r="AB2613" i="1"/>
  <c r="AA2613" i="1" s="1"/>
  <c r="AB2612" i="1"/>
  <c r="AA2612" i="1" s="1"/>
  <c r="AB2611" i="1"/>
  <c r="AA2611" i="1" s="1"/>
  <c r="AB2610" i="1"/>
  <c r="AA2610" i="1" s="1"/>
  <c r="AB2609" i="1"/>
  <c r="AA2609" i="1" s="1"/>
  <c r="AB2608" i="1"/>
  <c r="AA2608" i="1" s="1"/>
  <c r="AB2607" i="1"/>
  <c r="AA2607" i="1" s="1"/>
  <c r="AB2606" i="1"/>
  <c r="AA2606" i="1" s="1"/>
  <c r="AB2605" i="1"/>
  <c r="AA2605" i="1" s="1"/>
  <c r="AB2604" i="1"/>
  <c r="AA2604" i="1" s="1"/>
  <c r="AB2603" i="1"/>
  <c r="AA2603" i="1" s="1"/>
  <c r="AB2602" i="1"/>
  <c r="AA2602" i="1" s="1"/>
  <c r="AB2601" i="1"/>
  <c r="AA2601" i="1" s="1"/>
  <c r="AB2600" i="1"/>
  <c r="AA2600" i="1" s="1"/>
  <c r="AB2599" i="1"/>
  <c r="AA2599" i="1" s="1"/>
  <c r="AB2598" i="1"/>
  <c r="AA2598" i="1" s="1"/>
  <c r="AB2597" i="1"/>
  <c r="AA2597" i="1" s="1"/>
  <c r="AB2596" i="1"/>
  <c r="AA2596" i="1" s="1"/>
  <c r="AB2595" i="1"/>
  <c r="AA2595" i="1" s="1"/>
  <c r="AB2594" i="1"/>
  <c r="AA2594" i="1" s="1"/>
  <c r="AB2593" i="1"/>
  <c r="AA2593" i="1" s="1"/>
  <c r="AB2592" i="1"/>
  <c r="AA2592" i="1" s="1"/>
  <c r="AB2591" i="1"/>
  <c r="AA2591" i="1" s="1"/>
  <c r="AB2590" i="1"/>
  <c r="AA2590" i="1" s="1"/>
  <c r="AB2589" i="1"/>
  <c r="AA2589" i="1" s="1"/>
  <c r="AB2588" i="1"/>
  <c r="AA2588" i="1" s="1"/>
  <c r="AB2587" i="1"/>
  <c r="AA2587" i="1" s="1"/>
  <c r="AB2586" i="1"/>
  <c r="AA2586" i="1" s="1"/>
  <c r="AB2585" i="1"/>
  <c r="AA2585" i="1" s="1"/>
  <c r="AB2584" i="1"/>
  <c r="AA2584" i="1" s="1"/>
  <c r="AB2583" i="1"/>
  <c r="AA2583" i="1" s="1"/>
  <c r="AB2582" i="1"/>
  <c r="AA2582" i="1" s="1"/>
  <c r="AB2581" i="1"/>
  <c r="AA2581" i="1" s="1"/>
  <c r="AB2580" i="1"/>
  <c r="AA2580" i="1" s="1"/>
  <c r="AB2579" i="1"/>
  <c r="AA2579" i="1" s="1"/>
  <c r="AB2578" i="1"/>
  <c r="AA2578" i="1" s="1"/>
  <c r="AB2577" i="1"/>
  <c r="AA2577" i="1" s="1"/>
  <c r="AB2576" i="1"/>
  <c r="AA2576" i="1" s="1"/>
  <c r="AB2575" i="1"/>
  <c r="AA2575" i="1" s="1"/>
  <c r="AB2574" i="1"/>
  <c r="AA2574" i="1" s="1"/>
  <c r="AB2573" i="1"/>
  <c r="AA2573" i="1" s="1"/>
  <c r="AB2572" i="1"/>
  <c r="AA2572" i="1" s="1"/>
  <c r="AB2571" i="1"/>
  <c r="AA2571" i="1" s="1"/>
  <c r="AB2570" i="1"/>
  <c r="AA2570" i="1" s="1"/>
  <c r="AB2569" i="1"/>
  <c r="AA2569" i="1" s="1"/>
  <c r="AB2568" i="1"/>
  <c r="AA2568" i="1" s="1"/>
  <c r="AB2567" i="1"/>
  <c r="AA2567" i="1" s="1"/>
  <c r="AB2566" i="1"/>
  <c r="AA2566" i="1" s="1"/>
  <c r="AB2565" i="1"/>
  <c r="AA2565" i="1" s="1"/>
  <c r="AB2564" i="1"/>
  <c r="AA2564" i="1" s="1"/>
  <c r="AB2563" i="1"/>
  <c r="AA2563" i="1" s="1"/>
  <c r="AB2562" i="1"/>
  <c r="AA2562" i="1" s="1"/>
  <c r="AB2561" i="1"/>
  <c r="AA2561" i="1" s="1"/>
  <c r="AB2560" i="1"/>
  <c r="AA2560" i="1" s="1"/>
  <c r="AB2559" i="1"/>
  <c r="AA2559" i="1" s="1"/>
  <c r="AB2558" i="1"/>
  <c r="AA2558" i="1" s="1"/>
  <c r="AB2557" i="1"/>
  <c r="AA2557" i="1" s="1"/>
  <c r="AB2556" i="1"/>
  <c r="AA2556" i="1" s="1"/>
  <c r="AB2555" i="1"/>
  <c r="AA2555" i="1" s="1"/>
  <c r="AB2554" i="1"/>
  <c r="AA2554" i="1" s="1"/>
  <c r="AB2553" i="1"/>
  <c r="AA2553" i="1" s="1"/>
  <c r="AB2552" i="1"/>
  <c r="AA2552" i="1" s="1"/>
  <c r="AB2551" i="1"/>
  <c r="AA2551" i="1" s="1"/>
  <c r="AB2550" i="1"/>
  <c r="AA2550" i="1" s="1"/>
  <c r="AB2549" i="1"/>
  <c r="AA2549" i="1" s="1"/>
  <c r="AB2548" i="1"/>
  <c r="AA2548" i="1" s="1"/>
  <c r="AB2547" i="1"/>
  <c r="AA2547" i="1" s="1"/>
  <c r="AB2546" i="1"/>
  <c r="AA2546" i="1" s="1"/>
  <c r="AB2545" i="1"/>
  <c r="AA2545" i="1" s="1"/>
  <c r="AB2544" i="1"/>
  <c r="AA2544" i="1" s="1"/>
  <c r="AB2543" i="1"/>
  <c r="AA2543" i="1" s="1"/>
  <c r="AB2542" i="1"/>
  <c r="AA2542" i="1" s="1"/>
  <c r="AB2541" i="1"/>
  <c r="AA2541" i="1" s="1"/>
  <c r="AB2540" i="1"/>
  <c r="AA2540" i="1" s="1"/>
  <c r="AB2539" i="1"/>
  <c r="AA2539" i="1" s="1"/>
  <c r="AB2538" i="1"/>
  <c r="AA2538" i="1" s="1"/>
  <c r="AB2537" i="1"/>
  <c r="AA2537" i="1" s="1"/>
  <c r="AB2536" i="1"/>
  <c r="AA2536" i="1" s="1"/>
  <c r="AB2535" i="1"/>
  <c r="AA2535" i="1" s="1"/>
  <c r="AB2534" i="1"/>
  <c r="AA2534" i="1" s="1"/>
  <c r="AB2533" i="1"/>
  <c r="AA2533" i="1" s="1"/>
  <c r="AB2532" i="1"/>
  <c r="AA2532" i="1" s="1"/>
  <c r="AB2531" i="1"/>
  <c r="AA2531" i="1" s="1"/>
  <c r="AB2530" i="1"/>
  <c r="AA2530" i="1" s="1"/>
  <c r="AB2529" i="1"/>
  <c r="AA2529" i="1" s="1"/>
  <c r="AB2528" i="1"/>
  <c r="AA2528" i="1" s="1"/>
  <c r="AB2527" i="1"/>
  <c r="AA2527" i="1" s="1"/>
  <c r="AB2526" i="1"/>
  <c r="AA2526" i="1" s="1"/>
  <c r="AB2525" i="1"/>
  <c r="AA2525" i="1" s="1"/>
  <c r="AB2524" i="1"/>
  <c r="AA2524" i="1" s="1"/>
  <c r="AB2523" i="1"/>
  <c r="AA2523" i="1" s="1"/>
  <c r="AB2522" i="1"/>
  <c r="AA2522" i="1" s="1"/>
  <c r="AB2521" i="1"/>
  <c r="AA2521" i="1" s="1"/>
  <c r="AB2520" i="1"/>
  <c r="AA2520" i="1" s="1"/>
  <c r="AB2519" i="1"/>
  <c r="AA2519" i="1" s="1"/>
  <c r="AB2518" i="1"/>
  <c r="AA2518" i="1" s="1"/>
  <c r="AB2517" i="1"/>
  <c r="AA2517" i="1" s="1"/>
  <c r="AB2516" i="1"/>
  <c r="AA2516" i="1" s="1"/>
  <c r="AB2515" i="1"/>
  <c r="AA2515" i="1" s="1"/>
  <c r="AB2514" i="1"/>
  <c r="AA2514" i="1" s="1"/>
  <c r="AB2513" i="1"/>
  <c r="AA2513" i="1" s="1"/>
  <c r="AB2512" i="1"/>
  <c r="AA2512" i="1" s="1"/>
  <c r="AB2511" i="1"/>
  <c r="AA2511" i="1" s="1"/>
  <c r="AB2510" i="1"/>
  <c r="AA2510" i="1" s="1"/>
  <c r="AB2509" i="1"/>
  <c r="AA2509" i="1" s="1"/>
  <c r="AB2508" i="1"/>
  <c r="AA2508" i="1" s="1"/>
  <c r="AB2507" i="1"/>
  <c r="AA2507" i="1" s="1"/>
  <c r="AB2506" i="1"/>
  <c r="AA2506" i="1" s="1"/>
  <c r="AB2505" i="1"/>
  <c r="AA2505" i="1" s="1"/>
  <c r="AB2504" i="1"/>
  <c r="AA2504" i="1" s="1"/>
  <c r="AB2503" i="1"/>
  <c r="AA2503" i="1" s="1"/>
  <c r="AB2502" i="1"/>
  <c r="AA2502" i="1" s="1"/>
  <c r="AB2501" i="1"/>
  <c r="AA2501" i="1" s="1"/>
  <c r="AB2500" i="1"/>
  <c r="AA2500" i="1" s="1"/>
  <c r="AB2499" i="1"/>
  <c r="AA2499" i="1" s="1"/>
  <c r="AB2498" i="1"/>
  <c r="AA2498" i="1" s="1"/>
  <c r="AB2497" i="1"/>
  <c r="AA2497" i="1" s="1"/>
  <c r="AB2496" i="1"/>
  <c r="AA2496" i="1" s="1"/>
  <c r="AB2495" i="1"/>
  <c r="AA2495" i="1" s="1"/>
  <c r="AB2494" i="1"/>
  <c r="AA2494" i="1" s="1"/>
  <c r="AB2493" i="1"/>
  <c r="AA2493" i="1" s="1"/>
  <c r="AB2492" i="1"/>
  <c r="AA2492" i="1" s="1"/>
  <c r="AB2491" i="1"/>
  <c r="AA2491" i="1" s="1"/>
  <c r="AB2490" i="1"/>
  <c r="AA2490" i="1" s="1"/>
  <c r="AB2489" i="1"/>
  <c r="AA2489" i="1" s="1"/>
  <c r="AB2488" i="1"/>
  <c r="AA2488" i="1" s="1"/>
  <c r="AB2487" i="1"/>
  <c r="AA2487" i="1" s="1"/>
  <c r="AB2486" i="1"/>
  <c r="AA2486" i="1" s="1"/>
  <c r="AB2485" i="1"/>
  <c r="AA2485" i="1" s="1"/>
  <c r="AB2484" i="1"/>
  <c r="AA2484" i="1" s="1"/>
  <c r="AB2483" i="1"/>
  <c r="AA2483" i="1" s="1"/>
  <c r="AB2482" i="1"/>
  <c r="AA2482" i="1" s="1"/>
  <c r="AB2481" i="1"/>
  <c r="AA2481" i="1" s="1"/>
  <c r="AB2480" i="1"/>
  <c r="AA2480" i="1" s="1"/>
  <c r="AB2479" i="1"/>
  <c r="AA2479" i="1" s="1"/>
  <c r="AB2478" i="1"/>
  <c r="AA2478" i="1" s="1"/>
  <c r="AB2477" i="1"/>
  <c r="AA2477" i="1" s="1"/>
  <c r="AB2476" i="1"/>
  <c r="AA2476" i="1" s="1"/>
  <c r="AB2475" i="1"/>
  <c r="AA2475" i="1" s="1"/>
  <c r="AB2474" i="1"/>
  <c r="AA2474" i="1" s="1"/>
  <c r="AB2473" i="1"/>
  <c r="AA2473" i="1" s="1"/>
  <c r="AB2472" i="1"/>
  <c r="AA2472" i="1" s="1"/>
  <c r="AB2471" i="1"/>
  <c r="AA2471" i="1" s="1"/>
  <c r="AB2470" i="1"/>
  <c r="AA2470" i="1" s="1"/>
  <c r="AB2469" i="1"/>
  <c r="AA2469" i="1" s="1"/>
  <c r="AB2468" i="1"/>
  <c r="AA2468" i="1" s="1"/>
  <c r="AB2467" i="1"/>
  <c r="AA2467" i="1" s="1"/>
  <c r="AB2466" i="1"/>
  <c r="AA2466" i="1" s="1"/>
  <c r="AB2465" i="1"/>
  <c r="AA2465" i="1" s="1"/>
  <c r="AB2464" i="1"/>
  <c r="AA2464" i="1" s="1"/>
  <c r="AB2463" i="1"/>
  <c r="AA2463" i="1" s="1"/>
  <c r="AB2462" i="1"/>
  <c r="AA2462" i="1" s="1"/>
  <c r="AB2461" i="1"/>
  <c r="AA2461" i="1" s="1"/>
  <c r="AB2460" i="1"/>
  <c r="AA2460" i="1" s="1"/>
  <c r="AB2459" i="1"/>
  <c r="AA2459" i="1" s="1"/>
  <c r="AB2458" i="1"/>
  <c r="AA2458" i="1" s="1"/>
  <c r="AB2457" i="1"/>
  <c r="AA2457" i="1" s="1"/>
  <c r="AB2456" i="1"/>
  <c r="AA2456" i="1" s="1"/>
  <c r="AB2455" i="1"/>
  <c r="AA2455" i="1" s="1"/>
  <c r="AB2454" i="1"/>
  <c r="AA2454" i="1" s="1"/>
  <c r="AB2453" i="1"/>
  <c r="AA2453" i="1" s="1"/>
  <c r="AB2452" i="1"/>
  <c r="AA2452" i="1" s="1"/>
  <c r="AB2451" i="1"/>
  <c r="AA2451" i="1" s="1"/>
  <c r="AB2450" i="1"/>
  <c r="AA2450" i="1" s="1"/>
  <c r="AB2449" i="1"/>
  <c r="AA2449" i="1" s="1"/>
  <c r="AB2448" i="1"/>
  <c r="AA2448" i="1" s="1"/>
  <c r="AB2447" i="1"/>
  <c r="AA2447" i="1" s="1"/>
  <c r="AB2446" i="1"/>
  <c r="AA2446" i="1" s="1"/>
  <c r="AB2445" i="1"/>
  <c r="AA2445" i="1" s="1"/>
  <c r="AB2444" i="1"/>
  <c r="AA2444" i="1" s="1"/>
  <c r="AB2443" i="1"/>
  <c r="AA2443" i="1" s="1"/>
  <c r="AB2442" i="1"/>
  <c r="AA2442" i="1" s="1"/>
  <c r="AB2441" i="1"/>
  <c r="AA2441" i="1" s="1"/>
  <c r="AB2440" i="1"/>
  <c r="AA2440" i="1" s="1"/>
  <c r="AB2439" i="1"/>
  <c r="AA2439" i="1" s="1"/>
  <c r="AB2438" i="1"/>
  <c r="AA2438" i="1" s="1"/>
  <c r="AB2437" i="1"/>
  <c r="AA2437" i="1" s="1"/>
  <c r="AB2436" i="1"/>
  <c r="AA2436" i="1" s="1"/>
  <c r="AB2435" i="1"/>
  <c r="AA2435" i="1" s="1"/>
  <c r="AB2434" i="1"/>
  <c r="AA2434" i="1" s="1"/>
  <c r="AB2433" i="1"/>
  <c r="AA2433" i="1" s="1"/>
  <c r="AB2432" i="1"/>
  <c r="AA2432" i="1" s="1"/>
  <c r="AB2431" i="1"/>
  <c r="AA2431" i="1" s="1"/>
  <c r="AB2430" i="1"/>
  <c r="AA2430" i="1" s="1"/>
  <c r="AB2429" i="1"/>
  <c r="AA2429" i="1" s="1"/>
  <c r="AB2428" i="1"/>
  <c r="AA2428" i="1" s="1"/>
  <c r="AB2427" i="1"/>
  <c r="AA2427" i="1" s="1"/>
  <c r="AB2426" i="1"/>
  <c r="AA2426" i="1" s="1"/>
  <c r="AB2425" i="1"/>
  <c r="AA2425" i="1" s="1"/>
  <c r="AB2424" i="1"/>
  <c r="AA2424" i="1" s="1"/>
  <c r="AB2423" i="1"/>
  <c r="AA2423" i="1" s="1"/>
  <c r="AB2422" i="1"/>
  <c r="AA2422" i="1" s="1"/>
  <c r="AB2421" i="1"/>
  <c r="AA2421" i="1" s="1"/>
  <c r="AB2420" i="1"/>
  <c r="AA2420" i="1" s="1"/>
  <c r="AB2419" i="1"/>
  <c r="AA2419" i="1" s="1"/>
  <c r="AB2418" i="1"/>
  <c r="AA2418" i="1" s="1"/>
  <c r="AB2417" i="1"/>
  <c r="AA2417" i="1" s="1"/>
  <c r="AB2416" i="1"/>
  <c r="AA2416" i="1" s="1"/>
  <c r="AB2415" i="1"/>
  <c r="AA2415" i="1" s="1"/>
  <c r="AB2414" i="1"/>
  <c r="AA2414" i="1" s="1"/>
  <c r="AB2413" i="1"/>
  <c r="AA2413" i="1" s="1"/>
  <c r="AB2412" i="1"/>
  <c r="AA2412" i="1" s="1"/>
  <c r="AB2411" i="1"/>
  <c r="AA2411" i="1" s="1"/>
  <c r="AB2410" i="1"/>
  <c r="AA2410" i="1" s="1"/>
  <c r="AB2409" i="1"/>
  <c r="AA2409" i="1" s="1"/>
  <c r="AB2408" i="1"/>
  <c r="AA2408" i="1" s="1"/>
  <c r="AB2407" i="1"/>
  <c r="AA2407" i="1" s="1"/>
  <c r="AB2406" i="1"/>
  <c r="AA2406" i="1" s="1"/>
  <c r="AB2405" i="1"/>
  <c r="AA2405" i="1" s="1"/>
  <c r="AB2404" i="1"/>
  <c r="AA2404" i="1" s="1"/>
  <c r="AB2403" i="1"/>
  <c r="AA2403" i="1" s="1"/>
  <c r="AB2402" i="1"/>
  <c r="AA2402" i="1" s="1"/>
  <c r="AB2401" i="1"/>
  <c r="AA2401" i="1" s="1"/>
  <c r="AB2400" i="1"/>
  <c r="AA2400" i="1" s="1"/>
  <c r="AB2399" i="1"/>
  <c r="AA2399" i="1" s="1"/>
  <c r="AB2398" i="1"/>
  <c r="AA2398" i="1" s="1"/>
  <c r="AB2397" i="1"/>
  <c r="AA2397" i="1" s="1"/>
  <c r="AB2396" i="1"/>
  <c r="AA2396" i="1" s="1"/>
  <c r="AB2395" i="1"/>
  <c r="AA2395" i="1" s="1"/>
  <c r="AB2394" i="1"/>
  <c r="AA2394" i="1" s="1"/>
  <c r="AB2393" i="1"/>
  <c r="AA2393" i="1" s="1"/>
  <c r="AB2392" i="1"/>
  <c r="AA2392" i="1" s="1"/>
  <c r="AB2391" i="1"/>
  <c r="AA2391" i="1" s="1"/>
  <c r="AB2390" i="1"/>
  <c r="AA2390" i="1" s="1"/>
  <c r="AB2389" i="1"/>
  <c r="AA2389" i="1" s="1"/>
  <c r="AB2388" i="1"/>
  <c r="AA2388" i="1" s="1"/>
  <c r="AB2387" i="1"/>
  <c r="AA2387" i="1" s="1"/>
  <c r="AB2386" i="1"/>
  <c r="AA2386" i="1" s="1"/>
  <c r="AB2385" i="1"/>
  <c r="AA2385" i="1" s="1"/>
  <c r="AB2384" i="1"/>
  <c r="AA2384" i="1" s="1"/>
  <c r="AB2383" i="1"/>
  <c r="AA2383" i="1" s="1"/>
  <c r="AB2382" i="1"/>
  <c r="AA2382" i="1" s="1"/>
  <c r="AB2381" i="1"/>
  <c r="AA2381" i="1" s="1"/>
  <c r="AB2380" i="1"/>
  <c r="AA2380" i="1" s="1"/>
  <c r="AB2379" i="1"/>
  <c r="AA2379" i="1" s="1"/>
  <c r="AB2378" i="1"/>
  <c r="AA2378" i="1" s="1"/>
  <c r="AB2377" i="1"/>
  <c r="AA2377" i="1" s="1"/>
  <c r="AB2376" i="1"/>
  <c r="AA2376" i="1" s="1"/>
  <c r="AB2375" i="1"/>
  <c r="AA2375" i="1" s="1"/>
  <c r="AB2374" i="1"/>
  <c r="AA2374" i="1" s="1"/>
  <c r="AB2373" i="1"/>
  <c r="AA2373" i="1" s="1"/>
  <c r="AB2372" i="1"/>
  <c r="AA2372" i="1" s="1"/>
  <c r="AB2371" i="1"/>
  <c r="AA2371" i="1" s="1"/>
  <c r="AB2370" i="1"/>
  <c r="AA2370" i="1" s="1"/>
  <c r="AB2369" i="1"/>
  <c r="AA2369" i="1" s="1"/>
  <c r="AB2368" i="1"/>
  <c r="AA2368" i="1" s="1"/>
  <c r="AB2367" i="1"/>
  <c r="AA2367" i="1" s="1"/>
  <c r="AB2366" i="1"/>
  <c r="AA2366" i="1" s="1"/>
  <c r="AB2365" i="1"/>
  <c r="AA2365" i="1" s="1"/>
  <c r="AB2364" i="1"/>
  <c r="AA2364" i="1" s="1"/>
  <c r="AB2363" i="1"/>
  <c r="AA2363" i="1" s="1"/>
  <c r="AB2362" i="1"/>
  <c r="AA2362" i="1" s="1"/>
  <c r="AB2361" i="1"/>
  <c r="AA2361" i="1" s="1"/>
  <c r="AB2360" i="1"/>
  <c r="AA2360" i="1" s="1"/>
  <c r="AB2359" i="1"/>
  <c r="AA2359" i="1" s="1"/>
  <c r="AB2358" i="1"/>
  <c r="AA2358" i="1" s="1"/>
  <c r="AB2357" i="1"/>
  <c r="AA2357" i="1" s="1"/>
  <c r="AB2356" i="1"/>
  <c r="AA2356" i="1" s="1"/>
  <c r="AB2355" i="1"/>
  <c r="AA2355" i="1" s="1"/>
  <c r="AB2354" i="1"/>
  <c r="AA2354" i="1" s="1"/>
  <c r="AB2353" i="1"/>
  <c r="AA2353" i="1" s="1"/>
  <c r="AB2352" i="1"/>
  <c r="AA2352" i="1" s="1"/>
  <c r="AB2351" i="1"/>
  <c r="AA2351" i="1" s="1"/>
  <c r="AB2350" i="1"/>
  <c r="AA2350" i="1" s="1"/>
  <c r="AB2349" i="1"/>
  <c r="AA2349" i="1" s="1"/>
  <c r="AB2348" i="1"/>
  <c r="AA2348" i="1" s="1"/>
  <c r="AB2347" i="1"/>
  <c r="AA2347" i="1" s="1"/>
  <c r="AB2346" i="1"/>
  <c r="AA2346" i="1" s="1"/>
  <c r="AB2345" i="1"/>
  <c r="AA2345" i="1" s="1"/>
  <c r="AB2344" i="1"/>
  <c r="AA2344" i="1" s="1"/>
  <c r="AB2343" i="1"/>
  <c r="AA2343" i="1" s="1"/>
  <c r="AB2342" i="1"/>
  <c r="AA2342" i="1" s="1"/>
  <c r="AB2341" i="1"/>
  <c r="AA2341" i="1" s="1"/>
  <c r="AB2340" i="1"/>
  <c r="AA2340" i="1" s="1"/>
  <c r="AB2339" i="1"/>
  <c r="AA2339" i="1" s="1"/>
  <c r="AB2338" i="1"/>
  <c r="AA2338" i="1" s="1"/>
  <c r="AB2337" i="1"/>
  <c r="AA2337" i="1" s="1"/>
  <c r="AB2336" i="1"/>
  <c r="AA2336" i="1" s="1"/>
  <c r="AB2335" i="1"/>
  <c r="AA2335" i="1" s="1"/>
  <c r="AB2334" i="1"/>
  <c r="AA2334" i="1" s="1"/>
  <c r="AB2333" i="1"/>
  <c r="AA2333" i="1" s="1"/>
  <c r="AB2332" i="1"/>
  <c r="AA2332" i="1" s="1"/>
  <c r="AB2331" i="1"/>
  <c r="AA2331" i="1" s="1"/>
  <c r="AB2330" i="1"/>
  <c r="AA2330" i="1" s="1"/>
  <c r="AB2329" i="1"/>
  <c r="AA2329" i="1" s="1"/>
  <c r="AB2328" i="1"/>
  <c r="AA2328" i="1" s="1"/>
  <c r="AB2327" i="1"/>
  <c r="AA2327" i="1" s="1"/>
  <c r="AB2326" i="1"/>
  <c r="AA2326" i="1" s="1"/>
  <c r="AB2325" i="1"/>
  <c r="AA2325" i="1" s="1"/>
  <c r="AB2324" i="1"/>
  <c r="AA2324" i="1" s="1"/>
  <c r="AB2323" i="1"/>
  <c r="AA2323" i="1" s="1"/>
  <c r="AB2322" i="1"/>
  <c r="AA2322" i="1" s="1"/>
  <c r="AB2321" i="1"/>
  <c r="AA2321" i="1" s="1"/>
  <c r="AB2320" i="1"/>
  <c r="AA2320" i="1" s="1"/>
  <c r="AB2319" i="1"/>
  <c r="AA2319" i="1" s="1"/>
  <c r="AB2318" i="1"/>
  <c r="AA2318" i="1" s="1"/>
  <c r="AB2317" i="1"/>
  <c r="AA2317" i="1" s="1"/>
  <c r="AB2316" i="1"/>
  <c r="AA2316" i="1" s="1"/>
  <c r="AB2315" i="1"/>
  <c r="AA2315" i="1" s="1"/>
  <c r="AB2314" i="1"/>
  <c r="AA2314" i="1" s="1"/>
  <c r="AB2313" i="1"/>
  <c r="AA2313" i="1" s="1"/>
  <c r="AB2312" i="1"/>
  <c r="AA2312" i="1" s="1"/>
  <c r="AB2311" i="1"/>
  <c r="AA2311" i="1" s="1"/>
  <c r="AB2310" i="1"/>
  <c r="AA2310" i="1" s="1"/>
  <c r="AB2309" i="1"/>
  <c r="AA2309" i="1" s="1"/>
  <c r="AB2308" i="1"/>
  <c r="AA2308" i="1" s="1"/>
  <c r="AB2307" i="1"/>
  <c r="AA2307" i="1" s="1"/>
  <c r="AB2306" i="1"/>
  <c r="AA2306" i="1" s="1"/>
  <c r="AB2305" i="1"/>
  <c r="AA2305" i="1" s="1"/>
  <c r="AB2304" i="1"/>
  <c r="AA2304" i="1" s="1"/>
  <c r="AB2303" i="1"/>
  <c r="AA2303" i="1" s="1"/>
  <c r="AB2302" i="1"/>
  <c r="AA2302" i="1" s="1"/>
  <c r="AB2301" i="1"/>
  <c r="AA2301" i="1" s="1"/>
  <c r="AB2300" i="1"/>
  <c r="AA2300" i="1" s="1"/>
  <c r="AB2299" i="1"/>
  <c r="AA2299" i="1" s="1"/>
  <c r="AB2298" i="1"/>
  <c r="AA2298" i="1" s="1"/>
  <c r="AB2297" i="1"/>
  <c r="AA2297" i="1" s="1"/>
  <c r="AB2296" i="1"/>
  <c r="AA2296" i="1" s="1"/>
  <c r="AB2295" i="1"/>
  <c r="AA2295" i="1" s="1"/>
  <c r="AB2294" i="1"/>
  <c r="AA2294" i="1" s="1"/>
  <c r="AB2293" i="1"/>
  <c r="AA2293" i="1" s="1"/>
  <c r="AB2292" i="1"/>
  <c r="AA2292" i="1" s="1"/>
  <c r="AB2291" i="1"/>
  <c r="AA2291" i="1" s="1"/>
  <c r="AB2290" i="1"/>
  <c r="AA2290" i="1" s="1"/>
  <c r="AB2289" i="1"/>
  <c r="AA2289" i="1" s="1"/>
  <c r="AB2288" i="1"/>
  <c r="AA2288" i="1" s="1"/>
  <c r="AB2287" i="1"/>
  <c r="AA2287" i="1" s="1"/>
  <c r="AB2286" i="1"/>
  <c r="AA2286" i="1" s="1"/>
  <c r="AB2285" i="1"/>
  <c r="AA2285" i="1" s="1"/>
  <c r="AB2284" i="1"/>
  <c r="AA2284" i="1" s="1"/>
  <c r="AB2283" i="1"/>
  <c r="AA2283" i="1" s="1"/>
  <c r="AB2282" i="1"/>
  <c r="AA2282" i="1" s="1"/>
  <c r="AB2281" i="1"/>
  <c r="AA2281" i="1" s="1"/>
  <c r="AB2280" i="1"/>
  <c r="AA2280" i="1" s="1"/>
  <c r="AB2279" i="1"/>
  <c r="AA2279" i="1" s="1"/>
  <c r="AB2278" i="1"/>
  <c r="AA2278" i="1" s="1"/>
  <c r="AB2277" i="1"/>
  <c r="AA2277" i="1" s="1"/>
  <c r="AB2276" i="1"/>
  <c r="AA2276" i="1" s="1"/>
  <c r="AB2275" i="1"/>
  <c r="AA2275" i="1" s="1"/>
  <c r="AB2274" i="1"/>
  <c r="AA2274" i="1" s="1"/>
  <c r="AB2273" i="1"/>
  <c r="AA2273" i="1" s="1"/>
  <c r="AB2272" i="1"/>
  <c r="AA2272" i="1" s="1"/>
  <c r="AB2271" i="1"/>
  <c r="AA2271" i="1" s="1"/>
  <c r="AB2270" i="1"/>
  <c r="AA2270" i="1" s="1"/>
  <c r="AB2269" i="1"/>
  <c r="AA2269" i="1" s="1"/>
  <c r="AB2268" i="1"/>
  <c r="AA2268" i="1" s="1"/>
  <c r="AB2267" i="1"/>
  <c r="AA2267" i="1" s="1"/>
  <c r="AB2266" i="1"/>
  <c r="AA2266" i="1" s="1"/>
  <c r="AB2265" i="1"/>
  <c r="AA2265" i="1" s="1"/>
  <c r="AB2264" i="1"/>
  <c r="AA2264" i="1" s="1"/>
  <c r="AB2263" i="1"/>
  <c r="AA2263" i="1" s="1"/>
  <c r="AB2262" i="1"/>
  <c r="AA2262" i="1" s="1"/>
  <c r="AB2261" i="1"/>
  <c r="AA2261" i="1" s="1"/>
  <c r="AB2260" i="1"/>
  <c r="AA2260" i="1" s="1"/>
  <c r="AB2259" i="1"/>
  <c r="AA2259" i="1" s="1"/>
  <c r="AB2258" i="1"/>
  <c r="AA2258" i="1" s="1"/>
  <c r="AB2257" i="1"/>
  <c r="AA2257" i="1" s="1"/>
  <c r="AB2256" i="1"/>
  <c r="AA2256" i="1" s="1"/>
  <c r="AB2255" i="1"/>
  <c r="AA2255" i="1" s="1"/>
  <c r="AB2254" i="1"/>
  <c r="AA2254" i="1" s="1"/>
  <c r="AB2253" i="1"/>
  <c r="AA2253" i="1" s="1"/>
  <c r="AB2252" i="1"/>
  <c r="AA2252" i="1" s="1"/>
  <c r="AB2251" i="1"/>
  <c r="AA2251" i="1" s="1"/>
  <c r="AB2250" i="1"/>
  <c r="AA2250" i="1" s="1"/>
  <c r="AB2249" i="1"/>
  <c r="AA2249" i="1" s="1"/>
  <c r="AB2248" i="1"/>
  <c r="AA2248" i="1" s="1"/>
  <c r="AB2247" i="1"/>
  <c r="AA2247" i="1" s="1"/>
  <c r="AB2246" i="1"/>
  <c r="AA2246" i="1" s="1"/>
  <c r="AB2245" i="1"/>
  <c r="AA2245" i="1" s="1"/>
  <c r="AB2244" i="1"/>
  <c r="AA2244" i="1" s="1"/>
  <c r="AB2243" i="1"/>
  <c r="AA2243" i="1" s="1"/>
  <c r="AB2242" i="1"/>
  <c r="AA2242" i="1" s="1"/>
  <c r="AB2241" i="1"/>
  <c r="AA2241" i="1" s="1"/>
  <c r="AB2240" i="1"/>
  <c r="AA2240" i="1" s="1"/>
  <c r="AB2239" i="1"/>
  <c r="AA2239" i="1" s="1"/>
  <c r="AB2238" i="1"/>
  <c r="AA2238" i="1" s="1"/>
  <c r="AB2237" i="1"/>
  <c r="AA2237" i="1" s="1"/>
  <c r="AB2236" i="1"/>
  <c r="AA2236" i="1" s="1"/>
  <c r="AB2235" i="1"/>
  <c r="AA2235" i="1" s="1"/>
  <c r="AB2234" i="1"/>
  <c r="AA2234" i="1" s="1"/>
  <c r="AB2233" i="1"/>
  <c r="AA2233" i="1" s="1"/>
  <c r="AB2232" i="1"/>
  <c r="AA2232" i="1" s="1"/>
  <c r="AB2231" i="1"/>
  <c r="AA2231" i="1" s="1"/>
  <c r="AB2230" i="1"/>
  <c r="AA2230" i="1" s="1"/>
  <c r="AB2229" i="1"/>
  <c r="AA2229" i="1" s="1"/>
  <c r="AB2228" i="1"/>
  <c r="AA2228" i="1" s="1"/>
  <c r="AB2227" i="1"/>
  <c r="AA2227" i="1" s="1"/>
  <c r="AB2226" i="1"/>
  <c r="AA2226" i="1" s="1"/>
  <c r="AB2225" i="1"/>
  <c r="AA2225" i="1" s="1"/>
  <c r="AB2224" i="1"/>
  <c r="AA2224" i="1" s="1"/>
  <c r="AB2223" i="1"/>
  <c r="AA2223" i="1" s="1"/>
  <c r="AB2222" i="1"/>
  <c r="AA2222" i="1" s="1"/>
  <c r="AB2221" i="1"/>
  <c r="AA2221" i="1" s="1"/>
  <c r="AB2220" i="1"/>
  <c r="AA2220" i="1" s="1"/>
  <c r="AB2219" i="1"/>
  <c r="AA2219" i="1" s="1"/>
  <c r="AB2218" i="1"/>
  <c r="AA2218" i="1" s="1"/>
  <c r="AB2217" i="1"/>
  <c r="AA2217" i="1" s="1"/>
  <c r="AB2216" i="1"/>
  <c r="AA2216" i="1" s="1"/>
  <c r="AB2215" i="1"/>
  <c r="AA2215" i="1" s="1"/>
  <c r="AB2214" i="1"/>
  <c r="AA2214" i="1" s="1"/>
  <c r="AB2213" i="1"/>
  <c r="AA2213" i="1" s="1"/>
  <c r="AB2212" i="1"/>
  <c r="AA2212" i="1" s="1"/>
  <c r="AB2211" i="1"/>
  <c r="AA2211" i="1" s="1"/>
  <c r="AB2210" i="1"/>
  <c r="AA2210" i="1" s="1"/>
  <c r="AB2209" i="1"/>
  <c r="AA2209" i="1" s="1"/>
  <c r="AB2208" i="1"/>
  <c r="AA2208" i="1" s="1"/>
  <c r="AB2207" i="1"/>
  <c r="AA2207" i="1" s="1"/>
  <c r="AB2206" i="1"/>
  <c r="AA2206" i="1" s="1"/>
  <c r="AB2205" i="1"/>
  <c r="AA2205" i="1" s="1"/>
  <c r="AB2204" i="1"/>
  <c r="AA2204" i="1" s="1"/>
  <c r="AB2203" i="1"/>
  <c r="AA2203" i="1" s="1"/>
  <c r="AB2202" i="1"/>
  <c r="AA2202" i="1" s="1"/>
  <c r="AB2201" i="1"/>
  <c r="AA2201" i="1" s="1"/>
  <c r="AB2200" i="1"/>
  <c r="AA2200" i="1" s="1"/>
  <c r="AB2199" i="1"/>
  <c r="AA2199" i="1" s="1"/>
  <c r="AB2198" i="1"/>
  <c r="AA2198" i="1" s="1"/>
  <c r="AB2197" i="1"/>
  <c r="AA2197" i="1" s="1"/>
  <c r="AB2196" i="1"/>
  <c r="AA2196" i="1" s="1"/>
  <c r="AB2195" i="1"/>
  <c r="AA2195" i="1" s="1"/>
  <c r="AB2194" i="1"/>
  <c r="AA2194" i="1" s="1"/>
  <c r="AB2193" i="1"/>
  <c r="AA2193" i="1" s="1"/>
  <c r="AB2192" i="1"/>
  <c r="AA2192" i="1" s="1"/>
  <c r="AB2191" i="1"/>
  <c r="AA2191" i="1" s="1"/>
  <c r="AB2190" i="1"/>
  <c r="AA2190" i="1" s="1"/>
  <c r="AB2189" i="1"/>
  <c r="AA2189" i="1" s="1"/>
  <c r="AB2188" i="1"/>
  <c r="AA2188" i="1" s="1"/>
  <c r="AB2187" i="1"/>
  <c r="AA2187" i="1" s="1"/>
  <c r="AB2186" i="1"/>
  <c r="AA2186" i="1" s="1"/>
  <c r="AB2185" i="1"/>
  <c r="AA2185" i="1" s="1"/>
  <c r="AB2184" i="1"/>
  <c r="AA2184" i="1" s="1"/>
  <c r="AB2183" i="1"/>
  <c r="AA2183" i="1" s="1"/>
  <c r="AB2182" i="1"/>
  <c r="AA2182" i="1" s="1"/>
  <c r="AB2181" i="1"/>
  <c r="AA2181" i="1" s="1"/>
  <c r="AB2180" i="1"/>
  <c r="AA2180" i="1" s="1"/>
  <c r="AB2179" i="1"/>
  <c r="AA2179" i="1" s="1"/>
  <c r="AB2178" i="1"/>
  <c r="AA2178" i="1" s="1"/>
  <c r="AB2177" i="1"/>
  <c r="AA2177" i="1" s="1"/>
  <c r="AB2176" i="1"/>
  <c r="AA2176" i="1" s="1"/>
  <c r="AB2175" i="1"/>
  <c r="AA2175" i="1" s="1"/>
  <c r="AB2174" i="1"/>
  <c r="AA2174" i="1" s="1"/>
  <c r="AB2173" i="1"/>
  <c r="AA2173" i="1" s="1"/>
  <c r="AB2172" i="1"/>
  <c r="AA2172" i="1" s="1"/>
  <c r="AB2171" i="1"/>
  <c r="AA2171" i="1" s="1"/>
  <c r="AB2170" i="1"/>
  <c r="AA2170" i="1" s="1"/>
  <c r="AB2169" i="1"/>
  <c r="AA2169" i="1" s="1"/>
  <c r="AB2168" i="1"/>
  <c r="AA2168" i="1" s="1"/>
  <c r="AB2167" i="1"/>
  <c r="AA2167" i="1" s="1"/>
  <c r="AB2166" i="1"/>
  <c r="AA2166" i="1" s="1"/>
  <c r="AB2165" i="1"/>
  <c r="AA2165" i="1" s="1"/>
  <c r="AB2164" i="1"/>
  <c r="AA2164" i="1" s="1"/>
  <c r="AB2163" i="1"/>
  <c r="AA2163" i="1" s="1"/>
  <c r="AB2162" i="1"/>
  <c r="AA2162" i="1" s="1"/>
  <c r="AB2161" i="1"/>
  <c r="AA2161" i="1" s="1"/>
  <c r="AB2160" i="1"/>
  <c r="AA2160" i="1" s="1"/>
  <c r="AB2159" i="1"/>
  <c r="AA2159" i="1" s="1"/>
  <c r="AB2158" i="1"/>
  <c r="AA2158" i="1" s="1"/>
  <c r="AB2157" i="1"/>
  <c r="AA2157" i="1" s="1"/>
  <c r="AB2156" i="1"/>
  <c r="AA2156" i="1" s="1"/>
  <c r="AB2155" i="1"/>
  <c r="AA2155" i="1" s="1"/>
  <c r="AB2154" i="1"/>
  <c r="AA2154" i="1" s="1"/>
  <c r="AB2153" i="1"/>
  <c r="AA2153" i="1" s="1"/>
  <c r="AB2152" i="1"/>
  <c r="AA2152" i="1" s="1"/>
  <c r="AB2151" i="1"/>
  <c r="AA2151" i="1" s="1"/>
  <c r="AB2150" i="1"/>
  <c r="AA2150" i="1" s="1"/>
  <c r="AB2149" i="1"/>
  <c r="AA2149" i="1" s="1"/>
  <c r="AB2148" i="1"/>
  <c r="AA2148" i="1" s="1"/>
  <c r="AB2147" i="1"/>
  <c r="AA2147" i="1" s="1"/>
  <c r="AB2146" i="1"/>
  <c r="AA2146" i="1" s="1"/>
  <c r="AB2145" i="1"/>
  <c r="AA2145" i="1" s="1"/>
  <c r="AB2144" i="1"/>
  <c r="AA2144" i="1" s="1"/>
  <c r="AB2143" i="1"/>
  <c r="AA2143" i="1" s="1"/>
  <c r="AB2142" i="1"/>
  <c r="AA2142" i="1" s="1"/>
  <c r="AB2141" i="1"/>
  <c r="AA2141" i="1" s="1"/>
  <c r="AB2140" i="1"/>
  <c r="AA2140" i="1" s="1"/>
  <c r="AB2139" i="1"/>
  <c r="AA2139" i="1" s="1"/>
  <c r="AB2138" i="1"/>
  <c r="AA2138" i="1" s="1"/>
  <c r="AB2137" i="1"/>
  <c r="AA2137" i="1" s="1"/>
  <c r="AB2136" i="1"/>
  <c r="AA2136" i="1" s="1"/>
  <c r="AB2135" i="1"/>
  <c r="AA2135" i="1" s="1"/>
  <c r="AB2134" i="1"/>
  <c r="AA2134" i="1" s="1"/>
  <c r="AB2133" i="1"/>
  <c r="AA2133" i="1" s="1"/>
  <c r="AB2132" i="1"/>
  <c r="AA2132" i="1" s="1"/>
  <c r="AB2131" i="1"/>
  <c r="AA2131" i="1" s="1"/>
  <c r="AB2130" i="1"/>
  <c r="AA2130" i="1" s="1"/>
  <c r="AB2129" i="1"/>
  <c r="AA2129" i="1" s="1"/>
  <c r="AB2128" i="1"/>
  <c r="AA2128" i="1" s="1"/>
  <c r="AB2127" i="1"/>
  <c r="AA2127" i="1" s="1"/>
  <c r="AB2126" i="1"/>
  <c r="AA2126" i="1" s="1"/>
  <c r="AB2125" i="1"/>
  <c r="AA2125" i="1" s="1"/>
  <c r="AB2124" i="1"/>
  <c r="AA2124" i="1" s="1"/>
  <c r="AB2123" i="1"/>
  <c r="AA2123" i="1" s="1"/>
  <c r="AB2122" i="1"/>
  <c r="AA2122" i="1" s="1"/>
  <c r="AB2121" i="1"/>
  <c r="AA2121" i="1" s="1"/>
  <c r="AB2120" i="1"/>
  <c r="AA2120" i="1" s="1"/>
  <c r="AB2119" i="1"/>
  <c r="AA2119" i="1" s="1"/>
  <c r="AB2118" i="1"/>
  <c r="AA2118" i="1" s="1"/>
  <c r="AB2117" i="1"/>
  <c r="AA2117" i="1" s="1"/>
  <c r="AB2116" i="1"/>
  <c r="AA2116" i="1" s="1"/>
  <c r="AB2115" i="1"/>
  <c r="AA2115" i="1" s="1"/>
  <c r="AB2114" i="1"/>
  <c r="AA2114" i="1" s="1"/>
  <c r="AB2113" i="1"/>
  <c r="AA2113" i="1" s="1"/>
  <c r="AB2112" i="1"/>
  <c r="AA2112" i="1" s="1"/>
  <c r="AB2111" i="1"/>
  <c r="AA2111" i="1" s="1"/>
  <c r="AB2110" i="1"/>
  <c r="AA2110" i="1" s="1"/>
  <c r="AB2109" i="1"/>
  <c r="AA2109" i="1" s="1"/>
  <c r="AB2108" i="1"/>
  <c r="AA2108" i="1" s="1"/>
  <c r="AB2107" i="1"/>
  <c r="AA2107" i="1" s="1"/>
  <c r="AB2106" i="1"/>
  <c r="AA2106" i="1" s="1"/>
  <c r="AB2105" i="1"/>
  <c r="AA2105" i="1" s="1"/>
  <c r="AB2104" i="1"/>
  <c r="AA2104" i="1" s="1"/>
  <c r="AB2103" i="1"/>
  <c r="AA2103" i="1" s="1"/>
  <c r="AB2102" i="1"/>
  <c r="AA2102" i="1" s="1"/>
  <c r="AB2101" i="1"/>
  <c r="AA2101" i="1" s="1"/>
  <c r="AB2100" i="1"/>
  <c r="AA2100" i="1" s="1"/>
  <c r="AB2099" i="1"/>
  <c r="AA2099" i="1" s="1"/>
  <c r="AB2098" i="1"/>
  <c r="AA2098" i="1" s="1"/>
  <c r="AB2097" i="1"/>
  <c r="AA2097" i="1" s="1"/>
  <c r="AB2096" i="1"/>
  <c r="AA2096" i="1" s="1"/>
  <c r="AB2095" i="1"/>
  <c r="AA2095" i="1" s="1"/>
  <c r="AB2094" i="1"/>
  <c r="AA2094" i="1" s="1"/>
  <c r="AB2093" i="1"/>
  <c r="AA2093" i="1" s="1"/>
  <c r="AB2092" i="1"/>
  <c r="AA2092" i="1" s="1"/>
  <c r="AB2091" i="1"/>
  <c r="AA2091" i="1" s="1"/>
  <c r="AB2090" i="1"/>
  <c r="AA2090" i="1" s="1"/>
  <c r="AB2089" i="1"/>
  <c r="AA2089" i="1" s="1"/>
  <c r="AB2088" i="1"/>
  <c r="AA2088" i="1" s="1"/>
  <c r="AB2087" i="1"/>
  <c r="AA2087" i="1" s="1"/>
  <c r="AB2086" i="1"/>
  <c r="AA2086" i="1" s="1"/>
  <c r="AB2085" i="1"/>
  <c r="AA2085" i="1" s="1"/>
  <c r="AB2084" i="1"/>
  <c r="AA2084" i="1" s="1"/>
  <c r="AB2083" i="1"/>
  <c r="AA2083" i="1" s="1"/>
  <c r="AB2082" i="1"/>
  <c r="AA2082" i="1" s="1"/>
  <c r="AB2081" i="1"/>
  <c r="AA2081" i="1" s="1"/>
  <c r="AB2080" i="1"/>
  <c r="AA2080" i="1" s="1"/>
  <c r="AB2079" i="1"/>
  <c r="AA2079" i="1" s="1"/>
  <c r="AB2078" i="1"/>
  <c r="AA2078" i="1" s="1"/>
  <c r="AB2077" i="1"/>
  <c r="AA2077" i="1" s="1"/>
  <c r="AB2076" i="1"/>
  <c r="AA2076" i="1" s="1"/>
  <c r="AB2075" i="1"/>
  <c r="AA2075" i="1" s="1"/>
  <c r="AB2074" i="1"/>
  <c r="AA2074" i="1" s="1"/>
  <c r="AB2073" i="1"/>
  <c r="AA2073" i="1" s="1"/>
  <c r="AB2072" i="1"/>
  <c r="AA2072" i="1" s="1"/>
  <c r="AB2071" i="1"/>
  <c r="AA2071" i="1" s="1"/>
  <c r="AB2070" i="1"/>
  <c r="AA2070" i="1" s="1"/>
  <c r="AB2069" i="1"/>
  <c r="AA2069" i="1" s="1"/>
  <c r="AB2068" i="1"/>
  <c r="AA2068" i="1" s="1"/>
  <c r="AB2067" i="1"/>
  <c r="AA2067" i="1" s="1"/>
  <c r="AB2066" i="1"/>
  <c r="AA2066" i="1" s="1"/>
  <c r="AB2065" i="1"/>
  <c r="AA2065" i="1" s="1"/>
  <c r="AB2064" i="1"/>
  <c r="AA2064" i="1" s="1"/>
  <c r="AB2063" i="1"/>
  <c r="AA2063" i="1" s="1"/>
  <c r="AB2062" i="1"/>
  <c r="AA2062" i="1" s="1"/>
  <c r="AB2061" i="1"/>
  <c r="AA2061" i="1" s="1"/>
  <c r="AB2060" i="1"/>
  <c r="AA2060" i="1" s="1"/>
  <c r="AB2059" i="1"/>
  <c r="AA2059" i="1" s="1"/>
  <c r="AB2058" i="1"/>
  <c r="AA2058" i="1" s="1"/>
  <c r="AB2057" i="1"/>
  <c r="AA2057" i="1" s="1"/>
  <c r="AB2056" i="1"/>
  <c r="AA2056" i="1" s="1"/>
  <c r="AB2055" i="1"/>
  <c r="AA2055" i="1" s="1"/>
  <c r="AB2054" i="1"/>
  <c r="AA2054" i="1" s="1"/>
  <c r="AB2053" i="1"/>
  <c r="AA2053" i="1" s="1"/>
  <c r="AB2052" i="1"/>
  <c r="AA2052" i="1" s="1"/>
  <c r="AB2051" i="1"/>
  <c r="AA2051" i="1" s="1"/>
  <c r="AB2050" i="1"/>
  <c r="AA2050" i="1" s="1"/>
  <c r="AB2049" i="1"/>
  <c r="AA2049" i="1" s="1"/>
  <c r="AB2048" i="1"/>
  <c r="AA2048" i="1" s="1"/>
  <c r="AB2047" i="1"/>
  <c r="AA2047" i="1" s="1"/>
  <c r="AB2046" i="1"/>
  <c r="AA2046" i="1" s="1"/>
  <c r="AB2045" i="1"/>
  <c r="AA2045" i="1" s="1"/>
  <c r="AB2044" i="1"/>
  <c r="AA2044" i="1" s="1"/>
  <c r="AB2043" i="1"/>
  <c r="AA2043" i="1" s="1"/>
  <c r="AB2042" i="1"/>
  <c r="AA2042" i="1" s="1"/>
  <c r="AB2041" i="1"/>
  <c r="AA2041" i="1" s="1"/>
  <c r="AB2040" i="1"/>
  <c r="AA2040" i="1" s="1"/>
  <c r="AB2039" i="1"/>
  <c r="AA2039" i="1" s="1"/>
  <c r="AB2038" i="1"/>
  <c r="AA2038" i="1" s="1"/>
  <c r="AB2037" i="1"/>
  <c r="AA2037" i="1" s="1"/>
  <c r="AB2036" i="1"/>
  <c r="AA2036" i="1" s="1"/>
  <c r="AB2035" i="1"/>
  <c r="AA2035" i="1" s="1"/>
  <c r="AB2034" i="1"/>
  <c r="AA2034" i="1" s="1"/>
  <c r="AB2033" i="1"/>
  <c r="AA2033" i="1" s="1"/>
  <c r="AB2032" i="1"/>
  <c r="AA2032" i="1" s="1"/>
  <c r="AB2031" i="1"/>
  <c r="AA2031" i="1" s="1"/>
  <c r="AB2030" i="1"/>
  <c r="AA2030" i="1" s="1"/>
  <c r="AB2029" i="1"/>
  <c r="AA2029" i="1" s="1"/>
  <c r="AB2028" i="1"/>
  <c r="AA2028" i="1" s="1"/>
  <c r="AB2027" i="1"/>
  <c r="AA2027" i="1" s="1"/>
  <c r="AB2026" i="1"/>
  <c r="AA2026" i="1" s="1"/>
  <c r="AB2025" i="1"/>
  <c r="AA2025" i="1" s="1"/>
  <c r="AB2024" i="1"/>
  <c r="AA2024" i="1" s="1"/>
  <c r="AB2023" i="1"/>
  <c r="AA2023" i="1" s="1"/>
  <c r="AB2022" i="1"/>
  <c r="AA2022" i="1" s="1"/>
  <c r="AB2021" i="1"/>
  <c r="AA2021" i="1" s="1"/>
  <c r="AB2020" i="1"/>
  <c r="AA2020" i="1" s="1"/>
  <c r="AB2019" i="1"/>
  <c r="AA2019" i="1" s="1"/>
  <c r="AB2018" i="1"/>
  <c r="AA2018" i="1" s="1"/>
  <c r="AB2017" i="1"/>
  <c r="AA2017" i="1" s="1"/>
  <c r="AB2016" i="1"/>
  <c r="AA2016" i="1" s="1"/>
  <c r="AB2015" i="1"/>
  <c r="AA2015" i="1" s="1"/>
  <c r="AB2014" i="1"/>
  <c r="AA2014" i="1" s="1"/>
  <c r="AB2013" i="1"/>
  <c r="AA2013" i="1" s="1"/>
  <c r="AB2012" i="1"/>
  <c r="AA2012" i="1" s="1"/>
  <c r="AB2011" i="1"/>
  <c r="AA2011" i="1" s="1"/>
  <c r="AB2010" i="1"/>
  <c r="AA2010" i="1" s="1"/>
  <c r="AB2009" i="1"/>
  <c r="AA2009" i="1" s="1"/>
  <c r="AB2008" i="1"/>
  <c r="AA2008" i="1" s="1"/>
  <c r="AB2007" i="1"/>
  <c r="AA2007" i="1" s="1"/>
  <c r="AB2006" i="1"/>
  <c r="AA2006" i="1" s="1"/>
  <c r="AB2005" i="1"/>
  <c r="AA2005" i="1" s="1"/>
  <c r="AB2004" i="1"/>
  <c r="AA2004" i="1" s="1"/>
  <c r="AB2003" i="1"/>
  <c r="AA2003" i="1" s="1"/>
  <c r="AB2002" i="1"/>
  <c r="AA2002" i="1" s="1"/>
  <c r="AB2001" i="1"/>
  <c r="AA2001" i="1" s="1"/>
  <c r="AB2000" i="1"/>
  <c r="AA2000" i="1" s="1"/>
  <c r="AB1999" i="1"/>
  <c r="AA1999" i="1" s="1"/>
  <c r="AB1998" i="1"/>
  <c r="AA1998" i="1" s="1"/>
  <c r="AB1997" i="1"/>
  <c r="AA1997" i="1" s="1"/>
  <c r="AB1996" i="1"/>
  <c r="AA1996" i="1" s="1"/>
  <c r="AB1995" i="1"/>
  <c r="AA1995" i="1" s="1"/>
  <c r="AB1994" i="1"/>
  <c r="AA1994" i="1" s="1"/>
  <c r="AB1993" i="1"/>
  <c r="AA1993" i="1" s="1"/>
  <c r="AB1992" i="1"/>
  <c r="AA1992" i="1" s="1"/>
  <c r="AB1991" i="1"/>
  <c r="AA1991" i="1" s="1"/>
  <c r="AB1990" i="1"/>
  <c r="AA1990" i="1" s="1"/>
  <c r="AB1989" i="1"/>
  <c r="AA1989" i="1" s="1"/>
  <c r="AB1988" i="1"/>
  <c r="AA1988" i="1" s="1"/>
  <c r="AB1987" i="1"/>
  <c r="AA1987" i="1" s="1"/>
  <c r="AB1986" i="1"/>
  <c r="AA1986" i="1" s="1"/>
  <c r="AB1985" i="1"/>
  <c r="AA1985" i="1" s="1"/>
  <c r="AB1984" i="1"/>
  <c r="AA1984" i="1" s="1"/>
  <c r="AB1983" i="1"/>
  <c r="AA1983" i="1" s="1"/>
  <c r="AB1982" i="1"/>
  <c r="AA1982" i="1" s="1"/>
  <c r="AB1981" i="1"/>
  <c r="AA1981" i="1" s="1"/>
  <c r="AB1980" i="1"/>
  <c r="AA1980" i="1" s="1"/>
  <c r="AB1979" i="1"/>
  <c r="AA1979" i="1" s="1"/>
  <c r="AB1978" i="1"/>
  <c r="AA1978" i="1" s="1"/>
  <c r="AB1977" i="1"/>
  <c r="AA1977" i="1" s="1"/>
  <c r="AB1976" i="1"/>
  <c r="AA1976" i="1" s="1"/>
  <c r="AB1975" i="1"/>
  <c r="AA1975" i="1" s="1"/>
  <c r="AB1974" i="1"/>
  <c r="AA1974" i="1" s="1"/>
  <c r="AB1973" i="1"/>
  <c r="AA1973" i="1" s="1"/>
  <c r="AB1972" i="1"/>
  <c r="AA1972" i="1" s="1"/>
  <c r="AB1971" i="1"/>
  <c r="AA1971" i="1" s="1"/>
  <c r="AB1970" i="1"/>
  <c r="AA1970" i="1" s="1"/>
  <c r="AB1969" i="1"/>
  <c r="AA1969" i="1" s="1"/>
  <c r="AB1968" i="1"/>
  <c r="AA1968" i="1" s="1"/>
  <c r="AB1967" i="1"/>
  <c r="AA1967" i="1" s="1"/>
  <c r="AB1966" i="1"/>
  <c r="AA1966" i="1" s="1"/>
  <c r="AB1965" i="1"/>
  <c r="AA1965" i="1" s="1"/>
  <c r="AB1964" i="1"/>
  <c r="AA1964" i="1" s="1"/>
  <c r="AB1963" i="1"/>
  <c r="AA1963" i="1" s="1"/>
  <c r="AB1962" i="1"/>
  <c r="AA1962" i="1" s="1"/>
  <c r="AB1961" i="1"/>
  <c r="AA1961" i="1" s="1"/>
  <c r="AB1960" i="1"/>
  <c r="AA1960" i="1" s="1"/>
  <c r="AB1959" i="1"/>
  <c r="AA1959" i="1" s="1"/>
  <c r="AB1958" i="1"/>
  <c r="AA1958" i="1" s="1"/>
  <c r="AB1957" i="1"/>
  <c r="AA1957" i="1" s="1"/>
  <c r="AB1956" i="1"/>
  <c r="AA1956" i="1" s="1"/>
  <c r="AB1955" i="1"/>
  <c r="AA1955" i="1" s="1"/>
  <c r="AB1954" i="1"/>
  <c r="AA1954" i="1" s="1"/>
  <c r="AB1953" i="1"/>
  <c r="AA1953" i="1" s="1"/>
  <c r="AB1952" i="1"/>
  <c r="AA1952" i="1" s="1"/>
  <c r="AB1951" i="1"/>
  <c r="AA1951" i="1" s="1"/>
  <c r="AB1950" i="1"/>
  <c r="AA1950" i="1" s="1"/>
  <c r="AB1949" i="1"/>
  <c r="AA1949" i="1" s="1"/>
  <c r="AB1948" i="1"/>
  <c r="AA1948" i="1" s="1"/>
  <c r="AB1947" i="1"/>
  <c r="AA1947" i="1" s="1"/>
  <c r="AB1946" i="1"/>
  <c r="AA1946" i="1" s="1"/>
  <c r="AB1945" i="1"/>
  <c r="AA1945" i="1" s="1"/>
  <c r="AB1944" i="1"/>
  <c r="AA1944" i="1" s="1"/>
  <c r="AB1943" i="1"/>
  <c r="AA1943" i="1" s="1"/>
  <c r="AB1942" i="1"/>
  <c r="AA1942" i="1" s="1"/>
  <c r="AB1941" i="1"/>
  <c r="AA1941" i="1" s="1"/>
  <c r="AB1940" i="1"/>
  <c r="AA1940" i="1" s="1"/>
  <c r="AB1939" i="1"/>
  <c r="AA1939" i="1" s="1"/>
  <c r="AB1938" i="1"/>
  <c r="AA1938" i="1" s="1"/>
  <c r="AB1937" i="1"/>
  <c r="AA1937" i="1" s="1"/>
  <c r="AB1936" i="1"/>
  <c r="AA1936" i="1" s="1"/>
  <c r="AB1935" i="1"/>
  <c r="AA1935" i="1" s="1"/>
  <c r="AB1934" i="1"/>
  <c r="AA1934" i="1" s="1"/>
  <c r="AB1933" i="1"/>
  <c r="AA1933" i="1" s="1"/>
  <c r="AB1932" i="1"/>
  <c r="AA1932" i="1" s="1"/>
  <c r="AB1931" i="1"/>
  <c r="AA1931" i="1" s="1"/>
  <c r="AB1930" i="1"/>
  <c r="AA1930" i="1" s="1"/>
  <c r="AB1929" i="1"/>
  <c r="AA1929" i="1" s="1"/>
  <c r="AB1928" i="1"/>
  <c r="AA1928" i="1" s="1"/>
  <c r="AB1927" i="1"/>
  <c r="AA1927" i="1" s="1"/>
  <c r="AB1926" i="1"/>
  <c r="AA1926" i="1" s="1"/>
  <c r="AB1925" i="1"/>
  <c r="AA1925" i="1" s="1"/>
  <c r="AB1924" i="1"/>
  <c r="AA1924" i="1" s="1"/>
  <c r="AB1923" i="1"/>
  <c r="AA1923" i="1" s="1"/>
  <c r="AB1922" i="1"/>
  <c r="AA1922" i="1" s="1"/>
  <c r="AB1921" i="1"/>
  <c r="AA1921" i="1" s="1"/>
  <c r="AB1920" i="1"/>
  <c r="AA1920" i="1" s="1"/>
  <c r="AB1919" i="1"/>
  <c r="AA1919" i="1" s="1"/>
  <c r="AB1918" i="1"/>
  <c r="AA1918" i="1" s="1"/>
  <c r="AB1917" i="1"/>
  <c r="AA1917" i="1" s="1"/>
  <c r="AB1916" i="1"/>
  <c r="AA1916" i="1" s="1"/>
  <c r="AB1915" i="1"/>
  <c r="AA1915" i="1" s="1"/>
  <c r="AB1914" i="1"/>
  <c r="AA1914" i="1" s="1"/>
  <c r="AB1913" i="1"/>
  <c r="AA1913" i="1" s="1"/>
  <c r="AB1912" i="1"/>
  <c r="AA1912" i="1" s="1"/>
  <c r="AB1911" i="1"/>
  <c r="AA1911" i="1" s="1"/>
  <c r="AB1910" i="1"/>
  <c r="AA1910" i="1" s="1"/>
  <c r="AB1909" i="1"/>
  <c r="AA1909" i="1" s="1"/>
  <c r="AB1908" i="1"/>
  <c r="AA1908" i="1" s="1"/>
  <c r="AB1907" i="1"/>
  <c r="AA1907" i="1" s="1"/>
  <c r="AB1906" i="1"/>
  <c r="AA1906" i="1" s="1"/>
  <c r="AB1905" i="1"/>
  <c r="AA1905" i="1" s="1"/>
  <c r="AB1904" i="1"/>
  <c r="AA1904" i="1" s="1"/>
  <c r="AB1903" i="1"/>
  <c r="AA1903" i="1" s="1"/>
  <c r="AB1902" i="1"/>
  <c r="AA1902" i="1" s="1"/>
  <c r="AB1901" i="1"/>
  <c r="AA1901" i="1" s="1"/>
  <c r="AB1900" i="1"/>
  <c r="AA1900" i="1" s="1"/>
  <c r="AB1899" i="1"/>
  <c r="AA1899" i="1" s="1"/>
  <c r="AB1898" i="1"/>
  <c r="AA1898" i="1" s="1"/>
  <c r="AB1897" i="1"/>
  <c r="AA1897" i="1" s="1"/>
  <c r="AB1896" i="1"/>
  <c r="AA1896" i="1" s="1"/>
  <c r="AB1895" i="1"/>
  <c r="AA1895" i="1" s="1"/>
  <c r="AB1894" i="1"/>
  <c r="AA1894" i="1" s="1"/>
  <c r="AB1893" i="1"/>
  <c r="AA1893" i="1" s="1"/>
  <c r="AB1892" i="1"/>
  <c r="AA1892" i="1" s="1"/>
  <c r="AB1891" i="1"/>
  <c r="AA1891" i="1" s="1"/>
  <c r="AB1890" i="1"/>
  <c r="AA1890" i="1" s="1"/>
  <c r="AB1889" i="1"/>
  <c r="AA1889" i="1" s="1"/>
  <c r="AB1888" i="1"/>
  <c r="AA1888" i="1" s="1"/>
  <c r="AB1887" i="1"/>
  <c r="AA1887" i="1" s="1"/>
  <c r="AB1886" i="1"/>
  <c r="AA1886" i="1" s="1"/>
  <c r="AB1885" i="1"/>
  <c r="AA1885" i="1" s="1"/>
  <c r="AB1884" i="1"/>
  <c r="AA1884" i="1" s="1"/>
  <c r="AB1883" i="1"/>
  <c r="AA1883" i="1" s="1"/>
  <c r="AB1882" i="1"/>
  <c r="AA1882" i="1" s="1"/>
  <c r="AB1881" i="1"/>
  <c r="AA1881" i="1" s="1"/>
  <c r="AB1880" i="1"/>
  <c r="AA1880" i="1" s="1"/>
  <c r="AB1879" i="1"/>
  <c r="AA1879" i="1" s="1"/>
  <c r="AB1878" i="1"/>
  <c r="AA1878" i="1" s="1"/>
  <c r="AB1877" i="1"/>
  <c r="AA1877" i="1" s="1"/>
  <c r="AB1876" i="1"/>
  <c r="AA1876" i="1" s="1"/>
  <c r="AB1875" i="1"/>
  <c r="AA1875" i="1" s="1"/>
  <c r="AB1874" i="1"/>
  <c r="AA1874" i="1" s="1"/>
  <c r="AB1873" i="1"/>
  <c r="AA1873" i="1" s="1"/>
  <c r="AB1872" i="1"/>
  <c r="AA1872" i="1" s="1"/>
  <c r="AB1871" i="1"/>
  <c r="AA1871" i="1" s="1"/>
  <c r="AB1870" i="1"/>
  <c r="AA1870" i="1" s="1"/>
  <c r="AB1869" i="1"/>
  <c r="AA1869" i="1" s="1"/>
  <c r="AB1868" i="1"/>
  <c r="AA1868" i="1" s="1"/>
  <c r="AB1867" i="1"/>
  <c r="AA1867" i="1" s="1"/>
  <c r="AB1866" i="1"/>
  <c r="AA1866" i="1" s="1"/>
  <c r="AB1865" i="1"/>
  <c r="AA1865" i="1" s="1"/>
  <c r="AB1864" i="1"/>
  <c r="AA1864" i="1" s="1"/>
  <c r="AB1863" i="1"/>
  <c r="AA1863" i="1" s="1"/>
  <c r="AB1862" i="1"/>
  <c r="AA1862" i="1" s="1"/>
  <c r="AB1861" i="1"/>
  <c r="AA1861" i="1" s="1"/>
  <c r="AB1860" i="1"/>
  <c r="AA1860" i="1" s="1"/>
  <c r="AB1859" i="1"/>
  <c r="AA1859" i="1" s="1"/>
  <c r="AB1858" i="1"/>
  <c r="AA1858" i="1" s="1"/>
  <c r="AB1857" i="1"/>
  <c r="AA1857" i="1" s="1"/>
  <c r="AB1856" i="1"/>
  <c r="AA1856" i="1" s="1"/>
  <c r="AB1855" i="1"/>
  <c r="AA1855" i="1" s="1"/>
  <c r="AB1854" i="1"/>
  <c r="AA1854" i="1" s="1"/>
  <c r="AB1853" i="1"/>
  <c r="AA1853" i="1" s="1"/>
  <c r="AB1852" i="1"/>
  <c r="AA1852" i="1" s="1"/>
  <c r="AB1851" i="1"/>
  <c r="AA1851" i="1" s="1"/>
  <c r="AB1850" i="1"/>
  <c r="AA1850" i="1" s="1"/>
  <c r="AB1849" i="1"/>
  <c r="AA1849" i="1" s="1"/>
  <c r="AB1848" i="1"/>
  <c r="AA1848" i="1" s="1"/>
  <c r="AB1847" i="1"/>
  <c r="AA1847" i="1" s="1"/>
  <c r="AB1846" i="1"/>
  <c r="AA1846" i="1" s="1"/>
  <c r="AB1845" i="1"/>
  <c r="AA1845" i="1" s="1"/>
  <c r="AB1844" i="1"/>
  <c r="AA1844" i="1" s="1"/>
  <c r="AB1843" i="1"/>
  <c r="AA1843" i="1" s="1"/>
  <c r="AB1842" i="1"/>
  <c r="AA1842" i="1" s="1"/>
  <c r="AB1841" i="1"/>
  <c r="AA1841" i="1" s="1"/>
  <c r="AB1840" i="1"/>
  <c r="AA1840" i="1" s="1"/>
  <c r="AB1839" i="1"/>
  <c r="AA1839" i="1" s="1"/>
  <c r="AB1838" i="1"/>
  <c r="AA1838" i="1" s="1"/>
  <c r="AB1837" i="1"/>
  <c r="AA1837" i="1" s="1"/>
  <c r="AB1836" i="1"/>
  <c r="AA1836" i="1" s="1"/>
  <c r="AB1835" i="1"/>
  <c r="AA1835" i="1" s="1"/>
  <c r="AB1834" i="1"/>
  <c r="AA1834" i="1" s="1"/>
  <c r="AB1833" i="1"/>
  <c r="AA1833" i="1" s="1"/>
  <c r="AB1832" i="1"/>
  <c r="AA1832" i="1" s="1"/>
  <c r="AB1831" i="1"/>
  <c r="AA1831" i="1" s="1"/>
  <c r="AB1830" i="1"/>
  <c r="AA1830" i="1" s="1"/>
  <c r="AB1829" i="1"/>
  <c r="AA1829" i="1" s="1"/>
  <c r="AB1828" i="1"/>
  <c r="AA1828" i="1" s="1"/>
  <c r="AB1827" i="1"/>
  <c r="AA1827" i="1" s="1"/>
  <c r="AB1826" i="1"/>
  <c r="AA1826" i="1" s="1"/>
  <c r="AB1825" i="1"/>
  <c r="AA1825" i="1" s="1"/>
  <c r="AB1824" i="1"/>
  <c r="AA1824" i="1" s="1"/>
  <c r="AB1823" i="1"/>
  <c r="AA1823" i="1" s="1"/>
  <c r="AB1822" i="1"/>
  <c r="AA1822" i="1" s="1"/>
  <c r="AB1821" i="1"/>
  <c r="AA1821" i="1" s="1"/>
  <c r="AB1820" i="1"/>
  <c r="AA1820" i="1" s="1"/>
  <c r="AB1819" i="1"/>
  <c r="AA1819" i="1" s="1"/>
  <c r="AB1818" i="1"/>
  <c r="AA1818" i="1" s="1"/>
  <c r="AB1817" i="1"/>
  <c r="AA1817" i="1" s="1"/>
  <c r="AB1816" i="1"/>
  <c r="AA1816" i="1" s="1"/>
  <c r="AB1815" i="1"/>
  <c r="AA1815" i="1" s="1"/>
  <c r="AB1814" i="1"/>
  <c r="AA1814" i="1" s="1"/>
  <c r="AB1813" i="1"/>
  <c r="AA1813" i="1" s="1"/>
  <c r="AB1812" i="1"/>
  <c r="AA1812" i="1" s="1"/>
  <c r="AB1811" i="1"/>
  <c r="AA1811" i="1" s="1"/>
  <c r="AB1810" i="1"/>
  <c r="AA1810" i="1" s="1"/>
  <c r="AB1809" i="1"/>
  <c r="AA1809" i="1" s="1"/>
  <c r="AB1808" i="1"/>
  <c r="AA1808" i="1" s="1"/>
  <c r="AB1807" i="1"/>
  <c r="AA1807" i="1" s="1"/>
  <c r="AB1806" i="1"/>
  <c r="AA1806" i="1" s="1"/>
  <c r="AB1805" i="1"/>
  <c r="AA1805" i="1" s="1"/>
  <c r="AB1804" i="1"/>
  <c r="AA1804" i="1" s="1"/>
  <c r="AB1803" i="1"/>
  <c r="AA1803" i="1" s="1"/>
  <c r="AB1802" i="1"/>
  <c r="AA1802" i="1" s="1"/>
  <c r="AB1801" i="1"/>
  <c r="AA1801" i="1" s="1"/>
  <c r="AB1800" i="1"/>
  <c r="AA1800" i="1" s="1"/>
  <c r="AB1799" i="1"/>
  <c r="AA1799" i="1" s="1"/>
  <c r="AB1798" i="1"/>
  <c r="AA1798" i="1" s="1"/>
  <c r="AB1797" i="1"/>
  <c r="AA1797" i="1" s="1"/>
  <c r="AB1796" i="1"/>
  <c r="AA1796" i="1" s="1"/>
  <c r="AB1795" i="1"/>
  <c r="AA1795" i="1" s="1"/>
  <c r="AB1794" i="1"/>
  <c r="AA1794" i="1" s="1"/>
  <c r="AB1793" i="1"/>
  <c r="AA1793" i="1" s="1"/>
  <c r="AB1792" i="1"/>
  <c r="AA1792" i="1" s="1"/>
  <c r="AB1791" i="1"/>
  <c r="AA1791" i="1" s="1"/>
  <c r="AB1790" i="1"/>
  <c r="AA1790" i="1" s="1"/>
  <c r="AB1789" i="1"/>
  <c r="AA1789" i="1" s="1"/>
  <c r="AB1788" i="1"/>
  <c r="AA1788" i="1" s="1"/>
  <c r="AB1787" i="1"/>
  <c r="AA1787" i="1" s="1"/>
  <c r="AB1786" i="1"/>
  <c r="AA1786" i="1" s="1"/>
  <c r="AB1785" i="1"/>
  <c r="AA1785" i="1" s="1"/>
  <c r="AB1784" i="1"/>
  <c r="AA1784" i="1" s="1"/>
  <c r="AB1783" i="1"/>
  <c r="AA1783" i="1" s="1"/>
  <c r="AB1782" i="1"/>
  <c r="AA1782" i="1" s="1"/>
  <c r="AB1781" i="1"/>
  <c r="AA1781" i="1" s="1"/>
  <c r="AB1780" i="1"/>
  <c r="AA1780" i="1" s="1"/>
  <c r="AB1779" i="1"/>
  <c r="AA1779" i="1" s="1"/>
  <c r="AB1778" i="1"/>
  <c r="AA1778" i="1" s="1"/>
  <c r="AB1777" i="1"/>
  <c r="AA1777" i="1" s="1"/>
  <c r="AB1776" i="1"/>
  <c r="AA1776" i="1" s="1"/>
  <c r="AB1775" i="1"/>
  <c r="AA1775" i="1" s="1"/>
  <c r="AB1774" i="1"/>
  <c r="AA1774" i="1" s="1"/>
  <c r="AB1773" i="1"/>
  <c r="AA1773" i="1" s="1"/>
  <c r="AB1772" i="1"/>
  <c r="AA1772" i="1" s="1"/>
  <c r="AB1771" i="1"/>
  <c r="AA1771" i="1" s="1"/>
  <c r="AB1770" i="1"/>
  <c r="AA1770" i="1" s="1"/>
  <c r="AB1769" i="1"/>
  <c r="AA1769" i="1" s="1"/>
  <c r="AB1768" i="1"/>
  <c r="AA1768" i="1" s="1"/>
  <c r="AB1767" i="1"/>
  <c r="AA1767" i="1" s="1"/>
  <c r="AB1766" i="1"/>
  <c r="AA1766" i="1" s="1"/>
  <c r="AB1765" i="1"/>
  <c r="AA1765" i="1" s="1"/>
  <c r="AB1764" i="1"/>
  <c r="AA1764" i="1" s="1"/>
  <c r="AB1763" i="1"/>
  <c r="AA1763" i="1" s="1"/>
  <c r="AB1762" i="1"/>
  <c r="AA1762" i="1" s="1"/>
  <c r="AB1761" i="1"/>
  <c r="AA1761" i="1" s="1"/>
  <c r="AB1760" i="1"/>
  <c r="AA1760" i="1" s="1"/>
  <c r="AB1759" i="1"/>
  <c r="AA1759" i="1" s="1"/>
  <c r="AB1758" i="1"/>
  <c r="AA1758" i="1" s="1"/>
  <c r="AB1757" i="1"/>
  <c r="AA1757" i="1" s="1"/>
  <c r="AB1756" i="1"/>
  <c r="AA1756" i="1" s="1"/>
  <c r="AB1755" i="1"/>
  <c r="AA1755" i="1" s="1"/>
  <c r="AB1754" i="1"/>
  <c r="AA1754" i="1" s="1"/>
  <c r="AB1753" i="1"/>
  <c r="AA1753" i="1" s="1"/>
  <c r="AB1752" i="1"/>
  <c r="AA1752" i="1" s="1"/>
  <c r="AB1751" i="1"/>
  <c r="AA1751" i="1" s="1"/>
  <c r="AB1750" i="1"/>
  <c r="AA1750" i="1" s="1"/>
  <c r="AB1749" i="1"/>
  <c r="AA1749" i="1" s="1"/>
  <c r="AB1748" i="1"/>
  <c r="AA1748" i="1" s="1"/>
  <c r="AB1747" i="1"/>
  <c r="AA1747" i="1" s="1"/>
  <c r="AB1746" i="1"/>
  <c r="AA1746" i="1" s="1"/>
  <c r="AB1745" i="1"/>
  <c r="AA1745" i="1" s="1"/>
  <c r="AB1744" i="1"/>
  <c r="AA1744" i="1" s="1"/>
  <c r="AB1743" i="1"/>
  <c r="AA1743" i="1" s="1"/>
  <c r="AB1742" i="1"/>
  <c r="AA1742" i="1" s="1"/>
  <c r="AB1741" i="1"/>
  <c r="AA1741" i="1" s="1"/>
  <c r="AB1740" i="1"/>
  <c r="AA1740" i="1" s="1"/>
  <c r="AB1739" i="1"/>
  <c r="AA1739" i="1" s="1"/>
  <c r="AB1738" i="1"/>
  <c r="AA1738" i="1" s="1"/>
  <c r="AB1737" i="1"/>
  <c r="AA1737" i="1" s="1"/>
  <c r="AB1736" i="1"/>
  <c r="AA1736" i="1" s="1"/>
  <c r="AB1735" i="1"/>
  <c r="AA1735" i="1" s="1"/>
  <c r="AB1734" i="1"/>
  <c r="AA1734" i="1" s="1"/>
  <c r="AB1733" i="1"/>
  <c r="AA1733" i="1" s="1"/>
  <c r="AB1732" i="1"/>
  <c r="AA1732" i="1" s="1"/>
  <c r="AB1731" i="1"/>
  <c r="AA1731" i="1" s="1"/>
  <c r="AB1730" i="1"/>
  <c r="AA1730" i="1" s="1"/>
  <c r="AB1729" i="1"/>
  <c r="AA1729" i="1" s="1"/>
  <c r="AB1728" i="1"/>
  <c r="AA1728" i="1" s="1"/>
  <c r="AB1727" i="1"/>
  <c r="AA1727" i="1" s="1"/>
  <c r="AB1726" i="1"/>
  <c r="AA1726" i="1" s="1"/>
  <c r="AB1725" i="1"/>
  <c r="AA1725" i="1" s="1"/>
  <c r="AB1724" i="1"/>
  <c r="AA1724" i="1" s="1"/>
  <c r="AB1723" i="1"/>
  <c r="AA1723" i="1" s="1"/>
  <c r="AB1722" i="1"/>
  <c r="AA1722" i="1" s="1"/>
  <c r="AB1721" i="1"/>
  <c r="AA1721" i="1" s="1"/>
  <c r="AB1720" i="1"/>
  <c r="AA1720" i="1" s="1"/>
  <c r="AB1719" i="1"/>
  <c r="AA1719" i="1" s="1"/>
  <c r="AB1718" i="1"/>
  <c r="AA1718" i="1" s="1"/>
  <c r="AB1717" i="1"/>
  <c r="AA1717" i="1" s="1"/>
  <c r="AB1716" i="1"/>
  <c r="AA1716" i="1" s="1"/>
  <c r="AB1715" i="1"/>
  <c r="AA1715" i="1" s="1"/>
  <c r="AB1714" i="1"/>
  <c r="AA1714" i="1" s="1"/>
  <c r="AB1713" i="1"/>
  <c r="AA1713" i="1" s="1"/>
  <c r="AB1712" i="1"/>
  <c r="AA1712" i="1" s="1"/>
  <c r="AB1711" i="1"/>
  <c r="AA1711" i="1" s="1"/>
  <c r="AB1710" i="1"/>
  <c r="AA1710" i="1" s="1"/>
  <c r="AB1709" i="1"/>
  <c r="AA1709" i="1" s="1"/>
  <c r="AB1708" i="1"/>
  <c r="AA1708" i="1" s="1"/>
  <c r="AB1707" i="1"/>
  <c r="AA1707" i="1" s="1"/>
  <c r="AB1706" i="1"/>
  <c r="AA1706" i="1" s="1"/>
  <c r="AB1705" i="1"/>
  <c r="AA1705" i="1" s="1"/>
  <c r="AB1704" i="1"/>
  <c r="AA1704" i="1" s="1"/>
  <c r="AB1703" i="1"/>
  <c r="AA1703" i="1" s="1"/>
  <c r="AB1702" i="1"/>
  <c r="AA1702" i="1" s="1"/>
  <c r="AB1701" i="1"/>
  <c r="AA1701" i="1" s="1"/>
  <c r="AB1700" i="1"/>
  <c r="AA1700" i="1" s="1"/>
  <c r="AB1699" i="1"/>
  <c r="AA1699" i="1" s="1"/>
  <c r="AB1698" i="1"/>
  <c r="AA1698" i="1" s="1"/>
  <c r="AB1697" i="1"/>
  <c r="AA1697" i="1" s="1"/>
  <c r="AB1696" i="1"/>
  <c r="AA1696" i="1" s="1"/>
  <c r="AB1695" i="1"/>
  <c r="AA1695" i="1" s="1"/>
  <c r="AB1694" i="1"/>
  <c r="AA1694" i="1" s="1"/>
  <c r="AB1693" i="1"/>
  <c r="AA1693" i="1" s="1"/>
  <c r="AB1692" i="1"/>
  <c r="AA1692" i="1" s="1"/>
  <c r="AB1691" i="1"/>
  <c r="AA1691" i="1" s="1"/>
  <c r="AB1690" i="1"/>
  <c r="AA1690" i="1" s="1"/>
  <c r="AB1689" i="1"/>
  <c r="AA1689" i="1" s="1"/>
  <c r="AB1688" i="1"/>
  <c r="AA1688" i="1" s="1"/>
  <c r="AB1687" i="1"/>
  <c r="AA1687" i="1" s="1"/>
  <c r="AB1686" i="1"/>
  <c r="AA1686" i="1" s="1"/>
  <c r="AB1685" i="1"/>
  <c r="AA1685" i="1" s="1"/>
  <c r="AB1684" i="1"/>
  <c r="AA1684" i="1" s="1"/>
  <c r="AB1683" i="1"/>
  <c r="AA1683" i="1" s="1"/>
  <c r="AB1682" i="1"/>
  <c r="AA1682" i="1" s="1"/>
  <c r="AB1681" i="1"/>
  <c r="AA1681" i="1" s="1"/>
  <c r="AB1680" i="1"/>
  <c r="AA1680" i="1" s="1"/>
  <c r="AB1679" i="1"/>
  <c r="AA1679" i="1" s="1"/>
  <c r="AB1678" i="1"/>
  <c r="AA1678" i="1" s="1"/>
  <c r="AB1677" i="1"/>
  <c r="AA1677" i="1" s="1"/>
  <c r="AB1676" i="1"/>
  <c r="AA1676" i="1" s="1"/>
  <c r="AB1675" i="1"/>
  <c r="AA1675" i="1" s="1"/>
  <c r="AB1674" i="1"/>
  <c r="AA1674" i="1" s="1"/>
  <c r="AB1673" i="1"/>
  <c r="AA1673" i="1" s="1"/>
  <c r="AB1672" i="1"/>
  <c r="AA1672" i="1" s="1"/>
  <c r="AB1671" i="1"/>
  <c r="AA1671" i="1" s="1"/>
  <c r="AB1670" i="1"/>
  <c r="AA1670" i="1" s="1"/>
  <c r="AB1669" i="1"/>
  <c r="AA1669" i="1" s="1"/>
  <c r="AB1668" i="1"/>
  <c r="AA1668" i="1" s="1"/>
  <c r="AB1667" i="1"/>
  <c r="AA1667" i="1" s="1"/>
  <c r="AB1666" i="1"/>
  <c r="AA1666" i="1" s="1"/>
  <c r="AB1665" i="1"/>
  <c r="AA1665" i="1" s="1"/>
  <c r="AB1664" i="1"/>
  <c r="AA1664" i="1" s="1"/>
  <c r="AB1663" i="1"/>
  <c r="AA1663" i="1" s="1"/>
  <c r="AB1662" i="1"/>
  <c r="AA1662" i="1" s="1"/>
  <c r="AB1661" i="1"/>
  <c r="AA1661" i="1" s="1"/>
  <c r="AB1660" i="1"/>
  <c r="AA1660" i="1" s="1"/>
  <c r="AB1659" i="1"/>
  <c r="AA1659" i="1" s="1"/>
  <c r="AB1658" i="1"/>
  <c r="AA1658" i="1" s="1"/>
  <c r="AB1657" i="1"/>
  <c r="AA1657" i="1" s="1"/>
  <c r="AB1656" i="1"/>
  <c r="AA1656" i="1" s="1"/>
  <c r="AB1655" i="1"/>
  <c r="AA1655" i="1" s="1"/>
  <c r="AB1654" i="1"/>
  <c r="AA1654" i="1" s="1"/>
  <c r="AB1653" i="1"/>
  <c r="AA1653" i="1" s="1"/>
  <c r="AB1652" i="1"/>
  <c r="AA1652" i="1" s="1"/>
  <c r="AB1651" i="1"/>
  <c r="AA1651" i="1" s="1"/>
  <c r="AB1650" i="1"/>
  <c r="AA1650" i="1" s="1"/>
  <c r="AB1649" i="1"/>
  <c r="AA1649" i="1" s="1"/>
  <c r="AB1648" i="1"/>
  <c r="AA1648" i="1" s="1"/>
  <c r="AB1647" i="1"/>
  <c r="AA1647" i="1" s="1"/>
  <c r="AB1646" i="1"/>
  <c r="AA1646" i="1" s="1"/>
  <c r="AB1645" i="1"/>
  <c r="AA1645" i="1" s="1"/>
  <c r="AB1644" i="1"/>
  <c r="AA1644" i="1" s="1"/>
  <c r="AB1643" i="1"/>
  <c r="AA1643" i="1" s="1"/>
  <c r="AB1642" i="1"/>
  <c r="AA1642" i="1" s="1"/>
  <c r="AB1641" i="1"/>
  <c r="AA1641" i="1" s="1"/>
  <c r="AB1640" i="1"/>
  <c r="AA1640" i="1" s="1"/>
  <c r="AB1639" i="1"/>
  <c r="AA1639" i="1" s="1"/>
  <c r="AB1638" i="1"/>
  <c r="AA1638" i="1" s="1"/>
  <c r="AB1637" i="1"/>
  <c r="AA1637" i="1" s="1"/>
  <c r="AB1636" i="1"/>
  <c r="AA1636" i="1" s="1"/>
  <c r="AB1635" i="1"/>
  <c r="AA1635" i="1" s="1"/>
  <c r="AB1634" i="1"/>
  <c r="AA1634" i="1" s="1"/>
  <c r="AB1633" i="1"/>
  <c r="AA1633" i="1" s="1"/>
  <c r="AB1632" i="1"/>
  <c r="AA1632" i="1" s="1"/>
  <c r="AB1631" i="1"/>
  <c r="AA1631" i="1" s="1"/>
  <c r="AB1630" i="1"/>
  <c r="AA1630" i="1" s="1"/>
  <c r="AB1629" i="1"/>
  <c r="AA1629" i="1" s="1"/>
  <c r="AB1628" i="1"/>
  <c r="AA1628" i="1" s="1"/>
  <c r="AB1627" i="1"/>
  <c r="AA1627" i="1" s="1"/>
  <c r="AB1626" i="1"/>
  <c r="AA1626" i="1" s="1"/>
  <c r="AB1625" i="1"/>
  <c r="AA1625" i="1" s="1"/>
  <c r="AB1624" i="1"/>
  <c r="AA1624" i="1" s="1"/>
  <c r="AB1623" i="1"/>
  <c r="AA1623" i="1" s="1"/>
  <c r="AB1622" i="1"/>
  <c r="AA1622" i="1" s="1"/>
  <c r="AB1621" i="1"/>
  <c r="AA1621" i="1" s="1"/>
  <c r="AB1620" i="1"/>
  <c r="AA1620" i="1" s="1"/>
  <c r="AB1619" i="1"/>
  <c r="AA1619" i="1" s="1"/>
  <c r="AB1618" i="1"/>
  <c r="AA1618" i="1" s="1"/>
  <c r="AB1617" i="1"/>
  <c r="AA1617" i="1" s="1"/>
  <c r="AB1616" i="1"/>
  <c r="AA1616" i="1" s="1"/>
  <c r="AB1615" i="1"/>
  <c r="AA1615" i="1" s="1"/>
  <c r="AB1614" i="1"/>
  <c r="AA1614" i="1" s="1"/>
  <c r="AB1613" i="1"/>
  <c r="AA1613" i="1" s="1"/>
  <c r="AB1612" i="1"/>
  <c r="AA1612" i="1" s="1"/>
  <c r="AB1611" i="1"/>
  <c r="AA1611" i="1" s="1"/>
  <c r="AB1610" i="1"/>
  <c r="AA1610" i="1" s="1"/>
  <c r="AB1609" i="1"/>
  <c r="AA1609" i="1" s="1"/>
  <c r="AB1608" i="1"/>
  <c r="AA1608" i="1" s="1"/>
  <c r="AB1607" i="1"/>
  <c r="AA1607" i="1" s="1"/>
  <c r="AB1606" i="1"/>
  <c r="AA1606" i="1" s="1"/>
  <c r="AB1605" i="1"/>
  <c r="AA1605" i="1" s="1"/>
  <c r="AB1604" i="1"/>
  <c r="AA1604" i="1" s="1"/>
  <c r="AB1603" i="1"/>
  <c r="AA1603" i="1" s="1"/>
  <c r="AB1602" i="1"/>
  <c r="AA1602" i="1" s="1"/>
  <c r="AB1601" i="1"/>
  <c r="AA1601" i="1" s="1"/>
  <c r="AB1600" i="1"/>
  <c r="AA1600" i="1" s="1"/>
  <c r="AB1599" i="1"/>
  <c r="AA1599" i="1" s="1"/>
  <c r="AB1598" i="1"/>
  <c r="AA1598" i="1" s="1"/>
  <c r="AB1597" i="1"/>
  <c r="AA1597" i="1" s="1"/>
  <c r="AB1596" i="1"/>
  <c r="AA1596" i="1" s="1"/>
  <c r="AB1595" i="1"/>
  <c r="AA1595" i="1" s="1"/>
  <c r="AB1594" i="1"/>
  <c r="AA1594" i="1" s="1"/>
  <c r="AB1593" i="1"/>
  <c r="AA1593" i="1" s="1"/>
  <c r="AB1592" i="1"/>
  <c r="AA1592" i="1" s="1"/>
  <c r="AB1591" i="1"/>
  <c r="AA1591" i="1" s="1"/>
  <c r="AB1590" i="1"/>
  <c r="AA1590" i="1" s="1"/>
  <c r="AB1589" i="1"/>
  <c r="AA1589" i="1" s="1"/>
  <c r="AB1588" i="1"/>
  <c r="AA1588" i="1" s="1"/>
  <c r="AB1587" i="1"/>
  <c r="AA1587" i="1" s="1"/>
  <c r="AB1586" i="1"/>
  <c r="AA1586" i="1" s="1"/>
  <c r="AB1585" i="1"/>
  <c r="AA1585" i="1" s="1"/>
  <c r="AB1584" i="1"/>
  <c r="AA1584" i="1" s="1"/>
  <c r="AB1583" i="1"/>
  <c r="AA1583" i="1" s="1"/>
  <c r="AB1582" i="1"/>
  <c r="AA1582" i="1" s="1"/>
  <c r="AB1581" i="1"/>
  <c r="AA1581" i="1" s="1"/>
  <c r="AB1580" i="1"/>
  <c r="AA1580" i="1" s="1"/>
  <c r="AB1579" i="1"/>
  <c r="AA1579" i="1" s="1"/>
  <c r="AB1578" i="1"/>
  <c r="AA1578" i="1" s="1"/>
  <c r="AB1577" i="1"/>
  <c r="AA1577" i="1" s="1"/>
  <c r="AB1576" i="1"/>
  <c r="AA1576" i="1" s="1"/>
  <c r="AB1575" i="1"/>
  <c r="AA1575" i="1" s="1"/>
  <c r="AB1574" i="1"/>
  <c r="AA1574" i="1" s="1"/>
  <c r="AB1573" i="1"/>
  <c r="AA1573" i="1" s="1"/>
  <c r="AB1572" i="1"/>
  <c r="AA1572" i="1" s="1"/>
  <c r="AB1571" i="1"/>
  <c r="AA1571" i="1" s="1"/>
  <c r="AB1570" i="1"/>
  <c r="AA1570" i="1" s="1"/>
  <c r="AB1569" i="1"/>
  <c r="AA1569" i="1" s="1"/>
  <c r="AB1568" i="1"/>
  <c r="AA1568" i="1" s="1"/>
  <c r="AB1567" i="1"/>
  <c r="AA1567" i="1" s="1"/>
  <c r="AB1566" i="1"/>
  <c r="AA1566" i="1" s="1"/>
  <c r="AB1565" i="1"/>
  <c r="AA1565" i="1" s="1"/>
  <c r="AB1564" i="1"/>
  <c r="AA1564" i="1" s="1"/>
  <c r="AB1563" i="1"/>
  <c r="AA1563" i="1" s="1"/>
  <c r="AB1562" i="1"/>
  <c r="AA1562" i="1" s="1"/>
  <c r="AB1561" i="1"/>
  <c r="AA1561" i="1" s="1"/>
  <c r="AB1560" i="1"/>
  <c r="AA1560" i="1" s="1"/>
  <c r="AB1559" i="1"/>
  <c r="AA1559" i="1" s="1"/>
  <c r="AB1558" i="1"/>
  <c r="AA1558" i="1" s="1"/>
  <c r="AB1557" i="1"/>
  <c r="AA1557" i="1" s="1"/>
  <c r="AB1556" i="1"/>
  <c r="AA1556" i="1" s="1"/>
  <c r="AB1555" i="1"/>
  <c r="AA1555" i="1" s="1"/>
  <c r="AB1554" i="1"/>
  <c r="AA1554" i="1" s="1"/>
  <c r="AB1553" i="1"/>
  <c r="AA1553" i="1" s="1"/>
  <c r="AB1552" i="1"/>
  <c r="AA1552" i="1" s="1"/>
  <c r="AB1551" i="1"/>
  <c r="AA1551" i="1" s="1"/>
  <c r="AB1550" i="1"/>
  <c r="AA1550" i="1" s="1"/>
  <c r="AB1549" i="1"/>
  <c r="AA1549" i="1" s="1"/>
  <c r="AB1548" i="1"/>
  <c r="AA1548" i="1" s="1"/>
  <c r="AB1547" i="1"/>
  <c r="AA1547" i="1" s="1"/>
  <c r="AB1546" i="1"/>
  <c r="AA1546" i="1" s="1"/>
  <c r="AB1545" i="1"/>
  <c r="AA1545" i="1" s="1"/>
  <c r="AB1544" i="1"/>
  <c r="AA1544" i="1" s="1"/>
  <c r="AB1543" i="1"/>
  <c r="AA1543" i="1" s="1"/>
  <c r="AB1542" i="1"/>
  <c r="AA1542" i="1" s="1"/>
  <c r="AB1541" i="1"/>
  <c r="AA1541" i="1" s="1"/>
  <c r="AB1540" i="1"/>
  <c r="AA1540" i="1" s="1"/>
  <c r="AB1539" i="1"/>
  <c r="AA1539" i="1" s="1"/>
  <c r="AB1538" i="1"/>
  <c r="AA1538" i="1" s="1"/>
  <c r="AB1537" i="1"/>
  <c r="AA1537" i="1" s="1"/>
  <c r="AB1536" i="1"/>
  <c r="AA1536" i="1" s="1"/>
  <c r="AB1535" i="1"/>
  <c r="AA1535" i="1" s="1"/>
  <c r="AB1534" i="1"/>
  <c r="AA1534" i="1" s="1"/>
  <c r="AB1533" i="1"/>
  <c r="AA1533" i="1" s="1"/>
  <c r="AB1532" i="1"/>
  <c r="AA1532" i="1" s="1"/>
  <c r="AB1531" i="1"/>
  <c r="AA1531" i="1" s="1"/>
  <c r="AB1530" i="1"/>
  <c r="AA1530" i="1" s="1"/>
  <c r="AB1529" i="1"/>
  <c r="AA1529" i="1" s="1"/>
  <c r="AB1528" i="1"/>
  <c r="AA1528" i="1" s="1"/>
  <c r="AB1527" i="1"/>
  <c r="AA1527" i="1" s="1"/>
  <c r="AB1526" i="1"/>
  <c r="AA1526" i="1" s="1"/>
  <c r="AB1525" i="1"/>
  <c r="AA1525" i="1" s="1"/>
  <c r="AB1524" i="1"/>
  <c r="AA1524" i="1" s="1"/>
  <c r="AB1523" i="1"/>
  <c r="AA1523" i="1" s="1"/>
  <c r="AB1522" i="1"/>
  <c r="AA1522" i="1" s="1"/>
  <c r="AB1521" i="1"/>
  <c r="AA1521" i="1" s="1"/>
  <c r="AB1520" i="1"/>
  <c r="AA1520" i="1" s="1"/>
  <c r="AB1519" i="1"/>
  <c r="AA1519" i="1" s="1"/>
  <c r="AB1518" i="1"/>
  <c r="AA1518" i="1" s="1"/>
  <c r="AB1517" i="1"/>
  <c r="AA1517" i="1" s="1"/>
  <c r="AB1516" i="1"/>
  <c r="AA1516" i="1" s="1"/>
  <c r="AB1515" i="1"/>
  <c r="AA1515" i="1" s="1"/>
  <c r="AB1514" i="1"/>
  <c r="AA1514" i="1" s="1"/>
  <c r="AB1513" i="1"/>
  <c r="AA1513" i="1" s="1"/>
  <c r="AB1512" i="1"/>
  <c r="AA1512" i="1" s="1"/>
  <c r="AB1511" i="1"/>
  <c r="AA1511" i="1" s="1"/>
  <c r="AB1510" i="1"/>
  <c r="AA1510" i="1" s="1"/>
  <c r="AB1509" i="1"/>
  <c r="AA1509" i="1" s="1"/>
  <c r="AB1508" i="1"/>
  <c r="AA1508" i="1" s="1"/>
  <c r="AB1507" i="1"/>
  <c r="AA1507" i="1" s="1"/>
  <c r="AB1506" i="1"/>
  <c r="AA1506" i="1" s="1"/>
  <c r="AB1505" i="1"/>
  <c r="AA1505" i="1" s="1"/>
  <c r="AB1504" i="1"/>
  <c r="AA1504" i="1" s="1"/>
  <c r="AB1503" i="1"/>
  <c r="AA1503" i="1" s="1"/>
  <c r="AB1502" i="1"/>
  <c r="AA1502" i="1" s="1"/>
  <c r="AB1501" i="1"/>
  <c r="AA1501" i="1" s="1"/>
  <c r="AB1500" i="1"/>
  <c r="AA1500" i="1" s="1"/>
  <c r="AB1499" i="1"/>
  <c r="AA1499" i="1" s="1"/>
  <c r="AB1498" i="1"/>
  <c r="AA1498" i="1" s="1"/>
  <c r="AB1497" i="1"/>
  <c r="AA1497" i="1" s="1"/>
  <c r="AB1496" i="1"/>
  <c r="AA1496" i="1" s="1"/>
  <c r="AB1495" i="1"/>
  <c r="AA1495" i="1" s="1"/>
  <c r="AB1494" i="1"/>
  <c r="AA1494" i="1" s="1"/>
  <c r="AB1493" i="1"/>
  <c r="AA1493" i="1" s="1"/>
  <c r="AB1492" i="1"/>
  <c r="AA1492" i="1" s="1"/>
  <c r="AB1491" i="1"/>
  <c r="AA1491" i="1" s="1"/>
  <c r="AB1490" i="1"/>
  <c r="AA1490" i="1" s="1"/>
  <c r="AB1489" i="1"/>
  <c r="AA1489" i="1" s="1"/>
  <c r="AB1488" i="1"/>
  <c r="AA1488" i="1" s="1"/>
  <c r="AB1487" i="1"/>
  <c r="AA1487" i="1" s="1"/>
  <c r="AB1486" i="1"/>
  <c r="AA1486" i="1" s="1"/>
  <c r="AB1485" i="1"/>
  <c r="AA1485" i="1" s="1"/>
  <c r="AB1484" i="1"/>
  <c r="AA1484" i="1" s="1"/>
  <c r="AB1483" i="1"/>
  <c r="AA1483" i="1" s="1"/>
  <c r="AB1482" i="1"/>
  <c r="AA1482" i="1" s="1"/>
  <c r="AB1481" i="1"/>
  <c r="AA1481" i="1" s="1"/>
  <c r="AB1480" i="1"/>
  <c r="AA1480" i="1" s="1"/>
  <c r="AB1479" i="1"/>
  <c r="AA1479" i="1" s="1"/>
  <c r="AB1478" i="1"/>
  <c r="AA1478" i="1" s="1"/>
  <c r="AB1477" i="1"/>
  <c r="AA1477" i="1" s="1"/>
  <c r="AB1476" i="1"/>
  <c r="AA1476" i="1" s="1"/>
  <c r="AB1475" i="1"/>
  <c r="AA1475" i="1" s="1"/>
  <c r="AB1474" i="1"/>
  <c r="AA1474" i="1" s="1"/>
  <c r="AB1473" i="1"/>
  <c r="AA1473" i="1" s="1"/>
  <c r="AB1472" i="1"/>
  <c r="AA1472" i="1" s="1"/>
  <c r="AB1471" i="1"/>
  <c r="AA1471" i="1" s="1"/>
  <c r="AB1470" i="1"/>
  <c r="AA1470" i="1" s="1"/>
  <c r="AB1469" i="1"/>
  <c r="AA1469" i="1" s="1"/>
  <c r="AB1468" i="1"/>
  <c r="AA1468" i="1" s="1"/>
  <c r="AB1467" i="1"/>
  <c r="AA1467" i="1" s="1"/>
  <c r="AB1466" i="1"/>
  <c r="AA1466" i="1" s="1"/>
  <c r="AB1465" i="1"/>
  <c r="AA1465" i="1" s="1"/>
  <c r="AB1464" i="1"/>
  <c r="AA1464" i="1" s="1"/>
  <c r="AB1463" i="1"/>
  <c r="AA1463" i="1" s="1"/>
  <c r="AB1462" i="1"/>
  <c r="AA1462" i="1" s="1"/>
  <c r="AB1461" i="1"/>
  <c r="AA1461" i="1" s="1"/>
  <c r="AB1460" i="1"/>
  <c r="AA1460" i="1" s="1"/>
  <c r="AB1459" i="1"/>
  <c r="AA1459" i="1" s="1"/>
  <c r="AB1458" i="1"/>
  <c r="AA1458" i="1" s="1"/>
  <c r="AB1457" i="1"/>
  <c r="AA1457" i="1" s="1"/>
  <c r="AB1456" i="1"/>
  <c r="AA1456" i="1" s="1"/>
  <c r="AB1455" i="1"/>
  <c r="AA1455" i="1" s="1"/>
  <c r="AB1454" i="1"/>
  <c r="AA1454" i="1" s="1"/>
  <c r="AB1453" i="1"/>
  <c r="AA1453" i="1" s="1"/>
  <c r="AB1452" i="1"/>
  <c r="AA1452" i="1" s="1"/>
  <c r="AB1451" i="1"/>
  <c r="AA1451" i="1" s="1"/>
  <c r="AB1450" i="1"/>
  <c r="AA1450" i="1" s="1"/>
  <c r="AB1449" i="1"/>
  <c r="AA1449" i="1" s="1"/>
  <c r="AB1448" i="1"/>
  <c r="AA1448" i="1" s="1"/>
  <c r="AB1447" i="1"/>
  <c r="AA1447" i="1" s="1"/>
  <c r="AB1446" i="1"/>
  <c r="AA1446" i="1" s="1"/>
  <c r="AB1445" i="1"/>
  <c r="AA1445" i="1" s="1"/>
  <c r="AB1444" i="1"/>
  <c r="AA1444" i="1" s="1"/>
  <c r="AB1443" i="1"/>
  <c r="AA1443" i="1" s="1"/>
  <c r="AB1442" i="1"/>
  <c r="AA1442" i="1" s="1"/>
  <c r="AB1441" i="1"/>
  <c r="AA1441" i="1" s="1"/>
  <c r="AB1440" i="1"/>
  <c r="AA1440" i="1" s="1"/>
  <c r="AB1439" i="1"/>
  <c r="AA1439" i="1" s="1"/>
  <c r="AB1438" i="1"/>
  <c r="AA1438" i="1" s="1"/>
  <c r="AB1437" i="1"/>
  <c r="AA1437" i="1" s="1"/>
  <c r="AB1436" i="1"/>
  <c r="AA1436" i="1" s="1"/>
  <c r="AB1435" i="1"/>
  <c r="AA1435" i="1" s="1"/>
  <c r="AB1434" i="1"/>
  <c r="AA1434" i="1" s="1"/>
  <c r="AB1433" i="1"/>
  <c r="AA1433" i="1" s="1"/>
  <c r="AB1432" i="1"/>
  <c r="AA1432" i="1" s="1"/>
  <c r="AB1431" i="1"/>
  <c r="AA1431" i="1" s="1"/>
  <c r="AB1430" i="1"/>
  <c r="AA1430" i="1" s="1"/>
  <c r="AB1429" i="1"/>
  <c r="AA1429" i="1" s="1"/>
  <c r="AB1428" i="1"/>
  <c r="AA1428" i="1" s="1"/>
  <c r="AB1427" i="1"/>
  <c r="AA1427" i="1" s="1"/>
  <c r="AB1426" i="1"/>
  <c r="AA1426" i="1" s="1"/>
  <c r="AB1425" i="1"/>
  <c r="AA1425" i="1" s="1"/>
  <c r="AB1424" i="1"/>
  <c r="AA1424" i="1" s="1"/>
  <c r="AB1423" i="1"/>
  <c r="AA1423" i="1" s="1"/>
  <c r="AB1422" i="1"/>
  <c r="AA1422" i="1" s="1"/>
  <c r="AB1421" i="1"/>
  <c r="AA1421" i="1" s="1"/>
  <c r="AB1420" i="1"/>
  <c r="AA1420" i="1" s="1"/>
  <c r="AB1419" i="1"/>
  <c r="AA1419" i="1" s="1"/>
  <c r="AB1418" i="1"/>
  <c r="AA1418" i="1" s="1"/>
  <c r="AB1417" i="1"/>
  <c r="AA1417" i="1" s="1"/>
  <c r="AB1416" i="1"/>
  <c r="AA1416" i="1" s="1"/>
  <c r="AB1415" i="1"/>
  <c r="AA1415" i="1" s="1"/>
  <c r="AB1414" i="1"/>
  <c r="AA1414" i="1" s="1"/>
  <c r="AB1413" i="1"/>
  <c r="AA1413" i="1" s="1"/>
  <c r="AB1412" i="1"/>
  <c r="AA1412" i="1" s="1"/>
  <c r="AB1411" i="1"/>
  <c r="AA1411" i="1" s="1"/>
  <c r="AB1410" i="1"/>
  <c r="AA1410" i="1" s="1"/>
  <c r="AB1409" i="1"/>
  <c r="AA1409" i="1" s="1"/>
  <c r="AB1408" i="1"/>
  <c r="AA1408" i="1" s="1"/>
  <c r="AB1407" i="1"/>
  <c r="AA1407" i="1" s="1"/>
  <c r="AB1406" i="1"/>
  <c r="AA1406" i="1" s="1"/>
  <c r="AB1405" i="1"/>
  <c r="AA1405" i="1" s="1"/>
  <c r="AB1404" i="1"/>
  <c r="AA1404" i="1" s="1"/>
  <c r="AB1403" i="1"/>
  <c r="AA1403" i="1" s="1"/>
  <c r="AB1402" i="1"/>
  <c r="AA1402" i="1" s="1"/>
  <c r="AB1401" i="1"/>
  <c r="AA1401" i="1" s="1"/>
  <c r="AB1400" i="1"/>
  <c r="AA1400" i="1" s="1"/>
  <c r="AB1399" i="1"/>
  <c r="AA1399" i="1" s="1"/>
  <c r="AB1398" i="1"/>
  <c r="AA1398" i="1" s="1"/>
  <c r="AB1397" i="1"/>
  <c r="AA1397" i="1" s="1"/>
  <c r="AB1396" i="1"/>
  <c r="AA1396" i="1" s="1"/>
  <c r="AB1395" i="1"/>
  <c r="AA1395" i="1" s="1"/>
  <c r="AB1394" i="1"/>
  <c r="AA1394" i="1" s="1"/>
  <c r="AB1393" i="1"/>
  <c r="AA1393" i="1" s="1"/>
  <c r="AB1392" i="1"/>
  <c r="AA1392" i="1" s="1"/>
  <c r="AB1391" i="1"/>
  <c r="AA1391" i="1" s="1"/>
  <c r="AB1390" i="1"/>
  <c r="AA1390" i="1" s="1"/>
  <c r="AB1389" i="1"/>
  <c r="AA1389" i="1" s="1"/>
  <c r="AB1388" i="1"/>
  <c r="AA1388" i="1" s="1"/>
  <c r="AB1387" i="1"/>
  <c r="AA1387" i="1" s="1"/>
  <c r="AB1386" i="1"/>
  <c r="AA1386" i="1" s="1"/>
  <c r="AB1385" i="1"/>
  <c r="AA1385" i="1" s="1"/>
  <c r="AB1384" i="1"/>
  <c r="AA1384" i="1" s="1"/>
  <c r="AB1383" i="1"/>
  <c r="AA1383" i="1" s="1"/>
  <c r="AB1382" i="1"/>
  <c r="AA1382" i="1" s="1"/>
  <c r="AB1381" i="1"/>
  <c r="AA1381" i="1" s="1"/>
  <c r="AB1380" i="1"/>
  <c r="AA1380" i="1" s="1"/>
  <c r="AB1379" i="1"/>
  <c r="AA1379" i="1" s="1"/>
  <c r="AB1378" i="1"/>
  <c r="AA1378" i="1" s="1"/>
  <c r="AB1377" i="1"/>
  <c r="AA1377" i="1" s="1"/>
  <c r="AB1376" i="1"/>
  <c r="AA1376" i="1" s="1"/>
  <c r="AB1375" i="1"/>
  <c r="AA1375" i="1" s="1"/>
  <c r="AB1374" i="1"/>
  <c r="AA1374" i="1" s="1"/>
  <c r="AB1373" i="1"/>
  <c r="AA1373" i="1" s="1"/>
  <c r="AB1372" i="1"/>
  <c r="AA1372" i="1" s="1"/>
  <c r="AB1371" i="1"/>
  <c r="AA1371" i="1" s="1"/>
  <c r="AB1370" i="1"/>
  <c r="AA1370" i="1" s="1"/>
  <c r="AB1369" i="1"/>
  <c r="AA1369" i="1" s="1"/>
  <c r="AB1368" i="1"/>
  <c r="AA1368" i="1" s="1"/>
  <c r="AB1367" i="1"/>
  <c r="AA1367" i="1" s="1"/>
  <c r="AB1366" i="1"/>
  <c r="AA1366" i="1" s="1"/>
  <c r="AB1365" i="1"/>
  <c r="AA1365" i="1" s="1"/>
  <c r="AB1364" i="1"/>
  <c r="AA1364" i="1" s="1"/>
  <c r="AB1363" i="1"/>
  <c r="AA1363" i="1" s="1"/>
  <c r="AB1362" i="1"/>
  <c r="AA1362" i="1" s="1"/>
  <c r="AB1361" i="1"/>
  <c r="AA1361" i="1" s="1"/>
  <c r="AB1360" i="1"/>
  <c r="AA1360" i="1" s="1"/>
  <c r="AB1359" i="1"/>
  <c r="AA1359" i="1" s="1"/>
  <c r="AB1358" i="1"/>
  <c r="AA1358" i="1" s="1"/>
  <c r="AB1357" i="1"/>
  <c r="AA1357" i="1" s="1"/>
  <c r="AB1356" i="1"/>
  <c r="AA1356" i="1" s="1"/>
  <c r="AB1355" i="1"/>
  <c r="AA1355" i="1" s="1"/>
  <c r="AB1354" i="1"/>
  <c r="AA1354" i="1" s="1"/>
  <c r="AB1353" i="1"/>
  <c r="AA1353" i="1" s="1"/>
  <c r="AB1352" i="1"/>
  <c r="AA1352" i="1" s="1"/>
  <c r="AB1351" i="1"/>
  <c r="AA1351" i="1" s="1"/>
  <c r="AB1350" i="1"/>
  <c r="AA1350" i="1" s="1"/>
  <c r="AB1349" i="1"/>
  <c r="AA1349" i="1" s="1"/>
  <c r="AB1348" i="1"/>
  <c r="AA1348" i="1" s="1"/>
  <c r="AB1347" i="1"/>
  <c r="AA1347" i="1" s="1"/>
  <c r="AB1346" i="1"/>
  <c r="AA1346" i="1" s="1"/>
  <c r="AB1345" i="1"/>
  <c r="AA1345" i="1" s="1"/>
  <c r="AB1344" i="1"/>
  <c r="AA1344" i="1" s="1"/>
  <c r="AB1343" i="1"/>
  <c r="AA1343" i="1" s="1"/>
  <c r="AB1342" i="1"/>
  <c r="AA1342" i="1" s="1"/>
  <c r="AB1341" i="1"/>
  <c r="AA1341" i="1" s="1"/>
  <c r="AB1340" i="1"/>
  <c r="AA1340" i="1" s="1"/>
  <c r="AB1339" i="1"/>
  <c r="AA1339" i="1" s="1"/>
  <c r="AB1338" i="1"/>
  <c r="AA1338" i="1" s="1"/>
  <c r="AB1337" i="1"/>
  <c r="AA1337" i="1" s="1"/>
  <c r="AB1336" i="1"/>
  <c r="AA1336" i="1" s="1"/>
  <c r="AB1335" i="1"/>
  <c r="AA1335" i="1" s="1"/>
  <c r="AB1334" i="1"/>
  <c r="AA1334" i="1" s="1"/>
  <c r="AB1333" i="1"/>
  <c r="AA1333" i="1" s="1"/>
  <c r="AB1332" i="1"/>
  <c r="AA1332" i="1" s="1"/>
  <c r="AB1331" i="1"/>
  <c r="AA1331" i="1" s="1"/>
  <c r="AB1330" i="1"/>
  <c r="AA1330" i="1" s="1"/>
  <c r="AB1329" i="1"/>
  <c r="AA1329" i="1" s="1"/>
  <c r="AB1328" i="1"/>
  <c r="AA1328" i="1" s="1"/>
  <c r="AB1327" i="1"/>
  <c r="AA1327" i="1" s="1"/>
  <c r="AB1326" i="1"/>
  <c r="AA1326" i="1" s="1"/>
  <c r="AB1325" i="1"/>
  <c r="AA1325" i="1" s="1"/>
  <c r="AB1324" i="1"/>
  <c r="AA1324" i="1" s="1"/>
  <c r="AB1323" i="1"/>
  <c r="AA1323" i="1" s="1"/>
  <c r="AB1322" i="1"/>
  <c r="AA1322" i="1" s="1"/>
  <c r="AB1321" i="1"/>
  <c r="AA1321" i="1" s="1"/>
  <c r="AB1320" i="1"/>
  <c r="AA1320" i="1" s="1"/>
  <c r="AB1319" i="1"/>
  <c r="AA1319" i="1" s="1"/>
  <c r="AB1318" i="1"/>
  <c r="AA1318" i="1" s="1"/>
  <c r="AB1317" i="1"/>
  <c r="AA1317" i="1" s="1"/>
  <c r="AB1316" i="1"/>
  <c r="AA1316" i="1" s="1"/>
  <c r="AB1315" i="1"/>
  <c r="AA1315" i="1" s="1"/>
  <c r="AB1314" i="1"/>
  <c r="AA1314" i="1" s="1"/>
  <c r="AB1313" i="1"/>
  <c r="AA1313" i="1" s="1"/>
  <c r="AB1312" i="1"/>
  <c r="AA1312" i="1" s="1"/>
  <c r="AB1311" i="1"/>
  <c r="AA1311" i="1" s="1"/>
  <c r="AB1310" i="1"/>
  <c r="AA1310" i="1" s="1"/>
  <c r="AB1309" i="1"/>
  <c r="AA1309" i="1" s="1"/>
  <c r="AB1308" i="1"/>
  <c r="AA1308" i="1" s="1"/>
  <c r="AB1307" i="1"/>
  <c r="AA1307" i="1" s="1"/>
  <c r="AB1306" i="1"/>
  <c r="AA1306" i="1" s="1"/>
  <c r="AB1305" i="1"/>
  <c r="AA1305" i="1" s="1"/>
  <c r="AB1304" i="1"/>
  <c r="AA1304" i="1" s="1"/>
  <c r="AB1303" i="1"/>
  <c r="AA1303" i="1" s="1"/>
  <c r="AB1302" i="1"/>
  <c r="AA1302" i="1" s="1"/>
  <c r="AB1301" i="1"/>
  <c r="AA1301" i="1" s="1"/>
  <c r="AB1300" i="1"/>
  <c r="AA1300" i="1" s="1"/>
  <c r="AB1299" i="1"/>
  <c r="AA1299" i="1" s="1"/>
  <c r="AB1298" i="1"/>
  <c r="AA1298" i="1" s="1"/>
  <c r="AB1297" i="1"/>
  <c r="AA1297" i="1" s="1"/>
  <c r="AB1296" i="1"/>
  <c r="AA1296" i="1" s="1"/>
  <c r="AB1295" i="1"/>
  <c r="AA1295" i="1" s="1"/>
  <c r="AB1294" i="1"/>
  <c r="AA1294" i="1" s="1"/>
  <c r="AB1293" i="1"/>
  <c r="AA1293" i="1" s="1"/>
  <c r="AB1292" i="1"/>
  <c r="AA1292" i="1" s="1"/>
  <c r="AB1291" i="1"/>
  <c r="AA1291" i="1" s="1"/>
  <c r="AB1290" i="1"/>
  <c r="AA1290" i="1" s="1"/>
  <c r="AB1289" i="1"/>
  <c r="AA1289" i="1" s="1"/>
  <c r="AB1288" i="1"/>
  <c r="AA1288" i="1" s="1"/>
  <c r="AB1287" i="1"/>
  <c r="AA1287" i="1" s="1"/>
  <c r="AB1286" i="1"/>
  <c r="AA1286" i="1" s="1"/>
  <c r="AB1285" i="1"/>
  <c r="AA1285" i="1" s="1"/>
  <c r="AB1284" i="1"/>
  <c r="AA1284" i="1" s="1"/>
  <c r="AB1283" i="1"/>
  <c r="AA1283" i="1" s="1"/>
  <c r="AB1282" i="1"/>
  <c r="AA1282" i="1" s="1"/>
  <c r="AB1281" i="1"/>
  <c r="AA1281" i="1" s="1"/>
  <c r="AB1280" i="1"/>
  <c r="AA1280" i="1" s="1"/>
  <c r="AB1279" i="1"/>
  <c r="AA1279" i="1" s="1"/>
  <c r="AB1278" i="1"/>
  <c r="AA1278" i="1" s="1"/>
  <c r="AB1277" i="1"/>
  <c r="AA1277" i="1" s="1"/>
  <c r="AB1276" i="1"/>
  <c r="AA1276" i="1" s="1"/>
  <c r="AB1275" i="1"/>
  <c r="AA1275" i="1" s="1"/>
  <c r="AB1274" i="1"/>
  <c r="AA1274" i="1" s="1"/>
  <c r="AB1273" i="1"/>
  <c r="AA1273" i="1" s="1"/>
  <c r="AB1272" i="1"/>
  <c r="AA1272" i="1" s="1"/>
  <c r="AB1271" i="1"/>
  <c r="AA1271" i="1" s="1"/>
  <c r="AB1270" i="1"/>
  <c r="AA1270" i="1" s="1"/>
  <c r="AB1269" i="1"/>
  <c r="AA1269" i="1" s="1"/>
  <c r="AB1268" i="1"/>
  <c r="AA1268" i="1" s="1"/>
  <c r="AB1267" i="1"/>
  <c r="AA1267" i="1" s="1"/>
  <c r="AB1266" i="1"/>
  <c r="AA1266" i="1" s="1"/>
  <c r="AB1265" i="1"/>
  <c r="AA1265" i="1" s="1"/>
  <c r="AB1264" i="1"/>
  <c r="AA1264" i="1" s="1"/>
  <c r="AB1263" i="1"/>
  <c r="AA1263" i="1" s="1"/>
  <c r="AB1262" i="1"/>
  <c r="AA1262" i="1" s="1"/>
  <c r="AB1261" i="1"/>
  <c r="AA1261" i="1" s="1"/>
  <c r="AB1260" i="1"/>
  <c r="AA1260" i="1" s="1"/>
  <c r="AB1259" i="1"/>
  <c r="AA1259" i="1" s="1"/>
  <c r="AB1258" i="1"/>
  <c r="AA1258" i="1" s="1"/>
  <c r="AB1257" i="1"/>
  <c r="AA1257" i="1" s="1"/>
  <c r="AB1256" i="1"/>
  <c r="AA1256" i="1" s="1"/>
  <c r="AB1255" i="1"/>
  <c r="AA1255" i="1" s="1"/>
  <c r="AB1254" i="1"/>
  <c r="AA1254" i="1" s="1"/>
  <c r="AB1253" i="1"/>
  <c r="AA1253" i="1" s="1"/>
  <c r="AB1252" i="1"/>
  <c r="AA1252" i="1" s="1"/>
  <c r="AB1251" i="1"/>
  <c r="AA1251" i="1" s="1"/>
  <c r="AB1250" i="1"/>
  <c r="AA1250" i="1" s="1"/>
  <c r="AB1249" i="1"/>
  <c r="AA1249" i="1" s="1"/>
  <c r="AB1248" i="1"/>
  <c r="AA1248" i="1" s="1"/>
  <c r="AB1247" i="1"/>
  <c r="AA1247" i="1" s="1"/>
  <c r="AB1246" i="1"/>
  <c r="AA1246" i="1" s="1"/>
  <c r="AB1245" i="1"/>
  <c r="AA1245" i="1" s="1"/>
  <c r="AB1244" i="1"/>
  <c r="AA1244" i="1" s="1"/>
  <c r="AB1243" i="1"/>
  <c r="AA1243" i="1" s="1"/>
  <c r="AB1242" i="1"/>
  <c r="AA1242" i="1" s="1"/>
  <c r="AB1241" i="1"/>
  <c r="AA1241" i="1" s="1"/>
  <c r="AB1240" i="1"/>
  <c r="AA1240" i="1" s="1"/>
  <c r="AB1239" i="1"/>
  <c r="AA1239" i="1" s="1"/>
  <c r="AB1238" i="1"/>
  <c r="AA1238" i="1" s="1"/>
  <c r="AB1237" i="1"/>
  <c r="AA1237" i="1" s="1"/>
  <c r="AB1236" i="1"/>
  <c r="AA1236" i="1" s="1"/>
  <c r="AB1235" i="1"/>
  <c r="AA1235" i="1" s="1"/>
  <c r="AB1234" i="1"/>
  <c r="AA1234" i="1" s="1"/>
  <c r="AB1233" i="1"/>
  <c r="AA1233" i="1" s="1"/>
  <c r="AB1232" i="1"/>
  <c r="AA1232" i="1" s="1"/>
  <c r="AB1231" i="1"/>
  <c r="AA1231" i="1" s="1"/>
  <c r="AB1230" i="1"/>
  <c r="AA1230" i="1" s="1"/>
  <c r="AB1229" i="1"/>
  <c r="AA1229" i="1" s="1"/>
  <c r="AB1228" i="1"/>
  <c r="AA1228" i="1" s="1"/>
  <c r="AB1227" i="1"/>
  <c r="AA1227" i="1" s="1"/>
  <c r="AB1226" i="1"/>
  <c r="AA1226" i="1" s="1"/>
  <c r="AB1225" i="1"/>
  <c r="AA1225" i="1" s="1"/>
  <c r="AB1224" i="1"/>
  <c r="AA1224" i="1" s="1"/>
  <c r="AB1223" i="1"/>
  <c r="AA1223" i="1" s="1"/>
  <c r="AB1222" i="1"/>
  <c r="AA1222" i="1" s="1"/>
  <c r="AB1221" i="1"/>
  <c r="AA1221" i="1" s="1"/>
  <c r="AB1220" i="1"/>
  <c r="AA1220" i="1" s="1"/>
  <c r="AB1219" i="1"/>
  <c r="AA1219" i="1" s="1"/>
  <c r="AB1218" i="1"/>
  <c r="AA1218" i="1" s="1"/>
  <c r="AB1217" i="1"/>
  <c r="AA1217" i="1" s="1"/>
  <c r="AB1216" i="1"/>
  <c r="AA1216" i="1" s="1"/>
  <c r="AB1215" i="1"/>
  <c r="AA1215" i="1" s="1"/>
  <c r="AB1214" i="1"/>
  <c r="AA1214" i="1" s="1"/>
  <c r="AB1213" i="1"/>
  <c r="AA1213" i="1" s="1"/>
  <c r="AB1212" i="1"/>
  <c r="AA1212" i="1" s="1"/>
  <c r="AB1211" i="1"/>
  <c r="AA1211" i="1" s="1"/>
  <c r="AB1210" i="1"/>
  <c r="AA1210" i="1" s="1"/>
  <c r="AB1209" i="1"/>
  <c r="AA1209" i="1" s="1"/>
  <c r="AB1208" i="1"/>
  <c r="AA1208" i="1" s="1"/>
  <c r="AB1207" i="1"/>
  <c r="AA1207" i="1" s="1"/>
  <c r="AB1206" i="1"/>
  <c r="AA1206" i="1" s="1"/>
  <c r="AB1205" i="1"/>
  <c r="AA1205" i="1" s="1"/>
  <c r="AB1204" i="1"/>
  <c r="AA1204" i="1" s="1"/>
  <c r="AB1203" i="1"/>
  <c r="AA1203" i="1" s="1"/>
  <c r="AB1202" i="1"/>
  <c r="AA1202" i="1" s="1"/>
  <c r="AB1201" i="1"/>
  <c r="AA1201" i="1" s="1"/>
  <c r="AB1200" i="1"/>
  <c r="AA1200" i="1" s="1"/>
  <c r="AB1199" i="1"/>
  <c r="AA1199" i="1" s="1"/>
  <c r="AB1198" i="1"/>
  <c r="AA1198" i="1" s="1"/>
  <c r="AB1197" i="1"/>
  <c r="AA1197" i="1" s="1"/>
  <c r="AB1196" i="1"/>
  <c r="AA1196" i="1" s="1"/>
  <c r="AB1195" i="1"/>
  <c r="AA1195" i="1" s="1"/>
  <c r="AB1194" i="1"/>
  <c r="AA1194" i="1" s="1"/>
  <c r="AB1193" i="1"/>
  <c r="AA1193" i="1" s="1"/>
  <c r="AB1192" i="1"/>
  <c r="AA1192" i="1" s="1"/>
  <c r="AB1191" i="1"/>
  <c r="AA1191" i="1" s="1"/>
  <c r="AB1190" i="1"/>
  <c r="AA1190" i="1" s="1"/>
  <c r="AB1189" i="1"/>
  <c r="AA1189" i="1" s="1"/>
  <c r="AB1188" i="1"/>
  <c r="AA1188" i="1" s="1"/>
  <c r="AB1187" i="1"/>
  <c r="AA1187" i="1" s="1"/>
  <c r="AB1186" i="1"/>
  <c r="AA1186" i="1" s="1"/>
  <c r="AB1185" i="1"/>
  <c r="AA1185" i="1" s="1"/>
  <c r="AB1184" i="1"/>
  <c r="AA1184" i="1" s="1"/>
  <c r="AB1183" i="1"/>
  <c r="AA1183" i="1" s="1"/>
  <c r="AB1182" i="1"/>
  <c r="AA1182" i="1" s="1"/>
  <c r="AB1181" i="1"/>
  <c r="AA1181" i="1" s="1"/>
  <c r="AB1180" i="1"/>
  <c r="AA1180" i="1" s="1"/>
  <c r="AB1179" i="1"/>
  <c r="AA1179" i="1" s="1"/>
  <c r="AB1178" i="1"/>
  <c r="AA1178" i="1" s="1"/>
  <c r="AB1177" i="1"/>
  <c r="AA1177" i="1" s="1"/>
  <c r="AB1176" i="1"/>
  <c r="AA1176" i="1" s="1"/>
  <c r="AB1175" i="1"/>
  <c r="AA1175" i="1" s="1"/>
  <c r="AB1174" i="1"/>
  <c r="AA1174" i="1" s="1"/>
  <c r="AB1173" i="1"/>
  <c r="AA1173" i="1" s="1"/>
  <c r="AB1172" i="1"/>
  <c r="AA1172" i="1" s="1"/>
  <c r="AB1171" i="1"/>
  <c r="AA1171" i="1" s="1"/>
  <c r="AB1170" i="1"/>
  <c r="AA1170" i="1" s="1"/>
  <c r="AB1169" i="1"/>
  <c r="AA1169" i="1" s="1"/>
  <c r="AB1168" i="1"/>
  <c r="AA1168" i="1" s="1"/>
  <c r="AB1167" i="1"/>
  <c r="AA1167" i="1" s="1"/>
  <c r="AB1166" i="1"/>
  <c r="AA1166" i="1" s="1"/>
  <c r="AB1165" i="1"/>
  <c r="AA1165" i="1" s="1"/>
  <c r="AB1164" i="1"/>
  <c r="AA1164" i="1" s="1"/>
  <c r="AB1163" i="1"/>
  <c r="AA1163" i="1" s="1"/>
  <c r="AB1162" i="1"/>
  <c r="AA1162" i="1" s="1"/>
  <c r="AB1161" i="1"/>
  <c r="AA1161" i="1" s="1"/>
  <c r="AB1160" i="1"/>
  <c r="AA1160" i="1" s="1"/>
  <c r="AB1159" i="1"/>
  <c r="AA1159" i="1" s="1"/>
  <c r="AB1158" i="1"/>
  <c r="AA1158" i="1" s="1"/>
  <c r="AB1157" i="1"/>
  <c r="AA1157" i="1" s="1"/>
  <c r="AB1156" i="1"/>
  <c r="AA1156" i="1" s="1"/>
  <c r="AB1155" i="1"/>
  <c r="AA1155" i="1" s="1"/>
  <c r="AB1154" i="1"/>
  <c r="AA1154" i="1" s="1"/>
  <c r="AB1153" i="1"/>
  <c r="AA1153" i="1" s="1"/>
  <c r="AB1152" i="1"/>
  <c r="AA1152" i="1" s="1"/>
  <c r="AB1151" i="1"/>
  <c r="AA1151" i="1" s="1"/>
  <c r="AB1150" i="1"/>
  <c r="AA1150" i="1" s="1"/>
  <c r="AB1149" i="1"/>
  <c r="AA1149" i="1" s="1"/>
  <c r="AB1148" i="1"/>
  <c r="AA1148" i="1" s="1"/>
  <c r="AB1147" i="1"/>
  <c r="AA1147" i="1" s="1"/>
  <c r="AB1146" i="1"/>
  <c r="AA1146" i="1" s="1"/>
  <c r="AB1145" i="1"/>
  <c r="AA1145" i="1" s="1"/>
  <c r="AB1144" i="1"/>
  <c r="AA1144" i="1" s="1"/>
  <c r="AB1143" i="1"/>
  <c r="AA1143" i="1" s="1"/>
  <c r="AB1142" i="1"/>
  <c r="AA1142" i="1" s="1"/>
  <c r="AB1141" i="1"/>
  <c r="AA1141" i="1" s="1"/>
  <c r="AB1140" i="1"/>
  <c r="AA1140" i="1" s="1"/>
  <c r="AB1139" i="1"/>
  <c r="AA1139" i="1" s="1"/>
  <c r="AB1138" i="1"/>
  <c r="AA1138" i="1" s="1"/>
  <c r="AB1137" i="1"/>
  <c r="AA1137" i="1" s="1"/>
  <c r="AB1136" i="1"/>
  <c r="AA1136" i="1" s="1"/>
  <c r="AB1135" i="1"/>
  <c r="AA1135" i="1" s="1"/>
  <c r="AB1134" i="1"/>
  <c r="AA1134" i="1" s="1"/>
  <c r="AB1133" i="1"/>
  <c r="AA1133" i="1" s="1"/>
  <c r="AB1132" i="1"/>
  <c r="AA1132" i="1" s="1"/>
  <c r="AB1131" i="1"/>
  <c r="AA1131" i="1" s="1"/>
  <c r="AB1130" i="1"/>
  <c r="AA1130" i="1" s="1"/>
  <c r="AB1129" i="1"/>
  <c r="AA1129" i="1" s="1"/>
  <c r="AB1128" i="1"/>
  <c r="AA1128" i="1" s="1"/>
  <c r="AB1127" i="1"/>
  <c r="AA1127" i="1" s="1"/>
  <c r="AB1126" i="1"/>
  <c r="AA1126" i="1" s="1"/>
  <c r="AB1125" i="1"/>
  <c r="AA1125" i="1" s="1"/>
  <c r="AB1124" i="1"/>
  <c r="AA1124" i="1" s="1"/>
  <c r="AB1123" i="1"/>
  <c r="AA1123" i="1" s="1"/>
  <c r="AB1122" i="1"/>
  <c r="AA1122" i="1" s="1"/>
  <c r="AB1121" i="1"/>
  <c r="AA1121" i="1" s="1"/>
  <c r="AB1120" i="1"/>
  <c r="AA1120" i="1" s="1"/>
  <c r="AB1119" i="1"/>
  <c r="AA1119" i="1" s="1"/>
  <c r="AB1118" i="1"/>
  <c r="AA1118" i="1" s="1"/>
  <c r="AB1117" i="1"/>
  <c r="AA1117" i="1" s="1"/>
  <c r="AB1116" i="1"/>
  <c r="AA1116" i="1" s="1"/>
  <c r="AB1115" i="1"/>
  <c r="AA1115" i="1" s="1"/>
  <c r="AB1114" i="1"/>
  <c r="AA1114" i="1" s="1"/>
  <c r="AB1113" i="1"/>
  <c r="AA1113" i="1" s="1"/>
  <c r="AB1112" i="1"/>
  <c r="AA1112" i="1" s="1"/>
  <c r="AB1111" i="1"/>
  <c r="AA1111" i="1" s="1"/>
  <c r="AB1110" i="1"/>
  <c r="AA1110" i="1" s="1"/>
  <c r="AB1109" i="1"/>
  <c r="AA1109" i="1" s="1"/>
  <c r="AB1108" i="1"/>
  <c r="AA1108" i="1" s="1"/>
  <c r="AB1107" i="1"/>
  <c r="AA1107" i="1" s="1"/>
  <c r="AB1106" i="1"/>
  <c r="AA1106" i="1" s="1"/>
  <c r="AB1105" i="1"/>
  <c r="AA1105" i="1" s="1"/>
  <c r="AB1104" i="1"/>
  <c r="AA1104" i="1" s="1"/>
  <c r="AB1103" i="1"/>
  <c r="AA1103" i="1" s="1"/>
  <c r="AB1102" i="1"/>
  <c r="AA1102" i="1" s="1"/>
  <c r="AB1101" i="1"/>
  <c r="AA1101" i="1" s="1"/>
  <c r="AB1100" i="1"/>
  <c r="AA1100" i="1" s="1"/>
  <c r="AB1099" i="1"/>
  <c r="AA1099" i="1" s="1"/>
  <c r="AB1098" i="1"/>
  <c r="AA1098" i="1" s="1"/>
  <c r="AB1097" i="1"/>
  <c r="AA1097" i="1" s="1"/>
  <c r="AB1096" i="1"/>
  <c r="AA1096" i="1" s="1"/>
  <c r="AB1095" i="1"/>
  <c r="AA1095" i="1" s="1"/>
  <c r="AB1094" i="1"/>
  <c r="AA1094" i="1" s="1"/>
  <c r="AB1093" i="1"/>
  <c r="AA1093" i="1" s="1"/>
  <c r="AB1092" i="1"/>
  <c r="AA1092" i="1" s="1"/>
  <c r="AB1091" i="1"/>
  <c r="AA1091" i="1" s="1"/>
  <c r="AB1090" i="1"/>
  <c r="AA1090" i="1" s="1"/>
  <c r="AB1089" i="1"/>
  <c r="AA1089" i="1" s="1"/>
  <c r="AB1088" i="1"/>
  <c r="AA1088" i="1" s="1"/>
  <c r="AB1087" i="1"/>
  <c r="AA1087" i="1" s="1"/>
  <c r="AB1086" i="1"/>
  <c r="AA1086" i="1" s="1"/>
  <c r="AB1085" i="1"/>
  <c r="AA1085" i="1" s="1"/>
  <c r="AB1084" i="1"/>
  <c r="AA1084" i="1" s="1"/>
  <c r="AB1083" i="1"/>
  <c r="AA1083" i="1" s="1"/>
  <c r="AB1082" i="1"/>
  <c r="AA1082" i="1" s="1"/>
  <c r="AB1081" i="1"/>
  <c r="AA1081" i="1" s="1"/>
  <c r="AB1080" i="1"/>
  <c r="AA1080" i="1" s="1"/>
  <c r="AB1079" i="1"/>
  <c r="AA1079" i="1" s="1"/>
  <c r="AB1078" i="1"/>
  <c r="AA1078" i="1" s="1"/>
  <c r="AB1077" i="1"/>
  <c r="AA1077" i="1" s="1"/>
  <c r="AB1076" i="1"/>
  <c r="AA1076" i="1" s="1"/>
  <c r="AB1075" i="1"/>
  <c r="AA1075" i="1" s="1"/>
  <c r="AB1074" i="1"/>
  <c r="AA1074" i="1" s="1"/>
  <c r="AB1073" i="1"/>
  <c r="AA1073" i="1" s="1"/>
  <c r="AB1072" i="1"/>
  <c r="AA1072" i="1" s="1"/>
  <c r="AB1071" i="1"/>
  <c r="AA1071" i="1" s="1"/>
  <c r="AB1070" i="1"/>
  <c r="AA1070" i="1" s="1"/>
  <c r="AB1069" i="1"/>
  <c r="AA1069" i="1" s="1"/>
  <c r="AB1068" i="1"/>
  <c r="AA1068" i="1" s="1"/>
  <c r="AB1067" i="1"/>
  <c r="AA1067" i="1" s="1"/>
  <c r="AB1066" i="1"/>
  <c r="AA1066" i="1" s="1"/>
  <c r="AB1065" i="1"/>
  <c r="AA1065" i="1" s="1"/>
  <c r="AB1064" i="1"/>
  <c r="AA1064" i="1" s="1"/>
  <c r="AB1063" i="1"/>
  <c r="AA1063" i="1" s="1"/>
  <c r="AB1062" i="1"/>
  <c r="AA1062" i="1" s="1"/>
  <c r="AB1061" i="1"/>
  <c r="AA1061" i="1" s="1"/>
  <c r="AB1060" i="1"/>
  <c r="AA1060" i="1" s="1"/>
  <c r="AB1059" i="1"/>
  <c r="AA1059" i="1" s="1"/>
  <c r="AB1058" i="1"/>
  <c r="AA1058" i="1" s="1"/>
  <c r="AB1057" i="1"/>
  <c r="AA1057" i="1" s="1"/>
  <c r="AB1056" i="1"/>
  <c r="AA1056" i="1" s="1"/>
  <c r="AB1055" i="1"/>
  <c r="AA1055" i="1" s="1"/>
  <c r="AB1054" i="1"/>
  <c r="AA1054" i="1" s="1"/>
  <c r="AB1053" i="1"/>
  <c r="AA1053" i="1" s="1"/>
  <c r="AB1052" i="1"/>
  <c r="AA1052" i="1" s="1"/>
  <c r="AB1051" i="1"/>
  <c r="AA1051" i="1" s="1"/>
  <c r="AB1050" i="1"/>
  <c r="AA1050" i="1" s="1"/>
  <c r="AB1049" i="1"/>
  <c r="AA1049" i="1" s="1"/>
  <c r="AB1048" i="1"/>
  <c r="AA1048" i="1" s="1"/>
  <c r="AB1047" i="1"/>
  <c r="AA1047" i="1" s="1"/>
  <c r="AB1046" i="1"/>
  <c r="AA1046" i="1" s="1"/>
  <c r="AB1045" i="1"/>
  <c r="AA1045" i="1" s="1"/>
  <c r="AB1044" i="1"/>
  <c r="AA1044" i="1" s="1"/>
  <c r="AB1043" i="1"/>
  <c r="AA1043" i="1" s="1"/>
  <c r="AB1042" i="1"/>
  <c r="AA1042" i="1" s="1"/>
  <c r="AB1041" i="1"/>
  <c r="AA1041" i="1" s="1"/>
  <c r="AB1040" i="1"/>
  <c r="AA1040" i="1" s="1"/>
  <c r="AB1039" i="1"/>
  <c r="AA1039" i="1" s="1"/>
  <c r="AB1038" i="1"/>
  <c r="AA1038" i="1" s="1"/>
  <c r="AB1037" i="1"/>
  <c r="AA1037" i="1" s="1"/>
  <c r="AB1036" i="1"/>
  <c r="AA1036" i="1" s="1"/>
  <c r="AB1035" i="1"/>
  <c r="AA1035" i="1" s="1"/>
  <c r="AB1034" i="1"/>
  <c r="AA1034" i="1" s="1"/>
  <c r="AB1033" i="1"/>
  <c r="AA1033" i="1" s="1"/>
  <c r="AB1032" i="1"/>
  <c r="AA1032" i="1" s="1"/>
  <c r="AB1031" i="1"/>
  <c r="AA1031" i="1" s="1"/>
  <c r="AB1030" i="1"/>
  <c r="AA1030" i="1" s="1"/>
  <c r="AB1029" i="1"/>
  <c r="AA1029" i="1" s="1"/>
  <c r="AB1028" i="1"/>
  <c r="AA1028" i="1" s="1"/>
  <c r="AB1027" i="1"/>
  <c r="AA1027" i="1" s="1"/>
  <c r="AB1026" i="1"/>
  <c r="AA1026" i="1" s="1"/>
  <c r="AB1025" i="1"/>
  <c r="AA1025" i="1" s="1"/>
  <c r="AB1024" i="1"/>
  <c r="AA1024" i="1" s="1"/>
  <c r="AB1023" i="1"/>
  <c r="AA1023" i="1" s="1"/>
  <c r="AB1022" i="1"/>
  <c r="AA1022" i="1" s="1"/>
  <c r="AB1021" i="1"/>
  <c r="AA1021" i="1" s="1"/>
  <c r="AB1020" i="1"/>
  <c r="AA1020" i="1" s="1"/>
  <c r="AB1019" i="1"/>
  <c r="AA1019" i="1" s="1"/>
  <c r="AB1018" i="1"/>
  <c r="AA1018" i="1" s="1"/>
  <c r="AB1017" i="1"/>
  <c r="AA1017" i="1" s="1"/>
  <c r="AB1016" i="1"/>
  <c r="AA1016" i="1" s="1"/>
  <c r="AB1015" i="1"/>
  <c r="AA1015" i="1" s="1"/>
  <c r="AB1014" i="1"/>
  <c r="AA1014" i="1" s="1"/>
  <c r="AB1013" i="1"/>
  <c r="AA1013" i="1" s="1"/>
  <c r="AB1012" i="1"/>
  <c r="AA1012" i="1" s="1"/>
  <c r="AB1011" i="1"/>
  <c r="AA1011" i="1" s="1"/>
  <c r="AB1010" i="1"/>
  <c r="AA1010" i="1" s="1"/>
  <c r="AB1009" i="1"/>
  <c r="AA1009" i="1" s="1"/>
  <c r="AB1008" i="1"/>
  <c r="AA1008" i="1" s="1"/>
  <c r="AB1007" i="1"/>
  <c r="AA1007" i="1" s="1"/>
  <c r="AB1006" i="1"/>
  <c r="AA1006" i="1" s="1"/>
  <c r="AB1005" i="1"/>
  <c r="AA1005" i="1" s="1"/>
  <c r="AB1004" i="1"/>
  <c r="AA1004" i="1" s="1"/>
  <c r="AB1003" i="1"/>
  <c r="AA1003" i="1" s="1"/>
  <c r="AB1002" i="1"/>
  <c r="AA1002" i="1" s="1"/>
  <c r="AB1001" i="1"/>
  <c r="AA1001" i="1" s="1"/>
  <c r="AB1000" i="1"/>
  <c r="AA1000" i="1" s="1"/>
  <c r="AB999" i="1"/>
  <c r="AA999" i="1" s="1"/>
  <c r="AB998" i="1"/>
  <c r="AA998" i="1" s="1"/>
  <c r="AB997" i="1"/>
  <c r="AA997" i="1" s="1"/>
  <c r="AB996" i="1"/>
  <c r="AA996" i="1" s="1"/>
  <c r="AB995" i="1"/>
  <c r="AA995" i="1" s="1"/>
  <c r="AB994" i="1"/>
  <c r="AA994" i="1" s="1"/>
  <c r="AB993" i="1"/>
  <c r="AA993" i="1" s="1"/>
  <c r="AB992" i="1"/>
  <c r="AA992" i="1" s="1"/>
  <c r="AB991" i="1"/>
  <c r="AA991" i="1" s="1"/>
  <c r="AB990" i="1"/>
  <c r="AA990" i="1" s="1"/>
  <c r="AB989" i="1"/>
  <c r="AA989" i="1" s="1"/>
  <c r="AB988" i="1"/>
  <c r="AA988" i="1" s="1"/>
  <c r="AB987" i="1"/>
  <c r="AA987" i="1" s="1"/>
  <c r="AB986" i="1"/>
  <c r="AA986" i="1" s="1"/>
  <c r="AB985" i="1"/>
  <c r="AA985" i="1" s="1"/>
  <c r="AB984" i="1"/>
  <c r="AA984" i="1" s="1"/>
  <c r="AB983" i="1"/>
  <c r="AA983" i="1" s="1"/>
  <c r="AB982" i="1"/>
  <c r="AA982" i="1" s="1"/>
  <c r="AB981" i="1"/>
  <c r="AA981" i="1" s="1"/>
  <c r="AB980" i="1"/>
  <c r="AA980" i="1" s="1"/>
  <c r="AB979" i="1"/>
  <c r="AA979" i="1" s="1"/>
  <c r="AB978" i="1"/>
  <c r="AA978" i="1" s="1"/>
  <c r="AB977" i="1"/>
  <c r="AA977" i="1" s="1"/>
  <c r="AB976" i="1"/>
  <c r="AA976" i="1" s="1"/>
  <c r="AB975" i="1"/>
  <c r="AA975" i="1" s="1"/>
  <c r="AB974" i="1"/>
  <c r="AA974" i="1" s="1"/>
  <c r="AB973" i="1"/>
  <c r="AA973" i="1" s="1"/>
  <c r="AB972" i="1"/>
  <c r="AA972" i="1" s="1"/>
  <c r="AB971" i="1"/>
  <c r="AA971" i="1" s="1"/>
  <c r="AB970" i="1"/>
  <c r="AA970" i="1" s="1"/>
  <c r="AB969" i="1"/>
  <c r="AA969" i="1" s="1"/>
  <c r="AB968" i="1"/>
  <c r="AA968" i="1" s="1"/>
  <c r="AB967" i="1"/>
  <c r="AA967" i="1" s="1"/>
  <c r="AB966" i="1"/>
  <c r="AA966" i="1" s="1"/>
  <c r="AB965" i="1"/>
  <c r="AA965" i="1" s="1"/>
  <c r="AB964" i="1"/>
  <c r="AA964" i="1" s="1"/>
  <c r="AB963" i="1"/>
  <c r="AA963" i="1" s="1"/>
  <c r="AB962" i="1"/>
  <c r="AA962" i="1" s="1"/>
  <c r="AB961" i="1"/>
  <c r="AA961" i="1" s="1"/>
  <c r="AB960" i="1"/>
  <c r="AA960" i="1" s="1"/>
  <c r="AB959" i="1"/>
  <c r="AA959" i="1" s="1"/>
  <c r="AB958" i="1"/>
  <c r="AA958" i="1" s="1"/>
  <c r="AB957" i="1"/>
  <c r="AA957" i="1" s="1"/>
  <c r="AB956" i="1"/>
  <c r="AA956" i="1" s="1"/>
  <c r="AB955" i="1"/>
  <c r="AA955" i="1" s="1"/>
  <c r="AB954" i="1"/>
  <c r="AA954" i="1" s="1"/>
  <c r="AB953" i="1"/>
  <c r="AA953" i="1" s="1"/>
  <c r="AB952" i="1"/>
  <c r="AA952" i="1" s="1"/>
  <c r="AB951" i="1"/>
  <c r="AA951" i="1" s="1"/>
  <c r="AB950" i="1"/>
  <c r="AA950" i="1" s="1"/>
  <c r="AB949" i="1"/>
  <c r="AA949" i="1" s="1"/>
  <c r="AB948" i="1"/>
  <c r="AA948" i="1" s="1"/>
  <c r="AB947" i="1"/>
  <c r="AA947" i="1" s="1"/>
  <c r="AB946" i="1"/>
  <c r="AA946" i="1" s="1"/>
  <c r="AB945" i="1"/>
  <c r="AA945" i="1" s="1"/>
  <c r="AB944" i="1"/>
  <c r="AA944" i="1" s="1"/>
  <c r="AB943" i="1"/>
  <c r="AA943" i="1" s="1"/>
  <c r="AB942" i="1"/>
  <c r="AA942" i="1" s="1"/>
  <c r="AB941" i="1"/>
  <c r="AA941" i="1" s="1"/>
  <c r="AB940" i="1"/>
  <c r="AA940" i="1" s="1"/>
  <c r="AB939" i="1"/>
  <c r="AA939" i="1" s="1"/>
  <c r="AB938" i="1"/>
  <c r="AA938" i="1" s="1"/>
  <c r="AB937" i="1"/>
  <c r="AA937" i="1" s="1"/>
  <c r="AB936" i="1"/>
  <c r="AA936" i="1" s="1"/>
  <c r="AB935" i="1"/>
  <c r="AA935" i="1" s="1"/>
  <c r="AB934" i="1"/>
  <c r="AA934" i="1" s="1"/>
  <c r="AB933" i="1"/>
  <c r="AA933" i="1" s="1"/>
  <c r="AB932" i="1"/>
  <c r="AA932" i="1" s="1"/>
  <c r="AB931" i="1"/>
  <c r="AA931" i="1" s="1"/>
  <c r="AB930" i="1"/>
  <c r="AA930" i="1" s="1"/>
  <c r="AB929" i="1"/>
  <c r="AA929" i="1" s="1"/>
  <c r="AB928" i="1"/>
  <c r="AA928" i="1" s="1"/>
  <c r="AB927" i="1"/>
  <c r="AA927" i="1" s="1"/>
  <c r="AB926" i="1"/>
  <c r="AA926" i="1" s="1"/>
  <c r="AB925" i="1"/>
  <c r="AA925" i="1" s="1"/>
  <c r="AB924" i="1"/>
  <c r="AA924" i="1" s="1"/>
  <c r="AB923" i="1"/>
  <c r="AA923" i="1" s="1"/>
  <c r="AB922" i="1"/>
  <c r="AA922" i="1" s="1"/>
  <c r="AB921" i="1"/>
  <c r="AA921" i="1" s="1"/>
  <c r="AB920" i="1"/>
  <c r="AA920" i="1" s="1"/>
  <c r="AB919" i="1"/>
  <c r="AA919" i="1" s="1"/>
  <c r="AB918" i="1"/>
  <c r="AA918" i="1" s="1"/>
  <c r="AB917" i="1"/>
  <c r="AA917" i="1" s="1"/>
  <c r="AB916" i="1"/>
  <c r="AA916" i="1" s="1"/>
  <c r="AB915" i="1"/>
  <c r="AA915" i="1" s="1"/>
  <c r="AB914" i="1"/>
  <c r="AA914" i="1" s="1"/>
  <c r="AB913" i="1"/>
  <c r="AA913" i="1" s="1"/>
  <c r="AB912" i="1"/>
  <c r="AA912" i="1" s="1"/>
  <c r="AB911" i="1"/>
  <c r="AA911" i="1" s="1"/>
  <c r="AB910" i="1"/>
  <c r="AA910" i="1" s="1"/>
  <c r="AB909" i="1"/>
  <c r="AA909" i="1" s="1"/>
  <c r="AB908" i="1"/>
  <c r="AA908" i="1" s="1"/>
  <c r="AB907" i="1"/>
  <c r="AA907" i="1" s="1"/>
  <c r="AB906" i="1"/>
  <c r="AA906" i="1" s="1"/>
  <c r="AB905" i="1"/>
  <c r="AA905" i="1" s="1"/>
  <c r="AB904" i="1"/>
  <c r="AA904" i="1" s="1"/>
  <c r="AB903" i="1"/>
  <c r="AA903" i="1" s="1"/>
  <c r="AB902" i="1"/>
  <c r="AA902" i="1" s="1"/>
  <c r="AB901" i="1"/>
  <c r="AA901" i="1" s="1"/>
  <c r="AB900" i="1"/>
  <c r="AA900" i="1" s="1"/>
  <c r="AB899" i="1"/>
  <c r="AA899" i="1" s="1"/>
  <c r="AB898" i="1"/>
  <c r="AA898" i="1" s="1"/>
  <c r="AB897" i="1"/>
  <c r="AA897" i="1" s="1"/>
  <c r="AB896" i="1"/>
  <c r="AA896" i="1" s="1"/>
  <c r="AB895" i="1"/>
  <c r="AA895" i="1" s="1"/>
  <c r="AB894" i="1"/>
  <c r="AA894" i="1" s="1"/>
  <c r="AB893" i="1"/>
  <c r="AA893" i="1" s="1"/>
  <c r="AB892" i="1"/>
  <c r="AA892" i="1" s="1"/>
  <c r="AB891" i="1"/>
  <c r="AA891" i="1" s="1"/>
  <c r="AB890" i="1"/>
  <c r="AA890" i="1" s="1"/>
  <c r="AB889" i="1"/>
  <c r="AA889" i="1" s="1"/>
  <c r="AB888" i="1"/>
  <c r="AA888" i="1" s="1"/>
  <c r="AB887" i="1"/>
  <c r="AA887" i="1" s="1"/>
  <c r="AB886" i="1"/>
  <c r="AA886" i="1" s="1"/>
  <c r="AB885" i="1"/>
  <c r="AA885" i="1" s="1"/>
  <c r="AB884" i="1"/>
  <c r="AA884" i="1" s="1"/>
  <c r="AB883" i="1"/>
  <c r="AA883" i="1" s="1"/>
  <c r="AB882" i="1"/>
  <c r="AA882" i="1" s="1"/>
  <c r="AB881" i="1"/>
  <c r="AA881" i="1" s="1"/>
  <c r="AB880" i="1"/>
  <c r="AA880" i="1" s="1"/>
  <c r="AB879" i="1"/>
  <c r="AA879" i="1" s="1"/>
  <c r="AB878" i="1"/>
  <c r="AA878" i="1" s="1"/>
  <c r="AB877" i="1"/>
  <c r="AA877" i="1" s="1"/>
  <c r="AB876" i="1"/>
  <c r="AA876" i="1" s="1"/>
  <c r="AB875" i="1"/>
  <c r="AA875" i="1" s="1"/>
  <c r="AB874" i="1"/>
  <c r="AA874" i="1" s="1"/>
  <c r="AB873" i="1"/>
  <c r="AA873" i="1" s="1"/>
  <c r="AB872" i="1"/>
  <c r="AA872" i="1" s="1"/>
  <c r="AB871" i="1"/>
  <c r="AA871" i="1" s="1"/>
  <c r="AB870" i="1"/>
  <c r="AA870" i="1" s="1"/>
  <c r="AB869" i="1"/>
  <c r="AA869" i="1" s="1"/>
  <c r="AB868" i="1"/>
  <c r="AA868" i="1" s="1"/>
  <c r="AB867" i="1"/>
  <c r="AA867" i="1" s="1"/>
  <c r="AB866" i="1"/>
  <c r="AA866" i="1" s="1"/>
  <c r="AB865" i="1"/>
  <c r="AA865" i="1" s="1"/>
  <c r="AB864" i="1"/>
  <c r="AA864" i="1" s="1"/>
  <c r="AB863" i="1"/>
  <c r="AA863" i="1" s="1"/>
  <c r="AB862" i="1"/>
  <c r="AA862" i="1" s="1"/>
  <c r="AB861" i="1"/>
  <c r="AA861" i="1" s="1"/>
  <c r="AB860" i="1"/>
  <c r="AA860" i="1" s="1"/>
  <c r="AB859" i="1"/>
  <c r="AA859" i="1" s="1"/>
  <c r="AB858" i="1"/>
  <c r="AA858" i="1" s="1"/>
  <c r="AB857" i="1"/>
  <c r="AA857" i="1" s="1"/>
  <c r="AB856" i="1"/>
  <c r="AA856" i="1" s="1"/>
  <c r="AB855" i="1"/>
  <c r="AA855" i="1" s="1"/>
  <c r="AB854" i="1"/>
  <c r="AA854" i="1" s="1"/>
  <c r="AB853" i="1"/>
  <c r="AA853" i="1" s="1"/>
  <c r="AB852" i="1"/>
  <c r="AA852" i="1" s="1"/>
  <c r="AB851" i="1"/>
  <c r="AA851" i="1" s="1"/>
  <c r="AB850" i="1"/>
  <c r="AA850" i="1" s="1"/>
  <c r="AB849" i="1"/>
  <c r="AA849" i="1" s="1"/>
  <c r="AB848" i="1"/>
  <c r="AA848" i="1" s="1"/>
  <c r="AB847" i="1"/>
  <c r="AA847" i="1" s="1"/>
  <c r="AB846" i="1"/>
  <c r="AA846" i="1" s="1"/>
  <c r="AB845" i="1"/>
  <c r="AA845" i="1" s="1"/>
  <c r="AB844" i="1"/>
  <c r="AA844" i="1" s="1"/>
  <c r="AB843" i="1"/>
  <c r="AA843" i="1" s="1"/>
  <c r="AB842" i="1"/>
  <c r="AA842" i="1" s="1"/>
  <c r="AB841" i="1"/>
  <c r="AA841" i="1" s="1"/>
  <c r="AB840" i="1"/>
  <c r="AA840" i="1" s="1"/>
  <c r="AB839" i="1"/>
  <c r="AA839" i="1" s="1"/>
  <c r="AB838" i="1"/>
  <c r="AA838" i="1" s="1"/>
  <c r="AB837" i="1"/>
  <c r="AA837" i="1" s="1"/>
  <c r="AB836" i="1"/>
  <c r="AA836" i="1" s="1"/>
  <c r="AB835" i="1"/>
  <c r="AA835" i="1" s="1"/>
  <c r="AB834" i="1"/>
  <c r="AA834" i="1" s="1"/>
  <c r="AB833" i="1"/>
  <c r="AA833" i="1" s="1"/>
  <c r="AB832" i="1"/>
  <c r="AA832" i="1" s="1"/>
  <c r="AB831" i="1"/>
  <c r="AA831" i="1" s="1"/>
  <c r="AB830" i="1"/>
  <c r="AA830" i="1" s="1"/>
  <c r="AB829" i="1"/>
  <c r="AA829" i="1" s="1"/>
  <c r="AB828" i="1"/>
  <c r="AA828" i="1" s="1"/>
  <c r="AB827" i="1"/>
  <c r="AA827" i="1" s="1"/>
  <c r="AB826" i="1"/>
  <c r="AA826" i="1" s="1"/>
  <c r="AB825" i="1"/>
  <c r="AA825" i="1" s="1"/>
  <c r="AB824" i="1"/>
  <c r="AA824" i="1" s="1"/>
  <c r="AB823" i="1"/>
  <c r="AA823" i="1" s="1"/>
  <c r="AB822" i="1"/>
  <c r="AA822" i="1" s="1"/>
  <c r="AB821" i="1"/>
  <c r="AA821" i="1" s="1"/>
  <c r="AB820" i="1"/>
  <c r="AA820" i="1" s="1"/>
  <c r="AB819" i="1"/>
  <c r="AA819" i="1" s="1"/>
  <c r="AB818" i="1"/>
  <c r="AA818" i="1" s="1"/>
  <c r="AB817" i="1"/>
  <c r="AA817" i="1" s="1"/>
  <c r="AB816" i="1"/>
  <c r="AA816" i="1" s="1"/>
  <c r="AB815" i="1"/>
  <c r="AA815" i="1" s="1"/>
  <c r="AB814" i="1"/>
  <c r="AA814" i="1" s="1"/>
  <c r="AB813" i="1"/>
  <c r="AA813" i="1" s="1"/>
  <c r="AB812" i="1"/>
  <c r="AA812" i="1" s="1"/>
  <c r="AB811" i="1"/>
  <c r="AA811" i="1" s="1"/>
  <c r="AB810" i="1"/>
  <c r="AA810" i="1" s="1"/>
  <c r="AB809" i="1"/>
  <c r="AA809" i="1" s="1"/>
  <c r="AB808" i="1"/>
  <c r="AA808" i="1" s="1"/>
  <c r="AB807" i="1"/>
  <c r="AA807" i="1" s="1"/>
  <c r="AB806" i="1"/>
  <c r="AA806" i="1" s="1"/>
  <c r="AB805" i="1"/>
  <c r="AA805" i="1" s="1"/>
  <c r="AB804" i="1"/>
  <c r="AA804" i="1" s="1"/>
  <c r="AB803" i="1"/>
  <c r="AA803" i="1" s="1"/>
  <c r="AB802" i="1"/>
  <c r="AA802" i="1" s="1"/>
  <c r="AB801" i="1"/>
  <c r="AA801" i="1" s="1"/>
  <c r="AB800" i="1"/>
  <c r="AA800" i="1" s="1"/>
  <c r="AB799" i="1"/>
  <c r="AA799" i="1" s="1"/>
  <c r="AB798" i="1"/>
  <c r="AA798" i="1" s="1"/>
  <c r="AB797" i="1"/>
  <c r="AA797" i="1" s="1"/>
  <c r="AB796" i="1"/>
  <c r="AA796" i="1" s="1"/>
  <c r="AB795" i="1"/>
  <c r="AA795" i="1" s="1"/>
  <c r="AB794" i="1"/>
  <c r="AA794" i="1" s="1"/>
  <c r="AB793" i="1"/>
  <c r="AA793" i="1" s="1"/>
  <c r="AB792" i="1"/>
  <c r="AA792" i="1" s="1"/>
  <c r="AB791" i="1"/>
  <c r="AA791" i="1" s="1"/>
  <c r="AB790" i="1"/>
  <c r="AA790" i="1" s="1"/>
  <c r="AB789" i="1"/>
  <c r="AA789" i="1" s="1"/>
  <c r="AB788" i="1"/>
  <c r="AA788" i="1" s="1"/>
  <c r="AB787" i="1"/>
  <c r="AA787" i="1" s="1"/>
  <c r="AB786" i="1"/>
  <c r="AA786" i="1" s="1"/>
  <c r="AB785" i="1"/>
  <c r="AA785" i="1" s="1"/>
  <c r="AB784" i="1"/>
  <c r="AA784" i="1" s="1"/>
  <c r="AB783" i="1"/>
  <c r="AA783" i="1" s="1"/>
  <c r="AB782" i="1"/>
  <c r="AA782" i="1" s="1"/>
  <c r="AB781" i="1"/>
  <c r="AA781" i="1" s="1"/>
  <c r="AB780" i="1"/>
  <c r="AA780" i="1" s="1"/>
  <c r="AB779" i="1"/>
  <c r="AA779" i="1" s="1"/>
  <c r="AB778" i="1"/>
  <c r="AA778" i="1" s="1"/>
  <c r="AB777" i="1"/>
  <c r="AA777" i="1" s="1"/>
  <c r="AB776" i="1"/>
  <c r="AA776" i="1" s="1"/>
  <c r="AB775" i="1"/>
  <c r="AA775" i="1" s="1"/>
  <c r="AB774" i="1"/>
  <c r="AA774" i="1" s="1"/>
  <c r="AB773" i="1"/>
  <c r="AA773" i="1" s="1"/>
  <c r="AB772" i="1"/>
  <c r="AA772" i="1" s="1"/>
  <c r="AB771" i="1"/>
  <c r="AA771" i="1" s="1"/>
  <c r="AB770" i="1"/>
  <c r="AA770" i="1" s="1"/>
  <c r="AB769" i="1"/>
  <c r="AA769" i="1" s="1"/>
  <c r="AB768" i="1"/>
  <c r="AA768" i="1" s="1"/>
  <c r="AB767" i="1"/>
  <c r="AA767" i="1" s="1"/>
  <c r="AB766" i="1"/>
  <c r="AA766" i="1" s="1"/>
  <c r="AB765" i="1"/>
  <c r="AA765" i="1" s="1"/>
  <c r="AB764" i="1"/>
  <c r="AA764" i="1" s="1"/>
  <c r="AB763" i="1"/>
  <c r="AA763" i="1" s="1"/>
  <c r="AB762" i="1"/>
  <c r="AA762" i="1" s="1"/>
  <c r="AB761" i="1"/>
  <c r="AA761" i="1" s="1"/>
  <c r="AB760" i="1"/>
  <c r="AA760" i="1" s="1"/>
  <c r="AB759" i="1"/>
  <c r="AA759" i="1" s="1"/>
  <c r="AB758" i="1"/>
  <c r="AA758" i="1" s="1"/>
  <c r="AB757" i="1"/>
  <c r="AA757" i="1" s="1"/>
  <c r="AB756" i="1"/>
  <c r="AA756" i="1" s="1"/>
  <c r="AB755" i="1"/>
  <c r="AA755" i="1" s="1"/>
  <c r="AB754" i="1"/>
  <c r="AA754" i="1" s="1"/>
  <c r="AB753" i="1"/>
  <c r="AA753" i="1" s="1"/>
  <c r="AB752" i="1"/>
  <c r="AA752" i="1" s="1"/>
  <c r="AB751" i="1"/>
  <c r="AA751" i="1" s="1"/>
  <c r="AB750" i="1"/>
  <c r="AA750" i="1" s="1"/>
  <c r="AB749" i="1"/>
  <c r="AA749" i="1" s="1"/>
  <c r="AB748" i="1"/>
  <c r="AA748" i="1" s="1"/>
  <c r="AB747" i="1"/>
  <c r="AA747" i="1" s="1"/>
  <c r="AB746" i="1"/>
  <c r="AA746" i="1" s="1"/>
  <c r="AB745" i="1"/>
  <c r="AA745" i="1" s="1"/>
  <c r="AB744" i="1"/>
  <c r="AA744" i="1" s="1"/>
  <c r="AB743" i="1"/>
  <c r="AA743" i="1" s="1"/>
  <c r="AB742" i="1"/>
  <c r="AA742" i="1" s="1"/>
  <c r="AB741" i="1"/>
  <c r="AA741" i="1" s="1"/>
  <c r="AB740" i="1"/>
  <c r="AA740" i="1" s="1"/>
  <c r="AB739" i="1"/>
  <c r="AA739" i="1" s="1"/>
  <c r="AB738" i="1"/>
  <c r="AA738" i="1" s="1"/>
  <c r="AB737" i="1"/>
  <c r="AA737" i="1" s="1"/>
  <c r="AB736" i="1"/>
  <c r="AA736" i="1" s="1"/>
  <c r="AB735" i="1"/>
  <c r="AA735" i="1" s="1"/>
  <c r="AB734" i="1"/>
  <c r="AA734" i="1" s="1"/>
  <c r="AB733" i="1"/>
  <c r="AA733" i="1" s="1"/>
  <c r="AB732" i="1"/>
  <c r="AA732" i="1" s="1"/>
  <c r="AB731" i="1"/>
  <c r="AA731" i="1" s="1"/>
  <c r="AB730" i="1"/>
  <c r="AA730" i="1" s="1"/>
  <c r="AB729" i="1"/>
  <c r="AA729" i="1" s="1"/>
  <c r="AB728" i="1"/>
  <c r="AA728" i="1" s="1"/>
  <c r="AB727" i="1"/>
  <c r="AA727" i="1" s="1"/>
  <c r="AB726" i="1"/>
  <c r="AA726" i="1" s="1"/>
  <c r="AB725" i="1"/>
  <c r="AA725" i="1" s="1"/>
  <c r="AB724" i="1"/>
  <c r="AA724" i="1" s="1"/>
  <c r="AB723" i="1"/>
  <c r="AA723" i="1" s="1"/>
  <c r="AB722" i="1"/>
  <c r="AA722" i="1" s="1"/>
  <c r="AB721" i="1"/>
  <c r="AA721" i="1" s="1"/>
  <c r="AB720" i="1"/>
  <c r="AA720" i="1" s="1"/>
  <c r="AB719" i="1"/>
  <c r="AA719" i="1" s="1"/>
  <c r="AB718" i="1"/>
  <c r="AA718" i="1" s="1"/>
  <c r="AB717" i="1"/>
  <c r="AA717" i="1" s="1"/>
  <c r="AB716" i="1"/>
  <c r="AA716" i="1" s="1"/>
  <c r="AB715" i="1"/>
  <c r="AA715" i="1" s="1"/>
  <c r="AB714" i="1"/>
  <c r="AA714" i="1" s="1"/>
  <c r="AB713" i="1"/>
  <c r="AA713" i="1" s="1"/>
  <c r="AB712" i="1"/>
  <c r="AA712" i="1" s="1"/>
  <c r="AB711" i="1"/>
  <c r="AA711" i="1" s="1"/>
  <c r="AB710" i="1"/>
  <c r="AA710" i="1" s="1"/>
  <c r="AB709" i="1"/>
  <c r="AA709" i="1" s="1"/>
  <c r="AB708" i="1"/>
  <c r="AA708" i="1" s="1"/>
  <c r="AB707" i="1"/>
  <c r="AA707" i="1" s="1"/>
  <c r="AB706" i="1"/>
  <c r="AA706" i="1" s="1"/>
  <c r="AB705" i="1"/>
  <c r="AA705" i="1" s="1"/>
  <c r="AB704" i="1"/>
  <c r="AA704" i="1" s="1"/>
  <c r="AB703" i="1"/>
  <c r="AA703" i="1" s="1"/>
  <c r="AB702" i="1"/>
  <c r="AA702" i="1" s="1"/>
  <c r="AB701" i="1"/>
  <c r="AA701" i="1" s="1"/>
  <c r="AB700" i="1"/>
  <c r="AA700" i="1" s="1"/>
  <c r="AB699" i="1"/>
  <c r="AA699" i="1" s="1"/>
  <c r="AB698" i="1"/>
  <c r="AA698" i="1" s="1"/>
  <c r="AB697" i="1"/>
  <c r="AA697" i="1" s="1"/>
  <c r="AB696" i="1"/>
  <c r="AA696" i="1" s="1"/>
  <c r="AB695" i="1"/>
  <c r="AA695" i="1" s="1"/>
  <c r="AB694" i="1"/>
  <c r="AA694" i="1" s="1"/>
  <c r="AB693" i="1"/>
  <c r="AA693" i="1" s="1"/>
  <c r="AB692" i="1"/>
  <c r="AA692" i="1" s="1"/>
  <c r="AB691" i="1"/>
  <c r="AA691" i="1" s="1"/>
  <c r="AB690" i="1"/>
  <c r="AA690" i="1" s="1"/>
  <c r="AB689" i="1"/>
  <c r="AA689" i="1" s="1"/>
  <c r="AB688" i="1"/>
  <c r="AA688" i="1" s="1"/>
  <c r="AB687" i="1"/>
  <c r="AA687" i="1" s="1"/>
  <c r="AB686" i="1"/>
  <c r="AA686" i="1" s="1"/>
  <c r="AB685" i="1"/>
  <c r="AA685" i="1" s="1"/>
  <c r="AB684" i="1"/>
  <c r="AA684" i="1" s="1"/>
  <c r="AB683" i="1"/>
  <c r="AA683" i="1" s="1"/>
  <c r="AB682" i="1"/>
  <c r="AA682" i="1" s="1"/>
  <c r="AB681" i="1"/>
  <c r="AA681" i="1" s="1"/>
  <c r="AB680" i="1"/>
  <c r="AA680" i="1" s="1"/>
  <c r="AB679" i="1"/>
  <c r="AA679" i="1" s="1"/>
  <c r="AB678" i="1"/>
  <c r="AA678" i="1" s="1"/>
  <c r="AB677" i="1"/>
  <c r="AA677" i="1" s="1"/>
  <c r="AB676" i="1"/>
  <c r="AA676" i="1" s="1"/>
  <c r="AB675" i="1"/>
  <c r="AA675" i="1" s="1"/>
  <c r="AB674" i="1"/>
  <c r="AA674" i="1" s="1"/>
  <c r="AB673" i="1"/>
  <c r="AA673" i="1" s="1"/>
  <c r="AB672" i="1"/>
  <c r="AA672" i="1" s="1"/>
  <c r="AB671" i="1"/>
  <c r="AA671" i="1" s="1"/>
  <c r="AB670" i="1"/>
  <c r="AA670" i="1" s="1"/>
  <c r="AB669" i="1"/>
  <c r="AA669" i="1" s="1"/>
  <c r="AB668" i="1"/>
  <c r="AA668" i="1" s="1"/>
  <c r="AB667" i="1"/>
  <c r="AA667" i="1" s="1"/>
  <c r="AB666" i="1"/>
  <c r="AA666" i="1" s="1"/>
  <c r="AB665" i="1"/>
  <c r="AA665" i="1" s="1"/>
  <c r="AB664" i="1"/>
  <c r="AA664" i="1" s="1"/>
  <c r="AB663" i="1"/>
  <c r="AA663" i="1" s="1"/>
  <c r="AB662" i="1"/>
  <c r="AA662" i="1" s="1"/>
  <c r="AB661" i="1"/>
  <c r="AA661" i="1" s="1"/>
  <c r="AB660" i="1"/>
  <c r="AA660" i="1" s="1"/>
  <c r="AB659" i="1"/>
  <c r="AA659" i="1" s="1"/>
  <c r="AB658" i="1"/>
  <c r="AA658" i="1" s="1"/>
  <c r="AB657" i="1"/>
  <c r="AA657" i="1" s="1"/>
  <c r="AB656" i="1"/>
  <c r="AA656" i="1" s="1"/>
  <c r="AB655" i="1"/>
  <c r="AA655" i="1" s="1"/>
  <c r="AB654" i="1"/>
  <c r="AA654" i="1" s="1"/>
  <c r="AB653" i="1"/>
  <c r="AA653" i="1" s="1"/>
  <c r="AB652" i="1"/>
  <c r="AA652" i="1" s="1"/>
  <c r="AB651" i="1"/>
  <c r="AA651" i="1" s="1"/>
  <c r="AB650" i="1"/>
  <c r="AA650" i="1" s="1"/>
  <c r="AB649" i="1"/>
  <c r="AA649" i="1" s="1"/>
  <c r="AB648" i="1"/>
  <c r="AA648" i="1" s="1"/>
  <c r="AB647" i="1"/>
  <c r="AA647" i="1" s="1"/>
  <c r="AB646" i="1"/>
  <c r="AA646" i="1" s="1"/>
  <c r="AB645" i="1"/>
  <c r="AA645" i="1" s="1"/>
  <c r="AB644" i="1"/>
  <c r="AA644" i="1" s="1"/>
  <c r="AB643" i="1"/>
  <c r="AA643" i="1" s="1"/>
  <c r="AB642" i="1"/>
  <c r="AA642" i="1" s="1"/>
  <c r="AB641" i="1"/>
  <c r="AA641" i="1" s="1"/>
  <c r="AB640" i="1"/>
  <c r="AA640" i="1" s="1"/>
  <c r="AB639" i="1"/>
  <c r="AA639" i="1" s="1"/>
  <c r="AB638" i="1"/>
  <c r="AA638" i="1" s="1"/>
  <c r="AB637" i="1"/>
  <c r="AA637" i="1" s="1"/>
  <c r="AB636" i="1"/>
  <c r="AA636" i="1" s="1"/>
  <c r="AB635" i="1"/>
  <c r="AA635" i="1" s="1"/>
  <c r="AB634" i="1"/>
  <c r="AA634" i="1" s="1"/>
  <c r="AB633" i="1"/>
  <c r="AA633" i="1" s="1"/>
  <c r="AB632" i="1"/>
  <c r="AA632" i="1" s="1"/>
  <c r="AB631" i="1"/>
  <c r="AA631" i="1" s="1"/>
  <c r="AB630" i="1"/>
  <c r="AA630" i="1" s="1"/>
  <c r="AB629" i="1"/>
  <c r="AA629" i="1" s="1"/>
  <c r="AB628" i="1"/>
  <c r="AA628" i="1" s="1"/>
  <c r="AB627" i="1"/>
  <c r="AA627" i="1" s="1"/>
  <c r="AB626" i="1"/>
  <c r="AA626" i="1" s="1"/>
  <c r="AB625" i="1"/>
  <c r="AA625" i="1" s="1"/>
  <c r="AB624" i="1"/>
  <c r="AA624" i="1" s="1"/>
  <c r="AB623" i="1"/>
  <c r="AA623" i="1" s="1"/>
  <c r="AB622" i="1"/>
  <c r="AA622" i="1" s="1"/>
  <c r="AB621" i="1"/>
  <c r="AA621" i="1" s="1"/>
  <c r="AB620" i="1"/>
  <c r="AA620" i="1" s="1"/>
  <c r="AB619" i="1"/>
  <c r="AA619" i="1" s="1"/>
  <c r="AB618" i="1"/>
  <c r="AA618" i="1" s="1"/>
  <c r="AB617" i="1"/>
  <c r="AA617" i="1" s="1"/>
  <c r="AB616" i="1"/>
  <c r="AA616" i="1" s="1"/>
  <c r="AB615" i="1"/>
  <c r="AA615" i="1" s="1"/>
  <c r="AB614" i="1"/>
  <c r="AA614" i="1" s="1"/>
  <c r="AB613" i="1"/>
  <c r="AA613" i="1" s="1"/>
  <c r="AB612" i="1"/>
  <c r="AA612" i="1" s="1"/>
  <c r="AB611" i="1"/>
  <c r="AA611" i="1" s="1"/>
  <c r="AB610" i="1"/>
  <c r="AA610" i="1" s="1"/>
  <c r="AB609" i="1"/>
  <c r="AA609" i="1" s="1"/>
  <c r="AB608" i="1"/>
  <c r="AA608" i="1" s="1"/>
  <c r="AB607" i="1"/>
  <c r="AA607" i="1" s="1"/>
  <c r="AB606" i="1"/>
  <c r="AA606" i="1" s="1"/>
  <c r="AB605" i="1"/>
  <c r="AA605" i="1" s="1"/>
  <c r="AB604" i="1"/>
  <c r="AA604" i="1" s="1"/>
  <c r="AB603" i="1"/>
  <c r="AA603" i="1" s="1"/>
  <c r="AB602" i="1"/>
  <c r="AA602" i="1" s="1"/>
  <c r="AB601" i="1"/>
  <c r="AA601" i="1" s="1"/>
  <c r="AB600" i="1"/>
  <c r="AA600" i="1" s="1"/>
  <c r="AB599" i="1"/>
  <c r="AA599" i="1" s="1"/>
  <c r="AB598" i="1"/>
  <c r="AA598" i="1" s="1"/>
  <c r="AB597" i="1"/>
  <c r="AA597" i="1" s="1"/>
  <c r="AB596" i="1"/>
  <c r="AA596" i="1" s="1"/>
  <c r="AB595" i="1"/>
  <c r="AA595" i="1" s="1"/>
  <c r="AB594" i="1"/>
  <c r="AA594" i="1" s="1"/>
  <c r="AB593" i="1"/>
  <c r="AA593" i="1" s="1"/>
  <c r="AB592" i="1"/>
  <c r="AA592" i="1" s="1"/>
  <c r="AB591" i="1"/>
  <c r="AA591" i="1" s="1"/>
  <c r="AB590" i="1"/>
  <c r="AA590" i="1" s="1"/>
  <c r="AB589" i="1"/>
  <c r="AA589" i="1" s="1"/>
  <c r="AB588" i="1"/>
  <c r="AA588" i="1" s="1"/>
  <c r="AB587" i="1"/>
  <c r="AA587" i="1" s="1"/>
  <c r="AB586" i="1"/>
  <c r="AA586" i="1" s="1"/>
  <c r="AB585" i="1"/>
  <c r="AA585" i="1" s="1"/>
  <c r="AB584" i="1"/>
  <c r="AA584" i="1" s="1"/>
  <c r="AB583" i="1"/>
  <c r="AA583" i="1" s="1"/>
  <c r="AB582" i="1"/>
  <c r="AA582" i="1" s="1"/>
  <c r="AB581" i="1"/>
  <c r="AA581" i="1" s="1"/>
  <c r="AB580" i="1"/>
  <c r="AA580" i="1" s="1"/>
  <c r="AB579" i="1"/>
  <c r="AA579" i="1" s="1"/>
  <c r="AB578" i="1"/>
  <c r="AA578" i="1" s="1"/>
  <c r="AB577" i="1"/>
  <c r="AA577" i="1" s="1"/>
  <c r="AB576" i="1"/>
  <c r="AA576" i="1" s="1"/>
  <c r="AB575" i="1"/>
  <c r="AA575" i="1" s="1"/>
  <c r="AB574" i="1"/>
  <c r="AA574" i="1" s="1"/>
  <c r="AB573" i="1"/>
  <c r="AA573" i="1" s="1"/>
  <c r="AB572" i="1"/>
  <c r="AA572" i="1" s="1"/>
  <c r="AB571" i="1"/>
  <c r="AA571" i="1" s="1"/>
  <c r="AB570" i="1"/>
  <c r="AA570" i="1" s="1"/>
  <c r="AB569" i="1"/>
  <c r="AA569" i="1" s="1"/>
  <c r="AB568" i="1"/>
  <c r="AA568" i="1" s="1"/>
  <c r="AB567" i="1"/>
  <c r="AA567" i="1" s="1"/>
  <c r="AB566" i="1"/>
  <c r="AA566" i="1" s="1"/>
  <c r="AB565" i="1"/>
  <c r="AA565" i="1" s="1"/>
  <c r="AB564" i="1"/>
  <c r="AA564" i="1" s="1"/>
  <c r="AB563" i="1"/>
  <c r="AA563" i="1" s="1"/>
  <c r="AB562" i="1"/>
  <c r="AA562" i="1" s="1"/>
  <c r="AB561" i="1"/>
  <c r="AA561" i="1" s="1"/>
  <c r="AB560" i="1"/>
  <c r="AA560" i="1" s="1"/>
  <c r="AB559" i="1"/>
  <c r="AA559" i="1" s="1"/>
  <c r="AB558" i="1"/>
  <c r="AA558" i="1" s="1"/>
  <c r="AB557" i="1"/>
  <c r="AA557" i="1" s="1"/>
  <c r="AB556" i="1"/>
  <c r="AA556" i="1" s="1"/>
  <c r="AB555" i="1"/>
  <c r="AA555" i="1" s="1"/>
  <c r="AB554" i="1"/>
  <c r="AA554" i="1" s="1"/>
  <c r="AB553" i="1"/>
  <c r="AA553" i="1" s="1"/>
  <c r="AB552" i="1"/>
  <c r="AA552" i="1" s="1"/>
  <c r="AB551" i="1"/>
  <c r="AA551" i="1" s="1"/>
  <c r="AB550" i="1"/>
  <c r="AA550" i="1" s="1"/>
  <c r="AB549" i="1"/>
  <c r="AA549" i="1" s="1"/>
  <c r="AB548" i="1"/>
  <c r="AA548" i="1" s="1"/>
  <c r="AB547" i="1"/>
  <c r="AA547" i="1" s="1"/>
  <c r="AB546" i="1"/>
  <c r="AA546" i="1" s="1"/>
  <c r="AB545" i="1"/>
  <c r="AA545" i="1" s="1"/>
  <c r="AB544" i="1"/>
  <c r="AA544" i="1" s="1"/>
  <c r="AB543" i="1"/>
  <c r="AA543" i="1" s="1"/>
  <c r="AB542" i="1"/>
  <c r="AA542" i="1" s="1"/>
  <c r="AB541" i="1"/>
  <c r="AA541" i="1" s="1"/>
  <c r="AB540" i="1"/>
  <c r="AA540" i="1" s="1"/>
  <c r="AB539" i="1"/>
  <c r="AA539" i="1" s="1"/>
  <c r="AB538" i="1"/>
  <c r="AA538" i="1" s="1"/>
  <c r="AB537" i="1"/>
  <c r="AA537" i="1" s="1"/>
  <c r="AB536" i="1"/>
  <c r="AA536" i="1" s="1"/>
  <c r="AB535" i="1"/>
  <c r="AA535" i="1" s="1"/>
  <c r="AB534" i="1"/>
  <c r="AA534" i="1" s="1"/>
  <c r="AB533" i="1"/>
  <c r="AA533" i="1" s="1"/>
  <c r="AB532" i="1"/>
  <c r="AA532" i="1" s="1"/>
  <c r="AB531" i="1"/>
  <c r="AA531" i="1" s="1"/>
  <c r="AB530" i="1"/>
  <c r="AA530" i="1" s="1"/>
  <c r="AB529" i="1"/>
  <c r="AA529" i="1" s="1"/>
  <c r="AB528" i="1"/>
  <c r="AA528" i="1" s="1"/>
  <c r="AB527" i="1"/>
  <c r="AA527" i="1" s="1"/>
  <c r="AB526" i="1"/>
  <c r="AA526" i="1" s="1"/>
  <c r="AB525" i="1"/>
  <c r="AA525" i="1" s="1"/>
  <c r="AB524" i="1"/>
  <c r="AA524" i="1" s="1"/>
  <c r="AB523" i="1"/>
  <c r="AA523" i="1" s="1"/>
  <c r="AB522" i="1"/>
  <c r="AA522" i="1" s="1"/>
  <c r="AB521" i="1"/>
  <c r="AA521" i="1" s="1"/>
  <c r="AB520" i="1"/>
  <c r="AA520" i="1" s="1"/>
  <c r="AB519" i="1"/>
  <c r="AA519" i="1" s="1"/>
  <c r="AB518" i="1"/>
  <c r="AA518" i="1" s="1"/>
  <c r="AB517" i="1"/>
  <c r="AA517" i="1" s="1"/>
  <c r="AB516" i="1"/>
  <c r="AA516" i="1" s="1"/>
  <c r="AB515" i="1"/>
  <c r="AA515" i="1" s="1"/>
  <c r="AB514" i="1"/>
  <c r="AA514" i="1" s="1"/>
  <c r="AB513" i="1"/>
  <c r="AA513" i="1" s="1"/>
  <c r="AB512" i="1"/>
  <c r="AA512" i="1" s="1"/>
  <c r="AB511" i="1"/>
  <c r="AA511" i="1" s="1"/>
  <c r="AB510" i="1"/>
  <c r="AA510" i="1" s="1"/>
  <c r="AB509" i="1"/>
  <c r="AA509" i="1" s="1"/>
  <c r="AB508" i="1"/>
  <c r="AA508" i="1" s="1"/>
  <c r="AB507" i="1"/>
  <c r="AA507" i="1" s="1"/>
  <c r="AB506" i="1"/>
  <c r="AA506" i="1" s="1"/>
  <c r="AB505" i="1"/>
  <c r="AA505" i="1" s="1"/>
  <c r="AB504" i="1"/>
  <c r="AA504" i="1" s="1"/>
  <c r="AB503" i="1"/>
  <c r="AA503" i="1" s="1"/>
  <c r="AB502" i="1"/>
  <c r="AA502" i="1" s="1"/>
  <c r="AB501" i="1"/>
  <c r="AA501" i="1" s="1"/>
  <c r="AB500" i="1"/>
  <c r="AA500" i="1" s="1"/>
  <c r="AB499" i="1"/>
  <c r="AA499" i="1" s="1"/>
  <c r="AB498" i="1"/>
  <c r="AA498" i="1" s="1"/>
  <c r="AB497" i="1"/>
  <c r="AA497" i="1" s="1"/>
  <c r="AB496" i="1"/>
  <c r="AA496" i="1" s="1"/>
  <c r="AB495" i="1"/>
  <c r="AA495" i="1" s="1"/>
  <c r="AB494" i="1"/>
  <c r="AA494" i="1" s="1"/>
  <c r="AB493" i="1"/>
  <c r="AA493" i="1" s="1"/>
  <c r="AB492" i="1"/>
  <c r="AA492" i="1" s="1"/>
  <c r="AB491" i="1"/>
  <c r="AA491" i="1" s="1"/>
  <c r="AB490" i="1"/>
  <c r="AA490" i="1" s="1"/>
  <c r="AB489" i="1"/>
  <c r="AA489" i="1" s="1"/>
  <c r="AB488" i="1"/>
  <c r="AA488" i="1" s="1"/>
  <c r="AB487" i="1"/>
  <c r="AA487" i="1" s="1"/>
  <c r="AB486" i="1"/>
  <c r="AA486" i="1" s="1"/>
  <c r="AB485" i="1"/>
  <c r="AA485" i="1" s="1"/>
  <c r="AB484" i="1"/>
  <c r="AA484" i="1" s="1"/>
  <c r="AB483" i="1"/>
  <c r="AA483" i="1" s="1"/>
  <c r="AB482" i="1"/>
  <c r="AA482" i="1" s="1"/>
  <c r="AB481" i="1"/>
  <c r="AA481" i="1" s="1"/>
  <c r="AB480" i="1"/>
  <c r="AA480" i="1" s="1"/>
  <c r="AB479" i="1"/>
  <c r="AA479" i="1" s="1"/>
  <c r="AB478" i="1"/>
  <c r="AA478" i="1" s="1"/>
  <c r="AB477" i="1"/>
  <c r="AA477" i="1" s="1"/>
  <c r="AB476" i="1"/>
  <c r="AA476" i="1" s="1"/>
  <c r="AB475" i="1"/>
  <c r="AA475" i="1" s="1"/>
  <c r="AB474" i="1"/>
  <c r="AA474" i="1" s="1"/>
  <c r="AB473" i="1"/>
  <c r="AA473" i="1" s="1"/>
  <c r="AB472" i="1"/>
  <c r="AA472" i="1" s="1"/>
  <c r="AB471" i="1"/>
  <c r="AA471" i="1" s="1"/>
  <c r="AB470" i="1"/>
  <c r="AA470" i="1" s="1"/>
  <c r="AB469" i="1"/>
  <c r="AA469" i="1" s="1"/>
  <c r="AB468" i="1"/>
  <c r="AA468" i="1" s="1"/>
  <c r="AB467" i="1"/>
  <c r="AA467" i="1" s="1"/>
  <c r="AB466" i="1"/>
  <c r="AA466" i="1" s="1"/>
  <c r="AB465" i="1"/>
  <c r="AA465" i="1" s="1"/>
  <c r="AB464" i="1"/>
  <c r="AA464" i="1" s="1"/>
  <c r="AB463" i="1"/>
  <c r="AA463" i="1" s="1"/>
  <c r="AB462" i="1"/>
  <c r="AA462" i="1" s="1"/>
  <c r="AB461" i="1"/>
  <c r="AA461" i="1" s="1"/>
  <c r="AB460" i="1"/>
  <c r="AA460" i="1" s="1"/>
  <c r="AB459" i="1"/>
  <c r="AA459" i="1" s="1"/>
  <c r="AB458" i="1"/>
  <c r="AA458" i="1" s="1"/>
  <c r="AB457" i="1"/>
  <c r="AA457" i="1" s="1"/>
  <c r="AB456" i="1"/>
  <c r="AA456" i="1" s="1"/>
  <c r="AB455" i="1"/>
  <c r="AA455" i="1" s="1"/>
  <c r="AB454" i="1"/>
  <c r="AA454" i="1" s="1"/>
  <c r="AB453" i="1"/>
  <c r="AA453" i="1" s="1"/>
  <c r="AB452" i="1"/>
  <c r="AA452" i="1" s="1"/>
  <c r="AB451" i="1"/>
  <c r="AA451" i="1" s="1"/>
  <c r="AB450" i="1"/>
  <c r="AA450" i="1" s="1"/>
  <c r="AB449" i="1"/>
  <c r="AA449" i="1" s="1"/>
  <c r="AB448" i="1"/>
  <c r="AA448" i="1" s="1"/>
  <c r="AB447" i="1"/>
  <c r="AA447" i="1" s="1"/>
  <c r="AB446" i="1"/>
  <c r="AA446" i="1" s="1"/>
  <c r="AB445" i="1"/>
  <c r="AA445" i="1" s="1"/>
  <c r="AB444" i="1"/>
  <c r="AA444" i="1" s="1"/>
  <c r="AB443" i="1"/>
  <c r="AA443" i="1" s="1"/>
  <c r="AB442" i="1"/>
  <c r="AA442" i="1" s="1"/>
  <c r="AB441" i="1"/>
  <c r="AA441" i="1" s="1"/>
  <c r="AB440" i="1"/>
  <c r="AA440" i="1" s="1"/>
  <c r="AB439" i="1"/>
  <c r="AA439" i="1" s="1"/>
  <c r="AB438" i="1"/>
  <c r="AA438" i="1" s="1"/>
  <c r="AB437" i="1"/>
  <c r="AA437" i="1" s="1"/>
  <c r="AB436" i="1"/>
  <c r="AA436" i="1" s="1"/>
  <c r="AB435" i="1"/>
  <c r="AA435" i="1" s="1"/>
  <c r="AB434" i="1"/>
  <c r="AA434" i="1" s="1"/>
  <c r="AB433" i="1"/>
  <c r="AA433" i="1" s="1"/>
  <c r="AB432" i="1"/>
  <c r="AA432" i="1" s="1"/>
  <c r="AB431" i="1"/>
  <c r="AA431" i="1" s="1"/>
  <c r="AB430" i="1"/>
  <c r="AA430" i="1" s="1"/>
  <c r="AB429" i="1"/>
  <c r="AA429" i="1" s="1"/>
  <c r="AB428" i="1"/>
  <c r="AA428" i="1" s="1"/>
  <c r="AB427" i="1"/>
  <c r="AA427" i="1" s="1"/>
  <c r="AB426" i="1"/>
  <c r="AA426" i="1" s="1"/>
  <c r="AB425" i="1"/>
  <c r="AA425" i="1" s="1"/>
  <c r="AB424" i="1"/>
  <c r="AA424" i="1" s="1"/>
  <c r="AB423" i="1"/>
  <c r="AA423" i="1" s="1"/>
  <c r="AB422" i="1"/>
  <c r="AA422" i="1" s="1"/>
  <c r="AB421" i="1"/>
  <c r="AA421" i="1" s="1"/>
  <c r="AB420" i="1"/>
  <c r="AA420" i="1" s="1"/>
  <c r="AB419" i="1"/>
  <c r="AA419" i="1" s="1"/>
  <c r="AB418" i="1"/>
  <c r="AA418" i="1" s="1"/>
  <c r="AB417" i="1"/>
  <c r="AA417" i="1" s="1"/>
  <c r="AB416" i="1"/>
  <c r="AA416" i="1" s="1"/>
  <c r="AB415" i="1"/>
  <c r="AA415" i="1" s="1"/>
  <c r="AB414" i="1"/>
  <c r="AA414" i="1" s="1"/>
  <c r="AB413" i="1"/>
  <c r="AA413" i="1" s="1"/>
  <c r="AB412" i="1"/>
  <c r="AA412" i="1" s="1"/>
  <c r="AB411" i="1"/>
  <c r="AA411" i="1" s="1"/>
  <c r="AB410" i="1"/>
  <c r="AA410" i="1" s="1"/>
  <c r="AB409" i="1"/>
  <c r="AA409" i="1" s="1"/>
  <c r="AB408" i="1"/>
  <c r="AA408" i="1" s="1"/>
  <c r="AB407" i="1"/>
  <c r="AA407" i="1" s="1"/>
  <c r="AB406" i="1"/>
  <c r="AA406" i="1" s="1"/>
  <c r="AB405" i="1"/>
  <c r="AA405" i="1" s="1"/>
  <c r="AB404" i="1"/>
  <c r="AA404" i="1" s="1"/>
  <c r="AB403" i="1"/>
  <c r="AA403" i="1" s="1"/>
  <c r="AB402" i="1"/>
  <c r="AA402" i="1" s="1"/>
  <c r="AB401" i="1"/>
  <c r="AA401" i="1" s="1"/>
  <c r="AB400" i="1"/>
  <c r="AA400" i="1" s="1"/>
  <c r="AB399" i="1"/>
  <c r="AA399" i="1" s="1"/>
  <c r="AB398" i="1"/>
  <c r="AA398" i="1" s="1"/>
  <c r="AB397" i="1"/>
  <c r="AA397" i="1" s="1"/>
  <c r="AB396" i="1"/>
  <c r="AA396" i="1" s="1"/>
  <c r="AB395" i="1"/>
  <c r="AA395" i="1" s="1"/>
  <c r="AB394" i="1"/>
  <c r="AA394" i="1" s="1"/>
  <c r="AB393" i="1"/>
  <c r="AA393" i="1" s="1"/>
  <c r="AB392" i="1"/>
  <c r="AA392" i="1" s="1"/>
  <c r="AB391" i="1"/>
  <c r="AA391" i="1" s="1"/>
  <c r="AB390" i="1"/>
  <c r="AA390" i="1" s="1"/>
  <c r="AB389" i="1"/>
  <c r="AA389" i="1" s="1"/>
  <c r="AB388" i="1"/>
  <c r="AA388" i="1" s="1"/>
  <c r="AB387" i="1"/>
  <c r="AA387" i="1" s="1"/>
  <c r="AB386" i="1"/>
  <c r="AA386" i="1" s="1"/>
  <c r="AB385" i="1"/>
  <c r="AA385" i="1" s="1"/>
  <c r="AB384" i="1"/>
  <c r="AA384" i="1" s="1"/>
  <c r="AB383" i="1"/>
  <c r="AA383" i="1" s="1"/>
  <c r="AB382" i="1"/>
  <c r="AA382" i="1" s="1"/>
  <c r="AB381" i="1"/>
  <c r="AA381" i="1" s="1"/>
  <c r="AB380" i="1"/>
  <c r="AA380" i="1" s="1"/>
  <c r="AB379" i="1"/>
  <c r="AA379" i="1" s="1"/>
  <c r="AB378" i="1"/>
  <c r="AA378" i="1" s="1"/>
  <c r="AB377" i="1"/>
  <c r="AA377" i="1" s="1"/>
  <c r="AB376" i="1"/>
  <c r="AA376" i="1" s="1"/>
  <c r="AB375" i="1"/>
  <c r="AA375" i="1" s="1"/>
  <c r="AB374" i="1"/>
  <c r="AA374" i="1" s="1"/>
  <c r="AB373" i="1"/>
  <c r="AA373" i="1" s="1"/>
  <c r="AB372" i="1"/>
  <c r="AA372" i="1" s="1"/>
  <c r="AB371" i="1"/>
  <c r="AA371" i="1" s="1"/>
  <c r="AB370" i="1"/>
  <c r="AA370" i="1" s="1"/>
  <c r="AB369" i="1"/>
  <c r="AA369" i="1" s="1"/>
  <c r="AB368" i="1"/>
  <c r="AA368" i="1" s="1"/>
  <c r="AB367" i="1"/>
  <c r="AA367" i="1" s="1"/>
  <c r="AB366" i="1"/>
  <c r="AA366" i="1" s="1"/>
  <c r="AB365" i="1"/>
  <c r="AA365" i="1" s="1"/>
  <c r="AB364" i="1"/>
  <c r="AA364" i="1" s="1"/>
  <c r="AB363" i="1"/>
  <c r="AA363" i="1" s="1"/>
  <c r="AB362" i="1"/>
  <c r="AA362" i="1" s="1"/>
  <c r="AB361" i="1"/>
  <c r="AA361" i="1" s="1"/>
  <c r="AB360" i="1"/>
  <c r="AA360" i="1" s="1"/>
  <c r="AB359" i="1"/>
  <c r="AA359" i="1" s="1"/>
  <c r="AB358" i="1"/>
  <c r="AA358" i="1" s="1"/>
  <c r="AB357" i="1"/>
  <c r="AA357" i="1" s="1"/>
  <c r="AB356" i="1"/>
  <c r="AA356" i="1" s="1"/>
  <c r="AB355" i="1"/>
  <c r="AA355" i="1" s="1"/>
  <c r="AB354" i="1"/>
  <c r="AA354" i="1" s="1"/>
  <c r="AB353" i="1"/>
  <c r="AA353" i="1" s="1"/>
  <c r="AB352" i="1"/>
  <c r="AA352" i="1" s="1"/>
  <c r="AB351" i="1"/>
  <c r="AA351" i="1" s="1"/>
  <c r="AB350" i="1"/>
  <c r="AA350" i="1" s="1"/>
  <c r="AB349" i="1"/>
  <c r="AA349" i="1" s="1"/>
  <c r="AB348" i="1"/>
  <c r="AA348" i="1" s="1"/>
  <c r="AB347" i="1"/>
  <c r="AA347" i="1" s="1"/>
  <c r="AB346" i="1"/>
  <c r="AA346" i="1" s="1"/>
  <c r="AB345" i="1"/>
  <c r="AA345" i="1" s="1"/>
  <c r="AB344" i="1"/>
  <c r="AA344" i="1" s="1"/>
  <c r="AB343" i="1"/>
  <c r="AA343" i="1" s="1"/>
  <c r="AB342" i="1"/>
  <c r="AA342" i="1" s="1"/>
  <c r="AB341" i="1"/>
  <c r="AA341" i="1" s="1"/>
  <c r="AB340" i="1"/>
  <c r="AA340" i="1" s="1"/>
  <c r="AB339" i="1"/>
  <c r="AA339" i="1" s="1"/>
  <c r="AB338" i="1"/>
  <c r="AA338" i="1" s="1"/>
  <c r="AB337" i="1"/>
  <c r="AA337" i="1" s="1"/>
  <c r="AB336" i="1"/>
  <c r="AA336" i="1" s="1"/>
  <c r="AB335" i="1"/>
  <c r="AA335" i="1" s="1"/>
  <c r="AB334" i="1"/>
  <c r="AA334" i="1" s="1"/>
  <c r="AB333" i="1"/>
  <c r="AA333" i="1" s="1"/>
  <c r="AB332" i="1"/>
  <c r="AA332" i="1" s="1"/>
  <c r="AB331" i="1"/>
  <c r="AA331" i="1" s="1"/>
  <c r="AB330" i="1"/>
  <c r="AA330" i="1" s="1"/>
  <c r="AB329" i="1"/>
  <c r="AA329" i="1" s="1"/>
  <c r="AB328" i="1"/>
  <c r="AA328" i="1" s="1"/>
  <c r="AB327" i="1"/>
  <c r="AA327" i="1" s="1"/>
  <c r="AB326" i="1"/>
  <c r="AA326" i="1" s="1"/>
  <c r="AB325" i="1"/>
  <c r="AA325" i="1" s="1"/>
  <c r="AB324" i="1"/>
  <c r="AA324" i="1" s="1"/>
  <c r="AB323" i="1"/>
  <c r="AA323" i="1" s="1"/>
  <c r="AB322" i="1"/>
  <c r="AA322" i="1" s="1"/>
  <c r="AB321" i="1"/>
  <c r="AA321" i="1" s="1"/>
  <c r="AB320" i="1"/>
  <c r="AA320" i="1" s="1"/>
  <c r="AB319" i="1"/>
  <c r="AA319" i="1" s="1"/>
  <c r="AB318" i="1"/>
  <c r="AA318" i="1" s="1"/>
  <c r="AB317" i="1"/>
  <c r="AA317" i="1" s="1"/>
  <c r="AB316" i="1"/>
  <c r="AA316" i="1" s="1"/>
  <c r="AB315" i="1"/>
  <c r="AA315" i="1" s="1"/>
  <c r="AB314" i="1"/>
  <c r="AA314" i="1" s="1"/>
  <c r="AB313" i="1"/>
  <c r="AA313" i="1" s="1"/>
  <c r="AB312" i="1"/>
  <c r="AA312" i="1" s="1"/>
  <c r="AB311" i="1"/>
  <c r="AA311" i="1" s="1"/>
  <c r="AB310" i="1"/>
  <c r="AA310" i="1" s="1"/>
  <c r="AB309" i="1"/>
  <c r="AA309" i="1" s="1"/>
  <c r="AB308" i="1"/>
  <c r="AA308" i="1" s="1"/>
  <c r="AB307" i="1"/>
  <c r="AA307" i="1" s="1"/>
  <c r="AB306" i="1"/>
  <c r="AA306" i="1" s="1"/>
  <c r="AB305" i="1"/>
  <c r="AA305" i="1" s="1"/>
  <c r="AB304" i="1"/>
  <c r="AA304" i="1" s="1"/>
  <c r="AB303" i="1"/>
  <c r="AA303" i="1" s="1"/>
  <c r="AB302" i="1"/>
  <c r="AA302" i="1" s="1"/>
  <c r="AB301" i="1"/>
  <c r="AA301" i="1" s="1"/>
  <c r="AB300" i="1"/>
  <c r="AA300" i="1" s="1"/>
  <c r="AB299" i="1"/>
  <c r="AA299" i="1" s="1"/>
  <c r="AB298" i="1"/>
  <c r="AA298" i="1" s="1"/>
  <c r="AB297" i="1"/>
  <c r="AA297" i="1" s="1"/>
  <c r="AB296" i="1"/>
  <c r="AA296" i="1" s="1"/>
  <c r="AB295" i="1"/>
  <c r="AA295" i="1" s="1"/>
  <c r="AB294" i="1"/>
  <c r="AA294" i="1" s="1"/>
  <c r="AB293" i="1"/>
  <c r="AA293" i="1" s="1"/>
  <c r="AB292" i="1"/>
  <c r="AA292" i="1" s="1"/>
  <c r="AB291" i="1"/>
  <c r="AA291" i="1" s="1"/>
  <c r="AB290" i="1"/>
  <c r="AA290" i="1" s="1"/>
  <c r="AB289" i="1"/>
  <c r="AA289" i="1" s="1"/>
  <c r="AB288" i="1"/>
  <c r="AA288" i="1" s="1"/>
  <c r="AB287" i="1"/>
  <c r="AA287" i="1" s="1"/>
  <c r="AB286" i="1"/>
  <c r="AA286" i="1" s="1"/>
  <c r="AB285" i="1"/>
  <c r="AA285" i="1" s="1"/>
  <c r="AB284" i="1"/>
  <c r="AA284" i="1" s="1"/>
  <c r="AB283" i="1"/>
  <c r="AA283" i="1" s="1"/>
  <c r="AB282" i="1"/>
  <c r="AA282" i="1" s="1"/>
  <c r="AB281" i="1"/>
  <c r="AA281" i="1" s="1"/>
  <c r="AB280" i="1"/>
  <c r="AA280" i="1" s="1"/>
  <c r="AB279" i="1"/>
  <c r="AA279" i="1" s="1"/>
  <c r="AB278" i="1"/>
  <c r="AA278" i="1" s="1"/>
  <c r="AB277" i="1"/>
  <c r="AA277" i="1" s="1"/>
  <c r="AB276" i="1"/>
  <c r="AA276" i="1" s="1"/>
  <c r="AB275" i="1"/>
  <c r="AA275" i="1" s="1"/>
  <c r="AB274" i="1"/>
  <c r="AA274" i="1" s="1"/>
  <c r="AB273" i="1"/>
  <c r="AA273" i="1" s="1"/>
  <c r="AB272" i="1"/>
  <c r="AA272" i="1" s="1"/>
  <c r="AB271" i="1"/>
  <c r="AA271" i="1" s="1"/>
  <c r="AB270" i="1"/>
  <c r="AA270" i="1" s="1"/>
  <c r="AB269" i="1"/>
  <c r="AA269" i="1" s="1"/>
  <c r="AB268" i="1"/>
  <c r="AA268" i="1" s="1"/>
  <c r="AB267" i="1"/>
  <c r="AA267" i="1" s="1"/>
  <c r="AB266" i="1"/>
  <c r="AA266" i="1" s="1"/>
  <c r="AB265" i="1"/>
  <c r="AA265" i="1" s="1"/>
  <c r="AB264" i="1"/>
  <c r="AA264" i="1" s="1"/>
  <c r="AB263" i="1"/>
  <c r="AA263" i="1" s="1"/>
  <c r="AB262" i="1"/>
  <c r="AA262" i="1" s="1"/>
  <c r="AB261" i="1"/>
  <c r="AA261" i="1" s="1"/>
  <c r="AB260" i="1"/>
  <c r="AA260" i="1" s="1"/>
  <c r="AB259" i="1"/>
  <c r="AA259" i="1" s="1"/>
  <c r="AB258" i="1"/>
  <c r="AA258" i="1" s="1"/>
  <c r="AB257" i="1"/>
  <c r="AA257" i="1" s="1"/>
  <c r="AB256" i="1"/>
  <c r="AA256" i="1" s="1"/>
  <c r="AB255" i="1"/>
  <c r="AA255" i="1" s="1"/>
  <c r="AB254" i="1"/>
  <c r="AA254" i="1" s="1"/>
  <c r="AB253" i="1"/>
  <c r="AA253" i="1" s="1"/>
  <c r="AB252" i="1"/>
  <c r="AA252" i="1" s="1"/>
  <c r="AB251" i="1"/>
  <c r="AA251" i="1" s="1"/>
  <c r="AB250" i="1"/>
  <c r="AA250" i="1" s="1"/>
  <c r="AB249" i="1"/>
  <c r="AA249" i="1" s="1"/>
  <c r="AB248" i="1"/>
  <c r="AA248" i="1" s="1"/>
  <c r="AB247" i="1"/>
  <c r="AA247" i="1" s="1"/>
  <c r="AB246" i="1"/>
  <c r="AA246" i="1" s="1"/>
  <c r="AB245" i="1"/>
  <c r="AA245" i="1" s="1"/>
  <c r="AB244" i="1"/>
  <c r="AA244" i="1" s="1"/>
  <c r="AB243" i="1"/>
  <c r="AA243" i="1" s="1"/>
  <c r="AB242" i="1"/>
  <c r="AA242" i="1" s="1"/>
  <c r="AB241" i="1"/>
  <c r="AA241" i="1" s="1"/>
  <c r="AB240" i="1"/>
  <c r="AA240" i="1" s="1"/>
  <c r="AB239" i="1"/>
  <c r="AA239" i="1" s="1"/>
  <c r="AB238" i="1"/>
  <c r="AA238" i="1" s="1"/>
  <c r="AB237" i="1"/>
  <c r="AA237" i="1" s="1"/>
  <c r="AB236" i="1"/>
  <c r="AA236" i="1" s="1"/>
  <c r="AB235" i="1"/>
  <c r="AA235" i="1" s="1"/>
  <c r="AB234" i="1"/>
  <c r="AA234" i="1" s="1"/>
  <c r="AB233" i="1"/>
  <c r="AA233" i="1" s="1"/>
  <c r="AB232" i="1"/>
  <c r="AA232" i="1" s="1"/>
  <c r="AB231" i="1"/>
  <c r="AA231" i="1" s="1"/>
  <c r="AB230" i="1"/>
  <c r="AA230" i="1" s="1"/>
  <c r="AB229" i="1"/>
  <c r="AA229" i="1" s="1"/>
  <c r="AB228" i="1"/>
  <c r="AA228" i="1" s="1"/>
  <c r="AB227" i="1"/>
  <c r="AA227" i="1" s="1"/>
  <c r="AB226" i="1"/>
  <c r="AA226" i="1" s="1"/>
  <c r="AB225" i="1"/>
  <c r="AA225" i="1" s="1"/>
  <c r="AB224" i="1"/>
  <c r="AA224" i="1" s="1"/>
  <c r="AB223" i="1"/>
  <c r="AA223" i="1" s="1"/>
  <c r="AB222" i="1"/>
  <c r="AA222" i="1" s="1"/>
  <c r="AB221" i="1"/>
  <c r="AA221" i="1" s="1"/>
  <c r="AB220" i="1"/>
  <c r="AA220" i="1" s="1"/>
  <c r="AB219" i="1"/>
  <c r="AA219" i="1" s="1"/>
  <c r="AB218" i="1"/>
  <c r="AA218" i="1" s="1"/>
  <c r="AB217" i="1"/>
  <c r="AA217" i="1" s="1"/>
  <c r="AB216" i="1"/>
  <c r="AA216" i="1" s="1"/>
  <c r="AB215" i="1"/>
  <c r="AA215" i="1" s="1"/>
  <c r="AB214" i="1"/>
  <c r="AA214" i="1" s="1"/>
  <c r="AB213" i="1"/>
  <c r="AA213" i="1" s="1"/>
  <c r="AB212" i="1"/>
  <c r="AA212" i="1" s="1"/>
  <c r="AB211" i="1"/>
  <c r="AA211" i="1" s="1"/>
  <c r="AB210" i="1"/>
  <c r="AA210" i="1" s="1"/>
  <c r="AB209" i="1"/>
  <c r="AA209" i="1" s="1"/>
  <c r="AB208" i="1"/>
  <c r="AA208" i="1" s="1"/>
  <c r="AB207" i="1"/>
  <c r="AA207" i="1" s="1"/>
  <c r="AB206" i="1"/>
  <c r="AA206" i="1" s="1"/>
  <c r="AB205" i="1"/>
  <c r="AA205" i="1" s="1"/>
  <c r="AB204" i="1"/>
  <c r="AA204" i="1" s="1"/>
  <c r="AB203" i="1"/>
  <c r="AA203" i="1" s="1"/>
  <c r="AB202" i="1"/>
  <c r="AA202" i="1" s="1"/>
  <c r="AB201" i="1"/>
  <c r="AA201" i="1" s="1"/>
  <c r="AB200" i="1"/>
  <c r="AA200" i="1" s="1"/>
  <c r="AB199" i="1"/>
  <c r="AA199" i="1" s="1"/>
  <c r="AB198" i="1"/>
  <c r="AA198" i="1" s="1"/>
  <c r="AB197" i="1"/>
  <c r="AA197" i="1" s="1"/>
  <c r="AB196" i="1"/>
  <c r="AA196" i="1" s="1"/>
  <c r="AB195" i="1"/>
  <c r="AA195" i="1" s="1"/>
  <c r="AB194" i="1"/>
  <c r="AA194" i="1" s="1"/>
  <c r="AB193" i="1"/>
  <c r="AA193" i="1" s="1"/>
  <c r="AB192" i="1"/>
  <c r="AA192" i="1" s="1"/>
  <c r="AB191" i="1"/>
  <c r="AA191" i="1" s="1"/>
  <c r="AB190" i="1"/>
  <c r="AA190" i="1" s="1"/>
  <c r="AB189" i="1"/>
  <c r="AA189" i="1" s="1"/>
  <c r="AB188" i="1"/>
  <c r="AA188" i="1" s="1"/>
  <c r="AB187" i="1"/>
  <c r="AA187" i="1" s="1"/>
  <c r="AB186" i="1"/>
  <c r="AA186" i="1" s="1"/>
  <c r="AB185" i="1"/>
  <c r="AA185" i="1" s="1"/>
  <c r="AB184" i="1"/>
  <c r="AA184" i="1" s="1"/>
  <c r="AB183" i="1"/>
  <c r="AA183" i="1" s="1"/>
  <c r="AB182" i="1"/>
  <c r="AA182" i="1" s="1"/>
  <c r="AB181" i="1"/>
  <c r="AA181" i="1" s="1"/>
  <c r="AB180" i="1"/>
  <c r="AA180" i="1" s="1"/>
  <c r="AB179" i="1"/>
  <c r="AA179" i="1" s="1"/>
  <c r="AB178" i="1"/>
  <c r="AA178" i="1" s="1"/>
  <c r="AB177" i="1"/>
  <c r="AA177" i="1" s="1"/>
  <c r="AB176" i="1"/>
  <c r="AA176" i="1" s="1"/>
  <c r="AB175" i="1"/>
  <c r="AA175" i="1" s="1"/>
  <c r="AB174" i="1"/>
  <c r="AA174" i="1" s="1"/>
  <c r="AB173" i="1"/>
  <c r="AA173" i="1" s="1"/>
  <c r="AB172" i="1"/>
  <c r="AA172" i="1" s="1"/>
  <c r="AB171" i="1"/>
  <c r="AA171" i="1" s="1"/>
  <c r="AB170" i="1"/>
  <c r="AA170" i="1" s="1"/>
  <c r="AB169" i="1"/>
  <c r="AA169" i="1" s="1"/>
  <c r="AB168" i="1"/>
  <c r="AA168" i="1" s="1"/>
  <c r="AB167" i="1"/>
  <c r="AA167" i="1" s="1"/>
  <c r="AB166" i="1"/>
  <c r="AA166" i="1" s="1"/>
  <c r="AB165" i="1"/>
  <c r="AA165" i="1" s="1"/>
  <c r="AB164" i="1"/>
  <c r="AA164" i="1" s="1"/>
  <c r="AB163" i="1"/>
  <c r="AA163" i="1" s="1"/>
  <c r="AB162" i="1"/>
  <c r="AA162" i="1" s="1"/>
  <c r="AB161" i="1"/>
  <c r="AA161" i="1" s="1"/>
  <c r="AB160" i="1"/>
  <c r="AA160" i="1" s="1"/>
  <c r="AB159" i="1"/>
  <c r="AA159" i="1" s="1"/>
  <c r="AB158" i="1"/>
  <c r="AA158" i="1" s="1"/>
  <c r="AB157" i="1"/>
  <c r="AA157" i="1" s="1"/>
  <c r="AB156" i="1"/>
  <c r="AA156" i="1" s="1"/>
  <c r="AB155" i="1"/>
  <c r="AA155" i="1" s="1"/>
  <c r="AB154" i="1"/>
  <c r="AA154" i="1" s="1"/>
  <c r="AB153" i="1"/>
  <c r="AA153" i="1" s="1"/>
  <c r="AB152" i="1"/>
  <c r="AA152" i="1" s="1"/>
  <c r="AB151" i="1"/>
  <c r="AA151" i="1" s="1"/>
  <c r="AB150" i="1"/>
  <c r="AA150" i="1" s="1"/>
  <c r="AB149" i="1"/>
  <c r="AA149" i="1" s="1"/>
  <c r="AB148" i="1"/>
  <c r="AA148" i="1" s="1"/>
  <c r="AB147" i="1"/>
  <c r="AA147" i="1" s="1"/>
  <c r="AB146" i="1"/>
  <c r="AA146" i="1" s="1"/>
  <c r="AB145" i="1"/>
  <c r="AA145" i="1" s="1"/>
  <c r="AB144" i="1"/>
  <c r="AA144" i="1" s="1"/>
  <c r="AB143" i="1"/>
  <c r="AA143" i="1" s="1"/>
  <c r="AB142" i="1"/>
  <c r="AA142" i="1" s="1"/>
  <c r="AB141" i="1"/>
  <c r="AA141" i="1" s="1"/>
  <c r="AB140" i="1"/>
  <c r="AA140" i="1" s="1"/>
  <c r="AB139" i="1"/>
  <c r="AA139" i="1" s="1"/>
  <c r="AB138" i="1"/>
  <c r="AA138" i="1" s="1"/>
  <c r="AB137" i="1"/>
  <c r="AA137" i="1" s="1"/>
  <c r="AB136" i="1"/>
  <c r="AA136" i="1" s="1"/>
  <c r="AB135" i="1"/>
  <c r="AA135" i="1" s="1"/>
  <c r="AB134" i="1"/>
  <c r="AA134" i="1" s="1"/>
  <c r="AB133" i="1"/>
  <c r="AA133" i="1" s="1"/>
  <c r="AB132" i="1"/>
  <c r="AA132" i="1" s="1"/>
  <c r="AB131" i="1"/>
  <c r="AA131" i="1" s="1"/>
  <c r="AB130" i="1"/>
  <c r="AA130" i="1" s="1"/>
  <c r="AB129" i="1"/>
  <c r="AA129" i="1" s="1"/>
  <c r="AB128" i="1"/>
  <c r="AA128" i="1" s="1"/>
  <c r="AB127" i="1"/>
  <c r="AA127" i="1" s="1"/>
  <c r="AB126" i="1"/>
  <c r="AA126" i="1" s="1"/>
  <c r="AB125" i="1"/>
  <c r="AA125" i="1" s="1"/>
  <c r="AB124" i="1"/>
  <c r="AA124" i="1" s="1"/>
  <c r="AB123" i="1"/>
  <c r="AA123" i="1" s="1"/>
  <c r="AB122" i="1"/>
  <c r="AA122" i="1" s="1"/>
  <c r="AB121" i="1"/>
  <c r="AA121" i="1" s="1"/>
  <c r="AB120" i="1"/>
  <c r="AA120" i="1" s="1"/>
  <c r="AB119" i="1"/>
  <c r="AA119" i="1" s="1"/>
  <c r="AB118" i="1"/>
  <c r="AA118" i="1" s="1"/>
  <c r="AB117" i="1"/>
  <c r="AA117" i="1" s="1"/>
  <c r="AB116" i="1"/>
  <c r="AA116" i="1" s="1"/>
  <c r="AB115" i="1"/>
  <c r="AA115" i="1" s="1"/>
  <c r="AB114" i="1"/>
  <c r="AA114" i="1" s="1"/>
  <c r="AB113" i="1"/>
  <c r="AA113" i="1" s="1"/>
  <c r="AB112" i="1"/>
  <c r="AA112" i="1" s="1"/>
  <c r="AB111" i="1"/>
  <c r="AA111" i="1" s="1"/>
  <c r="AB110" i="1"/>
  <c r="AA110" i="1" s="1"/>
  <c r="AB109" i="1"/>
  <c r="AA109" i="1" s="1"/>
  <c r="AB108" i="1"/>
  <c r="AA108" i="1" s="1"/>
  <c r="AB107" i="1"/>
  <c r="AA107" i="1" s="1"/>
  <c r="AB106" i="1"/>
  <c r="AA106" i="1" s="1"/>
  <c r="AB105" i="1"/>
  <c r="AA105" i="1" s="1"/>
  <c r="AB104" i="1"/>
  <c r="AA104" i="1" s="1"/>
  <c r="AB103" i="1"/>
  <c r="AA103" i="1" s="1"/>
  <c r="AB102" i="1"/>
  <c r="AA102" i="1" s="1"/>
  <c r="AB101" i="1"/>
  <c r="AA101" i="1" s="1"/>
  <c r="AB100" i="1"/>
  <c r="AA100" i="1" s="1"/>
  <c r="AB99" i="1"/>
  <c r="AA99" i="1" s="1"/>
  <c r="AB98" i="1"/>
  <c r="AA98" i="1" s="1"/>
  <c r="AB97" i="1"/>
  <c r="AA97" i="1" s="1"/>
  <c r="AB96" i="1"/>
  <c r="AA96" i="1" s="1"/>
  <c r="AB95" i="1"/>
  <c r="AA95" i="1" s="1"/>
  <c r="AB94" i="1"/>
  <c r="AA94" i="1" s="1"/>
  <c r="AB93" i="1"/>
  <c r="AA93" i="1" s="1"/>
  <c r="AB92" i="1"/>
  <c r="AA92" i="1" s="1"/>
  <c r="AB91" i="1"/>
  <c r="AA91" i="1" s="1"/>
  <c r="AB90" i="1"/>
  <c r="AA90" i="1" s="1"/>
  <c r="AB89" i="1"/>
  <c r="AA89" i="1" s="1"/>
  <c r="AB88" i="1"/>
  <c r="AA88" i="1" s="1"/>
  <c r="AB87" i="1"/>
  <c r="AA87" i="1" s="1"/>
  <c r="AB86" i="1"/>
  <c r="AA86" i="1" s="1"/>
  <c r="AB85" i="1"/>
  <c r="AA85" i="1" s="1"/>
  <c r="AB84" i="1"/>
  <c r="AA84" i="1" s="1"/>
  <c r="AB83" i="1"/>
  <c r="AA83" i="1" s="1"/>
  <c r="AB82" i="1"/>
  <c r="AA82" i="1" s="1"/>
  <c r="AB81" i="1"/>
  <c r="AA81" i="1" s="1"/>
  <c r="AB80" i="1"/>
  <c r="AA80" i="1" s="1"/>
  <c r="AB79" i="1"/>
  <c r="AA79" i="1" s="1"/>
  <c r="AB78" i="1"/>
  <c r="AA78" i="1" s="1"/>
  <c r="AB77" i="1"/>
  <c r="AA77" i="1" s="1"/>
  <c r="AB76" i="1"/>
  <c r="AA76" i="1" s="1"/>
  <c r="AB75" i="1"/>
  <c r="AA75" i="1" s="1"/>
  <c r="AB74" i="1"/>
  <c r="AA74" i="1" s="1"/>
  <c r="AB73" i="1"/>
  <c r="AA73" i="1" s="1"/>
  <c r="AB72" i="1"/>
  <c r="AA72" i="1" s="1"/>
  <c r="AB71" i="1"/>
  <c r="AA71" i="1" s="1"/>
  <c r="AB70" i="1"/>
  <c r="AA70" i="1" s="1"/>
  <c r="AB69" i="1"/>
  <c r="AA69" i="1" s="1"/>
  <c r="AB68" i="1"/>
  <c r="AA68" i="1" s="1"/>
  <c r="AB67" i="1"/>
  <c r="AA67" i="1" s="1"/>
  <c r="AB66" i="1"/>
  <c r="AA66" i="1" s="1"/>
  <c r="AB65" i="1"/>
  <c r="AA65" i="1" s="1"/>
  <c r="AB64" i="1"/>
  <c r="AA64" i="1" s="1"/>
  <c r="AB63" i="1"/>
  <c r="AA63" i="1" s="1"/>
  <c r="AB62" i="1"/>
  <c r="AA62" i="1" s="1"/>
  <c r="AB61" i="1"/>
  <c r="AA61" i="1" s="1"/>
  <c r="AB60" i="1"/>
  <c r="AA60" i="1" s="1"/>
  <c r="AB59" i="1"/>
  <c r="AA59" i="1" s="1"/>
  <c r="AB58" i="1"/>
  <c r="AA58" i="1" s="1"/>
  <c r="AB57" i="1"/>
  <c r="AA57" i="1" s="1"/>
  <c r="AB56" i="1"/>
  <c r="AA56" i="1" s="1"/>
  <c r="AB55" i="1"/>
  <c r="AA55" i="1" s="1"/>
  <c r="AB54" i="1"/>
  <c r="AA54" i="1" s="1"/>
  <c r="AB53" i="1"/>
  <c r="AA53" i="1" s="1"/>
  <c r="AB52" i="1"/>
  <c r="AA52" i="1" s="1"/>
  <c r="AB51" i="1"/>
  <c r="AA51" i="1" s="1"/>
  <c r="AB50" i="1"/>
  <c r="AA50" i="1" s="1"/>
  <c r="AB49" i="1"/>
  <c r="AA49" i="1" s="1"/>
  <c r="AB48" i="1"/>
  <c r="AA48" i="1" s="1"/>
  <c r="AB47" i="1"/>
  <c r="AA47" i="1" s="1"/>
  <c r="AB46" i="1"/>
  <c r="AA46" i="1" s="1"/>
  <c r="AB45" i="1"/>
  <c r="AA45" i="1" s="1"/>
  <c r="AB44" i="1"/>
  <c r="AA44" i="1" s="1"/>
  <c r="AB43" i="1"/>
  <c r="AA43" i="1" s="1"/>
  <c r="AB42" i="1"/>
  <c r="AA42" i="1" s="1"/>
  <c r="AB41" i="1"/>
  <c r="AA41" i="1" s="1"/>
  <c r="AB40" i="1"/>
  <c r="AA40" i="1" s="1"/>
  <c r="AB39" i="1"/>
  <c r="AA39" i="1" s="1"/>
  <c r="AB38" i="1"/>
  <c r="AA38" i="1" s="1"/>
  <c r="AB37" i="1"/>
  <c r="AA37" i="1" s="1"/>
  <c r="AB36" i="1"/>
  <c r="AA36" i="1" s="1"/>
  <c r="AB35" i="1"/>
  <c r="AA35" i="1" s="1"/>
  <c r="AB34" i="1"/>
  <c r="AA34" i="1" s="1"/>
  <c r="AB33" i="1"/>
  <c r="AA33" i="1" s="1"/>
  <c r="AB32" i="1"/>
  <c r="AA32" i="1" s="1"/>
  <c r="AB31" i="1"/>
  <c r="AA31" i="1" s="1"/>
  <c r="AB30" i="1"/>
  <c r="AA30" i="1" s="1"/>
  <c r="AB29" i="1"/>
  <c r="AA29" i="1" s="1"/>
  <c r="AB28" i="1"/>
  <c r="AA28" i="1" s="1"/>
  <c r="AB27" i="1"/>
  <c r="AA27" i="1" s="1"/>
  <c r="AB26" i="1"/>
  <c r="AA26" i="1" s="1"/>
  <c r="AB25" i="1"/>
  <c r="AA25" i="1" s="1"/>
  <c r="AB24" i="1"/>
  <c r="AA24" i="1" s="1"/>
  <c r="AB23" i="1"/>
  <c r="AA23" i="1" s="1"/>
  <c r="AB22" i="1"/>
  <c r="AA22" i="1" s="1"/>
  <c r="AB21" i="1"/>
  <c r="AA21" i="1" s="1"/>
  <c r="AB20" i="1"/>
  <c r="AA20" i="1" s="1"/>
  <c r="AB19" i="1"/>
  <c r="AA19" i="1" s="1"/>
  <c r="AB18" i="1"/>
  <c r="AA18" i="1" s="1"/>
  <c r="AB17" i="1"/>
  <c r="AA17" i="1" s="1"/>
  <c r="AB16" i="1"/>
  <c r="AA16" i="1" s="1"/>
  <c r="AB15" i="1"/>
  <c r="AA15" i="1" s="1"/>
  <c r="AB14" i="1"/>
  <c r="AA14" i="1" s="1"/>
  <c r="AB13" i="1"/>
  <c r="AA13" i="1" s="1"/>
  <c r="AB12" i="1"/>
  <c r="AA12" i="1" s="1"/>
  <c r="AB11" i="1"/>
  <c r="AA11" i="1" s="1"/>
  <c r="AB10" i="1"/>
  <c r="AA10" i="1" s="1"/>
  <c r="AB9" i="1"/>
  <c r="AA9" i="1" s="1"/>
  <c r="AB8" i="1"/>
  <c r="AA8" i="1" s="1"/>
  <c r="AB7" i="1"/>
  <c r="AA7" i="1" s="1"/>
  <c r="AB6" i="1"/>
  <c r="AA6" i="1" s="1"/>
  <c r="AB5" i="1"/>
  <c r="AA5" i="1" s="1"/>
  <c r="AB4" i="1"/>
  <c r="AA4" i="1" s="1"/>
  <c r="AB3" i="1"/>
  <c r="AA3" i="1" s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Y4201" i="1"/>
  <c r="X4201" i="1" s="1"/>
  <c r="AF4201" i="1" s="1"/>
  <c r="Y4200" i="1"/>
  <c r="X4200" i="1" s="1"/>
  <c r="AF4200" i="1" s="1"/>
  <c r="Y4199" i="1"/>
  <c r="Y4198" i="1"/>
  <c r="Y4197" i="1"/>
  <c r="Y4196" i="1"/>
  <c r="X4196" i="1" s="1"/>
  <c r="AF4196" i="1" s="1"/>
  <c r="Y4195" i="1"/>
  <c r="Y4194" i="1"/>
  <c r="Y4193" i="1"/>
  <c r="Y4192" i="1"/>
  <c r="X4192" i="1" s="1"/>
  <c r="AF4192" i="1" s="1"/>
  <c r="Y4191" i="1"/>
  <c r="X4191" i="1" s="1"/>
  <c r="AF4191" i="1" s="1"/>
  <c r="Y4190" i="1"/>
  <c r="Y4189" i="1"/>
  <c r="X4189" i="1" s="1"/>
  <c r="AF4189" i="1" s="1"/>
  <c r="Y4188" i="1"/>
  <c r="Y4187" i="1"/>
  <c r="Y4186" i="1"/>
  <c r="Y4185" i="1"/>
  <c r="X4185" i="1" s="1"/>
  <c r="AF4185" i="1" s="1"/>
  <c r="Y4184" i="1"/>
  <c r="X4184" i="1" s="1"/>
  <c r="AF4184" i="1" s="1"/>
  <c r="Y4183" i="1"/>
  <c r="X4183" i="1" s="1"/>
  <c r="AF4183" i="1" s="1"/>
  <c r="Y4182" i="1"/>
  <c r="Y4181" i="1"/>
  <c r="X4181" i="1" s="1"/>
  <c r="AF4181" i="1" s="1"/>
  <c r="Y4180" i="1"/>
  <c r="X4180" i="1" s="1"/>
  <c r="AF4180" i="1" s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X4168" i="1" s="1"/>
  <c r="AF4168" i="1" s="1"/>
  <c r="Y4167" i="1"/>
  <c r="Y4166" i="1"/>
  <c r="Y4165" i="1"/>
  <c r="Y4164" i="1"/>
  <c r="Y4163" i="1"/>
  <c r="X4163" i="1" s="1"/>
  <c r="AF4163" i="1" s="1"/>
  <c r="Y4162" i="1"/>
  <c r="Y4161" i="1"/>
  <c r="X4161" i="1" s="1"/>
  <c r="AF4161" i="1" s="1"/>
  <c r="Y4160" i="1"/>
  <c r="X4160" i="1" s="1"/>
  <c r="AF4160" i="1" s="1"/>
  <c r="Y4159" i="1"/>
  <c r="X4159" i="1" s="1"/>
  <c r="AF4159" i="1" s="1"/>
  <c r="Y4158" i="1"/>
  <c r="Y4157" i="1"/>
  <c r="X4157" i="1" s="1"/>
  <c r="AF4157" i="1" s="1"/>
  <c r="Y4156" i="1"/>
  <c r="X4156" i="1" s="1"/>
  <c r="AF4156" i="1" s="1"/>
  <c r="Y4155" i="1"/>
  <c r="Y4154" i="1"/>
  <c r="Y4153" i="1"/>
  <c r="X4153" i="1" s="1"/>
  <c r="AF4153" i="1" s="1"/>
  <c r="Y4152" i="1"/>
  <c r="Y4151" i="1"/>
  <c r="Y4150" i="1"/>
  <c r="Y4149" i="1"/>
  <c r="Y4148" i="1"/>
  <c r="Y4147" i="1"/>
  <c r="Y4146" i="1"/>
  <c r="Y4145" i="1"/>
  <c r="Y4144" i="1"/>
  <c r="Y4143" i="1"/>
  <c r="X4143" i="1" s="1"/>
  <c r="AF4143" i="1" s="1"/>
  <c r="Y4142" i="1"/>
  <c r="Y4141" i="1"/>
  <c r="Y4140" i="1"/>
  <c r="Y4139" i="1"/>
  <c r="Y4138" i="1"/>
  <c r="Y4137" i="1"/>
  <c r="Y4136" i="1"/>
  <c r="X4136" i="1" s="1"/>
  <c r="AF4136" i="1" s="1"/>
  <c r="Y4135" i="1"/>
  <c r="X4135" i="1" s="1"/>
  <c r="AF4135" i="1" s="1"/>
  <c r="Y4134" i="1"/>
  <c r="Y4133" i="1"/>
  <c r="X4133" i="1" s="1"/>
  <c r="AF4133" i="1" s="1"/>
  <c r="Y4132" i="1"/>
  <c r="X4132" i="1" s="1"/>
  <c r="AF4132" i="1" s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X4117" i="1" s="1"/>
  <c r="AF4117" i="1" s="1"/>
  <c r="Y4116" i="1"/>
  <c r="Y4115" i="1"/>
  <c r="Y4114" i="1"/>
  <c r="Y4113" i="1"/>
  <c r="Y4112" i="1"/>
  <c r="X4112" i="1" s="1"/>
  <c r="AF4112" i="1" s="1"/>
  <c r="Y4111" i="1"/>
  <c r="Y4110" i="1"/>
  <c r="Y4109" i="1"/>
  <c r="Y4108" i="1"/>
  <c r="X4108" i="1" s="1"/>
  <c r="AF4108" i="1" s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X4096" i="1" s="1"/>
  <c r="AF4096" i="1" s="1"/>
  <c r="Y4095" i="1"/>
  <c r="Y4094" i="1"/>
  <c r="Y4093" i="1"/>
  <c r="Y4092" i="1"/>
  <c r="Y4091" i="1"/>
  <c r="Y4090" i="1"/>
  <c r="Y4089" i="1"/>
  <c r="X4089" i="1" s="1"/>
  <c r="AF4089" i="1" s="1"/>
  <c r="Y4088" i="1"/>
  <c r="X4088" i="1" s="1"/>
  <c r="AF4088" i="1" s="1"/>
  <c r="Y4087" i="1"/>
  <c r="X4087" i="1" s="1"/>
  <c r="AF4087" i="1" s="1"/>
  <c r="Y4086" i="1"/>
  <c r="Y4085" i="1"/>
  <c r="Y4084" i="1"/>
  <c r="X4084" i="1" s="1"/>
  <c r="AF4084" i="1" s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X4069" i="1" s="1"/>
  <c r="AF4069" i="1" s="1"/>
  <c r="Y4068" i="1"/>
  <c r="Y4067" i="1"/>
  <c r="Y4066" i="1"/>
  <c r="Y4065" i="1"/>
  <c r="Y4064" i="1"/>
  <c r="Y4063" i="1"/>
  <c r="X4063" i="1" s="1"/>
  <c r="AF4063" i="1" s="1"/>
  <c r="Y4062" i="1"/>
  <c r="Y4061" i="1"/>
  <c r="X4061" i="1" s="1"/>
  <c r="AF4061" i="1" s="1"/>
  <c r="Y4060" i="1"/>
  <c r="X4060" i="1" s="1"/>
  <c r="AF4060" i="1" s="1"/>
  <c r="Y4059" i="1"/>
  <c r="Y4058" i="1"/>
  <c r="Y4057" i="1"/>
  <c r="Y4056" i="1"/>
  <c r="Y4055" i="1"/>
  <c r="Y4054" i="1"/>
  <c r="Y4053" i="1"/>
  <c r="Y4052" i="1"/>
  <c r="Y4051" i="1"/>
  <c r="Y4050" i="1"/>
  <c r="X4050" i="1" s="1"/>
  <c r="AF4050" i="1" s="1"/>
  <c r="Y4049" i="1"/>
  <c r="Y4048" i="1"/>
  <c r="Y4047" i="1"/>
  <c r="X4047" i="1" s="1"/>
  <c r="AF4047" i="1" s="1"/>
  <c r="Y4046" i="1"/>
  <c r="Y4045" i="1"/>
  <c r="X4045" i="1" s="1"/>
  <c r="AF4045" i="1" s="1"/>
  <c r="Y4044" i="1"/>
  <c r="Y4043" i="1"/>
  <c r="Y4042" i="1"/>
  <c r="Y4041" i="1"/>
  <c r="Y4040" i="1"/>
  <c r="X4040" i="1" s="1"/>
  <c r="AF4040" i="1" s="1"/>
  <c r="Y4039" i="1"/>
  <c r="X4039" i="1" s="1"/>
  <c r="AF4039" i="1" s="1"/>
  <c r="Y4038" i="1"/>
  <c r="Y4037" i="1"/>
  <c r="Y4036" i="1"/>
  <c r="Y4035" i="1"/>
  <c r="Y4034" i="1"/>
  <c r="Y4033" i="1"/>
  <c r="Y4032" i="1"/>
  <c r="Y4031" i="1"/>
  <c r="Y4030" i="1"/>
  <c r="Y4029" i="1"/>
  <c r="Y4028" i="1"/>
  <c r="X4028" i="1" s="1"/>
  <c r="AF4028" i="1" s="1"/>
  <c r="Y4027" i="1"/>
  <c r="Y4026" i="1"/>
  <c r="Y4025" i="1"/>
  <c r="Y4024" i="1"/>
  <c r="X4024" i="1" s="1"/>
  <c r="AF4024" i="1" s="1"/>
  <c r="Y4023" i="1"/>
  <c r="X4023" i="1" s="1"/>
  <c r="AF4023" i="1" s="1"/>
  <c r="Y4022" i="1"/>
  <c r="Y4021" i="1"/>
  <c r="X4021" i="1" s="1"/>
  <c r="AF4021" i="1" s="1"/>
  <c r="Y4020" i="1"/>
  <c r="Y4019" i="1"/>
  <c r="Y4018" i="1"/>
  <c r="Y4017" i="1"/>
  <c r="X4017" i="1" s="1"/>
  <c r="AF4017" i="1" s="1"/>
  <c r="Y4016" i="1"/>
  <c r="X4016" i="1" s="1"/>
  <c r="AF4016" i="1" s="1"/>
  <c r="Y4015" i="1"/>
  <c r="X4015" i="1" s="1"/>
  <c r="AF4015" i="1" s="1"/>
  <c r="Y4014" i="1"/>
  <c r="Y4013" i="1"/>
  <c r="X4013" i="1" s="1"/>
  <c r="AF4013" i="1" s="1"/>
  <c r="Y4012" i="1"/>
  <c r="X4012" i="1" s="1"/>
  <c r="AF4012" i="1" s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X4000" i="1" s="1"/>
  <c r="AF4000" i="1" s="1"/>
  <c r="Y3999" i="1"/>
  <c r="Y3998" i="1"/>
  <c r="Y3997" i="1"/>
  <c r="Y3996" i="1"/>
  <c r="Y3995" i="1"/>
  <c r="Y3994" i="1"/>
  <c r="Y3993" i="1"/>
  <c r="X3993" i="1" s="1"/>
  <c r="AF3993" i="1" s="1"/>
  <c r="Y3992" i="1"/>
  <c r="X3992" i="1" s="1"/>
  <c r="AF3992" i="1" s="1"/>
  <c r="Y3991" i="1"/>
  <c r="X3991" i="1" s="1"/>
  <c r="AF3991" i="1" s="1"/>
  <c r="Y3990" i="1"/>
  <c r="Y3989" i="1"/>
  <c r="X3989" i="1" s="1"/>
  <c r="AF3989" i="1" s="1"/>
  <c r="Y3988" i="1"/>
  <c r="X3988" i="1" s="1"/>
  <c r="AF3988" i="1" s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X3968" i="1" s="1"/>
  <c r="AF3968" i="1" s="1"/>
  <c r="Y3967" i="1"/>
  <c r="X3967" i="1" s="1"/>
  <c r="AF3967" i="1" s="1"/>
  <c r="Y3966" i="1"/>
  <c r="Y3965" i="1"/>
  <c r="X3965" i="1" s="1"/>
  <c r="AF3965" i="1" s="1"/>
  <c r="Y3964" i="1"/>
  <c r="X3964" i="1" s="1"/>
  <c r="AF3964" i="1" s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X3948" i="1" s="1"/>
  <c r="AF3948" i="1" s="1"/>
  <c r="Y3947" i="1"/>
  <c r="Y3946" i="1"/>
  <c r="Y3945" i="1"/>
  <c r="Y3944" i="1"/>
  <c r="X3944" i="1" s="1"/>
  <c r="AF3944" i="1" s="1"/>
  <c r="Y3943" i="1"/>
  <c r="Y3942" i="1"/>
  <c r="Y3941" i="1"/>
  <c r="Y3940" i="1"/>
  <c r="X3940" i="1" s="1"/>
  <c r="AF3940" i="1" s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X3928" i="1" s="1"/>
  <c r="AF3928" i="1" s="1"/>
  <c r="Y3927" i="1"/>
  <c r="X3927" i="1" s="1"/>
  <c r="AF3927" i="1" s="1"/>
  <c r="Y3926" i="1"/>
  <c r="Y3925" i="1"/>
  <c r="Y3924" i="1"/>
  <c r="Y3923" i="1"/>
  <c r="Y3922" i="1"/>
  <c r="Y3921" i="1"/>
  <c r="X3921" i="1" s="1"/>
  <c r="AF3921" i="1" s="1"/>
  <c r="Y3920" i="1"/>
  <c r="Y3919" i="1"/>
  <c r="X3919" i="1" s="1"/>
  <c r="AF3919" i="1" s="1"/>
  <c r="Y3918" i="1"/>
  <c r="Y3917" i="1"/>
  <c r="Y3916" i="1"/>
  <c r="X3916" i="1" s="1"/>
  <c r="AF3916" i="1" s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X3901" i="1" s="1"/>
  <c r="AF3901" i="1" s="1"/>
  <c r="Y3900" i="1"/>
  <c r="Y3899" i="1"/>
  <c r="Y3898" i="1"/>
  <c r="Y3897" i="1"/>
  <c r="Y3896" i="1"/>
  <c r="Y3895" i="1"/>
  <c r="X3895" i="1" s="1"/>
  <c r="AF3895" i="1" s="1"/>
  <c r="Y3894" i="1"/>
  <c r="Y3893" i="1"/>
  <c r="X3893" i="1" s="1"/>
  <c r="AF3893" i="1" s="1"/>
  <c r="Y3892" i="1"/>
  <c r="X3892" i="1" s="1"/>
  <c r="AF3892" i="1" s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X3880" i="1" s="1"/>
  <c r="AF3880" i="1" s="1"/>
  <c r="Y3879" i="1"/>
  <c r="X3879" i="1" s="1"/>
  <c r="AF3879" i="1" s="1"/>
  <c r="Y3878" i="1"/>
  <c r="Y3877" i="1"/>
  <c r="X3877" i="1" s="1"/>
  <c r="AF3877" i="1" s="1"/>
  <c r="Y3876" i="1"/>
  <c r="Y3875" i="1"/>
  <c r="Y3874" i="1"/>
  <c r="Y3873" i="1"/>
  <c r="X3873" i="1" s="1"/>
  <c r="AF3873" i="1" s="1"/>
  <c r="Y3872" i="1"/>
  <c r="X3872" i="1" s="1"/>
  <c r="AF3872" i="1" s="1"/>
  <c r="Y3871" i="1"/>
  <c r="X3871" i="1" s="1"/>
  <c r="AF3871" i="1" s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X3856" i="1" s="1"/>
  <c r="AF3856" i="1" s="1"/>
  <c r="Y3855" i="1"/>
  <c r="Y3854" i="1"/>
  <c r="Y3853" i="1"/>
  <c r="X3853" i="1" s="1"/>
  <c r="AF3853" i="1" s="1"/>
  <c r="Y3852" i="1"/>
  <c r="Y3851" i="1"/>
  <c r="Y3850" i="1"/>
  <c r="Y3849" i="1"/>
  <c r="X3849" i="1" s="1"/>
  <c r="AF3849" i="1" s="1"/>
  <c r="Y3848" i="1"/>
  <c r="Y3847" i="1"/>
  <c r="X3847" i="1" s="1"/>
  <c r="AF3847" i="1" s="1"/>
  <c r="Y3846" i="1"/>
  <c r="Y3845" i="1"/>
  <c r="X3845" i="1" s="1"/>
  <c r="AF3845" i="1" s="1"/>
  <c r="Y3844" i="1"/>
  <c r="X3844" i="1" s="1"/>
  <c r="AF3844" i="1" s="1"/>
  <c r="Y3843" i="1"/>
  <c r="Y3842" i="1"/>
  <c r="Y3841" i="1"/>
  <c r="Y3840" i="1"/>
  <c r="Y3839" i="1"/>
  <c r="Y3838" i="1"/>
  <c r="Y3837" i="1"/>
  <c r="Y3836" i="1"/>
  <c r="X3836" i="1" s="1"/>
  <c r="AF3836" i="1" s="1"/>
  <c r="Y3835" i="1"/>
  <c r="Y3834" i="1"/>
  <c r="Y3833" i="1"/>
  <c r="Y3832" i="1"/>
  <c r="X3832" i="1" s="1"/>
  <c r="AF3832" i="1" s="1"/>
  <c r="Y3831" i="1"/>
  <c r="Y3830" i="1"/>
  <c r="Y3829" i="1"/>
  <c r="Y3828" i="1"/>
  <c r="Y3827" i="1"/>
  <c r="Y3826" i="1"/>
  <c r="Y3825" i="1"/>
  <c r="Y3824" i="1"/>
  <c r="X3824" i="1" s="1"/>
  <c r="AF3824" i="1" s="1"/>
  <c r="Y3823" i="1"/>
  <c r="X3823" i="1" s="1"/>
  <c r="AF3823" i="1" s="1"/>
  <c r="Y3822" i="1"/>
  <c r="X3822" i="1" s="1"/>
  <c r="AF3822" i="1" s="1"/>
  <c r="Y3821" i="1"/>
  <c r="X3821" i="1" s="1"/>
  <c r="AF3821" i="1" s="1"/>
  <c r="Y3820" i="1"/>
  <c r="X3820" i="1" s="1"/>
  <c r="AF3820" i="1" s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X3808" i="1" s="1"/>
  <c r="AF3808" i="1" s="1"/>
  <c r="Y3807" i="1"/>
  <c r="Y3806" i="1"/>
  <c r="Y3805" i="1"/>
  <c r="Y3804" i="1"/>
  <c r="Y3803" i="1"/>
  <c r="Y3802" i="1"/>
  <c r="Y3801" i="1"/>
  <c r="Y3800" i="1"/>
  <c r="X3800" i="1" s="1"/>
  <c r="AF3800" i="1" s="1"/>
  <c r="Y3799" i="1"/>
  <c r="X3799" i="1" s="1"/>
  <c r="AF3799" i="1" s="1"/>
  <c r="Y3798" i="1"/>
  <c r="Y3797" i="1"/>
  <c r="X3797" i="1" s="1"/>
  <c r="AF3797" i="1" s="1"/>
  <c r="Y3796" i="1"/>
  <c r="X3796" i="1" s="1"/>
  <c r="AF3796" i="1" s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X3783" i="1" s="1"/>
  <c r="AF3783" i="1" s="1"/>
  <c r="Y3782" i="1"/>
  <c r="Y3781" i="1"/>
  <c r="X3781" i="1" s="1"/>
  <c r="AF3781" i="1" s="1"/>
  <c r="Y3780" i="1"/>
  <c r="Y3779" i="1"/>
  <c r="Y3778" i="1"/>
  <c r="Y3777" i="1"/>
  <c r="Y3776" i="1"/>
  <c r="X3776" i="1" s="1"/>
  <c r="AF3776" i="1" s="1"/>
  <c r="Y3775" i="1"/>
  <c r="Y3774" i="1"/>
  <c r="Y3773" i="1"/>
  <c r="Y3772" i="1"/>
  <c r="X3772" i="1" s="1"/>
  <c r="AF3772" i="1" s="1"/>
  <c r="Y3771" i="1"/>
  <c r="Y3770" i="1"/>
  <c r="Y3769" i="1"/>
  <c r="Y3768" i="1"/>
  <c r="Y3767" i="1"/>
  <c r="Y3766" i="1"/>
  <c r="X3766" i="1" s="1"/>
  <c r="AF3766" i="1" s="1"/>
  <c r="Y3765" i="1"/>
  <c r="Y3764" i="1"/>
  <c r="Y3763" i="1"/>
  <c r="Y3762" i="1"/>
  <c r="Y3761" i="1"/>
  <c r="Y3760" i="1"/>
  <c r="X3760" i="1" s="1"/>
  <c r="AF3760" i="1" s="1"/>
  <c r="Y3759" i="1"/>
  <c r="Y3758" i="1"/>
  <c r="Y3757" i="1"/>
  <c r="Y3756" i="1"/>
  <c r="Y3755" i="1"/>
  <c r="Y3754" i="1"/>
  <c r="Y3753" i="1"/>
  <c r="X3753" i="1" s="1"/>
  <c r="AF3753" i="1" s="1"/>
  <c r="Y3752" i="1"/>
  <c r="X3752" i="1" s="1"/>
  <c r="AF3752" i="1" s="1"/>
  <c r="Y3751" i="1"/>
  <c r="X3751" i="1" s="1"/>
  <c r="AF3751" i="1" s="1"/>
  <c r="Y3750" i="1"/>
  <c r="Y3749" i="1"/>
  <c r="Y3748" i="1"/>
  <c r="X3748" i="1" s="1"/>
  <c r="AF3748" i="1" s="1"/>
  <c r="Y3747" i="1"/>
  <c r="Y3746" i="1"/>
  <c r="Y3745" i="1"/>
  <c r="Y3744" i="1"/>
  <c r="Y3743" i="1"/>
  <c r="Y3742" i="1"/>
  <c r="Y3741" i="1"/>
  <c r="Y3740" i="1"/>
  <c r="Y3739" i="1"/>
  <c r="Y3738" i="1"/>
  <c r="Y3737" i="1"/>
  <c r="X3737" i="1" s="1"/>
  <c r="AF3737" i="1" s="1"/>
  <c r="Y3736" i="1"/>
  <c r="X3736" i="1" s="1"/>
  <c r="Y3735" i="1"/>
  <c r="X3735" i="1" s="1"/>
  <c r="AF3735" i="1" s="1"/>
  <c r="Y3734" i="1"/>
  <c r="Y3733" i="1"/>
  <c r="X3733" i="1" s="1"/>
  <c r="AF3733" i="1" s="1"/>
  <c r="Y3732" i="1"/>
  <c r="Y3731" i="1"/>
  <c r="Y3730" i="1"/>
  <c r="Y3729" i="1"/>
  <c r="Y3728" i="1"/>
  <c r="Y3727" i="1"/>
  <c r="X3727" i="1" s="1"/>
  <c r="AF3727" i="1" s="1"/>
  <c r="Y3726" i="1"/>
  <c r="Y3725" i="1"/>
  <c r="X3725" i="1" s="1"/>
  <c r="AF3725" i="1" s="1"/>
  <c r="Y3724" i="1"/>
  <c r="X3724" i="1" s="1"/>
  <c r="AF3724" i="1" s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X3709" i="1" s="1"/>
  <c r="AF3709" i="1" s="1"/>
  <c r="Y3708" i="1"/>
  <c r="Y3707" i="1"/>
  <c r="Y3706" i="1"/>
  <c r="Y3705" i="1"/>
  <c r="X3705" i="1" s="1"/>
  <c r="AF3705" i="1" s="1"/>
  <c r="Y3704" i="1"/>
  <c r="X3704" i="1" s="1"/>
  <c r="AF3704" i="1" s="1"/>
  <c r="Y3703" i="1"/>
  <c r="X3703" i="1" s="1"/>
  <c r="AF3703" i="1" s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X3685" i="1" s="1"/>
  <c r="AF3685" i="1" s="1"/>
  <c r="Y3684" i="1"/>
  <c r="Y3683" i="1"/>
  <c r="Y3682" i="1"/>
  <c r="Y3681" i="1"/>
  <c r="X3681" i="1" s="1"/>
  <c r="AF3681" i="1" s="1"/>
  <c r="Y3680" i="1"/>
  <c r="X3680" i="1" s="1"/>
  <c r="AF3680" i="1" s="1"/>
  <c r="Y3679" i="1"/>
  <c r="X3679" i="1" s="1"/>
  <c r="AF3679" i="1" s="1"/>
  <c r="Y3678" i="1"/>
  <c r="Y3677" i="1"/>
  <c r="X3677" i="1" s="1"/>
  <c r="AF3677" i="1" s="1"/>
  <c r="Y3676" i="1"/>
  <c r="X3676" i="1" s="1"/>
  <c r="AF3676" i="1" s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X3657" i="1" s="1"/>
  <c r="AF3657" i="1" s="1"/>
  <c r="Y3656" i="1"/>
  <c r="X3656" i="1" s="1"/>
  <c r="AF3656" i="1" s="1"/>
  <c r="Y3655" i="1"/>
  <c r="X3655" i="1" s="1"/>
  <c r="AF3655" i="1" s="1"/>
  <c r="Y3654" i="1"/>
  <c r="Y3653" i="1"/>
  <c r="X3653" i="1" s="1"/>
  <c r="AF3653" i="1" s="1"/>
  <c r="Y3652" i="1"/>
  <c r="X3652" i="1" s="1"/>
  <c r="AF3652" i="1" s="1"/>
  <c r="Y3651" i="1"/>
  <c r="Y3650" i="1"/>
  <c r="Y3649" i="1"/>
  <c r="Y3648" i="1"/>
  <c r="Y3647" i="1"/>
  <c r="Y3646" i="1"/>
  <c r="Y3645" i="1"/>
  <c r="Y3644" i="1"/>
  <c r="Y3643" i="1"/>
  <c r="Y3642" i="1"/>
  <c r="Y3641" i="1"/>
  <c r="X3641" i="1" s="1"/>
  <c r="AF3641" i="1" s="1"/>
  <c r="Y3640" i="1"/>
  <c r="Y3639" i="1"/>
  <c r="Y3638" i="1"/>
  <c r="Y3637" i="1"/>
  <c r="Y3636" i="1"/>
  <c r="Y3635" i="1"/>
  <c r="Y3634" i="1"/>
  <c r="Y3633" i="1"/>
  <c r="Y3632" i="1"/>
  <c r="Y3631" i="1"/>
  <c r="X3631" i="1" s="1"/>
  <c r="AF3631" i="1" s="1"/>
  <c r="Y3630" i="1"/>
  <c r="Y3629" i="1"/>
  <c r="X3629" i="1" s="1"/>
  <c r="AF3629" i="1" s="1"/>
  <c r="Y3628" i="1"/>
  <c r="X3628" i="1" s="1"/>
  <c r="AF3628" i="1" s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X3613" i="1" s="1"/>
  <c r="AF3613" i="1" s="1"/>
  <c r="Y3612" i="1"/>
  <c r="Y3611" i="1"/>
  <c r="Y3610" i="1"/>
  <c r="Y3609" i="1"/>
  <c r="Y3608" i="1"/>
  <c r="X3608" i="1" s="1"/>
  <c r="AF3608" i="1" s="1"/>
  <c r="Y3607" i="1"/>
  <c r="Y3606" i="1"/>
  <c r="Y3605" i="1"/>
  <c r="Y3604" i="1"/>
  <c r="X3604" i="1" s="1"/>
  <c r="AF3604" i="1" s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X3592" i="1" s="1"/>
  <c r="AF3592" i="1" s="1"/>
  <c r="Y3591" i="1"/>
  <c r="X3591" i="1" s="1"/>
  <c r="AF3591" i="1" s="1"/>
  <c r="Y3590" i="1"/>
  <c r="Y3589" i="1"/>
  <c r="Y3588" i="1"/>
  <c r="Y3587" i="1"/>
  <c r="Y3586" i="1"/>
  <c r="Y3585" i="1"/>
  <c r="X3585" i="1" s="1"/>
  <c r="AF3585" i="1" s="1"/>
  <c r="Y3584" i="1"/>
  <c r="Y3583" i="1"/>
  <c r="X3583" i="1" s="1"/>
  <c r="AF3583" i="1" s="1"/>
  <c r="Y3582" i="1"/>
  <c r="Y3581" i="1"/>
  <c r="Y3580" i="1"/>
  <c r="X3580" i="1" s="1"/>
  <c r="AF3580" i="1" s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X3568" i="1" s="1"/>
  <c r="AF3568" i="1" s="1"/>
  <c r="Y3567" i="1"/>
  <c r="X3567" i="1" s="1"/>
  <c r="AF3567" i="1" s="1"/>
  <c r="Y3566" i="1"/>
  <c r="Y3565" i="1"/>
  <c r="X3565" i="1" s="1"/>
  <c r="AF3565" i="1" s="1"/>
  <c r="Y3564" i="1"/>
  <c r="Y3563" i="1"/>
  <c r="Y3562" i="1"/>
  <c r="Y3561" i="1"/>
  <c r="Y3560" i="1"/>
  <c r="Y3559" i="1"/>
  <c r="X3559" i="1" s="1"/>
  <c r="AF3559" i="1" s="1"/>
  <c r="Y3558" i="1"/>
  <c r="Y3557" i="1"/>
  <c r="X3557" i="1" s="1"/>
  <c r="AF3557" i="1" s="1"/>
  <c r="Y3556" i="1"/>
  <c r="X3556" i="1" s="1"/>
  <c r="AF3556" i="1" s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X3541" i="1" s="1"/>
  <c r="AF3541" i="1" s="1"/>
  <c r="Y3540" i="1"/>
  <c r="Y3539" i="1"/>
  <c r="Y3538" i="1"/>
  <c r="Y3537" i="1"/>
  <c r="X3537" i="1" s="1"/>
  <c r="AF3537" i="1" s="1"/>
  <c r="Y3536" i="1"/>
  <c r="X3536" i="1" s="1"/>
  <c r="AF3536" i="1" s="1"/>
  <c r="Y3535" i="1"/>
  <c r="X3535" i="1" s="1"/>
  <c r="AF3535" i="1" s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X3520" i="1" s="1"/>
  <c r="AF3520" i="1" s="1"/>
  <c r="Y3519" i="1"/>
  <c r="X3519" i="1" s="1"/>
  <c r="AF3519" i="1" s="1"/>
  <c r="Y3518" i="1"/>
  <c r="Y3517" i="1"/>
  <c r="X3517" i="1" s="1"/>
  <c r="AF3517" i="1" s="1"/>
  <c r="Y3516" i="1"/>
  <c r="Y3515" i="1"/>
  <c r="Y3514" i="1"/>
  <c r="Y3513" i="1"/>
  <c r="X3513" i="1" s="1"/>
  <c r="AF3513" i="1" s="1"/>
  <c r="Y3512" i="1"/>
  <c r="X3512" i="1" s="1"/>
  <c r="AF3512" i="1" s="1"/>
  <c r="Y3511" i="1"/>
  <c r="X3511" i="1" s="1"/>
  <c r="AF3511" i="1" s="1"/>
  <c r="Y3510" i="1"/>
  <c r="Y3509" i="1"/>
  <c r="X3509" i="1" s="1"/>
  <c r="AF3509" i="1" s="1"/>
  <c r="Y3508" i="1"/>
  <c r="X3508" i="1" s="1"/>
  <c r="AF3508" i="1" s="1"/>
  <c r="Y3507" i="1"/>
  <c r="Y3506" i="1"/>
  <c r="Y3505" i="1"/>
  <c r="Y3504" i="1"/>
  <c r="Y3503" i="1"/>
  <c r="Y3502" i="1"/>
  <c r="Y3501" i="1"/>
  <c r="Y3500" i="1"/>
  <c r="X3500" i="1" s="1"/>
  <c r="AF3500" i="1" s="1"/>
  <c r="Y3499" i="1"/>
  <c r="Y3498" i="1"/>
  <c r="Y3497" i="1"/>
  <c r="Y3496" i="1"/>
  <c r="X3496" i="1" s="1"/>
  <c r="AF3496" i="1" s="1"/>
  <c r="Y3495" i="1"/>
  <c r="Y3494" i="1"/>
  <c r="Y3493" i="1"/>
  <c r="Y3492" i="1"/>
  <c r="Y3491" i="1"/>
  <c r="Y3490" i="1"/>
  <c r="Y3489" i="1"/>
  <c r="X3489" i="1" s="1"/>
  <c r="AF3489" i="1" s="1"/>
  <c r="Y3488" i="1"/>
  <c r="X3488" i="1" s="1"/>
  <c r="AF3488" i="1" s="1"/>
  <c r="Y3487" i="1"/>
  <c r="X3487" i="1" s="1"/>
  <c r="AF3487" i="1" s="1"/>
  <c r="Y3486" i="1"/>
  <c r="Y3485" i="1"/>
  <c r="X3485" i="1" s="1"/>
  <c r="AF3485" i="1" s="1"/>
  <c r="Y3484" i="1"/>
  <c r="X3484" i="1" s="1"/>
  <c r="AF3484" i="1" s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X3472" i="1" s="1"/>
  <c r="AF3472" i="1" s="1"/>
  <c r="Y3471" i="1"/>
  <c r="Y3470" i="1"/>
  <c r="Y3469" i="1"/>
  <c r="Y3468" i="1"/>
  <c r="Y3467" i="1"/>
  <c r="Y3466" i="1"/>
  <c r="Y3465" i="1"/>
  <c r="Y3464" i="1"/>
  <c r="Y3463" i="1"/>
  <c r="X3463" i="1" s="1"/>
  <c r="AF3463" i="1" s="1"/>
  <c r="Y3462" i="1"/>
  <c r="X3462" i="1" s="1"/>
  <c r="AF3462" i="1" s="1"/>
  <c r="Y3461" i="1"/>
  <c r="X3461" i="1" s="1"/>
  <c r="AF3461" i="1" s="1"/>
  <c r="Y3460" i="1"/>
  <c r="X3460" i="1" s="1"/>
  <c r="AF3460" i="1" s="1"/>
  <c r="Y3459" i="1"/>
  <c r="Y3458" i="1"/>
  <c r="Y3457" i="1"/>
  <c r="Y3456" i="1"/>
  <c r="Y3455" i="1"/>
  <c r="Y3454" i="1"/>
  <c r="Y3453" i="1"/>
  <c r="X3453" i="1" s="1"/>
  <c r="AF3453" i="1" s="1"/>
  <c r="Y3452" i="1"/>
  <c r="Y3451" i="1"/>
  <c r="Y3450" i="1"/>
  <c r="Y3449" i="1"/>
  <c r="Y3448" i="1"/>
  <c r="Y3447" i="1"/>
  <c r="Y3446" i="1"/>
  <c r="Y3445" i="1"/>
  <c r="X3445" i="1" s="1"/>
  <c r="AF3445" i="1" s="1"/>
  <c r="Y3444" i="1"/>
  <c r="Y3443" i="1"/>
  <c r="Y3442" i="1"/>
  <c r="Y3441" i="1"/>
  <c r="Y3440" i="1"/>
  <c r="X3440" i="1" s="1"/>
  <c r="AF3440" i="1" s="1"/>
  <c r="Y3439" i="1"/>
  <c r="Y3438" i="1"/>
  <c r="Y3437" i="1"/>
  <c r="Y3436" i="1"/>
  <c r="X3436" i="1" s="1"/>
  <c r="AF3436" i="1" s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X3424" i="1" s="1"/>
  <c r="AF3424" i="1" s="1"/>
  <c r="Y3423" i="1"/>
  <c r="Y3422" i="1"/>
  <c r="Y3421" i="1"/>
  <c r="Y3420" i="1"/>
  <c r="Y3419" i="1"/>
  <c r="Y3418" i="1"/>
  <c r="Y3417" i="1"/>
  <c r="X3417" i="1" s="1"/>
  <c r="Y3416" i="1"/>
  <c r="X3416" i="1" s="1"/>
  <c r="AF3416" i="1" s="1"/>
  <c r="Y3415" i="1"/>
  <c r="X3415" i="1" s="1"/>
  <c r="AF3415" i="1" s="1"/>
  <c r="Y3414" i="1"/>
  <c r="Y3413" i="1"/>
  <c r="Y3412" i="1"/>
  <c r="X3412" i="1" s="1"/>
  <c r="AF3412" i="1" s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X3397" i="1" s="1"/>
  <c r="AF3397" i="1" s="1"/>
  <c r="Y3396" i="1"/>
  <c r="Y3395" i="1"/>
  <c r="Y3394" i="1"/>
  <c r="Y3393" i="1"/>
  <c r="Y3392" i="1"/>
  <c r="Y3391" i="1"/>
  <c r="X3391" i="1" s="1"/>
  <c r="AF3391" i="1" s="1"/>
  <c r="Y3390" i="1"/>
  <c r="Y3389" i="1"/>
  <c r="X3389" i="1" s="1"/>
  <c r="AF3389" i="1" s="1"/>
  <c r="Y3388" i="1"/>
  <c r="X3388" i="1" s="1"/>
  <c r="AF3388" i="1" s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X3373" i="1" s="1"/>
  <c r="AF3373" i="1" s="1"/>
  <c r="Y3372" i="1"/>
  <c r="Y3371" i="1"/>
  <c r="Y3370" i="1"/>
  <c r="Y3369" i="1"/>
  <c r="X3369" i="1" s="1"/>
  <c r="AF3369" i="1" s="1"/>
  <c r="Y3368" i="1"/>
  <c r="X3368" i="1" s="1"/>
  <c r="AF3368" i="1" s="1"/>
  <c r="Y3367" i="1"/>
  <c r="X3367" i="1" s="1"/>
  <c r="AF3367" i="1" s="1"/>
  <c r="Y3366" i="1"/>
  <c r="Y3365" i="1"/>
  <c r="Y3364" i="1"/>
  <c r="Y3363" i="1"/>
  <c r="Y3362" i="1"/>
  <c r="Y3361" i="1"/>
  <c r="X3361" i="1" s="1"/>
  <c r="AF3361" i="1" s="1"/>
  <c r="Y3360" i="1"/>
  <c r="Y3359" i="1"/>
  <c r="Y3358" i="1"/>
  <c r="Y3357" i="1"/>
  <c r="Y3356" i="1"/>
  <c r="Y3355" i="1"/>
  <c r="Y3354" i="1"/>
  <c r="Y3353" i="1"/>
  <c r="Y3352" i="1"/>
  <c r="X3352" i="1" s="1"/>
  <c r="AF3352" i="1" s="1"/>
  <c r="Y3351" i="1"/>
  <c r="Y3350" i="1"/>
  <c r="Y3349" i="1"/>
  <c r="X3349" i="1" s="1"/>
  <c r="AF3349" i="1" s="1"/>
  <c r="Y3348" i="1"/>
  <c r="Y3347" i="1"/>
  <c r="Y3346" i="1"/>
  <c r="Y3345" i="1"/>
  <c r="Y3344" i="1"/>
  <c r="X3344" i="1" s="1"/>
  <c r="AF3344" i="1" s="1"/>
  <c r="Y3343" i="1"/>
  <c r="X3343" i="1" s="1"/>
  <c r="AF3343" i="1" s="1"/>
  <c r="Y3342" i="1"/>
  <c r="Y3341" i="1"/>
  <c r="X3341" i="1" s="1"/>
  <c r="AF3341" i="1" s="1"/>
  <c r="Y3340" i="1"/>
  <c r="X3340" i="1" s="1"/>
  <c r="AF3340" i="1" s="1"/>
  <c r="Y3339" i="1"/>
  <c r="Y3338" i="1"/>
  <c r="Y3337" i="1"/>
  <c r="Y3336" i="1"/>
  <c r="Y3335" i="1"/>
  <c r="Y3334" i="1"/>
  <c r="Y3333" i="1"/>
  <c r="Y3332" i="1"/>
  <c r="X3332" i="1" s="1"/>
  <c r="AF3332" i="1" s="1"/>
  <c r="Y3331" i="1"/>
  <c r="Y3330" i="1"/>
  <c r="Y3329" i="1"/>
  <c r="Y3328" i="1"/>
  <c r="X3328" i="1" s="1"/>
  <c r="AF3328" i="1" s="1"/>
  <c r="Y3327" i="1"/>
  <c r="Y3326" i="1"/>
  <c r="Y3325" i="1"/>
  <c r="Y3324" i="1"/>
  <c r="Y3323" i="1"/>
  <c r="Y3322" i="1"/>
  <c r="Y3321" i="1"/>
  <c r="X3321" i="1" s="1"/>
  <c r="AF3321" i="1" s="1"/>
  <c r="Y3320" i="1"/>
  <c r="X3320" i="1" s="1"/>
  <c r="AF3320" i="1" s="1"/>
  <c r="Y3319" i="1"/>
  <c r="X3319" i="1" s="1"/>
  <c r="AF3319" i="1" s="1"/>
  <c r="Y3318" i="1"/>
  <c r="Y3317" i="1"/>
  <c r="X3317" i="1" s="1"/>
  <c r="AF3317" i="1" s="1"/>
  <c r="Y3316" i="1"/>
  <c r="X3316" i="1" s="1"/>
  <c r="AF3316" i="1" s="1"/>
  <c r="Y3315" i="1"/>
  <c r="Y3314" i="1"/>
  <c r="Y3313" i="1"/>
  <c r="X3313" i="1" s="1"/>
  <c r="AF3313" i="1" s="1"/>
  <c r="Y3312" i="1"/>
  <c r="Y3311" i="1"/>
  <c r="Y3310" i="1"/>
  <c r="Y3309" i="1"/>
  <c r="Y3308" i="1"/>
  <c r="Y3307" i="1"/>
  <c r="Y3306" i="1"/>
  <c r="Y3305" i="1"/>
  <c r="X3305" i="1" s="1"/>
  <c r="AF3305" i="1" s="1"/>
  <c r="Y3304" i="1"/>
  <c r="Y3303" i="1"/>
  <c r="Y3302" i="1"/>
  <c r="Y3301" i="1"/>
  <c r="Y3300" i="1"/>
  <c r="Y3299" i="1"/>
  <c r="Y3298" i="1"/>
  <c r="Y3297" i="1"/>
  <c r="Y3296" i="1"/>
  <c r="X3296" i="1" s="1"/>
  <c r="AF3296" i="1" s="1"/>
  <c r="Y3295" i="1"/>
  <c r="X3295" i="1" s="1"/>
  <c r="AF3295" i="1" s="1"/>
  <c r="Y3294" i="1"/>
  <c r="Y3293" i="1"/>
  <c r="X3293" i="1" s="1"/>
  <c r="AF3293" i="1" s="1"/>
  <c r="Y3292" i="1"/>
  <c r="X3292" i="1" s="1"/>
  <c r="AF3292" i="1" s="1"/>
  <c r="Y3291" i="1"/>
  <c r="Y3290" i="1"/>
  <c r="Y3289" i="1"/>
  <c r="X3289" i="1" s="1"/>
  <c r="AF3289" i="1" s="1"/>
  <c r="Y3288" i="1"/>
  <c r="Y3287" i="1"/>
  <c r="Y3286" i="1"/>
  <c r="Y3285" i="1"/>
  <c r="X3285" i="1" s="1"/>
  <c r="AF3285" i="1" s="1"/>
  <c r="Y3284" i="1"/>
  <c r="Y3283" i="1"/>
  <c r="Y3282" i="1"/>
  <c r="Y3281" i="1"/>
  <c r="Y3280" i="1"/>
  <c r="Y3279" i="1"/>
  <c r="Y3278" i="1"/>
  <c r="Y3277" i="1"/>
  <c r="X3277" i="1" s="1"/>
  <c r="AF3277" i="1" s="1"/>
  <c r="Y3276" i="1"/>
  <c r="Y3275" i="1"/>
  <c r="Y3274" i="1"/>
  <c r="Y3273" i="1"/>
  <c r="Y3272" i="1"/>
  <c r="X3272" i="1" s="1"/>
  <c r="AF3272" i="1" s="1"/>
  <c r="Y3271" i="1"/>
  <c r="Y3270" i="1"/>
  <c r="Y3269" i="1"/>
  <c r="Y3268" i="1"/>
  <c r="X3268" i="1" s="1"/>
  <c r="AF3268" i="1" s="1"/>
  <c r="Y3267" i="1"/>
  <c r="Y3266" i="1"/>
  <c r="Y3265" i="1"/>
  <c r="X3265" i="1" s="1"/>
  <c r="AF3265" i="1" s="1"/>
  <c r="Y3264" i="1"/>
  <c r="Y3263" i="1"/>
  <c r="Y3262" i="1"/>
  <c r="X3262" i="1" s="1"/>
  <c r="AF3262" i="1" s="1"/>
  <c r="Y3261" i="1"/>
  <c r="Y3260" i="1"/>
  <c r="Y3259" i="1"/>
  <c r="Y3258" i="1"/>
  <c r="Y3257" i="1"/>
  <c r="Y3256" i="1"/>
  <c r="X3256" i="1" s="1"/>
  <c r="AF3256" i="1" s="1"/>
  <c r="Y3255" i="1"/>
  <c r="Y3254" i="1"/>
  <c r="Y3253" i="1"/>
  <c r="Y3252" i="1"/>
  <c r="Y3251" i="1"/>
  <c r="Y3250" i="1"/>
  <c r="Y3249" i="1"/>
  <c r="Y3248" i="1"/>
  <c r="X3248" i="1" s="1"/>
  <c r="AF3248" i="1" s="1"/>
  <c r="Y3247" i="1"/>
  <c r="X3247" i="1" s="1"/>
  <c r="AF3247" i="1" s="1"/>
  <c r="Y3246" i="1"/>
  <c r="Y3245" i="1"/>
  <c r="Y3244" i="1"/>
  <c r="X3244" i="1" s="1"/>
  <c r="AF3244" i="1" s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X3232" i="1" s="1"/>
  <c r="AF3232" i="1" s="1"/>
  <c r="Y3231" i="1"/>
  <c r="Y3230" i="1"/>
  <c r="Y3229" i="1"/>
  <c r="X3229" i="1" s="1"/>
  <c r="AF3229" i="1" s="1"/>
  <c r="Y3228" i="1"/>
  <c r="Y3227" i="1"/>
  <c r="Y3226" i="1"/>
  <c r="Y3225" i="1"/>
  <c r="Y3224" i="1"/>
  <c r="Y3223" i="1"/>
  <c r="X3223" i="1" s="1"/>
  <c r="AF3223" i="1" s="1"/>
  <c r="Y3222" i="1"/>
  <c r="Y3221" i="1"/>
  <c r="X3221" i="1" s="1"/>
  <c r="AF3221" i="1" s="1"/>
  <c r="Y3220" i="1"/>
  <c r="X3220" i="1" s="1"/>
  <c r="AF3220" i="1" s="1"/>
  <c r="Y3219" i="1"/>
  <c r="X3219" i="1" s="1"/>
  <c r="AF3219" i="1" s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X3205" i="1" s="1"/>
  <c r="AF3205" i="1" s="1"/>
  <c r="Y3204" i="1"/>
  <c r="Y3203" i="1"/>
  <c r="Y3202" i="1"/>
  <c r="Y3201" i="1"/>
  <c r="X3201" i="1" s="1"/>
  <c r="AF3201" i="1" s="1"/>
  <c r="Y3200" i="1"/>
  <c r="X3200" i="1" s="1"/>
  <c r="AF3200" i="1" s="1"/>
  <c r="Y3199" i="1"/>
  <c r="X3199" i="1" s="1"/>
  <c r="AF3199" i="1" s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X3184" i="1" s="1"/>
  <c r="AF3184" i="1" s="1"/>
  <c r="Y3183" i="1"/>
  <c r="Y3182" i="1"/>
  <c r="Y3181" i="1"/>
  <c r="X3181" i="1" s="1"/>
  <c r="AF3181" i="1" s="1"/>
  <c r="Y3180" i="1"/>
  <c r="Y3179" i="1"/>
  <c r="Y3178" i="1"/>
  <c r="Y3177" i="1"/>
  <c r="X3177" i="1" s="1"/>
  <c r="AF3177" i="1" s="1"/>
  <c r="Y3176" i="1"/>
  <c r="X3176" i="1" s="1"/>
  <c r="AF3176" i="1" s="1"/>
  <c r="Y3175" i="1"/>
  <c r="X3175" i="1" s="1"/>
  <c r="AF3175" i="1" s="1"/>
  <c r="Y3174" i="1"/>
  <c r="Y3173" i="1"/>
  <c r="X3173" i="1" s="1"/>
  <c r="AF3173" i="1" s="1"/>
  <c r="Y3172" i="1"/>
  <c r="X3172" i="1" s="1"/>
  <c r="AF3172" i="1" s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X3153" i="1" s="1"/>
  <c r="AF3153" i="1" s="1"/>
  <c r="Y3152" i="1"/>
  <c r="X3152" i="1" s="1"/>
  <c r="AF3152" i="1" s="1"/>
  <c r="Y3151" i="1"/>
  <c r="X3151" i="1" s="1"/>
  <c r="AF3151" i="1" s="1"/>
  <c r="Y3150" i="1"/>
  <c r="Y3149" i="1"/>
  <c r="X3149" i="1" s="1"/>
  <c r="AF3149" i="1" s="1"/>
  <c r="Y3148" i="1"/>
  <c r="X3148" i="1" s="1"/>
  <c r="AF3148" i="1" s="1"/>
  <c r="Y3147" i="1"/>
  <c r="Y3146" i="1"/>
  <c r="Y3145" i="1"/>
  <c r="Y3144" i="1"/>
  <c r="Y3143" i="1"/>
  <c r="Y3142" i="1"/>
  <c r="Y3141" i="1"/>
  <c r="Y3140" i="1"/>
  <c r="Y3139" i="1"/>
  <c r="Y3138" i="1"/>
  <c r="Y3137" i="1"/>
  <c r="X3137" i="1" s="1"/>
  <c r="AF3137" i="1" s="1"/>
  <c r="Y3136" i="1"/>
  <c r="X3136" i="1" s="1"/>
  <c r="AF3136" i="1" s="1"/>
  <c r="Y3135" i="1"/>
  <c r="X3135" i="1" s="1"/>
  <c r="AF3135" i="1" s="1"/>
  <c r="Y3134" i="1"/>
  <c r="Y3133" i="1"/>
  <c r="Y3132" i="1"/>
  <c r="Y3131" i="1"/>
  <c r="Y3130" i="1"/>
  <c r="Y3129" i="1"/>
  <c r="Y3128" i="1"/>
  <c r="X3128" i="1" s="1"/>
  <c r="AF3128" i="1" s="1"/>
  <c r="Y3127" i="1"/>
  <c r="X3127" i="1" s="1"/>
  <c r="AF3127" i="1" s="1"/>
  <c r="Y3126" i="1"/>
  <c r="Y3125" i="1"/>
  <c r="X3125" i="1" s="1"/>
  <c r="AF3125" i="1" s="1"/>
  <c r="Y3124" i="1"/>
  <c r="X3124" i="1" s="1"/>
  <c r="AF3124" i="1" s="1"/>
  <c r="Y3123" i="1"/>
  <c r="Y3122" i="1"/>
  <c r="Y3121" i="1"/>
  <c r="Y3120" i="1"/>
  <c r="Y3119" i="1"/>
  <c r="Y3118" i="1"/>
  <c r="Y3117" i="1"/>
  <c r="X3117" i="1" s="1"/>
  <c r="AF3117" i="1" s="1"/>
  <c r="Y3116" i="1"/>
  <c r="Y3115" i="1"/>
  <c r="Y3114" i="1"/>
  <c r="Y3113" i="1"/>
  <c r="Y3112" i="1"/>
  <c r="Y3111" i="1"/>
  <c r="Y3110" i="1"/>
  <c r="Y3109" i="1"/>
  <c r="X3109" i="1" s="1"/>
  <c r="AF3109" i="1" s="1"/>
  <c r="Y3108" i="1"/>
  <c r="Y3107" i="1"/>
  <c r="Y3106" i="1"/>
  <c r="Y3105" i="1"/>
  <c r="Y3104" i="1"/>
  <c r="X3104" i="1" s="1"/>
  <c r="AF3104" i="1" s="1"/>
  <c r="Y3103" i="1"/>
  <c r="Y3102" i="1"/>
  <c r="Y3101" i="1"/>
  <c r="Y3100" i="1"/>
  <c r="X3100" i="1" s="1"/>
  <c r="AF3100" i="1" s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X3081" i="1" s="1"/>
  <c r="AF3081" i="1" s="1"/>
  <c r="Y3080" i="1"/>
  <c r="X3080" i="1" s="1"/>
  <c r="AF3080" i="1" s="1"/>
  <c r="Y3079" i="1"/>
  <c r="X3079" i="1" s="1"/>
  <c r="AF3079" i="1" s="1"/>
  <c r="Y3078" i="1"/>
  <c r="Y3077" i="1"/>
  <c r="Y3076" i="1"/>
  <c r="X3076" i="1" s="1"/>
  <c r="AF3076" i="1" s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X3064" i="1" s="1"/>
  <c r="AF3064" i="1" s="1"/>
  <c r="Y3063" i="1"/>
  <c r="Y3062" i="1"/>
  <c r="Y3061" i="1"/>
  <c r="X3061" i="1" s="1"/>
  <c r="AF3061" i="1" s="1"/>
  <c r="Y3060" i="1"/>
  <c r="Y3059" i="1"/>
  <c r="Y3058" i="1"/>
  <c r="Y3057" i="1"/>
  <c r="Y3056" i="1"/>
  <c r="Y3055" i="1"/>
  <c r="X3055" i="1" s="1"/>
  <c r="AF3055" i="1" s="1"/>
  <c r="Y3054" i="1"/>
  <c r="Y3053" i="1"/>
  <c r="X3053" i="1" s="1"/>
  <c r="AF3053" i="1" s="1"/>
  <c r="Y3052" i="1"/>
  <c r="X3052" i="1" s="1"/>
  <c r="AF3052" i="1" s="1"/>
  <c r="Y3051" i="1"/>
  <c r="Y3050" i="1"/>
  <c r="Y3049" i="1"/>
  <c r="Y3048" i="1"/>
  <c r="Y3047" i="1"/>
  <c r="Y3046" i="1"/>
  <c r="Y3045" i="1"/>
  <c r="Y3044" i="1"/>
  <c r="Y3043" i="1"/>
  <c r="Y3042" i="1"/>
  <c r="Y3041" i="1"/>
  <c r="X3041" i="1" s="1"/>
  <c r="AF3041" i="1" s="1"/>
  <c r="Y3040" i="1"/>
  <c r="Y3039" i="1"/>
  <c r="Y3038" i="1"/>
  <c r="Y3037" i="1"/>
  <c r="X3037" i="1" s="1"/>
  <c r="AF3037" i="1" s="1"/>
  <c r="Y3036" i="1"/>
  <c r="Y3035" i="1"/>
  <c r="Y3034" i="1"/>
  <c r="Y3033" i="1"/>
  <c r="X3033" i="1" s="1"/>
  <c r="AF3033" i="1" s="1"/>
  <c r="Y3032" i="1"/>
  <c r="X3032" i="1" s="1"/>
  <c r="AF3032" i="1" s="1"/>
  <c r="Y3031" i="1"/>
  <c r="X3031" i="1" s="1"/>
  <c r="AF3031" i="1" s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X3016" i="1" s="1"/>
  <c r="AF3016" i="1" s="1"/>
  <c r="Y3015" i="1"/>
  <c r="Y3014" i="1"/>
  <c r="Y3013" i="1"/>
  <c r="X3013" i="1" s="1"/>
  <c r="AF3013" i="1" s="1"/>
  <c r="Y3012" i="1"/>
  <c r="Y3011" i="1"/>
  <c r="Y3010" i="1"/>
  <c r="Y3009" i="1"/>
  <c r="X3009" i="1" s="1"/>
  <c r="AF3009" i="1" s="1"/>
  <c r="Y3008" i="1"/>
  <c r="X3008" i="1" s="1"/>
  <c r="AF3008" i="1" s="1"/>
  <c r="Y3007" i="1"/>
  <c r="X3007" i="1" s="1"/>
  <c r="AF3007" i="1" s="1"/>
  <c r="Y3006" i="1"/>
  <c r="X3006" i="1" s="1"/>
  <c r="AF3006" i="1" s="1"/>
  <c r="Y3005" i="1"/>
  <c r="X3005" i="1" s="1"/>
  <c r="AF3005" i="1" s="1"/>
  <c r="Y3004" i="1"/>
  <c r="X3004" i="1" s="1"/>
  <c r="AF3004" i="1" s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X2992" i="1" s="1"/>
  <c r="AF2992" i="1" s="1"/>
  <c r="Y2991" i="1"/>
  <c r="Y2990" i="1"/>
  <c r="Y2989" i="1"/>
  <c r="Y2988" i="1"/>
  <c r="Y2987" i="1"/>
  <c r="Y2986" i="1"/>
  <c r="Y2985" i="1"/>
  <c r="X2985" i="1" s="1"/>
  <c r="AF2985" i="1" s="1"/>
  <c r="Y2984" i="1"/>
  <c r="X2984" i="1" s="1"/>
  <c r="AF2984" i="1" s="1"/>
  <c r="Y2983" i="1"/>
  <c r="X2983" i="1" s="1"/>
  <c r="AF2983" i="1" s="1"/>
  <c r="Y2982" i="1"/>
  <c r="Y2981" i="1"/>
  <c r="X2981" i="1" s="1"/>
  <c r="AF2981" i="1" s="1"/>
  <c r="Y2980" i="1"/>
  <c r="X2980" i="1" s="1"/>
  <c r="AF2980" i="1" s="1"/>
  <c r="Y2979" i="1"/>
  <c r="Y2978" i="1"/>
  <c r="Y2977" i="1"/>
  <c r="X2977" i="1" s="1"/>
  <c r="AF2977" i="1" s="1"/>
  <c r="Y2976" i="1"/>
  <c r="Y2975" i="1"/>
  <c r="Y2974" i="1"/>
  <c r="Y2973" i="1"/>
  <c r="Y2972" i="1"/>
  <c r="Y2971" i="1"/>
  <c r="Y2970" i="1"/>
  <c r="Y2969" i="1"/>
  <c r="X2969" i="1" s="1"/>
  <c r="AF2969" i="1" s="1"/>
  <c r="Y2968" i="1"/>
  <c r="X2968" i="1" s="1"/>
  <c r="AF2968" i="1" s="1"/>
  <c r="Y2967" i="1"/>
  <c r="Y2966" i="1"/>
  <c r="Y2965" i="1"/>
  <c r="Y2964" i="1"/>
  <c r="Y2963" i="1"/>
  <c r="Y2962" i="1"/>
  <c r="Y2961" i="1"/>
  <c r="Y2960" i="1"/>
  <c r="X2960" i="1" s="1"/>
  <c r="AF2960" i="1" s="1"/>
  <c r="Y2959" i="1"/>
  <c r="X2959" i="1" s="1"/>
  <c r="AF2959" i="1" s="1"/>
  <c r="Y2958" i="1"/>
  <c r="X2958" i="1" s="1"/>
  <c r="AF2958" i="1" s="1"/>
  <c r="Y2957" i="1"/>
  <c r="X2957" i="1" s="1"/>
  <c r="AF2957" i="1" s="1"/>
  <c r="Y2956" i="1"/>
  <c r="X2956" i="1" s="1"/>
  <c r="AF2956" i="1" s="1"/>
  <c r="Y2955" i="1"/>
  <c r="Y2954" i="1"/>
  <c r="Y2953" i="1"/>
  <c r="X2953" i="1" s="1"/>
  <c r="AF2953" i="1" s="1"/>
  <c r="Y2952" i="1"/>
  <c r="Y2951" i="1"/>
  <c r="Y2950" i="1"/>
  <c r="X2950" i="1" s="1"/>
  <c r="AF2950" i="1" s="1"/>
  <c r="Y2949" i="1"/>
  <c r="Y2948" i="1"/>
  <c r="Y2947" i="1"/>
  <c r="Y2946" i="1"/>
  <c r="Y2945" i="1"/>
  <c r="Y2944" i="1"/>
  <c r="Y2943" i="1"/>
  <c r="Y2942" i="1"/>
  <c r="Y2941" i="1"/>
  <c r="X2941" i="1" s="1"/>
  <c r="AF2941" i="1" s="1"/>
  <c r="Y2940" i="1"/>
  <c r="Y2939" i="1"/>
  <c r="Y2938" i="1"/>
  <c r="Y2937" i="1"/>
  <c r="Y2936" i="1"/>
  <c r="X2936" i="1" s="1"/>
  <c r="AF2936" i="1" s="1"/>
  <c r="Y2935" i="1"/>
  <c r="Y2934" i="1"/>
  <c r="Y2933" i="1"/>
  <c r="Y2932" i="1"/>
  <c r="X2932" i="1" s="1"/>
  <c r="AF2932" i="1" s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X2913" i="1" s="1"/>
  <c r="AF2913" i="1" s="1"/>
  <c r="Y2912" i="1"/>
  <c r="X2912" i="1" s="1"/>
  <c r="AF2912" i="1" s="1"/>
  <c r="Y2911" i="1"/>
  <c r="X2911" i="1" s="1"/>
  <c r="AF2911" i="1" s="1"/>
  <c r="Y2910" i="1"/>
  <c r="Y2909" i="1"/>
  <c r="Y2908" i="1"/>
  <c r="X2908" i="1" s="1"/>
  <c r="AF2908" i="1" s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X2896" i="1" s="1"/>
  <c r="AF2896" i="1" s="1"/>
  <c r="Y2895" i="1"/>
  <c r="Y2894" i="1"/>
  <c r="Y2893" i="1"/>
  <c r="X2893" i="1" s="1"/>
  <c r="AF2893" i="1" s="1"/>
  <c r="Y2892" i="1"/>
  <c r="Y2891" i="1"/>
  <c r="Y2890" i="1"/>
  <c r="Y2889" i="1"/>
  <c r="Y2888" i="1"/>
  <c r="Y2887" i="1"/>
  <c r="X2887" i="1" s="1"/>
  <c r="AF2887" i="1" s="1"/>
  <c r="Y2886" i="1"/>
  <c r="Y2885" i="1"/>
  <c r="X2885" i="1" s="1"/>
  <c r="AF2885" i="1" s="1"/>
  <c r="Y2884" i="1"/>
  <c r="X2884" i="1" s="1"/>
  <c r="AF2884" i="1" s="1"/>
  <c r="Y2883" i="1"/>
  <c r="Y2882" i="1"/>
  <c r="Y2881" i="1"/>
  <c r="Y2880" i="1"/>
  <c r="Y2879" i="1"/>
  <c r="Y2878" i="1"/>
  <c r="Y2877" i="1"/>
  <c r="Y2876" i="1"/>
  <c r="Y2875" i="1"/>
  <c r="Y2874" i="1"/>
  <c r="Y2873" i="1"/>
  <c r="X2873" i="1" s="1"/>
  <c r="AF2873" i="1" s="1"/>
  <c r="Y2872" i="1"/>
  <c r="X2872" i="1" s="1"/>
  <c r="AF2872" i="1" s="1"/>
  <c r="Y2871" i="1"/>
  <c r="Y2870" i="1"/>
  <c r="Y2869" i="1"/>
  <c r="X2869" i="1" s="1"/>
  <c r="AF2869" i="1" s="1"/>
  <c r="Y2868" i="1"/>
  <c r="Y2867" i="1"/>
  <c r="Y2866" i="1"/>
  <c r="Y2865" i="1"/>
  <c r="X2865" i="1" s="1"/>
  <c r="AF2865" i="1" s="1"/>
  <c r="Y2864" i="1"/>
  <c r="X2864" i="1" s="1"/>
  <c r="AF2864" i="1" s="1"/>
  <c r="Y2863" i="1"/>
  <c r="X2863" i="1" s="1"/>
  <c r="AF2863" i="1" s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X2848" i="1" s="1"/>
  <c r="AF2848" i="1" s="1"/>
  <c r="Y2847" i="1"/>
  <c r="Y2846" i="1"/>
  <c r="Y2845" i="1"/>
  <c r="X2845" i="1" s="1"/>
  <c r="AF2845" i="1" s="1"/>
  <c r="Y2844" i="1"/>
  <c r="Y2843" i="1"/>
  <c r="Y2842" i="1"/>
  <c r="Y2841" i="1"/>
  <c r="X2841" i="1" s="1"/>
  <c r="AF2841" i="1" s="1"/>
  <c r="Y2840" i="1"/>
  <c r="X2840" i="1" s="1"/>
  <c r="AF2840" i="1" s="1"/>
  <c r="Y2839" i="1"/>
  <c r="X2839" i="1" s="1"/>
  <c r="AF2839" i="1" s="1"/>
  <c r="Y2838" i="1"/>
  <c r="Y2837" i="1"/>
  <c r="X2837" i="1" s="1"/>
  <c r="AF2837" i="1" s="1"/>
  <c r="Y2836" i="1"/>
  <c r="X2836" i="1" s="1"/>
  <c r="AF2836" i="1" s="1"/>
  <c r="Y2835" i="1"/>
  <c r="Y2834" i="1"/>
  <c r="Y2833" i="1"/>
  <c r="Y2832" i="1"/>
  <c r="Y2831" i="1"/>
  <c r="Y2830" i="1"/>
  <c r="Y2829" i="1"/>
  <c r="X2829" i="1" s="1"/>
  <c r="AF2829" i="1" s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X2817" i="1" s="1"/>
  <c r="AF2817" i="1" s="1"/>
  <c r="Y2816" i="1"/>
  <c r="X2816" i="1" s="1"/>
  <c r="AF2816" i="1" s="1"/>
  <c r="Y2815" i="1"/>
  <c r="X2815" i="1" s="1"/>
  <c r="AF2815" i="1" s="1"/>
  <c r="Y2814" i="1"/>
  <c r="Y2813" i="1"/>
  <c r="X2813" i="1" s="1"/>
  <c r="AF2813" i="1" s="1"/>
  <c r="Y2812" i="1"/>
  <c r="X2812" i="1" s="1"/>
  <c r="AF2812" i="1" s="1"/>
  <c r="Y2811" i="1"/>
  <c r="Y2810" i="1"/>
  <c r="Y2809" i="1"/>
  <c r="X2809" i="1" s="1"/>
  <c r="AF2809" i="1" s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X2792" i="1" s="1"/>
  <c r="AF2792" i="1" s="1"/>
  <c r="Y2791" i="1"/>
  <c r="X2791" i="1" s="1"/>
  <c r="AF2791" i="1" s="1"/>
  <c r="Y2790" i="1"/>
  <c r="Y2789" i="1"/>
  <c r="X2789" i="1" s="1"/>
  <c r="AF2789" i="1" s="1"/>
  <c r="Y2788" i="1"/>
  <c r="X2788" i="1" s="1"/>
  <c r="AF2788" i="1" s="1"/>
  <c r="Y2787" i="1"/>
  <c r="Y2786" i="1"/>
  <c r="Y2785" i="1"/>
  <c r="Y2784" i="1"/>
  <c r="Y2783" i="1"/>
  <c r="Y2782" i="1"/>
  <c r="Y2781" i="1"/>
  <c r="X2781" i="1" s="1"/>
  <c r="AF2781" i="1" s="1"/>
  <c r="Y2780" i="1"/>
  <c r="Y2779" i="1"/>
  <c r="Y2778" i="1"/>
  <c r="Y2777" i="1"/>
  <c r="Y2776" i="1"/>
  <c r="Y2775" i="1"/>
  <c r="Y2774" i="1"/>
  <c r="Y2773" i="1"/>
  <c r="X2773" i="1" s="1"/>
  <c r="AF2773" i="1" s="1"/>
  <c r="Y2772" i="1"/>
  <c r="Y2771" i="1"/>
  <c r="Y2770" i="1"/>
  <c r="Y2769" i="1"/>
  <c r="Y2768" i="1"/>
  <c r="Y2767" i="1"/>
  <c r="Y2766" i="1"/>
  <c r="Y2765" i="1"/>
  <c r="Y2764" i="1"/>
  <c r="X2764" i="1" s="1"/>
  <c r="AF2764" i="1" s="1"/>
  <c r="Y2763" i="1"/>
  <c r="Y2762" i="1"/>
  <c r="Y2761" i="1"/>
  <c r="X2761" i="1" s="1"/>
  <c r="AF2761" i="1" s="1"/>
  <c r="Y2760" i="1"/>
  <c r="Y2759" i="1"/>
  <c r="Y2758" i="1"/>
  <c r="Y2757" i="1"/>
  <c r="Y2756" i="1"/>
  <c r="Y2755" i="1"/>
  <c r="Y2754" i="1"/>
  <c r="Y2753" i="1"/>
  <c r="Y2752" i="1"/>
  <c r="X2752" i="1" s="1"/>
  <c r="AF2752" i="1" s="1"/>
  <c r="Y2751" i="1"/>
  <c r="Y2750" i="1"/>
  <c r="Y2749" i="1"/>
  <c r="Y2748" i="1"/>
  <c r="Y2747" i="1"/>
  <c r="Y2746" i="1"/>
  <c r="Y2745" i="1"/>
  <c r="X2745" i="1" s="1"/>
  <c r="AF2745" i="1" s="1"/>
  <c r="Y2744" i="1"/>
  <c r="X2744" i="1" s="1"/>
  <c r="AF2744" i="1" s="1"/>
  <c r="Y2743" i="1"/>
  <c r="X2743" i="1" s="1"/>
  <c r="AF2743" i="1" s="1"/>
  <c r="Y2742" i="1"/>
  <c r="Y2741" i="1"/>
  <c r="Y2740" i="1"/>
  <c r="X2740" i="1" s="1"/>
  <c r="AF2740" i="1" s="1"/>
  <c r="Y2739" i="1"/>
  <c r="Y2738" i="1"/>
  <c r="Y2737" i="1"/>
  <c r="Y2736" i="1"/>
  <c r="Y2735" i="1"/>
  <c r="Y2734" i="1"/>
  <c r="Y2733" i="1"/>
  <c r="X2733" i="1" s="1"/>
  <c r="AF2733" i="1" s="1"/>
  <c r="Y2732" i="1"/>
  <c r="Y2731" i="1"/>
  <c r="Y2730" i="1"/>
  <c r="Y2729" i="1"/>
  <c r="Y2728" i="1"/>
  <c r="Y2727" i="1"/>
  <c r="Y2726" i="1"/>
  <c r="Y2725" i="1"/>
  <c r="X2725" i="1" s="1"/>
  <c r="AF2725" i="1" s="1"/>
  <c r="Y2724" i="1"/>
  <c r="Y2723" i="1"/>
  <c r="Y2722" i="1"/>
  <c r="Y2721" i="1"/>
  <c r="Y2720" i="1"/>
  <c r="Y2719" i="1"/>
  <c r="X2719" i="1" s="1"/>
  <c r="AF2719" i="1" s="1"/>
  <c r="Y2718" i="1"/>
  <c r="Y2717" i="1"/>
  <c r="X2717" i="1" s="1"/>
  <c r="AF2717" i="1" s="1"/>
  <c r="Y2716" i="1"/>
  <c r="X2716" i="1" s="1"/>
  <c r="AF2716" i="1" s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X2697" i="1" s="1"/>
  <c r="AF2697" i="1" s="1"/>
  <c r="Y2696" i="1"/>
  <c r="X2696" i="1" s="1"/>
  <c r="AF2696" i="1" s="1"/>
  <c r="Y2695" i="1"/>
  <c r="X2695" i="1" s="1"/>
  <c r="AF2695" i="1" s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X2677" i="1" s="1"/>
  <c r="AF2677" i="1" s="1"/>
  <c r="Y2676" i="1"/>
  <c r="Y2675" i="1"/>
  <c r="Y2674" i="1"/>
  <c r="Y2673" i="1"/>
  <c r="Y2672" i="1"/>
  <c r="X2672" i="1" s="1"/>
  <c r="AF2672" i="1" s="1"/>
  <c r="Y2671" i="1"/>
  <c r="X2671" i="1" s="1"/>
  <c r="AF2671" i="1" s="1"/>
  <c r="Y2670" i="1"/>
  <c r="Y2669" i="1"/>
  <c r="X2669" i="1" s="1"/>
  <c r="AF2669" i="1" s="1"/>
  <c r="Y2668" i="1"/>
  <c r="X2668" i="1" s="1"/>
  <c r="AF2668" i="1" s="1"/>
  <c r="Y2667" i="1"/>
  <c r="Y2666" i="1"/>
  <c r="Y2665" i="1"/>
  <c r="Y2664" i="1"/>
  <c r="Y2663" i="1"/>
  <c r="Y2662" i="1"/>
  <c r="Y2661" i="1"/>
  <c r="Y2660" i="1"/>
  <c r="Y2659" i="1"/>
  <c r="X2659" i="1" s="1"/>
  <c r="AF2659" i="1" s="1"/>
  <c r="Y2658" i="1"/>
  <c r="Y2657" i="1"/>
  <c r="Y2656" i="1"/>
  <c r="Y2655" i="1"/>
  <c r="Y2654" i="1"/>
  <c r="Y2653" i="1"/>
  <c r="Y2652" i="1"/>
  <c r="Y2651" i="1"/>
  <c r="Y2650" i="1"/>
  <c r="Y2649" i="1"/>
  <c r="X2649" i="1" s="1"/>
  <c r="AF2649" i="1" s="1"/>
  <c r="Y2648" i="1"/>
  <c r="X2648" i="1" s="1"/>
  <c r="AF2648" i="1" s="1"/>
  <c r="Y2647" i="1"/>
  <c r="X2647" i="1" s="1"/>
  <c r="AF2647" i="1" s="1"/>
  <c r="Y2646" i="1"/>
  <c r="X2646" i="1" s="1"/>
  <c r="AF2646" i="1" s="1"/>
  <c r="Y2645" i="1"/>
  <c r="X2645" i="1" s="1"/>
  <c r="AF2645" i="1" s="1"/>
  <c r="Y2644" i="1"/>
  <c r="X2644" i="1" s="1"/>
  <c r="AF2644" i="1" s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X2624" i="1" s="1"/>
  <c r="AF2624" i="1" s="1"/>
  <c r="Y2623" i="1"/>
  <c r="X2623" i="1" s="1"/>
  <c r="AF2623" i="1" s="1"/>
  <c r="Y2622" i="1"/>
  <c r="Y2621" i="1"/>
  <c r="X2621" i="1" s="1"/>
  <c r="AF2621" i="1" s="1"/>
  <c r="Y2620" i="1"/>
  <c r="X2620" i="1" s="1"/>
  <c r="AF2620" i="1" s="1"/>
  <c r="Y2619" i="1"/>
  <c r="Y2618" i="1"/>
  <c r="Y2617" i="1"/>
  <c r="X2617" i="1" s="1"/>
  <c r="AF2617" i="1" s="1"/>
  <c r="Y2616" i="1"/>
  <c r="Y2615" i="1"/>
  <c r="Y2614" i="1"/>
  <c r="Y2613" i="1"/>
  <c r="X2613" i="1" s="1"/>
  <c r="AF2613" i="1" s="1"/>
  <c r="Y2612" i="1"/>
  <c r="Y2611" i="1"/>
  <c r="Y2610" i="1"/>
  <c r="Y2609" i="1"/>
  <c r="Y2608" i="1"/>
  <c r="Y2607" i="1"/>
  <c r="Y2606" i="1"/>
  <c r="Y2605" i="1"/>
  <c r="X2605" i="1" s="1"/>
  <c r="AF2605" i="1" s="1"/>
  <c r="Y2604" i="1"/>
  <c r="X2604" i="1" s="1"/>
  <c r="AF2604" i="1" s="1"/>
  <c r="Y2603" i="1"/>
  <c r="Y2602" i="1"/>
  <c r="Y2601" i="1"/>
  <c r="Y2600" i="1"/>
  <c r="X2600" i="1" s="1"/>
  <c r="AF2600" i="1" s="1"/>
  <c r="Y2599" i="1"/>
  <c r="Y2598" i="1"/>
  <c r="Y2597" i="1"/>
  <c r="Y2596" i="1"/>
  <c r="X2596" i="1" s="1"/>
  <c r="AF2596" i="1" s="1"/>
  <c r="Y2595" i="1"/>
  <c r="Y2594" i="1"/>
  <c r="Y2593" i="1"/>
  <c r="Y2592" i="1"/>
  <c r="Y2591" i="1"/>
  <c r="Y2590" i="1"/>
  <c r="Y2589" i="1"/>
  <c r="Y2588" i="1"/>
  <c r="Y2587" i="1"/>
  <c r="Y2586" i="1"/>
  <c r="Y2585" i="1"/>
  <c r="X2585" i="1" s="1"/>
  <c r="AF2585" i="1" s="1"/>
  <c r="Y2584" i="1"/>
  <c r="X2584" i="1" s="1"/>
  <c r="AF2584" i="1" s="1"/>
  <c r="Y2583" i="1"/>
  <c r="Y2582" i="1"/>
  <c r="Y2581" i="1"/>
  <c r="Y2580" i="1"/>
  <c r="Y2579" i="1"/>
  <c r="Y2578" i="1"/>
  <c r="Y2577" i="1"/>
  <c r="X2577" i="1" s="1"/>
  <c r="AF2577" i="1" s="1"/>
  <c r="Y2576" i="1"/>
  <c r="Y2575" i="1"/>
  <c r="Y2574" i="1"/>
  <c r="Y2573" i="1"/>
  <c r="Y2572" i="1"/>
  <c r="X2572" i="1" s="1"/>
  <c r="AF2572" i="1" s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X2560" i="1" s="1"/>
  <c r="AF2560" i="1" s="1"/>
  <c r="Y2559" i="1"/>
  <c r="Y2558" i="1"/>
  <c r="Y2557" i="1"/>
  <c r="X2557" i="1" s="1"/>
  <c r="AF2557" i="1" s="1"/>
  <c r="Y2556" i="1"/>
  <c r="Y2555" i="1"/>
  <c r="Y2554" i="1"/>
  <c r="Y2553" i="1"/>
  <c r="Y2552" i="1"/>
  <c r="Y2551" i="1"/>
  <c r="X2551" i="1" s="1"/>
  <c r="AF2551" i="1" s="1"/>
  <c r="Y2550" i="1"/>
  <c r="Y2549" i="1"/>
  <c r="X2549" i="1" s="1"/>
  <c r="AF2549" i="1" s="1"/>
  <c r="Y2548" i="1"/>
  <c r="X2548" i="1" s="1"/>
  <c r="AF2548" i="1" s="1"/>
  <c r="Y2547" i="1"/>
  <c r="Y2546" i="1"/>
  <c r="Y2545" i="1"/>
  <c r="Y2544" i="1"/>
  <c r="Y2543" i="1"/>
  <c r="Y2542" i="1"/>
  <c r="Y2541" i="1"/>
  <c r="Y2540" i="1"/>
  <c r="Y2539" i="1"/>
  <c r="Y2538" i="1"/>
  <c r="Y2537" i="1"/>
  <c r="X2537" i="1" s="1"/>
  <c r="AF2537" i="1" s="1"/>
  <c r="Y2536" i="1"/>
  <c r="Y2535" i="1"/>
  <c r="Y2534" i="1"/>
  <c r="Y2533" i="1"/>
  <c r="X2533" i="1" s="1"/>
  <c r="AF2533" i="1" s="1"/>
  <c r="Y2532" i="1"/>
  <c r="Y2531" i="1"/>
  <c r="Y2530" i="1"/>
  <c r="Y2529" i="1"/>
  <c r="X2529" i="1" s="1"/>
  <c r="AF2529" i="1" s="1"/>
  <c r="Y2528" i="1"/>
  <c r="X2528" i="1" s="1"/>
  <c r="AF2528" i="1" s="1"/>
  <c r="Y2527" i="1"/>
  <c r="X2527" i="1" s="1"/>
  <c r="AF2527" i="1" s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X2512" i="1" s="1"/>
  <c r="AF2512" i="1" s="1"/>
  <c r="Y2511" i="1"/>
  <c r="Y2510" i="1"/>
  <c r="Y2509" i="1"/>
  <c r="X2509" i="1" s="1"/>
  <c r="AF2509" i="1" s="1"/>
  <c r="Y2508" i="1"/>
  <c r="Y2507" i="1"/>
  <c r="Y2506" i="1"/>
  <c r="Y2505" i="1"/>
  <c r="X2505" i="1" s="1"/>
  <c r="AF2505" i="1" s="1"/>
  <c r="Y2504" i="1"/>
  <c r="X2504" i="1" s="1"/>
  <c r="AF2504" i="1" s="1"/>
  <c r="Y2503" i="1"/>
  <c r="X2503" i="1" s="1"/>
  <c r="AF2503" i="1" s="1"/>
  <c r="Y2502" i="1"/>
  <c r="Y2501" i="1"/>
  <c r="X2501" i="1" s="1"/>
  <c r="AF2501" i="1" s="1"/>
  <c r="Y2500" i="1"/>
  <c r="X2500" i="1" s="1"/>
  <c r="AF2500" i="1" s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X2481" i="1" s="1"/>
  <c r="AF2481" i="1" s="1"/>
  <c r="Y2480" i="1"/>
  <c r="X2480" i="1" s="1"/>
  <c r="AF2480" i="1" s="1"/>
  <c r="Y2479" i="1"/>
  <c r="X2479" i="1" s="1"/>
  <c r="AF2479" i="1" s="1"/>
  <c r="Y2478" i="1"/>
  <c r="Y2477" i="1"/>
  <c r="X2477" i="1" s="1"/>
  <c r="AF2477" i="1" s="1"/>
  <c r="Y2476" i="1"/>
  <c r="X2476" i="1" s="1"/>
  <c r="AF2476" i="1" s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X2464" i="1" s="1"/>
  <c r="AF2464" i="1" s="1"/>
  <c r="Y2463" i="1"/>
  <c r="Y2462" i="1"/>
  <c r="Y2461" i="1"/>
  <c r="Y2460" i="1"/>
  <c r="Y2459" i="1"/>
  <c r="Y2458" i="1"/>
  <c r="Y2457" i="1"/>
  <c r="Y2456" i="1"/>
  <c r="X2456" i="1" s="1"/>
  <c r="AF2456" i="1" s="1"/>
  <c r="Y2455" i="1"/>
  <c r="X2455" i="1" s="1"/>
  <c r="AF2455" i="1" s="1"/>
  <c r="Y2454" i="1"/>
  <c r="Y2453" i="1"/>
  <c r="X2453" i="1" s="1"/>
  <c r="AF2453" i="1" s="1"/>
  <c r="Y2452" i="1"/>
  <c r="X2452" i="1" s="1"/>
  <c r="AF2452" i="1" s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X2438" i="1" s="1"/>
  <c r="AF2438" i="1" s="1"/>
  <c r="Y2437" i="1"/>
  <c r="X2437" i="1" s="1"/>
  <c r="AF2437" i="1" s="1"/>
  <c r="Y2436" i="1"/>
  <c r="Y2435" i="1"/>
  <c r="Y2434" i="1"/>
  <c r="Y2433" i="1"/>
  <c r="Y2432" i="1"/>
  <c r="X2432" i="1" s="1"/>
  <c r="AF2432" i="1" s="1"/>
  <c r="Y2431" i="1"/>
  <c r="Y2430" i="1"/>
  <c r="Y2429" i="1"/>
  <c r="Y2428" i="1"/>
  <c r="X2428" i="1" s="1"/>
  <c r="AF2428" i="1" s="1"/>
  <c r="Y2427" i="1"/>
  <c r="Y2426" i="1"/>
  <c r="Y2425" i="1"/>
  <c r="Y2424" i="1"/>
  <c r="Y2423" i="1"/>
  <c r="Y2422" i="1"/>
  <c r="Y2421" i="1"/>
  <c r="Y2420" i="1"/>
  <c r="Y2419" i="1"/>
  <c r="Y2418" i="1"/>
  <c r="X2418" i="1" s="1"/>
  <c r="AF2418" i="1" s="1"/>
  <c r="Y2417" i="1"/>
  <c r="Y2416" i="1"/>
  <c r="Y2415" i="1"/>
  <c r="Y2414" i="1"/>
  <c r="Y2413" i="1"/>
  <c r="Y2412" i="1"/>
  <c r="Y2411" i="1"/>
  <c r="Y2410" i="1"/>
  <c r="Y2409" i="1"/>
  <c r="X2409" i="1" s="1"/>
  <c r="AF2409" i="1" s="1"/>
  <c r="Y2408" i="1"/>
  <c r="Y2407" i="1"/>
  <c r="X2407" i="1" s="1"/>
  <c r="AF2407" i="1" s="1"/>
  <c r="Y2406" i="1"/>
  <c r="Y2405" i="1"/>
  <c r="Y2404" i="1"/>
  <c r="X2404" i="1" s="1"/>
  <c r="AF2404" i="1" s="1"/>
  <c r="Y2403" i="1"/>
  <c r="Y2402" i="1"/>
  <c r="Y2401" i="1"/>
  <c r="Y2400" i="1"/>
  <c r="Y2399" i="1"/>
  <c r="Y2398" i="1"/>
  <c r="Y2397" i="1"/>
  <c r="X2397" i="1" s="1"/>
  <c r="AF2397" i="1" s="1"/>
  <c r="Y2396" i="1"/>
  <c r="Y2395" i="1"/>
  <c r="Y2394" i="1"/>
  <c r="Y2393" i="1"/>
  <c r="Y2392" i="1"/>
  <c r="Y2391" i="1"/>
  <c r="Y2390" i="1"/>
  <c r="X2390" i="1" s="1"/>
  <c r="AF2390" i="1" s="1"/>
  <c r="Y2389" i="1"/>
  <c r="X2389" i="1" s="1"/>
  <c r="AF2389" i="1" s="1"/>
  <c r="Y2388" i="1"/>
  <c r="Y2387" i="1"/>
  <c r="Y2386" i="1"/>
  <c r="Y2385" i="1"/>
  <c r="Y2384" i="1"/>
  <c r="Y2383" i="1"/>
  <c r="X2383" i="1" s="1"/>
  <c r="AF2383" i="1" s="1"/>
  <c r="Y2382" i="1"/>
  <c r="Y2381" i="1"/>
  <c r="X2381" i="1" s="1"/>
  <c r="AF2381" i="1" s="1"/>
  <c r="Y2380" i="1"/>
  <c r="X2380" i="1" s="1"/>
  <c r="AF2380" i="1" s="1"/>
  <c r="Y2379" i="1"/>
  <c r="Y2378" i="1"/>
  <c r="Y2377" i="1"/>
  <c r="Y2376" i="1"/>
  <c r="Y2375" i="1"/>
  <c r="Y2374" i="1"/>
  <c r="Y2373" i="1"/>
  <c r="Y2372" i="1"/>
  <c r="Y2371" i="1"/>
  <c r="Y2370" i="1"/>
  <c r="Y2369" i="1"/>
  <c r="X2369" i="1" s="1"/>
  <c r="AF2369" i="1" s="1"/>
  <c r="Y2368" i="1"/>
  <c r="Y2367" i="1"/>
  <c r="Y2366" i="1"/>
  <c r="Y2365" i="1"/>
  <c r="X2365" i="1" s="1"/>
  <c r="AF2365" i="1" s="1"/>
  <c r="Y2364" i="1"/>
  <c r="Y2363" i="1"/>
  <c r="Y2362" i="1"/>
  <c r="Y2361" i="1"/>
  <c r="X2361" i="1" s="1"/>
  <c r="AF2361" i="1" s="1"/>
  <c r="Y2360" i="1"/>
  <c r="X2360" i="1" s="1"/>
  <c r="AF2360" i="1" s="1"/>
  <c r="Y2359" i="1"/>
  <c r="X2359" i="1" s="1"/>
  <c r="AF2359" i="1" s="1"/>
  <c r="Y2358" i="1"/>
  <c r="Y2357" i="1"/>
  <c r="Y2356" i="1"/>
  <c r="Y2355" i="1"/>
  <c r="Y2354" i="1"/>
  <c r="Y2353" i="1"/>
  <c r="X2353" i="1" s="1"/>
  <c r="AF2353" i="1" s="1"/>
  <c r="Y2352" i="1"/>
  <c r="Y2351" i="1"/>
  <c r="Y2350" i="1"/>
  <c r="Y2349" i="1"/>
  <c r="Y2348" i="1"/>
  <c r="Y2347" i="1"/>
  <c r="Y2346" i="1"/>
  <c r="Y2345" i="1"/>
  <c r="Y2344" i="1"/>
  <c r="X2344" i="1" s="1"/>
  <c r="AF2344" i="1" s="1"/>
  <c r="Y2343" i="1"/>
  <c r="Y2342" i="1"/>
  <c r="Y2341" i="1"/>
  <c r="X2341" i="1" s="1"/>
  <c r="AF2341" i="1" s="1"/>
  <c r="Y2340" i="1"/>
  <c r="Y2339" i="1"/>
  <c r="Y2338" i="1"/>
  <c r="Y2337" i="1"/>
  <c r="X2337" i="1" s="1"/>
  <c r="AF2337" i="1" s="1"/>
  <c r="Y2336" i="1"/>
  <c r="X2336" i="1" s="1"/>
  <c r="AF2336" i="1" s="1"/>
  <c r="Y2335" i="1"/>
  <c r="X2335" i="1" s="1"/>
  <c r="AF2335" i="1" s="1"/>
  <c r="Y2334" i="1"/>
  <c r="Y2333" i="1"/>
  <c r="X2333" i="1" s="1"/>
  <c r="AF2333" i="1" s="1"/>
  <c r="Y2332" i="1"/>
  <c r="X2332" i="1" s="1"/>
  <c r="AF2332" i="1" s="1"/>
  <c r="Y2331" i="1"/>
  <c r="Y2330" i="1"/>
  <c r="Y2329" i="1"/>
  <c r="Y2328" i="1"/>
  <c r="Y2327" i="1"/>
  <c r="X2327" i="1" s="1"/>
  <c r="AF2327" i="1" s="1"/>
  <c r="Y2326" i="1"/>
  <c r="Y2325" i="1"/>
  <c r="Y2324" i="1"/>
  <c r="Y2323" i="1"/>
  <c r="Y2322" i="1"/>
  <c r="Y2321" i="1"/>
  <c r="Y2320" i="1"/>
  <c r="X2320" i="1" s="1"/>
  <c r="AF2320" i="1" s="1"/>
  <c r="Y2319" i="1"/>
  <c r="Y2318" i="1"/>
  <c r="Y2317" i="1"/>
  <c r="Y2316" i="1"/>
  <c r="Y2315" i="1"/>
  <c r="Y2314" i="1"/>
  <c r="Y2313" i="1"/>
  <c r="X2313" i="1" s="1"/>
  <c r="AF2313" i="1" s="1"/>
  <c r="Y2312" i="1"/>
  <c r="X2312" i="1" s="1"/>
  <c r="AF2312" i="1" s="1"/>
  <c r="Y2311" i="1"/>
  <c r="X2311" i="1" s="1"/>
  <c r="AF2311" i="1" s="1"/>
  <c r="Y2310" i="1"/>
  <c r="Y2309" i="1"/>
  <c r="X2309" i="1" s="1"/>
  <c r="AF2309" i="1" s="1"/>
  <c r="Y2308" i="1"/>
  <c r="X2308" i="1" s="1"/>
  <c r="AF2308" i="1" s="1"/>
  <c r="Y2307" i="1"/>
  <c r="Y2306" i="1"/>
  <c r="Y2305" i="1"/>
  <c r="X2305" i="1" s="1"/>
  <c r="AF2305" i="1" s="1"/>
  <c r="Y2304" i="1"/>
  <c r="Y2303" i="1"/>
  <c r="Y2302" i="1"/>
  <c r="Y2301" i="1"/>
  <c r="Y2300" i="1"/>
  <c r="Y2299" i="1"/>
  <c r="Y2298" i="1"/>
  <c r="Y2297" i="1"/>
  <c r="X2297" i="1" s="1"/>
  <c r="AF2297" i="1" s="1"/>
  <c r="Y2296" i="1"/>
  <c r="X2296" i="1" s="1"/>
  <c r="AF2296" i="1" s="1"/>
  <c r="Y2295" i="1"/>
  <c r="Y2294" i="1"/>
  <c r="Y2293" i="1"/>
  <c r="Y2292" i="1"/>
  <c r="Y2291" i="1"/>
  <c r="Y2290" i="1"/>
  <c r="Y2289" i="1"/>
  <c r="Y2288" i="1"/>
  <c r="Y2287" i="1"/>
  <c r="X2287" i="1" s="1"/>
  <c r="AF2287" i="1" s="1"/>
  <c r="Y2286" i="1"/>
  <c r="X2286" i="1" s="1"/>
  <c r="AF2286" i="1" s="1"/>
  <c r="Y2285" i="1"/>
  <c r="X2285" i="1" s="1"/>
  <c r="AF2285" i="1" s="1"/>
  <c r="Y2284" i="1"/>
  <c r="X2284" i="1" s="1"/>
  <c r="AF2284" i="1" s="1"/>
  <c r="Y2283" i="1"/>
  <c r="Y2282" i="1"/>
  <c r="Y2281" i="1"/>
  <c r="Y2280" i="1"/>
  <c r="Y2279" i="1"/>
  <c r="Y2278" i="1"/>
  <c r="Y2277" i="1"/>
  <c r="X2277" i="1" s="1"/>
  <c r="AF2277" i="1" s="1"/>
  <c r="Y2276" i="1"/>
  <c r="Y2275" i="1"/>
  <c r="Y2274" i="1"/>
  <c r="Y2273" i="1"/>
  <c r="Y2272" i="1"/>
  <c r="X2272" i="1" s="1"/>
  <c r="AF2272" i="1" s="1"/>
  <c r="Y2271" i="1"/>
  <c r="Y2270" i="1"/>
  <c r="Y2269" i="1"/>
  <c r="X2269" i="1" s="1"/>
  <c r="AF2269" i="1" s="1"/>
  <c r="Y2268" i="1"/>
  <c r="X2268" i="1" s="1"/>
  <c r="AF2268" i="1" s="1"/>
  <c r="Y2267" i="1"/>
  <c r="Y2266" i="1"/>
  <c r="Y2265" i="1"/>
  <c r="Y2264" i="1"/>
  <c r="X2264" i="1" s="1"/>
  <c r="AF2264" i="1" s="1"/>
  <c r="Y2263" i="1"/>
  <c r="Y2262" i="1"/>
  <c r="Y2261" i="1"/>
  <c r="Y2260" i="1"/>
  <c r="X2260" i="1" s="1"/>
  <c r="AF2260" i="1" s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X2248" i="1" s="1"/>
  <c r="AF2248" i="1" s="1"/>
  <c r="Y2247" i="1"/>
  <c r="Y2246" i="1"/>
  <c r="Y2245" i="1"/>
  <c r="Y2244" i="1"/>
  <c r="Y2243" i="1"/>
  <c r="Y2242" i="1"/>
  <c r="Y2241" i="1"/>
  <c r="X2241" i="1" s="1"/>
  <c r="AF2241" i="1" s="1"/>
  <c r="Y2240" i="1"/>
  <c r="X2240" i="1" s="1"/>
  <c r="AF2240" i="1" s="1"/>
  <c r="Y2239" i="1"/>
  <c r="X2239" i="1" s="1"/>
  <c r="AF2239" i="1" s="1"/>
  <c r="Y2238" i="1"/>
  <c r="Y2237" i="1"/>
  <c r="Y2236" i="1"/>
  <c r="X2236" i="1" s="1"/>
  <c r="AF2236" i="1" s="1"/>
  <c r="Y2235" i="1"/>
  <c r="Y2234" i="1"/>
  <c r="Y2233" i="1"/>
  <c r="Y2232" i="1"/>
  <c r="Y2231" i="1"/>
  <c r="Y2230" i="1"/>
  <c r="X2230" i="1" s="1"/>
  <c r="AF2230" i="1" s="1"/>
  <c r="Y2229" i="1"/>
  <c r="X2229" i="1" s="1"/>
  <c r="AF2229" i="1" s="1"/>
  <c r="Y2228" i="1"/>
  <c r="Y2227" i="1"/>
  <c r="Y2226" i="1"/>
  <c r="Y2225" i="1"/>
  <c r="Y2224" i="1"/>
  <c r="X2224" i="1" s="1"/>
  <c r="AF2224" i="1" s="1"/>
  <c r="Y2223" i="1"/>
  <c r="Y2222" i="1"/>
  <c r="Y2221" i="1"/>
  <c r="X2221" i="1" s="1"/>
  <c r="AF2221" i="1" s="1"/>
  <c r="Y2220" i="1"/>
  <c r="Y2219" i="1"/>
  <c r="Y2218" i="1"/>
  <c r="Y2217" i="1"/>
  <c r="Y2216" i="1"/>
  <c r="X2216" i="1" s="1"/>
  <c r="AF2216" i="1" s="1"/>
  <c r="Y2215" i="1"/>
  <c r="X2215" i="1" s="1"/>
  <c r="AF2215" i="1" s="1"/>
  <c r="Y2214" i="1"/>
  <c r="Y2213" i="1"/>
  <c r="X2213" i="1" s="1"/>
  <c r="AF2213" i="1" s="1"/>
  <c r="Y2212" i="1"/>
  <c r="X2212" i="1" s="1"/>
  <c r="AF2212" i="1" s="1"/>
  <c r="Y2211" i="1"/>
  <c r="Y2210" i="1"/>
  <c r="Y2209" i="1"/>
  <c r="Y2208" i="1"/>
  <c r="Y2207" i="1"/>
  <c r="Y2206" i="1"/>
  <c r="Y2205" i="1"/>
  <c r="Y2204" i="1"/>
  <c r="Y2203" i="1"/>
  <c r="Y2202" i="1"/>
  <c r="Y2201" i="1"/>
  <c r="X2201" i="1" s="1"/>
  <c r="AF2201" i="1" s="1"/>
  <c r="Y2200" i="1"/>
  <c r="X2200" i="1" s="1"/>
  <c r="AF2200" i="1" s="1"/>
  <c r="Y2199" i="1"/>
  <c r="Y2198" i="1"/>
  <c r="Y2197" i="1"/>
  <c r="X2197" i="1" s="1"/>
  <c r="AF2197" i="1" s="1"/>
  <c r="Y2196" i="1"/>
  <c r="Y2195" i="1"/>
  <c r="Y2194" i="1"/>
  <c r="Y2193" i="1"/>
  <c r="X2193" i="1" s="1"/>
  <c r="AF2193" i="1" s="1"/>
  <c r="Y2192" i="1"/>
  <c r="X2192" i="1" s="1"/>
  <c r="AF2192" i="1" s="1"/>
  <c r="Y2191" i="1"/>
  <c r="X2191" i="1" s="1"/>
  <c r="AF2191" i="1" s="1"/>
  <c r="Y2190" i="1"/>
  <c r="Y2189" i="1"/>
  <c r="Y2188" i="1"/>
  <c r="X2188" i="1" s="1"/>
  <c r="AF2188" i="1" s="1"/>
  <c r="Y2187" i="1"/>
  <c r="Y2186" i="1"/>
  <c r="Y2185" i="1"/>
  <c r="X2185" i="1" s="1"/>
  <c r="AF2185" i="1" s="1"/>
  <c r="Y2184" i="1"/>
  <c r="Y2183" i="1"/>
  <c r="Y2182" i="1"/>
  <c r="Y2181" i="1"/>
  <c r="Y2180" i="1"/>
  <c r="Y2179" i="1"/>
  <c r="Y2178" i="1"/>
  <c r="Y2177" i="1"/>
  <c r="Y2176" i="1"/>
  <c r="X2176" i="1" s="1"/>
  <c r="AF2176" i="1" s="1"/>
  <c r="Y2175" i="1"/>
  <c r="Y2174" i="1"/>
  <c r="Y2173" i="1"/>
  <c r="X2173" i="1" s="1"/>
  <c r="AF2173" i="1" s="1"/>
  <c r="Y2172" i="1"/>
  <c r="Y2171" i="1"/>
  <c r="Y2170" i="1"/>
  <c r="Y2169" i="1"/>
  <c r="X2169" i="1" s="1"/>
  <c r="AF2169" i="1" s="1"/>
  <c r="Y2168" i="1"/>
  <c r="X2168" i="1" s="1"/>
  <c r="AF2168" i="1" s="1"/>
  <c r="Y2167" i="1"/>
  <c r="X2167" i="1" s="1"/>
  <c r="AF2167" i="1" s="1"/>
  <c r="Y2166" i="1"/>
  <c r="Y2165" i="1"/>
  <c r="X2165" i="1" s="1"/>
  <c r="AF2165" i="1" s="1"/>
  <c r="Y2164" i="1"/>
  <c r="X2164" i="1" s="1"/>
  <c r="AF2164" i="1" s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X2152" i="1" s="1"/>
  <c r="Y2151" i="1"/>
  <c r="Y2150" i="1"/>
  <c r="Y2149" i="1"/>
  <c r="Y2148" i="1"/>
  <c r="Y2147" i="1"/>
  <c r="Y2146" i="1"/>
  <c r="Y2145" i="1"/>
  <c r="X2145" i="1" s="1"/>
  <c r="AF2145" i="1" s="1"/>
  <c r="Y2144" i="1"/>
  <c r="X2144" i="1" s="1"/>
  <c r="AF2144" i="1" s="1"/>
  <c r="Y2143" i="1"/>
  <c r="X2143" i="1" s="1"/>
  <c r="AF2143" i="1" s="1"/>
  <c r="Y2142" i="1"/>
  <c r="Y2141" i="1"/>
  <c r="X2141" i="1" s="1"/>
  <c r="AF2141" i="1" s="1"/>
  <c r="Y2140" i="1"/>
  <c r="X2140" i="1" s="1"/>
  <c r="AF2140" i="1" s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X2128" i="1" s="1"/>
  <c r="AF2128" i="1" s="1"/>
  <c r="Y2127" i="1"/>
  <c r="Y2126" i="1"/>
  <c r="Y2125" i="1"/>
  <c r="Y2124" i="1"/>
  <c r="Y2123" i="1"/>
  <c r="Y2122" i="1"/>
  <c r="Y2121" i="1"/>
  <c r="Y2120" i="1"/>
  <c r="X2120" i="1" s="1"/>
  <c r="AF2120" i="1" s="1"/>
  <c r="Y2119" i="1"/>
  <c r="X2119" i="1" s="1"/>
  <c r="AF2119" i="1" s="1"/>
  <c r="Y2118" i="1"/>
  <c r="Y2117" i="1"/>
  <c r="X2117" i="1" s="1"/>
  <c r="AF2117" i="1" s="1"/>
  <c r="Y2116" i="1"/>
  <c r="X2116" i="1" s="1"/>
  <c r="AF2116" i="1" s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X2101" i="1" s="1"/>
  <c r="AF2101" i="1" s="1"/>
  <c r="Y2100" i="1"/>
  <c r="Y2099" i="1"/>
  <c r="Y2098" i="1"/>
  <c r="Y2097" i="1"/>
  <c r="Y2096" i="1"/>
  <c r="X2096" i="1" s="1"/>
  <c r="AF2096" i="1" s="1"/>
  <c r="Y2095" i="1"/>
  <c r="Y2094" i="1"/>
  <c r="Y2093" i="1"/>
  <c r="Y2092" i="1"/>
  <c r="X2092" i="1" s="1"/>
  <c r="AF2092" i="1" s="1"/>
  <c r="Y2091" i="1"/>
  <c r="Y2090" i="1"/>
  <c r="Y2089" i="1"/>
  <c r="Y2088" i="1"/>
  <c r="Y2087" i="1"/>
  <c r="Y2086" i="1"/>
  <c r="Y2085" i="1"/>
  <c r="Y2084" i="1"/>
  <c r="Y2083" i="1"/>
  <c r="Y2082" i="1"/>
  <c r="Y2081" i="1"/>
  <c r="X2081" i="1" s="1"/>
  <c r="AF2081" i="1" s="1"/>
  <c r="Y2080" i="1"/>
  <c r="Y2079" i="1"/>
  <c r="Y2078" i="1"/>
  <c r="Y2077" i="1"/>
  <c r="Y2076" i="1"/>
  <c r="Y2075" i="1"/>
  <c r="Y2074" i="1"/>
  <c r="Y2073" i="1"/>
  <c r="X2073" i="1" s="1"/>
  <c r="Y2072" i="1"/>
  <c r="X2072" i="1" s="1"/>
  <c r="AF2072" i="1" s="1"/>
  <c r="Y2071" i="1"/>
  <c r="X2071" i="1" s="1"/>
  <c r="AF2071" i="1" s="1"/>
  <c r="Y2070" i="1"/>
  <c r="Y2069" i="1"/>
  <c r="Y2068" i="1"/>
  <c r="X2068" i="1" s="1"/>
  <c r="AF2068" i="1" s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X2056" i="1" s="1"/>
  <c r="AF2056" i="1" s="1"/>
  <c r="Y2055" i="1"/>
  <c r="Y2054" i="1"/>
  <c r="Y2053" i="1"/>
  <c r="X2053" i="1" s="1"/>
  <c r="AF2053" i="1" s="1"/>
  <c r="Y2052" i="1"/>
  <c r="Y2051" i="1"/>
  <c r="Y2050" i="1"/>
  <c r="Y2049" i="1"/>
  <c r="Y2048" i="1"/>
  <c r="X2048" i="1" s="1"/>
  <c r="Y2047" i="1"/>
  <c r="X2047" i="1" s="1"/>
  <c r="AF2047" i="1" s="1"/>
  <c r="Y2046" i="1"/>
  <c r="Y2045" i="1"/>
  <c r="X2045" i="1" s="1"/>
  <c r="AF2045" i="1" s="1"/>
  <c r="Y2044" i="1"/>
  <c r="X2044" i="1" s="1"/>
  <c r="AF2044" i="1" s="1"/>
  <c r="Y2043" i="1"/>
  <c r="Y2042" i="1"/>
  <c r="Y2041" i="1"/>
  <c r="Y2040" i="1"/>
  <c r="Y2039" i="1"/>
  <c r="Y2038" i="1"/>
  <c r="Y2037" i="1"/>
  <c r="Y2036" i="1"/>
  <c r="Y2035" i="1"/>
  <c r="Y2034" i="1"/>
  <c r="Y2033" i="1"/>
  <c r="X2033" i="1" s="1"/>
  <c r="AF2033" i="1" s="1"/>
  <c r="Y2032" i="1"/>
  <c r="X2032" i="1" s="1"/>
  <c r="AF2032" i="1" s="1"/>
  <c r="Y2031" i="1"/>
  <c r="Y2030" i="1"/>
  <c r="Y2029" i="1"/>
  <c r="X2029" i="1" s="1"/>
  <c r="AF2029" i="1" s="1"/>
  <c r="Y2028" i="1"/>
  <c r="Y2027" i="1"/>
  <c r="Y2026" i="1"/>
  <c r="Y2025" i="1"/>
  <c r="X2025" i="1" s="1"/>
  <c r="AF2025" i="1" s="1"/>
  <c r="Y2024" i="1"/>
  <c r="X2024" i="1" s="1"/>
  <c r="AF2024" i="1" s="1"/>
  <c r="Y2023" i="1"/>
  <c r="X2023" i="1" s="1"/>
  <c r="AF2023" i="1" s="1"/>
  <c r="Y2022" i="1"/>
  <c r="Y2021" i="1"/>
  <c r="Y2020" i="1"/>
  <c r="X2020" i="1" s="1"/>
  <c r="AF2020" i="1" s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X2008" i="1" s="1"/>
  <c r="AF2008" i="1" s="1"/>
  <c r="Y2007" i="1"/>
  <c r="Y2006" i="1"/>
  <c r="Y2005" i="1"/>
  <c r="X2005" i="1" s="1"/>
  <c r="AF2005" i="1" s="1"/>
  <c r="Y2004" i="1"/>
  <c r="Y2003" i="1"/>
  <c r="Y2002" i="1"/>
  <c r="Y2001" i="1"/>
  <c r="X2001" i="1" s="1"/>
  <c r="AF2001" i="1" s="1"/>
  <c r="Y2000" i="1"/>
  <c r="X2000" i="1" s="1"/>
  <c r="AF2000" i="1" s="1"/>
  <c r="Y1999" i="1"/>
  <c r="X1999" i="1" s="1"/>
  <c r="AF1999" i="1" s="1"/>
  <c r="Y1998" i="1"/>
  <c r="Y1997" i="1"/>
  <c r="X1997" i="1" s="1"/>
  <c r="AF1997" i="1" s="1"/>
  <c r="Y1996" i="1"/>
  <c r="X1996" i="1" s="1"/>
  <c r="AF1996" i="1" s="1"/>
  <c r="Y1995" i="1"/>
  <c r="Y1994" i="1"/>
  <c r="Y1993" i="1"/>
  <c r="Y1992" i="1"/>
  <c r="Y1991" i="1"/>
  <c r="Y1990" i="1"/>
  <c r="Y1989" i="1"/>
  <c r="X1989" i="1" s="1"/>
  <c r="AF1989" i="1" s="1"/>
  <c r="Y1988" i="1"/>
  <c r="Y1987" i="1"/>
  <c r="Y1986" i="1"/>
  <c r="Y1985" i="1"/>
  <c r="Y1984" i="1"/>
  <c r="X1984" i="1" s="1"/>
  <c r="AF1984" i="1" s="1"/>
  <c r="Y1983" i="1"/>
  <c r="Y1982" i="1"/>
  <c r="Y1981" i="1"/>
  <c r="Y1980" i="1"/>
  <c r="Y1979" i="1"/>
  <c r="Y1978" i="1"/>
  <c r="Y1977" i="1"/>
  <c r="X1977" i="1" s="1"/>
  <c r="AF1977" i="1" s="1"/>
  <c r="Y1976" i="1"/>
  <c r="X1976" i="1" s="1"/>
  <c r="AF1976" i="1" s="1"/>
  <c r="Y1975" i="1"/>
  <c r="X1975" i="1" s="1"/>
  <c r="AF1975" i="1" s="1"/>
  <c r="Y1974" i="1"/>
  <c r="X1974" i="1" s="1"/>
  <c r="AF1974" i="1" s="1"/>
  <c r="Y1973" i="1"/>
  <c r="X1973" i="1" s="1"/>
  <c r="AF1973" i="1" s="1"/>
  <c r="Y1972" i="1"/>
  <c r="X1972" i="1" s="1"/>
  <c r="AF1972" i="1" s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X1960" i="1" s="1"/>
  <c r="AF1960" i="1" s="1"/>
  <c r="Y1959" i="1"/>
  <c r="Y1958" i="1"/>
  <c r="Y1957" i="1"/>
  <c r="Y1956" i="1"/>
  <c r="Y1955" i="1"/>
  <c r="Y1954" i="1"/>
  <c r="Y1953" i="1"/>
  <c r="Y1952" i="1"/>
  <c r="X1952" i="1" s="1"/>
  <c r="AF1952" i="1" s="1"/>
  <c r="Y1951" i="1"/>
  <c r="X1951" i="1" s="1"/>
  <c r="AF1951" i="1" s="1"/>
  <c r="Y1950" i="1"/>
  <c r="Y1949" i="1"/>
  <c r="X1949" i="1" s="1"/>
  <c r="AF1949" i="1" s="1"/>
  <c r="Y1948" i="1"/>
  <c r="X1948" i="1" s="1"/>
  <c r="AF1948" i="1" s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X1936" i="1" s="1"/>
  <c r="AF1936" i="1" s="1"/>
  <c r="Y1935" i="1"/>
  <c r="Y1934" i="1"/>
  <c r="Y1933" i="1"/>
  <c r="X1933" i="1" s="1"/>
  <c r="AF1933" i="1" s="1"/>
  <c r="Y1932" i="1"/>
  <c r="Y1931" i="1"/>
  <c r="Y1930" i="1"/>
  <c r="Y1929" i="1"/>
  <c r="Y1928" i="1"/>
  <c r="X1928" i="1" s="1"/>
  <c r="AF1928" i="1" s="1"/>
  <c r="Y1927" i="1"/>
  <c r="Y1926" i="1"/>
  <c r="X1926" i="1" s="1"/>
  <c r="AF1926" i="1" s="1"/>
  <c r="Y1925" i="1"/>
  <c r="Y1924" i="1"/>
  <c r="X1924" i="1" s="1"/>
  <c r="AF1924" i="1" s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X1912" i="1" s="1"/>
  <c r="AF1912" i="1" s="1"/>
  <c r="Y1911" i="1"/>
  <c r="Y1910" i="1"/>
  <c r="Y1909" i="1"/>
  <c r="Y1908" i="1"/>
  <c r="Y1907" i="1"/>
  <c r="Y1906" i="1"/>
  <c r="Y1905" i="1"/>
  <c r="Y1904" i="1"/>
  <c r="X1904" i="1" s="1"/>
  <c r="AF1904" i="1" s="1"/>
  <c r="Y1903" i="1"/>
  <c r="X1903" i="1" s="1"/>
  <c r="AF1903" i="1" s="1"/>
  <c r="Y1902" i="1"/>
  <c r="Y1901" i="1"/>
  <c r="Y1900" i="1"/>
  <c r="X1900" i="1" s="1"/>
  <c r="AF1900" i="1" s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X1888" i="1" s="1"/>
  <c r="AF1888" i="1" s="1"/>
  <c r="Y1887" i="1"/>
  <c r="X1887" i="1" s="1"/>
  <c r="AF1887" i="1" s="1"/>
  <c r="Y1886" i="1"/>
  <c r="Y1885" i="1"/>
  <c r="X1885" i="1" s="1"/>
  <c r="AF1885" i="1" s="1"/>
  <c r="Y1884" i="1"/>
  <c r="Y1883" i="1"/>
  <c r="Y1882" i="1"/>
  <c r="Y1881" i="1"/>
  <c r="Y1880" i="1"/>
  <c r="X1880" i="1" s="1"/>
  <c r="AF1880" i="1" s="1"/>
  <c r="Y1879" i="1"/>
  <c r="X1879" i="1" s="1"/>
  <c r="AF1879" i="1" s="1"/>
  <c r="Y1878" i="1"/>
  <c r="Y1877" i="1"/>
  <c r="X1877" i="1" s="1"/>
  <c r="AF1877" i="1" s="1"/>
  <c r="Y1876" i="1"/>
  <c r="X1876" i="1" s="1"/>
  <c r="AF1876" i="1" s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X1864" i="1" s="1"/>
  <c r="AF1864" i="1" s="1"/>
  <c r="Y1863" i="1"/>
  <c r="X1863" i="1" s="1"/>
  <c r="AF1863" i="1" s="1"/>
  <c r="Y1862" i="1"/>
  <c r="Y1861" i="1"/>
  <c r="X1861" i="1" s="1"/>
  <c r="AF1861" i="1" s="1"/>
  <c r="Y1860" i="1"/>
  <c r="X1860" i="1" s="1"/>
  <c r="AF1860" i="1" s="1"/>
  <c r="Y1859" i="1"/>
  <c r="X1859" i="1" s="1"/>
  <c r="AF1859" i="1" s="1"/>
  <c r="Y1858" i="1"/>
  <c r="Y1857" i="1"/>
  <c r="X1857" i="1" s="1"/>
  <c r="AF1857" i="1" s="1"/>
  <c r="Y1856" i="1"/>
  <c r="X1856" i="1" s="1"/>
  <c r="AF1856" i="1" s="1"/>
  <c r="Y1855" i="1"/>
  <c r="X1855" i="1" s="1"/>
  <c r="AF1855" i="1" s="1"/>
  <c r="Y1854" i="1"/>
  <c r="Y1853" i="1"/>
  <c r="Y1852" i="1"/>
  <c r="X1852" i="1" s="1"/>
  <c r="AF1852" i="1" s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X1840" i="1" s="1"/>
  <c r="AF1840" i="1" s="1"/>
  <c r="Y1839" i="1"/>
  <c r="X1839" i="1" s="1"/>
  <c r="AF1839" i="1" s="1"/>
  <c r="Y1838" i="1"/>
  <c r="Y1837" i="1"/>
  <c r="X1837" i="1" s="1"/>
  <c r="AF1837" i="1" s="1"/>
  <c r="Y1836" i="1"/>
  <c r="Y1835" i="1"/>
  <c r="Y1834" i="1"/>
  <c r="Y1833" i="1"/>
  <c r="X1833" i="1" s="1"/>
  <c r="AF1833" i="1" s="1"/>
  <c r="Y1832" i="1"/>
  <c r="X1832" i="1" s="1"/>
  <c r="AF1832" i="1" s="1"/>
  <c r="Y1831" i="1"/>
  <c r="X1831" i="1" s="1"/>
  <c r="AF1831" i="1" s="1"/>
  <c r="Y1830" i="1"/>
  <c r="Y1829" i="1"/>
  <c r="X1829" i="1" s="1"/>
  <c r="AF1829" i="1" s="1"/>
  <c r="Y1828" i="1"/>
  <c r="X1828" i="1" s="1"/>
  <c r="AF1828" i="1" s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X1816" i="1" s="1"/>
  <c r="AF1816" i="1" s="1"/>
  <c r="Y1815" i="1"/>
  <c r="Y1814" i="1"/>
  <c r="Y1813" i="1"/>
  <c r="Y1812" i="1"/>
  <c r="Y1811" i="1"/>
  <c r="Y1810" i="1"/>
  <c r="Y1809" i="1"/>
  <c r="X1809" i="1" s="1"/>
  <c r="AF1809" i="1" s="1"/>
  <c r="Y1808" i="1"/>
  <c r="X1808" i="1" s="1"/>
  <c r="AF1808" i="1" s="1"/>
  <c r="Y1807" i="1"/>
  <c r="X1807" i="1" s="1"/>
  <c r="AF1807" i="1" s="1"/>
  <c r="Y1806" i="1"/>
  <c r="Y1805" i="1"/>
  <c r="X1805" i="1" s="1"/>
  <c r="AF1805" i="1" s="1"/>
  <c r="Y1804" i="1"/>
  <c r="X1804" i="1" s="1"/>
  <c r="AF1804" i="1" s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X1792" i="1" s="1"/>
  <c r="AF1792" i="1" s="1"/>
  <c r="Y1791" i="1"/>
  <c r="X1791" i="1" s="1"/>
  <c r="AF1791" i="1" s="1"/>
  <c r="Y1790" i="1"/>
  <c r="Y1789" i="1"/>
  <c r="Y1788" i="1"/>
  <c r="Y1787" i="1"/>
  <c r="Y1786" i="1"/>
  <c r="Y1785" i="1"/>
  <c r="Y1784" i="1"/>
  <c r="X1784" i="1" s="1"/>
  <c r="AF1784" i="1" s="1"/>
  <c r="Y1783" i="1"/>
  <c r="X1783" i="1" s="1"/>
  <c r="AF1783" i="1" s="1"/>
  <c r="Y1782" i="1"/>
  <c r="Y1781" i="1"/>
  <c r="X1781" i="1" s="1"/>
  <c r="AF1781" i="1" s="1"/>
  <c r="Y1780" i="1"/>
  <c r="X1780" i="1" s="1"/>
  <c r="AF1780" i="1" s="1"/>
  <c r="Y1779" i="1"/>
  <c r="Y1778" i="1"/>
  <c r="Y1777" i="1"/>
  <c r="Y1776" i="1"/>
  <c r="Y1775" i="1"/>
  <c r="Y1774" i="1"/>
  <c r="Y1773" i="1"/>
  <c r="X1773" i="1" s="1"/>
  <c r="AF1773" i="1" s="1"/>
  <c r="Y1772" i="1"/>
  <c r="Y1771" i="1"/>
  <c r="Y1770" i="1"/>
  <c r="Y1769" i="1"/>
  <c r="Y1768" i="1"/>
  <c r="X1768" i="1" s="1"/>
  <c r="AF1768" i="1" s="1"/>
  <c r="Y1767" i="1"/>
  <c r="X1767" i="1" s="1"/>
  <c r="AF1767" i="1" s="1"/>
  <c r="Y1766" i="1"/>
  <c r="Y1765" i="1"/>
  <c r="X1765" i="1" s="1"/>
  <c r="AF1765" i="1" s="1"/>
  <c r="Y1764" i="1"/>
  <c r="Y1763" i="1"/>
  <c r="Y1762" i="1"/>
  <c r="Y1761" i="1"/>
  <c r="Y1760" i="1"/>
  <c r="X1760" i="1" s="1"/>
  <c r="AF1760" i="1" s="1"/>
  <c r="Y1759" i="1"/>
  <c r="Y1758" i="1"/>
  <c r="Y1757" i="1"/>
  <c r="Y1756" i="1"/>
  <c r="X1756" i="1" s="1"/>
  <c r="AF1756" i="1" s="1"/>
  <c r="Y1755" i="1"/>
  <c r="Y1754" i="1"/>
  <c r="Y1753" i="1"/>
  <c r="X1753" i="1" s="1"/>
  <c r="AF1753" i="1" s="1"/>
  <c r="Y1752" i="1"/>
  <c r="Y1751" i="1"/>
  <c r="Y1750" i="1"/>
  <c r="Y1749" i="1"/>
  <c r="Y1748" i="1"/>
  <c r="Y1747" i="1"/>
  <c r="Y1746" i="1"/>
  <c r="X1746" i="1" s="1"/>
  <c r="AF1746" i="1" s="1"/>
  <c r="Y1745" i="1"/>
  <c r="Y1744" i="1"/>
  <c r="X1744" i="1" s="1"/>
  <c r="AF1744" i="1" s="1"/>
  <c r="Y1743" i="1"/>
  <c r="X1743" i="1" s="1"/>
  <c r="AF1743" i="1" s="1"/>
  <c r="Y1742" i="1"/>
  <c r="Y1741" i="1"/>
  <c r="Y1740" i="1"/>
  <c r="Y1739" i="1"/>
  <c r="Y1738" i="1"/>
  <c r="Y1737" i="1"/>
  <c r="X1737" i="1" s="1"/>
  <c r="AF1737" i="1" s="1"/>
  <c r="Y1736" i="1"/>
  <c r="X1736" i="1" s="1"/>
  <c r="AF1736" i="1" s="1"/>
  <c r="Y1735" i="1"/>
  <c r="X1735" i="1" s="1"/>
  <c r="AF1735" i="1" s="1"/>
  <c r="Y1734" i="1"/>
  <c r="Y1733" i="1"/>
  <c r="Y1732" i="1"/>
  <c r="X1732" i="1" s="1"/>
  <c r="AF1732" i="1" s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X1720" i="1" s="1"/>
  <c r="AF1720" i="1" s="1"/>
  <c r="Y1719" i="1"/>
  <c r="X1719" i="1" s="1"/>
  <c r="AF1719" i="1" s="1"/>
  <c r="Y1718" i="1"/>
  <c r="Y1717" i="1"/>
  <c r="X1717" i="1" s="1"/>
  <c r="AF1717" i="1" s="1"/>
  <c r="Y1716" i="1"/>
  <c r="Y1715" i="1"/>
  <c r="Y1714" i="1"/>
  <c r="Y1713" i="1"/>
  <c r="Y1712" i="1"/>
  <c r="X1712" i="1" s="1"/>
  <c r="AF1712" i="1" s="1"/>
  <c r="Y1711" i="1"/>
  <c r="X1711" i="1" s="1"/>
  <c r="AF1711" i="1" s="1"/>
  <c r="Y1710" i="1"/>
  <c r="Y1709" i="1"/>
  <c r="X1709" i="1" s="1"/>
  <c r="AF1709" i="1" s="1"/>
  <c r="Y1708" i="1"/>
  <c r="X1708" i="1" s="1"/>
  <c r="AF1708" i="1" s="1"/>
  <c r="Y1707" i="1"/>
  <c r="Y1706" i="1"/>
  <c r="Y1705" i="1"/>
  <c r="Y1704" i="1"/>
  <c r="Y1703" i="1"/>
  <c r="Y1702" i="1"/>
  <c r="Y1701" i="1"/>
  <c r="Y1700" i="1"/>
  <c r="Y1699" i="1"/>
  <c r="Y1698" i="1"/>
  <c r="Y1697" i="1"/>
  <c r="X1697" i="1" s="1"/>
  <c r="AF1697" i="1" s="1"/>
  <c r="Y1696" i="1"/>
  <c r="X1696" i="1" s="1"/>
  <c r="AF1696" i="1" s="1"/>
  <c r="Y1695" i="1"/>
  <c r="X1695" i="1" s="1"/>
  <c r="AF1695" i="1" s="1"/>
  <c r="Y1694" i="1"/>
  <c r="Y1693" i="1"/>
  <c r="X1693" i="1" s="1"/>
  <c r="AF1693" i="1" s="1"/>
  <c r="Y1692" i="1"/>
  <c r="Y1691" i="1"/>
  <c r="Y1690" i="1"/>
  <c r="Y1689" i="1"/>
  <c r="X1689" i="1" s="1"/>
  <c r="AF1689" i="1" s="1"/>
  <c r="Y1688" i="1"/>
  <c r="X1688" i="1" s="1"/>
  <c r="AF1688" i="1" s="1"/>
  <c r="Y1687" i="1"/>
  <c r="X1687" i="1" s="1"/>
  <c r="AF1687" i="1" s="1"/>
  <c r="Y1686" i="1"/>
  <c r="Y1685" i="1"/>
  <c r="Y1684" i="1"/>
  <c r="X1684" i="1" s="1"/>
  <c r="AF1684" i="1" s="1"/>
  <c r="Y1683" i="1"/>
  <c r="Y1682" i="1"/>
  <c r="Y1681" i="1"/>
  <c r="X1681" i="1" s="1"/>
  <c r="AF1681" i="1" s="1"/>
  <c r="Y1680" i="1"/>
  <c r="Y1679" i="1"/>
  <c r="Y1678" i="1"/>
  <c r="Y1677" i="1"/>
  <c r="Y1676" i="1"/>
  <c r="Y1675" i="1"/>
  <c r="Y1674" i="1"/>
  <c r="Y1673" i="1"/>
  <c r="Y1672" i="1"/>
  <c r="X1672" i="1" s="1"/>
  <c r="AF1672" i="1" s="1"/>
  <c r="Y1671" i="1"/>
  <c r="X1671" i="1" s="1"/>
  <c r="AF1671" i="1" s="1"/>
  <c r="Y1670" i="1"/>
  <c r="X1670" i="1" s="1"/>
  <c r="AF1670" i="1" s="1"/>
  <c r="Y1669" i="1"/>
  <c r="X1669" i="1" s="1"/>
  <c r="AF1669" i="1" s="1"/>
  <c r="Y1668" i="1"/>
  <c r="Y1667" i="1"/>
  <c r="Y1666" i="1"/>
  <c r="Y1665" i="1"/>
  <c r="X1665" i="1" s="1"/>
  <c r="AF1665" i="1" s="1"/>
  <c r="Y1664" i="1"/>
  <c r="Y1663" i="1"/>
  <c r="X1663" i="1" s="1"/>
  <c r="AF1663" i="1" s="1"/>
  <c r="Y1662" i="1"/>
  <c r="Y1661" i="1"/>
  <c r="X1661" i="1" s="1"/>
  <c r="AF1661" i="1" s="1"/>
  <c r="Y1660" i="1"/>
  <c r="X1660" i="1" s="1"/>
  <c r="AF1660" i="1" s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X1648" i="1" s="1"/>
  <c r="AF1648" i="1" s="1"/>
  <c r="Y1647" i="1"/>
  <c r="Y1646" i="1"/>
  <c r="Y1645" i="1"/>
  <c r="Y1644" i="1"/>
  <c r="Y1643" i="1"/>
  <c r="Y1642" i="1"/>
  <c r="Y1641" i="1"/>
  <c r="X1641" i="1" s="1"/>
  <c r="AF1641" i="1" s="1"/>
  <c r="Y1640" i="1"/>
  <c r="X1640" i="1" s="1"/>
  <c r="AF1640" i="1" s="1"/>
  <c r="Y1639" i="1"/>
  <c r="X1639" i="1" s="1"/>
  <c r="AF1639" i="1" s="1"/>
  <c r="Y1638" i="1"/>
  <c r="Y1637" i="1"/>
  <c r="X1637" i="1" s="1"/>
  <c r="AF1637" i="1" s="1"/>
  <c r="Y1636" i="1"/>
  <c r="X1636" i="1" s="1"/>
  <c r="AF1636" i="1" s="1"/>
  <c r="Y1635" i="1"/>
  <c r="Y1634" i="1"/>
  <c r="Y1633" i="1"/>
  <c r="Y1632" i="1"/>
  <c r="Y1631" i="1"/>
  <c r="Y1630" i="1"/>
  <c r="Y1629" i="1"/>
  <c r="Y1628" i="1"/>
  <c r="X1628" i="1" s="1"/>
  <c r="AF1628" i="1" s="1"/>
  <c r="Y1627" i="1"/>
  <c r="Y1626" i="1"/>
  <c r="Y1625" i="1"/>
  <c r="Y1624" i="1"/>
  <c r="X1624" i="1" s="1"/>
  <c r="AF1624" i="1" s="1"/>
  <c r="Y1623" i="1"/>
  <c r="X1623" i="1" s="1"/>
  <c r="AF1623" i="1" s="1"/>
  <c r="Y1622" i="1"/>
  <c r="Y1621" i="1"/>
  <c r="Y1620" i="1"/>
  <c r="Y1619" i="1"/>
  <c r="Y1618" i="1"/>
  <c r="Y1617" i="1"/>
  <c r="Y1616" i="1"/>
  <c r="X1616" i="1" s="1"/>
  <c r="AF1616" i="1" s="1"/>
  <c r="Y1615" i="1"/>
  <c r="X1615" i="1" s="1"/>
  <c r="AF1615" i="1" s="1"/>
  <c r="Y1614" i="1"/>
  <c r="Y1613" i="1"/>
  <c r="X1613" i="1" s="1"/>
  <c r="AF1613" i="1" s="1"/>
  <c r="Y1612" i="1"/>
  <c r="X1612" i="1" s="1"/>
  <c r="AF1612" i="1" s="1"/>
  <c r="Y1611" i="1"/>
  <c r="Y1610" i="1"/>
  <c r="Y1609" i="1"/>
  <c r="Y1608" i="1"/>
  <c r="Y1607" i="1"/>
  <c r="Y1606" i="1"/>
  <c r="Y1605" i="1"/>
  <c r="X1605" i="1" s="1"/>
  <c r="AF1605" i="1" s="1"/>
  <c r="Y1604" i="1"/>
  <c r="Y1603" i="1"/>
  <c r="Y1602" i="1"/>
  <c r="Y1601" i="1"/>
  <c r="Y1600" i="1"/>
  <c r="X1600" i="1" s="1"/>
  <c r="AF1600" i="1" s="1"/>
  <c r="Y1599" i="1"/>
  <c r="X1599" i="1" s="1"/>
  <c r="AF1599" i="1" s="1"/>
  <c r="Y1598" i="1"/>
  <c r="Y1597" i="1"/>
  <c r="X1597" i="1" s="1"/>
  <c r="AF1597" i="1" s="1"/>
  <c r="Y1596" i="1"/>
  <c r="Y1595" i="1"/>
  <c r="Y1594" i="1"/>
  <c r="Y1593" i="1"/>
  <c r="Y1592" i="1"/>
  <c r="X1592" i="1" s="1"/>
  <c r="AF1592" i="1" s="1"/>
  <c r="Y1591" i="1"/>
  <c r="Y1590" i="1"/>
  <c r="Y1589" i="1"/>
  <c r="Y1588" i="1"/>
  <c r="X1588" i="1" s="1"/>
  <c r="AF1588" i="1" s="1"/>
  <c r="Y1587" i="1"/>
  <c r="Y1586" i="1"/>
  <c r="Y1585" i="1"/>
  <c r="X1585" i="1" s="1"/>
  <c r="AF1585" i="1" s="1"/>
  <c r="Y1584" i="1"/>
  <c r="Y1583" i="1"/>
  <c r="Y1582" i="1"/>
  <c r="X1582" i="1" s="1"/>
  <c r="AF1582" i="1" s="1"/>
  <c r="Y1581" i="1"/>
  <c r="Y1580" i="1"/>
  <c r="Y1579" i="1"/>
  <c r="Y1578" i="1"/>
  <c r="Y1577" i="1"/>
  <c r="Y1576" i="1"/>
  <c r="X1576" i="1" s="1"/>
  <c r="AF1576" i="1" s="1"/>
  <c r="Y1575" i="1"/>
  <c r="X1575" i="1" s="1"/>
  <c r="Y1574" i="1"/>
  <c r="Y1573" i="1"/>
  <c r="Y1572" i="1"/>
  <c r="Y1571" i="1"/>
  <c r="Y1570" i="1"/>
  <c r="Y1569" i="1"/>
  <c r="X1569" i="1" s="1"/>
  <c r="AF1569" i="1" s="1"/>
  <c r="Y1568" i="1"/>
  <c r="Y1567" i="1"/>
  <c r="X1567" i="1" s="1"/>
  <c r="AF1567" i="1" s="1"/>
  <c r="Y1566" i="1"/>
  <c r="Y1565" i="1"/>
  <c r="Y1564" i="1"/>
  <c r="X1564" i="1" s="1"/>
  <c r="AF1564" i="1" s="1"/>
  <c r="Y1563" i="1"/>
  <c r="Y1562" i="1"/>
  <c r="Y1561" i="1"/>
  <c r="Y1560" i="1"/>
  <c r="Y1559" i="1"/>
  <c r="Y1558" i="1"/>
  <c r="Y1557" i="1"/>
  <c r="X1557" i="1" s="1"/>
  <c r="AF1557" i="1" s="1"/>
  <c r="Y1556" i="1"/>
  <c r="Y1555" i="1"/>
  <c r="Y1554" i="1"/>
  <c r="Y1553" i="1"/>
  <c r="Y1552" i="1"/>
  <c r="X1552" i="1" s="1"/>
  <c r="AF1552" i="1" s="1"/>
  <c r="Y1551" i="1"/>
  <c r="X1551" i="1" s="1"/>
  <c r="AF1551" i="1" s="1"/>
  <c r="Y1550" i="1"/>
  <c r="Y1549" i="1"/>
  <c r="X1549" i="1" s="1"/>
  <c r="AF1549" i="1" s="1"/>
  <c r="Y1548" i="1"/>
  <c r="Y1547" i="1"/>
  <c r="Y1546" i="1"/>
  <c r="Y1545" i="1"/>
  <c r="Y1544" i="1"/>
  <c r="X1544" i="1" s="1"/>
  <c r="AF1544" i="1" s="1"/>
  <c r="Y1543" i="1"/>
  <c r="X1543" i="1" s="1"/>
  <c r="AF1543" i="1" s="1"/>
  <c r="Y1542" i="1"/>
  <c r="Y1541" i="1"/>
  <c r="X1541" i="1" s="1"/>
  <c r="AF1541" i="1" s="1"/>
  <c r="Y1540" i="1"/>
  <c r="X1540" i="1" s="1"/>
  <c r="AF1540" i="1" s="1"/>
  <c r="Y1539" i="1"/>
  <c r="Y1538" i="1"/>
  <c r="Y1537" i="1"/>
  <c r="Y1536" i="1"/>
  <c r="Y1535" i="1"/>
  <c r="Y1534" i="1"/>
  <c r="Y1533" i="1"/>
  <c r="Y1532" i="1"/>
  <c r="Y1531" i="1"/>
  <c r="Y1530" i="1"/>
  <c r="Y1529" i="1"/>
  <c r="X1529" i="1" s="1"/>
  <c r="AF1529" i="1" s="1"/>
  <c r="Y1528" i="1"/>
  <c r="X1528" i="1" s="1"/>
  <c r="AF1528" i="1" s="1"/>
  <c r="Y1527" i="1"/>
  <c r="X1527" i="1" s="1"/>
  <c r="AF1527" i="1" s="1"/>
  <c r="Y1526" i="1"/>
  <c r="X1526" i="1" s="1"/>
  <c r="AF1526" i="1" s="1"/>
  <c r="Y1525" i="1"/>
  <c r="X1525" i="1" s="1"/>
  <c r="AF1525" i="1" s="1"/>
  <c r="Y1524" i="1"/>
  <c r="Y1523" i="1"/>
  <c r="Y1522" i="1"/>
  <c r="Y1521" i="1"/>
  <c r="X1521" i="1" s="1"/>
  <c r="AF1521" i="1" s="1"/>
  <c r="Y1520" i="1"/>
  <c r="X1520" i="1" s="1"/>
  <c r="AF1520" i="1" s="1"/>
  <c r="Y1519" i="1"/>
  <c r="X1519" i="1" s="1"/>
  <c r="AF1519" i="1" s="1"/>
  <c r="Y1518" i="1"/>
  <c r="Y1517" i="1"/>
  <c r="Y1516" i="1"/>
  <c r="X1516" i="1" s="1"/>
  <c r="AF1516" i="1" s="1"/>
  <c r="Y1515" i="1"/>
  <c r="Y1514" i="1"/>
  <c r="Y1513" i="1"/>
  <c r="X1513" i="1" s="1"/>
  <c r="AF1513" i="1" s="1"/>
  <c r="Y1512" i="1"/>
  <c r="Y1511" i="1"/>
  <c r="Y1510" i="1"/>
  <c r="Y1509" i="1"/>
  <c r="Y1508" i="1"/>
  <c r="Y1507" i="1"/>
  <c r="Y1506" i="1"/>
  <c r="Y1505" i="1"/>
  <c r="Y1504" i="1"/>
  <c r="X1504" i="1" s="1"/>
  <c r="AF1504" i="1" s="1"/>
  <c r="Y1503" i="1"/>
  <c r="X1503" i="1" s="1"/>
  <c r="AF1503" i="1" s="1"/>
  <c r="Y1502" i="1"/>
  <c r="Y1501" i="1"/>
  <c r="X1501" i="1" s="1"/>
  <c r="AF1501" i="1" s="1"/>
  <c r="Y1500" i="1"/>
  <c r="Y1499" i="1"/>
  <c r="Y1498" i="1"/>
  <c r="Y1497" i="1"/>
  <c r="X1497" i="1" s="1"/>
  <c r="AF1497" i="1" s="1"/>
  <c r="Y1496" i="1"/>
  <c r="X1496" i="1" s="1"/>
  <c r="AF1496" i="1" s="1"/>
  <c r="Y1495" i="1"/>
  <c r="X1495" i="1" s="1"/>
  <c r="AF1495" i="1" s="1"/>
  <c r="Y1494" i="1"/>
  <c r="Y1493" i="1"/>
  <c r="X1493" i="1" s="1"/>
  <c r="AF1493" i="1" s="1"/>
  <c r="Y1492" i="1"/>
  <c r="X1492" i="1" s="1"/>
  <c r="AF1492" i="1" s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X1480" i="1" s="1"/>
  <c r="AF1480" i="1" s="1"/>
  <c r="Y1479" i="1"/>
  <c r="Y1478" i="1"/>
  <c r="Y1477" i="1"/>
  <c r="Y1476" i="1"/>
  <c r="Y1475" i="1"/>
  <c r="Y1474" i="1"/>
  <c r="Y1473" i="1"/>
  <c r="X1473" i="1" s="1"/>
  <c r="AF1473" i="1" s="1"/>
  <c r="Y1472" i="1"/>
  <c r="X1472" i="1" s="1"/>
  <c r="AF1472" i="1" s="1"/>
  <c r="Y1471" i="1"/>
  <c r="X1471" i="1" s="1"/>
  <c r="AF1471" i="1" s="1"/>
  <c r="Y1470" i="1"/>
  <c r="Y1469" i="1"/>
  <c r="X1469" i="1" s="1"/>
  <c r="AF1469" i="1" s="1"/>
  <c r="Y1468" i="1"/>
  <c r="X1468" i="1" s="1"/>
  <c r="AF1468" i="1" s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X1456" i="1" s="1"/>
  <c r="AF1456" i="1" s="1"/>
  <c r="Y1455" i="1"/>
  <c r="X1455" i="1" s="1"/>
  <c r="AF1455" i="1" s="1"/>
  <c r="Y1454" i="1"/>
  <c r="Y1453" i="1"/>
  <c r="Y1452" i="1"/>
  <c r="Y1451" i="1"/>
  <c r="Y1450" i="1"/>
  <c r="Y1449" i="1"/>
  <c r="Y1448" i="1"/>
  <c r="X1448" i="1" s="1"/>
  <c r="AF1448" i="1" s="1"/>
  <c r="Y1447" i="1"/>
  <c r="X1447" i="1" s="1"/>
  <c r="AF1447" i="1" s="1"/>
  <c r="Y1446" i="1"/>
  <c r="Y1445" i="1"/>
  <c r="X1445" i="1" s="1"/>
  <c r="AF1445" i="1" s="1"/>
  <c r="Y1444" i="1"/>
  <c r="X1444" i="1" s="1"/>
  <c r="AF1444" i="1" s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X1432" i="1" s="1"/>
  <c r="AF1432" i="1" s="1"/>
  <c r="Y1431" i="1"/>
  <c r="X1431" i="1" s="1"/>
  <c r="AF1431" i="1" s="1"/>
  <c r="Y1430" i="1"/>
  <c r="Y1429" i="1"/>
  <c r="X1429" i="1" s="1"/>
  <c r="AF1429" i="1" s="1"/>
  <c r="Y1428" i="1"/>
  <c r="Y1427" i="1"/>
  <c r="Y1426" i="1"/>
  <c r="Y1425" i="1"/>
  <c r="Y1424" i="1"/>
  <c r="X1424" i="1" s="1"/>
  <c r="AF1424" i="1" s="1"/>
  <c r="Y1423" i="1"/>
  <c r="Y1422" i="1"/>
  <c r="Y1421" i="1"/>
  <c r="Y1420" i="1"/>
  <c r="X1420" i="1" s="1"/>
  <c r="AF1420" i="1" s="1"/>
  <c r="Y1419" i="1"/>
  <c r="Y1418" i="1"/>
  <c r="Y1417" i="1"/>
  <c r="Y1416" i="1"/>
  <c r="Y1415" i="1"/>
  <c r="Y1414" i="1"/>
  <c r="Y1413" i="1"/>
  <c r="Y1412" i="1"/>
  <c r="Y1411" i="1"/>
  <c r="Y1410" i="1"/>
  <c r="Y1409" i="1"/>
  <c r="X1409" i="1" s="1"/>
  <c r="AF1409" i="1" s="1"/>
  <c r="Y1408" i="1"/>
  <c r="X1408" i="1" s="1"/>
  <c r="AF1408" i="1" s="1"/>
  <c r="Y1407" i="1"/>
  <c r="X1407" i="1" s="1"/>
  <c r="AF1407" i="1" s="1"/>
  <c r="Y1406" i="1"/>
  <c r="Y1405" i="1"/>
  <c r="Y1404" i="1"/>
  <c r="Y1403" i="1"/>
  <c r="Y1402" i="1"/>
  <c r="Y1401" i="1"/>
  <c r="X1401" i="1" s="1"/>
  <c r="AF1401" i="1" s="1"/>
  <c r="Y1400" i="1"/>
  <c r="X1400" i="1" s="1"/>
  <c r="AF1400" i="1" s="1"/>
  <c r="Y1399" i="1"/>
  <c r="X1399" i="1" s="1"/>
  <c r="AF1399" i="1" s="1"/>
  <c r="Y1398" i="1"/>
  <c r="Y1397" i="1"/>
  <c r="Y1396" i="1"/>
  <c r="X1396" i="1" s="1"/>
  <c r="AF1396" i="1" s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X1384" i="1" s="1"/>
  <c r="AF1384" i="1" s="1"/>
  <c r="Y1383" i="1"/>
  <c r="X1383" i="1" s="1"/>
  <c r="AF1383" i="1" s="1"/>
  <c r="Y1382" i="1"/>
  <c r="Y1381" i="1"/>
  <c r="X1381" i="1" s="1"/>
  <c r="AF1381" i="1" s="1"/>
  <c r="Y1380" i="1"/>
  <c r="Y1379" i="1"/>
  <c r="Y1378" i="1"/>
  <c r="Y1377" i="1"/>
  <c r="Y1376" i="1"/>
  <c r="Y1375" i="1"/>
  <c r="X1375" i="1" s="1"/>
  <c r="AF1375" i="1" s="1"/>
  <c r="Y1374" i="1"/>
  <c r="Y1373" i="1"/>
  <c r="X1373" i="1" s="1"/>
  <c r="AF1373" i="1" s="1"/>
  <c r="Y1372" i="1"/>
  <c r="X1372" i="1" s="1"/>
  <c r="AF1372" i="1" s="1"/>
  <c r="Y1371" i="1"/>
  <c r="Y1370" i="1"/>
  <c r="Y1369" i="1"/>
  <c r="Y1368" i="1"/>
  <c r="Y1367" i="1"/>
  <c r="Y1366" i="1"/>
  <c r="Y1365" i="1"/>
  <c r="Y1364" i="1"/>
  <c r="Y1363" i="1"/>
  <c r="Y1362" i="1"/>
  <c r="Y1361" i="1"/>
  <c r="X1361" i="1" s="1"/>
  <c r="AF1361" i="1" s="1"/>
  <c r="Y1360" i="1"/>
  <c r="X1360" i="1" s="1"/>
  <c r="Y1359" i="1"/>
  <c r="X1359" i="1" s="1"/>
  <c r="AF1359" i="1" s="1"/>
  <c r="Y1358" i="1"/>
  <c r="Y1357" i="1"/>
  <c r="X1357" i="1" s="1"/>
  <c r="AF1357" i="1" s="1"/>
  <c r="Y1356" i="1"/>
  <c r="Y1355" i="1"/>
  <c r="Y1354" i="1"/>
  <c r="Y1353" i="1"/>
  <c r="X1353" i="1" s="1"/>
  <c r="AF1353" i="1" s="1"/>
  <c r="Y1352" i="1"/>
  <c r="X1352" i="1" s="1"/>
  <c r="AF1352" i="1" s="1"/>
  <c r="Y1351" i="1"/>
  <c r="X1351" i="1" s="1"/>
  <c r="AF1351" i="1" s="1"/>
  <c r="Y1350" i="1"/>
  <c r="Y1349" i="1"/>
  <c r="Y1348" i="1"/>
  <c r="X1348" i="1" s="1"/>
  <c r="AF1348" i="1" s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X1336" i="1" s="1"/>
  <c r="AF1336" i="1" s="1"/>
  <c r="Y1335" i="1"/>
  <c r="X1335" i="1" s="1"/>
  <c r="Y1334" i="1"/>
  <c r="Y1333" i="1"/>
  <c r="X1333" i="1" s="1"/>
  <c r="AF1333" i="1" s="1"/>
  <c r="Y1332" i="1"/>
  <c r="Y1331" i="1"/>
  <c r="Y1330" i="1"/>
  <c r="Y1329" i="1"/>
  <c r="Y1328" i="1"/>
  <c r="X1328" i="1" s="1"/>
  <c r="AF1328" i="1" s="1"/>
  <c r="Y1327" i="1"/>
  <c r="X1327" i="1" s="1"/>
  <c r="AF1327" i="1" s="1"/>
  <c r="Y1326" i="1"/>
  <c r="Y1325" i="1"/>
  <c r="X1325" i="1" s="1"/>
  <c r="AF1325" i="1" s="1"/>
  <c r="Y1324" i="1"/>
  <c r="X1324" i="1" s="1"/>
  <c r="AF1324" i="1" s="1"/>
  <c r="Y1323" i="1"/>
  <c r="Y1322" i="1"/>
  <c r="Y1321" i="1"/>
  <c r="Y1320" i="1"/>
  <c r="Y1319" i="1"/>
  <c r="Y1318" i="1"/>
  <c r="Y1317" i="1"/>
  <c r="X1317" i="1" s="1"/>
  <c r="AF1317" i="1" s="1"/>
  <c r="Y1316" i="1"/>
  <c r="Y1315" i="1"/>
  <c r="Y1314" i="1"/>
  <c r="Y1313" i="1"/>
  <c r="Y1312" i="1"/>
  <c r="X1312" i="1" s="1"/>
  <c r="AF1312" i="1" s="1"/>
  <c r="Y1311" i="1"/>
  <c r="Y1310" i="1"/>
  <c r="Y1309" i="1"/>
  <c r="Y1308" i="1"/>
  <c r="Y1307" i="1"/>
  <c r="Y1306" i="1"/>
  <c r="Y1305" i="1"/>
  <c r="X1305" i="1" s="1"/>
  <c r="AF1305" i="1" s="1"/>
  <c r="Y1304" i="1"/>
  <c r="X1304" i="1" s="1"/>
  <c r="AF1304" i="1" s="1"/>
  <c r="Y1303" i="1"/>
  <c r="X1303" i="1" s="1"/>
  <c r="AF1303" i="1" s="1"/>
  <c r="Y1302" i="1"/>
  <c r="Y1301" i="1"/>
  <c r="X1301" i="1" s="1"/>
  <c r="AF1301" i="1" s="1"/>
  <c r="Y1300" i="1"/>
  <c r="X1300" i="1" s="1"/>
  <c r="AF1300" i="1" s="1"/>
  <c r="Y1299" i="1"/>
  <c r="Y1298" i="1"/>
  <c r="X1298" i="1" s="1"/>
  <c r="AF1298" i="1" s="1"/>
  <c r="Y1297" i="1"/>
  <c r="Y1296" i="1"/>
  <c r="Y1295" i="1"/>
  <c r="Y1294" i="1"/>
  <c r="Y1293" i="1"/>
  <c r="Y1292" i="1"/>
  <c r="Y1291" i="1"/>
  <c r="Y1290" i="1"/>
  <c r="Y1289" i="1"/>
  <c r="Y1288" i="1"/>
  <c r="X1288" i="1" s="1"/>
  <c r="AF1288" i="1" s="1"/>
  <c r="Y1287" i="1"/>
  <c r="X1287" i="1" s="1"/>
  <c r="AF1287" i="1" s="1"/>
  <c r="Y1286" i="1"/>
  <c r="Y1285" i="1"/>
  <c r="Y1284" i="1"/>
  <c r="Y1283" i="1"/>
  <c r="Y1282" i="1"/>
  <c r="Y1281" i="1"/>
  <c r="Y1280" i="1"/>
  <c r="X1280" i="1" s="1"/>
  <c r="AF1280" i="1" s="1"/>
  <c r="Y1279" i="1"/>
  <c r="X1279" i="1" s="1"/>
  <c r="AF1279" i="1" s="1"/>
  <c r="Y1278" i="1"/>
  <c r="Y1277" i="1"/>
  <c r="X1277" i="1" s="1"/>
  <c r="AF1277" i="1" s="1"/>
  <c r="Y1276" i="1"/>
  <c r="X1276" i="1" s="1"/>
  <c r="AF1276" i="1" s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X1264" i="1" s="1"/>
  <c r="AF1264" i="1" s="1"/>
  <c r="Y1263" i="1"/>
  <c r="X1263" i="1" s="1"/>
  <c r="AF1263" i="1" s="1"/>
  <c r="Y1262" i="1"/>
  <c r="Y1261" i="1"/>
  <c r="X1261" i="1" s="1"/>
  <c r="AF1261" i="1" s="1"/>
  <c r="Y1260" i="1"/>
  <c r="Y1259" i="1"/>
  <c r="Y1258" i="1"/>
  <c r="Y1257" i="1"/>
  <c r="Y1256" i="1"/>
  <c r="X1256" i="1" s="1"/>
  <c r="AF1256" i="1" s="1"/>
  <c r="Y1255" i="1"/>
  <c r="Y1254" i="1"/>
  <c r="Y1253" i="1"/>
  <c r="Y1252" i="1"/>
  <c r="X1252" i="1" s="1"/>
  <c r="AF1252" i="1" s="1"/>
  <c r="Y1251" i="1"/>
  <c r="Y1250" i="1"/>
  <c r="Y1249" i="1"/>
  <c r="X1249" i="1" s="1"/>
  <c r="AF1249" i="1" s="1"/>
  <c r="Y1248" i="1"/>
  <c r="Y1247" i="1"/>
  <c r="Y1246" i="1"/>
  <c r="Y1245" i="1"/>
  <c r="Y1244" i="1"/>
  <c r="Y1243" i="1"/>
  <c r="Y1242" i="1"/>
  <c r="Y1241" i="1"/>
  <c r="X1241" i="1" s="1"/>
  <c r="AF1241" i="1" s="1"/>
  <c r="Y1240" i="1"/>
  <c r="X1240" i="1" s="1"/>
  <c r="AF1240" i="1" s="1"/>
  <c r="Y1239" i="1"/>
  <c r="X1239" i="1" s="1"/>
  <c r="AF1239" i="1" s="1"/>
  <c r="Y1238" i="1"/>
  <c r="Y1237" i="1"/>
  <c r="Y1236" i="1"/>
  <c r="Y1235" i="1"/>
  <c r="Y1234" i="1"/>
  <c r="Y1233" i="1"/>
  <c r="Y1232" i="1"/>
  <c r="Y1231" i="1"/>
  <c r="X1231" i="1" s="1"/>
  <c r="AF1231" i="1" s="1"/>
  <c r="Y1230" i="1"/>
  <c r="Y1229" i="1"/>
  <c r="Y1228" i="1"/>
  <c r="X1228" i="1" s="1"/>
  <c r="AF1228" i="1" s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X1216" i="1" s="1"/>
  <c r="AF1216" i="1" s="1"/>
  <c r="Y1215" i="1"/>
  <c r="Y1214" i="1"/>
  <c r="Y1213" i="1"/>
  <c r="X1213" i="1" s="1"/>
  <c r="AF1213" i="1" s="1"/>
  <c r="Y1212" i="1"/>
  <c r="Y1211" i="1"/>
  <c r="Y1210" i="1"/>
  <c r="Y1209" i="1"/>
  <c r="Y1208" i="1"/>
  <c r="X1208" i="1" s="1"/>
  <c r="AF1208" i="1" s="1"/>
  <c r="Y1207" i="1"/>
  <c r="X1207" i="1" s="1"/>
  <c r="AF1207" i="1" s="1"/>
  <c r="Y1206" i="1"/>
  <c r="Y1205" i="1"/>
  <c r="X1205" i="1" s="1"/>
  <c r="AF1205" i="1" s="1"/>
  <c r="Y1204" i="1"/>
  <c r="X1204" i="1" s="1"/>
  <c r="AF1204" i="1" s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X1192" i="1" s="1"/>
  <c r="AF1192" i="1" s="1"/>
  <c r="Y1191" i="1"/>
  <c r="Y1190" i="1"/>
  <c r="Y1189" i="1"/>
  <c r="X1189" i="1" s="1"/>
  <c r="AF1189" i="1" s="1"/>
  <c r="Y1188" i="1"/>
  <c r="Y1187" i="1"/>
  <c r="Y1186" i="1"/>
  <c r="Y1185" i="1"/>
  <c r="X1185" i="1" s="1"/>
  <c r="AF1185" i="1" s="1"/>
  <c r="Y1184" i="1"/>
  <c r="X1184" i="1" s="1"/>
  <c r="AF1184" i="1" s="1"/>
  <c r="Y1183" i="1"/>
  <c r="X1183" i="1" s="1"/>
  <c r="AF1183" i="1" s="1"/>
  <c r="Y1182" i="1"/>
  <c r="Y1181" i="1"/>
  <c r="Y1180" i="1"/>
  <c r="X1180" i="1" s="1"/>
  <c r="AF1180" i="1" s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X1168" i="1" s="1"/>
  <c r="AF1168" i="1" s="1"/>
  <c r="Y1167" i="1"/>
  <c r="Y1166" i="1"/>
  <c r="Y1165" i="1"/>
  <c r="X1165" i="1" s="1"/>
  <c r="AF1165" i="1" s="1"/>
  <c r="Y1164" i="1"/>
  <c r="Y1163" i="1"/>
  <c r="Y1162" i="1"/>
  <c r="Y1161" i="1"/>
  <c r="X1161" i="1" s="1"/>
  <c r="Y1160" i="1"/>
  <c r="X1160" i="1" s="1"/>
  <c r="AF1160" i="1" s="1"/>
  <c r="Y1159" i="1"/>
  <c r="X1159" i="1" s="1"/>
  <c r="AF1159" i="1" s="1"/>
  <c r="Y1158" i="1"/>
  <c r="Y1157" i="1"/>
  <c r="X1157" i="1" s="1"/>
  <c r="AF1157" i="1" s="1"/>
  <c r="Y1156" i="1"/>
  <c r="X1156" i="1" s="1"/>
  <c r="AF1156" i="1" s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X1137" i="1" s="1"/>
  <c r="AF1137" i="1" s="1"/>
  <c r="Y1136" i="1"/>
  <c r="X1136" i="1" s="1"/>
  <c r="AF1136" i="1" s="1"/>
  <c r="Y1135" i="1"/>
  <c r="X1135" i="1" s="1"/>
  <c r="AF1135" i="1" s="1"/>
  <c r="Y1134" i="1"/>
  <c r="Y1133" i="1"/>
  <c r="X1133" i="1" s="1"/>
  <c r="AF1133" i="1" s="1"/>
  <c r="Y1132" i="1"/>
  <c r="X1132" i="1" s="1"/>
  <c r="AF1132" i="1" s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X1120" i="1" s="1"/>
  <c r="AF1120" i="1" s="1"/>
  <c r="Y1119" i="1"/>
  <c r="Y1118" i="1"/>
  <c r="Y1117" i="1"/>
  <c r="Y1116" i="1"/>
  <c r="Y1115" i="1"/>
  <c r="Y1114" i="1"/>
  <c r="Y1113" i="1"/>
  <c r="Y1112" i="1"/>
  <c r="X1112" i="1" s="1"/>
  <c r="AF1112" i="1" s="1"/>
  <c r="Y1111" i="1"/>
  <c r="X1111" i="1" s="1"/>
  <c r="AF1111" i="1" s="1"/>
  <c r="Y1110" i="1"/>
  <c r="Y1109" i="1"/>
  <c r="X1109" i="1" s="1"/>
  <c r="AF1109" i="1" s="1"/>
  <c r="Y1108" i="1"/>
  <c r="X1108" i="1" s="1"/>
  <c r="AF1108" i="1" s="1"/>
  <c r="Y1107" i="1"/>
  <c r="Y1106" i="1"/>
  <c r="X1106" i="1" s="1"/>
  <c r="AF1106" i="1" s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X1093" i="1" s="1"/>
  <c r="AF1093" i="1" s="1"/>
  <c r="Y1092" i="1"/>
  <c r="Y1091" i="1"/>
  <c r="Y1090" i="1"/>
  <c r="Y1089" i="1"/>
  <c r="Y1088" i="1"/>
  <c r="X1088" i="1" s="1"/>
  <c r="AF1088" i="1" s="1"/>
  <c r="Y1087" i="1"/>
  <c r="Y1086" i="1"/>
  <c r="Y1085" i="1"/>
  <c r="Y1084" i="1"/>
  <c r="X1084" i="1" s="1"/>
  <c r="AF1084" i="1" s="1"/>
  <c r="Y1083" i="1"/>
  <c r="Y1082" i="1"/>
  <c r="Y1081" i="1"/>
  <c r="Y1080" i="1"/>
  <c r="Y1079" i="1"/>
  <c r="Y1078" i="1"/>
  <c r="Y1077" i="1"/>
  <c r="Y1076" i="1"/>
  <c r="Y1075" i="1"/>
  <c r="Y1074" i="1"/>
  <c r="Y1073" i="1"/>
  <c r="X1073" i="1" s="1"/>
  <c r="AF1073" i="1" s="1"/>
  <c r="Y1072" i="1"/>
  <c r="X1072" i="1" s="1"/>
  <c r="AF1072" i="1" s="1"/>
  <c r="Y1071" i="1"/>
  <c r="Y1070" i="1"/>
  <c r="Y1069" i="1"/>
  <c r="Y1068" i="1"/>
  <c r="Y1067" i="1"/>
  <c r="Y1066" i="1"/>
  <c r="Y1065" i="1"/>
  <c r="X1065" i="1" s="1"/>
  <c r="AF1065" i="1" s="1"/>
  <c r="Y1064" i="1"/>
  <c r="X1064" i="1" s="1"/>
  <c r="AF1064" i="1" s="1"/>
  <c r="Y1063" i="1"/>
  <c r="X1063" i="1" s="1"/>
  <c r="AF1063" i="1" s="1"/>
  <c r="Y1062" i="1"/>
  <c r="Y1061" i="1"/>
  <c r="Y1060" i="1"/>
  <c r="X1060" i="1" s="1"/>
  <c r="AF1060" i="1" s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X1045" i="1" s="1"/>
  <c r="AF1045" i="1" s="1"/>
  <c r="Y1044" i="1"/>
  <c r="Y1043" i="1"/>
  <c r="Y1042" i="1"/>
  <c r="Y1041" i="1"/>
  <c r="Y1040" i="1"/>
  <c r="X1040" i="1" s="1"/>
  <c r="AF1040" i="1" s="1"/>
  <c r="Y1039" i="1"/>
  <c r="X1039" i="1" s="1"/>
  <c r="AF1039" i="1" s="1"/>
  <c r="Y1038" i="1"/>
  <c r="Y1037" i="1"/>
  <c r="X1037" i="1" s="1"/>
  <c r="AF1037" i="1" s="1"/>
  <c r="Y1036" i="1"/>
  <c r="X1036" i="1" s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X1017" i="1" s="1"/>
  <c r="AF1017" i="1" s="1"/>
  <c r="Y1016" i="1"/>
  <c r="X1016" i="1" s="1"/>
  <c r="AF1016" i="1" s="1"/>
  <c r="Y1015" i="1"/>
  <c r="X1015" i="1" s="1"/>
  <c r="AF1015" i="1" s="1"/>
  <c r="Y1014" i="1"/>
  <c r="Y1013" i="1"/>
  <c r="Y1012" i="1"/>
  <c r="X1012" i="1" s="1"/>
  <c r="AF1012" i="1" s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X993" i="1" s="1"/>
  <c r="AF993" i="1" s="1"/>
  <c r="Y992" i="1"/>
  <c r="X992" i="1" s="1"/>
  <c r="AF992" i="1" s="1"/>
  <c r="Y991" i="1"/>
  <c r="X991" i="1" s="1"/>
  <c r="AF991" i="1" s="1"/>
  <c r="Y990" i="1"/>
  <c r="Y989" i="1"/>
  <c r="X989" i="1" s="1"/>
  <c r="AF989" i="1" s="1"/>
  <c r="Y988" i="1"/>
  <c r="X988" i="1" s="1"/>
  <c r="AF988" i="1" s="1"/>
  <c r="Y987" i="1"/>
  <c r="Y986" i="1"/>
  <c r="Y985" i="1"/>
  <c r="Y984" i="1"/>
  <c r="Y983" i="1"/>
  <c r="Y982" i="1"/>
  <c r="Y981" i="1"/>
  <c r="Y980" i="1"/>
  <c r="Y979" i="1"/>
  <c r="Y978" i="1"/>
  <c r="Y977" i="1"/>
  <c r="Y976" i="1"/>
  <c r="X976" i="1" s="1"/>
  <c r="AF976" i="1" s="1"/>
  <c r="Y975" i="1"/>
  <c r="Y974" i="1"/>
  <c r="Y973" i="1"/>
  <c r="Y972" i="1"/>
  <c r="Y971" i="1"/>
  <c r="Y970" i="1"/>
  <c r="Y969" i="1"/>
  <c r="X969" i="1" s="1"/>
  <c r="AF969" i="1" s="1"/>
  <c r="Y968" i="1"/>
  <c r="X968" i="1" s="1"/>
  <c r="AF968" i="1" s="1"/>
  <c r="Y967" i="1"/>
  <c r="X967" i="1" s="1"/>
  <c r="AF967" i="1" s="1"/>
  <c r="Y966" i="1"/>
  <c r="Y965" i="1"/>
  <c r="X965" i="1" s="1"/>
  <c r="AF965" i="1" s="1"/>
  <c r="Y964" i="1"/>
  <c r="X964" i="1" s="1"/>
  <c r="AF964" i="1" s="1"/>
  <c r="Y963" i="1"/>
  <c r="Y962" i="1"/>
  <c r="Y961" i="1"/>
  <c r="Y960" i="1"/>
  <c r="Y959" i="1"/>
  <c r="Y958" i="1"/>
  <c r="Y957" i="1"/>
  <c r="Y956" i="1"/>
  <c r="Y955" i="1"/>
  <c r="Y954" i="1"/>
  <c r="Y953" i="1"/>
  <c r="Y952" i="1"/>
  <c r="X952" i="1" s="1"/>
  <c r="AF952" i="1" s="1"/>
  <c r="Y951" i="1"/>
  <c r="Y950" i="1"/>
  <c r="Y949" i="1"/>
  <c r="Y948" i="1"/>
  <c r="Y947" i="1"/>
  <c r="Y946" i="1"/>
  <c r="Y945" i="1"/>
  <c r="Y944" i="1"/>
  <c r="Y943" i="1"/>
  <c r="X943" i="1" s="1"/>
  <c r="AF943" i="1" s="1"/>
  <c r="Y942" i="1"/>
  <c r="Y941" i="1"/>
  <c r="X941" i="1" s="1"/>
  <c r="AF941" i="1" s="1"/>
  <c r="Y940" i="1"/>
  <c r="X940" i="1" s="1"/>
  <c r="AF940" i="1" s="1"/>
  <c r="Y939" i="1"/>
  <c r="Y938" i="1"/>
  <c r="Y937" i="1"/>
  <c r="Y936" i="1"/>
  <c r="Y935" i="1"/>
  <c r="Y934" i="1"/>
  <c r="Y933" i="1"/>
  <c r="Y932" i="1"/>
  <c r="Y931" i="1"/>
  <c r="Y930" i="1"/>
  <c r="Y929" i="1"/>
  <c r="Y928" i="1"/>
  <c r="X928" i="1" s="1"/>
  <c r="AF928" i="1" s="1"/>
  <c r="Y927" i="1"/>
  <c r="Y926" i="1"/>
  <c r="Y925" i="1"/>
  <c r="X925" i="1" s="1"/>
  <c r="AF925" i="1" s="1"/>
  <c r="Y924" i="1"/>
  <c r="Y923" i="1"/>
  <c r="Y922" i="1"/>
  <c r="Y921" i="1"/>
  <c r="Y920" i="1"/>
  <c r="X920" i="1" s="1"/>
  <c r="AF920" i="1" s="1"/>
  <c r="Y919" i="1"/>
  <c r="Y918" i="1"/>
  <c r="Y917" i="1"/>
  <c r="Y916" i="1"/>
  <c r="X916" i="1" s="1"/>
  <c r="AF916" i="1" s="1"/>
  <c r="Y915" i="1"/>
  <c r="Y914" i="1"/>
  <c r="Y913" i="1"/>
  <c r="X913" i="1" s="1"/>
  <c r="AF913" i="1" s="1"/>
  <c r="Y912" i="1"/>
  <c r="Y911" i="1"/>
  <c r="Y910" i="1"/>
  <c r="Y909" i="1"/>
  <c r="Y908" i="1"/>
  <c r="Y907" i="1"/>
  <c r="Y906" i="1"/>
  <c r="Y905" i="1"/>
  <c r="Y904" i="1"/>
  <c r="X904" i="1" s="1"/>
  <c r="AF904" i="1" s="1"/>
  <c r="Y903" i="1"/>
  <c r="Y902" i="1"/>
  <c r="Y901" i="1"/>
  <c r="Y900" i="1"/>
  <c r="Y899" i="1"/>
  <c r="Y898" i="1"/>
  <c r="Y897" i="1"/>
  <c r="X897" i="1" s="1"/>
  <c r="AF897" i="1" s="1"/>
  <c r="Y896" i="1"/>
  <c r="X896" i="1" s="1"/>
  <c r="AF896" i="1" s="1"/>
  <c r="Y895" i="1"/>
  <c r="X895" i="1" s="1"/>
  <c r="AF895" i="1" s="1"/>
  <c r="Y894" i="1"/>
  <c r="Y893" i="1"/>
  <c r="Y892" i="1"/>
  <c r="X892" i="1" s="1"/>
  <c r="AF892" i="1" s="1"/>
  <c r="Y891" i="1"/>
  <c r="Y890" i="1"/>
  <c r="Y889" i="1"/>
  <c r="Y888" i="1"/>
  <c r="Y887" i="1"/>
  <c r="Y886" i="1"/>
  <c r="Y885" i="1"/>
  <c r="X885" i="1" s="1"/>
  <c r="AF885" i="1" s="1"/>
  <c r="Y884" i="1"/>
  <c r="Y883" i="1"/>
  <c r="Y882" i="1"/>
  <c r="Y881" i="1"/>
  <c r="Y880" i="1"/>
  <c r="X880" i="1" s="1"/>
  <c r="AF880" i="1" s="1"/>
  <c r="Y879" i="1"/>
  <c r="Y878" i="1"/>
  <c r="Y877" i="1"/>
  <c r="X877" i="1" s="1"/>
  <c r="AF877" i="1" s="1"/>
  <c r="Y876" i="1"/>
  <c r="Y875" i="1"/>
  <c r="Y874" i="1"/>
  <c r="Y873" i="1"/>
  <c r="Y872" i="1"/>
  <c r="X872" i="1" s="1"/>
  <c r="AF872" i="1" s="1"/>
  <c r="Y871" i="1"/>
  <c r="X871" i="1" s="1"/>
  <c r="AF871" i="1" s="1"/>
  <c r="Y870" i="1"/>
  <c r="Y869" i="1"/>
  <c r="X869" i="1" s="1"/>
  <c r="AF869" i="1" s="1"/>
  <c r="Y868" i="1"/>
  <c r="X868" i="1" s="1"/>
  <c r="AF868" i="1" s="1"/>
  <c r="Y867" i="1"/>
  <c r="Y866" i="1"/>
  <c r="Y865" i="1"/>
  <c r="Y864" i="1"/>
  <c r="Y863" i="1"/>
  <c r="Y862" i="1"/>
  <c r="Y861" i="1"/>
  <c r="Y860" i="1"/>
  <c r="Y859" i="1"/>
  <c r="Y858" i="1"/>
  <c r="Y857" i="1"/>
  <c r="X857" i="1" s="1"/>
  <c r="AF857" i="1" s="1"/>
  <c r="Y856" i="1"/>
  <c r="Y855" i="1"/>
  <c r="Y854" i="1"/>
  <c r="Y853" i="1"/>
  <c r="X853" i="1" s="1"/>
  <c r="AF853" i="1" s="1"/>
  <c r="Y852" i="1"/>
  <c r="Y851" i="1"/>
  <c r="Y850" i="1"/>
  <c r="X850" i="1" s="1"/>
  <c r="AF850" i="1" s="1"/>
  <c r="Y849" i="1"/>
  <c r="X849" i="1" s="1"/>
  <c r="Y848" i="1"/>
  <c r="X848" i="1" s="1"/>
  <c r="AF848" i="1" s="1"/>
  <c r="Y847" i="1"/>
  <c r="X847" i="1" s="1"/>
  <c r="AF847" i="1" s="1"/>
  <c r="Y846" i="1"/>
  <c r="Y845" i="1"/>
  <c r="Y844" i="1"/>
  <c r="X844" i="1" s="1"/>
  <c r="AF844" i="1" s="1"/>
  <c r="Y843" i="1"/>
  <c r="Y842" i="1"/>
  <c r="Y841" i="1"/>
  <c r="X841" i="1" s="1"/>
  <c r="AF841" i="1" s="1"/>
  <c r="Y840" i="1"/>
  <c r="Y839" i="1"/>
  <c r="Y838" i="1"/>
  <c r="Y837" i="1"/>
  <c r="Y836" i="1"/>
  <c r="Y835" i="1"/>
  <c r="Y834" i="1"/>
  <c r="Y833" i="1"/>
  <c r="Y832" i="1"/>
  <c r="X832" i="1" s="1"/>
  <c r="AF832" i="1" s="1"/>
  <c r="Y831" i="1"/>
  <c r="Y830" i="1"/>
  <c r="Y829" i="1"/>
  <c r="Y828" i="1"/>
  <c r="Y827" i="1"/>
  <c r="Y826" i="1"/>
  <c r="Y825" i="1"/>
  <c r="X825" i="1" s="1"/>
  <c r="AF825" i="1" s="1"/>
  <c r="Y824" i="1"/>
  <c r="X824" i="1" s="1"/>
  <c r="AF824" i="1" s="1"/>
  <c r="Y823" i="1"/>
  <c r="X823" i="1" s="1"/>
  <c r="AF823" i="1" s="1"/>
  <c r="Y822" i="1"/>
  <c r="Y821" i="1"/>
  <c r="X821" i="1" s="1"/>
  <c r="AF821" i="1" s="1"/>
  <c r="Y820" i="1"/>
  <c r="X820" i="1" s="1"/>
  <c r="AF820" i="1" s="1"/>
  <c r="Y819" i="1"/>
  <c r="Y818" i="1"/>
  <c r="Y817" i="1"/>
  <c r="Y816" i="1"/>
  <c r="Y815" i="1"/>
  <c r="Y814" i="1"/>
  <c r="Y813" i="1"/>
  <c r="Y812" i="1"/>
  <c r="Y811" i="1"/>
  <c r="Y810" i="1"/>
  <c r="Y809" i="1"/>
  <c r="Y808" i="1"/>
  <c r="X808" i="1" s="1"/>
  <c r="AF808" i="1" s="1"/>
  <c r="Y807" i="1"/>
  <c r="Y806" i="1"/>
  <c r="Y805" i="1"/>
  <c r="Y804" i="1"/>
  <c r="Y803" i="1"/>
  <c r="Y802" i="1"/>
  <c r="Y801" i="1"/>
  <c r="X801" i="1" s="1"/>
  <c r="AF801" i="1" s="1"/>
  <c r="Y800" i="1"/>
  <c r="X800" i="1" s="1"/>
  <c r="AF800" i="1" s="1"/>
  <c r="Y799" i="1"/>
  <c r="X799" i="1" s="1"/>
  <c r="AF799" i="1" s="1"/>
  <c r="Y798" i="1"/>
  <c r="Y797" i="1"/>
  <c r="X797" i="1" s="1"/>
  <c r="AF797" i="1" s="1"/>
  <c r="Y796" i="1"/>
  <c r="X796" i="1" s="1"/>
  <c r="AF796" i="1" s="1"/>
  <c r="Y795" i="1"/>
  <c r="Y794" i="1"/>
  <c r="Y793" i="1"/>
  <c r="X793" i="1" s="1"/>
  <c r="AF793" i="1" s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X776" i="1" s="1"/>
  <c r="AF776" i="1" s="1"/>
  <c r="Y775" i="1"/>
  <c r="X775" i="1" s="1"/>
  <c r="AF775" i="1" s="1"/>
  <c r="Y774" i="1"/>
  <c r="Y773" i="1"/>
  <c r="X773" i="1" s="1"/>
  <c r="AF773" i="1" s="1"/>
  <c r="Y772" i="1"/>
  <c r="X772" i="1" s="1"/>
  <c r="AF772" i="1" s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X757" i="1" s="1"/>
  <c r="AF757" i="1" s="1"/>
  <c r="Y756" i="1"/>
  <c r="Y755" i="1"/>
  <c r="X755" i="1" s="1"/>
  <c r="AF755" i="1" s="1"/>
  <c r="Y754" i="1"/>
  <c r="Y753" i="1"/>
  <c r="Y752" i="1"/>
  <c r="X752" i="1" s="1"/>
  <c r="AF752" i="1" s="1"/>
  <c r="Y751" i="1"/>
  <c r="Y750" i="1"/>
  <c r="Y749" i="1"/>
  <c r="Y748" i="1"/>
  <c r="X748" i="1" s="1"/>
  <c r="AF748" i="1" s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X729" i="1" s="1"/>
  <c r="AF729" i="1" s="1"/>
  <c r="Y728" i="1"/>
  <c r="X728" i="1" s="1"/>
  <c r="AF728" i="1" s="1"/>
  <c r="Y727" i="1"/>
  <c r="X727" i="1" s="1"/>
  <c r="AF727" i="1" s="1"/>
  <c r="Y726" i="1"/>
  <c r="Y725" i="1"/>
  <c r="Y724" i="1"/>
  <c r="X724" i="1" s="1"/>
  <c r="AF724" i="1" s="1"/>
  <c r="Y723" i="1"/>
  <c r="Y722" i="1"/>
  <c r="Y721" i="1"/>
  <c r="Y720" i="1"/>
  <c r="Y719" i="1"/>
  <c r="Y718" i="1"/>
  <c r="Y717" i="1"/>
  <c r="X717" i="1" s="1"/>
  <c r="AF717" i="1" s="1"/>
  <c r="Y716" i="1"/>
  <c r="Y715" i="1"/>
  <c r="Y714" i="1"/>
  <c r="Y713" i="1"/>
  <c r="X713" i="1" s="1"/>
  <c r="AF713" i="1" s="1"/>
  <c r="Y712" i="1"/>
  <c r="Y711" i="1"/>
  <c r="Y710" i="1"/>
  <c r="Y709" i="1"/>
  <c r="X709" i="1" s="1"/>
  <c r="AF709" i="1" s="1"/>
  <c r="Y708" i="1"/>
  <c r="Y707" i="1"/>
  <c r="Y706" i="1"/>
  <c r="Y705" i="1"/>
  <c r="Y704" i="1"/>
  <c r="X704" i="1" s="1"/>
  <c r="AF704" i="1" s="1"/>
  <c r="Y703" i="1"/>
  <c r="X703" i="1" s="1"/>
  <c r="AF703" i="1" s="1"/>
  <c r="Y702" i="1"/>
  <c r="Y701" i="1"/>
  <c r="X701" i="1" s="1"/>
  <c r="AF701" i="1" s="1"/>
  <c r="Y700" i="1"/>
  <c r="X700" i="1" s="1"/>
  <c r="AF700" i="1" s="1"/>
  <c r="Y699" i="1"/>
  <c r="Y698" i="1"/>
  <c r="Y697" i="1"/>
  <c r="Y696" i="1"/>
  <c r="Y695" i="1"/>
  <c r="Y694" i="1"/>
  <c r="Y693" i="1"/>
  <c r="Y692" i="1"/>
  <c r="Y691" i="1"/>
  <c r="Y690" i="1"/>
  <c r="Y689" i="1"/>
  <c r="Y688" i="1"/>
  <c r="X688" i="1" s="1"/>
  <c r="AF688" i="1" s="1"/>
  <c r="Y687" i="1"/>
  <c r="Y686" i="1"/>
  <c r="Y685" i="1"/>
  <c r="X685" i="1" s="1"/>
  <c r="AF685" i="1" s="1"/>
  <c r="Y684" i="1"/>
  <c r="Y683" i="1"/>
  <c r="Y682" i="1"/>
  <c r="Y681" i="1"/>
  <c r="Y680" i="1"/>
  <c r="X680" i="1" s="1"/>
  <c r="AF680" i="1" s="1"/>
  <c r="Y679" i="1"/>
  <c r="X679" i="1" s="1"/>
  <c r="AF679" i="1" s="1"/>
  <c r="Y678" i="1"/>
  <c r="Y677" i="1"/>
  <c r="Y676" i="1"/>
  <c r="X676" i="1" s="1"/>
  <c r="AF676" i="1" s="1"/>
  <c r="Y675" i="1"/>
  <c r="Y674" i="1"/>
  <c r="Y673" i="1"/>
  <c r="Y672" i="1"/>
  <c r="Y671" i="1"/>
  <c r="Y670" i="1"/>
  <c r="Y669" i="1"/>
  <c r="Y668" i="1"/>
  <c r="Y667" i="1"/>
  <c r="Y666" i="1"/>
  <c r="Y665" i="1"/>
  <c r="Y664" i="1"/>
  <c r="X664" i="1" s="1"/>
  <c r="AF664" i="1" s="1"/>
  <c r="Y663" i="1"/>
  <c r="Y662" i="1"/>
  <c r="Y661" i="1"/>
  <c r="X661" i="1" s="1"/>
  <c r="AF661" i="1" s="1"/>
  <c r="Y660" i="1"/>
  <c r="Y659" i="1"/>
  <c r="Y658" i="1"/>
  <c r="X658" i="1" s="1"/>
  <c r="AF658" i="1" s="1"/>
  <c r="Y657" i="1"/>
  <c r="X657" i="1" s="1"/>
  <c r="AF657" i="1" s="1"/>
  <c r="Y656" i="1"/>
  <c r="X656" i="1" s="1"/>
  <c r="AF656" i="1" s="1"/>
  <c r="Y655" i="1"/>
  <c r="X655" i="1" s="1"/>
  <c r="AF655" i="1" s="1"/>
  <c r="Y654" i="1"/>
  <c r="Y653" i="1"/>
  <c r="X653" i="1" s="1"/>
  <c r="AF653" i="1" s="1"/>
  <c r="Y652" i="1"/>
  <c r="X652" i="1" s="1"/>
  <c r="AF652" i="1" s="1"/>
  <c r="Y651" i="1"/>
  <c r="Y650" i="1"/>
  <c r="Y649" i="1"/>
  <c r="Y648" i="1"/>
  <c r="Y647" i="1"/>
  <c r="Y646" i="1"/>
  <c r="Y645" i="1"/>
  <c r="X645" i="1" s="1"/>
  <c r="AF645" i="1" s="1"/>
  <c r="Y644" i="1"/>
  <c r="Y643" i="1"/>
  <c r="Y642" i="1"/>
  <c r="Y641" i="1"/>
  <c r="Y640" i="1"/>
  <c r="X640" i="1" s="1"/>
  <c r="AF640" i="1" s="1"/>
  <c r="Y639" i="1"/>
  <c r="Y638" i="1"/>
  <c r="Y637" i="1"/>
  <c r="Y636" i="1"/>
  <c r="Y635" i="1"/>
  <c r="Y634" i="1"/>
  <c r="Y633" i="1"/>
  <c r="X633" i="1" s="1"/>
  <c r="Y632" i="1"/>
  <c r="X632" i="1" s="1"/>
  <c r="AF632" i="1" s="1"/>
  <c r="Y631" i="1"/>
  <c r="X631" i="1" s="1"/>
  <c r="AF631" i="1" s="1"/>
  <c r="Y630" i="1"/>
  <c r="Y629" i="1"/>
  <c r="X629" i="1" s="1"/>
  <c r="AF629" i="1" s="1"/>
  <c r="Y628" i="1"/>
  <c r="X628" i="1" s="1"/>
  <c r="AF628" i="1" s="1"/>
  <c r="Y627" i="1"/>
  <c r="Y626" i="1"/>
  <c r="Y625" i="1"/>
  <c r="Y624" i="1"/>
  <c r="Y623" i="1"/>
  <c r="Y622" i="1"/>
  <c r="Y621" i="1"/>
  <c r="Y620" i="1"/>
  <c r="X620" i="1" s="1"/>
  <c r="AF620" i="1" s="1"/>
  <c r="Y619" i="1"/>
  <c r="Y618" i="1"/>
  <c r="Y617" i="1"/>
  <c r="Y616" i="1"/>
  <c r="X616" i="1" s="1"/>
  <c r="AF616" i="1" s="1"/>
  <c r="Y615" i="1"/>
  <c r="X615" i="1" s="1"/>
  <c r="AF615" i="1" s="1"/>
  <c r="Y614" i="1"/>
  <c r="Y613" i="1"/>
  <c r="Y612" i="1"/>
  <c r="X612" i="1" s="1"/>
  <c r="AF612" i="1" s="1"/>
  <c r="Y611" i="1"/>
  <c r="Y610" i="1"/>
  <c r="Y609" i="1"/>
  <c r="Y608" i="1"/>
  <c r="X608" i="1" s="1"/>
  <c r="AF608" i="1" s="1"/>
  <c r="Y607" i="1"/>
  <c r="X607" i="1" s="1"/>
  <c r="AF607" i="1" s="1"/>
  <c r="Y606" i="1"/>
  <c r="Y605" i="1"/>
  <c r="X605" i="1" s="1"/>
  <c r="AF605" i="1" s="1"/>
  <c r="Y604" i="1"/>
  <c r="X604" i="1" s="1"/>
  <c r="AF604" i="1" s="1"/>
  <c r="Y603" i="1"/>
  <c r="Y602" i="1"/>
  <c r="Y601" i="1"/>
  <c r="Y600" i="1"/>
  <c r="Y599" i="1"/>
  <c r="Y598" i="1"/>
  <c r="Y597" i="1"/>
  <c r="X597" i="1" s="1"/>
  <c r="AF597" i="1" s="1"/>
  <c r="Y596" i="1"/>
  <c r="Y595" i="1"/>
  <c r="Y594" i="1"/>
  <c r="Y593" i="1"/>
  <c r="Y592" i="1"/>
  <c r="X592" i="1" s="1"/>
  <c r="AF592" i="1" s="1"/>
  <c r="Y591" i="1"/>
  <c r="Y590" i="1"/>
  <c r="Y589" i="1"/>
  <c r="X589" i="1" s="1"/>
  <c r="AF589" i="1" s="1"/>
  <c r="Y588" i="1"/>
  <c r="Y587" i="1"/>
  <c r="Y586" i="1"/>
  <c r="Y585" i="1"/>
  <c r="Y584" i="1"/>
  <c r="X584" i="1" s="1"/>
  <c r="AF584" i="1" s="1"/>
  <c r="Y583" i="1"/>
  <c r="Y582" i="1"/>
  <c r="Y581" i="1"/>
  <c r="Y580" i="1"/>
  <c r="X580" i="1" s="1"/>
  <c r="AF580" i="1" s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X561" i="1" s="1"/>
  <c r="AF561" i="1" s="1"/>
  <c r="Y560" i="1"/>
  <c r="X560" i="1" s="1"/>
  <c r="AF560" i="1" s="1"/>
  <c r="Y559" i="1"/>
  <c r="X559" i="1" s="1"/>
  <c r="AF559" i="1" s="1"/>
  <c r="Y558" i="1"/>
  <c r="Y557" i="1"/>
  <c r="Y556" i="1"/>
  <c r="X556" i="1" s="1"/>
  <c r="AF556" i="1" s="1"/>
  <c r="Y555" i="1"/>
  <c r="Y554" i="1"/>
  <c r="Y553" i="1"/>
  <c r="Y552" i="1"/>
  <c r="Y551" i="1"/>
  <c r="Y550" i="1"/>
  <c r="Y549" i="1"/>
  <c r="X549" i="1" s="1"/>
  <c r="AF549" i="1" s="1"/>
  <c r="Y548" i="1"/>
  <c r="Y547" i="1"/>
  <c r="Y546" i="1"/>
  <c r="Y545" i="1"/>
  <c r="Y544" i="1"/>
  <c r="Y543" i="1"/>
  <c r="Y542" i="1"/>
  <c r="Y541" i="1"/>
  <c r="X541" i="1" s="1"/>
  <c r="AF541" i="1" s="1"/>
  <c r="Y540" i="1"/>
  <c r="Y539" i="1"/>
  <c r="Y538" i="1"/>
  <c r="Y537" i="1"/>
  <c r="Y536" i="1"/>
  <c r="X536" i="1" s="1"/>
  <c r="AF536" i="1" s="1"/>
  <c r="Y535" i="1"/>
  <c r="X535" i="1" s="1"/>
  <c r="AF535" i="1" s="1"/>
  <c r="Y534" i="1"/>
  <c r="Y533" i="1"/>
  <c r="X533" i="1" s="1"/>
  <c r="AF533" i="1" s="1"/>
  <c r="Y532" i="1"/>
  <c r="X532" i="1" s="1"/>
  <c r="AF532" i="1" s="1"/>
  <c r="Y531" i="1"/>
  <c r="Y530" i="1"/>
  <c r="Y529" i="1"/>
  <c r="Y528" i="1"/>
  <c r="Y527" i="1"/>
  <c r="Y526" i="1"/>
  <c r="Y525" i="1"/>
  <c r="Y524" i="1"/>
  <c r="Y523" i="1"/>
  <c r="Y522" i="1"/>
  <c r="Y521" i="1"/>
  <c r="Y520" i="1"/>
  <c r="X520" i="1" s="1"/>
  <c r="AF520" i="1" s="1"/>
  <c r="Y519" i="1"/>
  <c r="Y518" i="1"/>
  <c r="Y517" i="1"/>
  <c r="X517" i="1" s="1"/>
  <c r="AF517" i="1" s="1"/>
  <c r="Y516" i="1"/>
  <c r="Y515" i="1"/>
  <c r="Y514" i="1"/>
  <c r="Y513" i="1"/>
  <c r="X513" i="1" s="1"/>
  <c r="AF513" i="1" s="1"/>
  <c r="Y512" i="1"/>
  <c r="X512" i="1" s="1"/>
  <c r="AF512" i="1" s="1"/>
  <c r="Y511" i="1"/>
  <c r="X511" i="1" s="1"/>
  <c r="AF511" i="1" s="1"/>
  <c r="Y510" i="1"/>
  <c r="Y509" i="1"/>
  <c r="Y508" i="1"/>
  <c r="X508" i="1" s="1"/>
  <c r="AF508" i="1" s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X493" i="1" s="1"/>
  <c r="AF493" i="1" s="1"/>
  <c r="Y492" i="1"/>
  <c r="Y491" i="1"/>
  <c r="Y490" i="1"/>
  <c r="Y489" i="1"/>
  <c r="Y488" i="1"/>
  <c r="X488" i="1" s="1"/>
  <c r="AF488" i="1" s="1"/>
  <c r="Y487" i="1"/>
  <c r="X487" i="1" s="1"/>
  <c r="AF487" i="1" s="1"/>
  <c r="Y486" i="1"/>
  <c r="Y485" i="1"/>
  <c r="X485" i="1" s="1"/>
  <c r="AF485" i="1" s="1"/>
  <c r="Y484" i="1"/>
  <c r="X484" i="1" s="1"/>
  <c r="AF484" i="1" s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X465" i="1" s="1"/>
  <c r="AF465" i="1" s="1"/>
  <c r="Y464" i="1"/>
  <c r="Y463" i="1"/>
  <c r="X463" i="1" s="1"/>
  <c r="AF463" i="1" s="1"/>
  <c r="Y462" i="1"/>
  <c r="Y461" i="1"/>
  <c r="X461" i="1" s="1"/>
  <c r="AF461" i="1" s="1"/>
  <c r="Y460" i="1"/>
  <c r="X460" i="1" s="1"/>
  <c r="AF460" i="1" s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X440" i="1" s="1"/>
  <c r="AF440" i="1" s="1"/>
  <c r="Y439" i="1"/>
  <c r="X439" i="1" s="1"/>
  <c r="Y438" i="1"/>
  <c r="Y437" i="1"/>
  <c r="X437" i="1" s="1"/>
  <c r="AF437" i="1" s="1"/>
  <c r="Y436" i="1"/>
  <c r="X436" i="1" s="1"/>
  <c r="AF436" i="1" s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X416" i="1" s="1"/>
  <c r="AF416" i="1" s="1"/>
  <c r="Y415" i="1"/>
  <c r="Y414" i="1"/>
  <c r="Y413" i="1"/>
  <c r="Y412" i="1"/>
  <c r="X412" i="1" s="1"/>
  <c r="AF412" i="1" s="1"/>
  <c r="Y411" i="1"/>
  <c r="Y410" i="1"/>
  <c r="Y409" i="1"/>
  <c r="X409" i="1" s="1"/>
  <c r="AF409" i="1" s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X396" i="1" s="1"/>
  <c r="AF396" i="1" s="1"/>
  <c r="Y395" i="1"/>
  <c r="Y394" i="1"/>
  <c r="Y393" i="1"/>
  <c r="X393" i="1" s="1"/>
  <c r="AF393" i="1" s="1"/>
  <c r="Y392" i="1"/>
  <c r="X392" i="1" s="1"/>
  <c r="AF392" i="1" s="1"/>
  <c r="Y391" i="1"/>
  <c r="X391" i="1" s="1"/>
  <c r="AF391" i="1" s="1"/>
  <c r="Y390" i="1"/>
  <c r="Y389" i="1"/>
  <c r="Y388" i="1"/>
  <c r="X388" i="1" s="1"/>
  <c r="AF388" i="1" s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X373" i="1" s="1"/>
  <c r="AF373" i="1" s="1"/>
  <c r="Y372" i="1"/>
  <c r="Y371" i="1"/>
  <c r="Y370" i="1"/>
  <c r="Y369" i="1"/>
  <c r="Y368" i="1"/>
  <c r="X368" i="1" s="1"/>
  <c r="AF368" i="1" s="1"/>
  <c r="Y367" i="1"/>
  <c r="X367" i="1" s="1"/>
  <c r="AF367" i="1" s="1"/>
  <c r="Y366" i="1"/>
  <c r="Y365" i="1"/>
  <c r="X365" i="1" s="1"/>
  <c r="AF365" i="1" s="1"/>
  <c r="Y364" i="1"/>
  <c r="X364" i="1" s="1"/>
  <c r="AF364" i="1" s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X345" i="1" s="1"/>
  <c r="AF345" i="1" s="1"/>
  <c r="Y344" i="1"/>
  <c r="X344" i="1" s="1"/>
  <c r="AF344" i="1" s="1"/>
  <c r="Y343" i="1"/>
  <c r="X343" i="1" s="1"/>
  <c r="AF343" i="1" s="1"/>
  <c r="Y342" i="1"/>
  <c r="Y341" i="1"/>
  <c r="Y340" i="1"/>
  <c r="X340" i="1" s="1"/>
  <c r="AF340" i="1" s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X325" i="1" s="1"/>
  <c r="AF325" i="1" s="1"/>
  <c r="Y324" i="1"/>
  <c r="Y323" i="1"/>
  <c r="Y322" i="1"/>
  <c r="Y321" i="1"/>
  <c r="X321" i="1" s="1"/>
  <c r="AF321" i="1" s="1"/>
  <c r="Y320" i="1"/>
  <c r="X320" i="1" s="1"/>
  <c r="AF320" i="1" s="1"/>
  <c r="Y319" i="1"/>
  <c r="X319" i="1" s="1"/>
  <c r="AF319" i="1" s="1"/>
  <c r="Y318" i="1"/>
  <c r="Y317" i="1"/>
  <c r="X317" i="1" s="1"/>
  <c r="AF317" i="1" s="1"/>
  <c r="Y316" i="1"/>
  <c r="X316" i="1" s="1"/>
  <c r="AF316" i="1" s="1"/>
  <c r="Y315" i="1"/>
  <c r="Y314" i="1"/>
  <c r="Y313" i="1"/>
  <c r="Y312" i="1"/>
  <c r="Y311" i="1"/>
  <c r="Y310" i="1"/>
  <c r="Y309" i="1"/>
  <c r="Y308" i="1"/>
  <c r="X308" i="1" s="1"/>
  <c r="AF308" i="1" s="1"/>
  <c r="Y307" i="1"/>
  <c r="Y306" i="1"/>
  <c r="Y305" i="1"/>
  <c r="Y304" i="1"/>
  <c r="X304" i="1" s="1"/>
  <c r="AF304" i="1" s="1"/>
  <c r="Y303" i="1"/>
  <c r="Y302" i="1"/>
  <c r="Y301" i="1"/>
  <c r="Y300" i="1"/>
  <c r="Y299" i="1"/>
  <c r="Y298" i="1"/>
  <c r="Y297" i="1"/>
  <c r="X297" i="1" s="1"/>
  <c r="AF297" i="1" s="1"/>
  <c r="Y296" i="1"/>
  <c r="Y295" i="1"/>
  <c r="X295" i="1" s="1"/>
  <c r="AF295" i="1" s="1"/>
  <c r="Y294" i="1"/>
  <c r="Y293" i="1"/>
  <c r="X293" i="1" s="1"/>
  <c r="AF293" i="1" s="1"/>
  <c r="Y292" i="1"/>
  <c r="X292" i="1" s="1"/>
  <c r="AF292" i="1" s="1"/>
  <c r="Y291" i="1"/>
  <c r="Y290" i="1"/>
  <c r="Y289" i="1"/>
  <c r="X289" i="1" s="1"/>
  <c r="AF289" i="1" s="1"/>
  <c r="Y288" i="1"/>
  <c r="Y287" i="1"/>
  <c r="Y286" i="1"/>
  <c r="Y285" i="1"/>
  <c r="Y284" i="1"/>
  <c r="X284" i="1" s="1"/>
  <c r="AF284" i="1" s="1"/>
  <c r="Y283" i="1"/>
  <c r="Y282" i="1"/>
  <c r="Y281" i="1"/>
  <c r="Y280" i="1"/>
  <c r="X280" i="1" s="1"/>
  <c r="AF280" i="1" s="1"/>
  <c r="Y279" i="1"/>
  <c r="Y278" i="1"/>
  <c r="Y277" i="1"/>
  <c r="Y276" i="1"/>
  <c r="Y275" i="1"/>
  <c r="Y274" i="1"/>
  <c r="Y273" i="1"/>
  <c r="Y272" i="1"/>
  <c r="Y271" i="1"/>
  <c r="X271" i="1" s="1"/>
  <c r="AF271" i="1" s="1"/>
  <c r="Y270" i="1"/>
  <c r="Y269" i="1"/>
  <c r="X269" i="1" s="1"/>
  <c r="AF269" i="1" s="1"/>
  <c r="Y268" i="1"/>
  <c r="X268" i="1" s="1"/>
  <c r="AF268" i="1" s="1"/>
  <c r="Y267" i="1"/>
  <c r="Y266" i="1"/>
  <c r="Y265" i="1"/>
  <c r="Y264" i="1"/>
  <c r="Y263" i="1"/>
  <c r="Y262" i="1"/>
  <c r="Y261" i="1"/>
  <c r="X261" i="1" s="1"/>
  <c r="AF261" i="1" s="1"/>
  <c r="Y260" i="1"/>
  <c r="X260" i="1" s="1"/>
  <c r="AF260" i="1" s="1"/>
  <c r="Y259" i="1"/>
  <c r="Y258" i="1"/>
  <c r="Y257" i="1"/>
  <c r="Y256" i="1"/>
  <c r="X256" i="1" s="1"/>
  <c r="AF256" i="1" s="1"/>
  <c r="Y255" i="1"/>
  <c r="Y254" i="1"/>
  <c r="Y253" i="1"/>
  <c r="X253" i="1" s="1"/>
  <c r="AF253" i="1" s="1"/>
  <c r="Y252" i="1"/>
  <c r="Y251" i="1"/>
  <c r="Y250" i="1"/>
  <c r="Y249" i="1"/>
  <c r="Y248" i="1"/>
  <c r="X248" i="1" s="1"/>
  <c r="AF248" i="1" s="1"/>
  <c r="Y247" i="1"/>
  <c r="Y246" i="1"/>
  <c r="Y245" i="1"/>
  <c r="Y244" i="1"/>
  <c r="X244" i="1" s="1"/>
  <c r="AF244" i="1" s="1"/>
  <c r="Y243" i="1"/>
  <c r="Y242" i="1"/>
  <c r="Y241" i="1"/>
  <c r="Y240" i="1"/>
  <c r="Y239" i="1"/>
  <c r="Y238" i="1"/>
  <c r="Y237" i="1"/>
  <c r="Y236" i="1"/>
  <c r="Y235" i="1"/>
  <c r="Y234" i="1"/>
  <c r="Y233" i="1"/>
  <c r="Y232" i="1"/>
  <c r="X232" i="1" s="1"/>
  <c r="AF232" i="1" s="1"/>
  <c r="Y231" i="1"/>
  <c r="Y230" i="1"/>
  <c r="Y229" i="1"/>
  <c r="Y228" i="1"/>
  <c r="Y227" i="1"/>
  <c r="Y226" i="1"/>
  <c r="Y225" i="1"/>
  <c r="X225" i="1" s="1"/>
  <c r="AF225" i="1" s="1"/>
  <c r="Y224" i="1"/>
  <c r="Y223" i="1"/>
  <c r="X223" i="1" s="1"/>
  <c r="AF223" i="1" s="1"/>
  <c r="Y222" i="1"/>
  <c r="Y221" i="1"/>
  <c r="Y220" i="1"/>
  <c r="X220" i="1" s="1"/>
  <c r="AF220" i="1" s="1"/>
  <c r="Y219" i="1"/>
  <c r="Y218" i="1"/>
  <c r="Y217" i="1"/>
  <c r="Y216" i="1"/>
  <c r="Y215" i="1"/>
  <c r="X215" i="1" s="1"/>
  <c r="AF215" i="1" s="1"/>
  <c r="Y214" i="1"/>
  <c r="Y213" i="1"/>
  <c r="Y212" i="1"/>
  <c r="Y211" i="1"/>
  <c r="Y210" i="1"/>
  <c r="Y209" i="1"/>
  <c r="Y208" i="1"/>
  <c r="X208" i="1" s="1"/>
  <c r="AF208" i="1" s="1"/>
  <c r="Y207" i="1"/>
  <c r="Y206" i="1"/>
  <c r="Y205" i="1"/>
  <c r="X205" i="1" s="1"/>
  <c r="AF205" i="1" s="1"/>
  <c r="Y204" i="1"/>
  <c r="Y203" i="1"/>
  <c r="Y202" i="1"/>
  <c r="Y201" i="1"/>
  <c r="Y200" i="1"/>
  <c r="X200" i="1" s="1"/>
  <c r="AF200" i="1" s="1"/>
  <c r="Y199" i="1"/>
  <c r="X199" i="1" s="1"/>
  <c r="AF199" i="1" s="1"/>
  <c r="Y198" i="1"/>
  <c r="Y197" i="1"/>
  <c r="X197" i="1" s="1"/>
  <c r="AF197" i="1" s="1"/>
  <c r="Y196" i="1"/>
  <c r="X196" i="1" s="1"/>
  <c r="AF196" i="1" s="1"/>
  <c r="Y195" i="1"/>
  <c r="Y194" i="1"/>
  <c r="Y193" i="1"/>
  <c r="Y192" i="1"/>
  <c r="Y191" i="1"/>
  <c r="Y190" i="1"/>
  <c r="Y189" i="1"/>
  <c r="Y188" i="1"/>
  <c r="Y187" i="1"/>
  <c r="Y186" i="1"/>
  <c r="Y185" i="1"/>
  <c r="X185" i="1" s="1"/>
  <c r="AF185" i="1" s="1"/>
  <c r="Y184" i="1"/>
  <c r="X184" i="1" s="1"/>
  <c r="AF184" i="1" s="1"/>
  <c r="Y183" i="1"/>
  <c r="Y182" i="1"/>
  <c r="Y181" i="1"/>
  <c r="X181" i="1" s="1"/>
  <c r="AF181" i="1" s="1"/>
  <c r="Y180" i="1"/>
  <c r="Y179" i="1"/>
  <c r="Y178" i="1"/>
  <c r="Y177" i="1"/>
  <c r="X177" i="1" s="1"/>
  <c r="AF177" i="1" s="1"/>
  <c r="Y176" i="1"/>
  <c r="X176" i="1" s="1"/>
  <c r="AF176" i="1" s="1"/>
  <c r="Y175" i="1"/>
  <c r="X175" i="1" s="1"/>
  <c r="AF175" i="1" s="1"/>
  <c r="Y174" i="1"/>
  <c r="Y173" i="1"/>
  <c r="Y172" i="1"/>
  <c r="X172" i="1" s="1"/>
  <c r="AF172" i="1" s="1"/>
  <c r="Y171" i="1"/>
  <c r="Y170" i="1"/>
  <c r="Y169" i="1"/>
  <c r="Y168" i="1"/>
  <c r="Y167" i="1"/>
  <c r="Y166" i="1"/>
  <c r="Y165" i="1"/>
  <c r="Y164" i="1"/>
  <c r="Y163" i="1"/>
  <c r="Y162" i="1"/>
  <c r="Y161" i="1"/>
  <c r="Y160" i="1"/>
  <c r="X160" i="1" s="1"/>
  <c r="AF160" i="1" s="1"/>
  <c r="Y159" i="1"/>
  <c r="Y158" i="1"/>
  <c r="Y157" i="1"/>
  <c r="X157" i="1" s="1"/>
  <c r="AF157" i="1" s="1"/>
  <c r="Y156" i="1"/>
  <c r="Y155" i="1"/>
  <c r="Y154" i="1"/>
  <c r="Y153" i="1"/>
  <c r="X153" i="1" s="1"/>
  <c r="AF153" i="1" s="1"/>
  <c r="Y152" i="1"/>
  <c r="X152" i="1" s="1"/>
  <c r="AF152" i="1" s="1"/>
  <c r="Y151" i="1"/>
  <c r="X151" i="1" s="1"/>
  <c r="AF151" i="1" s="1"/>
  <c r="Y150" i="1"/>
  <c r="Y149" i="1"/>
  <c r="X149" i="1" s="1"/>
  <c r="AF149" i="1" s="1"/>
  <c r="Y148" i="1"/>
  <c r="X148" i="1" s="1"/>
  <c r="AF148" i="1" s="1"/>
  <c r="Y147" i="1"/>
  <c r="Y146" i="1"/>
  <c r="Y145" i="1"/>
  <c r="Y144" i="1"/>
  <c r="Y143" i="1"/>
  <c r="Y142" i="1"/>
  <c r="Y141" i="1"/>
  <c r="Y140" i="1"/>
  <c r="Y139" i="1"/>
  <c r="Y138" i="1"/>
  <c r="Y137" i="1"/>
  <c r="Y136" i="1"/>
  <c r="X136" i="1" s="1"/>
  <c r="AF136" i="1" s="1"/>
  <c r="Y135" i="1"/>
  <c r="Y134" i="1"/>
  <c r="Y133" i="1"/>
  <c r="Y132" i="1"/>
  <c r="Y131" i="1"/>
  <c r="Y130" i="1"/>
  <c r="Y129" i="1"/>
  <c r="X129" i="1" s="1"/>
  <c r="AF129" i="1" s="1"/>
  <c r="Y128" i="1"/>
  <c r="X128" i="1" s="1"/>
  <c r="AF128" i="1" s="1"/>
  <c r="Y127" i="1"/>
  <c r="X127" i="1" s="1"/>
  <c r="AF127" i="1" s="1"/>
  <c r="Y126" i="1"/>
  <c r="Y125" i="1"/>
  <c r="X125" i="1" s="1"/>
  <c r="AF125" i="1" s="1"/>
  <c r="Y124" i="1"/>
  <c r="X124" i="1" s="1"/>
  <c r="AF124" i="1" s="1"/>
  <c r="Y123" i="1"/>
  <c r="Y122" i="1"/>
  <c r="Y121" i="1"/>
  <c r="Y120" i="1"/>
  <c r="Y119" i="1"/>
  <c r="Y118" i="1"/>
  <c r="Y117" i="1"/>
  <c r="Y116" i="1"/>
  <c r="Y115" i="1"/>
  <c r="Y114" i="1"/>
  <c r="Y113" i="1"/>
  <c r="Y112" i="1"/>
  <c r="X112" i="1" s="1"/>
  <c r="Y111" i="1"/>
  <c r="Y110" i="1"/>
  <c r="Y109" i="1"/>
  <c r="Y108" i="1"/>
  <c r="Y107" i="1"/>
  <c r="Y106" i="1"/>
  <c r="Y105" i="1"/>
  <c r="Y104" i="1"/>
  <c r="X104" i="1" s="1"/>
  <c r="AF104" i="1" s="1"/>
  <c r="Y103" i="1"/>
  <c r="X103" i="1" s="1"/>
  <c r="AF103" i="1" s="1"/>
  <c r="Y102" i="1"/>
  <c r="Y101" i="1"/>
  <c r="X101" i="1" s="1"/>
  <c r="AF101" i="1" s="1"/>
  <c r="Y100" i="1"/>
  <c r="X100" i="1" s="1"/>
  <c r="AF100" i="1" s="1"/>
  <c r="Y99" i="1"/>
  <c r="Y98" i="1"/>
  <c r="Y97" i="1"/>
  <c r="Y96" i="1"/>
  <c r="X96" i="1" s="1"/>
  <c r="AF96" i="1" s="1"/>
  <c r="Y95" i="1"/>
  <c r="Y94" i="1"/>
  <c r="Y93" i="1"/>
  <c r="Y92" i="1"/>
  <c r="Y91" i="1"/>
  <c r="Y90" i="1"/>
  <c r="Y89" i="1"/>
  <c r="Y88" i="1"/>
  <c r="X88" i="1" s="1"/>
  <c r="AF88" i="1" s="1"/>
  <c r="Y87" i="1"/>
  <c r="Y86" i="1"/>
  <c r="Y85" i="1"/>
  <c r="Y84" i="1"/>
  <c r="Y83" i="1"/>
  <c r="Y82" i="1"/>
  <c r="Y81" i="1"/>
  <c r="Y80" i="1"/>
  <c r="X80" i="1" s="1"/>
  <c r="AF80" i="1" s="1"/>
  <c r="Y79" i="1"/>
  <c r="Y78" i="1"/>
  <c r="Y77" i="1"/>
  <c r="Y76" i="1"/>
  <c r="X76" i="1" s="1"/>
  <c r="AF76" i="1" s="1"/>
  <c r="Y75" i="1"/>
  <c r="Y74" i="1"/>
  <c r="Y73" i="1"/>
  <c r="X73" i="1" s="1"/>
  <c r="AF73" i="1" s="1"/>
  <c r="Y72" i="1"/>
  <c r="X72" i="1" s="1"/>
  <c r="AF72" i="1" s="1"/>
  <c r="Y71" i="1"/>
  <c r="Y70" i="1"/>
  <c r="Y69" i="1"/>
  <c r="Y68" i="1"/>
  <c r="Y67" i="1"/>
  <c r="Y66" i="1"/>
  <c r="Y65" i="1"/>
  <c r="Y64" i="1"/>
  <c r="X64" i="1" s="1"/>
  <c r="AF64" i="1" s="1"/>
  <c r="Y63" i="1"/>
  <c r="Y62" i="1"/>
  <c r="Y61" i="1"/>
  <c r="Y60" i="1"/>
  <c r="Y59" i="1"/>
  <c r="Y58" i="1"/>
  <c r="Y57" i="1"/>
  <c r="X57" i="1" s="1"/>
  <c r="AF57" i="1" s="1"/>
  <c r="Y56" i="1"/>
  <c r="X56" i="1" s="1"/>
  <c r="AF56" i="1" s="1"/>
  <c r="Y55" i="1"/>
  <c r="X55" i="1" s="1"/>
  <c r="AF55" i="1" s="1"/>
  <c r="Y54" i="1"/>
  <c r="Y53" i="1"/>
  <c r="Y52" i="1"/>
  <c r="X52" i="1" s="1"/>
  <c r="AF52" i="1" s="1"/>
  <c r="Y51" i="1"/>
  <c r="Y50" i="1"/>
  <c r="Y49" i="1"/>
  <c r="Y48" i="1"/>
  <c r="Y47" i="1"/>
  <c r="Y46" i="1"/>
  <c r="Y45" i="1"/>
  <c r="Y44" i="1"/>
  <c r="Y43" i="1"/>
  <c r="Y42" i="1"/>
  <c r="Y41" i="1"/>
  <c r="Y40" i="1"/>
  <c r="X40" i="1" s="1"/>
  <c r="AF40" i="1" s="1"/>
  <c r="Y39" i="1"/>
  <c r="Y38" i="1"/>
  <c r="Y37" i="1"/>
  <c r="X37" i="1" s="1"/>
  <c r="AF37" i="1" s="1"/>
  <c r="Y36" i="1"/>
  <c r="Y35" i="1"/>
  <c r="Y34" i="1"/>
  <c r="Y33" i="1"/>
  <c r="Y32" i="1"/>
  <c r="X32" i="1" s="1"/>
  <c r="AF32" i="1" s="1"/>
  <c r="Y31" i="1"/>
  <c r="X31" i="1" s="1"/>
  <c r="AF31" i="1" s="1"/>
  <c r="Y30" i="1"/>
  <c r="Y29" i="1"/>
  <c r="X29" i="1" s="1"/>
  <c r="AF29" i="1" s="1"/>
  <c r="Y28" i="1"/>
  <c r="X28" i="1" s="1"/>
  <c r="AF28" i="1" s="1"/>
  <c r="Y27" i="1"/>
  <c r="Y26" i="1"/>
  <c r="Y25" i="1"/>
  <c r="Y24" i="1"/>
  <c r="Y23" i="1"/>
  <c r="Y22" i="1"/>
  <c r="Y21" i="1"/>
  <c r="Y20" i="1"/>
  <c r="Y19" i="1"/>
  <c r="Y18" i="1"/>
  <c r="Y17" i="1"/>
  <c r="X17" i="1" s="1"/>
  <c r="AF17" i="1" s="1"/>
  <c r="Y16" i="1"/>
  <c r="X16" i="1" s="1"/>
  <c r="AF16" i="1" s="1"/>
  <c r="Y15" i="1"/>
  <c r="Y14" i="1"/>
  <c r="Y13" i="1"/>
  <c r="X13" i="1" s="1"/>
  <c r="AF13" i="1" s="1"/>
  <c r="Y12" i="1"/>
  <c r="Y11" i="1"/>
  <c r="Y10" i="1"/>
  <c r="Y9" i="1"/>
  <c r="X9" i="1" s="1"/>
  <c r="Y8" i="1"/>
  <c r="X8" i="1" s="1"/>
  <c r="AF8" i="1" s="1"/>
  <c r="Y7" i="1"/>
  <c r="X7" i="1" s="1"/>
  <c r="AF7" i="1" s="1"/>
  <c r="Y6" i="1"/>
  <c r="Y5" i="1"/>
  <c r="Y4" i="1"/>
  <c r="X4" i="1" s="1"/>
  <c r="AF4" i="1" s="1"/>
  <c r="Y3" i="1"/>
  <c r="S4194" i="1"/>
  <c r="S4190" i="1"/>
  <c r="R4190" i="1" s="1"/>
  <c r="S4188" i="1"/>
  <c r="S4179" i="1"/>
  <c r="S4177" i="1"/>
  <c r="S4175" i="1"/>
  <c r="S4173" i="1"/>
  <c r="S4172" i="1"/>
  <c r="S4171" i="1"/>
  <c r="S4169" i="1"/>
  <c r="S4166" i="1"/>
  <c r="R4166" i="1" s="1"/>
  <c r="S4164" i="1"/>
  <c r="S4155" i="1"/>
  <c r="S4154" i="1"/>
  <c r="S4153" i="1"/>
  <c r="S4152" i="1"/>
  <c r="S4151" i="1"/>
  <c r="S4150" i="1"/>
  <c r="S4149" i="1"/>
  <c r="S4148" i="1"/>
  <c r="S4147" i="1"/>
  <c r="S4144" i="1"/>
  <c r="R4144" i="1" s="1"/>
  <c r="S4142" i="1"/>
  <c r="R4142" i="1" s="1"/>
  <c r="S4131" i="1"/>
  <c r="S4130" i="1"/>
  <c r="S4129" i="1"/>
  <c r="S4128" i="1"/>
  <c r="S4127" i="1"/>
  <c r="S4126" i="1"/>
  <c r="S4125" i="1"/>
  <c r="S4124" i="1"/>
  <c r="S4123" i="1"/>
  <c r="S4122" i="1"/>
  <c r="S4121" i="1"/>
  <c r="S4119" i="1"/>
  <c r="S4116" i="1"/>
  <c r="S4115" i="1"/>
  <c r="S4107" i="1"/>
  <c r="S4105" i="1"/>
  <c r="S4104" i="1"/>
  <c r="S4103" i="1"/>
  <c r="S4101" i="1"/>
  <c r="S4100" i="1"/>
  <c r="S4099" i="1"/>
  <c r="S4097" i="1"/>
  <c r="S4095" i="1"/>
  <c r="S4094" i="1"/>
  <c r="S4092" i="1"/>
  <c r="S4091" i="1"/>
  <c r="S4080" i="1"/>
  <c r="S4079" i="1"/>
  <c r="S4077" i="1"/>
  <c r="S4076" i="1"/>
  <c r="S4073" i="1"/>
  <c r="S4072" i="1"/>
  <c r="S4071" i="1"/>
  <c r="S4068" i="1"/>
  <c r="S4067" i="1"/>
  <c r="S4059" i="1"/>
  <c r="S4056" i="1"/>
  <c r="S4052" i="1"/>
  <c r="S4051" i="1"/>
  <c r="S4049" i="1"/>
  <c r="R4049" i="1" s="1"/>
  <c r="S4048" i="1"/>
  <c r="S4046" i="1"/>
  <c r="R4046" i="1" s="1"/>
  <c r="S4044" i="1"/>
  <c r="S4043" i="1"/>
  <c r="S4042" i="1"/>
  <c r="S4041" i="1"/>
  <c r="S4035" i="1"/>
  <c r="S4034" i="1"/>
  <c r="S4033" i="1"/>
  <c r="S4031" i="1"/>
  <c r="S4030" i="1"/>
  <c r="X4030" i="1" s="1"/>
  <c r="AF4030" i="1" s="1"/>
  <c r="S4022" i="1"/>
  <c r="S4020" i="1"/>
  <c r="S4019" i="1"/>
  <c r="S4011" i="1"/>
  <c r="S4010" i="1"/>
  <c r="S4009" i="1"/>
  <c r="S4008" i="1"/>
  <c r="S4007" i="1"/>
  <c r="S4006" i="1"/>
  <c r="S4005" i="1"/>
  <c r="S4004" i="1"/>
  <c r="S4003" i="1"/>
  <c r="R4003" i="1" s="1"/>
  <c r="S3999" i="1"/>
  <c r="S3998" i="1"/>
  <c r="S3996" i="1"/>
  <c r="S3995" i="1"/>
  <c r="R3995" i="1" s="1"/>
  <c r="S3987" i="1"/>
  <c r="S3986" i="1"/>
  <c r="S3985" i="1"/>
  <c r="S3984" i="1"/>
  <c r="S3983" i="1"/>
  <c r="S3981" i="1"/>
  <c r="S3980" i="1"/>
  <c r="S3979" i="1"/>
  <c r="S3977" i="1"/>
  <c r="R3977" i="1" s="1"/>
  <c r="S3976" i="1"/>
  <c r="S3975" i="1"/>
  <c r="S3972" i="1"/>
  <c r="S3963" i="1"/>
  <c r="S3962" i="1"/>
  <c r="S3961" i="1"/>
  <c r="S3960" i="1"/>
  <c r="S3959" i="1"/>
  <c r="S3958" i="1"/>
  <c r="S3957" i="1"/>
  <c r="S3956" i="1"/>
  <c r="S3955" i="1"/>
  <c r="S3954" i="1"/>
  <c r="X3954" i="1" s="1"/>
  <c r="AF3954" i="1" s="1"/>
  <c r="S3953" i="1"/>
  <c r="R3953" i="1" s="1"/>
  <c r="S3951" i="1"/>
  <c r="S3950" i="1"/>
  <c r="S3949" i="1"/>
  <c r="S3947" i="1"/>
  <c r="R3947" i="1" s="1"/>
  <c r="S3946" i="1"/>
  <c r="S3945" i="1"/>
  <c r="S3939" i="1"/>
  <c r="S3937" i="1"/>
  <c r="S3936" i="1"/>
  <c r="S3933" i="1"/>
  <c r="S3932" i="1"/>
  <c r="S3931" i="1"/>
  <c r="S3929" i="1"/>
  <c r="R3929" i="1" s="1"/>
  <c r="S3926" i="1"/>
  <c r="X3926" i="1" s="1"/>
  <c r="AF3926" i="1" s="1"/>
  <c r="S3924" i="1"/>
  <c r="S3923" i="1"/>
  <c r="S3920" i="1"/>
  <c r="S3914" i="1"/>
  <c r="S3912" i="1"/>
  <c r="S3911" i="1"/>
  <c r="S3910" i="1"/>
  <c r="S3908" i="1"/>
  <c r="S3907" i="1"/>
  <c r="S3906" i="1"/>
  <c r="S3904" i="1"/>
  <c r="S3903" i="1"/>
  <c r="R3903" i="1" s="1"/>
  <c r="S3902" i="1"/>
  <c r="S3900" i="1"/>
  <c r="S3899" i="1"/>
  <c r="R3899" i="1" s="1"/>
  <c r="S3890" i="1"/>
  <c r="S3888" i="1"/>
  <c r="S3886" i="1"/>
  <c r="S3884" i="1"/>
  <c r="S3883" i="1"/>
  <c r="S3882" i="1"/>
  <c r="S3878" i="1"/>
  <c r="R3878" i="1" s="1"/>
  <c r="S3876" i="1"/>
  <c r="S3875" i="1"/>
  <c r="R3875" i="1" s="1"/>
  <c r="S3867" i="1"/>
  <c r="S3866" i="1"/>
  <c r="S3865" i="1"/>
  <c r="S3864" i="1"/>
  <c r="S3863" i="1"/>
  <c r="S3862" i="1"/>
  <c r="S3860" i="1"/>
  <c r="S3858" i="1"/>
  <c r="S3855" i="1"/>
  <c r="S3852" i="1"/>
  <c r="S3851" i="1"/>
  <c r="R3851" i="1" s="1"/>
  <c r="S3850" i="1"/>
  <c r="S3848" i="1"/>
  <c r="S3843" i="1"/>
  <c r="S3841" i="1"/>
  <c r="X3841" i="1" s="1"/>
  <c r="AF3841" i="1" s="1"/>
  <c r="S3840" i="1"/>
  <c r="S3839" i="1"/>
  <c r="S3837" i="1"/>
  <c r="S3835" i="1"/>
  <c r="S3834" i="1"/>
  <c r="S3830" i="1"/>
  <c r="R3830" i="1" s="1"/>
  <c r="S3828" i="1"/>
  <c r="S3827" i="1"/>
  <c r="R3827" i="1" s="1"/>
  <c r="S3825" i="1"/>
  <c r="S3819" i="1"/>
  <c r="S3818" i="1"/>
  <c r="S3816" i="1"/>
  <c r="S3815" i="1"/>
  <c r="S3814" i="1"/>
  <c r="S3812" i="1"/>
  <c r="S3811" i="1"/>
  <c r="S3807" i="1"/>
  <c r="S3804" i="1"/>
  <c r="S3795" i="1"/>
  <c r="S3794" i="1"/>
  <c r="S3793" i="1"/>
  <c r="S3792" i="1"/>
  <c r="S3791" i="1"/>
  <c r="S3790" i="1"/>
  <c r="S3789" i="1"/>
  <c r="S3788" i="1"/>
  <c r="S3787" i="1"/>
  <c r="S3786" i="1"/>
  <c r="S3785" i="1"/>
  <c r="S3780" i="1"/>
  <c r="S3779" i="1"/>
  <c r="S3771" i="1"/>
  <c r="S3769" i="1"/>
  <c r="S3768" i="1"/>
  <c r="S3767" i="1"/>
  <c r="S3765" i="1"/>
  <c r="S3764" i="1"/>
  <c r="S3763" i="1"/>
  <c r="R3763" i="1" s="1"/>
  <c r="S3759" i="1"/>
  <c r="S3758" i="1"/>
  <c r="S3757" i="1"/>
  <c r="S3755" i="1"/>
  <c r="S3746" i="1"/>
  <c r="S3744" i="1"/>
  <c r="S3743" i="1"/>
  <c r="S3742" i="1"/>
  <c r="S3740" i="1"/>
  <c r="S3739" i="1"/>
  <c r="S3738" i="1"/>
  <c r="S3734" i="1"/>
  <c r="S3732" i="1"/>
  <c r="S3731" i="1"/>
  <c r="S3723" i="1"/>
  <c r="S3720" i="1"/>
  <c r="S3718" i="1"/>
  <c r="S3716" i="1"/>
  <c r="S3715" i="1"/>
  <c r="S3714" i="1"/>
  <c r="S3713" i="1"/>
  <c r="S3712" i="1"/>
  <c r="S3711" i="1"/>
  <c r="S3710" i="1"/>
  <c r="S3708" i="1"/>
  <c r="S3707" i="1"/>
  <c r="S3699" i="1"/>
  <c r="S3698" i="1"/>
  <c r="S3697" i="1"/>
  <c r="S3696" i="1"/>
  <c r="S3695" i="1"/>
  <c r="S3692" i="1"/>
  <c r="S3690" i="1"/>
  <c r="S3688" i="1"/>
  <c r="S3687" i="1"/>
  <c r="S3686" i="1"/>
  <c r="S3684" i="1"/>
  <c r="S3683" i="1"/>
  <c r="S3675" i="1"/>
  <c r="S3674" i="1"/>
  <c r="S3673" i="1"/>
  <c r="S3672" i="1"/>
  <c r="S3671" i="1"/>
  <c r="S3669" i="1"/>
  <c r="S3668" i="1"/>
  <c r="S3667" i="1"/>
  <c r="S3666" i="1"/>
  <c r="S3664" i="1"/>
  <c r="R3664" i="1" s="1"/>
  <c r="S3662" i="1"/>
  <c r="S3660" i="1"/>
  <c r="S3659" i="1"/>
  <c r="S3658" i="1"/>
  <c r="S3651" i="1"/>
  <c r="S3650" i="1"/>
  <c r="S3648" i="1"/>
  <c r="S3647" i="1"/>
  <c r="S3646" i="1"/>
  <c r="S3642" i="1"/>
  <c r="S3640" i="1"/>
  <c r="R3640" i="1" s="1"/>
  <c r="S3639" i="1"/>
  <c r="S3638" i="1"/>
  <c r="S3636" i="1"/>
  <c r="S3632" i="1"/>
  <c r="S3627" i="1"/>
  <c r="S3626" i="1"/>
  <c r="S3625" i="1"/>
  <c r="S3624" i="1"/>
  <c r="S3623" i="1"/>
  <c r="S3622" i="1"/>
  <c r="S3621" i="1"/>
  <c r="S3620" i="1"/>
  <c r="S3619" i="1"/>
  <c r="S3617" i="1"/>
  <c r="R3617" i="1" s="1"/>
  <c r="S3615" i="1"/>
  <c r="R3615" i="1" s="1"/>
  <c r="S3612" i="1"/>
  <c r="S3611" i="1"/>
  <c r="S3603" i="1"/>
  <c r="S3602" i="1"/>
  <c r="S3601" i="1"/>
  <c r="S3600" i="1"/>
  <c r="S3599" i="1"/>
  <c r="S3598" i="1"/>
  <c r="S3597" i="1"/>
  <c r="S3596" i="1"/>
  <c r="S3595" i="1"/>
  <c r="S3594" i="1"/>
  <c r="S3593" i="1"/>
  <c r="S3590" i="1"/>
  <c r="R3590" i="1" s="1"/>
  <c r="S3588" i="1"/>
  <c r="S3587" i="1"/>
  <c r="S3586" i="1"/>
  <c r="S3584" i="1"/>
  <c r="S3578" i="1"/>
  <c r="S3576" i="1"/>
  <c r="S3575" i="1"/>
  <c r="S3574" i="1"/>
  <c r="S3573" i="1"/>
  <c r="S3572" i="1"/>
  <c r="S3571" i="1"/>
  <c r="S3570" i="1"/>
  <c r="S3569" i="1"/>
  <c r="S3566" i="1"/>
  <c r="R3566" i="1" s="1"/>
  <c r="S3564" i="1"/>
  <c r="S3563" i="1"/>
  <c r="R3563" i="1" s="1"/>
  <c r="S3555" i="1"/>
  <c r="S3554" i="1"/>
  <c r="S3552" i="1"/>
  <c r="S3550" i="1"/>
  <c r="S3548" i="1"/>
  <c r="S3547" i="1"/>
  <c r="S3546" i="1"/>
  <c r="S3544" i="1"/>
  <c r="S3543" i="1"/>
  <c r="S3542" i="1"/>
  <c r="S3540" i="1"/>
  <c r="S3539" i="1"/>
  <c r="R3539" i="1" s="1"/>
  <c r="S3531" i="1"/>
  <c r="S3530" i="1"/>
  <c r="R3530" i="1" s="1"/>
  <c r="S3528" i="1"/>
  <c r="S3527" i="1"/>
  <c r="S3526" i="1"/>
  <c r="S3524" i="1"/>
  <c r="S3522" i="1"/>
  <c r="S3518" i="1"/>
  <c r="S3516" i="1"/>
  <c r="S3515" i="1"/>
  <c r="R3515" i="1" s="1"/>
  <c r="S3507" i="1"/>
  <c r="S3506" i="1"/>
  <c r="S3505" i="1"/>
  <c r="S3504" i="1"/>
  <c r="S3503" i="1"/>
  <c r="S3502" i="1"/>
  <c r="S3501" i="1"/>
  <c r="S3499" i="1"/>
  <c r="S3495" i="1"/>
  <c r="S3492" i="1"/>
  <c r="S3491" i="1"/>
  <c r="S3490" i="1"/>
  <c r="S3483" i="1"/>
  <c r="S3482" i="1"/>
  <c r="S3481" i="1"/>
  <c r="S3480" i="1"/>
  <c r="S3479" i="1"/>
  <c r="S3478" i="1"/>
  <c r="S3477" i="1"/>
  <c r="S3476" i="1"/>
  <c r="S3475" i="1"/>
  <c r="S3474" i="1"/>
  <c r="S3473" i="1"/>
  <c r="S3468" i="1"/>
  <c r="S3466" i="1"/>
  <c r="S3464" i="1"/>
  <c r="S3459" i="1"/>
  <c r="S3458" i="1"/>
  <c r="S3456" i="1"/>
  <c r="S3455" i="1"/>
  <c r="S3454" i="1"/>
  <c r="S3452" i="1"/>
  <c r="S3451" i="1"/>
  <c r="S3450" i="1"/>
  <c r="S3447" i="1"/>
  <c r="S3446" i="1"/>
  <c r="S3444" i="1"/>
  <c r="S3443" i="1"/>
  <c r="S3435" i="1"/>
  <c r="S3434" i="1"/>
  <c r="S3433" i="1"/>
  <c r="S3432" i="1"/>
  <c r="S3431" i="1"/>
  <c r="S3430" i="1"/>
  <c r="S3429" i="1"/>
  <c r="S3428" i="1"/>
  <c r="S3427" i="1"/>
  <c r="S3426" i="1"/>
  <c r="S3425" i="1"/>
  <c r="S3423" i="1"/>
  <c r="R3423" i="1" s="1"/>
  <c r="S3422" i="1"/>
  <c r="S3420" i="1"/>
  <c r="S3419" i="1"/>
  <c r="R3419" i="1" s="1"/>
  <c r="S3410" i="1"/>
  <c r="S3408" i="1"/>
  <c r="S3407" i="1"/>
  <c r="S3405" i="1"/>
  <c r="S3404" i="1"/>
  <c r="S3403" i="1"/>
  <c r="S3402" i="1"/>
  <c r="S3401" i="1"/>
  <c r="S3400" i="1"/>
  <c r="S3399" i="1"/>
  <c r="S3398" i="1"/>
  <c r="S3396" i="1"/>
  <c r="S3395" i="1"/>
  <c r="S3392" i="1"/>
  <c r="S3387" i="1"/>
  <c r="S3384" i="1"/>
  <c r="S3382" i="1"/>
  <c r="S3380" i="1"/>
  <c r="S3379" i="1"/>
  <c r="S3378" i="1"/>
  <c r="S3377" i="1"/>
  <c r="R3377" i="1" s="1"/>
  <c r="S3376" i="1"/>
  <c r="S3375" i="1"/>
  <c r="S3374" i="1"/>
  <c r="S3372" i="1"/>
  <c r="S3371" i="1"/>
  <c r="R3371" i="1" s="1"/>
  <c r="S3370" i="1"/>
  <c r="S3363" i="1"/>
  <c r="S3362" i="1"/>
  <c r="S3359" i="1"/>
  <c r="S3358" i="1"/>
  <c r="S3356" i="1"/>
  <c r="S3354" i="1"/>
  <c r="S3351" i="1"/>
  <c r="R3351" i="1" s="1"/>
  <c r="S3350" i="1"/>
  <c r="S3348" i="1"/>
  <c r="S3347" i="1"/>
  <c r="S3346" i="1"/>
  <c r="S3345" i="1"/>
  <c r="S3339" i="1"/>
  <c r="S3337" i="1"/>
  <c r="S3336" i="1"/>
  <c r="S3335" i="1"/>
  <c r="S3333" i="1"/>
  <c r="S3331" i="1"/>
  <c r="S3326" i="1"/>
  <c r="S3324" i="1"/>
  <c r="S3323" i="1"/>
  <c r="R3323" i="1" s="1"/>
  <c r="S3315" i="1"/>
  <c r="S3314" i="1"/>
  <c r="S3312" i="1"/>
  <c r="S3311" i="1"/>
  <c r="S3308" i="1"/>
  <c r="S3307" i="1"/>
  <c r="S3306" i="1"/>
  <c r="S3304" i="1"/>
  <c r="S3303" i="1"/>
  <c r="R3303" i="1" s="1"/>
  <c r="S3300" i="1"/>
  <c r="S3291" i="1"/>
  <c r="S3290" i="1"/>
  <c r="S3288" i="1"/>
  <c r="S3287" i="1"/>
  <c r="S3286" i="1"/>
  <c r="S3284" i="1"/>
  <c r="S3283" i="1"/>
  <c r="S3282" i="1"/>
  <c r="X3282" i="1" s="1"/>
  <c r="AF3282" i="1" s="1"/>
  <c r="S3279" i="1"/>
  <c r="S3278" i="1"/>
  <c r="S3276" i="1"/>
  <c r="S3275" i="1"/>
  <c r="R3275" i="1" s="1"/>
  <c r="S3274" i="1"/>
  <c r="S3267" i="1"/>
  <c r="S3265" i="1"/>
  <c r="S3264" i="1"/>
  <c r="S3263" i="1"/>
  <c r="S3261" i="1"/>
  <c r="S3260" i="1"/>
  <c r="S3259" i="1"/>
  <c r="S3257" i="1"/>
  <c r="S3255" i="1"/>
  <c r="S3254" i="1"/>
  <c r="S3252" i="1"/>
  <c r="S3251" i="1"/>
  <c r="R3251" i="1" s="1"/>
  <c r="S3250" i="1"/>
  <c r="S3249" i="1"/>
  <c r="R3249" i="1" s="1"/>
  <c r="S3242" i="1"/>
  <c r="R3242" i="1" s="1"/>
  <c r="S3240" i="1"/>
  <c r="S3239" i="1"/>
  <c r="S3238" i="1"/>
  <c r="S3237" i="1"/>
  <c r="S3236" i="1"/>
  <c r="S3235" i="1"/>
  <c r="S3234" i="1"/>
  <c r="X3234" i="1" s="1"/>
  <c r="AF3234" i="1" s="1"/>
  <c r="S3233" i="1"/>
  <c r="S3231" i="1"/>
  <c r="S3228" i="1"/>
  <c r="S3227" i="1"/>
  <c r="S3224" i="1"/>
  <c r="S3216" i="1"/>
  <c r="S3214" i="1"/>
  <c r="S3212" i="1"/>
  <c r="S3211" i="1"/>
  <c r="S3210" i="1"/>
  <c r="S3209" i="1"/>
  <c r="S3208" i="1"/>
  <c r="S3207" i="1"/>
  <c r="S3206" i="1"/>
  <c r="S3204" i="1"/>
  <c r="S3203" i="1"/>
  <c r="R3203" i="1" s="1"/>
  <c r="S3195" i="1"/>
  <c r="S3194" i="1"/>
  <c r="S3193" i="1"/>
  <c r="S3192" i="1"/>
  <c r="S3191" i="1"/>
  <c r="S3190" i="1"/>
  <c r="S3188" i="1"/>
  <c r="S3187" i="1"/>
  <c r="S3186" i="1"/>
  <c r="S3183" i="1"/>
  <c r="S3180" i="1"/>
  <c r="S3179" i="1"/>
  <c r="S3178" i="1"/>
  <c r="S3171" i="1"/>
  <c r="S3170" i="1"/>
  <c r="S3168" i="1"/>
  <c r="S3167" i="1"/>
  <c r="S3166" i="1"/>
  <c r="S3165" i="1"/>
  <c r="S3164" i="1"/>
  <c r="S3163" i="1"/>
  <c r="S3162" i="1"/>
  <c r="S3160" i="1"/>
  <c r="S3158" i="1"/>
  <c r="S3156" i="1"/>
  <c r="S3155" i="1"/>
  <c r="R3155" i="1" s="1"/>
  <c r="S3147" i="1"/>
  <c r="S3146" i="1"/>
  <c r="S3145" i="1"/>
  <c r="S3144" i="1"/>
  <c r="S3143" i="1"/>
  <c r="S3142" i="1"/>
  <c r="S3141" i="1"/>
  <c r="S3140" i="1"/>
  <c r="S3139" i="1"/>
  <c r="S3138" i="1"/>
  <c r="S3134" i="1"/>
  <c r="S3132" i="1"/>
  <c r="S3123" i="1"/>
  <c r="S3122" i="1"/>
  <c r="S3121" i="1"/>
  <c r="S3120" i="1"/>
  <c r="S3119" i="1"/>
  <c r="S3118" i="1"/>
  <c r="S3117" i="1"/>
  <c r="S3116" i="1"/>
  <c r="S3115" i="1"/>
  <c r="S3114" i="1"/>
  <c r="S3113" i="1"/>
  <c r="S3111" i="1"/>
  <c r="S3110" i="1"/>
  <c r="R3110" i="1" s="1"/>
  <c r="S3108" i="1"/>
  <c r="S3107" i="1"/>
  <c r="S3099" i="1"/>
  <c r="S3098" i="1"/>
  <c r="S3097" i="1"/>
  <c r="S3096" i="1"/>
  <c r="S3095" i="1"/>
  <c r="S3094" i="1"/>
  <c r="S3093" i="1"/>
  <c r="S3092" i="1"/>
  <c r="S3091" i="1"/>
  <c r="S3090" i="1"/>
  <c r="S3089" i="1"/>
  <c r="R3089" i="1" s="1"/>
  <c r="S3088" i="1"/>
  <c r="S3087" i="1"/>
  <c r="S3084" i="1"/>
  <c r="S3083" i="1"/>
  <c r="S3074" i="1"/>
  <c r="S3072" i="1"/>
  <c r="S3071" i="1"/>
  <c r="S3070" i="1"/>
  <c r="S3069" i="1"/>
  <c r="S3068" i="1"/>
  <c r="S3067" i="1"/>
  <c r="S3066" i="1"/>
  <c r="S3065" i="1"/>
  <c r="S3063" i="1"/>
  <c r="S3060" i="1"/>
  <c r="S3059" i="1"/>
  <c r="S3051" i="1"/>
  <c r="S3050" i="1"/>
  <c r="S3048" i="1"/>
  <c r="S3047" i="1"/>
  <c r="S3046" i="1"/>
  <c r="S3044" i="1"/>
  <c r="S3043" i="1"/>
  <c r="S3042" i="1"/>
  <c r="S3041" i="1"/>
  <c r="S3040" i="1"/>
  <c r="S3039" i="1"/>
  <c r="S3038" i="1"/>
  <c r="S3036" i="1"/>
  <c r="S3035" i="1"/>
  <c r="S3027" i="1"/>
  <c r="S3026" i="1"/>
  <c r="S3025" i="1"/>
  <c r="S3024" i="1"/>
  <c r="S3023" i="1"/>
  <c r="S3020" i="1"/>
  <c r="S3018" i="1"/>
  <c r="S3015" i="1"/>
  <c r="S3012" i="1"/>
  <c r="S3011" i="1"/>
  <c r="R3011" i="1" s="1"/>
  <c r="S3010" i="1"/>
  <c r="S3003" i="1"/>
  <c r="S3002" i="1"/>
  <c r="S3000" i="1"/>
  <c r="S2999" i="1"/>
  <c r="S2998" i="1"/>
  <c r="S2997" i="1"/>
  <c r="S2996" i="1"/>
  <c r="S2994" i="1"/>
  <c r="S2993" i="1"/>
  <c r="R2993" i="1" s="1"/>
  <c r="S2991" i="1"/>
  <c r="R2991" i="1" s="1"/>
  <c r="S2990" i="1"/>
  <c r="R2990" i="1" s="1"/>
  <c r="S2988" i="1"/>
  <c r="S2987" i="1"/>
  <c r="R2987" i="1" s="1"/>
  <c r="S2979" i="1"/>
  <c r="S2978" i="1"/>
  <c r="X2978" i="1" s="1"/>
  <c r="AF2978" i="1" s="1"/>
  <c r="S2977" i="1"/>
  <c r="S2976" i="1"/>
  <c r="S2975" i="1"/>
  <c r="S2974" i="1"/>
  <c r="S2973" i="1"/>
  <c r="S2972" i="1"/>
  <c r="S2971" i="1"/>
  <c r="S2970" i="1"/>
  <c r="S2967" i="1"/>
  <c r="S2964" i="1"/>
  <c r="S2955" i="1"/>
  <c r="S2953" i="1"/>
  <c r="S2952" i="1"/>
  <c r="S2951" i="1"/>
  <c r="S2949" i="1"/>
  <c r="S2948" i="1"/>
  <c r="S2947" i="1"/>
  <c r="S2944" i="1"/>
  <c r="S2943" i="1"/>
  <c r="S2940" i="1"/>
  <c r="S2939" i="1"/>
  <c r="S2937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6" i="1"/>
  <c r="S2915" i="1"/>
  <c r="S2906" i="1"/>
  <c r="S2904" i="1"/>
  <c r="S2903" i="1"/>
  <c r="S2902" i="1"/>
  <c r="X2902" i="1" s="1"/>
  <c r="AF2902" i="1" s="1"/>
  <c r="S2901" i="1"/>
  <c r="S2900" i="1"/>
  <c r="S2899" i="1"/>
  <c r="S2898" i="1"/>
  <c r="S2897" i="1"/>
  <c r="R2897" i="1" s="1"/>
  <c r="S2895" i="1"/>
  <c r="S2894" i="1"/>
  <c r="R2894" i="1" s="1"/>
  <c r="S2892" i="1"/>
  <c r="S2891" i="1"/>
  <c r="R2891" i="1" s="1"/>
  <c r="S2889" i="1"/>
  <c r="S2883" i="1"/>
  <c r="S2882" i="1"/>
  <c r="S2880" i="1"/>
  <c r="S2878" i="1"/>
  <c r="S2876" i="1"/>
  <c r="S2875" i="1"/>
  <c r="S2874" i="1"/>
  <c r="S2873" i="1"/>
  <c r="S2871" i="1"/>
  <c r="S2870" i="1"/>
  <c r="S2868" i="1"/>
  <c r="S2867" i="1"/>
  <c r="S2859" i="1"/>
  <c r="S2858" i="1"/>
  <c r="S2857" i="1"/>
  <c r="S2856" i="1"/>
  <c r="S2853" i="1"/>
  <c r="S2852" i="1"/>
  <c r="S2851" i="1"/>
  <c r="S2850" i="1"/>
  <c r="S2849" i="1"/>
  <c r="S2847" i="1"/>
  <c r="S2846" i="1"/>
  <c r="S2844" i="1"/>
  <c r="S2843" i="1"/>
  <c r="S2835" i="1"/>
  <c r="S2834" i="1"/>
  <c r="S2833" i="1"/>
  <c r="S2832" i="1"/>
  <c r="S2831" i="1"/>
  <c r="S2830" i="1"/>
  <c r="S2828" i="1"/>
  <c r="S2827" i="1"/>
  <c r="S2824" i="1"/>
  <c r="S2822" i="1"/>
  <c r="S2820" i="1"/>
  <c r="S2819" i="1"/>
  <c r="S2811" i="1"/>
  <c r="S2810" i="1"/>
  <c r="S2809" i="1"/>
  <c r="S2808" i="1"/>
  <c r="S2807" i="1"/>
  <c r="S2806" i="1"/>
  <c r="S2805" i="1"/>
  <c r="S2804" i="1"/>
  <c r="S2803" i="1"/>
  <c r="S2802" i="1"/>
  <c r="S2801" i="1"/>
  <c r="R2801" i="1" s="1"/>
  <c r="S2800" i="1"/>
  <c r="S2799" i="1"/>
  <c r="S2798" i="1"/>
  <c r="S2796" i="1"/>
  <c r="S2795" i="1"/>
  <c r="S2787" i="1"/>
  <c r="S2786" i="1"/>
  <c r="S2785" i="1"/>
  <c r="S2784" i="1"/>
  <c r="S2783" i="1"/>
  <c r="S2782" i="1"/>
  <c r="S2780" i="1"/>
  <c r="S2779" i="1"/>
  <c r="S2778" i="1"/>
  <c r="S2777" i="1"/>
  <c r="R2777" i="1" s="1"/>
  <c r="S2775" i="1"/>
  <c r="R2775" i="1" s="1"/>
  <c r="S2772" i="1"/>
  <c r="S2771" i="1"/>
  <c r="S2770" i="1"/>
  <c r="S2768" i="1"/>
  <c r="S2763" i="1"/>
  <c r="S2762" i="1"/>
  <c r="S2761" i="1"/>
  <c r="S2760" i="1"/>
  <c r="S2759" i="1"/>
  <c r="S2758" i="1"/>
  <c r="S2757" i="1"/>
  <c r="S2756" i="1"/>
  <c r="S2755" i="1"/>
  <c r="S2754" i="1"/>
  <c r="S2753" i="1"/>
  <c r="S2751" i="1"/>
  <c r="R2751" i="1" s="1"/>
  <c r="S2750" i="1"/>
  <c r="X2750" i="1" s="1"/>
  <c r="AF2750" i="1" s="1"/>
  <c r="S2748" i="1"/>
  <c r="S2747" i="1"/>
  <c r="S2738" i="1"/>
  <c r="S2736" i="1"/>
  <c r="S2735" i="1"/>
  <c r="S2734" i="1"/>
  <c r="S2733" i="1"/>
  <c r="S2732" i="1"/>
  <c r="S2731" i="1"/>
  <c r="S2730" i="1"/>
  <c r="S2729" i="1"/>
  <c r="S2728" i="1"/>
  <c r="S2727" i="1"/>
  <c r="S2726" i="1"/>
  <c r="S2724" i="1"/>
  <c r="S2723" i="1"/>
  <c r="R2723" i="1" s="1"/>
  <c r="S2715" i="1"/>
  <c r="S2714" i="1"/>
  <c r="R2714" i="1" s="1"/>
  <c r="S2712" i="1"/>
  <c r="S2711" i="1"/>
  <c r="S2710" i="1"/>
  <c r="S2708" i="1"/>
  <c r="S2707" i="1"/>
  <c r="S2706" i="1"/>
  <c r="S2705" i="1"/>
  <c r="S2704" i="1"/>
  <c r="S2703" i="1"/>
  <c r="S2702" i="1"/>
  <c r="X2702" i="1" s="1"/>
  <c r="AF2702" i="1" s="1"/>
  <c r="S2701" i="1"/>
  <c r="S2700" i="1"/>
  <c r="S2699" i="1"/>
  <c r="R2699" i="1" s="1"/>
  <c r="S2691" i="1"/>
  <c r="S2690" i="1"/>
  <c r="S2689" i="1"/>
  <c r="S2688" i="1"/>
  <c r="S2687" i="1"/>
  <c r="S2684" i="1"/>
  <c r="S2682" i="1"/>
  <c r="S2680" i="1"/>
  <c r="S2679" i="1"/>
  <c r="R2679" i="1" s="1"/>
  <c r="S2678" i="1"/>
  <c r="R2678" i="1" s="1"/>
  <c r="S2676" i="1"/>
  <c r="S2675" i="1"/>
  <c r="R2675" i="1" s="1"/>
  <c r="S2674" i="1"/>
  <c r="X2674" i="1" s="1"/>
  <c r="AF2674" i="1" s="1"/>
  <c r="S2673" i="1"/>
  <c r="S2667" i="1"/>
  <c r="S2666" i="1"/>
  <c r="S2665" i="1"/>
  <c r="S2664" i="1"/>
  <c r="S2663" i="1"/>
  <c r="S2661" i="1"/>
  <c r="S2660" i="1"/>
  <c r="S2656" i="1"/>
  <c r="S2655" i="1"/>
  <c r="S2654" i="1"/>
  <c r="S2652" i="1"/>
  <c r="S2651" i="1"/>
  <c r="S2650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28" i="1"/>
  <c r="S2627" i="1"/>
  <c r="S2626" i="1"/>
  <c r="S2619" i="1"/>
  <c r="S2617" i="1"/>
  <c r="S2616" i="1"/>
  <c r="S2615" i="1"/>
  <c r="S2613" i="1"/>
  <c r="S2612" i="1"/>
  <c r="S2611" i="1"/>
  <c r="S2609" i="1"/>
  <c r="S2607" i="1"/>
  <c r="S2606" i="1"/>
  <c r="S2603" i="1"/>
  <c r="S2602" i="1"/>
  <c r="S2595" i="1"/>
  <c r="S2594" i="1"/>
  <c r="S2593" i="1"/>
  <c r="S2592" i="1"/>
  <c r="S2591" i="1"/>
  <c r="S2589" i="1"/>
  <c r="S2588" i="1"/>
  <c r="S2587" i="1"/>
  <c r="S2585" i="1"/>
  <c r="S2583" i="1"/>
  <c r="S2582" i="1"/>
  <c r="S2580" i="1"/>
  <c r="S2579" i="1"/>
  <c r="R2579" i="1" s="1"/>
  <c r="S2575" i="1"/>
  <c r="S2570" i="1"/>
  <c r="S2568" i="1"/>
  <c r="S2567" i="1"/>
  <c r="S2566" i="1"/>
  <c r="S2565" i="1"/>
  <c r="S2564" i="1"/>
  <c r="S2563" i="1"/>
  <c r="S2562" i="1"/>
  <c r="S2561" i="1"/>
  <c r="S2559" i="1"/>
  <c r="S2558" i="1"/>
  <c r="S2556" i="1"/>
  <c r="S2555" i="1"/>
  <c r="S2547" i="1"/>
  <c r="S2544" i="1"/>
  <c r="S2542" i="1"/>
  <c r="S2540" i="1"/>
  <c r="S2539" i="1"/>
  <c r="S2538" i="1"/>
  <c r="S2537" i="1"/>
  <c r="S2536" i="1"/>
  <c r="S2535" i="1"/>
  <c r="S2534" i="1"/>
  <c r="S2532" i="1"/>
  <c r="S2531" i="1"/>
  <c r="S2523" i="1"/>
  <c r="S2522" i="1"/>
  <c r="S2521" i="1"/>
  <c r="S2520" i="1"/>
  <c r="S2519" i="1"/>
  <c r="S2517" i="1"/>
  <c r="S2514" i="1"/>
  <c r="X2514" i="1" s="1"/>
  <c r="AF2514" i="1" s="1"/>
  <c r="S2511" i="1"/>
  <c r="S2508" i="1"/>
  <c r="S2507" i="1"/>
  <c r="S2499" i="1"/>
  <c r="S2497" i="1"/>
  <c r="S2496" i="1"/>
  <c r="S2495" i="1"/>
  <c r="S2493" i="1"/>
  <c r="S2492" i="1"/>
  <c r="S2491" i="1"/>
  <c r="S2488" i="1"/>
  <c r="R2488" i="1" s="1"/>
  <c r="S2484" i="1"/>
  <c r="S2483" i="1"/>
  <c r="S2475" i="1"/>
  <c r="S2473" i="1"/>
  <c r="S2472" i="1"/>
  <c r="S2471" i="1"/>
  <c r="S2469" i="1"/>
  <c r="S2468" i="1"/>
  <c r="S2467" i="1"/>
  <c r="S2465" i="1"/>
  <c r="S2463" i="1"/>
  <c r="R2463" i="1" s="1"/>
  <c r="S2460" i="1"/>
  <c r="S2451" i="1"/>
  <c r="S2449" i="1"/>
  <c r="S2448" i="1"/>
  <c r="S2447" i="1"/>
  <c r="S2445" i="1"/>
  <c r="S2444" i="1"/>
  <c r="S2443" i="1"/>
  <c r="S2441" i="1"/>
  <c r="S2440" i="1"/>
  <c r="S2439" i="1"/>
  <c r="S2436" i="1"/>
  <c r="S2435" i="1"/>
  <c r="S2427" i="1"/>
  <c r="S2425" i="1"/>
  <c r="S2424" i="1"/>
  <c r="S2423" i="1"/>
  <c r="S2421" i="1"/>
  <c r="S2420" i="1"/>
  <c r="S2419" i="1"/>
  <c r="S2417" i="1"/>
  <c r="S2416" i="1"/>
  <c r="S2415" i="1"/>
  <c r="S2414" i="1"/>
  <c r="S2412" i="1"/>
  <c r="S2411" i="1"/>
  <c r="S2408" i="1"/>
  <c r="S2400" i="1"/>
  <c r="S2399" i="1"/>
  <c r="S2397" i="1"/>
  <c r="S2396" i="1"/>
  <c r="S2395" i="1"/>
  <c r="S2393" i="1"/>
  <c r="S2392" i="1"/>
  <c r="S2391" i="1"/>
  <c r="S2388" i="1"/>
  <c r="S2387" i="1"/>
  <c r="S2379" i="1"/>
  <c r="S2376" i="1"/>
  <c r="S2372" i="1"/>
  <c r="S2371" i="1"/>
  <c r="S2369" i="1"/>
  <c r="S2368" i="1"/>
  <c r="S2367" i="1"/>
  <c r="R2367" i="1" s="1"/>
  <c r="S2364" i="1"/>
  <c r="S2363" i="1"/>
  <c r="R2363" i="1" s="1"/>
  <c r="S2362" i="1"/>
  <c r="S2355" i="1"/>
  <c r="S2354" i="1"/>
  <c r="S2352" i="1"/>
  <c r="S2351" i="1"/>
  <c r="S2350" i="1"/>
  <c r="S2348" i="1"/>
  <c r="S2346" i="1"/>
  <c r="S2343" i="1"/>
  <c r="S2340" i="1"/>
  <c r="S2339" i="1"/>
  <c r="S2338" i="1"/>
  <c r="S2331" i="1"/>
  <c r="S2330" i="1"/>
  <c r="S2329" i="1"/>
  <c r="S2328" i="1"/>
  <c r="S2325" i="1"/>
  <c r="S2324" i="1"/>
  <c r="S2323" i="1"/>
  <c r="S2316" i="1"/>
  <c r="S2315" i="1"/>
  <c r="S2307" i="1"/>
  <c r="S2306" i="1"/>
  <c r="S2305" i="1"/>
  <c r="S2304" i="1"/>
  <c r="S2303" i="1"/>
  <c r="S2302" i="1"/>
  <c r="S2301" i="1"/>
  <c r="S2300" i="1"/>
  <c r="S2299" i="1"/>
  <c r="S2298" i="1"/>
  <c r="S2297" i="1"/>
  <c r="S2295" i="1"/>
  <c r="S2294" i="1"/>
  <c r="S2292" i="1"/>
  <c r="S2288" i="1"/>
  <c r="S2283" i="1"/>
  <c r="S2282" i="1"/>
  <c r="S2281" i="1"/>
  <c r="S2280" i="1"/>
  <c r="S2279" i="1"/>
  <c r="S2278" i="1"/>
  <c r="S2277" i="1"/>
  <c r="S2276" i="1"/>
  <c r="S2275" i="1"/>
  <c r="S2274" i="1"/>
  <c r="S2273" i="1"/>
  <c r="R2273" i="1" s="1"/>
  <c r="S2271" i="1"/>
  <c r="R2271" i="1" s="1"/>
  <c r="S2270" i="1"/>
  <c r="S2267" i="1"/>
  <c r="S2266" i="1"/>
  <c r="S2259" i="1"/>
  <c r="S2257" i="1"/>
  <c r="S2256" i="1"/>
  <c r="S2255" i="1"/>
  <c r="S2253" i="1"/>
  <c r="S2252" i="1"/>
  <c r="S2251" i="1"/>
  <c r="S2249" i="1"/>
  <c r="R2249" i="1" s="1"/>
  <c r="S2247" i="1"/>
  <c r="S2246" i="1"/>
  <c r="S2244" i="1"/>
  <c r="S2243" i="1"/>
  <c r="S2235" i="1"/>
  <c r="S2232" i="1"/>
  <c r="S2231" i="1"/>
  <c r="S2229" i="1"/>
  <c r="S2228" i="1"/>
  <c r="S2227" i="1"/>
  <c r="S2225" i="1"/>
  <c r="R2225" i="1" s="1"/>
  <c r="S2223" i="1"/>
  <c r="S2222" i="1"/>
  <c r="S2220" i="1"/>
  <c r="S2219" i="1"/>
  <c r="S2211" i="1"/>
  <c r="S2208" i="1"/>
  <c r="S2204" i="1"/>
  <c r="S2203" i="1"/>
  <c r="S2201" i="1"/>
  <c r="S2199" i="1"/>
  <c r="R2199" i="1" s="1"/>
  <c r="S2198" i="1"/>
  <c r="S2196" i="1"/>
  <c r="S2195" i="1"/>
  <c r="S2187" i="1"/>
  <c r="S2186" i="1"/>
  <c r="S2184" i="1"/>
  <c r="S2183" i="1"/>
  <c r="S2180" i="1"/>
  <c r="S2179" i="1"/>
  <c r="S2178" i="1"/>
  <c r="S2175" i="1"/>
  <c r="R2175" i="1" s="1"/>
  <c r="S2174" i="1"/>
  <c r="S2172" i="1"/>
  <c r="S2171" i="1"/>
  <c r="R2171" i="1" s="1"/>
  <c r="S2163" i="1"/>
  <c r="S2161" i="1"/>
  <c r="S2160" i="1"/>
  <c r="S2159" i="1"/>
  <c r="S2158" i="1"/>
  <c r="S2157" i="1"/>
  <c r="S2156" i="1"/>
  <c r="S2155" i="1"/>
  <c r="S2150" i="1"/>
  <c r="R2150" i="1" s="1"/>
  <c r="S2148" i="1"/>
  <c r="S2147" i="1"/>
  <c r="R2147" i="1" s="1"/>
  <c r="S2139" i="1"/>
  <c r="S2138" i="1"/>
  <c r="S2137" i="1"/>
  <c r="S2136" i="1"/>
  <c r="S2135" i="1"/>
  <c r="S2134" i="1"/>
  <c r="X2134" i="1" s="1"/>
  <c r="AF2134" i="1" s="1"/>
  <c r="S2133" i="1"/>
  <c r="S2132" i="1"/>
  <c r="S2131" i="1"/>
  <c r="S2130" i="1"/>
  <c r="S2129" i="1"/>
  <c r="S2127" i="1"/>
  <c r="S2124" i="1"/>
  <c r="S2123" i="1"/>
  <c r="R2123" i="1" s="1"/>
  <c r="S2115" i="1"/>
  <c r="S2113" i="1"/>
  <c r="S2112" i="1"/>
  <c r="S2111" i="1"/>
  <c r="S2109" i="1"/>
  <c r="S2108" i="1"/>
  <c r="S2107" i="1"/>
  <c r="S2105" i="1"/>
  <c r="S2104" i="1"/>
  <c r="S2103" i="1"/>
  <c r="S2100" i="1"/>
  <c r="S2099" i="1"/>
  <c r="S2091" i="1"/>
  <c r="S2089" i="1"/>
  <c r="S2088" i="1"/>
  <c r="S2087" i="1"/>
  <c r="S2085" i="1"/>
  <c r="S2084" i="1"/>
  <c r="S2083" i="1"/>
  <c r="S2081" i="1"/>
  <c r="S2080" i="1"/>
  <c r="S2079" i="1"/>
  <c r="S2076" i="1"/>
  <c r="S2075" i="1"/>
  <c r="S2067" i="1"/>
  <c r="S2064" i="1"/>
  <c r="S2063" i="1"/>
  <c r="S2061" i="1"/>
  <c r="S2060" i="1"/>
  <c r="S2059" i="1"/>
  <c r="S2057" i="1"/>
  <c r="S2055" i="1"/>
  <c r="S2054" i="1"/>
  <c r="R2054" i="1" s="1"/>
  <c r="S2052" i="1"/>
  <c r="S2051" i="1"/>
  <c r="R2051" i="1" s="1"/>
  <c r="S2043" i="1"/>
  <c r="S2040" i="1"/>
  <c r="S2038" i="1"/>
  <c r="S2036" i="1"/>
  <c r="S2035" i="1"/>
  <c r="S2033" i="1"/>
  <c r="S2031" i="1"/>
  <c r="S2030" i="1"/>
  <c r="X2030" i="1" s="1"/>
  <c r="AF2030" i="1" s="1"/>
  <c r="S2028" i="1"/>
  <c r="S2027" i="1"/>
  <c r="S2019" i="1"/>
  <c r="S2018" i="1"/>
  <c r="S2017" i="1"/>
  <c r="S2016" i="1"/>
  <c r="S2015" i="1"/>
  <c r="S2013" i="1"/>
  <c r="S2011" i="1"/>
  <c r="R2011" i="1" s="1"/>
  <c r="S2010" i="1"/>
  <c r="S2007" i="1"/>
  <c r="S2004" i="1"/>
  <c r="S2003" i="1"/>
  <c r="S2002" i="1"/>
  <c r="S1995" i="1"/>
  <c r="S1994" i="1"/>
  <c r="S1993" i="1"/>
  <c r="S1992" i="1"/>
  <c r="S1991" i="1"/>
  <c r="S1988" i="1"/>
  <c r="S1987" i="1"/>
  <c r="S1982" i="1"/>
  <c r="X1982" i="1" s="1"/>
  <c r="AF1982" i="1" s="1"/>
  <c r="S1980" i="1"/>
  <c r="S1979" i="1"/>
  <c r="S1971" i="1"/>
  <c r="S1970" i="1"/>
  <c r="S1969" i="1"/>
  <c r="S1968" i="1"/>
  <c r="S1967" i="1"/>
  <c r="S1966" i="1"/>
  <c r="S1965" i="1"/>
  <c r="S1964" i="1"/>
  <c r="S1963" i="1"/>
  <c r="S1962" i="1"/>
  <c r="S1961" i="1"/>
  <c r="R1961" i="1" s="1"/>
  <c r="S1959" i="1"/>
  <c r="S1958" i="1"/>
  <c r="S1957" i="1"/>
  <c r="S1956" i="1"/>
  <c r="S1955" i="1"/>
  <c r="S1947" i="1"/>
  <c r="S1946" i="1"/>
  <c r="S1945" i="1"/>
  <c r="S1944" i="1"/>
  <c r="S1943" i="1"/>
  <c r="S1942" i="1"/>
  <c r="S1941" i="1"/>
  <c r="S1940" i="1"/>
  <c r="S1939" i="1"/>
  <c r="S1938" i="1"/>
  <c r="S1937" i="1"/>
  <c r="R1937" i="1" s="1"/>
  <c r="S1935" i="1"/>
  <c r="S1934" i="1"/>
  <c r="S1933" i="1"/>
  <c r="S1932" i="1"/>
  <c r="S1931" i="1"/>
  <c r="S1930" i="1"/>
  <c r="S1923" i="1"/>
  <c r="S1921" i="1"/>
  <c r="S1920" i="1"/>
  <c r="S1919" i="1"/>
  <c r="S1917" i="1"/>
  <c r="S1916" i="1"/>
  <c r="S1915" i="1"/>
  <c r="S1913" i="1"/>
  <c r="R1913" i="1" s="1"/>
  <c r="S1911" i="1"/>
  <c r="S1910" i="1"/>
  <c r="S1908" i="1"/>
  <c r="S1907" i="1"/>
  <c r="S1906" i="1"/>
  <c r="X1906" i="1" s="1"/>
  <c r="AF1906" i="1" s="1"/>
  <c r="S1905" i="1"/>
  <c r="S1898" i="1"/>
  <c r="S1896" i="1"/>
  <c r="S1895" i="1"/>
  <c r="S1893" i="1"/>
  <c r="S1892" i="1"/>
  <c r="S1891" i="1"/>
  <c r="S1889" i="1"/>
  <c r="R1889" i="1" s="1"/>
  <c r="S1886" i="1"/>
  <c r="R1886" i="1" s="1"/>
  <c r="S1884" i="1"/>
  <c r="S1883" i="1"/>
  <c r="S1882" i="1"/>
  <c r="S1875" i="1"/>
  <c r="S1874" i="1"/>
  <c r="S1873" i="1"/>
  <c r="S1872" i="1"/>
  <c r="S1870" i="1"/>
  <c r="S1868" i="1"/>
  <c r="S1867" i="1"/>
  <c r="S1866" i="1"/>
  <c r="S1865" i="1"/>
  <c r="R1865" i="1" s="1"/>
  <c r="S1862" i="1"/>
  <c r="R1862" i="1" s="1"/>
  <c r="S1851" i="1"/>
  <c r="S1850" i="1"/>
  <c r="S1849" i="1"/>
  <c r="S1848" i="1"/>
  <c r="S1844" i="1"/>
  <c r="S1842" i="1"/>
  <c r="S1836" i="1"/>
  <c r="S1835" i="1"/>
  <c r="S1827" i="1"/>
  <c r="S1825" i="1"/>
  <c r="S1824" i="1"/>
  <c r="S1823" i="1"/>
  <c r="S1821" i="1"/>
  <c r="S1820" i="1"/>
  <c r="S1819" i="1"/>
  <c r="S1812" i="1"/>
  <c r="S1811" i="1"/>
  <c r="R1811" i="1" s="1"/>
  <c r="S1803" i="1"/>
  <c r="S1802" i="1"/>
  <c r="S1801" i="1"/>
  <c r="S1800" i="1"/>
  <c r="S1799" i="1"/>
  <c r="S1798" i="1"/>
  <c r="S1797" i="1"/>
  <c r="S1796" i="1"/>
  <c r="S1795" i="1"/>
  <c r="S1793" i="1"/>
  <c r="R1793" i="1" s="1"/>
  <c r="S1788" i="1"/>
  <c r="S1786" i="1"/>
  <c r="S1779" i="1"/>
  <c r="S1778" i="1"/>
  <c r="S1777" i="1"/>
  <c r="S1776" i="1"/>
  <c r="S1775" i="1"/>
  <c r="S1774" i="1"/>
  <c r="S1773" i="1"/>
  <c r="S1772" i="1"/>
  <c r="S1771" i="1"/>
  <c r="S1770" i="1"/>
  <c r="S1769" i="1"/>
  <c r="R1769" i="1" s="1"/>
  <c r="S1764" i="1"/>
  <c r="R1764" i="1" s="1"/>
  <c r="S1763" i="1"/>
  <c r="S1755" i="1"/>
  <c r="S1753" i="1"/>
  <c r="S1752" i="1"/>
  <c r="S1751" i="1"/>
  <c r="S1749" i="1"/>
  <c r="S1748" i="1"/>
  <c r="S1747" i="1"/>
  <c r="S1745" i="1"/>
  <c r="R1745" i="1" s="1"/>
  <c r="S1740" i="1"/>
  <c r="S1739" i="1"/>
  <c r="R1739" i="1" s="1"/>
  <c r="S1730" i="1"/>
  <c r="S1728" i="1"/>
  <c r="S1727" i="1"/>
  <c r="S1726" i="1"/>
  <c r="S1725" i="1"/>
  <c r="S1724" i="1"/>
  <c r="S1723" i="1"/>
  <c r="S1722" i="1"/>
  <c r="S1721" i="1"/>
  <c r="R1721" i="1" s="1"/>
  <c r="S1716" i="1"/>
  <c r="S1715" i="1"/>
  <c r="S1713" i="1"/>
  <c r="S1707" i="1"/>
  <c r="S1706" i="1"/>
  <c r="S1704" i="1"/>
  <c r="S1702" i="1"/>
  <c r="S1700" i="1"/>
  <c r="S1699" i="1"/>
  <c r="S1698" i="1"/>
  <c r="S1697" i="1"/>
  <c r="R1697" i="1" s="1"/>
  <c r="S1692" i="1"/>
  <c r="S1691" i="1"/>
  <c r="R1691" i="1" s="1"/>
  <c r="S1683" i="1"/>
  <c r="S1680" i="1"/>
  <c r="S1679" i="1"/>
  <c r="S1676" i="1"/>
  <c r="S1668" i="1"/>
  <c r="S1667" i="1"/>
  <c r="S1664" i="1"/>
  <c r="S1659" i="1"/>
  <c r="S1658" i="1"/>
  <c r="S1657" i="1"/>
  <c r="S1656" i="1"/>
  <c r="S1655" i="1"/>
  <c r="S1654" i="1"/>
  <c r="S1653" i="1"/>
  <c r="S1652" i="1"/>
  <c r="S1651" i="1"/>
  <c r="S1650" i="1"/>
  <c r="X1650" i="1" s="1"/>
  <c r="AF1650" i="1" s="1"/>
  <c r="S1644" i="1"/>
  <c r="S1643" i="1"/>
  <c r="S1635" i="1"/>
  <c r="S1633" i="1"/>
  <c r="S1632" i="1"/>
  <c r="S1631" i="1"/>
  <c r="S1629" i="1"/>
  <c r="S1627" i="1"/>
  <c r="S1625" i="1"/>
  <c r="R1625" i="1" s="1"/>
  <c r="S1620" i="1"/>
  <c r="S1619" i="1"/>
  <c r="S1611" i="1"/>
  <c r="S1610" i="1"/>
  <c r="S1609" i="1"/>
  <c r="S1608" i="1"/>
  <c r="S1607" i="1"/>
  <c r="S1606" i="1"/>
  <c r="S1605" i="1"/>
  <c r="S1604" i="1"/>
  <c r="S1603" i="1"/>
  <c r="S1602" i="1"/>
  <c r="S1601" i="1"/>
  <c r="S1596" i="1"/>
  <c r="S1595" i="1"/>
  <c r="S1594" i="1"/>
  <c r="S1587" i="1"/>
  <c r="S1585" i="1"/>
  <c r="S1584" i="1"/>
  <c r="S1583" i="1"/>
  <c r="S1581" i="1"/>
  <c r="S1580" i="1"/>
  <c r="S1579" i="1"/>
  <c r="S1577" i="1"/>
  <c r="R1577" i="1" s="1"/>
  <c r="S1572" i="1"/>
  <c r="S1568" i="1"/>
  <c r="S1563" i="1"/>
  <c r="S1562" i="1"/>
  <c r="S1560" i="1"/>
  <c r="S1559" i="1"/>
  <c r="S1558" i="1"/>
  <c r="S1557" i="1"/>
  <c r="S1556" i="1"/>
  <c r="S1555" i="1"/>
  <c r="S1554" i="1"/>
  <c r="X1554" i="1" s="1"/>
  <c r="AF1554" i="1" s="1"/>
  <c r="S1553" i="1"/>
  <c r="S1548" i="1"/>
  <c r="S1547" i="1"/>
  <c r="R1547" i="1" s="1"/>
  <c r="S1546" i="1"/>
  <c r="R1546" i="1" s="1"/>
  <c r="S1539" i="1"/>
  <c r="S1536" i="1"/>
  <c r="S1532" i="1"/>
  <c r="S1531" i="1"/>
  <c r="S1529" i="1"/>
  <c r="S1524" i="1"/>
  <c r="S1523" i="1"/>
  <c r="R1523" i="1" s="1"/>
  <c r="S1515" i="1"/>
  <c r="S1514" i="1"/>
  <c r="S1512" i="1"/>
  <c r="S1511" i="1"/>
  <c r="S1510" i="1"/>
  <c r="S1509" i="1"/>
  <c r="S1508" i="1"/>
  <c r="S1506" i="1"/>
  <c r="S1500" i="1"/>
  <c r="S1499" i="1"/>
  <c r="S1491" i="1"/>
  <c r="S1490" i="1"/>
  <c r="S1489" i="1"/>
  <c r="S1488" i="1"/>
  <c r="S1487" i="1"/>
  <c r="S1486" i="1"/>
  <c r="S1485" i="1"/>
  <c r="S1484" i="1"/>
  <c r="S1483" i="1"/>
  <c r="S1482" i="1"/>
  <c r="S1476" i="1"/>
  <c r="S1475" i="1"/>
  <c r="S1474" i="1"/>
  <c r="S1467" i="1"/>
  <c r="S1465" i="1"/>
  <c r="S1464" i="1"/>
  <c r="S1463" i="1"/>
  <c r="S1461" i="1"/>
  <c r="S1460" i="1"/>
  <c r="S1459" i="1"/>
  <c r="S1457" i="1"/>
  <c r="S1452" i="1"/>
  <c r="S1451" i="1"/>
  <c r="S1443" i="1"/>
  <c r="S1442" i="1"/>
  <c r="S1441" i="1"/>
  <c r="S1440" i="1"/>
  <c r="S1439" i="1"/>
  <c r="S1438" i="1"/>
  <c r="S1437" i="1"/>
  <c r="S1436" i="1"/>
  <c r="S1435" i="1"/>
  <c r="S1434" i="1"/>
  <c r="S1433" i="1"/>
  <c r="S1428" i="1"/>
  <c r="S1427" i="1"/>
  <c r="S1419" i="1"/>
  <c r="S1417" i="1"/>
  <c r="S1416" i="1"/>
  <c r="S1415" i="1"/>
  <c r="S1413" i="1"/>
  <c r="S1412" i="1"/>
  <c r="S1411" i="1"/>
  <c r="S1409" i="1"/>
  <c r="S1404" i="1"/>
  <c r="S1403" i="1"/>
  <c r="S1394" i="1"/>
  <c r="S1392" i="1"/>
  <c r="S1391" i="1"/>
  <c r="S1390" i="1"/>
  <c r="S1389" i="1"/>
  <c r="S1388" i="1"/>
  <c r="S1387" i="1"/>
  <c r="S1386" i="1"/>
  <c r="S1385" i="1"/>
  <c r="S1380" i="1"/>
  <c r="S1379" i="1"/>
  <c r="S1376" i="1"/>
  <c r="S1371" i="1"/>
  <c r="S1368" i="1"/>
  <c r="S1366" i="1"/>
  <c r="S1364" i="1"/>
  <c r="S1363" i="1"/>
  <c r="S1362" i="1"/>
  <c r="S1361" i="1"/>
  <c r="S1356" i="1"/>
  <c r="S1355" i="1"/>
  <c r="S1354" i="1"/>
  <c r="S1347" i="1"/>
  <c r="S1346" i="1"/>
  <c r="S1345" i="1"/>
  <c r="S1344" i="1"/>
  <c r="S1343" i="1"/>
  <c r="S1340" i="1"/>
  <c r="S1338" i="1"/>
  <c r="S1332" i="1"/>
  <c r="S1331" i="1"/>
  <c r="S1329" i="1"/>
  <c r="S1323" i="1"/>
  <c r="S1322" i="1"/>
  <c r="S1321" i="1"/>
  <c r="S1320" i="1"/>
  <c r="S1319" i="1"/>
  <c r="S1318" i="1"/>
  <c r="S1316" i="1"/>
  <c r="S1315" i="1"/>
  <c r="S1313" i="1"/>
  <c r="R1313" i="1" s="1"/>
  <c r="S1308" i="1"/>
  <c r="S1307" i="1"/>
  <c r="S1299" i="1"/>
  <c r="S1297" i="1"/>
  <c r="S1296" i="1"/>
  <c r="S1295" i="1"/>
  <c r="S1293" i="1"/>
  <c r="S1292" i="1"/>
  <c r="S1291" i="1"/>
  <c r="S1289" i="1"/>
  <c r="S1284" i="1"/>
  <c r="S1275" i="1"/>
  <c r="S1274" i="1"/>
  <c r="S1273" i="1"/>
  <c r="S1272" i="1"/>
  <c r="S1271" i="1"/>
  <c r="S1270" i="1"/>
  <c r="X1270" i="1" s="1"/>
  <c r="AF1270" i="1" s="1"/>
  <c r="S1269" i="1"/>
  <c r="S1268" i="1"/>
  <c r="S1267" i="1"/>
  <c r="S1266" i="1"/>
  <c r="S1265" i="1"/>
  <c r="R1265" i="1" s="1"/>
  <c r="S1259" i="1"/>
  <c r="R1259" i="1" s="1"/>
  <c r="S1251" i="1"/>
  <c r="S1250" i="1"/>
  <c r="S1249" i="1"/>
  <c r="S1248" i="1"/>
  <c r="S1247" i="1"/>
  <c r="S1246" i="1"/>
  <c r="S1245" i="1"/>
  <c r="S1244" i="1"/>
  <c r="S1243" i="1"/>
  <c r="S1242" i="1"/>
  <c r="S1241" i="1"/>
  <c r="S1236" i="1"/>
  <c r="S1235" i="1"/>
  <c r="S1234" i="1"/>
  <c r="S1233" i="1"/>
  <c r="S1232" i="1"/>
  <c r="S1226" i="1"/>
  <c r="S1224" i="1"/>
  <c r="S1223" i="1"/>
  <c r="S1222" i="1"/>
  <c r="S1221" i="1"/>
  <c r="S1220" i="1"/>
  <c r="S1219" i="1"/>
  <c r="S1218" i="1"/>
  <c r="S1217" i="1"/>
  <c r="S1215" i="1"/>
  <c r="S1214" i="1"/>
  <c r="S1212" i="1"/>
  <c r="S1211" i="1"/>
  <c r="R1211" i="1" s="1"/>
  <c r="S1202" i="1"/>
  <c r="S1201" i="1"/>
  <c r="S1200" i="1"/>
  <c r="S1199" i="1"/>
  <c r="S1198" i="1"/>
  <c r="S1196" i="1"/>
  <c r="S1195" i="1"/>
  <c r="S1194" i="1"/>
  <c r="S1193" i="1"/>
  <c r="S1191" i="1"/>
  <c r="S1190" i="1"/>
  <c r="S1188" i="1"/>
  <c r="S1187" i="1"/>
  <c r="S1185" i="1"/>
  <c r="S1179" i="1"/>
  <c r="S1178" i="1"/>
  <c r="S1177" i="1"/>
  <c r="S1176" i="1"/>
  <c r="S1175" i="1"/>
  <c r="S1174" i="1"/>
  <c r="S1172" i="1"/>
  <c r="S1170" i="1"/>
  <c r="S1167" i="1"/>
  <c r="R1167" i="1" s="1"/>
  <c r="S1164" i="1"/>
  <c r="S1163" i="1"/>
  <c r="R1163" i="1" s="1"/>
  <c r="S1155" i="1"/>
  <c r="S1154" i="1"/>
  <c r="S1153" i="1"/>
  <c r="S1152" i="1"/>
  <c r="S1151" i="1"/>
  <c r="S1150" i="1"/>
  <c r="S1149" i="1"/>
  <c r="S1148" i="1"/>
  <c r="S1147" i="1"/>
  <c r="S1146" i="1"/>
  <c r="S1144" i="1"/>
  <c r="S1142" i="1"/>
  <c r="S1140" i="1"/>
  <c r="S1139" i="1"/>
  <c r="S1131" i="1"/>
  <c r="S1130" i="1"/>
  <c r="S1129" i="1"/>
  <c r="S1128" i="1"/>
  <c r="S1127" i="1"/>
  <c r="S1126" i="1"/>
  <c r="S1124" i="1"/>
  <c r="S1123" i="1"/>
  <c r="S1121" i="1"/>
  <c r="S1119" i="1"/>
  <c r="S1116" i="1"/>
  <c r="S1107" i="1"/>
  <c r="S1105" i="1"/>
  <c r="S1104" i="1"/>
  <c r="S1103" i="1"/>
  <c r="S1101" i="1"/>
  <c r="S1100" i="1"/>
  <c r="S1099" i="1"/>
  <c r="S1097" i="1"/>
  <c r="S1096" i="1"/>
  <c r="S1095" i="1"/>
  <c r="S1092" i="1"/>
  <c r="S1091" i="1"/>
  <c r="S1083" i="1"/>
  <c r="S1081" i="1"/>
  <c r="S1080" i="1"/>
  <c r="S1079" i="1"/>
  <c r="S1077" i="1"/>
  <c r="S1076" i="1"/>
  <c r="S1075" i="1"/>
  <c r="S1073" i="1"/>
  <c r="S1071" i="1"/>
  <c r="S1068" i="1"/>
  <c r="S1066" i="1"/>
  <c r="S1056" i="1"/>
  <c r="S1055" i="1"/>
  <c r="S1053" i="1"/>
  <c r="S1052" i="1"/>
  <c r="S1051" i="1"/>
  <c r="S1049" i="1"/>
  <c r="S1048" i="1"/>
  <c r="S1047" i="1"/>
  <c r="S1044" i="1"/>
  <c r="S1043" i="1"/>
  <c r="S1035" i="1"/>
  <c r="S1032" i="1"/>
  <c r="S1028" i="1"/>
  <c r="S1027" i="1"/>
  <c r="S1025" i="1"/>
  <c r="S1024" i="1"/>
  <c r="S1023" i="1"/>
  <c r="S1021" i="1"/>
  <c r="S1020" i="1"/>
  <c r="S1019" i="1"/>
  <c r="R1019" i="1" s="1"/>
  <c r="S1011" i="1"/>
  <c r="S1009" i="1"/>
  <c r="S1008" i="1"/>
  <c r="S1007" i="1"/>
  <c r="S1006" i="1"/>
  <c r="S1004" i="1"/>
  <c r="S1002" i="1"/>
  <c r="S1000" i="1"/>
  <c r="S999" i="1"/>
  <c r="S998" i="1"/>
  <c r="R998" i="1" s="1"/>
  <c r="S997" i="1"/>
  <c r="S996" i="1"/>
  <c r="S995" i="1"/>
  <c r="R995" i="1" s="1"/>
  <c r="S987" i="1"/>
  <c r="S986" i="1"/>
  <c r="S985" i="1"/>
  <c r="S984" i="1"/>
  <c r="S983" i="1"/>
  <c r="S982" i="1"/>
  <c r="S981" i="1"/>
  <c r="S980" i="1"/>
  <c r="S979" i="1"/>
  <c r="S978" i="1"/>
  <c r="X978" i="1" s="1"/>
  <c r="AF978" i="1" s="1"/>
  <c r="S974" i="1"/>
  <c r="S972" i="1"/>
  <c r="S971" i="1"/>
  <c r="R971" i="1" s="1"/>
  <c r="S970" i="1"/>
  <c r="S963" i="1"/>
  <c r="S961" i="1"/>
  <c r="S960" i="1"/>
  <c r="S959" i="1"/>
  <c r="S957" i="1"/>
  <c r="S956" i="1"/>
  <c r="S955" i="1"/>
  <c r="S953" i="1"/>
  <c r="R953" i="1" s="1"/>
  <c r="S951" i="1"/>
  <c r="R951" i="1" s="1"/>
  <c r="S950" i="1"/>
  <c r="R950" i="1" s="1"/>
  <c r="S948" i="1"/>
  <c r="S947" i="1"/>
  <c r="R947" i="1" s="1"/>
  <c r="S946" i="1"/>
  <c r="R946" i="1" s="1"/>
  <c r="S944" i="1"/>
  <c r="S939" i="1"/>
  <c r="S938" i="1"/>
  <c r="S937" i="1"/>
  <c r="S936" i="1"/>
  <c r="S935" i="1"/>
  <c r="S934" i="1"/>
  <c r="S933" i="1"/>
  <c r="S932" i="1"/>
  <c r="S931" i="1"/>
  <c r="S930" i="1"/>
  <c r="S929" i="1"/>
  <c r="S927" i="1"/>
  <c r="S926" i="1"/>
  <c r="S924" i="1"/>
  <c r="S923" i="1"/>
  <c r="S918" i="1"/>
  <c r="S915" i="1"/>
  <c r="S914" i="1"/>
  <c r="S913" i="1"/>
  <c r="S912" i="1"/>
  <c r="S911" i="1"/>
  <c r="S910" i="1"/>
  <c r="S909" i="1"/>
  <c r="S908" i="1"/>
  <c r="S907" i="1"/>
  <c r="S906" i="1"/>
  <c r="S905" i="1"/>
  <c r="S903" i="1"/>
  <c r="S902" i="1"/>
  <c r="S900" i="1"/>
  <c r="S899" i="1"/>
  <c r="R899" i="1" s="1"/>
  <c r="S897" i="1"/>
  <c r="S890" i="1"/>
  <c r="S888" i="1"/>
  <c r="S887" i="1"/>
  <c r="S886" i="1"/>
  <c r="S885" i="1"/>
  <c r="S884" i="1"/>
  <c r="S883" i="1"/>
  <c r="S882" i="1"/>
  <c r="S881" i="1"/>
  <c r="S879" i="1"/>
  <c r="S878" i="1"/>
  <c r="S876" i="1"/>
  <c r="S875" i="1"/>
  <c r="S867" i="1"/>
  <c r="S866" i="1"/>
  <c r="S865" i="1"/>
  <c r="S864" i="1"/>
  <c r="S863" i="1"/>
  <c r="S862" i="1"/>
  <c r="S860" i="1"/>
  <c r="S859" i="1"/>
  <c r="S858" i="1"/>
  <c r="S857" i="1"/>
  <c r="S856" i="1"/>
  <c r="S855" i="1"/>
  <c r="S854" i="1"/>
  <c r="R854" i="1" s="1"/>
  <c r="S852" i="1"/>
  <c r="S851" i="1"/>
  <c r="R851" i="1" s="1"/>
  <c r="S843" i="1"/>
  <c r="S840" i="1"/>
  <c r="S839" i="1"/>
  <c r="S836" i="1"/>
  <c r="S834" i="1"/>
  <c r="S831" i="1"/>
  <c r="S829" i="1"/>
  <c r="S828" i="1"/>
  <c r="S827" i="1"/>
  <c r="S819" i="1"/>
  <c r="S818" i="1"/>
  <c r="S817" i="1"/>
  <c r="S816" i="1"/>
  <c r="S815" i="1"/>
  <c r="S814" i="1"/>
  <c r="S813" i="1"/>
  <c r="S812" i="1"/>
  <c r="S811" i="1"/>
  <c r="S810" i="1"/>
  <c r="S804" i="1"/>
  <c r="S803" i="1"/>
  <c r="S795" i="1"/>
  <c r="S793" i="1"/>
  <c r="S792" i="1"/>
  <c r="S791" i="1"/>
  <c r="S789" i="1"/>
  <c r="S788" i="1"/>
  <c r="S787" i="1"/>
  <c r="S785" i="1"/>
  <c r="S784" i="1"/>
  <c r="S783" i="1"/>
  <c r="S780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R759" i="1" s="1"/>
  <c r="S758" i="1"/>
  <c r="S756" i="1"/>
  <c r="S747" i="1"/>
  <c r="S746" i="1"/>
  <c r="S745" i="1"/>
  <c r="S744" i="1"/>
  <c r="S743" i="1"/>
  <c r="S742" i="1"/>
  <c r="S741" i="1"/>
  <c r="S740" i="1"/>
  <c r="S739" i="1"/>
  <c r="S738" i="1"/>
  <c r="S737" i="1"/>
  <c r="R737" i="1" s="1"/>
  <c r="S736" i="1"/>
  <c r="R736" i="1" s="1"/>
  <c r="S735" i="1"/>
  <c r="R735" i="1" s="1"/>
  <c r="S734" i="1"/>
  <c r="S732" i="1"/>
  <c r="S731" i="1"/>
  <c r="S723" i="1"/>
  <c r="S722" i="1"/>
  <c r="X722" i="1" s="1"/>
  <c r="AF722" i="1" s="1"/>
  <c r="S720" i="1"/>
  <c r="S719" i="1"/>
  <c r="S718" i="1"/>
  <c r="S717" i="1"/>
  <c r="S716" i="1"/>
  <c r="S715" i="1"/>
  <c r="S714" i="1"/>
  <c r="S713" i="1"/>
  <c r="S712" i="1"/>
  <c r="S711" i="1"/>
  <c r="S710" i="1"/>
  <c r="S708" i="1"/>
  <c r="S707" i="1"/>
  <c r="S699" i="1"/>
  <c r="S698" i="1"/>
  <c r="S696" i="1"/>
  <c r="S694" i="1"/>
  <c r="S692" i="1"/>
  <c r="S691" i="1"/>
  <c r="S690" i="1"/>
  <c r="S689" i="1"/>
  <c r="S687" i="1"/>
  <c r="R687" i="1" s="1"/>
  <c r="S686" i="1"/>
  <c r="R686" i="1" s="1"/>
  <c r="S684" i="1"/>
  <c r="S683" i="1"/>
  <c r="R683" i="1" s="1"/>
  <c r="S681" i="1"/>
  <c r="S675" i="1"/>
  <c r="S674" i="1"/>
  <c r="S673" i="1"/>
  <c r="S672" i="1"/>
  <c r="S671" i="1"/>
  <c r="S670" i="1"/>
  <c r="S668" i="1"/>
  <c r="S666" i="1"/>
  <c r="S663" i="1"/>
  <c r="S662" i="1"/>
  <c r="S660" i="1"/>
  <c r="S659" i="1"/>
  <c r="S651" i="1"/>
  <c r="S650" i="1"/>
  <c r="S649" i="1"/>
  <c r="S648" i="1"/>
  <c r="S647" i="1"/>
  <c r="S646" i="1"/>
  <c r="S644" i="1"/>
  <c r="S643" i="1"/>
  <c r="S642" i="1"/>
  <c r="S641" i="1"/>
  <c r="R641" i="1" s="1"/>
  <c r="S638" i="1"/>
  <c r="R638" i="1" s="1"/>
  <c r="S636" i="1"/>
  <c r="S635" i="1"/>
  <c r="R635" i="1" s="1"/>
  <c r="S630" i="1"/>
  <c r="S627" i="1"/>
  <c r="S625" i="1"/>
  <c r="S624" i="1"/>
  <c r="S623" i="1"/>
  <c r="S621" i="1"/>
  <c r="S619" i="1"/>
  <c r="S617" i="1"/>
  <c r="S603" i="1"/>
  <c r="S602" i="1"/>
  <c r="S601" i="1"/>
  <c r="S600" i="1"/>
  <c r="S599" i="1"/>
  <c r="S598" i="1"/>
  <c r="S597" i="1"/>
  <c r="S596" i="1"/>
  <c r="S595" i="1"/>
  <c r="S594" i="1"/>
  <c r="S593" i="1"/>
  <c r="S591" i="1"/>
  <c r="S590" i="1"/>
  <c r="S588" i="1"/>
  <c r="S587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54" i="1"/>
  <c r="S552" i="1"/>
  <c r="S551" i="1"/>
  <c r="S550" i="1"/>
  <c r="S549" i="1"/>
  <c r="S548" i="1"/>
  <c r="S547" i="1"/>
  <c r="S546" i="1"/>
  <c r="S545" i="1"/>
  <c r="S544" i="1"/>
  <c r="S543" i="1"/>
  <c r="S542" i="1"/>
  <c r="S540" i="1"/>
  <c r="S539" i="1"/>
  <c r="R539" i="1" s="1"/>
  <c r="S531" i="1"/>
  <c r="S530" i="1"/>
  <c r="S528" i="1"/>
  <c r="S526" i="1"/>
  <c r="S524" i="1"/>
  <c r="S523" i="1"/>
  <c r="S522" i="1"/>
  <c r="S521" i="1"/>
  <c r="S519" i="1"/>
  <c r="S518" i="1"/>
  <c r="S516" i="1"/>
  <c r="S515" i="1"/>
  <c r="S507" i="1"/>
  <c r="S506" i="1"/>
  <c r="S505" i="1"/>
  <c r="S504" i="1"/>
  <c r="S503" i="1"/>
  <c r="S500" i="1"/>
  <c r="S498" i="1"/>
  <c r="S496" i="1"/>
  <c r="S495" i="1"/>
  <c r="S494" i="1"/>
  <c r="S493" i="1"/>
  <c r="S492" i="1"/>
  <c r="S491" i="1"/>
  <c r="S490" i="1"/>
  <c r="S489" i="1"/>
  <c r="S483" i="1"/>
  <c r="S481" i="1"/>
  <c r="S480" i="1"/>
  <c r="S479" i="1"/>
  <c r="S478" i="1"/>
  <c r="S477" i="1"/>
  <c r="S476" i="1"/>
  <c r="S475" i="1"/>
  <c r="S474" i="1"/>
  <c r="S472" i="1"/>
  <c r="R472" i="1" s="1"/>
  <c r="S470" i="1"/>
  <c r="S468" i="1"/>
  <c r="S467" i="1"/>
  <c r="S465" i="1"/>
  <c r="S464" i="1"/>
  <c r="S459" i="1"/>
  <c r="S457" i="1"/>
  <c r="S456" i="1"/>
  <c r="S455" i="1"/>
  <c r="S453" i="1"/>
  <c r="S452" i="1"/>
  <c r="S451" i="1"/>
  <c r="S449" i="1"/>
  <c r="S448" i="1"/>
  <c r="S447" i="1"/>
  <c r="S444" i="1"/>
  <c r="S435" i="1"/>
  <c r="S433" i="1"/>
  <c r="S432" i="1"/>
  <c r="S431" i="1"/>
  <c r="S429" i="1"/>
  <c r="S428" i="1"/>
  <c r="S427" i="1"/>
  <c r="S425" i="1"/>
  <c r="S424" i="1"/>
  <c r="S423" i="1"/>
  <c r="S421" i="1"/>
  <c r="S420" i="1"/>
  <c r="S419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5" i="1"/>
  <c r="S394" i="1"/>
  <c r="S387" i="1"/>
  <c r="S386" i="1"/>
  <c r="S384" i="1"/>
  <c r="S383" i="1"/>
  <c r="S382" i="1"/>
  <c r="S381" i="1"/>
  <c r="S380" i="1"/>
  <c r="S379" i="1"/>
  <c r="S378" i="1"/>
  <c r="S377" i="1"/>
  <c r="S376" i="1"/>
  <c r="S375" i="1"/>
  <c r="S374" i="1"/>
  <c r="S372" i="1"/>
  <c r="S371" i="1"/>
  <c r="S369" i="1"/>
  <c r="S363" i="1"/>
  <c r="S360" i="1"/>
  <c r="S357" i="1"/>
  <c r="S356" i="1"/>
  <c r="S355" i="1"/>
  <c r="S353" i="1"/>
  <c r="S352" i="1"/>
  <c r="S351" i="1"/>
  <c r="S349" i="1"/>
  <c r="S348" i="1"/>
  <c r="S347" i="1"/>
  <c r="S339" i="1"/>
  <c r="S338" i="1"/>
  <c r="S337" i="1"/>
  <c r="S336" i="1"/>
  <c r="S335" i="1"/>
  <c r="S334" i="1"/>
  <c r="S332" i="1"/>
  <c r="S330" i="1"/>
  <c r="S328" i="1"/>
  <c r="S327" i="1"/>
  <c r="S326" i="1"/>
  <c r="S325" i="1"/>
  <c r="S324" i="1"/>
  <c r="S323" i="1"/>
  <c r="S322" i="1"/>
  <c r="R322" i="1" s="1"/>
  <c r="S315" i="1"/>
  <c r="S313" i="1"/>
  <c r="S312" i="1"/>
  <c r="S311" i="1"/>
  <c r="S309" i="1"/>
  <c r="S307" i="1"/>
  <c r="R307" i="1" s="1"/>
  <c r="S305" i="1"/>
  <c r="S303" i="1"/>
  <c r="S302" i="1"/>
  <c r="S300" i="1"/>
  <c r="S299" i="1"/>
  <c r="S298" i="1"/>
  <c r="S297" i="1"/>
  <c r="S296" i="1"/>
  <c r="S291" i="1"/>
  <c r="S290" i="1"/>
  <c r="S289" i="1"/>
  <c r="S288" i="1"/>
  <c r="S287" i="1"/>
  <c r="S286" i="1"/>
  <c r="S285" i="1"/>
  <c r="S283" i="1"/>
  <c r="S282" i="1"/>
  <c r="S281" i="1"/>
  <c r="S279" i="1"/>
  <c r="S276" i="1"/>
  <c r="S274" i="1"/>
  <c r="S272" i="1"/>
  <c r="S267" i="1"/>
  <c r="S266" i="1"/>
  <c r="S265" i="1"/>
  <c r="S264" i="1"/>
  <c r="S263" i="1"/>
  <c r="S262" i="1"/>
  <c r="S259" i="1"/>
  <c r="S257" i="1"/>
  <c r="S255" i="1"/>
  <c r="S254" i="1"/>
  <c r="S252" i="1"/>
  <c r="S251" i="1"/>
  <c r="R251" i="1" s="1"/>
  <c r="S243" i="1"/>
  <c r="S242" i="1"/>
  <c r="S241" i="1"/>
  <c r="S240" i="1"/>
  <c r="S239" i="1"/>
  <c r="S238" i="1"/>
  <c r="S237" i="1"/>
  <c r="S236" i="1"/>
  <c r="S235" i="1"/>
  <c r="S234" i="1"/>
  <c r="S233" i="1"/>
  <c r="R233" i="1" s="1"/>
  <c r="S231" i="1"/>
  <c r="S228" i="1"/>
  <c r="S227" i="1"/>
  <c r="S226" i="1"/>
  <c r="R226" i="1" s="1"/>
  <c r="S224" i="1"/>
  <c r="R224" i="1" s="1"/>
  <c r="S218" i="1"/>
  <c r="S216" i="1"/>
  <c r="S214" i="1"/>
  <c r="S213" i="1"/>
  <c r="S212" i="1"/>
  <c r="S211" i="1"/>
  <c r="S210" i="1"/>
  <c r="S209" i="1"/>
  <c r="R209" i="1" s="1"/>
  <c r="S207" i="1"/>
  <c r="S204" i="1"/>
  <c r="S203" i="1"/>
  <c r="S195" i="1"/>
  <c r="S192" i="1"/>
  <c r="S191" i="1"/>
  <c r="S188" i="1"/>
  <c r="S187" i="1"/>
  <c r="S185" i="1"/>
  <c r="S183" i="1"/>
  <c r="S182" i="1"/>
  <c r="S180" i="1"/>
  <c r="S179" i="1"/>
  <c r="S171" i="1"/>
  <c r="S170" i="1"/>
  <c r="S169" i="1"/>
  <c r="S168" i="1"/>
  <c r="S166" i="1"/>
  <c r="S164" i="1"/>
  <c r="S163" i="1"/>
  <c r="S162" i="1"/>
  <c r="S159" i="1"/>
  <c r="R159" i="1" s="1"/>
  <c r="S158" i="1"/>
  <c r="S156" i="1"/>
  <c r="R156" i="1" s="1"/>
  <c r="S155" i="1"/>
  <c r="R155" i="1" s="1"/>
  <c r="S150" i="1"/>
  <c r="S149" i="1"/>
  <c r="S147" i="1"/>
  <c r="S145" i="1"/>
  <c r="S144" i="1"/>
  <c r="S143" i="1"/>
  <c r="S141" i="1"/>
  <c r="S140" i="1"/>
  <c r="S139" i="1"/>
  <c r="S134" i="1"/>
  <c r="R134" i="1" s="1"/>
  <c r="S132" i="1"/>
  <c r="S131" i="1"/>
  <c r="R131" i="1" s="1"/>
  <c r="S123" i="1"/>
  <c r="S122" i="1"/>
  <c r="S121" i="1"/>
  <c r="S120" i="1"/>
  <c r="S119" i="1"/>
  <c r="S118" i="1"/>
  <c r="S117" i="1"/>
  <c r="S116" i="1"/>
  <c r="S115" i="1"/>
  <c r="S114" i="1"/>
  <c r="S113" i="1"/>
  <c r="R113" i="1" s="1"/>
  <c r="S111" i="1"/>
  <c r="R111" i="1" s="1"/>
  <c r="S110" i="1"/>
  <c r="S108" i="1"/>
  <c r="S99" i="1"/>
  <c r="S98" i="1"/>
  <c r="S97" i="1"/>
  <c r="S96" i="1"/>
  <c r="S95" i="1"/>
  <c r="S94" i="1"/>
  <c r="S93" i="1"/>
  <c r="S92" i="1"/>
  <c r="S91" i="1"/>
  <c r="S90" i="1"/>
  <c r="S89" i="1"/>
  <c r="S87" i="1"/>
  <c r="S86" i="1"/>
  <c r="S85" i="1"/>
  <c r="S84" i="1"/>
  <c r="S83" i="1"/>
  <c r="S75" i="1"/>
  <c r="S74" i="1"/>
  <c r="S73" i="1"/>
  <c r="S72" i="1"/>
  <c r="S71" i="1"/>
  <c r="S70" i="1"/>
  <c r="S69" i="1"/>
  <c r="S68" i="1"/>
  <c r="S67" i="1"/>
  <c r="S66" i="1"/>
  <c r="S65" i="1"/>
  <c r="S63" i="1"/>
  <c r="S62" i="1"/>
  <c r="S60" i="1"/>
  <c r="S59" i="1"/>
  <c r="R59" i="1" s="1"/>
  <c r="S50" i="1"/>
  <c r="S48" i="1"/>
  <c r="S47" i="1"/>
  <c r="S46" i="1"/>
  <c r="S45" i="1"/>
  <c r="S44" i="1"/>
  <c r="S43" i="1"/>
  <c r="S42" i="1"/>
  <c r="S41" i="1"/>
  <c r="S39" i="1"/>
  <c r="S36" i="1"/>
  <c r="S35" i="1"/>
  <c r="S27" i="1"/>
  <c r="S24" i="1"/>
  <c r="S20" i="1"/>
  <c r="S19" i="1"/>
  <c r="S17" i="1"/>
  <c r="R17" i="1" s="1"/>
  <c r="S15" i="1"/>
  <c r="S14" i="1"/>
  <c r="X14" i="1" s="1"/>
  <c r="AF14" i="1" s="1"/>
  <c r="S12" i="1"/>
  <c r="S11" i="1"/>
  <c r="R11" i="1" s="1"/>
  <c r="S10" i="1"/>
  <c r="R10" i="1" s="1"/>
  <c r="S3" i="1"/>
  <c r="P2555" i="1"/>
  <c r="O3264" i="1"/>
  <c r="O1608" i="1"/>
  <c r="O1404" i="1"/>
  <c r="O756" i="1"/>
  <c r="N4201" i="1"/>
  <c r="O4201" i="1" s="1"/>
  <c r="N4200" i="1"/>
  <c r="O4200" i="1" s="1"/>
  <c r="N4199" i="1"/>
  <c r="O4199" i="1" s="1"/>
  <c r="N4198" i="1"/>
  <c r="O4198" i="1" s="1"/>
  <c r="N4197" i="1"/>
  <c r="O4197" i="1" s="1"/>
  <c r="N4196" i="1"/>
  <c r="O4196" i="1" s="1"/>
  <c r="N4195" i="1"/>
  <c r="O4195" i="1" s="1"/>
  <c r="N4194" i="1"/>
  <c r="O4194" i="1" s="1"/>
  <c r="N4193" i="1"/>
  <c r="O4193" i="1" s="1"/>
  <c r="N4192" i="1"/>
  <c r="O4192" i="1" s="1"/>
  <c r="N4191" i="1"/>
  <c r="O4191" i="1" s="1"/>
  <c r="N4190" i="1"/>
  <c r="O4190" i="1" s="1"/>
  <c r="N4189" i="1"/>
  <c r="O4189" i="1" s="1"/>
  <c r="N4188" i="1"/>
  <c r="O4188" i="1" s="1"/>
  <c r="N4187" i="1"/>
  <c r="O4187" i="1" s="1"/>
  <c r="N4186" i="1"/>
  <c r="O4186" i="1" s="1"/>
  <c r="N4185" i="1"/>
  <c r="O4185" i="1" s="1"/>
  <c r="N4184" i="1"/>
  <c r="O4184" i="1" s="1"/>
  <c r="N4183" i="1"/>
  <c r="O4183" i="1" s="1"/>
  <c r="N4182" i="1"/>
  <c r="O4182" i="1" s="1"/>
  <c r="N4181" i="1"/>
  <c r="O4181" i="1" s="1"/>
  <c r="N4180" i="1"/>
  <c r="O4180" i="1" s="1"/>
  <c r="N4179" i="1"/>
  <c r="O4179" i="1" s="1"/>
  <c r="N4178" i="1"/>
  <c r="O4178" i="1" s="1"/>
  <c r="N4177" i="1"/>
  <c r="O4177" i="1" s="1"/>
  <c r="N4176" i="1"/>
  <c r="O4176" i="1" s="1"/>
  <c r="N4175" i="1"/>
  <c r="O4175" i="1" s="1"/>
  <c r="N4174" i="1"/>
  <c r="O4174" i="1" s="1"/>
  <c r="N4173" i="1"/>
  <c r="O4173" i="1" s="1"/>
  <c r="N4172" i="1"/>
  <c r="O4172" i="1" s="1"/>
  <c r="N4171" i="1"/>
  <c r="O4171" i="1" s="1"/>
  <c r="N4170" i="1"/>
  <c r="O4170" i="1" s="1"/>
  <c r="N4169" i="1"/>
  <c r="O4169" i="1" s="1"/>
  <c r="N4168" i="1"/>
  <c r="O4168" i="1" s="1"/>
  <c r="N4167" i="1"/>
  <c r="O4167" i="1" s="1"/>
  <c r="N4166" i="1"/>
  <c r="O4166" i="1" s="1"/>
  <c r="N4165" i="1"/>
  <c r="O4165" i="1" s="1"/>
  <c r="N4164" i="1"/>
  <c r="O4164" i="1" s="1"/>
  <c r="N4163" i="1"/>
  <c r="O4163" i="1" s="1"/>
  <c r="N4162" i="1"/>
  <c r="O4162" i="1" s="1"/>
  <c r="N4161" i="1"/>
  <c r="O4161" i="1" s="1"/>
  <c r="N4160" i="1"/>
  <c r="O4160" i="1" s="1"/>
  <c r="N4159" i="1"/>
  <c r="O4159" i="1" s="1"/>
  <c r="N4158" i="1"/>
  <c r="O4158" i="1" s="1"/>
  <c r="N4157" i="1"/>
  <c r="O4157" i="1" s="1"/>
  <c r="N4156" i="1"/>
  <c r="O4156" i="1" s="1"/>
  <c r="N4155" i="1"/>
  <c r="O4155" i="1" s="1"/>
  <c r="N4154" i="1"/>
  <c r="O4154" i="1" s="1"/>
  <c r="N4153" i="1"/>
  <c r="O4153" i="1" s="1"/>
  <c r="N4152" i="1"/>
  <c r="O4152" i="1" s="1"/>
  <c r="N4151" i="1"/>
  <c r="O4151" i="1" s="1"/>
  <c r="N4150" i="1"/>
  <c r="O4150" i="1" s="1"/>
  <c r="N4149" i="1"/>
  <c r="O4149" i="1" s="1"/>
  <c r="N4148" i="1"/>
  <c r="O4148" i="1" s="1"/>
  <c r="N4147" i="1"/>
  <c r="O4147" i="1" s="1"/>
  <c r="N4146" i="1"/>
  <c r="O4146" i="1" s="1"/>
  <c r="N4145" i="1"/>
  <c r="O4145" i="1" s="1"/>
  <c r="N4144" i="1"/>
  <c r="O4144" i="1" s="1"/>
  <c r="N4143" i="1"/>
  <c r="O4143" i="1" s="1"/>
  <c r="N4142" i="1"/>
  <c r="O4142" i="1" s="1"/>
  <c r="N4141" i="1"/>
  <c r="O4141" i="1" s="1"/>
  <c r="N4140" i="1"/>
  <c r="O4140" i="1" s="1"/>
  <c r="N4139" i="1"/>
  <c r="O4139" i="1" s="1"/>
  <c r="N4138" i="1"/>
  <c r="O4138" i="1" s="1"/>
  <c r="N4137" i="1"/>
  <c r="O4137" i="1" s="1"/>
  <c r="N4136" i="1"/>
  <c r="O4136" i="1" s="1"/>
  <c r="N4135" i="1"/>
  <c r="O4135" i="1" s="1"/>
  <c r="N4134" i="1"/>
  <c r="O4134" i="1" s="1"/>
  <c r="N4133" i="1"/>
  <c r="O4133" i="1" s="1"/>
  <c r="N4132" i="1"/>
  <c r="O4132" i="1" s="1"/>
  <c r="N4131" i="1"/>
  <c r="O4131" i="1" s="1"/>
  <c r="N4130" i="1"/>
  <c r="O4130" i="1" s="1"/>
  <c r="N4129" i="1"/>
  <c r="O4129" i="1" s="1"/>
  <c r="N4128" i="1"/>
  <c r="O4128" i="1" s="1"/>
  <c r="N4127" i="1"/>
  <c r="O4127" i="1" s="1"/>
  <c r="N4126" i="1"/>
  <c r="O4126" i="1" s="1"/>
  <c r="N4125" i="1"/>
  <c r="O4125" i="1" s="1"/>
  <c r="N4124" i="1"/>
  <c r="O4124" i="1" s="1"/>
  <c r="N4123" i="1"/>
  <c r="O4123" i="1" s="1"/>
  <c r="N4122" i="1"/>
  <c r="O4122" i="1" s="1"/>
  <c r="N4121" i="1"/>
  <c r="O4121" i="1" s="1"/>
  <c r="N4120" i="1"/>
  <c r="O4120" i="1" s="1"/>
  <c r="N4119" i="1"/>
  <c r="O4119" i="1" s="1"/>
  <c r="N4118" i="1"/>
  <c r="O4118" i="1" s="1"/>
  <c r="N4117" i="1"/>
  <c r="O4117" i="1" s="1"/>
  <c r="N4116" i="1"/>
  <c r="O4116" i="1" s="1"/>
  <c r="N4115" i="1"/>
  <c r="O4115" i="1" s="1"/>
  <c r="N4114" i="1"/>
  <c r="O4114" i="1" s="1"/>
  <c r="N4113" i="1"/>
  <c r="O4113" i="1" s="1"/>
  <c r="N4112" i="1"/>
  <c r="O4112" i="1" s="1"/>
  <c r="N4111" i="1"/>
  <c r="O4111" i="1" s="1"/>
  <c r="N4110" i="1"/>
  <c r="O4110" i="1" s="1"/>
  <c r="N4109" i="1"/>
  <c r="O4109" i="1" s="1"/>
  <c r="N4108" i="1"/>
  <c r="O4108" i="1" s="1"/>
  <c r="N4107" i="1"/>
  <c r="O4107" i="1" s="1"/>
  <c r="N4106" i="1"/>
  <c r="O4106" i="1" s="1"/>
  <c r="N4105" i="1"/>
  <c r="O4105" i="1" s="1"/>
  <c r="N4104" i="1"/>
  <c r="O4104" i="1" s="1"/>
  <c r="N4103" i="1"/>
  <c r="O4103" i="1" s="1"/>
  <c r="N4102" i="1"/>
  <c r="O4102" i="1" s="1"/>
  <c r="N4101" i="1"/>
  <c r="O4101" i="1" s="1"/>
  <c r="N4100" i="1"/>
  <c r="O4100" i="1" s="1"/>
  <c r="N4099" i="1"/>
  <c r="O4099" i="1" s="1"/>
  <c r="N4098" i="1"/>
  <c r="O4098" i="1" s="1"/>
  <c r="N4097" i="1"/>
  <c r="O4097" i="1" s="1"/>
  <c r="N4096" i="1"/>
  <c r="O4096" i="1" s="1"/>
  <c r="N4095" i="1"/>
  <c r="O4095" i="1" s="1"/>
  <c r="N4094" i="1"/>
  <c r="O4094" i="1" s="1"/>
  <c r="N4093" i="1"/>
  <c r="O4093" i="1" s="1"/>
  <c r="N4092" i="1"/>
  <c r="O4092" i="1" s="1"/>
  <c r="N4091" i="1"/>
  <c r="O4091" i="1" s="1"/>
  <c r="N4090" i="1"/>
  <c r="O4090" i="1" s="1"/>
  <c r="N4089" i="1"/>
  <c r="O4089" i="1" s="1"/>
  <c r="N4088" i="1"/>
  <c r="O4088" i="1" s="1"/>
  <c r="N4087" i="1"/>
  <c r="O4087" i="1" s="1"/>
  <c r="N4086" i="1"/>
  <c r="O4086" i="1" s="1"/>
  <c r="N4085" i="1"/>
  <c r="O4085" i="1" s="1"/>
  <c r="N4084" i="1"/>
  <c r="O4084" i="1" s="1"/>
  <c r="N4083" i="1"/>
  <c r="O4083" i="1" s="1"/>
  <c r="N4082" i="1"/>
  <c r="O4082" i="1" s="1"/>
  <c r="N4081" i="1"/>
  <c r="O4081" i="1" s="1"/>
  <c r="N4080" i="1"/>
  <c r="O4080" i="1" s="1"/>
  <c r="N4079" i="1"/>
  <c r="O4079" i="1" s="1"/>
  <c r="N4078" i="1"/>
  <c r="O4078" i="1" s="1"/>
  <c r="N4077" i="1"/>
  <c r="O4077" i="1" s="1"/>
  <c r="N4076" i="1"/>
  <c r="O4076" i="1" s="1"/>
  <c r="N4075" i="1"/>
  <c r="O4075" i="1" s="1"/>
  <c r="N4074" i="1"/>
  <c r="O4074" i="1" s="1"/>
  <c r="N4073" i="1"/>
  <c r="O4073" i="1" s="1"/>
  <c r="N4072" i="1"/>
  <c r="O4072" i="1" s="1"/>
  <c r="N4071" i="1"/>
  <c r="O4071" i="1" s="1"/>
  <c r="N4070" i="1"/>
  <c r="O4070" i="1" s="1"/>
  <c r="N4069" i="1"/>
  <c r="O4069" i="1" s="1"/>
  <c r="N4068" i="1"/>
  <c r="O4068" i="1" s="1"/>
  <c r="N4067" i="1"/>
  <c r="O4067" i="1" s="1"/>
  <c r="N4066" i="1"/>
  <c r="O4066" i="1" s="1"/>
  <c r="N4065" i="1"/>
  <c r="O4065" i="1" s="1"/>
  <c r="N4064" i="1"/>
  <c r="O4064" i="1" s="1"/>
  <c r="N4063" i="1"/>
  <c r="O4063" i="1" s="1"/>
  <c r="N4062" i="1"/>
  <c r="O4062" i="1" s="1"/>
  <c r="N4061" i="1"/>
  <c r="O4061" i="1" s="1"/>
  <c r="N4060" i="1"/>
  <c r="O4060" i="1" s="1"/>
  <c r="N4059" i="1"/>
  <c r="O4059" i="1" s="1"/>
  <c r="N4058" i="1"/>
  <c r="O4058" i="1" s="1"/>
  <c r="N4057" i="1"/>
  <c r="O4057" i="1" s="1"/>
  <c r="N4056" i="1"/>
  <c r="O4056" i="1" s="1"/>
  <c r="N4055" i="1"/>
  <c r="O4055" i="1" s="1"/>
  <c r="N4054" i="1"/>
  <c r="O4054" i="1" s="1"/>
  <c r="N4053" i="1"/>
  <c r="O4053" i="1" s="1"/>
  <c r="N4052" i="1"/>
  <c r="O4052" i="1" s="1"/>
  <c r="N4051" i="1"/>
  <c r="O4051" i="1" s="1"/>
  <c r="N4050" i="1"/>
  <c r="O4050" i="1" s="1"/>
  <c r="N4049" i="1"/>
  <c r="O4049" i="1" s="1"/>
  <c r="N4048" i="1"/>
  <c r="O4048" i="1" s="1"/>
  <c r="N4047" i="1"/>
  <c r="O4047" i="1" s="1"/>
  <c r="N4046" i="1"/>
  <c r="O4046" i="1" s="1"/>
  <c r="N4045" i="1"/>
  <c r="O4045" i="1" s="1"/>
  <c r="N4044" i="1"/>
  <c r="O4044" i="1" s="1"/>
  <c r="N4043" i="1"/>
  <c r="O4043" i="1" s="1"/>
  <c r="N4042" i="1"/>
  <c r="O4042" i="1" s="1"/>
  <c r="N4041" i="1"/>
  <c r="O4041" i="1" s="1"/>
  <c r="N4040" i="1"/>
  <c r="O4040" i="1" s="1"/>
  <c r="N4039" i="1"/>
  <c r="O4039" i="1" s="1"/>
  <c r="N4038" i="1"/>
  <c r="O4038" i="1" s="1"/>
  <c r="N4037" i="1"/>
  <c r="O4037" i="1" s="1"/>
  <c r="N4036" i="1"/>
  <c r="O4036" i="1" s="1"/>
  <c r="N4035" i="1"/>
  <c r="O4035" i="1" s="1"/>
  <c r="N4034" i="1"/>
  <c r="O4034" i="1" s="1"/>
  <c r="N4033" i="1"/>
  <c r="O4033" i="1" s="1"/>
  <c r="N4032" i="1"/>
  <c r="O4032" i="1" s="1"/>
  <c r="N4031" i="1"/>
  <c r="O4031" i="1" s="1"/>
  <c r="N4030" i="1"/>
  <c r="O4030" i="1" s="1"/>
  <c r="N4029" i="1"/>
  <c r="O4029" i="1" s="1"/>
  <c r="N4028" i="1"/>
  <c r="O4028" i="1" s="1"/>
  <c r="N4027" i="1"/>
  <c r="O4027" i="1" s="1"/>
  <c r="N4026" i="1"/>
  <c r="O4026" i="1" s="1"/>
  <c r="N4025" i="1"/>
  <c r="O4025" i="1" s="1"/>
  <c r="N4024" i="1"/>
  <c r="O4024" i="1" s="1"/>
  <c r="N4023" i="1"/>
  <c r="O4023" i="1" s="1"/>
  <c r="N4022" i="1"/>
  <c r="O4022" i="1" s="1"/>
  <c r="N4021" i="1"/>
  <c r="O4021" i="1" s="1"/>
  <c r="N4020" i="1"/>
  <c r="O4020" i="1" s="1"/>
  <c r="N4019" i="1"/>
  <c r="O4019" i="1" s="1"/>
  <c r="N4018" i="1"/>
  <c r="O4018" i="1" s="1"/>
  <c r="N4017" i="1"/>
  <c r="O4017" i="1" s="1"/>
  <c r="N4016" i="1"/>
  <c r="O4016" i="1" s="1"/>
  <c r="N4015" i="1"/>
  <c r="O4015" i="1" s="1"/>
  <c r="N4014" i="1"/>
  <c r="O4014" i="1" s="1"/>
  <c r="N4013" i="1"/>
  <c r="O4013" i="1" s="1"/>
  <c r="N4012" i="1"/>
  <c r="O4012" i="1" s="1"/>
  <c r="N4011" i="1"/>
  <c r="O4011" i="1" s="1"/>
  <c r="N4010" i="1"/>
  <c r="O4010" i="1" s="1"/>
  <c r="N4009" i="1"/>
  <c r="O4009" i="1" s="1"/>
  <c r="N4008" i="1"/>
  <c r="O4008" i="1" s="1"/>
  <c r="N4007" i="1"/>
  <c r="O4007" i="1" s="1"/>
  <c r="N4006" i="1"/>
  <c r="O4006" i="1" s="1"/>
  <c r="N4005" i="1"/>
  <c r="O4005" i="1" s="1"/>
  <c r="N4004" i="1"/>
  <c r="O4004" i="1" s="1"/>
  <c r="N4003" i="1"/>
  <c r="O4003" i="1" s="1"/>
  <c r="N4002" i="1"/>
  <c r="O4002" i="1" s="1"/>
  <c r="N4001" i="1"/>
  <c r="O4001" i="1" s="1"/>
  <c r="N4000" i="1"/>
  <c r="O4000" i="1" s="1"/>
  <c r="N3999" i="1"/>
  <c r="O3999" i="1" s="1"/>
  <c r="N3998" i="1"/>
  <c r="O3998" i="1" s="1"/>
  <c r="N3997" i="1"/>
  <c r="O3997" i="1" s="1"/>
  <c r="N3996" i="1"/>
  <c r="O3996" i="1" s="1"/>
  <c r="N3995" i="1"/>
  <c r="O3995" i="1" s="1"/>
  <c r="N3994" i="1"/>
  <c r="O3994" i="1" s="1"/>
  <c r="N3993" i="1"/>
  <c r="O3993" i="1" s="1"/>
  <c r="N3992" i="1"/>
  <c r="O3992" i="1" s="1"/>
  <c r="N3991" i="1"/>
  <c r="O3991" i="1" s="1"/>
  <c r="N3990" i="1"/>
  <c r="O3990" i="1" s="1"/>
  <c r="N3989" i="1"/>
  <c r="O3989" i="1" s="1"/>
  <c r="N3988" i="1"/>
  <c r="O3988" i="1" s="1"/>
  <c r="N3987" i="1"/>
  <c r="O3987" i="1" s="1"/>
  <c r="N3986" i="1"/>
  <c r="O3986" i="1" s="1"/>
  <c r="N3985" i="1"/>
  <c r="O3985" i="1" s="1"/>
  <c r="N3984" i="1"/>
  <c r="O3984" i="1" s="1"/>
  <c r="N3983" i="1"/>
  <c r="O3983" i="1" s="1"/>
  <c r="N3982" i="1"/>
  <c r="O3982" i="1" s="1"/>
  <c r="N3981" i="1"/>
  <c r="O3981" i="1" s="1"/>
  <c r="N3980" i="1"/>
  <c r="O3980" i="1" s="1"/>
  <c r="N3979" i="1"/>
  <c r="O3979" i="1" s="1"/>
  <c r="N3978" i="1"/>
  <c r="O3978" i="1" s="1"/>
  <c r="N3977" i="1"/>
  <c r="O3977" i="1" s="1"/>
  <c r="N3976" i="1"/>
  <c r="O3976" i="1" s="1"/>
  <c r="N3975" i="1"/>
  <c r="O3975" i="1" s="1"/>
  <c r="N3974" i="1"/>
  <c r="O3974" i="1" s="1"/>
  <c r="N3973" i="1"/>
  <c r="O3973" i="1" s="1"/>
  <c r="N3972" i="1"/>
  <c r="O3972" i="1" s="1"/>
  <c r="N3971" i="1"/>
  <c r="O3971" i="1" s="1"/>
  <c r="N3970" i="1"/>
  <c r="O3970" i="1" s="1"/>
  <c r="N3969" i="1"/>
  <c r="O3969" i="1" s="1"/>
  <c r="N3968" i="1"/>
  <c r="O3968" i="1" s="1"/>
  <c r="N3967" i="1"/>
  <c r="O3967" i="1" s="1"/>
  <c r="N3966" i="1"/>
  <c r="O3966" i="1" s="1"/>
  <c r="N3965" i="1"/>
  <c r="O3965" i="1" s="1"/>
  <c r="N3964" i="1"/>
  <c r="O3964" i="1" s="1"/>
  <c r="N3963" i="1"/>
  <c r="O3963" i="1" s="1"/>
  <c r="N3962" i="1"/>
  <c r="O3962" i="1" s="1"/>
  <c r="N3961" i="1"/>
  <c r="O3961" i="1" s="1"/>
  <c r="N3960" i="1"/>
  <c r="O3960" i="1" s="1"/>
  <c r="N3959" i="1"/>
  <c r="O3959" i="1" s="1"/>
  <c r="N3958" i="1"/>
  <c r="O3958" i="1" s="1"/>
  <c r="N3957" i="1"/>
  <c r="O3957" i="1" s="1"/>
  <c r="N3956" i="1"/>
  <c r="O3956" i="1" s="1"/>
  <c r="N3955" i="1"/>
  <c r="O3955" i="1" s="1"/>
  <c r="N3954" i="1"/>
  <c r="O3954" i="1" s="1"/>
  <c r="N3953" i="1"/>
  <c r="O3953" i="1" s="1"/>
  <c r="N3952" i="1"/>
  <c r="O3952" i="1" s="1"/>
  <c r="N3951" i="1"/>
  <c r="O3951" i="1" s="1"/>
  <c r="N3950" i="1"/>
  <c r="O3950" i="1" s="1"/>
  <c r="N3949" i="1"/>
  <c r="O3949" i="1" s="1"/>
  <c r="N3948" i="1"/>
  <c r="O3948" i="1" s="1"/>
  <c r="N3947" i="1"/>
  <c r="O3947" i="1" s="1"/>
  <c r="N3946" i="1"/>
  <c r="O3946" i="1" s="1"/>
  <c r="N3945" i="1"/>
  <c r="O3945" i="1" s="1"/>
  <c r="N3944" i="1"/>
  <c r="O3944" i="1" s="1"/>
  <c r="N3943" i="1"/>
  <c r="O3943" i="1" s="1"/>
  <c r="N3942" i="1"/>
  <c r="O3942" i="1" s="1"/>
  <c r="N3941" i="1"/>
  <c r="O3941" i="1" s="1"/>
  <c r="N3940" i="1"/>
  <c r="O3940" i="1" s="1"/>
  <c r="N3939" i="1"/>
  <c r="O3939" i="1" s="1"/>
  <c r="N3938" i="1"/>
  <c r="O3938" i="1" s="1"/>
  <c r="N3937" i="1"/>
  <c r="O3937" i="1" s="1"/>
  <c r="N3936" i="1"/>
  <c r="O3936" i="1" s="1"/>
  <c r="N3935" i="1"/>
  <c r="O3935" i="1" s="1"/>
  <c r="N3934" i="1"/>
  <c r="O3934" i="1" s="1"/>
  <c r="N3933" i="1"/>
  <c r="O3933" i="1" s="1"/>
  <c r="N3932" i="1"/>
  <c r="O3932" i="1" s="1"/>
  <c r="N3931" i="1"/>
  <c r="O3931" i="1" s="1"/>
  <c r="N3930" i="1"/>
  <c r="O3930" i="1" s="1"/>
  <c r="N3929" i="1"/>
  <c r="O3929" i="1" s="1"/>
  <c r="N3928" i="1"/>
  <c r="O3928" i="1" s="1"/>
  <c r="N3927" i="1"/>
  <c r="O3927" i="1" s="1"/>
  <c r="N3926" i="1"/>
  <c r="O3926" i="1" s="1"/>
  <c r="N3925" i="1"/>
  <c r="O3925" i="1" s="1"/>
  <c r="N3924" i="1"/>
  <c r="O3924" i="1" s="1"/>
  <c r="N3923" i="1"/>
  <c r="O3923" i="1" s="1"/>
  <c r="N3922" i="1"/>
  <c r="O3922" i="1" s="1"/>
  <c r="N3921" i="1"/>
  <c r="O3921" i="1" s="1"/>
  <c r="N3920" i="1"/>
  <c r="O3920" i="1" s="1"/>
  <c r="N3919" i="1"/>
  <c r="O3919" i="1" s="1"/>
  <c r="N3918" i="1"/>
  <c r="O3918" i="1" s="1"/>
  <c r="N3917" i="1"/>
  <c r="O3917" i="1" s="1"/>
  <c r="N3916" i="1"/>
  <c r="O3916" i="1" s="1"/>
  <c r="N3915" i="1"/>
  <c r="O3915" i="1" s="1"/>
  <c r="N3914" i="1"/>
  <c r="O3914" i="1" s="1"/>
  <c r="N3913" i="1"/>
  <c r="O3913" i="1" s="1"/>
  <c r="N3912" i="1"/>
  <c r="O3912" i="1" s="1"/>
  <c r="N3911" i="1"/>
  <c r="O3911" i="1" s="1"/>
  <c r="N3910" i="1"/>
  <c r="O3910" i="1" s="1"/>
  <c r="N3909" i="1"/>
  <c r="O3909" i="1" s="1"/>
  <c r="N3908" i="1"/>
  <c r="O3908" i="1" s="1"/>
  <c r="N3907" i="1"/>
  <c r="O3907" i="1" s="1"/>
  <c r="N3906" i="1"/>
  <c r="O3906" i="1" s="1"/>
  <c r="N3905" i="1"/>
  <c r="O3905" i="1" s="1"/>
  <c r="N3904" i="1"/>
  <c r="O3904" i="1" s="1"/>
  <c r="N3903" i="1"/>
  <c r="O3903" i="1" s="1"/>
  <c r="N3902" i="1"/>
  <c r="O3902" i="1" s="1"/>
  <c r="N3901" i="1"/>
  <c r="O3901" i="1" s="1"/>
  <c r="N3900" i="1"/>
  <c r="O3900" i="1" s="1"/>
  <c r="N3899" i="1"/>
  <c r="O3899" i="1" s="1"/>
  <c r="N3898" i="1"/>
  <c r="O3898" i="1" s="1"/>
  <c r="N3897" i="1"/>
  <c r="O3897" i="1" s="1"/>
  <c r="N3896" i="1"/>
  <c r="O3896" i="1" s="1"/>
  <c r="N3895" i="1"/>
  <c r="O3895" i="1" s="1"/>
  <c r="N3894" i="1"/>
  <c r="O3894" i="1" s="1"/>
  <c r="N3893" i="1"/>
  <c r="O3893" i="1" s="1"/>
  <c r="N3892" i="1"/>
  <c r="O3892" i="1" s="1"/>
  <c r="N3891" i="1"/>
  <c r="O3891" i="1" s="1"/>
  <c r="N3890" i="1"/>
  <c r="O3890" i="1" s="1"/>
  <c r="N3889" i="1"/>
  <c r="O3889" i="1" s="1"/>
  <c r="N3888" i="1"/>
  <c r="O3888" i="1" s="1"/>
  <c r="N3887" i="1"/>
  <c r="O3887" i="1" s="1"/>
  <c r="N3886" i="1"/>
  <c r="O3886" i="1" s="1"/>
  <c r="N3885" i="1"/>
  <c r="O3885" i="1" s="1"/>
  <c r="N3884" i="1"/>
  <c r="O3884" i="1" s="1"/>
  <c r="N3883" i="1"/>
  <c r="O3883" i="1" s="1"/>
  <c r="N3882" i="1"/>
  <c r="O3882" i="1" s="1"/>
  <c r="N3881" i="1"/>
  <c r="O3881" i="1" s="1"/>
  <c r="N3880" i="1"/>
  <c r="O3880" i="1" s="1"/>
  <c r="N3879" i="1"/>
  <c r="O3879" i="1" s="1"/>
  <c r="N3878" i="1"/>
  <c r="O3878" i="1" s="1"/>
  <c r="N3877" i="1"/>
  <c r="O3877" i="1" s="1"/>
  <c r="N3876" i="1"/>
  <c r="O3876" i="1" s="1"/>
  <c r="N3875" i="1"/>
  <c r="O3875" i="1" s="1"/>
  <c r="N3874" i="1"/>
  <c r="O3874" i="1" s="1"/>
  <c r="N3873" i="1"/>
  <c r="O3873" i="1" s="1"/>
  <c r="N3872" i="1"/>
  <c r="O3872" i="1" s="1"/>
  <c r="N3871" i="1"/>
  <c r="O3871" i="1" s="1"/>
  <c r="N3870" i="1"/>
  <c r="O3870" i="1" s="1"/>
  <c r="N3869" i="1"/>
  <c r="O3869" i="1" s="1"/>
  <c r="N3868" i="1"/>
  <c r="O3868" i="1" s="1"/>
  <c r="N3867" i="1"/>
  <c r="O3867" i="1" s="1"/>
  <c r="N3866" i="1"/>
  <c r="O3866" i="1" s="1"/>
  <c r="N3865" i="1"/>
  <c r="O3865" i="1" s="1"/>
  <c r="N3864" i="1"/>
  <c r="O3864" i="1" s="1"/>
  <c r="N3863" i="1"/>
  <c r="O3863" i="1" s="1"/>
  <c r="N3862" i="1"/>
  <c r="O3862" i="1" s="1"/>
  <c r="N3861" i="1"/>
  <c r="O3861" i="1" s="1"/>
  <c r="N3860" i="1"/>
  <c r="O3860" i="1" s="1"/>
  <c r="N3859" i="1"/>
  <c r="O3859" i="1" s="1"/>
  <c r="N3858" i="1"/>
  <c r="O3858" i="1" s="1"/>
  <c r="N3857" i="1"/>
  <c r="O3857" i="1" s="1"/>
  <c r="N3856" i="1"/>
  <c r="O3856" i="1" s="1"/>
  <c r="N3855" i="1"/>
  <c r="O3855" i="1" s="1"/>
  <c r="N3854" i="1"/>
  <c r="O3854" i="1" s="1"/>
  <c r="N3853" i="1"/>
  <c r="O3853" i="1" s="1"/>
  <c r="N3852" i="1"/>
  <c r="O3852" i="1" s="1"/>
  <c r="N3851" i="1"/>
  <c r="O3851" i="1" s="1"/>
  <c r="N3850" i="1"/>
  <c r="O3850" i="1" s="1"/>
  <c r="N3849" i="1"/>
  <c r="O3849" i="1" s="1"/>
  <c r="N3848" i="1"/>
  <c r="O3848" i="1" s="1"/>
  <c r="N3847" i="1"/>
  <c r="O3847" i="1" s="1"/>
  <c r="N3846" i="1"/>
  <c r="O3846" i="1" s="1"/>
  <c r="N3845" i="1"/>
  <c r="O3845" i="1" s="1"/>
  <c r="N3844" i="1"/>
  <c r="O3844" i="1" s="1"/>
  <c r="N3843" i="1"/>
  <c r="O3843" i="1" s="1"/>
  <c r="N3842" i="1"/>
  <c r="O3842" i="1" s="1"/>
  <c r="N3841" i="1"/>
  <c r="O3841" i="1" s="1"/>
  <c r="N3840" i="1"/>
  <c r="O3840" i="1" s="1"/>
  <c r="N3839" i="1"/>
  <c r="O3839" i="1" s="1"/>
  <c r="N3838" i="1"/>
  <c r="O3838" i="1" s="1"/>
  <c r="N3837" i="1"/>
  <c r="O3837" i="1" s="1"/>
  <c r="N3836" i="1"/>
  <c r="O3836" i="1" s="1"/>
  <c r="N3835" i="1"/>
  <c r="O3835" i="1" s="1"/>
  <c r="N3834" i="1"/>
  <c r="O3834" i="1" s="1"/>
  <c r="N3833" i="1"/>
  <c r="O3833" i="1" s="1"/>
  <c r="N3832" i="1"/>
  <c r="O3832" i="1" s="1"/>
  <c r="N3831" i="1"/>
  <c r="O3831" i="1" s="1"/>
  <c r="N3830" i="1"/>
  <c r="O3830" i="1" s="1"/>
  <c r="N3829" i="1"/>
  <c r="O3829" i="1" s="1"/>
  <c r="N3828" i="1"/>
  <c r="O3828" i="1" s="1"/>
  <c r="N3827" i="1"/>
  <c r="O3827" i="1" s="1"/>
  <c r="N3826" i="1"/>
  <c r="O3826" i="1" s="1"/>
  <c r="N3825" i="1"/>
  <c r="O3825" i="1" s="1"/>
  <c r="N3824" i="1"/>
  <c r="O3824" i="1" s="1"/>
  <c r="N3823" i="1"/>
  <c r="O3823" i="1" s="1"/>
  <c r="N3822" i="1"/>
  <c r="O3822" i="1" s="1"/>
  <c r="N3821" i="1"/>
  <c r="O3821" i="1" s="1"/>
  <c r="N3820" i="1"/>
  <c r="O3820" i="1" s="1"/>
  <c r="N3819" i="1"/>
  <c r="O3819" i="1" s="1"/>
  <c r="N3818" i="1"/>
  <c r="O3818" i="1" s="1"/>
  <c r="N3817" i="1"/>
  <c r="O3817" i="1" s="1"/>
  <c r="N3816" i="1"/>
  <c r="O3816" i="1" s="1"/>
  <c r="N3815" i="1"/>
  <c r="O3815" i="1" s="1"/>
  <c r="N3814" i="1"/>
  <c r="O3814" i="1" s="1"/>
  <c r="N3813" i="1"/>
  <c r="O3813" i="1" s="1"/>
  <c r="N3812" i="1"/>
  <c r="O3812" i="1" s="1"/>
  <c r="N3811" i="1"/>
  <c r="O3811" i="1" s="1"/>
  <c r="N3810" i="1"/>
  <c r="O3810" i="1" s="1"/>
  <c r="N3809" i="1"/>
  <c r="O3809" i="1" s="1"/>
  <c r="N3808" i="1"/>
  <c r="O3808" i="1" s="1"/>
  <c r="N3807" i="1"/>
  <c r="O3807" i="1" s="1"/>
  <c r="N3806" i="1"/>
  <c r="O3806" i="1" s="1"/>
  <c r="N3805" i="1"/>
  <c r="O3805" i="1" s="1"/>
  <c r="N3804" i="1"/>
  <c r="O3804" i="1" s="1"/>
  <c r="N3803" i="1"/>
  <c r="O3803" i="1" s="1"/>
  <c r="N3802" i="1"/>
  <c r="O3802" i="1" s="1"/>
  <c r="N3801" i="1"/>
  <c r="O3801" i="1" s="1"/>
  <c r="N3800" i="1"/>
  <c r="O3800" i="1" s="1"/>
  <c r="N3799" i="1"/>
  <c r="O3799" i="1" s="1"/>
  <c r="N3798" i="1"/>
  <c r="O3798" i="1" s="1"/>
  <c r="N3797" i="1"/>
  <c r="O3797" i="1" s="1"/>
  <c r="N3796" i="1"/>
  <c r="O3796" i="1" s="1"/>
  <c r="N3795" i="1"/>
  <c r="O3795" i="1" s="1"/>
  <c r="N3794" i="1"/>
  <c r="O3794" i="1" s="1"/>
  <c r="N3793" i="1"/>
  <c r="O3793" i="1" s="1"/>
  <c r="N3792" i="1"/>
  <c r="O3792" i="1" s="1"/>
  <c r="N3791" i="1"/>
  <c r="O3791" i="1" s="1"/>
  <c r="N3790" i="1"/>
  <c r="O3790" i="1" s="1"/>
  <c r="N3789" i="1"/>
  <c r="O3789" i="1" s="1"/>
  <c r="N3788" i="1"/>
  <c r="O3788" i="1" s="1"/>
  <c r="N3787" i="1"/>
  <c r="O3787" i="1" s="1"/>
  <c r="N3786" i="1"/>
  <c r="O3786" i="1" s="1"/>
  <c r="N3785" i="1"/>
  <c r="O3785" i="1" s="1"/>
  <c r="N3784" i="1"/>
  <c r="O3784" i="1" s="1"/>
  <c r="N3783" i="1"/>
  <c r="O3783" i="1" s="1"/>
  <c r="N3782" i="1"/>
  <c r="O3782" i="1" s="1"/>
  <c r="N3781" i="1"/>
  <c r="O3781" i="1" s="1"/>
  <c r="N3780" i="1"/>
  <c r="O3780" i="1" s="1"/>
  <c r="N3779" i="1"/>
  <c r="O3779" i="1" s="1"/>
  <c r="N3778" i="1"/>
  <c r="O3778" i="1" s="1"/>
  <c r="N3777" i="1"/>
  <c r="O3777" i="1" s="1"/>
  <c r="N3776" i="1"/>
  <c r="O3776" i="1" s="1"/>
  <c r="N3775" i="1"/>
  <c r="O3775" i="1" s="1"/>
  <c r="N3774" i="1"/>
  <c r="O3774" i="1" s="1"/>
  <c r="N3773" i="1"/>
  <c r="O3773" i="1" s="1"/>
  <c r="N3772" i="1"/>
  <c r="O3772" i="1" s="1"/>
  <c r="N3771" i="1"/>
  <c r="O3771" i="1" s="1"/>
  <c r="N3770" i="1"/>
  <c r="O3770" i="1" s="1"/>
  <c r="N3769" i="1"/>
  <c r="O3769" i="1" s="1"/>
  <c r="N3768" i="1"/>
  <c r="O3768" i="1" s="1"/>
  <c r="N3767" i="1"/>
  <c r="O3767" i="1" s="1"/>
  <c r="N3766" i="1"/>
  <c r="O3766" i="1" s="1"/>
  <c r="N3765" i="1"/>
  <c r="O3765" i="1" s="1"/>
  <c r="N3764" i="1"/>
  <c r="O3764" i="1" s="1"/>
  <c r="N3763" i="1"/>
  <c r="O3763" i="1" s="1"/>
  <c r="N3762" i="1"/>
  <c r="O3762" i="1" s="1"/>
  <c r="N3761" i="1"/>
  <c r="O3761" i="1" s="1"/>
  <c r="N3760" i="1"/>
  <c r="O3760" i="1" s="1"/>
  <c r="N3759" i="1"/>
  <c r="O3759" i="1" s="1"/>
  <c r="N3758" i="1"/>
  <c r="O3758" i="1" s="1"/>
  <c r="N3757" i="1"/>
  <c r="O3757" i="1" s="1"/>
  <c r="N3756" i="1"/>
  <c r="O3756" i="1" s="1"/>
  <c r="N3755" i="1"/>
  <c r="O3755" i="1" s="1"/>
  <c r="N3754" i="1"/>
  <c r="O3754" i="1" s="1"/>
  <c r="N3753" i="1"/>
  <c r="O3753" i="1" s="1"/>
  <c r="N3752" i="1"/>
  <c r="O3752" i="1" s="1"/>
  <c r="N3751" i="1"/>
  <c r="O3751" i="1" s="1"/>
  <c r="N3750" i="1"/>
  <c r="O3750" i="1" s="1"/>
  <c r="N3749" i="1"/>
  <c r="O3749" i="1" s="1"/>
  <c r="N3748" i="1"/>
  <c r="O3748" i="1" s="1"/>
  <c r="N3747" i="1"/>
  <c r="O3747" i="1" s="1"/>
  <c r="N3746" i="1"/>
  <c r="O3746" i="1" s="1"/>
  <c r="N3745" i="1"/>
  <c r="O3745" i="1" s="1"/>
  <c r="N3744" i="1"/>
  <c r="O3744" i="1" s="1"/>
  <c r="N3743" i="1"/>
  <c r="O3743" i="1" s="1"/>
  <c r="N3742" i="1"/>
  <c r="O3742" i="1" s="1"/>
  <c r="N3741" i="1"/>
  <c r="O3741" i="1" s="1"/>
  <c r="N3740" i="1"/>
  <c r="O3740" i="1" s="1"/>
  <c r="N3739" i="1"/>
  <c r="O3739" i="1" s="1"/>
  <c r="N3738" i="1"/>
  <c r="O3738" i="1" s="1"/>
  <c r="N3737" i="1"/>
  <c r="O3737" i="1" s="1"/>
  <c r="N3736" i="1"/>
  <c r="O3736" i="1" s="1"/>
  <c r="N3735" i="1"/>
  <c r="O3735" i="1" s="1"/>
  <c r="N3734" i="1"/>
  <c r="O3734" i="1" s="1"/>
  <c r="N3733" i="1"/>
  <c r="O3733" i="1" s="1"/>
  <c r="N3732" i="1"/>
  <c r="O3732" i="1" s="1"/>
  <c r="N3731" i="1"/>
  <c r="O3731" i="1" s="1"/>
  <c r="N3730" i="1"/>
  <c r="O3730" i="1" s="1"/>
  <c r="N3729" i="1"/>
  <c r="O3729" i="1" s="1"/>
  <c r="N3728" i="1"/>
  <c r="O3728" i="1" s="1"/>
  <c r="N3727" i="1"/>
  <c r="O3727" i="1" s="1"/>
  <c r="N3726" i="1"/>
  <c r="O3726" i="1" s="1"/>
  <c r="N3725" i="1"/>
  <c r="O3725" i="1" s="1"/>
  <c r="N3724" i="1"/>
  <c r="O3724" i="1" s="1"/>
  <c r="N3723" i="1"/>
  <c r="O3723" i="1" s="1"/>
  <c r="N3722" i="1"/>
  <c r="O3722" i="1" s="1"/>
  <c r="N3721" i="1"/>
  <c r="O3721" i="1" s="1"/>
  <c r="N3720" i="1"/>
  <c r="O3720" i="1" s="1"/>
  <c r="N3719" i="1"/>
  <c r="O3719" i="1" s="1"/>
  <c r="N3718" i="1"/>
  <c r="O3718" i="1" s="1"/>
  <c r="N3717" i="1"/>
  <c r="O3717" i="1" s="1"/>
  <c r="N3716" i="1"/>
  <c r="O3716" i="1" s="1"/>
  <c r="N3715" i="1"/>
  <c r="O3715" i="1" s="1"/>
  <c r="N3714" i="1"/>
  <c r="O3714" i="1" s="1"/>
  <c r="N3713" i="1"/>
  <c r="O3713" i="1" s="1"/>
  <c r="N3712" i="1"/>
  <c r="O3712" i="1" s="1"/>
  <c r="N3711" i="1"/>
  <c r="O3711" i="1" s="1"/>
  <c r="N3710" i="1"/>
  <c r="O3710" i="1" s="1"/>
  <c r="N3709" i="1"/>
  <c r="O3709" i="1" s="1"/>
  <c r="N3708" i="1"/>
  <c r="O3708" i="1" s="1"/>
  <c r="N3707" i="1"/>
  <c r="O3707" i="1" s="1"/>
  <c r="N3706" i="1"/>
  <c r="O3706" i="1" s="1"/>
  <c r="N3705" i="1"/>
  <c r="O3705" i="1" s="1"/>
  <c r="N3704" i="1"/>
  <c r="O3704" i="1" s="1"/>
  <c r="N3703" i="1"/>
  <c r="O3703" i="1" s="1"/>
  <c r="N3702" i="1"/>
  <c r="O3702" i="1" s="1"/>
  <c r="N3701" i="1"/>
  <c r="O3701" i="1" s="1"/>
  <c r="N3700" i="1"/>
  <c r="O3700" i="1" s="1"/>
  <c r="N3699" i="1"/>
  <c r="O3699" i="1" s="1"/>
  <c r="N3698" i="1"/>
  <c r="O3698" i="1" s="1"/>
  <c r="N3697" i="1"/>
  <c r="O3697" i="1" s="1"/>
  <c r="N3696" i="1"/>
  <c r="O3696" i="1" s="1"/>
  <c r="N3695" i="1"/>
  <c r="O3695" i="1" s="1"/>
  <c r="N3694" i="1"/>
  <c r="O3694" i="1" s="1"/>
  <c r="N3693" i="1"/>
  <c r="O3693" i="1" s="1"/>
  <c r="N3692" i="1"/>
  <c r="O3692" i="1" s="1"/>
  <c r="N3691" i="1"/>
  <c r="O3691" i="1" s="1"/>
  <c r="N3690" i="1"/>
  <c r="O3690" i="1" s="1"/>
  <c r="N3689" i="1"/>
  <c r="O3689" i="1" s="1"/>
  <c r="N3688" i="1"/>
  <c r="O3688" i="1" s="1"/>
  <c r="N3687" i="1"/>
  <c r="O3687" i="1" s="1"/>
  <c r="N3686" i="1"/>
  <c r="O3686" i="1" s="1"/>
  <c r="N3685" i="1"/>
  <c r="O3685" i="1" s="1"/>
  <c r="N3684" i="1"/>
  <c r="O3684" i="1" s="1"/>
  <c r="N3683" i="1"/>
  <c r="O3683" i="1" s="1"/>
  <c r="N3682" i="1"/>
  <c r="O3682" i="1" s="1"/>
  <c r="N3681" i="1"/>
  <c r="O3681" i="1" s="1"/>
  <c r="N3680" i="1"/>
  <c r="O3680" i="1" s="1"/>
  <c r="N3679" i="1"/>
  <c r="O3679" i="1" s="1"/>
  <c r="N3678" i="1"/>
  <c r="O3678" i="1" s="1"/>
  <c r="N3677" i="1"/>
  <c r="O3677" i="1" s="1"/>
  <c r="N3676" i="1"/>
  <c r="O3676" i="1" s="1"/>
  <c r="N3675" i="1"/>
  <c r="O3675" i="1" s="1"/>
  <c r="N3674" i="1"/>
  <c r="O3674" i="1" s="1"/>
  <c r="N3673" i="1"/>
  <c r="O3673" i="1" s="1"/>
  <c r="N3672" i="1"/>
  <c r="O3672" i="1" s="1"/>
  <c r="N3671" i="1"/>
  <c r="O3671" i="1" s="1"/>
  <c r="N3670" i="1"/>
  <c r="O3670" i="1" s="1"/>
  <c r="N3669" i="1"/>
  <c r="O3669" i="1" s="1"/>
  <c r="N3668" i="1"/>
  <c r="O3668" i="1" s="1"/>
  <c r="N3667" i="1"/>
  <c r="O3667" i="1" s="1"/>
  <c r="N3666" i="1"/>
  <c r="O3666" i="1" s="1"/>
  <c r="N3665" i="1"/>
  <c r="O3665" i="1" s="1"/>
  <c r="N3664" i="1"/>
  <c r="O3664" i="1" s="1"/>
  <c r="N3663" i="1"/>
  <c r="O3663" i="1" s="1"/>
  <c r="N3662" i="1"/>
  <c r="O3662" i="1" s="1"/>
  <c r="N3661" i="1"/>
  <c r="O3661" i="1" s="1"/>
  <c r="N3660" i="1"/>
  <c r="O3660" i="1" s="1"/>
  <c r="N3659" i="1"/>
  <c r="O3659" i="1" s="1"/>
  <c r="N3658" i="1"/>
  <c r="O3658" i="1" s="1"/>
  <c r="N3657" i="1"/>
  <c r="O3657" i="1" s="1"/>
  <c r="N3656" i="1"/>
  <c r="O3656" i="1" s="1"/>
  <c r="N3655" i="1"/>
  <c r="O3655" i="1" s="1"/>
  <c r="N3654" i="1"/>
  <c r="O3654" i="1" s="1"/>
  <c r="N3653" i="1"/>
  <c r="O3653" i="1" s="1"/>
  <c r="N3652" i="1"/>
  <c r="O3652" i="1" s="1"/>
  <c r="N3651" i="1"/>
  <c r="O3651" i="1" s="1"/>
  <c r="N3650" i="1"/>
  <c r="O3650" i="1" s="1"/>
  <c r="N3649" i="1"/>
  <c r="O3649" i="1" s="1"/>
  <c r="N3648" i="1"/>
  <c r="O3648" i="1" s="1"/>
  <c r="N3647" i="1"/>
  <c r="O3647" i="1" s="1"/>
  <c r="N3646" i="1"/>
  <c r="O3646" i="1" s="1"/>
  <c r="N3645" i="1"/>
  <c r="O3645" i="1" s="1"/>
  <c r="N3644" i="1"/>
  <c r="O3644" i="1" s="1"/>
  <c r="N3643" i="1"/>
  <c r="O3643" i="1" s="1"/>
  <c r="N3642" i="1"/>
  <c r="O3642" i="1" s="1"/>
  <c r="N3641" i="1"/>
  <c r="O3641" i="1" s="1"/>
  <c r="N3640" i="1"/>
  <c r="O3640" i="1" s="1"/>
  <c r="N3639" i="1"/>
  <c r="O3639" i="1" s="1"/>
  <c r="N3638" i="1"/>
  <c r="O3638" i="1" s="1"/>
  <c r="N3637" i="1"/>
  <c r="O3637" i="1" s="1"/>
  <c r="N3636" i="1"/>
  <c r="O3636" i="1" s="1"/>
  <c r="N3635" i="1"/>
  <c r="O3635" i="1" s="1"/>
  <c r="N3634" i="1"/>
  <c r="O3634" i="1" s="1"/>
  <c r="N3633" i="1"/>
  <c r="O3633" i="1" s="1"/>
  <c r="N3632" i="1"/>
  <c r="O3632" i="1" s="1"/>
  <c r="N3631" i="1"/>
  <c r="O3631" i="1" s="1"/>
  <c r="N3630" i="1"/>
  <c r="O3630" i="1" s="1"/>
  <c r="N3629" i="1"/>
  <c r="O3629" i="1" s="1"/>
  <c r="N3628" i="1"/>
  <c r="O3628" i="1" s="1"/>
  <c r="N3627" i="1"/>
  <c r="O3627" i="1" s="1"/>
  <c r="N3626" i="1"/>
  <c r="O3626" i="1" s="1"/>
  <c r="N3625" i="1"/>
  <c r="O3625" i="1" s="1"/>
  <c r="N3624" i="1"/>
  <c r="O3624" i="1" s="1"/>
  <c r="N3623" i="1"/>
  <c r="O3623" i="1" s="1"/>
  <c r="N3622" i="1"/>
  <c r="O3622" i="1" s="1"/>
  <c r="N3621" i="1"/>
  <c r="O3621" i="1" s="1"/>
  <c r="N3620" i="1"/>
  <c r="O3620" i="1" s="1"/>
  <c r="N3619" i="1"/>
  <c r="O3619" i="1" s="1"/>
  <c r="N3618" i="1"/>
  <c r="O3618" i="1" s="1"/>
  <c r="N3617" i="1"/>
  <c r="O3617" i="1" s="1"/>
  <c r="N3616" i="1"/>
  <c r="O3616" i="1" s="1"/>
  <c r="N3615" i="1"/>
  <c r="O3615" i="1" s="1"/>
  <c r="N3614" i="1"/>
  <c r="O3614" i="1" s="1"/>
  <c r="N3613" i="1"/>
  <c r="O3613" i="1" s="1"/>
  <c r="N3612" i="1"/>
  <c r="O3612" i="1" s="1"/>
  <c r="N3611" i="1"/>
  <c r="O3611" i="1" s="1"/>
  <c r="N3610" i="1"/>
  <c r="O3610" i="1" s="1"/>
  <c r="N3609" i="1"/>
  <c r="O3609" i="1" s="1"/>
  <c r="N3608" i="1"/>
  <c r="O3608" i="1" s="1"/>
  <c r="N3607" i="1"/>
  <c r="O3607" i="1" s="1"/>
  <c r="N3606" i="1"/>
  <c r="O3606" i="1" s="1"/>
  <c r="N3605" i="1"/>
  <c r="O3605" i="1" s="1"/>
  <c r="N3604" i="1"/>
  <c r="O3604" i="1" s="1"/>
  <c r="N3603" i="1"/>
  <c r="O3603" i="1" s="1"/>
  <c r="N3602" i="1"/>
  <c r="O3602" i="1" s="1"/>
  <c r="N3601" i="1"/>
  <c r="O3601" i="1" s="1"/>
  <c r="N3600" i="1"/>
  <c r="O3600" i="1" s="1"/>
  <c r="N3599" i="1"/>
  <c r="O3599" i="1" s="1"/>
  <c r="N3598" i="1"/>
  <c r="O3598" i="1" s="1"/>
  <c r="N3597" i="1"/>
  <c r="O3597" i="1" s="1"/>
  <c r="N3596" i="1"/>
  <c r="O3596" i="1" s="1"/>
  <c r="N3595" i="1"/>
  <c r="O3595" i="1" s="1"/>
  <c r="N3594" i="1"/>
  <c r="O3594" i="1" s="1"/>
  <c r="N3593" i="1"/>
  <c r="O3593" i="1" s="1"/>
  <c r="N3592" i="1"/>
  <c r="O3592" i="1" s="1"/>
  <c r="N3591" i="1"/>
  <c r="O3591" i="1" s="1"/>
  <c r="N3590" i="1"/>
  <c r="O3590" i="1" s="1"/>
  <c r="N3589" i="1"/>
  <c r="O3589" i="1" s="1"/>
  <c r="N3588" i="1"/>
  <c r="O3588" i="1" s="1"/>
  <c r="N3587" i="1"/>
  <c r="O3587" i="1" s="1"/>
  <c r="N3586" i="1"/>
  <c r="O3586" i="1" s="1"/>
  <c r="N3585" i="1"/>
  <c r="O3585" i="1" s="1"/>
  <c r="N3584" i="1"/>
  <c r="O3584" i="1" s="1"/>
  <c r="N3583" i="1"/>
  <c r="O3583" i="1" s="1"/>
  <c r="N3582" i="1"/>
  <c r="O3582" i="1" s="1"/>
  <c r="N3581" i="1"/>
  <c r="O3581" i="1" s="1"/>
  <c r="N3580" i="1"/>
  <c r="O3580" i="1" s="1"/>
  <c r="N3579" i="1"/>
  <c r="O3579" i="1" s="1"/>
  <c r="N3578" i="1"/>
  <c r="O3578" i="1" s="1"/>
  <c r="N3577" i="1"/>
  <c r="O3577" i="1" s="1"/>
  <c r="N3576" i="1"/>
  <c r="O3576" i="1" s="1"/>
  <c r="N3575" i="1"/>
  <c r="O3575" i="1" s="1"/>
  <c r="N3574" i="1"/>
  <c r="O3574" i="1" s="1"/>
  <c r="N3573" i="1"/>
  <c r="O3573" i="1" s="1"/>
  <c r="N3572" i="1"/>
  <c r="O3572" i="1" s="1"/>
  <c r="N3571" i="1"/>
  <c r="O3571" i="1" s="1"/>
  <c r="N3570" i="1"/>
  <c r="O3570" i="1" s="1"/>
  <c r="N3569" i="1"/>
  <c r="O3569" i="1" s="1"/>
  <c r="N3568" i="1"/>
  <c r="O3568" i="1" s="1"/>
  <c r="N3567" i="1"/>
  <c r="O3567" i="1" s="1"/>
  <c r="N3566" i="1"/>
  <c r="O3566" i="1" s="1"/>
  <c r="N3565" i="1"/>
  <c r="O3565" i="1" s="1"/>
  <c r="N3564" i="1"/>
  <c r="O3564" i="1" s="1"/>
  <c r="N3563" i="1"/>
  <c r="O3563" i="1" s="1"/>
  <c r="N3562" i="1"/>
  <c r="O3562" i="1" s="1"/>
  <c r="N3561" i="1"/>
  <c r="O3561" i="1" s="1"/>
  <c r="N3560" i="1"/>
  <c r="O3560" i="1" s="1"/>
  <c r="N3559" i="1"/>
  <c r="O3559" i="1" s="1"/>
  <c r="N3558" i="1"/>
  <c r="O3558" i="1" s="1"/>
  <c r="N3557" i="1"/>
  <c r="O3557" i="1" s="1"/>
  <c r="N3556" i="1"/>
  <c r="O3556" i="1" s="1"/>
  <c r="N3555" i="1"/>
  <c r="O3555" i="1" s="1"/>
  <c r="N3554" i="1"/>
  <c r="O3554" i="1" s="1"/>
  <c r="N3553" i="1"/>
  <c r="O3553" i="1" s="1"/>
  <c r="N3552" i="1"/>
  <c r="O3552" i="1" s="1"/>
  <c r="N3551" i="1"/>
  <c r="O3551" i="1" s="1"/>
  <c r="N3550" i="1"/>
  <c r="O3550" i="1" s="1"/>
  <c r="N3549" i="1"/>
  <c r="O3549" i="1" s="1"/>
  <c r="N3548" i="1"/>
  <c r="O3548" i="1" s="1"/>
  <c r="N3547" i="1"/>
  <c r="O3547" i="1" s="1"/>
  <c r="N3546" i="1"/>
  <c r="O3546" i="1" s="1"/>
  <c r="N3545" i="1"/>
  <c r="O3545" i="1" s="1"/>
  <c r="N3544" i="1"/>
  <c r="O3544" i="1" s="1"/>
  <c r="N3543" i="1"/>
  <c r="O3543" i="1" s="1"/>
  <c r="N3542" i="1"/>
  <c r="O3542" i="1" s="1"/>
  <c r="N3541" i="1"/>
  <c r="O3541" i="1" s="1"/>
  <c r="N3540" i="1"/>
  <c r="O3540" i="1" s="1"/>
  <c r="N3539" i="1"/>
  <c r="O3539" i="1" s="1"/>
  <c r="N3538" i="1"/>
  <c r="O3538" i="1" s="1"/>
  <c r="N3537" i="1"/>
  <c r="O3537" i="1" s="1"/>
  <c r="N3536" i="1"/>
  <c r="O3536" i="1" s="1"/>
  <c r="N3535" i="1"/>
  <c r="O3535" i="1" s="1"/>
  <c r="N3534" i="1"/>
  <c r="O3534" i="1" s="1"/>
  <c r="N3533" i="1"/>
  <c r="O3533" i="1" s="1"/>
  <c r="N3532" i="1"/>
  <c r="O3532" i="1" s="1"/>
  <c r="N3531" i="1"/>
  <c r="O3531" i="1" s="1"/>
  <c r="N3530" i="1"/>
  <c r="O3530" i="1" s="1"/>
  <c r="N3529" i="1"/>
  <c r="O3529" i="1" s="1"/>
  <c r="N3528" i="1"/>
  <c r="O3528" i="1" s="1"/>
  <c r="N3527" i="1"/>
  <c r="O3527" i="1" s="1"/>
  <c r="N3526" i="1"/>
  <c r="O3526" i="1" s="1"/>
  <c r="N3525" i="1"/>
  <c r="O3525" i="1" s="1"/>
  <c r="N3524" i="1"/>
  <c r="O3524" i="1" s="1"/>
  <c r="N3523" i="1"/>
  <c r="O3523" i="1" s="1"/>
  <c r="N3522" i="1"/>
  <c r="O3522" i="1" s="1"/>
  <c r="N3521" i="1"/>
  <c r="O3521" i="1" s="1"/>
  <c r="N3520" i="1"/>
  <c r="O3520" i="1" s="1"/>
  <c r="N3519" i="1"/>
  <c r="O3519" i="1" s="1"/>
  <c r="N3518" i="1"/>
  <c r="O3518" i="1" s="1"/>
  <c r="N3517" i="1"/>
  <c r="O3517" i="1" s="1"/>
  <c r="N3516" i="1"/>
  <c r="O3516" i="1" s="1"/>
  <c r="N3515" i="1"/>
  <c r="O3515" i="1" s="1"/>
  <c r="N3514" i="1"/>
  <c r="O3514" i="1" s="1"/>
  <c r="N3513" i="1"/>
  <c r="O3513" i="1" s="1"/>
  <c r="N3512" i="1"/>
  <c r="O3512" i="1" s="1"/>
  <c r="N3511" i="1"/>
  <c r="O3511" i="1" s="1"/>
  <c r="N3510" i="1"/>
  <c r="O3510" i="1" s="1"/>
  <c r="N3509" i="1"/>
  <c r="O3509" i="1" s="1"/>
  <c r="N3508" i="1"/>
  <c r="O3508" i="1" s="1"/>
  <c r="N3507" i="1"/>
  <c r="O3507" i="1" s="1"/>
  <c r="N3506" i="1"/>
  <c r="O3506" i="1" s="1"/>
  <c r="N3505" i="1"/>
  <c r="O3505" i="1" s="1"/>
  <c r="N3504" i="1"/>
  <c r="O3504" i="1" s="1"/>
  <c r="N3503" i="1"/>
  <c r="O3503" i="1" s="1"/>
  <c r="N3502" i="1"/>
  <c r="O3502" i="1" s="1"/>
  <c r="N3501" i="1"/>
  <c r="O3501" i="1" s="1"/>
  <c r="N3500" i="1"/>
  <c r="O3500" i="1" s="1"/>
  <c r="N3499" i="1"/>
  <c r="O3499" i="1" s="1"/>
  <c r="N3498" i="1"/>
  <c r="O3498" i="1" s="1"/>
  <c r="N3497" i="1"/>
  <c r="O3497" i="1" s="1"/>
  <c r="N3496" i="1"/>
  <c r="O3496" i="1" s="1"/>
  <c r="N3495" i="1"/>
  <c r="O3495" i="1" s="1"/>
  <c r="N3494" i="1"/>
  <c r="O3494" i="1" s="1"/>
  <c r="N3493" i="1"/>
  <c r="O3493" i="1" s="1"/>
  <c r="N3492" i="1"/>
  <c r="O3492" i="1" s="1"/>
  <c r="N3491" i="1"/>
  <c r="O3491" i="1" s="1"/>
  <c r="N3490" i="1"/>
  <c r="O3490" i="1" s="1"/>
  <c r="N3489" i="1"/>
  <c r="O3489" i="1" s="1"/>
  <c r="N3488" i="1"/>
  <c r="O3488" i="1" s="1"/>
  <c r="N3487" i="1"/>
  <c r="O3487" i="1" s="1"/>
  <c r="N3486" i="1"/>
  <c r="O3486" i="1" s="1"/>
  <c r="N3485" i="1"/>
  <c r="O3485" i="1" s="1"/>
  <c r="N3484" i="1"/>
  <c r="O3484" i="1" s="1"/>
  <c r="N3483" i="1"/>
  <c r="O3483" i="1" s="1"/>
  <c r="N3482" i="1"/>
  <c r="O3482" i="1" s="1"/>
  <c r="N3481" i="1"/>
  <c r="O3481" i="1" s="1"/>
  <c r="N3480" i="1"/>
  <c r="O3480" i="1" s="1"/>
  <c r="N3479" i="1"/>
  <c r="O3479" i="1" s="1"/>
  <c r="N3478" i="1"/>
  <c r="O3478" i="1" s="1"/>
  <c r="N3477" i="1"/>
  <c r="O3477" i="1" s="1"/>
  <c r="N3476" i="1"/>
  <c r="O3476" i="1" s="1"/>
  <c r="N3475" i="1"/>
  <c r="O3475" i="1" s="1"/>
  <c r="N3474" i="1"/>
  <c r="O3474" i="1" s="1"/>
  <c r="N3473" i="1"/>
  <c r="O3473" i="1" s="1"/>
  <c r="N3472" i="1"/>
  <c r="O3472" i="1" s="1"/>
  <c r="N3471" i="1"/>
  <c r="O3471" i="1" s="1"/>
  <c r="N3470" i="1"/>
  <c r="O3470" i="1" s="1"/>
  <c r="N3469" i="1"/>
  <c r="O3469" i="1" s="1"/>
  <c r="N3468" i="1"/>
  <c r="O3468" i="1" s="1"/>
  <c r="N3467" i="1"/>
  <c r="O3467" i="1" s="1"/>
  <c r="N3466" i="1"/>
  <c r="O3466" i="1" s="1"/>
  <c r="N3465" i="1"/>
  <c r="O3465" i="1" s="1"/>
  <c r="N3464" i="1"/>
  <c r="O3464" i="1" s="1"/>
  <c r="N3463" i="1"/>
  <c r="O3463" i="1" s="1"/>
  <c r="N3462" i="1"/>
  <c r="O3462" i="1" s="1"/>
  <c r="N3461" i="1"/>
  <c r="O3461" i="1" s="1"/>
  <c r="N3460" i="1"/>
  <c r="O3460" i="1" s="1"/>
  <c r="N3459" i="1"/>
  <c r="O3459" i="1" s="1"/>
  <c r="N3458" i="1"/>
  <c r="O3458" i="1" s="1"/>
  <c r="N3457" i="1"/>
  <c r="O3457" i="1" s="1"/>
  <c r="N3456" i="1"/>
  <c r="O3456" i="1" s="1"/>
  <c r="N3455" i="1"/>
  <c r="O3455" i="1" s="1"/>
  <c r="N3454" i="1"/>
  <c r="O3454" i="1" s="1"/>
  <c r="N3453" i="1"/>
  <c r="O3453" i="1" s="1"/>
  <c r="N3452" i="1"/>
  <c r="O3452" i="1" s="1"/>
  <c r="N3451" i="1"/>
  <c r="O3451" i="1" s="1"/>
  <c r="N3450" i="1"/>
  <c r="O3450" i="1" s="1"/>
  <c r="N3449" i="1"/>
  <c r="O3449" i="1" s="1"/>
  <c r="N3448" i="1"/>
  <c r="O3448" i="1" s="1"/>
  <c r="N3447" i="1"/>
  <c r="O3447" i="1" s="1"/>
  <c r="N3446" i="1"/>
  <c r="O3446" i="1" s="1"/>
  <c r="N3445" i="1"/>
  <c r="O3445" i="1" s="1"/>
  <c r="N3444" i="1"/>
  <c r="O3444" i="1" s="1"/>
  <c r="N3443" i="1"/>
  <c r="O3443" i="1" s="1"/>
  <c r="N3442" i="1"/>
  <c r="O3442" i="1" s="1"/>
  <c r="N3441" i="1"/>
  <c r="O3441" i="1" s="1"/>
  <c r="N3440" i="1"/>
  <c r="O3440" i="1" s="1"/>
  <c r="N3439" i="1"/>
  <c r="O3439" i="1" s="1"/>
  <c r="N3438" i="1"/>
  <c r="O3438" i="1" s="1"/>
  <c r="N3437" i="1"/>
  <c r="O3437" i="1" s="1"/>
  <c r="N3436" i="1"/>
  <c r="O3436" i="1" s="1"/>
  <c r="N3435" i="1"/>
  <c r="O3435" i="1" s="1"/>
  <c r="N3434" i="1"/>
  <c r="O3434" i="1" s="1"/>
  <c r="N3433" i="1"/>
  <c r="O3433" i="1" s="1"/>
  <c r="N3432" i="1"/>
  <c r="O3432" i="1" s="1"/>
  <c r="N3431" i="1"/>
  <c r="O3431" i="1" s="1"/>
  <c r="N3430" i="1"/>
  <c r="O3430" i="1" s="1"/>
  <c r="N3429" i="1"/>
  <c r="O3429" i="1" s="1"/>
  <c r="N3428" i="1"/>
  <c r="O3428" i="1" s="1"/>
  <c r="N3427" i="1"/>
  <c r="O3427" i="1" s="1"/>
  <c r="N3426" i="1"/>
  <c r="O3426" i="1" s="1"/>
  <c r="N3425" i="1"/>
  <c r="O3425" i="1" s="1"/>
  <c r="N3424" i="1"/>
  <c r="O3424" i="1" s="1"/>
  <c r="N3423" i="1"/>
  <c r="O3423" i="1" s="1"/>
  <c r="N3422" i="1"/>
  <c r="O3422" i="1" s="1"/>
  <c r="N3421" i="1"/>
  <c r="O3421" i="1" s="1"/>
  <c r="N3420" i="1"/>
  <c r="O3420" i="1" s="1"/>
  <c r="N3419" i="1"/>
  <c r="O3419" i="1" s="1"/>
  <c r="N3418" i="1"/>
  <c r="O3418" i="1" s="1"/>
  <c r="N3417" i="1"/>
  <c r="O3417" i="1" s="1"/>
  <c r="N3416" i="1"/>
  <c r="O3416" i="1" s="1"/>
  <c r="N3415" i="1"/>
  <c r="O3415" i="1" s="1"/>
  <c r="N3414" i="1"/>
  <c r="O3414" i="1" s="1"/>
  <c r="N3413" i="1"/>
  <c r="O3413" i="1" s="1"/>
  <c r="N3412" i="1"/>
  <c r="O3412" i="1" s="1"/>
  <c r="N3411" i="1"/>
  <c r="O3411" i="1" s="1"/>
  <c r="N3410" i="1"/>
  <c r="O3410" i="1" s="1"/>
  <c r="N3409" i="1"/>
  <c r="O3409" i="1" s="1"/>
  <c r="N3408" i="1"/>
  <c r="O3408" i="1" s="1"/>
  <c r="N3407" i="1"/>
  <c r="O3407" i="1" s="1"/>
  <c r="N3406" i="1"/>
  <c r="O3406" i="1" s="1"/>
  <c r="N3405" i="1"/>
  <c r="O3405" i="1" s="1"/>
  <c r="N3404" i="1"/>
  <c r="O3404" i="1" s="1"/>
  <c r="N3403" i="1"/>
  <c r="O3403" i="1" s="1"/>
  <c r="N3402" i="1"/>
  <c r="O3402" i="1" s="1"/>
  <c r="N3401" i="1"/>
  <c r="O3401" i="1" s="1"/>
  <c r="N3400" i="1"/>
  <c r="O3400" i="1" s="1"/>
  <c r="N3399" i="1"/>
  <c r="O3399" i="1" s="1"/>
  <c r="N3398" i="1"/>
  <c r="O3398" i="1" s="1"/>
  <c r="N3397" i="1"/>
  <c r="O3397" i="1" s="1"/>
  <c r="N3396" i="1"/>
  <c r="O3396" i="1" s="1"/>
  <c r="N3395" i="1"/>
  <c r="O3395" i="1" s="1"/>
  <c r="N3394" i="1"/>
  <c r="O3394" i="1" s="1"/>
  <c r="N3393" i="1"/>
  <c r="O3393" i="1" s="1"/>
  <c r="N3392" i="1"/>
  <c r="O3392" i="1" s="1"/>
  <c r="N3391" i="1"/>
  <c r="O3391" i="1" s="1"/>
  <c r="N3390" i="1"/>
  <c r="O3390" i="1" s="1"/>
  <c r="N3389" i="1"/>
  <c r="O3389" i="1" s="1"/>
  <c r="N3388" i="1"/>
  <c r="O3388" i="1" s="1"/>
  <c r="N3387" i="1"/>
  <c r="O3387" i="1" s="1"/>
  <c r="N3386" i="1"/>
  <c r="O3386" i="1" s="1"/>
  <c r="N3385" i="1"/>
  <c r="O3385" i="1" s="1"/>
  <c r="N3384" i="1"/>
  <c r="O3384" i="1" s="1"/>
  <c r="N3383" i="1"/>
  <c r="O3383" i="1" s="1"/>
  <c r="N3382" i="1"/>
  <c r="O3382" i="1" s="1"/>
  <c r="N3381" i="1"/>
  <c r="O3381" i="1" s="1"/>
  <c r="N3380" i="1"/>
  <c r="O3380" i="1" s="1"/>
  <c r="N3379" i="1"/>
  <c r="O3379" i="1" s="1"/>
  <c r="N3378" i="1"/>
  <c r="O3378" i="1" s="1"/>
  <c r="N3377" i="1"/>
  <c r="O3377" i="1" s="1"/>
  <c r="N3376" i="1"/>
  <c r="O3376" i="1" s="1"/>
  <c r="N3375" i="1"/>
  <c r="O3375" i="1" s="1"/>
  <c r="N3374" i="1"/>
  <c r="O3374" i="1" s="1"/>
  <c r="N3373" i="1"/>
  <c r="O3373" i="1" s="1"/>
  <c r="N3372" i="1"/>
  <c r="O3372" i="1" s="1"/>
  <c r="N3371" i="1"/>
  <c r="O3371" i="1" s="1"/>
  <c r="N3370" i="1"/>
  <c r="O3370" i="1" s="1"/>
  <c r="N3369" i="1"/>
  <c r="O3369" i="1" s="1"/>
  <c r="N3368" i="1"/>
  <c r="O3368" i="1" s="1"/>
  <c r="N3367" i="1"/>
  <c r="O3367" i="1" s="1"/>
  <c r="N3366" i="1"/>
  <c r="O3366" i="1" s="1"/>
  <c r="N3365" i="1"/>
  <c r="O3365" i="1" s="1"/>
  <c r="N3364" i="1"/>
  <c r="O3364" i="1" s="1"/>
  <c r="N3363" i="1"/>
  <c r="O3363" i="1" s="1"/>
  <c r="N3362" i="1"/>
  <c r="O3362" i="1" s="1"/>
  <c r="N3361" i="1"/>
  <c r="O3361" i="1" s="1"/>
  <c r="N3360" i="1"/>
  <c r="O3360" i="1" s="1"/>
  <c r="N3359" i="1"/>
  <c r="O3359" i="1" s="1"/>
  <c r="N3358" i="1"/>
  <c r="O3358" i="1" s="1"/>
  <c r="N3357" i="1"/>
  <c r="O3357" i="1" s="1"/>
  <c r="N3356" i="1"/>
  <c r="O3356" i="1" s="1"/>
  <c r="N3355" i="1"/>
  <c r="O3355" i="1" s="1"/>
  <c r="N3354" i="1"/>
  <c r="O3354" i="1" s="1"/>
  <c r="N3353" i="1"/>
  <c r="O3353" i="1" s="1"/>
  <c r="N3352" i="1"/>
  <c r="O3352" i="1" s="1"/>
  <c r="N3351" i="1"/>
  <c r="O3351" i="1" s="1"/>
  <c r="N3350" i="1"/>
  <c r="O3350" i="1" s="1"/>
  <c r="N3349" i="1"/>
  <c r="O3349" i="1" s="1"/>
  <c r="N3348" i="1"/>
  <c r="O3348" i="1" s="1"/>
  <c r="N3347" i="1"/>
  <c r="O3347" i="1" s="1"/>
  <c r="N3346" i="1"/>
  <c r="O3346" i="1" s="1"/>
  <c r="N3345" i="1"/>
  <c r="O3345" i="1" s="1"/>
  <c r="N3344" i="1"/>
  <c r="O3344" i="1" s="1"/>
  <c r="N3343" i="1"/>
  <c r="O3343" i="1" s="1"/>
  <c r="N3342" i="1"/>
  <c r="O3342" i="1" s="1"/>
  <c r="N3341" i="1"/>
  <c r="O3341" i="1" s="1"/>
  <c r="N3340" i="1"/>
  <c r="O3340" i="1" s="1"/>
  <c r="N3339" i="1"/>
  <c r="O3339" i="1" s="1"/>
  <c r="N3338" i="1"/>
  <c r="O3338" i="1" s="1"/>
  <c r="N3337" i="1"/>
  <c r="O3337" i="1" s="1"/>
  <c r="N3336" i="1"/>
  <c r="O3336" i="1" s="1"/>
  <c r="N3335" i="1"/>
  <c r="O3335" i="1" s="1"/>
  <c r="N3334" i="1"/>
  <c r="O3334" i="1" s="1"/>
  <c r="N3333" i="1"/>
  <c r="O3333" i="1" s="1"/>
  <c r="N3332" i="1"/>
  <c r="O3332" i="1" s="1"/>
  <c r="N3331" i="1"/>
  <c r="O3331" i="1" s="1"/>
  <c r="N3330" i="1"/>
  <c r="O3330" i="1" s="1"/>
  <c r="N3329" i="1"/>
  <c r="O3329" i="1" s="1"/>
  <c r="N3328" i="1"/>
  <c r="O3328" i="1" s="1"/>
  <c r="N3327" i="1"/>
  <c r="O3327" i="1" s="1"/>
  <c r="N3326" i="1"/>
  <c r="O3326" i="1" s="1"/>
  <c r="N3325" i="1"/>
  <c r="O3325" i="1" s="1"/>
  <c r="N3324" i="1"/>
  <c r="O3324" i="1" s="1"/>
  <c r="N3323" i="1"/>
  <c r="O3323" i="1" s="1"/>
  <c r="N3322" i="1"/>
  <c r="O3322" i="1" s="1"/>
  <c r="N3321" i="1"/>
  <c r="O3321" i="1" s="1"/>
  <c r="N3320" i="1"/>
  <c r="O3320" i="1" s="1"/>
  <c r="N3319" i="1"/>
  <c r="O3319" i="1" s="1"/>
  <c r="N3318" i="1"/>
  <c r="O3318" i="1" s="1"/>
  <c r="N3317" i="1"/>
  <c r="O3317" i="1" s="1"/>
  <c r="N3316" i="1"/>
  <c r="O3316" i="1" s="1"/>
  <c r="N3315" i="1"/>
  <c r="O3315" i="1" s="1"/>
  <c r="N3314" i="1"/>
  <c r="O3314" i="1" s="1"/>
  <c r="N3313" i="1"/>
  <c r="O3313" i="1" s="1"/>
  <c r="N3312" i="1"/>
  <c r="O3312" i="1" s="1"/>
  <c r="N3311" i="1"/>
  <c r="O3311" i="1" s="1"/>
  <c r="N3310" i="1"/>
  <c r="O3310" i="1" s="1"/>
  <c r="N3309" i="1"/>
  <c r="O3309" i="1" s="1"/>
  <c r="N3308" i="1"/>
  <c r="O3308" i="1" s="1"/>
  <c r="N3307" i="1"/>
  <c r="O3307" i="1" s="1"/>
  <c r="N3306" i="1"/>
  <c r="O3306" i="1" s="1"/>
  <c r="N3305" i="1"/>
  <c r="O3305" i="1" s="1"/>
  <c r="N3304" i="1"/>
  <c r="O3304" i="1" s="1"/>
  <c r="N3303" i="1"/>
  <c r="O3303" i="1" s="1"/>
  <c r="N3302" i="1"/>
  <c r="O3302" i="1" s="1"/>
  <c r="N3301" i="1"/>
  <c r="O3301" i="1" s="1"/>
  <c r="N3300" i="1"/>
  <c r="O3300" i="1" s="1"/>
  <c r="N3299" i="1"/>
  <c r="O3299" i="1" s="1"/>
  <c r="N3298" i="1"/>
  <c r="O3298" i="1" s="1"/>
  <c r="N3297" i="1"/>
  <c r="O3297" i="1" s="1"/>
  <c r="N3296" i="1"/>
  <c r="O3296" i="1" s="1"/>
  <c r="N3295" i="1"/>
  <c r="O3295" i="1" s="1"/>
  <c r="N3294" i="1"/>
  <c r="O3294" i="1" s="1"/>
  <c r="N3293" i="1"/>
  <c r="O3293" i="1" s="1"/>
  <c r="N3292" i="1"/>
  <c r="O3292" i="1" s="1"/>
  <c r="N3291" i="1"/>
  <c r="O3291" i="1" s="1"/>
  <c r="N3290" i="1"/>
  <c r="O3290" i="1" s="1"/>
  <c r="N3289" i="1"/>
  <c r="O3289" i="1" s="1"/>
  <c r="N3288" i="1"/>
  <c r="O3288" i="1" s="1"/>
  <c r="N3287" i="1"/>
  <c r="O3287" i="1" s="1"/>
  <c r="N3286" i="1"/>
  <c r="O3286" i="1" s="1"/>
  <c r="N3285" i="1"/>
  <c r="O3285" i="1" s="1"/>
  <c r="N3284" i="1"/>
  <c r="O3284" i="1" s="1"/>
  <c r="N3283" i="1"/>
  <c r="O3283" i="1" s="1"/>
  <c r="N3282" i="1"/>
  <c r="O3282" i="1" s="1"/>
  <c r="N3281" i="1"/>
  <c r="O3281" i="1" s="1"/>
  <c r="N3280" i="1"/>
  <c r="O3280" i="1" s="1"/>
  <c r="N3279" i="1"/>
  <c r="O3279" i="1" s="1"/>
  <c r="N3278" i="1"/>
  <c r="O3278" i="1" s="1"/>
  <c r="N3277" i="1"/>
  <c r="O3277" i="1" s="1"/>
  <c r="N3276" i="1"/>
  <c r="O3276" i="1" s="1"/>
  <c r="N3275" i="1"/>
  <c r="O3275" i="1" s="1"/>
  <c r="N3274" i="1"/>
  <c r="O3274" i="1" s="1"/>
  <c r="N3273" i="1"/>
  <c r="O3273" i="1" s="1"/>
  <c r="N3272" i="1"/>
  <c r="O3272" i="1" s="1"/>
  <c r="N3271" i="1"/>
  <c r="O3271" i="1" s="1"/>
  <c r="N3270" i="1"/>
  <c r="O3270" i="1" s="1"/>
  <c r="N3269" i="1"/>
  <c r="O3269" i="1" s="1"/>
  <c r="N3268" i="1"/>
  <c r="O3268" i="1" s="1"/>
  <c r="N3267" i="1"/>
  <c r="O3267" i="1" s="1"/>
  <c r="N3266" i="1"/>
  <c r="O3266" i="1" s="1"/>
  <c r="N3265" i="1"/>
  <c r="O3265" i="1" s="1"/>
  <c r="N3264" i="1"/>
  <c r="N3263" i="1"/>
  <c r="O3263" i="1" s="1"/>
  <c r="N3262" i="1"/>
  <c r="O3262" i="1" s="1"/>
  <c r="N3261" i="1"/>
  <c r="O3261" i="1" s="1"/>
  <c r="N3260" i="1"/>
  <c r="O3260" i="1" s="1"/>
  <c r="N3259" i="1"/>
  <c r="O3259" i="1" s="1"/>
  <c r="N3258" i="1"/>
  <c r="O3258" i="1" s="1"/>
  <c r="N3257" i="1"/>
  <c r="O3257" i="1" s="1"/>
  <c r="N3256" i="1"/>
  <c r="O3256" i="1" s="1"/>
  <c r="N3255" i="1"/>
  <c r="O3255" i="1" s="1"/>
  <c r="N3254" i="1"/>
  <c r="O3254" i="1" s="1"/>
  <c r="N3253" i="1"/>
  <c r="O3253" i="1" s="1"/>
  <c r="N3252" i="1"/>
  <c r="O3252" i="1" s="1"/>
  <c r="N3251" i="1"/>
  <c r="O3251" i="1" s="1"/>
  <c r="N3250" i="1"/>
  <c r="O3250" i="1" s="1"/>
  <c r="N3249" i="1"/>
  <c r="O3249" i="1" s="1"/>
  <c r="N3248" i="1"/>
  <c r="O3248" i="1" s="1"/>
  <c r="N3247" i="1"/>
  <c r="O3247" i="1" s="1"/>
  <c r="N3246" i="1"/>
  <c r="O3246" i="1" s="1"/>
  <c r="N3245" i="1"/>
  <c r="O3245" i="1" s="1"/>
  <c r="N3244" i="1"/>
  <c r="O3244" i="1" s="1"/>
  <c r="N3243" i="1"/>
  <c r="O3243" i="1" s="1"/>
  <c r="N3242" i="1"/>
  <c r="O3242" i="1" s="1"/>
  <c r="N3241" i="1"/>
  <c r="O3241" i="1" s="1"/>
  <c r="N3240" i="1"/>
  <c r="O3240" i="1" s="1"/>
  <c r="N3239" i="1"/>
  <c r="O3239" i="1" s="1"/>
  <c r="N3238" i="1"/>
  <c r="O3238" i="1" s="1"/>
  <c r="N3237" i="1"/>
  <c r="O3237" i="1" s="1"/>
  <c r="N3236" i="1"/>
  <c r="O3236" i="1" s="1"/>
  <c r="N3235" i="1"/>
  <c r="O3235" i="1" s="1"/>
  <c r="N3234" i="1"/>
  <c r="O3234" i="1" s="1"/>
  <c r="N3233" i="1"/>
  <c r="O3233" i="1" s="1"/>
  <c r="N3232" i="1"/>
  <c r="O3232" i="1" s="1"/>
  <c r="N3231" i="1"/>
  <c r="O3231" i="1" s="1"/>
  <c r="N3230" i="1"/>
  <c r="O3230" i="1" s="1"/>
  <c r="N3229" i="1"/>
  <c r="O3229" i="1" s="1"/>
  <c r="N3228" i="1"/>
  <c r="O3228" i="1" s="1"/>
  <c r="N3227" i="1"/>
  <c r="O3227" i="1" s="1"/>
  <c r="N3226" i="1"/>
  <c r="O3226" i="1" s="1"/>
  <c r="N3225" i="1"/>
  <c r="O3225" i="1" s="1"/>
  <c r="N3224" i="1"/>
  <c r="O3224" i="1" s="1"/>
  <c r="N3223" i="1"/>
  <c r="O3223" i="1" s="1"/>
  <c r="N3222" i="1"/>
  <c r="O3222" i="1" s="1"/>
  <c r="N3221" i="1"/>
  <c r="O3221" i="1" s="1"/>
  <c r="N3220" i="1"/>
  <c r="O3220" i="1" s="1"/>
  <c r="N3219" i="1"/>
  <c r="O3219" i="1" s="1"/>
  <c r="N3218" i="1"/>
  <c r="O3218" i="1" s="1"/>
  <c r="N3217" i="1"/>
  <c r="O3217" i="1" s="1"/>
  <c r="N3216" i="1"/>
  <c r="O3216" i="1" s="1"/>
  <c r="N3215" i="1"/>
  <c r="O3215" i="1" s="1"/>
  <c r="N3214" i="1"/>
  <c r="O3214" i="1" s="1"/>
  <c r="N3213" i="1"/>
  <c r="O3213" i="1" s="1"/>
  <c r="N3212" i="1"/>
  <c r="O3212" i="1" s="1"/>
  <c r="N3211" i="1"/>
  <c r="O3211" i="1" s="1"/>
  <c r="N3210" i="1"/>
  <c r="O3210" i="1" s="1"/>
  <c r="N3209" i="1"/>
  <c r="O3209" i="1" s="1"/>
  <c r="N3208" i="1"/>
  <c r="O3208" i="1" s="1"/>
  <c r="N3207" i="1"/>
  <c r="O3207" i="1" s="1"/>
  <c r="N3206" i="1"/>
  <c r="O3206" i="1" s="1"/>
  <c r="N3205" i="1"/>
  <c r="O3205" i="1" s="1"/>
  <c r="N3204" i="1"/>
  <c r="O3204" i="1" s="1"/>
  <c r="N3203" i="1"/>
  <c r="O3203" i="1" s="1"/>
  <c r="N3202" i="1"/>
  <c r="O3202" i="1" s="1"/>
  <c r="N3201" i="1"/>
  <c r="O3201" i="1" s="1"/>
  <c r="N3200" i="1"/>
  <c r="O3200" i="1" s="1"/>
  <c r="N3199" i="1"/>
  <c r="O3199" i="1" s="1"/>
  <c r="N3198" i="1"/>
  <c r="O3198" i="1" s="1"/>
  <c r="N3197" i="1"/>
  <c r="O3197" i="1" s="1"/>
  <c r="N3196" i="1"/>
  <c r="O3196" i="1" s="1"/>
  <c r="N3195" i="1"/>
  <c r="O3195" i="1" s="1"/>
  <c r="N3194" i="1"/>
  <c r="O3194" i="1" s="1"/>
  <c r="N3193" i="1"/>
  <c r="O3193" i="1" s="1"/>
  <c r="N3192" i="1"/>
  <c r="O3192" i="1" s="1"/>
  <c r="N3191" i="1"/>
  <c r="O3191" i="1" s="1"/>
  <c r="N3190" i="1"/>
  <c r="O3190" i="1" s="1"/>
  <c r="N3189" i="1"/>
  <c r="O3189" i="1" s="1"/>
  <c r="N3188" i="1"/>
  <c r="O3188" i="1" s="1"/>
  <c r="N3187" i="1"/>
  <c r="O3187" i="1" s="1"/>
  <c r="N3186" i="1"/>
  <c r="O3186" i="1" s="1"/>
  <c r="N3185" i="1"/>
  <c r="O3185" i="1" s="1"/>
  <c r="N3184" i="1"/>
  <c r="O3184" i="1" s="1"/>
  <c r="N3183" i="1"/>
  <c r="O3183" i="1" s="1"/>
  <c r="N3182" i="1"/>
  <c r="O3182" i="1" s="1"/>
  <c r="N3181" i="1"/>
  <c r="O3181" i="1" s="1"/>
  <c r="N3180" i="1"/>
  <c r="O3180" i="1" s="1"/>
  <c r="N3179" i="1"/>
  <c r="O3179" i="1" s="1"/>
  <c r="N3178" i="1"/>
  <c r="O3178" i="1" s="1"/>
  <c r="N3177" i="1"/>
  <c r="O3177" i="1" s="1"/>
  <c r="N3176" i="1"/>
  <c r="O3176" i="1" s="1"/>
  <c r="N3175" i="1"/>
  <c r="O3175" i="1" s="1"/>
  <c r="N3174" i="1"/>
  <c r="O3174" i="1" s="1"/>
  <c r="N3173" i="1"/>
  <c r="O3173" i="1" s="1"/>
  <c r="N3172" i="1"/>
  <c r="O3172" i="1" s="1"/>
  <c r="N3171" i="1"/>
  <c r="O3171" i="1" s="1"/>
  <c r="N3170" i="1"/>
  <c r="O3170" i="1" s="1"/>
  <c r="N3169" i="1"/>
  <c r="O3169" i="1" s="1"/>
  <c r="N3168" i="1"/>
  <c r="O3168" i="1" s="1"/>
  <c r="N3167" i="1"/>
  <c r="O3167" i="1" s="1"/>
  <c r="N3166" i="1"/>
  <c r="O3166" i="1" s="1"/>
  <c r="N3165" i="1"/>
  <c r="O3165" i="1" s="1"/>
  <c r="N3164" i="1"/>
  <c r="O3164" i="1" s="1"/>
  <c r="N3163" i="1"/>
  <c r="O3163" i="1" s="1"/>
  <c r="N3162" i="1"/>
  <c r="O3162" i="1" s="1"/>
  <c r="N3161" i="1"/>
  <c r="O3161" i="1" s="1"/>
  <c r="N3160" i="1"/>
  <c r="O3160" i="1" s="1"/>
  <c r="N3159" i="1"/>
  <c r="O3159" i="1" s="1"/>
  <c r="N3158" i="1"/>
  <c r="O3158" i="1" s="1"/>
  <c r="N3157" i="1"/>
  <c r="O3157" i="1" s="1"/>
  <c r="N3156" i="1"/>
  <c r="O3156" i="1" s="1"/>
  <c r="N3155" i="1"/>
  <c r="O3155" i="1" s="1"/>
  <c r="N3154" i="1"/>
  <c r="O3154" i="1" s="1"/>
  <c r="N3153" i="1"/>
  <c r="O3153" i="1" s="1"/>
  <c r="N3152" i="1"/>
  <c r="O3152" i="1" s="1"/>
  <c r="N3151" i="1"/>
  <c r="O3151" i="1" s="1"/>
  <c r="N3150" i="1"/>
  <c r="O3150" i="1" s="1"/>
  <c r="N3149" i="1"/>
  <c r="O3149" i="1" s="1"/>
  <c r="N3148" i="1"/>
  <c r="O3148" i="1" s="1"/>
  <c r="N3147" i="1"/>
  <c r="O3147" i="1" s="1"/>
  <c r="N3146" i="1"/>
  <c r="O3146" i="1" s="1"/>
  <c r="N3145" i="1"/>
  <c r="O3145" i="1" s="1"/>
  <c r="N3144" i="1"/>
  <c r="O3144" i="1" s="1"/>
  <c r="N3143" i="1"/>
  <c r="O3143" i="1" s="1"/>
  <c r="N3142" i="1"/>
  <c r="O3142" i="1" s="1"/>
  <c r="N3141" i="1"/>
  <c r="O3141" i="1" s="1"/>
  <c r="N3140" i="1"/>
  <c r="O3140" i="1" s="1"/>
  <c r="N3139" i="1"/>
  <c r="O3139" i="1" s="1"/>
  <c r="N3138" i="1"/>
  <c r="O3138" i="1" s="1"/>
  <c r="N3137" i="1"/>
  <c r="O3137" i="1" s="1"/>
  <c r="N3136" i="1"/>
  <c r="O3136" i="1" s="1"/>
  <c r="N3135" i="1"/>
  <c r="O3135" i="1" s="1"/>
  <c r="N3134" i="1"/>
  <c r="O3134" i="1" s="1"/>
  <c r="N3133" i="1"/>
  <c r="O3133" i="1" s="1"/>
  <c r="N3132" i="1"/>
  <c r="O3132" i="1" s="1"/>
  <c r="N3131" i="1"/>
  <c r="O3131" i="1" s="1"/>
  <c r="N3130" i="1"/>
  <c r="O3130" i="1" s="1"/>
  <c r="N3129" i="1"/>
  <c r="O3129" i="1" s="1"/>
  <c r="N3128" i="1"/>
  <c r="O3128" i="1" s="1"/>
  <c r="N3127" i="1"/>
  <c r="O3127" i="1" s="1"/>
  <c r="N3126" i="1"/>
  <c r="O3126" i="1" s="1"/>
  <c r="N3125" i="1"/>
  <c r="O3125" i="1" s="1"/>
  <c r="N3124" i="1"/>
  <c r="O3124" i="1" s="1"/>
  <c r="N3123" i="1"/>
  <c r="O3123" i="1" s="1"/>
  <c r="N3122" i="1"/>
  <c r="O3122" i="1" s="1"/>
  <c r="N3121" i="1"/>
  <c r="O3121" i="1" s="1"/>
  <c r="N3120" i="1"/>
  <c r="O3120" i="1" s="1"/>
  <c r="N3119" i="1"/>
  <c r="O3119" i="1" s="1"/>
  <c r="N3118" i="1"/>
  <c r="O3118" i="1" s="1"/>
  <c r="N3117" i="1"/>
  <c r="O3117" i="1" s="1"/>
  <c r="N3116" i="1"/>
  <c r="O3116" i="1" s="1"/>
  <c r="N3115" i="1"/>
  <c r="O3115" i="1" s="1"/>
  <c r="N3114" i="1"/>
  <c r="O3114" i="1" s="1"/>
  <c r="N3113" i="1"/>
  <c r="O3113" i="1" s="1"/>
  <c r="N3112" i="1"/>
  <c r="O3112" i="1" s="1"/>
  <c r="N3111" i="1"/>
  <c r="O3111" i="1" s="1"/>
  <c r="N3110" i="1"/>
  <c r="O3110" i="1" s="1"/>
  <c r="N3109" i="1"/>
  <c r="O3109" i="1" s="1"/>
  <c r="N3108" i="1"/>
  <c r="O3108" i="1" s="1"/>
  <c r="N3107" i="1"/>
  <c r="O3107" i="1" s="1"/>
  <c r="N3106" i="1"/>
  <c r="O3106" i="1" s="1"/>
  <c r="N3105" i="1"/>
  <c r="O3105" i="1" s="1"/>
  <c r="N3104" i="1"/>
  <c r="O3104" i="1" s="1"/>
  <c r="N3103" i="1"/>
  <c r="O3103" i="1" s="1"/>
  <c r="N3102" i="1"/>
  <c r="O3102" i="1" s="1"/>
  <c r="N3101" i="1"/>
  <c r="O3101" i="1" s="1"/>
  <c r="N3100" i="1"/>
  <c r="O3100" i="1" s="1"/>
  <c r="N3099" i="1"/>
  <c r="O3099" i="1" s="1"/>
  <c r="N3098" i="1"/>
  <c r="O3098" i="1" s="1"/>
  <c r="N3097" i="1"/>
  <c r="O3097" i="1" s="1"/>
  <c r="N3096" i="1"/>
  <c r="O3096" i="1" s="1"/>
  <c r="N3095" i="1"/>
  <c r="O3095" i="1" s="1"/>
  <c r="N3094" i="1"/>
  <c r="O3094" i="1" s="1"/>
  <c r="N3093" i="1"/>
  <c r="O3093" i="1" s="1"/>
  <c r="N3092" i="1"/>
  <c r="O3092" i="1" s="1"/>
  <c r="N3091" i="1"/>
  <c r="O3091" i="1" s="1"/>
  <c r="N3090" i="1"/>
  <c r="O3090" i="1" s="1"/>
  <c r="N3089" i="1"/>
  <c r="O3089" i="1" s="1"/>
  <c r="N3088" i="1"/>
  <c r="O3088" i="1" s="1"/>
  <c r="N3087" i="1"/>
  <c r="O3087" i="1" s="1"/>
  <c r="N3086" i="1"/>
  <c r="O3086" i="1" s="1"/>
  <c r="N3085" i="1"/>
  <c r="O3085" i="1" s="1"/>
  <c r="N3084" i="1"/>
  <c r="O3084" i="1" s="1"/>
  <c r="N3083" i="1"/>
  <c r="O3083" i="1" s="1"/>
  <c r="N3082" i="1"/>
  <c r="O3082" i="1" s="1"/>
  <c r="N3081" i="1"/>
  <c r="O3081" i="1" s="1"/>
  <c r="N3080" i="1"/>
  <c r="O3080" i="1" s="1"/>
  <c r="N3079" i="1"/>
  <c r="O3079" i="1" s="1"/>
  <c r="N3078" i="1"/>
  <c r="O3078" i="1" s="1"/>
  <c r="N3077" i="1"/>
  <c r="O3077" i="1" s="1"/>
  <c r="N3076" i="1"/>
  <c r="O3076" i="1" s="1"/>
  <c r="N3075" i="1"/>
  <c r="O3075" i="1" s="1"/>
  <c r="N3074" i="1"/>
  <c r="O3074" i="1" s="1"/>
  <c r="N3073" i="1"/>
  <c r="O3073" i="1" s="1"/>
  <c r="N3072" i="1"/>
  <c r="O3072" i="1" s="1"/>
  <c r="N3071" i="1"/>
  <c r="O3071" i="1" s="1"/>
  <c r="N3070" i="1"/>
  <c r="O3070" i="1" s="1"/>
  <c r="N3069" i="1"/>
  <c r="O3069" i="1" s="1"/>
  <c r="N3068" i="1"/>
  <c r="O3068" i="1" s="1"/>
  <c r="N3067" i="1"/>
  <c r="O3067" i="1" s="1"/>
  <c r="N3066" i="1"/>
  <c r="O3066" i="1" s="1"/>
  <c r="N3065" i="1"/>
  <c r="O3065" i="1" s="1"/>
  <c r="N3064" i="1"/>
  <c r="O3064" i="1" s="1"/>
  <c r="N3063" i="1"/>
  <c r="O3063" i="1" s="1"/>
  <c r="N3062" i="1"/>
  <c r="O3062" i="1" s="1"/>
  <c r="N3061" i="1"/>
  <c r="O3061" i="1" s="1"/>
  <c r="N3060" i="1"/>
  <c r="O3060" i="1" s="1"/>
  <c r="N3059" i="1"/>
  <c r="O3059" i="1" s="1"/>
  <c r="N3058" i="1"/>
  <c r="O3058" i="1" s="1"/>
  <c r="N3057" i="1"/>
  <c r="O3057" i="1" s="1"/>
  <c r="N3056" i="1"/>
  <c r="O3056" i="1" s="1"/>
  <c r="N3055" i="1"/>
  <c r="O3055" i="1" s="1"/>
  <c r="N3054" i="1"/>
  <c r="O3054" i="1" s="1"/>
  <c r="N3053" i="1"/>
  <c r="O3053" i="1" s="1"/>
  <c r="N3052" i="1"/>
  <c r="O3052" i="1" s="1"/>
  <c r="N3051" i="1"/>
  <c r="O3051" i="1" s="1"/>
  <c r="N3050" i="1"/>
  <c r="O3050" i="1" s="1"/>
  <c r="N3049" i="1"/>
  <c r="O3049" i="1" s="1"/>
  <c r="N3048" i="1"/>
  <c r="O3048" i="1" s="1"/>
  <c r="N3047" i="1"/>
  <c r="O3047" i="1" s="1"/>
  <c r="N3046" i="1"/>
  <c r="O3046" i="1" s="1"/>
  <c r="N3045" i="1"/>
  <c r="O3045" i="1" s="1"/>
  <c r="N3044" i="1"/>
  <c r="O3044" i="1" s="1"/>
  <c r="N3043" i="1"/>
  <c r="O3043" i="1" s="1"/>
  <c r="N3042" i="1"/>
  <c r="O3042" i="1" s="1"/>
  <c r="N3041" i="1"/>
  <c r="O3041" i="1" s="1"/>
  <c r="N3040" i="1"/>
  <c r="O3040" i="1" s="1"/>
  <c r="N3039" i="1"/>
  <c r="O3039" i="1" s="1"/>
  <c r="N3038" i="1"/>
  <c r="O3038" i="1" s="1"/>
  <c r="N3037" i="1"/>
  <c r="O3037" i="1" s="1"/>
  <c r="N3036" i="1"/>
  <c r="O3036" i="1" s="1"/>
  <c r="N3035" i="1"/>
  <c r="O3035" i="1" s="1"/>
  <c r="N3034" i="1"/>
  <c r="O3034" i="1" s="1"/>
  <c r="N3033" i="1"/>
  <c r="O3033" i="1" s="1"/>
  <c r="N3032" i="1"/>
  <c r="O3032" i="1" s="1"/>
  <c r="N3031" i="1"/>
  <c r="O3031" i="1" s="1"/>
  <c r="N3030" i="1"/>
  <c r="O3030" i="1" s="1"/>
  <c r="N3029" i="1"/>
  <c r="O3029" i="1" s="1"/>
  <c r="N3028" i="1"/>
  <c r="O3028" i="1" s="1"/>
  <c r="N3027" i="1"/>
  <c r="O3027" i="1" s="1"/>
  <c r="N3026" i="1"/>
  <c r="O3026" i="1" s="1"/>
  <c r="N3025" i="1"/>
  <c r="O3025" i="1" s="1"/>
  <c r="N3024" i="1"/>
  <c r="O3024" i="1" s="1"/>
  <c r="N3023" i="1"/>
  <c r="O3023" i="1" s="1"/>
  <c r="N3022" i="1"/>
  <c r="O3022" i="1" s="1"/>
  <c r="N3021" i="1"/>
  <c r="O3021" i="1" s="1"/>
  <c r="N3020" i="1"/>
  <c r="O3020" i="1" s="1"/>
  <c r="N3019" i="1"/>
  <c r="O3019" i="1" s="1"/>
  <c r="N3018" i="1"/>
  <c r="O3018" i="1" s="1"/>
  <c r="N3017" i="1"/>
  <c r="O3017" i="1" s="1"/>
  <c r="N3016" i="1"/>
  <c r="O3016" i="1" s="1"/>
  <c r="N3015" i="1"/>
  <c r="O3015" i="1" s="1"/>
  <c r="N3014" i="1"/>
  <c r="O3014" i="1" s="1"/>
  <c r="N3013" i="1"/>
  <c r="O3013" i="1" s="1"/>
  <c r="N3012" i="1"/>
  <c r="O3012" i="1" s="1"/>
  <c r="N3011" i="1"/>
  <c r="O3011" i="1" s="1"/>
  <c r="N3010" i="1"/>
  <c r="O3010" i="1" s="1"/>
  <c r="N3009" i="1"/>
  <c r="O3009" i="1" s="1"/>
  <c r="N3008" i="1"/>
  <c r="O3008" i="1" s="1"/>
  <c r="N3007" i="1"/>
  <c r="O3007" i="1" s="1"/>
  <c r="N3006" i="1"/>
  <c r="O3006" i="1" s="1"/>
  <c r="N3005" i="1"/>
  <c r="O3005" i="1" s="1"/>
  <c r="N3004" i="1"/>
  <c r="O3004" i="1" s="1"/>
  <c r="N3003" i="1"/>
  <c r="O3003" i="1" s="1"/>
  <c r="N3002" i="1"/>
  <c r="O3002" i="1" s="1"/>
  <c r="N3001" i="1"/>
  <c r="O3001" i="1" s="1"/>
  <c r="N3000" i="1"/>
  <c r="O3000" i="1" s="1"/>
  <c r="N2999" i="1"/>
  <c r="O2999" i="1" s="1"/>
  <c r="N2998" i="1"/>
  <c r="O2998" i="1" s="1"/>
  <c r="N2997" i="1"/>
  <c r="O2997" i="1" s="1"/>
  <c r="N2996" i="1"/>
  <c r="O2996" i="1" s="1"/>
  <c r="N2995" i="1"/>
  <c r="O2995" i="1" s="1"/>
  <c r="N2994" i="1"/>
  <c r="O2994" i="1" s="1"/>
  <c r="N2993" i="1"/>
  <c r="O2993" i="1" s="1"/>
  <c r="N2992" i="1"/>
  <c r="O2992" i="1" s="1"/>
  <c r="N2991" i="1"/>
  <c r="O2991" i="1" s="1"/>
  <c r="N2990" i="1"/>
  <c r="O2990" i="1" s="1"/>
  <c r="N2989" i="1"/>
  <c r="O2989" i="1" s="1"/>
  <c r="N2988" i="1"/>
  <c r="O2988" i="1" s="1"/>
  <c r="N2987" i="1"/>
  <c r="O2987" i="1" s="1"/>
  <c r="N2986" i="1"/>
  <c r="O2986" i="1" s="1"/>
  <c r="N2985" i="1"/>
  <c r="O2985" i="1" s="1"/>
  <c r="N2984" i="1"/>
  <c r="O2984" i="1" s="1"/>
  <c r="N2983" i="1"/>
  <c r="O2983" i="1" s="1"/>
  <c r="N2982" i="1"/>
  <c r="O2982" i="1" s="1"/>
  <c r="N2981" i="1"/>
  <c r="O2981" i="1" s="1"/>
  <c r="N2980" i="1"/>
  <c r="O2980" i="1" s="1"/>
  <c r="N2979" i="1"/>
  <c r="O2979" i="1" s="1"/>
  <c r="N2978" i="1"/>
  <c r="O2978" i="1" s="1"/>
  <c r="N2977" i="1"/>
  <c r="O2977" i="1" s="1"/>
  <c r="N2976" i="1"/>
  <c r="O2976" i="1" s="1"/>
  <c r="N2975" i="1"/>
  <c r="O2975" i="1" s="1"/>
  <c r="N2974" i="1"/>
  <c r="O2974" i="1" s="1"/>
  <c r="N2973" i="1"/>
  <c r="O2973" i="1" s="1"/>
  <c r="N2972" i="1"/>
  <c r="O2972" i="1" s="1"/>
  <c r="N2971" i="1"/>
  <c r="O2971" i="1" s="1"/>
  <c r="N2970" i="1"/>
  <c r="O2970" i="1" s="1"/>
  <c r="N2969" i="1"/>
  <c r="O2969" i="1" s="1"/>
  <c r="N2968" i="1"/>
  <c r="O2968" i="1" s="1"/>
  <c r="N2967" i="1"/>
  <c r="O2967" i="1" s="1"/>
  <c r="N2966" i="1"/>
  <c r="O2966" i="1" s="1"/>
  <c r="N2965" i="1"/>
  <c r="O2965" i="1" s="1"/>
  <c r="N2964" i="1"/>
  <c r="O2964" i="1" s="1"/>
  <c r="N2963" i="1"/>
  <c r="O2963" i="1" s="1"/>
  <c r="N2962" i="1"/>
  <c r="O2962" i="1" s="1"/>
  <c r="N2961" i="1"/>
  <c r="O2961" i="1" s="1"/>
  <c r="N2960" i="1"/>
  <c r="O2960" i="1" s="1"/>
  <c r="N2959" i="1"/>
  <c r="O2959" i="1" s="1"/>
  <c r="N2958" i="1"/>
  <c r="O2958" i="1" s="1"/>
  <c r="N2957" i="1"/>
  <c r="O2957" i="1" s="1"/>
  <c r="N2956" i="1"/>
  <c r="O2956" i="1" s="1"/>
  <c r="N2955" i="1"/>
  <c r="O2955" i="1" s="1"/>
  <c r="N2954" i="1"/>
  <c r="O2954" i="1" s="1"/>
  <c r="N2953" i="1"/>
  <c r="O2953" i="1" s="1"/>
  <c r="N2952" i="1"/>
  <c r="O2952" i="1" s="1"/>
  <c r="N2951" i="1"/>
  <c r="O2951" i="1" s="1"/>
  <c r="N2950" i="1"/>
  <c r="O2950" i="1" s="1"/>
  <c r="N2949" i="1"/>
  <c r="O2949" i="1" s="1"/>
  <c r="N2948" i="1"/>
  <c r="O2948" i="1" s="1"/>
  <c r="N2947" i="1"/>
  <c r="O2947" i="1" s="1"/>
  <c r="N2946" i="1"/>
  <c r="O2946" i="1" s="1"/>
  <c r="N2945" i="1"/>
  <c r="O2945" i="1" s="1"/>
  <c r="N2944" i="1"/>
  <c r="O2944" i="1" s="1"/>
  <c r="N2943" i="1"/>
  <c r="O2943" i="1" s="1"/>
  <c r="N2942" i="1"/>
  <c r="O2942" i="1" s="1"/>
  <c r="N2941" i="1"/>
  <c r="O2941" i="1" s="1"/>
  <c r="N2940" i="1"/>
  <c r="O2940" i="1" s="1"/>
  <c r="N2939" i="1"/>
  <c r="O2939" i="1" s="1"/>
  <c r="N2938" i="1"/>
  <c r="O2938" i="1" s="1"/>
  <c r="N2937" i="1"/>
  <c r="O2937" i="1" s="1"/>
  <c r="N2936" i="1"/>
  <c r="O2936" i="1" s="1"/>
  <c r="N2935" i="1"/>
  <c r="O2935" i="1" s="1"/>
  <c r="N2934" i="1"/>
  <c r="O2934" i="1" s="1"/>
  <c r="N2933" i="1"/>
  <c r="O2933" i="1" s="1"/>
  <c r="N2932" i="1"/>
  <c r="O2932" i="1" s="1"/>
  <c r="N2931" i="1"/>
  <c r="O2931" i="1" s="1"/>
  <c r="N2930" i="1"/>
  <c r="O2930" i="1" s="1"/>
  <c r="N2929" i="1"/>
  <c r="O2929" i="1" s="1"/>
  <c r="N2928" i="1"/>
  <c r="O2928" i="1" s="1"/>
  <c r="N2927" i="1"/>
  <c r="O2927" i="1" s="1"/>
  <c r="N2926" i="1"/>
  <c r="O2926" i="1" s="1"/>
  <c r="N2925" i="1"/>
  <c r="O2925" i="1" s="1"/>
  <c r="N2924" i="1"/>
  <c r="O2924" i="1" s="1"/>
  <c r="N2923" i="1"/>
  <c r="O2923" i="1" s="1"/>
  <c r="N2922" i="1"/>
  <c r="O2922" i="1" s="1"/>
  <c r="N2921" i="1"/>
  <c r="O2921" i="1" s="1"/>
  <c r="N2920" i="1"/>
  <c r="O2920" i="1" s="1"/>
  <c r="N2919" i="1"/>
  <c r="O2919" i="1" s="1"/>
  <c r="N2918" i="1"/>
  <c r="O2918" i="1" s="1"/>
  <c r="N2917" i="1"/>
  <c r="O2917" i="1" s="1"/>
  <c r="N2916" i="1"/>
  <c r="O2916" i="1" s="1"/>
  <c r="N2915" i="1"/>
  <c r="O2915" i="1" s="1"/>
  <c r="N2914" i="1"/>
  <c r="O2914" i="1" s="1"/>
  <c r="N2913" i="1"/>
  <c r="O2913" i="1" s="1"/>
  <c r="N2912" i="1"/>
  <c r="O2912" i="1" s="1"/>
  <c r="N2911" i="1"/>
  <c r="O2911" i="1" s="1"/>
  <c r="N2910" i="1"/>
  <c r="O2910" i="1" s="1"/>
  <c r="N2909" i="1"/>
  <c r="O2909" i="1" s="1"/>
  <c r="N2908" i="1"/>
  <c r="O2908" i="1" s="1"/>
  <c r="N2907" i="1"/>
  <c r="O2907" i="1" s="1"/>
  <c r="N2906" i="1"/>
  <c r="O2906" i="1" s="1"/>
  <c r="N2905" i="1"/>
  <c r="O2905" i="1" s="1"/>
  <c r="N2904" i="1"/>
  <c r="O2904" i="1" s="1"/>
  <c r="N2903" i="1"/>
  <c r="O2903" i="1" s="1"/>
  <c r="N2902" i="1"/>
  <c r="O2902" i="1" s="1"/>
  <c r="N2901" i="1"/>
  <c r="O2901" i="1" s="1"/>
  <c r="N2900" i="1"/>
  <c r="O2900" i="1" s="1"/>
  <c r="N2899" i="1"/>
  <c r="O2899" i="1" s="1"/>
  <c r="N2898" i="1"/>
  <c r="O2898" i="1" s="1"/>
  <c r="N2897" i="1"/>
  <c r="O2897" i="1" s="1"/>
  <c r="N2896" i="1"/>
  <c r="O2896" i="1" s="1"/>
  <c r="N2895" i="1"/>
  <c r="O2895" i="1" s="1"/>
  <c r="N2894" i="1"/>
  <c r="O2894" i="1" s="1"/>
  <c r="N2893" i="1"/>
  <c r="O2893" i="1" s="1"/>
  <c r="N2892" i="1"/>
  <c r="O2892" i="1" s="1"/>
  <c r="N2891" i="1"/>
  <c r="O2891" i="1" s="1"/>
  <c r="N2890" i="1"/>
  <c r="O2890" i="1" s="1"/>
  <c r="N2889" i="1"/>
  <c r="O2889" i="1" s="1"/>
  <c r="N2888" i="1"/>
  <c r="O2888" i="1" s="1"/>
  <c r="N2887" i="1"/>
  <c r="O2887" i="1" s="1"/>
  <c r="N2886" i="1"/>
  <c r="O2886" i="1" s="1"/>
  <c r="N2885" i="1"/>
  <c r="O2885" i="1" s="1"/>
  <c r="N2884" i="1"/>
  <c r="O2884" i="1" s="1"/>
  <c r="N2883" i="1"/>
  <c r="O2883" i="1" s="1"/>
  <c r="N2882" i="1"/>
  <c r="O2882" i="1" s="1"/>
  <c r="N2881" i="1"/>
  <c r="O2881" i="1" s="1"/>
  <c r="N2880" i="1"/>
  <c r="O2880" i="1" s="1"/>
  <c r="N2879" i="1"/>
  <c r="O2879" i="1" s="1"/>
  <c r="N2878" i="1"/>
  <c r="O2878" i="1" s="1"/>
  <c r="N2877" i="1"/>
  <c r="O2877" i="1" s="1"/>
  <c r="N2876" i="1"/>
  <c r="O2876" i="1" s="1"/>
  <c r="N2875" i="1"/>
  <c r="O2875" i="1" s="1"/>
  <c r="N2874" i="1"/>
  <c r="O2874" i="1" s="1"/>
  <c r="N2873" i="1"/>
  <c r="O2873" i="1" s="1"/>
  <c r="N2872" i="1"/>
  <c r="O2872" i="1" s="1"/>
  <c r="N2871" i="1"/>
  <c r="O2871" i="1" s="1"/>
  <c r="N2870" i="1"/>
  <c r="O2870" i="1" s="1"/>
  <c r="N2869" i="1"/>
  <c r="O2869" i="1" s="1"/>
  <c r="N2868" i="1"/>
  <c r="O2868" i="1" s="1"/>
  <c r="N2867" i="1"/>
  <c r="O2867" i="1" s="1"/>
  <c r="N2866" i="1"/>
  <c r="O2866" i="1" s="1"/>
  <c r="N2865" i="1"/>
  <c r="O2865" i="1" s="1"/>
  <c r="N2864" i="1"/>
  <c r="O2864" i="1" s="1"/>
  <c r="N2863" i="1"/>
  <c r="O2863" i="1" s="1"/>
  <c r="N2862" i="1"/>
  <c r="O2862" i="1" s="1"/>
  <c r="N2861" i="1"/>
  <c r="O2861" i="1" s="1"/>
  <c r="N2860" i="1"/>
  <c r="O2860" i="1" s="1"/>
  <c r="N2859" i="1"/>
  <c r="O2859" i="1" s="1"/>
  <c r="N2858" i="1"/>
  <c r="O2858" i="1" s="1"/>
  <c r="N2857" i="1"/>
  <c r="O2857" i="1" s="1"/>
  <c r="N2856" i="1"/>
  <c r="O2856" i="1" s="1"/>
  <c r="N2855" i="1"/>
  <c r="O2855" i="1" s="1"/>
  <c r="N2854" i="1"/>
  <c r="O2854" i="1" s="1"/>
  <c r="N2853" i="1"/>
  <c r="O2853" i="1" s="1"/>
  <c r="N2852" i="1"/>
  <c r="O2852" i="1" s="1"/>
  <c r="N2851" i="1"/>
  <c r="O2851" i="1" s="1"/>
  <c r="N2850" i="1"/>
  <c r="O2850" i="1" s="1"/>
  <c r="N2849" i="1"/>
  <c r="O2849" i="1" s="1"/>
  <c r="N2848" i="1"/>
  <c r="O2848" i="1" s="1"/>
  <c r="N2847" i="1"/>
  <c r="O2847" i="1" s="1"/>
  <c r="N2846" i="1"/>
  <c r="O2846" i="1" s="1"/>
  <c r="N2845" i="1"/>
  <c r="O2845" i="1" s="1"/>
  <c r="N2844" i="1"/>
  <c r="O2844" i="1" s="1"/>
  <c r="N2843" i="1"/>
  <c r="O2843" i="1" s="1"/>
  <c r="N2842" i="1"/>
  <c r="O2842" i="1" s="1"/>
  <c r="N2841" i="1"/>
  <c r="O2841" i="1" s="1"/>
  <c r="N2840" i="1"/>
  <c r="O2840" i="1" s="1"/>
  <c r="N2839" i="1"/>
  <c r="O2839" i="1" s="1"/>
  <c r="N2838" i="1"/>
  <c r="O2838" i="1" s="1"/>
  <c r="N2837" i="1"/>
  <c r="O2837" i="1" s="1"/>
  <c r="N2836" i="1"/>
  <c r="O2836" i="1" s="1"/>
  <c r="N2835" i="1"/>
  <c r="O2835" i="1" s="1"/>
  <c r="N2834" i="1"/>
  <c r="O2834" i="1" s="1"/>
  <c r="N2833" i="1"/>
  <c r="O2833" i="1" s="1"/>
  <c r="N2832" i="1"/>
  <c r="O2832" i="1" s="1"/>
  <c r="N2831" i="1"/>
  <c r="O2831" i="1" s="1"/>
  <c r="N2830" i="1"/>
  <c r="O2830" i="1" s="1"/>
  <c r="N2829" i="1"/>
  <c r="O2829" i="1" s="1"/>
  <c r="N2828" i="1"/>
  <c r="O2828" i="1" s="1"/>
  <c r="N2827" i="1"/>
  <c r="O2827" i="1" s="1"/>
  <c r="N2826" i="1"/>
  <c r="O2826" i="1" s="1"/>
  <c r="N2825" i="1"/>
  <c r="O2825" i="1" s="1"/>
  <c r="N2824" i="1"/>
  <c r="O2824" i="1" s="1"/>
  <c r="N2823" i="1"/>
  <c r="O2823" i="1" s="1"/>
  <c r="N2822" i="1"/>
  <c r="O2822" i="1" s="1"/>
  <c r="N2821" i="1"/>
  <c r="O2821" i="1" s="1"/>
  <c r="N2820" i="1"/>
  <c r="O2820" i="1" s="1"/>
  <c r="N2819" i="1"/>
  <c r="O2819" i="1" s="1"/>
  <c r="N2818" i="1"/>
  <c r="O2818" i="1" s="1"/>
  <c r="N2817" i="1"/>
  <c r="O2817" i="1" s="1"/>
  <c r="N2816" i="1"/>
  <c r="O2816" i="1" s="1"/>
  <c r="N2815" i="1"/>
  <c r="O2815" i="1" s="1"/>
  <c r="N2814" i="1"/>
  <c r="O2814" i="1" s="1"/>
  <c r="N2813" i="1"/>
  <c r="O2813" i="1" s="1"/>
  <c r="N2812" i="1"/>
  <c r="O2812" i="1" s="1"/>
  <c r="N2811" i="1"/>
  <c r="O2811" i="1" s="1"/>
  <c r="N2810" i="1"/>
  <c r="O2810" i="1" s="1"/>
  <c r="N2809" i="1"/>
  <c r="O2809" i="1" s="1"/>
  <c r="N2808" i="1"/>
  <c r="O2808" i="1" s="1"/>
  <c r="N2807" i="1"/>
  <c r="O2807" i="1" s="1"/>
  <c r="N2806" i="1"/>
  <c r="O2806" i="1" s="1"/>
  <c r="N2805" i="1"/>
  <c r="O2805" i="1" s="1"/>
  <c r="N2804" i="1"/>
  <c r="O2804" i="1" s="1"/>
  <c r="N2803" i="1"/>
  <c r="O2803" i="1" s="1"/>
  <c r="N2802" i="1"/>
  <c r="O2802" i="1" s="1"/>
  <c r="N2801" i="1"/>
  <c r="O2801" i="1" s="1"/>
  <c r="N2800" i="1"/>
  <c r="O2800" i="1" s="1"/>
  <c r="N2799" i="1"/>
  <c r="O2799" i="1" s="1"/>
  <c r="N2798" i="1"/>
  <c r="O2798" i="1" s="1"/>
  <c r="N2797" i="1"/>
  <c r="O2797" i="1" s="1"/>
  <c r="N2796" i="1"/>
  <c r="O2796" i="1" s="1"/>
  <c r="N2795" i="1"/>
  <c r="O2795" i="1" s="1"/>
  <c r="N2794" i="1"/>
  <c r="O2794" i="1" s="1"/>
  <c r="N2793" i="1"/>
  <c r="O2793" i="1" s="1"/>
  <c r="N2792" i="1"/>
  <c r="O2792" i="1" s="1"/>
  <c r="N2791" i="1"/>
  <c r="O2791" i="1" s="1"/>
  <c r="N2790" i="1"/>
  <c r="O2790" i="1" s="1"/>
  <c r="N2789" i="1"/>
  <c r="O2789" i="1" s="1"/>
  <c r="N2788" i="1"/>
  <c r="O2788" i="1" s="1"/>
  <c r="N2787" i="1"/>
  <c r="O2787" i="1" s="1"/>
  <c r="N2786" i="1"/>
  <c r="O2786" i="1" s="1"/>
  <c r="N2785" i="1"/>
  <c r="O2785" i="1" s="1"/>
  <c r="N2784" i="1"/>
  <c r="O2784" i="1" s="1"/>
  <c r="N2783" i="1"/>
  <c r="O2783" i="1" s="1"/>
  <c r="N2782" i="1"/>
  <c r="O2782" i="1" s="1"/>
  <c r="N2781" i="1"/>
  <c r="O2781" i="1" s="1"/>
  <c r="N2780" i="1"/>
  <c r="O2780" i="1" s="1"/>
  <c r="N2779" i="1"/>
  <c r="O2779" i="1" s="1"/>
  <c r="N2778" i="1"/>
  <c r="O2778" i="1" s="1"/>
  <c r="N2777" i="1"/>
  <c r="O2777" i="1" s="1"/>
  <c r="N2776" i="1"/>
  <c r="O2776" i="1" s="1"/>
  <c r="N2775" i="1"/>
  <c r="O2775" i="1" s="1"/>
  <c r="N2774" i="1"/>
  <c r="O2774" i="1" s="1"/>
  <c r="N2773" i="1"/>
  <c r="O2773" i="1" s="1"/>
  <c r="N2772" i="1"/>
  <c r="O2772" i="1" s="1"/>
  <c r="N2771" i="1"/>
  <c r="O2771" i="1" s="1"/>
  <c r="N2770" i="1"/>
  <c r="O2770" i="1" s="1"/>
  <c r="N2769" i="1"/>
  <c r="O2769" i="1" s="1"/>
  <c r="N2768" i="1"/>
  <c r="O2768" i="1" s="1"/>
  <c r="N2767" i="1"/>
  <c r="O2767" i="1" s="1"/>
  <c r="N2766" i="1"/>
  <c r="O2766" i="1" s="1"/>
  <c r="N2765" i="1"/>
  <c r="O2765" i="1" s="1"/>
  <c r="N2764" i="1"/>
  <c r="O2764" i="1" s="1"/>
  <c r="N2763" i="1"/>
  <c r="O2763" i="1" s="1"/>
  <c r="N2762" i="1"/>
  <c r="O2762" i="1" s="1"/>
  <c r="N2761" i="1"/>
  <c r="O2761" i="1" s="1"/>
  <c r="N2760" i="1"/>
  <c r="O2760" i="1" s="1"/>
  <c r="N2759" i="1"/>
  <c r="O2759" i="1" s="1"/>
  <c r="N2758" i="1"/>
  <c r="O2758" i="1" s="1"/>
  <c r="N2757" i="1"/>
  <c r="O2757" i="1" s="1"/>
  <c r="N2756" i="1"/>
  <c r="O2756" i="1" s="1"/>
  <c r="N2755" i="1"/>
  <c r="O2755" i="1" s="1"/>
  <c r="N2754" i="1"/>
  <c r="O2754" i="1" s="1"/>
  <c r="N2753" i="1"/>
  <c r="O2753" i="1" s="1"/>
  <c r="N2752" i="1"/>
  <c r="O2752" i="1" s="1"/>
  <c r="N2751" i="1"/>
  <c r="O2751" i="1" s="1"/>
  <c r="N2750" i="1"/>
  <c r="O2750" i="1" s="1"/>
  <c r="N2749" i="1"/>
  <c r="O2749" i="1" s="1"/>
  <c r="N2748" i="1"/>
  <c r="O2748" i="1" s="1"/>
  <c r="N2747" i="1"/>
  <c r="O2747" i="1" s="1"/>
  <c r="N2746" i="1"/>
  <c r="O2746" i="1" s="1"/>
  <c r="N2745" i="1"/>
  <c r="O2745" i="1" s="1"/>
  <c r="N2744" i="1"/>
  <c r="O2744" i="1" s="1"/>
  <c r="N2743" i="1"/>
  <c r="O2743" i="1" s="1"/>
  <c r="N2742" i="1"/>
  <c r="O2742" i="1" s="1"/>
  <c r="N2741" i="1"/>
  <c r="O2741" i="1" s="1"/>
  <c r="N2740" i="1"/>
  <c r="O2740" i="1" s="1"/>
  <c r="N2739" i="1"/>
  <c r="O2739" i="1" s="1"/>
  <c r="N2738" i="1"/>
  <c r="O2738" i="1" s="1"/>
  <c r="N2737" i="1"/>
  <c r="O2737" i="1" s="1"/>
  <c r="N2736" i="1"/>
  <c r="O2736" i="1" s="1"/>
  <c r="N2735" i="1"/>
  <c r="O2735" i="1" s="1"/>
  <c r="N2734" i="1"/>
  <c r="O2734" i="1" s="1"/>
  <c r="N2733" i="1"/>
  <c r="O2733" i="1" s="1"/>
  <c r="N2732" i="1"/>
  <c r="O2732" i="1" s="1"/>
  <c r="N2731" i="1"/>
  <c r="O2731" i="1" s="1"/>
  <c r="N2730" i="1"/>
  <c r="O2730" i="1" s="1"/>
  <c r="N2729" i="1"/>
  <c r="O2729" i="1" s="1"/>
  <c r="N2728" i="1"/>
  <c r="O2728" i="1" s="1"/>
  <c r="N2727" i="1"/>
  <c r="O2727" i="1" s="1"/>
  <c r="N2726" i="1"/>
  <c r="O2726" i="1" s="1"/>
  <c r="N2725" i="1"/>
  <c r="O2725" i="1" s="1"/>
  <c r="N2724" i="1"/>
  <c r="O2724" i="1" s="1"/>
  <c r="N2723" i="1"/>
  <c r="O2723" i="1" s="1"/>
  <c r="N2722" i="1"/>
  <c r="O2722" i="1" s="1"/>
  <c r="N2721" i="1"/>
  <c r="O2721" i="1" s="1"/>
  <c r="N2720" i="1"/>
  <c r="O2720" i="1" s="1"/>
  <c r="N2719" i="1"/>
  <c r="O2719" i="1" s="1"/>
  <c r="N2718" i="1"/>
  <c r="O2718" i="1" s="1"/>
  <c r="N2717" i="1"/>
  <c r="O2717" i="1" s="1"/>
  <c r="N2716" i="1"/>
  <c r="O2716" i="1" s="1"/>
  <c r="N2715" i="1"/>
  <c r="O2715" i="1" s="1"/>
  <c r="N2714" i="1"/>
  <c r="O2714" i="1" s="1"/>
  <c r="N2713" i="1"/>
  <c r="O2713" i="1" s="1"/>
  <c r="N2712" i="1"/>
  <c r="O2712" i="1" s="1"/>
  <c r="N2711" i="1"/>
  <c r="O2711" i="1" s="1"/>
  <c r="N2710" i="1"/>
  <c r="O2710" i="1" s="1"/>
  <c r="N2709" i="1"/>
  <c r="O2709" i="1" s="1"/>
  <c r="N2708" i="1"/>
  <c r="O2708" i="1" s="1"/>
  <c r="N2707" i="1"/>
  <c r="O2707" i="1" s="1"/>
  <c r="N2706" i="1"/>
  <c r="O2706" i="1" s="1"/>
  <c r="N2705" i="1"/>
  <c r="O2705" i="1" s="1"/>
  <c r="N2704" i="1"/>
  <c r="O2704" i="1" s="1"/>
  <c r="N2703" i="1"/>
  <c r="O2703" i="1" s="1"/>
  <c r="N2702" i="1"/>
  <c r="O2702" i="1" s="1"/>
  <c r="N2701" i="1"/>
  <c r="O2701" i="1" s="1"/>
  <c r="N2700" i="1"/>
  <c r="O2700" i="1" s="1"/>
  <c r="N2699" i="1"/>
  <c r="O2699" i="1" s="1"/>
  <c r="N2698" i="1"/>
  <c r="O2698" i="1" s="1"/>
  <c r="N2697" i="1"/>
  <c r="O2697" i="1" s="1"/>
  <c r="N2696" i="1"/>
  <c r="O2696" i="1" s="1"/>
  <c r="N2695" i="1"/>
  <c r="O2695" i="1" s="1"/>
  <c r="N2694" i="1"/>
  <c r="O2694" i="1" s="1"/>
  <c r="N2693" i="1"/>
  <c r="O2693" i="1" s="1"/>
  <c r="N2692" i="1"/>
  <c r="O2692" i="1" s="1"/>
  <c r="N2691" i="1"/>
  <c r="O2691" i="1" s="1"/>
  <c r="N2690" i="1"/>
  <c r="O2690" i="1" s="1"/>
  <c r="N2689" i="1"/>
  <c r="O2689" i="1" s="1"/>
  <c r="N2688" i="1"/>
  <c r="O2688" i="1" s="1"/>
  <c r="N2687" i="1"/>
  <c r="O2687" i="1" s="1"/>
  <c r="N2686" i="1"/>
  <c r="O2686" i="1" s="1"/>
  <c r="N2685" i="1"/>
  <c r="O2685" i="1" s="1"/>
  <c r="N2684" i="1"/>
  <c r="O2684" i="1" s="1"/>
  <c r="N2683" i="1"/>
  <c r="O2683" i="1" s="1"/>
  <c r="N2682" i="1"/>
  <c r="O2682" i="1" s="1"/>
  <c r="N2681" i="1"/>
  <c r="O2681" i="1" s="1"/>
  <c r="N2680" i="1"/>
  <c r="O2680" i="1" s="1"/>
  <c r="N2679" i="1"/>
  <c r="O2679" i="1" s="1"/>
  <c r="N2678" i="1"/>
  <c r="O2678" i="1" s="1"/>
  <c r="N2677" i="1"/>
  <c r="O2677" i="1" s="1"/>
  <c r="N2676" i="1"/>
  <c r="O2676" i="1" s="1"/>
  <c r="N2675" i="1"/>
  <c r="O2675" i="1" s="1"/>
  <c r="N2674" i="1"/>
  <c r="O2674" i="1" s="1"/>
  <c r="N2673" i="1"/>
  <c r="O2673" i="1" s="1"/>
  <c r="N2672" i="1"/>
  <c r="O2672" i="1" s="1"/>
  <c r="N2671" i="1"/>
  <c r="O2671" i="1" s="1"/>
  <c r="N2670" i="1"/>
  <c r="O2670" i="1" s="1"/>
  <c r="N2669" i="1"/>
  <c r="O2669" i="1" s="1"/>
  <c r="N2668" i="1"/>
  <c r="O2668" i="1" s="1"/>
  <c r="N2667" i="1"/>
  <c r="O2667" i="1" s="1"/>
  <c r="N2666" i="1"/>
  <c r="O2666" i="1" s="1"/>
  <c r="N2665" i="1"/>
  <c r="O2665" i="1" s="1"/>
  <c r="N2664" i="1"/>
  <c r="O2664" i="1" s="1"/>
  <c r="N2663" i="1"/>
  <c r="O2663" i="1" s="1"/>
  <c r="N2662" i="1"/>
  <c r="O2662" i="1" s="1"/>
  <c r="N2661" i="1"/>
  <c r="O2661" i="1" s="1"/>
  <c r="N2660" i="1"/>
  <c r="O2660" i="1" s="1"/>
  <c r="N2659" i="1"/>
  <c r="O2659" i="1" s="1"/>
  <c r="N2658" i="1"/>
  <c r="O2658" i="1" s="1"/>
  <c r="N2657" i="1"/>
  <c r="O2657" i="1" s="1"/>
  <c r="N2656" i="1"/>
  <c r="O2656" i="1" s="1"/>
  <c r="N2655" i="1"/>
  <c r="O2655" i="1" s="1"/>
  <c r="N2654" i="1"/>
  <c r="O2654" i="1" s="1"/>
  <c r="N2653" i="1"/>
  <c r="O2653" i="1" s="1"/>
  <c r="N2652" i="1"/>
  <c r="O2652" i="1" s="1"/>
  <c r="N2651" i="1"/>
  <c r="O2651" i="1" s="1"/>
  <c r="N2650" i="1"/>
  <c r="O2650" i="1" s="1"/>
  <c r="N2649" i="1"/>
  <c r="O2649" i="1" s="1"/>
  <c r="N2648" i="1"/>
  <c r="O2648" i="1" s="1"/>
  <c r="N2647" i="1"/>
  <c r="O2647" i="1" s="1"/>
  <c r="N2646" i="1"/>
  <c r="O2646" i="1" s="1"/>
  <c r="N2645" i="1"/>
  <c r="O2645" i="1" s="1"/>
  <c r="N2644" i="1"/>
  <c r="O2644" i="1" s="1"/>
  <c r="N2643" i="1"/>
  <c r="O2643" i="1" s="1"/>
  <c r="N2642" i="1"/>
  <c r="O2642" i="1" s="1"/>
  <c r="N2641" i="1"/>
  <c r="O2641" i="1" s="1"/>
  <c r="N2640" i="1"/>
  <c r="O2640" i="1" s="1"/>
  <c r="N2639" i="1"/>
  <c r="O2639" i="1" s="1"/>
  <c r="N2638" i="1"/>
  <c r="O2638" i="1" s="1"/>
  <c r="N2637" i="1"/>
  <c r="O2637" i="1" s="1"/>
  <c r="N2636" i="1"/>
  <c r="O2636" i="1" s="1"/>
  <c r="N2635" i="1"/>
  <c r="O2635" i="1" s="1"/>
  <c r="N2634" i="1"/>
  <c r="O2634" i="1" s="1"/>
  <c r="N2633" i="1"/>
  <c r="O2633" i="1" s="1"/>
  <c r="N2632" i="1"/>
  <c r="O2632" i="1" s="1"/>
  <c r="N2631" i="1"/>
  <c r="O2631" i="1" s="1"/>
  <c r="N2630" i="1"/>
  <c r="O2630" i="1" s="1"/>
  <c r="N2629" i="1"/>
  <c r="O2629" i="1" s="1"/>
  <c r="N2628" i="1"/>
  <c r="O2628" i="1" s="1"/>
  <c r="N2627" i="1"/>
  <c r="O2627" i="1" s="1"/>
  <c r="N2626" i="1"/>
  <c r="O2626" i="1" s="1"/>
  <c r="N2625" i="1"/>
  <c r="O2625" i="1" s="1"/>
  <c r="N2624" i="1"/>
  <c r="O2624" i="1" s="1"/>
  <c r="N2623" i="1"/>
  <c r="O2623" i="1" s="1"/>
  <c r="N2622" i="1"/>
  <c r="O2622" i="1" s="1"/>
  <c r="N2621" i="1"/>
  <c r="O2621" i="1" s="1"/>
  <c r="N2620" i="1"/>
  <c r="O2620" i="1" s="1"/>
  <c r="N2619" i="1"/>
  <c r="O2619" i="1" s="1"/>
  <c r="N2618" i="1"/>
  <c r="O2618" i="1" s="1"/>
  <c r="N2617" i="1"/>
  <c r="O2617" i="1" s="1"/>
  <c r="N2616" i="1"/>
  <c r="O2616" i="1" s="1"/>
  <c r="N2615" i="1"/>
  <c r="O2615" i="1" s="1"/>
  <c r="N2614" i="1"/>
  <c r="O2614" i="1" s="1"/>
  <c r="N2613" i="1"/>
  <c r="O2613" i="1" s="1"/>
  <c r="N2612" i="1"/>
  <c r="O2612" i="1" s="1"/>
  <c r="N2611" i="1"/>
  <c r="O2611" i="1" s="1"/>
  <c r="N2610" i="1"/>
  <c r="O2610" i="1" s="1"/>
  <c r="N2609" i="1"/>
  <c r="O2609" i="1" s="1"/>
  <c r="N2608" i="1"/>
  <c r="O2608" i="1" s="1"/>
  <c r="N2607" i="1"/>
  <c r="O2607" i="1" s="1"/>
  <c r="N2606" i="1"/>
  <c r="O2606" i="1" s="1"/>
  <c r="N2605" i="1"/>
  <c r="O2605" i="1" s="1"/>
  <c r="N2604" i="1"/>
  <c r="O2604" i="1" s="1"/>
  <c r="N2603" i="1"/>
  <c r="O2603" i="1" s="1"/>
  <c r="N2602" i="1"/>
  <c r="O2602" i="1" s="1"/>
  <c r="N2601" i="1"/>
  <c r="O2601" i="1" s="1"/>
  <c r="N2600" i="1"/>
  <c r="O2600" i="1" s="1"/>
  <c r="N2599" i="1"/>
  <c r="O2599" i="1" s="1"/>
  <c r="N2598" i="1"/>
  <c r="O2598" i="1" s="1"/>
  <c r="N2597" i="1"/>
  <c r="O2597" i="1" s="1"/>
  <c r="N2596" i="1"/>
  <c r="O2596" i="1" s="1"/>
  <c r="N2595" i="1"/>
  <c r="O2595" i="1" s="1"/>
  <c r="N2594" i="1"/>
  <c r="O2594" i="1" s="1"/>
  <c r="N2593" i="1"/>
  <c r="O2593" i="1" s="1"/>
  <c r="N2592" i="1"/>
  <c r="O2592" i="1" s="1"/>
  <c r="N2591" i="1"/>
  <c r="O2591" i="1" s="1"/>
  <c r="N2590" i="1"/>
  <c r="O2590" i="1" s="1"/>
  <c r="N2589" i="1"/>
  <c r="O2589" i="1" s="1"/>
  <c r="N2588" i="1"/>
  <c r="O2588" i="1" s="1"/>
  <c r="N2587" i="1"/>
  <c r="O2587" i="1" s="1"/>
  <c r="N2586" i="1"/>
  <c r="O2586" i="1" s="1"/>
  <c r="N2585" i="1"/>
  <c r="O2585" i="1" s="1"/>
  <c r="N2584" i="1"/>
  <c r="O2584" i="1" s="1"/>
  <c r="N2583" i="1"/>
  <c r="O2583" i="1" s="1"/>
  <c r="N2582" i="1"/>
  <c r="O2582" i="1" s="1"/>
  <c r="N2581" i="1"/>
  <c r="O2581" i="1" s="1"/>
  <c r="N2580" i="1"/>
  <c r="O2580" i="1" s="1"/>
  <c r="N2579" i="1"/>
  <c r="O2579" i="1" s="1"/>
  <c r="N2578" i="1"/>
  <c r="O2578" i="1" s="1"/>
  <c r="N2577" i="1"/>
  <c r="O2577" i="1" s="1"/>
  <c r="N2576" i="1"/>
  <c r="O2576" i="1" s="1"/>
  <c r="N2575" i="1"/>
  <c r="O2575" i="1" s="1"/>
  <c r="N2574" i="1"/>
  <c r="O2574" i="1" s="1"/>
  <c r="N2573" i="1"/>
  <c r="O2573" i="1" s="1"/>
  <c r="N2572" i="1"/>
  <c r="O2572" i="1" s="1"/>
  <c r="N2571" i="1"/>
  <c r="O2571" i="1" s="1"/>
  <c r="N2570" i="1"/>
  <c r="O2570" i="1" s="1"/>
  <c r="N2569" i="1"/>
  <c r="O2569" i="1" s="1"/>
  <c r="N2568" i="1"/>
  <c r="O2568" i="1" s="1"/>
  <c r="N2567" i="1"/>
  <c r="O2567" i="1" s="1"/>
  <c r="N2566" i="1"/>
  <c r="O2566" i="1" s="1"/>
  <c r="N2565" i="1"/>
  <c r="O2565" i="1" s="1"/>
  <c r="N2564" i="1"/>
  <c r="O2564" i="1" s="1"/>
  <c r="N2563" i="1"/>
  <c r="O2563" i="1" s="1"/>
  <c r="N2562" i="1"/>
  <c r="O2562" i="1" s="1"/>
  <c r="N2561" i="1"/>
  <c r="O2561" i="1" s="1"/>
  <c r="N2560" i="1"/>
  <c r="O2560" i="1" s="1"/>
  <c r="N2559" i="1"/>
  <c r="O2559" i="1" s="1"/>
  <c r="N2558" i="1"/>
  <c r="O2558" i="1" s="1"/>
  <c r="N2557" i="1"/>
  <c r="O2557" i="1" s="1"/>
  <c r="N2556" i="1"/>
  <c r="O2556" i="1" s="1"/>
  <c r="N2555" i="1"/>
  <c r="O2555" i="1" s="1"/>
  <c r="N2554" i="1"/>
  <c r="O2554" i="1" s="1"/>
  <c r="N2553" i="1"/>
  <c r="O2553" i="1" s="1"/>
  <c r="N2552" i="1"/>
  <c r="O2552" i="1" s="1"/>
  <c r="N2551" i="1"/>
  <c r="O2551" i="1" s="1"/>
  <c r="N2550" i="1"/>
  <c r="O2550" i="1" s="1"/>
  <c r="N2549" i="1"/>
  <c r="O2549" i="1" s="1"/>
  <c r="N2548" i="1"/>
  <c r="O2548" i="1" s="1"/>
  <c r="N2547" i="1"/>
  <c r="O2547" i="1" s="1"/>
  <c r="N2546" i="1"/>
  <c r="O2546" i="1" s="1"/>
  <c r="N2545" i="1"/>
  <c r="O2545" i="1" s="1"/>
  <c r="N2544" i="1"/>
  <c r="O2544" i="1" s="1"/>
  <c r="N2543" i="1"/>
  <c r="O2543" i="1" s="1"/>
  <c r="N2542" i="1"/>
  <c r="O2542" i="1" s="1"/>
  <c r="N2541" i="1"/>
  <c r="O2541" i="1" s="1"/>
  <c r="N2540" i="1"/>
  <c r="O2540" i="1" s="1"/>
  <c r="N2539" i="1"/>
  <c r="O2539" i="1" s="1"/>
  <c r="N2538" i="1"/>
  <c r="O2538" i="1" s="1"/>
  <c r="N2537" i="1"/>
  <c r="O2537" i="1" s="1"/>
  <c r="N2536" i="1"/>
  <c r="O2536" i="1" s="1"/>
  <c r="N2535" i="1"/>
  <c r="O2535" i="1" s="1"/>
  <c r="N2534" i="1"/>
  <c r="O2534" i="1" s="1"/>
  <c r="N2533" i="1"/>
  <c r="O2533" i="1" s="1"/>
  <c r="N2532" i="1"/>
  <c r="O2532" i="1" s="1"/>
  <c r="N2531" i="1"/>
  <c r="O2531" i="1" s="1"/>
  <c r="N2530" i="1"/>
  <c r="O2530" i="1" s="1"/>
  <c r="N2529" i="1"/>
  <c r="O2529" i="1" s="1"/>
  <c r="N2528" i="1"/>
  <c r="O2528" i="1" s="1"/>
  <c r="N2527" i="1"/>
  <c r="O2527" i="1" s="1"/>
  <c r="N2526" i="1"/>
  <c r="O2526" i="1" s="1"/>
  <c r="N2525" i="1"/>
  <c r="O2525" i="1" s="1"/>
  <c r="N2524" i="1"/>
  <c r="O2524" i="1" s="1"/>
  <c r="N2523" i="1"/>
  <c r="O2523" i="1" s="1"/>
  <c r="N2522" i="1"/>
  <c r="O2522" i="1" s="1"/>
  <c r="N2521" i="1"/>
  <c r="O2521" i="1" s="1"/>
  <c r="N2520" i="1"/>
  <c r="O2520" i="1" s="1"/>
  <c r="N2519" i="1"/>
  <c r="O2519" i="1" s="1"/>
  <c r="N2518" i="1"/>
  <c r="O2518" i="1" s="1"/>
  <c r="N2517" i="1"/>
  <c r="O2517" i="1" s="1"/>
  <c r="N2516" i="1"/>
  <c r="O2516" i="1" s="1"/>
  <c r="N2515" i="1"/>
  <c r="O2515" i="1" s="1"/>
  <c r="N2514" i="1"/>
  <c r="O2514" i="1" s="1"/>
  <c r="N2513" i="1"/>
  <c r="O2513" i="1" s="1"/>
  <c r="N2512" i="1"/>
  <c r="O2512" i="1" s="1"/>
  <c r="N2511" i="1"/>
  <c r="O2511" i="1" s="1"/>
  <c r="N2510" i="1"/>
  <c r="O2510" i="1" s="1"/>
  <c r="N2509" i="1"/>
  <c r="O2509" i="1" s="1"/>
  <c r="N2508" i="1"/>
  <c r="O2508" i="1" s="1"/>
  <c r="N2507" i="1"/>
  <c r="O2507" i="1" s="1"/>
  <c r="N2506" i="1"/>
  <c r="O2506" i="1" s="1"/>
  <c r="N2505" i="1"/>
  <c r="O2505" i="1" s="1"/>
  <c r="N2504" i="1"/>
  <c r="O2504" i="1" s="1"/>
  <c r="N2503" i="1"/>
  <c r="O2503" i="1" s="1"/>
  <c r="N2502" i="1"/>
  <c r="O2502" i="1" s="1"/>
  <c r="N2501" i="1"/>
  <c r="O2501" i="1" s="1"/>
  <c r="N2500" i="1"/>
  <c r="O2500" i="1" s="1"/>
  <c r="N2499" i="1"/>
  <c r="O2499" i="1" s="1"/>
  <c r="N2498" i="1"/>
  <c r="O2498" i="1" s="1"/>
  <c r="N2497" i="1"/>
  <c r="O2497" i="1" s="1"/>
  <c r="N2496" i="1"/>
  <c r="O2496" i="1" s="1"/>
  <c r="N2495" i="1"/>
  <c r="O2495" i="1" s="1"/>
  <c r="N2494" i="1"/>
  <c r="O2494" i="1" s="1"/>
  <c r="N2493" i="1"/>
  <c r="O2493" i="1" s="1"/>
  <c r="N2492" i="1"/>
  <c r="O2492" i="1" s="1"/>
  <c r="N2491" i="1"/>
  <c r="O2491" i="1" s="1"/>
  <c r="N2490" i="1"/>
  <c r="O2490" i="1" s="1"/>
  <c r="N2489" i="1"/>
  <c r="O2489" i="1" s="1"/>
  <c r="N2488" i="1"/>
  <c r="O2488" i="1" s="1"/>
  <c r="N2487" i="1"/>
  <c r="O2487" i="1" s="1"/>
  <c r="N2486" i="1"/>
  <c r="O2486" i="1" s="1"/>
  <c r="N2485" i="1"/>
  <c r="O2485" i="1" s="1"/>
  <c r="N2484" i="1"/>
  <c r="O2484" i="1" s="1"/>
  <c r="N2483" i="1"/>
  <c r="O2483" i="1" s="1"/>
  <c r="N2482" i="1"/>
  <c r="O2482" i="1" s="1"/>
  <c r="N2481" i="1"/>
  <c r="O2481" i="1" s="1"/>
  <c r="N2480" i="1"/>
  <c r="O2480" i="1" s="1"/>
  <c r="N2479" i="1"/>
  <c r="O2479" i="1" s="1"/>
  <c r="N2478" i="1"/>
  <c r="O2478" i="1" s="1"/>
  <c r="N2477" i="1"/>
  <c r="O2477" i="1" s="1"/>
  <c r="N2476" i="1"/>
  <c r="O2476" i="1" s="1"/>
  <c r="N2475" i="1"/>
  <c r="O2475" i="1" s="1"/>
  <c r="N2474" i="1"/>
  <c r="O2474" i="1" s="1"/>
  <c r="N2473" i="1"/>
  <c r="O2473" i="1" s="1"/>
  <c r="N2472" i="1"/>
  <c r="O2472" i="1" s="1"/>
  <c r="N2471" i="1"/>
  <c r="O2471" i="1" s="1"/>
  <c r="N2470" i="1"/>
  <c r="O2470" i="1" s="1"/>
  <c r="N2469" i="1"/>
  <c r="O2469" i="1" s="1"/>
  <c r="N2468" i="1"/>
  <c r="O2468" i="1" s="1"/>
  <c r="N2467" i="1"/>
  <c r="O2467" i="1" s="1"/>
  <c r="N2466" i="1"/>
  <c r="O2466" i="1" s="1"/>
  <c r="N2465" i="1"/>
  <c r="O2465" i="1" s="1"/>
  <c r="N2464" i="1"/>
  <c r="O2464" i="1" s="1"/>
  <c r="N2463" i="1"/>
  <c r="O2463" i="1" s="1"/>
  <c r="N2462" i="1"/>
  <c r="O2462" i="1" s="1"/>
  <c r="N2461" i="1"/>
  <c r="O2461" i="1" s="1"/>
  <c r="N2460" i="1"/>
  <c r="O2460" i="1" s="1"/>
  <c r="N2459" i="1"/>
  <c r="O2459" i="1" s="1"/>
  <c r="N2458" i="1"/>
  <c r="O2458" i="1" s="1"/>
  <c r="N2457" i="1"/>
  <c r="O2457" i="1" s="1"/>
  <c r="N2456" i="1"/>
  <c r="O2456" i="1" s="1"/>
  <c r="N2455" i="1"/>
  <c r="O2455" i="1" s="1"/>
  <c r="N2454" i="1"/>
  <c r="O2454" i="1" s="1"/>
  <c r="N2453" i="1"/>
  <c r="O2453" i="1" s="1"/>
  <c r="N2452" i="1"/>
  <c r="O2452" i="1" s="1"/>
  <c r="N2451" i="1"/>
  <c r="O2451" i="1" s="1"/>
  <c r="N2450" i="1"/>
  <c r="O2450" i="1" s="1"/>
  <c r="N2449" i="1"/>
  <c r="O2449" i="1" s="1"/>
  <c r="N2448" i="1"/>
  <c r="O2448" i="1" s="1"/>
  <c r="N2447" i="1"/>
  <c r="O2447" i="1" s="1"/>
  <c r="N2446" i="1"/>
  <c r="O2446" i="1" s="1"/>
  <c r="N2445" i="1"/>
  <c r="O2445" i="1" s="1"/>
  <c r="N2444" i="1"/>
  <c r="O2444" i="1" s="1"/>
  <c r="N2443" i="1"/>
  <c r="O2443" i="1" s="1"/>
  <c r="N2442" i="1"/>
  <c r="O2442" i="1" s="1"/>
  <c r="N2441" i="1"/>
  <c r="O2441" i="1" s="1"/>
  <c r="N2440" i="1"/>
  <c r="O2440" i="1" s="1"/>
  <c r="N2439" i="1"/>
  <c r="O2439" i="1" s="1"/>
  <c r="N2438" i="1"/>
  <c r="O2438" i="1" s="1"/>
  <c r="N2437" i="1"/>
  <c r="O2437" i="1" s="1"/>
  <c r="N2436" i="1"/>
  <c r="O2436" i="1" s="1"/>
  <c r="N2435" i="1"/>
  <c r="O2435" i="1" s="1"/>
  <c r="N2434" i="1"/>
  <c r="O2434" i="1" s="1"/>
  <c r="N2433" i="1"/>
  <c r="O2433" i="1" s="1"/>
  <c r="N2432" i="1"/>
  <c r="O2432" i="1" s="1"/>
  <c r="N2431" i="1"/>
  <c r="O2431" i="1" s="1"/>
  <c r="N2430" i="1"/>
  <c r="O2430" i="1" s="1"/>
  <c r="N2429" i="1"/>
  <c r="O2429" i="1" s="1"/>
  <c r="N2428" i="1"/>
  <c r="O2428" i="1" s="1"/>
  <c r="N2427" i="1"/>
  <c r="O2427" i="1" s="1"/>
  <c r="N2426" i="1"/>
  <c r="O2426" i="1" s="1"/>
  <c r="N2425" i="1"/>
  <c r="O2425" i="1" s="1"/>
  <c r="N2424" i="1"/>
  <c r="O2424" i="1" s="1"/>
  <c r="N2423" i="1"/>
  <c r="O2423" i="1" s="1"/>
  <c r="N2422" i="1"/>
  <c r="O2422" i="1" s="1"/>
  <c r="N2421" i="1"/>
  <c r="O2421" i="1" s="1"/>
  <c r="N2420" i="1"/>
  <c r="O2420" i="1" s="1"/>
  <c r="N2419" i="1"/>
  <c r="O2419" i="1" s="1"/>
  <c r="N2418" i="1"/>
  <c r="O2418" i="1" s="1"/>
  <c r="N2417" i="1"/>
  <c r="O2417" i="1" s="1"/>
  <c r="N2416" i="1"/>
  <c r="O2416" i="1" s="1"/>
  <c r="N2415" i="1"/>
  <c r="O2415" i="1" s="1"/>
  <c r="N2414" i="1"/>
  <c r="O2414" i="1" s="1"/>
  <c r="N2413" i="1"/>
  <c r="O2413" i="1" s="1"/>
  <c r="N2412" i="1"/>
  <c r="O2412" i="1" s="1"/>
  <c r="N2411" i="1"/>
  <c r="O2411" i="1" s="1"/>
  <c r="N2410" i="1"/>
  <c r="O2410" i="1" s="1"/>
  <c r="N2409" i="1"/>
  <c r="O2409" i="1" s="1"/>
  <c r="N2408" i="1"/>
  <c r="O2408" i="1" s="1"/>
  <c r="N2407" i="1"/>
  <c r="O2407" i="1" s="1"/>
  <c r="N2406" i="1"/>
  <c r="O2406" i="1" s="1"/>
  <c r="N2405" i="1"/>
  <c r="O2405" i="1" s="1"/>
  <c r="N2404" i="1"/>
  <c r="O2404" i="1" s="1"/>
  <c r="N2403" i="1"/>
  <c r="O2403" i="1" s="1"/>
  <c r="N2402" i="1"/>
  <c r="O2402" i="1" s="1"/>
  <c r="N2401" i="1"/>
  <c r="O2401" i="1" s="1"/>
  <c r="N2400" i="1"/>
  <c r="O2400" i="1" s="1"/>
  <c r="N2399" i="1"/>
  <c r="O2399" i="1" s="1"/>
  <c r="N2398" i="1"/>
  <c r="O2398" i="1" s="1"/>
  <c r="N2397" i="1"/>
  <c r="O2397" i="1" s="1"/>
  <c r="N2396" i="1"/>
  <c r="O2396" i="1" s="1"/>
  <c r="N2395" i="1"/>
  <c r="O2395" i="1" s="1"/>
  <c r="N2394" i="1"/>
  <c r="O2394" i="1" s="1"/>
  <c r="N2393" i="1"/>
  <c r="O2393" i="1" s="1"/>
  <c r="N2392" i="1"/>
  <c r="O2392" i="1" s="1"/>
  <c r="N2391" i="1"/>
  <c r="O2391" i="1" s="1"/>
  <c r="N2390" i="1"/>
  <c r="O2390" i="1" s="1"/>
  <c r="N2389" i="1"/>
  <c r="O2389" i="1" s="1"/>
  <c r="N2388" i="1"/>
  <c r="O2388" i="1" s="1"/>
  <c r="N2387" i="1"/>
  <c r="O2387" i="1" s="1"/>
  <c r="N2386" i="1"/>
  <c r="O2386" i="1" s="1"/>
  <c r="N2385" i="1"/>
  <c r="O2385" i="1" s="1"/>
  <c r="N2384" i="1"/>
  <c r="O2384" i="1" s="1"/>
  <c r="N2383" i="1"/>
  <c r="O2383" i="1" s="1"/>
  <c r="N2382" i="1"/>
  <c r="O2382" i="1" s="1"/>
  <c r="N2381" i="1"/>
  <c r="O2381" i="1" s="1"/>
  <c r="N2380" i="1"/>
  <c r="O2380" i="1" s="1"/>
  <c r="N2379" i="1"/>
  <c r="O2379" i="1" s="1"/>
  <c r="N2378" i="1"/>
  <c r="O2378" i="1" s="1"/>
  <c r="N2377" i="1"/>
  <c r="O2377" i="1" s="1"/>
  <c r="N2376" i="1"/>
  <c r="O2376" i="1" s="1"/>
  <c r="N2375" i="1"/>
  <c r="O2375" i="1" s="1"/>
  <c r="N2374" i="1"/>
  <c r="O2374" i="1" s="1"/>
  <c r="N2373" i="1"/>
  <c r="O2373" i="1" s="1"/>
  <c r="N2372" i="1"/>
  <c r="O2372" i="1" s="1"/>
  <c r="N2371" i="1"/>
  <c r="O2371" i="1" s="1"/>
  <c r="N2370" i="1"/>
  <c r="O2370" i="1" s="1"/>
  <c r="N2369" i="1"/>
  <c r="O2369" i="1" s="1"/>
  <c r="N2368" i="1"/>
  <c r="O2368" i="1" s="1"/>
  <c r="N2367" i="1"/>
  <c r="O2367" i="1" s="1"/>
  <c r="N2366" i="1"/>
  <c r="O2366" i="1" s="1"/>
  <c r="N2365" i="1"/>
  <c r="O2365" i="1" s="1"/>
  <c r="N2364" i="1"/>
  <c r="O2364" i="1" s="1"/>
  <c r="N2363" i="1"/>
  <c r="O2363" i="1" s="1"/>
  <c r="N2362" i="1"/>
  <c r="O2362" i="1" s="1"/>
  <c r="N2361" i="1"/>
  <c r="O2361" i="1" s="1"/>
  <c r="N2360" i="1"/>
  <c r="O2360" i="1" s="1"/>
  <c r="N2359" i="1"/>
  <c r="O2359" i="1" s="1"/>
  <c r="N2358" i="1"/>
  <c r="O2358" i="1" s="1"/>
  <c r="N2357" i="1"/>
  <c r="O2357" i="1" s="1"/>
  <c r="N2356" i="1"/>
  <c r="O2356" i="1" s="1"/>
  <c r="N2355" i="1"/>
  <c r="O2355" i="1" s="1"/>
  <c r="N2354" i="1"/>
  <c r="O2354" i="1" s="1"/>
  <c r="N2353" i="1"/>
  <c r="O2353" i="1" s="1"/>
  <c r="N2352" i="1"/>
  <c r="O2352" i="1" s="1"/>
  <c r="N2351" i="1"/>
  <c r="O2351" i="1" s="1"/>
  <c r="N2350" i="1"/>
  <c r="O2350" i="1" s="1"/>
  <c r="N2349" i="1"/>
  <c r="O2349" i="1" s="1"/>
  <c r="N2348" i="1"/>
  <c r="O2348" i="1" s="1"/>
  <c r="N2347" i="1"/>
  <c r="O2347" i="1" s="1"/>
  <c r="N2346" i="1"/>
  <c r="O2346" i="1" s="1"/>
  <c r="N2345" i="1"/>
  <c r="O2345" i="1" s="1"/>
  <c r="N2344" i="1"/>
  <c r="O2344" i="1" s="1"/>
  <c r="N2343" i="1"/>
  <c r="O2343" i="1" s="1"/>
  <c r="N2342" i="1"/>
  <c r="O2342" i="1" s="1"/>
  <c r="N2341" i="1"/>
  <c r="O2341" i="1" s="1"/>
  <c r="N2340" i="1"/>
  <c r="O2340" i="1" s="1"/>
  <c r="N2339" i="1"/>
  <c r="O2339" i="1" s="1"/>
  <c r="N2338" i="1"/>
  <c r="O2338" i="1" s="1"/>
  <c r="N2337" i="1"/>
  <c r="O2337" i="1" s="1"/>
  <c r="N2336" i="1"/>
  <c r="O2336" i="1" s="1"/>
  <c r="N2335" i="1"/>
  <c r="O2335" i="1" s="1"/>
  <c r="N2334" i="1"/>
  <c r="O2334" i="1" s="1"/>
  <c r="N2333" i="1"/>
  <c r="O2333" i="1" s="1"/>
  <c r="N2332" i="1"/>
  <c r="O2332" i="1" s="1"/>
  <c r="N2331" i="1"/>
  <c r="O2331" i="1" s="1"/>
  <c r="N2330" i="1"/>
  <c r="O2330" i="1" s="1"/>
  <c r="N2329" i="1"/>
  <c r="O2329" i="1" s="1"/>
  <c r="N2328" i="1"/>
  <c r="O2328" i="1" s="1"/>
  <c r="N2327" i="1"/>
  <c r="O2327" i="1" s="1"/>
  <c r="N2326" i="1"/>
  <c r="O2326" i="1" s="1"/>
  <c r="N2325" i="1"/>
  <c r="O2325" i="1" s="1"/>
  <c r="N2324" i="1"/>
  <c r="O2324" i="1" s="1"/>
  <c r="N2323" i="1"/>
  <c r="O2323" i="1" s="1"/>
  <c r="N2322" i="1"/>
  <c r="O2322" i="1" s="1"/>
  <c r="N2321" i="1"/>
  <c r="O2321" i="1" s="1"/>
  <c r="N2320" i="1"/>
  <c r="O2320" i="1" s="1"/>
  <c r="N2319" i="1"/>
  <c r="O2319" i="1" s="1"/>
  <c r="N2318" i="1"/>
  <c r="O2318" i="1" s="1"/>
  <c r="N2317" i="1"/>
  <c r="O2317" i="1" s="1"/>
  <c r="N2316" i="1"/>
  <c r="O2316" i="1" s="1"/>
  <c r="N2315" i="1"/>
  <c r="O2315" i="1" s="1"/>
  <c r="N2314" i="1"/>
  <c r="O2314" i="1" s="1"/>
  <c r="N2313" i="1"/>
  <c r="O2313" i="1" s="1"/>
  <c r="N2312" i="1"/>
  <c r="O2312" i="1" s="1"/>
  <c r="N2311" i="1"/>
  <c r="O2311" i="1" s="1"/>
  <c r="N2310" i="1"/>
  <c r="O2310" i="1" s="1"/>
  <c r="N2309" i="1"/>
  <c r="O2309" i="1" s="1"/>
  <c r="N2308" i="1"/>
  <c r="O2308" i="1" s="1"/>
  <c r="N2307" i="1"/>
  <c r="O2307" i="1" s="1"/>
  <c r="N2306" i="1"/>
  <c r="O2306" i="1" s="1"/>
  <c r="N2305" i="1"/>
  <c r="O2305" i="1" s="1"/>
  <c r="N2304" i="1"/>
  <c r="O2304" i="1" s="1"/>
  <c r="N2303" i="1"/>
  <c r="O2303" i="1" s="1"/>
  <c r="N2302" i="1"/>
  <c r="O2302" i="1" s="1"/>
  <c r="N2301" i="1"/>
  <c r="O2301" i="1" s="1"/>
  <c r="N2300" i="1"/>
  <c r="O2300" i="1" s="1"/>
  <c r="N2299" i="1"/>
  <c r="O2299" i="1" s="1"/>
  <c r="N2298" i="1"/>
  <c r="O2298" i="1" s="1"/>
  <c r="N2297" i="1"/>
  <c r="O2297" i="1" s="1"/>
  <c r="N2296" i="1"/>
  <c r="O2296" i="1" s="1"/>
  <c r="N2295" i="1"/>
  <c r="O2295" i="1" s="1"/>
  <c r="N2294" i="1"/>
  <c r="O2294" i="1" s="1"/>
  <c r="N2293" i="1"/>
  <c r="O2293" i="1" s="1"/>
  <c r="N2292" i="1"/>
  <c r="O2292" i="1" s="1"/>
  <c r="N2291" i="1"/>
  <c r="O2291" i="1" s="1"/>
  <c r="N2290" i="1"/>
  <c r="O2290" i="1" s="1"/>
  <c r="N2289" i="1"/>
  <c r="O2289" i="1" s="1"/>
  <c r="N2288" i="1"/>
  <c r="O2288" i="1" s="1"/>
  <c r="N2287" i="1"/>
  <c r="O2287" i="1" s="1"/>
  <c r="N2286" i="1"/>
  <c r="O2286" i="1" s="1"/>
  <c r="N2285" i="1"/>
  <c r="O2285" i="1" s="1"/>
  <c r="N2284" i="1"/>
  <c r="O2284" i="1" s="1"/>
  <c r="N2283" i="1"/>
  <c r="O2283" i="1" s="1"/>
  <c r="N2282" i="1"/>
  <c r="O2282" i="1" s="1"/>
  <c r="N2281" i="1"/>
  <c r="O2281" i="1" s="1"/>
  <c r="N2280" i="1"/>
  <c r="O2280" i="1" s="1"/>
  <c r="N2279" i="1"/>
  <c r="O2279" i="1" s="1"/>
  <c r="N2278" i="1"/>
  <c r="O2278" i="1" s="1"/>
  <c r="N2277" i="1"/>
  <c r="O2277" i="1" s="1"/>
  <c r="N2276" i="1"/>
  <c r="O2276" i="1" s="1"/>
  <c r="N2275" i="1"/>
  <c r="O2275" i="1" s="1"/>
  <c r="N2274" i="1"/>
  <c r="O2274" i="1" s="1"/>
  <c r="N2273" i="1"/>
  <c r="O2273" i="1" s="1"/>
  <c r="N2272" i="1"/>
  <c r="O2272" i="1" s="1"/>
  <c r="N2271" i="1"/>
  <c r="O2271" i="1" s="1"/>
  <c r="N2270" i="1"/>
  <c r="O2270" i="1" s="1"/>
  <c r="N2269" i="1"/>
  <c r="O2269" i="1" s="1"/>
  <c r="N2268" i="1"/>
  <c r="O2268" i="1" s="1"/>
  <c r="N2267" i="1"/>
  <c r="O2267" i="1" s="1"/>
  <c r="N2266" i="1"/>
  <c r="O2266" i="1" s="1"/>
  <c r="N2265" i="1"/>
  <c r="O2265" i="1" s="1"/>
  <c r="N2264" i="1"/>
  <c r="O2264" i="1" s="1"/>
  <c r="N2263" i="1"/>
  <c r="O2263" i="1" s="1"/>
  <c r="N2262" i="1"/>
  <c r="O2262" i="1" s="1"/>
  <c r="N2261" i="1"/>
  <c r="O2261" i="1" s="1"/>
  <c r="N2260" i="1"/>
  <c r="O2260" i="1" s="1"/>
  <c r="N2259" i="1"/>
  <c r="O2259" i="1" s="1"/>
  <c r="N2258" i="1"/>
  <c r="O2258" i="1" s="1"/>
  <c r="N2257" i="1"/>
  <c r="O2257" i="1" s="1"/>
  <c r="N2256" i="1"/>
  <c r="O2256" i="1" s="1"/>
  <c r="N2255" i="1"/>
  <c r="O2255" i="1" s="1"/>
  <c r="N2254" i="1"/>
  <c r="O2254" i="1" s="1"/>
  <c r="N2253" i="1"/>
  <c r="O2253" i="1" s="1"/>
  <c r="N2252" i="1"/>
  <c r="O2252" i="1" s="1"/>
  <c r="N2251" i="1"/>
  <c r="O2251" i="1" s="1"/>
  <c r="N2250" i="1"/>
  <c r="O2250" i="1" s="1"/>
  <c r="N2249" i="1"/>
  <c r="O2249" i="1" s="1"/>
  <c r="N2248" i="1"/>
  <c r="O2248" i="1" s="1"/>
  <c r="N2247" i="1"/>
  <c r="O2247" i="1" s="1"/>
  <c r="N2246" i="1"/>
  <c r="O2246" i="1" s="1"/>
  <c r="N2245" i="1"/>
  <c r="O2245" i="1" s="1"/>
  <c r="N2244" i="1"/>
  <c r="O2244" i="1" s="1"/>
  <c r="N2243" i="1"/>
  <c r="O2243" i="1" s="1"/>
  <c r="N2242" i="1"/>
  <c r="O2242" i="1" s="1"/>
  <c r="N2241" i="1"/>
  <c r="O2241" i="1" s="1"/>
  <c r="N2240" i="1"/>
  <c r="O2240" i="1" s="1"/>
  <c r="N2239" i="1"/>
  <c r="O2239" i="1" s="1"/>
  <c r="N2238" i="1"/>
  <c r="O2238" i="1" s="1"/>
  <c r="N2237" i="1"/>
  <c r="O2237" i="1" s="1"/>
  <c r="N2236" i="1"/>
  <c r="O2236" i="1" s="1"/>
  <c r="N2235" i="1"/>
  <c r="O2235" i="1" s="1"/>
  <c r="N2234" i="1"/>
  <c r="O2234" i="1" s="1"/>
  <c r="N2233" i="1"/>
  <c r="O2233" i="1" s="1"/>
  <c r="N2232" i="1"/>
  <c r="O2232" i="1" s="1"/>
  <c r="N2231" i="1"/>
  <c r="O2231" i="1" s="1"/>
  <c r="N2230" i="1"/>
  <c r="O2230" i="1" s="1"/>
  <c r="N2229" i="1"/>
  <c r="O2229" i="1" s="1"/>
  <c r="N2228" i="1"/>
  <c r="O2228" i="1" s="1"/>
  <c r="N2227" i="1"/>
  <c r="O2227" i="1" s="1"/>
  <c r="N2226" i="1"/>
  <c r="O2226" i="1" s="1"/>
  <c r="N2225" i="1"/>
  <c r="O2225" i="1" s="1"/>
  <c r="N2224" i="1"/>
  <c r="O2224" i="1" s="1"/>
  <c r="N2223" i="1"/>
  <c r="O2223" i="1" s="1"/>
  <c r="N2222" i="1"/>
  <c r="O2222" i="1" s="1"/>
  <c r="N2221" i="1"/>
  <c r="O2221" i="1" s="1"/>
  <c r="N2220" i="1"/>
  <c r="O2220" i="1" s="1"/>
  <c r="N2219" i="1"/>
  <c r="O2219" i="1" s="1"/>
  <c r="N2218" i="1"/>
  <c r="O2218" i="1" s="1"/>
  <c r="N2217" i="1"/>
  <c r="O2217" i="1" s="1"/>
  <c r="N2216" i="1"/>
  <c r="O2216" i="1" s="1"/>
  <c r="N2215" i="1"/>
  <c r="O2215" i="1" s="1"/>
  <c r="N2214" i="1"/>
  <c r="O2214" i="1" s="1"/>
  <c r="N2213" i="1"/>
  <c r="O2213" i="1" s="1"/>
  <c r="N2212" i="1"/>
  <c r="O2212" i="1" s="1"/>
  <c r="N2211" i="1"/>
  <c r="O2211" i="1" s="1"/>
  <c r="N2210" i="1"/>
  <c r="O2210" i="1" s="1"/>
  <c r="N2209" i="1"/>
  <c r="O2209" i="1" s="1"/>
  <c r="N2208" i="1"/>
  <c r="O2208" i="1" s="1"/>
  <c r="N2207" i="1"/>
  <c r="O2207" i="1" s="1"/>
  <c r="N2206" i="1"/>
  <c r="O2206" i="1" s="1"/>
  <c r="N2205" i="1"/>
  <c r="O2205" i="1" s="1"/>
  <c r="N2204" i="1"/>
  <c r="O2204" i="1" s="1"/>
  <c r="N2203" i="1"/>
  <c r="O2203" i="1" s="1"/>
  <c r="N2202" i="1"/>
  <c r="O2202" i="1" s="1"/>
  <c r="N2201" i="1"/>
  <c r="O2201" i="1" s="1"/>
  <c r="N2200" i="1"/>
  <c r="O2200" i="1" s="1"/>
  <c r="N2199" i="1"/>
  <c r="O2199" i="1" s="1"/>
  <c r="N2198" i="1"/>
  <c r="O2198" i="1" s="1"/>
  <c r="N2197" i="1"/>
  <c r="O2197" i="1" s="1"/>
  <c r="N2196" i="1"/>
  <c r="O2196" i="1" s="1"/>
  <c r="N2195" i="1"/>
  <c r="O2195" i="1" s="1"/>
  <c r="N2194" i="1"/>
  <c r="O2194" i="1" s="1"/>
  <c r="N2193" i="1"/>
  <c r="O2193" i="1" s="1"/>
  <c r="N2192" i="1"/>
  <c r="O2192" i="1" s="1"/>
  <c r="N2191" i="1"/>
  <c r="O2191" i="1" s="1"/>
  <c r="N2190" i="1"/>
  <c r="O2190" i="1" s="1"/>
  <c r="N2189" i="1"/>
  <c r="O2189" i="1" s="1"/>
  <c r="N2188" i="1"/>
  <c r="O2188" i="1" s="1"/>
  <c r="N2187" i="1"/>
  <c r="O2187" i="1" s="1"/>
  <c r="N2186" i="1"/>
  <c r="O2186" i="1" s="1"/>
  <c r="N2185" i="1"/>
  <c r="O2185" i="1" s="1"/>
  <c r="N2184" i="1"/>
  <c r="O2184" i="1" s="1"/>
  <c r="N2183" i="1"/>
  <c r="O2183" i="1" s="1"/>
  <c r="N2182" i="1"/>
  <c r="O2182" i="1" s="1"/>
  <c r="N2181" i="1"/>
  <c r="O2181" i="1" s="1"/>
  <c r="N2180" i="1"/>
  <c r="O2180" i="1" s="1"/>
  <c r="N2179" i="1"/>
  <c r="O2179" i="1" s="1"/>
  <c r="N2178" i="1"/>
  <c r="O2178" i="1" s="1"/>
  <c r="N2177" i="1"/>
  <c r="O2177" i="1" s="1"/>
  <c r="N2176" i="1"/>
  <c r="O2176" i="1" s="1"/>
  <c r="N2175" i="1"/>
  <c r="O2175" i="1" s="1"/>
  <c r="N2174" i="1"/>
  <c r="O2174" i="1" s="1"/>
  <c r="N2173" i="1"/>
  <c r="O2173" i="1" s="1"/>
  <c r="N2172" i="1"/>
  <c r="O2172" i="1" s="1"/>
  <c r="N2171" i="1"/>
  <c r="O2171" i="1" s="1"/>
  <c r="N2170" i="1"/>
  <c r="O2170" i="1" s="1"/>
  <c r="N2169" i="1"/>
  <c r="O2169" i="1" s="1"/>
  <c r="N2168" i="1"/>
  <c r="O2168" i="1" s="1"/>
  <c r="N2167" i="1"/>
  <c r="O2167" i="1" s="1"/>
  <c r="N2166" i="1"/>
  <c r="O2166" i="1" s="1"/>
  <c r="N2165" i="1"/>
  <c r="O2165" i="1" s="1"/>
  <c r="N2164" i="1"/>
  <c r="O2164" i="1" s="1"/>
  <c r="N2163" i="1"/>
  <c r="O2163" i="1" s="1"/>
  <c r="N2162" i="1"/>
  <c r="O2162" i="1" s="1"/>
  <c r="N2161" i="1"/>
  <c r="O2161" i="1" s="1"/>
  <c r="N2160" i="1"/>
  <c r="O2160" i="1" s="1"/>
  <c r="N2159" i="1"/>
  <c r="O2159" i="1" s="1"/>
  <c r="N2158" i="1"/>
  <c r="O2158" i="1" s="1"/>
  <c r="N2157" i="1"/>
  <c r="O2157" i="1" s="1"/>
  <c r="N2156" i="1"/>
  <c r="O2156" i="1" s="1"/>
  <c r="N2155" i="1"/>
  <c r="O2155" i="1" s="1"/>
  <c r="N2154" i="1"/>
  <c r="O2154" i="1" s="1"/>
  <c r="N2153" i="1"/>
  <c r="O2153" i="1" s="1"/>
  <c r="N2152" i="1"/>
  <c r="O2152" i="1" s="1"/>
  <c r="N2151" i="1"/>
  <c r="O2151" i="1" s="1"/>
  <c r="N2150" i="1"/>
  <c r="O2150" i="1" s="1"/>
  <c r="N2149" i="1"/>
  <c r="O2149" i="1" s="1"/>
  <c r="N2148" i="1"/>
  <c r="O2148" i="1" s="1"/>
  <c r="N2147" i="1"/>
  <c r="O2147" i="1" s="1"/>
  <c r="N2146" i="1"/>
  <c r="O2146" i="1" s="1"/>
  <c r="N2145" i="1"/>
  <c r="O2145" i="1" s="1"/>
  <c r="N2144" i="1"/>
  <c r="O2144" i="1" s="1"/>
  <c r="N2143" i="1"/>
  <c r="O2143" i="1" s="1"/>
  <c r="N2142" i="1"/>
  <c r="O2142" i="1" s="1"/>
  <c r="N2141" i="1"/>
  <c r="O2141" i="1" s="1"/>
  <c r="N2140" i="1"/>
  <c r="O2140" i="1" s="1"/>
  <c r="N2139" i="1"/>
  <c r="O2139" i="1" s="1"/>
  <c r="N2138" i="1"/>
  <c r="O2138" i="1" s="1"/>
  <c r="N2137" i="1"/>
  <c r="O2137" i="1" s="1"/>
  <c r="N2136" i="1"/>
  <c r="O2136" i="1" s="1"/>
  <c r="N2135" i="1"/>
  <c r="O2135" i="1" s="1"/>
  <c r="N2134" i="1"/>
  <c r="O2134" i="1" s="1"/>
  <c r="N2133" i="1"/>
  <c r="O2133" i="1" s="1"/>
  <c r="N2132" i="1"/>
  <c r="O2132" i="1" s="1"/>
  <c r="N2131" i="1"/>
  <c r="O2131" i="1" s="1"/>
  <c r="N2130" i="1"/>
  <c r="O2130" i="1" s="1"/>
  <c r="N2129" i="1"/>
  <c r="O2129" i="1" s="1"/>
  <c r="N2128" i="1"/>
  <c r="O2128" i="1" s="1"/>
  <c r="N2127" i="1"/>
  <c r="O2127" i="1" s="1"/>
  <c r="N2126" i="1"/>
  <c r="O2126" i="1" s="1"/>
  <c r="N2125" i="1"/>
  <c r="O2125" i="1" s="1"/>
  <c r="N2124" i="1"/>
  <c r="O2124" i="1" s="1"/>
  <c r="N2123" i="1"/>
  <c r="O2123" i="1" s="1"/>
  <c r="N2122" i="1"/>
  <c r="O2122" i="1" s="1"/>
  <c r="N2121" i="1"/>
  <c r="O2121" i="1" s="1"/>
  <c r="N2120" i="1"/>
  <c r="O2120" i="1" s="1"/>
  <c r="N2119" i="1"/>
  <c r="O2119" i="1" s="1"/>
  <c r="N2118" i="1"/>
  <c r="O2118" i="1" s="1"/>
  <c r="N2117" i="1"/>
  <c r="O2117" i="1" s="1"/>
  <c r="N2116" i="1"/>
  <c r="O2116" i="1" s="1"/>
  <c r="N2115" i="1"/>
  <c r="O2115" i="1" s="1"/>
  <c r="N2114" i="1"/>
  <c r="O2114" i="1" s="1"/>
  <c r="N2113" i="1"/>
  <c r="O2113" i="1" s="1"/>
  <c r="N2112" i="1"/>
  <c r="O2112" i="1" s="1"/>
  <c r="N2111" i="1"/>
  <c r="O2111" i="1" s="1"/>
  <c r="N2110" i="1"/>
  <c r="O2110" i="1" s="1"/>
  <c r="N2109" i="1"/>
  <c r="O2109" i="1" s="1"/>
  <c r="N2108" i="1"/>
  <c r="O2108" i="1" s="1"/>
  <c r="N2107" i="1"/>
  <c r="O2107" i="1" s="1"/>
  <c r="N2106" i="1"/>
  <c r="O2106" i="1" s="1"/>
  <c r="N2105" i="1"/>
  <c r="O2105" i="1" s="1"/>
  <c r="N2104" i="1"/>
  <c r="O2104" i="1" s="1"/>
  <c r="N2103" i="1"/>
  <c r="O2103" i="1" s="1"/>
  <c r="N2102" i="1"/>
  <c r="O2102" i="1" s="1"/>
  <c r="N2101" i="1"/>
  <c r="O2101" i="1" s="1"/>
  <c r="N2100" i="1"/>
  <c r="O2100" i="1" s="1"/>
  <c r="N2099" i="1"/>
  <c r="O2099" i="1" s="1"/>
  <c r="N2098" i="1"/>
  <c r="O2098" i="1" s="1"/>
  <c r="N2097" i="1"/>
  <c r="O2097" i="1" s="1"/>
  <c r="N2096" i="1"/>
  <c r="O2096" i="1" s="1"/>
  <c r="N2095" i="1"/>
  <c r="O2095" i="1" s="1"/>
  <c r="N2094" i="1"/>
  <c r="O2094" i="1" s="1"/>
  <c r="N2093" i="1"/>
  <c r="O2093" i="1" s="1"/>
  <c r="N2092" i="1"/>
  <c r="O2092" i="1" s="1"/>
  <c r="N2091" i="1"/>
  <c r="O2091" i="1" s="1"/>
  <c r="N2090" i="1"/>
  <c r="O2090" i="1" s="1"/>
  <c r="N2089" i="1"/>
  <c r="O2089" i="1" s="1"/>
  <c r="N2088" i="1"/>
  <c r="O2088" i="1" s="1"/>
  <c r="N2087" i="1"/>
  <c r="O2087" i="1" s="1"/>
  <c r="N2086" i="1"/>
  <c r="O2086" i="1" s="1"/>
  <c r="N2085" i="1"/>
  <c r="O2085" i="1" s="1"/>
  <c r="N2084" i="1"/>
  <c r="O2084" i="1" s="1"/>
  <c r="N2083" i="1"/>
  <c r="O2083" i="1" s="1"/>
  <c r="N2082" i="1"/>
  <c r="O2082" i="1" s="1"/>
  <c r="N2081" i="1"/>
  <c r="O2081" i="1" s="1"/>
  <c r="N2080" i="1"/>
  <c r="O2080" i="1" s="1"/>
  <c r="N2079" i="1"/>
  <c r="O2079" i="1" s="1"/>
  <c r="N2078" i="1"/>
  <c r="O2078" i="1" s="1"/>
  <c r="N2077" i="1"/>
  <c r="O2077" i="1" s="1"/>
  <c r="N2076" i="1"/>
  <c r="O2076" i="1" s="1"/>
  <c r="N2075" i="1"/>
  <c r="O2075" i="1" s="1"/>
  <c r="N2074" i="1"/>
  <c r="O2074" i="1" s="1"/>
  <c r="N2073" i="1"/>
  <c r="O2073" i="1" s="1"/>
  <c r="N2072" i="1"/>
  <c r="O2072" i="1" s="1"/>
  <c r="N2071" i="1"/>
  <c r="O2071" i="1" s="1"/>
  <c r="N2070" i="1"/>
  <c r="O2070" i="1" s="1"/>
  <c r="N2069" i="1"/>
  <c r="O2069" i="1" s="1"/>
  <c r="N2068" i="1"/>
  <c r="O2068" i="1" s="1"/>
  <c r="N2067" i="1"/>
  <c r="O2067" i="1" s="1"/>
  <c r="N2066" i="1"/>
  <c r="O2066" i="1" s="1"/>
  <c r="N2065" i="1"/>
  <c r="O2065" i="1" s="1"/>
  <c r="N2064" i="1"/>
  <c r="O2064" i="1" s="1"/>
  <c r="N2063" i="1"/>
  <c r="O2063" i="1" s="1"/>
  <c r="N2062" i="1"/>
  <c r="O2062" i="1" s="1"/>
  <c r="N2061" i="1"/>
  <c r="O2061" i="1" s="1"/>
  <c r="N2060" i="1"/>
  <c r="O2060" i="1" s="1"/>
  <c r="N2059" i="1"/>
  <c r="O2059" i="1" s="1"/>
  <c r="N2058" i="1"/>
  <c r="O2058" i="1" s="1"/>
  <c r="N2057" i="1"/>
  <c r="O2057" i="1" s="1"/>
  <c r="N2056" i="1"/>
  <c r="O2056" i="1" s="1"/>
  <c r="N2055" i="1"/>
  <c r="O2055" i="1" s="1"/>
  <c r="N2054" i="1"/>
  <c r="O2054" i="1" s="1"/>
  <c r="N2053" i="1"/>
  <c r="O2053" i="1" s="1"/>
  <c r="N2052" i="1"/>
  <c r="O2052" i="1" s="1"/>
  <c r="N2051" i="1"/>
  <c r="O2051" i="1" s="1"/>
  <c r="N2050" i="1"/>
  <c r="O2050" i="1" s="1"/>
  <c r="N2049" i="1"/>
  <c r="O2049" i="1" s="1"/>
  <c r="N2048" i="1"/>
  <c r="O2048" i="1" s="1"/>
  <c r="N2047" i="1"/>
  <c r="O2047" i="1" s="1"/>
  <c r="N2046" i="1"/>
  <c r="O2046" i="1" s="1"/>
  <c r="N2045" i="1"/>
  <c r="O2045" i="1" s="1"/>
  <c r="N2044" i="1"/>
  <c r="O2044" i="1" s="1"/>
  <c r="N2043" i="1"/>
  <c r="O2043" i="1" s="1"/>
  <c r="N2042" i="1"/>
  <c r="O2042" i="1" s="1"/>
  <c r="N2041" i="1"/>
  <c r="O2041" i="1" s="1"/>
  <c r="N2040" i="1"/>
  <c r="O2040" i="1" s="1"/>
  <c r="N2039" i="1"/>
  <c r="O2039" i="1" s="1"/>
  <c r="N2038" i="1"/>
  <c r="O2038" i="1" s="1"/>
  <c r="N2037" i="1"/>
  <c r="O2037" i="1" s="1"/>
  <c r="N2036" i="1"/>
  <c r="O2036" i="1" s="1"/>
  <c r="N2035" i="1"/>
  <c r="O2035" i="1" s="1"/>
  <c r="N2034" i="1"/>
  <c r="O2034" i="1" s="1"/>
  <c r="N2033" i="1"/>
  <c r="O2033" i="1" s="1"/>
  <c r="N2032" i="1"/>
  <c r="O2032" i="1" s="1"/>
  <c r="N2031" i="1"/>
  <c r="O2031" i="1" s="1"/>
  <c r="N2030" i="1"/>
  <c r="O2030" i="1" s="1"/>
  <c r="N2029" i="1"/>
  <c r="O2029" i="1" s="1"/>
  <c r="N2028" i="1"/>
  <c r="O2028" i="1" s="1"/>
  <c r="N2027" i="1"/>
  <c r="O2027" i="1" s="1"/>
  <c r="N2026" i="1"/>
  <c r="O2026" i="1" s="1"/>
  <c r="N2025" i="1"/>
  <c r="O2025" i="1" s="1"/>
  <c r="N2024" i="1"/>
  <c r="O2024" i="1" s="1"/>
  <c r="N2023" i="1"/>
  <c r="O2023" i="1" s="1"/>
  <c r="N2022" i="1"/>
  <c r="O2022" i="1" s="1"/>
  <c r="N2021" i="1"/>
  <c r="O2021" i="1" s="1"/>
  <c r="N2020" i="1"/>
  <c r="O2020" i="1" s="1"/>
  <c r="N2019" i="1"/>
  <c r="O2019" i="1" s="1"/>
  <c r="N2018" i="1"/>
  <c r="O2018" i="1" s="1"/>
  <c r="N2017" i="1"/>
  <c r="O2017" i="1" s="1"/>
  <c r="N2016" i="1"/>
  <c r="O2016" i="1" s="1"/>
  <c r="N2015" i="1"/>
  <c r="O2015" i="1" s="1"/>
  <c r="N2014" i="1"/>
  <c r="O2014" i="1" s="1"/>
  <c r="N2013" i="1"/>
  <c r="O2013" i="1" s="1"/>
  <c r="N2012" i="1"/>
  <c r="O2012" i="1" s="1"/>
  <c r="N2011" i="1"/>
  <c r="O2011" i="1" s="1"/>
  <c r="N2010" i="1"/>
  <c r="O2010" i="1" s="1"/>
  <c r="N2009" i="1"/>
  <c r="O2009" i="1" s="1"/>
  <c r="N2008" i="1"/>
  <c r="O2008" i="1" s="1"/>
  <c r="N2007" i="1"/>
  <c r="O2007" i="1" s="1"/>
  <c r="N2006" i="1"/>
  <c r="O2006" i="1" s="1"/>
  <c r="N2005" i="1"/>
  <c r="O2005" i="1" s="1"/>
  <c r="N2004" i="1"/>
  <c r="O2004" i="1" s="1"/>
  <c r="N2003" i="1"/>
  <c r="O2003" i="1" s="1"/>
  <c r="N2002" i="1"/>
  <c r="O2002" i="1" s="1"/>
  <c r="N2001" i="1"/>
  <c r="O2001" i="1" s="1"/>
  <c r="N2000" i="1"/>
  <c r="O2000" i="1" s="1"/>
  <c r="N1999" i="1"/>
  <c r="O1999" i="1" s="1"/>
  <c r="N1998" i="1"/>
  <c r="O1998" i="1" s="1"/>
  <c r="N1997" i="1"/>
  <c r="O1997" i="1" s="1"/>
  <c r="N1996" i="1"/>
  <c r="O1996" i="1" s="1"/>
  <c r="N1995" i="1"/>
  <c r="O1995" i="1" s="1"/>
  <c r="N1994" i="1"/>
  <c r="O1994" i="1" s="1"/>
  <c r="N1993" i="1"/>
  <c r="O1993" i="1" s="1"/>
  <c r="N1992" i="1"/>
  <c r="O1992" i="1" s="1"/>
  <c r="N1991" i="1"/>
  <c r="O1991" i="1" s="1"/>
  <c r="N1990" i="1"/>
  <c r="O1990" i="1" s="1"/>
  <c r="N1989" i="1"/>
  <c r="O1989" i="1" s="1"/>
  <c r="N1988" i="1"/>
  <c r="O1988" i="1" s="1"/>
  <c r="N1987" i="1"/>
  <c r="O1987" i="1" s="1"/>
  <c r="N1986" i="1"/>
  <c r="O1986" i="1" s="1"/>
  <c r="N1985" i="1"/>
  <c r="O1985" i="1" s="1"/>
  <c r="N1984" i="1"/>
  <c r="O1984" i="1" s="1"/>
  <c r="N1983" i="1"/>
  <c r="O1983" i="1" s="1"/>
  <c r="N1982" i="1"/>
  <c r="O1982" i="1" s="1"/>
  <c r="N1981" i="1"/>
  <c r="O1981" i="1" s="1"/>
  <c r="N1980" i="1"/>
  <c r="O1980" i="1" s="1"/>
  <c r="N1979" i="1"/>
  <c r="O1979" i="1" s="1"/>
  <c r="N1978" i="1"/>
  <c r="O1978" i="1" s="1"/>
  <c r="N1977" i="1"/>
  <c r="O1977" i="1" s="1"/>
  <c r="N1976" i="1"/>
  <c r="O1976" i="1" s="1"/>
  <c r="N1975" i="1"/>
  <c r="O1975" i="1" s="1"/>
  <c r="N1974" i="1"/>
  <c r="O1974" i="1" s="1"/>
  <c r="N1973" i="1"/>
  <c r="O1973" i="1" s="1"/>
  <c r="N1972" i="1"/>
  <c r="O1972" i="1" s="1"/>
  <c r="N1971" i="1"/>
  <c r="O1971" i="1" s="1"/>
  <c r="N1970" i="1"/>
  <c r="O1970" i="1" s="1"/>
  <c r="N1969" i="1"/>
  <c r="O1969" i="1" s="1"/>
  <c r="N1968" i="1"/>
  <c r="O1968" i="1" s="1"/>
  <c r="N1967" i="1"/>
  <c r="O1967" i="1" s="1"/>
  <c r="N1966" i="1"/>
  <c r="O1966" i="1" s="1"/>
  <c r="N1965" i="1"/>
  <c r="O1965" i="1" s="1"/>
  <c r="N1964" i="1"/>
  <c r="O1964" i="1" s="1"/>
  <c r="N1963" i="1"/>
  <c r="O1963" i="1" s="1"/>
  <c r="N1962" i="1"/>
  <c r="O1962" i="1" s="1"/>
  <c r="N1961" i="1"/>
  <c r="O1961" i="1" s="1"/>
  <c r="N1960" i="1"/>
  <c r="O1960" i="1" s="1"/>
  <c r="N1959" i="1"/>
  <c r="O1959" i="1" s="1"/>
  <c r="N1958" i="1"/>
  <c r="O1958" i="1" s="1"/>
  <c r="N1957" i="1"/>
  <c r="O1957" i="1" s="1"/>
  <c r="N1956" i="1"/>
  <c r="O1956" i="1" s="1"/>
  <c r="N1955" i="1"/>
  <c r="O1955" i="1" s="1"/>
  <c r="N1954" i="1"/>
  <c r="O1954" i="1" s="1"/>
  <c r="N1953" i="1"/>
  <c r="O1953" i="1" s="1"/>
  <c r="N1952" i="1"/>
  <c r="O1952" i="1" s="1"/>
  <c r="N1951" i="1"/>
  <c r="O1951" i="1" s="1"/>
  <c r="N1950" i="1"/>
  <c r="O1950" i="1" s="1"/>
  <c r="N1949" i="1"/>
  <c r="O1949" i="1" s="1"/>
  <c r="N1948" i="1"/>
  <c r="O1948" i="1" s="1"/>
  <c r="N1947" i="1"/>
  <c r="O1947" i="1" s="1"/>
  <c r="N1946" i="1"/>
  <c r="O1946" i="1" s="1"/>
  <c r="N1945" i="1"/>
  <c r="O1945" i="1" s="1"/>
  <c r="N1944" i="1"/>
  <c r="O1944" i="1" s="1"/>
  <c r="N1943" i="1"/>
  <c r="O1943" i="1" s="1"/>
  <c r="N1942" i="1"/>
  <c r="O1942" i="1" s="1"/>
  <c r="N1941" i="1"/>
  <c r="O1941" i="1" s="1"/>
  <c r="N1940" i="1"/>
  <c r="O1940" i="1" s="1"/>
  <c r="N1939" i="1"/>
  <c r="O1939" i="1" s="1"/>
  <c r="N1938" i="1"/>
  <c r="O1938" i="1" s="1"/>
  <c r="N1937" i="1"/>
  <c r="O1937" i="1" s="1"/>
  <c r="N1936" i="1"/>
  <c r="O1936" i="1" s="1"/>
  <c r="N1935" i="1"/>
  <c r="O1935" i="1" s="1"/>
  <c r="N1934" i="1"/>
  <c r="O1934" i="1" s="1"/>
  <c r="N1933" i="1"/>
  <c r="O1933" i="1" s="1"/>
  <c r="N1932" i="1"/>
  <c r="O1932" i="1" s="1"/>
  <c r="N1931" i="1"/>
  <c r="O1931" i="1" s="1"/>
  <c r="N1930" i="1"/>
  <c r="O1930" i="1" s="1"/>
  <c r="N1929" i="1"/>
  <c r="O1929" i="1" s="1"/>
  <c r="N1928" i="1"/>
  <c r="O1928" i="1" s="1"/>
  <c r="N1927" i="1"/>
  <c r="O1927" i="1" s="1"/>
  <c r="N1926" i="1"/>
  <c r="O1926" i="1" s="1"/>
  <c r="N1925" i="1"/>
  <c r="O1925" i="1" s="1"/>
  <c r="N1924" i="1"/>
  <c r="O1924" i="1" s="1"/>
  <c r="N1923" i="1"/>
  <c r="O1923" i="1" s="1"/>
  <c r="N1922" i="1"/>
  <c r="O1922" i="1" s="1"/>
  <c r="N1921" i="1"/>
  <c r="O1921" i="1" s="1"/>
  <c r="N1920" i="1"/>
  <c r="O1920" i="1" s="1"/>
  <c r="N1919" i="1"/>
  <c r="O1919" i="1" s="1"/>
  <c r="N1918" i="1"/>
  <c r="O1918" i="1" s="1"/>
  <c r="N1917" i="1"/>
  <c r="O1917" i="1" s="1"/>
  <c r="N1916" i="1"/>
  <c r="O1916" i="1" s="1"/>
  <c r="N1915" i="1"/>
  <c r="O1915" i="1" s="1"/>
  <c r="N1914" i="1"/>
  <c r="O1914" i="1" s="1"/>
  <c r="N1913" i="1"/>
  <c r="O1913" i="1" s="1"/>
  <c r="N1912" i="1"/>
  <c r="O1912" i="1" s="1"/>
  <c r="N1911" i="1"/>
  <c r="O1911" i="1" s="1"/>
  <c r="N1910" i="1"/>
  <c r="O1910" i="1" s="1"/>
  <c r="N1909" i="1"/>
  <c r="O1909" i="1" s="1"/>
  <c r="N1908" i="1"/>
  <c r="O1908" i="1" s="1"/>
  <c r="N1907" i="1"/>
  <c r="O1907" i="1" s="1"/>
  <c r="N1906" i="1"/>
  <c r="O1906" i="1" s="1"/>
  <c r="N1905" i="1"/>
  <c r="O1905" i="1" s="1"/>
  <c r="N1904" i="1"/>
  <c r="O1904" i="1" s="1"/>
  <c r="N1903" i="1"/>
  <c r="O1903" i="1" s="1"/>
  <c r="N1902" i="1"/>
  <c r="O1902" i="1" s="1"/>
  <c r="N1901" i="1"/>
  <c r="O1901" i="1" s="1"/>
  <c r="N1900" i="1"/>
  <c r="O1900" i="1" s="1"/>
  <c r="N1899" i="1"/>
  <c r="O1899" i="1" s="1"/>
  <c r="N1898" i="1"/>
  <c r="O1898" i="1" s="1"/>
  <c r="N1897" i="1"/>
  <c r="O1897" i="1" s="1"/>
  <c r="N1896" i="1"/>
  <c r="O1896" i="1" s="1"/>
  <c r="N1895" i="1"/>
  <c r="O1895" i="1" s="1"/>
  <c r="N1894" i="1"/>
  <c r="O1894" i="1" s="1"/>
  <c r="N1893" i="1"/>
  <c r="O1893" i="1" s="1"/>
  <c r="N1892" i="1"/>
  <c r="O1892" i="1" s="1"/>
  <c r="N1891" i="1"/>
  <c r="O1891" i="1" s="1"/>
  <c r="N1890" i="1"/>
  <c r="O1890" i="1" s="1"/>
  <c r="N1889" i="1"/>
  <c r="O1889" i="1" s="1"/>
  <c r="N1888" i="1"/>
  <c r="O1888" i="1" s="1"/>
  <c r="N1887" i="1"/>
  <c r="O1887" i="1" s="1"/>
  <c r="N1886" i="1"/>
  <c r="O1886" i="1" s="1"/>
  <c r="N1885" i="1"/>
  <c r="O1885" i="1" s="1"/>
  <c r="N1884" i="1"/>
  <c r="O1884" i="1" s="1"/>
  <c r="N1883" i="1"/>
  <c r="O1883" i="1" s="1"/>
  <c r="N1882" i="1"/>
  <c r="O1882" i="1" s="1"/>
  <c r="N1881" i="1"/>
  <c r="O1881" i="1" s="1"/>
  <c r="N1880" i="1"/>
  <c r="O1880" i="1" s="1"/>
  <c r="N1879" i="1"/>
  <c r="O1879" i="1" s="1"/>
  <c r="N1878" i="1"/>
  <c r="O1878" i="1" s="1"/>
  <c r="N1877" i="1"/>
  <c r="O1877" i="1" s="1"/>
  <c r="N1876" i="1"/>
  <c r="O1876" i="1" s="1"/>
  <c r="N1875" i="1"/>
  <c r="O1875" i="1" s="1"/>
  <c r="N1874" i="1"/>
  <c r="O1874" i="1" s="1"/>
  <c r="N1873" i="1"/>
  <c r="O1873" i="1" s="1"/>
  <c r="N1872" i="1"/>
  <c r="O1872" i="1" s="1"/>
  <c r="N1871" i="1"/>
  <c r="O1871" i="1" s="1"/>
  <c r="N1870" i="1"/>
  <c r="O1870" i="1" s="1"/>
  <c r="N1869" i="1"/>
  <c r="O1869" i="1" s="1"/>
  <c r="N1868" i="1"/>
  <c r="O1868" i="1" s="1"/>
  <c r="N1867" i="1"/>
  <c r="O1867" i="1" s="1"/>
  <c r="N1866" i="1"/>
  <c r="O1866" i="1" s="1"/>
  <c r="N1865" i="1"/>
  <c r="O1865" i="1" s="1"/>
  <c r="N1864" i="1"/>
  <c r="O1864" i="1" s="1"/>
  <c r="N1863" i="1"/>
  <c r="O1863" i="1" s="1"/>
  <c r="N1862" i="1"/>
  <c r="O1862" i="1" s="1"/>
  <c r="N1861" i="1"/>
  <c r="O1861" i="1" s="1"/>
  <c r="N1860" i="1"/>
  <c r="O1860" i="1" s="1"/>
  <c r="N1859" i="1"/>
  <c r="O1859" i="1" s="1"/>
  <c r="N1858" i="1"/>
  <c r="O1858" i="1" s="1"/>
  <c r="N1857" i="1"/>
  <c r="O1857" i="1" s="1"/>
  <c r="N1856" i="1"/>
  <c r="O1856" i="1" s="1"/>
  <c r="N1855" i="1"/>
  <c r="O1855" i="1" s="1"/>
  <c r="N1854" i="1"/>
  <c r="O1854" i="1" s="1"/>
  <c r="N1853" i="1"/>
  <c r="O1853" i="1" s="1"/>
  <c r="N1852" i="1"/>
  <c r="O1852" i="1" s="1"/>
  <c r="N1851" i="1"/>
  <c r="O1851" i="1" s="1"/>
  <c r="N1850" i="1"/>
  <c r="O1850" i="1" s="1"/>
  <c r="N1849" i="1"/>
  <c r="O1849" i="1" s="1"/>
  <c r="N1848" i="1"/>
  <c r="O1848" i="1" s="1"/>
  <c r="N1847" i="1"/>
  <c r="O1847" i="1" s="1"/>
  <c r="N1846" i="1"/>
  <c r="O1846" i="1" s="1"/>
  <c r="N1845" i="1"/>
  <c r="O1845" i="1" s="1"/>
  <c r="N1844" i="1"/>
  <c r="O1844" i="1" s="1"/>
  <c r="N1843" i="1"/>
  <c r="O1843" i="1" s="1"/>
  <c r="N1842" i="1"/>
  <c r="O1842" i="1" s="1"/>
  <c r="N1841" i="1"/>
  <c r="O1841" i="1" s="1"/>
  <c r="N1840" i="1"/>
  <c r="O1840" i="1" s="1"/>
  <c r="N1839" i="1"/>
  <c r="O1839" i="1" s="1"/>
  <c r="N1838" i="1"/>
  <c r="O1838" i="1" s="1"/>
  <c r="N1837" i="1"/>
  <c r="O1837" i="1" s="1"/>
  <c r="N1836" i="1"/>
  <c r="O1836" i="1" s="1"/>
  <c r="N1835" i="1"/>
  <c r="O1835" i="1" s="1"/>
  <c r="N1834" i="1"/>
  <c r="O1834" i="1" s="1"/>
  <c r="N1833" i="1"/>
  <c r="O1833" i="1" s="1"/>
  <c r="N1832" i="1"/>
  <c r="O1832" i="1" s="1"/>
  <c r="N1831" i="1"/>
  <c r="O1831" i="1" s="1"/>
  <c r="N1830" i="1"/>
  <c r="O1830" i="1" s="1"/>
  <c r="N1829" i="1"/>
  <c r="O1829" i="1" s="1"/>
  <c r="N1828" i="1"/>
  <c r="O1828" i="1" s="1"/>
  <c r="N1827" i="1"/>
  <c r="O1827" i="1" s="1"/>
  <c r="N1826" i="1"/>
  <c r="O1826" i="1" s="1"/>
  <c r="N1825" i="1"/>
  <c r="O1825" i="1" s="1"/>
  <c r="N1824" i="1"/>
  <c r="O1824" i="1" s="1"/>
  <c r="N1823" i="1"/>
  <c r="O1823" i="1" s="1"/>
  <c r="N1822" i="1"/>
  <c r="O1822" i="1" s="1"/>
  <c r="N1821" i="1"/>
  <c r="O1821" i="1" s="1"/>
  <c r="N1820" i="1"/>
  <c r="O1820" i="1" s="1"/>
  <c r="N1819" i="1"/>
  <c r="O1819" i="1" s="1"/>
  <c r="N1818" i="1"/>
  <c r="O1818" i="1" s="1"/>
  <c r="N1817" i="1"/>
  <c r="O1817" i="1" s="1"/>
  <c r="N1816" i="1"/>
  <c r="O1816" i="1" s="1"/>
  <c r="N1815" i="1"/>
  <c r="O1815" i="1" s="1"/>
  <c r="N1814" i="1"/>
  <c r="O1814" i="1" s="1"/>
  <c r="N1813" i="1"/>
  <c r="O1813" i="1" s="1"/>
  <c r="N1812" i="1"/>
  <c r="O1812" i="1" s="1"/>
  <c r="N1811" i="1"/>
  <c r="O1811" i="1" s="1"/>
  <c r="N1810" i="1"/>
  <c r="O1810" i="1" s="1"/>
  <c r="N1809" i="1"/>
  <c r="O1809" i="1" s="1"/>
  <c r="N1808" i="1"/>
  <c r="O1808" i="1" s="1"/>
  <c r="N1807" i="1"/>
  <c r="O1807" i="1" s="1"/>
  <c r="N1806" i="1"/>
  <c r="O1806" i="1" s="1"/>
  <c r="N1805" i="1"/>
  <c r="O1805" i="1" s="1"/>
  <c r="N1804" i="1"/>
  <c r="O1804" i="1" s="1"/>
  <c r="N1803" i="1"/>
  <c r="O1803" i="1" s="1"/>
  <c r="N1802" i="1"/>
  <c r="O1802" i="1" s="1"/>
  <c r="N1801" i="1"/>
  <c r="O1801" i="1" s="1"/>
  <c r="N1800" i="1"/>
  <c r="O1800" i="1" s="1"/>
  <c r="N1799" i="1"/>
  <c r="O1799" i="1" s="1"/>
  <c r="N1798" i="1"/>
  <c r="O1798" i="1" s="1"/>
  <c r="N1797" i="1"/>
  <c r="O1797" i="1" s="1"/>
  <c r="N1796" i="1"/>
  <c r="O1796" i="1" s="1"/>
  <c r="N1795" i="1"/>
  <c r="O1795" i="1" s="1"/>
  <c r="N1794" i="1"/>
  <c r="O1794" i="1" s="1"/>
  <c r="N1793" i="1"/>
  <c r="O1793" i="1" s="1"/>
  <c r="N1792" i="1"/>
  <c r="O1792" i="1" s="1"/>
  <c r="N1791" i="1"/>
  <c r="O1791" i="1" s="1"/>
  <c r="N1790" i="1"/>
  <c r="O1790" i="1" s="1"/>
  <c r="N1789" i="1"/>
  <c r="O1789" i="1" s="1"/>
  <c r="N1788" i="1"/>
  <c r="O1788" i="1" s="1"/>
  <c r="N1787" i="1"/>
  <c r="O1787" i="1" s="1"/>
  <c r="N1786" i="1"/>
  <c r="O1786" i="1" s="1"/>
  <c r="N1785" i="1"/>
  <c r="O1785" i="1" s="1"/>
  <c r="N1784" i="1"/>
  <c r="O1784" i="1" s="1"/>
  <c r="N1783" i="1"/>
  <c r="O1783" i="1" s="1"/>
  <c r="N1782" i="1"/>
  <c r="O1782" i="1" s="1"/>
  <c r="N1781" i="1"/>
  <c r="O1781" i="1" s="1"/>
  <c r="N1780" i="1"/>
  <c r="O1780" i="1" s="1"/>
  <c r="N1779" i="1"/>
  <c r="O1779" i="1" s="1"/>
  <c r="N1778" i="1"/>
  <c r="O1778" i="1" s="1"/>
  <c r="N1777" i="1"/>
  <c r="O1777" i="1" s="1"/>
  <c r="N1776" i="1"/>
  <c r="O1776" i="1" s="1"/>
  <c r="N1775" i="1"/>
  <c r="O1775" i="1" s="1"/>
  <c r="N1774" i="1"/>
  <c r="O1774" i="1" s="1"/>
  <c r="N1773" i="1"/>
  <c r="O1773" i="1" s="1"/>
  <c r="N1772" i="1"/>
  <c r="O1772" i="1" s="1"/>
  <c r="N1771" i="1"/>
  <c r="O1771" i="1" s="1"/>
  <c r="N1770" i="1"/>
  <c r="O1770" i="1" s="1"/>
  <c r="N1769" i="1"/>
  <c r="O1769" i="1" s="1"/>
  <c r="N1768" i="1"/>
  <c r="O1768" i="1" s="1"/>
  <c r="N1767" i="1"/>
  <c r="O1767" i="1" s="1"/>
  <c r="N1766" i="1"/>
  <c r="O1766" i="1" s="1"/>
  <c r="N1765" i="1"/>
  <c r="O1765" i="1" s="1"/>
  <c r="N1764" i="1"/>
  <c r="O1764" i="1" s="1"/>
  <c r="N1763" i="1"/>
  <c r="O1763" i="1" s="1"/>
  <c r="N1762" i="1"/>
  <c r="O1762" i="1" s="1"/>
  <c r="N1761" i="1"/>
  <c r="O1761" i="1" s="1"/>
  <c r="N1760" i="1"/>
  <c r="O1760" i="1" s="1"/>
  <c r="N1759" i="1"/>
  <c r="O1759" i="1" s="1"/>
  <c r="N1758" i="1"/>
  <c r="O1758" i="1" s="1"/>
  <c r="N1757" i="1"/>
  <c r="O1757" i="1" s="1"/>
  <c r="N1756" i="1"/>
  <c r="O1756" i="1" s="1"/>
  <c r="N1755" i="1"/>
  <c r="O1755" i="1" s="1"/>
  <c r="N1754" i="1"/>
  <c r="O1754" i="1" s="1"/>
  <c r="N1753" i="1"/>
  <c r="O1753" i="1" s="1"/>
  <c r="N1752" i="1"/>
  <c r="O1752" i="1" s="1"/>
  <c r="N1751" i="1"/>
  <c r="O1751" i="1" s="1"/>
  <c r="N1750" i="1"/>
  <c r="O1750" i="1" s="1"/>
  <c r="N1749" i="1"/>
  <c r="O1749" i="1" s="1"/>
  <c r="N1748" i="1"/>
  <c r="O1748" i="1" s="1"/>
  <c r="N1747" i="1"/>
  <c r="O1747" i="1" s="1"/>
  <c r="N1746" i="1"/>
  <c r="O1746" i="1" s="1"/>
  <c r="N1745" i="1"/>
  <c r="O1745" i="1" s="1"/>
  <c r="N1744" i="1"/>
  <c r="O1744" i="1" s="1"/>
  <c r="N1743" i="1"/>
  <c r="O1743" i="1" s="1"/>
  <c r="N1742" i="1"/>
  <c r="O1742" i="1" s="1"/>
  <c r="N1741" i="1"/>
  <c r="O1741" i="1" s="1"/>
  <c r="N1740" i="1"/>
  <c r="O1740" i="1" s="1"/>
  <c r="N1739" i="1"/>
  <c r="O1739" i="1" s="1"/>
  <c r="N1738" i="1"/>
  <c r="O1738" i="1" s="1"/>
  <c r="N1737" i="1"/>
  <c r="O1737" i="1" s="1"/>
  <c r="N1736" i="1"/>
  <c r="O1736" i="1" s="1"/>
  <c r="N1735" i="1"/>
  <c r="O1735" i="1" s="1"/>
  <c r="N1734" i="1"/>
  <c r="O1734" i="1" s="1"/>
  <c r="N1733" i="1"/>
  <c r="O1733" i="1" s="1"/>
  <c r="N1732" i="1"/>
  <c r="O1732" i="1" s="1"/>
  <c r="N1731" i="1"/>
  <c r="O1731" i="1" s="1"/>
  <c r="N1730" i="1"/>
  <c r="O1730" i="1" s="1"/>
  <c r="N1729" i="1"/>
  <c r="O1729" i="1" s="1"/>
  <c r="N1728" i="1"/>
  <c r="O1728" i="1" s="1"/>
  <c r="N1727" i="1"/>
  <c r="O1727" i="1" s="1"/>
  <c r="N1726" i="1"/>
  <c r="O1726" i="1" s="1"/>
  <c r="N1725" i="1"/>
  <c r="O1725" i="1" s="1"/>
  <c r="N1724" i="1"/>
  <c r="O1724" i="1" s="1"/>
  <c r="N1723" i="1"/>
  <c r="O1723" i="1" s="1"/>
  <c r="N1722" i="1"/>
  <c r="O1722" i="1" s="1"/>
  <c r="N1721" i="1"/>
  <c r="O1721" i="1" s="1"/>
  <c r="N1720" i="1"/>
  <c r="O1720" i="1" s="1"/>
  <c r="N1719" i="1"/>
  <c r="O1719" i="1" s="1"/>
  <c r="N1718" i="1"/>
  <c r="O1718" i="1" s="1"/>
  <c r="N1717" i="1"/>
  <c r="O1717" i="1" s="1"/>
  <c r="N1716" i="1"/>
  <c r="O1716" i="1" s="1"/>
  <c r="N1715" i="1"/>
  <c r="O1715" i="1" s="1"/>
  <c r="N1714" i="1"/>
  <c r="O1714" i="1" s="1"/>
  <c r="N1713" i="1"/>
  <c r="O1713" i="1" s="1"/>
  <c r="N1712" i="1"/>
  <c r="O1712" i="1" s="1"/>
  <c r="N1711" i="1"/>
  <c r="O1711" i="1" s="1"/>
  <c r="N1710" i="1"/>
  <c r="O1710" i="1" s="1"/>
  <c r="N1709" i="1"/>
  <c r="O1709" i="1" s="1"/>
  <c r="N1708" i="1"/>
  <c r="O1708" i="1" s="1"/>
  <c r="N1707" i="1"/>
  <c r="O1707" i="1" s="1"/>
  <c r="N1706" i="1"/>
  <c r="O1706" i="1" s="1"/>
  <c r="N1705" i="1"/>
  <c r="O1705" i="1" s="1"/>
  <c r="N1704" i="1"/>
  <c r="O1704" i="1" s="1"/>
  <c r="N1703" i="1"/>
  <c r="O1703" i="1" s="1"/>
  <c r="N1702" i="1"/>
  <c r="O1702" i="1" s="1"/>
  <c r="N1701" i="1"/>
  <c r="O1701" i="1" s="1"/>
  <c r="N1700" i="1"/>
  <c r="O1700" i="1" s="1"/>
  <c r="N1699" i="1"/>
  <c r="O1699" i="1" s="1"/>
  <c r="N1698" i="1"/>
  <c r="O1698" i="1" s="1"/>
  <c r="N1697" i="1"/>
  <c r="O1697" i="1" s="1"/>
  <c r="N1696" i="1"/>
  <c r="O1696" i="1" s="1"/>
  <c r="N1695" i="1"/>
  <c r="O1695" i="1" s="1"/>
  <c r="N1694" i="1"/>
  <c r="O1694" i="1" s="1"/>
  <c r="N1693" i="1"/>
  <c r="O1693" i="1" s="1"/>
  <c r="N1692" i="1"/>
  <c r="O1692" i="1" s="1"/>
  <c r="N1691" i="1"/>
  <c r="O1691" i="1" s="1"/>
  <c r="N1690" i="1"/>
  <c r="O1690" i="1" s="1"/>
  <c r="N1689" i="1"/>
  <c r="O1689" i="1" s="1"/>
  <c r="N1688" i="1"/>
  <c r="O1688" i="1" s="1"/>
  <c r="N1687" i="1"/>
  <c r="O1687" i="1" s="1"/>
  <c r="N1686" i="1"/>
  <c r="O1686" i="1" s="1"/>
  <c r="N1685" i="1"/>
  <c r="O1685" i="1" s="1"/>
  <c r="N1684" i="1"/>
  <c r="O1684" i="1" s="1"/>
  <c r="N1683" i="1"/>
  <c r="O1683" i="1" s="1"/>
  <c r="N1682" i="1"/>
  <c r="O1682" i="1" s="1"/>
  <c r="N1681" i="1"/>
  <c r="O1681" i="1" s="1"/>
  <c r="N1680" i="1"/>
  <c r="O1680" i="1" s="1"/>
  <c r="N1679" i="1"/>
  <c r="O1679" i="1" s="1"/>
  <c r="N1678" i="1"/>
  <c r="O1678" i="1" s="1"/>
  <c r="N1677" i="1"/>
  <c r="O1677" i="1" s="1"/>
  <c r="N1676" i="1"/>
  <c r="O1676" i="1" s="1"/>
  <c r="N1675" i="1"/>
  <c r="O1675" i="1" s="1"/>
  <c r="N1674" i="1"/>
  <c r="O1674" i="1" s="1"/>
  <c r="N1673" i="1"/>
  <c r="O1673" i="1" s="1"/>
  <c r="N1672" i="1"/>
  <c r="O1672" i="1" s="1"/>
  <c r="N1671" i="1"/>
  <c r="O1671" i="1" s="1"/>
  <c r="N1670" i="1"/>
  <c r="O1670" i="1" s="1"/>
  <c r="N1669" i="1"/>
  <c r="O1669" i="1" s="1"/>
  <c r="N1668" i="1"/>
  <c r="O1668" i="1" s="1"/>
  <c r="N1667" i="1"/>
  <c r="O1667" i="1" s="1"/>
  <c r="N1666" i="1"/>
  <c r="O1666" i="1" s="1"/>
  <c r="N1665" i="1"/>
  <c r="O1665" i="1" s="1"/>
  <c r="N1664" i="1"/>
  <c r="O1664" i="1" s="1"/>
  <c r="N1663" i="1"/>
  <c r="O1663" i="1" s="1"/>
  <c r="N1662" i="1"/>
  <c r="O1662" i="1" s="1"/>
  <c r="N1661" i="1"/>
  <c r="O1661" i="1" s="1"/>
  <c r="N1660" i="1"/>
  <c r="O1660" i="1" s="1"/>
  <c r="N1659" i="1"/>
  <c r="O1659" i="1" s="1"/>
  <c r="N1658" i="1"/>
  <c r="O1658" i="1" s="1"/>
  <c r="N1657" i="1"/>
  <c r="O1657" i="1" s="1"/>
  <c r="N1656" i="1"/>
  <c r="O1656" i="1" s="1"/>
  <c r="N1655" i="1"/>
  <c r="O1655" i="1" s="1"/>
  <c r="N1654" i="1"/>
  <c r="O1654" i="1" s="1"/>
  <c r="N1653" i="1"/>
  <c r="O1653" i="1" s="1"/>
  <c r="N1652" i="1"/>
  <c r="O1652" i="1" s="1"/>
  <c r="N1651" i="1"/>
  <c r="O1651" i="1" s="1"/>
  <c r="N1650" i="1"/>
  <c r="O1650" i="1" s="1"/>
  <c r="N1649" i="1"/>
  <c r="O1649" i="1" s="1"/>
  <c r="N1648" i="1"/>
  <c r="O1648" i="1" s="1"/>
  <c r="N1647" i="1"/>
  <c r="O1647" i="1" s="1"/>
  <c r="N1646" i="1"/>
  <c r="O1646" i="1" s="1"/>
  <c r="N1645" i="1"/>
  <c r="O1645" i="1" s="1"/>
  <c r="N1644" i="1"/>
  <c r="O1644" i="1" s="1"/>
  <c r="N1643" i="1"/>
  <c r="O1643" i="1" s="1"/>
  <c r="N1642" i="1"/>
  <c r="O1642" i="1" s="1"/>
  <c r="N1641" i="1"/>
  <c r="O1641" i="1" s="1"/>
  <c r="N1640" i="1"/>
  <c r="O1640" i="1" s="1"/>
  <c r="N1639" i="1"/>
  <c r="O1639" i="1" s="1"/>
  <c r="N1638" i="1"/>
  <c r="O1638" i="1" s="1"/>
  <c r="N1637" i="1"/>
  <c r="O1637" i="1" s="1"/>
  <c r="N1636" i="1"/>
  <c r="O1636" i="1" s="1"/>
  <c r="N1635" i="1"/>
  <c r="O1635" i="1" s="1"/>
  <c r="N1634" i="1"/>
  <c r="O1634" i="1" s="1"/>
  <c r="N1633" i="1"/>
  <c r="O1633" i="1" s="1"/>
  <c r="N1632" i="1"/>
  <c r="O1632" i="1" s="1"/>
  <c r="N1631" i="1"/>
  <c r="O1631" i="1" s="1"/>
  <c r="N1630" i="1"/>
  <c r="O1630" i="1" s="1"/>
  <c r="N1629" i="1"/>
  <c r="O1629" i="1" s="1"/>
  <c r="N1628" i="1"/>
  <c r="O1628" i="1" s="1"/>
  <c r="N1627" i="1"/>
  <c r="O1627" i="1" s="1"/>
  <c r="N1626" i="1"/>
  <c r="O1626" i="1" s="1"/>
  <c r="N1625" i="1"/>
  <c r="O1625" i="1" s="1"/>
  <c r="N1624" i="1"/>
  <c r="O1624" i="1" s="1"/>
  <c r="N1623" i="1"/>
  <c r="O1623" i="1" s="1"/>
  <c r="N1622" i="1"/>
  <c r="O1622" i="1" s="1"/>
  <c r="N1621" i="1"/>
  <c r="O1621" i="1" s="1"/>
  <c r="N1620" i="1"/>
  <c r="O1620" i="1" s="1"/>
  <c r="N1619" i="1"/>
  <c r="O1619" i="1" s="1"/>
  <c r="N1618" i="1"/>
  <c r="O1618" i="1" s="1"/>
  <c r="N1617" i="1"/>
  <c r="O1617" i="1" s="1"/>
  <c r="N1616" i="1"/>
  <c r="O1616" i="1" s="1"/>
  <c r="N1615" i="1"/>
  <c r="O1615" i="1" s="1"/>
  <c r="N1614" i="1"/>
  <c r="O1614" i="1" s="1"/>
  <c r="N1613" i="1"/>
  <c r="O1613" i="1" s="1"/>
  <c r="N1612" i="1"/>
  <c r="O1612" i="1" s="1"/>
  <c r="N1611" i="1"/>
  <c r="O1611" i="1" s="1"/>
  <c r="N1610" i="1"/>
  <c r="O1610" i="1" s="1"/>
  <c r="N1609" i="1"/>
  <c r="O1609" i="1" s="1"/>
  <c r="N1608" i="1"/>
  <c r="N1607" i="1"/>
  <c r="O1607" i="1" s="1"/>
  <c r="N1606" i="1"/>
  <c r="O1606" i="1" s="1"/>
  <c r="N1605" i="1"/>
  <c r="O1605" i="1" s="1"/>
  <c r="N1604" i="1"/>
  <c r="O1604" i="1" s="1"/>
  <c r="N1603" i="1"/>
  <c r="O1603" i="1" s="1"/>
  <c r="N1602" i="1"/>
  <c r="O1602" i="1" s="1"/>
  <c r="N1601" i="1"/>
  <c r="O1601" i="1" s="1"/>
  <c r="N1600" i="1"/>
  <c r="O1600" i="1" s="1"/>
  <c r="N1599" i="1"/>
  <c r="O1599" i="1" s="1"/>
  <c r="N1598" i="1"/>
  <c r="O1598" i="1" s="1"/>
  <c r="N1597" i="1"/>
  <c r="O1597" i="1" s="1"/>
  <c r="N1596" i="1"/>
  <c r="O1596" i="1" s="1"/>
  <c r="N1595" i="1"/>
  <c r="O1595" i="1" s="1"/>
  <c r="N1594" i="1"/>
  <c r="O1594" i="1" s="1"/>
  <c r="N1593" i="1"/>
  <c r="O1593" i="1" s="1"/>
  <c r="N1592" i="1"/>
  <c r="O1592" i="1" s="1"/>
  <c r="N1591" i="1"/>
  <c r="O1591" i="1" s="1"/>
  <c r="N1590" i="1"/>
  <c r="O1590" i="1" s="1"/>
  <c r="N1589" i="1"/>
  <c r="O1589" i="1" s="1"/>
  <c r="N1588" i="1"/>
  <c r="O1588" i="1" s="1"/>
  <c r="N1587" i="1"/>
  <c r="O1587" i="1" s="1"/>
  <c r="N1586" i="1"/>
  <c r="O1586" i="1" s="1"/>
  <c r="N1585" i="1"/>
  <c r="O1585" i="1" s="1"/>
  <c r="N1584" i="1"/>
  <c r="O1584" i="1" s="1"/>
  <c r="N1583" i="1"/>
  <c r="O1583" i="1" s="1"/>
  <c r="N1582" i="1"/>
  <c r="O1582" i="1" s="1"/>
  <c r="N1581" i="1"/>
  <c r="O1581" i="1" s="1"/>
  <c r="N1580" i="1"/>
  <c r="O1580" i="1" s="1"/>
  <c r="N1579" i="1"/>
  <c r="O1579" i="1" s="1"/>
  <c r="N1578" i="1"/>
  <c r="O1578" i="1" s="1"/>
  <c r="N1577" i="1"/>
  <c r="O1577" i="1" s="1"/>
  <c r="N1576" i="1"/>
  <c r="O1576" i="1" s="1"/>
  <c r="N1575" i="1"/>
  <c r="O1575" i="1" s="1"/>
  <c r="N1574" i="1"/>
  <c r="O1574" i="1" s="1"/>
  <c r="N1573" i="1"/>
  <c r="O1573" i="1" s="1"/>
  <c r="N1572" i="1"/>
  <c r="O1572" i="1" s="1"/>
  <c r="N1571" i="1"/>
  <c r="O1571" i="1" s="1"/>
  <c r="N1570" i="1"/>
  <c r="O1570" i="1" s="1"/>
  <c r="N1569" i="1"/>
  <c r="O1569" i="1" s="1"/>
  <c r="N1568" i="1"/>
  <c r="O1568" i="1" s="1"/>
  <c r="N1567" i="1"/>
  <c r="O1567" i="1" s="1"/>
  <c r="N1566" i="1"/>
  <c r="O1566" i="1" s="1"/>
  <c r="N1565" i="1"/>
  <c r="O1565" i="1" s="1"/>
  <c r="N1564" i="1"/>
  <c r="O1564" i="1" s="1"/>
  <c r="N1563" i="1"/>
  <c r="O1563" i="1" s="1"/>
  <c r="N1562" i="1"/>
  <c r="O1562" i="1" s="1"/>
  <c r="N1561" i="1"/>
  <c r="O1561" i="1" s="1"/>
  <c r="N1560" i="1"/>
  <c r="O1560" i="1" s="1"/>
  <c r="N1559" i="1"/>
  <c r="O1559" i="1" s="1"/>
  <c r="N1558" i="1"/>
  <c r="O1558" i="1" s="1"/>
  <c r="N1557" i="1"/>
  <c r="O1557" i="1" s="1"/>
  <c r="N1556" i="1"/>
  <c r="O1556" i="1" s="1"/>
  <c r="N1555" i="1"/>
  <c r="O1555" i="1" s="1"/>
  <c r="N1554" i="1"/>
  <c r="O1554" i="1" s="1"/>
  <c r="N1553" i="1"/>
  <c r="O1553" i="1" s="1"/>
  <c r="N1552" i="1"/>
  <c r="O1552" i="1" s="1"/>
  <c r="N1551" i="1"/>
  <c r="O1551" i="1" s="1"/>
  <c r="N1550" i="1"/>
  <c r="O1550" i="1" s="1"/>
  <c r="N1549" i="1"/>
  <c r="O1549" i="1" s="1"/>
  <c r="N1548" i="1"/>
  <c r="O1548" i="1" s="1"/>
  <c r="N1547" i="1"/>
  <c r="O1547" i="1" s="1"/>
  <c r="N1546" i="1"/>
  <c r="O1546" i="1" s="1"/>
  <c r="N1545" i="1"/>
  <c r="O1545" i="1" s="1"/>
  <c r="N1544" i="1"/>
  <c r="O1544" i="1" s="1"/>
  <c r="N1543" i="1"/>
  <c r="O1543" i="1" s="1"/>
  <c r="N1542" i="1"/>
  <c r="O1542" i="1" s="1"/>
  <c r="N1541" i="1"/>
  <c r="O1541" i="1" s="1"/>
  <c r="N1540" i="1"/>
  <c r="O1540" i="1" s="1"/>
  <c r="N1539" i="1"/>
  <c r="O1539" i="1" s="1"/>
  <c r="N1538" i="1"/>
  <c r="O1538" i="1" s="1"/>
  <c r="N1537" i="1"/>
  <c r="O1537" i="1" s="1"/>
  <c r="N1536" i="1"/>
  <c r="O1536" i="1" s="1"/>
  <c r="N1535" i="1"/>
  <c r="O1535" i="1" s="1"/>
  <c r="N1534" i="1"/>
  <c r="O1534" i="1" s="1"/>
  <c r="N1533" i="1"/>
  <c r="O1533" i="1" s="1"/>
  <c r="N1532" i="1"/>
  <c r="O1532" i="1" s="1"/>
  <c r="N1531" i="1"/>
  <c r="O1531" i="1" s="1"/>
  <c r="N1530" i="1"/>
  <c r="O1530" i="1" s="1"/>
  <c r="N1529" i="1"/>
  <c r="O1529" i="1" s="1"/>
  <c r="N1528" i="1"/>
  <c r="O1528" i="1" s="1"/>
  <c r="N1527" i="1"/>
  <c r="O1527" i="1" s="1"/>
  <c r="N1526" i="1"/>
  <c r="O1526" i="1" s="1"/>
  <c r="N1525" i="1"/>
  <c r="O1525" i="1" s="1"/>
  <c r="N1524" i="1"/>
  <c r="O1524" i="1" s="1"/>
  <c r="N1523" i="1"/>
  <c r="O1523" i="1" s="1"/>
  <c r="N1522" i="1"/>
  <c r="O1522" i="1" s="1"/>
  <c r="N1521" i="1"/>
  <c r="O1521" i="1" s="1"/>
  <c r="N1520" i="1"/>
  <c r="O1520" i="1" s="1"/>
  <c r="N1519" i="1"/>
  <c r="O1519" i="1" s="1"/>
  <c r="N1518" i="1"/>
  <c r="O1518" i="1" s="1"/>
  <c r="N1517" i="1"/>
  <c r="O1517" i="1" s="1"/>
  <c r="N1516" i="1"/>
  <c r="O1516" i="1" s="1"/>
  <c r="N1515" i="1"/>
  <c r="O1515" i="1" s="1"/>
  <c r="N1514" i="1"/>
  <c r="O1514" i="1" s="1"/>
  <c r="N1513" i="1"/>
  <c r="O1513" i="1" s="1"/>
  <c r="N1512" i="1"/>
  <c r="O1512" i="1" s="1"/>
  <c r="N1511" i="1"/>
  <c r="O1511" i="1" s="1"/>
  <c r="N1510" i="1"/>
  <c r="O1510" i="1" s="1"/>
  <c r="N1509" i="1"/>
  <c r="O1509" i="1" s="1"/>
  <c r="N1508" i="1"/>
  <c r="O1508" i="1" s="1"/>
  <c r="N1507" i="1"/>
  <c r="O1507" i="1" s="1"/>
  <c r="N1506" i="1"/>
  <c r="O1506" i="1" s="1"/>
  <c r="N1505" i="1"/>
  <c r="O1505" i="1" s="1"/>
  <c r="N1504" i="1"/>
  <c r="O1504" i="1" s="1"/>
  <c r="N1503" i="1"/>
  <c r="O1503" i="1" s="1"/>
  <c r="N1502" i="1"/>
  <c r="O1502" i="1" s="1"/>
  <c r="N1501" i="1"/>
  <c r="O1501" i="1" s="1"/>
  <c r="N1500" i="1"/>
  <c r="O1500" i="1" s="1"/>
  <c r="N1499" i="1"/>
  <c r="O1499" i="1" s="1"/>
  <c r="N1498" i="1"/>
  <c r="O1498" i="1" s="1"/>
  <c r="N1497" i="1"/>
  <c r="O1497" i="1" s="1"/>
  <c r="N1496" i="1"/>
  <c r="O1496" i="1" s="1"/>
  <c r="N1495" i="1"/>
  <c r="O1495" i="1" s="1"/>
  <c r="N1494" i="1"/>
  <c r="O1494" i="1" s="1"/>
  <c r="N1493" i="1"/>
  <c r="O1493" i="1" s="1"/>
  <c r="N1492" i="1"/>
  <c r="O1492" i="1" s="1"/>
  <c r="N1491" i="1"/>
  <c r="O1491" i="1" s="1"/>
  <c r="N1490" i="1"/>
  <c r="O1490" i="1" s="1"/>
  <c r="N1489" i="1"/>
  <c r="O1489" i="1" s="1"/>
  <c r="N1488" i="1"/>
  <c r="O1488" i="1" s="1"/>
  <c r="N1487" i="1"/>
  <c r="O1487" i="1" s="1"/>
  <c r="N1486" i="1"/>
  <c r="O1486" i="1" s="1"/>
  <c r="N1485" i="1"/>
  <c r="O1485" i="1" s="1"/>
  <c r="N1484" i="1"/>
  <c r="O1484" i="1" s="1"/>
  <c r="N1483" i="1"/>
  <c r="O1483" i="1" s="1"/>
  <c r="N1482" i="1"/>
  <c r="O1482" i="1" s="1"/>
  <c r="N1481" i="1"/>
  <c r="O1481" i="1" s="1"/>
  <c r="N1480" i="1"/>
  <c r="O1480" i="1" s="1"/>
  <c r="N1479" i="1"/>
  <c r="O1479" i="1" s="1"/>
  <c r="N1478" i="1"/>
  <c r="O1478" i="1" s="1"/>
  <c r="N1477" i="1"/>
  <c r="O1477" i="1" s="1"/>
  <c r="N1476" i="1"/>
  <c r="O1476" i="1" s="1"/>
  <c r="N1475" i="1"/>
  <c r="O1475" i="1" s="1"/>
  <c r="N1474" i="1"/>
  <c r="O1474" i="1" s="1"/>
  <c r="N1473" i="1"/>
  <c r="O1473" i="1" s="1"/>
  <c r="N1472" i="1"/>
  <c r="O1472" i="1" s="1"/>
  <c r="N1471" i="1"/>
  <c r="O1471" i="1" s="1"/>
  <c r="N1470" i="1"/>
  <c r="O1470" i="1" s="1"/>
  <c r="N1469" i="1"/>
  <c r="O1469" i="1" s="1"/>
  <c r="N1468" i="1"/>
  <c r="O1468" i="1" s="1"/>
  <c r="N1467" i="1"/>
  <c r="O1467" i="1" s="1"/>
  <c r="N1466" i="1"/>
  <c r="O1466" i="1" s="1"/>
  <c r="N1465" i="1"/>
  <c r="O1465" i="1" s="1"/>
  <c r="N1464" i="1"/>
  <c r="O1464" i="1" s="1"/>
  <c r="N1463" i="1"/>
  <c r="O1463" i="1" s="1"/>
  <c r="N1462" i="1"/>
  <c r="O1462" i="1" s="1"/>
  <c r="N1461" i="1"/>
  <c r="O1461" i="1" s="1"/>
  <c r="N1460" i="1"/>
  <c r="O1460" i="1" s="1"/>
  <c r="N1459" i="1"/>
  <c r="O1459" i="1" s="1"/>
  <c r="N1458" i="1"/>
  <c r="O1458" i="1" s="1"/>
  <c r="N1457" i="1"/>
  <c r="O1457" i="1" s="1"/>
  <c r="N1456" i="1"/>
  <c r="O1456" i="1" s="1"/>
  <c r="N1455" i="1"/>
  <c r="O1455" i="1" s="1"/>
  <c r="N1454" i="1"/>
  <c r="O1454" i="1" s="1"/>
  <c r="N1453" i="1"/>
  <c r="O1453" i="1" s="1"/>
  <c r="N1452" i="1"/>
  <c r="O1452" i="1" s="1"/>
  <c r="N1451" i="1"/>
  <c r="O1451" i="1" s="1"/>
  <c r="N1450" i="1"/>
  <c r="O1450" i="1" s="1"/>
  <c r="N1449" i="1"/>
  <c r="O1449" i="1" s="1"/>
  <c r="N1448" i="1"/>
  <c r="O1448" i="1" s="1"/>
  <c r="N1447" i="1"/>
  <c r="O1447" i="1" s="1"/>
  <c r="N1446" i="1"/>
  <c r="O1446" i="1" s="1"/>
  <c r="N1445" i="1"/>
  <c r="O1445" i="1" s="1"/>
  <c r="N1444" i="1"/>
  <c r="O1444" i="1" s="1"/>
  <c r="N1443" i="1"/>
  <c r="O1443" i="1" s="1"/>
  <c r="N1442" i="1"/>
  <c r="O1442" i="1" s="1"/>
  <c r="N1441" i="1"/>
  <c r="O1441" i="1" s="1"/>
  <c r="N1440" i="1"/>
  <c r="O1440" i="1" s="1"/>
  <c r="N1439" i="1"/>
  <c r="O1439" i="1" s="1"/>
  <c r="N1438" i="1"/>
  <c r="O1438" i="1" s="1"/>
  <c r="N1437" i="1"/>
  <c r="O1437" i="1" s="1"/>
  <c r="N1436" i="1"/>
  <c r="O1436" i="1" s="1"/>
  <c r="N1435" i="1"/>
  <c r="O1435" i="1" s="1"/>
  <c r="N1434" i="1"/>
  <c r="O1434" i="1" s="1"/>
  <c r="N1433" i="1"/>
  <c r="O1433" i="1" s="1"/>
  <c r="N1432" i="1"/>
  <c r="O1432" i="1" s="1"/>
  <c r="N1431" i="1"/>
  <c r="O1431" i="1" s="1"/>
  <c r="N1430" i="1"/>
  <c r="O1430" i="1" s="1"/>
  <c r="N1429" i="1"/>
  <c r="O1429" i="1" s="1"/>
  <c r="N1428" i="1"/>
  <c r="O1428" i="1" s="1"/>
  <c r="N1427" i="1"/>
  <c r="O1427" i="1" s="1"/>
  <c r="N1426" i="1"/>
  <c r="O1426" i="1" s="1"/>
  <c r="N1425" i="1"/>
  <c r="O1425" i="1" s="1"/>
  <c r="N1424" i="1"/>
  <c r="O1424" i="1" s="1"/>
  <c r="N1423" i="1"/>
  <c r="O1423" i="1" s="1"/>
  <c r="N1422" i="1"/>
  <c r="O1422" i="1" s="1"/>
  <c r="N1421" i="1"/>
  <c r="O1421" i="1" s="1"/>
  <c r="N1420" i="1"/>
  <c r="O1420" i="1" s="1"/>
  <c r="N1419" i="1"/>
  <c r="O1419" i="1" s="1"/>
  <c r="N1418" i="1"/>
  <c r="O1418" i="1" s="1"/>
  <c r="N1417" i="1"/>
  <c r="O1417" i="1" s="1"/>
  <c r="N1416" i="1"/>
  <c r="O1416" i="1" s="1"/>
  <c r="N1415" i="1"/>
  <c r="O1415" i="1" s="1"/>
  <c r="N1414" i="1"/>
  <c r="O1414" i="1" s="1"/>
  <c r="N1413" i="1"/>
  <c r="O1413" i="1" s="1"/>
  <c r="N1412" i="1"/>
  <c r="O1412" i="1" s="1"/>
  <c r="N1411" i="1"/>
  <c r="O1411" i="1" s="1"/>
  <c r="N1410" i="1"/>
  <c r="O1410" i="1" s="1"/>
  <c r="N1409" i="1"/>
  <c r="O1409" i="1" s="1"/>
  <c r="N1408" i="1"/>
  <c r="O1408" i="1" s="1"/>
  <c r="N1407" i="1"/>
  <c r="O1407" i="1" s="1"/>
  <c r="N1406" i="1"/>
  <c r="O1406" i="1" s="1"/>
  <c r="N1405" i="1"/>
  <c r="O1405" i="1" s="1"/>
  <c r="N1404" i="1"/>
  <c r="N1403" i="1"/>
  <c r="O1403" i="1" s="1"/>
  <c r="N1402" i="1"/>
  <c r="O1402" i="1" s="1"/>
  <c r="N1401" i="1"/>
  <c r="O1401" i="1" s="1"/>
  <c r="N1400" i="1"/>
  <c r="O1400" i="1" s="1"/>
  <c r="N1399" i="1"/>
  <c r="O1399" i="1" s="1"/>
  <c r="N1398" i="1"/>
  <c r="O1398" i="1" s="1"/>
  <c r="N1397" i="1"/>
  <c r="O1397" i="1" s="1"/>
  <c r="N1396" i="1"/>
  <c r="O1396" i="1" s="1"/>
  <c r="N1395" i="1"/>
  <c r="O1395" i="1" s="1"/>
  <c r="N1394" i="1"/>
  <c r="O1394" i="1" s="1"/>
  <c r="N1393" i="1"/>
  <c r="O1393" i="1" s="1"/>
  <c r="N1392" i="1"/>
  <c r="O1392" i="1" s="1"/>
  <c r="N1391" i="1"/>
  <c r="O1391" i="1" s="1"/>
  <c r="N1390" i="1"/>
  <c r="O1390" i="1" s="1"/>
  <c r="N1389" i="1"/>
  <c r="O1389" i="1" s="1"/>
  <c r="N1388" i="1"/>
  <c r="O1388" i="1" s="1"/>
  <c r="N1387" i="1"/>
  <c r="O1387" i="1" s="1"/>
  <c r="N1386" i="1"/>
  <c r="O1386" i="1" s="1"/>
  <c r="N1385" i="1"/>
  <c r="O1385" i="1" s="1"/>
  <c r="N1384" i="1"/>
  <c r="O1384" i="1" s="1"/>
  <c r="N1383" i="1"/>
  <c r="O1383" i="1" s="1"/>
  <c r="N1382" i="1"/>
  <c r="O1382" i="1" s="1"/>
  <c r="N1381" i="1"/>
  <c r="O1381" i="1" s="1"/>
  <c r="N1380" i="1"/>
  <c r="O1380" i="1" s="1"/>
  <c r="N1379" i="1"/>
  <c r="O1379" i="1" s="1"/>
  <c r="N1378" i="1"/>
  <c r="O1378" i="1" s="1"/>
  <c r="N1377" i="1"/>
  <c r="O1377" i="1" s="1"/>
  <c r="N1376" i="1"/>
  <c r="O1376" i="1" s="1"/>
  <c r="N1375" i="1"/>
  <c r="O1375" i="1" s="1"/>
  <c r="N1374" i="1"/>
  <c r="O1374" i="1" s="1"/>
  <c r="N1373" i="1"/>
  <c r="O1373" i="1" s="1"/>
  <c r="N1372" i="1"/>
  <c r="O1372" i="1" s="1"/>
  <c r="N1371" i="1"/>
  <c r="O1371" i="1" s="1"/>
  <c r="N1370" i="1"/>
  <c r="O1370" i="1" s="1"/>
  <c r="N1369" i="1"/>
  <c r="O1369" i="1" s="1"/>
  <c r="N1368" i="1"/>
  <c r="O1368" i="1" s="1"/>
  <c r="N1367" i="1"/>
  <c r="O1367" i="1" s="1"/>
  <c r="N1366" i="1"/>
  <c r="O1366" i="1" s="1"/>
  <c r="N1365" i="1"/>
  <c r="O1365" i="1" s="1"/>
  <c r="N1364" i="1"/>
  <c r="O1364" i="1" s="1"/>
  <c r="N1363" i="1"/>
  <c r="O1363" i="1" s="1"/>
  <c r="N1362" i="1"/>
  <c r="O1362" i="1" s="1"/>
  <c r="N1361" i="1"/>
  <c r="O1361" i="1" s="1"/>
  <c r="N1360" i="1"/>
  <c r="O1360" i="1" s="1"/>
  <c r="N1359" i="1"/>
  <c r="O1359" i="1" s="1"/>
  <c r="N1358" i="1"/>
  <c r="O1358" i="1" s="1"/>
  <c r="N1357" i="1"/>
  <c r="O1357" i="1" s="1"/>
  <c r="N1356" i="1"/>
  <c r="O1356" i="1" s="1"/>
  <c r="N1355" i="1"/>
  <c r="O1355" i="1" s="1"/>
  <c r="N1354" i="1"/>
  <c r="O1354" i="1" s="1"/>
  <c r="N1353" i="1"/>
  <c r="O1353" i="1" s="1"/>
  <c r="N1352" i="1"/>
  <c r="O1352" i="1" s="1"/>
  <c r="N1351" i="1"/>
  <c r="O1351" i="1" s="1"/>
  <c r="N1350" i="1"/>
  <c r="O1350" i="1" s="1"/>
  <c r="N1349" i="1"/>
  <c r="O1349" i="1" s="1"/>
  <c r="N1348" i="1"/>
  <c r="O1348" i="1" s="1"/>
  <c r="N1347" i="1"/>
  <c r="O1347" i="1" s="1"/>
  <c r="N1346" i="1"/>
  <c r="O1346" i="1" s="1"/>
  <c r="N1345" i="1"/>
  <c r="O1345" i="1" s="1"/>
  <c r="N1344" i="1"/>
  <c r="O1344" i="1" s="1"/>
  <c r="N1343" i="1"/>
  <c r="O1343" i="1" s="1"/>
  <c r="N1342" i="1"/>
  <c r="O1342" i="1" s="1"/>
  <c r="N1341" i="1"/>
  <c r="O1341" i="1" s="1"/>
  <c r="N1340" i="1"/>
  <c r="O1340" i="1" s="1"/>
  <c r="N1339" i="1"/>
  <c r="O1339" i="1" s="1"/>
  <c r="N1338" i="1"/>
  <c r="O1338" i="1" s="1"/>
  <c r="N1337" i="1"/>
  <c r="O1337" i="1" s="1"/>
  <c r="N1336" i="1"/>
  <c r="O1336" i="1" s="1"/>
  <c r="N1335" i="1"/>
  <c r="O1335" i="1" s="1"/>
  <c r="N1334" i="1"/>
  <c r="O1334" i="1" s="1"/>
  <c r="N1333" i="1"/>
  <c r="O1333" i="1" s="1"/>
  <c r="N1332" i="1"/>
  <c r="O1332" i="1" s="1"/>
  <c r="N1331" i="1"/>
  <c r="O1331" i="1" s="1"/>
  <c r="N1330" i="1"/>
  <c r="O1330" i="1" s="1"/>
  <c r="N1329" i="1"/>
  <c r="O1329" i="1" s="1"/>
  <c r="N1328" i="1"/>
  <c r="O1328" i="1" s="1"/>
  <c r="N1327" i="1"/>
  <c r="O1327" i="1" s="1"/>
  <c r="N1326" i="1"/>
  <c r="O1326" i="1" s="1"/>
  <c r="N1325" i="1"/>
  <c r="O1325" i="1" s="1"/>
  <c r="N1324" i="1"/>
  <c r="O1324" i="1" s="1"/>
  <c r="N1323" i="1"/>
  <c r="O1323" i="1" s="1"/>
  <c r="N1322" i="1"/>
  <c r="O1322" i="1" s="1"/>
  <c r="N1321" i="1"/>
  <c r="O1321" i="1" s="1"/>
  <c r="N1320" i="1"/>
  <c r="O1320" i="1" s="1"/>
  <c r="N1319" i="1"/>
  <c r="O1319" i="1" s="1"/>
  <c r="N1318" i="1"/>
  <c r="O1318" i="1" s="1"/>
  <c r="N1317" i="1"/>
  <c r="O1317" i="1" s="1"/>
  <c r="N1316" i="1"/>
  <c r="O1316" i="1" s="1"/>
  <c r="N1315" i="1"/>
  <c r="O1315" i="1" s="1"/>
  <c r="N1314" i="1"/>
  <c r="O1314" i="1" s="1"/>
  <c r="N1313" i="1"/>
  <c r="O1313" i="1" s="1"/>
  <c r="N1312" i="1"/>
  <c r="O1312" i="1" s="1"/>
  <c r="N1311" i="1"/>
  <c r="O1311" i="1" s="1"/>
  <c r="N1310" i="1"/>
  <c r="O1310" i="1" s="1"/>
  <c r="N1309" i="1"/>
  <c r="O1309" i="1" s="1"/>
  <c r="N1308" i="1"/>
  <c r="O1308" i="1" s="1"/>
  <c r="N1307" i="1"/>
  <c r="O1307" i="1" s="1"/>
  <c r="N1306" i="1"/>
  <c r="O1306" i="1" s="1"/>
  <c r="N1305" i="1"/>
  <c r="O1305" i="1" s="1"/>
  <c r="N1304" i="1"/>
  <c r="O1304" i="1" s="1"/>
  <c r="N1303" i="1"/>
  <c r="O1303" i="1" s="1"/>
  <c r="N1302" i="1"/>
  <c r="O1302" i="1" s="1"/>
  <c r="N1301" i="1"/>
  <c r="O1301" i="1" s="1"/>
  <c r="N1300" i="1"/>
  <c r="O1300" i="1" s="1"/>
  <c r="N1299" i="1"/>
  <c r="O1299" i="1" s="1"/>
  <c r="N1298" i="1"/>
  <c r="O1298" i="1" s="1"/>
  <c r="N1297" i="1"/>
  <c r="O1297" i="1" s="1"/>
  <c r="N1296" i="1"/>
  <c r="O1296" i="1" s="1"/>
  <c r="N1295" i="1"/>
  <c r="O1295" i="1" s="1"/>
  <c r="N1294" i="1"/>
  <c r="O1294" i="1" s="1"/>
  <c r="N1293" i="1"/>
  <c r="O1293" i="1" s="1"/>
  <c r="N1292" i="1"/>
  <c r="O1292" i="1" s="1"/>
  <c r="N1291" i="1"/>
  <c r="O1291" i="1" s="1"/>
  <c r="N1290" i="1"/>
  <c r="O1290" i="1" s="1"/>
  <c r="N1289" i="1"/>
  <c r="O1289" i="1" s="1"/>
  <c r="N1288" i="1"/>
  <c r="O1288" i="1" s="1"/>
  <c r="N1287" i="1"/>
  <c r="O1287" i="1" s="1"/>
  <c r="N1286" i="1"/>
  <c r="O1286" i="1" s="1"/>
  <c r="N1285" i="1"/>
  <c r="O1285" i="1" s="1"/>
  <c r="N1284" i="1"/>
  <c r="O1284" i="1" s="1"/>
  <c r="N1283" i="1"/>
  <c r="O1283" i="1" s="1"/>
  <c r="N1282" i="1"/>
  <c r="O1282" i="1" s="1"/>
  <c r="N1281" i="1"/>
  <c r="O1281" i="1" s="1"/>
  <c r="N1280" i="1"/>
  <c r="O1280" i="1" s="1"/>
  <c r="N1279" i="1"/>
  <c r="O1279" i="1" s="1"/>
  <c r="N1278" i="1"/>
  <c r="O1278" i="1" s="1"/>
  <c r="N1277" i="1"/>
  <c r="O1277" i="1" s="1"/>
  <c r="N1276" i="1"/>
  <c r="O1276" i="1" s="1"/>
  <c r="N1275" i="1"/>
  <c r="O1275" i="1" s="1"/>
  <c r="N1274" i="1"/>
  <c r="O1274" i="1" s="1"/>
  <c r="N1273" i="1"/>
  <c r="O1273" i="1" s="1"/>
  <c r="N1272" i="1"/>
  <c r="O1272" i="1" s="1"/>
  <c r="N1271" i="1"/>
  <c r="O1271" i="1" s="1"/>
  <c r="N1270" i="1"/>
  <c r="O1270" i="1" s="1"/>
  <c r="N1269" i="1"/>
  <c r="O1269" i="1" s="1"/>
  <c r="N1268" i="1"/>
  <c r="O1268" i="1" s="1"/>
  <c r="N1267" i="1"/>
  <c r="O1267" i="1" s="1"/>
  <c r="N1266" i="1"/>
  <c r="O1266" i="1" s="1"/>
  <c r="N1265" i="1"/>
  <c r="O1265" i="1" s="1"/>
  <c r="N1264" i="1"/>
  <c r="O1264" i="1" s="1"/>
  <c r="N1263" i="1"/>
  <c r="O1263" i="1" s="1"/>
  <c r="N1262" i="1"/>
  <c r="O1262" i="1" s="1"/>
  <c r="N1261" i="1"/>
  <c r="O1261" i="1" s="1"/>
  <c r="N1260" i="1"/>
  <c r="O1260" i="1" s="1"/>
  <c r="N1259" i="1"/>
  <c r="O1259" i="1" s="1"/>
  <c r="N1258" i="1"/>
  <c r="O1258" i="1" s="1"/>
  <c r="N1257" i="1"/>
  <c r="O1257" i="1" s="1"/>
  <c r="N1256" i="1"/>
  <c r="O1256" i="1" s="1"/>
  <c r="N1255" i="1"/>
  <c r="O1255" i="1" s="1"/>
  <c r="N1254" i="1"/>
  <c r="O1254" i="1" s="1"/>
  <c r="N1253" i="1"/>
  <c r="O1253" i="1" s="1"/>
  <c r="N1252" i="1"/>
  <c r="O1252" i="1" s="1"/>
  <c r="N1251" i="1"/>
  <c r="O1251" i="1" s="1"/>
  <c r="N1250" i="1"/>
  <c r="O1250" i="1" s="1"/>
  <c r="N1249" i="1"/>
  <c r="O1249" i="1" s="1"/>
  <c r="N1248" i="1"/>
  <c r="O1248" i="1" s="1"/>
  <c r="N1247" i="1"/>
  <c r="O1247" i="1" s="1"/>
  <c r="N1246" i="1"/>
  <c r="O1246" i="1" s="1"/>
  <c r="N1245" i="1"/>
  <c r="O1245" i="1" s="1"/>
  <c r="N1244" i="1"/>
  <c r="O1244" i="1" s="1"/>
  <c r="N1243" i="1"/>
  <c r="O1243" i="1" s="1"/>
  <c r="N1242" i="1"/>
  <c r="O1242" i="1" s="1"/>
  <c r="N1241" i="1"/>
  <c r="O1241" i="1" s="1"/>
  <c r="N1240" i="1"/>
  <c r="O1240" i="1" s="1"/>
  <c r="N1239" i="1"/>
  <c r="O1239" i="1" s="1"/>
  <c r="N1238" i="1"/>
  <c r="O1238" i="1" s="1"/>
  <c r="N1237" i="1"/>
  <c r="O1237" i="1" s="1"/>
  <c r="N1236" i="1"/>
  <c r="O1236" i="1" s="1"/>
  <c r="N1235" i="1"/>
  <c r="O1235" i="1" s="1"/>
  <c r="N1234" i="1"/>
  <c r="O1234" i="1" s="1"/>
  <c r="N1233" i="1"/>
  <c r="O1233" i="1" s="1"/>
  <c r="N1232" i="1"/>
  <c r="O1232" i="1" s="1"/>
  <c r="N1231" i="1"/>
  <c r="O1231" i="1" s="1"/>
  <c r="N1230" i="1"/>
  <c r="O1230" i="1" s="1"/>
  <c r="N1229" i="1"/>
  <c r="O1229" i="1" s="1"/>
  <c r="N1228" i="1"/>
  <c r="O1228" i="1" s="1"/>
  <c r="N1227" i="1"/>
  <c r="O1227" i="1" s="1"/>
  <c r="N1226" i="1"/>
  <c r="O1226" i="1" s="1"/>
  <c r="N1225" i="1"/>
  <c r="O1225" i="1" s="1"/>
  <c r="N1224" i="1"/>
  <c r="O1224" i="1" s="1"/>
  <c r="N1223" i="1"/>
  <c r="O1223" i="1" s="1"/>
  <c r="N1222" i="1"/>
  <c r="O1222" i="1" s="1"/>
  <c r="N1221" i="1"/>
  <c r="O1221" i="1" s="1"/>
  <c r="N1220" i="1"/>
  <c r="O1220" i="1" s="1"/>
  <c r="N1219" i="1"/>
  <c r="O1219" i="1" s="1"/>
  <c r="N1218" i="1"/>
  <c r="O1218" i="1" s="1"/>
  <c r="N1217" i="1"/>
  <c r="O1217" i="1" s="1"/>
  <c r="N1216" i="1"/>
  <c r="O1216" i="1" s="1"/>
  <c r="N1215" i="1"/>
  <c r="O1215" i="1" s="1"/>
  <c r="N1214" i="1"/>
  <c r="O1214" i="1" s="1"/>
  <c r="N1213" i="1"/>
  <c r="O1213" i="1" s="1"/>
  <c r="N1212" i="1"/>
  <c r="O1212" i="1" s="1"/>
  <c r="N1211" i="1"/>
  <c r="O1211" i="1" s="1"/>
  <c r="N1210" i="1"/>
  <c r="O1210" i="1" s="1"/>
  <c r="N1209" i="1"/>
  <c r="O1209" i="1" s="1"/>
  <c r="N1208" i="1"/>
  <c r="O1208" i="1" s="1"/>
  <c r="N1207" i="1"/>
  <c r="O1207" i="1" s="1"/>
  <c r="N1206" i="1"/>
  <c r="O1206" i="1" s="1"/>
  <c r="N1205" i="1"/>
  <c r="O1205" i="1" s="1"/>
  <c r="N1204" i="1"/>
  <c r="O1204" i="1" s="1"/>
  <c r="N1203" i="1"/>
  <c r="O1203" i="1" s="1"/>
  <c r="N1202" i="1"/>
  <c r="O1202" i="1" s="1"/>
  <c r="N1201" i="1"/>
  <c r="O1201" i="1" s="1"/>
  <c r="N1200" i="1"/>
  <c r="O1200" i="1" s="1"/>
  <c r="N1199" i="1"/>
  <c r="O1199" i="1" s="1"/>
  <c r="N1198" i="1"/>
  <c r="O1198" i="1" s="1"/>
  <c r="N1197" i="1"/>
  <c r="O1197" i="1" s="1"/>
  <c r="N1196" i="1"/>
  <c r="O1196" i="1" s="1"/>
  <c r="N1195" i="1"/>
  <c r="O1195" i="1" s="1"/>
  <c r="N1194" i="1"/>
  <c r="O1194" i="1" s="1"/>
  <c r="N1193" i="1"/>
  <c r="O1193" i="1" s="1"/>
  <c r="N1192" i="1"/>
  <c r="O1192" i="1" s="1"/>
  <c r="N1191" i="1"/>
  <c r="O1191" i="1" s="1"/>
  <c r="N1190" i="1"/>
  <c r="O1190" i="1" s="1"/>
  <c r="N1189" i="1"/>
  <c r="O1189" i="1" s="1"/>
  <c r="N1188" i="1"/>
  <c r="O1188" i="1" s="1"/>
  <c r="N1187" i="1"/>
  <c r="O1187" i="1" s="1"/>
  <c r="N1186" i="1"/>
  <c r="O1186" i="1" s="1"/>
  <c r="N1185" i="1"/>
  <c r="O1185" i="1" s="1"/>
  <c r="N1184" i="1"/>
  <c r="O1184" i="1" s="1"/>
  <c r="N1183" i="1"/>
  <c r="O1183" i="1" s="1"/>
  <c r="N1182" i="1"/>
  <c r="O1182" i="1" s="1"/>
  <c r="N1181" i="1"/>
  <c r="O1181" i="1" s="1"/>
  <c r="N1180" i="1"/>
  <c r="O1180" i="1" s="1"/>
  <c r="N1179" i="1"/>
  <c r="O1179" i="1" s="1"/>
  <c r="N1178" i="1"/>
  <c r="O1178" i="1" s="1"/>
  <c r="N1177" i="1"/>
  <c r="O1177" i="1" s="1"/>
  <c r="N1176" i="1"/>
  <c r="O1176" i="1" s="1"/>
  <c r="N1175" i="1"/>
  <c r="O1175" i="1" s="1"/>
  <c r="N1174" i="1"/>
  <c r="O1174" i="1" s="1"/>
  <c r="N1173" i="1"/>
  <c r="O1173" i="1" s="1"/>
  <c r="N1172" i="1"/>
  <c r="O1172" i="1" s="1"/>
  <c r="N1171" i="1"/>
  <c r="O1171" i="1" s="1"/>
  <c r="N1170" i="1"/>
  <c r="O1170" i="1" s="1"/>
  <c r="N1169" i="1"/>
  <c r="O1169" i="1" s="1"/>
  <c r="N1168" i="1"/>
  <c r="O1168" i="1" s="1"/>
  <c r="N1167" i="1"/>
  <c r="O1167" i="1" s="1"/>
  <c r="N1166" i="1"/>
  <c r="O1166" i="1" s="1"/>
  <c r="N1165" i="1"/>
  <c r="O1165" i="1" s="1"/>
  <c r="N1164" i="1"/>
  <c r="O1164" i="1" s="1"/>
  <c r="N1163" i="1"/>
  <c r="O1163" i="1" s="1"/>
  <c r="N1162" i="1"/>
  <c r="O1162" i="1" s="1"/>
  <c r="N1161" i="1"/>
  <c r="O1161" i="1" s="1"/>
  <c r="N1160" i="1"/>
  <c r="O1160" i="1" s="1"/>
  <c r="N1159" i="1"/>
  <c r="O1159" i="1" s="1"/>
  <c r="N1158" i="1"/>
  <c r="O1158" i="1" s="1"/>
  <c r="N1157" i="1"/>
  <c r="O1157" i="1" s="1"/>
  <c r="N1156" i="1"/>
  <c r="O1156" i="1" s="1"/>
  <c r="N1155" i="1"/>
  <c r="O1155" i="1" s="1"/>
  <c r="N1154" i="1"/>
  <c r="O1154" i="1" s="1"/>
  <c r="N1153" i="1"/>
  <c r="O1153" i="1" s="1"/>
  <c r="N1152" i="1"/>
  <c r="O1152" i="1" s="1"/>
  <c r="N1151" i="1"/>
  <c r="O1151" i="1" s="1"/>
  <c r="N1150" i="1"/>
  <c r="O1150" i="1" s="1"/>
  <c r="N1149" i="1"/>
  <c r="O1149" i="1" s="1"/>
  <c r="N1148" i="1"/>
  <c r="O1148" i="1" s="1"/>
  <c r="N1147" i="1"/>
  <c r="O1147" i="1" s="1"/>
  <c r="N1146" i="1"/>
  <c r="O1146" i="1" s="1"/>
  <c r="N1145" i="1"/>
  <c r="O1145" i="1" s="1"/>
  <c r="N1144" i="1"/>
  <c r="O1144" i="1" s="1"/>
  <c r="N1143" i="1"/>
  <c r="O1143" i="1" s="1"/>
  <c r="N1142" i="1"/>
  <c r="O1142" i="1" s="1"/>
  <c r="N1141" i="1"/>
  <c r="O1141" i="1" s="1"/>
  <c r="N1140" i="1"/>
  <c r="O1140" i="1" s="1"/>
  <c r="N1139" i="1"/>
  <c r="O1139" i="1" s="1"/>
  <c r="N1138" i="1"/>
  <c r="O1138" i="1" s="1"/>
  <c r="N1137" i="1"/>
  <c r="O1137" i="1" s="1"/>
  <c r="N1136" i="1"/>
  <c r="O1136" i="1" s="1"/>
  <c r="N1135" i="1"/>
  <c r="O1135" i="1" s="1"/>
  <c r="N1134" i="1"/>
  <c r="O1134" i="1" s="1"/>
  <c r="N1133" i="1"/>
  <c r="O1133" i="1" s="1"/>
  <c r="N1132" i="1"/>
  <c r="O1132" i="1" s="1"/>
  <c r="N1131" i="1"/>
  <c r="O1131" i="1" s="1"/>
  <c r="N1130" i="1"/>
  <c r="O1130" i="1" s="1"/>
  <c r="N1129" i="1"/>
  <c r="O1129" i="1" s="1"/>
  <c r="N1128" i="1"/>
  <c r="O1128" i="1" s="1"/>
  <c r="N1127" i="1"/>
  <c r="O1127" i="1" s="1"/>
  <c r="N1126" i="1"/>
  <c r="O1126" i="1" s="1"/>
  <c r="N1125" i="1"/>
  <c r="O1125" i="1" s="1"/>
  <c r="N1124" i="1"/>
  <c r="O1124" i="1" s="1"/>
  <c r="N1123" i="1"/>
  <c r="O1123" i="1" s="1"/>
  <c r="N1122" i="1"/>
  <c r="O1122" i="1" s="1"/>
  <c r="N1121" i="1"/>
  <c r="O1121" i="1" s="1"/>
  <c r="N1120" i="1"/>
  <c r="O1120" i="1" s="1"/>
  <c r="N1119" i="1"/>
  <c r="O1119" i="1" s="1"/>
  <c r="N1118" i="1"/>
  <c r="O1118" i="1" s="1"/>
  <c r="N1117" i="1"/>
  <c r="O1117" i="1" s="1"/>
  <c r="N1116" i="1"/>
  <c r="O1116" i="1" s="1"/>
  <c r="N1115" i="1"/>
  <c r="O1115" i="1" s="1"/>
  <c r="N1114" i="1"/>
  <c r="O1114" i="1" s="1"/>
  <c r="N1113" i="1"/>
  <c r="O1113" i="1" s="1"/>
  <c r="N1112" i="1"/>
  <c r="O1112" i="1" s="1"/>
  <c r="N1111" i="1"/>
  <c r="O1111" i="1" s="1"/>
  <c r="N1110" i="1"/>
  <c r="O1110" i="1" s="1"/>
  <c r="N1109" i="1"/>
  <c r="O1109" i="1" s="1"/>
  <c r="N1108" i="1"/>
  <c r="O1108" i="1" s="1"/>
  <c r="N1107" i="1"/>
  <c r="O1107" i="1" s="1"/>
  <c r="N1106" i="1"/>
  <c r="O1106" i="1" s="1"/>
  <c r="N1105" i="1"/>
  <c r="O1105" i="1" s="1"/>
  <c r="N1104" i="1"/>
  <c r="O1104" i="1" s="1"/>
  <c r="N1103" i="1"/>
  <c r="O1103" i="1" s="1"/>
  <c r="N1102" i="1"/>
  <c r="O1102" i="1" s="1"/>
  <c r="N1101" i="1"/>
  <c r="O1101" i="1" s="1"/>
  <c r="N1100" i="1"/>
  <c r="O1100" i="1" s="1"/>
  <c r="N1099" i="1"/>
  <c r="O1099" i="1" s="1"/>
  <c r="N1098" i="1"/>
  <c r="O1098" i="1" s="1"/>
  <c r="N1097" i="1"/>
  <c r="O1097" i="1" s="1"/>
  <c r="N1096" i="1"/>
  <c r="O1096" i="1" s="1"/>
  <c r="N1095" i="1"/>
  <c r="O1095" i="1" s="1"/>
  <c r="N1094" i="1"/>
  <c r="O1094" i="1" s="1"/>
  <c r="N1093" i="1"/>
  <c r="O1093" i="1" s="1"/>
  <c r="N1092" i="1"/>
  <c r="O1092" i="1" s="1"/>
  <c r="N1091" i="1"/>
  <c r="O1091" i="1" s="1"/>
  <c r="N1090" i="1"/>
  <c r="O1090" i="1" s="1"/>
  <c r="N1089" i="1"/>
  <c r="O1089" i="1" s="1"/>
  <c r="N1088" i="1"/>
  <c r="O1088" i="1" s="1"/>
  <c r="N1087" i="1"/>
  <c r="O1087" i="1" s="1"/>
  <c r="N1086" i="1"/>
  <c r="O1086" i="1" s="1"/>
  <c r="N1085" i="1"/>
  <c r="O1085" i="1" s="1"/>
  <c r="N1084" i="1"/>
  <c r="O1084" i="1" s="1"/>
  <c r="N1083" i="1"/>
  <c r="O1083" i="1" s="1"/>
  <c r="N1082" i="1"/>
  <c r="O1082" i="1" s="1"/>
  <c r="N1081" i="1"/>
  <c r="O1081" i="1" s="1"/>
  <c r="N1080" i="1"/>
  <c r="O1080" i="1" s="1"/>
  <c r="N1079" i="1"/>
  <c r="O1079" i="1" s="1"/>
  <c r="N1078" i="1"/>
  <c r="O1078" i="1" s="1"/>
  <c r="N1077" i="1"/>
  <c r="O1077" i="1" s="1"/>
  <c r="N1076" i="1"/>
  <c r="O1076" i="1" s="1"/>
  <c r="N1075" i="1"/>
  <c r="O1075" i="1" s="1"/>
  <c r="N1074" i="1"/>
  <c r="O1074" i="1" s="1"/>
  <c r="N1073" i="1"/>
  <c r="O1073" i="1" s="1"/>
  <c r="N1072" i="1"/>
  <c r="O1072" i="1" s="1"/>
  <c r="N1071" i="1"/>
  <c r="O1071" i="1" s="1"/>
  <c r="N1070" i="1"/>
  <c r="O1070" i="1" s="1"/>
  <c r="N1069" i="1"/>
  <c r="O1069" i="1" s="1"/>
  <c r="N1068" i="1"/>
  <c r="O1068" i="1" s="1"/>
  <c r="N1067" i="1"/>
  <c r="O1067" i="1" s="1"/>
  <c r="N1066" i="1"/>
  <c r="O1066" i="1" s="1"/>
  <c r="N1065" i="1"/>
  <c r="O1065" i="1" s="1"/>
  <c r="N1064" i="1"/>
  <c r="O1064" i="1" s="1"/>
  <c r="N1063" i="1"/>
  <c r="O1063" i="1" s="1"/>
  <c r="N1062" i="1"/>
  <c r="O1062" i="1" s="1"/>
  <c r="N1061" i="1"/>
  <c r="O1061" i="1" s="1"/>
  <c r="N1060" i="1"/>
  <c r="O1060" i="1" s="1"/>
  <c r="N1059" i="1"/>
  <c r="O1059" i="1" s="1"/>
  <c r="N1058" i="1"/>
  <c r="O1058" i="1" s="1"/>
  <c r="N1057" i="1"/>
  <c r="O1057" i="1" s="1"/>
  <c r="N1056" i="1"/>
  <c r="O1056" i="1" s="1"/>
  <c r="N1055" i="1"/>
  <c r="O1055" i="1" s="1"/>
  <c r="N1054" i="1"/>
  <c r="O1054" i="1" s="1"/>
  <c r="N1053" i="1"/>
  <c r="O1053" i="1" s="1"/>
  <c r="N1052" i="1"/>
  <c r="O1052" i="1" s="1"/>
  <c r="N1051" i="1"/>
  <c r="O1051" i="1" s="1"/>
  <c r="N1050" i="1"/>
  <c r="O1050" i="1" s="1"/>
  <c r="N1049" i="1"/>
  <c r="O1049" i="1" s="1"/>
  <c r="N1048" i="1"/>
  <c r="O1048" i="1" s="1"/>
  <c r="N1047" i="1"/>
  <c r="O1047" i="1" s="1"/>
  <c r="N1046" i="1"/>
  <c r="O1046" i="1" s="1"/>
  <c r="N1045" i="1"/>
  <c r="O1045" i="1" s="1"/>
  <c r="N1044" i="1"/>
  <c r="O1044" i="1" s="1"/>
  <c r="N1043" i="1"/>
  <c r="O1043" i="1" s="1"/>
  <c r="N1042" i="1"/>
  <c r="O1042" i="1" s="1"/>
  <c r="N1041" i="1"/>
  <c r="O1041" i="1" s="1"/>
  <c r="N1040" i="1"/>
  <c r="O1040" i="1" s="1"/>
  <c r="N1039" i="1"/>
  <c r="O1039" i="1" s="1"/>
  <c r="N1038" i="1"/>
  <c r="O1038" i="1" s="1"/>
  <c r="N1037" i="1"/>
  <c r="O1037" i="1" s="1"/>
  <c r="N1036" i="1"/>
  <c r="O1036" i="1" s="1"/>
  <c r="N1035" i="1"/>
  <c r="O1035" i="1" s="1"/>
  <c r="N1034" i="1"/>
  <c r="O1034" i="1" s="1"/>
  <c r="N1033" i="1"/>
  <c r="O1033" i="1" s="1"/>
  <c r="N1032" i="1"/>
  <c r="O1032" i="1" s="1"/>
  <c r="N1031" i="1"/>
  <c r="O1031" i="1" s="1"/>
  <c r="N1030" i="1"/>
  <c r="O1030" i="1" s="1"/>
  <c r="N1029" i="1"/>
  <c r="O1029" i="1" s="1"/>
  <c r="N1028" i="1"/>
  <c r="O1028" i="1" s="1"/>
  <c r="N1027" i="1"/>
  <c r="O1027" i="1" s="1"/>
  <c r="N1026" i="1"/>
  <c r="O1026" i="1" s="1"/>
  <c r="N1025" i="1"/>
  <c r="O1025" i="1" s="1"/>
  <c r="N1024" i="1"/>
  <c r="O1024" i="1" s="1"/>
  <c r="N1023" i="1"/>
  <c r="O1023" i="1" s="1"/>
  <c r="N1022" i="1"/>
  <c r="O1022" i="1" s="1"/>
  <c r="N1021" i="1"/>
  <c r="O1021" i="1" s="1"/>
  <c r="N1020" i="1"/>
  <c r="O1020" i="1" s="1"/>
  <c r="N1019" i="1"/>
  <c r="O1019" i="1" s="1"/>
  <c r="N1018" i="1"/>
  <c r="O1018" i="1" s="1"/>
  <c r="N1017" i="1"/>
  <c r="O1017" i="1" s="1"/>
  <c r="N1016" i="1"/>
  <c r="O1016" i="1" s="1"/>
  <c r="N1015" i="1"/>
  <c r="O1015" i="1" s="1"/>
  <c r="N1014" i="1"/>
  <c r="O1014" i="1" s="1"/>
  <c r="N1013" i="1"/>
  <c r="O1013" i="1" s="1"/>
  <c r="N1012" i="1"/>
  <c r="O1012" i="1" s="1"/>
  <c r="N1011" i="1"/>
  <c r="O1011" i="1" s="1"/>
  <c r="N1010" i="1"/>
  <c r="O1010" i="1" s="1"/>
  <c r="N1009" i="1"/>
  <c r="O1009" i="1" s="1"/>
  <c r="N1008" i="1"/>
  <c r="O1008" i="1" s="1"/>
  <c r="N1007" i="1"/>
  <c r="O1007" i="1" s="1"/>
  <c r="N1006" i="1"/>
  <c r="O1006" i="1" s="1"/>
  <c r="N1005" i="1"/>
  <c r="O1005" i="1" s="1"/>
  <c r="N1004" i="1"/>
  <c r="O1004" i="1" s="1"/>
  <c r="N1003" i="1"/>
  <c r="O1003" i="1" s="1"/>
  <c r="N1002" i="1"/>
  <c r="O1002" i="1" s="1"/>
  <c r="N1001" i="1"/>
  <c r="O1001" i="1" s="1"/>
  <c r="N1000" i="1"/>
  <c r="O1000" i="1" s="1"/>
  <c r="N999" i="1"/>
  <c r="O999" i="1" s="1"/>
  <c r="N998" i="1"/>
  <c r="O998" i="1" s="1"/>
  <c r="N997" i="1"/>
  <c r="O997" i="1" s="1"/>
  <c r="N996" i="1"/>
  <c r="O996" i="1" s="1"/>
  <c r="N995" i="1"/>
  <c r="O995" i="1" s="1"/>
  <c r="N994" i="1"/>
  <c r="O994" i="1" s="1"/>
  <c r="N993" i="1"/>
  <c r="O993" i="1" s="1"/>
  <c r="N992" i="1"/>
  <c r="O992" i="1" s="1"/>
  <c r="N991" i="1"/>
  <c r="O991" i="1" s="1"/>
  <c r="N990" i="1"/>
  <c r="O990" i="1" s="1"/>
  <c r="N989" i="1"/>
  <c r="O989" i="1" s="1"/>
  <c r="N988" i="1"/>
  <c r="O988" i="1" s="1"/>
  <c r="N987" i="1"/>
  <c r="O987" i="1" s="1"/>
  <c r="N986" i="1"/>
  <c r="O986" i="1" s="1"/>
  <c r="N985" i="1"/>
  <c r="O985" i="1" s="1"/>
  <c r="N984" i="1"/>
  <c r="O984" i="1" s="1"/>
  <c r="N983" i="1"/>
  <c r="O983" i="1" s="1"/>
  <c r="N982" i="1"/>
  <c r="O982" i="1" s="1"/>
  <c r="N981" i="1"/>
  <c r="O981" i="1" s="1"/>
  <c r="N980" i="1"/>
  <c r="O980" i="1" s="1"/>
  <c r="N979" i="1"/>
  <c r="O979" i="1" s="1"/>
  <c r="N978" i="1"/>
  <c r="O978" i="1" s="1"/>
  <c r="N977" i="1"/>
  <c r="O977" i="1" s="1"/>
  <c r="N976" i="1"/>
  <c r="O976" i="1" s="1"/>
  <c r="N975" i="1"/>
  <c r="O975" i="1" s="1"/>
  <c r="N974" i="1"/>
  <c r="O974" i="1" s="1"/>
  <c r="N973" i="1"/>
  <c r="O973" i="1" s="1"/>
  <c r="N972" i="1"/>
  <c r="O972" i="1" s="1"/>
  <c r="N971" i="1"/>
  <c r="O971" i="1" s="1"/>
  <c r="N970" i="1"/>
  <c r="O970" i="1" s="1"/>
  <c r="N969" i="1"/>
  <c r="O969" i="1" s="1"/>
  <c r="N968" i="1"/>
  <c r="O968" i="1" s="1"/>
  <c r="N967" i="1"/>
  <c r="O967" i="1" s="1"/>
  <c r="N966" i="1"/>
  <c r="O966" i="1" s="1"/>
  <c r="N965" i="1"/>
  <c r="O965" i="1" s="1"/>
  <c r="N964" i="1"/>
  <c r="O964" i="1" s="1"/>
  <c r="N963" i="1"/>
  <c r="O963" i="1" s="1"/>
  <c r="N962" i="1"/>
  <c r="O962" i="1" s="1"/>
  <c r="N961" i="1"/>
  <c r="O961" i="1" s="1"/>
  <c r="N960" i="1"/>
  <c r="O960" i="1" s="1"/>
  <c r="N959" i="1"/>
  <c r="O959" i="1" s="1"/>
  <c r="N958" i="1"/>
  <c r="O958" i="1" s="1"/>
  <c r="N957" i="1"/>
  <c r="O957" i="1" s="1"/>
  <c r="N956" i="1"/>
  <c r="O956" i="1" s="1"/>
  <c r="N955" i="1"/>
  <c r="O955" i="1" s="1"/>
  <c r="N954" i="1"/>
  <c r="O954" i="1" s="1"/>
  <c r="N953" i="1"/>
  <c r="O953" i="1" s="1"/>
  <c r="N952" i="1"/>
  <c r="O952" i="1" s="1"/>
  <c r="N951" i="1"/>
  <c r="O951" i="1" s="1"/>
  <c r="N950" i="1"/>
  <c r="O950" i="1" s="1"/>
  <c r="N949" i="1"/>
  <c r="O949" i="1" s="1"/>
  <c r="N948" i="1"/>
  <c r="O948" i="1" s="1"/>
  <c r="N947" i="1"/>
  <c r="O947" i="1" s="1"/>
  <c r="N946" i="1"/>
  <c r="O946" i="1" s="1"/>
  <c r="N945" i="1"/>
  <c r="O945" i="1" s="1"/>
  <c r="N944" i="1"/>
  <c r="O944" i="1" s="1"/>
  <c r="N943" i="1"/>
  <c r="O943" i="1" s="1"/>
  <c r="N942" i="1"/>
  <c r="O942" i="1" s="1"/>
  <c r="N941" i="1"/>
  <c r="O941" i="1" s="1"/>
  <c r="N940" i="1"/>
  <c r="O940" i="1" s="1"/>
  <c r="N939" i="1"/>
  <c r="O939" i="1" s="1"/>
  <c r="N938" i="1"/>
  <c r="O938" i="1" s="1"/>
  <c r="N937" i="1"/>
  <c r="O937" i="1" s="1"/>
  <c r="N936" i="1"/>
  <c r="O936" i="1" s="1"/>
  <c r="N935" i="1"/>
  <c r="O935" i="1" s="1"/>
  <c r="N934" i="1"/>
  <c r="O934" i="1" s="1"/>
  <c r="N933" i="1"/>
  <c r="O933" i="1" s="1"/>
  <c r="N932" i="1"/>
  <c r="O932" i="1" s="1"/>
  <c r="N931" i="1"/>
  <c r="O931" i="1" s="1"/>
  <c r="N930" i="1"/>
  <c r="O930" i="1" s="1"/>
  <c r="N929" i="1"/>
  <c r="O929" i="1" s="1"/>
  <c r="N928" i="1"/>
  <c r="O928" i="1" s="1"/>
  <c r="N927" i="1"/>
  <c r="O927" i="1" s="1"/>
  <c r="N926" i="1"/>
  <c r="O926" i="1" s="1"/>
  <c r="N925" i="1"/>
  <c r="O925" i="1" s="1"/>
  <c r="N924" i="1"/>
  <c r="O924" i="1" s="1"/>
  <c r="N923" i="1"/>
  <c r="O923" i="1" s="1"/>
  <c r="N922" i="1"/>
  <c r="O922" i="1" s="1"/>
  <c r="N921" i="1"/>
  <c r="O921" i="1" s="1"/>
  <c r="N920" i="1"/>
  <c r="O920" i="1" s="1"/>
  <c r="N919" i="1"/>
  <c r="O919" i="1" s="1"/>
  <c r="N918" i="1"/>
  <c r="O918" i="1" s="1"/>
  <c r="N917" i="1"/>
  <c r="O917" i="1" s="1"/>
  <c r="N916" i="1"/>
  <c r="O916" i="1" s="1"/>
  <c r="N915" i="1"/>
  <c r="O915" i="1" s="1"/>
  <c r="N914" i="1"/>
  <c r="O914" i="1" s="1"/>
  <c r="N913" i="1"/>
  <c r="O913" i="1" s="1"/>
  <c r="N912" i="1"/>
  <c r="O912" i="1" s="1"/>
  <c r="N911" i="1"/>
  <c r="O911" i="1" s="1"/>
  <c r="N910" i="1"/>
  <c r="O910" i="1" s="1"/>
  <c r="N909" i="1"/>
  <c r="O909" i="1" s="1"/>
  <c r="N908" i="1"/>
  <c r="O908" i="1" s="1"/>
  <c r="N907" i="1"/>
  <c r="O907" i="1" s="1"/>
  <c r="N906" i="1"/>
  <c r="O906" i="1" s="1"/>
  <c r="N905" i="1"/>
  <c r="O905" i="1" s="1"/>
  <c r="N904" i="1"/>
  <c r="O904" i="1" s="1"/>
  <c r="N903" i="1"/>
  <c r="O903" i="1" s="1"/>
  <c r="N902" i="1"/>
  <c r="O902" i="1" s="1"/>
  <c r="N901" i="1"/>
  <c r="O901" i="1" s="1"/>
  <c r="N900" i="1"/>
  <c r="O900" i="1" s="1"/>
  <c r="N899" i="1"/>
  <c r="O899" i="1" s="1"/>
  <c r="N898" i="1"/>
  <c r="O898" i="1" s="1"/>
  <c r="N897" i="1"/>
  <c r="O897" i="1" s="1"/>
  <c r="N896" i="1"/>
  <c r="O896" i="1" s="1"/>
  <c r="N895" i="1"/>
  <c r="O895" i="1" s="1"/>
  <c r="N894" i="1"/>
  <c r="O894" i="1" s="1"/>
  <c r="N893" i="1"/>
  <c r="O893" i="1" s="1"/>
  <c r="N892" i="1"/>
  <c r="O892" i="1" s="1"/>
  <c r="N891" i="1"/>
  <c r="O891" i="1" s="1"/>
  <c r="N890" i="1"/>
  <c r="O890" i="1" s="1"/>
  <c r="N889" i="1"/>
  <c r="O889" i="1" s="1"/>
  <c r="N888" i="1"/>
  <c r="O888" i="1" s="1"/>
  <c r="N887" i="1"/>
  <c r="O887" i="1" s="1"/>
  <c r="N886" i="1"/>
  <c r="O886" i="1" s="1"/>
  <c r="N885" i="1"/>
  <c r="O885" i="1" s="1"/>
  <c r="N884" i="1"/>
  <c r="O884" i="1" s="1"/>
  <c r="N883" i="1"/>
  <c r="O883" i="1" s="1"/>
  <c r="N882" i="1"/>
  <c r="O882" i="1" s="1"/>
  <c r="N881" i="1"/>
  <c r="O881" i="1" s="1"/>
  <c r="N880" i="1"/>
  <c r="O880" i="1" s="1"/>
  <c r="N879" i="1"/>
  <c r="O879" i="1" s="1"/>
  <c r="N878" i="1"/>
  <c r="O878" i="1" s="1"/>
  <c r="N877" i="1"/>
  <c r="O877" i="1" s="1"/>
  <c r="N876" i="1"/>
  <c r="O876" i="1" s="1"/>
  <c r="N875" i="1"/>
  <c r="O875" i="1" s="1"/>
  <c r="N874" i="1"/>
  <c r="O874" i="1" s="1"/>
  <c r="N873" i="1"/>
  <c r="O873" i="1" s="1"/>
  <c r="N872" i="1"/>
  <c r="O872" i="1" s="1"/>
  <c r="N871" i="1"/>
  <c r="O871" i="1" s="1"/>
  <c r="N870" i="1"/>
  <c r="O870" i="1" s="1"/>
  <c r="N869" i="1"/>
  <c r="O869" i="1" s="1"/>
  <c r="N868" i="1"/>
  <c r="O868" i="1" s="1"/>
  <c r="N867" i="1"/>
  <c r="O867" i="1" s="1"/>
  <c r="N866" i="1"/>
  <c r="O866" i="1" s="1"/>
  <c r="N865" i="1"/>
  <c r="O865" i="1" s="1"/>
  <c r="N864" i="1"/>
  <c r="O864" i="1" s="1"/>
  <c r="N863" i="1"/>
  <c r="O863" i="1" s="1"/>
  <c r="N862" i="1"/>
  <c r="O862" i="1" s="1"/>
  <c r="N861" i="1"/>
  <c r="O861" i="1" s="1"/>
  <c r="N860" i="1"/>
  <c r="O860" i="1" s="1"/>
  <c r="N859" i="1"/>
  <c r="O859" i="1" s="1"/>
  <c r="N858" i="1"/>
  <c r="O858" i="1" s="1"/>
  <c r="N857" i="1"/>
  <c r="O857" i="1" s="1"/>
  <c r="N856" i="1"/>
  <c r="O856" i="1" s="1"/>
  <c r="N855" i="1"/>
  <c r="O855" i="1" s="1"/>
  <c r="N854" i="1"/>
  <c r="O854" i="1" s="1"/>
  <c r="N853" i="1"/>
  <c r="O853" i="1" s="1"/>
  <c r="N852" i="1"/>
  <c r="O852" i="1" s="1"/>
  <c r="N851" i="1"/>
  <c r="O851" i="1" s="1"/>
  <c r="N850" i="1"/>
  <c r="O850" i="1" s="1"/>
  <c r="N849" i="1"/>
  <c r="O849" i="1" s="1"/>
  <c r="N848" i="1"/>
  <c r="O848" i="1" s="1"/>
  <c r="N847" i="1"/>
  <c r="O847" i="1" s="1"/>
  <c r="N846" i="1"/>
  <c r="O846" i="1" s="1"/>
  <c r="N845" i="1"/>
  <c r="O845" i="1" s="1"/>
  <c r="N844" i="1"/>
  <c r="O844" i="1" s="1"/>
  <c r="N843" i="1"/>
  <c r="O843" i="1" s="1"/>
  <c r="N842" i="1"/>
  <c r="O842" i="1" s="1"/>
  <c r="N841" i="1"/>
  <c r="O841" i="1" s="1"/>
  <c r="N840" i="1"/>
  <c r="O840" i="1" s="1"/>
  <c r="N839" i="1"/>
  <c r="O839" i="1" s="1"/>
  <c r="N838" i="1"/>
  <c r="O838" i="1" s="1"/>
  <c r="N837" i="1"/>
  <c r="O837" i="1" s="1"/>
  <c r="N836" i="1"/>
  <c r="O836" i="1" s="1"/>
  <c r="N835" i="1"/>
  <c r="O835" i="1" s="1"/>
  <c r="N834" i="1"/>
  <c r="O834" i="1" s="1"/>
  <c r="N833" i="1"/>
  <c r="O833" i="1" s="1"/>
  <c r="N832" i="1"/>
  <c r="O832" i="1" s="1"/>
  <c r="N831" i="1"/>
  <c r="O831" i="1" s="1"/>
  <c r="N830" i="1"/>
  <c r="O830" i="1" s="1"/>
  <c r="N829" i="1"/>
  <c r="O829" i="1" s="1"/>
  <c r="N828" i="1"/>
  <c r="O828" i="1" s="1"/>
  <c r="N827" i="1"/>
  <c r="O827" i="1" s="1"/>
  <c r="N826" i="1"/>
  <c r="O826" i="1" s="1"/>
  <c r="N825" i="1"/>
  <c r="O825" i="1" s="1"/>
  <c r="N824" i="1"/>
  <c r="O824" i="1" s="1"/>
  <c r="N823" i="1"/>
  <c r="O823" i="1" s="1"/>
  <c r="N822" i="1"/>
  <c r="O822" i="1" s="1"/>
  <c r="N821" i="1"/>
  <c r="O821" i="1" s="1"/>
  <c r="N820" i="1"/>
  <c r="O820" i="1" s="1"/>
  <c r="N819" i="1"/>
  <c r="O819" i="1" s="1"/>
  <c r="N818" i="1"/>
  <c r="O818" i="1" s="1"/>
  <c r="N817" i="1"/>
  <c r="O817" i="1" s="1"/>
  <c r="N816" i="1"/>
  <c r="O816" i="1" s="1"/>
  <c r="N815" i="1"/>
  <c r="O815" i="1" s="1"/>
  <c r="N814" i="1"/>
  <c r="O814" i="1" s="1"/>
  <c r="N813" i="1"/>
  <c r="O813" i="1" s="1"/>
  <c r="N812" i="1"/>
  <c r="O812" i="1" s="1"/>
  <c r="N811" i="1"/>
  <c r="O811" i="1" s="1"/>
  <c r="N810" i="1"/>
  <c r="O810" i="1" s="1"/>
  <c r="N809" i="1"/>
  <c r="O809" i="1" s="1"/>
  <c r="N808" i="1"/>
  <c r="O808" i="1" s="1"/>
  <c r="N807" i="1"/>
  <c r="O807" i="1" s="1"/>
  <c r="N806" i="1"/>
  <c r="O806" i="1" s="1"/>
  <c r="N805" i="1"/>
  <c r="O805" i="1" s="1"/>
  <c r="N804" i="1"/>
  <c r="O804" i="1" s="1"/>
  <c r="N803" i="1"/>
  <c r="O803" i="1" s="1"/>
  <c r="N802" i="1"/>
  <c r="O802" i="1" s="1"/>
  <c r="N801" i="1"/>
  <c r="O801" i="1" s="1"/>
  <c r="N800" i="1"/>
  <c r="O800" i="1" s="1"/>
  <c r="N799" i="1"/>
  <c r="O799" i="1" s="1"/>
  <c r="N798" i="1"/>
  <c r="O798" i="1" s="1"/>
  <c r="N797" i="1"/>
  <c r="O797" i="1" s="1"/>
  <c r="N796" i="1"/>
  <c r="O796" i="1" s="1"/>
  <c r="N795" i="1"/>
  <c r="O795" i="1" s="1"/>
  <c r="N794" i="1"/>
  <c r="O794" i="1" s="1"/>
  <c r="N793" i="1"/>
  <c r="O793" i="1" s="1"/>
  <c r="N792" i="1"/>
  <c r="O792" i="1" s="1"/>
  <c r="N791" i="1"/>
  <c r="O791" i="1" s="1"/>
  <c r="N790" i="1"/>
  <c r="O790" i="1" s="1"/>
  <c r="N789" i="1"/>
  <c r="O789" i="1" s="1"/>
  <c r="N788" i="1"/>
  <c r="O788" i="1" s="1"/>
  <c r="N787" i="1"/>
  <c r="O787" i="1" s="1"/>
  <c r="N786" i="1"/>
  <c r="O786" i="1" s="1"/>
  <c r="N785" i="1"/>
  <c r="O785" i="1" s="1"/>
  <c r="N784" i="1"/>
  <c r="O784" i="1" s="1"/>
  <c r="N783" i="1"/>
  <c r="O783" i="1" s="1"/>
  <c r="N782" i="1"/>
  <c r="O782" i="1" s="1"/>
  <c r="N781" i="1"/>
  <c r="O781" i="1" s="1"/>
  <c r="N780" i="1"/>
  <c r="O780" i="1" s="1"/>
  <c r="N779" i="1"/>
  <c r="O779" i="1" s="1"/>
  <c r="N778" i="1"/>
  <c r="O778" i="1" s="1"/>
  <c r="N777" i="1"/>
  <c r="O777" i="1" s="1"/>
  <c r="N776" i="1"/>
  <c r="O776" i="1" s="1"/>
  <c r="N775" i="1"/>
  <c r="O775" i="1" s="1"/>
  <c r="N774" i="1"/>
  <c r="O774" i="1" s="1"/>
  <c r="N773" i="1"/>
  <c r="O773" i="1" s="1"/>
  <c r="N772" i="1"/>
  <c r="O772" i="1" s="1"/>
  <c r="N771" i="1"/>
  <c r="O771" i="1" s="1"/>
  <c r="N770" i="1"/>
  <c r="O770" i="1" s="1"/>
  <c r="N769" i="1"/>
  <c r="O769" i="1" s="1"/>
  <c r="N768" i="1"/>
  <c r="O768" i="1" s="1"/>
  <c r="N767" i="1"/>
  <c r="O767" i="1" s="1"/>
  <c r="N766" i="1"/>
  <c r="O766" i="1" s="1"/>
  <c r="N765" i="1"/>
  <c r="O765" i="1" s="1"/>
  <c r="N764" i="1"/>
  <c r="O764" i="1" s="1"/>
  <c r="N763" i="1"/>
  <c r="O763" i="1" s="1"/>
  <c r="N762" i="1"/>
  <c r="O762" i="1" s="1"/>
  <c r="N761" i="1"/>
  <c r="O761" i="1" s="1"/>
  <c r="N760" i="1"/>
  <c r="O760" i="1" s="1"/>
  <c r="N759" i="1"/>
  <c r="O759" i="1" s="1"/>
  <c r="N758" i="1"/>
  <c r="O758" i="1" s="1"/>
  <c r="N757" i="1"/>
  <c r="O757" i="1" s="1"/>
  <c r="N756" i="1"/>
  <c r="N755" i="1"/>
  <c r="O755" i="1" s="1"/>
  <c r="N754" i="1"/>
  <c r="O754" i="1" s="1"/>
  <c r="N753" i="1"/>
  <c r="O753" i="1" s="1"/>
  <c r="N752" i="1"/>
  <c r="O752" i="1" s="1"/>
  <c r="N751" i="1"/>
  <c r="O751" i="1" s="1"/>
  <c r="N750" i="1"/>
  <c r="O750" i="1" s="1"/>
  <c r="N749" i="1"/>
  <c r="O749" i="1" s="1"/>
  <c r="N748" i="1"/>
  <c r="O748" i="1" s="1"/>
  <c r="N747" i="1"/>
  <c r="O747" i="1" s="1"/>
  <c r="N746" i="1"/>
  <c r="O746" i="1" s="1"/>
  <c r="N745" i="1"/>
  <c r="O745" i="1" s="1"/>
  <c r="N744" i="1"/>
  <c r="O744" i="1" s="1"/>
  <c r="N743" i="1"/>
  <c r="O743" i="1" s="1"/>
  <c r="N742" i="1"/>
  <c r="O742" i="1" s="1"/>
  <c r="N741" i="1"/>
  <c r="O741" i="1" s="1"/>
  <c r="N740" i="1"/>
  <c r="O740" i="1" s="1"/>
  <c r="N739" i="1"/>
  <c r="O739" i="1" s="1"/>
  <c r="N738" i="1"/>
  <c r="O738" i="1" s="1"/>
  <c r="N737" i="1"/>
  <c r="O737" i="1" s="1"/>
  <c r="N736" i="1"/>
  <c r="O736" i="1" s="1"/>
  <c r="N735" i="1"/>
  <c r="O735" i="1" s="1"/>
  <c r="N734" i="1"/>
  <c r="O734" i="1" s="1"/>
  <c r="N733" i="1"/>
  <c r="O733" i="1" s="1"/>
  <c r="N732" i="1"/>
  <c r="O732" i="1" s="1"/>
  <c r="N731" i="1"/>
  <c r="O731" i="1" s="1"/>
  <c r="N730" i="1"/>
  <c r="O730" i="1" s="1"/>
  <c r="N729" i="1"/>
  <c r="O729" i="1" s="1"/>
  <c r="N728" i="1"/>
  <c r="O728" i="1" s="1"/>
  <c r="N727" i="1"/>
  <c r="O727" i="1" s="1"/>
  <c r="N726" i="1"/>
  <c r="O726" i="1" s="1"/>
  <c r="N725" i="1"/>
  <c r="O725" i="1" s="1"/>
  <c r="N724" i="1"/>
  <c r="O724" i="1" s="1"/>
  <c r="N723" i="1"/>
  <c r="O723" i="1" s="1"/>
  <c r="N722" i="1"/>
  <c r="O722" i="1" s="1"/>
  <c r="N721" i="1"/>
  <c r="O721" i="1" s="1"/>
  <c r="N720" i="1"/>
  <c r="O720" i="1" s="1"/>
  <c r="N719" i="1"/>
  <c r="O719" i="1" s="1"/>
  <c r="N718" i="1"/>
  <c r="O718" i="1" s="1"/>
  <c r="N717" i="1"/>
  <c r="O717" i="1" s="1"/>
  <c r="N716" i="1"/>
  <c r="O716" i="1" s="1"/>
  <c r="N715" i="1"/>
  <c r="O715" i="1" s="1"/>
  <c r="N714" i="1"/>
  <c r="O714" i="1" s="1"/>
  <c r="N713" i="1"/>
  <c r="O713" i="1" s="1"/>
  <c r="N712" i="1"/>
  <c r="O712" i="1" s="1"/>
  <c r="N711" i="1"/>
  <c r="O711" i="1" s="1"/>
  <c r="N710" i="1"/>
  <c r="O710" i="1" s="1"/>
  <c r="N709" i="1"/>
  <c r="O709" i="1" s="1"/>
  <c r="N708" i="1"/>
  <c r="O708" i="1" s="1"/>
  <c r="N707" i="1"/>
  <c r="O707" i="1" s="1"/>
  <c r="N706" i="1"/>
  <c r="O706" i="1" s="1"/>
  <c r="N705" i="1"/>
  <c r="O705" i="1" s="1"/>
  <c r="N704" i="1"/>
  <c r="O704" i="1" s="1"/>
  <c r="N703" i="1"/>
  <c r="O703" i="1" s="1"/>
  <c r="N702" i="1"/>
  <c r="O702" i="1" s="1"/>
  <c r="N701" i="1"/>
  <c r="O701" i="1" s="1"/>
  <c r="N700" i="1"/>
  <c r="O700" i="1" s="1"/>
  <c r="N699" i="1"/>
  <c r="O699" i="1" s="1"/>
  <c r="N698" i="1"/>
  <c r="O698" i="1" s="1"/>
  <c r="N697" i="1"/>
  <c r="O697" i="1" s="1"/>
  <c r="N696" i="1"/>
  <c r="O696" i="1" s="1"/>
  <c r="N695" i="1"/>
  <c r="O695" i="1" s="1"/>
  <c r="N694" i="1"/>
  <c r="O694" i="1" s="1"/>
  <c r="N693" i="1"/>
  <c r="O693" i="1" s="1"/>
  <c r="N692" i="1"/>
  <c r="O692" i="1" s="1"/>
  <c r="N691" i="1"/>
  <c r="O691" i="1" s="1"/>
  <c r="N690" i="1"/>
  <c r="O690" i="1" s="1"/>
  <c r="N689" i="1"/>
  <c r="O689" i="1" s="1"/>
  <c r="N688" i="1"/>
  <c r="O688" i="1" s="1"/>
  <c r="N687" i="1"/>
  <c r="O687" i="1" s="1"/>
  <c r="N686" i="1"/>
  <c r="O686" i="1" s="1"/>
  <c r="N685" i="1"/>
  <c r="O685" i="1" s="1"/>
  <c r="N684" i="1"/>
  <c r="O684" i="1" s="1"/>
  <c r="N683" i="1"/>
  <c r="O683" i="1" s="1"/>
  <c r="N682" i="1"/>
  <c r="O682" i="1" s="1"/>
  <c r="N681" i="1"/>
  <c r="O681" i="1" s="1"/>
  <c r="N680" i="1"/>
  <c r="O680" i="1" s="1"/>
  <c r="N679" i="1"/>
  <c r="O679" i="1" s="1"/>
  <c r="N678" i="1"/>
  <c r="O678" i="1" s="1"/>
  <c r="N677" i="1"/>
  <c r="O677" i="1" s="1"/>
  <c r="N676" i="1"/>
  <c r="O676" i="1" s="1"/>
  <c r="N675" i="1"/>
  <c r="O675" i="1" s="1"/>
  <c r="N674" i="1"/>
  <c r="O674" i="1" s="1"/>
  <c r="N673" i="1"/>
  <c r="O673" i="1" s="1"/>
  <c r="N672" i="1"/>
  <c r="O672" i="1" s="1"/>
  <c r="N671" i="1"/>
  <c r="O671" i="1" s="1"/>
  <c r="N670" i="1"/>
  <c r="O670" i="1" s="1"/>
  <c r="N669" i="1"/>
  <c r="O669" i="1" s="1"/>
  <c r="N668" i="1"/>
  <c r="O668" i="1" s="1"/>
  <c r="N667" i="1"/>
  <c r="O667" i="1" s="1"/>
  <c r="N666" i="1"/>
  <c r="O666" i="1" s="1"/>
  <c r="N665" i="1"/>
  <c r="O665" i="1" s="1"/>
  <c r="N664" i="1"/>
  <c r="O664" i="1" s="1"/>
  <c r="N663" i="1"/>
  <c r="O663" i="1" s="1"/>
  <c r="N662" i="1"/>
  <c r="O662" i="1" s="1"/>
  <c r="N661" i="1"/>
  <c r="O661" i="1" s="1"/>
  <c r="N660" i="1"/>
  <c r="O660" i="1" s="1"/>
  <c r="N659" i="1"/>
  <c r="O659" i="1" s="1"/>
  <c r="N658" i="1"/>
  <c r="O658" i="1" s="1"/>
  <c r="N657" i="1"/>
  <c r="O657" i="1" s="1"/>
  <c r="N656" i="1"/>
  <c r="O656" i="1" s="1"/>
  <c r="N655" i="1"/>
  <c r="O655" i="1" s="1"/>
  <c r="N654" i="1"/>
  <c r="O654" i="1" s="1"/>
  <c r="N653" i="1"/>
  <c r="O653" i="1" s="1"/>
  <c r="N652" i="1"/>
  <c r="O652" i="1" s="1"/>
  <c r="N651" i="1"/>
  <c r="O651" i="1" s="1"/>
  <c r="N650" i="1"/>
  <c r="O650" i="1" s="1"/>
  <c r="N649" i="1"/>
  <c r="O649" i="1" s="1"/>
  <c r="N648" i="1"/>
  <c r="O648" i="1" s="1"/>
  <c r="N647" i="1"/>
  <c r="O647" i="1" s="1"/>
  <c r="N646" i="1"/>
  <c r="O646" i="1" s="1"/>
  <c r="N645" i="1"/>
  <c r="O645" i="1" s="1"/>
  <c r="N644" i="1"/>
  <c r="O644" i="1" s="1"/>
  <c r="N643" i="1"/>
  <c r="O643" i="1" s="1"/>
  <c r="N642" i="1"/>
  <c r="O642" i="1" s="1"/>
  <c r="N641" i="1"/>
  <c r="O641" i="1" s="1"/>
  <c r="N640" i="1"/>
  <c r="O640" i="1" s="1"/>
  <c r="N639" i="1"/>
  <c r="O639" i="1" s="1"/>
  <c r="N638" i="1"/>
  <c r="O638" i="1" s="1"/>
  <c r="N637" i="1"/>
  <c r="O637" i="1" s="1"/>
  <c r="N636" i="1"/>
  <c r="O636" i="1" s="1"/>
  <c r="N635" i="1"/>
  <c r="O635" i="1" s="1"/>
  <c r="N634" i="1"/>
  <c r="O634" i="1" s="1"/>
  <c r="N633" i="1"/>
  <c r="O633" i="1" s="1"/>
  <c r="N632" i="1"/>
  <c r="O632" i="1" s="1"/>
  <c r="N631" i="1"/>
  <c r="O631" i="1" s="1"/>
  <c r="N630" i="1"/>
  <c r="O630" i="1" s="1"/>
  <c r="N629" i="1"/>
  <c r="O629" i="1" s="1"/>
  <c r="N628" i="1"/>
  <c r="O628" i="1" s="1"/>
  <c r="N627" i="1"/>
  <c r="O627" i="1" s="1"/>
  <c r="N626" i="1"/>
  <c r="O626" i="1" s="1"/>
  <c r="N625" i="1"/>
  <c r="O625" i="1" s="1"/>
  <c r="N624" i="1"/>
  <c r="O624" i="1" s="1"/>
  <c r="N623" i="1"/>
  <c r="O623" i="1" s="1"/>
  <c r="N622" i="1"/>
  <c r="O622" i="1" s="1"/>
  <c r="N621" i="1"/>
  <c r="O621" i="1" s="1"/>
  <c r="N620" i="1"/>
  <c r="O620" i="1" s="1"/>
  <c r="N619" i="1"/>
  <c r="O619" i="1" s="1"/>
  <c r="N618" i="1"/>
  <c r="O618" i="1" s="1"/>
  <c r="N617" i="1"/>
  <c r="O617" i="1" s="1"/>
  <c r="N616" i="1"/>
  <c r="O616" i="1" s="1"/>
  <c r="N615" i="1"/>
  <c r="O615" i="1" s="1"/>
  <c r="N614" i="1"/>
  <c r="O614" i="1" s="1"/>
  <c r="N613" i="1"/>
  <c r="O613" i="1" s="1"/>
  <c r="N612" i="1"/>
  <c r="O612" i="1" s="1"/>
  <c r="N611" i="1"/>
  <c r="O611" i="1" s="1"/>
  <c r="N610" i="1"/>
  <c r="O610" i="1" s="1"/>
  <c r="N609" i="1"/>
  <c r="O609" i="1" s="1"/>
  <c r="N608" i="1"/>
  <c r="O608" i="1" s="1"/>
  <c r="N607" i="1"/>
  <c r="O607" i="1" s="1"/>
  <c r="N606" i="1"/>
  <c r="O606" i="1" s="1"/>
  <c r="N605" i="1"/>
  <c r="O605" i="1" s="1"/>
  <c r="N604" i="1"/>
  <c r="O604" i="1" s="1"/>
  <c r="N603" i="1"/>
  <c r="O603" i="1" s="1"/>
  <c r="N602" i="1"/>
  <c r="O602" i="1" s="1"/>
  <c r="N601" i="1"/>
  <c r="O601" i="1" s="1"/>
  <c r="N600" i="1"/>
  <c r="O600" i="1" s="1"/>
  <c r="N599" i="1"/>
  <c r="O599" i="1" s="1"/>
  <c r="N598" i="1"/>
  <c r="O598" i="1" s="1"/>
  <c r="N597" i="1"/>
  <c r="O597" i="1" s="1"/>
  <c r="N596" i="1"/>
  <c r="O596" i="1" s="1"/>
  <c r="N595" i="1"/>
  <c r="O595" i="1" s="1"/>
  <c r="N594" i="1"/>
  <c r="O594" i="1" s="1"/>
  <c r="N593" i="1"/>
  <c r="O593" i="1" s="1"/>
  <c r="N592" i="1"/>
  <c r="O592" i="1" s="1"/>
  <c r="N591" i="1"/>
  <c r="O591" i="1" s="1"/>
  <c r="N590" i="1"/>
  <c r="O590" i="1" s="1"/>
  <c r="N589" i="1"/>
  <c r="O589" i="1" s="1"/>
  <c r="N588" i="1"/>
  <c r="O588" i="1" s="1"/>
  <c r="N587" i="1"/>
  <c r="O587" i="1" s="1"/>
  <c r="N586" i="1"/>
  <c r="O586" i="1" s="1"/>
  <c r="N585" i="1"/>
  <c r="O585" i="1" s="1"/>
  <c r="N584" i="1"/>
  <c r="O584" i="1" s="1"/>
  <c r="N583" i="1"/>
  <c r="O583" i="1" s="1"/>
  <c r="N582" i="1"/>
  <c r="O582" i="1" s="1"/>
  <c r="N581" i="1"/>
  <c r="O581" i="1" s="1"/>
  <c r="N580" i="1"/>
  <c r="O580" i="1" s="1"/>
  <c r="N579" i="1"/>
  <c r="O579" i="1" s="1"/>
  <c r="N578" i="1"/>
  <c r="O578" i="1" s="1"/>
  <c r="N577" i="1"/>
  <c r="O577" i="1" s="1"/>
  <c r="N576" i="1"/>
  <c r="O576" i="1" s="1"/>
  <c r="N575" i="1"/>
  <c r="O575" i="1" s="1"/>
  <c r="N574" i="1"/>
  <c r="O574" i="1" s="1"/>
  <c r="N573" i="1"/>
  <c r="O573" i="1" s="1"/>
  <c r="N572" i="1"/>
  <c r="O572" i="1" s="1"/>
  <c r="N571" i="1"/>
  <c r="O571" i="1" s="1"/>
  <c r="N570" i="1"/>
  <c r="O570" i="1" s="1"/>
  <c r="N569" i="1"/>
  <c r="O569" i="1" s="1"/>
  <c r="N568" i="1"/>
  <c r="O568" i="1" s="1"/>
  <c r="N567" i="1"/>
  <c r="O567" i="1" s="1"/>
  <c r="N566" i="1"/>
  <c r="O566" i="1" s="1"/>
  <c r="N565" i="1"/>
  <c r="O565" i="1" s="1"/>
  <c r="N564" i="1"/>
  <c r="O564" i="1" s="1"/>
  <c r="N563" i="1"/>
  <c r="O563" i="1" s="1"/>
  <c r="N562" i="1"/>
  <c r="O562" i="1" s="1"/>
  <c r="N561" i="1"/>
  <c r="O561" i="1" s="1"/>
  <c r="N560" i="1"/>
  <c r="O560" i="1" s="1"/>
  <c r="N559" i="1"/>
  <c r="O559" i="1" s="1"/>
  <c r="N558" i="1"/>
  <c r="O558" i="1" s="1"/>
  <c r="N557" i="1"/>
  <c r="O557" i="1" s="1"/>
  <c r="N556" i="1"/>
  <c r="O556" i="1" s="1"/>
  <c r="N555" i="1"/>
  <c r="O555" i="1" s="1"/>
  <c r="N554" i="1"/>
  <c r="O554" i="1" s="1"/>
  <c r="N553" i="1"/>
  <c r="O553" i="1" s="1"/>
  <c r="N552" i="1"/>
  <c r="O552" i="1" s="1"/>
  <c r="N551" i="1"/>
  <c r="O551" i="1" s="1"/>
  <c r="N550" i="1"/>
  <c r="O550" i="1" s="1"/>
  <c r="N549" i="1"/>
  <c r="O549" i="1" s="1"/>
  <c r="N548" i="1"/>
  <c r="O548" i="1" s="1"/>
  <c r="N547" i="1"/>
  <c r="O547" i="1" s="1"/>
  <c r="N546" i="1"/>
  <c r="O546" i="1" s="1"/>
  <c r="N545" i="1"/>
  <c r="O545" i="1" s="1"/>
  <c r="N544" i="1"/>
  <c r="O544" i="1" s="1"/>
  <c r="N543" i="1"/>
  <c r="O543" i="1" s="1"/>
  <c r="N542" i="1"/>
  <c r="O542" i="1" s="1"/>
  <c r="N541" i="1"/>
  <c r="O541" i="1" s="1"/>
  <c r="N540" i="1"/>
  <c r="O540" i="1" s="1"/>
  <c r="N539" i="1"/>
  <c r="O539" i="1" s="1"/>
  <c r="N538" i="1"/>
  <c r="O538" i="1" s="1"/>
  <c r="N537" i="1"/>
  <c r="O537" i="1" s="1"/>
  <c r="N536" i="1"/>
  <c r="O536" i="1" s="1"/>
  <c r="N535" i="1"/>
  <c r="O535" i="1" s="1"/>
  <c r="N534" i="1"/>
  <c r="O534" i="1" s="1"/>
  <c r="N533" i="1"/>
  <c r="O533" i="1" s="1"/>
  <c r="N532" i="1"/>
  <c r="O532" i="1" s="1"/>
  <c r="N531" i="1"/>
  <c r="O531" i="1" s="1"/>
  <c r="N530" i="1"/>
  <c r="O530" i="1" s="1"/>
  <c r="N529" i="1"/>
  <c r="O529" i="1" s="1"/>
  <c r="N528" i="1"/>
  <c r="O528" i="1" s="1"/>
  <c r="N527" i="1"/>
  <c r="O527" i="1" s="1"/>
  <c r="N526" i="1"/>
  <c r="O526" i="1" s="1"/>
  <c r="N525" i="1"/>
  <c r="O525" i="1" s="1"/>
  <c r="N524" i="1"/>
  <c r="O524" i="1" s="1"/>
  <c r="N523" i="1"/>
  <c r="O523" i="1" s="1"/>
  <c r="N522" i="1"/>
  <c r="O522" i="1" s="1"/>
  <c r="N521" i="1"/>
  <c r="O521" i="1" s="1"/>
  <c r="N520" i="1"/>
  <c r="O520" i="1" s="1"/>
  <c r="N519" i="1"/>
  <c r="O519" i="1" s="1"/>
  <c r="N518" i="1"/>
  <c r="O518" i="1" s="1"/>
  <c r="N517" i="1"/>
  <c r="O517" i="1" s="1"/>
  <c r="N516" i="1"/>
  <c r="O516" i="1" s="1"/>
  <c r="N515" i="1"/>
  <c r="O515" i="1" s="1"/>
  <c r="N514" i="1"/>
  <c r="O514" i="1" s="1"/>
  <c r="N513" i="1"/>
  <c r="O513" i="1" s="1"/>
  <c r="N512" i="1"/>
  <c r="O512" i="1" s="1"/>
  <c r="N511" i="1"/>
  <c r="O511" i="1" s="1"/>
  <c r="N510" i="1"/>
  <c r="O510" i="1" s="1"/>
  <c r="N509" i="1"/>
  <c r="O509" i="1" s="1"/>
  <c r="N508" i="1"/>
  <c r="O508" i="1" s="1"/>
  <c r="N507" i="1"/>
  <c r="O507" i="1" s="1"/>
  <c r="N506" i="1"/>
  <c r="O506" i="1" s="1"/>
  <c r="N505" i="1"/>
  <c r="O505" i="1" s="1"/>
  <c r="N504" i="1"/>
  <c r="O504" i="1" s="1"/>
  <c r="N503" i="1"/>
  <c r="O503" i="1" s="1"/>
  <c r="N502" i="1"/>
  <c r="O502" i="1" s="1"/>
  <c r="N501" i="1"/>
  <c r="O501" i="1" s="1"/>
  <c r="N500" i="1"/>
  <c r="O500" i="1" s="1"/>
  <c r="N499" i="1"/>
  <c r="O499" i="1" s="1"/>
  <c r="N498" i="1"/>
  <c r="O498" i="1" s="1"/>
  <c r="N497" i="1"/>
  <c r="O497" i="1" s="1"/>
  <c r="N496" i="1"/>
  <c r="O496" i="1" s="1"/>
  <c r="N495" i="1"/>
  <c r="O495" i="1" s="1"/>
  <c r="N494" i="1"/>
  <c r="O494" i="1" s="1"/>
  <c r="N493" i="1"/>
  <c r="O493" i="1" s="1"/>
  <c r="N492" i="1"/>
  <c r="O492" i="1" s="1"/>
  <c r="N491" i="1"/>
  <c r="O491" i="1" s="1"/>
  <c r="N490" i="1"/>
  <c r="O490" i="1" s="1"/>
  <c r="N489" i="1"/>
  <c r="O489" i="1" s="1"/>
  <c r="N488" i="1"/>
  <c r="O488" i="1" s="1"/>
  <c r="N487" i="1"/>
  <c r="O487" i="1" s="1"/>
  <c r="N486" i="1"/>
  <c r="O486" i="1" s="1"/>
  <c r="N485" i="1"/>
  <c r="O485" i="1" s="1"/>
  <c r="N484" i="1"/>
  <c r="O484" i="1" s="1"/>
  <c r="N483" i="1"/>
  <c r="O483" i="1" s="1"/>
  <c r="N482" i="1"/>
  <c r="O482" i="1" s="1"/>
  <c r="N481" i="1"/>
  <c r="O481" i="1" s="1"/>
  <c r="N480" i="1"/>
  <c r="O480" i="1" s="1"/>
  <c r="N479" i="1"/>
  <c r="O479" i="1" s="1"/>
  <c r="N478" i="1"/>
  <c r="O478" i="1" s="1"/>
  <c r="N477" i="1"/>
  <c r="O477" i="1" s="1"/>
  <c r="N476" i="1"/>
  <c r="O476" i="1" s="1"/>
  <c r="N475" i="1"/>
  <c r="O475" i="1" s="1"/>
  <c r="N474" i="1"/>
  <c r="O474" i="1" s="1"/>
  <c r="N473" i="1"/>
  <c r="O473" i="1" s="1"/>
  <c r="N472" i="1"/>
  <c r="O472" i="1" s="1"/>
  <c r="N471" i="1"/>
  <c r="O471" i="1" s="1"/>
  <c r="N470" i="1"/>
  <c r="O470" i="1" s="1"/>
  <c r="N469" i="1"/>
  <c r="O469" i="1" s="1"/>
  <c r="N468" i="1"/>
  <c r="O468" i="1" s="1"/>
  <c r="N467" i="1"/>
  <c r="O467" i="1" s="1"/>
  <c r="N466" i="1"/>
  <c r="O466" i="1" s="1"/>
  <c r="N465" i="1"/>
  <c r="O465" i="1" s="1"/>
  <c r="N464" i="1"/>
  <c r="O464" i="1" s="1"/>
  <c r="N463" i="1"/>
  <c r="O463" i="1" s="1"/>
  <c r="N462" i="1"/>
  <c r="O462" i="1" s="1"/>
  <c r="N461" i="1"/>
  <c r="O461" i="1" s="1"/>
  <c r="N460" i="1"/>
  <c r="O460" i="1" s="1"/>
  <c r="N459" i="1"/>
  <c r="O459" i="1" s="1"/>
  <c r="N458" i="1"/>
  <c r="O458" i="1" s="1"/>
  <c r="N457" i="1"/>
  <c r="O457" i="1" s="1"/>
  <c r="N456" i="1"/>
  <c r="O456" i="1" s="1"/>
  <c r="N455" i="1"/>
  <c r="O455" i="1" s="1"/>
  <c r="N454" i="1"/>
  <c r="O454" i="1" s="1"/>
  <c r="N453" i="1"/>
  <c r="O453" i="1" s="1"/>
  <c r="N452" i="1"/>
  <c r="O452" i="1" s="1"/>
  <c r="N451" i="1"/>
  <c r="O451" i="1" s="1"/>
  <c r="N450" i="1"/>
  <c r="O450" i="1" s="1"/>
  <c r="N449" i="1"/>
  <c r="O449" i="1" s="1"/>
  <c r="N448" i="1"/>
  <c r="O448" i="1" s="1"/>
  <c r="N447" i="1"/>
  <c r="O447" i="1" s="1"/>
  <c r="N446" i="1"/>
  <c r="O446" i="1" s="1"/>
  <c r="N445" i="1"/>
  <c r="O445" i="1" s="1"/>
  <c r="N444" i="1"/>
  <c r="O444" i="1" s="1"/>
  <c r="N443" i="1"/>
  <c r="O443" i="1" s="1"/>
  <c r="N442" i="1"/>
  <c r="O442" i="1" s="1"/>
  <c r="N441" i="1"/>
  <c r="O441" i="1" s="1"/>
  <c r="N440" i="1"/>
  <c r="O440" i="1" s="1"/>
  <c r="N439" i="1"/>
  <c r="O439" i="1" s="1"/>
  <c r="N438" i="1"/>
  <c r="O438" i="1" s="1"/>
  <c r="N437" i="1"/>
  <c r="O437" i="1" s="1"/>
  <c r="N436" i="1"/>
  <c r="O436" i="1" s="1"/>
  <c r="N435" i="1"/>
  <c r="O435" i="1" s="1"/>
  <c r="N434" i="1"/>
  <c r="O434" i="1" s="1"/>
  <c r="N433" i="1"/>
  <c r="O433" i="1" s="1"/>
  <c r="N432" i="1"/>
  <c r="O432" i="1" s="1"/>
  <c r="N431" i="1"/>
  <c r="O431" i="1" s="1"/>
  <c r="N430" i="1"/>
  <c r="O430" i="1" s="1"/>
  <c r="N429" i="1"/>
  <c r="O429" i="1" s="1"/>
  <c r="N428" i="1"/>
  <c r="O428" i="1" s="1"/>
  <c r="N427" i="1"/>
  <c r="O427" i="1" s="1"/>
  <c r="N426" i="1"/>
  <c r="O426" i="1" s="1"/>
  <c r="N425" i="1"/>
  <c r="O425" i="1" s="1"/>
  <c r="N424" i="1"/>
  <c r="O424" i="1" s="1"/>
  <c r="N423" i="1"/>
  <c r="O423" i="1" s="1"/>
  <c r="N422" i="1"/>
  <c r="O422" i="1" s="1"/>
  <c r="N421" i="1"/>
  <c r="O421" i="1" s="1"/>
  <c r="N420" i="1"/>
  <c r="O420" i="1" s="1"/>
  <c r="N419" i="1"/>
  <c r="O419" i="1" s="1"/>
  <c r="N418" i="1"/>
  <c r="O418" i="1" s="1"/>
  <c r="N417" i="1"/>
  <c r="O417" i="1" s="1"/>
  <c r="N416" i="1"/>
  <c r="O416" i="1" s="1"/>
  <c r="N415" i="1"/>
  <c r="O415" i="1" s="1"/>
  <c r="N414" i="1"/>
  <c r="O414" i="1" s="1"/>
  <c r="N413" i="1"/>
  <c r="O413" i="1" s="1"/>
  <c r="N412" i="1"/>
  <c r="O412" i="1" s="1"/>
  <c r="N411" i="1"/>
  <c r="O411" i="1" s="1"/>
  <c r="N410" i="1"/>
  <c r="O410" i="1" s="1"/>
  <c r="N409" i="1"/>
  <c r="O409" i="1" s="1"/>
  <c r="N408" i="1"/>
  <c r="O408" i="1" s="1"/>
  <c r="N407" i="1"/>
  <c r="O407" i="1" s="1"/>
  <c r="N406" i="1"/>
  <c r="O406" i="1" s="1"/>
  <c r="N405" i="1"/>
  <c r="O405" i="1" s="1"/>
  <c r="N404" i="1"/>
  <c r="O404" i="1" s="1"/>
  <c r="N403" i="1"/>
  <c r="O403" i="1" s="1"/>
  <c r="N402" i="1"/>
  <c r="O402" i="1" s="1"/>
  <c r="N401" i="1"/>
  <c r="O401" i="1" s="1"/>
  <c r="N400" i="1"/>
  <c r="O400" i="1" s="1"/>
  <c r="N399" i="1"/>
  <c r="O399" i="1" s="1"/>
  <c r="N398" i="1"/>
  <c r="O398" i="1" s="1"/>
  <c r="N397" i="1"/>
  <c r="O397" i="1" s="1"/>
  <c r="N396" i="1"/>
  <c r="O396" i="1" s="1"/>
  <c r="N395" i="1"/>
  <c r="O395" i="1" s="1"/>
  <c r="N394" i="1"/>
  <c r="O394" i="1" s="1"/>
  <c r="N393" i="1"/>
  <c r="O393" i="1" s="1"/>
  <c r="N392" i="1"/>
  <c r="O392" i="1" s="1"/>
  <c r="N391" i="1"/>
  <c r="O391" i="1" s="1"/>
  <c r="N390" i="1"/>
  <c r="O390" i="1" s="1"/>
  <c r="N389" i="1"/>
  <c r="O389" i="1" s="1"/>
  <c r="N388" i="1"/>
  <c r="O388" i="1" s="1"/>
  <c r="N387" i="1"/>
  <c r="O387" i="1" s="1"/>
  <c r="N386" i="1"/>
  <c r="O386" i="1" s="1"/>
  <c r="N385" i="1"/>
  <c r="O385" i="1" s="1"/>
  <c r="N384" i="1"/>
  <c r="O384" i="1" s="1"/>
  <c r="N383" i="1"/>
  <c r="O383" i="1" s="1"/>
  <c r="N382" i="1"/>
  <c r="O382" i="1" s="1"/>
  <c r="N381" i="1"/>
  <c r="O381" i="1" s="1"/>
  <c r="N380" i="1"/>
  <c r="O380" i="1" s="1"/>
  <c r="N379" i="1"/>
  <c r="O379" i="1" s="1"/>
  <c r="N378" i="1"/>
  <c r="O378" i="1" s="1"/>
  <c r="N377" i="1"/>
  <c r="O377" i="1" s="1"/>
  <c r="N376" i="1"/>
  <c r="O376" i="1" s="1"/>
  <c r="N375" i="1"/>
  <c r="O375" i="1" s="1"/>
  <c r="N374" i="1"/>
  <c r="O374" i="1" s="1"/>
  <c r="N373" i="1"/>
  <c r="O373" i="1" s="1"/>
  <c r="N372" i="1"/>
  <c r="O372" i="1" s="1"/>
  <c r="N371" i="1"/>
  <c r="O371" i="1" s="1"/>
  <c r="N370" i="1"/>
  <c r="O370" i="1" s="1"/>
  <c r="N369" i="1"/>
  <c r="O369" i="1" s="1"/>
  <c r="N368" i="1"/>
  <c r="O368" i="1" s="1"/>
  <c r="N367" i="1"/>
  <c r="O367" i="1" s="1"/>
  <c r="N366" i="1"/>
  <c r="O366" i="1" s="1"/>
  <c r="N365" i="1"/>
  <c r="O365" i="1" s="1"/>
  <c r="N364" i="1"/>
  <c r="O364" i="1" s="1"/>
  <c r="N363" i="1"/>
  <c r="O363" i="1" s="1"/>
  <c r="N362" i="1"/>
  <c r="O362" i="1" s="1"/>
  <c r="N361" i="1"/>
  <c r="O361" i="1" s="1"/>
  <c r="N360" i="1"/>
  <c r="O360" i="1" s="1"/>
  <c r="N359" i="1"/>
  <c r="O359" i="1" s="1"/>
  <c r="N358" i="1"/>
  <c r="O358" i="1" s="1"/>
  <c r="N357" i="1"/>
  <c r="O357" i="1" s="1"/>
  <c r="N356" i="1"/>
  <c r="O356" i="1" s="1"/>
  <c r="N355" i="1"/>
  <c r="O355" i="1" s="1"/>
  <c r="N354" i="1"/>
  <c r="O354" i="1" s="1"/>
  <c r="N353" i="1"/>
  <c r="O353" i="1" s="1"/>
  <c r="N352" i="1"/>
  <c r="O352" i="1" s="1"/>
  <c r="N351" i="1"/>
  <c r="O351" i="1" s="1"/>
  <c r="N350" i="1"/>
  <c r="O350" i="1" s="1"/>
  <c r="N349" i="1"/>
  <c r="O349" i="1" s="1"/>
  <c r="N348" i="1"/>
  <c r="O348" i="1" s="1"/>
  <c r="N347" i="1"/>
  <c r="O347" i="1" s="1"/>
  <c r="N346" i="1"/>
  <c r="O346" i="1" s="1"/>
  <c r="N345" i="1"/>
  <c r="O345" i="1" s="1"/>
  <c r="N344" i="1"/>
  <c r="O344" i="1" s="1"/>
  <c r="N343" i="1"/>
  <c r="O343" i="1" s="1"/>
  <c r="N342" i="1"/>
  <c r="O342" i="1" s="1"/>
  <c r="N341" i="1"/>
  <c r="O341" i="1" s="1"/>
  <c r="N340" i="1"/>
  <c r="O340" i="1" s="1"/>
  <c r="N339" i="1"/>
  <c r="O339" i="1" s="1"/>
  <c r="N338" i="1"/>
  <c r="O338" i="1" s="1"/>
  <c r="N337" i="1"/>
  <c r="O337" i="1" s="1"/>
  <c r="N336" i="1"/>
  <c r="O336" i="1" s="1"/>
  <c r="N335" i="1"/>
  <c r="O335" i="1" s="1"/>
  <c r="N334" i="1"/>
  <c r="O334" i="1" s="1"/>
  <c r="N333" i="1"/>
  <c r="O333" i="1" s="1"/>
  <c r="N332" i="1"/>
  <c r="O332" i="1" s="1"/>
  <c r="N331" i="1"/>
  <c r="O331" i="1" s="1"/>
  <c r="N330" i="1"/>
  <c r="O330" i="1" s="1"/>
  <c r="N329" i="1"/>
  <c r="O329" i="1" s="1"/>
  <c r="N328" i="1"/>
  <c r="O328" i="1" s="1"/>
  <c r="N327" i="1"/>
  <c r="O327" i="1" s="1"/>
  <c r="N326" i="1"/>
  <c r="O326" i="1" s="1"/>
  <c r="N325" i="1"/>
  <c r="O325" i="1" s="1"/>
  <c r="N324" i="1"/>
  <c r="O324" i="1" s="1"/>
  <c r="N323" i="1"/>
  <c r="O323" i="1" s="1"/>
  <c r="N322" i="1"/>
  <c r="O322" i="1" s="1"/>
  <c r="N321" i="1"/>
  <c r="O321" i="1" s="1"/>
  <c r="N320" i="1"/>
  <c r="O320" i="1" s="1"/>
  <c r="N319" i="1"/>
  <c r="O319" i="1" s="1"/>
  <c r="N318" i="1"/>
  <c r="O318" i="1" s="1"/>
  <c r="N317" i="1"/>
  <c r="O317" i="1" s="1"/>
  <c r="N316" i="1"/>
  <c r="O316" i="1" s="1"/>
  <c r="N315" i="1"/>
  <c r="O315" i="1" s="1"/>
  <c r="N314" i="1"/>
  <c r="O314" i="1" s="1"/>
  <c r="N313" i="1"/>
  <c r="O313" i="1" s="1"/>
  <c r="N312" i="1"/>
  <c r="O312" i="1" s="1"/>
  <c r="N311" i="1"/>
  <c r="O311" i="1" s="1"/>
  <c r="N310" i="1"/>
  <c r="O310" i="1" s="1"/>
  <c r="N309" i="1"/>
  <c r="O309" i="1" s="1"/>
  <c r="N308" i="1"/>
  <c r="O308" i="1" s="1"/>
  <c r="N307" i="1"/>
  <c r="O307" i="1" s="1"/>
  <c r="N306" i="1"/>
  <c r="O306" i="1" s="1"/>
  <c r="N305" i="1"/>
  <c r="O305" i="1" s="1"/>
  <c r="N304" i="1"/>
  <c r="O304" i="1" s="1"/>
  <c r="N303" i="1"/>
  <c r="O303" i="1" s="1"/>
  <c r="N302" i="1"/>
  <c r="O302" i="1" s="1"/>
  <c r="N301" i="1"/>
  <c r="O301" i="1" s="1"/>
  <c r="N300" i="1"/>
  <c r="O300" i="1" s="1"/>
  <c r="N299" i="1"/>
  <c r="O299" i="1" s="1"/>
  <c r="N298" i="1"/>
  <c r="O298" i="1" s="1"/>
  <c r="N297" i="1"/>
  <c r="O297" i="1" s="1"/>
  <c r="N296" i="1"/>
  <c r="O296" i="1" s="1"/>
  <c r="N295" i="1"/>
  <c r="O295" i="1" s="1"/>
  <c r="N294" i="1"/>
  <c r="O294" i="1" s="1"/>
  <c r="N293" i="1"/>
  <c r="O293" i="1" s="1"/>
  <c r="N292" i="1"/>
  <c r="O292" i="1" s="1"/>
  <c r="N291" i="1"/>
  <c r="O291" i="1" s="1"/>
  <c r="N290" i="1"/>
  <c r="O290" i="1" s="1"/>
  <c r="N289" i="1"/>
  <c r="O289" i="1" s="1"/>
  <c r="N288" i="1"/>
  <c r="O288" i="1" s="1"/>
  <c r="N287" i="1"/>
  <c r="O287" i="1" s="1"/>
  <c r="N286" i="1"/>
  <c r="O286" i="1" s="1"/>
  <c r="N285" i="1"/>
  <c r="O285" i="1" s="1"/>
  <c r="N284" i="1"/>
  <c r="O284" i="1" s="1"/>
  <c r="N283" i="1"/>
  <c r="O283" i="1" s="1"/>
  <c r="N282" i="1"/>
  <c r="O282" i="1" s="1"/>
  <c r="N281" i="1"/>
  <c r="O281" i="1" s="1"/>
  <c r="N280" i="1"/>
  <c r="O280" i="1" s="1"/>
  <c r="N279" i="1"/>
  <c r="O279" i="1" s="1"/>
  <c r="N278" i="1"/>
  <c r="O278" i="1" s="1"/>
  <c r="N277" i="1"/>
  <c r="O277" i="1" s="1"/>
  <c r="N276" i="1"/>
  <c r="O276" i="1" s="1"/>
  <c r="N275" i="1"/>
  <c r="O275" i="1" s="1"/>
  <c r="N274" i="1"/>
  <c r="O274" i="1" s="1"/>
  <c r="N273" i="1"/>
  <c r="O273" i="1" s="1"/>
  <c r="N272" i="1"/>
  <c r="O272" i="1" s="1"/>
  <c r="N271" i="1"/>
  <c r="O271" i="1" s="1"/>
  <c r="N270" i="1"/>
  <c r="O270" i="1" s="1"/>
  <c r="N269" i="1"/>
  <c r="O269" i="1" s="1"/>
  <c r="N268" i="1"/>
  <c r="O268" i="1" s="1"/>
  <c r="N267" i="1"/>
  <c r="O267" i="1" s="1"/>
  <c r="N266" i="1"/>
  <c r="O266" i="1" s="1"/>
  <c r="N265" i="1"/>
  <c r="O265" i="1" s="1"/>
  <c r="N264" i="1"/>
  <c r="O264" i="1" s="1"/>
  <c r="N263" i="1"/>
  <c r="O263" i="1" s="1"/>
  <c r="N262" i="1"/>
  <c r="O262" i="1" s="1"/>
  <c r="N261" i="1"/>
  <c r="O261" i="1" s="1"/>
  <c r="N260" i="1"/>
  <c r="O260" i="1" s="1"/>
  <c r="N259" i="1"/>
  <c r="O259" i="1" s="1"/>
  <c r="N258" i="1"/>
  <c r="O258" i="1" s="1"/>
  <c r="N257" i="1"/>
  <c r="O257" i="1" s="1"/>
  <c r="N256" i="1"/>
  <c r="O256" i="1" s="1"/>
  <c r="N255" i="1"/>
  <c r="O255" i="1" s="1"/>
  <c r="N254" i="1"/>
  <c r="O254" i="1" s="1"/>
  <c r="N253" i="1"/>
  <c r="O253" i="1" s="1"/>
  <c r="N252" i="1"/>
  <c r="O252" i="1" s="1"/>
  <c r="N251" i="1"/>
  <c r="O251" i="1" s="1"/>
  <c r="N250" i="1"/>
  <c r="O250" i="1" s="1"/>
  <c r="N249" i="1"/>
  <c r="O249" i="1" s="1"/>
  <c r="N248" i="1"/>
  <c r="O248" i="1" s="1"/>
  <c r="N247" i="1"/>
  <c r="O247" i="1" s="1"/>
  <c r="N246" i="1"/>
  <c r="O246" i="1" s="1"/>
  <c r="N245" i="1"/>
  <c r="O245" i="1" s="1"/>
  <c r="N244" i="1"/>
  <c r="O244" i="1" s="1"/>
  <c r="N243" i="1"/>
  <c r="O243" i="1" s="1"/>
  <c r="N242" i="1"/>
  <c r="O242" i="1" s="1"/>
  <c r="N241" i="1"/>
  <c r="O241" i="1" s="1"/>
  <c r="N240" i="1"/>
  <c r="O240" i="1" s="1"/>
  <c r="N239" i="1"/>
  <c r="O239" i="1" s="1"/>
  <c r="N238" i="1"/>
  <c r="O238" i="1" s="1"/>
  <c r="N237" i="1"/>
  <c r="O237" i="1" s="1"/>
  <c r="N236" i="1"/>
  <c r="O236" i="1" s="1"/>
  <c r="N235" i="1"/>
  <c r="O235" i="1" s="1"/>
  <c r="N234" i="1"/>
  <c r="O234" i="1" s="1"/>
  <c r="N233" i="1"/>
  <c r="O233" i="1" s="1"/>
  <c r="N232" i="1"/>
  <c r="O232" i="1" s="1"/>
  <c r="N231" i="1"/>
  <c r="O231" i="1" s="1"/>
  <c r="N230" i="1"/>
  <c r="O230" i="1" s="1"/>
  <c r="N229" i="1"/>
  <c r="O229" i="1" s="1"/>
  <c r="N228" i="1"/>
  <c r="O228" i="1" s="1"/>
  <c r="N227" i="1"/>
  <c r="O227" i="1" s="1"/>
  <c r="N226" i="1"/>
  <c r="O226" i="1" s="1"/>
  <c r="N225" i="1"/>
  <c r="O225" i="1" s="1"/>
  <c r="N224" i="1"/>
  <c r="O224" i="1" s="1"/>
  <c r="N223" i="1"/>
  <c r="O223" i="1" s="1"/>
  <c r="N222" i="1"/>
  <c r="O222" i="1" s="1"/>
  <c r="N221" i="1"/>
  <c r="O221" i="1" s="1"/>
  <c r="N220" i="1"/>
  <c r="O220" i="1" s="1"/>
  <c r="N219" i="1"/>
  <c r="O219" i="1" s="1"/>
  <c r="N218" i="1"/>
  <c r="O218" i="1" s="1"/>
  <c r="N217" i="1"/>
  <c r="O217" i="1" s="1"/>
  <c r="N216" i="1"/>
  <c r="O216" i="1" s="1"/>
  <c r="N215" i="1"/>
  <c r="O215" i="1" s="1"/>
  <c r="N214" i="1"/>
  <c r="O214" i="1" s="1"/>
  <c r="N213" i="1"/>
  <c r="O213" i="1" s="1"/>
  <c r="N212" i="1"/>
  <c r="O212" i="1" s="1"/>
  <c r="N211" i="1"/>
  <c r="O211" i="1" s="1"/>
  <c r="N210" i="1"/>
  <c r="O210" i="1" s="1"/>
  <c r="N209" i="1"/>
  <c r="O209" i="1" s="1"/>
  <c r="N208" i="1"/>
  <c r="O208" i="1" s="1"/>
  <c r="N207" i="1"/>
  <c r="O207" i="1" s="1"/>
  <c r="N206" i="1"/>
  <c r="O206" i="1" s="1"/>
  <c r="N205" i="1"/>
  <c r="O205" i="1" s="1"/>
  <c r="N204" i="1"/>
  <c r="O204" i="1" s="1"/>
  <c r="N203" i="1"/>
  <c r="O203" i="1" s="1"/>
  <c r="N202" i="1"/>
  <c r="O202" i="1" s="1"/>
  <c r="N201" i="1"/>
  <c r="O201" i="1" s="1"/>
  <c r="N200" i="1"/>
  <c r="O200" i="1" s="1"/>
  <c r="N199" i="1"/>
  <c r="O199" i="1" s="1"/>
  <c r="N198" i="1"/>
  <c r="O198" i="1" s="1"/>
  <c r="N197" i="1"/>
  <c r="O197" i="1" s="1"/>
  <c r="N196" i="1"/>
  <c r="O196" i="1" s="1"/>
  <c r="N195" i="1"/>
  <c r="O195" i="1" s="1"/>
  <c r="N194" i="1"/>
  <c r="O194" i="1" s="1"/>
  <c r="N193" i="1"/>
  <c r="O193" i="1" s="1"/>
  <c r="N192" i="1"/>
  <c r="O192" i="1" s="1"/>
  <c r="N191" i="1"/>
  <c r="O191" i="1" s="1"/>
  <c r="N190" i="1"/>
  <c r="O190" i="1" s="1"/>
  <c r="N189" i="1"/>
  <c r="O189" i="1" s="1"/>
  <c r="N188" i="1"/>
  <c r="O188" i="1" s="1"/>
  <c r="N187" i="1"/>
  <c r="O187" i="1" s="1"/>
  <c r="N186" i="1"/>
  <c r="O186" i="1" s="1"/>
  <c r="N185" i="1"/>
  <c r="O185" i="1" s="1"/>
  <c r="N184" i="1"/>
  <c r="O184" i="1" s="1"/>
  <c r="N183" i="1"/>
  <c r="O183" i="1" s="1"/>
  <c r="N182" i="1"/>
  <c r="O182" i="1" s="1"/>
  <c r="N181" i="1"/>
  <c r="O181" i="1" s="1"/>
  <c r="N180" i="1"/>
  <c r="O180" i="1" s="1"/>
  <c r="N179" i="1"/>
  <c r="O179" i="1" s="1"/>
  <c r="N178" i="1"/>
  <c r="O178" i="1" s="1"/>
  <c r="N177" i="1"/>
  <c r="O177" i="1" s="1"/>
  <c r="N176" i="1"/>
  <c r="O176" i="1" s="1"/>
  <c r="N175" i="1"/>
  <c r="O175" i="1" s="1"/>
  <c r="N174" i="1"/>
  <c r="O174" i="1" s="1"/>
  <c r="N173" i="1"/>
  <c r="O173" i="1" s="1"/>
  <c r="N172" i="1"/>
  <c r="O172" i="1" s="1"/>
  <c r="N171" i="1"/>
  <c r="O171" i="1" s="1"/>
  <c r="N170" i="1"/>
  <c r="O170" i="1" s="1"/>
  <c r="N169" i="1"/>
  <c r="O169" i="1" s="1"/>
  <c r="N168" i="1"/>
  <c r="O168" i="1" s="1"/>
  <c r="N167" i="1"/>
  <c r="O167" i="1" s="1"/>
  <c r="N166" i="1"/>
  <c r="O166" i="1" s="1"/>
  <c r="N165" i="1"/>
  <c r="O165" i="1" s="1"/>
  <c r="N164" i="1"/>
  <c r="O164" i="1" s="1"/>
  <c r="N163" i="1"/>
  <c r="O163" i="1" s="1"/>
  <c r="N162" i="1"/>
  <c r="O162" i="1" s="1"/>
  <c r="N161" i="1"/>
  <c r="O161" i="1" s="1"/>
  <c r="N160" i="1"/>
  <c r="O160" i="1" s="1"/>
  <c r="N159" i="1"/>
  <c r="O159" i="1" s="1"/>
  <c r="N158" i="1"/>
  <c r="O158" i="1" s="1"/>
  <c r="N157" i="1"/>
  <c r="O157" i="1" s="1"/>
  <c r="N156" i="1"/>
  <c r="O156" i="1" s="1"/>
  <c r="N155" i="1"/>
  <c r="O155" i="1" s="1"/>
  <c r="N154" i="1"/>
  <c r="O154" i="1" s="1"/>
  <c r="N153" i="1"/>
  <c r="O153" i="1" s="1"/>
  <c r="N152" i="1"/>
  <c r="O152" i="1" s="1"/>
  <c r="N151" i="1"/>
  <c r="O151" i="1" s="1"/>
  <c r="N150" i="1"/>
  <c r="O150" i="1" s="1"/>
  <c r="N149" i="1"/>
  <c r="O149" i="1" s="1"/>
  <c r="N148" i="1"/>
  <c r="O148" i="1" s="1"/>
  <c r="N147" i="1"/>
  <c r="O147" i="1" s="1"/>
  <c r="N146" i="1"/>
  <c r="O146" i="1" s="1"/>
  <c r="N145" i="1"/>
  <c r="O145" i="1" s="1"/>
  <c r="N144" i="1"/>
  <c r="O144" i="1" s="1"/>
  <c r="N143" i="1"/>
  <c r="O143" i="1" s="1"/>
  <c r="N142" i="1"/>
  <c r="O142" i="1" s="1"/>
  <c r="N141" i="1"/>
  <c r="O141" i="1" s="1"/>
  <c r="N140" i="1"/>
  <c r="O140" i="1" s="1"/>
  <c r="N139" i="1"/>
  <c r="O139" i="1" s="1"/>
  <c r="N138" i="1"/>
  <c r="O138" i="1" s="1"/>
  <c r="N137" i="1"/>
  <c r="O137" i="1" s="1"/>
  <c r="N136" i="1"/>
  <c r="O136" i="1" s="1"/>
  <c r="N135" i="1"/>
  <c r="O135" i="1" s="1"/>
  <c r="N134" i="1"/>
  <c r="O134" i="1" s="1"/>
  <c r="N133" i="1"/>
  <c r="O133" i="1" s="1"/>
  <c r="N132" i="1"/>
  <c r="O132" i="1" s="1"/>
  <c r="N131" i="1"/>
  <c r="O131" i="1" s="1"/>
  <c r="N130" i="1"/>
  <c r="O130" i="1" s="1"/>
  <c r="N129" i="1"/>
  <c r="O129" i="1" s="1"/>
  <c r="N128" i="1"/>
  <c r="O128" i="1" s="1"/>
  <c r="N127" i="1"/>
  <c r="O127" i="1" s="1"/>
  <c r="N126" i="1"/>
  <c r="O126" i="1" s="1"/>
  <c r="N125" i="1"/>
  <c r="O125" i="1" s="1"/>
  <c r="N124" i="1"/>
  <c r="O124" i="1" s="1"/>
  <c r="N123" i="1"/>
  <c r="O123" i="1" s="1"/>
  <c r="N122" i="1"/>
  <c r="O122" i="1" s="1"/>
  <c r="N121" i="1"/>
  <c r="O121" i="1" s="1"/>
  <c r="N120" i="1"/>
  <c r="O120" i="1" s="1"/>
  <c r="N119" i="1"/>
  <c r="O119" i="1" s="1"/>
  <c r="N118" i="1"/>
  <c r="O118" i="1" s="1"/>
  <c r="N117" i="1"/>
  <c r="O117" i="1" s="1"/>
  <c r="N116" i="1"/>
  <c r="O116" i="1" s="1"/>
  <c r="N115" i="1"/>
  <c r="O115" i="1" s="1"/>
  <c r="N114" i="1"/>
  <c r="O114" i="1" s="1"/>
  <c r="N113" i="1"/>
  <c r="O113" i="1" s="1"/>
  <c r="N112" i="1"/>
  <c r="O112" i="1" s="1"/>
  <c r="N111" i="1"/>
  <c r="O111" i="1" s="1"/>
  <c r="N110" i="1"/>
  <c r="O110" i="1" s="1"/>
  <c r="N109" i="1"/>
  <c r="O109" i="1" s="1"/>
  <c r="N108" i="1"/>
  <c r="O108" i="1" s="1"/>
  <c r="N107" i="1"/>
  <c r="O107" i="1" s="1"/>
  <c r="N106" i="1"/>
  <c r="O106" i="1" s="1"/>
  <c r="N105" i="1"/>
  <c r="O105" i="1" s="1"/>
  <c r="N104" i="1"/>
  <c r="O104" i="1" s="1"/>
  <c r="N103" i="1"/>
  <c r="O103" i="1" s="1"/>
  <c r="N102" i="1"/>
  <c r="O102" i="1" s="1"/>
  <c r="N101" i="1"/>
  <c r="O101" i="1" s="1"/>
  <c r="N100" i="1"/>
  <c r="O100" i="1" s="1"/>
  <c r="N99" i="1"/>
  <c r="O99" i="1" s="1"/>
  <c r="N98" i="1"/>
  <c r="O98" i="1" s="1"/>
  <c r="N97" i="1"/>
  <c r="O97" i="1" s="1"/>
  <c r="N96" i="1"/>
  <c r="O96" i="1" s="1"/>
  <c r="N95" i="1"/>
  <c r="O95" i="1" s="1"/>
  <c r="N94" i="1"/>
  <c r="O94" i="1" s="1"/>
  <c r="N93" i="1"/>
  <c r="O93" i="1" s="1"/>
  <c r="N92" i="1"/>
  <c r="O92" i="1" s="1"/>
  <c r="N91" i="1"/>
  <c r="O91" i="1" s="1"/>
  <c r="N90" i="1"/>
  <c r="O90" i="1" s="1"/>
  <c r="N89" i="1"/>
  <c r="O89" i="1" s="1"/>
  <c r="N88" i="1"/>
  <c r="O88" i="1" s="1"/>
  <c r="N87" i="1"/>
  <c r="O87" i="1" s="1"/>
  <c r="N86" i="1"/>
  <c r="O86" i="1" s="1"/>
  <c r="N85" i="1"/>
  <c r="O85" i="1" s="1"/>
  <c r="N84" i="1"/>
  <c r="O84" i="1" s="1"/>
  <c r="N83" i="1"/>
  <c r="O83" i="1" s="1"/>
  <c r="N82" i="1"/>
  <c r="O82" i="1" s="1"/>
  <c r="N81" i="1"/>
  <c r="O81" i="1" s="1"/>
  <c r="N80" i="1"/>
  <c r="O80" i="1" s="1"/>
  <c r="N79" i="1"/>
  <c r="O79" i="1" s="1"/>
  <c r="N78" i="1"/>
  <c r="O78" i="1" s="1"/>
  <c r="N77" i="1"/>
  <c r="O77" i="1" s="1"/>
  <c r="N76" i="1"/>
  <c r="O76" i="1" s="1"/>
  <c r="N75" i="1"/>
  <c r="O75" i="1" s="1"/>
  <c r="N74" i="1"/>
  <c r="O74" i="1" s="1"/>
  <c r="N73" i="1"/>
  <c r="O73" i="1" s="1"/>
  <c r="N72" i="1"/>
  <c r="O72" i="1" s="1"/>
  <c r="N71" i="1"/>
  <c r="O71" i="1" s="1"/>
  <c r="N70" i="1"/>
  <c r="O70" i="1" s="1"/>
  <c r="N69" i="1"/>
  <c r="O69" i="1" s="1"/>
  <c r="N68" i="1"/>
  <c r="O68" i="1" s="1"/>
  <c r="N67" i="1"/>
  <c r="O67" i="1" s="1"/>
  <c r="N66" i="1"/>
  <c r="O66" i="1" s="1"/>
  <c r="N65" i="1"/>
  <c r="O65" i="1" s="1"/>
  <c r="N64" i="1"/>
  <c r="O64" i="1" s="1"/>
  <c r="N63" i="1"/>
  <c r="O63" i="1" s="1"/>
  <c r="N62" i="1"/>
  <c r="O62" i="1" s="1"/>
  <c r="N61" i="1"/>
  <c r="O61" i="1" s="1"/>
  <c r="N60" i="1"/>
  <c r="O60" i="1" s="1"/>
  <c r="N59" i="1"/>
  <c r="O59" i="1" s="1"/>
  <c r="N58" i="1"/>
  <c r="O58" i="1" s="1"/>
  <c r="N57" i="1"/>
  <c r="O57" i="1" s="1"/>
  <c r="N56" i="1"/>
  <c r="O56" i="1" s="1"/>
  <c r="N55" i="1"/>
  <c r="O55" i="1" s="1"/>
  <c r="N54" i="1"/>
  <c r="O54" i="1" s="1"/>
  <c r="N53" i="1"/>
  <c r="O53" i="1" s="1"/>
  <c r="N52" i="1"/>
  <c r="O52" i="1" s="1"/>
  <c r="N51" i="1"/>
  <c r="O51" i="1" s="1"/>
  <c r="N50" i="1"/>
  <c r="O50" i="1" s="1"/>
  <c r="N49" i="1"/>
  <c r="O49" i="1" s="1"/>
  <c r="N48" i="1"/>
  <c r="O48" i="1" s="1"/>
  <c r="N47" i="1"/>
  <c r="O47" i="1" s="1"/>
  <c r="N46" i="1"/>
  <c r="O46" i="1" s="1"/>
  <c r="N45" i="1"/>
  <c r="O45" i="1" s="1"/>
  <c r="N44" i="1"/>
  <c r="O44" i="1" s="1"/>
  <c r="N43" i="1"/>
  <c r="O43" i="1" s="1"/>
  <c r="N42" i="1"/>
  <c r="O42" i="1" s="1"/>
  <c r="N41" i="1"/>
  <c r="O41" i="1" s="1"/>
  <c r="N40" i="1"/>
  <c r="O40" i="1" s="1"/>
  <c r="N39" i="1"/>
  <c r="O39" i="1" s="1"/>
  <c r="N38" i="1"/>
  <c r="O38" i="1" s="1"/>
  <c r="N37" i="1"/>
  <c r="O37" i="1" s="1"/>
  <c r="N36" i="1"/>
  <c r="O36" i="1" s="1"/>
  <c r="N35" i="1"/>
  <c r="O35" i="1" s="1"/>
  <c r="N34" i="1"/>
  <c r="O34" i="1" s="1"/>
  <c r="N33" i="1"/>
  <c r="O33" i="1" s="1"/>
  <c r="N32" i="1"/>
  <c r="O32" i="1" s="1"/>
  <c r="N31" i="1"/>
  <c r="O31" i="1" s="1"/>
  <c r="N30" i="1"/>
  <c r="O30" i="1" s="1"/>
  <c r="N29" i="1"/>
  <c r="O29" i="1" s="1"/>
  <c r="N28" i="1"/>
  <c r="O28" i="1" s="1"/>
  <c r="N27" i="1"/>
  <c r="O27" i="1" s="1"/>
  <c r="N26" i="1"/>
  <c r="O26" i="1" s="1"/>
  <c r="N25" i="1"/>
  <c r="O25" i="1" s="1"/>
  <c r="N24" i="1"/>
  <c r="O24" i="1" s="1"/>
  <c r="N23" i="1"/>
  <c r="O23" i="1" s="1"/>
  <c r="N22" i="1"/>
  <c r="O22" i="1" s="1"/>
  <c r="N21" i="1"/>
  <c r="O21" i="1" s="1"/>
  <c r="N20" i="1"/>
  <c r="O20" i="1" s="1"/>
  <c r="N19" i="1"/>
  <c r="O19" i="1" s="1"/>
  <c r="N18" i="1"/>
  <c r="O18" i="1" s="1"/>
  <c r="N17" i="1"/>
  <c r="O17" i="1" s="1"/>
  <c r="N16" i="1"/>
  <c r="O16" i="1" s="1"/>
  <c r="N15" i="1"/>
  <c r="O15" i="1" s="1"/>
  <c r="N14" i="1"/>
  <c r="O14" i="1" s="1"/>
  <c r="N13" i="1"/>
  <c r="O13" i="1" s="1"/>
  <c r="N12" i="1"/>
  <c r="O12" i="1" s="1"/>
  <c r="N11" i="1"/>
  <c r="O11" i="1" s="1"/>
  <c r="N10" i="1"/>
  <c r="O10" i="1" s="1"/>
  <c r="N9" i="1"/>
  <c r="O9" i="1" s="1"/>
  <c r="N8" i="1"/>
  <c r="O8" i="1" s="1"/>
  <c r="N7" i="1"/>
  <c r="O7" i="1" s="1"/>
  <c r="N6" i="1"/>
  <c r="O6" i="1" s="1"/>
  <c r="N5" i="1"/>
  <c r="O5" i="1" s="1"/>
  <c r="N4" i="1"/>
  <c r="O4" i="1" s="1"/>
  <c r="N3" i="1"/>
  <c r="O3" i="1" s="1"/>
  <c r="M4201" i="1"/>
  <c r="P4201" i="1" s="1"/>
  <c r="M4200" i="1"/>
  <c r="P4200" i="1" s="1"/>
  <c r="M4199" i="1"/>
  <c r="P4199" i="1" s="1"/>
  <c r="M4198" i="1"/>
  <c r="P4198" i="1" s="1"/>
  <c r="M4197" i="1"/>
  <c r="P4197" i="1" s="1"/>
  <c r="M4196" i="1"/>
  <c r="P4196" i="1" s="1"/>
  <c r="M4195" i="1"/>
  <c r="P4195" i="1" s="1"/>
  <c r="M4194" i="1"/>
  <c r="P4194" i="1" s="1"/>
  <c r="M4193" i="1"/>
  <c r="P4193" i="1" s="1"/>
  <c r="M4192" i="1"/>
  <c r="P4192" i="1" s="1"/>
  <c r="M4191" i="1"/>
  <c r="P4191" i="1" s="1"/>
  <c r="M4190" i="1"/>
  <c r="P4190" i="1" s="1"/>
  <c r="M4189" i="1"/>
  <c r="P4189" i="1" s="1"/>
  <c r="M4188" i="1"/>
  <c r="P4188" i="1" s="1"/>
  <c r="M4187" i="1"/>
  <c r="P4187" i="1" s="1"/>
  <c r="M4186" i="1"/>
  <c r="P4186" i="1" s="1"/>
  <c r="M4185" i="1"/>
  <c r="P4185" i="1" s="1"/>
  <c r="M4184" i="1"/>
  <c r="P4184" i="1" s="1"/>
  <c r="M4183" i="1"/>
  <c r="P4183" i="1" s="1"/>
  <c r="M4182" i="1"/>
  <c r="P4182" i="1" s="1"/>
  <c r="M4181" i="1"/>
  <c r="P4181" i="1" s="1"/>
  <c r="M4180" i="1"/>
  <c r="P4180" i="1" s="1"/>
  <c r="M4179" i="1"/>
  <c r="P4179" i="1" s="1"/>
  <c r="M4178" i="1"/>
  <c r="P4178" i="1" s="1"/>
  <c r="M4177" i="1"/>
  <c r="P4177" i="1" s="1"/>
  <c r="M4176" i="1"/>
  <c r="P4176" i="1" s="1"/>
  <c r="M4175" i="1"/>
  <c r="P4175" i="1" s="1"/>
  <c r="M4174" i="1"/>
  <c r="P4174" i="1" s="1"/>
  <c r="M4173" i="1"/>
  <c r="P4173" i="1" s="1"/>
  <c r="M4172" i="1"/>
  <c r="P4172" i="1" s="1"/>
  <c r="M4171" i="1"/>
  <c r="P4171" i="1" s="1"/>
  <c r="M4170" i="1"/>
  <c r="P4170" i="1" s="1"/>
  <c r="M4169" i="1"/>
  <c r="P4169" i="1" s="1"/>
  <c r="M4168" i="1"/>
  <c r="P4168" i="1" s="1"/>
  <c r="M4167" i="1"/>
  <c r="P4167" i="1" s="1"/>
  <c r="M4166" i="1"/>
  <c r="P4166" i="1" s="1"/>
  <c r="M4165" i="1"/>
  <c r="P4165" i="1" s="1"/>
  <c r="M4164" i="1"/>
  <c r="P4164" i="1" s="1"/>
  <c r="M4163" i="1"/>
  <c r="P4163" i="1" s="1"/>
  <c r="M4162" i="1"/>
  <c r="P4162" i="1" s="1"/>
  <c r="M4161" i="1"/>
  <c r="P4161" i="1" s="1"/>
  <c r="M4160" i="1"/>
  <c r="P4160" i="1" s="1"/>
  <c r="M4159" i="1"/>
  <c r="P4159" i="1" s="1"/>
  <c r="M4158" i="1"/>
  <c r="P4158" i="1" s="1"/>
  <c r="M4157" i="1"/>
  <c r="P4157" i="1" s="1"/>
  <c r="M4156" i="1"/>
  <c r="P4156" i="1" s="1"/>
  <c r="M4155" i="1"/>
  <c r="P4155" i="1" s="1"/>
  <c r="M4154" i="1"/>
  <c r="P4154" i="1" s="1"/>
  <c r="M4153" i="1"/>
  <c r="P4153" i="1" s="1"/>
  <c r="M4152" i="1"/>
  <c r="P4152" i="1" s="1"/>
  <c r="M4151" i="1"/>
  <c r="P4151" i="1" s="1"/>
  <c r="M4150" i="1"/>
  <c r="P4150" i="1" s="1"/>
  <c r="M4149" i="1"/>
  <c r="P4149" i="1" s="1"/>
  <c r="M4148" i="1"/>
  <c r="P4148" i="1" s="1"/>
  <c r="M4147" i="1"/>
  <c r="P4147" i="1" s="1"/>
  <c r="M4146" i="1"/>
  <c r="P4146" i="1" s="1"/>
  <c r="M4145" i="1"/>
  <c r="P4145" i="1" s="1"/>
  <c r="M4144" i="1"/>
  <c r="P4144" i="1" s="1"/>
  <c r="M4143" i="1"/>
  <c r="P4143" i="1" s="1"/>
  <c r="M4142" i="1"/>
  <c r="P4142" i="1" s="1"/>
  <c r="M4141" i="1"/>
  <c r="P4141" i="1" s="1"/>
  <c r="M4140" i="1"/>
  <c r="P4140" i="1" s="1"/>
  <c r="M4139" i="1"/>
  <c r="P4139" i="1" s="1"/>
  <c r="M4138" i="1"/>
  <c r="P4138" i="1" s="1"/>
  <c r="M4137" i="1"/>
  <c r="P4137" i="1" s="1"/>
  <c r="M4136" i="1"/>
  <c r="P4136" i="1" s="1"/>
  <c r="M4135" i="1"/>
  <c r="P4135" i="1" s="1"/>
  <c r="M4134" i="1"/>
  <c r="P4134" i="1" s="1"/>
  <c r="M4133" i="1"/>
  <c r="P4133" i="1" s="1"/>
  <c r="M4132" i="1"/>
  <c r="P4132" i="1" s="1"/>
  <c r="M4131" i="1"/>
  <c r="P4131" i="1" s="1"/>
  <c r="M4130" i="1"/>
  <c r="P4130" i="1" s="1"/>
  <c r="M4129" i="1"/>
  <c r="P4129" i="1" s="1"/>
  <c r="M4128" i="1"/>
  <c r="P4128" i="1" s="1"/>
  <c r="M4127" i="1"/>
  <c r="P4127" i="1" s="1"/>
  <c r="M4126" i="1"/>
  <c r="P4126" i="1" s="1"/>
  <c r="M4125" i="1"/>
  <c r="P4125" i="1" s="1"/>
  <c r="M4124" i="1"/>
  <c r="P4124" i="1" s="1"/>
  <c r="M4123" i="1"/>
  <c r="P4123" i="1" s="1"/>
  <c r="M4122" i="1"/>
  <c r="P4122" i="1" s="1"/>
  <c r="M4121" i="1"/>
  <c r="P4121" i="1" s="1"/>
  <c r="M4120" i="1"/>
  <c r="P4120" i="1" s="1"/>
  <c r="M4119" i="1"/>
  <c r="P4119" i="1" s="1"/>
  <c r="M4118" i="1"/>
  <c r="P4118" i="1" s="1"/>
  <c r="M4117" i="1"/>
  <c r="P4117" i="1" s="1"/>
  <c r="M4116" i="1"/>
  <c r="P4116" i="1" s="1"/>
  <c r="M4115" i="1"/>
  <c r="P4115" i="1" s="1"/>
  <c r="M4114" i="1"/>
  <c r="P4114" i="1" s="1"/>
  <c r="M4113" i="1"/>
  <c r="P4113" i="1" s="1"/>
  <c r="M4112" i="1"/>
  <c r="P4112" i="1" s="1"/>
  <c r="M4111" i="1"/>
  <c r="P4111" i="1" s="1"/>
  <c r="M4110" i="1"/>
  <c r="P4110" i="1" s="1"/>
  <c r="M4109" i="1"/>
  <c r="P4109" i="1" s="1"/>
  <c r="M4108" i="1"/>
  <c r="P4108" i="1" s="1"/>
  <c r="M4107" i="1"/>
  <c r="P4107" i="1" s="1"/>
  <c r="M4106" i="1"/>
  <c r="P4106" i="1" s="1"/>
  <c r="M4105" i="1"/>
  <c r="P4105" i="1" s="1"/>
  <c r="M4104" i="1"/>
  <c r="P4104" i="1" s="1"/>
  <c r="M4103" i="1"/>
  <c r="P4103" i="1" s="1"/>
  <c r="M4102" i="1"/>
  <c r="P4102" i="1" s="1"/>
  <c r="M4101" i="1"/>
  <c r="P4101" i="1" s="1"/>
  <c r="M4100" i="1"/>
  <c r="P4100" i="1" s="1"/>
  <c r="M4099" i="1"/>
  <c r="P4099" i="1" s="1"/>
  <c r="M4098" i="1"/>
  <c r="P4098" i="1" s="1"/>
  <c r="M4097" i="1"/>
  <c r="P4097" i="1" s="1"/>
  <c r="M4096" i="1"/>
  <c r="P4096" i="1" s="1"/>
  <c r="M4095" i="1"/>
  <c r="P4095" i="1" s="1"/>
  <c r="M4094" i="1"/>
  <c r="P4094" i="1" s="1"/>
  <c r="M4093" i="1"/>
  <c r="P4093" i="1" s="1"/>
  <c r="M4092" i="1"/>
  <c r="P4092" i="1" s="1"/>
  <c r="M4091" i="1"/>
  <c r="P4091" i="1" s="1"/>
  <c r="M4090" i="1"/>
  <c r="P4090" i="1" s="1"/>
  <c r="M4089" i="1"/>
  <c r="P4089" i="1" s="1"/>
  <c r="M4088" i="1"/>
  <c r="P4088" i="1" s="1"/>
  <c r="M4087" i="1"/>
  <c r="P4087" i="1" s="1"/>
  <c r="M4086" i="1"/>
  <c r="P4086" i="1" s="1"/>
  <c r="M4085" i="1"/>
  <c r="P4085" i="1" s="1"/>
  <c r="M4084" i="1"/>
  <c r="P4084" i="1" s="1"/>
  <c r="M4083" i="1"/>
  <c r="P4083" i="1" s="1"/>
  <c r="M4082" i="1"/>
  <c r="P4082" i="1" s="1"/>
  <c r="M4081" i="1"/>
  <c r="P4081" i="1" s="1"/>
  <c r="M4080" i="1"/>
  <c r="P4080" i="1" s="1"/>
  <c r="M4079" i="1"/>
  <c r="P4079" i="1" s="1"/>
  <c r="M4078" i="1"/>
  <c r="P4078" i="1" s="1"/>
  <c r="M4077" i="1"/>
  <c r="P4077" i="1" s="1"/>
  <c r="M4076" i="1"/>
  <c r="P4076" i="1" s="1"/>
  <c r="M4075" i="1"/>
  <c r="P4075" i="1" s="1"/>
  <c r="M4074" i="1"/>
  <c r="P4074" i="1" s="1"/>
  <c r="M4073" i="1"/>
  <c r="P4073" i="1" s="1"/>
  <c r="M4072" i="1"/>
  <c r="P4072" i="1" s="1"/>
  <c r="M4071" i="1"/>
  <c r="P4071" i="1" s="1"/>
  <c r="M4070" i="1"/>
  <c r="P4070" i="1" s="1"/>
  <c r="M4069" i="1"/>
  <c r="P4069" i="1" s="1"/>
  <c r="M4068" i="1"/>
  <c r="P4068" i="1" s="1"/>
  <c r="M4067" i="1"/>
  <c r="P4067" i="1" s="1"/>
  <c r="M4066" i="1"/>
  <c r="P4066" i="1" s="1"/>
  <c r="M4065" i="1"/>
  <c r="P4065" i="1" s="1"/>
  <c r="M4064" i="1"/>
  <c r="P4064" i="1" s="1"/>
  <c r="M4063" i="1"/>
  <c r="P4063" i="1" s="1"/>
  <c r="M4062" i="1"/>
  <c r="P4062" i="1" s="1"/>
  <c r="M4061" i="1"/>
  <c r="P4061" i="1" s="1"/>
  <c r="M4060" i="1"/>
  <c r="P4060" i="1" s="1"/>
  <c r="M4059" i="1"/>
  <c r="P4059" i="1" s="1"/>
  <c r="M4058" i="1"/>
  <c r="P4058" i="1" s="1"/>
  <c r="M4057" i="1"/>
  <c r="P4057" i="1" s="1"/>
  <c r="M4056" i="1"/>
  <c r="P4056" i="1" s="1"/>
  <c r="M4055" i="1"/>
  <c r="P4055" i="1" s="1"/>
  <c r="M4054" i="1"/>
  <c r="P4054" i="1" s="1"/>
  <c r="M4053" i="1"/>
  <c r="P4053" i="1" s="1"/>
  <c r="M4052" i="1"/>
  <c r="P4052" i="1" s="1"/>
  <c r="M4051" i="1"/>
  <c r="P4051" i="1" s="1"/>
  <c r="M4050" i="1"/>
  <c r="P4050" i="1" s="1"/>
  <c r="M4049" i="1"/>
  <c r="P4049" i="1" s="1"/>
  <c r="M4048" i="1"/>
  <c r="P4048" i="1" s="1"/>
  <c r="M4047" i="1"/>
  <c r="P4047" i="1" s="1"/>
  <c r="M4046" i="1"/>
  <c r="P4046" i="1" s="1"/>
  <c r="M4045" i="1"/>
  <c r="P4045" i="1" s="1"/>
  <c r="M4044" i="1"/>
  <c r="P4044" i="1" s="1"/>
  <c r="M4043" i="1"/>
  <c r="P4043" i="1" s="1"/>
  <c r="M4042" i="1"/>
  <c r="P4042" i="1" s="1"/>
  <c r="M4041" i="1"/>
  <c r="P4041" i="1" s="1"/>
  <c r="M4040" i="1"/>
  <c r="P4040" i="1" s="1"/>
  <c r="M4039" i="1"/>
  <c r="P4039" i="1" s="1"/>
  <c r="M4038" i="1"/>
  <c r="P4038" i="1" s="1"/>
  <c r="M4037" i="1"/>
  <c r="P4037" i="1" s="1"/>
  <c r="M4036" i="1"/>
  <c r="P4036" i="1" s="1"/>
  <c r="M4035" i="1"/>
  <c r="P4035" i="1" s="1"/>
  <c r="M4034" i="1"/>
  <c r="P4034" i="1" s="1"/>
  <c r="M4033" i="1"/>
  <c r="P4033" i="1" s="1"/>
  <c r="M4032" i="1"/>
  <c r="P4032" i="1" s="1"/>
  <c r="M4031" i="1"/>
  <c r="P4031" i="1" s="1"/>
  <c r="M4030" i="1"/>
  <c r="P4030" i="1" s="1"/>
  <c r="M4029" i="1"/>
  <c r="P4029" i="1" s="1"/>
  <c r="M4028" i="1"/>
  <c r="P4028" i="1" s="1"/>
  <c r="M4027" i="1"/>
  <c r="P4027" i="1" s="1"/>
  <c r="M4026" i="1"/>
  <c r="P4026" i="1" s="1"/>
  <c r="M4025" i="1"/>
  <c r="P4025" i="1" s="1"/>
  <c r="M4024" i="1"/>
  <c r="P4024" i="1" s="1"/>
  <c r="M4023" i="1"/>
  <c r="P4023" i="1" s="1"/>
  <c r="M4022" i="1"/>
  <c r="P4022" i="1" s="1"/>
  <c r="M4021" i="1"/>
  <c r="P4021" i="1" s="1"/>
  <c r="M4020" i="1"/>
  <c r="P4020" i="1" s="1"/>
  <c r="M4019" i="1"/>
  <c r="P4019" i="1" s="1"/>
  <c r="M4018" i="1"/>
  <c r="P4018" i="1" s="1"/>
  <c r="M4017" i="1"/>
  <c r="P4017" i="1" s="1"/>
  <c r="M4016" i="1"/>
  <c r="P4016" i="1" s="1"/>
  <c r="M4015" i="1"/>
  <c r="P4015" i="1" s="1"/>
  <c r="M4014" i="1"/>
  <c r="P4014" i="1" s="1"/>
  <c r="M4013" i="1"/>
  <c r="P4013" i="1" s="1"/>
  <c r="M4012" i="1"/>
  <c r="P4012" i="1" s="1"/>
  <c r="M4011" i="1"/>
  <c r="P4011" i="1" s="1"/>
  <c r="M4010" i="1"/>
  <c r="P4010" i="1" s="1"/>
  <c r="M4009" i="1"/>
  <c r="P4009" i="1" s="1"/>
  <c r="M4008" i="1"/>
  <c r="P4008" i="1" s="1"/>
  <c r="M4007" i="1"/>
  <c r="P4007" i="1" s="1"/>
  <c r="M4006" i="1"/>
  <c r="P4006" i="1" s="1"/>
  <c r="M4005" i="1"/>
  <c r="P4005" i="1" s="1"/>
  <c r="M4004" i="1"/>
  <c r="P4004" i="1" s="1"/>
  <c r="M4003" i="1"/>
  <c r="P4003" i="1" s="1"/>
  <c r="M4002" i="1"/>
  <c r="P4002" i="1" s="1"/>
  <c r="M4001" i="1"/>
  <c r="P4001" i="1" s="1"/>
  <c r="M4000" i="1"/>
  <c r="P4000" i="1" s="1"/>
  <c r="M3999" i="1"/>
  <c r="P3999" i="1" s="1"/>
  <c r="M3998" i="1"/>
  <c r="P3998" i="1" s="1"/>
  <c r="M3997" i="1"/>
  <c r="P3997" i="1" s="1"/>
  <c r="M3996" i="1"/>
  <c r="P3996" i="1" s="1"/>
  <c r="M3995" i="1"/>
  <c r="P3995" i="1" s="1"/>
  <c r="M3994" i="1"/>
  <c r="P3994" i="1" s="1"/>
  <c r="M3993" i="1"/>
  <c r="P3993" i="1" s="1"/>
  <c r="M3992" i="1"/>
  <c r="P3992" i="1" s="1"/>
  <c r="M3991" i="1"/>
  <c r="P3991" i="1" s="1"/>
  <c r="M3990" i="1"/>
  <c r="P3990" i="1" s="1"/>
  <c r="M3989" i="1"/>
  <c r="P3989" i="1" s="1"/>
  <c r="M3988" i="1"/>
  <c r="P3988" i="1" s="1"/>
  <c r="M3987" i="1"/>
  <c r="P3987" i="1" s="1"/>
  <c r="M3986" i="1"/>
  <c r="P3986" i="1" s="1"/>
  <c r="M3985" i="1"/>
  <c r="P3985" i="1" s="1"/>
  <c r="M3984" i="1"/>
  <c r="P3984" i="1" s="1"/>
  <c r="M3983" i="1"/>
  <c r="P3983" i="1" s="1"/>
  <c r="M3982" i="1"/>
  <c r="P3982" i="1" s="1"/>
  <c r="M3981" i="1"/>
  <c r="P3981" i="1" s="1"/>
  <c r="M3980" i="1"/>
  <c r="P3980" i="1" s="1"/>
  <c r="M3979" i="1"/>
  <c r="P3979" i="1" s="1"/>
  <c r="M3978" i="1"/>
  <c r="P3978" i="1" s="1"/>
  <c r="M3977" i="1"/>
  <c r="P3977" i="1" s="1"/>
  <c r="M3976" i="1"/>
  <c r="P3976" i="1" s="1"/>
  <c r="M3975" i="1"/>
  <c r="P3975" i="1" s="1"/>
  <c r="M3974" i="1"/>
  <c r="P3974" i="1" s="1"/>
  <c r="M3973" i="1"/>
  <c r="P3973" i="1" s="1"/>
  <c r="M3972" i="1"/>
  <c r="P3972" i="1" s="1"/>
  <c r="M3971" i="1"/>
  <c r="P3971" i="1" s="1"/>
  <c r="M3970" i="1"/>
  <c r="P3970" i="1" s="1"/>
  <c r="M3969" i="1"/>
  <c r="P3969" i="1" s="1"/>
  <c r="M3968" i="1"/>
  <c r="P3968" i="1" s="1"/>
  <c r="M3967" i="1"/>
  <c r="P3967" i="1" s="1"/>
  <c r="M3966" i="1"/>
  <c r="P3966" i="1" s="1"/>
  <c r="M3965" i="1"/>
  <c r="P3965" i="1" s="1"/>
  <c r="M3964" i="1"/>
  <c r="P3964" i="1" s="1"/>
  <c r="M3963" i="1"/>
  <c r="P3963" i="1" s="1"/>
  <c r="M3962" i="1"/>
  <c r="P3962" i="1" s="1"/>
  <c r="M3961" i="1"/>
  <c r="P3961" i="1" s="1"/>
  <c r="M3960" i="1"/>
  <c r="P3960" i="1" s="1"/>
  <c r="M3959" i="1"/>
  <c r="P3959" i="1" s="1"/>
  <c r="M3958" i="1"/>
  <c r="P3958" i="1" s="1"/>
  <c r="M3957" i="1"/>
  <c r="P3957" i="1" s="1"/>
  <c r="M3956" i="1"/>
  <c r="P3956" i="1" s="1"/>
  <c r="M3955" i="1"/>
  <c r="P3955" i="1" s="1"/>
  <c r="M3954" i="1"/>
  <c r="P3954" i="1" s="1"/>
  <c r="M3953" i="1"/>
  <c r="P3953" i="1" s="1"/>
  <c r="M3952" i="1"/>
  <c r="P3952" i="1" s="1"/>
  <c r="M3951" i="1"/>
  <c r="P3951" i="1" s="1"/>
  <c r="M3950" i="1"/>
  <c r="P3950" i="1" s="1"/>
  <c r="M3949" i="1"/>
  <c r="P3949" i="1" s="1"/>
  <c r="M3948" i="1"/>
  <c r="P3948" i="1" s="1"/>
  <c r="M3947" i="1"/>
  <c r="P3947" i="1" s="1"/>
  <c r="M3946" i="1"/>
  <c r="P3946" i="1" s="1"/>
  <c r="M3945" i="1"/>
  <c r="P3945" i="1" s="1"/>
  <c r="M3944" i="1"/>
  <c r="P3944" i="1" s="1"/>
  <c r="M3943" i="1"/>
  <c r="P3943" i="1" s="1"/>
  <c r="M3942" i="1"/>
  <c r="P3942" i="1" s="1"/>
  <c r="M3941" i="1"/>
  <c r="P3941" i="1" s="1"/>
  <c r="M3940" i="1"/>
  <c r="P3940" i="1" s="1"/>
  <c r="M3939" i="1"/>
  <c r="P3939" i="1" s="1"/>
  <c r="M3938" i="1"/>
  <c r="P3938" i="1" s="1"/>
  <c r="M3937" i="1"/>
  <c r="P3937" i="1" s="1"/>
  <c r="M3936" i="1"/>
  <c r="P3936" i="1" s="1"/>
  <c r="M3935" i="1"/>
  <c r="P3935" i="1" s="1"/>
  <c r="M3934" i="1"/>
  <c r="P3934" i="1" s="1"/>
  <c r="M3933" i="1"/>
  <c r="P3933" i="1" s="1"/>
  <c r="M3932" i="1"/>
  <c r="P3932" i="1" s="1"/>
  <c r="M3931" i="1"/>
  <c r="P3931" i="1" s="1"/>
  <c r="M3930" i="1"/>
  <c r="P3930" i="1" s="1"/>
  <c r="M3929" i="1"/>
  <c r="P3929" i="1" s="1"/>
  <c r="M3928" i="1"/>
  <c r="P3928" i="1" s="1"/>
  <c r="M3927" i="1"/>
  <c r="P3927" i="1" s="1"/>
  <c r="M3926" i="1"/>
  <c r="P3926" i="1" s="1"/>
  <c r="M3925" i="1"/>
  <c r="P3925" i="1" s="1"/>
  <c r="M3924" i="1"/>
  <c r="P3924" i="1" s="1"/>
  <c r="M3923" i="1"/>
  <c r="P3923" i="1" s="1"/>
  <c r="M3922" i="1"/>
  <c r="P3922" i="1" s="1"/>
  <c r="M3921" i="1"/>
  <c r="P3921" i="1" s="1"/>
  <c r="M3920" i="1"/>
  <c r="P3920" i="1" s="1"/>
  <c r="M3919" i="1"/>
  <c r="P3919" i="1" s="1"/>
  <c r="M3918" i="1"/>
  <c r="P3918" i="1" s="1"/>
  <c r="M3917" i="1"/>
  <c r="P3917" i="1" s="1"/>
  <c r="M3916" i="1"/>
  <c r="P3916" i="1" s="1"/>
  <c r="M3915" i="1"/>
  <c r="P3915" i="1" s="1"/>
  <c r="M3914" i="1"/>
  <c r="P3914" i="1" s="1"/>
  <c r="M3913" i="1"/>
  <c r="P3913" i="1" s="1"/>
  <c r="M3912" i="1"/>
  <c r="P3912" i="1" s="1"/>
  <c r="M3911" i="1"/>
  <c r="P3911" i="1" s="1"/>
  <c r="M3910" i="1"/>
  <c r="P3910" i="1" s="1"/>
  <c r="M3909" i="1"/>
  <c r="P3909" i="1" s="1"/>
  <c r="M3908" i="1"/>
  <c r="P3908" i="1" s="1"/>
  <c r="M3907" i="1"/>
  <c r="P3907" i="1" s="1"/>
  <c r="M3906" i="1"/>
  <c r="P3906" i="1" s="1"/>
  <c r="M3905" i="1"/>
  <c r="P3905" i="1" s="1"/>
  <c r="M3904" i="1"/>
  <c r="P3904" i="1" s="1"/>
  <c r="M3903" i="1"/>
  <c r="P3903" i="1" s="1"/>
  <c r="M3902" i="1"/>
  <c r="P3902" i="1" s="1"/>
  <c r="M3901" i="1"/>
  <c r="P3901" i="1" s="1"/>
  <c r="M3900" i="1"/>
  <c r="P3900" i="1" s="1"/>
  <c r="M3899" i="1"/>
  <c r="P3899" i="1" s="1"/>
  <c r="M3898" i="1"/>
  <c r="P3898" i="1" s="1"/>
  <c r="M3897" i="1"/>
  <c r="P3897" i="1" s="1"/>
  <c r="M3896" i="1"/>
  <c r="P3896" i="1" s="1"/>
  <c r="M3895" i="1"/>
  <c r="P3895" i="1" s="1"/>
  <c r="M3894" i="1"/>
  <c r="P3894" i="1" s="1"/>
  <c r="M3893" i="1"/>
  <c r="P3893" i="1" s="1"/>
  <c r="M3892" i="1"/>
  <c r="P3892" i="1" s="1"/>
  <c r="M3891" i="1"/>
  <c r="P3891" i="1" s="1"/>
  <c r="M3890" i="1"/>
  <c r="P3890" i="1" s="1"/>
  <c r="M3889" i="1"/>
  <c r="P3889" i="1" s="1"/>
  <c r="M3888" i="1"/>
  <c r="P3888" i="1" s="1"/>
  <c r="M3887" i="1"/>
  <c r="P3887" i="1" s="1"/>
  <c r="M3886" i="1"/>
  <c r="P3886" i="1" s="1"/>
  <c r="M3885" i="1"/>
  <c r="P3885" i="1" s="1"/>
  <c r="M3884" i="1"/>
  <c r="P3884" i="1" s="1"/>
  <c r="M3883" i="1"/>
  <c r="P3883" i="1" s="1"/>
  <c r="M3882" i="1"/>
  <c r="P3882" i="1" s="1"/>
  <c r="M3881" i="1"/>
  <c r="P3881" i="1" s="1"/>
  <c r="M3880" i="1"/>
  <c r="P3880" i="1" s="1"/>
  <c r="M3879" i="1"/>
  <c r="P3879" i="1" s="1"/>
  <c r="M3878" i="1"/>
  <c r="P3878" i="1" s="1"/>
  <c r="M3877" i="1"/>
  <c r="P3877" i="1" s="1"/>
  <c r="M3876" i="1"/>
  <c r="P3876" i="1" s="1"/>
  <c r="M3875" i="1"/>
  <c r="P3875" i="1" s="1"/>
  <c r="M3874" i="1"/>
  <c r="P3874" i="1" s="1"/>
  <c r="M3873" i="1"/>
  <c r="P3873" i="1" s="1"/>
  <c r="M3872" i="1"/>
  <c r="P3872" i="1" s="1"/>
  <c r="M3871" i="1"/>
  <c r="P3871" i="1" s="1"/>
  <c r="M3870" i="1"/>
  <c r="P3870" i="1" s="1"/>
  <c r="M3869" i="1"/>
  <c r="P3869" i="1" s="1"/>
  <c r="M3868" i="1"/>
  <c r="P3868" i="1" s="1"/>
  <c r="M3867" i="1"/>
  <c r="P3867" i="1" s="1"/>
  <c r="M3866" i="1"/>
  <c r="P3866" i="1" s="1"/>
  <c r="M3865" i="1"/>
  <c r="P3865" i="1" s="1"/>
  <c r="M3864" i="1"/>
  <c r="P3864" i="1" s="1"/>
  <c r="M3863" i="1"/>
  <c r="P3863" i="1" s="1"/>
  <c r="M3862" i="1"/>
  <c r="P3862" i="1" s="1"/>
  <c r="M3861" i="1"/>
  <c r="P3861" i="1" s="1"/>
  <c r="M3860" i="1"/>
  <c r="P3860" i="1" s="1"/>
  <c r="M3859" i="1"/>
  <c r="P3859" i="1" s="1"/>
  <c r="M3858" i="1"/>
  <c r="P3858" i="1" s="1"/>
  <c r="M3857" i="1"/>
  <c r="P3857" i="1" s="1"/>
  <c r="M3856" i="1"/>
  <c r="P3856" i="1" s="1"/>
  <c r="M3855" i="1"/>
  <c r="P3855" i="1" s="1"/>
  <c r="M3854" i="1"/>
  <c r="P3854" i="1" s="1"/>
  <c r="M3853" i="1"/>
  <c r="P3853" i="1" s="1"/>
  <c r="M3852" i="1"/>
  <c r="P3852" i="1" s="1"/>
  <c r="M3851" i="1"/>
  <c r="P3851" i="1" s="1"/>
  <c r="M3850" i="1"/>
  <c r="P3850" i="1" s="1"/>
  <c r="M3849" i="1"/>
  <c r="P3849" i="1" s="1"/>
  <c r="M3848" i="1"/>
  <c r="P3848" i="1" s="1"/>
  <c r="M3847" i="1"/>
  <c r="P3847" i="1" s="1"/>
  <c r="M3846" i="1"/>
  <c r="P3846" i="1" s="1"/>
  <c r="M3845" i="1"/>
  <c r="P3845" i="1" s="1"/>
  <c r="M3844" i="1"/>
  <c r="P3844" i="1" s="1"/>
  <c r="M3843" i="1"/>
  <c r="P3843" i="1" s="1"/>
  <c r="M3842" i="1"/>
  <c r="P3842" i="1" s="1"/>
  <c r="M3841" i="1"/>
  <c r="P3841" i="1" s="1"/>
  <c r="M3840" i="1"/>
  <c r="P3840" i="1" s="1"/>
  <c r="M3839" i="1"/>
  <c r="P3839" i="1" s="1"/>
  <c r="M3838" i="1"/>
  <c r="P3838" i="1" s="1"/>
  <c r="M3837" i="1"/>
  <c r="P3837" i="1" s="1"/>
  <c r="M3836" i="1"/>
  <c r="P3836" i="1" s="1"/>
  <c r="M3835" i="1"/>
  <c r="P3835" i="1" s="1"/>
  <c r="M3834" i="1"/>
  <c r="P3834" i="1" s="1"/>
  <c r="M3833" i="1"/>
  <c r="P3833" i="1" s="1"/>
  <c r="M3832" i="1"/>
  <c r="P3832" i="1" s="1"/>
  <c r="M3831" i="1"/>
  <c r="P3831" i="1" s="1"/>
  <c r="M3830" i="1"/>
  <c r="P3830" i="1" s="1"/>
  <c r="M3829" i="1"/>
  <c r="P3829" i="1" s="1"/>
  <c r="M3828" i="1"/>
  <c r="P3828" i="1" s="1"/>
  <c r="M3827" i="1"/>
  <c r="P3827" i="1" s="1"/>
  <c r="M3826" i="1"/>
  <c r="P3826" i="1" s="1"/>
  <c r="M3825" i="1"/>
  <c r="P3825" i="1" s="1"/>
  <c r="M3824" i="1"/>
  <c r="P3824" i="1" s="1"/>
  <c r="M3823" i="1"/>
  <c r="P3823" i="1" s="1"/>
  <c r="M3822" i="1"/>
  <c r="P3822" i="1" s="1"/>
  <c r="M3821" i="1"/>
  <c r="P3821" i="1" s="1"/>
  <c r="M3820" i="1"/>
  <c r="P3820" i="1" s="1"/>
  <c r="M3819" i="1"/>
  <c r="P3819" i="1" s="1"/>
  <c r="M3818" i="1"/>
  <c r="P3818" i="1" s="1"/>
  <c r="M3817" i="1"/>
  <c r="P3817" i="1" s="1"/>
  <c r="M3816" i="1"/>
  <c r="P3816" i="1" s="1"/>
  <c r="M3815" i="1"/>
  <c r="P3815" i="1" s="1"/>
  <c r="M3814" i="1"/>
  <c r="P3814" i="1" s="1"/>
  <c r="M3813" i="1"/>
  <c r="P3813" i="1" s="1"/>
  <c r="M3812" i="1"/>
  <c r="P3812" i="1" s="1"/>
  <c r="M3811" i="1"/>
  <c r="P3811" i="1" s="1"/>
  <c r="M3810" i="1"/>
  <c r="P3810" i="1" s="1"/>
  <c r="M3809" i="1"/>
  <c r="P3809" i="1" s="1"/>
  <c r="M3808" i="1"/>
  <c r="P3808" i="1" s="1"/>
  <c r="M3807" i="1"/>
  <c r="P3807" i="1" s="1"/>
  <c r="M3806" i="1"/>
  <c r="P3806" i="1" s="1"/>
  <c r="M3805" i="1"/>
  <c r="P3805" i="1" s="1"/>
  <c r="M3804" i="1"/>
  <c r="P3804" i="1" s="1"/>
  <c r="M3803" i="1"/>
  <c r="P3803" i="1" s="1"/>
  <c r="M3802" i="1"/>
  <c r="P3802" i="1" s="1"/>
  <c r="M3801" i="1"/>
  <c r="P3801" i="1" s="1"/>
  <c r="M3800" i="1"/>
  <c r="P3800" i="1" s="1"/>
  <c r="M3799" i="1"/>
  <c r="P3799" i="1" s="1"/>
  <c r="M3798" i="1"/>
  <c r="P3798" i="1" s="1"/>
  <c r="M3797" i="1"/>
  <c r="P3797" i="1" s="1"/>
  <c r="M3796" i="1"/>
  <c r="P3796" i="1" s="1"/>
  <c r="M3795" i="1"/>
  <c r="P3795" i="1" s="1"/>
  <c r="M3794" i="1"/>
  <c r="P3794" i="1" s="1"/>
  <c r="M3793" i="1"/>
  <c r="P3793" i="1" s="1"/>
  <c r="M3792" i="1"/>
  <c r="P3792" i="1" s="1"/>
  <c r="M3791" i="1"/>
  <c r="P3791" i="1" s="1"/>
  <c r="M3790" i="1"/>
  <c r="P3790" i="1" s="1"/>
  <c r="M3789" i="1"/>
  <c r="P3789" i="1" s="1"/>
  <c r="M3788" i="1"/>
  <c r="P3788" i="1" s="1"/>
  <c r="M3787" i="1"/>
  <c r="P3787" i="1" s="1"/>
  <c r="M3786" i="1"/>
  <c r="P3786" i="1" s="1"/>
  <c r="M3785" i="1"/>
  <c r="P3785" i="1" s="1"/>
  <c r="M3784" i="1"/>
  <c r="P3784" i="1" s="1"/>
  <c r="M3783" i="1"/>
  <c r="P3783" i="1" s="1"/>
  <c r="M3782" i="1"/>
  <c r="P3782" i="1" s="1"/>
  <c r="M3781" i="1"/>
  <c r="P3781" i="1" s="1"/>
  <c r="M3780" i="1"/>
  <c r="P3780" i="1" s="1"/>
  <c r="M3779" i="1"/>
  <c r="P3779" i="1" s="1"/>
  <c r="M3778" i="1"/>
  <c r="P3778" i="1" s="1"/>
  <c r="M3777" i="1"/>
  <c r="P3777" i="1" s="1"/>
  <c r="M3776" i="1"/>
  <c r="P3776" i="1" s="1"/>
  <c r="M3775" i="1"/>
  <c r="P3775" i="1" s="1"/>
  <c r="M3774" i="1"/>
  <c r="P3774" i="1" s="1"/>
  <c r="M3773" i="1"/>
  <c r="P3773" i="1" s="1"/>
  <c r="M3772" i="1"/>
  <c r="P3772" i="1" s="1"/>
  <c r="M3771" i="1"/>
  <c r="P3771" i="1" s="1"/>
  <c r="M3770" i="1"/>
  <c r="P3770" i="1" s="1"/>
  <c r="M3769" i="1"/>
  <c r="P3769" i="1" s="1"/>
  <c r="M3768" i="1"/>
  <c r="P3768" i="1" s="1"/>
  <c r="M3767" i="1"/>
  <c r="P3767" i="1" s="1"/>
  <c r="M3766" i="1"/>
  <c r="P3766" i="1" s="1"/>
  <c r="M3765" i="1"/>
  <c r="P3765" i="1" s="1"/>
  <c r="M3764" i="1"/>
  <c r="P3764" i="1" s="1"/>
  <c r="M3763" i="1"/>
  <c r="P3763" i="1" s="1"/>
  <c r="M3762" i="1"/>
  <c r="P3762" i="1" s="1"/>
  <c r="M3761" i="1"/>
  <c r="P3761" i="1" s="1"/>
  <c r="M3760" i="1"/>
  <c r="P3760" i="1" s="1"/>
  <c r="M3759" i="1"/>
  <c r="P3759" i="1" s="1"/>
  <c r="M3758" i="1"/>
  <c r="P3758" i="1" s="1"/>
  <c r="M3757" i="1"/>
  <c r="P3757" i="1" s="1"/>
  <c r="M3756" i="1"/>
  <c r="P3756" i="1" s="1"/>
  <c r="M3755" i="1"/>
  <c r="P3755" i="1" s="1"/>
  <c r="M3754" i="1"/>
  <c r="P3754" i="1" s="1"/>
  <c r="M3753" i="1"/>
  <c r="P3753" i="1" s="1"/>
  <c r="M3752" i="1"/>
  <c r="P3752" i="1" s="1"/>
  <c r="M3751" i="1"/>
  <c r="P3751" i="1" s="1"/>
  <c r="M3750" i="1"/>
  <c r="P3750" i="1" s="1"/>
  <c r="M3749" i="1"/>
  <c r="P3749" i="1" s="1"/>
  <c r="M3748" i="1"/>
  <c r="P3748" i="1" s="1"/>
  <c r="M3747" i="1"/>
  <c r="P3747" i="1" s="1"/>
  <c r="M3746" i="1"/>
  <c r="P3746" i="1" s="1"/>
  <c r="M3745" i="1"/>
  <c r="P3745" i="1" s="1"/>
  <c r="M3744" i="1"/>
  <c r="P3744" i="1" s="1"/>
  <c r="M3743" i="1"/>
  <c r="P3743" i="1" s="1"/>
  <c r="M3742" i="1"/>
  <c r="P3742" i="1" s="1"/>
  <c r="M3741" i="1"/>
  <c r="P3741" i="1" s="1"/>
  <c r="M3740" i="1"/>
  <c r="P3740" i="1" s="1"/>
  <c r="M3739" i="1"/>
  <c r="P3739" i="1" s="1"/>
  <c r="M3738" i="1"/>
  <c r="P3738" i="1" s="1"/>
  <c r="M3737" i="1"/>
  <c r="P3737" i="1" s="1"/>
  <c r="M3736" i="1"/>
  <c r="P3736" i="1" s="1"/>
  <c r="M3735" i="1"/>
  <c r="P3735" i="1" s="1"/>
  <c r="M3734" i="1"/>
  <c r="P3734" i="1" s="1"/>
  <c r="M3733" i="1"/>
  <c r="P3733" i="1" s="1"/>
  <c r="M3732" i="1"/>
  <c r="P3732" i="1" s="1"/>
  <c r="M3731" i="1"/>
  <c r="P3731" i="1" s="1"/>
  <c r="M3730" i="1"/>
  <c r="P3730" i="1" s="1"/>
  <c r="M3729" i="1"/>
  <c r="P3729" i="1" s="1"/>
  <c r="M3728" i="1"/>
  <c r="P3728" i="1" s="1"/>
  <c r="M3727" i="1"/>
  <c r="P3727" i="1" s="1"/>
  <c r="M3726" i="1"/>
  <c r="P3726" i="1" s="1"/>
  <c r="M3725" i="1"/>
  <c r="P3725" i="1" s="1"/>
  <c r="M3724" i="1"/>
  <c r="P3724" i="1" s="1"/>
  <c r="M3723" i="1"/>
  <c r="P3723" i="1" s="1"/>
  <c r="M3722" i="1"/>
  <c r="P3722" i="1" s="1"/>
  <c r="M3721" i="1"/>
  <c r="P3721" i="1" s="1"/>
  <c r="M3720" i="1"/>
  <c r="P3720" i="1" s="1"/>
  <c r="M3719" i="1"/>
  <c r="P3719" i="1" s="1"/>
  <c r="M3718" i="1"/>
  <c r="P3718" i="1" s="1"/>
  <c r="M3717" i="1"/>
  <c r="P3717" i="1" s="1"/>
  <c r="M3716" i="1"/>
  <c r="P3716" i="1" s="1"/>
  <c r="M3715" i="1"/>
  <c r="P3715" i="1" s="1"/>
  <c r="M3714" i="1"/>
  <c r="P3714" i="1" s="1"/>
  <c r="M3713" i="1"/>
  <c r="P3713" i="1" s="1"/>
  <c r="M3712" i="1"/>
  <c r="P3712" i="1" s="1"/>
  <c r="M3711" i="1"/>
  <c r="P3711" i="1" s="1"/>
  <c r="M3710" i="1"/>
  <c r="P3710" i="1" s="1"/>
  <c r="M3709" i="1"/>
  <c r="P3709" i="1" s="1"/>
  <c r="M3708" i="1"/>
  <c r="P3708" i="1" s="1"/>
  <c r="M3707" i="1"/>
  <c r="P3707" i="1" s="1"/>
  <c r="M3706" i="1"/>
  <c r="P3706" i="1" s="1"/>
  <c r="M3705" i="1"/>
  <c r="P3705" i="1" s="1"/>
  <c r="M3704" i="1"/>
  <c r="P3704" i="1" s="1"/>
  <c r="M3703" i="1"/>
  <c r="P3703" i="1" s="1"/>
  <c r="M3702" i="1"/>
  <c r="P3702" i="1" s="1"/>
  <c r="M3701" i="1"/>
  <c r="P3701" i="1" s="1"/>
  <c r="M3700" i="1"/>
  <c r="P3700" i="1" s="1"/>
  <c r="M3699" i="1"/>
  <c r="P3699" i="1" s="1"/>
  <c r="M3698" i="1"/>
  <c r="P3698" i="1" s="1"/>
  <c r="M3697" i="1"/>
  <c r="P3697" i="1" s="1"/>
  <c r="M3696" i="1"/>
  <c r="P3696" i="1" s="1"/>
  <c r="M3695" i="1"/>
  <c r="P3695" i="1" s="1"/>
  <c r="M3694" i="1"/>
  <c r="P3694" i="1" s="1"/>
  <c r="M3693" i="1"/>
  <c r="P3693" i="1" s="1"/>
  <c r="M3692" i="1"/>
  <c r="P3692" i="1" s="1"/>
  <c r="M3691" i="1"/>
  <c r="P3691" i="1" s="1"/>
  <c r="M3690" i="1"/>
  <c r="P3690" i="1" s="1"/>
  <c r="M3689" i="1"/>
  <c r="P3689" i="1" s="1"/>
  <c r="M3688" i="1"/>
  <c r="P3688" i="1" s="1"/>
  <c r="M3687" i="1"/>
  <c r="P3687" i="1" s="1"/>
  <c r="M3686" i="1"/>
  <c r="P3686" i="1" s="1"/>
  <c r="M3685" i="1"/>
  <c r="P3685" i="1" s="1"/>
  <c r="M3684" i="1"/>
  <c r="P3684" i="1" s="1"/>
  <c r="M3683" i="1"/>
  <c r="P3683" i="1" s="1"/>
  <c r="M3682" i="1"/>
  <c r="P3682" i="1" s="1"/>
  <c r="M3681" i="1"/>
  <c r="P3681" i="1" s="1"/>
  <c r="M3680" i="1"/>
  <c r="P3680" i="1" s="1"/>
  <c r="M3679" i="1"/>
  <c r="P3679" i="1" s="1"/>
  <c r="M3678" i="1"/>
  <c r="P3678" i="1" s="1"/>
  <c r="M3677" i="1"/>
  <c r="P3677" i="1" s="1"/>
  <c r="M3676" i="1"/>
  <c r="P3676" i="1" s="1"/>
  <c r="M3675" i="1"/>
  <c r="P3675" i="1" s="1"/>
  <c r="M3674" i="1"/>
  <c r="P3674" i="1" s="1"/>
  <c r="M3673" i="1"/>
  <c r="P3673" i="1" s="1"/>
  <c r="M3672" i="1"/>
  <c r="P3672" i="1" s="1"/>
  <c r="M3671" i="1"/>
  <c r="P3671" i="1" s="1"/>
  <c r="M3670" i="1"/>
  <c r="P3670" i="1" s="1"/>
  <c r="M3669" i="1"/>
  <c r="P3669" i="1" s="1"/>
  <c r="M3668" i="1"/>
  <c r="P3668" i="1" s="1"/>
  <c r="M3667" i="1"/>
  <c r="P3667" i="1" s="1"/>
  <c r="M3666" i="1"/>
  <c r="P3666" i="1" s="1"/>
  <c r="M3665" i="1"/>
  <c r="P3665" i="1" s="1"/>
  <c r="M3664" i="1"/>
  <c r="P3664" i="1" s="1"/>
  <c r="M3663" i="1"/>
  <c r="P3663" i="1" s="1"/>
  <c r="M3662" i="1"/>
  <c r="P3662" i="1" s="1"/>
  <c r="M3661" i="1"/>
  <c r="P3661" i="1" s="1"/>
  <c r="M3660" i="1"/>
  <c r="P3660" i="1" s="1"/>
  <c r="M3659" i="1"/>
  <c r="P3659" i="1" s="1"/>
  <c r="M3658" i="1"/>
  <c r="P3658" i="1" s="1"/>
  <c r="M3657" i="1"/>
  <c r="P3657" i="1" s="1"/>
  <c r="M3656" i="1"/>
  <c r="P3656" i="1" s="1"/>
  <c r="M3655" i="1"/>
  <c r="P3655" i="1" s="1"/>
  <c r="M3654" i="1"/>
  <c r="P3654" i="1" s="1"/>
  <c r="M3653" i="1"/>
  <c r="P3653" i="1" s="1"/>
  <c r="M3652" i="1"/>
  <c r="P3652" i="1" s="1"/>
  <c r="M3651" i="1"/>
  <c r="P3651" i="1" s="1"/>
  <c r="M3650" i="1"/>
  <c r="P3650" i="1" s="1"/>
  <c r="M3649" i="1"/>
  <c r="P3649" i="1" s="1"/>
  <c r="M3648" i="1"/>
  <c r="P3648" i="1" s="1"/>
  <c r="M3647" i="1"/>
  <c r="P3647" i="1" s="1"/>
  <c r="M3646" i="1"/>
  <c r="P3646" i="1" s="1"/>
  <c r="M3645" i="1"/>
  <c r="P3645" i="1" s="1"/>
  <c r="M3644" i="1"/>
  <c r="P3644" i="1" s="1"/>
  <c r="M3643" i="1"/>
  <c r="P3643" i="1" s="1"/>
  <c r="M3642" i="1"/>
  <c r="P3642" i="1" s="1"/>
  <c r="M3641" i="1"/>
  <c r="P3641" i="1" s="1"/>
  <c r="M3640" i="1"/>
  <c r="P3640" i="1" s="1"/>
  <c r="M3639" i="1"/>
  <c r="P3639" i="1" s="1"/>
  <c r="M3638" i="1"/>
  <c r="P3638" i="1" s="1"/>
  <c r="M3637" i="1"/>
  <c r="P3637" i="1" s="1"/>
  <c r="M3636" i="1"/>
  <c r="P3636" i="1" s="1"/>
  <c r="M3635" i="1"/>
  <c r="P3635" i="1" s="1"/>
  <c r="M3634" i="1"/>
  <c r="P3634" i="1" s="1"/>
  <c r="M3633" i="1"/>
  <c r="P3633" i="1" s="1"/>
  <c r="M3632" i="1"/>
  <c r="P3632" i="1" s="1"/>
  <c r="M3631" i="1"/>
  <c r="P3631" i="1" s="1"/>
  <c r="M3630" i="1"/>
  <c r="P3630" i="1" s="1"/>
  <c r="M3629" i="1"/>
  <c r="P3629" i="1" s="1"/>
  <c r="M3628" i="1"/>
  <c r="P3628" i="1" s="1"/>
  <c r="M3627" i="1"/>
  <c r="P3627" i="1" s="1"/>
  <c r="M3626" i="1"/>
  <c r="P3626" i="1" s="1"/>
  <c r="M3625" i="1"/>
  <c r="P3625" i="1" s="1"/>
  <c r="M3624" i="1"/>
  <c r="P3624" i="1" s="1"/>
  <c r="M3623" i="1"/>
  <c r="P3623" i="1" s="1"/>
  <c r="M3622" i="1"/>
  <c r="P3622" i="1" s="1"/>
  <c r="M3621" i="1"/>
  <c r="P3621" i="1" s="1"/>
  <c r="M3620" i="1"/>
  <c r="P3620" i="1" s="1"/>
  <c r="M3619" i="1"/>
  <c r="P3619" i="1" s="1"/>
  <c r="M3618" i="1"/>
  <c r="P3618" i="1" s="1"/>
  <c r="M3617" i="1"/>
  <c r="P3617" i="1" s="1"/>
  <c r="M3616" i="1"/>
  <c r="P3616" i="1" s="1"/>
  <c r="M3615" i="1"/>
  <c r="P3615" i="1" s="1"/>
  <c r="M3614" i="1"/>
  <c r="P3614" i="1" s="1"/>
  <c r="M3613" i="1"/>
  <c r="P3613" i="1" s="1"/>
  <c r="M3612" i="1"/>
  <c r="P3612" i="1" s="1"/>
  <c r="M3611" i="1"/>
  <c r="P3611" i="1" s="1"/>
  <c r="M3610" i="1"/>
  <c r="P3610" i="1" s="1"/>
  <c r="M3609" i="1"/>
  <c r="P3609" i="1" s="1"/>
  <c r="M3608" i="1"/>
  <c r="P3608" i="1" s="1"/>
  <c r="M3607" i="1"/>
  <c r="P3607" i="1" s="1"/>
  <c r="M3606" i="1"/>
  <c r="P3606" i="1" s="1"/>
  <c r="M3605" i="1"/>
  <c r="P3605" i="1" s="1"/>
  <c r="M3604" i="1"/>
  <c r="P3604" i="1" s="1"/>
  <c r="M3603" i="1"/>
  <c r="P3603" i="1" s="1"/>
  <c r="M3602" i="1"/>
  <c r="P3602" i="1" s="1"/>
  <c r="M3601" i="1"/>
  <c r="P3601" i="1" s="1"/>
  <c r="M3600" i="1"/>
  <c r="P3600" i="1" s="1"/>
  <c r="M3599" i="1"/>
  <c r="P3599" i="1" s="1"/>
  <c r="M3598" i="1"/>
  <c r="P3598" i="1" s="1"/>
  <c r="M3597" i="1"/>
  <c r="P3597" i="1" s="1"/>
  <c r="M3596" i="1"/>
  <c r="P3596" i="1" s="1"/>
  <c r="M3595" i="1"/>
  <c r="P3595" i="1" s="1"/>
  <c r="M3594" i="1"/>
  <c r="P3594" i="1" s="1"/>
  <c r="M3593" i="1"/>
  <c r="P3593" i="1" s="1"/>
  <c r="M3592" i="1"/>
  <c r="P3592" i="1" s="1"/>
  <c r="M3591" i="1"/>
  <c r="P3591" i="1" s="1"/>
  <c r="M3590" i="1"/>
  <c r="P3590" i="1" s="1"/>
  <c r="M3589" i="1"/>
  <c r="P3589" i="1" s="1"/>
  <c r="M3588" i="1"/>
  <c r="P3588" i="1" s="1"/>
  <c r="M3587" i="1"/>
  <c r="P3587" i="1" s="1"/>
  <c r="M3586" i="1"/>
  <c r="P3586" i="1" s="1"/>
  <c r="M3585" i="1"/>
  <c r="P3585" i="1" s="1"/>
  <c r="M3584" i="1"/>
  <c r="P3584" i="1" s="1"/>
  <c r="M3583" i="1"/>
  <c r="P3583" i="1" s="1"/>
  <c r="M3582" i="1"/>
  <c r="P3582" i="1" s="1"/>
  <c r="M3581" i="1"/>
  <c r="P3581" i="1" s="1"/>
  <c r="M3580" i="1"/>
  <c r="P3580" i="1" s="1"/>
  <c r="M3579" i="1"/>
  <c r="P3579" i="1" s="1"/>
  <c r="M3578" i="1"/>
  <c r="P3578" i="1" s="1"/>
  <c r="M3577" i="1"/>
  <c r="P3577" i="1" s="1"/>
  <c r="M3576" i="1"/>
  <c r="P3576" i="1" s="1"/>
  <c r="M3575" i="1"/>
  <c r="P3575" i="1" s="1"/>
  <c r="M3574" i="1"/>
  <c r="P3574" i="1" s="1"/>
  <c r="M3573" i="1"/>
  <c r="P3573" i="1" s="1"/>
  <c r="M3572" i="1"/>
  <c r="P3572" i="1" s="1"/>
  <c r="M3571" i="1"/>
  <c r="P3571" i="1" s="1"/>
  <c r="M3570" i="1"/>
  <c r="P3570" i="1" s="1"/>
  <c r="M3569" i="1"/>
  <c r="P3569" i="1" s="1"/>
  <c r="M3568" i="1"/>
  <c r="P3568" i="1" s="1"/>
  <c r="M3567" i="1"/>
  <c r="P3567" i="1" s="1"/>
  <c r="M3566" i="1"/>
  <c r="P3566" i="1" s="1"/>
  <c r="M3565" i="1"/>
  <c r="P3565" i="1" s="1"/>
  <c r="M3564" i="1"/>
  <c r="P3564" i="1" s="1"/>
  <c r="M3563" i="1"/>
  <c r="P3563" i="1" s="1"/>
  <c r="M3562" i="1"/>
  <c r="P3562" i="1" s="1"/>
  <c r="M3561" i="1"/>
  <c r="P3561" i="1" s="1"/>
  <c r="M3560" i="1"/>
  <c r="P3560" i="1" s="1"/>
  <c r="M3559" i="1"/>
  <c r="P3559" i="1" s="1"/>
  <c r="M3558" i="1"/>
  <c r="P3558" i="1" s="1"/>
  <c r="M3557" i="1"/>
  <c r="P3557" i="1" s="1"/>
  <c r="M3556" i="1"/>
  <c r="P3556" i="1" s="1"/>
  <c r="M3555" i="1"/>
  <c r="P3555" i="1" s="1"/>
  <c r="M3554" i="1"/>
  <c r="P3554" i="1" s="1"/>
  <c r="M3553" i="1"/>
  <c r="P3553" i="1" s="1"/>
  <c r="M3552" i="1"/>
  <c r="P3552" i="1" s="1"/>
  <c r="M3551" i="1"/>
  <c r="P3551" i="1" s="1"/>
  <c r="M3550" i="1"/>
  <c r="P3550" i="1" s="1"/>
  <c r="M3549" i="1"/>
  <c r="P3549" i="1" s="1"/>
  <c r="M3548" i="1"/>
  <c r="P3548" i="1" s="1"/>
  <c r="M3547" i="1"/>
  <c r="P3547" i="1" s="1"/>
  <c r="M3546" i="1"/>
  <c r="P3546" i="1" s="1"/>
  <c r="M3545" i="1"/>
  <c r="P3545" i="1" s="1"/>
  <c r="M3544" i="1"/>
  <c r="P3544" i="1" s="1"/>
  <c r="M3543" i="1"/>
  <c r="P3543" i="1" s="1"/>
  <c r="M3542" i="1"/>
  <c r="P3542" i="1" s="1"/>
  <c r="M3541" i="1"/>
  <c r="P3541" i="1" s="1"/>
  <c r="M3540" i="1"/>
  <c r="P3540" i="1" s="1"/>
  <c r="M3539" i="1"/>
  <c r="P3539" i="1" s="1"/>
  <c r="M3538" i="1"/>
  <c r="P3538" i="1" s="1"/>
  <c r="M3537" i="1"/>
  <c r="P3537" i="1" s="1"/>
  <c r="M3536" i="1"/>
  <c r="P3536" i="1" s="1"/>
  <c r="M3535" i="1"/>
  <c r="P3535" i="1" s="1"/>
  <c r="M3534" i="1"/>
  <c r="P3534" i="1" s="1"/>
  <c r="M3533" i="1"/>
  <c r="P3533" i="1" s="1"/>
  <c r="M3532" i="1"/>
  <c r="P3532" i="1" s="1"/>
  <c r="M3531" i="1"/>
  <c r="P3531" i="1" s="1"/>
  <c r="M3530" i="1"/>
  <c r="P3530" i="1" s="1"/>
  <c r="M3529" i="1"/>
  <c r="P3529" i="1" s="1"/>
  <c r="M3528" i="1"/>
  <c r="P3528" i="1" s="1"/>
  <c r="M3527" i="1"/>
  <c r="P3527" i="1" s="1"/>
  <c r="M3526" i="1"/>
  <c r="P3526" i="1" s="1"/>
  <c r="M3525" i="1"/>
  <c r="P3525" i="1" s="1"/>
  <c r="M3524" i="1"/>
  <c r="P3524" i="1" s="1"/>
  <c r="M3523" i="1"/>
  <c r="P3523" i="1" s="1"/>
  <c r="M3522" i="1"/>
  <c r="P3522" i="1" s="1"/>
  <c r="M3521" i="1"/>
  <c r="P3521" i="1" s="1"/>
  <c r="M3520" i="1"/>
  <c r="P3520" i="1" s="1"/>
  <c r="M3519" i="1"/>
  <c r="P3519" i="1" s="1"/>
  <c r="M3518" i="1"/>
  <c r="P3518" i="1" s="1"/>
  <c r="M3517" i="1"/>
  <c r="P3517" i="1" s="1"/>
  <c r="M3516" i="1"/>
  <c r="P3516" i="1" s="1"/>
  <c r="M3515" i="1"/>
  <c r="P3515" i="1" s="1"/>
  <c r="M3514" i="1"/>
  <c r="P3514" i="1" s="1"/>
  <c r="M3513" i="1"/>
  <c r="P3513" i="1" s="1"/>
  <c r="M3512" i="1"/>
  <c r="P3512" i="1" s="1"/>
  <c r="M3511" i="1"/>
  <c r="P3511" i="1" s="1"/>
  <c r="M3510" i="1"/>
  <c r="P3510" i="1" s="1"/>
  <c r="M3509" i="1"/>
  <c r="P3509" i="1" s="1"/>
  <c r="M3508" i="1"/>
  <c r="P3508" i="1" s="1"/>
  <c r="M3507" i="1"/>
  <c r="P3507" i="1" s="1"/>
  <c r="M3506" i="1"/>
  <c r="P3506" i="1" s="1"/>
  <c r="M3505" i="1"/>
  <c r="P3505" i="1" s="1"/>
  <c r="M3504" i="1"/>
  <c r="P3504" i="1" s="1"/>
  <c r="M3503" i="1"/>
  <c r="P3503" i="1" s="1"/>
  <c r="M3502" i="1"/>
  <c r="P3502" i="1" s="1"/>
  <c r="M3501" i="1"/>
  <c r="P3501" i="1" s="1"/>
  <c r="M3500" i="1"/>
  <c r="P3500" i="1" s="1"/>
  <c r="M3499" i="1"/>
  <c r="P3499" i="1" s="1"/>
  <c r="M3498" i="1"/>
  <c r="P3498" i="1" s="1"/>
  <c r="M3497" i="1"/>
  <c r="P3497" i="1" s="1"/>
  <c r="M3496" i="1"/>
  <c r="P3496" i="1" s="1"/>
  <c r="M3495" i="1"/>
  <c r="P3495" i="1" s="1"/>
  <c r="M3494" i="1"/>
  <c r="P3494" i="1" s="1"/>
  <c r="M3493" i="1"/>
  <c r="P3493" i="1" s="1"/>
  <c r="M3492" i="1"/>
  <c r="P3492" i="1" s="1"/>
  <c r="M3491" i="1"/>
  <c r="P3491" i="1" s="1"/>
  <c r="M3490" i="1"/>
  <c r="P3490" i="1" s="1"/>
  <c r="M3489" i="1"/>
  <c r="P3489" i="1" s="1"/>
  <c r="M3488" i="1"/>
  <c r="P3488" i="1" s="1"/>
  <c r="M3487" i="1"/>
  <c r="P3487" i="1" s="1"/>
  <c r="M3486" i="1"/>
  <c r="P3486" i="1" s="1"/>
  <c r="M3485" i="1"/>
  <c r="P3485" i="1" s="1"/>
  <c r="M3484" i="1"/>
  <c r="P3484" i="1" s="1"/>
  <c r="M3483" i="1"/>
  <c r="P3483" i="1" s="1"/>
  <c r="M3482" i="1"/>
  <c r="P3482" i="1" s="1"/>
  <c r="M3481" i="1"/>
  <c r="P3481" i="1" s="1"/>
  <c r="M3480" i="1"/>
  <c r="P3480" i="1" s="1"/>
  <c r="M3479" i="1"/>
  <c r="P3479" i="1" s="1"/>
  <c r="M3478" i="1"/>
  <c r="P3478" i="1" s="1"/>
  <c r="M3477" i="1"/>
  <c r="P3477" i="1" s="1"/>
  <c r="M3476" i="1"/>
  <c r="P3476" i="1" s="1"/>
  <c r="M3475" i="1"/>
  <c r="P3475" i="1" s="1"/>
  <c r="M3474" i="1"/>
  <c r="P3474" i="1" s="1"/>
  <c r="M3473" i="1"/>
  <c r="P3473" i="1" s="1"/>
  <c r="M3472" i="1"/>
  <c r="P3472" i="1" s="1"/>
  <c r="M3471" i="1"/>
  <c r="P3471" i="1" s="1"/>
  <c r="M3470" i="1"/>
  <c r="P3470" i="1" s="1"/>
  <c r="M3469" i="1"/>
  <c r="P3469" i="1" s="1"/>
  <c r="M3468" i="1"/>
  <c r="P3468" i="1" s="1"/>
  <c r="M3467" i="1"/>
  <c r="P3467" i="1" s="1"/>
  <c r="M3466" i="1"/>
  <c r="P3466" i="1" s="1"/>
  <c r="M3465" i="1"/>
  <c r="P3465" i="1" s="1"/>
  <c r="M3464" i="1"/>
  <c r="P3464" i="1" s="1"/>
  <c r="M3463" i="1"/>
  <c r="P3463" i="1" s="1"/>
  <c r="M3462" i="1"/>
  <c r="P3462" i="1" s="1"/>
  <c r="M3461" i="1"/>
  <c r="P3461" i="1" s="1"/>
  <c r="M3460" i="1"/>
  <c r="P3460" i="1" s="1"/>
  <c r="M3459" i="1"/>
  <c r="P3459" i="1" s="1"/>
  <c r="M3458" i="1"/>
  <c r="P3458" i="1" s="1"/>
  <c r="M3457" i="1"/>
  <c r="P3457" i="1" s="1"/>
  <c r="M3456" i="1"/>
  <c r="P3456" i="1" s="1"/>
  <c r="M3455" i="1"/>
  <c r="P3455" i="1" s="1"/>
  <c r="M3454" i="1"/>
  <c r="P3454" i="1" s="1"/>
  <c r="M3453" i="1"/>
  <c r="P3453" i="1" s="1"/>
  <c r="M3452" i="1"/>
  <c r="P3452" i="1" s="1"/>
  <c r="M3451" i="1"/>
  <c r="P3451" i="1" s="1"/>
  <c r="M3450" i="1"/>
  <c r="P3450" i="1" s="1"/>
  <c r="M3449" i="1"/>
  <c r="P3449" i="1" s="1"/>
  <c r="M3448" i="1"/>
  <c r="P3448" i="1" s="1"/>
  <c r="M3447" i="1"/>
  <c r="P3447" i="1" s="1"/>
  <c r="M3446" i="1"/>
  <c r="P3446" i="1" s="1"/>
  <c r="M3445" i="1"/>
  <c r="P3445" i="1" s="1"/>
  <c r="M3444" i="1"/>
  <c r="P3444" i="1" s="1"/>
  <c r="M3443" i="1"/>
  <c r="P3443" i="1" s="1"/>
  <c r="M3442" i="1"/>
  <c r="P3442" i="1" s="1"/>
  <c r="M3441" i="1"/>
  <c r="P3441" i="1" s="1"/>
  <c r="M3440" i="1"/>
  <c r="P3440" i="1" s="1"/>
  <c r="M3439" i="1"/>
  <c r="P3439" i="1" s="1"/>
  <c r="M3438" i="1"/>
  <c r="P3438" i="1" s="1"/>
  <c r="M3437" i="1"/>
  <c r="P3437" i="1" s="1"/>
  <c r="M3436" i="1"/>
  <c r="P3436" i="1" s="1"/>
  <c r="M3435" i="1"/>
  <c r="P3435" i="1" s="1"/>
  <c r="M3434" i="1"/>
  <c r="P3434" i="1" s="1"/>
  <c r="M3433" i="1"/>
  <c r="P3433" i="1" s="1"/>
  <c r="M3432" i="1"/>
  <c r="P3432" i="1" s="1"/>
  <c r="M3431" i="1"/>
  <c r="P3431" i="1" s="1"/>
  <c r="M3430" i="1"/>
  <c r="P3430" i="1" s="1"/>
  <c r="M3429" i="1"/>
  <c r="P3429" i="1" s="1"/>
  <c r="M3428" i="1"/>
  <c r="P3428" i="1" s="1"/>
  <c r="M3427" i="1"/>
  <c r="P3427" i="1" s="1"/>
  <c r="M3426" i="1"/>
  <c r="P3426" i="1" s="1"/>
  <c r="M3425" i="1"/>
  <c r="P3425" i="1" s="1"/>
  <c r="M3424" i="1"/>
  <c r="P3424" i="1" s="1"/>
  <c r="M3423" i="1"/>
  <c r="P3423" i="1" s="1"/>
  <c r="M3422" i="1"/>
  <c r="P3422" i="1" s="1"/>
  <c r="M3421" i="1"/>
  <c r="P3421" i="1" s="1"/>
  <c r="M3420" i="1"/>
  <c r="P3420" i="1" s="1"/>
  <c r="M3419" i="1"/>
  <c r="P3419" i="1" s="1"/>
  <c r="M3418" i="1"/>
  <c r="P3418" i="1" s="1"/>
  <c r="M3417" i="1"/>
  <c r="P3417" i="1" s="1"/>
  <c r="M3416" i="1"/>
  <c r="P3416" i="1" s="1"/>
  <c r="M3415" i="1"/>
  <c r="P3415" i="1" s="1"/>
  <c r="M3414" i="1"/>
  <c r="P3414" i="1" s="1"/>
  <c r="M3413" i="1"/>
  <c r="P3413" i="1" s="1"/>
  <c r="M3412" i="1"/>
  <c r="P3412" i="1" s="1"/>
  <c r="M3411" i="1"/>
  <c r="P3411" i="1" s="1"/>
  <c r="M3410" i="1"/>
  <c r="P3410" i="1" s="1"/>
  <c r="M3409" i="1"/>
  <c r="P3409" i="1" s="1"/>
  <c r="M3408" i="1"/>
  <c r="P3408" i="1" s="1"/>
  <c r="M3407" i="1"/>
  <c r="P3407" i="1" s="1"/>
  <c r="M3406" i="1"/>
  <c r="P3406" i="1" s="1"/>
  <c r="M3405" i="1"/>
  <c r="P3405" i="1" s="1"/>
  <c r="M3404" i="1"/>
  <c r="P3404" i="1" s="1"/>
  <c r="M3403" i="1"/>
  <c r="P3403" i="1" s="1"/>
  <c r="M3402" i="1"/>
  <c r="P3402" i="1" s="1"/>
  <c r="M3401" i="1"/>
  <c r="P3401" i="1" s="1"/>
  <c r="M3400" i="1"/>
  <c r="P3400" i="1" s="1"/>
  <c r="M3399" i="1"/>
  <c r="P3399" i="1" s="1"/>
  <c r="M3398" i="1"/>
  <c r="P3398" i="1" s="1"/>
  <c r="M3397" i="1"/>
  <c r="P3397" i="1" s="1"/>
  <c r="M3396" i="1"/>
  <c r="P3396" i="1" s="1"/>
  <c r="M3395" i="1"/>
  <c r="P3395" i="1" s="1"/>
  <c r="M3394" i="1"/>
  <c r="P3394" i="1" s="1"/>
  <c r="M3393" i="1"/>
  <c r="P3393" i="1" s="1"/>
  <c r="M3392" i="1"/>
  <c r="P3392" i="1" s="1"/>
  <c r="M3391" i="1"/>
  <c r="P3391" i="1" s="1"/>
  <c r="M3390" i="1"/>
  <c r="P3390" i="1" s="1"/>
  <c r="M3389" i="1"/>
  <c r="P3389" i="1" s="1"/>
  <c r="M3388" i="1"/>
  <c r="P3388" i="1" s="1"/>
  <c r="M3387" i="1"/>
  <c r="P3387" i="1" s="1"/>
  <c r="M3386" i="1"/>
  <c r="P3386" i="1" s="1"/>
  <c r="M3385" i="1"/>
  <c r="P3385" i="1" s="1"/>
  <c r="M3384" i="1"/>
  <c r="P3384" i="1" s="1"/>
  <c r="M3383" i="1"/>
  <c r="P3383" i="1" s="1"/>
  <c r="M3382" i="1"/>
  <c r="P3382" i="1" s="1"/>
  <c r="M3381" i="1"/>
  <c r="P3381" i="1" s="1"/>
  <c r="M3380" i="1"/>
  <c r="P3380" i="1" s="1"/>
  <c r="M3379" i="1"/>
  <c r="P3379" i="1" s="1"/>
  <c r="M3378" i="1"/>
  <c r="P3378" i="1" s="1"/>
  <c r="M3377" i="1"/>
  <c r="P3377" i="1" s="1"/>
  <c r="M3376" i="1"/>
  <c r="P3376" i="1" s="1"/>
  <c r="M3375" i="1"/>
  <c r="P3375" i="1" s="1"/>
  <c r="M3374" i="1"/>
  <c r="P3374" i="1" s="1"/>
  <c r="M3373" i="1"/>
  <c r="P3373" i="1" s="1"/>
  <c r="M3372" i="1"/>
  <c r="P3372" i="1" s="1"/>
  <c r="M3371" i="1"/>
  <c r="P3371" i="1" s="1"/>
  <c r="M3370" i="1"/>
  <c r="P3370" i="1" s="1"/>
  <c r="M3369" i="1"/>
  <c r="P3369" i="1" s="1"/>
  <c r="M3368" i="1"/>
  <c r="P3368" i="1" s="1"/>
  <c r="M3367" i="1"/>
  <c r="P3367" i="1" s="1"/>
  <c r="M3366" i="1"/>
  <c r="P3366" i="1" s="1"/>
  <c r="M3365" i="1"/>
  <c r="P3365" i="1" s="1"/>
  <c r="M3364" i="1"/>
  <c r="P3364" i="1" s="1"/>
  <c r="M3363" i="1"/>
  <c r="P3363" i="1" s="1"/>
  <c r="M3362" i="1"/>
  <c r="P3362" i="1" s="1"/>
  <c r="M3361" i="1"/>
  <c r="P3361" i="1" s="1"/>
  <c r="M3360" i="1"/>
  <c r="P3360" i="1" s="1"/>
  <c r="M3359" i="1"/>
  <c r="P3359" i="1" s="1"/>
  <c r="M3358" i="1"/>
  <c r="P3358" i="1" s="1"/>
  <c r="M3357" i="1"/>
  <c r="P3357" i="1" s="1"/>
  <c r="M3356" i="1"/>
  <c r="P3356" i="1" s="1"/>
  <c r="M3355" i="1"/>
  <c r="P3355" i="1" s="1"/>
  <c r="M3354" i="1"/>
  <c r="P3354" i="1" s="1"/>
  <c r="M3353" i="1"/>
  <c r="P3353" i="1" s="1"/>
  <c r="M3352" i="1"/>
  <c r="P3352" i="1" s="1"/>
  <c r="M3351" i="1"/>
  <c r="P3351" i="1" s="1"/>
  <c r="M3350" i="1"/>
  <c r="P3350" i="1" s="1"/>
  <c r="M3349" i="1"/>
  <c r="P3349" i="1" s="1"/>
  <c r="M3348" i="1"/>
  <c r="P3348" i="1" s="1"/>
  <c r="M3347" i="1"/>
  <c r="P3347" i="1" s="1"/>
  <c r="M3346" i="1"/>
  <c r="P3346" i="1" s="1"/>
  <c r="M3345" i="1"/>
  <c r="P3345" i="1" s="1"/>
  <c r="M3344" i="1"/>
  <c r="P3344" i="1" s="1"/>
  <c r="M3343" i="1"/>
  <c r="P3343" i="1" s="1"/>
  <c r="M3342" i="1"/>
  <c r="P3342" i="1" s="1"/>
  <c r="M3341" i="1"/>
  <c r="P3341" i="1" s="1"/>
  <c r="M3340" i="1"/>
  <c r="P3340" i="1" s="1"/>
  <c r="M3339" i="1"/>
  <c r="P3339" i="1" s="1"/>
  <c r="M3338" i="1"/>
  <c r="P3338" i="1" s="1"/>
  <c r="M3337" i="1"/>
  <c r="P3337" i="1" s="1"/>
  <c r="M3336" i="1"/>
  <c r="P3336" i="1" s="1"/>
  <c r="M3335" i="1"/>
  <c r="P3335" i="1" s="1"/>
  <c r="M3334" i="1"/>
  <c r="P3334" i="1" s="1"/>
  <c r="M3333" i="1"/>
  <c r="P3333" i="1" s="1"/>
  <c r="M3332" i="1"/>
  <c r="P3332" i="1" s="1"/>
  <c r="M3331" i="1"/>
  <c r="P3331" i="1" s="1"/>
  <c r="M3330" i="1"/>
  <c r="P3330" i="1" s="1"/>
  <c r="M3329" i="1"/>
  <c r="P3329" i="1" s="1"/>
  <c r="M3328" i="1"/>
  <c r="P3328" i="1" s="1"/>
  <c r="M3327" i="1"/>
  <c r="P3327" i="1" s="1"/>
  <c r="M3326" i="1"/>
  <c r="P3326" i="1" s="1"/>
  <c r="M3325" i="1"/>
  <c r="P3325" i="1" s="1"/>
  <c r="M3324" i="1"/>
  <c r="P3324" i="1" s="1"/>
  <c r="M3323" i="1"/>
  <c r="P3323" i="1" s="1"/>
  <c r="M3322" i="1"/>
  <c r="P3322" i="1" s="1"/>
  <c r="M3321" i="1"/>
  <c r="P3321" i="1" s="1"/>
  <c r="M3320" i="1"/>
  <c r="P3320" i="1" s="1"/>
  <c r="M3319" i="1"/>
  <c r="P3319" i="1" s="1"/>
  <c r="M3318" i="1"/>
  <c r="P3318" i="1" s="1"/>
  <c r="M3317" i="1"/>
  <c r="P3317" i="1" s="1"/>
  <c r="M3316" i="1"/>
  <c r="P3316" i="1" s="1"/>
  <c r="M3315" i="1"/>
  <c r="P3315" i="1" s="1"/>
  <c r="M3314" i="1"/>
  <c r="P3314" i="1" s="1"/>
  <c r="M3313" i="1"/>
  <c r="P3313" i="1" s="1"/>
  <c r="M3312" i="1"/>
  <c r="P3312" i="1" s="1"/>
  <c r="M3311" i="1"/>
  <c r="P3311" i="1" s="1"/>
  <c r="M3310" i="1"/>
  <c r="P3310" i="1" s="1"/>
  <c r="M3309" i="1"/>
  <c r="P3309" i="1" s="1"/>
  <c r="M3308" i="1"/>
  <c r="P3308" i="1" s="1"/>
  <c r="M3307" i="1"/>
  <c r="P3307" i="1" s="1"/>
  <c r="M3306" i="1"/>
  <c r="P3306" i="1" s="1"/>
  <c r="M3305" i="1"/>
  <c r="P3305" i="1" s="1"/>
  <c r="M3304" i="1"/>
  <c r="P3304" i="1" s="1"/>
  <c r="M3303" i="1"/>
  <c r="P3303" i="1" s="1"/>
  <c r="M3302" i="1"/>
  <c r="P3302" i="1" s="1"/>
  <c r="M3301" i="1"/>
  <c r="P3301" i="1" s="1"/>
  <c r="M3300" i="1"/>
  <c r="P3300" i="1" s="1"/>
  <c r="M3299" i="1"/>
  <c r="P3299" i="1" s="1"/>
  <c r="M3298" i="1"/>
  <c r="P3298" i="1" s="1"/>
  <c r="M3297" i="1"/>
  <c r="P3297" i="1" s="1"/>
  <c r="M3296" i="1"/>
  <c r="P3296" i="1" s="1"/>
  <c r="M3295" i="1"/>
  <c r="P3295" i="1" s="1"/>
  <c r="M3294" i="1"/>
  <c r="P3294" i="1" s="1"/>
  <c r="M3293" i="1"/>
  <c r="P3293" i="1" s="1"/>
  <c r="M3292" i="1"/>
  <c r="P3292" i="1" s="1"/>
  <c r="M3291" i="1"/>
  <c r="P3291" i="1" s="1"/>
  <c r="M3290" i="1"/>
  <c r="P3290" i="1" s="1"/>
  <c r="M3289" i="1"/>
  <c r="P3289" i="1" s="1"/>
  <c r="M3288" i="1"/>
  <c r="P3288" i="1" s="1"/>
  <c r="M3287" i="1"/>
  <c r="P3287" i="1" s="1"/>
  <c r="M3286" i="1"/>
  <c r="P3286" i="1" s="1"/>
  <c r="M3285" i="1"/>
  <c r="P3285" i="1" s="1"/>
  <c r="M3284" i="1"/>
  <c r="P3284" i="1" s="1"/>
  <c r="M3283" i="1"/>
  <c r="P3283" i="1" s="1"/>
  <c r="M3282" i="1"/>
  <c r="P3282" i="1" s="1"/>
  <c r="M3281" i="1"/>
  <c r="P3281" i="1" s="1"/>
  <c r="M3280" i="1"/>
  <c r="P3280" i="1" s="1"/>
  <c r="M3279" i="1"/>
  <c r="P3279" i="1" s="1"/>
  <c r="M3278" i="1"/>
  <c r="P3278" i="1" s="1"/>
  <c r="M3277" i="1"/>
  <c r="P3277" i="1" s="1"/>
  <c r="M3276" i="1"/>
  <c r="P3276" i="1" s="1"/>
  <c r="M3275" i="1"/>
  <c r="P3275" i="1" s="1"/>
  <c r="M3274" i="1"/>
  <c r="P3274" i="1" s="1"/>
  <c r="M3273" i="1"/>
  <c r="P3273" i="1" s="1"/>
  <c r="M3272" i="1"/>
  <c r="P3272" i="1" s="1"/>
  <c r="M3271" i="1"/>
  <c r="P3271" i="1" s="1"/>
  <c r="M3270" i="1"/>
  <c r="P3270" i="1" s="1"/>
  <c r="M3269" i="1"/>
  <c r="P3269" i="1" s="1"/>
  <c r="M3268" i="1"/>
  <c r="P3268" i="1" s="1"/>
  <c r="M3267" i="1"/>
  <c r="P3267" i="1" s="1"/>
  <c r="M3266" i="1"/>
  <c r="P3266" i="1" s="1"/>
  <c r="M3265" i="1"/>
  <c r="P3265" i="1" s="1"/>
  <c r="M3264" i="1"/>
  <c r="P3264" i="1" s="1"/>
  <c r="M3263" i="1"/>
  <c r="P3263" i="1" s="1"/>
  <c r="M3262" i="1"/>
  <c r="P3262" i="1" s="1"/>
  <c r="M3261" i="1"/>
  <c r="P3261" i="1" s="1"/>
  <c r="M3260" i="1"/>
  <c r="P3260" i="1" s="1"/>
  <c r="M3259" i="1"/>
  <c r="P3259" i="1" s="1"/>
  <c r="M3258" i="1"/>
  <c r="P3258" i="1" s="1"/>
  <c r="M3257" i="1"/>
  <c r="P3257" i="1" s="1"/>
  <c r="M3256" i="1"/>
  <c r="P3256" i="1" s="1"/>
  <c r="M3255" i="1"/>
  <c r="P3255" i="1" s="1"/>
  <c r="M3254" i="1"/>
  <c r="P3254" i="1" s="1"/>
  <c r="M3253" i="1"/>
  <c r="P3253" i="1" s="1"/>
  <c r="M3252" i="1"/>
  <c r="P3252" i="1" s="1"/>
  <c r="M3251" i="1"/>
  <c r="P3251" i="1" s="1"/>
  <c r="M3250" i="1"/>
  <c r="P3250" i="1" s="1"/>
  <c r="M3249" i="1"/>
  <c r="P3249" i="1" s="1"/>
  <c r="M3248" i="1"/>
  <c r="P3248" i="1" s="1"/>
  <c r="M3247" i="1"/>
  <c r="P3247" i="1" s="1"/>
  <c r="M3246" i="1"/>
  <c r="P3246" i="1" s="1"/>
  <c r="M3245" i="1"/>
  <c r="P3245" i="1" s="1"/>
  <c r="M3244" i="1"/>
  <c r="P3244" i="1" s="1"/>
  <c r="M3243" i="1"/>
  <c r="P3243" i="1" s="1"/>
  <c r="M3242" i="1"/>
  <c r="P3242" i="1" s="1"/>
  <c r="M3241" i="1"/>
  <c r="P3241" i="1" s="1"/>
  <c r="M3240" i="1"/>
  <c r="P3240" i="1" s="1"/>
  <c r="M3239" i="1"/>
  <c r="P3239" i="1" s="1"/>
  <c r="M3238" i="1"/>
  <c r="P3238" i="1" s="1"/>
  <c r="M3237" i="1"/>
  <c r="P3237" i="1" s="1"/>
  <c r="M3236" i="1"/>
  <c r="P3236" i="1" s="1"/>
  <c r="M3235" i="1"/>
  <c r="P3235" i="1" s="1"/>
  <c r="M3234" i="1"/>
  <c r="P3234" i="1" s="1"/>
  <c r="M3233" i="1"/>
  <c r="P3233" i="1" s="1"/>
  <c r="M3232" i="1"/>
  <c r="P3232" i="1" s="1"/>
  <c r="M3231" i="1"/>
  <c r="P3231" i="1" s="1"/>
  <c r="M3230" i="1"/>
  <c r="P3230" i="1" s="1"/>
  <c r="M3229" i="1"/>
  <c r="P3229" i="1" s="1"/>
  <c r="M3228" i="1"/>
  <c r="P3228" i="1" s="1"/>
  <c r="M3227" i="1"/>
  <c r="P3227" i="1" s="1"/>
  <c r="M3226" i="1"/>
  <c r="P3226" i="1" s="1"/>
  <c r="M3225" i="1"/>
  <c r="P3225" i="1" s="1"/>
  <c r="M3224" i="1"/>
  <c r="P3224" i="1" s="1"/>
  <c r="M3223" i="1"/>
  <c r="P3223" i="1" s="1"/>
  <c r="M3222" i="1"/>
  <c r="P3222" i="1" s="1"/>
  <c r="M3221" i="1"/>
  <c r="P3221" i="1" s="1"/>
  <c r="M3220" i="1"/>
  <c r="P3220" i="1" s="1"/>
  <c r="M3219" i="1"/>
  <c r="P3219" i="1" s="1"/>
  <c r="M3218" i="1"/>
  <c r="P3218" i="1" s="1"/>
  <c r="M3217" i="1"/>
  <c r="P3217" i="1" s="1"/>
  <c r="M3216" i="1"/>
  <c r="P3216" i="1" s="1"/>
  <c r="M3215" i="1"/>
  <c r="P3215" i="1" s="1"/>
  <c r="M3214" i="1"/>
  <c r="P3214" i="1" s="1"/>
  <c r="M3213" i="1"/>
  <c r="P3213" i="1" s="1"/>
  <c r="M3212" i="1"/>
  <c r="P3212" i="1" s="1"/>
  <c r="M3211" i="1"/>
  <c r="P3211" i="1" s="1"/>
  <c r="M3210" i="1"/>
  <c r="P3210" i="1" s="1"/>
  <c r="M3209" i="1"/>
  <c r="P3209" i="1" s="1"/>
  <c r="M3208" i="1"/>
  <c r="P3208" i="1" s="1"/>
  <c r="M3207" i="1"/>
  <c r="P3207" i="1" s="1"/>
  <c r="M3206" i="1"/>
  <c r="P3206" i="1" s="1"/>
  <c r="M3205" i="1"/>
  <c r="P3205" i="1" s="1"/>
  <c r="M3204" i="1"/>
  <c r="P3204" i="1" s="1"/>
  <c r="M3203" i="1"/>
  <c r="P3203" i="1" s="1"/>
  <c r="M3202" i="1"/>
  <c r="P3202" i="1" s="1"/>
  <c r="M3201" i="1"/>
  <c r="P3201" i="1" s="1"/>
  <c r="M3200" i="1"/>
  <c r="P3200" i="1" s="1"/>
  <c r="M3199" i="1"/>
  <c r="P3199" i="1" s="1"/>
  <c r="M3198" i="1"/>
  <c r="P3198" i="1" s="1"/>
  <c r="M3197" i="1"/>
  <c r="P3197" i="1" s="1"/>
  <c r="M3196" i="1"/>
  <c r="P3196" i="1" s="1"/>
  <c r="M3195" i="1"/>
  <c r="P3195" i="1" s="1"/>
  <c r="M3194" i="1"/>
  <c r="P3194" i="1" s="1"/>
  <c r="M3193" i="1"/>
  <c r="P3193" i="1" s="1"/>
  <c r="M3192" i="1"/>
  <c r="P3192" i="1" s="1"/>
  <c r="M3191" i="1"/>
  <c r="P3191" i="1" s="1"/>
  <c r="M3190" i="1"/>
  <c r="P3190" i="1" s="1"/>
  <c r="M3189" i="1"/>
  <c r="P3189" i="1" s="1"/>
  <c r="M3188" i="1"/>
  <c r="P3188" i="1" s="1"/>
  <c r="M3187" i="1"/>
  <c r="P3187" i="1" s="1"/>
  <c r="M3186" i="1"/>
  <c r="P3186" i="1" s="1"/>
  <c r="M3185" i="1"/>
  <c r="P3185" i="1" s="1"/>
  <c r="M3184" i="1"/>
  <c r="P3184" i="1" s="1"/>
  <c r="M3183" i="1"/>
  <c r="P3183" i="1" s="1"/>
  <c r="M3182" i="1"/>
  <c r="P3182" i="1" s="1"/>
  <c r="M3181" i="1"/>
  <c r="P3181" i="1" s="1"/>
  <c r="M3180" i="1"/>
  <c r="P3180" i="1" s="1"/>
  <c r="M3179" i="1"/>
  <c r="P3179" i="1" s="1"/>
  <c r="M3178" i="1"/>
  <c r="P3178" i="1" s="1"/>
  <c r="M3177" i="1"/>
  <c r="P3177" i="1" s="1"/>
  <c r="M3176" i="1"/>
  <c r="P3176" i="1" s="1"/>
  <c r="M3175" i="1"/>
  <c r="P3175" i="1" s="1"/>
  <c r="M3174" i="1"/>
  <c r="P3174" i="1" s="1"/>
  <c r="M3173" i="1"/>
  <c r="P3173" i="1" s="1"/>
  <c r="M3172" i="1"/>
  <c r="P3172" i="1" s="1"/>
  <c r="M3171" i="1"/>
  <c r="P3171" i="1" s="1"/>
  <c r="M3170" i="1"/>
  <c r="P3170" i="1" s="1"/>
  <c r="M3169" i="1"/>
  <c r="P3169" i="1" s="1"/>
  <c r="M3168" i="1"/>
  <c r="P3168" i="1" s="1"/>
  <c r="M3167" i="1"/>
  <c r="P3167" i="1" s="1"/>
  <c r="M3166" i="1"/>
  <c r="P3166" i="1" s="1"/>
  <c r="M3165" i="1"/>
  <c r="P3165" i="1" s="1"/>
  <c r="M3164" i="1"/>
  <c r="P3164" i="1" s="1"/>
  <c r="M3163" i="1"/>
  <c r="P3163" i="1" s="1"/>
  <c r="M3162" i="1"/>
  <c r="P3162" i="1" s="1"/>
  <c r="M3161" i="1"/>
  <c r="P3161" i="1" s="1"/>
  <c r="M3160" i="1"/>
  <c r="P3160" i="1" s="1"/>
  <c r="M3159" i="1"/>
  <c r="P3159" i="1" s="1"/>
  <c r="M3158" i="1"/>
  <c r="P3158" i="1" s="1"/>
  <c r="M3157" i="1"/>
  <c r="P3157" i="1" s="1"/>
  <c r="M3156" i="1"/>
  <c r="P3156" i="1" s="1"/>
  <c r="M3155" i="1"/>
  <c r="P3155" i="1" s="1"/>
  <c r="M3154" i="1"/>
  <c r="P3154" i="1" s="1"/>
  <c r="M3153" i="1"/>
  <c r="P3153" i="1" s="1"/>
  <c r="M3152" i="1"/>
  <c r="P3152" i="1" s="1"/>
  <c r="M3151" i="1"/>
  <c r="P3151" i="1" s="1"/>
  <c r="M3150" i="1"/>
  <c r="P3150" i="1" s="1"/>
  <c r="M3149" i="1"/>
  <c r="P3149" i="1" s="1"/>
  <c r="M3148" i="1"/>
  <c r="P3148" i="1" s="1"/>
  <c r="M3147" i="1"/>
  <c r="P3147" i="1" s="1"/>
  <c r="M3146" i="1"/>
  <c r="P3146" i="1" s="1"/>
  <c r="M3145" i="1"/>
  <c r="P3145" i="1" s="1"/>
  <c r="M3144" i="1"/>
  <c r="P3144" i="1" s="1"/>
  <c r="M3143" i="1"/>
  <c r="P3143" i="1" s="1"/>
  <c r="M3142" i="1"/>
  <c r="P3142" i="1" s="1"/>
  <c r="M3141" i="1"/>
  <c r="P3141" i="1" s="1"/>
  <c r="M3140" i="1"/>
  <c r="P3140" i="1" s="1"/>
  <c r="M3139" i="1"/>
  <c r="P3139" i="1" s="1"/>
  <c r="M3138" i="1"/>
  <c r="P3138" i="1" s="1"/>
  <c r="M3137" i="1"/>
  <c r="P3137" i="1" s="1"/>
  <c r="M3136" i="1"/>
  <c r="P3136" i="1" s="1"/>
  <c r="M3135" i="1"/>
  <c r="P3135" i="1" s="1"/>
  <c r="M3134" i="1"/>
  <c r="P3134" i="1" s="1"/>
  <c r="M3133" i="1"/>
  <c r="P3133" i="1" s="1"/>
  <c r="M3132" i="1"/>
  <c r="P3132" i="1" s="1"/>
  <c r="M3131" i="1"/>
  <c r="P3131" i="1" s="1"/>
  <c r="M3130" i="1"/>
  <c r="P3130" i="1" s="1"/>
  <c r="M3129" i="1"/>
  <c r="P3129" i="1" s="1"/>
  <c r="M3128" i="1"/>
  <c r="P3128" i="1" s="1"/>
  <c r="M3127" i="1"/>
  <c r="P3127" i="1" s="1"/>
  <c r="M3126" i="1"/>
  <c r="P3126" i="1" s="1"/>
  <c r="M3125" i="1"/>
  <c r="P3125" i="1" s="1"/>
  <c r="M3124" i="1"/>
  <c r="P3124" i="1" s="1"/>
  <c r="M3123" i="1"/>
  <c r="P3123" i="1" s="1"/>
  <c r="M3122" i="1"/>
  <c r="P3122" i="1" s="1"/>
  <c r="M3121" i="1"/>
  <c r="P3121" i="1" s="1"/>
  <c r="M3120" i="1"/>
  <c r="P3120" i="1" s="1"/>
  <c r="M3119" i="1"/>
  <c r="P3119" i="1" s="1"/>
  <c r="M3118" i="1"/>
  <c r="P3118" i="1" s="1"/>
  <c r="M3117" i="1"/>
  <c r="P3117" i="1" s="1"/>
  <c r="M3116" i="1"/>
  <c r="P3116" i="1" s="1"/>
  <c r="M3115" i="1"/>
  <c r="P3115" i="1" s="1"/>
  <c r="M3114" i="1"/>
  <c r="P3114" i="1" s="1"/>
  <c r="M3113" i="1"/>
  <c r="P3113" i="1" s="1"/>
  <c r="M3112" i="1"/>
  <c r="P3112" i="1" s="1"/>
  <c r="M3111" i="1"/>
  <c r="P3111" i="1" s="1"/>
  <c r="M3110" i="1"/>
  <c r="P3110" i="1" s="1"/>
  <c r="M3109" i="1"/>
  <c r="P3109" i="1" s="1"/>
  <c r="M3108" i="1"/>
  <c r="P3108" i="1" s="1"/>
  <c r="M3107" i="1"/>
  <c r="P3107" i="1" s="1"/>
  <c r="M3106" i="1"/>
  <c r="P3106" i="1" s="1"/>
  <c r="M3105" i="1"/>
  <c r="P3105" i="1" s="1"/>
  <c r="M3104" i="1"/>
  <c r="P3104" i="1" s="1"/>
  <c r="M3103" i="1"/>
  <c r="P3103" i="1" s="1"/>
  <c r="M3102" i="1"/>
  <c r="P3102" i="1" s="1"/>
  <c r="M3101" i="1"/>
  <c r="P3101" i="1" s="1"/>
  <c r="M3100" i="1"/>
  <c r="P3100" i="1" s="1"/>
  <c r="M3099" i="1"/>
  <c r="P3099" i="1" s="1"/>
  <c r="M3098" i="1"/>
  <c r="P3098" i="1" s="1"/>
  <c r="M3097" i="1"/>
  <c r="P3097" i="1" s="1"/>
  <c r="M3096" i="1"/>
  <c r="P3096" i="1" s="1"/>
  <c r="M3095" i="1"/>
  <c r="P3095" i="1" s="1"/>
  <c r="M3094" i="1"/>
  <c r="P3094" i="1" s="1"/>
  <c r="M3093" i="1"/>
  <c r="P3093" i="1" s="1"/>
  <c r="M3092" i="1"/>
  <c r="P3092" i="1" s="1"/>
  <c r="M3091" i="1"/>
  <c r="P3091" i="1" s="1"/>
  <c r="M3090" i="1"/>
  <c r="P3090" i="1" s="1"/>
  <c r="M3089" i="1"/>
  <c r="P3089" i="1" s="1"/>
  <c r="M3088" i="1"/>
  <c r="P3088" i="1" s="1"/>
  <c r="M3087" i="1"/>
  <c r="P3087" i="1" s="1"/>
  <c r="M3086" i="1"/>
  <c r="P3086" i="1" s="1"/>
  <c r="M3085" i="1"/>
  <c r="P3085" i="1" s="1"/>
  <c r="M3084" i="1"/>
  <c r="P3084" i="1" s="1"/>
  <c r="M3083" i="1"/>
  <c r="P3083" i="1" s="1"/>
  <c r="M3082" i="1"/>
  <c r="P3082" i="1" s="1"/>
  <c r="M3081" i="1"/>
  <c r="P3081" i="1" s="1"/>
  <c r="M3080" i="1"/>
  <c r="P3080" i="1" s="1"/>
  <c r="M3079" i="1"/>
  <c r="P3079" i="1" s="1"/>
  <c r="M3078" i="1"/>
  <c r="P3078" i="1" s="1"/>
  <c r="M3077" i="1"/>
  <c r="P3077" i="1" s="1"/>
  <c r="M3076" i="1"/>
  <c r="P3076" i="1" s="1"/>
  <c r="M3075" i="1"/>
  <c r="P3075" i="1" s="1"/>
  <c r="M3074" i="1"/>
  <c r="P3074" i="1" s="1"/>
  <c r="M3073" i="1"/>
  <c r="P3073" i="1" s="1"/>
  <c r="M3072" i="1"/>
  <c r="P3072" i="1" s="1"/>
  <c r="M3071" i="1"/>
  <c r="P3071" i="1" s="1"/>
  <c r="M3070" i="1"/>
  <c r="P3070" i="1" s="1"/>
  <c r="M3069" i="1"/>
  <c r="P3069" i="1" s="1"/>
  <c r="M3068" i="1"/>
  <c r="P3068" i="1" s="1"/>
  <c r="M3067" i="1"/>
  <c r="P3067" i="1" s="1"/>
  <c r="M3066" i="1"/>
  <c r="P3066" i="1" s="1"/>
  <c r="M3065" i="1"/>
  <c r="P3065" i="1" s="1"/>
  <c r="M3064" i="1"/>
  <c r="P3064" i="1" s="1"/>
  <c r="M3063" i="1"/>
  <c r="P3063" i="1" s="1"/>
  <c r="M3062" i="1"/>
  <c r="P3062" i="1" s="1"/>
  <c r="M3061" i="1"/>
  <c r="P3061" i="1" s="1"/>
  <c r="M3060" i="1"/>
  <c r="P3060" i="1" s="1"/>
  <c r="M3059" i="1"/>
  <c r="P3059" i="1" s="1"/>
  <c r="M3058" i="1"/>
  <c r="P3058" i="1" s="1"/>
  <c r="M3057" i="1"/>
  <c r="P3057" i="1" s="1"/>
  <c r="M3056" i="1"/>
  <c r="P3056" i="1" s="1"/>
  <c r="M3055" i="1"/>
  <c r="P3055" i="1" s="1"/>
  <c r="M3054" i="1"/>
  <c r="P3054" i="1" s="1"/>
  <c r="M3053" i="1"/>
  <c r="P3053" i="1" s="1"/>
  <c r="M3052" i="1"/>
  <c r="P3052" i="1" s="1"/>
  <c r="M3051" i="1"/>
  <c r="P3051" i="1" s="1"/>
  <c r="M3050" i="1"/>
  <c r="P3050" i="1" s="1"/>
  <c r="M3049" i="1"/>
  <c r="P3049" i="1" s="1"/>
  <c r="M3048" i="1"/>
  <c r="P3048" i="1" s="1"/>
  <c r="M3047" i="1"/>
  <c r="P3047" i="1" s="1"/>
  <c r="M3046" i="1"/>
  <c r="P3046" i="1" s="1"/>
  <c r="M3045" i="1"/>
  <c r="P3045" i="1" s="1"/>
  <c r="M3044" i="1"/>
  <c r="P3044" i="1" s="1"/>
  <c r="M3043" i="1"/>
  <c r="P3043" i="1" s="1"/>
  <c r="M3042" i="1"/>
  <c r="P3042" i="1" s="1"/>
  <c r="M3041" i="1"/>
  <c r="P3041" i="1" s="1"/>
  <c r="M3040" i="1"/>
  <c r="P3040" i="1" s="1"/>
  <c r="M3039" i="1"/>
  <c r="P3039" i="1" s="1"/>
  <c r="M3038" i="1"/>
  <c r="P3038" i="1" s="1"/>
  <c r="M3037" i="1"/>
  <c r="P3037" i="1" s="1"/>
  <c r="M3036" i="1"/>
  <c r="P3036" i="1" s="1"/>
  <c r="M3035" i="1"/>
  <c r="P3035" i="1" s="1"/>
  <c r="M3034" i="1"/>
  <c r="P3034" i="1" s="1"/>
  <c r="M3033" i="1"/>
  <c r="P3033" i="1" s="1"/>
  <c r="M3032" i="1"/>
  <c r="P3032" i="1" s="1"/>
  <c r="M3031" i="1"/>
  <c r="P3031" i="1" s="1"/>
  <c r="M3030" i="1"/>
  <c r="P3030" i="1" s="1"/>
  <c r="M3029" i="1"/>
  <c r="P3029" i="1" s="1"/>
  <c r="M3028" i="1"/>
  <c r="P3028" i="1" s="1"/>
  <c r="M3027" i="1"/>
  <c r="P3027" i="1" s="1"/>
  <c r="M3026" i="1"/>
  <c r="P3026" i="1" s="1"/>
  <c r="M3025" i="1"/>
  <c r="P3025" i="1" s="1"/>
  <c r="M3024" i="1"/>
  <c r="P3024" i="1" s="1"/>
  <c r="M3023" i="1"/>
  <c r="P3023" i="1" s="1"/>
  <c r="M3022" i="1"/>
  <c r="P3022" i="1" s="1"/>
  <c r="M3021" i="1"/>
  <c r="P3021" i="1" s="1"/>
  <c r="M3020" i="1"/>
  <c r="P3020" i="1" s="1"/>
  <c r="M3019" i="1"/>
  <c r="P3019" i="1" s="1"/>
  <c r="M3018" i="1"/>
  <c r="P3018" i="1" s="1"/>
  <c r="M3017" i="1"/>
  <c r="P3017" i="1" s="1"/>
  <c r="M3016" i="1"/>
  <c r="P3016" i="1" s="1"/>
  <c r="M3015" i="1"/>
  <c r="P3015" i="1" s="1"/>
  <c r="M3014" i="1"/>
  <c r="P3014" i="1" s="1"/>
  <c r="M3013" i="1"/>
  <c r="P3013" i="1" s="1"/>
  <c r="M3012" i="1"/>
  <c r="P3012" i="1" s="1"/>
  <c r="M3011" i="1"/>
  <c r="P3011" i="1" s="1"/>
  <c r="M3010" i="1"/>
  <c r="P3010" i="1" s="1"/>
  <c r="M3009" i="1"/>
  <c r="P3009" i="1" s="1"/>
  <c r="M3008" i="1"/>
  <c r="P3008" i="1" s="1"/>
  <c r="M3007" i="1"/>
  <c r="P3007" i="1" s="1"/>
  <c r="M3006" i="1"/>
  <c r="P3006" i="1" s="1"/>
  <c r="M3005" i="1"/>
  <c r="P3005" i="1" s="1"/>
  <c r="M3004" i="1"/>
  <c r="P3004" i="1" s="1"/>
  <c r="M3003" i="1"/>
  <c r="P3003" i="1" s="1"/>
  <c r="M3002" i="1"/>
  <c r="P3002" i="1" s="1"/>
  <c r="M3001" i="1"/>
  <c r="P3001" i="1" s="1"/>
  <c r="M3000" i="1"/>
  <c r="P3000" i="1" s="1"/>
  <c r="M2999" i="1"/>
  <c r="P2999" i="1" s="1"/>
  <c r="M2998" i="1"/>
  <c r="P2998" i="1" s="1"/>
  <c r="M2997" i="1"/>
  <c r="P2997" i="1" s="1"/>
  <c r="M2996" i="1"/>
  <c r="P2996" i="1" s="1"/>
  <c r="M2995" i="1"/>
  <c r="P2995" i="1" s="1"/>
  <c r="M2994" i="1"/>
  <c r="P2994" i="1" s="1"/>
  <c r="M2993" i="1"/>
  <c r="P2993" i="1" s="1"/>
  <c r="M2992" i="1"/>
  <c r="P2992" i="1" s="1"/>
  <c r="M2991" i="1"/>
  <c r="P2991" i="1" s="1"/>
  <c r="M2990" i="1"/>
  <c r="P2990" i="1" s="1"/>
  <c r="M2989" i="1"/>
  <c r="P2989" i="1" s="1"/>
  <c r="M2988" i="1"/>
  <c r="P2988" i="1" s="1"/>
  <c r="M2987" i="1"/>
  <c r="P2987" i="1" s="1"/>
  <c r="M2986" i="1"/>
  <c r="P2986" i="1" s="1"/>
  <c r="M2985" i="1"/>
  <c r="P2985" i="1" s="1"/>
  <c r="M2984" i="1"/>
  <c r="P2984" i="1" s="1"/>
  <c r="M2983" i="1"/>
  <c r="P2983" i="1" s="1"/>
  <c r="M2982" i="1"/>
  <c r="P2982" i="1" s="1"/>
  <c r="M2981" i="1"/>
  <c r="P2981" i="1" s="1"/>
  <c r="M2980" i="1"/>
  <c r="P2980" i="1" s="1"/>
  <c r="M2979" i="1"/>
  <c r="P2979" i="1" s="1"/>
  <c r="M2978" i="1"/>
  <c r="P2978" i="1" s="1"/>
  <c r="M2977" i="1"/>
  <c r="P2977" i="1" s="1"/>
  <c r="M2976" i="1"/>
  <c r="P2976" i="1" s="1"/>
  <c r="M2975" i="1"/>
  <c r="P2975" i="1" s="1"/>
  <c r="M2974" i="1"/>
  <c r="P2974" i="1" s="1"/>
  <c r="M2973" i="1"/>
  <c r="P2973" i="1" s="1"/>
  <c r="M2972" i="1"/>
  <c r="P2972" i="1" s="1"/>
  <c r="M2971" i="1"/>
  <c r="P2971" i="1" s="1"/>
  <c r="M2970" i="1"/>
  <c r="P2970" i="1" s="1"/>
  <c r="M2969" i="1"/>
  <c r="P2969" i="1" s="1"/>
  <c r="M2968" i="1"/>
  <c r="P2968" i="1" s="1"/>
  <c r="M2967" i="1"/>
  <c r="P2967" i="1" s="1"/>
  <c r="M2966" i="1"/>
  <c r="P2966" i="1" s="1"/>
  <c r="M2965" i="1"/>
  <c r="P2965" i="1" s="1"/>
  <c r="M2964" i="1"/>
  <c r="P2964" i="1" s="1"/>
  <c r="M2963" i="1"/>
  <c r="P2963" i="1" s="1"/>
  <c r="M2962" i="1"/>
  <c r="P2962" i="1" s="1"/>
  <c r="M2961" i="1"/>
  <c r="P2961" i="1" s="1"/>
  <c r="M2960" i="1"/>
  <c r="P2960" i="1" s="1"/>
  <c r="M2959" i="1"/>
  <c r="P2959" i="1" s="1"/>
  <c r="M2958" i="1"/>
  <c r="P2958" i="1" s="1"/>
  <c r="M2957" i="1"/>
  <c r="P2957" i="1" s="1"/>
  <c r="M2956" i="1"/>
  <c r="P2956" i="1" s="1"/>
  <c r="M2955" i="1"/>
  <c r="P2955" i="1" s="1"/>
  <c r="M2954" i="1"/>
  <c r="P2954" i="1" s="1"/>
  <c r="M2953" i="1"/>
  <c r="P2953" i="1" s="1"/>
  <c r="M2952" i="1"/>
  <c r="P2952" i="1" s="1"/>
  <c r="M2951" i="1"/>
  <c r="P2951" i="1" s="1"/>
  <c r="M2950" i="1"/>
  <c r="P2950" i="1" s="1"/>
  <c r="M2949" i="1"/>
  <c r="P2949" i="1" s="1"/>
  <c r="M2948" i="1"/>
  <c r="P2948" i="1" s="1"/>
  <c r="M2947" i="1"/>
  <c r="P2947" i="1" s="1"/>
  <c r="M2946" i="1"/>
  <c r="P2946" i="1" s="1"/>
  <c r="M2945" i="1"/>
  <c r="P2945" i="1" s="1"/>
  <c r="M2944" i="1"/>
  <c r="P2944" i="1" s="1"/>
  <c r="M2943" i="1"/>
  <c r="P2943" i="1" s="1"/>
  <c r="M2942" i="1"/>
  <c r="P2942" i="1" s="1"/>
  <c r="M2941" i="1"/>
  <c r="P2941" i="1" s="1"/>
  <c r="M2940" i="1"/>
  <c r="P2940" i="1" s="1"/>
  <c r="M2939" i="1"/>
  <c r="P2939" i="1" s="1"/>
  <c r="M2938" i="1"/>
  <c r="P2938" i="1" s="1"/>
  <c r="M2937" i="1"/>
  <c r="P2937" i="1" s="1"/>
  <c r="M2936" i="1"/>
  <c r="P2936" i="1" s="1"/>
  <c r="M2935" i="1"/>
  <c r="P2935" i="1" s="1"/>
  <c r="M2934" i="1"/>
  <c r="P2934" i="1" s="1"/>
  <c r="M2933" i="1"/>
  <c r="P2933" i="1" s="1"/>
  <c r="M2932" i="1"/>
  <c r="P2932" i="1" s="1"/>
  <c r="M2931" i="1"/>
  <c r="P2931" i="1" s="1"/>
  <c r="M2930" i="1"/>
  <c r="P2930" i="1" s="1"/>
  <c r="M2929" i="1"/>
  <c r="P2929" i="1" s="1"/>
  <c r="M2928" i="1"/>
  <c r="P2928" i="1" s="1"/>
  <c r="M2927" i="1"/>
  <c r="P2927" i="1" s="1"/>
  <c r="M2926" i="1"/>
  <c r="P2926" i="1" s="1"/>
  <c r="M2925" i="1"/>
  <c r="P2925" i="1" s="1"/>
  <c r="M2924" i="1"/>
  <c r="P2924" i="1" s="1"/>
  <c r="M2923" i="1"/>
  <c r="P2923" i="1" s="1"/>
  <c r="M2922" i="1"/>
  <c r="P2922" i="1" s="1"/>
  <c r="M2921" i="1"/>
  <c r="P2921" i="1" s="1"/>
  <c r="M2920" i="1"/>
  <c r="P2920" i="1" s="1"/>
  <c r="M2919" i="1"/>
  <c r="P2919" i="1" s="1"/>
  <c r="M2918" i="1"/>
  <c r="P2918" i="1" s="1"/>
  <c r="M2917" i="1"/>
  <c r="P2917" i="1" s="1"/>
  <c r="M2916" i="1"/>
  <c r="P2916" i="1" s="1"/>
  <c r="M2915" i="1"/>
  <c r="P2915" i="1" s="1"/>
  <c r="M2914" i="1"/>
  <c r="P2914" i="1" s="1"/>
  <c r="M2913" i="1"/>
  <c r="P2913" i="1" s="1"/>
  <c r="M2912" i="1"/>
  <c r="P2912" i="1" s="1"/>
  <c r="M2911" i="1"/>
  <c r="P2911" i="1" s="1"/>
  <c r="M2910" i="1"/>
  <c r="P2910" i="1" s="1"/>
  <c r="M2909" i="1"/>
  <c r="P2909" i="1" s="1"/>
  <c r="M2908" i="1"/>
  <c r="P2908" i="1" s="1"/>
  <c r="M2907" i="1"/>
  <c r="P2907" i="1" s="1"/>
  <c r="M2906" i="1"/>
  <c r="P2906" i="1" s="1"/>
  <c r="M2905" i="1"/>
  <c r="P2905" i="1" s="1"/>
  <c r="M2904" i="1"/>
  <c r="P2904" i="1" s="1"/>
  <c r="M2903" i="1"/>
  <c r="P2903" i="1" s="1"/>
  <c r="M2902" i="1"/>
  <c r="P2902" i="1" s="1"/>
  <c r="M2901" i="1"/>
  <c r="P2901" i="1" s="1"/>
  <c r="M2900" i="1"/>
  <c r="P2900" i="1" s="1"/>
  <c r="M2899" i="1"/>
  <c r="P2899" i="1" s="1"/>
  <c r="M2898" i="1"/>
  <c r="P2898" i="1" s="1"/>
  <c r="M2897" i="1"/>
  <c r="P2897" i="1" s="1"/>
  <c r="M2896" i="1"/>
  <c r="P2896" i="1" s="1"/>
  <c r="M2895" i="1"/>
  <c r="P2895" i="1" s="1"/>
  <c r="M2894" i="1"/>
  <c r="P2894" i="1" s="1"/>
  <c r="M2893" i="1"/>
  <c r="P2893" i="1" s="1"/>
  <c r="M2892" i="1"/>
  <c r="P2892" i="1" s="1"/>
  <c r="M2891" i="1"/>
  <c r="P2891" i="1" s="1"/>
  <c r="M2890" i="1"/>
  <c r="P2890" i="1" s="1"/>
  <c r="M2889" i="1"/>
  <c r="P2889" i="1" s="1"/>
  <c r="M2888" i="1"/>
  <c r="P2888" i="1" s="1"/>
  <c r="M2887" i="1"/>
  <c r="P2887" i="1" s="1"/>
  <c r="M2886" i="1"/>
  <c r="P2886" i="1" s="1"/>
  <c r="M2885" i="1"/>
  <c r="P2885" i="1" s="1"/>
  <c r="M2884" i="1"/>
  <c r="P2884" i="1" s="1"/>
  <c r="M2883" i="1"/>
  <c r="P2883" i="1" s="1"/>
  <c r="M2882" i="1"/>
  <c r="P2882" i="1" s="1"/>
  <c r="M2881" i="1"/>
  <c r="P2881" i="1" s="1"/>
  <c r="M2880" i="1"/>
  <c r="P2880" i="1" s="1"/>
  <c r="M2879" i="1"/>
  <c r="P2879" i="1" s="1"/>
  <c r="M2878" i="1"/>
  <c r="P2878" i="1" s="1"/>
  <c r="M2877" i="1"/>
  <c r="P2877" i="1" s="1"/>
  <c r="M2876" i="1"/>
  <c r="P2876" i="1" s="1"/>
  <c r="M2875" i="1"/>
  <c r="P2875" i="1" s="1"/>
  <c r="M2874" i="1"/>
  <c r="P2874" i="1" s="1"/>
  <c r="M2873" i="1"/>
  <c r="P2873" i="1" s="1"/>
  <c r="M2872" i="1"/>
  <c r="P2872" i="1" s="1"/>
  <c r="M2871" i="1"/>
  <c r="P2871" i="1" s="1"/>
  <c r="M2870" i="1"/>
  <c r="P2870" i="1" s="1"/>
  <c r="M2869" i="1"/>
  <c r="P2869" i="1" s="1"/>
  <c r="M2868" i="1"/>
  <c r="P2868" i="1" s="1"/>
  <c r="M2867" i="1"/>
  <c r="P2867" i="1" s="1"/>
  <c r="M2866" i="1"/>
  <c r="P2866" i="1" s="1"/>
  <c r="M2865" i="1"/>
  <c r="P2865" i="1" s="1"/>
  <c r="M2864" i="1"/>
  <c r="P2864" i="1" s="1"/>
  <c r="M2863" i="1"/>
  <c r="P2863" i="1" s="1"/>
  <c r="M2862" i="1"/>
  <c r="P2862" i="1" s="1"/>
  <c r="M2861" i="1"/>
  <c r="P2861" i="1" s="1"/>
  <c r="M2860" i="1"/>
  <c r="P2860" i="1" s="1"/>
  <c r="M2859" i="1"/>
  <c r="P2859" i="1" s="1"/>
  <c r="M2858" i="1"/>
  <c r="P2858" i="1" s="1"/>
  <c r="M2857" i="1"/>
  <c r="P2857" i="1" s="1"/>
  <c r="M2856" i="1"/>
  <c r="P2856" i="1" s="1"/>
  <c r="M2855" i="1"/>
  <c r="P2855" i="1" s="1"/>
  <c r="M2854" i="1"/>
  <c r="P2854" i="1" s="1"/>
  <c r="M2853" i="1"/>
  <c r="P2853" i="1" s="1"/>
  <c r="M2852" i="1"/>
  <c r="P2852" i="1" s="1"/>
  <c r="M2851" i="1"/>
  <c r="P2851" i="1" s="1"/>
  <c r="M2850" i="1"/>
  <c r="P2850" i="1" s="1"/>
  <c r="M2849" i="1"/>
  <c r="P2849" i="1" s="1"/>
  <c r="M2848" i="1"/>
  <c r="P2848" i="1" s="1"/>
  <c r="M2847" i="1"/>
  <c r="P2847" i="1" s="1"/>
  <c r="M2846" i="1"/>
  <c r="P2846" i="1" s="1"/>
  <c r="M2845" i="1"/>
  <c r="P2845" i="1" s="1"/>
  <c r="M2844" i="1"/>
  <c r="P2844" i="1" s="1"/>
  <c r="M2843" i="1"/>
  <c r="P2843" i="1" s="1"/>
  <c r="M2842" i="1"/>
  <c r="P2842" i="1" s="1"/>
  <c r="M2841" i="1"/>
  <c r="P2841" i="1" s="1"/>
  <c r="M2840" i="1"/>
  <c r="P2840" i="1" s="1"/>
  <c r="M2839" i="1"/>
  <c r="P2839" i="1" s="1"/>
  <c r="M2838" i="1"/>
  <c r="P2838" i="1" s="1"/>
  <c r="M2837" i="1"/>
  <c r="P2837" i="1" s="1"/>
  <c r="M2836" i="1"/>
  <c r="P2836" i="1" s="1"/>
  <c r="M2835" i="1"/>
  <c r="P2835" i="1" s="1"/>
  <c r="M2834" i="1"/>
  <c r="P2834" i="1" s="1"/>
  <c r="M2833" i="1"/>
  <c r="P2833" i="1" s="1"/>
  <c r="M2832" i="1"/>
  <c r="P2832" i="1" s="1"/>
  <c r="M2831" i="1"/>
  <c r="P2831" i="1" s="1"/>
  <c r="M2830" i="1"/>
  <c r="P2830" i="1" s="1"/>
  <c r="M2829" i="1"/>
  <c r="P2829" i="1" s="1"/>
  <c r="M2828" i="1"/>
  <c r="P2828" i="1" s="1"/>
  <c r="M2827" i="1"/>
  <c r="P2827" i="1" s="1"/>
  <c r="M2826" i="1"/>
  <c r="P2826" i="1" s="1"/>
  <c r="M2825" i="1"/>
  <c r="P2825" i="1" s="1"/>
  <c r="M2824" i="1"/>
  <c r="P2824" i="1" s="1"/>
  <c r="M2823" i="1"/>
  <c r="P2823" i="1" s="1"/>
  <c r="M2822" i="1"/>
  <c r="P2822" i="1" s="1"/>
  <c r="M2821" i="1"/>
  <c r="P2821" i="1" s="1"/>
  <c r="M2820" i="1"/>
  <c r="P2820" i="1" s="1"/>
  <c r="M2819" i="1"/>
  <c r="P2819" i="1" s="1"/>
  <c r="M2818" i="1"/>
  <c r="P2818" i="1" s="1"/>
  <c r="M2817" i="1"/>
  <c r="P2817" i="1" s="1"/>
  <c r="M2816" i="1"/>
  <c r="P2816" i="1" s="1"/>
  <c r="M2815" i="1"/>
  <c r="P2815" i="1" s="1"/>
  <c r="M2814" i="1"/>
  <c r="P2814" i="1" s="1"/>
  <c r="M2813" i="1"/>
  <c r="P2813" i="1" s="1"/>
  <c r="M2812" i="1"/>
  <c r="P2812" i="1" s="1"/>
  <c r="M2811" i="1"/>
  <c r="P2811" i="1" s="1"/>
  <c r="M2810" i="1"/>
  <c r="P2810" i="1" s="1"/>
  <c r="M2809" i="1"/>
  <c r="P2809" i="1" s="1"/>
  <c r="M2808" i="1"/>
  <c r="P2808" i="1" s="1"/>
  <c r="M2807" i="1"/>
  <c r="P2807" i="1" s="1"/>
  <c r="M2806" i="1"/>
  <c r="P2806" i="1" s="1"/>
  <c r="M2805" i="1"/>
  <c r="P2805" i="1" s="1"/>
  <c r="M2804" i="1"/>
  <c r="P2804" i="1" s="1"/>
  <c r="M2803" i="1"/>
  <c r="P2803" i="1" s="1"/>
  <c r="M2802" i="1"/>
  <c r="P2802" i="1" s="1"/>
  <c r="M2801" i="1"/>
  <c r="P2801" i="1" s="1"/>
  <c r="M2800" i="1"/>
  <c r="P2800" i="1" s="1"/>
  <c r="M2799" i="1"/>
  <c r="P2799" i="1" s="1"/>
  <c r="M2798" i="1"/>
  <c r="P2798" i="1" s="1"/>
  <c r="M2797" i="1"/>
  <c r="P2797" i="1" s="1"/>
  <c r="M2796" i="1"/>
  <c r="P2796" i="1" s="1"/>
  <c r="M2795" i="1"/>
  <c r="P2795" i="1" s="1"/>
  <c r="M2794" i="1"/>
  <c r="P2794" i="1" s="1"/>
  <c r="M2793" i="1"/>
  <c r="P2793" i="1" s="1"/>
  <c r="M2792" i="1"/>
  <c r="P2792" i="1" s="1"/>
  <c r="M2791" i="1"/>
  <c r="P2791" i="1" s="1"/>
  <c r="M2790" i="1"/>
  <c r="P2790" i="1" s="1"/>
  <c r="M2789" i="1"/>
  <c r="P2789" i="1" s="1"/>
  <c r="M2788" i="1"/>
  <c r="P2788" i="1" s="1"/>
  <c r="M2787" i="1"/>
  <c r="P2787" i="1" s="1"/>
  <c r="M2786" i="1"/>
  <c r="P2786" i="1" s="1"/>
  <c r="M2785" i="1"/>
  <c r="P2785" i="1" s="1"/>
  <c r="M2784" i="1"/>
  <c r="P2784" i="1" s="1"/>
  <c r="M2783" i="1"/>
  <c r="P2783" i="1" s="1"/>
  <c r="M2782" i="1"/>
  <c r="P2782" i="1" s="1"/>
  <c r="M2781" i="1"/>
  <c r="P2781" i="1" s="1"/>
  <c r="M2780" i="1"/>
  <c r="P2780" i="1" s="1"/>
  <c r="M2779" i="1"/>
  <c r="P2779" i="1" s="1"/>
  <c r="M2778" i="1"/>
  <c r="P2778" i="1" s="1"/>
  <c r="M2777" i="1"/>
  <c r="P2777" i="1" s="1"/>
  <c r="M2776" i="1"/>
  <c r="P2776" i="1" s="1"/>
  <c r="M2775" i="1"/>
  <c r="P2775" i="1" s="1"/>
  <c r="M2774" i="1"/>
  <c r="P2774" i="1" s="1"/>
  <c r="M2773" i="1"/>
  <c r="P2773" i="1" s="1"/>
  <c r="M2772" i="1"/>
  <c r="P2772" i="1" s="1"/>
  <c r="M2771" i="1"/>
  <c r="P2771" i="1" s="1"/>
  <c r="M2770" i="1"/>
  <c r="P2770" i="1" s="1"/>
  <c r="M2769" i="1"/>
  <c r="P2769" i="1" s="1"/>
  <c r="M2768" i="1"/>
  <c r="P2768" i="1" s="1"/>
  <c r="M2767" i="1"/>
  <c r="P2767" i="1" s="1"/>
  <c r="M2766" i="1"/>
  <c r="P2766" i="1" s="1"/>
  <c r="M2765" i="1"/>
  <c r="P2765" i="1" s="1"/>
  <c r="M2764" i="1"/>
  <c r="P2764" i="1" s="1"/>
  <c r="M2763" i="1"/>
  <c r="P2763" i="1" s="1"/>
  <c r="M2762" i="1"/>
  <c r="P2762" i="1" s="1"/>
  <c r="M2761" i="1"/>
  <c r="P2761" i="1" s="1"/>
  <c r="M2760" i="1"/>
  <c r="P2760" i="1" s="1"/>
  <c r="M2759" i="1"/>
  <c r="P2759" i="1" s="1"/>
  <c r="M2758" i="1"/>
  <c r="P2758" i="1" s="1"/>
  <c r="M2757" i="1"/>
  <c r="P2757" i="1" s="1"/>
  <c r="M2756" i="1"/>
  <c r="P2756" i="1" s="1"/>
  <c r="M2755" i="1"/>
  <c r="P2755" i="1" s="1"/>
  <c r="M2754" i="1"/>
  <c r="P2754" i="1" s="1"/>
  <c r="M2753" i="1"/>
  <c r="P2753" i="1" s="1"/>
  <c r="M2752" i="1"/>
  <c r="P2752" i="1" s="1"/>
  <c r="M2751" i="1"/>
  <c r="P2751" i="1" s="1"/>
  <c r="M2750" i="1"/>
  <c r="P2750" i="1" s="1"/>
  <c r="M2749" i="1"/>
  <c r="P2749" i="1" s="1"/>
  <c r="M2748" i="1"/>
  <c r="P2748" i="1" s="1"/>
  <c r="M2747" i="1"/>
  <c r="P2747" i="1" s="1"/>
  <c r="M2746" i="1"/>
  <c r="P2746" i="1" s="1"/>
  <c r="M2745" i="1"/>
  <c r="P2745" i="1" s="1"/>
  <c r="M2744" i="1"/>
  <c r="P2744" i="1" s="1"/>
  <c r="M2743" i="1"/>
  <c r="P2743" i="1" s="1"/>
  <c r="M2742" i="1"/>
  <c r="P2742" i="1" s="1"/>
  <c r="M2741" i="1"/>
  <c r="P2741" i="1" s="1"/>
  <c r="M2740" i="1"/>
  <c r="P2740" i="1" s="1"/>
  <c r="M2739" i="1"/>
  <c r="P2739" i="1" s="1"/>
  <c r="M2738" i="1"/>
  <c r="P2738" i="1" s="1"/>
  <c r="M2737" i="1"/>
  <c r="P2737" i="1" s="1"/>
  <c r="M2736" i="1"/>
  <c r="P2736" i="1" s="1"/>
  <c r="M2735" i="1"/>
  <c r="P2735" i="1" s="1"/>
  <c r="M2734" i="1"/>
  <c r="P2734" i="1" s="1"/>
  <c r="M2733" i="1"/>
  <c r="P2733" i="1" s="1"/>
  <c r="M2732" i="1"/>
  <c r="P2732" i="1" s="1"/>
  <c r="M2731" i="1"/>
  <c r="P2731" i="1" s="1"/>
  <c r="M2730" i="1"/>
  <c r="P2730" i="1" s="1"/>
  <c r="M2729" i="1"/>
  <c r="P2729" i="1" s="1"/>
  <c r="M2728" i="1"/>
  <c r="P2728" i="1" s="1"/>
  <c r="M2727" i="1"/>
  <c r="P2727" i="1" s="1"/>
  <c r="M2726" i="1"/>
  <c r="P2726" i="1" s="1"/>
  <c r="M2725" i="1"/>
  <c r="P2725" i="1" s="1"/>
  <c r="M2724" i="1"/>
  <c r="P2724" i="1" s="1"/>
  <c r="M2723" i="1"/>
  <c r="P2723" i="1" s="1"/>
  <c r="M2722" i="1"/>
  <c r="P2722" i="1" s="1"/>
  <c r="M2721" i="1"/>
  <c r="P2721" i="1" s="1"/>
  <c r="M2720" i="1"/>
  <c r="P2720" i="1" s="1"/>
  <c r="M2719" i="1"/>
  <c r="P2719" i="1" s="1"/>
  <c r="M2718" i="1"/>
  <c r="P2718" i="1" s="1"/>
  <c r="M2717" i="1"/>
  <c r="P2717" i="1" s="1"/>
  <c r="M2716" i="1"/>
  <c r="P2716" i="1" s="1"/>
  <c r="M2715" i="1"/>
  <c r="P2715" i="1" s="1"/>
  <c r="M2714" i="1"/>
  <c r="P2714" i="1" s="1"/>
  <c r="M2713" i="1"/>
  <c r="P2713" i="1" s="1"/>
  <c r="M2712" i="1"/>
  <c r="P2712" i="1" s="1"/>
  <c r="M2711" i="1"/>
  <c r="P2711" i="1" s="1"/>
  <c r="M2710" i="1"/>
  <c r="P2710" i="1" s="1"/>
  <c r="M2709" i="1"/>
  <c r="P2709" i="1" s="1"/>
  <c r="M2708" i="1"/>
  <c r="P2708" i="1" s="1"/>
  <c r="M2707" i="1"/>
  <c r="P2707" i="1" s="1"/>
  <c r="M2706" i="1"/>
  <c r="P2706" i="1" s="1"/>
  <c r="M2705" i="1"/>
  <c r="P2705" i="1" s="1"/>
  <c r="M2704" i="1"/>
  <c r="P2704" i="1" s="1"/>
  <c r="M2703" i="1"/>
  <c r="P2703" i="1" s="1"/>
  <c r="M2702" i="1"/>
  <c r="P2702" i="1" s="1"/>
  <c r="M2701" i="1"/>
  <c r="P2701" i="1" s="1"/>
  <c r="M2700" i="1"/>
  <c r="P2700" i="1" s="1"/>
  <c r="M2699" i="1"/>
  <c r="P2699" i="1" s="1"/>
  <c r="M2698" i="1"/>
  <c r="P2698" i="1" s="1"/>
  <c r="M2697" i="1"/>
  <c r="P2697" i="1" s="1"/>
  <c r="M2696" i="1"/>
  <c r="P2696" i="1" s="1"/>
  <c r="M2695" i="1"/>
  <c r="P2695" i="1" s="1"/>
  <c r="M2694" i="1"/>
  <c r="P2694" i="1" s="1"/>
  <c r="M2693" i="1"/>
  <c r="P2693" i="1" s="1"/>
  <c r="M2692" i="1"/>
  <c r="P2692" i="1" s="1"/>
  <c r="M2691" i="1"/>
  <c r="P2691" i="1" s="1"/>
  <c r="M2690" i="1"/>
  <c r="P2690" i="1" s="1"/>
  <c r="M2689" i="1"/>
  <c r="P2689" i="1" s="1"/>
  <c r="M2688" i="1"/>
  <c r="P2688" i="1" s="1"/>
  <c r="M2687" i="1"/>
  <c r="P2687" i="1" s="1"/>
  <c r="M2686" i="1"/>
  <c r="P2686" i="1" s="1"/>
  <c r="M2685" i="1"/>
  <c r="P2685" i="1" s="1"/>
  <c r="M2684" i="1"/>
  <c r="P2684" i="1" s="1"/>
  <c r="M2683" i="1"/>
  <c r="P2683" i="1" s="1"/>
  <c r="M2682" i="1"/>
  <c r="P2682" i="1" s="1"/>
  <c r="M2681" i="1"/>
  <c r="P2681" i="1" s="1"/>
  <c r="M2680" i="1"/>
  <c r="P2680" i="1" s="1"/>
  <c r="M2679" i="1"/>
  <c r="P2679" i="1" s="1"/>
  <c r="M2678" i="1"/>
  <c r="P2678" i="1" s="1"/>
  <c r="M2677" i="1"/>
  <c r="P2677" i="1" s="1"/>
  <c r="M2676" i="1"/>
  <c r="P2676" i="1" s="1"/>
  <c r="M2675" i="1"/>
  <c r="P2675" i="1" s="1"/>
  <c r="M2674" i="1"/>
  <c r="P2674" i="1" s="1"/>
  <c r="M2673" i="1"/>
  <c r="P2673" i="1" s="1"/>
  <c r="M2672" i="1"/>
  <c r="P2672" i="1" s="1"/>
  <c r="M2671" i="1"/>
  <c r="P2671" i="1" s="1"/>
  <c r="M2670" i="1"/>
  <c r="P2670" i="1" s="1"/>
  <c r="M2669" i="1"/>
  <c r="P2669" i="1" s="1"/>
  <c r="M2668" i="1"/>
  <c r="P2668" i="1" s="1"/>
  <c r="M2667" i="1"/>
  <c r="P2667" i="1" s="1"/>
  <c r="M2666" i="1"/>
  <c r="P2666" i="1" s="1"/>
  <c r="M2665" i="1"/>
  <c r="P2665" i="1" s="1"/>
  <c r="M2664" i="1"/>
  <c r="P2664" i="1" s="1"/>
  <c r="M2663" i="1"/>
  <c r="P2663" i="1" s="1"/>
  <c r="M2662" i="1"/>
  <c r="P2662" i="1" s="1"/>
  <c r="M2661" i="1"/>
  <c r="P2661" i="1" s="1"/>
  <c r="M2660" i="1"/>
  <c r="P2660" i="1" s="1"/>
  <c r="M2659" i="1"/>
  <c r="P2659" i="1" s="1"/>
  <c r="M2658" i="1"/>
  <c r="P2658" i="1" s="1"/>
  <c r="M2657" i="1"/>
  <c r="P2657" i="1" s="1"/>
  <c r="M2656" i="1"/>
  <c r="P2656" i="1" s="1"/>
  <c r="M2655" i="1"/>
  <c r="P2655" i="1" s="1"/>
  <c r="M2654" i="1"/>
  <c r="P2654" i="1" s="1"/>
  <c r="M2653" i="1"/>
  <c r="P2653" i="1" s="1"/>
  <c r="M2652" i="1"/>
  <c r="P2652" i="1" s="1"/>
  <c r="M2651" i="1"/>
  <c r="P2651" i="1" s="1"/>
  <c r="M2650" i="1"/>
  <c r="P2650" i="1" s="1"/>
  <c r="M2649" i="1"/>
  <c r="P2649" i="1" s="1"/>
  <c r="M2648" i="1"/>
  <c r="P2648" i="1" s="1"/>
  <c r="M2647" i="1"/>
  <c r="P2647" i="1" s="1"/>
  <c r="M2646" i="1"/>
  <c r="P2646" i="1" s="1"/>
  <c r="M2645" i="1"/>
  <c r="P2645" i="1" s="1"/>
  <c r="M2644" i="1"/>
  <c r="P2644" i="1" s="1"/>
  <c r="M2643" i="1"/>
  <c r="P2643" i="1" s="1"/>
  <c r="M2642" i="1"/>
  <c r="P2642" i="1" s="1"/>
  <c r="M2641" i="1"/>
  <c r="P2641" i="1" s="1"/>
  <c r="M2640" i="1"/>
  <c r="P2640" i="1" s="1"/>
  <c r="M2639" i="1"/>
  <c r="P2639" i="1" s="1"/>
  <c r="M2638" i="1"/>
  <c r="P2638" i="1" s="1"/>
  <c r="M2637" i="1"/>
  <c r="P2637" i="1" s="1"/>
  <c r="M2636" i="1"/>
  <c r="P2636" i="1" s="1"/>
  <c r="M2635" i="1"/>
  <c r="P2635" i="1" s="1"/>
  <c r="M2634" i="1"/>
  <c r="P2634" i="1" s="1"/>
  <c r="M2633" i="1"/>
  <c r="P2633" i="1" s="1"/>
  <c r="M2632" i="1"/>
  <c r="P2632" i="1" s="1"/>
  <c r="M2631" i="1"/>
  <c r="P2631" i="1" s="1"/>
  <c r="M2630" i="1"/>
  <c r="P2630" i="1" s="1"/>
  <c r="M2629" i="1"/>
  <c r="P2629" i="1" s="1"/>
  <c r="M2628" i="1"/>
  <c r="P2628" i="1" s="1"/>
  <c r="M2627" i="1"/>
  <c r="P2627" i="1" s="1"/>
  <c r="M2626" i="1"/>
  <c r="P2626" i="1" s="1"/>
  <c r="M2625" i="1"/>
  <c r="P2625" i="1" s="1"/>
  <c r="M2624" i="1"/>
  <c r="P2624" i="1" s="1"/>
  <c r="M2623" i="1"/>
  <c r="P2623" i="1" s="1"/>
  <c r="M2622" i="1"/>
  <c r="P2622" i="1" s="1"/>
  <c r="M2621" i="1"/>
  <c r="P2621" i="1" s="1"/>
  <c r="M2620" i="1"/>
  <c r="P2620" i="1" s="1"/>
  <c r="M2619" i="1"/>
  <c r="P2619" i="1" s="1"/>
  <c r="M2618" i="1"/>
  <c r="P2618" i="1" s="1"/>
  <c r="M2617" i="1"/>
  <c r="P2617" i="1" s="1"/>
  <c r="M2616" i="1"/>
  <c r="P2616" i="1" s="1"/>
  <c r="M2615" i="1"/>
  <c r="P2615" i="1" s="1"/>
  <c r="M2614" i="1"/>
  <c r="P2614" i="1" s="1"/>
  <c r="M2613" i="1"/>
  <c r="P2613" i="1" s="1"/>
  <c r="M2612" i="1"/>
  <c r="P2612" i="1" s="1"/>
  <c r="M2611" i="1"/>
  <c r="P2611" i="1" s="1"/>
  <c r="M2610" i="1"/>
  <c r="P2610" i="1" s="1"/>
  <c r="M2609" i="1"/>
  <c r="P2609" i="1" s="1"/>
  <c r="M2608" i="1"/>
  <c r="P2608" i="1" s="1"/>
  <c r="M2607" i="1"/>
  <c r="P2607" i="1" s="1"/>
  <c r="M2606" i="1"/>
  <c r="P2606" i="1" s="1"/>
  <c r="M2605" i="1"/>
  <c r="P2605" i="1" s="1"/>
  <c r="M2604" i="1"/>
  <c r="P2604" i="1" s="1"/>
  <c r="M2603" i="1"/>
  <c r="P2603" i="1" s="1"/>
  <c r="M2602" i="1"/>
  <c r="P2602" i="1" s="1"/>
  <c r="M2601" i="1"/>
  <c r="P2601" i="1" s="1"/>
  <c r="M2600" i="1"/>
  <c r="P2600" i="1" s="1"/>
  <c r="M2599" i="1"/>
  <c r="P2599" i="1" s="1"/>
  <c r="M2598" i="1"/>
  <c r="P2598" i="1" s="1"/>
  <c r="M2597" i="1"/>
  <c r="P2597" i="1" s="1"/>
  <c r="M2596" i="1"/>
  <c r="P2596" i="1" s="1"/>
  <c r="M2595" i="1"/>
  <c r="P2595" i="1" s="1"/>
  <c r="M2594" i="1"/>
  <c r="P2594" i="1" s="1"/>
  <c r="M2593" i="1"/>
  <c r="P2593" i="1" s="1"/>
  <c r="M2592" i="1"/>
  <c r="P2592" i="1" s="1"/>
  <c r="M2591" i="1"/>
  <c r="P2591" i="1" s="1"/>
  <c r="M2590" i="1"/>
  <c r="P2590" i="1" s="1"/>
  <c r="M2589" i="1"/>
  <c r="P2589" i="1" s="1"/>
  <c r="M2588" i="1"/>
  <c r="P2588" i="1" s="1"/>
  <c r="M2587" i="1"/>
  <c r="P2587" i="1" s="1"/>
  <c r="M2586" i="1"/>
  <c r="P2586" i="1" s="1"/>
  <c r="M2585" i="1"/>
  <c r="P2585" i="1" s="1"/>
  <c r="M2584" i="1"/>
  <c r="P2584" i="1" s="1"/>
  <c r="M2583" i="1"/>
  <c r="P2583" i="1" s="1"/>
  <c r="M2582" i="1"/>
  <c r="P2582" i="1" s="1"/>
  <c r="M2581" i="1"/>
  <c r="P2581" i="1" s="1"/>
  <c r="M2580" i="1"/>
  <c r="P2580" i="1" s="1"/>
  <c r="M2579" i="1"/>
  <c r="P2579" i="1" s="1"/>
  <c r="M2578" i="1"/>
  <c r="P2578" i="1" s="1"/>
  <c r="M2577" i="1"/>
  <c r="P2577" i="1" s="1"/>
  <c r="M2576" i="1"/>
  <c r="P2576" i="1" s="1"/>
  <c r="M2575" i="1"/>
  <c r="P2575" i="1" s="1"/>
  <c r="M2574" i="1"/>
  <c r="P2574" i="1" s="1"/>
  <c r="M2573" i="1"/>
  <c r="P2573" i="1" s="1"/>
  <c r="M2572" i="1"/>
  <c r="P2572" i="1" s="1"/>
  <c r="M2571" i="1"/>
  <c r="P2571" i="1" s="1"/>
  <c r="M2570" i="1"/>
  <c r="P2570" i="1" s="1"/>
  <c r="M2569" i="1"/>
  <c r="P2569" i="1" s="1"/>
  <c r="M2568" i="1"/>
  <c r="P2568" i="1" s="1"/>
  <c r="M2567" i="1"/>
  <c r="P2567" i="1" s="1"/>
  <c r="M2566" i="1"/>
  <c r="P2566" i="1" s="1"/>
  <c r="M2565" i="1"/>
  <c r="P2565" i="1" s="1"/>
  <c r="M2564" i="1"/>
  <c r="P2564" i="1" s="1"/>
  <c r="M2563" i="1"/>
  <c r="P2563" i="1" s="1"/>
  <c r="M2562" i="1"/>
  <c r="P2562" i="1" s="1"/>
  <c r="M2561" i="1"/>
  <c r="P2561" i="1" s="1"/>
  <c r="M2560" i="1"/>
  <c r="P2560" i="1" s="1"/>
  <c r="M2559" i="1"/>
  <c r="P2559" i="1" s="1"/>
  <c r="M2558" i="1"/>
  <c r="P2558" i="1" s="1"/>
  <c r="M2557" i="1"/>
  <c r="P2557" i="1" s="1"/>
  <c r="M2556" i="1"/>
  <c r="P2556" i="1" s="1"/>
  <c r="M2555" i="1"/>
  <c r="M2554" i="1"/>
  <c r="P2554" i="1" s="1"/>
  <c r="M2553" i="1"/>
  <c r="P2553" i="1" s="1"/>
  <c r="M2552" i="1"/>
  <c r="P2552" i="1" s="1"/>
  <c r="M2551" i="1"/>
  <c r="P2551" i="1" s="1"/>
  <c r="M2550" i="1"/>
  <c r="P2550" i="1" s="1"/>
  <c r="M2549" i="1"/>
  <c r="P2549" i="1" s="1"/>
  <c r="M2548" i="1"/>
  <c r="P2548" i="1" s="1"/>
  <c r="M2547" i="1"/>
  <c r="P2547" i="1" s="1"/>
  <c r="M2546" i="1"/>
  <c r="P2546" i="1" s="1"/>
  <c r="M2545" i="1"/>
  <c r="P2545" i="1" s="1"/>
  <c r="M2544" i="1"/>
  <c r="P2544" i="1" s="1"/>
  <c r="M2543" i="1"/>
  <c r="P2543" i="1" s="1"/>
  <c r="M2542" i="1"/>
  <c r="P2542" i="1" s="1"/>
  <c r="M2541" i="1"/>
  <c r="P2541" i="1" s="1"/>
  <c r="M2540" i="1"/>
  <c r="P2540" i="1" s="1"/>
  <c r="M2539" i="1"/>
  <c r="P2539" i="1" s="1"/>
  <c r="M2538" i="1"/>
  <c r="P2538" i="1" s="1"/>
  <c r="M2537" i="1"/>
  <c r="P2537" i="1" s="1"/>
  <c r="M2536" i="1"/>
  <c r="P2536" i="1" s="1"/>
  <c r="M2535" i="1"/>
  <c r="P2535" i="1" s="1"/>
  <c r="M2534" i="1"/>
  <c r="P2534" i="1" s="1"/>
  <c r="M2533" i="1"/>
  <c r="P2533" i="1" s="1"/>
  <c r="M2532" i="1"/>
  <c r="P2532" i="1" s="1"/>
  <c r="M2531" i="1"/>
  <c r="P2531" i="1" s="1"/>
  <c r="M2530" i="1"/>
  <c r="P2530" i="1" s="1"/>
  <c r="M2529" i="1"/>
  <c r="P2529" i="1" s="1"/>
  <c r="M2528" i="1"/>
  <c r="P2528" i="1" s="1"/>
  <c r="M2527" i="1"/>
  <c r="P2527" i="1" s="1"/>
  <c r="M2526" i="1"/>
  <c r="P2526" i="1" s="1"/>
  <c r="M2525" i="1"/>
  <c r="P2525" i="1" s="1"/>
  <c r="M2524" i="1"/>
  <c r="P2524" i="1" s="1"/>
  <c r="M2523" i="1"/>
  <c r="P2523" i="1" s="1"/>
  <c r="M2522" i="1"/>
  <c r="P2522" i="1" s="1"/>
  <c r="M2521" i="1"/>
  <c r="P2521" i="1" s="1"/>
  <c r="M2520" i="1"/>
  <c r="P2520" i="1" s="1"/>
  <c r="M2519" i="1"/>
  <c r="P2519" i="1" s="1"/>
  <c r="M2518" i="1"/>
  <c r="P2518" i="1" s="1"/>
  <c r="M2517" i="1"/>
  <c r="P2517" i="1" s="1"/>
  <c r="M2516" i="1"/>
  <c r="P2516" i="1" s="1"/>
  <c r="M2515" i="1"/>
  <c r="P2515" i="1" s="1"/>
  <c r="M2514" i="1"/>
  <c r="P2514" i="1" s="1"/>
  <c r="M2513" i="1"/>
  <c r="P2513" i="1" s="1"/>
  <c r="M2512" i="1"/>
  <c r="P2512" i="1" s="1"/>
  <c r="M2511" i="1"/>
  <c r="P2511" i="1" s="1"/>
  <c r="M2510" i="1"/>
  <c r="P2510" i="1" s="1"/>
  <c r="M2509" i="1"/>
  <c r="P2509" i="1" s="1"/>
  <c r="M2508" i="1"/>
  <c r="P2508" i="1" s="1"/>
  <c r="M2507" i="1"/>
  <c r="P2507" i="1" s="1"/>
  <c r="M2506" i="1"/>
  <c r="P2506" i="1" s="1"/>
  <c r="M2505" i="1"/>
  <c r="P2505" i="1" s="1"/>
  <c r="M2504" i="1"/>
  <c r="P2504" i="1" s="1"/>
  <c r="M2503" i="1"/>
  <c r="P2503" i="1" s="1"/>
  <c r="M2502" i="1"/>
  <c r="P2502" i="1" s="1"/>
  <c r="M2501" i="1"/>
  <c r="P2501" i="1" s="1"/>
  <c r="M2500" i="1"/>
  <c r="P2500" i="1" s="1"/>
  <c r="M2499" i="1"/>
  <c r="P2499" i="1" s="1"/>
  <c r="M2498" i="1"/>
  <c r="P2498" i="1" s="1"/>
  <c r="M2497" i="1"/>
  <c r="P2497" i="1" s="1"/>
  <c r="M2496" i="1"/>
  <c r="P2496" i="1" s="1"/>
  <c r="M2495" i="1"/>
  <c r="P2495" i="1" s="1"/>
  <c r="M2494" i="1"/>
  <c r="P2494" i="1" s="1"/>
  <c r="M2493" i="1"/>
  <c r="P2493" i="1" s="1"/>
  <c r="M2492" i="1"/>
  <c r="P2492" i="1" s="1"/>
  <c r="M2491" i="1"/>
  <c r="P2491" i="1" s="1"/>
  <c r="M2490" i="1"/>
  <c r="P2490" i="1" s="1"/>
  <c r="M2489" i="1"/>
  <c r="P2489" i="1" s="1"/>
  <c r="M2488" i="1"/>
  <c r="P2488" i="1" s="1"/>
  <c r="M2487" i="1"/>
  <c r="P2487" i="1" s="1"/>
  <c r="M2486" i="1"/>
  <c r="P2486" i="1" s="1"/>
  <c r="M2485" i="1"/>
  <c r="P2485" i="1" s="1"/>
  <c r="M2484" i="1"/>
  <c r="P2484" i="1" s="1"/>
  <c r="M2483" i="1"/>
  <c r="P2483" i="1" s="1"/>
  <c r="M2482" i="1"/>
  <c r="P2482" i="1" s="1"/>
  <c r="M2481" i="1"/>
  <c r="P2481" i="1" s="1"/>
  <c r="M2480" i="1"/>
  <c r="P2480" i="1" s="1"/>
  <c r="M2479" i="1"/>
  <c r="P2479" i="1" s="1"/>
  <c r="M2478" i="1"/>
  <c r="P2478" i="1" s="1"/>
  <c r="M2477" i="1"/>
  <c r="P2477" i="1" s="1"/>
  <c r="M2476" i="1"/>
  <c r="P2476" i="1" s="1"/>
  <c r="M2475" i="1"/>
  <c r="P2475" i="1" s="1"/>
  <c r="M2474" i="1"/>
  <c r="P2474" i="1" s="1"/>
  <c r="M2473" i="1"/>
  <c r="P2473" i="1" s="1"/>
  <c r="M2472" i="1"/>
  <c r="P2472" i="1" s="1"/>
  <c r="M2471" i="1"/>
  <c r="P2471" i="1" s="1"/>
  <c r="M2470" i="1"/>
  <c r="P2470" i="1" s="1"/>
  <c r="M2469" i="1"/>
  <c r="P2469" i="1" s="1"/>
  <c r="M2468" i="1"/>
  <c r="P2468" i="1" s="1"/>
  <c r="M2467" i="1"/>
  <c r="P2467" i="1" s="1"/>
  <c r="M2466" i="1"/>
  <c r="P2466" i="1" s="1"/>
  <c r="M2465" i="1"/>
  <c r="P2465" i="1" s="1"/>
  <c r="M2464" i="1"/>
  <c r="P2464" i="1" s="1"/>
  <c r="M2463" i="1"/>
  <c r="P2463" i="1" s="1"/>
  <c r="M2462" i="1"/>
  <c r="P2462" i="1" s="1"/>
  <c r="M2461" i="1"/>
  <c r="P2461" i="1" s="1"/>
  <c r="M2460" i="1"/>
  <c r="P2460" i="1" s="1"/>
  <c r="M2459" i="1"/>
  <c r="P2459" i="1" s="1"/>
  <c r="M2458" i="1"/>
  <c r="P2458" i="1" s="1"/>
  <c r="M2457" i="1"/>
  <c r="P2457" i="1" s="1"/>
  <c r="M2456" i="1"/>
  <c r="P2456" i="1" s="1"/>
  <c r="M2455" i="1"/>
  <c r="P2455" i="1" s="1"/>
  <c r="M2454" i="1"/>
  <c r="P2454" i="1" s="1"/>
  <c r="M2453" i="1"/>
  <c r="P2453" i="1" s="1"/>
  <c r="M2452" i="1"/>
  <c r="P2452" i="1" s="1"/>
  <c r="M2451" i="1"/>
  <c r="P2451" i="1" s="1"/>
  <c r="M2450" i="1"/>
  <c r="P2450" i="1" s="1"/>
  <c r="M2449" i="1"/>
  <c r="P2449" i="1" s="1"/>
  <c r="M2448" i="1"/>
  <c r="P2448" i="1" s="1"/>
  <c r="M2447" i="1"/>
  <c r="P2447" i="1" s="1"/>
  <c r="M2446" i="1"/>
  <c r="P2446" i="1" s="1"/>
  <c r="M2445" i="1"/>
  <c r="P2445" i="1" s="1"/>
  <c r="M2444" i="1"/>
  <c r="P2444" i="1" s="1"/>
  <c r="M2443" i="1"/>
  <c r="P2443" i="1" s="1"/>
  <c r="M2442" i="1"/>
  <c r="P2442" i="1" s="1"/>
  <c r="M2441" i="1"/>
  <c r="P2441" i="1" s="1"/>
  <c r="M2440" i="1"/>
  <c r="P2440" i="1" s="1"/>
  <c r="M2439" i="1"/>
  <c r="P2439" i="1" s="1"/>
  <c r="M2438" i="1"/>
  <c r="P2438" i="1" s="1"/>
  <c r="M2437" i="1"/>
  <c r="P2437" i="1" s="1"/>
  <c r="M2436" i="1"/>
  <c r="P2436" i="1" s="1"/>
  <c r="M2435" i="1"/>
  <c r="P2435" i="1" s="1"/>
  <c r="M2434" i="1"/>
  <c r="P2434" i="1" s="1"/>
  <c r="M2433" i="1"/>
  <c r="P2433" i="1" s="1"/>
  <c r="M2432" i="1"/>
  <c r="P2432" i="1" s="1"/>
  <c r="M2431" i="1"/>
  <c r="P2431" i="1" s="1"/>
  <c r="M2430" i="1"/>
  <c r="P2430" i="1" s="1"/>
  <c r="M2429" i="1"/>
  <c r="P2429" i="1" s="1"/>
  <c r="M2428" i="1"/>
  <c r="P2428" i="1" s="1"/>
  <c r="M2427" i="1"/>
  <c r="P2427" i="1" s="1"/>
  <c r="M2426" i="1"/>
  <c r="P2426" i="1" s="1"/>
  <c r="M2425" i="1"/>
  <c r="P2425" i="1" s="1"/>
  <c r="M2424" i="1"/>
  <c r="P2424" i="1" s="1"/>
  <c r="M2423" i="1"/>
  <c r="P2423" i="1" s="1"/>
  <c r="M2422" i="1"/>
  <c r="P2422" i="1" s="1"/>
  <c r="M2421" i="1"/>
  <c r="P2421" i="1" s="1"/>
  <c r="M2420" i="1"/>
  <c r="P2420" i="1" s="1"/>
  <c r="M2419" i="1"/>
  <c r="P2419" i="1" s="1"/>
  <c r="M2418" i="1"/>
  <c r="P2418" i="1" s="1"/>
  <c r="M2417" i="1"/>
  <c r="P2417" i="1" s="1"/>
  <c r="M2416" i="1"/>
  <c r="P2416" i="1" s="1"/>
  <c r="M2415" i="1"/>
  <c r="P2415" i="1" s="1"/>
  <c r="M2414" i="1"/>
  <c r="P2414" i="1" s="1"/>
  <c r="M2413" i="1"/>
  <c r="P2413" i="1" s="1"/>
  <c r="M2412" i="1"/>
  <c r="P2412" i="1" s="1"/>
  <c r="M2411" i="1"/>
  <c r="P2411" i="1" s="1"/>
  <c r="M2410" i="1"/>
  <c r="P2410" i="1" s="1"/>
  <c r="M2409" i="1"/>
  <c r="P2409" i="1" s="1"/>
  <c r="M2408" i="1"/>
  <c r="P2408" i="1" s="1"/>
  <c r="M2407" i="1"/>
  <c r="P2407" i="1" s="1"/>
  <c r="M2406" i="1"/>
  <c r="P2406" i="1" s="1"/>
  <c r="M2405" i="1"/>
  <c r="P2405" i="1" s="1"/>
  <c r="M2404" i="1"/>
  <c r="P2404" i="1" s="1"/>
  <c r="M2403" i="1"/>
  <c r="P2403" i="1" s="1"/>
  <c r="M2402" i="1"/>
  <c r="P2402" i="1" s="1"/>
  <c r="M2401" i="1"/>
  <c r="P2401" i="1" s="1"/>
  <c r="M2400" i="1"/>
  <c r="P2400" i="1" s="1"/>
  <c r="M2399" i="1"/>
  <c r="P2399" i="1" s="1"/>
  <c r="M2398" i="1"/>
  <c r="P2398" i="1" s="1"/>
  <c r="M2397" i="1"/>
  <c r="P2397" i="1" s="1"/>
  <c r="M2396" i="1"/>
  <c r="P2396" i="1" s="1"/>
  <c r="M2395" i="1"/>
  <c r="P2395" i="1" s="1"/>
  <c r="M2394" i="1"/>
  <c r="P2394" i="1" s="1"/>
  <c r="M2393" i="1"/>
  <c r="P2393" i="1" s="1"/>
  <c r="M2392" i="1"/>
  <c r="P2392" i="1" s="1"/>
  <c r="M2391" i="1"/>
  <c r="P2391" i="1" s="1"/>
  <c r="M2390" i="1"/>
  <c r="P2390" i="1" s="1"/>
  <c r="M2389" i="1"/>
  <c r="P2389" i="1" s="1"/>
  <c r="M2388" i="1"/>
  <c r="P2388" i="1" s="1"/>
  <c r="M2387" i="1"/>
  <c r="P2387" i="1" s="1"/>
  <c r="M2386" i="1"/>
  <c r="P2386" i="1" s="1"/>
  <c r="M2385" i="1"/>
  <c r="P2385" i="1" s="1"/>
  <c r="M2384" i="1"/>
  <c r="P2384" i="1" s="1"/>
  <c r="M2383" i="1"/>
  <c r="P2383" i="1" s="1"/>
  <c r="M2382" i="1"/>
  <c r="P2382" i="1" s="1"/>
  <c r="M2381" i="1"/>
  <c r="P2381" i="1" s="1"/>
  <c r="M2380" i="1"/>
  <c r="P2380" i="1" s="1"/>
  <c r="M2379" i="1"/>
  <c r="P2379" i="1" s="1"/>
  <c r="M2378" i="1"/>
  <c r="P2378" i="1" s="1"/>
  <c r="M2377" i="1"/>
  <c r="P2377" i="1" s="1"/>
  <c r="M2376" i="1"/>
  <c r="P2376" i="1" s="1"/>
  <c r="M2375" i="1"/>
  <c r="P2375" i="1" s="1"/>
  <c r="M2374" i="1"/>
  <c r="P2374" i="1" s="1"/>
  <c r="M2373" i="1"/>
  <c r="P2373" i="1" s="1"/>
  <c r="M2372" i="1"/>
  <c r="P2372" i="1" s="1"/>
  <c r="M2371" i="1"/>
  <c r="P2371" i="1" s="1"/>
  <c r="M2370" i="1"/>
  <c r="P2370" i="1" s="1"/>
  <c r="M2369" i="1"/>
  <c r="P2369" i="1" s="1"/>
  <c r="M2368" i="1"/>
  <c r="P2368" i="1" s="1"/>
  <c r="M2367" i="1"/>
  <c r="P2367" i="1" s="1"/>
  <c r="M2366" i="1"/>
  <c r="P2366" i="1" s="1"/>
  <c r="M2365" i="1"/>
  <c r="P2365" i="1" s="1"/>
  <c r="M2364" i="1"/>
  <c r="P2364" i="1" s="1"/>
  <c r="M2363" i="1"/>
  <c r="P2363" i="1" s="1"/>
  <c r="M2362" i="1"/>
  <c r="P2362" i="1" s="1"/>
  <c r="M2361" i="1"/>
  <c r="P2361" i="1" s="1"/>
  <c r="M2360" i="1"/>
  <c r="P2360" i="1" s="1"/>
  <c r="M2359" i="1"/>
  <c r="P2359" i="1" s="1"/>
  <c r="M2358" i="1"/>
  <c r="P2358" i="1" s="1"/>
  <c r="M2357" i="1"/>
  <c r="P2357" i="1" s="1"/>
  <c r="M2356" i="1"/>
  <c r="P2356" i="1" s="1"/>
  <c r="M2355" i="1"/>
  <c r="P2355" i="1" s="1"/>
  <c r="M2354" i="1"/>
  <c r="P2354" i="1" s="1"/>
  <c r="M2353" i="1"/>
  <c r="P2353" i="1" s="1"/>
  <c r="M2352" i="1"/>
  <c r="P2352" i="1" s="1"/>
  <c r="M2351" i="1"/>
  <c r="P2351" i="1" s="1"/>
  <c r="M2350" i="1"/>
  <c r="P2350" i="1" s="1"/>
  <c r="M2349" i="1"/>
  <c r="P2349" i="1" s="1"/>
  <c r="M2348" i="1"/>
  <c r="P2348" i="1" s="1"/>
  <c r="M2347" i="1"/>
  <c r="P2347" i="1" s="1"/>
  <c r="M2346" i="1"/>
  <c r="P2346" i="1" s="1"/>
  <c r="M2345" i="1"/>
  <c r="P2345" i="1" s="1"/>
  <c r="M2344" i="1"/>
  <c r="P2344" i="1" s="1"/>
  <c r="M2343" i="1"/>
  <c r="P2343" i="1" s="1"/>
  <c r="M2342" i="1"/>
  <c r="P2342" i="1" s="1"/>
  <c r="M2341" i="1"/>
  <c r="P2341" i="1" s="1"/>
  <c r="M2340" i="1"/>
  <c r="P2340" i="1" s="1"/>
  <c r="M2339" i="1"/>
  <c r="P2339" i="1" s="1"/>
  <c r="M2338" i="1"/>
  <c r="P2338" i="1" s="1"/>
  <c r="M2337" i="1"/>
  <c r="P2337" i="1" s="1"/>
  <c r="M2336" i="1"/>
  <c r="P2336" i="1" s="1"/>
  <c r="M2335" i="1"/>
  <c r="P2335" i="1" s="1"/>
  <c r="M2334" i="1"/>
  <c r="P2334" i="1" s="1"/>
  <c r="M2333" i="1"/>
  <c r="P2333" i="1" s="1"/>
  <c r="M2332" i="1"/>
  <c r="P2332" i="1" s="1"/>
  <c r="M2331" i="1"/>
  <c r="P2331" i="1" s="1"/>
  <c r="M2330" i="1"/>
  <c r="P2330" i="1" s="1"/>
  <c r="M2329" i="1"/>
  <c r="P2329" i="1" s="1"/>
  <c r="M2328" i="1"/>
  <c r="P2328" i="1" s="1"/>
  <c r="M2327" i="1"/>
  <c r="P2327" i="1" s="1"/>
  <c r="M2326" i="1"/>
  <c r="P2326" i="1" s="1"/>
  <c r="M2325" i="1"/>
  <c r="P2325" i="1" s="1"/>
  <c r="M2324" i="1"/>
  <c r="P2324" i="1" s="1"/>
  <c r="M2323" i="1"/>
  <c r="P2323" i="1" s="1"/>
  <c r="M2322" i="1"/>
  <c r="P2322" i="1" s="1"/>
  <c r="M2321" i="1"/>
  <c r="P2321" i="1" s="1"/>
  <c r="M2320" i="1"/>
  <c r="P2320" i="1" s="1"/>
  <c r="M2319" i="1"/>
  <c r="P2319" i="1" s="1"/>
  <c r="M2318" i="1"/>
  <c r="P2318" i="1" s="1"/>
  <c r="M2317" i="1"/>
  <c r="P2317" i="1" s="1"/>
  <c r="M2316" i="1"/>
  <c r="P2316" i="1" s="1"/>
  <c r="M2315" i="1"/>
  <c r="P2315" i="1" s="1"/>
  <c r="M2314" i="1"/>
  <c r="P2314" i="1" s="1"/>
  <c r="M2313" i="1"/>
  <c r="P2313" i="1" s="1"/>
  <c r="M2312" i="1"/>
  <c r="P2312" i="1" s="1"/>
  <c r="M2311" i="1"/>
  <c r="P2311" i="1" s="1"/>
  <c r="M2310" i="1"/>
  <c r="P2310" i="1" s="1"/>
  <c r="M2309" i="1"/>
  <c r="P2309" i="1" s="1"/>
  <c r="M2308" i="1"/>
  <c r="P2308" i="1" s="1"/>
  <c r="M2307" i="1"/>
  <c r="P2307" i="1" s="1"/>
  <c r="M2306" i="1"/>
  <c r="P2306" i="1" s="1"/>
  <c r="M2305" i="1"/>
  <c r="P2305" i="1" s="1"/>
  <c r="M2304" i="1"/>
  <c r="P2304" i="1" s="1"/>
  <c r="M2303" i="1"/>
  <c r="P2303" i="1" s="1"/>
  <c r="M2302" i="1"/>
  <c r="P2302" i="1" s="1"/>
  <c r="M2301" i="1"/>
  <c r="P2301" i="1" s="1"/>
  <c r="M2300" i="1"/>
  <c r="P2300" i="1" s="1"/>
  <c r="M2299" i="1"/>
  <c r="P2299" i="1" s="1"/>
  <c r="M2298" i="1"/>
  <c r="P2298" i="1" s="1"/>
  <c r="M2297" i="1"/>
  <c r="P2297" i="1" s="1"/>
  <c r="M2296" i="1"/>
  <c r="P2296" i="1" s="1"/>
  <c r="M2295" i="1"/>
  <c r="P2295" i="1" s="1"/>
  <c r="M2294" i="1"/>
  <c r="P2294" i="1" s="1"/>
  <c r="M2293" i="1"/>
  <c r="P2293" i="1" s="1"/>
  <c r="M2292" i="1"/>
  <c r="P2292" i="1" s="1"/>
  <c r="M2291" i="1"/>
  <c r="P2291" i="1" s="1"/>
  <c r="M2290" i="1"/>
  <c r="P2290" i="1" s="1"/>
  <c r="M2289" i="1"/>
  <c r="P2289" i="1" s="1"/>
  <c r="M2288" i="1"/>
  <c r="P2288" i="1" s="1"/>
  <c r="M2287" i="1"/>
  <c r="P2287" i="1" s="1"/>
  <c r="M2286" i="1"/>
  <c r="P2286" i="1" s="1"/>
  <c r="M2285" i="1"/>
  <c r="P2285" i="1" s="1"/>
  <c r="M2284" i="1"/>
  <c r="P2284" i="1" s="1"/>
  <c r="M2283" i="1"/>
  <c r="P2283" i="1" s="1"/>
  <c r="M2282" i="1"/>
  <c r="P2282" i="1" s="1"/>
  <c r="M2281" i="1"/>
  <c r="P2281" i="1" s="1"/>
  <c r="M2280" i="1"/>
  <c r="P2280" i="1" s="1"/>
  <c r="M2279" i="1"/>
  <c r="P2279" i="1" s="1"/>
  <c r="M2278" i="1"/>
  <c r="P2278" i="1" s="1"/>
  <c r="M2277" i="1"/>
  <c r="P2277" i="1" s="1"/>
  <c r="M2276" i="1"/>
  <c r="P2276" i="1" s="1"/>
  <c r="M2275" i="1"/>
  <c r="P2275" i="1" s="1"/>
  <c r="M2274" i="1"/>
  <c r="P2274" i="1" s="1"/>
  <c r="M2273" i="1"/>
  <c r="P2273" i="1" s="1"/>
  <c r="M2272" i="1"/>
  <c r="P2272" i="1" s="1"/>
  <c r="M2271" i="1"/>
  <c r="P2271" i="1" s="1"/>
  <c r="M2270" i="1"/>
  <c r="P2270" i="1" s="1"/>
  <c r="M2269" i="1"/>
  <c r="P2269" i="1" s="1"/>
  <c r="M2268" i="1"/>
  <c r="P2268" i="1" s="1"/>
  <c r="M2267" i="1"/>
  <c r="P2267" i="1" s="1"/>
  <c r="M2266" i="1"/>
  <c r="P2266" i="1" s="1"/>
  <c r="M2265" i="1"/>
  <c r="P2265" i="1" s="1"/>
  <c r="M2264" i="1"/>
  <c r="P2264" i="1" s="1"/>
  <c r="M2263" i="1"/>
  <c r="P2263" i="1" s="1"/>
  <c r="M2262" i="1"/>
  <c r="P2262" i="1" s="1"/>
  <c r="M2261" i="1"/>
  <c r="P2261" i="1" s="1"/>
  <c r="M2260" i="1"/>
  <c r="P2260" i="1" s="1"/>
  <c r="M2259" i="1"/>
  <c r="P2259" i="1" s="1"/>
  <c r="M2258" i="1"/>
  <c r="P2258" i="1" s="1"/>
  <c r="M2257" i="1"/>
  <c r="P2257" i="1" s="1"/>
  <c r="M2256" i="1"/>
  <c r="P2256" i="1" s="1"/>
  <c r="M2255" i="1"/>
  <c r="P2255" i="1" s="1"/>
  <c r="M2254" i="1"/>
  <c r="P2254" i="1" s="1"/>
  <c r="M2253" i="1"/>
  <c r="P2253" i="1" s="1"/>
  <c r="M2252" i="1"/>
  <c r="P2252" i="1" s="1"/>
  <c r="M2251" i="1"/>
  <c r="P2251" i="1" s="1"/>
  <c r="M2250" i="1"/>
  <c r="P2250" i="1" s="1"/>
  <c r="M2249" i="1"/>
  <c r="P2249" i="1" s="1"/>
  <c r="M2248" i="1"/>
  <c r="P2248" i="1" s="1"/>
  <c r="M2247" i="1"/>
  <c r="P2247" i="1" s="1"/>
  <c r="M2246" i="1"/>
  <c r="P2246" i="1" s="1"/>
  <c r="M2245" i="1"/>
  <c r="P2245" i="1" s="1"/>
  <c r="M2244" i="1"/>
  <c r="P2244" i="1" s="1"/>
  <c r="M2243" i="1"/>
  <c r="P2243" i="1" s="1"/>
  <c r="M2242" i="1"/>
  <c r="P2242" i="1" s="1"/>
  <c r="M2241" i="1"/>
  <c r="P2241" i="1" s="1"/>
  <c r="M2240" i="1"/>
  <c r="P2240" i="1" s="1"/>
  <c r="M2239" i="1"/>
  <c r="P2239" i="1" s="1"/>
  <c r="M2238" i="1"/>
  <c r="P2238" i="1" s="1"/>
  <c r="M2237" i="1"/>
  <c r="P2237" i="1" s="1"/>
  <c r="M2236" i="1"/>
  <c r="P2236" i="1" s="1"/>
  <c r="M2235" i="1"/>
  <c r="P2235" i="1" s="1"/>
  <c r="M2234" i="1"/>
  <c r="P2234" i="1" s="1"/>
  <c r="M2233" i="1"/>
  <c r="P2233" i="1" s="1"/>
  <c r="M2232" i="1"/>
  <c r="P2232" i="1" s="1"/>
  <c r="M2231" i="1"/>
  <c r="P2231" i="1" s="1"/>
  <c r="M2230" i="1"/>
  <c r="P2230" i="1" s="1"/>
  <c r="M2229" i="1"/>
  <c r="P2229" i="1" s="1"/>
  <c r="M2228" i="1"/>
  <c r="P2228" i="1" s="1"/>
  <c r="M2227" i="1"/>
  <c r="P2227" i="1" s="1"/>
  <c r="M2226" i="1"/>
  <c r="P2226" i="1" s="1"/>
  <c r="M2225" i="1"/>
  <c r="P2225" i="1" s="1"/>
  <c r="M2224" i="1"/>
  <c r="P2224" i="1" s="1"/>
  <c r="M2223" i="1"/>
  <c r="P2223" i="1" s="1"/>
  <c r="M2222" i="1"/>
  <c r="P2222" i="1" s="1"/>
  <c r="M2221" i="1"/>
  <c r="P2221" i="1" s="1"/>
  <c r="M2220" i="1"/>
  <c r="P2220" i="1" s="1"/>
  <c r="M2219" i="1"/>
  <c r="P2219" i="1" s="1"/>
  <c r="M2218" i="1"/>
  <c r="P2218" i="1" s="1"/>
  <c r="M2217" i="1"/>
  <c r="P2217" i="1" s="1"/>
  <c r="M2216" i="1"/>
  <c r="P2216" i="1" s="1"/>
  <c r="M2215" i="1"/>
  <c r="P2215" i="1" s="1"/>
  <c r="M2214" i="1"/>
  <c r="P2214" i="1" s="1"/>
  <c r="M2213" i="1"/>
  <c r="P2213" i="1" s="1"/>
  <c r="M2212" i="1"/>
  <c r="P2212" i="1" s="1"/>
  <c r="M2211" i="1"/>
  <c r="P2211" i="1" s="1"/>
  <c r="M2210" i="1"/>
  <c r="P2210" i="1" s="1"/>
  <c r="M2209" i="1"/>
  <c r="P2209" i="1" s="1"/>
  <c r="M2208" i="1"/>
  <c r="P2208" i="1" s="1"/>
  <c r="M2207" i="1"/>
  <c r="P2207" i="1" s="1"/>
  <c r="M2206" i="1"/>
  <c r="P2206" i="1" s="1"/>
  <c r="M2205" i="1"/>
  <c r="P2205" i="1" s="1"/>
  <c r="M2204" i="1"/>
  <c r="P2204" i="1" s="1"/>
  <c r="M2203" i="1"/>
  <c r="P2203" i="1" s="1"/>
  <c r="M2202" i="1"/>
  <c r="P2202" i="1" s="1"/>
  <c r="M2201" i="1"/>
  <c r="P2201" i="1" s="1"/>
  <c r="M2200" i="1"/>
  <c r="P2200" i="1" s="1"/>
  <c r="M2199" i="1"/>
  <c r="P2199" i="1" s="1"/>
  <c r="M2198" i="1"/>
  <c r="P2198" i="1" s="1"/>
  <c r="M2197" i="1"/>
  <c r="P2197" i="1" s="1"/>
  <c r="M2196" i="1"/>
  <c r="P2196" i="1" s="1"/>
  <c r="M2195" i="1"/>
  <c r="P2195" i="1" s="1"/>
  <c r="M2194" i="1"/>
  <c r="P2194" i="1" s="1"/>
  <c r="M2193" i="1"/>
  <c r="P2193" i="1" s="1"/>
  <c r="M2192" i="1"/>
  <c r="P2192" i="1" s="1"/>
  <c r="M2191" i="1"/>
  <c r="P2191" i="1" s="1"/>
  <c r="M2190" i="1"/>
  <c r="P2190" i="1" s="1"/>
  <c r="M2189" i="1"/>
  <c r="P2189" i="1" s="1"/>
  <c r="M2188" i="1"/>
  <c r="P2188" i="1" s="1"/>
  <c r="M2187" i="1"/>
  <c r="P2187" i="1" s="1"/>
  <c r="M2186" i="1"/>
  <c r="P2186" i="1" s="1"/>
  <c r="M2185" i="1"/>
  <c r="P2185" i="1" s="1"/>
  <c r="M2184" i="1"/>
  <c r="P2184" i="1" s="1"/>
  <c r="M2183" i="1"/>
  <c r="P2183" i="1" s="1"/>
  <c r="M2182" i="1"/>
  <c r="P2182" i="1" s="1"/>
  <c r="M2181" i="1"/>
  <c r="P2181" i="1" s="1"/>
  <c r="M2180" i="1"/>
  <c r="P2180" i="1" s="1"/>
  <c r="M2179" i="1"/>
  <c r="P2179" i="1" s="1"/>
  <c r="M2178" i="1"/>
  <c r="P2178" i="1" s="1"/>
  <c r="M2177" i="1"/>
  <c r="P2177" i="1" s="1"/>
  <c r="M2176" i="1"/>
  <c r="P2176" i="1" s="1"/>
  <c r="M2175" i="1"/>
  <c r="P2175" i="1" s="1"/>
  <c r="M2174" i="1"/>
  <c r="P2174" i="1" s="1"/>
  <c r="M2173" i="1"/>
  <c r="P2173" i="1" s="1"/>
  <c r="M2172" i="1"/>
  <c r="P2172" i="1" s="1"/>
  <c r="M2171" i="1"/>
  <c r="P2171" i="1" s="1"/>
  <c r="M2170" i="1"/>
  <c r="P2170" i="1" s="1"/>
  <c r="M2169" i="1"/>
  <c r="P2169" i="1" s="1"/>
  <c r="M2168" i="1"/>
  <c r="P2168" i="1" s="1"/>
  <c r="M2167" i="1"/>
  <c r="P2167" i="1" s="1"/>
  <c r="M2166" i="1"/>
  <c r="P2166" i="1" s="1"/>
  <c r="M2165" i="1"/>
  <c r="P2165" i="1" s="1"/>
  <c r="M2164" i="1"/>
  <c r="P2164" i="1" s="1"/>
  <c r="M2163" i="1"/>
  <c r="P2163" i="1" s="1"/>
  <c r="M2162" i="1"/>
  <c r="P2162" i="1" s="1"/>
  <c r="M2161" i="1"/>
  <c r="P2161" i="1" s="1"/>
  <c r="M2160" i="1"/>
  <c r="P2160" i="1" s="1"/>
  <c r="M2159" i="1"/>
  <c r="P2159" i="1" s="1"/>
  <c r="M2158" i="1"/>
  <c r="P2158" i="1" s="1"/>
  <c r="M2157" i="1"/>
  <c r="P2157" i="1" s="1"/>
  <c r="M2156" i="1"/>
  <c r="P2156" i="1" s="1"/>
  <c r="M2155" i="1"/>
  <c r="P2155" i="1" s="1"/>
  <c r="M2154" i="1"/>
  <c r="P2154" i="1" s="1"/>
  <c r="M2153" i="1"/>
  <c r="P2153" i="1" s="1"/>
  <c r="M2152" i="1"/>
  <c r="P2152" i="1" s="1"/>
  <c r="M2151" i="1"/>
  <c r="P2151" i="1" s="1"/>
  <c r="M2150" i="1"/>
  <c r="P2150" i="1" s="1"/>
  <c r="M2149" i="1"/>
  <c r="P2149" i="1" s="1"/>
  <c r="M2148" i="1"/>
  <c r="P2148" i="1" s="1"/>
  <c r="M2147" i="1"/>
  <c r="P2147" i="1" s="1"/>
  <c r="M2146" i="1"/>
  <c r="P2146" i="1" s="1"/>
  <c r="M2145" i="1"/>
  <c r="P2145" i="1" s="1"/>
  <c r="M2144" i="1"/>
  <c r="P2144" i="1" s="1"/>
  <c r="M2143" i="1"/>
  <c r="P2143" i="1" s="1"/>
  <c r="M2142" i="1"/>
  <c r="P2142" i="1" s="1"/>
  <c r="M2141" i="1"/>
  <c r="P2141" i="1" s="1"/>
  <c r="M2140" i="1"/>
  <c r="P2140" i="1" s="1"/>
  <c r="M2139" i="1"/>
  <c r="P2139" i="1" s="1"/>
  <c r="M2138" i="1"/>
  <c r="P2138" i="1" s="1"/>
  <c r="M2137" i="1"/>
  <c r="P2137" i="1" s="1"/>
  <c r="M2136" i="1"/>
  <c r="P2136" i="1" s="1"/>
  <c r="M2135" i="1"/>
  <c r="P2135" i="1" s="1"/>
  <c r="M2134" i="1"/>
  <c r="P2134" i="1" s="1"/>
  <c r="M2133" i="1"/>
  <c r="P2133" i="1" s="1"/>
  <c r="M2132" i="1"/>
  <c r="P2132" i="1" s="1"/>
  <c r="M2131" i="1"/>
  <c r="P2131" i="1" s="1"/>
  <c r="M2130" i="1"/>
  <c r="P2130" i="1" s="1"/>
  <c r="M2129" i="1"/>
  <c r="P2129" i="1" s="1"/>
  <c r="M2128" i="1"/>
  <c r="P2128" i="1" s="1"/>
  <c r="M2127" i="1"/>
  <c r="P2127" i="1" s="1"/>
  <c r="M2126" i="1"/>
  <c r="P2126" i="1" s="1"/>
  <c r="M2125" i="1"/>
  <c r="P2125" i="1" s="1"/>
  <c r="M2124" i="1"/>
  <c r="P2124" i="1" s="1"/>
  <c r="M2123" i="1"/>
  <c r="P2123" i="1" s="1"/>
  <c r="M2122" i="1"/>
  <c r="P2122" i="1" s="1"/>
  <c r="M2121" i="1"/>
  <c r="P2121" i="1" s="1"/>
  <c r="M2120" i="1"/>
  <c r="P2120" i="1" s="1"/>
  <c r="M2119" i="1"/>
  <c r="P2119" i="1" s="1"/>
  <c r="M2118" i="1"/>
  <c r="P2118" i="1" s="1"/>
  <c r="M2117" i="1"/>
  <c r="P2117" i="1" s="1"/>
  <c r="M2116" i="1"/>
  <c r="P2116" i="1" s="1"/>
  <c r="M2115" i="1"/>
  <c r="P2115" i="1" s="1"/>
  <c r="M2114" i="1"/>
  <c r="P2114" i="1" s="1"/>
  <c r="M2113" i="1"/>
  <c r="P2113" i="1" s="1"/>
  <c r="M2112" i="1"/>
  <c r="P2112" i="1" s="1"/>
  <c r="M2111" i="1"/>
  <c r="P2111" i="1" s="1"/>
  <c r="M2110" i="1"/>
  <c r="P2110" i="1" s="1"/>
  <c r="M2109" i="1"/>
  <c r="P2109" i="1" s="1"/>
  <c r="M2108" i="1"/>
  <c r="P2108" i="1" s="1"/>
  <c r="M2107" i="1"/>
  <c r="P2107" i="1" s="1"/>
  <c r="M2106" i="1"/>
  <c r="P2106" i="1" s="1"/>
  <c r="M2105" i="1"/>
  <c r="P2105" i="1" s="1"/>
  <c r="M2104" i="1"/>
  <c r="P2104" i="1" s="1"/>
  <c r="M2103" i="1"/>
  <c r="P2103" i="1" s="1"/>
  <c r="M2102" i="1"/>
  <c r="P2102" i="1" s="1"/>
  <c r="M2101" i="1"/>
  <c r="P2101" i="1" s="1"/>
  <c r="M2100" i="1"/>
  <c r="P2100" i="1" s="1"/>
  <c r="M2099" i="1"/>
  <c r="P2099" i="1" s="1"/>
  <c r="M2098" i="1"/>
  <c r="P2098" i="1" s="1"/>
  <c r="M2097" i="1"/>
  <c r="P2097" i="1" s="1"/>
  <c r="M2096" i="1"/>
  <c r="P2096" i="1" s="1"/>
  <c r="M2095" i="1"/>
  <c r="P2095" i="1" s="1"/>
  <c r="M2094" i="1"/>
  <c r="P2094" i="1" s="1"/>
  <c r="M2093" i="1"/>
  <c r="P2093" i="1" s="1"/>
  <c r="M2092" i="1"/>
  <c r="P2092" i="1" s="1"/>
  <c r="M2091" i="1"/>
  <c r="P2091" i="1" s="1"/>
  <c r="M2090" i="1"/>
  <c r="P2090" i="1" s="1"/>
  <c r="M2089" i="1"/>
  <c r="P2089" i="1" s="1"/>
  <c r="M2088" i="1"/>
  <c r="P2088" i="1" s="1"/>
  <c r="M2087" i="1"/>
  <c r="P2087" i="1" s="1"/>
  <c r="M2086" i="1"/>
  <c r="P2086" i="1" s="1"/>
  <c r="M2085" i="1"/>
  <c r="P2085" i="1" s="1"/>
  <c r="M2084" i="1"/>
  <c r="P2084" i="1" s="1"/>
  <c r="M2083" i="1"/>
  <c r="P2083" i="1" s="1"/>
  <c r="M2082" i="1"/>
  <c r="P2082" i="1" s="1"/>
  <c r="M2081" i="1"/>
  <c r="P2081" i="1" s="1"/>
  <c r="M2080" i="1"/>
  <c r="P2080" i="1" s="1"/>
  <c r="M2079" i="1"/>
  <c r="P2079" i="1" s="1"/>
  <c r="M2078" i="1"/>
  <c r="P2078" i="1" s="1"/>
  <c r="M2077" i="1"/>
  <c r="P2077" i="1" s="1"/>
  <c r="M2076" i="1"/>
  <c r="P2076" i="1" s="1"/>
  <c r="M2075" i="1"/>
  <c r="P2075" i="1" s="1"/>
  <c r="M2074" i="1"/>
  <c r="P2074" i="1" s="1"/>
  <c r="M2073" i="1"/>
  <c r="P2073" i="1" s="1"/>
  <c r="M2072" i="1"/>
  <c r="P2072" i="1" s="1"/>
  <c r="M2071" i="1"/>
  <c r="P2071" i="1" s="1"/>
  <c r="M2070" i="1"/>
  <c r="P2070" i="1" s="1"/>
  <c r="M2069" i="1"/>
  <c r="P2069" i="1" s="1"/>
  <c r="M2068" i="1"/>
  <c r="P2068" i="1" s="1"/>
  <c r="M2067" i="1"/>
  <c r="P2067" i="1" s="1"/>
  <c r="M2066" i="1"/>
  <c r="P2066" i="1" s="1"/>
  <c r="M2065" i="1"/>
  <c r="P2065" i="1" s="1"/>
  <c r="M2064" i="1"/>
  <c r="P2064" i="1" s="1"/>
  <c r="M2063" i="1"/>
  <c r="P2063" i="1" s="1"/>
  <c r="M2062" i="1"/>
  <c r="P2062" i="1" s="1"/>
  <c r="M2061" i="1"/>
  <c r="P2061" i="1" s="1"/>
  <c r="M2060" i="1"/>
  <c r="P2060" i="1" s="1"/>
  <c r="M2059" i="1"/>
  <c r="P2059" i="1" s="1"/>
  <c r="M2058" i="1"/>
  <c r="P2058" i="1" s="1"/>
  <c r="M2057" i="1"/>
  <c r="P2057" i="1" s="1"/>
  <c r="M2056" i="1"/>
  <c r="P2056" i="1" s="1"/>
  <c r="M2055" i="1"/>
  <c r="P2055" i="1" s="1"/>
  <c r="M2054" i="1"/>
  <c r="P2054" i="1" s="1"/>
  <c r="M2053" i="1"/>
  <c r="P2053" i="1" s="1"/>
  <c r="M2052" i="1"/>
  <c r="P2052" i="1" s="1"/>
  <c r="M2051" i="1"/>
  <c r="P2051" i="1" s="1"/>
  <c r="M2050" i="1"/>
  <c r="P2050" i="1" s="1"/>
  <c r="M2049" i="1"/>
  <c r="P2049" i="1" s="1"/>
  <c r="M2048" i="1"/>
  <c r="P2048" i="1" s="1"/>
  <c r="M2047" i="1"/>
  <c r="P2047" i="1" s="1"/>
  <c r="M2046" i="1"/>
  <c r="P2046" i="1" s="1"/>
  <c r="M2045" i="1"/>
  <c r="P2045" i="1" s="1"/>
  <c r="M2044" i="1"/>
  <c r="P2044" i="1" s="1"/>
  <c r="M2043" i="1"/>
  <c r="P2043" i="1" s="1"/>
  <c r="M2042" i="1"/>
  <c r="P2042" i="1" s="1"/>
  <c r="M2041" i="1"/>
  <c r="P2041" i="1" s="1"/>
  <c r="M2040" i="1"/>
  <c r="P2040" i="1" s="1"/>
  <c r="M2039" i="1"/>
  <c r="P2039" i="1" s="1"/>
  <c r="M2038" i="1"/>
  <c r="P2038" i="1" s="1"/>
  <c r="M2037" i="1"/>
  <c r="P2037" i="1" s="1"/>
  <c r="M2036" i="1"/>
  <c r="P2036" i="1" s="1"/>
  <c r="M2035" i="1"/>
  <c r="P2035" i="1" s="1"/>
  <c r="M2034" i="1"/>
  <c r="P2034" i="1" s="1"/>
  <c r="M2033" i="1"/>
  <c r="P2033" i="1" s="1"/>
  <c r="M2032" i="1"/>
  <c r="P2032" i="1" s="1"/>
  <c r="M2031" i="1"/>
  <c r="P2031" i="1" s="1"/>
  <c r="M2030" i="1"/>
  <c r="P2030" i="1" s="1"/>
  <c r="M2029" i="1"/>
  <c r="P2029" i="1" s="1"/>
  <c r="M2028" i="1"/>
  <c r="P2028" i="1" s="1"/>
  <c r="M2027" i="1"/>
  <c r="P2027" i="1" s="1"/>
  <c r="M2026" i="1"/>
  <c r="P2026" i="1" s="1"/>
  <c r="M2025" i="1"/>
  <c r="P2025" i="1" s="1"/>
  <c r="M2024" i="1"/>
  <c r="P2024" i="1" s="1"/>
  <c r="M2023" i="1"/>
  <c r="P2023" i="1" s="1"/>
  <c r="M2022" i="1"/>
  <c r="P2022" i="1" s="1"/>
  <c r="M2021" i="1"/>
  <c r="P2021" i="1" s="1"/>
  <c r="M2020" i="1"/>
  <c r="P2020" i="1" s="1"/>
  <c r="M2019" i="1"/>
  <c r="P2019" i="1" s="1"/>
  <c r="M2018" i="1"/>
  <c r="P2018" i="1" s="1"/>
  <c r="M2017" i="1"/>
  <c r="P2017" i="1" s="1"/>
  <c r="M2016" i="1"/>
  <c r="P2016" i="1" s="1"/>
  <c r="M2015" i="1"/>
  <c r="P2015" i="1" s="1"/>
  <c r="M2014" i="1"/>
  <c r="P2014" i="1" s="1"/>
  <c r="M2013" i="1"/>
  <c r="P2013" i="1" s="1"/>
  <c r="M2012" i="1"/>
  <c r="P2012" i="1" s="1"/>
  <c r="M2011" i="1"/>
  <c r="P2011" i="1" s="1"/>
  <c r="M2010" i="1"/>
  <c r="P2010" i="1" s="1"/>
  <c r="M2009" i="1"/>
  <c r="P2009" i="1" s="1"/>
  <c r="M2008" i="1"/>
  <c r="P2008" i="1" s="1"/>
  <c r="M2007" i="1"/>
  <c r="P2007" i="1" s="1"/>
  <c r="M2006" i="1"/>
  <c r="P2006" i="1" s="1"/>
  <c r="M2005" i="1"/>
  <c r="P2005" i="1" s="1"/>
  <c r="M2004" i="1"/>
  <c r="P2004" i="1" s="1"/>
  <c r="M2003" i="1"/>
  <c r="P2003" i="1" s="1"/>
  <c r="M2002" i="1"/>
  <c r="P2002" i="1" s="1"/>
  <c r="M2001" i="1"/>
  <c r="P2001" i="1" s="1"/>
  <c r="M2000" i="1"/>
  <c r="P2000" i="1" s="1"/>
  <c r="M1999" i="1"/>
  <c r="P1999" i="1" s="1"/>
  <c r="M1998" i="1"/>
  <c r="P1998" i="1" s="1"/>
  <c r="M1997" i="1"/>
  <c r="P1997" i="1" s="1"/>
  <c r="M1996" i="1"/>
  <c r="P1996" i="1" s="1"/>
  <c r="M1995" i="1"/>
  <c r="P1995" i="1" s="1"/>
  <c r="M1994" i="1"/>
  <c r="P1994" i="1" s="1"/>
  <c r="M1993" i="1"/>
  <c r="P1993" i="1" s="1"/>
  <c r="M1992" i="1"/>
  <c r="P1992" i="1" s="1"/>
  <c r="M1991" i="1"/>
  <c r="P1991" i="1" s="1"/>
  <c r="M1990" i="1"/>
  <c r="P1990" i="1" s="1"/>
  <c r="M1989" i="1"/>
  <c r="P1989" i="1" s="1"/>
  <c r="M1988" i="1"/>
  <c r="P1988" i="1" s="1"/>
  <c r="M1987" i="1"/>
  <c r="P1987" i="1" s="1"/>
  <c r="M1986" i="1"/>
  <c r="P1986" i="1" s="1"/>
  <c r="M1985" i="1"/>
  <c r="P1985" i="1" s="1"/>
  <c r="M1984" i="1"/>
  <c r="P1984" i="1" s="1"/>
  <c r="M1983" i="1"/>
  <c r="P1983" i="1" s="1"/>
  <c r="M1982" i="1"/>
  <c r="P1982" i="1" s="1"/>
  <c r="M1981" i="1"/>
  <c r="P1981" i="1" s="1"/>
  <c r="M1980" i="1"/>
  <c r="P1980" i="1" s="1"/>
  <c r="M1979" i="1"/>
  <c r="P1979" i="1" s="1"/>
  <c r="M1978" i="1"/>
  <c r="P1978" i="1" s="1"/>
  <c r="M1977" i="1"/>
  <c r="P1977" i="1" s="1"/>
  <c r="M1976" i="1"/>
  <c r="P1976" i="1" s="1"/>
  <c r="M1975" i="1"/>
  <c r="P1975" i="1" s="1"/>
  <c r="M1974" i="1"/>
  <c r="P1974" i="1" s="1"/>
  <c r="M1973" i="1"/>
  <c r="P1973" i="1" s="1"/>
  <c r="M1972" i="1"/>
  <c r="P1972" i="1" s="1"/>
  <c r="M1971" i="1"/>
  <c r="P1971" i="1" s="1"/>
  <c r="M1970" i="1"/>
  <c r="P1970" i="1" s="1"/>
  <c r="M1969" i="1"/>
  <c r="P1969" i="1" s="1"/>
  <c r="M1968" i="1"/>
  <c r="P1968" i="1" s="1"/>
  <c r="M1967" i="1"/>
  <c r="P1967" i="1" s="1"/>
  <c r="M1966" i="1"/>
  <c r="P1966" i="1" s="1"/>
  <c r="M1965" i="1"/>
  <c r="P1965" i="1" s="1"/>
  <c r="M1964" i="1"/>
  <c r="P1964" i="1" s="1"/>
  <c r="M1963" i="1"/>
  <c r="P1963" i="1" s="1"/>
  <c r="M1962" i="1"/>
  <c r="P1962" i="1" s="1"/>
  <c r="M1961" i="1"/>
  <c r="P1961" i="1" s="1"/>
  <c r="M1960" i="1"/>
  <c r="P1960" i="1" s="1"/>
  <c r="M1959" i="1"/>
  <c r="P1959" i="1" s="1"/>
  <c r="M1958" i="1"/>
  <c r="P1958" i="1" s="1"/>
  <c r="M1957" i="1"/>
  <c r="P1957" i="1" s="1"/>
  <c r="M1956" i="1"/>
  <c r="P1956" i="1" s="1"/>
  <c r="M1955" i="1"/>
  <c r="P1955" i="1" s="1"/>
  <c r="M1954" i="1"/>
  <c r="P1954" i="1" s="1"/>
  <c r="M1953" i="1"/>
  <c r="P1953" i="1" s="1"/>
  <c r="M1952" i="1"/>
  <c r="P1952" i="1" s="1"/>
  <c r="M1951" i="1"/>
  <c r="P1951" i="1" s="1"/>
  <c r="M1950" i="1"/>
  <c r="P1950" i="1" s="1"/>
  <c r="M1949" i="1"/>
  <c r="P1949" i="1" s="1"/>
  <c r="M1948" i="1"/>
  <c r="P1948" i="1" s="1"/>
  <c r="M1947" i="1"/>
  <c r="P1947" i="1" s="1"/>
  <c r="M1946" i="1"/>
  <c r="P1946" i="1" s="1"/>
  <c r="M1945" i="1"/>
  <c r="P1945" i="1" s="1"/>
  <c r="M1944" i="1"/>
  <c r="P1944" i="1" s="1"/>
  <c r="M1943" i="1"/>
  <c r="P1943" i="1" s="1"/>
  <c r="M1942" i="1"/>
  <c r="P1942" i="1" s="1"/>
  <c r="M1941" i="1"/>
  <c r="P1941" i="1" s="1"/>
  <c r="M1940" i="1"/>
  <c r="P1940" i="1" s="1"/>
  <c r="M1939" i="1"/>
  <c r="P1939" i="1" s="1"/>
  <c r="M1938" i="1"/>
  <c r="P1938" i="1" s="1"/>
  <c r="M1937" i="1"/>
  <c r="P1937" i="1" s="1"/>
  <c r="M1936" i="1"/>
  <c r="P1936" i="1" s="1"/>
  <c r="M1935" i="1"/>
  <c r="P1935" i="1" s="1"/>
  <c r="M1934" i="1"/>
  <c r="P1934" i="1" s="1"/>
  <c r="M1933" i="1"/>
  <c r="P1933" i="1" s="1"/>
  <c r="M1932" i="1"/>
  <c r="P1932" i="1" s="1"/>
  <c r="M1931" i="1"/>
  <c r="P1931" i="1" s="1"/>
  <c r="M1930" i="1"/>
  <c r="P1930" i="1" s="1"/>
  <c r="M1929" i="1"/>
  <c r="P1929" i="1" s="1"/>
  <c r="M1928" i="1"/>
  <c r="P1928" i="1" s="1"/>
  <c r="M1927" i="1"/>
  <c r="P1927" i="1" s="1"/>
  <c r="M1926" i="1"/>
  <c r="P1926" i="1" s="1"/>
  <c r="M1925" i="1"/>
  <c r="P1925" i="1" s="1"/>
  <c r="M1924" i="1"/>
  <c r="P1924" i="1" s="1"/>
  <c r="M1923" i="1"/>
  <c r="P1923" i="1" s="1"/>
  <c r="M1922" i="1"/>
  <c r="P1922" i="1" s="1"/>
  <c r="M1921" i="1"/>
  <c r="P1921" i="1" s="1"/>
  <c r="M1920" i="1"/>
  <c r="P1920" i="1" s="1"/>
  <c r="M1919" i="1"/>
  <c r="P1919" i="1" s="1"/>
  <c r="M1918" i="1"/>
  <c r="P1918" i="1" s="1"/>
  <c r="M1917" i="1"/>
  <c r="P1917" i="1" s="1"/>
  <c r="M1916" i="1"/>
  <c r="P1916" i="1" s="1"/>
  <c r="M1915" i="1"/>
  <c r="P1915" i="1" s="1"/>
  <c r="M1914" i="1"/>
  <c r="P1914" i="1" s="1"/>
  <c r="M1913" i="1"/>
  <c r="P1913" i="1" s="1"/>
  <c r="M1912" i="1"/>
  <c r="P1912" i="1" s="1"/>
  <c r="M1911" i="1"/>
  <c r="P1911" i="1" s="1"/>
  <c r="M1910" i="1"/>
  <c r="P1910" i="1" s="1"/>
  <c r="M1909" i="1"/>
  <c r="P1909" i="1" s="1"/>
  <c r="M1908" i="1"/>
  <c r="P1908" i="1" s="1"/>
  <c r="M1907" i="1"/>
  <c r="P1907" i="1" s="1"/>
  <c r="M1906" i="1"/>
  <c r="P1906" i="1" s="1"/>
  <c r="M1905" i="1"/>
  <c r="P1905" i="1" s="1"/>
  <c r="M1904" i="1"/>
  <c r="P1904" i="1" s="1"/>
  <c r="M1903" i="1"/>
  <c r="P1903" i="1" s="1"/>
  <c r="M1902" i="1"/>
  <c r="P1902" i="1" s="1"/>
  <c r="M1901" i="1"/>
  <c r="P1901" i="1" s="1"/>
  <c r="M1900" i="1"/>
  <c r="P1900" i="1" s="1"/>
  <c r="M1899" i="1"/>
  <c r="P1899" i="1" s="1"/>
  <c r="M1898" i="1"/>
  <c r="P1898" i="1" s="1"/>
  <c r="M1897" i="1"/>
  <c r="P1897" i="1" s="1"/>
  <c r="M1896" i="1"/>
  <c r="P1896" i="1" s="1"/>
  <c r="M1895" i="1"/>
  <c r="P1895" i="1" s="1"/>
  <c r="M1894" i="1"/>
  <c r="P1894" i="1" s="1"/>
  <c r="M1893" i="1"/>
  <c r="P1893" i="1" s="1"/>
  <c r="M1892" i="1"/>
  <c r="P1892" i="1" s="1"/>
  <c r="M1891" i="1"/>
  <c r="P1891" i="1" s="1"/>
  <c r="M1890" i="1"/>
  <c r="P1890" i="1" s="1"/>
  <c r="M1889" i="1"/>
  <c r="P1889" i="1" s="1"/>
  <c r="M1888" i="1"/>
  <c r="P1888" i="1" s="1"/>
  <c r="M1887" i="1"/>
  <c r="P1887" i="1" s="1"/>
  <c r="M1886" i="1"/>
  <c r="P1886" i="1" s="1"/>
  <c r="M1885" i="1"/>
  <c r="P1885" i="1" s="1"/>
  <c r="M1884" i="1"/>
  <c r="P1884" i="1" s="1"/>
  <c r="M1883" i="1"/>
  <c r="P1883" i="1" s="1"/>
  <c r="M1882" i="1"/>
  <c r="P1882" i="1" s="1"/>
  <c r="M1881" i="1"/>
  <c r="P1881" i="1" s="1"/>
  <c r="M1880" i="1"/>
  <c r="P1880" i="1" s="1"/>
  <c r="M1879" i="1"/>
  <c r="P1879" i="1" s="1"/>
  <c r="M1878" i="1"/>
  <c r="P1878" i="1" s="1"/>
  <c r="M1877" i="1"/>
  <c r="P1877" i="1" s="1"/>
  <c r="M1876" i="1"/>
  <c r="P1876" i="1" s="1"/>
  <c r="M1875" i="1"/>
  <c r="P1875" i="1" s="1"/>
  <c r="M1874" i="1"/>
  <c r="P1874" i="1" s="1"/>
  <c r="M1873" i="1"/>
  <c r="P1873" i="1" s="1"/>
  <c r="M1872" i="1"/>
  <c r="P1872" i="1" s="1"/>
  <c r="M1871" i="1"/>
  <c r="P1871" i="1" s="1"/>
  <c r="M1870" i="1"/>
  <c r="P1870" i="1" s="1"/>
  <c r="M1869" i="1"/>
  <c r="P1869" i="1" s="1"/>
  <c r="M1868" i="1"/>
  <c r="P1868" i="1" s="1"/>
  <c r="M1867" i="1"/>
  <c r="P1867" i="1" s="1"/>
  <c r="M1866" i="1"/>
  <c r="P1866" i="1" s="1"/>
  <c r="M1865" i="1"/>
  <c r="P1865" i="1" s="1"/>
  <c r="M1864" i="1"/>
  <c r="P1864" i="1" s="1"/>
  <c r="M1863" i="1"/>
  <c r="P1863" i="1" s="1"/>
  <c r="M1862" i="1"/>
  <c r="P1862" i="1" s="1"/>
  <c r="M1861" i="1"/>
  <c r="P1861" i="1" s="1"/>
  <c r="M1860" i="1"/>
  <c r="P1860" i="1" s="1"/>
  <c r="M1859" i="1"/>
  <c r="P1859" i="1" s="1"/>
  <c r="M1858" i="1"/>
  <c r="P1858" i="1" s="1"/>
  <c r="M1857" i="1"/>
  <c r="P1857" i="1" s="1"/>
  <c r="M1856" i="1"/>
  <c r="P1856" i="1" s="1"/>
  <c r="M1855" i="1"/>
  <c r="P1855" i="1" s="1"/>
  <c r="M1854" i="1"/>
  <c r="P1854" i="1" s="1"/>
  <c r="M1853" i="1"/>
  <c r="P1853" i="1" s="1"/>
  <c r="M1852" i="1"/>
  <c r="P1852" i="1" s="1"/>
  <c r="M1851" i="1"/>
  <c r="P1851" i="1" s="1"/>
  <c r="M1850" i="1"/>
  <c r="P1850" i="1" s="1"/>
  <c r="M1849" i="1"/>
  <c r="P1849" i="1" s="1"/>
  <c r="M1848" i="1"/>
  <c r="P1848" i="1" s="1"/>
  <c r="M1847" i="1"/>
  <c r="P1847" i="1" s="1"/>
  <c r="M1846" i="1"/>
  <c r="P1846" i="1" s="1"/>
  <c r="M1845" i="1"/>
  <c r="P1845" i="1" s="1"/>
  <c r="M1844" i="1"/>
  <c r="P1844" i="1" s="1"/>
  <c r="M1843" i="1"/>
  <c r="P1843" i="1" s="1"/>
  <c r="M1842" i="1"/>
  <c r="P1842" i="1" s="1"/>
  <c r="M1841" i="1"/>
  <c r="P1841" i="1" s="1"/>
  <c r="M1840" i="1"/>
  <c r="P1840" i="1" s="1"/>
  <c r="M1839" i="1"/>
  <c r="P1839" i="1" s="1"/>
  <c r="M1838" i="1"/>
  <c r="P1838" i="1" s="1"/>
  <c r="M1837" i="1"/>
  <c r="P1837" i="1" s="1"/>
  <c r="M1836" i="1"/>
  <c r="P1836" i="1" s="1"/>
  <c r="M1835" i="1"/>
  <c r="P1835" i="1" s="1"/>
  <c r="M1834" i="1"/>
  <c r="P1834" i="1" s="1"/>
  <c r="M1833" i="1"/>
  <c r="P1833" i="1" s="1"/>
  <c r="M1832" i="1"/>
  <c r="P1832" i="1" s="1"/>
  <c r="M1831" i="1"/>
  <c r="P1831" i="1" s="1"/>
  <c r="M1830" i="1"/>
  <c r="P1830" i="1" s="1"/>
  <c r="M1829" i="1"/>
  <c r="P1829" i="1" s="1"/>
  <c r="M1828" i="1"/>
  <c r="P1828" i="1" s="1"/>
  <c r="M1827" i="1"/>
  <c r="P1827" i="1" s="1"/>
  <c r="M1826" i="1"/>
  <c r="P1826" i="1" s="1"/>
  <c r="M1825" i="1"/>
  <c r="P1825" i="1" s="1"/>
  <c r="M1824" i="1"/>
  <c r="P1824" i="1" s="1"/>
  <c r="M1823" i="1"/>
  <c r="P1823" i="1" s="1"/>
  <c r="M1822" i="1"/>
  <c r="P1822" i="1" s="1"/>
  <c r="M1821" i="1"/>
  <c r="P1821" i="1" s="1"/>
  <c r="M1820" i="1"/>
  <c r="P1820" i="1" s="1"/>
  <c r="M1819" i="1"/>
  <c r="P1819" i="1" s="1"/>
  <c r="M1818" i="1"/>
  <c r="P1818" i="1" s="1"/>
  <c r="M1817" i="1"/>
  <c r="P1817" i="1" s="1"/>
  <c r="M1816" i="1"/>
  <c r="P1816" i="1" s="1"/>
  <c r="M1815" i="1"/>
  <c r="P1815" i="1" s="1"/>
  <c r="M1814" i="1"/>
  <c r="P1814" i="1" s="1"/>
  <c r="M1813" i="1"/>
  <c r="P1813" i="1" s="1"/>
  <c r="M1812" i="1"/>
  <c r="P1812" i="1" s="1"/>
  <c r="M1811" i="1"/>
  <c r="P1811" i="1" s="1"/>
  <c r="M1810" i="1"/>
  <c r="P1810" i="1" s="1"/>
  <c r="M1809" i="1"/>
  <c r="P1809" i="1" s="1"/>
  <c r="M1808" i="1"/>
  <c r="P1808" i="1" s="1"/>
  <c r="M1807" i="1"/>
  <c r="P1807" i="1" s="1"/>
  <c r="M1806" i="1"/>
  <c r="P1806" i="1" s="1"/>
  <c r="M1805" i="1"/>
  <c r="P1805" i="1" s="1"/>
  <c r="M1804" i="1"/>
  <c r="P1804" i="1" s="1"/>
  <c r="M1803" i="1"/>
  <c r="P1803" i="1" s="1"/>
  <c r="M1802" i="1"/>
  <c r="P1802" i="1" s="1"/>
  <c r="M1801" i="1"/>
  <c r="P1801" i="1" s="1"/>
  <c r="M1800" i="1"/>
  <c r="P1800" i="1" s="1"/>
  <c r="M1799" i="1"/>
  <c r="P1799" i="1" s="1"/>
  <c r="M1798" i="1"/>
  <c r="P1798" i="1" s="1"/>
  <c r="M1797" i="1"/>
  <c r="P1797" i="1" s="1"/>
  <c r="M1796" i="1"/>
  <c r="P1796" i="1" s="1"/>
  <c r="M1795" i="1"/>
  <c r="P1795" i="1" s="1"/>
  <c r="M1794" i="1"/>
  <c r="P1794" i="1" s="1"/>
  <c r="M1793" i="1"/>
  <c r="P1793" i="1" s="1"/>
  <c r="M1792" i="1"/>
  <c r="P1792" i="1" s="1"/>
  <c r="M1791" i="1"/>
  <c r="P1791" i="1" s="1"/>
  <c r="M1790" i="1"/>
  <c r="P1790" i="1" s="1"/>
  <c r="M1789" i="1"/>
  <c r="P1789" i="1" s="1"/>
  <c r="M1788" i="1"/>
  <c r="P1788" i="1" s="1"/>
  <c r="M1787" i="1"/>
  <c r="P1787" i="1" s="1"/>
  <c r="M1786" i="1"/>
  <c r="P1786" i="1" s="1"/>
  <c r="M1785" i="1"/>
  <c r="P1785" i="1" s="1"/>
  <c r="M1784" i="1"/>
  <c r="P1784" i="1" s="1"/>
  <c r="M1783" i="1"/>
  <c r="P1783" i="1" s="1"/>
  <c r="M1782" i="1"/>
  <c r="P1782" i="1" s="1"/>
  <c r="M1781" i="1"/>
  <c r="P1781" i="1" s="1"/>
  <c r="M1780" i="1"/>
  <c r="P1780" i="1" s="1"/>
  <c r="M1779" i="1"/>
  <c r="P1779" i="1" s="1"/>
  <c r="M1778" i="1"/>
  <c r="P1778" i="1" s="1"/>
  <c r="M1777" i="1"/>
  <c r="P1777" i="1" s="1"/>
  <c r="M1776" i="1"/>
  <c r="P1776" i="1" s="1"/>
  <c r="M1775" i="1"/>
  <c r="P1775" i="1" s="1"/>
  <c r="M1774" i="1"/>
  <c r="P1774" i="1" s="1"/>
  <c r="M1773" i="1"/>
  <c r="P1773" i="1" s="1"/>
  <c r="M1772" i="1"/>
  <c r="P1772" i="1" s="1"/>
  <c r="M1771" i="1"/>
  <c r="P1771" i="1" s="1"/>
  <c r="M1770" i="1"/>
  <c r="P1770" i="1" s="1"/>
  <c r="M1769" i="1"/>
  <c r="P1769" i="1" s="1"/>
  <c r="M1768" i="1"/>
  <c r="P1768" i="1" s="1"/>
  <c r="M1767" i="1"/>
  <c r="P1767" i="1" s="1"/>
  <c r="M1766" i="1"/>
  <c r="P1766" i="1" s="1"/>
  <c r="M1765" i="1"/>
  <c r="P1765" i="1" s="1"/>
  <c r="M1764" i="1"/>
  <c r="P1764" i="1" s="1"/>
  <c r="M1763" i="1"/>
  <c r="P1763" i="1" s="1"/>
  <c r="M1762" i="1"/>
  <c r="P1762" i="1" s="1"/>
  <c r="M1761" i="1"/>
  <c r="P1761" i="1" s="1"/>
  <c r="M1760" i="1"/>
  <c r="P1760" i="1" s="1"/>
  <c r="M1759" i="1"/>
  <c r="P1759" i="1" s="1"/>
  <c r="M1758" i="1"/>
  <c r="P1758" i="1" s="1"/>
  <c r="M1757" i="1"/>
  <c r="P1757" i="1" s="1"/>
  <c r="M1756" i="1"/>
  <c r="P1756" i="1" s="1"/>
  <c r="M1755" i="1"/>
  <c r="P1755" i="1" s="1"/>
  <c r="M1754" i="1"/>
  <c r="P1754" i="1" s="1"/>
  <c r="M1753" i="1"/>
  <c r="P1753" i="1" s="1"/>
  <c r="M1752" i="1"/>
  <c r="P1752" i="1" s="1"/>
  <c r="M1751" i="1"/>
  <c r="P1751" i="1" s="1"/>
  <c r="M1750" i="1"/>
  <c r="P1750" i="1" s="1"/>
  <c r="M1749" i="1"/>
  <c r="P1749" i="1" s="1"/>
  <c r="M1748" i="1"/>
  <c r="P1748" i="1" s="1"/>
  <c r="M1747" i="1"/>
  <c r="P1747" i="1" s="1"/>
  <c r="M1746" i="1"/>
  <c r="P1746" i="1" s="1"/>
  <c r="M1745" i="1"/>
  <c r="P1745" i="1" s="1"/>
  <c r="M1744" i="1"/>
  <c r="P1744" i="1" s="1"/>
  <c r="M1743" i="1"/>
  <c r="P1743" i="1" s="1"/>
  <c r="M1742" i="1"/>
  <c r="P1742" i="1" s="1"/>
  <c r="M1741" i="1"/>
  <c r="P1741" i="1" s="1"/>
  <c r="M1740" i="1"/>
  <c r="P1740" i="1" s="1"/>
  <c r="M1739" i="1"/>
  <c r="P1739" i="1" s="1"/>
  <c r="M1738" i="1"/>
  <c r="P1738" i="1" s="1"/>
  <c r="M1737" i="1"/>
  <c r="P1737" i="1" s="1"/>
  <c r="M1736" i="1"/>
  <c r="P1736" i="1" s="1"/>
  <c r="M1735" i="1"/>
  <c r="P1735" i="1" s="1"/>
  <c r="M1734" i="1"/>
  <c r="P1734" i="1" s="1"/>
  <c r="M1733" i="1"/>
  <c r="P1733" i="1" s="1"/>
  <c r="M1732" i="1"/>
  <c r="P1732" i="1" s="1"/>
  <c r="M1731" i="1"/>
  <c r="P1731" i="1" s="1"/>
  <c r="M1730" i="1"/>
  <c r="P1730" i="1" s="1"/>
  <c r="M1729" i="1"/>
  <c r="P1729" i="1" s="1"/>
  <c r="M1728" i="1"/>
  <c r="P1728" i="1" s="1"/>
  <c r="M1727" i="1"/>
  <c r="P1727" i="1" s="1"/>
  <c r="M1726" i="1"/>
  <c r="P1726" i="1" s="1"/>
  <c r="M1725" i="1"/>
  <c r="P1725" i="1" s="1"/>
  <c r="M1724" i="1"/>
  <c r="P1724" i="1" s="1"/>
  <c r="M1723" i="1"/>
  <c r="P1723" i="1" s="1"/>
  <c r="M1722" i="1"/>
  <c r="P1722" i="1" s="1"/>
  <c r="M1721" i="1"/>
  <c r="P1721" i="1" s="1"/>
  <c r="M1720" i="1"/>
  <c r="P1720" i="1" s="1"/>
  <c r="M1719" i="1"/>
  <c r="P1719" i="1" s="1"/>
  <c r="M1718" i="1"/>
  <c r="P1718" i="1" s="1"/>
  <c r="M1717" i="1"/>
  <c r="P1717" i="1" s="1"/>
  <c r="M1716" i="1"/>
  <c r="P1716" i="1" s="1"/>
  <c r="M1715" i="1"/>
  <c r="P1715" i="1" s="1"/>
  <c r="M1714" i="1"/>
  <c r="P1714" i="1" s="1"/>
  <c r="M1713" i="1"/>
  <c r="P1713" i="1" s="1"/>
  <c r="M1712" i="1"/>
  <c r="P1712" i="1" s="1"/>
  <c r="M1711" i="1"/>
  <c r="P1711" i="1" s="1"/>
  <c r="M1710" i="1"/>
  <c r="P1710" i="1" s="1"/>
  <c r="M1709" i="1"/>
  <c r="P1709" i="1" s="1"/>
  <c r="M1708" i="1"/>
  <c r="P1708" i="1" s="1"/>
  <c r="M1707" i="1"/>
  <c r="P1707" i="1" s="1"/>
  <c r="M1706" i="1"/>
  <c r="P1706" i="1" s="1"/>
  <c r="M1705" i="1"/>
  <c r="P1705" i="1" s="1"/>
  <c r="M1704" i="1"/>
  <c r="P1704" i="1" s="1"/>
  <c r="M1703" i="1"/>
  <c r="P1703" i="1" s="1"/>
  <c r="M1702" i="1"/>
  <c r="P1702" i="1" s="1"/>
  <c r="M1701" i="1"/>
  <c r="P1701" i="1" s="1"/>
  <c r="M1700" i="1"/>
  <c r="P1700" i="1" s="1"/>
  <c r="M1699" i="1"/>
  <c r="P1699" i="1" s="1"/>
  <c r="M1698" i="1"/>
  <c r="P1698" i="1" s="1"/>
  <c r="M1697" i="1"/>
  <c r="P1697" i="1" s="1"/>
  <c r="M1696" i="1"/>
  <c r="P1696" i="1" s="1"/>
  <c r="M1695" i="1"/>
  <c r="P1695" i="1" s="1"/>
  <c r="M1694" i="1"/>
  <c r="P1694" i="1" s="1"/>
  <c r="M1693" i="1"/>
  <c r="P1693" i="1" s="1"/>
  <c r="M1692" i="1"/>
  <c r="P1692" i="1" s="1"/>
  <c r="M1691" i="1"/>
  <c r="P1691" i="1" s="1"/>
  <c r="M1690" i="1"/>
  <c r="P1690" i="1" s="1"/>
  <c r="M1689" i="1"/>
  <c r="P1689" i="1" s="1"/>
  <c r="M1688" i="1"/>
  <c r="P1688" i="1" s="1"/>
  <c r="M1687" i="1"/>
  <c r="P1687" i="1" s="1"/>
  <c r="M1686" i="1"/>
  <c r="P1686" i="1" s="1"/>
  <c r="M1685" i="1"/>
  <c r="P1685" i="1" s="1"/>
  <c r="M1684" i="1"/>
  <c r="P1684" i="1" s="1"/>
  <c r="M1683" i="1"/>
  <c r="P1683" i="1" s="1"/>
  <c r="M1682" i="1"/>
  <c r="P1682" i="1" s="1"/>
  <c r="M1681" i="1"/>
  <c r="P1681" i="1" s="1"/>
  <c r="M1680" i="1"/>
  <c r="P1680" i="1" s="1"/>
  <c r="M1679" i="1"/>
  <c r="P1679" i="1" s="1"/>
  <c r="M1678" i="1"/>
  <c r="P1678" i="1" s="1"/>
  <c r="M1677" i="1"/>
  <c r="P1677" i="1" s="1"/>
  <c r="M1676" i="1"/>
  <c r="P1676" i="1" s="1"/>
  <c r="M1675" i="1"/>
  <c r="P1675" i="1" s="1"/>
  <c r="M1674" i="1"/>
  <c r="P1674" i="1" s="1"/>
  <c r="M1673" i="1"/>
  <c r="P1673" i="1" s="1"/>
  <c r="M1672" i="1"/>
  <c r="P1672" i="1" s="1"/>
  <c r="M1671" i="1"/>
  <c r="P1671" i="1" s="1"/>
  <c r="M1670" i="1"/>
  <c r="P1670" i="1" s="1"/>
  <c r="M1669" i="1"/>
  <c r="P1669" i="1" s="1"/>
  <c r="M1668" i="1"/>
  <c r="P1668" i="1" s="1"/>
  <c r="M1667" i="1"/>
  <c r="P1667" i="1" s="1"/>
  <c r="M1666" i="1"/>
  <c r="P1666" i="1" s="1"/>
  <c r="M1665" i="1"/>
  <c r="P1665" i="1" s="1"/>
  <c r="M1664" i="1"/>
  <c r="P1664" i="1" s="1"/>
  <c r="M1663" i="1"/>
  <c r="P1663" i="1" s="1"/>
  <c r="M1662" i="1"/>
  <c r="P1662" i="1" s="1"/>
  <c r="M1661" i="1"/>
  <c r="P1661" i="1" s="1"/>
  <c r="M1660" i="1"/>
  <c r="P1660" i="1" s="1"/>
  <c r="M1659" i="1"/>
  <c r="P1659" i="1" s="1"/>
  <c r="M1658" i="1"/>
  <c r="P1658" i="1" s="1"/>
  <c r="M1657" i="1"/>
  <c r="P1657" i="1" s="1"/>
  <c r="M1656" i="1"/>
  <c r="P1656" i="1" s="1"/>
  <c r="M1655" i="1"/>
  <c r="P1655" i="1" s="1"/>
  <c r="M1654" i="1"/>
  <c r="P1654" i="1" s="1"/>
  <c r="M1653" i="1"/>
  <c r="P1653" i="1" s="1"/>
  <c r="M1652" i="1"/>
  <c r="P1652" i="1" s="1"/>
  <c r="M1651" i="1"/>
  <c r="P1651" i="1" s="1"/>
  <c r="M1650" i="1"/>
  <c r="P1650" i="1" s="1"/>
  <c r="M1649" i="1"/>
  <c r="P1649" i="1" s="1"/>
  <c r="M1648" i="1"/>
  <c r="P1648" i="1" s="1"/>
  <c r="M1647" i="1"/>
  <c r="P1647" i="1" s="1"/>
  <c r="M1646" i="1"/>
  <c r="P1646" i="1" s="1"/>
  <c r="M1645" i="1"/>
  <c r="P1645" i="1" s="1"/>
  <c r="M1644" i="1"/>
  <c r="P1644" i="1" s="1"/>
  <c r="M1643" i="1"/>
  <c r="P1643" i="1" s="1"/>
  <c r="M1642" i="1"/>
  <c r="P1642" i="1" s="1"/>
  <c r="M1641" i="1"/>
  <c r="P1641" i="1" s="1"/>
  <c r="M1640" i="1"/>
  <c r="P1640" i="1" s="1"/>
  <c r="M1639" i="1"/>
  <c r="P1639" i="1" s="1"/>
  <c r="M1638" i="1"/>
  <c r="P1638" i="1" s="1"/>
  <c r="M1637" i="1"/>
  <c r="P1637" i="1" s="1"/>
  <c r="M1636" i="1"/>
  <c r="P1636" i="1" s="1"/>
  <c r="M1635" i="1"/>
  <c r="P1635" i="1" s="1"/>
  <c r="M1634" i="1"/>
  <c r="P1634" i="1" s="1"/>
  <c r="M1633" i="1"/>
  <c r="P1633" i="1" s="1"/>
  <c r="M1632" i="1"/>
  <c r="P1632" i="1" s="1"/>
  <c r="M1631" i="1"/>
  <c r="P1631" i="1" s="1"/>
  <c r="M1630" i="1"/>
  <c r="P1630" i="1" s="1"/>
  <c r="M1629" i="1"/>
  <c r="P1629" i="1" s="1"/>
  <c r="M1628" i="1"/>
  <c r="P1628" i="1" s="1"/>
  <c r="M1627" i="1"/>
  <c r="P1627" i="1" s="1"/>
  <c r="M1626" i="1"/>
  <c r="P1626" i="1" s="1"/>
  <c r="M1625" i="1"/>
  <c r="P1625" i="1" s="1"/>
  <c r="M1624" i="1"/>
  <c r="P1624" i="1" s="1"/>
  <c r="M1623" i="1"/>
  <c r="P1623" i="1" s="1"/>
  <c r="M1622" i="1"/>
  <c r="P1622" i="1" s="1"/>
  <c r="M1621" i="1"/>
  <c r="P1621" i="1" s="1"/>
  <c r="M1620" i="1"/>
  <c r="P1620" i="1" s="1"/>
  <c r="M1619" i="1"/>
  <c r="P1619" i="1" s="1"/>
  <c r="M1618" i="1"/>
  <c r="P1618" i="1" s="1"/>
  <c r="M1617" i="1"/>
  <c r="P1617" i="1" s="1"/>
  <c r="M1616" i="1"/>
  <c r="P1616" i="1" s="1"/>
  <c r="M1615" i="1"/>
  <c r="P1615" i="1" s="1"/>
  <c r="M1614" i="1"/>
  <c r="P1614" i="1" s="1"/>
  <c r="M1613" i="1"/>
  <c r="P1613" i="1" s="1"/>
  <c r="M1612" i="1"/>
  <c r="P1612" i="1" s="1"/>
  <c r="M1611" i="1"/>
  <c r="P1611" i="1" s="1"/>
  <c r="M1610" i="1"/>
  <c r="P1610" i="1" s="1"/>
  <c r="M1609" i="1"/>
  <c r="P1609" i="1" s="1"/>
  <c r="M1608" i="1"/>
  <c r="P1608" i="1" s="1"/>
  <c r="M1607" i="1"/>
  <c r="P1607" i="1" s="1"/>
  <c r="M1606" i="1"/>
  <c r="P1606" i="1" s="1"/>
  <c r="M1605" i="1"/>
  <c r="P1605" i="1" s="1"/>
  <c r="M1604" i="1"/>
  <c r="P1604" i="1" s="1"/>
  <c r="M1603" i="1"/>
  <c r="P1603" i="1" s="1"/>
  <c r="M1602" i="1"/>
  <c r="P1602" i="1" s="1"/>
  <c r="M1601" i="1"/>
  <c r="P1601" i="1" s="1"/>
  <c r="M1600" i="1"/>
  <c r="P1600" i="1" s="1"/>
  <c r="M1599" i="1"/>
  <c r="P1599" i="1" s="1"/>
  <c r="M1598" i="1"/>
  <c r="P1598" i="1" s="1"/>
  <c r="M1597" i="1"/>
  <c r="P1597" i="1" s="1"/>
  <c r="M1596" i="1"/>
  <c r="P1596" i="1" s="1"/>
  <c r="M1595" i="1"/>
  <c r="P1595" i="1" s="1"/>
  <c r="M1594" i="1"/>
  <c r="P1594" i="1" s="1"/>
  <c r="M1593" i="1"/>
  <c r="P1593" i="1" s="1"/>
  <c r="M1592" i="1"/>
  <c r="P1592" i="1" s="1"/>
  <c r="M1591" i="1"/>
  <c r="P1591" i="1" s="1"/>
  <c r="M1590" i="1"/>
  <c r="P1590" i="1" s="1"/>
  <c r="M1589" i="1"/>
  <c r="P1589" i="1" s="1"/>
  <c r="M1588" i="1"/>
  <c r="P1588" i="1" s="1"/>
  <c r="M1587" i="1"/>
  <c r="P1587" i="1" s="1"/>
  <c r="M1586" i="1"/>
  <c r="P1586" i="1" s="1"/>
  <c r="M1585" i="1"/>
  <c r="P1585" i="1" s="1"/>
  <c r="M1584" i="1"/>
  <c r="P1584" i="1" s="1"/>
  <c r="M1583" i="1"/>
  <c r="P1583" i="1" s="1"/>
  <c r="M1582" i="1"/>
  <c r="P1582" i="1" s="1"/>
  <c r="M1581" i="1"/>
  <c r="P1581" i="1" s="1"/>
  <c r="M1580" i="1"/>
  <c r="P1580" i="1" s="1"/>
  <c r="M1579" i="1"/>
  <c r="P1579" i="1" s="1"/>
  <c r="M1578" i="1"/>
  <c r="P1578" i="1" s="1"/>
  <c r="M1577" i="1"/>
  <c r="P1577" i="1" s="1"/>
  <c r="M1576" i="1"/>
  <c r="P1576" i="1" s="1"/>
  <c r="M1575" i="1"/>
  <c r="P1575" i="1" s="1"/>
  <c r="M1574" i="1"/>
  <c r="P1574" i="1" s="1"/>
  <c r="M1573" i="1"/>
  <c r="P1573" i="1" s="1"/>
  <c r="M1572" i="1"/>
  <c r="P1572" i="1" s="1"/>
  <c r="M1571" i="1"/>
  <c r="P1571" i="1" s="1"/>
  <c r="M1570" i="1"/>
  <c r="P1570" i="1" s="1"/>
  <c r="M1569" i="1"/>
  <c r="P1569" i="1" s="1"/>
  <c r="M1568" i="1"/>
  <c r="P1568" i="1" s="1"/>
  <c r="M1567" i="1"/>
  <c r="P1567" i="1" s="1"/>
  <c r="M1566" i="1"/>
  <c r="P1566" i="1" s="1"/>
  <c r="M1565" i="1"/>
  <c r="P1565" i="1" s="1"/>
  <c r="M1564" i="1"/>
  <c r="P1564" i="1" s="1"/>
  <c r="M1563" i="1"/>
  <c r="P1563" i="1" s="1"/>
  <c r="M1562" i="1"/>
  <c r="P1562" i="1" s="1"/>
  <c r="M1561" i="1"/>
  <c r="P1561" i="1" s="1"/>
  <c r="M1560" i="1"/>
  <c r="P1560" i="1" s="1"/>
  <c r="M1559" i="1"/>
  <c r="P1559" i="1" s="1"/>
  <c r="M1558" i="1"/>
  <c r="P1558" i="1" s="1"/>
  <c r="M1557" i="1"/>
  <c r="P1557" i="1" s="1"/>
  <c r="M1556" i="1"/>
  <c r="P1556" i="1" s="1"/>
  <c r="M1555" i="1"/>
  <c r="P1555" i="1" s="1"/>
  <c r="M1554" i="1"/>
  <c r="P1554" i="1" s="1"/>
  <c r="M1553" i="1"/>
  <c r="P1553" i="1" s="1"/>
  <c r="M1552" i="1"/>
  <c r="P1552" i="1" s="1"/>
  <c r="M1551" i="1"/>
  <c r="P1551" i="1" s="1"/>
  <c r="M1550" i="1"/>
  <c r="P1550" i="1" s="1"/>
  <c r="M1549" i="1"/>
  <c r="P1549" i="1" s="1"/>
  <c r="M1548" i="1"/>
  <c r="P1548" i="1" s="1"/>
  <c r="M1547" i="1"/>
  <c r="P1547" i="1" s="1"/>
  <c r="M1546" i="1"/>
  <c r="P1546" i="1" s="1"/>
  <c r="M1545" i="1"/>
  <c r="P1545" i="1" s="1"/>
  <c r="M1544" i="1"/>
  <c r="P1544" i="1" s="1"/>
  <c r="M1543" i="1"/>
  <c r="P1543" i="1" s="1"/>
  <c r="M1542" i="1"/>
  <c r="P1542" i="1" s="1"/>
  <c r="M1541" i="1"/>
  <c r="P1541" i="1" s="1"/>
  <c r="M1540" i="1"/>
  <c r="P1540" i="1" s="1"/>
  <c r="M1539" i="1"/>
  <c r="P1539" i="1" s="1"/>
  <c r="M1538" i="1"/>
  <c r="P1538" i="1" s="1"/>
  <c r="M1537" i="1"/>
  <c r="P1537" i="1" s="1"/>
  <c r="M1536" i="1"/>
  <c r="P1536" i="1" s="1"/>
  <c r="M1535" i="1"/>
  <c r="P1535" i="1" s="1"/>
  <c r="M1534" i="1"/>
  <c r="P1534" i="1" s="1"/>
  <c r="M1533" i="1"/>
  <c r="P1533" i="1" s="1"/>
  <c r="M1532" i="1"/>
  <c r="P1532" i="1" s="1"/>
  <c r="M1531" i="1"/>
  <c r="P1531" i="1" s="1"/>
  <c r="M1530" i="1"/>
  <c r="P1530" i="1" s="1"/>
  <c r="M1529" i="1"/>
  <c r="P1529" i="1" s="1"/>
  <c r="M1528" i="1"/>
  <c r="P1528" i="1" s="1"/>
  <c r="M1527" i="1"/>
  <c r="P1527" i="1" s="1"/>
  <c r="M1526" i="1"/>
  <c r="P1526" i="1" s="1"/>
  <c r="M1525" i="1"/>
  <c r="P1525" i="1" s="1"/>
  <c r="M1524" i="1"/>
  <c r="P1524" i="1" s="1"/>
  <c r="M1523" i="1"/>
  <c r="P1523" i="1" s="1"/>
  <c r="M1522" i="1"/>
  <c r="P1522" i="1" s="1"/>
  <c r="M1521" i="1"/>
  <c r="P1521" i="1" s="1"/>
  <c r="M1520" i="1"/>
  <c r="P1520" i="1" s="1"/>
  <c r="M1519" i="1"/>
  <c r="P1519" i="1" s="1"/>
  <c r="M1518" i="1"/>
  <c r="P1518" i="1" s="1"/>
  <c r="M1517" i="1"/>
  <c r="P1517" i="1" s="1"/>
  <c r="M1516" i="1"/>
  <c r="P1516" i="1" s="1"/>
  <c r="M1515" i="1"/>
  <c r="P1515" i="1" s="1"/>
  <c r="M1514" i="1"/>
  <c r="P1514" i="1" s="1"/>
  <c r="M1513" i="1"/>
  <c r="P1513" i="1" s="1"/>
  <c r="M1512" i="1"/>
  <c r="P1512" i="1" s="1"/>
  <c r="M1511" i="1"/>
  <c r="P1511" i="1" s="1"/>
  <c r="M1510" i="1"/>
  <c r="P1510" i="1" s="1"/>
  <c r="M1509" i="1"/>
  <c r="P1509" i="1" s="1"/>
  <c r="M1508" i="1"/>
  <c r="P1508" i="1" s="1"/>
  <c r="M1507" i="1"/>
  <c r="P1507" i="1" s="1"/>
  <c r="M1506" i="1"/>
  <c r="P1506" i="1" s="1"/>
  <c r="M1505" i="1"/>
  <c r="P1505" i="1" s="1"/>
  <c r="M1504" i="1"/>
  <c r="P1504" i="1" s="1"/>
  <c r="M1503" i="1"/>
  <c r="P1503" i="1" s="1"/>
  <c r="M1502" i="1"/>
  <c r="P1502" i="1" s="1"/>
  <c r="M1501" i="1"/>
  <c r="P1501" i="1" s="1"/>
  <c r="M1500" i="1"/>
  <c r="P1500" i="1" s="1"/>
  <c r="M1499" i="1"/>
  <c r="P1499" i="1" s="1"/>
  <c r="M1498" i="1"/>
  <c r="P1498" i="1" s="1"/>
  <c r="M1497" i="1"/>
  <c r="P1497" i="1" s="1"/>
  <c r="M1496" i="1"/>
  <c r="P1496" i="1" s="1"/>
  <c r="M1495" i="1"/>
  <c r="P1495" i="1" s="1"/>
  <c r="M1494" i="1"/>
  <c r="P1494" i="1" s="1"/>
  <c r="M1493" i="1"/>
  <c r="P1493" i="1" s="1"/>
  <c r="M1492" i="1"/>
  <c r="P1492" i="1" s="1"/>
  <c r="M1491" i="1"/>
  <c r="P1491" i="1" s="1"/>
  <c r="M1490" i="1"/>
  <c r="P1490" i="1" s="1"/>
  <c r="M1489" i="1"/>
  <c r="P1489" i="1" s="1"/>
  <c r="M1488" i="1"/>
  <c r="P1488" i="1" s="1"/>
  <c r="M1487" i="1"/>
  <c r="P1487" i="1" s="1"/>
  <c r="M1486" i="1"/>
  <c r="P1486" i="1" s="1"/>
  <c r="M1485" i="1"/>
  <c r="P1485" i="1" s="1"/>
  <c r="M1484" i="1"/>
  <c r="P1484" i="1" s="1"/>
  <c r="M1483" i="1"/>
  <c r="P1483" i="1" s="1"/>
  <c r="M1482" i="1"/>
  <c r="P1482" i="1" s="1"/>
  <c r="M1481" i="1"/>
  <c r="P1481" i="1" s="1"/>
  <c r="M1480" i="1"/>
  <c r="P1480" i="1" s="1"/>
  <c r="M1479" i="1"/>
  <c r="P1479" i="1" s="1"/>
  <c r="M1478" i="1"/>
  <c r="P1478" i="1" s="1"/>
  <c r="M1477" i="1"/>
  <c r="P1477" i="1" s="1"/>
  <c r="M1476" i="1"/>
  <c r="P1476" i="1" s="1"/>
  <c r="M1475" i="1"/>
  <c r="P1475" i="1" s="1"/>
  <c r="M1474" i="1"/>
  <c r="P1474" i="1" s="1"/>
  <c r="M1473" i="1"/>
  <c r="P1473" i="1" s="1"/>
  <c r="M1472" i="1"/>
  <c r="P1472" i="1" s="1"/>
  <c r="M1471" i="1"/>
  <c r="P1471" i="1" s="1"/>
  <c r="M1470" i="1"/>
  <c r="P1470" i="1" s="1"/>
  <c r="M1469" i="1"/>
  <c r="P1469" i="1" s="1"/>
  <c r="M1468" i="1"/>
  <c r="P1468" i="1" s="1"/>
  <c r="M1467" i="1"/>
  <c r="P1467" i="1" s="1"/>
  <c r="M1466" i="1"/>
  <c r="P1466" i="1" s="1"/>
  <c r="M1465" i="1"/>
  <c r="P1465" i="1" s="1"/>
  <c r="M1464" i="1"/>
  <c r="P1464" i="1" s="1"/>
  <c r="M1463" i="1"/>
  <c r="P1463" i="1" s="1"/>
  <c r="M1462" i="1"/>
  <c r="P1462" i="1" s="1"/>
  <c r="M1461" i="1"/>
  <c r="P1461" i="1" s="1"/>
  <c r="M1460" i="1"/>
  <c r="P1460" i="1" s="1"/>
  <c r="M1459" i="1"/>
  <c r="P1459" i="1" s="1"/>
  <c r="M1458" i="1"/>
  <c r="P1458" i="1" s="1"/>
  <c r="M1457" i="1"/>
  <c r="P1457" i="1" s="1"/>
  <c r="M1456" i="1"/>
  <c r="P1456" i="1" s="1"/>
  <c r="M1455" i="1"/>
  <c r="P1455" i="1" s="1"/>
  <c r="M1454" i="1"/>
  <c r="P1454" i="1" s="1"/>
  <c r="M1453" i="1"/>
  <c r="P1453" i="1" s="1"/>
  <c r="M1452" i="1"/>
  <c r="P1452" i="1" s="1"/>
  <c r="M1451" i="1"/>
  <c r="P1451" i="1" s="1"/>
  <c r="M1450" i="1"/>
  <c r="P1450" i="1" s="1"/>
  <c r="M1449" i="1"/>
  <c r="P1449" i="1" s="1"/>
  <c r="M1448" i="1"/>
  <c r="P1448" i="1" s="1"/>
  <c r="M1447" i="1"/>
  <c r="P1447" i="1" s="1"/>
  <c r="M1446" i="1"/>
  <c r="P1446" i="1" s="1"/>
  <c r="M1445" i="1"/>
  <c r="P1445" i="1" s="1"/>
  <c r="M1444" i="1"/>
  <c r="P1444" i="1" s="1"/>
  <c r="M1443" i="1"/>
  <c r="P1443" i="1" s="1"/>
  <c r="M1442" i="1"/>
  <c r="P1442" i="1" s="1"/>
  <c r="M1441" i="1"/>
  <c r="P1441" i="1" s="1"/>
  <c r="M1440" i="1"/>
  <c r="P1440" i="1" s="1"/>
  <c r="M1439" i="1"/>
  <c r="P1439" i="1" s="1"/>
  <c r="M1438" i="1"/>
  <c r="P1438" i="1" s="1"/>
  <c r="M1437" i="1"/>
  <c r="P1437" i="1" s="1"/>
  <c r="M1436" i="1"/>
  <c r="P1436" i="1" s="1"/>
  <c r="M1435" i="1"/>
  <c r="P1435" i="1" s="1"/>
  <c r="M1434" i="1"/>
  <c r="P1434" i="1" s="1"/>
  <c r="M1433" i="1"/>
  <c r="P1433" i="1" s="1"/>
  <c r="M1432" i="1"/>
  <c r="P1432" i="1" s="1"/>
  <c r="M1431" i="1"/>
  <c r="P1431" i="1" s="1"/>
  <c r="M1430" i="1"/>
  <c r="P1430" i="1" s="1"/>
  <c r="M1429" i="1"/>
  <c r="P1429" i="1" s="1"/>
  <c r="M1428" i="1"/>
  <c r="P1428" i="1" s="1"/>
  <c r="M1427" i="1"/>
  <c r="P1427" i="1" s="1"/>
  <c r="M1426" i="1"/>
  <c r="P1426" i="1" s="1"/>
  <c r="M1425" i="1"/>
  <c r="P1425" i="1" s="1"/>
  <c r="M1424" i="1"/>
  <c r="P1424" i="1" s="1"/>
  <c r="M1423" i="1"/>
  <c r="P1423" i="1" s="1"/>
  <c r="M1422" i="1"/>
  <c r="P1422" i="1" s="1"/>
  <c r="M1421" i="1"/>
  <c r="P1421" i="1" s="1"/>
  <c r="M1420" i="1"/>
  <c r="P1420" i="1" s="1"/>
  <c r="M1419" i="1"/>
  <c r="P1419" i="1" s="1"/>
  <c r="M1418" i="1"/>
  <c r="P1418" i="1" s="1"/>
  <c r="M1417" i="1"/>
  <c r="P1417" i="1" s="1"/>
  <c r="M1416" i="1"/>
  <c r="P1416" i="1" s="1"/>
  <c r="M1415" i="1"/>
  <c r="P1415" i="1" s="1"/>
  <c r="M1414" i="1"/>
  <c r="P1414" i="1" s="1"/>
  <c r="M1413" i="1"/>
  <c r="P1413" i="1" s="1"/>
  <c r="M1412" i="1"/>
  <c r="P1412" i="1" s="1"/>
  <c r="M1411" i="1"/>
  <c r="P1411" i="1" s="1"/>
  <c r="M1410" i="1"/>
  <c r="P1410" i="1" s="1"/>
  <c r="M1409" i="1"/>
  <c r="P1409" i="1" s="1"/>
  <c r="M1408" i="1"/>
  <c r="P1408" i="1" s="1"/>
  <c r="M1407" i="1"/>
  <c r="P1407" i="1" s="1"/>
  <c r="M1406" i="1"/>
  <c r="P1406" i="1" s="1"/>
  <c r="M1405" i="1"/>
  <c r="P1405" i="1" s="1"/>
  <c r="M1404" i="1"/>
  <c r="P1404" i="1" s="1"/>
  <c r="M1403" i="1"/>
  <c r="P1403" i="1" s="1"/>
  <c r="M1402" i="1"/>
  <c r="P1402" i="1" s="1"/>
  <c r="M1401" i="1"/>
  <c r="P1401" i="1" s="1"/>
  <c r="M1400" i="1"/>
  <c r="P1400" i="1" s="1"/>
  <c r="M1399" i="1"/>
  <c r="P1399" i="1" s="1"/>
  <c r="M1398" i="1"/>
  <c r="P1398" i="1" s="1"/>
  <c r="M1397" i="1"/>
  <c r="P1397" i="1" s="1"/>
  <c r="M1396" i="1"/>
  <c r="P1396" i="1" s="1"/>
  <c r="M1395" i="1"/>
  <c r="P1395" i="1" s="1"/>
  <c r="M1394" i="1"/>
  <c r="P1394" i="1" s="1"/>
  <c r="M1393" i="1"/>
  <c r="P1393" i="1" s="1"/>
  <c r="M1392" i="1"/>
  <c r="P1392" i="1" s="1"/>
  <c r="M1391" i="1"/>
  <c r="P1391" i="1" s="1"/>
  <c r="M1390" i="1"/>
  <c r="P1390" i="1" s="1"/>
  <c r="M1389" i="1"/>
  <c r="P1389" i="1" s="1"/>
  <c r="M1388" i="1"/>
  <c r="P1388" i="1" s="1"/>
  <c r="M1387" i="1"/>
  <c r="P1387" i="1" s="1"/>
  <c r="M1386" i="1"/>
  <c r="P1386" i="1" s="1"/>
  <c r="M1385" i="1"/>
  <c r="P1385" i="1" s="1"/>
  <c r="M1384" i="1"/>
  <c r="P1384" i="1" s="1"/>
  <c r="M1383" i="1"/>
  <c r="P1383" i="1" s="1"/>
  <c r="M1382" i="1"/>
  <c r="P1382" i="1" s="1"/>
  <c r="M1381" i="1"/>
  <c r="P1381" i="1" s="1"/>
  <c r="M1380" i="1"/>
  <c r="P1380" i="1" s="1"/>
  <c r="M1379" i="1"/>
  <c r="P1379" i="1" s="1"/>
  <c r="M1378" i="1"/>
  <c r="P1378" i="1" s="1"/>
  <c r="M1377" i="1"/>
  <c r="P1377" i="1" s="1"/>
  <c r="M1376" i="1"/>
  <c r="P1376" i="1" s="1"/>
  <c r="M1375" i="1"/>
  <c r="P1375" i="1" s="1"/>
  <c r="M1374" i="1"/>
  <c r="P1374" i="1" s="1"/>
  <c r="M1373" i="1"/>
  <c r="P1373" i="1" s="1"/>
  <c r="M1372" i="1"/>
  <c r="P1372" i="1" s="1"/>
  <c r="M1371" i="1"/>
  <c r="P1371" i="1" s="1"/>
  <c r="M1370" i="1"/>
  <c r="P1370" i="1" s="1"/>
  <c r="M1369" i="1"/>
  <c r="P1369" i="1" s="1"/>
  <c r="M1368" i="1"/>
  <c r="P1368" i="1" s="1"/>
  <c r="M1367" i="1"/>
  <c r="P1367" i="1" s="1"/>
  <c r="M1366" i="1"/>
  <c r="P1366" i="1" s="1"/>
  <c r="M1365" i="1"/>
  <c r="P1365" i="1" s="1"/>
  <c r="M1364" i="1"/>
  <c r="P1364" i="1" s="1"/>
  <c r="M1363" i="1"/>
  <c r="P1363" i="1" s="1"/>
  <c r="M1362" i="1"/>
  <c r="P1362" i="1" s="1"/>
  <c r="M1361" i="1"/>
  <c r="P1361" i="1" s="1"/>
  <c r="M1360" i="1"/>
  <c r="P1360" i="1" s="1"/>
  <c r="M1359" i="1"/>
  <c r="P1359" i="1" s="1"/>
  <c r="M1358" i="1"/>
  <c r="P1358" i="1" s="1"/>
  <c r="M1357" i="1"/>
  <c r="P1357" i="1" s="1"/>
  <c r="M1356" i="1"/>
  <c r="P1356" i="1" s="1"/>
  <c r="M1355" i="1"/>
  <c r="P1355" i="1" s="1"/>
  <c r="M1354" i="1"/>
  <c r="P1354" i="1" s="1"/>
  <c r="M1353" i="1"/>
  <c r="P1353" i="1" s="1"/>
  <c r="M1352" i="1"/>
  <c r="P1352" i="1" s="1"/>
  <c r="M1351" i="1"/>
  <c r="P1351" i="1" s="1"/>
  <c r="M1350" i="1"/>
  <c r="P1350" i="1" s="1"/>
  <c r="M1349" i="1"/>
  <c r="P1349" i="1" s="1"/>
  <c r="M1348" i="1"/>
  <c r="P1348" i="1" s="1"/>
  <c r="M1347" i="1"/>
  <c r="P1347" i="1" s="1"/>
  <c r="M1346" i="1"/>
  <c r="P1346" i="1" s="1"/>
  <c r="M1345" i="1"/>
  <c r="P1345" i="1" s="1"/>
  <c r="M1344" i="1"/>
  <c r="P1344" i="1" s="1"/>
  <c r="M1343" i="1"/>
  <c r="P1343" i="1" s="1"/>
  <c r="M1342" i="1"/>
  <c r="P1342" i="1" s="1"/>
  <c r="M1341" i="1"/>
  <c r="P1341" i="1" s="1"/>
  <c r="M1340" i="1"/>
  <c r="P1340" i="1" s="1"/>
  <c r="M1339" i="1"/>
  <c r="P1339" i="1" s="1"/>
  <c r="M1338" i="1"/>
  <c r="P1338" i="1" s="1"/>
  <c r="M1337" i="1"/>
  <c r="P1337" i="1" s="1"/>
  <c r="M1336" i="1"/>
  <c r="P1336" i="1" s="1"/>
  <c r="M1335" i="1"/>
  <c r="P1335" i="1" s="1"/>
  <c r="M1334" i="1"/>
  <c r="P1334" i="1" s="1"/>
  <c r="M1333" i="1"/>
  <c r="P1333" i="1" s="1"/>
  <c r="M1332" i="1"/>
  <c r="P1332" i="1" s="1"/>
  <c r="M1331" i="1"/>
  <c r="P1331" i="1" s="1"/>
  <c r="M1330" i="1"/>
  <c r="P1330" i="1" s="1"/>
  <c r="M1329" i="1"/>
  <c r="P1329" i="1" s="1"/>
  <c r="M1328" i="1"/>
  <c r="P1328" i="1" s="1"/>
  <c r="M1327" i="1"/>
  <c r="P1327" i="1" s="1"/>
  <c r="M1326" i="1"/>
  <c r="P1326" i="1" s="1"/>
  <c r="M1325" i="1"/>
  <c r="P1325" i="1" s="1"/>
  <c r="M1324" i="1"/>
  <c r="P1324" i="1" s="1"/>
  <c r="M1323" i="1"/>
  <c r="P1323" i="1" s="1"/>
  <c r="M1322" i="1"/>
  <c r="P1322" i="1" s="1"/>
  <c r="M1321" i="1"/>
  <c r="P1321" i="1" s="1"/>
  <c r="M1320" i="1"/>
  <c r="P1320" i="1" s="1"/>
  <c r="M1319" i="1"/>
  <c r="P1319" i="1" s="1"/>
  <c r="M1318" i="1"/>
  <c r="P1318" i="1" s="1"/>
  <c r="M1317" i="1"/>
  <c r="P1317" i="1" s="1"/>
  <c r="M1316" i="1"/>
  <c r="P1316" i="1" s="1"/>
  <c r="M1315" i="1"/>
  <c r="P1315" i="1" s="1"/>
  <c r="M1314" i="1"/>
  <c r="P1314" i="1" s="1"/>
  <c r="M1313" i="1"/>
  <c r="P1313" i="1" s="1"/>
  <c r="M1312" i="1"/>
  <c r="P1312" i="1" s="1"/>
  <c r="M1311" i="1"/>
  <c r="P1311" i="1" s="1"/>
  <c r="M1310" i="1"/>
  <c r="P1310" i="1" s="1"/>
  <c r="M1309" i="1"/>
  <c r="P1309" i="1" s="1"/>
  <c r="M1308" i="1"/>
  <c r="P1308" i="1" s="1"/>
  <c r="M1307" i="1"/>
  <c r="P1307" i="1" s="1"/>
  <c r="M1306" i="1"/>
  <c r="P1306" i="1" s="1"/>
  <c r="M1305" i="1"/>
  <c r="P1305" i="1" s="1"/>
  <c r="M1304" i="1"/>
  <c r="P1304" i="1" s="1"/>
  <c r="M1303" i="1"/>
  <c r="P1303" i="1" s="1"/>
  <c r="M1302" i="1"/>
  <c r="P1302" i="1" s="1"/>
  <c r="M1301" i="1"/>
  <c r="P1301" i="1" s="1"/>
  <c r="M1300" i="1"/>
  <c r="P1300" i="1" s="1"/>
  <c r="M1299" i="1"/>
  <c r="P1299" i="1" s="1"/>
  <c r="M1298" i="1"/>
  <c r="P1298" i="1" s="1"/>
  <c r="M1297" i="1"/>
  <c r="P1297" i="1" s="1"/>
  <c r="M1296" i="1"/>
  <c r="P1296" i="1" s="1"/>
  <c r="M1295" i="1"/>
  <c r="P1295" i="1" s="1"/>
  <c r="M1294" i="1"/>
  <c r="P1294" i="1" s="1"/>
  <c r="M1293" i="1"/>
  <c r="P1293" i="1" s="1"/>
  <c r="M1292" i="1"/>
  <c r="P1292" i="1" s="1"/>
  <c r="M1291" i="1"/>
  <c r="P1291" i="1" s="1"/>
  <c r="M1290" i="1"/>
  <c r="P1290" i="1" s="1"/>
  <c r="M1289" i="1"/>
  <c r="P1289" i="1" s="1"/>
  <c r="M1288" i="1"/>
  <c r="P1288" i="1" s="1"/>
  <c r="M1287" i="1"/>
  <c r="P1287" i="1" s="1"/>
  <c r="M1286" i="1"/>
  <c r="P1286" i="1" s="1"/>
  <c r="M1285" i="1"/>
  <c r="P1285" i="1" s="1"/>
  <c r="M1284" i="1"/>
  <c r="P1284" i="1" s="1"/>
  <c r="M1283" i="1"/>
  <c r="P1283" i="1" s="1"/>
  <c r="M1282" i="1"/>
  <c r="P1282" i="1" s="1"/>
  <c r="M1281" i="1"/>
  <c r="P1281" i="1" s="1"/>
  <c r="M1280" i="1"/>
  <c r="P1280" i="1" s="1"/>
  <c r="M1279" i="1"/>
  <c r="P1279" i="1" s="1"/>
  <c r="M1278" i="1"/>
  <c r="P1278" i="1" s="1"/>
  <c r="M1277" i="1"/>
  <c r="P1277" i="1" s="1"/>
  <c r="M1276" i="1"/>
  <c r="P1276" i="1" s="1"/>
  <c r="M1275" i="1"/>
  <c r="P1275" i="1" s="1"/>
  <c r="M1274" i="1"/>
  <c r="P1274" i="1" s="1"/>
  <c r="M1273" i="1"/>
  <c r="P1273" i="1" s="1"/>
  <c r="M1272" i="1"/>
  <c r="P1272" i="1" s="1"/>
  <c r="M1271" i="1"/>
  <c r="P1271" i="1" s="1"/>
  <c r="M1270" i="1"/>
  <c r="P1270" i="1" s="1"/>
  <c r="M1269" i="1"/>
  <c r="P1269" i="1" s="1"/>
  <c r="M1268" i="1"/>
  <c r="P1268" i="1" s="1"/>
  <c r="M1267" i="1"/>
  <c r="P1267" i="1" s="1"/>
  <c r="M1266" i="1"/>
  <c r="P1266" i="1" s="1"/>
  <c r="M1265" i="1"/>
  <c r="P1265" i="1" s="1"/>
  <c r="M1264" i="1"/>
  <c r="P1264" i="1" s="1"/>
  <c r="M1263" i="1"/>
  <c r="P1263" i="1" s="1"/>
  <c r="M1262" i="1"/>
  <c r="P1262" i="1" s="1"/>
  <c r="M1261" i="1"/>
  <c r="P1261" i="1" s="1"/>
  <c r="M1260" i="1"/>
  <c r="P1260" i="1" s="1"/>
  <c r="M1259" i="1"/>
  <c r="P1259" i="1" s="1"/>
  <c r="M1258" i="1"/>
  <c r="P1258" i="1" s="1"/>
  <c r="M1257" i="1"/>
  <c r="P1257" i="1" s="1"/>
  <c r="M1256" i="1"/>
  <c r="P1256" i="1" s="1"/>
  <c r="M1255" i="1"/>
  <c r="P1255" i="1" s="1"/>
  <c r="M1254" i="1"/>
  <c r="P1254" i="1" s="1"/>
  <c r="M1253" i="1"/>
  <c r="P1253" i="1" s="1"/>
  <c r="M1252" i="1"/>
  <c r="P1252" i="1" s="1"/>
  <c r="M1251" i="1"/>
  <c r="P1251" i="1" s="1"/>
  <c r="M1250" i="1"/>
  <c r="P1250" i="1" s="1"/>
  <c r="M1249" i="1"/>
  <c r="P1249" i="1" s="1"/>
  <c r="M1248" i="1"/>
  <c r="P1248" i="1" s="1"/>
  <c r="M1247" i="1"/>
  <c r="P1247" i="1" s="1"/>
  <c r="M1246" i="1"/>
  <c r="P1246" i="1" s="1"/>
  <c r="M1245" i="1"/>
  <c r="P1245" i="1" s="1"/>
  <c r="M1244" i="1"/>
  <c r="P1244" i="1" s="1"/>
  <c r="M1243" i="1"/>
  <c r="P1243" i="1" s="1"/>
  <c r="M1242" i="1"/>
  <c r="P1242" i="1" s="1"/>
  <c r="M1241" i="1"/>
  <c r="P1241" i="1" s="1"/>
  <c r="M1240" i="1"/>
  <c r="P1240" i="1" s="1"/>
  <c r="M1239" i="1"/>
  <c r="P1239" i="1" s="1"/>
  <c r="M1238" i="1"/>
  <c r="P1238" i="1" s="1"/>
  <c r="M1237" i="1"/>
  <c r="P1237" i="1" s="1"/>
  <c r="M1236" i="1"/>
  <c r="P1236" i="1" s="1"/>
  <c r="M1235" i="1"/>
  <c r="P1235" i="1" s="1"/>
  <c r="M1234" i="1"/>
  <c r="P1234" i="1" s="1"/>
  <c r="M1233" i="1"/>
  <c r="P1233" i="1" s="1"/>
  <c r="M1232" i="1"/>
  <c r="P1232" i="1" s="1"/>
  <c r="M1231" i="1"/>
  <c r="P1231" i="1" s="1"/>
  <c r="M1230" i="1"/>
  <c r="P1230" i="1" s="1"/>
  <c r="M1229" i="1"/>
  <c r="P1229" i="1" s="1"/>
  <c r="M1228" i="1"/>
  <c r="P1228" i="1" s="1"/>
  <c r="M1227" i="1"/>
  <c r="P1227" i="1" s="1"/>
  <c r="M1226" i="1"/>
  <c r="P1226" i="1" s="1"/>
  <c r="M1225" i="1"/>
  <c r="P1225" i="1" s="1"/>
  <c r="M1224" i="1"/>
  <c r="P1224" i="1" s="1"/>
  <c r="M1223" i="1"/>
  <c r="P1223" i="1" s="1"/>
  <c r="M1222" i="1"/>
  <c r="P1222" i="1" s="1"/>
  <c r="M1221" i="1"/>
  <c r="P1221" i="1" s="1"/>
  <c r="M1220" i="1"/>
  <c r="P1220" i="1" s="1"/>
  <c r="M1219" i="1"/>
  <c r="P1219" i="1" s="1"/>
  <c r="M1218" i="1"/>
  <c r="P1218" i="1" s="1"/>
  <c r="M1217" i="1"/>
  <c r="P1217" i="1" s="1"/>
  <c r="M1216" i="1"/>
  <c r="P1216" i="1" s="1"/>
  <c r="M1215" i="1"/>
  <c r="P1215" i="1" s="1"/>
  <c r="M1214" i="1"/>
  <c r="P1214" i="1" s="1"/>
  <c r="M1213" i="1"/>
  <c r="P1213" i="1" s="1"/>
  <c r="M1212" i="1"/>
  <c r="P1212" i="1" s="1"/>
  <c r="M1211" i="1"/>
  <c r="P1211" i="1" s="1"/>
  <c r="M1210" i="1"/>
  <c r="P1210" i="1" s="1"/>
  <c r="M1209" i="1"/>
  <c r="P1209" i="1" s="1"/>
  <c r="M1208" i="1"/>
  <c r="P1208" i="1" s="1"/>
  <c r="M1207" i="1"/>
  <c r="P1207" i="1" s="1"/>
  <c r="M1206" i="1"/>
  <c r="P1206" i="1" s="1"/>
  <c r="M1205" i="1"/>
  <c r="P1205" i="1" s="1"/>
  <c r="M1204" i="1"/>
  <c r="P1204" i="1" s="1"/>
  <c r="M1203" i="1"/>
  <c r="P1203" i="1" s="1"/>
  <c r="M1202" i="1"/>
  <c r="P1202" i="1" s="1"/>
  <c r="M1201" i="1"/>
  <c r="P1201" i="1" s="1"/>
  <c r="M1200" i="1"/>
  <c r="P1200" i="1" s="1"/>
  <c r="M1199" i="1"/>
  <c r="P1199" i="1" s="1"/>
  <c r="M1198" i="1"/>
  <c r="P1198" i="1" s="1"/>
  <c r="M1197" i="1"/>
  <c r="P1197" i="1" s="1"/>
  <c r="M1196" i="1"/>
  <c r="P1196" i="1" s="1"/>
  <c r="M1195" i="1"/>
  <c r="P1195" i="1" s="1"/>
  <c r="M1194" i="1"/>
  <c r="P1194" i="1" s="1"/>
  <c r="M1193" i="1"/>
  <c r="P1193" i="1" s="1"/>
  <c r="M1192" i="1"/>
  <c r="P1192" i="1" s="1"/>
  <c r="M1191" i="1"/>
  <c r="P1191" i="1" s="1"/>
  <c r="M1190" i="1"/>
  <c r="P1190" i="1" s="1"/>
  <c r="M1189" i="1"/>
  <c r="P1189" i="1" s="1"/>
  <c r="M1188" i="1"/>
  <c r="P1188" i="1" s="1"/>
  <c r="M1187" i="1"/>
  <c r="P1187" i="1" s="1"/>
  <c r="M1186" i="1"/>
  <c r="P1186" i="1" s="1"/>
  <c r="M1185" i="1"/>
  <c r="P1185" i="1" s="1"/>
  <c r="M1184" i="1"/>
  <c r="P1184" i="1" s="1"/>
  <c r="M1183" i="1"/>
  <c r="P1183" i="1" s="1"/>
  <c r="M1182" i="1"/>
  <c r="P1182" i="1" s="1"/>
  <c r="M1181" i="1"/>
  <c r="P1181" i="1" s="1"/>
  <c r="M1180" i="1"/>
  <c r="P1180" i="1" s="1"/>
  <c r="M1179" i="1"/>
  <c r="P1179" i="1" s="1"/>
  <c r="M1178" i="1"/>
  <c r="P1178" i="1" s="1"/>
  <c r="M1177" i="1"/>
  <c r="P1177" i="1" s="1"/>
  <c r="M1176" i="1"/>
  <c r="P1176" i="1" s="1"/>
  <c r="M1175" i="1"/>
  <c r="P1175" i="1" s="1"/>
  <c r="M1174" i="1"/>
  <c r="P1174" i="1" s="1"/>
  <c r="M1173" i="1"/>
  <c r="P1173" i="1" s="1"/>
  <c r="M1172" i="1"/>
  <c r="P1172" i="1" s="1"/>
  <c r="M1171" i="1"/>
  <c r="P1171" i="1" s="1"/>
  <c r="M1170" i="1"/>
  <c r="P1170" i="1" s="1"/>
  <c r="M1169" i="1"/>
  <c r="P1169" i="1" s="1"/>
  <c r="M1168" i="1"/>
  <c r="P1168" i="1" s="1"/>
  <c r="M1167" i="1"/>
  <c r="P1167" i="1" s="1"/>
  <c r="M1166" i="1"/>
  <c r="P1166" i="1" s="1"/>
  <c r="M1165" i="1"/>
  <c r="P1165" i="1" s="1"/>
  <c r="M1164" i="1"/>
  <c r="P1164" i="1" s="1"/>
  <c r="M1163" i="1"/>
  <c r="P1163" i="1" s="1"/>
  <c r="M1162" i="1"/>
  <c r="P1162" i="1" s="1"/>
  <c r="M1161" i="1"/>
  <c r="P1161" i="1" s="1"/>
  <c r="M1160" i="1"/>
  <c r="P1160" i="1" s="1"/>
  <c r="M1159" i="1"/>
  <c r="P1159" i="1" s="1"/>
  <c r="M1158" i="1"/>
  <c r="P1158" i="1" s="1"/>
  <c r="M1157" i="1"/>
  <c r="P1157" i="1" s="1"/>
  <c r="M1156" i="1"/>
  <c r="P1156" i="1" s="1"/>
  <c r="M1155" i="1"/>
  <c r="P1155" i="1" s="1"/>
  <c r="M1154" i="1"/>
  <c r="P1154" i="1" s="1"/>
  <c r="M1153" i="1"/>
  <c r="P1153" i="1" s="1"/>
  <c r="M1152" i="1"/>
  <c r="P1152" i="1" s="1"/>
  <c r="M1151" i="1"/>
  <c r="P1151" i="1" s="1"/>
  <c r="M1150" i="1"/>
  <c r="P1150" i="1" s="1"/>
  <c r="M1149" i="1"/>
  <c r="P1149" i="1" s="1"/>
  <c r="M1148" i="1"/>
  <c r="P1148" i="1" s="1"/>
  <c r="M1147" i="1"/>
  <c r="P1147" i="1" s="1"/>
  <c r="M1146" i="1"/>
  <c r="P1146" i="1" s="1"/>
  <c r="M1145" i="1"/>
  <c r="P1145" i="1" s="1"/>
  <c r="M1144" i="1"/>
  <c r="P1144" i="1" s="1"/>
  <c r="M1143" i="1"/>
  <c r="P1143" i="1" s="1"/>
  <c r="M1142" i="1"/>
  <c r="P1142" i="1" s="1"/>
  <c r="M1141" i="1"/>
  <c r="P1141" i="1" s="1"/>
  <c r="M1140" i="1"/>
  <c r="P1140" i="1" s="1"/>
  <c r="M1139" i="1"/>
  <c r="P1139" i="1" s="1"/>
  <c r="M1138" i="1"/>
  <c r="P1138" i="1" s="1"/>
  <c r="M1137" i="1"/>
  <c r="P1137" i="1" s="1"/>
  <c r="M1136" i="1"/>
  <c r="P1136" i="1" s="1"/>
  <c r="M1135" i="1"/>
  <c r="P1135" i="1" s="1"/>
  <c r="M1134" i="1"/>
  <c r="P1134" i="1" s="1"/>
  <c r="M1133" i="1"/>
  <c r="P1133" i="1" s="1"/>
  <c r="M1132" i="1"/>
  <c r="P1132" i="1" s="1"/>
  <c r="M1131" i="1"/>
  <c r="P1131" i="1" s="1"/>
  <c r="M1130" i="1"/>
  <c r="P1130" i="1" s="1"/>
  <c r="M1129" i="1"/>
  <c r="P1129" i="1" s="1"/>
  <c r="M1128" i="1"/>
  <c r="P1128" i="1" s="1"/>
  <c r="M1127" i="1"/>
  <c r="P1127" i="1" s="1"/>
  <c r="M1126" i="1"/>
  <c r="P1126" i="1" s="1"/>
  <c r="M1125" i="1"/>
  <c r="P1125" i="1" s="1"/>
  <c r="M1124" i="1"/>
  <c r="P1124" i="1" s="1"/>
  <c r="M1123" i="1"/>
  <c r="P1123" i="1" s="1"/>
  <c r="M1122" i="1"/>
  <c r="P1122" i="1" s="1"/>
  <c r="M1121" i="1"/>
  <c r="P1121" i="1" s="1"/>
  <c r="M1120" i="1"/>
  <c r="P1120" i="1" s="1"/>
  <c r="M1119" i="1"/>
  <c r="P1119" i="1" s="1"/>
  <c r="M1118" i="1"/>
  <c r="P1118" i="1" s="1"/>
  <c r="M1117" i="1"/>
  <c r="P1117" i="1" s="1"/>
  <c r="M1116" i="1"/>
  <c r="P1116" i="1" s="1"/>
  <c r="M1115" i="1"/>
  <c r="P1115" i="1" s="1"/>
  <c r="M1114" i="1"/>
  <c r="P1114" i="1" s="1"/>
  <c r="M1113" i="1"/>
  <c r="P1113" i="1" s="1"/>
  <c r="M1112" i="1"/>
  <c r="P1112" i="1" s="1"/>
  <c r="M1111" i="1"/>
  <c r="P1111" i="1" s="1"/>
  <c r="M1110" i="1"/>
  <c r="P1110" i="1" s="1"/>
  <c r="M1109" i="1"/>
  <c r="P1109" i="1" s="1"/>
  <c r="M1108" i="1"/>
  <c r="P1108" i="1" s="1"/>
  <c r="M1107" i="1"/>
  <c r="P1107" i="1" s="1"/>
  <c r="M1106" i="1"/>
  <c r="P1106" i="1" s="1"/>
  <c r="M1105" i="1"/>
  <c r="P1105" i="1" s="1"/>
  <c r="M1104" i="1"/>
  <c r="P1104" i="1" s="1"/>
  <c r="M1103" i="1"/>
  <c r="P1103" i="1" s="1"/>
  <c r="M1102" i="1"/>
  <c r="P1102" i="1" s="1"/>
  <c r="M1101" i="1"/>
  <c r="P1101" i="1" s="1"/>
  <c r="M1100" i="1"/>
  <c r="P1100" i="1" s="1"/>
  <c r="M1099" i="1"/>
  <c r="P1099" i="1" s="1"/>
  <c r="M1098" i="1"/>
  <c r="P1098" i="1" s="1"/>
  <c r="M1097" i="1"/>
  <c r="P1097" i="1" s="1"/>
  <c r="M1096" i="1"/>
  <c r="P1096" i="1" s="1"/>
  <c r="M1095" i="1"/>
  <c r="P1095" i="1" s="1"/>
  <c r="M1094" i="1"/>
  <c r="P1094" i="1" s="1"/>
  <c r="M1093" i="1"/>
  <c r="P1093" i="1" s="1"/>
  <c r="M1092" i="1"/>
  <c r="P1092" i="1" s="1"/>
  <c r="M1091" i="1"/>
  <c r="P1091" i="1" s="1"/>
  <c r="M1090" i="1"/>
  <c r="P1090" i="1" s="1"/>
  <c r="M1089" i="1"/>
  <c r="P1089" i="1" s="1"/>
  <c r="M1088" i="1"/>
  <c r="P1088" i="1" s="1"/>
  <c r="M1087" i="1"/>
  <c r="P1087" i="1" s="1"/>
  <c r="M1086" i="1"/>
  <c r="P1086" i="1" s="1"/>
  <c r="M1085" i="1"/>
  <c r="P1085" i="1" s="1"/>
  <c r="M1084" i="1"/>
  <c r="P1084" i="1" s="1"/>
  <c r="M1083" i="1"/>
  <c r="P1083" i="1" s="1"/>
  <c r="M1082" i="1"/>
  <c r="P1082" i="1" s="1"/>
  <c r="M1081" i="1"/>
  <c r="P1081" i="1" s="1"/>
  <c r="M1080" i="1"/>
  <c r="P1080" i="1" s="1"/>
  <c r="M1079" i="1"/>
  <c r="P1079" i="1" s="1"/>
  <c r="M1078" i="1"/>
  <c r="P1078" i="1" s="1"/>
  <c r="M1077" i="1"/>
  <c r="P1077" i="1" s="1"/>
  <c r="M1076" i="1"/>
  <c r="P1076" i="1" s="1"/>
  <c r="M1075" i="1"/>
  <c r="P1075" i="1" s="1"/>
  <c r="M1074" i="1"/>
  <c r="P1074" i="1" s="1"/>
  <c r="M1073" i="1"/>
  <c r="P1073" i="1" s="1"/>
  <c r="M1072" i="1"/>
  <c r="P1072" i="1" s="1"/>
  <c r="M1071" i="1"/>
  <c r="P1071" i="1" s="1"/>
  <c r="M1070" i="1"/>
  <c r="P1070" i="1" s="1"/>
  <c r="M1069" i="1"/>
  <c r="P1069" i="1" s="1"/>
  <c r="M1068" i="1"/>
  <c r="P1068" i="1" s="1"/>
  <c r="M1067" i="1"/>
  <c r="P1067" i="1" s="1"/>
  <c r="M1066" i="1"/>
  <c r="P1066" i="1" s="1"/>
  <c r="M1065" i="1"/>
  <c r="P1065" i="1" s="1"/>
  <c r="M1064" i="1"/>
  <c r="P1064" i="1" s="1"/>
  <c r="M1063" i="1"/>
  <c r="P1063" i="1" s="1"/>
  <c r="M1062" i="1"/>
  <c r="P1062" i="1" s="1"/>
  <c r="M1061" i="1"/>
  <c r="P1061" i="1" s="1"/>
  <c r="M1060" i="1"/>
  <c r="P1060" i="1" s="1"/>
  <c r="M1059" i="1"/>
  <c r="P1059" i="1" s="1"/>
  <c r="M1058" i="1"/>
  <c r="P1058" i="1" s="1"/>
  <c r="M1057" i="1"/>
  <c r="P1057" i="1" s="1"/>
  <c r="M1056" i="1"/>
  <c r="P1056" i="1" s="1"/>
  <c r="M1055" i="1"/>
  <c r="P1055" i="1" s="1"/>
  <c r="M1054" i="1"/>
  <c r="P1054" i="1" s="1"/>
  <c r="M1053" i="1"/>
  <c r="P1053" i="1" s="1"/>
  <c r="M1052" i="1"/>
  <c r="P1052" i="1" s="1"/>
  <c r="M1051" i="1"/>
  <c r="P1051" i="1" s="1"/>
  <c r="M1050" i="1"/>
  <c r="P1050" i="1" s="1"/>
  <c r="M1049" i="1"/>
  <c r="P1049" i="1" s="1"/>
  <c r="M1048" i="1"/>
  <c r="P1048" i="1" s="1"/>
  <c r="M1047" i="1"/>
  <c r="P1047" i="1" s="1"/>
  <c r="M1046" i="1"/>
  <c r="P1046" i="1" s="1"/>
  <c r="M1045" i="1"/>
  <c r="P1045" i="1" s="1"/>
  <c r="M1044" i="1"/>
  <c r="P1044" i="1" s="1"/>
  <c r="M1043" i="1"/>
  <c r="P1043" i="1" s="1"/>
  <c r="M1042" i="1"/>
  <c r="P1042" i="1" s="1"/>
  <c r="M1041" i="1"/>
  <c r="P1041" i="1" s="1"/>
  <c r="M1040" i="1"/>
  <c r="P1040" i="1" s="1"/>
  <c r="M1039" i="1"/>
  <c r="P1039" i="1" s="1"/>
  <c r="M1038" i="1"/>
  <c r="P1038" i="1" s="1"/>
  <c r="M1037" i="1"/>
  <c r="P1037" i="1" s="1"/>
  <c r="M1036" i="1"/>
  <c r="P1036" i="1" s="1"/>
  <c r="M1035" i="1"/>
  <c r="P1035" i="1" s="1"/>
  <c r="M1034" i="1"/>
  <c r="P1034" i="1" s="1"/>
  <c r="M1033" i="1"/>
  <c r="P1033" i="1" s="1"/>
  <c r="M1032" i="1"/>
  <c r="P1032" i="1" s="1"/>
  <c r="M1031" i="1"/>
  <c r="P1031" i="1" s="1"/>
  <c r="M1030" i="1"/>
  <c r="P1030" i="1" s="1"/>
  <c r="M1029" i="1"/>
  <c r="P1029" i="1" s="1"/>
  <c r="M1028" i="1"/>
  <c r="P1028" i="1" s="1"/>
  <c r="M1027" i="1"/>
  <c r="P1027" i="1" s="1"/>
  <c r="M1026" i="1"/>
  <c r="P1026" i="1" s="1"/>
  <c r="M1025" i="1"/>
  <c r="P1025" i="1" s="1"/>
  <c r="M1024" i="1"/>
  <c r="P1024" i="1" s="1"/>
  <c r="M1023" i="1"/>
  <c r="P1023" i="1" s="1"/>
  <c r="M1022" i="1"/>
  <c r="P1022" i="1" s="1"/>
  <c r="M1021" i="1"/>
  <c r="P1021" i="1" s="1"/>
  <c r="M1020" i="1"/>
  <c r="P1020" i="1" s="1"/>
  <c r="M1019" i="1"/>
  <c r="P1019" i="1" s="1"/>
  <c r="M1018" i="1"/>
  <c r="P1018" i="1" s="1"/>
  <c r="M1017" i="1"/>
  <c r="P1017" i="1" s="1"/>
  <c r="M1016" i="1"/>
  <c r="P1016" i="1" s="1"/>
  <c r="M1015" i="1"/>
  <c r="P1015" i="1" s="1"/>
  <c r="M1014" i="1"/>
  <c r="P1014" i="1" s="1"/>
  <c r="M1013" i="1"/>
  <c r="P1013" i="1" s="1"/>
  <c r="M1012" i="1"/>
  <c r="P1012" i="1" s="1"/>
  <c r="M1011" i="1"/>
  <c r="P1011" i="1" s="1"/>
  <c r="M1010" i="1"/>
  <c r="P1010" i="1" s="1"/>
  <c r="M1009" i="1"/>
  <c r="P1009" i="1" s="1"/>
  <c r="M1008" i="1"/>
  <c r="P1008" i="1" s="1"/>
  <c r="M1007" i="1"/>
  <c r="P1007" i="1" s="1"/>
  <c r="M1006" i="1"/>
  <c r="P1006" i="1" s="1"/>
  <c r="M1005" i="1"/>
  <c r="P1005" i="1" s="1"/>
  <c r="M1004" i="1"/>
  <c r="P1004" i="1" s="1"/>
  <c r="M1003" i="1"/>
  <c r="P1003" i="1" s="1"/>
  <c r="M1002" i="1"/>
  <c r="P1002" i="1" s="1"/>
  <c r="M1001" i="1"/>
  <c r="P1001" i="1" s="1"/>
  <c r="M1000" i="1"/>
  <c r="P1000" i="1" s="1"/>
  <c r="M999" i="1"/>
  <c r="P999" i="1" s="1"/>
  <c r="M998" i="1"/>
  <c r="P998" i="1" s="1"/>
  <c r="M997" i="1"/>
  <c r="P997" i="1" s="1"/>
  <c r="M996" i="1"/>
  <c r="P996" i="1" s="1"/>
  <c r="M995" i="1"/>
  <c r="P995" i="1" s="1"/>
  <c r="M994" i="1"/>
  <c r="P994" i="1" s="1"/>
  <c r="M993" i="1"/>
  <c r="P993" i="1" s="1"/>
  <c r="M992" i="1"/>
  <c r="P992" i="1" s="1"/>
  <c r="M991" i="1"/>
  <c r="P991" i="1" s="1"/>
  <c r="M990" i="1"/>
  <c r="P990" i="1" s="1"/>
  <c r="M989" i="1"/>
  <c r="P989" i="1" s="1"/>
  <c r="M988" i="1"/>
  <c r="P988" i="1" s="1"/>
  <c r="M987" i="1"/>
  <c r="P987" i="1" s="1"/>
  <c r="M986" i="1"/>
  <c r="P986" i="1" s="1"/>
  <c r="M985" i="1"/>
  <c r="P985" i="1" s="1"/>
  <c r="M984" i="1"/>
  <c r="P984" i="1" s="1"/>
  <c r="M983" i="1"/>
  <c r="P983" i="1" s="1"/>
  <c r="M982" i="1"/>
  <c r="P982" i="1" s="1"/>
  <c r="M981" i="1"/>
  <c r="P981" i="1" s="1"/>
  <c r="M980" i="1"/>
  <c r="P980" i="1" s="1"/>
  <c r="M979" i="1"/>
  <c r="P979" i="1" s="1"/>
  <c r="M978" i="1"/>
  <c r="P978" i="1" s="1"/>
  <c r="M977" i="1"/>
  <c r="P977" i="1" s="1"/>
  <c r="M976" i="1"/>
  <c r="P976" i="1" s="1"/>
  <c r="M975" i="1"/>
  <c r="P975" i="1" s="1"/>
  <c r="M974" i="1"/>
  <c r="P974" i="1" s="1"/>
  <c r="M973" i="1"/>
  <c r="P973" i="1" s="1"/>
  <c r="M972" i="1"/>
  <c r="P972" i="1" s="1"/>
  <c r="M971" i="1"/>
  <c r="P971" i="1" s="1"/>
  <c r="M970" i="1"/>
  <c r="P970" i="1" s="1"/>
  <c r="M969" i="1"/>
  <c r="P969" i="1" s="1"/>
  <c r="M968" i="1"/>
  <c r="P968" i="1" s="1"/>
  <c r="M967" i="1"/>
  <c r="P967" i="1" s="1"/>
  <c r="M966" i="1"/>
  <c r="P966" i="1" s="1"/>
  <c r="M965" i="1"/>
  <c r="P965" i="1" s="1"/>
  <c r="M964" i="1"/>
  <c r="P964" i="1" s="1"/>
  <c r="M963" i="1"/>
  <c r="P963" i="1" s="1"/>
  <c r="M962" i="1"/>
  <c r="P962" i="1" s="1"/>
  <c r="M961" i="1"/>
  <c r="P961" i="1" s="1"/>
  <c r="M960" i="1"/>
  <c r="P960" i="1" s="1"/>
  <c r="M959" i="1"/>
  <c r="P959" i="1" s="1"/>
  <c r="M958" i="1"/>
  <c r="P958" i="1" s="1"/>
  <c r="M957" i="1"/>
  <c r="P957" i="1" s="1"/>
  <c r="M956" i="1"/>
  <c r="P956" i="1" s="1"/>
  <c r="M955" i="1"/>
  <c r="P955" i="1" s="1"/>
  <c r="M954" i="1"/>
  <c r="P954" i="1" s="1"/>
  <c r="M953" i="1"/>
  <c r="P953" i="1" s="1"/>
  <c r="M952" i="1"/>
  <c r="P952" i="1" s="1"/>
  <c r="M951" i="1"/>
  <c r="P951" i="1" s="1"/>
  <c r="M950" i="1"/>
  <c r="P950" i="1" s="1"/>
  <c r="M949" i="1"/>
  <c r="P949" i="1" s="1"/>
  <c r="M948" i="1"/>
  <c r="P948" i="1" s="1"/>
  <c r="M947" i="1"/>
  <c r="P947" i="1" s="1"/>
  <c r="M946" i="1"/>
  <c r="P946" i="1" s="1"/>
  <c r="M945" i="1"/>
  <c r="P945" i="1" s="1"/>
  <c r="M944" i="1"/>
  <c r="P944" i="1" s="1"/>
  <c r="M943" i="1"/>
  <c r="P943" i="1" s="1"/>
  <c r="M942" i="1"/>
  <c r="P942" i="1" s="1"/>
  <c r="M941" i="1"/>
  <c r="P941" i="1" s="1"/>
  <c r="M940" i="1"/>
  <c r="P940" i="1" s="1"/>
  <c r="M939" i="1"/>
  <c r="P939" i="1" s="1"/>
  <c r="M938" i="1"/>
  <c r="P938" i="1" s="1"/>
  <c r="M937" i="1"/>
  <c r="P937" i="1" s="1"/>
  <c r="M936" i="1"/>
  <c r="P936" i="1" s="1"/>
  <c r="M935" i="1"/>
  <c r="P935" i="1" s="1"/>
  <c r="M934" i="1"/>
  <c r="P934" i="1" s="1"/>
  <c r="M933" i="1"/>
  <c r="P933" i="1" s="1"/>
  <c r="M932" i="1"/>
  <c r="P932" i="1" s="1"/>
  <c r="M931" i="1"/>
  <c r="P931" i="1" s="1"/>
  <c r="M930" i="1"/>
  <c r="P930" i="1" s="1"/>
  <c r="M929" i="1"/>
  <c r="P929" i="1" s="1"/>
  <c r="M928" i="1"/>
  <c r="P928" i="1" s="1"/>
  <c r="M927" i="1"/>
  <c r="P927" i="1" s="1"/>
  <c r="M926" i="1"/>
  <c r="P926" i="1" s="1"/>
  <c r="M925" i="1"/>
  <c r="P925" i="1" s="1"/>
  <c r="M924" i="1"/>
  <c r="P924" i="1" s="1"/>
  <c r="M923" i="1"/>
  <c r="P923" i="1" s="1"/>
  <c r="M922" i="1"/>
  <c r="P922" i="1" s="1"/>
  <c r="M921" i="1"/>
  <c r="P921" i="1" s="1"/>
  <c r="M920" i="1"/>
  <c r="P920" i="1" s="1"/>
  <c r="M919" i="1"/>
  <c r="P919" i="1" s="1"/>
  <c r="M918" i="1"/>
  <c r="P918" i="1" s="1"/>
  <c r="M917" i="1"/>
  <c r="P917" i="1" s="1"/>
  <c r="M916" i="1"/>
  <c r="P916" i="1" s="1"/>
  <c r="M915" i="1"/>
  <c r="P915" i="1" s="1"/>
  <c r="M914" i="1"/>
  <c r="P914" i="1" s="1"/>
  <c r="M913" i="1"/>
  <c r="P913" i="1" s="1"/>
  <c r="M912" i="1"/>
  <c r="P912" i="1" s="1"/>
  <c r="M911" i="1"/>
  <c r="P911" i="1" s="1"/>
  <c r="M910" i="1"/>
  <c r="P910" i="1" s="1"/>
  <c r="M909" i="1"/>
  <c r="P909" i="1" s="1"/>
  <c r="M908" i="1"/>
  <c r="P908" i="1" s="1"/>
  <c r="M907" i="1"/>
  <c r="P907" i="1" s="1"/>
  <c r="M906" i="1"/>
  <c r="P906" i="1" s="1"/>
  <c r="M905" i="1"/>
  <c r="P905" i="1" s="1"/>
  <c r="M904" i="1"/>
  <c r="P904" i="1" s="1"/>
  <c r="M903" i="1"/>
  <c r="P903" i="1" s="1"/>
  <c r="M902" i="1"/>
  <c r="P902" i="1" s="1"/>
  <c r="M901" i="1"/>
  <c r="P901" i="1" s="1"/>
  <c r="M900" i="1"/>
  <c r="P900" i="1" s="1"/>
  <c r="M899" i="1"/>
  <c r="P899" i="1" s="1"/>
  <c r="M898" i="1"/>
  <c r="P898" i="1" s="1"/>
  <c r="M897" i="1"/>
  <c r="P897" i="1" s="1"/>
  <c r="M896" i="1"/>
  <c r="P896" i="1" s="1"/>
  <c r="M895" i="1"/>
  <c r="P895" i="1" s="1"/>
  <c r="M894" i="1"/>
  <c r="P894" i="1" s="1"/>
  <c r="M893" i="1"/>
  <c r="P893" i="1" s="1"/>
  <c r="M892" i="1"/>
  <c r="P892" i="1" s="1"/>
  <c r="M891" i="1"/>
  <c r="P891" i="1" s="1"/>
  <c r="M890" i="1"/>
  <c r="P890" i="1" s="1"/>
  <c r="M889" i="1"/>
  <c r="P889" i="1" s="1"/>
  <c r="M888" i="1"/>
  <c r="P888" i="1" s="1"/>
  <c r="M887" i="1"/>
  <c r="P887" i="1" s="1"/>
  <c r="M886" i="1"/>
  <c r="P886" i="1" s="1"/>
  <c r="M885" i="1"/>
  <c r="P885" i="1" s="1"/>
  <c r="M884" i="1"/>
  <c r="P884" i="1" s="1"/>
  <c r="M883" i="1"/>
  <c r="P883" i="1" s="1"/>
  <c r="M882" i="1"/>
  <c r="P882" i="1" s="1"/>
  <c r="M881" i="1"/>
  <c r="P881" i="1" s="1"/>
  <c r="M880" i="1"/>
  <c r="P880" i="1" s="1"/>
  <c r="M879" i="1"/>
  <c r="P879" i="1" s="1"/>
  <c r="M878" i="1"/>
  <c r="P878" i="1" s="1"/>
  <c r="M877" i="1"/>
  <c r="P877" i="1" s="1"/>
  <c r="M876" i="1"/>
  <c r="P876" i="1" s="1"/>
  <c r="M875" i="1"/>
  <c r="P875" i="1" s="1"/>
  <c r="M874" i="1"/>
  <c r="P874" i="1" s="1"/>
  <c r="M873" i="1"/>
  <c r="P873" i="1" s="1"/>
  <c r="M872" i="1"/>
  <c r="P872" i="1" s="1"/>
  <c r="M871" i="1"/>
  <c r="P871" i="1" s="1"/>
  <c r="M870" i="1"/>
  <c r="P870" i="1" s="1"/>
  <c r="M869" i="1"/>
  <c r="P869" i="1" s="1"/>
  <c r="M868" i="1"/>
  <c r="P868" i="1" s="1"/>
  <c r="M867" i="1"/>
  <c r="P867" i="1" s="1"/>
  <c r="M866" i="1"/>
  <c r="P866" i="1" s="1"/>
  <c r="M865" i="1"/>
  <c r="P865" i="1" s="1"/>
  <c r="M864" i="1"/>
  <c r="P864" i="1" s="1"/>
  <c r="M863" i="1"/>
  <c r="P863" i="1" s="1"/>
  <c r="M862" i="1"/>
  <c r="P862" i="1" s="1"/>
  <c r="M861" i="1"/>
  <c r="P861" i="1" s="1"/>
  <c r="M860" i="1"/>
  <c r="P860" i="1" s="1"/>
  <c r="M859" i="1"/>
  <c r="P859" i="1" s="1"/>
  <c r="M858" i="1"/>
  <c r="P858" i="1" s="1"/>
  <c r="M857" i="1"/>
  <c r="P857" i="1" s="1"/>
  <c r="M856" i="1"/>
  <c r="P856" i="1" s="1"/>
  <c r="M855" i="1"/>
  <c r="P855" i="1" s="1"/>
  <c r="M854" i="1"/>
  <c r="P854" i="1" s="1"/>
  <c r="M853" i="1"/>
  <c r="P853" i="1" s="1"/>
  <c r="M852" i="1"/>
  <c r="P852" i="1" s="1"/>
  <c r="M851" i="1"/>
  <c r="P851" i="1" s="1"/>
  <c r="M850" i="1"/>
  <c r="P850" i="1" s="1"/>
  <c r="M849" i="1"/>
  <c r="P849" i="1" s="1"/>
  <c r="M848" i="1"/>
  <c r="P848" i="1" s="1"/>
  <c r="M847" i="1"/>
  <c r="P847" i="1" s="1"/>
  <c r="M846" i="1"/>
  <c r="P846" i="1" s="1"/>
  <c r="M845" i="1"/>
  <c r="P845" i="1" s="1"/>
  <c r="M844" i="1"/>
  <c r="P844" i="1" s="1"/>
  <c r="M843" i="1"/>
  <c r="P843" i="1" s="1"/>
  <c r="M842" i="1"/>
  <c r="P842" i="1" s="1"/>
  <c r="M841" i="1"/>
  <c r="P841" i="1" s="1"/>
  <c r="M840" i="1"/>
  <c r="P840" i="1" s="1"/>
  <c r="M839" i="1"/>
  <c r="P839" i="1" s="1"/>
  <c r="M838" i="1"/>
  <c r="P838" i="1" s="1"/>
  <c r="M837" i="1"/>
  <c r="P837" i="1" s="1"/>
  <c r="M836" i="1"/>
  <c r="P836" i="1" s="1"/>
  <c r="M835" i="1"/>
  <c r="P835" i="1" s="1"/>
  <c r="M834" i="1"/>
  <c r="P834" i="1" s="1"/>
  <c r="M833" i="1"/>
  <c r="P833" i="1" s="1"/>
  <c r="M832" i="1"/>
  <c r="P832" i="1" s="1"/>
  <c r="M831" i="1"/>
  <c r="P831" i="1" s="1"/>
  <c r="M830" i="1"/>
  <c r="P830" i="1" s="1"/>
  <c r="M829" i="1"/>
  <c r="P829" i="1" s="1"/>
  <c r="M828" i="1"/>
  <c r="P828" i="1" s="1"/>
  <c r="M827" i="1"/>
  <c r="P827" i="1" s="1"/>
  <c r="M826" i="1"/>
  <c r="P826" i="1" s="1"/>
  <c r="M825" i="1"/>
  <c r="P825" i="1" s="1"/>
  <c r="M824" i="1"/>
  <c r="P824" i="1" s="1"/>
  <c r="M823" i="1"/>
  <c r="P823" i="1" s="1"/>
  <c r="M822" i="1"/>
  <c r="P822" i="1" s="1"/>
  <c r="M821" i="1"/>
  <c r="P821" i="1" s="1"/>
  <c r="M820" i="1"/>
  <c r="P820" i="1" s="1"/>
  <c r="M819" i="1"/>
  <c r="P819" i="1" s="1"/>
  <c r="M818" i="1"/>
  <c r="P818" i="1" s="1"/>
  <c r="M817" i="1"/>
  <c r="P817" i="1" s="1"/>
  <c r="M816" i="1"/>
  <c r="P816" i="1" s="1"/>
  <c r="M815" i="1"/>
  <c r="P815" i="1" s="1"/>
  <c r="M814" i="1"/>
  <c r="P814" i="1" s="1"/>
  <c r="M813" i="1"/>
  <c r="P813" i="1" s="1"/>
  <c r="M812" i="1"/>
  <c r="P812" i="1" s="1"/>
  <c r="M811" i="1"/>
  <c r="P811" i="1" s="1"/>
  <c r="M810" i="1"/>
  <c r="P810" i="1" s="1"/>
  <c r="M809" i="1"/>
  <c r="P809" i="1" s="1"/>
  <c r="M808" i="1"/>
  <c r="P808" i="1" s="1"/>
  <c r="M807" i="1"/>
  <c r="P807" i="1" s="1"/>
  <c r="M806" i="1"/>
  <c r="P806" i="1" s="1"/>
  <c r="M805" i="1"/>
  <c r="P805" i="1" s="1"/>
  <c r="M804" i="1"/>
  <c r="P804" i="1" s="1"/>
  <c r="M803" i="1"/>
  <c r="P803" i="1" s="1"/>
  <c r="M802" i="1"/>
  <c r="P802" i="1" s="1"/>
  <c r="M801" i="1"/>
  <c r="P801" i="1" s="1"/>
  <c r="M800" i="1"/>
  <c r="P800" i="1" s="1"/>
  <c r="M799" i="1"/>
  <c r="P799" i="1" s="1"/>
  <c r="M798" i="1"/>
  <c r="P798" i="1" s="1"/>
  <c r="M797" i="1"/>
  <c r="P797" i="1" s="1"/>
  <c r="M796" i="1"/>
  <c r="P796" i="1" s="1"/>
  <c r="M795" i="1"/>
  <c r="P795" i="1" s="1"/>
  <c r="M794" i="1"/>
  <c r="P794" i="1" s="1"/>
  <c r="M793" i="1"/>
  <c r="P793" i="1" s="1"/>
  <c r="M792" i="1"/>
  <c r="P792" i="1" s="1"/>
  <c r="M791" i="1"/>
  <c r="P791" i="1" s="1"/>
  <c r="M790" i="1"/>
  <c r="P790" i="1" s="1"/>
  <c r="M789" i="1"/>
  <c r="P789" i="1" s="1"/>
  <c r="M788" i="1"/>
  <c r="P788" i="1" s="1"/>
  <c r="M787" i="1"/>
  <c r="P787" i="1" s="1"/>
  <c r="M786" i="1"/>
  <c r="P786" i="1" s="1"/>
  <c r="M785" i="1"/>
  <c r="P785" i="1" s="1"/>
  <c r="M784" i="1"/>
  <c r="P784" i="1" s="1"/>
  <c r="M783" i="1"/>
  <c r="P783" i="1" s="1"/>
  <c r="M782" i="1"/>
  <c r="P782" i="1" s="1"/>
  <c r="M781" i="1"/>
  <c r="P781" i="1" s="1"/>
  <c r="M780" i="1"/>
  <c r="P780" i="1" s="1"/>
  <c r="M779" i="1"/>
  <c r="P779" i="1" s="1"/>
  <c r="M778" i="1"/>
  <c r="P778" i="1" s="1"/>
  <c r="M777" i="1"/>
  <c r="P777" i="1" s="1"/>
  <c r="M776" i="1"/>
  <c r="P776" i="1" s="1"/>
  <c r="M775" i="1"/>
  <c r="P775" i="1" s="1"/>
  <c r="M774" i="1"/>
  <c r="P774" i="1" s="1"/>
  <c r="M773" i="1"/>
  <c r="P773" i="1" s="1"/>
  <c r="M772" i="1"/>
  <c r="P772" i="1" s="1"/>
  <c r="M771" i="1"/>
  <c r="P771" i="1" s="1"/>
  <c r="M770" i="1"/>
  <c r="P770" i="1" s="1"/>
  <c r="M769" i="1"/>
  <c r="P769" i="1" s="1"/>
  <c r="M768" i="1"/>
  <c r="P768" i="1" s="1"/>
  <c r="M767" i="1"/>
  <c r="P767" i="1" s="1"/>
  <c r="M766" i="1"/>
  <c r="P766" i="1" s="1"/>
  <c r="M765" i="1"/>
  <c r="P765" i="1" s="1"/>
  <c r="M764" i="1"/>
  <c r="P764" i="1" s="1"/>
  <c r="M763" i="1"/>
  <c r="P763" i="1" s="1"/>
  <c r="M762" i="1"/>
  <c r="P762" i="1" s="1"/>
  <c r="M761" i="1"/>
  <c r="P761" i="1" s="1"/>
  <c r="M760" i="1"/>
  <c r="P760" i="1" s="1"/>
  <c r="M759" i="1"/>
  <c r="P759" i="1" s="1"/>
  <c r="M758" i="1"/>
  <c r="P758" i="1" s="1"/>
  <c r="M757" i="1"/>
  <c r="P757" i="1" s="1"/>
  <c r="M756" i="1"/>
  <c r="P756" i="1" s="1"/>
  <c r="M755" i="1"/>
  <c r="P755" i="1" s="1"/>
  <c r="M754" i="1"/>
  <c r="P754" i="1" s="1"/>
  <c r="M753" i="1"/>
  <c r="P753" i="1" s="1"/>
  <c r="M752" i="1"/>
  <c r="P752" i="1" s="1"/>
  <c r="M751" i="1"/>
  <c r="P751" i="1" s="1"/>
  <c r="M750" i="1"/>
  <c r="P750" i="1" s="1"/>
  <c r="M749" i="1"/>
  <c r="P749" i="1" s="1"/>
  <c r="M748" i="1"/>
  <c r="P748" i="1" s="1"/>
  <c r="M747" i="1"/>
  <c r="P747" i="1" s="1"/>
  <c r="M746" i="1"/>
  <c r="P746" i="1" s="1"/>
  <c r="M745" i="1"/>
  <c r="P745" i="1" s="1"/>
  <c r="M744" i="1"/>
  <c r="P744" i="1" s="1"/>
  <c r="M743" i="1"/>
  <c r="P743" i="1" s="1"/>
  <c r="M742" i="1"/>
  <c r="P742" i="1" s="1"/>
  <c r="M741" i="1"/>
  <c r="P741" i="1" s="1"/>
  <c r="M740" i="1"/>
  <c r="P740" i="1" s="1"/>
  <c r="M739" i="1"/>
  <c r="P739" i="1" s="1"/>
  <c r="M738" i="1"/>
  <c r="P738" i="1" s="1"/>
  <c r="M737" i="1"/>
  <c r="P737" i="1" s="1"/>
  <c r="M736" i="1"/>
  <c r="P736" i="1" s="1"/>
  <c r="M735" i="1"/>
  <c r="P735" i="1" s="1"/>
  <c r="M734" i="1"/>
  <c r="P734" i="1" s="1"/>
  <c r="M733" i="1"/>
  <c r="P733" i="1" s="1"/>
  <c r="M732" i="1"/>
  <c r="P732" i="1" s="1"/>
  <c r="M731" i="1"/>
  <c r="P731" i="1" s="1"/>
  <c r="M730" i="1"/>
  <c r="P730" i="1" s="1"/>
  <c r="M729" i="1"/>
  <c r="P729" i="1" s="1"/>
  <c r="M728" i="1"/>
  <c r="P728" i="1" s="1"/>
  <c r="M727" i="1"/>
  <c r="P727" i="1" s="1"/>
  <c r="M726" i="1"/>
  <c r="P726" i="1" s="1"/>
  <c r="M725" i="1"/>
  <c r="P725" i="1" s="1"/>
  <c r="M724" i="1"/>
  <c r="P724" i="1" s="1"/>
  <c r="M723" i="1"/>
  <c r="P723" i="1" s="1"/>
  <c r="M722" i="1"/>
  <c r="P722" i="1" s="1"/>
  <c r="M721" i="1"/>
  <c r="P721" i="1" s="1"/>
  <c r="M720" i="1"/>
  <c r="P720" i="1" s="1"/>
  <c r="M719" i="1"/>
  <c r="P719" i="1" s="1"/>
  <c r="M718" i="1"/>
  <c r="P718" i="1" s="1"/>
  <c r="M717" i="1"/>
  <c r="P717" i="1" s="1"/>
  <c r="M716" i="1"/>
  <c r="P716" i="1" s="1"/>
  <c r="M715" i="1"/>
  <c r="P715" i="1" s="1"/>
  <c r="M714" i="1"/>
  <c r="P714" i="1" s="1"/>
  <c r="M713" i="1"/>
  <c r="P713" i="1" s="1"/>
  <c r="M712" i="1"/>
  <c r="P712" i="1" s="1"/>
  <c r="M711" i="1"/>
  <c r="P711" i="1" s="1"/>
  <c r="M710" i="1"/>
  <c r="P710" i="1" s="1"/>
  <c r="M709" i="1"/>
  <c r="P709" i="1" s="1"/>
  <c r="M708" i="1"/>
  <c r="P708" i="1" s="1"/>
  <c r="M707" i="1"/>
  <c r="P707" i="1" s="1"/>
  <c r="M706" i="1"/>
  <c r="P706" i="1" s="1"/>
  <c r="M705" i="1"/>
  <c r="P705" i="1" s="1"/>
  <c r="M704" i="1"/>
  <c r="P704" i="1" s="1"/>
  <c r="M703" i="1"/>
  <c r="P703" i="1" s="1"/>
  <c r="M702" i="1"/>
  <c r="P702" i="1" s="1"/>
  <c r="M701" i="1"/>
  <c r="P701" i="1" s="1"/>
  <c r="M700" i="1"/>
  <c r="P700" i="1" s="1"/>
  <c r="M699" i="1"/>
  <c r="P699" i="1" s="1"/>
  <c r="M698" i="1"/>
  <c r="P698" i="1" s="1"/>
  <c r="M697" i="1"/>
  <c r="P697" i="1" s="1"/>
  <c r="M696" i="1"/>
  <c r="P696" i="1" s="1"/>
  <c r="M695" i="1"/>
  <c r="P695" i="1" s="1"/>
  <c r="M694" i="1"/>
  <c r="P694" i="1" s="1"/>
  <c r="M693" i="1"/>
  <c r="P693" i="1" s="1"/>
  <c r="M692" i="1"/>
  <c r="P692" i="1" s="1"/>
  <c r="M691" i="1"/>
  <c r="P691" i="1" s="1"/>
  <c r="M690" i="1"/>
  <c r="P690" i="1" s="1"/>
  <c r="M689" i="1"/>
  <c r="P689" i="1" s="1"/>
  <c r="M688" i="1"/>
  <c r="P688" i="1" s="1"/>
  <c r="M687" i="1"/>
  <c r="P687" i="1" s="1"/>
  <c r="M686" i="1"/>
  <c r="P686" i="1" s="1"/>
  <c r="M685" i="1"/>
  <c r="P685" i="1" s="1"/>
  <c r="M684" i="1"/>
  <c r="P684" i="1" s="1"/>
  <c r="M683" i="1"/>
  <c r="P683" i="1" s="1"/>
  <c r="M682" i="1"/>
  <c r="P682" i="1" s="1"/>
  <c r="M681" i="1"/>
  <c r="P681" i="1" s="1"/>
  <c r="M680" i="1"/>
  <c r="P680" i="1" s="1"/>
  <c r="M679" i="1"/>
  <c r="P679" i="1" s="1"/>
  <c r="M678" i="1"/>
  <c r="P678" i="1" s="1"/>
  <c r="M677" i="1"/>
  <c r="P677" i="1" s="1"/>
  <c r="M676" i="1"/>
  <c r="P676" i="1" s="1"/>
  <c r="M675" i="1"/>
  <c r="P675" i="1" s="1"/>
  <c r="M674" i="1"/>
  <c r="P674" i="1" s="1"/>
  <c r="M673" i="1"/>
  <c r="P673" i="1" s="1"/>
  <c r="M672" i="1"/>
  <c r="P672" i="1" s="1"/>
  <c r="M671" i="1"/>
  <c r="P671" i="1" s="1"/>
  <c r="M670" i="1"/>
  <c r="P670" i="1" s="1"/>
  <c r="M669" i="1"/>
  <c r="P669" i="1" s="1"/>
  <c r="M668" i="1"/>
  <c r="P668" i="1" s="1"/>
  <c r="M667" i="1"/>
  <c r="P667" i="1" s="1"/>
  <c r="M666" i="1"/>
  <c r="P666" i="1" s="1"/>
  <c r="M665" i="1"/>
  <c r="P665" i="1" s="1"/>
  <c r="M664" i="1"/>
  <c r="P664" i="1" s="1"/>
  <c r="M663" i="1"/>
  <c r="P663" i="1" s="1"/>
  <c r="M662" i="1"/>
  <c r="P662" i="1" s="1"/>
  <c r="M661" i="1"/>
  <c r="P661" i="1" s="1"/>
  <c r="M660" i="1"/>
  <c r="P660" i="1" s="1"/>
  <c r="M659" i="1"/>
  <c r="P659" i="1" s="1"/>
  <c r="M658" i="1"/>
  <c r="P658" i="1" s="1"/>
  <c r="M657" i="1"/>
  <c r="P657" i="1" s="1"/>
  <c r="M656" i="1"/>
  <c r="P656" i="1" s="1"/>
  <c r="M655" i="1"/>
  <c r="P655" i="1" s="1"/>
  <c r="M654" i="1"/>
  <c r="P654" i="1" s="1"/>
  <c r="M653" i="1"/>
  <c r="P653" i="1" s="1"/>
  <c r="M652" i="1"/>
  <c r="P652" i="1" s="1"/>
  <c r="M651" i="1"/>
  <c r="P651" i="1" s="1"/>
  <c r="M650" i="1"/>
  <c r="P650" i="1" s="1"/>
  <c r="M649" i="1"/>
  <c r="P649" i="1" s="1"/>
  <c r="M648" i="1"/>
  <c r="P648" i="1" s="1"/>
  <c r="M647" i="1"/>
  <c r="P647" i="1" s="1"/>
  <c r="M646" i="1"/>
  <c r="P646" i="1" s="1"/>
  <c r="M645" i="1"/>
  <c r="P645" i="1" s="1"/>
  <c r="M644" i="1"/>
  <c r="P644" i="1" s="1"/>
  <c r="M643" i="1"/>
  <c r="P643" i="1" s="1"/>
  <c r="M642" i="1"/>
  <c r="P642" i="1" s="1"/>
  <c r="M641" i="1"/>
  <c r="P641" i="1" s="1"/>
  <c r="M640" i="1"/>
  <c r="P640" i="1" s="1"/>
  <c r="M639" i="1"/>
  <c r="P639" i="1" s="1"/>
  <c r="M638" i="1"/>
  <c r="P638" i="1" s="1"/>
  <c r="M637" i="1"/>
  <c r="P637" i="1" s="1"/>
  <c r="M636" i="1"/>
  <c r="P636" i="1" s="1"/>
  <c r="M635" i="1"/>
  <c r="P635" i="1" s="1"/>
  <c r="M634" i="1"/>
  <c r="P634" i="1" s="1"/>
  <c r="M633" i="1"/>
  <c r="P633" i="1" s="1"/>
  <c r="M632" i="1"/>
  <c r="P632" i="1" s="1"/>
  <c r="M631" i="1"/>
  <c r="P631" i="1" s="1"/>
  <c r="M630" i="1"/>
  <c r="P630" i="1" s="1"/>
  <c r="M629" i="1"/>
  <c r="P629" i="1" s="1"/>
  <c r="M628" i="1"/>
  <c r="P628" i="1" s="1"/>
  <c r="M627" i="1"/>
  <c r="P627" i="1" s="1"/>
  <c r="M626" i="1"/>
  <c r="P626" i="1" s="1"/>
  <c r="M625" i="1"/>
  <c r="P625" i="1" s="1"/>
  <c r="M624" i="1"/>
  <c r="P624" i="1" s="1"/>
  <c r="M623" i="1"/>
  <c r="P623" i="1" s="1"/>
  <c r="M622" i="1"/>
  <c r="P622" i="1" s="1"/>
  <c r="M621" i="1"/>
  <c r="P621" i="1" s="1"/>
  <c r="M620" i="1"/>
  <c r="P620" i="1" s="1"/>
  <c r="M619" i="1"/>
  <c r="P619" i="1" s="1"/>
  <c r="M618" i="1"/>
  <c r="P618" i="1" s="1"/>
  <c r="M617" i="1"/>
  <c r="P617" i="1" s="1"/>
  <c r="M616" i="1"/>
  <c r="P616" i="1" s="1"/>
  <c r="M615" i="1"/>
  <c r="P615" i="1" s="1"/>
  <c r="M614" i="1"/>
  <c r="P614" i="1" s="1"/>
  <c r="M613" i="1"/>
  <c r="P613" i="1" s="1"/>
  <c r="M612" i="1"/>
  <c r="P612" i="1" s="1"/>
  <c r="M611" i="1"/>
  <c r="P611" i="1" s="1"/>
  <c r="M610" i="1"/>
  <c r="P610" i="1" s="1"/>
  <c r="M609" i="1"/>
  <c r="P609" i="1" s="1"/>
  <c r="M608" i="1"/>
  <c r="P608" i="1" s="1"/>
  <c r="M607" i="1"/>
  <c r="P607" i="1" s="1"/>
  <c r="M606" i="1"/>
  <c r="P606" i="1" s="1"/>
  <c r="M605" i="1"/>
  <c r="P605" i="1" s="1"/>
  <c r="M604" i="1"/>
  <c r="P604" i="1" s="1"/>
  <c r="M603" i="1"/>
  <c r="P603" i="1" s="1"/>
  <c r="M602" i="1"/>
  <c r="P602" i="1" s="1"/>
  <c r="M601" i="1"/>
  <c r="P601" i="1" s="1"/>
  <c r="M600" i="1"/>
  <c r="P600" i="1" s="1"/>
  <c r="M599" i="1"/>
  <c r="P599" i="1" s="1"/>
  <c r="M598" i="1"/>
  <c r="P598" i="1" s="1"/>
  <c r="M597" i="1"/>
  <c r="P597" i="1" s="1"/>
  <c r="M596" i="1"/>
  <c r="P596" i="1" s="1"/>
  <c r="M595" i="1"/>
  <c r="P595" i="1" s="1"/>
  <c r="M594" i="1"/>
  <c r="P594" i="1" s="1"/>
  <c r="M593" i="1"/>
  <c r="P593" i="1" s="1"/>
  <c r="M592" i="1"/>
  <c r="P592" i="1" s="1"/>
  <c r="M591" i="1"/>
  <c r="P591" i="1" s="1"/>
  <c r="M590" i="1"/>
  <c r="P590" i="1" s="1"/>
  <c r="M589" i="1"/>
  <c r="P589" i="1" s="1"/>
  <c r="M588" i="1"/>
  <c r="P588" i="1" s="1"/>
  <c r="M587" i="1"/>
  <c r="P587" i="1" s="1"/>
  <c r="M586" i="1"/>
  <c r="P586" i="1" s="1"/>
  <c r="M585" i="1"/>
  <c r="P585" i="1" s="1"/>
  <c r="M584" i="1"/>
  <c r="P584" i="1" s="1"/>
  <c r="M583" i="1"/>
  <c r="P583" i="1" s="1"/>
  <c r="M582" i="1"/>
  <c r="P582" i="1" s="1"/>
  <c r="M581" i="1"/>
  <c r="P581" i="1" s="1"/>
  <c r="M580" i="1"/>
  <c r="P580" i="1" s="1"/>
  <c r="M579" i="1"/>
  <c r="P579" i="1" s="1"/>
  <c r="M578" i="1"/>
  <c r="P578" i="1" s="1"/>
  <c r="M577" i="1"/>
  <c r="P577" i="1" s="1"/>
  <c r="M576" i="1"/>
  <c r="P576" i="1" s="1"/>
  <c r="M575" i="1"/>
  <c r="P575" i="1" s="1"/>
  <c r="M574" i="1"/>
  <c r="P574" i="1" s="1"/>
  <c r="M573" i="1"/>
  <c r="P573" i="1" s="1"/>
  <c r="M572" i="1"/>
  <c r="P572" i="1" s="1"/>
  <c r="M571" i="1"/>
  <c r="P571" i="1" s="1"/>
  <c r="M570" i="1"/>
  <c r="P570" i="1" s="1"/>
  <c r="M569" i="1"/>
  <c r="P569" i="1" s="1"/>
  <c r="M568" i="1"/>
  <c r="P568" i="1" s="1"/>
  <c r="M567" i="1"/>
  <c r="P567" i="1" s="1"/>
  <c r="M566" i="1"/>
  <c r="P566" i="1" s="1"/>
  <c r="M565" i="1"/>
  <c r="P565" i="1" s="1"/>
  <c r="M564" i="1"/>
  <c r="P564" i="1" s="1"/>
  <c r="M563" i="1"/>
  <c r="P563" i="1" s="1"/>
  <c r="M562" i="1"/>
  <c r="P562" i="1" s="1"/>
  <c r="M561" i="1"/>
  <c r="P561" i="1" s="1"/>
  <c r="M560" i="1"/>
  <c r="P560" i="1" s="1"/>
  <c r="M559" i="1"/>
  <c r="P559" i="1" s="1"/>
  <c r="M558" i="1"/>
  <c r="P558" i="1" s="1"/>
  <c r="M557" i="1"/>
  <c r="P557" i="1" s="1"/>
  <c r="M556" i="1"/>
  <c r="P556" i="1" s="1"/>
  <c r="M555" i="1"/>
  <c r="P555" i="1" s="1"/>
  <c r="M554" i="1"/>
  <c r="P554" i="1" s="1"/>
  <c r="M553" i="1"/>
  <c r="P553" i="1" s="1"/>
  <c r="M552" i="1"/>
  <c r="P552" i="1" s="1"/>
  <c r="M551" i="1"/>
  <c r="P551" i="1" s="1"/>
  <c r="M550" i="1"/>
  <c r="P550" i="1" s="1"/>
  <c r="M549" i="1"/>
  <c r="P549" i="1" s="1"/>
  <c r="M548" i="1"/>
  <c r="P548" i="1" s="1"/>
  <c r="M547" i="1"/>
  <c r="P547" i="1" s="1"/>
  <c r="M546" i="1"/>
  <c r="P546" i="1" s="1"/>
  <c r="M545" i="1"/>
  <c r="P545" i="1" s="1"/>
  <c r="M544" i="1"/>
  <c r="P544" i="1" s="1"/>
  <c r="M543" i="1"/>
  <c r="P543" i="1" s="1"/>
  <c r="M542" i="1"/>
  <c r="P542" i="1" s="1"/>
  <c r="M541" i="1"/>
  <c r="P541" i="1" s="1"/>
  <c r="M540" i="1"/>
  <c r="P540" i="1" s="1"/>
  <c r="M539" i="1"/>
  <c r="P539" i="1" s="1"/>
  <c r="M538" i="1"/>
  <c r="P538" i="1" s="1"/>
  <c r="M537" i="1"/>
  <c r="P537" i="1" s="1"/>
  <c r="M536" i="1"/>
  <c r="P536" i="1" s="1"/>
  <c r="M535" i="1"/>
  <c r="P535" i="1" s="1"/>
  <c r="M534" i="1"/>
  <c r="P534" i="1" s="1"/>
  <c r="M533" i="1"/>
  <c r="P533" i="1" s="1"/>
  <c r="M532" i="1"/>
  <c r="P532" i="1" s="1"/>
  <c r="M531" i="1"/>
  <c r="P531" i="1" s="1"/>
  <c r="M530" i="1"/>
  <c r="P530" i="1" s="1"/>
  <c r="M529" i="1"/>
  <c r="P529" i="1" s="1"/>
  <c r="M528" i="1"/>
  <c r="P528" i="1" s="1"/>
  <c r="M527" i="1"/>
  <c r="P527" i="1" s="1"/>
  <c r="M526" i="1"/>
  <c r="P526" i="1" s="1"/>
  <c r="M525" i="1"/>
  <c r="P525" i="1" s="1"/>
  <c r="M524" i="1"/>
  <c r="P524" i="1" s="1"/>
  <c r="M523" i="1"/>
  <c r="P523" i="1" s="1"/>
  <c r="M522" i="1"/>
  <c r="P522" i="1" s="1"/>
  <c r="M521" i="1"/>
  <c r="P521" i="1" s="1"/>
  <c r="M520" i="1"/>
  <c r="P520" i="1" s="1"/>
  <c r="M519" i="1"/>
  <c r="P519" i="1" s="1"/>
  <c r="M518" i="1"/>
  <c r="P518" i="1" s="1"/>
  <c r="M517" i="1"/>
  <c r="P517" i="1" s="1"/>
  <c r="M516" i="1"/>
  <c r="P516" i="1" s="1"/>
  <c r="M515" i="1"/>
  <c r="P515" i="1" s="1"/>
  <c r="M514" i="1"/>
  <c r="P514" i="1" s="1"/>
  <c r="M513" i="1"/>
  <c r="P513" i="1" s="1"/>
  <c r="M512" i="1"/>
  <c r="P512" i="1" s="1"/>
  <c r="M511" i="1"/>
  <c r="P511" i="1" s="1"/>
  <c r="M510" i="1"/>
  <c r="P510" i="1" s="1"/>
  <c r="M509" i="1"/>
  <c r="P509" i="1" s="1"/>
  <c r="M508" i="1"/>
  <c r="P508" i="1" s="1"/>
  <c r="M507" i="1"/>
  <c r="P507" i="1" s="1"/>
  <c r="M506" i="1"/>
  <c r="P506" i="1" s="1"/>
  <c r="M505" i="1"/>
  <c r="P505" i="1" s="1"/>
  <c r="M504" i="1"/>
  <c r="P504" i="1" s="1"/>
  <c r="M503" i="1"/>
  <c r="P503" i="1" s="1"/>
  <c r="M502" i="1"/>
  <c r="P502" i="1" s="1"/>
  <c r="M501" i="1"/>
  <c r="P501" i="1" s="1"/>
  <c r="M500" i="1"/>
  <c r="P500" i="1" s="1"/>
  <c r="M499" i="1"/>
  <c r="P499" i="1" s="1"/>
  <c r="M498" i="1"/>
  <c r="P498" i="1" s="1"/>
  <c r="M497" i="1"/>
  <c r="P497" i="1" s="1"/>
  <c r="M496" i="1"/>
  <c r="P496" i="1" s="1"/>
  <c r="M495" i="1"/>
  <c r="P495" i="1" s="1"/>
  <c r="M494" i="1"/>
  <c r="P494" i="1" s="1"/>
  <c r="M493" i="1"/>
  <c r="P493" i="1" s="1"/>
  <c r="M492" i="1"/>
  <c r="P492" i="1" s="1"/>
  <c r="M491" i="1"/>
  <c r="P491" i="1" s="1"/>
  <c r="M490" i="1"/>
  <c r="P490" i="1" s="1"/>
  <c r="M489" i="1"/>
  <c r="P489" i="1" s="1"/>
  <c r="M488" i="1"/>
  <c r="P488" i="1" s="1"/>
  <c r="M487" i="1"/>
  <c r="P487" i="1" s="1"/>
  <c r="M486" i="1"/>
  <c r="P486" i="1" s="1"/>
  <c r="M485" i="1"/>
  <c r="P485" i="1" s="1"/>
  <c r="M484" i="1"/>
  <c r="P484" i="1" s="1"/>
  <c r="M483" i="1"/>
  <c r="P483" i="1" s="1"/>
  <c r="M482" i="1"/>
  <c r="P482" i="1" s="1"/>
  <c r="M481" i="1"/>
  <c r="P481" i="1" s="1"/>
  <c r="M480" i="1"/>
  <c r="P480" i="1" s="1"/>
  <c r="M479" i="1"/>
  <c r="P479" i="1" s="1"/>
  <c r="M478" i="1"/>
  <c r="P478" i="1" s="1"/>
  <c r="M477" i="1"/>
  <c r="P477" i="1" s="1"/>
  <c r="M476" i="1"/>
  <c r="P476" i="1" s="1"/>
  <c r="M475" i="1"/>
  <c r="P475" i="1" s="1"/>
  <c r="M474" i="1"/>
  <c r="P474" i="1" s="1"/>
  <c r="M473" i="1"/>
  <c r="P473" i="1" s="1"/>
  <c r="M472" i="1"/>
  <c r="P472" i="1" s="1"/>
  <c r="M471" i="1"/>
  <c r="P471" i="1" s="1"/>
  <c r="M470" i="1"/>
  <c r="P470" i="1" s="1"/>
  <c r="M469" i="1"/>
  <c r="P469" i="1" s="1"/>
  <c r="M468" i="1"/>
  <c r="P468" i="1" s="1"/>
  <c r="M467" i="1"/>
  <c r="P467" i="1" s="1"/>
  <c r="M466" i="1"/>
  <c r="P466" i="1" s="1"/>
  <c r="M465" i="1"/>
  <c r="P465" i="1" s="1"/>
  <c r="M464" i="1"/>
  <c r="P464" i="1" s="1"/>
  <c r="M463" i="1"/>
  <c r="P463" i="1" s="1"/>
  <c r="M462" i="1"/>
  <c r="P462" i="1" s="1"/>
  <c r="M461" i="1"/>
  <c r="P461" i="1" s="1"/>
  <c r="M460" i="1"/>
  <c r="P460" i="1" s="1"/>
  <c r="M459" i="1"/>
  <c r="P459" i="1" s="1"/>
  <c r="M458" i="1"/>
  <c r="P458" i="1" s="1"/>
  <c r="M457" i="1"/>
  <c r="P457" i="1" s="1"/>
  <c r="M456" i="1"/>
  <c r="P456" i="1" s="1"/>
  <c r="M455" i="1"/>
  <c r="P455" i="1" s="1"/>
  <c r="M454" i="1"/>
  <c r="P454" i="1" s="1"/>
  <c r="M453" i="1"/>
  <c r="P453" i="1" s="1"/>
  <c r="M452" i="1"/>
  <c r="P452" i="1" s="1"/>
  <c r="M451" i="1"/>
  <c r="P451" i="1" s="1"/>
  <c r="M450" i="1"/>
  <c r="P450" i="1" s="1"/>
  <c r="M449" i="1"/>
  <c r="P449" i="1" s="1"/>
  <c r="M448" i="1"/>
  <c r="P448" i="1" s="1"/>
  <c r="M447" i="1"/>
  <c r="P447" i="1" s="1"/>
  <c r="M446" i="1"/>
  <c r="P446" i="1" s="1"/>
  <c r="M445" i="1"/>
  <c r="P445" i="1" s="1"/>
  <c r="M444" i="1"/>
  <c r="P444" i="1" s="1"/>
  <c r="M443" i="1"/>
  <c r="P443" i="1" s="1"/>
  <c r="M442" i="1"/>
  <c r="P442" i="1" s="1"/>
  <c r="M441" i="1"/>
  <c r="P441" i="1" s="1"/>
  <c r="M440" i="1"/>
  <c r="P440" i="1" s="1"/>
  <c r="M439" i="1"/>
  <c r="P439" i="1" s="1"/>
  <c r="M438" i="1"/>
  <c r="P438" i="1" s="1"/>
  <c r="M437" i="1"/>
  <c r="P437" i="1" s="1"/>
  <c r="M436" i="1"/>
  <c r="P436" i="1" s="1"/>
  <c r="M435" i="1"/>
  <c r="P435" i="1" s="1"/>
  <c r="M434" i="1"/>
  <c r="P434" i="1" s="1"/>
  <c r="M433" i="1"/>
  <c r="P433" i="1" s="1"/>
  <c r="M432" i="1"/>
  <c r="P432" i="1" s="1"/>
  <c r="M431" i="1"/>
  <c r="P431" i="1" s="1"/>
  <c r="M430" i="1"/>
  <c r="P430" i="1" s="1"/>
  <c r="M429" i="1"/>
  <c r="P429" i="1" s="1"/>
  <c r="M428" i="1"/>
  <c r="P428" i="1" s="1"/>
  <c r="M427" i="1"/>
  <c r="P427" i="1" s="1"/>
  <c r="M426" i="1"/>
  <c r="P426" i="1" s="1"/>
  <c r="M425" i="1"/>
  <c r="P425" i="1" s="1"/>
  <c r="M424" i="1"/>
  <c r="P424" i="1" s="1"/>
  <c r="M423" i="1"/>
  <c r="P423" i="1" s="1"/>
  <c r="M422" i="1"/>
  <c r="P422" i="1" s="1"/>
  <c r="M421" i="1"/>
  <c r="P421" i="1" s="1"/>
  <c r="M420" i="1"/>
  <c r="P420" i="1" s="1"/>
  <c r="M419" i="1"/>
  <c r="P419" i="1" s="1"/>
  <c r="M418" i="1"/>
  <c r="P418" i="1" s="1"/>
  <c r="M417" i="1"/>
  <c r="P417" i="1" s="1"/>
  <c r="M416" i="1"/>
  <c r="P416" i="1" s="1"/>
  <c r="M415" i="1"/>
  <c r="P415" i="1" s="1"/>
  <c r="M414" i="1"/>
  <c r="P414" i="1" s="1"/>
  <c r="M413" i="1"/>
  <c r="P413" i="1" s="1"/>
  <c r="M412" i="1"/>
  <c r="P412" i="1" s="1"/>
  <c r="M411" i="1"/>
  <c r="P411" i="1" s="1"/>
  <c r="M410" i="1"/>
  <c r="P410" i="1" s="1"/>
  <c r="M409" i="1"/>
  <c r="P409" i="1" s="1"/>
  <c r="M408" i="1"/>
  <c r="P408" i="1" s="1"/>
  <c r="M407" i="1"/>
  <c r="P407" i="1" s="1"/>
  <c r="M406" i="1"/>
  <c r="P406" i="1" s="1"/>
  <c r="M405" i="1"/>
  <c r="P405" i="1" s="1"/>
  <c r="M404" i="1"/>
  <c r="P404" i="1" s="1"/>
  <c r="M403" i="1"/>
  <c r="P403" i="1" s="1"/>
  <c r="M402" i="1"/>
  <c r="P402" i="1" s="1"/>
  <c r="M401" i="1"/>
  <c r="P401" i="1" s="1"/>
  <c r="M400" i="1"/>
  <c r="P400" i="1" s="1"/>
  <c r="M399" i="1"/>
  <c r="P399" i="1" s="1"/>
  <c r="M398" i="1"/>
  <c r="P398" i="1" s="1"/>
  <c r="M397" i="1"/>
  <c r="P397" i="1" s="1"/>
  <c r="M396" i="1"/>
  <c r="P396" i="1" s="1"/>
  <c r="M395" i="1"/>
  <c r="P395" i="1" s="1"/>
  <c r="M394" i="1"/>
  <c r="P394" i="1" s="1"/>
  <c r="M393" i="1"/>
  <c r="P393" i="1" s="1"/>
  <c r="M392" i="1"/>
  <c r="P392" i="1" s="1"/>
  <c r="M391" i="1"/>
  <c r="P391" i="1" s="1"/>
  <c r="M390" i="1"/>
  <c r="P390" i="1" s="1"/>
  <c r="M389" i="1"/>
  <c r="P389" i="1" s="1"/>
  <c r="M388" i="1"/>
  <c r="P388" i="1" s="1"/>
  <c r="M387" i="1"/>
  <c r="P387" i="1" s="1"/>
  <c r="M386" i="1"/>
  <c r="P386" i="1" s="1"/>
  <c r="M385" i="1"/>
  <c r="P385" i="1" s="1"/>
  <c r="M384" i="1"/>
  <c r="P384" i="1" s="1"/>
  <c r="M383" i="1"/>
  <c r="P383" i="1" s="1"/>
  <c r="M382" i="1"/>
  <c r="P382" i="1" s="1"/>
  <c r="M381" i="1"/>
  <c r="P381" i="1" s="1"/>
  <c r="M380" i="1"/>
  <c r="P380" i="1" s="1"/>
  <c r="M379" i="1"/>
  <c r="P379" i="1" s="1"/>
  <c r="M378" i="1"/>
  <c r="P378" i="1" s="1"/>
  <c r="M377" i="1"/>
  <c r="P377" i="1" s="1"/>
  <c r="M376" i="1"/>
  <c r="P376" i="1" s="1"/>
  <c r="M375" i="1"/>
  <c r="P375" i="1" s="1"/>
  <c r="M374" i="1"/>
  <c r="P374" i="1" s="1"/>
  <c r="M373" i="1"/>
  <c r="P373" i="1" s="1"/>
  <c r="M372" i="1"/>
  <c r="P372" i="1" s="1"/>
  <c r="M371" i="1"/>
  <c r="P371" i="1" s="1"/>
  <c r="M370" i="1"/>
  <c r="P370" i="1" s="1"/>
  <c r="M369" i="1"/>
  <c r="P369" i="1" s="1"/>
  <c r="M368" i="1"/>
  <c r="P368" i="1" s="1"/>
  <c r="M367" i="1"/>
  <c r="P367" i="1" s="1"/>
  <c r="M366" i="1"/>
  <c r="P366" i="1" s="1"/>
  <c r="M365" i="1"/>
  <c r="P365" i="1" s="1"/>
  <c r="M364" i="1"/>
  <c r="P364" i="1" s="1"/>
  <c r="M363" i="1"/>
  <c r="P363" i="1" s="1"/>
  <c r="M362" i="1"/>
  <c r="P362" i="1" s="1"/>
  <c r="M361" i="1"/>
  <c r="P361" i="1" s="1"/>
  <c r="M360" i="1"/>
  <c r="P360" i="1" s="1"/>
  <c r="M359" i="1"/>
  <c r="P359" i="1" s="1"/>
  <c r="M358" i="1"/>
  <c r="P358" i="1" s="1"/>
  <c r="M357" i="1"/>
  <c r="P357" i="1" s="1"/>
  <c r="M356" i="1"/>
  <c r="P356" i="1" s="1"/>
  <c r="M355" i="1"/>
  <c r="P355" i="1" s="1"/>
  <c r="M354" i="1"/>
  <c r="P354" i="1" s="1"/>
  <c r="M353" i="1"/>
  <c r="P353" i="1" s="1"/>
  <c r="M352" i="1"/>
  <c r="P352" i="1" s="1"/>
  <c r="M351" i="1"/>
  <c r="P351" i="1" s="1"/>
  <c r="M350" i="1"/>
  <c r="P350" i="1" s="1"/>
  <c r="M349" i="1"/>
  <c r="P349" i="1" s="1"/>
  <c r="M348" i="1"/>
  <c r="P348" i="1" s="1"/>
  <c r="M347" i="1"/>
  <c r="P347" i="1" s="1"/>
  <c r="M346" i="1"/>
  <c r="P346" i="1" s="1"/>
  <c r="M345" i="1"/>
  <c r="P345" i="1" s="1"/>
  <c r="M344" i="1"/>
  <c r="P344" i="1" s="1"/>
  <c r="M343" i="1"/>
  <c r="P343" i="1" s="1"/>
  <c r="M342" i="1"/>
  <c r="P342" i="1" s="1"/>
  <c r="M341" i="1"/>
  <c r="P341" i="1" s="1"/>
  <c r="M340" i="1"/>
  <c r="P340" i="1" s="1"/>
  <c r="M339" i="1"/>
  <c r="P339" i="1" s="1"/>
  <c r="M338" i="1"/>
  <c r="P338" i="1" s="1"/>
  <c r="M337" i="1"/>
  <c r="P337" i="1" s="1"/>
  <c r="M336" i="1"/>
  <c r="P336" i="1" s="1"/>
  <c r="M335" i="1"/>
  <c r="P335" i="1" s="1"/>
  <c r="M334" i="1"/>
  <c r="P334" i="1" s="1"/>
  <c r="M333" i="1"/>
  <c r="P333" i="1" s="1"/>
  <c r="M332" i="1"/>
  <c r="P332" i="1" s="1"/>
  <c r="M331" i="1"/>
  <c r="P331" i="1" s="1"/>
  <c r="M330" i="1"/>
  <c r="P330" i="1" s="1"/>
  <c r="M329" i="1"/>
  <c r="P329" i="1" s="1"/>
  <c r="M328" i="1"/>
  <c r="P328" i="1" s="1"/>
  <c r="M327" i="1"/>
  <c r="P327" i="1" s="1"/>
  <c r="M326" i="1"/>
  <c r="P326" i="1" s="1"/>
  <c r="M325" i="1"/>
  <c r="P325" i="1" s="1"/>
  <c r="M324" i="1"/>
  <c r="P324" i="1" s="1"/>
  <c r="M323" i="1"/>
  <c r="P323" i="1" s="1"/>
  <c r="M322" i="1"/>
  <c r="P322" i="1" s="1"/>
  <c r="M321" i="1"/>
  <c r="P321" i="1" s="1"/>
  <c r="M320" i="1"/>
  <c r="P320" i="1" s="1"/>
  <c r="M319" i="1"/>
  <c r="P319" i="1" s="1"/>
  <c r="M318" i="1"/>
  <c r="P318" i="1" s="1"/>
  <c r="M317" i="1"/>
  <c r="P317" i="1" s="1"/>
  <c r="M316" i="1"/>
  <c r="P316" i="1" s="1"/>
  <c r="M315" i="1"/>
  <c r="P315" i="1" s="1"/>
  <c r="M314" i="1"/>
  <c r="P314" i="1" s="1"/>
  <c r="M313" i="1"/>
  <c r="P313" i="1" s="1"/>
  <c r="M312" i="1"/>
  <c r="P312" i="1" s="1"/>
  <c r="M311" i="1"/>
  <c r="P311" i="1" s="1"/>
  <c r="M310" i="1"/>
  <c r="P310" i="1" s="1"/>
  <c r="M309" i="1"/>
  <c r="P309" i="1" s="1"/>
  <c r="M308" i="1"/>
  <c r="P308" i="1" s="1"/>
  <c r="M307" i="1"/>
  <c r="P307" i="1" s="1"/>
  <c r="M306" i="1"/>
  <c r="P306" i="1" s="1"/>
  <c r="M305" i="1"/>
  <c r="P305" i="1" s="1"/>
  <c r="M304" i="1"/>
  <c r="P304" i="1" s="1"/>
  <c r="M303" i="1"/>
  <c r="P303" i="1" s="1"/>
  <c r="M302" i="1"/>
  <c r="P302" i="1" s="1"/>
  <c r="M301" i="1"/>
  <c r="P301" i="1" s="1"/>
  <c r="M300" i="1"/>
  <c r="P300" i="1" s="1"/>
  <c r="M299" i="1"/>
  <c r="P299" i="1" s="1"/>
  <c r="M298" i="1"/>
  <c r="P298" i="1" s="1"/>
  <c r="M297" i="1"/>
  <c r="P297" i="1" s="1"/>
  <c r="M296" i="1"/>
  <c r="P296" i="1" s="1"/>
  <c r="M295" i="1"/>
  <c r="P295" i="1" s="1"/>
  <c r="M294" i="1"/>
  <c r="P294" i="1" s="1"/>
  <c r="M293" i="1"/>
  <c r="P293" i="1" s="1"/>
  <c r="M292" i="1"/>
  <c r="P292" i="1" s="1"/>
  <c r="M291" i="1"/>
  <c r="P291" i="1" s="1"/>
  <c r="M290" i="1"/>
  <c r="P290" i="1" s="1"/>
  <c r="M289" i="1"/>
  <c r="P289" i="1" s="1"/>
  <c r="M288" i="1"/>
  <c r="P288" i="1" s="1"/>
  <c r="M287" i="1"/>
  <c r="P287" i="1" s="1"/>
  <c r="M286" i="1"/>
  <c r="P286" i="1" s="1"/>
  <c r="M285" i="1"/>
  <c r="P285" i="1" s="1"/>
  <c r="M284" i="1"/>
  <c r="P284" i="1" s="1"/>
  <c r="M283" i="1"/>
  <c r="P283" i="1" s="1"/>
  <c r="M282" i="1"/>
  <c r="P282" i="1" s="1"/>
  <c r="M281" i="1"/>
  <c r="P281" i="1" s="1"/>
  <c r="M280" i="1"/>
  <c r="P280" i="1" s="1"/>
  <c r="M279" i="1"/>
  <c r="P279" i="1" s="1"/>
  <c r="M278" i="1"/>
  <c r="P278" i="1" s="1"/>
  <c r="M277" i="1"/>
  <c r="P277" i="1" s="1"/>
  <c r="M276" i="1"/>
  <c r="P276" i="1" s="1"/>
  <c r="M275" i="1"/>
  <c r="P275" i="1" s="1"/>
  <c r="M274" i="1"/>
  <c r="P274" i="1" s="1"/>
  <c r="M273" i="1"/>
  <c r="P273" i="1" s="1"/>
  <c r="M272" i="1"/>
  <c r="P272" i="1" s="1"/>
  <c r="M271" i="1"/>
  <c r="P271" i="1" s="1"/>
  <c r="M270" i="1"/>
  <c r="P270" i="1" s="1"/>
  <c r="M269" i="1"/>
  <c r="P269" i="1" s="1"/>
  <c r="M268" i="1"/>
  <c r="P268" i="1" s="1"/>
  <c r="M267" i="1"/>
  <c r="P267" i="1" s="1"/>
  <c r="M266" i="1"/>
  <c r="P266" i="1" s="1"/>
  <c r="M265" i="1"/>
  <c r="P265" i="1" s="1"/>
  <c r="M264" i="1"/>
  <c r="P264" i="1" s="1"/>
  <c r="M263" i="1"/>
  <c r="P263" i="1" s="1"/>
  <c r="M262" i="1"/>
  <c r="P262" i="1" s="1"/>
  <c r="M261" i="1"/>
  <c r="P261" i="1" s="1"/>
  <c r="M260" i="1"/>
  <c r="P260" i="1" s="1"/>
  <c r="M259" i="1"/>
  <c r="P259" i="1" s="1"/>
  <c r="M258" i="1"/>
  <c r="P258" i="1" s="1"/>
  <c r="M257" i="1"/>
  <c r="P257" i="1" s="1"/>
  <c r="M256" i="1"/>
  <c r="P256" i="1" s="1"/>
  <c r="M255" i="1"/>
  <c r="P255" i="1" s="1"/>
  <c r="M254" i="1"/>
  <c r="P254" i="1" s="1"/>
  <c r="M253" i="1"/>
  <c r="P253" i="1" s="1"/>
  <c r="M252" i="1"/>
  <c r="P252" i="1" s="1"/>
  <c r="M251" i="1"/>
  <c r="P251" i="1" s="1"/>
  <c r="M250" i="1"/>
  <c r="P250" i="1" s="1"/>
  <c r="M249" i="1"/>
  <c r="P249" i="1" s="1"/>
  <c r="M248" i="1"/>
  <c r="P248" i="1" s="1"/>
  <c r="M247" i="1"/>
  <c r="P247" i="1" s="1"/>
  <c r="M246" i="1"/>
  <c r="P246" i="1" s="1"/>
  <c r="M245" i="1"/>
  <c r="P245" i="1" s="1"/>
  <c r="M244" i="1"/>
  <c r="P244" i="1" s="1"/>
  <c r="M243" i="1"/>
  <c r="P243" i="1" s="1"/>
  <c r="M242" i="1"/>
  <c r="P242" i="1" s="1"/>
  <c r="M241" i="1"/>
  <c r="P241" i="1" s="1"/>
  <c r="M240" i="1"/>
  <c r="P240" i="1" s="1"/>
  <c r="M239" i="1"/>
  <c r="P239" i="1" s="1"/>
  <c r="M238" i="1"/>
  <c r="P238" i="1" s="1"/>
  <c r="M237" i="1"/>
  <c r="P237" i="1" s="1"/>
  <c r="M236" i="1"/>
  <c r="P236" i="1" s="1"/>
  <c r="M235" i="1"/>
  <c r="P235" i="1" s="1"/>
  <c r="M234" i="1"/>
  <c r="P234" i="1" s="1"/>
  <c r="M233" i="1"/>
  <c r="P233" i="1" s="1"/>
  <c r="M232" i="1"/>
  <c r="P232" i="1" s="1"/>
  <c r="M231" i="1"/>
  <c r="P231" i="1" s="1"/>
  <c r="M230" i="1"/>
  <c r="P230" i="1" s="1"/>
  <c r="M229" i="1"/>
  <c r="P229" i="1" s="1"/>
  <c r="M228" i="1"/>
  <c r="P228" i="1" s="1"/>
  <c r="M227" i="1"/>
  <c r="P227" i="1" s="1"/>
  <c r="M226" i="1"/>
  <c r="P226" i="1" s="1"/>
  <c r="M225" i="1"/>
  <c r="P225" i="1" s="1"/>
  <c r="M224" i="1"/>
  <c r="P224" i="1" s="1"/>
  <c r="M223" i="1"/>
  <c r="P223" i="1" s="1"/>
  <c r="M222" i="1"/>
  <c r="P222" i="1" s="1"/>
  <c r="M221" i="1"/>
  <c r="P221" i="1" s="1"/>
  <c r="M220" i="1"/>
  <c r="P220" i="1" s="1"/>
  <c r="M219" i="1"/>
  <c r="P219" i="1" s="1"/>
  <c r="M218" i="1"/>
  <c r="P218" i="1" s="1"/>
  <c r="M217" i="1"/>
  <c r="P217" i="1" s="1"/>
  <c r="M216" i="1"/>
  <c r="P216" i="1" s="1"/>
  <c r="M215" i="1"/>
  <c r="P215" i="1" s="1"/>
  <c r="M214" i="1"/>
  <c r="P214" i="1" s="1"/>
  <c r="M213" i="1"/>
  <c r="P213" i="1" s="1"/>
  <c r="M212" i="1"/>
  <c r="P212" i="1" s="1"/>
  <c r="M211" i="1"/>
  <c r="P211" i="1" s="1"/>
  <c r="M210" i="1"/>
  <c r="P210" i="1" s="1"/>
  <c r="M209" i="1"/>
  <c r="P209" i="1" s="1"/>
  <c r="M208" i="1"/>
  <c r="P208" i="1" s="1"/>
  <c r="M207" i="1"/>
  <c r="P207" i="1" s="1"/>
  <c r="M206" i="1"/>
  <c r="P206" i="1" s="1"/>
  <c r="M205" i="1"/>
  <c r="P205" i="1" s="1"/>
  <c r="M204" i="1"/>
  <c r="P204" i="1" s="1"/>
  <c r="M203" i="1"/>
  <c r="P203" i="1" s="1"/>
  <c r="M202" i="1"/>
  <c r="P202" i="1" s="1"/>
  <c r="M201" i="1"/>
  <c r="P201" i="1" s="1"/>
  <c r="M200" i="1"/>
  <c r="P200" i="1" s="1"/>
  <c r="M199" i="1"/>
  <c r="P199" i="1" s="1"/>
  <c r="M198" i="1"/>
  <c r="P198" i="1" s="1"/>
  <c r="M197" i="1"/>
  <c r="P197" i="1" s="1"/>
  <c r="M196" i="1"/>
  <c r="P196" i="1" s="1"/>
  <c r="M195" i="1"/>
  <c r="P195" i="1" s="1"/>
  <c r="M194" i="1"/>
  <c r="P194" i="1" s="1"/>
  <c r="M193" i="1"/>
  <c r="P193" i="1" s="1"/>
  <c r="M192" i="1"/>
  <c r="P192" i="1" s="1"/>
  <c r="M191" i="1"/>
  <c r="P191" i="1" s="1"/>
  <c r="M190" i="1"/>
  <c r="P190" i="1" s="1"/>
  <c r="M189" i="1"/>
  <c r="P189" i="1" s="1"/>
  <c r="M188" i="1"/>
  <c r="P188" i="1" s="1"/>
  <c r="M187" i="1"/>
  <c r="P187" i="1" s="1"/>
  <c r="M186" i="1"/>
  <c r="P186" i="1" s="1"/>
  <c r="M185" i="1"/>
  <c r="P185" i="1" s="1"/>
  <c r="M184" i="1"/>
  <c r="P184" i="1" s="1"/>
  <c r="M183" i="1"/>
  <c r="P183" i="1" s="1"/>
  <c r="M182" i="1"/>
  <c r="P182" i="1" s="1"/>
  <c r="M181" i="1"/>
  <c r="P181" i="1" s="1"/>
  <c r="M180" i="1"/>
  <c r="P180" i="1" s="1"/>
  <c r="M179" i="1"/>
  <c r="P179" i="1" s="1"/>
  <c r="M178" i="1"/>
  <c r="P178" i="1" s="1"/>
  <c r="M177" i="1"/>
  <c r="P177" i="1" s="1"/>
  <c r="M176" i="1"/>
  <c r="P176" i="1" s="1"/>
  <c r="M175" i="1"/>
  <c r="P175" i="1" s="1"/>
  <c r="M174" i="1"/>
  <c r="P174" i="1" s="1"/>
  <c r="M173" i="1"/>
  <c r="P173" i="1" s="1"/>
  <c r="M172" i="1"/>
  <c r="P172" i="1" s="1"/>
  <c r="M171" i="1"/>
  <c r="P171" i="1" s="1"/>
  <c r="M170" i="1"/>
  <c r="P170" i="1" s="1"/>
  <c r="M169" i="1"/>
  <c r="P169" i="1" s="1"/>
  <c r="M168" i="1"/>
  <c r="P168" i="1" s="1"/>
  <c r="M167" i="1"/>
  <c r="P167" i="1" s="1"/>
  <c r="M166" i="1"/>
  <c r="P166" i="1" s="1"/>
  <c r="M165" i="1"/>
  <c r="P165" i="1" s="1"/>
  <c r="M164" i="1"/>
  <c r="P164" i="1" s="1"/>
  <c r="M163" i="1"/>
  <c r="P163" i="1" s="1"/>
  <c r="M162" i="1"/>
  <c r="P162" i="1" s="1"/>
  <c r="M161" i="1"/>
  <c r="P161" i="1" s="1"/>
  <c r="M160" i="1"/>
  <c r="P160" i="1" s="1"/>
  <c r="M159" i="1"/>
  <c r="P159" i="1" s="1"/>
  <c r="M158" i="1"/>
  <c r="P158" i="1" s="1"/>
  <c r="M157" i="1"/>
  <c r="P157" i="1" s="1"/>
  <c r="M156" i="1"/>
  <c r="P156" i="1" s="1"/>
  <c r="M155" i="1"/>
  <c r="P155" i="1" s="1"/>
  <c r="M154" i="1"/>
  <c r="P154" i="1" s="1"/>
  <c r="M153" i="1"/>
  <c r="P153" i="1" s="1"/>
  <c r="M152" i="1"/>
  <c r="P152" i="1" s="1"/>
  <c r="M151" i="1"/>
  <c r="P151" i="1" s="1"/>
  <c r="M150" i="1"/>
  <c r="P150" i="1" s="1"/>
  <c r="M149" i="1"/>
  <c r="P149" i="1" s="1"/>
  <c r="M148" i="1"/>
  <c r="P148" i="1" s="1"/>
  <c r="M147" i="1"/>
  <c r="P147" i="1" s="1"/>
  <c r="M146" i="1"/>
  <c r="P146" i="1" s="1"/>
  <c r="M145" i="1"/>
  <c r="P145" i="1" s="1"/>
  <c r="M144" i="1"/>
  <c r="P144" i="1" s="1"/>
  <c r="M143" i="1"/>
  <c r="P143" i="1" s="1"/>
  <c r="M142" i="1"/>
  <c r="P142" i="1" s="1"/>
  <c r="M141" i="1"/>
  <c r="P141" i="1" s="1"/>
  <c r="M140" i="1"/>
  <c r="P140" i="1" s="1"/>
  <c r="M139" i="1"/>
  <c r="P139" i="1" s="1"/>
  <c r="M138" i="1"/>
  <c r="P138" i="1" s="1"/>
  <c r="M137" i="1"/>
  <c r="P137" i="1" s="1"/>
  <c r="M136" i="1"/>
  <c r="P136" i="1" s="1"/>
  <c r="M135" i="1"/>
  <c r="P135" i="1" s="1"/>
  <c r="M134" i="1"/>
  <c r="P134" i="1" s="1"/>
  <c r="M133" i="1"/>
  <c r="P133" i="1" s="1"/>
  <c r="M132" i="1"/>
  <c r="P132" i="1" s="1"/>
  <c r="M131" i="1"/>
  <c r="P131" i="1" s="1"/>
  <c r="M130" i="1"/>
  <c r="P130" i="1" s="1"/>
  <c r="M129" i="1"/>
  <c r="P129" i="1" s="1"/>
  <c r="M128" i="1"/>
  <c r="P128" i="1" s="1"/>
  <c r="M127" i="1"/>
  <c r="P127" i="1" s="1"/>
  <c r="M126" i="1"/>
  <c r="P126" i="1" s="1"/>
  <c r="M125" i="1"/>
  <c r="P125" i="1" s="1"/>
  <c r="M124" i="1"/>
  <c r="P124" i="1" s="1"/>
  <c r="M123" i="1"/>
  <c r="P123" i="1" s="1"/>
  <c r="M122" i="1"/>
  <c r="P122" i="1" s="1"/>
  <c r="M121" i="1"/>
  <c r="P121" i="1" s="1"/>
  <c r="M120" i="1"/>
  <c r="P120" i="1" s="1"/>
  <c r="M119" i="1"/>
  <c r="P119" i="1" s="1"/>
  <c r="M118" i="1"/>
  <c r="P118" i="1" s="1"/>
  <c r="M117" i="1"/>
  <c r="P117" i="1" s="1"/>
  <c r="M116" i="1"/>
  <c r="P116" i="1" s="1"/>
  <c r="M115" i="1"/>
  <c r="P115" i="1" s="1"/>
  <c r="M114" i="1"/>
  <c r="P114" i="1" s="1"/>
  <c r="M113" i="1"/>
  <c r="P113" i="1" s="1"/>
  <c r="M112" i="1"/>
  <c r="P112" i="1" s="1"/>
  <c r="M111" i="1"/>
  <c r="P111" i="1" s="1"/>
  <c r="M110" i="1"/>
  <c r="P110" i="1" s="1"/>
  <c r="M109" i="1"/>
  <c r="P109" i="1" s="1"/>
  <c r="M108" i="1"/>
  <c r="P108" i="1" s="1"/>
  <c r="M107" i="1"/>
  <c r="P107" i="1" s="1"/>
  <c r="M106" i="1"/>
  <c r="P106" i="1" s="1"/>
  <c r="M105" i="1"/>
  <c r="P105" i="1" s="1"/>
  <c r="M104" i="1"/>
  <c r="P104" i="1" s="1"/>
  <c r="M103" i="1"/>
  <c r="P103" i="1" s="1"/>
  <c r="M102" i="1"/>
  <c r="P102" i="1" s="1"/>
  <c r="M101" i="1"/>
  <c r="P101" i="1" s="1"/>
  <c r="M100" i="1"/>
  <c r="P100" i="1" s="1"/>
  <c r="M99" i="1"/>
  <c r="P99" i="1" s="1"/>
  <c r="M98" i="1"/>
  <c r="P98" i="1" s="1"/>
  <c r="M97" i="1"/>
  <c r="P97" i="1" s="1"/>
  <c r="M96" i="1"/>
  <c r="P96" i="1" s="1"/>
  <c r="M95" i="1"/>
  <c r="P95" i="1" s="1"/>
  <c r="M94" i="1"/>
  <c r="P94" i="1" s="1"/>
  <c r="M93" i="1"/>
  <c r="P93" i="1" s="1"/>
  <c r="M92" i="1"/>
  <c r="P92" i="1" s="1"/>
  <c r="M91" i="1"/>
  <c r="P91" i="1" s="1"/>
  <c r="M90" i="1"/>
  <c r="P90" i="1" s="1"/>
  <c r="M89" i="1"/>
  <c r="P89" i="1" s="1"/>
  <c r="M88" i="1"/>
  <c r="P88" i="1" s="1"/>
  <c r="M87" i="1"/>
  <c r="P87" i="1" s="1"/>
  <c r="M86" i="1"/>
  <c r="P86" i="1" s="1"/>
  <c r="M85" i="1"/>
  <c r="P85" i="1" s="1"/>
  <c r="M84" i="1"/>
  <c r="P84" i="1" s="1"/>
  <c r="M83" i="1"/>
  <c r="P83" i="1" s="1"/>
  <c r="M82" i="1"/>
  <c r="P82" i="1" s="1"/>
  <c r="M81" i="1"/>
  <c r="P81" i="1" s="1"/>
  <c r="M80" i="1"/>
  <c r="P80" i="1" s="1"/>
  <c r="M79" i="1"/>
  <c r="P79" i="1" s="1"/>
  <c r="M78" i="1"/>
  <c r="P78" i="1" s="1"/>
  <c r="M77" i="1"/>
  <c r="P77" i="1" s="1"/>
  <c r="M76" i="1"/>
  <c r="P76" i="1" s="1"/>
  <c r="M75" i="1"/>
  <c r="P75" i="1" s="1"/>
  <c r="M74" i="1"/>
  <c r="P74" i="1" s="1"/>
  <c r="M73" i="1"/>
  <c r="P73" i="1" s="1"/>
  <c r="M72" i="1"/>
  <c r="P72" i="1" s="1"/>
  <c r="M71" i="1"/>
  <c r="P71" i="1" s="1"/>
  <c r="M70" i="1"/>
  <c r="P70" i="1" s="1"/>
  <c r="M69" i="1"/>
  <c r="P69" i="1" s="1"/>
  <c r="M68" i="1"/>
  <c r="P68" i="1" s="1"/>
  <c r="M67" i="1"/>
  <c r="P67" i="1" s="1"/>
  <c r="M66" i="1"/>
  <c r="P66" i="1" s="1"/>
  <c r="M65" i="1"/>
  <c r="P65" i="1" s="1"/>
  <c r="M64" i="1"/>
  <c r="P64" i="1" s="1"/>
  <c r="M63" i="1"/>
  <c r="P63" i="1" s="1"/>
  <c r="M62" i="1"/>
  <c r="P62" i="1" s="1"/>
  <c r="M61" i="1"/>
  <c r="P61" i="1" s="1"/>
  <c r="M60" i="1"/>
  <c r="P60" i="1" s="1"/>
  <c r="M59" i="1"/>
  <c r="P59" i="1" s="1"/>
  <c r="M58" i="1"/>
  <c r="P58" i="1" s="1"/>
  <c r="M57" i="1"/>
  <c r="P57" i="1" s="1"/>
  <c r="M56" i="1"/>
  <c r="P56" i="1" s="1"/>
  <c r="M55" i="1"/>
  <c r="P55" i="1" s="1"/>
  <c r="M54" i="1"/>
  <c r="P54" i="1" s="1"/>
  <c r="M53" i="1"/>
  <c r="P53" i="1" s="1"/>
  <c r="M52" i="1"/>
  <c r="P52" i="1" s="1"/>
  <c r="M51" i="1"/>
  <c r="P51" i="1" s="1"/>
  <c r="M50" i="1"/>
  <c r="P50" i="1" s="1"/>
  <c r="M49" i="1"/>
  <c r="P49" i="1" s="1"/>
  <c r="M48" i="1"/>
  <c r="P48" i="1" s="1"/>
  <c r="M47" i="1"/>
  <c r="P47" i="1" s="1"/>
  <c r="M46" i="1"/>
  <c r="P46" i="1" s="1"/>
  <c r="M45" i="1"/>
  <c r="P45" i="1" s="1"/>
  <c r="M44" i="1"/>
  <c r="P44" i="1" s="1"/>
  <c r="M43" i="1"/>
  <c r="P43" i="1" s="1"/>
  <c r="M42" i="1"/>
  <c r="P42" i="1" s="1"/>
  <c r="M41" i="1"/>
  <c r="P41" i="1" s="1"/>
  <c r="M40" i="1"/>
  <c r="P40" i="1" s="1"/>
  <c r="M39" i="1"/>
  <c r="P39" i="1" s="1"/>
  <c r="M38" i="1"/>
  <c r="P38" i="1" s="1"/>
  <c r="M37" i="1"/>
  <c r="P37" i="1" s="1"/>
  <c r="M36" i="1"/>
  <c r="P36" i="1" s="1"/>
  <c r="M35" i="1"/>
  <c r="P35" i="1" s="1"/>
  <c r="M34" i="1"/>
  <c r="P34" i="1" s="1"/>
  <c r="M33" i="1"/>
  <c r="P33" i="1" s="1"/>
  <c r="M32" i="1"/>
  <c r="P32" i="1" s="1"/>
  <c r="M31" i="1"/>
  <c r="P31" i="1" s="1"/>
  <c r="M30" i="1"/>
  <c r="P30" i="1" s="1"/>
  <c r="M29" i="1"/>
  <c r="P29" i="1" s="1"/>
  <c r="M28" i="1"/>
  <c r="P28" i="1" s="1"/>
  <c r="M27" i="1"/>
  <c r="P27" i="1" s="1"/>
  <c r="M26" i="1"/>
  <c r="P26" i="1" s="1"/>
  <c r="M25" i="1"/>
  <c r="P25" i="1" s="1"/>
  <c r="M24" i="1"/>
  <c r="P24" i="1" s="1"/>
  <c r="M23" i="1"/>
  <c r="P23" i="1" s="1"/>
  <c r="M22" i="1"/>
  <c r="P22" i="1" s="1"/>
  <c r="M21" i="1"/>
  <c r="P21" i="1" s="1"/>
  <c r="M20" i="1"/>
  <c r="P20" i="1" s="1"/>
  <c r="M19" i="1"/>
  <c r="P19" i="1" s="1"/>
  <c r="M18" i="1"/>
  <c r="P18" i="1" s="1"/>
  <c r="M17" i="1"/>
  <c r="P17" i="1" s="1"/>
  <c r="M16" i="1"/>
  <c r="P16" i="1" s="1"/>
  <c r="M15" i="1"/>
  <c r="P15" i="1" s="1"/>
  <c r="M14" i="1"/>
  <c r="P14" i="1" s="1"/>
  <c r="M13" i="1"/>
  <c r="P13" i="1" s="1"/>
  <c r="M12" i="1"/>
  <c r="P12" i="1" s="1"/>
  <c r="M11" i="1"/>
  <c r="P11" i="1" s="1"/>
  <c r="M10" i="1"/>
  <c r="P10" i="1" s="1"/>
  <c r="M9" i="1"/>
  <c r="P9" i="1" s="1"/>
  <c r="M8" i="1"/>
  <c r="P8" i="1" s="1"/>
  <c r="M7" i="1"/>
  <c r="P7" i="1" s="1"/>
  <c r="M6" i="1"/>
  <c r="P6" i="1" s="1"/>
  <c r="M5" i="1"/>
  <c r="P5" i="1" s="1"/>
  <c r="M4" i="1"/>
  <c r="P4" i="1" s="1"/>
  <c r="M3" i="1"/>
  <c r="P3" i="1" s="1"/>
  <c r="X24" i="1" l="1"/>
  <c r="AF24" i="1" s="1"/>
  <c r="X36" i="1"/>
  <c r="AF36" i="1" s="1"/>
  <c r="X120" i="1"/>
  <c r="AF120" i="1" s="1"/>
  <c r="X132" i="1"/>
  <c r="AF132" i="1" s="1"/>
  <c r="X144" i="1"/>
  <c r="AF144" i="1" s="1"/>
  <c r="X180" i="1"/>
  <c r="AF180" i="1" s="1"/>
  <c r="X264" i="1"/>
  <c r="AF264" i="1" s="1"/>
  <c r="X272" i="1"/>
  <c r="AF272" i="1" s="1"/>
  <c r="X288" i="1"/>
  <c r="AF288" i="1" s="1"/>
  <c r="X296" i="1"/>
  <c r="AF296" i="1" s="1"/>
  <c r="X300" i="1"/>
  <c r="AF300" i="1" s="1"/>
  <c r="X324" i="1"/>
  <c r="AF324" i="1" s="1"/>
  <c r="X328" i="1"/>
  <c r="AF328" i="1" s="1"/>
  <c r="X332" i="1"/>
  <c r="AF332" i="1" s="1"/>
  <c r="X348" i="1"/>
  <c r="AF348" i="1" s="1"/>
  <c r="X352" i="1"/>
  <c r="AF352" i="1" s="1"/>
  <c r="X360" i="1"/>
  <c r="AF360" i="1" s="1"/>
  <c r="X372" i="1"/>
  <c r="AF372" i="1" s="1"/>
  <c r="X404" i="1"/>
  <c r="AF404" i="1" s="1"/>
  <c r="X408" i="1"/>
  <c r="AF408" i="1" s="1"/>
  <c r="X432" i="1"/>
  <c r="AF432" i="1" s="1"/>
  <c r="X456" i="1"/>
  <c r="AF456" i="1" s="1"/>
  <c r="X464" i="1"/>
  <c r="AF464" i="1" s="1"/>
  <c r="X492" i="1"/>
  <c r="AF492" i="1" s="1"/>
  <c r="X500" i="1"/>
  <c r="AF500" i="1" s="1"/>
  <c r="X524" i="1"/>
  <c r="AF524" i="1" s="1"/>
  <c r="X544" i="1"/>
  <c r="AF544" i="1" s="1"/>
  <c r="X548" i="1"/>
  <c r="AF548" i="1" s="1"/>
  <c r="X552" i="1"/>
  <c r="AF552" i="1" s="1"/>
  <c r="Q156" i="1"/>
  <c r="X121" i="1"/>
  <c r="AF121" i="1" s="1"/>
  <c r="X213" i="1"/>
  <c r="AF213" i="1" s="1"/>
  <c r="X353" i="1"/>
  <c r="AF353" i="1" s="1"/>
  <c r="X381" i="1"/>
  <c r="AF381" i="1" s="1"/>
  <c r="X421" i="1"/>
  <c r="AF421" i="1" s="1"/>
  <c r="X457" i="1"/>
  <c r="AF457" i="1" s="1"/>
  <c r="X521" i="1"/>
  <c r="AF521" i="1" s="1"/>
  <c r="X577" i="1"/>
  <c r="AF577" i="1" s="1"/>
  <c r="X689" i="1"/>
  <c r="AF689" i="1" s="1"/>
  <c r="X737" i="1"/>
  <c r="AF737" i="1" s="1"/>
  <c r="X745" i="1"/>
  <c r="AF745" i="1" s="1"/>
  <c r="X997" i="1"/>
  <c r="AF997" i="1" s="1"/>
  <c r="X1025" i="1"/>
  <c r="AF1025" i="1" s="1"/>
  <c r="X1121" i="1"/>
  <c r="AF1121" i="1" s="1"/>
  <c r="X1217" i="1"/>
  <c r="AF1217" i="1" s="1"/>
  <c r="X1221" i="1"/>
  <c r="AF1221" i="1" s="1"/>
  <c r="X1297" i="1"/>
  <c r="AF1297" i="1" s="1"/>
  <c r="X1633" i="1"/>
  <c r="AF1633" i="1" s="1"/>
  <c r="X1793" i="1"/>
  <c r="AF1793" i="1" s="1"/>
  <c r="X1865" i="1"/>
  <c r="AF1865" i="1" s="1"/>
  <c r="X1893" i="1"/>
  <c r="AF1893" i="1" s="1"/>
  <c r="X1941" i="1"/>
  <c r="AF1941" i="1" s="1"/>
  <c r="X1969" i="1"/>
  <c r="AF1969" i="1" s="1"/>
  <c r="X2089" i="1"/>
  <c r="AF2089" i="1" s="1"/>
  <c r="X2257" i="1"/>
  <c r="AF2257" i="1" s="1"/>
  <c r="X2425" i="1"/>
  <c r="AF2425" i="1" s="1"/>
  <c r="X2593" i="1"/>
  <c r="AF2593" i="1" s="1"/>
  <c r="X2641" i="1"/>
  <c r="AF2641" i="1" s="1"/>
  <c r="X3257" i="1"/>
  <c r="AF3257" i="1" s="1"/>
  <c r="X43" i="1"/>
  <c r="AF43" i="1" s="1"/>
  <c r="X47" i="1"/>
  <c r="AF47" i="1" s="1"/>
  <c r="X87" i="1"/>
  <c r="AF87" i="1" s="1"/>
  <c r="X211" i="1"/>
  <c r="AF211" i="1" s="1"/>
  <c r="X235" i="1"/>
  <c r="AF235" i="1" s="1"/>
  <c r="X239" i="1"/>
  <c r="AF239" i="1" s="1"/>
  <c r="X243" i="1"/>
  <c r="AF243" i="1" s="1"/>
  <c r="X475" i="1"/>
  <c r="AF475" i="1" s="1"/>
  <c r="X519" i="1"/>
  <c r="AF519" i="1" s="1"/>
  <c r="X567" i="1"/>
  <c r="AF567" i="1" s="1"/>
  <c r="X571" i="1"/>
  <c r="AF571" i="1" s="1"/>
  <c r="X575" i="1"/>
  <c r="AF575" i="1" s="1"/>
  <c r="X579" i="1"/>
  <c r="AF579" i="1" s="1"/>
  <c r="X591" i="1"/>
  <c r="AF591" i="1" s="1"/>
  <c r="X659" i="1"/>
  <c r="AF659" i="1" s="1"/>
  <c r="X851" i="1"/>
  <c r="AF851" i="1" s="1"/>
  <c r="X1131" i="1"/>
  <c r="AF1131" i="1" s="1"/>
  <c r="X1167" i="1"/>
  <c r="AF1167" i="1" s="1"/>
  <c r="X1191" i="1"/>
  <c r="AF1191" i="1" s="1"/>
  <c r="X1215" i="1"/>
  <c r="AF1215" i="1" s="1"/>
  <c r="X1259" i="1"/>
  <c r="AF1259" i="1" s="1"/>
  <c r="X1275" i="1"/>
  <c r="AF1275" i="1" s="1"/>
  <c r="X1331" i="1"/>
  <c r="AF1331" i="1" s="1"/>
  <c r="X1387" i="1"/>
  <c r="AF1387" i="1" s="1"/>
  <c r="X1391" i="1"/>
  <c r="AF1391" i="1" s="1"/>
  <c r="X1499" i="1"/>
  <c r="AF1499" i="1" s="1"/>
  <c r="X1723" i="1"/>
  <c r="AF1723" i="1" s="1"/>
  <c r="X1727" i="1"/>
  <c r="AF1727" i="1" s="1"/>
  <c r="X1895" i="1"/>
  <c r="AF1895" i="1" s="1"/>
  <c r="X2031" i="1"/>
  <c r="AF2031" i="1" s="1"/>
  <c r="X2139" i="1"/>
  <c r="AF2139" i="1" s="1"/>
  <c r="X2171" i="1"/>
  <c r="X2351" i="1"/>
  <c r="AF2351" i="1" s="1"/>
  <c r="X2535" i="1"/>
  <c r="AF2535" i="1" s="1"/>
  <c r="X2539" i="1"/>
  <c r="AF2539" i="1" s="1"/>
  <c r="X2547" i="1"/>
  <c r="AF2547" i="1" s="1"/>
  <c r="X2591" i="1"/>
  <c r="AF2591" i="1" s="1"/>
  <c r="X2595" i="1"/>
  <c r="AF2595" i="1" s="1"/>
  <c r="X2651" i="1"/>
  <c r="AF2651" i="1" s="1"/>
  <c r="X2799" i="1"/>
  <c r="AF2799" i="1" s="1"/>
  <c r="X2811" i="1"/>
  <c r="AF2811" i="1" s="1"/>
  <c r="X2867" i="1"/>
  <c r="AF2867" i="1" s="1"/>
  <c r="X568" i="1"/>
  <c r="AF568" i="1" s="1"/>
  <c r="X572" i="1"/>
  <c r="AF572" i="1" s="1"/>
  <c r="X576" i="1"/>
  <c r="AF576" i="1" s="1"/>
  <c r="X596" i="1"/>
  <c r="AF596" i="1" s="1"/>
  <c r="X600" i="1"/>
  <c r="AF600" i="1" s="1"/>
  <c r="X692" i="1"/>
  <c r="AF692" i="1" s="1"/>
  <c r="X696" i="1"/>
  <c r="AF696" i="1" s="1"/>
  <c r="X708" i="1"/>
  <c r="AF708" i="1" s="1"/>
  <c r="X712" i="1"/>
  <c r="AF712" i="1" s="1"/>
  <c r="X740" i="1"/>
  <c r="AF740" i="1" s="1"/>
  <c r="X744" i="1"/>
  <c r="AF744" i="1" s="1"/>
  <c r="X792" i="1"/>
  <c r="AF792" i="1" s="1"/>
  <c r="X804" i="1"/>
  <c r="AF804" i="1" s="1"/>
  <c r="X836" i="1"/>
  <c r="AF836" i="1" s="1"/>
  <c r="X852" i="1"/>
  <c r="AF852" i="1" s="1"/>
  <c r="X856" i="1"/>
  <c r="AF856" i="1" s="1"/>
  <c r="X932" i="1"/>
  <c r="AF932" i="1" s="1"/>
  <c r="X936" i="1"/>
  <c r="AF936" i="1" s="1"/>
  <c r="X972" i="1"/>
  <c r="AF972" i="1" s="1"/>
  <c r="X1004" i="1"/>
  <c r="AF1004" i="1" s="1"/>
  <c r="X1020" i="1"/>
  <c r="AF1020" i="1" s="1"/>
  <c r="X1032" i="1"/>
  <c r="AF1032" i="1" s="1"/>
  <c r="X1056" i="1"/>
  <c r="AF1056" i="1" s="1"/>
  <c r="X1128" i="1"/>
  <c r="AF1128" i="1" s="1"/>
  <c r="X1140" i="1"/>
  <c r="AF1140" i="1" s="1"/>
  <c r="X1172" i="1"/>
  <c r="AF1172" i="1" s="1"/>
  <c r="X1188" i="1"/>
  <c r="AF1188" i="1" s="1"/>
  <c r="X1196" i="1"/>
  <c r="AF1196" i="1" s="1"/>
  <c r="X1224" i="1"/>
  <c r="AF1224" i="1" s="1"/>
  <c r="X1244" i="1"/>
  <c r="AF1244" i="1" s="1"/>
  <c r="X1248" i="1"/>
  <c r="AF1248" i="1" s="1"/>
  <c r="X1296" i="1"/>
  <c r="AF1296" i="1" s="1"/>
  <c r="X1308" i="1"/>
  <c r="AF1308" i="1" s="1"/>
  <c r="X1356" i="1"/>
  <c r="AF1356" i="1" s="1"/>
  <c r="X1364" i="1"/>
  <c r="AF1364" i="1" s="1"/>
  <c r="X1376" i="1"/>
  <c r="AF1376" i="1" s="1"/>
  <c r="X1476" i="1"/>
  <c r="AF1476" i="1" s="1"/>
  <c r="X1500" i="1"/>
  <c r="AF1500" i="1" s="1"/>
  <c r="X1524" i="1"/>
  <c r="AF1524" i="1" s="1"/>
  <c r="X1532" i="1"/>
  <c r="AF1532" i="1" s="1"/>
  <c r="X1556" i="1"/>
  <c r="AF1556" i="1" s="1"/>
  <c r="X1580" i="1"/>
  <c r="AF1580" i="1" s="1"/>
  <c r="X1584" i="1"/>
  <c r="AF1584" i="1" s="1"/>
  <c r="X1608" i="1"/>
  <c r="AF1608" i="1" s="1"/>
  <c r="X1632" i="1"/>
  <c r="AF1632" i="1" s="1"/>
  <c r="X1644" i="1"/>
  <c r="AF1644" i="1" s="1"/>
  <c r="X1664" i="1"/>
  <c r="AF1664" i="1" s="1"/>
  <c r="X1676" i="1"/>
  <c r="AF1676" i="1" s="1"/>
  <c r="X1692" i="1"/>
  <c r="AF1692" i="1" s="1"/>
  <c r="X1704" i="1"/>
  <c r="AF1704" i="1" s="1"/>
  <c r="X1752" i="1"/>
  <c r="AF1752" i="1" s="1"/>
  <c r="X1772" i="1"/>
  <c r="AF1772" i="1" s="1"/>
  <c r="X1776" i="1"/>
  <c r="AF1776" i="1" s="1"/>
  <c r="X1812" i="1"/>
  <c r="AF1812" i="1" s="1"/>
  <c r="X1884" i="1"/>
  <c r="AF1884" i="1" s="1"/>
  <c r="X1892" i="1"/>
  <c r="AF1892" i="1" s="1"/>
  <c r="X1932" i="1"/>
  <c r="AF1932" i="1" s="1"/>
  <c r="X1980" i="1"/>
  <c r="AF1980" i="1" s="1"/>
  <c r="X2004" i="1"/>
  <c r="AF2004" i="1" s="1"/>
  <c r="X2036" i="1"/>
  <c r="AF2036" i="1" s="1"/>
  <c r="X2040" i="1"/>
  <c r="AF2040" i="1" s="1"/>
  <c r="X2052" i="1"/>
  <c r="AF2052" i="1" s="1"/>
  <c r="X2064" i="1"/>
  <c r="AF2064" i="1" s="1"/>
  <c r="X2088" i="1"/>
  <c r="AF2088" i="1" s="1"/>
  <c r="X2112" i="1"/>
  <c r="AF2112" i="1" s="1"/>
  <c r="X2124" i="1"/>
  <c r="AF2124" i="1" s="1"/>
  <c r="X2196" i="1"/>
  <c r="AF2196" i="1" s="1"/>
  <c r="X2208" i="1"/>
  <c r="AF2208" i="1" s="1"/>
  <c r="X2220" i="1"/>
  <c r="AF2220" i="1" s="1"/>
  <c r="X2244" i="1"/>
  <c r="AF2244" i="1" s="1"/>
  <c r="X2252" i="1"/>
  <c r="AF2252" i="1" s="1"/>
  <c r="X2292" i="1"/>
  <c r="AF2292" i="1" s="1"/>
  <c r="X2304" i="1"/>
  <c r="AF2304" i="1" s="1"/>
  <c r="X2316" i="1"/>
  <c r="AF2316" i="1" s="1"/>
  <c r="X2340" i="1"/>
  <c r="AF2340" i="1" s="1"/>
  <c r="X2368" i="1"/>
  <c r="AF2368" i="1" s="1"/>
  <c r="X2372" i="1"/>
  <c r="AF2372" i="1" s="1"/>
  <c r="X2392" i="1"/>
  <c r="AF2392" i="1" s="1"/>
  <c r="X2396" i="1"/>
  <c r="AF2396" i="1" s="1"/>
  <c r="X2424" i="1"/>
  <c r="AF2424" i="1" s="1"/>
  <c r="X2448" i="1"/>
  <c r="AF2448" i="1" s="1"/>
  <c r="X2488" i="1"/>
  <c r="AF2488" i="1" s="1"/>
  <c r="X2556" i="1"/>
  <c r="AF2556" i="1" s="1"/>
  <c r="X2564" i="1"/>
  <c r="AF2564" i="1" s="1"/>
  <c r="X2592" i="1"/>
  <c r="AF2592" i="1" s="1"/>
  <c r="X4002" i="1"/>
  <c r="AF4002" i="1" s="1"/>
  <c r="X3726" i="1"/>
  <c r="AF3726" i="1" s="1"/>
  <c r="X3470" i="1"/>
  <c r="AF3470" i="1" s="1"/>
  <c r="X3310" i="1"/>
  <c r="AF3310" i="1" s="1"/>
  <c r="X3054" i="1"/>
  <c r="AF3054" i="1" s="1"/>
  <c r="X2210" i="1"/>
  <c r="AF2210" i="1" s="1"/>
  <c r="X2182" i="1"/>
  <c r="AF2182" i="1" s="1"/>
  <c r="X1878" i="1"/>
  <c r="AF1878" i="1" s="1"/>
  <c r="X1042" i="1"/>
  <c r="AF1042" i="1" s="1"/>
  <c r="X786" i="1"/>
  <c r="AF786" i="1" s="1"/>
  <c r="X3689" i="1"/>
  <c r="AF3689" i="1" s="1"/>
  <c r="X2923" i="1"/>
  <c r="AF2923" i="1" s="1"/>
  <c r="X2927" i="1"/>
  <c r="AF2927" i="1" s="1"/>
  <c r="X2931" i="1"/>
  <c r="AF2931" i="1" s="1"/>
  <c r="X3039" i="1"/>
  <c r="AF3039" i="1" s="1"/>
  <c r="X3043" i="1"/>
  <c r="AF3043" i="1" s="1"/>
  <c r="X3051" i="1"/>
  <c r="AF3051" i="1" s="1"/>
  <c r="X3067" i="1"/>
  <c r="AF3067" i="1" s="1"/>
  <c r="X3071" i="1"/>
  <c r="AF3071" i="1" s="1"/>
  <c r="X3091" i="1"/>
  <c r="AF3091" i="1" s="1"/>
  <c r="X3095" i="1"/>
  <c r="AF3095" i="1" s="1"/>
  <c r="X3099" i="1"/>
  <c r="AF3099" i="1" s="1"/>
  <c r="X3191" i="1"/>
  <c r="AF3191" i="1" s="1"/>
  <c r="X3211" i="1"/>
  <c r="AF3211" i="1" s="1"/>
  <c r="X3235" i="1"/>
  <c r="AF3235" i="1" s="1"/>
  <c r="X3239" i="1"/>
  <c r="AF3239" i="1" s="1"/>
  <c r="X3347" i="1"/>
  <c r="AF3347" i="1" s="1"/>
  <c r="X3371" i="1"/>
  <c r="AF3371" i="1" s="1"/>
  <c r="X3403" i="1"/>
  <c r="AF3403" i="1" s="1"/>
  <c r="X3407" i="1"/>
  <c r="AF3407" i="1" s="1"/>
  <c r="X3443" i="1"/>
  <c r="AF3443" i="1" s="1"/>
  <c r="X3503" i="1"/>
  <c r="AF3503" i="1" s="1"/>
  <c r="X3571" i="1"/>
  <c r="AF3571" i="1" s="1"/>
  <c r="X3575" i="1"/>
  <c r="AF3575" i="1" s="1"/>
  <c r="X3599" i="1"/>
  <c r="AF3599" i="1" s="1"/>
  <c r="X3603" i="1"/>
  <c r="AF3603" i="1" s="1"/>
  <c r="X3627" i="1"/>
  <c r="AF3627" i="1" s="1"/>
  <c r="X3659" i="1"/>
  <c r="AF3659" i="1" s="1"/>
  <c r="X3683" i="1"/>
  <c r="AF3683" i="1" s="1"/>
  <c r="X3707" i="1"/>
  <c r="AF3707" i="1" s="1"/>
  <c r="X3923" i="1"/>
  <c r="AF3923" i="1" s="1"/>
  <c r="X3947" i="1"/>
  <c r="AF3947" i="1" s="1"/>
  <c r="X3987" i="1"/>
  <c r="AF3987" i="1" s="1"/>
  <c r="X4019" i="1"/>
  <c r="AF4019" i="1" s="1"/>
  <c r="X4035" i="1"/>
  <c r="AF4035" i="1" s="1"/>
  <c r="X4127" i="1"/>
  <c r="AF4127" i="1" s="1"/>
  <c r="X4131" i="1"/>
  <c r="AF4131" i="1" s="1"/>
  <c r="X2612" i="1"/>
  <c r="AF2612" i="1" s="1"/>
  <c r="X2616" i="1"/>
  <c r="AF2616" i="1" s="1"/>
  <c r="X2640" i="1"/>
  <c r="AF2640" i="1" s="1"/>
  <c r="X2676" i="1"/>
  <c r="AF2676" i="1" s="1"/>
  <c r="X2680" i="1"/>
  <c r="AF2680" i="1" s="1"/>
  <c r="X2684" i="1"/>
  <c r="AF2684" i="1" s="1"/>
  <c r="X2700" i="1"/>
  <c r="AF2700" i="1" s="1"/>
  <c r="X2704" i="1"/>
  <c r="AF2704" i="1" s="1"/>
  <c r="X2708" i="1"/>
  <c r="AF2708" i="1" s="1"/>
  <c r="X2728" i="1"/>
  <c r="AF2728" i="1" s="1"/>
  <c r="X2732" i="1"/>
  <c r="AF2732" i="1" s="1"/>
  <c r="X2736" i="1"/>
  <c r="AF2736" i="1" s="1"/>
  <c r="X2756" i="1"/>
  <c r="AF2756" i="1" s="1"/>
  <c r="X2760" i="1"/>
  <c r="AF2760" i="1" s="1"/>
  <c r="X2768" i="1"/>
  <c r="AF2768" i="1" s="1"/>
  <c r="X2780" i="1"/>
  <c r="AF2780" i="1" s="1"/>
  <c r="X2784" i="1"/>
  <c r="AF2784" i="1" s="1"/>
  <c r="X2808" i="1"/>
  <c r="AF2808" i="1" s="1"/>
  <c r="X2820" i="1"/>
  <c r="AF2820" i="1" s="1"/>
  <c r="X2824" i="1"/>
  <c r="AF2824" i="1" s="1"/>
  <c r="X2844" i="1"/>
  <c r="AF2844" i="1" s="1"/>
  <c r="X2868" i="1"/>
  <c r="AF2868" i="1" s="1"/>
  <c r="X2900" i="1"/>
  <c r="AF2900" i="1" s="1"/>
  <c r="X2904" i="1"/>
  <c r="AF2904" i="1" s="1"/>
  <c r="X2952" i="1"/>
  <c r="AF2952" i="1" s="1"/>
  <c r="X2964" i="1"/>
  <c r="AF2964" i="1" s="1"/>
  <c r="X2976" i="1"/>
  <c r="AF2976" i="1" s="1"/>
  <c r="X3036" i="1"/>
  <c r="AF3036" i="1" s="1"/>
  <c r="X3044" i="1"/>
  <c r="AF3044" i="1" s="1"/>
  <c r="X3116" i="1"/>
  <c r="AF3116" i="1" s="1"/>
  <c r="X3120" i="1"/>
  <c r="AF3120" i="1" s="1"/>
  <c r="X3144" i="1"/>
  <c r="AF3144" i="1" s="1"/>
  <c r="X3204" i="1"/>
  <c r="AF3204" i="1" s="1"/>
  <c r="X3228" i="1"/>
  <c r="AF3228" i="1" s="1"/>
  <c r="X3264" i="1"/>
  <c r="AF3264" i="1" s="1"/>
  <c r="X3312" i="1"/>
  <c r="AF3312" i="1" s="1"/>
  <c r="X3324" i="1"/>
  <c r="AF3324" i="1" s="1"/>
  <c r="X3348" i="1"/>
  <c r="AF3348" i="1" s="1"/>
  <c r="X3376" i="1"/>
  <c r="AF3376" i="1" s="1"/>
  <c r="X3380" i="1"/>
  <c r="AF3380" i="1" s="1"/>
  <c r="X3384" i="1"/>
  <c r="AF3384" i="1" s="1"/>
  <c r="X3428" i="1"/>
  <c r="AF3428" i="1" s="1"/>
  <c r="X3432" i="1"/>
  <c r="AF3432" i="1" s="1"/>
  <c r="X3452" i="1"/>
  <c r="AF3452" i="1" s="1"/>
  <c r="X3468" i="1"/>
  <c r="AF3468" i="1" s="1"/>
  <c r="X3492" i="1"/>
  <c r="AF3492" i="1" s="1"/>
  <c r="X3540" i="1"/>
  <c r="AF3540" i="1" s="1"/>
  <c r="X3544" i="1"/>
  <c r="AF3544" i="1" s="1"/>
  <c r="X3564" i="1"/>
  <c r="AF3564" i="1" s="1"/>
  <c r="X3576" i="1"/>
  <c r="AF3576" i="1" s="1"/>
  <c r="X3612" i="1"/>
  <c r="AF3612" i="1" s="1"/>
  <c r="X3636" i="1"/>
  <c r="AF3636" i="1" s="1"/>
  <c r="X3648" i="1"/>
  <c r="AF3648" i="1" s="1"/>
  <c r="X3688" i="1"/>
  <c r="AF3688" i="1" s="1"/>
  <c r="X3692" i="1"/>
  <c r="AF3692" i="1" s="1"/>
  <c r="X3712" i="1"/>
  <c r="AF3712" i="1" s="1"/>
  <c r="X3720" i="1"/>
  <c r="AF3720" i="1" s="1"/>
  <c r="X3744" i="1"/>
  <c r="AF3744" i="1" s="1"/>
  <c r="X3768" i="1"/>
  <c r="AF3768" i="1" s="1"/>
  <c r="X3788" i="1"/>
  <c r="AF3788" i="1" s="1"/>
  <c r="X3792" i="1"/>
  <c r="AF3792" i="1" s="1"/>
  <c r="X3804" i="1"/>
  <c r="AF3804" i="1" s="1"/>
  <c r="X3848" i="1"/>
  <c r="AF3848" i="1" s="1"/>
  <c r="X3852" i="1"/>
  <c r="AF3852" i="1" s="1"/>
  <c r="X3860" i="1"/>
  <c r="AF3860" i="1" s="1"/>
  <c r="X3864" i="1"/>
  <c r="AF3864" i="1" s="1"/>
  <c r="X3888" i="1"/>
  <c r="AF3888" i="1" s="1"/>
  <c r="X3904" i="1"/>
  <c r="AF3904" i="1" s="1"/>
  <c r="X3956" i="1"/>
  <c r="AF3956" i="1" s="1"/>
  <c r="X3960" i="1"/>
  <c r="AF3960" i="1" s="1"/>
  <c r="X3972" i="1"/>
  <c r="AF3972" i="1" s="1"/>
  <c r="X4044" i="1"/>
  <c r="AF4044" i="1" s="1"/>
  <c r="X4056" i="1"/>
  <c r="AF4056" i="1" s="1"/>
  <c r="X4068" i="1"/>
  <c r="AF4068" i="1" s="1"/>
  <c r="X4080" i="1"/>
  <c r="AF4080" i="1" s="1"/>
  <c r="X4188" i="1"/>
  <c r="AF4188" i="1" s="1"/>
  <c r="X155" i="1"/>
  <c r="AF155" i="1" s="1"/>
  <c r="W2171" i="1"/>
  <c r="AF2171" i="1"/>
  <c r="X3207" i="1"/>
  <c r="AF3207" i="1" s="1"/>
  <c r="X716" i="1"/>
  <c r="AF716" i="1" s="1"/>
  <c r="X996" i="1"/>
  <c r="AF996" i="1" s="1"/>
  <c r="X1164" i="1"/>
  <c r="AF1164" i="1" s="1"/>
  <c r="X1220" i="1"/>
  <c r="AF1220" i="1" s="1"/>
  <c r="W1360" i="1"/>
  <c r="AF1360" i="1"/>
  <c r="X2060" i="1"/>
  <c r="AF2060" i="1" s="1"/>
  <c r="X4104" i="1"/>
  <c r="AF4104" i="1" s="1"/>
  <c r="X77" i="1"/>
  <c r="AF77" i="1" s="1"/>
  <c r="X105" i="1"/>
  <c r="AF105" i="1" s="1"/>
  <c r="X133" i="1"/>
  <c r="AF133" i="1" s="1"/>
  <c r="X161" i="1"/>
  <c r="AF161" i="1" s="1"/>
  <c r="X189" i="1"/>
  <c r="AF189" i="1" s="1"/>
  <c r="X245" i="1"/>
  <c r="AF245" i="1" s="1"/>
  <c r="X273" i="1"/>
  <c r="AF273" i="1" s="1"/>
  <c r="X301" i="1"/>
  <c r="AF301" i="1" s="1"/>
  <c r="X329" i="1"/>
  <c r="AF329" i="1" s="1"/>
  <c r="X357" i="1"/>
  <c r="AF357" i="1" s="1"/>
  <c r="X385" i="1"/>
  <c r="AF385" i="1" s="1"/>
  <c r="X413" i="1"/>
  <c r="AF413" i="1" s="1"/>
  <c r="X441" i="1"/>
  <c r="AF441" i="1" s="1"/>
  <c r="X469" i="1"/>
  <c r="AF469" i="1" s="1"/>
  <c r="X497" i="1"/>
  <c r="AF497" i="1" s="1"/>
  <c r="X525" i="1"/>
  <c r="AF525" i="1" s="1"/>
  <c r="X553" i="1"/>
  <c r="AF553" i="1" s="1"/>
  <c r="X581" i="1"/>
  <c r="AF581" i="1" s="1"/>
  <c r="X609" i="1"/>
  <c r="AF609" i="1" s="1"/>
  <c r="X637" i="1"/>
  <c r="AF637" i="1" s="1"/>
  <c r="X665" i="1"/>
  <c r="AF665" i="1" s="1"/>
  <c r="X693" i="1"/>
  <c r="AF693" i="1" s="1"/>
  <c r="X721" i="1"/>
  <c r="AF721" i="1" s="1"/>
  <c r="X749" i="1"/>
  <c r="AF749" i="1" s="1"/>
  <c r="X777" i="1"/>
  <c r="AF777" i="1" s="1"/>
  <c r="X805" i="1"/>
  <c r="AF805" i="1" s="1"/>
  <c r="X833" i="1"/>
  <c r="AF833" i="1" s="1"/>
  <c r="X861" i="1"/>
  <c r="AF861" i="1" s="1"/>
  <c r="X889" i="1"/>
  <c r="AF889" i="1" s="1"/>
  <c r="X917" i="1"/>
  <c r="AF917" i="1" s="1"/>
  <c r="X973" i="1"/>
  <c r="AF973" i="1" s="1"/>
  <c r="X1001" i="1"/>
  <c r="AF1001" i="1" s="1"/>
  <c r="X1057" i="1"/>
  <c r="AF1057" i="1" s="1"/>
  <c r="X1085" i="1"/>
  <c r="AF1085" i="1" s="1"/>
  <c r="X1113" i="1"/>
  <c r="AF1113" i="1" s="1"/>
  <c r="X1141" i="1"/>
  <c r="AF1141" i="1" s="1"/>
  <c r="X1225" i="1"/>
  <c r="AF1225" i="1" s="1"/>
  <c r="X1253" i="1"/>
  <c r="AF1253" i="1" s="1"/>
  <c r="X1281" i="1"/>
  <c r="AF1281" i="1" s="1"/>
  <c r="X1309" i="1"/>
  <c r="AF1309" i="1" s="1"/>
  <c r="X1337" i="1"/>
  <c r="AF1337" i="1" s="1"/>
  <c r="X1365" i="1"/>
  <c r="AF1365" i="1" s="1"/>
  <c r="X1393" i="1"/>
  <c r="AF1393" i="1" s="1"/>
  <c r="X1421" i="1"/>
  <c r="AF1421" i="1" s="1"/>
  <c r="X1449" i="1"/>
  <c r="AF1449" i="1" s="1"/>
  <c r="X1477" i="1"/>
  <c r="AF1477" i="1" s="1"/>
  <c r="X1505" i="1"/>
  <c r="AF1505" i="1" s="1"/>
  <c r="X1533" i="1"/>
  <c r="AF1533" i="1" s="1"/>
  <c r="X1561" i="1"/>
  <c r="AF1561" i="1" s="1"/>
  <c r="X1589" i="1"/>
  <c r="AF1589" i="1" s="1"/>
  <c r="X1617" i="1"/>
  <c r="AF1617" i="1" s="1"/>
  <c r="X1645" i="1"/>
  <c r="AF1645" i="1" s="1"/>
  <c r="X1701" i="1"/>
  <c r="AF1701" i="1" s="1"/>
  <c r="X1757" i="1"/>
  <c r="AF1757" i="1" s="1"/>
  <c r="X1785" i="1"/>
  <c r="AF1785" i="1" s="1"/>
  <c r="X1813" i="1"/>
  <c r="AF1813" i="1" s="1"/>
  <c r="X1841" i="1"/>
  <c r="AF1841" i="1" s="1"/>
  <c r="X1869" i="1"/>
  <c r="AF1869" i="1" s="1"/>
  <c r="X1897" i="1"/>
  <c r="AF1897" i="1" s="1"/>
  <c r="X1925" i="1"/>
  <c r="AF1925" i="1" s="1"/>
  <c r="X1953" i="1"/>
  <c r="AF1953" i="1" s="1"/>
  <c r="X1981" i="1"/>
  <c r="AF1981" i="1" s="1"/>
  <c r="X2037" i="1"/>
  <c r="AF2037" i="1" s="1"/>
  <c r="X2065" i="1"/>
  <c r="AF2065" i="1" s="1"/>
  <c r="X2093" i="1"/>
  <c r="AF2093" i="1" s="1"/>
  <c r="X2121" i="1"/>
  <c r="AF2121" i="1" s="1"/>
  <c r="X2149" i="1"/>
  <c r="AF2149" i="1" s="1"/>
  <c r="X2177" i="1"/>
  <c r="AF2177" i="1" s="1"/>
  <c r="X2261" i="1"/>
  <c r="AF2261" i="1" s="1"/>
  <c r="X2289" i="1"/>
  <c r="AF2289" i="1" s="1"/>
  <c r="X2317" i="1"/>
  <c r="AF2317" i="1" s="1"/>
  <c r="X2345" i="1"/>
  <c r="AF2345" i="1" s="1"/>
  <c r="X2373" i="1"/>
  <c r="AF2373" i="1" s="1"/>
  <c r="X2401" i="1"/>
  <c r="AF2401" i="1" s="1"/>
  <c r="X2429" i="1"/>
  <c r="AF2429" i="1" s="1"/>
  <c r="X2457" i="1"/>
  <c r="AF2457" i="1" s="1"/>
  <c r="X2485" i="1"/>
  <c r="AF2485" i="1" s="1"/>
  <c r="X2513" i="1"/>
  <c r="AF2513" i="1" s="1"/>
  <c r="X2541" i="1"/>
  <c r="AF2541" i="1" s="1"/>
  <c r="X2597" i="1"/>
  <c r="AF2597" i="1" s="1"/>
  <c r="X2625" i="1"/>
  <c r="AF2625" i="1" s="1"/>
  <c r="X2681" i="1"/>
  <c r="AF2681" i="1" s="1"/>
  <c r="X2709" i="1"/>
  <c r="AF2709" i="1" s="1"/>
  <c r="X2737" i="1"/>
  <c r="AF2737" i="1" s="1"/>
  <c r="X2765" i="1"/>
  <c r="AF2765" i="1" s="1"/>
  <c r="X2793" i="1"/>
  <c r="AF2793" i="1" s="1"/>
  <c r="X2821" i="1"/>
  <c r="AF2821" i="1" s="1"/>
  <c r="X2849" i="1"/>
  <c r="AF2849" i="1" s="1"/>
  <c r="X2877" i="1"/>
  <c r="AF2877" i="1" s="1"/>
  <c r="X2933" i="1"/>
  <c r="AF2933" i="1" s="1"/>
  <c r="X2961" i="1"/>
  <c r="AF2961" i="1" s="1"/>
  <c r="X2989" i="1"/>
  <c r="AF2989" i="1" s="1"/>
  <c r="X3017" i="1"/>
  <c r="AF3017" i="1" s="1"/>
  <c r="X3045" i="1"/>
  <c r="AF3045" i="1" s="1"/>
  <c r="X3101" i="1"/>
  <c r="AF3101" i="1" s="1"/>
  <c r="X3129" i="1"/>
  <c r="AF3129" i="1" s="1"/>
  <c r="X3157" i="1"/>
  <c r="AF3157" i="1" s="1"/>
  <c r="X3185" i="1"/>
  <c r="AF3185" i="1" s="1"/>
  <c r="X3213" i="1"/>
  <c r="AF3213" i="1" s="1"/>
  <c r="X3269" i="1"/>
  <c r="AF3269" i="1" s="1"/>
  <c r="X3297" i="1"/>
  <c r="AF3297" i="1" s="1"/>
  <c r="X3325" i="1"/>
  <c r="AF3325" i="1" s="1"/>
  <c r="X3353" i="1"/>
  <c r="AF3353" i="1" s="1"/>
  <c r="X3437" i="1"/>
  <c r="AF3437" i="1" s="1"/>
  <c r="X3493" i="1"/>
  <c r="AF3493" i="1" s="1"/>
  <c r="X3605" i="1"/>
  <c r="AF3605" i="1" s="1"/>
  <c r="X3633" i="1"/>
  <c r="AF3633" i="1" s="1"/>
  <c r="X3773" i="1"/>
  <c r="AF3773" i="1" s="1"/>
  <c r="X3801" i="1"/>
  <c r="X3829" i="1"/>
  <c r="AF3829" i="1" s="1"/>
  <c r="X3941" i="1"/>
  <c r="AF3941" i="1" s="1"/>
  <c r="X3969" i="1"/>
  <c r="AF3969" i="1" s="1"/>
  <c r="X3997" i="1"/>
  <c r="AF3997" i="1" s="1"/>
  <c r="X4109" i="1"/>
  <c r="AF4109" i="1" s="1"/>
  <c r="X4137" i="1"/>
  <c r="AF4137" i="1" s="1"/>
  <c r="X4193" i="1"/>
  <c r="AF4193" i="1" s="1"/>
  <c r="W633" i="1"/>
  <c r="AF633" i="1"/>
  <c r="X1389" i="1"/>
  <c r="AF1389" i="1" s="1"/>
  <c r="X2705" i="1"/>
  <c r="AF2705" i="1" s="1"/>
  <c r="W439" i="1"/>
  <c r="AF439" i="1"/>
  <c r="W1335" i="1"/>
  <c r="AF1335" i="1"/>
  <c r="X2847" i="1"/>
  <c r="AF2847" i="1" s="1"/>
  <c r="X2930" i="1"/>
  <c r="AF2930" i="1" s="1"/>
  <c r="Q1811" i="1"/>
  <c r="X683" i="1"/>
  <c r="AF683" i="1" s="1"/>
  <c r="X1271" i="1"/>
  <c r="AF1271" i="1" s="1"/>
  <c r="X1803" i="1"/>
  <c r="AF1803" i="1" s="1"/>
  <c r="X2559" i="1"/>
  <c r="AF2559" i="1" s="1"/>
  <c r="X2895" i="1"/>
  <c r="AF2895" i="1" s="1"/>
  <c r="X2979" i="1"/>
  <c r="AF2979" i="1" s="1"/>
  <c r="X12" i="1"/>
  <c r="AF12" i="1" s="1"/>
  <c r="X68" i="1"/>
  <c r="AF68" i="1" s="1"/>
  <c r="X768" i="1"/>
  <c r="AF768" i="1" s="1"/>
  <c r="X2532" i="1"/>
  <c r="AF2532" i="1" s="1"/>
  <c r="AF3736" i="1"/>
  <c r="W3736" i="1"/>
  <c r="Q1283" i="1"/>
  <c r="X216" i="1"/>
  <c r="AF216" i="1" s="1"/>
  <c r="X496" i="1"/>
  <c r="AF496" i="1" s="1"/>
  <c r="X636" i="1"/>
  <c r="AF636" i="1" s="1"/>
  <c r="X720" i="1"/>
  <c r="AF720" i="1" s="1"/>
  <c r="X860" i="1"/>
  <c r="AF860" i="1" s="1"/>
  <c r="X944" i="1"/>
  <c r="AF944" i="1" s="1"/>
  <c r="X1000" i="1"/>
  <c r="AF1000" i="1" s="1"/>
  <c r="X1560" i="1"/>
  <c r="AF1560" i="1" s="1"/>
  <c r="X1700" i="1"/>
  <c r="AF1700" i="1" s="1"/>
  <c r="X2568" i="1"/>
  <c r="AF2568" i="1" s="1"/>
  <c r="X3156" i="1"/>
  <c r="AF3156" i="1" s="1"/>
  <c r="X3716" i="1"/>
  <c r="AF3716" i="1" s="1"/>
  <c r="X3996" i="1"/>
  <c r="AF3996" i="1" s="1"/>
  <c r="X4164" i="1"/>
  <c r="AF4164" i="1" s="1"/>
  <c r="Q1695" i="1"/>
  <c r="X164" i="1"/>
  <c r="AF164" i="1" s="1"/>
  <c r="X444" i="1"/>
  <c r="AF444" i="1" s="1"/>
  <c r="X528" i="1"/>
  <c r="AF528" i="1" s="1"/>
  <c r="X668" i="1"/>
  <c r="AF668" i="1" s="1"/>
  <c r="X864" i="1"/>
  <c r="AF864" i="1" s="1"/>
  <c r="X948" i="1"/>
  <c r="AF948" i="1" s="1"/>
  <c r="X1200" i="1"/>
  <c r="AF1200" i="1" s="1"/>
  <c r="X1368" i="1"/>
  <c r="AF1368" i="1" s="1"/>
  <c r="X1452" i="1"/>
  <c r="AF1452" i="1" s="1"/>
  <c r="X1508" i="1"/>
  <c r="AF1508" i="1" s="1"/>
  <c r="X1956" i="1"/>
  <c r="AF1956" i="1" s="1"/>
  <c r="W2152" i="1"/>
  <c r="AF2152" i="1"/>
  <c r="X2180" i="1"/>
  <c r="AF2180" i="1" s="1"/>
  <c r="X2348" i="1"/>
  <c r="AF2348" i="1" s="1"/>
  <c r="X2460" i="1"/>
  <c r="AF2460" i="1" s="1"/>
  <c r="X2628" i="1"/>
  <c r="AF2628" i="1" s="1"/>
  <c r="X2712" i="1"/>
  <c r="AF2712" i="1" s="1"/>
  <c r="X2796" i="1"/>
  <c r="AF2796" i="1" s="1"/>
  <c r="X2852" i="1"/>
  <c r="AF2852" i="1" s="1"/>
  <c r="X3160" i="1"/>
  <c r="AF3160" i="1" s="1"/>
  <c r="X3300" i="1"/>
  <c r="AF3300" i="1" s="1"/>
  <c r="X3425" i="1"/>
  <c r="AF3425" i="1" s="1"/>
  <c r="X113" i="1"/>
  <c r="AF113" i="1" s="1"/>
  <c r="X169" i="1"/>
  <c r="AF169" i="1" s="1"/>
  <c r="X281" i="1"/>
  <c r="AF281" i="1" s="1"/>
  <c r="X309" i="1"/>
  <c r="AF309" i="1" s="1"/>
  <c r="X337" i="1"/>
  <c r="AF337" i="1" s="1"/>
  <c r="X449" i="1"/>
  <c r="AF449" i="1" s="1"/>
  <c r="X505" i="1"/>
  <c r="AF505" i="1" s="1"/>
  <c r="X92" i="1"/>
  <c r="AF92" i="1" s="1"/>
  <c r="X400" i="1"/>
  <c r="AF400" i="1" s="1"/>
  <c r="X540" i="1"/>
  <c r="AF540" i="1" s="1"/>
  <c r="X624" i="1"/>
  <c r="AF624" i="1" s="1"/>
  <c r="X736" i="1"/>
  <c r="AF736" i="1" s="1"/>
  <c r="X764" i="1"/>
  <c r="AF764" i="1" s="1"/>
  <c r="X876" i="1"/>
  <c r="AF876" i="1" s="1"/>
  <c r="X1044" i="1"/>
  <c r="AF1044" i="1" s="1"/>
  <c r="X1548" i="1"/>
  <c r="AF1548" i="1" s="1"/>
  <c r="X1604" i="1"/>
  <c r="AF1604" i="1" s="1"/>
  <c r="X2892" i="1"/>
  <c r="AF2892" i="1" s="1"/>
  <c r="X2948" i="1"/>
  <c r="AF2948" i="1" s="1"/>
  <c r="X3060" i="1"/>
  <c r="AF3060" i="1" s="1"/>
  <c r="X3284" i="1"/>
  <c r="AF3284" i="1" s="1"/>
  <c r="X3396" i="1"/>
  <c r="AF3396" i="1" s="1"/>
  <c r="X3900" i="1"/>
  <c r="AF3900" i="1" s="1"/>
  <c r="W9" i="1"/>
  <c r="AF9" i="1"/>
  <c r="X65" i="1"/>
  <c r="AF65" i="1" s="1"/>
  <c r="X93" i="1"/>
  <c r="AF93" i="1" s="1"/>
  <c r="X401" i="1"/>
  <c r="AF401" i="1" s="1"/>
  <c r="X569" i="1"/>
  <c r="AF569" i="1" s="1"/>
  <c r="X625" i="1"/>
  <c r="AF625" i="1" s="1"/>
  <c r="X681" i="1"/>
  <c r="AF681" i="1" s="1"/>
  <c r="X765" i="1"/>
  <c r="AF765" i="1" s="1"/>
  <c r="W849" i="1"/>
  <c r="AF849" i="1"/>
  <c r="X905" i="1"/>
  <c r="AF905" i="1" s="1"/>
  <c r="X1101" i="1"/>
  <c r="AF1101" i="1" s="1"/>
  <c r="X1129" i="1"/>
  <c r="AF1129" i="1" s="1"/>
  <c r="X1437" i="1"/>
  <c r="AF1437" i="1" s="1"/>
  <c r="X1745" i="1"/>
  <c r="X1801" i="1"/>
  <c r="AF1801" i="1" s="1"/>
  <c r="X1913" i="1"/>
  <c r="AF1913" i="1" s="1"/>
  <c r="X2249" i="1"/>
  <c r="AF2249" i="1" s="1"/>
  <c r="X2417" i="1"/>
  <c r="AF2417" i="1" s="1"/>
  <c r="X2753" i="1"/>
  <c r="AF2753" i="1" s="1"/>
  <c r="X2949" i="1"/>
  <c r="AF2949" i="1" s="1"/>
  <c r="X3145" i="1"/>
  <c r="AF3145" i="1" s="1"/>
  <c r="X4097" i="1"/>
  <c r="AF4097" i="1" s="1"/>
  <c r="X3209" i="1"/>
  <c r="AF3209" i="1" s="1"/>
  <c r="X3405" i="1"/>
  <c r="AF3405" i="1" s="1"/>
  <c r="X274" i="1"/>
  <c r="AF274" i="1" s="1"/>
  <c r="X1198" i="1"/>
  <c r="AF1198" i="1" s="1"/>
  <c r="X3158" i="1"/>
  <c r="AF3158" i="1" s="1"/>
  <c r="X25" i="1"/>
  <c r="AF25" i="1" s="1"/>
  <c r="X53" i="1"/>
  <c r="AF53" i="1" s="1"/>
  <c r="X81" i="1"/>
  <c r="AF81" i="1" s="1"/>
  <c r="X109" i="1"/>
  <c r="AF109" i="1" s="1"/>
  <c r="X137" i="1"/>
  <c r="AF137" i="1" s="1"/>
  <c r="X165" i="1"/>
  <c r="AF165" i="1" s="1"/>
  <c r="X221" i="1"/>
  <c r="AF221" i="1" s="1"/>
  <c r="X249" i="1"/>
  <c r="AF249" i="1" s="1"/>
  <c r="X277" i="1"/>
  <c r="AF277" i="1" s="1"/>
  <c r="X305" i="1"/>
  <c r="AF305" i="1" s="1"/>
  <c r="X333" i="1"/>
  <c r="AF333" i="1" s="1"/>
  <c r="X389" i="1"/>
  <c r="AF389" i="1" s="1"/>
  <c r="X417" i="1"/>
  <c r="AF417" i="1" s="1"/>
  <c r="X445" i="1"/>
  <c r="AF445" i="1" s="1"/>
  <c r="X501" i="1"/>
  <c r="AF501" i="1" s="1"/>
  <c r="X529" i="1"/>
  <c r="AF529" i="1" s="1"/>
  <c r="X557" i="1"/>
  <c r="AF557" i="1" s="1"/>
  <c r="X585" i="1"/>
  <c r="AF585" i="1" s="1"/>
  <c r="X613" i="1"/>
  <c r="AF613" i="1" s="1"/>
  <c r="X669" i="1"/>
  <c r="AF669" i="1" s="1"/>
  <c r="X697" i="1"/>
  <c r="AF697" i="1" s="1"/>
  <c r="X725" i="1"/>
  <c r="AF725" i="1" s="1"/>
  <c r="X753" i="1"/>
  <c r="AF753" i="1" s="1"/>
  <c r="X781" i="1"/>
  <c r="AF781" i="1" s="1"/>
  <c r="X809" i="1"/>
  <c r="AF809" i="1" s="1"/>
  <c r="X837" i="1"/>
  <c r="AF837" i="1" s="1"/>
  <c r="X865" i="1"/>
  <c r="AF865" i="1" s="1"/>
  <c r="X893" i="1"/>
  <c r="AF893" i="1" s="1"/>
  <c r="X921" i="1"/>
  <c r="AF921" i="1" s="1"/>
  <c r="X949" i="1"/>
  <c r="AF949" i="1" s="1"/>
  <c r="X977" i="1"/>
  <c r="AF977" i="1" s="1"/>
  <c r="X1005" i="1"/>
  <c r="AF1005" i="1" s="1"/>
  <c r="X1033" i="1"/>
  <c r="AF1033" i="1" s="1"/>
  <c r="X1061" i="1"/>
  <c r="AF1061" i="1" s="1"/>
  <c r="X1089" i="1"/>
  <c r="AF1089" i="1" s="1"/>
  <c r="X1117" i="1"/>
  <c r="AF1117" i="1" s="1"/>
  <c r="X1145" i="1"/>
  <c r="AF1145" i="1" s="1"/>
  <c r="X1229" i="1"/>
  <c r="AF1229" i="1" s="1"/>
  <c r="X1257" i="1"/>
  <c r="AF1257" i="1" s="1"/>
  <c r="X1285" i="1"/>
  <c r="AF1285" i="1" s="1"/>
  <c r="X1313" i="1"/>
  <c r="AF1313" i="1" s="1"/>
  <c r="X1341" i="1"/>
  <c r="AF1341" i="1" s="1"/>
  <c r="X1369" i="1"/>
  <c r="AF1369" i="1" s="1"/>
  <c r="X1397" i="1"/>
  <c r="AF1397" i="1" s="1"/>
  <c r="X1425" i="1"/>
  <c r="AF1425" i="1" s="1"/>
  <c r="X1453" i="1"/>
  <c r="AF1453" i="1" s="1"/>
  <c r="X1481" i="1"/>
  <c r="AF1481" i="1" s="1"/>
  <c r="X1509" i="1"/>
  <c r="AF1509" i="1" s="1"/>
  <c r="X1537" i="1"/>
  <c r="AF1537" i="1" s="1"/>
  <c r="X1565" i="1"/>
  <c r="AF1565" i="1" s="1"/>
  <c r="X1593" i="1"/>
  <c r="AF1593" i="1" s="1"/>
  <c r="X1621" i="1"/>
  <c r="AF1621" i="1" s="1"/>
  <c r="X1649" i="1"/>
  <c r="AF1649" i="1" s="1"/>
  <c r="X1677" i="1"/>
  <c r="AF1677" i="1" s="1"/>
  <c r="X1705" i="1"/>
  <c r="AF1705" i="1" s="1"/>
  <c r="X1733" i="1"/>
  <c r="AF1733" i="1" s="1"/>
  <c r="X1761" i="1"/>
  <c r="AF1761" i="1" s="1"/>
  <c r="X1789" i="1"/>
  <c r="AF1789" i="1" s="1"/>
  <c r="X1817" i="1"/>
  <c r="AF1817" i="1" s="1"/>
  <c r="X1845" i="1"/>
  <c r="AF1845" i="1" s="1"/>
  <c r="X1873" i="1"/>
  <c r="AF1873" i="1" s="1"/>
  <c r="X1901" i="1"/>
  <c r="AF1901" i="1" s="1"/>
  <c r="X1929" i="1"/>
  <c r="AF1929" i="1" s="1"/>
  <c r="X1957" i="1"/>
  <c r="AF1957" i="1" s="1"/>
  <c r="X1985" i="1"/>
  <c r="AF1985" i="1" s="1"/>
  <c r="X2041" i="1"/>
  <c r="AF2041" i="1" s="1"/>
  <c r="X2069" i="1"/>
  <c r="AF2069" i="1" s="1"/>
  <c r="X2097" i="1"/>
  <c r="AF2097" i="1" s="1"/>
  <c r="X2125" i="1"/>
  <c r="AF2125" i="1" s="1"/>
  <c r="X2153" i="1"/>
  <c r="AF2153" i="1" s="1"/>
  <c r="X2181" i="1"/>
  <c r="AF2181" i="1" s="1"/>
  <c r="X2209" i="1"/>
  <c r="AF2209" i="1" s="1"/>
  <c r="X2237" i="1"/>
  <c r="AF2237" i="1" s="1"/>
  <c r="X2265" i="1"/>
  <c r="X2293" i="1"/>
  <c r="AF2293" i="1" s="1"/>
  <c r="X2349" i="1"/>
  <c r="AF2349" i="1" s="1"/>
  <c r="X2377" i="1"/>
  <c r="AF2377" i="1" s="1"/>
  <c r="X2405" i="1"/>
  <c r="AF2405" i="1" s="1"/>
  <c r="X2433" i="1"/>
  <c r="AF2433" i="1" s="1"/>
  <c r="X2461" i="1"/>
  <c r="AF2461" i="1" s="1"/>
  <c r="X2489" i="1"/>
  <c r="AF2489" i="1" s="1"/>
  <c r="X2517" i="1"/>
  <c r="AF2517" i="1" s="1"/>
  <c r="X2545" i="1"/>
  <c r="AF2545" i="1" s="1"/>
  <c r="X2573" i="1"/>
  <c r="AF2573" i="1" s="1"/>
  <c r="X2601" i="1"/>
  <c r="AF2601" i="1" s="1"/>
  <c r="X2629" i="1"/>
  <c r="AF2629" i="1" s="1"/>
  <c r="X2685" i="1"/>
  <c r="AF2685" i="1" s="1"/>
  <c r="X2713" i="1"/>
  <c r="AF2713" i="1" s="1"/>
  <c r="X2741" i="1"/>
  <c r="AF2741" i="1" s="1"/>
  <c r="X2769" i="1"/>
  <c r="AF2769" i="1" s="1"/>
  <c r="X2797" i="1"/>
  <c r="AF2797" i="1" s="1"/>
  <c r="X2825" i="1"/>
  <c r="AF2825" i="1" s="1"/>
  <c r="X2853" i="1"/>
  <c r="AF2853" i="1" s="1"/>
  <c r="X2881" i="1"/>
  <c r="AF2881" i="1" s="1"/>
  <c r="X2909" i="1"/>
  <c r="AF2909" i="1" s="1"/>
  <c r="X2937" i="1"/>
  <c r="AF2937" i="1" s="1"/>
  <c r="X2965" i="1"/>
  <c r="AF2965" i="1" s="1"/>
  <c r="X2993" i="1"/>
  <c r="AF2993" i="1" s="1"/>
  <c r="X3021" i="1"/>
  <c r="AF3021" i="1" s="1"/>
  <c r="X3049" i="1"/>
  <c r="AF3049" i="1" s="1"/>
  <c r="X3077" i="1"/>
  <c r="AF3077" i="1" s="1"/>
  <c r="X3105" i="1"/>
  <c r="AF3105" i="1" s="1"/>
  <c r="X3133" i="1"/>
  <c r="AF3133" i="1" s="1"/>
  <c r="X3161" i="1"/>
  <c r="AF3161" i="1" s="1"/>
  <c r="X3189" i="1"/>
  <c r="AF3189" i="1" s="1"/>
  <c r="X3217" i="1"/>
  <c r="AF3217" i="1" s="1"/>
  <c r="X3245" i="1"/>
  <c r="AF3245" i="1" s="1"/>
  <c r="X3273" i="1"/>
  <c r="AF3273" i="1" s="1"/>
  <c r="X3301" i="1"/>
  <c r="AF3301" i="1" s="1"/>
  <c r="X3357" i="1"/>
  <c r="AF3357" i="1" s="1"/>
  <c r="X3385" i="1"/>
  <c r="AF3385" i="1" s="1"/>
  <c r="X3413" i="1"/>
  <c r="AF3413" i="1" s="1"/>
  <c r="X3441" i="1"/>
  <c r="AF3441" i="1" s="1"/>
  <c r="X3469" i="1"/>
  <c r="AF3469" i="1" s="1"/>
  <c r="X3581" i="1"/>
  <c r="AF3581" i="1" s="1"/>
  <c r="X3609" i="1"/>
  <c r="AF3609" i="1" s="1"/>
  <c r="X3749" i="1"/>
  <c r="AF3749" i="1" s="1"/>
  <c r="X3777" i="1"/>
  <c r="AF3777" i="1" s="1"/>
  <c r="X3805" i="1"/>
  <c r="AF3805" i="1" s="1"/>
  <c r="X3889" i="1"/>
  <c r="AF3889" i="1" s="1"/>
  <c r="X3917" i="1"/>
  <c r="AF3917" i="1" s="1"/>
  <c r="X3945" i="1"/>
  <c r="AF3945" i="1" s="1"/>
  <c r="X3973" i="1"/>
  <c r="AF3973" i="1" s="1"/>
  <c r="X4085" i="1"/>
  <c r="AF4085" i="1" s="1"/>
  <c r="X4113" i="1"/>
  <c r="AF4113" i="1" s="1"/>
  <c r="X4141" i="1"/>
  <c r="AF4141" i="1" s="1"/>
  <c r="X4197" i="1"/>
  <c r="AF4197" i="1" s="1"/>
  <c r="X530" i="1"/>
  <c r="AF530" i="1" s="1"/>
  <c r="X1398" i="1"/>
  <c r="AF1398" i="1" s="1"/>
  <c r="X1426" i="1"/>
  <c r="AF1426" i="1" s="1"/>
  <c r="X1454" i="1"/>
  <c r="AF1454" i="1" s="1"/>
  <c r="X1622" i="1"/>
  <c r="AF1622" i="1" s="1"/>
  <c r="X1678" i="1"/>
  <c r="AF1678" i="1" s="1"/>
  <c r="X2238" i="1"/>
  <c r="AF2238" i="1" s="1"/>
  <c r="X2742" i="1"/>
  <c r="AF2742" i="1" s="1"/>
  <c r="X3414" i="1"/>
  <c r="AF3414" i="1" s="1"/>
  <c r="X3442" i="1"/>
  <c r="AF3442" i="1" s="1"/>
  <c r="X83" i="1"/>
  <c r="AF83" i="1" s="1"/>
  <c r="X643" i="1"/>
  <c r="AF643" i="1" s="1"/>
  <c r="X811" i="1"/>
  <c r="AF811" i="1" s="1"/>
  <c r="X1147" i="1"/>
  <c r="AF1147" i="1" s="1"/>
  <c r="X1343" i="1"/>
  <c r="AF1343" i="1" s="1"/>
  <c r="X1511" i="1"/>
  <c r="AF1511" i="1" s="1"/>
  <c r="X2015" i="1"/>
  <c r="AF2015" i="1" s="1"/>
  <c r="X2267" i="1"/>
  <c r="AF2267" i="1" s="1"/>
  <c r="X2295" i="1"/>
  <c r="AF2295" i="1" s="1"/>
  <c r="X2323" i="1"/>
  <c r="AF2323" i="1" s="1"/>
  <c r="X2519" i="1"/>
  <c r="AF2519" i="1" s="1"/>
  <c r="X2827" i="1"/>
  <c r="AF2827" i="1" s="1"/>
  <c r="X3023" i="1"/>
  <c r="AF3023" i="1" s="1"/>
  <c r="X3163" i="1"/>
  <c r="AF3163" i="1" s="1"/>
  <c r="X3499" i="1"/>
  <c r="AF3499" i="1" s="1"/>
  <c r="X3667" i="1"/>
  <c r="AF3667" i="1" s="1"/>
  <c r="X3863" i="1"/>
  <c r="AF3863" i="1" s="1"/>
  <c r="X3975" i="1"/>
  <c r="AF3975" i="1" s="1"/>
  <c r="X4031" i="1"/>
  <c r="AF4031" i="1" s="1"/>
  <c r="W112" i="1"/>
  <c r="AF112" i="1"/>
  <c r="X168" i="1"/>
  <c r="AF168" i="1" s="1"/>
  <c r="X224" i="1"/>
  <c r="AF224" i="1" s="1"/>
  <c r="X252" i="1"/>
  <c r="AF252" i="1" s="1"/>
  <c r="X336" i="1"/>
  <c r="AF336" i="1" s="1"/>
  <c r="X420" i="1"/>
  <c r="AF420" i="1" s="1"/>
  <c r="X504" i="1"/>
  <c r="AF504" i="1" s="1"/>
  <c r="X672" i="1"/>
  <c r="AF672" i="1" s="1"/>
  <c r="X812" i="1"/>
  <c r="AF812" i="1" s="1"/>
  <c r="X840" i="1"/>
  <c r="AF840" i="1" s="1"/>
  <c r="X924" i="1"/>
  <c r="AF924" i="1" s="1"/>
  <c r="X1008" i="1"/>
  <c r="AF1008" i="1" s="1"/>
  <c r="W1036" i="1"/>
  <c r="AF1036" i="1"/>
  <c r="X1176" i="1"/>
  <c r="AF1176" i="1" s="1"/>
  <c r="X1232" i="1"/>
  <c r="AF1232" i="1" s="1"/>
  <c r="X1316" i="1"/>
  <c r="AF1316" i="1" s="1"/>
  <c r="X1484" i="1"/>
  <c r="AF1484" i="1" s="1"/>
  <c r="X1512" i="1"/>
  <c r="AF1512" i="1" s="1"/>
  <c r="X1568" i="1"/>
  <c r="AF1568" i="1" s="1"/>
  <c r="X1596" i="1"/>
  <c r="AF1596" i="1" s="1"/>
  <c r="X1652" i="1"/>
  <c r="AF1652" i="1" s="1"/>
  <c r="X1680" i="1"/>
  <c r="AF1680" i="1" s="1"/>
  <c r="X1764" i="1"/>
  <c r="AF1764" i="1" s="1"/>
  <c r="X1988" i="1"/>
  <c r="AF1988" i="1" s="1"/>
  <c r="X2100" i="1"/>
  <c r="AF2100" i="1" s="1"/>
  <c r="X2156" i="1"/>
  <c r="AF2156" i="1" s="1"/>
  <c r="X2184" i="1"/>
  <c r="AF2184" i="1" s="1"/>
  <c r="X2324" i="1"/>
  <c r="AF2324" i="1" s="1"/>
  <c r="X2352" i="1"/>
  <c r="AF2352" i="1" s="1"/>
  <c r="X2436" i="1"/>
  <c r="AF2436" i="1" s="1"/>
  <c r="X2632" i="1"/>
  <c r="AF2632" i="1" s="1"/>
  <c r="X2688" i="1"/>
  <c r="AF2688" i="1" s="1"/>
  <c r="X2772" i="1"/>
  <c r="AF2772" i="1" s="1"/>
  <c r="X2800" i="1"/>
  <c r="AF2800" i="1" s="1"/>
  <c r="X2828" i="1"/>
  <c r="AF2828" i="1" s="1"/>
  <c r="X2856" i="1"/>
  <c r="AF2856" i="1" s="1"/>
  <c r="X2940" i="1"/>
  <c r="AF2940" i="1" s="1"/>
  <c r="X2996" i="1"/>
  <c r="AF2996" i="1" s="1"/>
  <c r="X3164" i="1"/>
  <c r="AF3164" i="1" s="1"/>
  <c r="X3276" i="1"/>
  <c r="AF3276" i="1" s="1"/>
  <c r="X3528" i="1"/>
  <c r="AF3528" i="1" s="1"/>
  <c r="X3696" i="1"/>
  <c r="AF3696" i="1" s="1"/>
  <c r="X3780" i="1"/>
  <c r="AF3780" i="1" s="1"/>
  <c r="X673" i="1"/>
  <c r="AF673" i="1" s="1"/>
  <c r="X813" i="1"/>
  <c r="AF813" i="1" s="1"/>
  <c r="X953" i="1"/>
  <c r="AF953" i="1" s="1"/>
  <c r="X981" i="1"/>
  <c r="AF981" i="1" s="1"/>
  <c r="X1009" i="1"/>
  <c r="AF1009" i="1" s="1"/>
  <c r="X1149" i="1"/>
  <c r="AF1149" i="1" s="1"/>
  <c r="X1233" i="1"/>
  <c r="AF1233" i="1" s="1"/>
  <c r="X1289" i="1"/>
  <c r="AF1289" i="1" s="1"/>
  <c r="X1345" i="1"/>
  <c r="AF1345" i="1" s="1"/>
  <c r="X1457" i="1"/>
  <c r="AF1457" i="1" s="1"/>
  <c r="X1485" i="1"/>
  <c r="AF1485" i="1" s="1"/>
  <c r="X1653" i="1"/>
  <c r="AF1653" i="1" s="1"/>
  <c r="X1821" i="1"/>
  <c r="AF1821" i="1" s="1"/>
  <c r="X1849" i="1"/>
  <c r="AF1849" i="1" s="1"/>
  <c r="X1961" i="1"/>
  <c r="AF1961" i="1" s="1"/>
  <c r="W2073" i="1"/>
  <c r="AF2073" i="1"/>
  <c r="X2157" i="1"/>
  <c r="AF2157" i="1" s="1"/>
  <c r="X2465" i="1"/>
  <c r="AF2465" i="1" s="1"/>
  <c r="X2493" i="1"/>
  <c r="AF2493" i="1" s="1"/>
  <c r="X2521" i="1"/>
  <c r="AF2521" i="1" s="1"/>
  <c r="X2633" i="1"/>
  <c r="AF2633" i="1" s="1"/>
  <c r="X2689" i="1"/>
  <c r="AF2689" i="1" s="1"/>
  <c r="X2801" i="1"/>
  <c r="AF2801" i="1" s="1"/>
  <c r="X2857" i="1"/>
  <c r="AF2857" i="1" s="1"/>
  <c r="X2997" i="1"/>
  <c r="AF2997" i="1" s="1"/>
  <c r="X3025" i="1"/>
  <c r="AF3025" i="1" s="1"/>
  <c r="X3165" i="1"/>
  <c r="AF3165" i="1" s="1"/>
  <c r="X3193" i="1"/>
  <c r="AF3193" i="1" s="1"/>
  <c r="X3249" i="1"/>
  <c r="X3333" i="1"/>
  <c r="AF3333" i="1" s="1"/>
  <c r="W3417" i="1"/>
  <c r="AF3417" i="1"/>
  <c r="X1726" i="1"/>
  <c r="AF1726" i="1" s="1"/>
  <c r="X283" i="1"/>
  <c r="AF283" i="1" s="1"/>
  <c r="X395" i="1"/>
  <c r="AF395" i="1" s="1"/>
  <c r="X479" i="1"/>
  <c r="AF479" i="1" s="1"/>
  <c r="X563" i="1"/>
  <c r="AF563" i="1" s="1"/>
  <c r="X815" i="1"/>
  <c r="AF815" i="1" s="1"/>
  <c r="X899" i="1"/>
  <c r="AF899" i="1" s="1"/>
  <c r="X927" i="1"/>
  <c r="AF927" i="1" s="1"/>
  <c r="X1123" i="1"/>
  <c r="AF1123" i="1" s="1"/>
  <c r="X1151" i="1"/>
  <c r="AF1151" i="1" s="1"/>
  <c r="X1347" i="1"/>
  <c r="AF1347" i="1" s="1"/>
  <c r="X1515" i="1"/>
  <c r="AF1515" i="1" s="1"/>
  <c r="X116" i="1"/>
  <c r="AF116" i="1" s="1"/>
  <c r="X228" i="1"/>
  <c r="AF228" i="1" s="1"/>
  <c r="X564" i="1"/>
  <c r="AF564" i="1" s="1"/>
  <c r="X648" i="1"/>
  <c r="AF648" i="1" s="1"/>
  <c r="X732" i="1"/>
  <c r="AF732" i="1" s="1"/>
  <c r="X760" i="1"/>
  <c r="AF760" i="1" s="1"/>
  <c r="X788" i="1"/>
  <c r="AF788" i="1" s="1"/>
  <c r="X816" i="1"/>
  <c r="AF816" i="1" s="1"/>
  <c r="X900" i="1"/>
  <c r="AF900" i="1" s="1"/>
  <c r="X1068" i="1"/>
  <c r="AF1068" i="1" s="1"/>
  <c r="X1096" i="1"/>
  <c r="AF1096" i="1" s="1"/>
  <c r="X1236" i="1"/>
  <c r="AF1236" i="1" s="1"/>
  <c r="X1320" i="1"/>
  <c r="AF1320" i="1" s="1"/>
  <c r="X1404" i="1"/>
  <c r="AF1404" i="1" s="1"/>
  <c r="X1488" i="1"/>
  <c r="AF1488" i="1" s="1"/>
  <c r="X1656" i="1"/>
  <c r="AF1656" i="1" s="1"/>
  <c r="X1908" i="1"/>
  <c r="AF1908" i="1" s="1"/>
  <c r="W2048" i="1"/>
  <c r="AF2048" i="1"/>
  <c r="X2076" i="1"/>
  <c r="AF2076" i="1" s="1"/>
  <c r="X2160" i="1"/>
  <c r="AF2160" i="1" s="1"/>
  <c r="X3920" i="1"/>
  <c r="AF3920" i="1" s="1"/>
  <c r="X4004" i="1"/>
  <c r="AF4004" i="1" s="1"/>
  <c r="X4116" i="1"/>
  <c r="AF4116" i="1" s="1"/>
  <c r="X4144" i="1"/>
  <c r="AF4144" i="1" s="1"/>
  <c r="X1795" i="1"/>
  <c r="AF1795" i="1" s="1"/>
  <c r="X1991" i="1"/>
  <c r="AF1991" i="1" s="1"/>
  <c r="X2019" i="1"/>
  <c r="AF2019" i="1" s="1"/>
  <c r="X2131" i="1"/>
  <c r="AF2131" i="1" s="1"/>
  <c r="X2355" i="1"/>
  <c r="AF2355" i="1" s="1"/>
  <c r="X2523" i="1"/>
  <c r="AF2523" i="1" s="1"/>
  <c r="X2663" i="1"/>
  <c r="AF2663" i="1" s="1"/>
  <c r="X2747" i="1"/>
  <c r="AF2747" i="1" s="1"/>
  <c r="X2803" i="1"/>
  <c r="AF2803" i="1" s="1"/>
  <c r="X2831" i="1"/>
  <c r="AF2831" i="1" s="1"/>
  <c r="X2971" i="1"/>
  <c r="AF2971" i="1" s="1"/>
  <c r="X3027" i="1"/>
  <c r="AF3027" i="1" s="1"/>
  <c r="X3111" i="1"/>
  <c r="AF3111" i="1" s="1"/>
  <c r="X3167" i="1"/>
  <c r="AF3167" i="1" s="1"/>
  <c r="X3195" i="1"/>
  <c r="AF3195" i="1" s="1"/>
  <c r="X3475" i="1"/>
  <c r="AF3475" i="1" s="1"/>
  <c r="X3867" i="1"/>
  <c r="AF3867" i="1" s="1"/>
  <c r="X3951" i="1"/>
  <c r="AF3951" i="1" s="1"/>
  <c r="X3979" i="1"/>
  <c r="AF3979" i="1" s="1"/>
  <c r="X2300" i="1"/>
  <c r="AF2300" i="1" s="1"/>
  <c r="X63" i="1"/>
  <c r="AF63" i="1" s="1"/>
  <c r="X483" i="1"/>
  <c r="AF483" i="1" s="1"/>
  <c r="X539" i="1"/>
  <c r="AF539" i="1" s="1"/>
  <c r="X819" i="1"/>
  <c r="AF819" i="1" s="1"/>
  <c r="X875" i="1"/>
  <c r="AF875" i="1" s="1"/>
  <c r="X1127" i="1"/>
  <c r="AF1127" i="1" s="1"/>
  <c r="X1155" i="1"/>
  <c r="AF1155" i="1" s="1"/>
  <c r="X1267" i="1"/>
  <c r="AF1267" i="1" s="1"/>
  <c r="X1379" i="1"/>
  <c r="AF1379" i="1" s="1"/>
  <c r="W1575" i="1"/>
  <c r="AF1575" i="1"/>
  <c r="X1715" i="1"/>
  <c r="AF1715" i="1" s="1"/>
  <c r="X1799" i="1"/>
  <c r="AF1799" i="1" s="1"/>
  <c r="X4152" i="1"/>
  <c r="AF4152" i="1" s="1"/>
  <c r="W2438" i="1"/>
  <c r="X3399" i="1"/>
  <c r="AF3399" i="1" s="1"/>
  <c r="X3483" i="1"/>
  <c r="AF3483" i="1" s="1"/>
  <c r="X3595" i="1"/>
  <c r="AF3595" i="1" s="1"/>
  <c r="X3623" i="1"/>
  <c r="AF3623" i="1" s="1"/>
  <c r="X142" i="1"/>
  <c r="AF142" i="1" s="1"/>
  <c r="X2466" i="1"/>
  <c r="AF2466" i="1" s="1"/>
  <c r="X2494" i="1"/>
  <c r="AF2494" i="1" s="1"/>
  <c r="X3670" i="1"/>
  <c r="AF3670" i="1" s="1"/>
  <c r="X4078" i="1"/>
  <c r="AF4078" i="1" s="1"/>
  <c r="X2258" i="1"/>
  <c r="AF2258" i="1" s="1"/>
  <c r="X466" i="1"/>
  <c r="AF466" i="1" s="1"/>
  <c r="X2356" i="1"/>
  <c r="AF2356" i="1" s="1"/>
  <c r="X2384" i="1"/>
  <c r="AF2384" i="1" s="1"/>
  <c r="X2412" i="1"/>
  <c r="AF2412" i="1" s="1"/>
  <c r="X2524" i="1"/>
  <c r="AF2524" i="1" s="1"/>
  <c r="X2552" i="1"/>
  <c r="AF2552" i="1" s="1"/>
  <c r="X2580" i="1"/>
  <c r="AF2580" i="1" s="1"/>
  <c r="X2608" i="1"/>
  <c r="AF2608" i="1" s="1"/>
  <c r="X2636" i="1"/>
  <c r="AF2636" i="1" s="1"/>
  <c r="X2692" i="1"/>
  <c r="AF2692" i="1" s="1"/>
  <c r="X2720" i="1"/>
  <c r="AF2720" i="1" s="1"/>
  <c r="X2776" i="1"/>
  <c r="AF2776" i="1" s="1"/>
  <c r="X2804" i="1"/>
  <c r="AF2804" i="1" s="1"/>
  <c r="X2832" i="1"/>
  <c r="AF2832" i="1" s="1"/>
  <c r="X2860" i="1"/>
  <c r="AF2860" i="1" s="1"/>
  <c r="X2888" i="1"/>
  <c r="AF2888" i="1" s="1"/>
  <c r="X2972" i="1"/>
  <c r="AF2972" i="1" s="1"/>
  <c r="X3000" i="1"/>
  <c r="AF3000" i="1" s="1"/>
  <c r="X3028" i="1"/>
  <c r="AF3028" i="1" s="1"/>
  <c r="X3056" i="1"/>
  <c r="AF3056" i="1" s="1"/>
  <c r="X3084" i="1"/>
  <c r="AF3084" i="1" s="1"/>
  <c r="X3112" i="1"/>
  <c r="AF3112" i="1" s="1"/>
  <c r="X3140" i="1"/>
  <c r="AF3140" i="1" s="1"/>
  <c r="X3168" i="1"/>
  <c r="AF3168" i="1" s="1"/>
  <c r="X3196" i="1"/>
  <c r="AF3196" i="1" s="1"/>
  <c r="X3252" i="1"/>
  <c r="AF3252" i="1" s="1"/>
  <c r="X3280" i="1"/>
  <c r="AF3280" i="1" s="1"/>
  <c r="X3308" i="1"/>
  <c r="AF3308" i="1" s="1"/>
  <c r="X3336" i="1"/>
  <c r="AF3336" i="1" s="1"/>
  <c r="X3364" i="1"/>
  <c r="AF3364" i="1" s="1"/>
  <c r="X3392" i="1"/>
  <c r="AF3392" i="1" s="1"/>
  <c r="X3420" i="1"/>
  <c r="AF3420" i="1" s="1"/>
  <c r="X3448" i="1"/>
  <c r="AF3448" i="1" s="1"/>
  <c r="X3504" i="1"/>
  <c r="AF3504" i="1" s="1"/>
  <c r="X3532" i="1"/>
  <c r="AF3532" i="1" s="1"/>
  <c r="X3560" i="1"/>
  <c r="AF3560" i="1" s="1"/>
  <c r="X3588" i="1"/>
  <c r="AF3588" i="1" s="1"/>
  <c r="X3616" i="1"/>
  <c r="AF3616" i="1" s="1"/>
  <c r="X3672" i="1"/>
  <c r="AF3672" i="1" s="1"/>
  <c r="X3700" i="1"/>
  <c r="AF3700" i="1" s="1"/>
  <c r="X3728" i="1"/>
  <c r="AF3728" i="1" s="1"/>
  <c r="X3756" i="1"/>
  <c r="AF3756" i="1" s="1"/>
  <c r="X3784" i="1"/>
  <c r="AF3784" i="1" s="1"/>
  <c r="X3840" i="1"/>
  <c r="AF3840" i="1" s="1"/>
  <c r="X3868" i="1"/>
  <c r="AF3868" i="1" s="1"/>
  <c r="X3896" i="1"/>
  <c r="AF3896" i="1" s="1"/>
  <c r="X3952" i="1"/>
  <c r="AF3952" i="1" s="1"/>
  <c r="X4008" i="1"/>
  <c r="AF4008" i="1" s="1"/>
  <c r="X4036" i="1"/>
  <c r="AF4036" i="1" s="1"/>
  <c r="X4064" i="1"/>
  <c r="AF4064" i="1" s="1"/>
  <c r="X4092" i="1"/>
  <c r="AF4092" i="1" s="1"/>
  <c r="X4120" i="1"/>
  <c r="AF4120" i="1" s="1"/>
  <c r="X4148" i="1"/>
  <c r="AF4148" i="1" s="1"/>
  <c r="X4176" i="1"/>
  <c r="AF4176" i="1" s="1"/>
  <c r="X5" i="1"/>
  <c r="AF5" i="1" s="1"/>
  <c r="X33" i="1"/>
  <c r="AF33" i="1" s="1"/>
  <c r="X61" i="1"/>
  <c r="AF61" i="1" s="1"/>
  <c r="X89" i="1"/>
  <c r="AF89" i="1" s="1"/>
  <c r="X117" i="1"/>
  <c r="AF117" i="1" s="1"/>
  <c r="X145" i="1"/>
  <c r="AF145" i="1" s="1"/>
  <c r="X173" i="1"/>
  <c r="AF173" i="1" s="1"/>
  <c r="X201" i="1"/>
  <c r="AF201" i="1" s="1"/>
  <c r="X229" i="1"/>
  <c r="AF229" i="1" s="1"/>
  <c r="X257" i="1"/>
  <c r="AF257" i="1" s="1"/>
  <c r="X285" i="1"/>
  <c r="AF285" i="1" s="1"/>
  <c r="X313" i="1"/>
  <c r="AF313" i="1" s="1"/>
  <c r="X341" i="1"/>
  <c r="AF341" i="1" s="1"/>
  <c r="X369" i="1"/>
  <c r="AF369" i="1" s="1"/>
  <c r="X397" i="1"/>
  <c r="AF397" i="1" s="1"/>
  <c r="X425" i="1"/>
  <c r="AF425" i="1" s="1"/>
  <c r="X509" i="1"/>
  <c r="AF509" i="1" s="1"/>
  <c r="X537" i="1"/>
  <c r="X565" i="1"/>
  <c r="AF565" i="1" s="1"/>
  <c r="X593" i="1"/>
  <c r="AF593" i="1" s="1"/>
  <c r="X621" i="1"/>
  <c r="AF621" i="1" s="1"/>
  <c r="X649" i="1"/>
  <c r="AF649" i="1" s="1"/>
  <c r="X677" i="1"/>
  <c r="AF677" i="1" s="1"/>
  <c r="X705" i="1"/>
  <c r="AF705" i="1" s="1"/>
  <c r="X733" i="1"/>
  <c r="AF733" i="1" s="1"/>
  <c r="X761" i="1"/>
  <c r="AF761" i="1" s="1"/>
  <c r="X789" i="1"/>
  <c r="AF789" i="1" s="1"/>
  <c r="X817" i="1"/>
  <c r="AF817" i="1" s="1"/>
  <c r="X845" i="1"/>
  <c r="AF845" i="1" s="1"/>
  <c r="X873" i="1"/>
  <c r="AF873" i="1" s="1"/>
  <c r="X901" i="1"/>
  <c r="AF901" i="1" s="1"/>
  <c r="X957" i="1"/>
  <c r="AF957" i="1" s="1"/>
  <c r="X985" i="1"/>
  <c r="AF985" i="1" s="1"/>
  <c r="X1013" i="1"/>
  <c r="AF1013" i="1" s="1"/>
  <c r="X1041" i="1"/>
  <c r="AF1041" i="1" s="1"/>
  <c r="X1069" i="1"/>
  <c r="AF1069" i="1" s="1"/>
  <c r="X1097" i="1"/>
  <c r="AF1097" i="1" s="1"/>
  <c r="X1125" i="1"/>
  <c r="AF1125" i="1" s="1"/>
  <c r="X1153" i="1"/>
  <c r="AF1153" i="1" s="1"/>
  <c r="X1181" i="1"/>
  <c r="AF1181" i="1" s="1"/>
  <c r="X1209" i="1"/>
  <c r="AF1209" i="1" s="1"/>
  <c r="X1237" i="1"/>
  <c r="AF1237" i="1" s="1"/>
  <c r="X1321" i="1"/>
  <c r="AF1321" i="1" s="1"/>
  <c r="X1349" i="1"/>
  <c r="AF1349" i="1" s="1"/>
  <c r="X1377" i="1"/>
  <c r="X1405" i="1"/>
  <c r="AF1405" i="1" s="1"/>
  <c r="X1433" i="1"/>
  <c r="AF1433" i="1" s="1"/>
  <c r="X1461" i="1"/>
  <c r="AF1461" i="1" s="1"/>
  <c r="X1489" i="1"/>
  <c r="AF1489" i="1" s="1"/>
  <c r="X1517" i="1"/>
  <c r="AF1517" i="1" s="1"/>
  <c r="X1545" i="1"/>
  <c r="AF1545" i="1" s="1"/>
  <c r="X1573" i="1"/>
  <c r="AF1573" i="1" s="1"/>
  <c r="X1601" i="1"/>
  <c r="AF1601" i="1" s="1"/>
  <c r="X1629" i="1"/>
  <c r="AF1629" i="1" s="1"/>
  <c r="X1657" i="1"/>
  <c r="AF1657" i="1" s="1"/>
  <c r="X1685" i="1"/>
  <c r="AF1685" i="1" s="1"/>
  <c r="X1713" i="1"/>
  <c r="AF1713" i="1" s="1"/>
  <c r="X1741" i="1"/>
  <c r="AF1741" i="1" s="1"/>
  <c r="X1769" i="1"/>
  <c r="AF1769" i="1" s="1"/>
  <c r="X1797" i="1"/>
  <c r="AF1797" i="1" s="1"/>
  <c r="X1853" i="1"/>
  <c r="AF1853" i="1" s="1"/>
  <c r="X1881" i="1"/>
  <c r="AF1881" i="1" s="1"/>
  <c r="X1909" i="1"/>
  <c r="AF1909" i="1" s="1"/>
  <c r="X1937" i="1"/>
  <c r="AF1937" i="1" s="1"/>
  <c r="X1965" i="1"/>
  <c r="AF1965" i="1" s="1"/>
  <c r="X1993" i="1"/>
  <c r="AF1993" i="1" s="1"/>
  <c r="X2021" i="1"/>
  <c r="AF2021" i="1" s="1"/>
  <c r="X2049" i="1"/>
  <c r="X2077" i="1"/>
  <c r="AF2077" i="1" s="1"/>
  <c r="X2105" i="1"/>
  <c r="AF2105" i="1" s="1"/>
  <c r="X2161" i="1"/>
  <c r="AF2161" i="1" s="1"/>
  <c r="X2189" i="1"/>
  <c r="AF2189" i="1" s="1"/>
  <c r="X2217" i="1"/>
  <c r="AF2217" i="1" s="1"/>
  <c r="X2245" i="1"/>
  <c r="AF2245" i="1" s="1"/>
  <c r="X2273" i="1"/>
  <c r="AF2273" i="1" s="1"/>
  <c r="X2301" i="1"/>
  <c r="AF2301" i="1" s="1"/>
  <c r="X2357" i="1"/>
  <c r="AF2357" i="1" s="1"/>
  <c r="X2385" i="1"/>
  <c r="AF2385" i="1" s="1"/>
  <c r="X2413" i="1"/>
  <c r="AF2413" i="1" s="1"/>
  <c r="X2441" i="1"/>
  <c r="AF2441" i="1" s="1"/>
  <c r="X2469" i="1"/>
  <c r="AF2469" i="1" s="1"/>
  <c r="X2525" i="1"/>
  <c r="AF2525" i="1" s="1"/>
  <c r="X2553" i="1"/>
  <c r="AF2553" i="1" s="1"/>
  <c r="X2581" i="1"/>
  <c r="AF2581" i="1" s="1"/>
  <c r="X2637" i="1"/>
  <c r="AF2637" i="1" s="1"/>
  <c r="X2665" i="1"/>
  <c r="AF2665" i="1" s="1"/>
  <c r="X2693" i="1"/>
  <c r="AF2693" i="1" s="1"/>
  <c r="X2721" i="1"/>
  <c r="AF2721" i="1" s="1"/>
  <c r="X2749" i="1"/>
  <c r="AF2749" i="1" s="1"/>
  <c r="X2777" i="1"/>
  <c r="AF2777" i="1" s="1"/>
  <c r="X2805" i="1"/>
  <c r="AF2805" i="1" s="1"/>
  <c r="X2833" i="1"/>
  <c r="AF2833" i="1" s="1"/>
  <c r="X2861" i="1"/>
  <c r="AF2861" i="1" s="1"/>
  <c r="X2889" i="1"/>
  <c r="AF2889" i="1" s="1"/>
  <c r="X2917" i="1"/>
  <c r="AF2917" i="1" s="1"/>
  <c r="X2973" i="1"/>
  <c r="AF2973" i="1" s="1"/>
  <c r="X3001" i="1"/>
  <c r="AF3001" i="1" s="1"/>
  <c r="X3029" i="1"/>
  <c r="AF3029" i="1" s="1"/>
  <c r="X3057" i="1"/>
  <c r="AF3057" i="1" s="1"/>
  <c r="X3085" i="1"/>
  <c r="AF3085" i="1" s="1"/>
  <c r="X3113" i="1"/>
  <c r="AF3113" i="1" s="1"/>
  <c r="X3141" i="1"/>
  <c r="AF3141" i="1" s="1"/>
  <c r="X3169" i="1"/>
  <c r="AF3169" i="1" s="1"/>
  <c r="X3197" i="1"/>
  <c r="AF3197" i="1" s="1"/>
  <c r="X3225" i="1"/>
  <c r="AF3225" i="1" s="1"/>
  <c r="X3253" i="1"/>
  <c r="AF3253" i="1" s="1"/>
  <c r="X3281" i="1"/>
  <c r="AF3281" i="1" s="1"/>
  <c r="X3309" i="1"/>
  <c r="AF3309" i="1" s="1"/>
  <c r="X3337" i="1"/>
  <c r="AF3337" i="1" s="1"/>
  <c r="X3365" i="1"/>
  <c r="AF3365" i="1" s="1"/>
  <c r="X3393" i="1"/>
  <c r="AF3393" i="1" s="1"/>
  <c r="X3421" i="1"/>
  <c r="AF3421" i="1" s="1"/>
  <c r="X3533" i="1"/>
  <c r="AF3533" i="1" s="1"/>
  <c r="X3561" i="1"/>
  <c r="AF3561" i="1" s="1"/>
  <c r="X3589" i="1"/>
  <c r="AF3589" i="1" s="1"/>
  <c r="X3701" i="1"/>
  <c r="AF3701" i="1" s="1"/>
  <c r="X3729" i="1"/>
  <c r="AF3729" i="1" s="1"/>
  <c r="X3869" i="1"/>
  <c r="AF3869" i="1" s="1"/>
  <c r="X3897" i="1"/>
  <c r="AF3897" i="1" s="1"/>
  <c r="X3925" i="1"/>
  <c r="AF3925" i="1" s="1"/>
  <c r="X4037" i="1"/>
  <c r="AF4037" i="1" s="1"/>
  <c r="X4065" i="1"/>
  <c r="AF4065" i="1" s="1"/>
  <c r="X6" i="1"/>
  <c r="AF6" i="1" s="1"/>
  <c r="X2190" i="1"/>
  <c r="AF2190" i="1" s="1"/>
  <c r="X2694" i="1"/>
  <c r="AF2694" i="1" s="1"/>
  <c r="X2722" i="1"/>
  <c r="AF2722" i="1" s="1"/>
  <c r="X1883" i="1"/>
  <c r="AF1883" i="1" s="1"/>
  <c r="X1995" i="1"/>
  <c r="AF1995" i="1" s="1"/>
  <c r="X2135" i="1"/>
  <c r="AF2135" i="1" s="1"/>
  <c r="X2331" i="1"/>
  <c r="AF2331" i="1" s="1"/>
  <c r="X2667" i="1"/>
  <c r="AF2667" i="1" s="1"/>
  <c r="X2723" i="1"/>
  <c r="AF2723" i="1" s="1"/>
  <c r="X2779" i="1"/>
  <c r="AF2779" i="1" s="1"/>
  <c r="X2807" i="1"/>
  <c r="AF2807" i="1" s="1"/>
  <c r="X2835" i="1"/>
  <c r="AF2835" i="1" s="1"/>
  <c r="X2919" i="1"/>
  <c r="AF2919" i="1" s="1"/>
  <c r="X2975" i="1"/>
  <c r="AF2975" i="1" s="1"/>
  <c r="X3087" i="1"/>
  <c r="AF3087" i="1" s="1"/>
  <c r="X3171" i="1"/>
  <c r="AF3171" i="1" s="1"/>
  <c r="X3423" i="1"/>
  <c r="AF3423" i="1" s="1"/>
  <c r="X3479" i="1"/>
  <c r="AF3479" i="1" s="1"/>
  <c r="X3507" i="1"/>
  <c r="AF3507" i="1" s="1"/>
  <c r="X3619" i="1"/>
  <c r="AF3619" i="1" s="1"/>
  <c r="X3983" i="1"/>
  <c r="AF3983" i="1" s="1"/>
  <c r="X4123" i="1"/>
  <c r="AF4123" i="1" s="1"/>
  <c r="X69" i="1"/>
  <c r="AF69" i="1" s="1"/>
  <c r="X97" i="1"/>
  <c r="AF97" i="1" s="1"/>
  <c r="X209" i="1"/>
  <c r="AF209" i="1" s="1"/>
  <c r="X265" i="1"/>
  <c r="AF265" i="1" s="1"/>
  <c r="X349" i="1"/>
  <c r="AF349" i="1" s="1"/>
  <c r="X377" i="1"/>
  <c r="AF377" i="1" s="1"/>
  <c r="X405" i="1"/>
  <c r="AF405" i="1" s="1"/>
  <c r="X433" i="1"/>
  <c r="AF433" i="1" s="1"/>
  <c r="X489" i="1"/>
  <c r="AF489" i="1" s="1"/>
  <c r="X545" i="1"/>
  <c r="AF545" i="1" s="1"/>
  <c r="X573" i="1"/>
  <c r="AF573" i="1" s="1"/>
  <c r="X601" i="1"/>
  <c r="AF601" i="1" s="1"/>
  <c r="X741" i="1"/>
  <c r="AF741" i="1" s="1"/>
  <c r="X769" i="1"/>
  <c r="AF769" i="1" s="1"/>
  <c r="X881" i="1"/>
  <c r="AF881" i="1" s="1"/>
  <c r="X909" i="1"/>
  <c r="AF909" i="1" s="1"/>
  <c r="X1021" i="1"/>
  <c r="AF1021" i="1" s="1"/>
  <c r="X1049" i="1"/>
  <c r="AF1049" i="1" s="1"/>
  <c r="X1077" i="1"/>
  <c r="AF1077" i="1" s="1"/>
  <c r="W1161" i="1"/>
  <c r="AF1161" i="1"/>
  <c r="X1245" i="1"/>
  <c r="AF1245" i="1" s="1"/>
  <c r="X1329" i="1"/>
  <c r="AF1329" i="1" s="1"/>
  <c r="X1385" i="1"/>
  <c r="AF1385" i="1" s="1"/>
  <c r="X1413" i="1"/>
  <c r="AF1413" i="1" s="1"/>
  <c r="X1441" i="1"/>
  <c r="AF1441" i="1" s="1"/>
  <c r="X1553" i="1"/>
  <c r="AF1553" i="1" s="1"/>
  <c r="X1581" i="1"/>
  <c r="AF1581" i="1" s="1"/>
  <c r="X1609" i="1"/>
  <c r="AF1609" i="1" s="1"/>
  <c r="X1777" i="1"/>
  <c r="AF1777" i="1" s="1"/>
  <c r="X1889" i="1"/>
  <c r="AF1889" i="1" s="1"/>
  <c r="X1917" i="1"/>
  <c r="AF1917" i="1" s="1"/>
  <c r="X1945" i="1"/>
  <c r="AF1945" i="1" s="1"/>
  <c r="X2057" i="1"/>
  <c r="AF2057" i="1" s="1"/>
  <c r="X2113" i="1"/>
  <c r="AF2113" i="1" s="1"/>
  <c r="X2225" i="1"/>
  <c r="AF2225" i="1" s="1"/>
  <c r="X2253" i="1"/>
  <c r="AF2253" i="1" s="1"/>
  <c r="X2281" i="1"/>
  <c r="AF2281" i="1" s="1"/>
  <c r="X2393" i="1"/>
  <c r="AF2393" i="1" s="1"/>
  <c r="X2449" i="1"/>
  <c r="AF2449" i="1" s="1"/>
  <c r="X2589" i="1"/>
  <c r="AF2589" i="1" s="1"/>
  <c r="X2673" i="1"/>
  <c r="AF2673" i="1" s="1"/>
  <c r="X2701" i="1"/>
  <c r="AF2701" i="1" s="1"/>
  <c r="X2729" i="1"/>
  <c r="AF2729" i="1" s="1"/>
  <c r="X2757" i="1"/>
  <c r="AF2757" i="1" s="1"/>
  <c r="X2785" i="1"/>
  <c r="AF2785" i="1" s="1"/>
  <c r="X3121" i="1"/>
  <c r="AF3121" i="1" s="1"/>
  <c r="X3774" i="1"/>
  <c r="AF3774" i="1" s="1"/>
  <c r="X51" i="1"/>
  <c r="AF51" i="1" s="1"/>
  <c r="X79" i="1"/>
  <c r="AF79" i="1" s="1"/>
  <c r="X107" i="1"/>
  <c r="AF107" i="1" s="1"/>
  <c r="X247" i="1"/>
  <c r="AF247" i="1" s="1"/>
  <c r="X415" i="1"/>
  <c r="AF415" i="1" s="1"/>
  <c r="X471" i="1"/>
  <c r="AF471" i="1" s="1"/>
  <c r="X583" i="1"/>
  <c r="AF583" i="1" s="1"/>
  <c r="X611" i="1"/>
  <c r="AF611" i="1" s="1"/>
  <c r="X639" i="1"/>
  <c r="AF639" i="1" s="1"/>
  <c r="X751" i="1"/>
  <c r="AF751" i="1" s="1"/>
  <c r="X835" i="1"/>
  <c r="AF835" i="1" s="1"/>
  <c r="X919" i="1"/>
  <c r="AF919" i="1" s="1"/>
  <c r="X1087" i="1"/>
  <c r="AF1087" i="1" s="1"/>
  <c r="X1143" i="1"/>
  <c r="AF1143" i="1" s="1"/>
  <c r="X1255" i="1"/>
  <c r="AF1255" i="1" s="1"/>
  <c r="X1311" i="1"/>
  <c r="AF1311" i="1" s="1"/>
  <c r="X1339" i="1"/>
  <c r="AF1339" i="1" s="1"/>
  <c r="X1395" i="1"/>
  <c r="AF1395" i="1" s="1"/>
  <c r="X1423" i="1"/>
  <c r="AF1423" i="1" s="1"/>
  <c r="X1479" i="1"/>
  <c r="AF1479" i="1" s="1"/>
  <c r="X1507" i="1"/>
  <c r="AF1507" i="1" s="1"/>
  <c r="X1591" i="1"/>
  <c r="AF1591" i="1" s="1"/>
  <c r="X1647" i="1"/>
  <c r="AF1647" i="1" s="1"/>
  <c r="X1731" i="1"/>
  <c r="AF1731" i="1" s="1"/>
  <c r="X1759" i="1"/>
  <c r="AF1759" i="1" s="1"/>
  <c r="X1787" i="1"/>
  <c r="AF1787" i="1" s="1"/>
  <c r="X1815" i="1"/>
  <c r="AF1815" i="1" s="1"/>
  <c r="X1899" i="1"/>
  <c r="AF1899" i="1" s="1"/>
  <c r="X1927" i="1"/>
  <c r="AF1927" i="1" s="1"/>
  <c r="X2011" i="1"/>
  <c r="AF2011" i="1" s="1"/>
  <c r="X2095" i="1"/>
  <c r="AF2095" i="1" s="1"/>
  <c r="X2151" i="1"/>
  <c r="AF2151" i="1" s="1"/>
  <c r="X2263" i="1"/>
  <c r="AF2263" i="1" s="1"/>
  <c r="X2347" i="1"/>
  <c r="AF2347" i="1" s="1"/>
  <c r="X2431" i="1"/>
  <c r="AF2431" i="1" s="1"/>
  <c r="X2515" i="1"/>
  <c r="AF2515" i="1" s="1"/>
  <c r="X2543" i="1"/>
  <c r="AF2543" i="1" s="1"/>
  <c r="X2599" i="1"/>
  <c r="AF2599" i="1" s="1"/>
  <c r="X2655" i="1"/>
  <c r="AF2655" i="1" s="1"/>
  <c r="X2767" i="1"/>
  <c r="AF2767" i="1" s="1"/>
  <c r="X2823" i="1"/>
  <c r="AF2823" i="1" s="1"/>
  <c r="X2935" i="1"/>
  <c r="AF2935" i="1" s="1"/>
  <c r="X2991" i="1"/>
  <c r="AF2991" i="1" s="1"/>
  <c r="X3019" i="1"/>
  <c r="AF3019" i="1" s="1"/>
  <c r="X3047" i="1"/>
  <c r="AF3047" i="1" s="1"/>
  <c r="X3075" i="1"/>
  <c r="AF3075" i="1" s="1"/>
  <c r="X3103" i="1"/>
  <c r="AF3103" i="1" s="1"/>
  <c r="X3159" i="1"/>
  <c r="AF3159" i="1" s="1"/>
  <c r="X3187" i="1"/>
  <c r="AF3187" i="1" s="1"/>
  <c r="X3215" i="1"/>
  <c r="AF3215" i="1" s="1"/>
  <c r="X3243" i="1"/>
  <c r="AF3243" i="1" s="1"/>
  <c r="X3271" i="1"/>
  <c r="AF3271" i="1" s="1"/>
  <c r="X3411" i="1"/>
  <c r="AF3411" i="1" s="1"/>
  <c r="X3439" i="1"/>
  <c r="AF3439" i="1" s="1"/>
  <c r="X3579" i="1"/>
  <c r="AF3579" i="1" s="1"/>
  <c r="X3607" i="1"/>
  <c r="AF3607" i="1" s="1"/>
  <c r="X3663" i="1"/>
  <c r="AF3663" i="1" s="1"/>
  <c r="X3775" i="1"/>
  <c r="AF3775" i="1" s="1"/>
  <c r="X3803" i="1"/>
  <c r="AF3803" i="1" s="1"/>
  <c r="X3831" i="1"/>
  <c r="AF3831" i="1" s="1"/>
  <c r="X3859" i="1"/>
  <c r="AF3859" i="1" s="1"/>
  <c r="X3943" i="1"/>
  <c r="AF3943" i="1" s="1"/>
  <c r="X3999" i="1"/>
  <c r="AF3999" i="1" s="1"/>
  <c r="X4111" i="1"/>
  <c r="AF4111" i="1" s="1"/>
  <c r="X4167" i="1"/>
  <c r="AF4167" i="1" s="1"/>
  <c r="X4182" i="1"/>
  <c r="AF4182" i="1" s="1"/>
  <c r="X3538" i="1"/>
  <c r="AF3538" i="1" s="1"/>
  <c r="X3510" i="1"/>
  <c r="AF3510" i="1" s="1"/>
  <c r="X2446" i="1"/>
  <c r="AF2446" i="1" s="1"/>
  <c r="X1326" i="1"/>
  <c r="AF1326" i="1" s="1"/>
  <c r="Q439" i="1"/>
  <c r="Q735" i="1"/>
  <c r="Q1163" i="1"/>
  <c r="Q1577" i="1"/>
  <c r="Q1691" i="1"/>
  <c r="Q2897" i="1"/>
  <c r="Q3640" i="1"/>
  <c r="Q995" i="1"/>
  <c r="Q1546" i="1"/>
  <c r="Q1985" i="1"/>
  <c r="W1985" i="1"/>
  <c r="Q4046" i="1"/>
  <c r="Q3275" i="1"/>
  <c r="Q1793" i="1"/>
  <c r="W1793" i="1"/>
  <c r="Q2175" i="1"/>
  <c r="Q2367" i="1"/>
  <c r="Q4142" i="1"/>
  <c r="Q10" i="1"/>
  <c r="Q226" i="1"/>
  <c r="Q233" i="1"/>
  <c r="Q307" i="1"/>
  <c r="Q473" i="1"/>
  <c r="Q641" i="1"/>
  <c r="Q686" i="1"/>
  <c r="Q950" i="1"/>
  <c r="Q1019" i="1"/>
  <c r="Q1265" i="1"/>
  <c r="Q1547" i="1"/>
  <c r="Q1625" i="1"/>
  <c r="Q1673" i="1"/>
  <c r="Q1721" i="1"/>
  <c r="Q2009" i="1"/>
  <c r="Q2199" i="1"/>
  <c r="Q2271" i="1"/>
  <c r="Q2462" i="1"/>
  <c r="Q2679" i="1"/>
  <c r="Q2714" i="1"/>
  <c r="Q2891" i="1"/>
  <c r="Q2990" i="1"/>
  <c r="Q3089" i="1"/>
  <c r="Q3203" i="1"/>
  <c r="Q3323" i="1"/>
  <c r="Q3377" i="1"/>
  <c r="Q3419" i="1"/>
  <c r="Q3566" i="1"/>
  <c r="Q3590" i="1"/>
  <c r="Q3617" i="1"/>
  <c r="R3698" i="1"/>
  <c r="X3698" i="1"/>
  <c r="AF3698" i="1" s="1"/>
  <c r="Q3851" i="1"/>
  <c r="Q3878" i="1"/>
  <c r="Q3903" i="1"/>
  <c r="Q3947" i="1"/>
  <c r="W3947" i="1"/>
  <c r="Q3995" i="1"/>
  <c r="Q4146" i="1"/>
  <c r="Q4166" i="1"/>
  <c r="Q4163" i="1"/>
  <c r="W4163" i="1"/>
  <c r="Q2723" i="1"/>
  <c r="W2723" i="1"/>
  <c r="Q1856" i="1"/>
  <c r="L1856" i="1" s="1"/>
  <c r="W1856" i="1"/>
  <c r="Q1313" i="1"/>
  <c r="W1313" i="1"/>
  <c r="Q899" i="1"/>
  <c r="W899" i="1"/>
  <c r="Q59" i="1"/>
  <c r="Q134" i="1"/>
  <c r="Q322" i="1"/>
  <c r="Q472" i="1"/>
  <c r="Q638" i="1"/>
  <c r="Q971" i="1"/>
  <c r="Q1211" i="1"/>
  <c r="Q1739" i="1"/>
  <c r="Q1769" i="1"/>
  <c r="W1769" i="1"/>
  <c r="AH1769" i="1" s="1"/>
  <c r="Q1862" i="1"/>
  <c r="Q1889" i="1"/>
  <c r="Q2054" i="1"/>
  <c r="Q2147" i="1"/>
  <c r="Q2153" i="1"/>
  <c r="W2153" i="1"/>
  <c r="Q2249" i="1"/>
  <c r="W2249" i="1"/>
  <c r="Q2363" i="1"/>
  <c r="Q2777" i="1"/>
  <c r="Q3299" i="1"/>
  <c r="Q3327" i="1"/>
  <c r="Q3423" i="1"/>
  <c r="Q3615" i="1"/>
  <c r="Q3664" i="1"/>
  <c r="Q3827" i="1"/>
  <c r="Q3833" i="1"/>
  <c r="Q4139" i="1"/>
  <c r="Q3831" i="1"/>
  <c r="Q3521" i="1"/>
  <c r="Q3064" i="1"/>
  <c r="W3064" i="1"/>
  <c r="AG3064" i="1" s="1"/>
  <c r="Q160" i="1"/>
  <c r="W160" i="1"/>
  <c r="Q3305" i="1"/>
  <c r="W3305" i="1"/>
  <c r="AG3305" i="1" s="1"/>
  <c r="Q113" i="1"/>
  <c r="W113" i="1"/>
  <c r="Q159" i="1"/>
  <c r="Q854" i="1"/>
  <c r="Q947" i="1"/>
  <c r="Q953" i="1"/>
  <c r="W953" i="1"/>
  <c r="Q998" i="1"/>
  <c r="Q1067" i="1"/>
  <c r="Q1115" i="1"/>
  <c r="Q1166" i="1"/>
  <c r="Q1764" i="1"/>
  <c r="W1764" i="1"/>
  <c r="AH1764" i="1" s="1"/>
  <c r="Q1817" i="1"/>
  <c r="W1817" i="1"/>
  <c r="Q1886" i="1"/>
  <c r="Q1913" i="1"/>
  <c r="W1913" i="1"/>
  <c r="Q2151" i="1"/>
  <c r="Q2225" i="1"/>
  <c r="W2225" i="1"/>
  <c r="Q2775" i="1"/>
  <c r="Q2801" i="1"/>
  <c r="W2801" i="1"/>
  <c r="Q2894" i="1"/>
  <c r="Q2987" i="1"/>
  <c r="Q2993" i="1"/>
  <c r="Q3011" i="1"/>
  <c r="R3206" i="1"/>
  <c r="X3206" i="1"/>
  <c r="AF3206" i="1" s="1"/>
  <c r="Q3303" i="1"/>
  <c r="Q3515" i="1"/>
  <c r="Q3563" i="1"/>
  <c r="Q3763" i="1"/>
  <c r="Q3875" i="1"/>
  <c r="Q3929" i="1"/>
  <c r="Q4003" i="1"/>
  <c r="Q4190" i="1"/>
  <c r="Q438" i="1"/>
  <c r="Q4138" i="1"/>
  <c r="Q4114" i="1"/>
  <c r="Q3782" i="1"/>
  <c r="Q3562" i="1"/>
  <c r="Q3014" i="1"/>
  <c r="X2486" i="1"/>
  <c r="AF2486" i="1" s="1"/>
  <c r="R2486" i="1"/>
  <c r="Q2386" i="1"/>
  <c r="Q2050" i="1"/>
  <c r="R1954" i="1"/>
  <c r="X1954" i="1"/>
  <c r="AF1954" i="1" s="1"/>
  <c r="Q1858" i="1"/>
  <c r="Q1838" i="1"/>
  <c r="Q1826" i="1"/>
  <c r="Q1790" i="1"/>
  <c r="Q1742" i="1"/>
  <c r="Q1718" i="1"/>
  <c r="Q1670" i="1"/>
  <c r="W1670" i="1"/>
  <c r="Q1646" i="1"/>
  <c r="Q1622" i="1"/>
  <c r="W1622" i="1"/>
  <c r="Q1598" i="1"/>
  <c r="Q1574" i="1"/>
  <c r="Q1526" i="1"/>
  <c r="W1526" i="1"/>
  <c r="Q1478" i="1"/>
  <c r="Q1454" i="1"/>
  <c r="W1454" i="1"/>
  <c r="Q1430" i="1"/>
  <c r="Q1406" i="1"/>
  <c r="Q1382" i="1"/>
  <c r="Q1358" i="1"/>
  <c r="Q1334" i="1"/>
  <c r="Q1310" i="1"/>
  <c r="Q1286" i="1"/>
  <c r="Q1262" i="1"/>
  <c r="Q1210" i="1"/>
  <c r="Q1162" i="1"/>
  <c r="Q634" i="1"/>
  <c r="Q538" i="1"/>
  <c r="Q446" i="1"/>
  <c r="Q230" i="1"/>
  <c r="Q58" i="1"/>
  <c r="X21" i="1"/>
  <c r="AF21" i="1" s="1"/>
  <c r="X41" i="1"/>
  <c r="AF41" i="1" s="1"/>
  <c r="X45" i="1"/>
  <c r="AF45" i="1" s="1"/>
  <c r="X49" i="1"/>
  <c r="AF49" i="1" s="1"/>
  <c r="X85" i="1"/>
  <c r="AF85" i="1" s="1"/>
  <c r="X141" i="1"/>
  <c r="AF141" i="1" s="1"/>
  <c r="X193" i="1"/>
  <c r="AF193" i="1" s="1"/>
  <c r="X217" i="1"/>
  <c r="AF217" i="1" s="1"/>
  <c r="X233" i="1"/>
  <c r="X237" i="1"/>
  <c r="AF237" i="1" s="1"/>
  <c r="X241" i="1"/>
  <c r="AF241" i="1" s="1"/>
  <c r="X361" i="1"/>
  <c r="AF361" i="1" s="1"/>
  <c r="X429" i="1"/>
  <c r="AF429" i="1" s="1"/>
  <c r="X453" i="1"/>
  <c r="AF453" i="1" s="1"/>
  <c r="X473" i="1"/>
  <c r="X477" i="1"/>
  <c r="AF477" i="1" s="1"/>
  <c r="X481" i="1"/>
  <c r="AF481" i="1" s="1"/>
  <c r="X617" i="1"/>
  <c r="AF617" i="1" s="1"/>
  <c r="X641" i="1"/>
  <c r="AF641" i="1" s="1"/>
  <c r="X785" i="1"/>
  <c r="AF785" i="1" s="1"/>
  <c r="X829" i="1"/>
  <c r="AF829" i="1" s="1"/>
  <c r="X929" i="1"/>
  <c r="AF929" i="1" s="1"/>
  <c r="X933" i="1"/>
  <c r="AF933" i="1" s="1"/>
  <c r="X937" i="1"/>
  <c r="AF937" i="1" s="1"/>
  <c r="X945" i="1"/>
  <c r="AF945" i="1" s="1"/>
  <c r="X961" i="1"/>
  <c r="AF961" i="1" s="1"/>
  <c r="X1029" i="1"/>
  <c r="AF1029" i="1" s="1"/>
  <c r="X1053" i="1"/>
  <c r="AF1053" i="1" s="1"/>
  <c r="X1081" i="1"/>
  <c r="AF1081" i="1" s="1"/>
  <c r="X1105" i="1"/>
  <c r="AF1105" i="1" s="1"/>
  <c r="X1169" i="1"/>
  <c r="AF1169" i="1" s="1"/>
  <c r="X1173" i="1"/>
  <c r="AF1173" i="1" s="1"/>
  <c r="X1177" i="1"/>
  <c r="AF1177" i="1" s="1"/>
  <c r="X1193" i="1"/>
  <c r="AF1193" i="1" s="1"/>
  <c r="X1197" i="1"/>
  <c r="AF1197" i="1" s="1"/>
  <c r="X1201" i="1"/>
  <c r="AF1201" i="1" s="1"/>
  <c r="X1265" i="1"/>
  <c r="AF1265" i="1" s="1"/>
  <c r="X1269" i="1"/>
  <c r="AF1269" i="1" s="1"/>
  <c r="X1273" i="1"/>
  <c r="AF1273" i="1" s="1"/>
  <c r="X1293" i="1"/>
  <c r="AF1293" i="1" s="1"/>
  <c r="X1417" i="1"/>
  <c r="AF1417" i="1" s="1"/>
  <c r="X1465" i="1"/>
  <c r="AF1465" i="1" s="1"/>
  <c r="X1577" i="1"/>
  <c r="X1625" i="1"/>
  <c r="X1673" i="1"/>
  <c r="X1721" i="1"/>
  <c r="X1725" i="1"/>
  <c r="AF1725" i="1" s="1"/>
  <c r="X1729" i="1"/>
  <c r="AF1729" i="1" s="1"/>
  <c r="X1749" i="1"/>
  <c r="AF1749" i="1" s="1"/>
  <c r="X1825" i="1"/>
  <c r="AF1825" i="1" s="1"/>
  <c r="X1905" i="1"/>
  <c r="AF1905" i="1" s="1"/>
  <c r="X1921" i="1"/>
  <c r="AF1921" i="1" s="1"/>
  <c r="X2009" i="1"/>
  <c r="X2013" i="1"/>
  <c r="AF2013" i="1" s="1"/>
  <c r="X2017" i="1"/>
  <c r="AF2017" i="1" s="1"/>
  <c r="X2061" i="1"/>
  <c r="AF2061" i="1" s="1"/>
  <c r="X2085" i="1"/>
  <c r="AF2085" i="1" s="1"/>
  <c r="X2109" i="1"/>
  <c r="AF2109" i="1" s="1"/>
  <c r="X2129" i="1"/>
  <c r="AF2129" i="1" s="1"/>
  <c r="X2133" i="1"/>
  <c r="AF2133" i="1" s="1"/>
  <c r="X2137" i="1"/>
  <c r="AF2137" i="1" s="1"/>
  <c r="X2205" i="1"/>
  <c r="AF2205" i="1" s="1"/>
  <c r="X2233" i="1"/>
  <c r="AF2233" i="1" s="1"/>
  <c r="X2321" i="1"/>
  <c r="AF2321" i="1" s="1"/>
  <c r="X2325" i="1"/>
  <c r="AF2325" i="1" s="1"/>
  <c r="X2329" i="1"/>
  <c r="AF2329" i="1" s="1"/>
  <c r="X2421" i="1"/>
  <c r="AF2421" i="1" s="1"/>
  <c r="X2445" i="1"/>
  <c r="AF2445" i="1" s="1"/>
  <c r="X2473" i="1"/>
  <c r="AF2473" i="1" s="1"/>
  <c r="X2497" i="1"/>
  <c r="AF2497" i="1" s="1"/>
  <c r="X2561" i="1"/>
  <c r="AF2561" i="1" s="1"/>
  <c r="X2565" i="1"/>
  <c r="AF2565" i="1" s="1"/>
  <c r="X2569" i="1"/>
  <c r="AF2569" i="1" s="1"/>
  <c r="X2609" i="1"/>
  <c r="AF2609" i="1" s="1"/>
  <c r="X2653" i="1"/>
  <c r="AF2653" i="1" s="1"/>
  <c r="X2657" i="1"/>
  <c r="AF2657" i="1" s="1"/>
  <c r="X2661" i="1"/>
  <c r="AF2661" i="1" s="1"/>
  <c r="X2897" i="1"/>
  <c r="X2901" i="1"/>
  <c r="AF2901" i="1" s="1"/>
  <c r="X2905" i="1"/>
  <c r="AF2905" i="1" s="1"/>
  <c r="X2921" i="1"/>
  <c r="AF2921" i="1" s="1"/>
  <c r="X2925" i="1"/>
  <c r="AF2925" i="1" s="1"/>
  <c r="X2929" i="1"/>
  <c r="AF2929" i="1" s="1"/>
  <c r="X2945" i="1"/>
  <c r="AF2945" i="1" s="1"/>
  <c r="X3065" i="1"/>
  <c r="AF3065" i="1" s="1"/>
  <c r="X3069" i="1"/>
  <c r="AF3069" i="1" s="1"/>
  <c r="X3073" i="1"/>
  <c r="AF3073" i="1" s="1"/>
  <c r="X3089" i="1"/>
  <c r="X3093" i="1"/>
  <c r="AF3093" i="1" s="1"/>
  <c r="X3097" i="1"/>
  <c r="AF3097" i="1" s="1"/>
  <c r="X3233" i="1"/>
  <c r="AF3233" i="1" s="1"/>
  <c r="X3237" i="1"/>
  <c r="AF3237" i="1" s="1"/>
  <c r="X3241" i="1"/>
  <c r="AF3241" i="1" s="1"/>
  <c r="X3261" i="1"/>
  <c r="AF3261" i="1" s="1"/>
  <c r="X3329" i="1"/>
  <c r="AF3329" i="1" s="1"/>
  <c r="X3345" i="1"/>
  <c r="AF3345" i="1" s="1"/>
  <c r="X3377" i="1"/>
  <c r="AF3377" i="1" s="1"/>
  <c r="X3381" i="1"/>
  <c r="AF3381" i="1" s="1"/>
  <c r="X3433" i="1"/>
  <c r="AF3433" i="1" s="1"/>
  <c r="X3481" i="1"/>
  <c r="AF3481" i="1" s="1"/>
  <c r="X3661" i="1"/>
  <c r="AF3661" i="1" s="1"/>
  <c r="X3937" i="1"/>
  <c r="AF3937" i="1" s="1"/>
  <c r="X4125" i="1"/>
  <c r="AF4125" i="1" s="1"/>
  <c r="X4173" i="1"/>
  <c r="AF4173" i="1" s="1"/>
  <c r="Q2678" i="1"/>
  <c r="Q3249" i="1"/>
  <c r="Q3530" i="1"/>
  <c r="Q4145" i="1"/>
  <c r="X20" i="1"/>
  <c r="AF20" i="1" s="1"/>
  <c r="X44" i="1"/>
  <c r="AF44" i="1" s="1"/>
  <c r="X48" i="1"/>
  <c r="AF48" i="1" s="1"/>
  <c r="X60" i="1"/>
  <c r="AF60" i="1" s="1"/>
  <c r="X84" i="1"/>
  <c r="AF84" i="1" s="1"/>
  <c r="X108" i="1"/>
  <c r="AF108" i="1" s="1"/>
  <c r="X140" i="1"/>
  <c r="AF140" i="1" s="1"/>
  <c r="X156" i="1"/>
  <c r="X188" i="1"/>
  <c r="AF188" i="1" s="1"/>
  <c r="X192" i="1"/>
  <c r="AF192" i="1" s="1"/>
  <c r="X204" i="1"/>
  <c r="AF204" i="1" s="1"/>
  <c r="X212" i="1"/>
  <c r="AF212" i="1" s="1"/>
  <c r="X236" i="1"/>
  <c r="AF236" i="1" s="1"/>
  <c r="X240" i="1"/>
  <c r="AF240" i="1" s="1"/>
  <c r="X276" i="1"/>
  <c r="AF276" i="1" s="1"/>
  <c r="X312" i="1"/>
  <c r="AF312" i="1" s="1"/>
  <c r="X356" i="1"/>
  <c r="AF356" i="1" s="1"/>
  <c r="X376" i="1"/>
  <c r="AF376" i="1" s="1"/>
  <c r="X380" i="1"/>
  <c r="AF380" i="1" s="1"/>
  <c r="X384" i="1"/>
  <c r="AF384" i="1" s="1"/>
  <c r="X424" i="1"/>
  <c r="AF424" i="1" s="1"/>
  <c r="X428" i="1"/>
  <c r="AF428" i="1" s="1"/>
  <c r="X448" i="1"/>
  <c r="AF448" i="1" s="1"/>
  <c r="X452" i="1"/>
  <c r="AF452" i="1" s="1"/>
  <c r="X468" i="1"/>
  <c r="AF468" i="1" s="1"/>
  <c r="X472" i="1"/>
  <c r="X476" i="1"/>
  <c r="AF476" i="1" s="1"/>
  <c r="X480" i="1"/>
  <c r="AF480" i="1" s="1"/>
  <c r="X516" i="1"/>
  <c r="AF516" i="1" s="1"/>
  <c r="X588" i="1"/>
  <c r="AF588" i="1" s="1"/>
  <c r="X644" i="1"/>
  <c r="AF644" i="1" s="1"/>
  <c r="X660" i="1"/>
  <c r="AF660" i="1" s="1"/>
  <c r="X684" i="1"/>
  <c r="AF684" i="1" s="1"/>
  <c r="X756" i="1"/>
  <c r="AF756" i="1" s="1"/>
  <c r="X780" i="1"/>
  <c r="AF780" i="1" s="1"/>
  <c r="X784" i="1"/>
  <c r="AF784" i="1" s="1"/>
  <c r="X828" i="1"/>
  <c r="AF828" i="1" s="1"/>
  <c r="X884" i="1"/>
  <c r="AF884" i="1" s="1"/>
  <c r="X888" i="1"/>
  <c r="AF888" i="1" s="1"/>
  <c r="X908" i="1"/>
  <c r="AF908" i="1" s="1"/>
  <c r="X912" i="1"/>
  <c r="AF912" i="1" s="1"/>
  <c r="X956" i="1"/>
  <c r="AF956" i="1" s="1"/>
  <c r="X960" i="1"/>
  <c r="AF960" i="1" s="1"/>
  <c r="X980" i="1"/>
  <c r="AF980" i="1" s="1"/>
  <c r="X984" i="1"/>
  <c r="AF984" i="1" s="1"/>
  <c r="X1024" i="1"/>
  <c r="AF1024" i="1" s="1"/>
  <c r="X1028" i="1"/>
  <c r="AF1028" i="1" s="1"/>
  <c r="X1048" i="1"/>
  <c r="AF1048" i="1" s="1"/>
  <c r="X1052" i="1"/>
  <c r="AF1052" i="1" s="1"/>
  <c r="X1076" i="1"/>
  <c r="AF1076" i="1" s="1"/>
  <c r="X1080" i="1"/>
  <c r="AF1080" i="1" s="1"/>
  <c r="X1092" i="1"/>
  <c r="AF1092" i="1" s="1"/>
  <c r="X1100" i="1"/>
  <c r="AF1100" i="1" s="1"/>
  <c r="X1104" i="1"/>
  <c r="AF1104" i="1" s="1"/>
  <c r="X1116" i="1"/>
  <c r="AF1116" i="1" s="1"/>
  <c r="X1124" i="1"/>
  <c r="AF1124" i="1" s="1"/>
  <c r="X1144" i="1"/>
  <c r="AF1144" i="1" s="1"/>
  <c r="X1148" i="1"/>
  <c r="AF1148" i="1" s="1"/>
  <c r="X1152" i="1"/>
  <c r="AF1152" i="1" s="1"/>
  <c r="X1212" i="1"/>
  <c r="AF1212" i="1" s="1"/>
  <c r="X1260" i="1"/>
  <c r="AF1260" i="1" s="1"/>
  <c r="X1268" i="1"/>
  <c r="AF1268" i="1" s="1"/>
  <c r="X1272" i="1"/>
  <c r="AF1272" i="1" s="1"/>
  <c r="X1284" i="1"/>
  <c r="AF1284" i="1" s="1"/>
  <c r="X1292" i="1"/>
  <c r="AF1292" i="1" s="1"/>
  <c r="X1332" i="1"/>
  <c r="AF1332" i="1" s="1"/>
  <c r="X1340" i="1"/>
  <c r="AF1340" i="1" s="1"/>
  <c r="X1344" i="1"/>
  <c r="AF1344" i="1" s="1"/>
  <c r="X1380" i="1"/>
  <c r="AF1380" i="1" s="1"/>
  <c r="X1388" i="1"/>
  <c r="AF1388" i="1" s="1"/>
  <c r="X1392" i="1"/>
  <c r="AF1392" i="1" s="1"/>
  <c r="X1412" i="1"/>
  <c r="AF1412" i="1" s="1"/>
  <c r="X1416" i="1"/>
  <c r="AF1416" i="1" s="1"/>
  <c r="X1428" i="1"/>
  <c r="AF1428" i="1" s="1"/>
  <c r="X1436" i="1"/>
  <c r="AF1436" i="1" s="1"/>
  <c r="X1440" i="1"/>
  <c r="AF1440" i="1" s="1"/>
  <c r="X1460" i="1"/>
  <c r="AF1460" i="1" s="1"/>
  <c r="X1464" i="1"/>
  <c r="AF1464" i="1" s="1"/>
  <c r="X1536" i="1"/>
  <c r="AF1536" i="1" s="1"/>
  <c r="X1572" i="1"/>
  <c r="AF1572" i="1" s="1"/>
  <c r="X1620" i="1"/>
  <c r="AF1620" i="1" s="1"/>
  <c r="X1668" i="1"/>
  <c r="AF1668" i="1" s="1"/>
  <c r="X1716" i="1"/>
  <c r="AF1716" i="1" s="1"/>
  <c r="X1724" i="1"/>
  <c r="AF1724" i="1" s="1"/>
  <c r="X1728" i="1"/>
  <c r="AF1728" i="1" s="1"/>
  <c r="X1740" i="1"/>
  <c r="AF1740" i="1" s="1"/>
  <c r="X1748" i="1"/>
  <c r="AF1748" i="1" s="1"/>
  <c r="X1788" i="1"/>
  <c r="AF1788" i="1" s="1"/>
  <c r="X1796" i="1"/>
  <c r="AF1796" i="1" s="1"/>
  <c r="X1800" i="1"/>
  <c r="AF1800" i="1" s="1"/>
  <c r="X1820" i="1"/>
  <c r="AF1820" i="1" s="1"/>
  <c r="X1824" i="1"/>
  <c r="AF1824" i="1" s="1"/>
  <c r="X1836" i="1"/>
  <c r="AF1836" i="1" s="1"/>
  <c r="X1844" i="1"/>
  <c r="AF1844" i="1" s="1"/>
  <c r="X1848" i="1"/>
  <c r="AF1848" i="1" s="1"/>
  <c r="X1868" i="1"/>
  <c r="AF1868" i="1" s="1"/>
  <c r="X1872" i="1"/>
  <c r="AF1872" i="1" s="1"/>
  <c r="X1896" i="1"/>
  <c r="AF1896" i="1" s="1"/>
  <c r="X1916" i="1"/>
  <c r="AF1916" i="1" s="1"/>
  <c r="X1920" i="1"/>
  <c r="AF1920" i="1" s="1"/>
  <c r="X1940" i="1"/>
  <c r="AF1940" i="1" s="1"/>
  <c r="X1944" i="1"/>
  <c r="AF1944" i="1" s="1"/>
  <c r="X1964" i="1"/>
  <c r="AF1964" i="1" s="1"/>
  <c r="X1968" i="1"/>
  <c r="AF1968" i="1" s="1"/>
  <c r="X1992" i="1"/>
  <c r="AF1992" i="1" s="1"/>
  <c r="X2012" i="1"/>
  <c r="AF2012" i="1" s="1"/>
  <c r="X2016" i="1"/>
  <c r="AF2016" i="1" s="1"/>
  <c r="X2028" i="1"/>
  <c r="AF2028" i="1" s="1"/>
  <c r="X2080" i="1"/>
  <c r="AF2080" i="1" s="1"/>
  <c r="X2084" i="1"/>
  <c r="AF2084" i="1" s="1"/>
  <c r="X2104" i="1"/>
  <c r="AF2104" i="1" s="1"/>
  <c r="X2108" i="1"/>
  <c r="AF2108" i="1" s="1"/>
  <c r="X2132" i="1"/>
  <c r="AF2132" i="1" s="1"/>
  <c r="X2136" i="1"/>
  <c r="AF2136" i="1" s="1"/>
  <c r="X2148" i="1"/>
  <c r="AF2148" i="1" s="1"/>
  <c r="X2172" i="1"/>
  <c r="AF2172" i="1" s="1"/>
  <c r="X2204" i="1"/>
  <c r="AF2204" i="1" s="1"/>
  <c r="X2228" i="1"/>
  <c r="AF2228" i="1" s="1"/>
  <c r="X2232" i="1"/>
  <c r="AF2232" i="1" s="1"/>
  <c r="X2256" i="1"/>
  <c r="AF2256" i="1" s="1"/>
  <c r="X2276" i="1"/>
  <c r="AF2276" i="1" s="1"/>
  <c r="X2280" i="1"/>
  <c r="AF2280" i="1" s="1"/>
  <c r="X2288" i="1"/>
  <c r="AF2288" i="1" s="1"/>
  <c r="X2328" i="1"/>
  <c r="AF2328" i="1" s="1"/>
  <c r="X2364" i="1"/>
  <c r="AF2364" i="1" s="1"/>
  <c r="X2376" i="1"/>
  <c r="AF2376" i="1" s="1"/>
  <c r="X2388" i="1"/>
  <c r="AF2388" i="1" s="1"/>
  <c r="X2400" i="1"/>
  <c r="AF2400" i="1" s="1"/>
  <c r="X2408" i="1"/>
  <c r="AF2408" i="1" s="1"/>
  <c r="X2416" i="1"/>
  <c r="AF2416" i="1" s="1"/>
  <c r="X2420" i="1"/>
  <c r="AF2420" i="1" s="1"/>
  <c r="X2440" i="1"/>
  <c r="AF2440" i="1" s="1"/>
  <c r="X2444" i="1"/>
  <c r="AF2444" i="1" s="1"/>
  <c r="X2468" i="1"/>
  <c r="AF2468" i="1" s="1"/>
  <c r="X2472" i="1"/>
  <c r="AF2472" i="1" s="1"/>
  <c r="X2484" i="1"/>
  <c r="AF2484" i="1" s="1"/>
  <c r="X2492" i="1"/>
  <c r="AF2492" i="1" s="1"/>
  <c r="X2496" i="1"/>
  <c r="AF2496" i="1" s="1"/>
  <c r="X2508" i="1"/>
  <c r="AF2508" i="1" s="1"/>
  <c r="X2516" i="1"/>
  <c r="AF2516" i="1" s="1"/>
  <c r="X2520" i="1"/>
  <c r="AF2520" i="1" s="1"/>
  <c r="X2536" i="1"/>
  <c r="AF2536" i="1" s="1"/>
  <c r="X2540" i="1"/>
  <c r="AF2540" i="1" s="1"/>
  <c r="X2544" i="1"/>
  <c r="AF2544" i="1" s="1"/>
  <c r="X2576" i="1"/>
  <c r="AF2576" i="1" s="1"/>
  <c r="X2588" i="1"/>
  <c r="AF2588" i="1" s="1"/>
  <c r="X2652" i="1"/>
  <c r="AF2652" i="1" s="1"/>
  <c r="X2656" i="1"/>
  <c r="AF2656" i="1" s="1"/>
  <c r="X2660" i="1"/>
  <c r="AF2660" i="1" s="1"/>
  <c r="X2664" i="1"/>
  <c r="AF2664" i="1" s="1"/>
  <c r="X2724" i="1"/>
  <c r="AF2724" i="1" s="1"/>
  <c r="X2748" i="1"/>
  <c r="AF2748" i="1" s="1"/>
  <c r="X2876" i="1"/>
  <c r="AF2876" i="1" s="1"/>
  <c r="X2880" i="1"/>
  <c r="AF2880" i="1" s="1"/>
  <c r="X2916" i="1"/>
  <c r="AF2916" i="1" s="1"/>
  <c r="X2920" i="1"/>
  <c r="AF2920" i="1" s="1"/>
  <c r="X2924" i="1"/>
  <c r="AF2924" i="1" s="1"/>
  <c r="X2928" i="1"/>
  <c r="AF2928" i="1" s="1"/>
  <c r="X2944" i="1"/>
  <c r="AF2944" i="1" s="1"/>
  <c r="X2988" i="1"/>
  <c r="AF2988" i="1" s="1"/>
  <c r="X3012" i="1"/>
  <c r="AF3012" i="1" s="1"/>
  <c r="X3020" i="1"/>
  <c r="AF3020" i="1" s="1"/>
  <c r="X3024" i="1"/>
  <c r="AF3024" i="1" s="1"/>
  <c r="X3040" i="1"/>
  <c r="AF3040" i="1" s="1"/>
  <c r="X3048" i="1"/>
  <c r="AF3048" i="1" s="1"/>
  <c r="X3068" i="1"/>
  <c r="AF3068" i="1" s="1"/>
  <c r="X3072" i="1"/>
  <c r="AF3072" i="1" s="1"/>
  <c r="X3088" i="1"/>
  <c r="AF3088" i="1" s="1"/>
  <c r="X3092" i="1"/>
  <c r="AF3092" i="1" s="1"/>
  <c r="X3096" i="1"/>
  <c r="AF3096" i="1" s="1"/>
  <c r="X3108" i="1"/>
  <c r="AF3108" i="1" s="1"/>
  <c r="X3132" i="1"/>
  <c r="AF3132" i="1" s="1"/>
  <c r="X3180" i="1"/>
  <c r="AF3180" i="1" s="1"/>
  <c r="X3188" i="1"/>
  <c r="AF3188" i="1" s="1"/>
  <c r="X3192" i="1"/>
  <c r="AF3192" i="1" s="1"/>
  <c r="X3208" i="1"/>
  <c r="AF3208" i="1" s="1"/>
  <c r="X3212" i="1"/>
  <c r="AF3212" i="1" s="1"/>
  <c r="X3216" i="1"/>
  <c r="AF3216" i="1" s="1"/>
  <c r="X3224" i="1"/>
  <c r="AF3224" i="1" s="1"/>
  <c r="X3236" i="1"/>
  <c r="AF3236" i="1" s="1"/>
  <c r="X3240" i="1"/>
  <c r="AF3240" i="1" s="1"/>
  <c r="X3260" i="1"/>
  <c r="AF3260" i="1" s="1"/>
  <c r="X3288" i="1"/>
  <c r="AF3288" i="1" s="1"/>
  <c r="X3304" i="1"/>
  <c r="AF3304" i="1" s="1"/>
  <c r="X3356" i="1"/>
  <c r="AF3356" i="1" s="1"/>
  <c r="X3360" i="1"/>
  <c r="AF3360" i="1" s="1"/>
  <c r="X3372" i="1"/>
  <c r="AF3372" i="1" s="1"/>
  <c r="X3400" i="1"/>
  <c r="AF3400" i="1" s="1"/>
  <c r="X3404" i="1"/>
  <c r="AF3404" i="1" s="1"/>
  <c r="X3408" i="1"/>
  <c r="AF3408" i="1" s="1"/>
  <c r="X3444" i="1"/>
  <c r="AF3444" i="1" s="1"/>
  <c r="X3456" i="1"/>
  <c r="AF3456" i="1" s="1"/>
  <c r="X3464" i="1"/>
  <c r="AF3464" i="1" s="1"/>
  <c r="X3476" i="1"/>
  <c r="AF3476" i="1" s="1"/>
  <c r="X3480" i="1"/>
  <c r="AF3480" i="1" s="1"/>
  <c r="X3516" i="1"/>
  <c r="AF3516" i="1" s="1"/>
  <c r="X3524" i="1"/>
  <c r="AF3524" i="1" s="1"/>
  <c r="X3548" i="1"/>
  <c r="AF3548" i="1" s="1"/>
  <c r="X3552" i="1"/>
  <c r="AF3552" i="1" s="1"/>
  <c r="X3572" i="1"/>
  <c r="AF3572" i="1" s="1"/>
  <c r="X3584" i="1"/>
  <c r="AF3584" i="1" s="1"/>
  <c r="X3596" i="1"/>
  <c r="AF3596" i="1" s="1"/>
  <c r="X3600" i="1"/>
  <c r="AF3600" i="1" s="1"/>
  <c r="X3620" i="1"/>
  <c r="AF3620" i="1" s="1"/>
  <c r="X3624" i="1"/>
  <c r="AF3624" i="1" s="1"/>
  <c r="X3632" i="1"/>
  <c r="AF3632" i="1" s="1"/>
  <c r="X3640" i="1"/>
  <c r="AF3640" i="1" s="1"/>
  <c r="X3644" i="1"/>
  <c r="AF3644" i="1" s="1"/>
  <c r="X3660" i="1"/>
  <c r="AF3660" i="1" s="1"/>
  <c r="X3664" i="1"/>
  <c r="AF3664" i="1" s="1"/>
  <c r="X3668" i="1"/>
  <c r="AF3668" i="1" s="1"/>
  <c r="X3684" i="1"/>
  <c r="AF3684" i="1" s="1"/>
  <c r="X3708" i="1"/>
  <c r="AF3708" i="1" s="1"/>
  <c r="X3732" i="1"/>
  <c r="AF3732" i="1" s="1"/>
  <c r="X3740" i="1"/>
  <c r="AF3740" i="1" s="1"/>
  <c r="X3764" i="1"/>
  <c r="AF3764" i="1" s="1"/>
  <c r="X3812" i="1"/>
  <c r="AF3812" i="1" s="1"/>
  <c r="X3816" i="1"/>
  <c r="AF3816" i="1" s="1"/>
  <c r="X3828" i="1"/>
  <c r="AF3828" i="1" s="1"/>
  <c r="X3876" i="1"/>
  <c r="AF3876" i="1" s="1"/>
  <c r="X3884" i="1"/>
  <c r="AF3884" i="1" s="1"/>
  <c r="X3908" i="1"/>
  <c r="AF3908" i="1" s="1"/>
  <c r="X3912" i="1"/>
  <c r="AF3912" i="1" s="1"/>
  <c r="X3924" i="1"/>
  <c r="AF3924" i="1" s="1"/>
  <c r="X3932" i="1"/>
  <c r="AF3932" i="1" s="1"/>
  <c r="X3936" i="1"/>
  <c r="AF3936" i="1" s="1"/>
  <c r="X3976" i="1"/>
  <c r="AF3976" i="1" s="1"/>
  <c r="X3980" i="1"/>
  <c r="AF3980" i="1" s="1"/>
  <c r="X3984" i="1"/>
  <c r="AF3984" i="1" s="1"/>
  <c r="X4020" i="1"/>
  <c r="AF4020" i="1" s="1"/>
  <c r="X4032" i="1"/>
  <c r="AF4032" i="1" s="1"/>
  <c r="X4048" i="1"/>
  <c r="AF4048" i="1" s="1"/>
  <c r="X4052" i="1"/>
  <c r="AF4052" i="1" s="1"/>
  <c r="X4072" i="1"/>
  <c r="AF4072" i="1" s="1"/>
  <c r="X4076" i="1"/>
  <c r="AF4076" i="1" s="1"/>
  <c r="X4100" i="1"/>
  <c r="AF4100" i="1" s="1"/>
  <c r="X4124" i="1"/>
  <c r="AF4124" i="1" s="1"/>
  <c r="X4128" i="1"/>
  <c r="AF4128" i="1" s="1"/>
  <c r="X4140" i="1"/>
  <c r="AF4140" i="1" s="1"/>
  <c r="X4172" i="1"/>
  <c r="AF4172" i="1" s="1"/>
  <c r="W4088" i="1"/>
  <c r="AH4088" i="1" s="1"/>
  <c r="Q633" i="1"/>
  <c r="AH633" i="1" s="1"/>
  <c r="Q2265" i="1"/>
  <c r="Q2049" i="1"/>
  <c r="Q849" i="1"/>
  <c r="X3" i="1"/>
  <c r="AF3" i="1" s="1"/>
  <c r="X11" i="1"/>
  <c r="AF11" i="1" s="1"/>
  <c r="X15" i="1"/>
  <c r="AF15" i="1" s="1"/>
  <c r="X19" i="1"/>
  <c r="AF19" i="1" s="1"/>
  <c r="X23" i="1"/>
  <c r="AF23" i="1" s="1"/>
  <c r="X27" i="1"/>
  <c r="AF27" i="1" s="1"/>
  <c r="X35" i="1"/>
  <c r="AF35" i="1" s="1"/>
  <c r="X39" i="1"/>
  <c r="AF39" i="1" s="1"/>
  <c r="X59" i="1"/>
  <c r="X67" i="1"/>
  <c r="AF67" i="1" s="1"/>
  <c r="X71" i="1"/>
  <c r="AF71" i="1" s="1"/>
  <c r="X75" i="1"/>
  <c r="AF75" i="1" s="1"/>
  <c r="X91" i="1"/>
  <c r="AF91" i="1" s="1"/>
  <c r="X95" i="1"/>
  <c r="AF95" i="1" s="1"/>
  <c r="X99" i="1"/>
  <c r="AF99" i="1" s="1"/>
  <c r="X111" i="1"/>
  <c r="X115" i="1"/>
  <c r="AF115" i="1" s="1"/>
  <c r="X119" i="1"/>
  <c r="AF119" i="1" s="1"/>
  <c r="X123" i="1"/>
  <c r="AF123" i="1" s="1"/>
  <c r="X131" i="1"/>
  <c r="AF131" i="1" s="1"/>
  <c r="X135" i="1"/>
  <c r="AF135" i="1" s="1"/>
  <c r="X139" i="1"/>
  <c r="AF139" i="1" s="1"/>
  <c r="X143" i="1"/>
  <c r="AF143" i="1" s="1"/>
  <c r="X147" i="1"/>
  <c r="AF147" i="1" s="1"/>
  <c r="X159" i="1"/>
  <c r="X163" i="1"/>
  <c r="AF163" i="1" s="1"/>
  <c r="X167" i="1"/>
  <c r="AF167" i="1" s="1"/>
  <c r="X171" i="1"/>
  <c r="AF171" i="1" s="1"/>
  <c r="X179" i="1"/>
  <c r="AF179" i="1" s="1"/>
  <c r="X183" i="1"/>
  <c r="AF183" i="1" s="1"/>
  <c r="X187" i="1"/>
  <c r="AF187" i="1" s="1"/>
  <c r="X191" i="1"/>
  <c r="AF191" i="1" s="1"/>
  <c r="X195" i="1"/>
  <c r="AF195" i="1" s="1"/>
  <c r="X203" i="1"/>
  <c r="AF203" i="1" s="1"/>
  <c r="X207" i="1"/>
  <c r="AF207" i="1" s="1"/>
  <c r="X219" i="1"/>
  <c r="AF219" i="1" s="1"/>
  <c r="X227" i="1"/>
  <c r="AF227" i="1" s="1"/>
  <c r="X231" i="1"/>
  <c r="AF231" i="1" s="1"/>
  <c r="X251" i="1"/>
  <c r="X255" i="1"/>
  <c r="AF255" i="1" s="1"/>
  <c r="X259" i="1"/>
  <c r="AF259" i="1" s="1"/>
  <c r="X263" i="1"/>
  <c r="AF263" i="1" s="1"/>
  <c r="X267" i="1"/>
  <c r="AF267" i="1" s="1"/>
  <c r="X275" i="1"/>
  <c r="AF275" i="1" s="1"/>
  <c r="X279" i="1"/>
  <c r="AF279" i="1" s="1"/>
  <c r="X287" i="1"/>
  <c r="AF287" i="1" s="1"/>
  <c r="X291" i="1"/>
  <c r="AF291" i="1" s="1"/>
  <c r="X299" i="1"/>
  <c r="AF299" i="1" s="1"/>
  <c r="X303" i="1"/>
  <c r="AF303" i="1" s="1"/>
  <c r="X307" i="1"/>
  <c r="AF307" i="1" s="1"/>
  <c r="X311" i="1"/>
  <c r="AF311" i="1" s="1"/>
  <c r="X315" i="1"/>
  <c r="AF315" i="1" s="1"/>
  <c r="X323" i="1"/>
  <c r="AF323" i="1" s="1"/>
  <c r="X327" i="1"/>
  <c r="AF327" i="1" s="1"/>
  <c r="X331" i="1"/>
  <c r="AF331" i="1" s="1"/>
  <c r="X335" i="1"/>
  <c r="AF335" i="1" s="1"/>
  <c r="X339" i="1"/>
  <c r="AF339" i="1" s="1"/>
  <c r="X347" i="1"/>
  <c r="AF347" i="1" s="1"/>
  <c r="X351" i="1"/>
  <c r="AF351" i="1" s="1"/>
  <c r="X355" i="1"/>
  <c r="AF355" i="1" s="1"/>
  <c r="X359" i="1"/>
  <c r="AF359" i="1" s="1"/>
  <c r="X363" i="1"/>
  <c r="AF363" i="1" s="1"/>
  <c r="X371" i="1"/>
  <c r="AF371" i="1" s="1"/>
  <c r="X375" i="1"/>
  <c r="AF375" i="1" s="1"/>
  <c r="X379" i="1"/>
  <c r="AF379" i="1" s="1"/>
  <c r="X383" i="1"/>
  <c r="AF383" i="1" s="1"/>
  <c r="X387" i="1"/>
  <c r="AF387" i="1" s="1"/>
  <c r="X399" i="1"/>
  <c r="AF399" i="1" s="1"/>
  <c r="X403" i="1"/>
  <c r="AF403" i="1" s="1"/>
  <c r="X407" i="1"/>
  <c r="AF407" i="1" s="1"/>
  <c r="X411" i="1"/>
  <c r="AF411" i="1" s="1"/>
  <c r="X419" i="1"/>
  <c r="AF419" i="1" s="1"/>
  <c r="X423" i="1"/>
  <c r="AF423" i="1" s="1"/>
  <c r="X427" i="1"/>
  <c r="AF427" i="1" s="1"/>
  <c r="X431" i="1"/>
  <c r="AF431" i="1" s="1"/>
  <c r="X435" i="1"/>
  <c r="AF435" i="1" s="1"/>
  <c r="L439" i="1"/>
  <c r="X443" i="1"/>
  <c r="AF443" i="1" s="1"/>
  <c r="X447" i="1"/>
  <c r="AF447" i="1" s="1"/>
  <c r="X451" i="1"/>
  <c r="AF451" i="1" s="1"/>
  <c r="X455" i="1"/>
  <c r="AF455" i="1" s="1"/>
  <c r="X459" i="1"/>
  <c r="AF459" i="1" s="1"/>
  <c r="X467" i="1"/>
  <c r="AF467" i="1" s="1"/>
  <c r="X491" i="1"/>
  <c r="AF491" i="1" s="1"/>
  <c r="X495" i="1"/>
  <c r="AF495" i="1" s="1"/>
  <c r="X499" i="1"/>
  <c r="AF499" i="1" s="1"/>
  <c r="X503" i="1"/>
  <c r="AF503" i="1" s="1"/>
  <c r="X507" i="1"/>
  <c r="AF507" i="1" s="1"/>
  <c r="X515" i="1"/>
  <c r="AF515" i="1" s="1"/>
  <c r="X523" i="1"/>
  <c r="AF523" i="1" s="1"/>
  <c r="X527" i="1"/>
  <c r="AF527" i="1" s="1"/>
  <c r="X531" i="1"/>
  <c r="AF531" i="1" s="1"/>
  <c r="X543" i="1"/>
  <c r="AF543" i="1" s="1"/>
  <c r="X547" i="1"/>
  <c r="AF547" i="1" s="1"/>
  <c r="X551" i="1"/>
  <c r="AF551" i="1" s="1"/>
  <c r="X555" i="1"/>
  <c r="AF555" i="1" s="1"/>
  <c r="X587" i="1"/>
  <c r="AF587" i="1" s="1"/>
  <c r="X595" i="1"/>
  <c r="AF595" i="1" s="1"/>
  <c r="X599" i="1"/>
  <c r="AF599" i="1" s="1"/>
  <c r="X603" i="1"/>
  <c r="AF603" i="1" s="1"/>
  <c r="X619" i="1"/>
  <c r="AF619" i="1" s="1"/>
  <c r="X623" i="1"/>
  <c r="AF623" i="1" s="1"/>
  <c r="X627" i="1"/>
  <c r="AF627" i="1" s="1"/>
  <c r="X635" i="1"/>
  <c r="X647" i="1"/>
  <c r="AF647" i="1" s="1"/>
  <c r="X651" i="1"/>
  <c r="AF651" i="1" s="1"/>
  <c r="X663" i="1"/>
  <c r="AF663" i="1" s="1"/>
  <c r="X667" i="1"/>
  <c r="AF667" i="1" s="1"/>
  <c r="X671" i="1"/>
  <c r="AF671" i="1" s="1"/>
  <c r="X675" i="1"/>
  <c r="AF675" i="1" s="1"/>
  <c r="X687" i="1"/>
  <c r="AF687" i="1" s="1"/>
  <c r="X691" i="1"/>
  <c r="AF691" i="1" s="1"/>
  <c r="X695" i="1"/>
  <c r="AF695" i="1" s="1"/>
  <c r="X699" i="1"/>
  <c r="AF699" i="1" s="1"/>
  <c r="X707" i="1"/>
  <c r="AF707" i="1" s="1"/>
  <c r="X711" i="1"/>
  <c r="AF711" i="1" s="1"/>
  <c r="X715" i="1"/>
  <c r="AF715" i="1" s="1"/>
  <c r="X719" i="1"/>
  <c r="AF719" i="1" s="1"/>
  <c r="X723" i="1"/>
  <c r="AF723" i="1" s="1"/>
  <c r="X731" i="1"/>
  <c r="AF731" i="1" s="1"/>
  <c r="X735" i="1"/>
  <c r="X739" i="1"/>
  <c r="AF739" i="1" s="1"/>
  <c r="X743" i="1"/>
  <c r="AF743" i="1" s="1"/>
  <c r="X747" i="1"/>
  <c r="AF747" i="1" s="1"/>
  <c r="X759" i="1"/>
  <c r="AF759" i="1" s="1"/>
  <c r="X763" i="1"/>
  <c r="AF763" i="1" s="1"/>
  <c r="X767" i="1"/>
  <c r="AF767" i="1" s="1"/>
  <c r="X771" i="1"/>
  <c r="AF771" i="1" s="1"/>
  <c r="X779" i="1"/>
  <c r="AF779" i="1" s="1"/>
  <c r="X783" i="1"/>
  <c r="AF783" i="1" s="1"/>
  <c r="X787" i="1"/>
  <c r="AF787" i="1" s="1"/>
  <c r="X791" i="1"/>
  <c r="AF791" i="1" s="1"/>
  <c r="X795" i="1"/>
  <c r="AF795" i="1" s="1"/>
  <c r="X803" i="1"/>
  <c r="AF803" i="1" s="1"/>
  <c r="X807" i="1"/>
  <c r="AF807" i="1" s="1"/>
  <c r="X827" i="1"/>
  <c r="AF827" i="1" s="1"/>
  <c r="X831" i="1"/>
  <c r="AF831" i="1" s="1"/>
  <c r="X839" i="1"/>
  <c r="AF839" i="1" s="1"/>
  <c r="X843" i="1"/>
  <c r="AF843" i="1" s="1"/>
  <c r="X855" i="1"/>
  <c r="AF855" i="1" s="1"/>
  <c r="X859" i="1"/>
  <c r="AF859" i="1" s="1"/>
  <c r="X863" i="1"/>
  <c r="AF863" i="1" s="1"/>
  <c r="X867" i="1"/>
  <c r="AF867" i="1" s="1"/>
  <c r="X879" i="1"/>
  <c r="AF879" i="1" s="1"/>
  <c r="X883" i="1"/>
  <c r="AF883" i="1" s="1"/>
  <c r="X887" i="1"/>
  <c r="AF887" i="1" s="1"/>
  <c r="X891" i="1"/>
  <c r="AF891" i="1" s="1"/>
  <c r="X903" i="1"/>
  <c r="AF903" i="1" s="1"/>
  <c r="X907" i="1"/>
  <c r="AF907" i="1" s="1"/>
  <c r="X911" i="1"/>
  <c r="AF911" i="1" s="1"/>
  <c r="X915" i="1"/>
  <c r="AF915" i="1" s="1"/>
  <c r="X923" i="1"/>
  <c r="AF923" i="1" s="1"/>
  <c r="X931" i="1"/>
  <c r="AF931" i="1" s="1"/>
  <c r="X935" i="1"/>
  <c r="AF935" i="1" s="1"/>
  <c r="X939" i="1"/>
  <c r="AF939" i="1" s="1"/>
  <c r="X947" i="1"/>
  <c r="X951" i="1"/>
  <c r="X955" i="1"/>
  <c r="AF955" i="1" s="1"/>
  <c r="X959" i="1"/>
  <c r="AF959" i="1" s="1"/>
  <c r="X963" i="1"/>
  <c r="AF963" i="1" s="1"/>
  <c r="X971" i="1"/>
  <c r="X975" i="1"/>
  <c r="AF975" i="1" s="1"/>
  <c r="X979" i="1"/>
  <c r="AF979" i="1" s="1"/>
  <c r="X983" i="1"/>
  <c r="AF983" i="1" s="1"/>
  <c r="X987" i="1"/>
  <c r="AF987" i="1" s="1"/>
  <c r="X995" i="1"/>
  <c r="X999" i="1"/>
  <c r="AF999" i="1" s="1"/>
  <c r="X1003" i="1"/>
  <c r="AF1003" i="1" s="1"/>
  <c r="X1007" i="1"/>
  <c r="AF1007" i="1" s="1"/>
  <c r="X1011" i="1"/>
  <c r="AF1011" i="1" s="1"/>
  <c r="X1019" i="1"/>
  <c r="X1023" i="1"/>
  <c r="AF1023" i="1" s="1"/>
  <c r="X1027" i="1"/>
  <c r="AF1027" i="1" s="1"/>
  <c r="X1031" i="1"/>
  <c r="AF1031" i="1" s="1"/>
  <c r="X1035" i="1"/>
  <c r="AF1035" i="1" s="1"/>
  <c r="X1043" i="1"/>
  <c r="AF1043" i="1" s="1"/>
  <c r="X1047" i="1"/>
  <c r="AF1047" i="1" s="1"/>
  <c r="X1051" i="1"/>
  <c r="AF1051" i="1" s="1"/>
  <c r="X1055" i="1"/>
  <c r="AF1055" i="1" s="1"/>
  <c r="X1059" i="1"/>
  <c r="AF1059" i="1" s="1"/>
  <c r="X1067" i="1"/>
  <c r="X1071" i="1"/>
  <c r="AF1071" i="1" s="1"/>
  <c r="X1075" i="1"/>
  <c r="AF1075" i="1" s="1"/>
  <c r="X1079" i="1"/>
  <c r="AF1079" i="1" s="1"/>
  <c r="X1083" i="1"/>
  <c r="AF1083" i="1" s="1"/>
  <c r="X1091" i="1"/>
  <c r="AF1091" i="1" s="1"/>
  <c r="X1095" i="1"/>
  <c r="AF1095" i="1" s="1"/>
  <c r="X1099" i="1"/>
  <c r="AF1099" i="1" s="1"/>
  <c r="X1103" i="1"/>
  <c r="AF1103" i="1" s="1"/>
  <c r="X1107" i="1"/>
  <c r="AF1107" i="1" s="1"/>
  <c r="X1115" i="1"/>
  <c r="X1119" i="1"/>
  <c r="AF1119" i="1" s="1"/>
  <c r="X1139" i="1"/>
  <c r="AF1139" i="1" s="1"/>
  <c r="X1163" i="1"/>
  <c r="X1171" i="1"/>
  <c r="AF1171" i="1" s="1"/>
  <c r="X1175" i="1"/>
  <c r="AF1175" i="1" s="1"/>
  <c r="X1179" i="1"/>
  <c r="AF1179" i="1" s="1"/>
  <c r="X1187" i="1"/>
  <c r="AF1187" i="1" s="1"/>
  <c r="X1195" i="1"/>
  <c r="AF1195" i="1" s="1"/>
  <c r="X1199" i="1"/>
  <c r="AF1199" i="1" s="1"/>
  <c r="X1203" i="1"/>
  <c r="AF1203" i="1" s="1"/>
  <c r="X1211" i="1"/>
  <c r="X1219" i="1"/>
  <c r="AF1219" i="1" s="1"/>
  <c r="X1223" i="1"/>
  <c r="AF1223" i="1" s="1"/>
  <c r="X1227" i="1"/>
  <c r="AF1227" i="1" s="1"/>
  <c r="X1235" i="1"/>
  <c r="AF1235" i="1" s="1"/>
  <c r="X1243" i="1"/>
  <c r="AF1243" i="1" s="1"/>
  <c r="X1247" i="1"/>
  <c r="AF1247" i="1" s="1"/>
  <c r="X1251" i="1"/>
  <c r="AF1251" i="1" s="1"/>
  <c r="X1283" i="1"/>
  <c r="AF1283" i="1" s="1"/>
  <c r="X1291" i="1"/>
  <c r="AF1291" i="1" s="1"/>
  <c r="X1295" i="1"/>
  <c r="AF1295" i="1" s="1"/>
  <c r="X1299" i="1"/>
  <c r="AF1299" i="1" s="1"/>
  <c r="X1307" i="1"/>
  <c r="AF1307" i="1" s="1"/>
  <c r="X1315" i="1"/>
  <c r="AF1315" i="1" s="1"/>
  <c r="X1319" i="1"/>
  <c r="AF1319" i="1" s="1"/>
  <c r="X1323" i="1"/>
  <c r="AF1323" i="1" s="1"/>
  <c r="X1355" i="1"/>
  <c r="AF1355" i="1" s="1"/>
  <c r="X1363" i="1"/>
  <c r="AF1363" i="1" s="1"/>
  <c r="X1367" i="1"/>
  <c r="AF1367" i="1" s="1"/>
  <c r="X1371" i="1"/>
  <c r="AF1371" i="1" s="1"/>
  <c r="X1403" i="1"/>
  <c r="AF1403" i="1" s="1"/>
  <c r="X1411" i="1"/>
  <c r="AF1411" i="1" s="1"/>
  <c r="X1415" i="1"/>
  <c r="AF1415" i="1" s="1"/>
  <c r="X1419" i="1"/>
  <c r="AF1419" i="1" s="1"/>
  <c r="X1427" i="1"/>
  <c r="AF1427" i="1" s="1"/>
  <c r="X1435" i="1"/>
  <c r="AF1435" i="1" s="1"/>
  <c r="X1439" i="1"/>
  <c r="AF1439" i="1" s="1"/>
  <c r="X1443" i="1"/>
  <c r="AF1443" i="1" s="1"/>
  <c r="X1451" i="1"/>
  <c r="AF1451" i="1" s="1"/>
  <c r="X1459" i="1"/>
  <c r="AF1459" i="1" s="1"/>
  <c r="X1463" i="1"/>
  <c r="AF1463" i="1" s="1"/>
  <c r="X1467" i="1"/>
  <c r="AF1467" i="1" s="1"/>
  <c r="X1475" i="1"/>
  <c r="AF1475" i="1" s="1"/>
  <c r="X1483" i="1"/>
  <c r="AF1483" i="1" s="1"/>
  <c r="X1487" i="1"/>
  <c r="AF1487" i="1" s="1"/>
  <c r="X1491" i="1"/>
  <c r="AF1491" i="1" s="1"/>
  <c r="X1523" i="1"/>
  <c r="X1531" i="1"/>
  <c r="AF1531" i="1" s="1"/>
  <c r="X1535" i="1"/>
  <c r="AF1535" i="1" s="1"/>
  <c r="X1539" i="1"/>
  <c r="AF1539" i="1" s="1"/>
  <c r="X1547" i="1"/>
  <c r="X1555" i="1"/>
  <c r="AF1555" i="1" s="1"/>
  <c r="X1559" i="1"/>
  <c r="AF1559" i="1" s="1"/>
  <c r="X1563" i="1"/>
  <c r="AF1563" i="1" s="1"/>
  <c r="X1571" i="1"/>
  <c r="AF1571" i="1" s="1"/>
  <c r="X1579" i="1"/>
  <c r="AF1579" i="1" s="1"/>
  <c r="X1583" i="1"/>
  <c r="AF1583" i="1" s="1"/>
  <c r="X1587" i="1"/>
  <c r="AF1587" i="1" s="1"/>
  <c r="X1595" i="1"/>
  <c r="AF1595" i="1" s="1"/>
  <c r="X1603" i="1"/>
  <c r="AF1603" i="1" s="1"/>
  <c r="X1607" i="1"/>
  <c r="AF1607" i="1" s="1"/>
  <c r="X1611" i="1"/>
  <c r="AF1611" i="1" s="1"/>
  <c r="X1619" i="1"/>
  <c r="AF1619" i="1" s="1"/>
  <c r="X1627" i="1"/>
  <c r="AF1627" i="1" s="1"/>
  <c r="X1631" i="1"/>
  <c r="AF1631" i="1" s="1"/>
  <c r="X1635" i="1"/>
  <c r="AF1635" i="1" s="1"/>
  <c r="X1643" i="1"/>
  <c r="AF1643" i="1" s="1"/>
  <c r="X1651" i="1"/>
  <c r="AF1651" i="1" s="1"/>
  <c r="X1655" i="1"/>
  <c r="AF1655" i="1" s="1"/>
  <c r="X1659" i="1"/>
  <c r="AF1659" i="1" s="1"/>
  <c r="X1667" i="1"/>
  <c r="AF1667" i="1" s="1"/>
  <c r="X1675" i="1"/>
  <c r="AF1675" i="1" s="1"/>
  <c r="X1679" i="1"/>
  <c r="AF1679" i="1" s="1"/>
  <c r="X1683" i="1"/>
  <c r="AF1683" i="1" s="1"/>
  <c r="X1691" i="1"/>
  <c r="AF1691" i="1" s="1"/>
  <c r="X1699" i="1"/>
  <c r="AF1699" i="1" s="1"/>
  <c r="X1703" i="1"/>
  <c r="AF1703" i="1" s="1"/>
  <c r="X1707" i="1"/>
  <c r="AF1707" i="1" s="1"/>
  <c r="X1739" i="1"/>
  <c r="X1747" i="1"/>
  <c r="AF1747" i="1" s="1"/>
  <c r="X1751" i="1"/>
  <c r="AF1751" i="1" s="1"/>
  <c r="X1755" i="1"/>
  <c r="AF1755" i="1" s="1"/>
  <c r="X1763" i="1"/>
  <c r="AF1763" i="1" s="1"/>
  <c r="X1771" i="1"/>
  <c r="AF1771" i="1" s="1"/>
  <c r="X1775" i="1"/>
  <c r="AF1775" i="1" s="1"/>
  <c r="X1779" i="1"/>
  <c r="AF1779" i="1" s="1"/>
  <c r="X1811" i="1"/>
  <c r="AF1811" i="1" s="1"/>
  <c r="X1819" i="1"/>
  <c r="AF1819" i="1" s="1"/>
  <c r="X1823" i="1"/>
  <c r="AF1823" i="1" s="1"/>
  <c r="X1827" i="1"/>
  <c r="AF1827" i="1" s="1"/>
  <c r="X1835" i="1"/>
  <c r="AF1835" i="1" s="1"/>
  <c r="X1843" i="1"/>
  <c r="AF1843" i="1" s="1"/>
  <c r="X1847" i="1"/>
  <c r="AF1847" i="1" s="1"/>
  <c r="X1851" i="1"/>
  <c r="AF1851" i="1" s="1"/>
  <c r="X1867" i="1"/>
  <c r="AF1867" i="1" s="1"/>
  <c r="X1871" i="1"/>
  <c r="AF1871" i="1" s="1"/>
  <c r="X1875" i="1"/>
  <c r="AF1875" i="1" s="1"/>
  <c r="X1891" i="1"/>
  <c r="AF1891" i="1" s="1"/>
  <c r="X1907" i="1"/>
  <c r="AF1907" i="1" s="1"/>
  <c r="X1911" i="1"/>
  <c r="AF1911" i="1" s="1"/>
  <c r="X1915" i="1"/>
  <c r="AF1915" i="1" s="1"/>
  <c r="X1919" i="1"/>
  <c r="AF1919" i="1" s="1"/>
  <c r="X1923" i="1"/>
  <c r="AF1923" i="1" s="1"/>
  <c r="X1931" i="1"/>
  <c r="AF1931" i="1" s="1"/>
  <c r="X1935" i="1"/>
  <c r="AF1935" i="1" s="1"/>
  <c r="X1939" i="1"/>
  <c r="AF1939" i="1" s="1"/>
  <c r="X1943" i="1"/>
  <c r="AF1943" i="1" s="1"/>
  <c r="X1947" i="1"/>
  <c r="AF1947" i="1" s="1"/>
  <c r="X1955" i="1"/>
  <c r="AF1955" i="1" s="1"/>
  <c r="X1959" i="1"/>
  <c r="AF1959" i="1" s="1"/>
  <c r="X1963" i="1"/>
  <c r="AF1963" i="1" s="1"/>
  <c r="X1967" i="1"/>
  <c r="AF1967" i="1" s="1"/>
  <c r="X1971" i="1"/>
  <c r="AF1971" i="1" s="1"/>
  <c r="X1979" i="1"/>
  <c r="AF1979" i="1" s="1"/>
  <c r="X1983" i="1"/>
  <c r="AF1983" i="1" s="1"/>
  <c r="X1987" i="1"/>
  <c r="AF1987" i="1" s="1"/>
  <c r="X2003" i="1"/>
  <c r="AF2003" i="1" s="1"/>
  <c r="X2007" i="1"/>
  <c r="AF2007" i="1" s="1"/>
  <c r="X2027" i="1"/>
  <c r="AF2027" i="1" s="1"/>
  <c r="X2035" i="1"/>
  <c r="AF2035" i="1" s="1"/>
  <c r="X2039" i="1"/>
  <c r="AF2039" i="1" s="1"/>
  <c r="X2043" i="1"/>
  <c r="AF2043" i="1" s="1"/>
  <c r="X2051" i="1"/>
  <c r="AF2051" i="1" s="1"/>
  <c r="X2055" i="1"/>
  <c r="AF2055" i="1" s="1"/>
  <c r="X2059" i="1"/>
  <c r="AF2059" i="1" s="1"/>
  <c r="X2063" i="1"/>
  <c r="AF2063" i="1" s="1"/>
  <c r="X2067" i="1"/>
  <c r="AF2067" i="1" s="1"/>
  <c r="X2075" i="1"/>
  <c r="AF2075" i="1" s="1"/>
  <c r="X2079" i="1"/>
  <c r="AF2079" i="1" s="1"/>
  <c r="X2083" i="1"/>
  <c r="AF2083" i="1" s="1"/>
  <c r="X2087" i="1"/>
  <c r="AF2087" i="1" s="1"/>
  <c r="X2091" i="1"/>
  <c r="AF2091" i="1" s="1"/>
  <c r="X2099" i="1"/>
  <c r="AF2099" i="1" s="1"/>
  <c r="X2103" i="1"/>
  <c r="AF2103" i="1" s="1"/>
  <c r="X2107" i="1"/>
  <c r="AF2107" i="1" s="1"/>
  <c r="X2111" i="1"/>
  <c r="AF2111" i="1" s="1"/>
  <c r="X2115" i="1"/>
  <c r="AF2115" i="1" s="1"/>
  <c r="X2123" i="1"/>
  <c r="X2127" i="1"/>
  <c r="AF2127" i="1" s="1"/>
  <c r="X2147" i="1"/>
  <c r="X2155" i="1"/>
  <c r="AF2155" i="1" s="1"/>
  <c r="X2159" i="1"/>
  <c r="AF2159" i="1" s="1"/>
  <c r="X2163" i="1"/>
  <c r="AF2163" i="1" s="1"/>
  <c r="X2175" i="1"/>
  <c r="X2179" i="1"/>
  <c r="AF2179" i="1" s="1"/>
  <c r="X2183" i="1"/>
  <c r="AF2183" i="1" s="1"/>
  <c r="X2187" i="1"/>
  <c r="AF2187" i="1" s="1"/>
  <c r="X2195" i="1"/>
  <c r="AF2195" i="1" s="1"/>
  <c r="X2199" i="1"/>
  <c r="AF2199" i="1" s="1"/>
  <c r="X2203" i="1"/>
  <c r="AF2203" i="1" s="1"/>
  <c r="X2207" i="1"/>
  <c r="AF2207" i="1" s="1"/>
  <c r="X2211" i="1"/>
  <c r="AF2211" i="1" s="1"/>
  <c r="X2219" i="1"/>
  <c r="AF2219" i="1" s="1"/>
  <c r="X2223" i="1"/>
  <c r="AF2223" i="1" s="1"/>
  <c r="X2227" i="1"/>
  <c r="AF2227" i="1" s="1"/>
  <c r="X2231" i="1"/>
  <c r="AF2231" i="1" s="1"/>
  <c r="X2235" i="1"/>
  <c r="AF2235" i="1" s="1"/>
  <c r="X2243" i="1"/>
  <c r="AF2243" i="1" s="1"/>
  <c r="X2247" i="1"/>
  <c r="AF2247" i="1" s="1"/>
  <c r="X2251" i="1"/>
  <c r="AF2251" i="1" s="1"/>
  <c r="X2255" i="1"/>
  <c r="AF2255" i="1" s="1"/>
  <c r="X2259" i="1"/>
  <c r="AF2259" i="1" s="1"/>
  <c r="X2271" i="1"/>
  <c r="X2275" i="1"/>
  <c r="AF2275" i="1" s="1"/>
  <c r="X2279" i="1"/>
  <c r="AF2279" i="1" s="1"/>
  <c r="X2283" i="1"/>
  <c r="AF2283" i="1" s="1"/>
  <c r="X2291" i="1"/>
  <c r="AF2291" i="1" s="1"/>
  <c r="X2299" i="1"/>
  <c r="AF2299" i="1" s="1"/>
  <c r="X2303" i="1"/>
  <c r="AF2303" i="1" s="1"/>
  <c r="X2307" i="1"/>
  <c r="AF2307" i="1" s="1"/>
  <c r="X2315" i="1"/>
  <c r="AF2315" i="1" s="1"/>
  <c r="X2319" i="1"/>
  <c r="AF2319" i="1" s="1"/>
  <c r="X2339" i="1"/>
  <c r="AF2339" i="1" s="1"/>
  <c r="X2343" i="1"/>
  <c r="AF2343" i="1" s="1"/>
  <c r="X2363" i="1"/>
  <c r="X2367" i="1"/>
  <c r="X2371" i="1"/>
  <c r="AF2371" i="1" s="1"/>
  <c r="X2375" i="1"/>
  <c r="AF2375" i="1" s="1"/>
  <c r="X2379" i="1"/>
  <c r="AF2379" i="1" s="1"/>
  <c r="X2387" i="1"/>
  <c r="AF2387" i="1" s="1"/>
  <c r="X2391" i="1"/>
  <c r="AF2391" i="1" s="1"/>
  <c r="X2395" i="1"/>
  <c r="AF2395" i="1" s="1"/>
  <c r="X2399" i="1"/>
  <c r="AF2399" i="1" s="1"/>
  <c r="X2403" i="1"/>
  <c r="AF2403" i="1" s="1"/>
  <c r="X2411" i="1"/>
  <c r="AF2411" i="1" s="1"/>
  <c r="X2415" i="1"/>
  <c r="AF2415" i="1" s="1"/>
  <c r="X2419" i="1"/>
  <c r="AF2419" i="1" s="1"/>
  <c r="X2423" i="1"/>
  <c r="AF2423" i="1" s="1"/>
  <c r="X2427" i="1"/>
  <c r="AF2427" i="1" s="1"/>
  <c r="X2435" i="1"/>
  <c r="AF2435" i="1" s="1"/>
  <c r="X2439" i="1"/>
  <c r="AF2439" i="1" s="1"/>
  <c r="X2443" i="1"/>
  <c r="AF2443" i="1" s="1"/>
  <c r="X2447" i="1"/>
  <c r="AF2447" i="1" s="1"/>
  <c r="X2451" i="1"/>
  <c r="AF2451" i="1" s="1"/>
  <c r="X2459" i="1"/>
  <c r="AF2459" i="1" s="1"/>
  <c r="X2463" i="1"/>
  <c r="X2467" i="1"/>
  <c r="AF2467" i="1" s="1"/>
  <c r="X2471" i="1"/>
  <c r="AF2471" i="1" s="1"/>
  <c r="X2475" i="1"/>
  <c r="AF2475" i="1" s="1"/>
  <c r="X2483" i="1"/>
  <c r="AF2483" i="1" s="1"/>
  <c r="X2487" i="1"/>
  <c r="AF2487" i="1" s="1"/>
  <c r="X2491" i="1"/>
  <c r="AF2491" i="1" s="1"/>
  <c r="X2495" i="1"/>
  <c r="AF2495" i="1" s="1"/>
  <c r="X2499" i="1"/>
  <c r="AF2499" i="1" s="1"/>
  <c r="X2507" i="1"/>
  <c r="AF2507" i="1" s="1"/>
  <c r="X2511" i="1"/>
  <c r="AF2511" i="1" s="1"/>
  <c r="X2531" i="1"/>
  <c r="AF2531" i="1" s="1"/>
  <c r="X2555" i="1"/>
  <c r="AF2555" i="1" s="1"/>
  <c r="X2563" i="1"/>
  <c r="AF2563" i="1" s="1"/>
  <c r="X2567" i="1"/>
  <c r="AF2567" i="1" s="1"/>
  <c r="X2571" i="1"/>
  <c r="AF2571" i="1" s="1"/>
  <c r="X2575" i="1"/>
  <c r="X2579" i="1"/>
  <c r="X2583" i="1"/>
  <c r="AF2583" i="1" s="1"/>
  <c r="X2587" i="1"/>
  <c r="AF2587" i="1" s="1"/>
  <c r="X2603" i="1"/>
  <c r="AF2603" i="1" s="1"/>
  <c r="X2607" i="1"/>
  <c r="AF2607" i="1" s="1"/>
  <c r="X2611" i="1"/>
  <c r="AF2611" i="1" s="1"/>
  <c r="X2615" i="1"/>
  <c r="AF2615" i="1" s="1"/>
  <c r="X2619" i="1"/>
  <c r="AF2619" i="1" s="1"/>
  <c r="X2627" i="1"/>
  <c r="AF2627" i="1" s="1"/>
  <c r="X2631" i="1"/>
  <c r="AF2631" i="1" s="1"/>
  <c r="X2635" i="1"/>
  <c r="AF2635" i="1" s="1"/>
  <c r="X2639" i="1"/>
  <c r="AF2639" i="1" s="1"/>
  <c r="X2643" i="1"/>
  <c r="AF2643" i="1" s="1"/>
  <c r="X2675" i="1"/>
  <c r="AF2675" i="1" s="1"/>
  <c r="X2679" i="1"/>
  <c r="X2683" i="1"/>
  <c r="AF2683" i="1" s="1"/>
  <c r="X2687" i="1"/>
  <c r="AF2687" i="1" s="1"/>
  <c r="X2691" i="1"/>
  <c r="AF2691" i="1" s="1"/>
  <c r="X2699" i="1"/>
  <c r="X2703" i="1"/>
  <c r="AF2703" i="1" s="1"/>
  <c r="X2707" i="1"/>
  <c r="AF2707" i="1" s="1"/>
  <c r="X2711" i="1"/>
  <c r="AF2711" i="1" s="1"/>
  <c r="X2715" i="1"/>
  <c r="AF2715" i="1" s="1"/>
  <c r="X2727" i="1"/>
  <c r="AF2727" i="1" s="1"/>
  <c r="X2731" i="1"/>
  <c r="AF2731" i="1" s="1"/>
  <c r="X2735" i="1"/>
  <c r="AF2735" i="1" s="1"/>
  <c r="X2739" i="1"/>
  <c r="AF2739" i="1" s="1"/>
  <c r="X2751" i="1"/>
  <c r="AF2751" i="1" s="1"/>
  <c r="X2755" i="1"/>
  <c r="AF2755" i="1" s="1"/>
  <c r="X2759" i="1"/>
  <c r="AF2759" i="1" s="1"/>
  <c r="X2763" i="1"/>
  <c r="AF2763" i="1" s="1"/>
  <c r="X2771" i="1"/>
  <c r="AF2771" i="1" s="1"/>
  <c r="X2775" i="1"/>
  <c r="X2783" i="1"/>
  <c r="AF2783" i="1" s="1"/>
  <c r="X2787" i="1"/>
  <c r="AF2787" i="1" s="1"/>
  <c r="X2795" i="1"/>
  <c r="AF2795" i="1" s="1"/>
  <c r="X2819" i="1"/>
  <c r="AF2819" i="1" s="1"/>
  <c r="X2843" i="1"/>
  <c r="AF2843" i="1" s="1"/>
  <c r="X2851" i="1"/>
  <c r="AF2851" i="1" s="1"/>
  <c r="X2855" i="1"/>
  <c r="AF2855" i="1" s="1"/>
  <c r="X2859" i="1"/>
  <c r="AF2859" i="1" s="1"/>
  <c r="X2871" i="1"/>
  <c r="AF2871" i="1" s="1"/>
  <c r="X2875" i="1"/>
  <c r="AF2875" i="1" s="1"/>
  <c r="X2879" i="1"/>
  <c r="AF2879" i="1" s="1"/>
  <c r="X2883" i="1"/>
  <c r="AF2883" i="1" s="1"/>
  <c r="X2891" i="1"/>
  <c r="X2899" i="1"/>
  <c r="AF2899" i="1" s="1"/>
  <c r="X2903" i="1"/>
  <c r="AF2903" i="1" s="1"/>
  <c r="X2907" i="1"/>
  <c r="AF2907" i="1" s="1"/>
  <c r="X2915" i="1"/>
  <c r="AF2915" i="1" s="1"/>
  <c r="X2939" i="1"/>
  <c r="AF2939" i="1" s="1"/>
  <c r="X2943" i="1"/>
  <c r="AF2943" i="1" s="1"/>
  <c r="X2947" i="1"/>
  <c r="AF2947" i="1" s="1"/>
  <c r="X2951" i="1"/>
  <c r="AF2951" i="1" s="1"/>
  <c r="X2955" i="1"/>
  <c r="AF2955" i="1" s="1"/>
  <c r="X2963" i="1"/>
  <c r="AF2963" i="1" s="1"/>
  <c r="X2967" i="1"/>
  <c r="AF2967" i="1" s="1"/>
  <c r="X2987" i="1"/>
  <c r="X2995" i="1"/>
  <c r="AF2995" i="1" s="1"/>
  <c r="X2999" i="1"/>
  <c r="AF2999" i="1" s="1"/>
  <c r="X3003" i="1"/>
  <c r="AF3003" i="1" s="1"/>
  <c r="X3011" i="1"/>
  <c r="X3015" i="1"/>
  <c r="AF3015" i="1" s="1"/>
  <c r="X3035" i="1"/>
  <c r="AF3035" i="1" s="1"/>
  <c r="X3059" i="1"/>
  <c r="AF3059" i="1" s="1"/>
  <c r="X3063" i="1"/>
  <c r="AF3063" i="1" s="1"/>
  <c r="X3083" i="1"/>
  <c r="AF3083" i="1" s="1"/>
  <c r="X3107" i="1"/>
  <c r="AF3107" i="1" s="1"/>
  <c r="X3115" i="1"/>
  <c r="AF3115" i="1" s="1"/>
  <c r="X3119" i="1"/>
  <c r="AF3119" i="1" s="1"/>
  <c r="X3123" i="1"/>
  <c r="AF3123" i="1" s="1"/>
  <c r="X3131" i="1"/>
  <c r="AF3131" i="1" s="1"/>
  <c r="X3139" i="1"/>
  <c r="AF3139" i="1" s="1"/>
  <c r="X3143" i="1"/>
  <c r="AF3143" i="1" s="1"/>
  <c r="X3147" i="1"/>
  <c r="AF3147" i="1" s="1"/>
  <c r="X3155" i="1"/>
  <c r="X3179" i="1"/>
  <c r="AF3179" i="1" s="1"/>
  <c r="X3183" i="1"/>
  <c r="AF3183" i="1" s="1"/>
  <c r="X3203" i="1"/>
  <c r="X3227" i="1"/>
  <c r="AF3227" i="1" s="1"/>
  <c r="X3231" i="1"/>
  <c r="AF3231" i="1" s="1"/>
  <c r="X3251" i="1"/>
  <c r="AF3251" i="1" s="1"/>
  <c r="X3255" i="1"/>
  <c r="AF3255" i="1" s="1"/>
  <c r="X3259" i="1"/>
  <c r="AF3259" i="1" s="1"/>
  <c r="X3263" i="1"/>
  <c r="AF3263" i="1" s="1"/>
  <c r="X3267" i="1"/>
  <c r="AF3267" i="1" s="1"/>
  <c r="X3275" i="1"/>
  <c r="X3279" i="1"/>
  <c r="AF3279" i="1" s="1"/>
  <c r="X3283" i="1"/>
  <c r="AF3283" i="1" s="1"/>
  <c r="X3287" i="1"/>
  <c r="AF3287" i="1" s="1"/>
  <c r="X3291" i="1"/>
  <c r="AF3291" i="1" s="1"/>
  <c r="X3299" i="1"/>
  <c r="AF3299" i="1" s="1"/>
  <c r="X3303" i="1"/>
  <c r="X3307" i="1"/>
  <c r="AF3307" i="1" s="1"/>
  <c r="Q3634" i="1"/>
  <c r="Q2438" i="1"/>
  <c r="L2438" i="1" s="1"/>
  <c r="Q850" i="1"/>
  <c r="W1811" i="1"/>
  <c r="L1811" i="1" s="1"/>
  <c r="X4145" i="1"/>
  <c r="X1718" i="1"/>
  <c r="AF1718" i="1" s="1"/>
  <c r="Q11" i="1"/>
  <c r="W11" i="1"/>
  <c r="Q17" i="1"/>
  <c r="W17" i="1"/>
  <c r="Q111" i="1"/>
  <c r="Q131" i="1"/>
  <c r="Q209" i="1"/>
  <c r="W209" i="1"/>
  <c r="Q251" i="1"/>
  <c r="Q635" i="1"/>
  <c r="Q687" i="1"/>
  <c r="W687" i="1"/>
  <c r="Q736" i="1"/>
  <c r="Q759" i="1"/>
  <c r="Q946" i="1"/>
  <c r="Q951" i="1"/>
  <c r="Q1523" i="1"/>
  <c r="Q2051" i="1"/>
  <c r="W2051" i="1"/>
  <c r="Q2123" i="1"/>
  <c r="Q2150" i="1"/>
  <c r="Q2463" i="1"/>
  <c r="Q2488" i="1"/>
  <c r="W2488" i="1"/>
  <c r="Q2579" i="1"/>
  <c r="Q2675" i="1"/>
  <c r="W2675" i="1"/>
  <c r="Q2699" i="1"/>
  <c r="Q2751" i="1"/>
  <c r="Q3110" i="1"/>
  <c r="Q3155" i="1"/>
  <c r="Q3242" i="1"/>
  <c r="Q3251" i="1"/>
  <c r="W3251" i="1"/>
  <c r="Q3302" i="1"/>
  <c r="Q3351" i="1"/>
  <c r="Q3467" i="1"/>
  <c r="Q3539" i="1"/>
  <c r="Q3830" i="1"/>
  <c r="Q3899" i="1"/>
  <c r="Q3953" i="1"/>
  <c r="Q3977" i="1"/>
  <c r="Q4049" i="1"/>
  <c r="Q3371" i="1"/>
  <c r="W3371" i="1"/>
  <c r="Q1384" i="1"/>
  <c r="W1384" i="1"/>
  <c r="Q107" i="1"/>
  <c r="Q1745" i="1"/>
  <c r="X338" i="1"/>
  <c r="AF338" i="1" s="1"/>
  <c r="X402" i="1"/>
  <c r="AF402" i="1" s="1"/>
  <c r="X594" i="1"/>
  <c r="AF594" i="1" s="1"/>
  <c r="X914" i="1"/>
  <c r="AF914" i="1" s="1"/>
  <c r="X1170" i="1"/>
  <c r="AF1170" i="1" s="1"/>
  <c r="X1698" i="1"/>
  <c r="AF1698" i="1" s="1"/>
  <c r="X1774" i="1"/>
  <c r="AF1774" i="1" s="1"/>
  <c r="X1934" i="1"/>
  <c r="AF1934" i="1" s="1"/>
  <c r="X2002" i="1"/>
  <c r="AF2002" i="1" s="1"/>
  <c r="X2162" i="1"/>
  <c r="AF2162" i="1" s="1"/>
  <c r="X2542" i="1"/>
  <c r="X2770" i="1"/>
  <c r="AF2770" i="1" s="1"/>
  <c r="X2798" i="1"/>
  <c r="AF2798" i="1" s="1"/>
  <c r="X2998" i="1"/>
  <c r="AF2998" i="1" s="1"/>
  <c r="X3026" i="1"/>
  <c r="AF3026" i="1" s="1"/>
  <c r="X3186" i="1"/>
  <c r="AF3186" i="1" s="1"/>
  <c r="X3214" i="1"/>
  <c r="AF3214" i="1" s="1"/>
  <c r="X3254" i="1"/>
  <c r="AF3254" i="1" s="1"/>
  <c r="X3490" i="1"/>
  <c r="AF3490" i="1" s="1"/>
  <c r="X3518" i="1"/>
  <c r="AF3518" i="1" s="1"/>
  <c r="X3566" i="1"/>
  <c r="AF3566" i="1" s="1"/>
  <c r="X3718" i="1"/>
  <c r="AF3718" i="1" s="1"/>
  <c r="X3746" i="1"/>
  <c r="AF3746" i="1" s="1"/>
  <c r="X3794" i="1"/>
  <c r="AF3794" i="1" s="1"/>
  <c r="X3974" i="1"/>
  <c r="AF3974" i="1" s="1"/>
  <c r="X3982" i="1"/>
  <c r="AF3982" i="1" s="1"/>
  <c r="X4022" i="1"/>
  <c r="AF4022" i="1" s="1"/>
  <c r="W2512" i="1"/>
  <c r="Q2073" i="1"/>
  <c r="W1888" i="1"/>
  <c r="W3377" i="1"/>
  <c r="W850" i="1"/>
  <c r="AH850" i="1" s="1"/>
  <c r="Q3519" i="1"/>
  <c r="W3519" i="1"/>
  <c r="Q1961" i="1"/>
  <c r="W1961" i="1"/>
  <c r="Q1841" i="1"/>
  <c r="W1841" i="1"/>
  <c r="Q1576" i="1"/>
  <c r="W1576" i="1"/>
  <c r="Q1480" i="1"/>
  <c r="W1480" i="1"/>
  <c r="Q1311" i="1"/>
  <c r="W1311" i="1"/>
  <c r="AH1311" i="1" s="1"/>
  <c r="Q1259" i="1"/>
  <c r="W1259" i="1"/>
  <c r="Q1160" i="1"/>
  <c r="W1160" i="1"/>
  <c r="AH1160" i="1" s="1"/>
  <c r="W952" i="1"/>
  <c r="Q952" i="1"/>
  <c r="Q683" i="1"/>
  <c r="W683" i="1"/>
  <c r="Q821" i="1"/>
  <c r="W821" i="1"/>
  <c r="Q437" i="1"/>
  <c r="W437" i="1"/>
  <c r="Q341" i="1"/>
  <c r="W341" i="1"/>
  <c r="X3401" i="1"/>
  <c r="AF3401" i="1" s="1"/>
  <c r="X3409" i="1"/>
  <c r="AF3409" i="1" s="1"/>
  <c r="X3429" i="1"/>
  <c r="AF3429" i="1" s="1"/>
  <c r="X3449" i="1"/>
  <c r="AF3449" i="1" s="1"/>
  <c r="X3457" i="1"/>
  <c r="AF3457" i="1" s="1"/>
  <c r="X3465" i="1"/>
  <c r="AF3465" i="1" s="1"/>
  <c r="X3473" i="1"/>
  <c r="AF3473" i="1" s="1"/>
  <c r="X3477" i="1"/>
  <c r="AF3477" i="1" s="1"/>
  <c r="X3497" i="1"/>
  <c r="AF3497" i="1" s="1"/>
  <c r="X3501" i="1"/>
  <c r="AF3501" i="1" s="1"/>
  <c r="X3505" i="1"/>
  <c r="AF3505" i="1" s="1"/>
  <c r="X3521" i="1"/>
  <c r="X3525" i="1"/>
  <c r="AF3525" i="1" s="1"/>
  <c r="X3529" i="1"/>
  <c r="AF3529" i="1" s="1"/>
  <c r="X3545" i="1"/>
  <c r="AF3545" i="1" s="1"/>
  <c r="X3549" i="1"/>
  <c r="AF3549" i="1" s="1"/>
  <c r="X3553" i="1"/>
  <c r="AF3553" i="1" s="1"/>
  <c r="X3569" i="1"/>
  <c r="AF3569" i="1" s="1"/>
  <c r="X3573" i="1"/>
  <c r="AF3573" i="1" s="1"/>
  <c r="X3577" i="1"/>
  <c r="AF3577" i="1" s="1"/>
  <c r="X3593" i="1"/>
  <c r="AF3593" i="1" s="1"/>
  <c r="X3597" i="1"/>
  <c r="AF3597" i="1" s="1"/>
  <c r="X3601" i="1"/>
  <c r="AF3601" i="1" s="1"/>
  <c r="X3617" i="1"/>
  <c r="X3621" i="1"/>
  <c r="AF3621" i="1" s="1"/>
  <c r="X3625" i="1"/>
  <c r="AF3625" i="1" s="1"/>
  <c r="X3637" i="1"/>
  <c r="AF3637" i="1" s="1"/>
  <c r="X3645" i="1"/>
  <c r="AF3645" i="1" s="1"/>
  <c r="X3649" i="1"/>
  <c r="AF3649" i="1" s="1"/>
  <c r="X3665" i="1"/>
  <c r="AF3665" i="1" s="1"/>
  <c r="X3669" i="1"/>
  <c r="AF3669" i="1" s="1"/>
  <c r="X3673" i="1"/>
  <c r="AF3673" i="1" s="1"/>
  <c r="X3693" i="1"/>
  <c r="AF3693" i="1" s="1"/>
  <c r="X3697" i="1"/>
  <c r="AF3697" i="1" s="1"/>
  <c r="X3713" i="1"/>
  <c r="AF3713" i="1" s="1"/>
  <c r="X3717" i="1"/>
  <c r="AF3717" i="1" s="1"/>
  <c r="X3721" i="1"/>
  <c r="AF3721" i="1" s="1"/>
  <c r="X3741" i="1"/>
  <c r="AF3741" i="1" s="1"/>
  <c r="X3745" i="1"/>
  <c r="AF3745" i="1" s="1"/>
  <c r="X3757" i="1"/>
  <c r="AF3757" i="1" s="1"/>
  <c r="X3761" i="1"/>
  <c r="AF3761" i="1" s="1"/>
  <c r="X3765" i="1"/>
  <c r="AF3765" i="1" s="1"/>
  <c r="X3769" i="1"/>
  <c r="AF3769" i="1" s="1"/>
  <c r="X3785" i="1"/>
  <c r="AF3785" i="1" s="1"/>
  <c r="X3789" i="1"/>
  <c r="AF3789" i="1" s="1"/>
  <c r="X3793" i="1"/>
  <c r="AF3793" i="1" s="1"/>
  <c r="X3809" i="1"/>
  <c r="AF3809" i="1" s="1"/>
  <c r="X3813" i="1"/>
  <c r="AF3813" i="1" s="1"/>
  <c r="X3817" i="1"/>
  <c r="AF3817" i="1" s="1"/>
  <c r="X3825" i="1"/>
  <c r="AF3825" i="1" s="1"/>
  <c r="X3833" i="1"/>
  <c r="X3837" i="1"/>
  <c r="AF3837" i="1" s="1"/>
  <c r="X3857" i="1"/>
  <c r="AF3857" i="1" s="1"/>
  <c r="X3861" i="1"/>
  <c r="AF3861" i="1" s="1"/>
  <c r="X3865" i="1"/>
  <c r="AF3865" i="1" s="1"/>
  <c r="X3881" i="1"/>
  <c r="AF3881" i="1" s="1"/>
  <c r="X3885" i="1"/>
  <c r="AF3885" i="1" s="1"/>
  <c r="X3905" i="1"/>
  <c r="AF3905" i="1" s="1"/>
  <c r="X3909" i="1"/>
  <c r="AF3909" i="1" s="1"/>
  <c r="X3913" i="1"/>
  <c r="AF3913" i="1" s="1"/>
  <c r="X3929" i="1"/>
  <c r="AF3929" i="1" s="1"/>
  <c r="X3933" i="1"/>
  <c r="AF3933" i="1" s="1"/>
  <c r="X3949" i="1"/>
  <c r="AF3949" i="1" s="1"/>
  <c r="X3953" i="1"/>
  <c r="X3957" i="1"/>
  <c r="AF3957" i="1" s="1"/>
  <c r="X3961" i="1"/>
  <c r="AF3961" i="1" s="1"/>
  <c r="X3977" i="1"/>
  <c r="X3981" i="1"/>
  <c r="AF3981" i="1" s="1"/>
  <c r="X3985" i="1"/>
  <c r="AF3985" i="1" s="1"/>
  <c r="X4001" i="1"/>
  <c r="AF4001" i="1" s="1"/>
  <c r="X4005" i="1"/>
  <c r="AF4005" i="1" s="1"/>
  <c r="X4009" i="1"/>
  <c r="AF4009" i="1" s="1"/>
  <c r="X4025" i="1"/>
  <c r="AF4025" i="1" s="1"/>
  <c r="X4029" i="1"/>
  <c r="AF4029" i="1" s="1"/>
  <c r="X4033" i="1"/>
  <c r="AF4033" i="1" s="1"/>
  <c r="X4041" i="1"/>
  <c r="AF4041" i="1" s="1"/>
  <c r="X4049" i="1"/>
  <c r="X4053" i="1"/>
  <c r="AF4053" i="1" s="1"/>
  <c r="X4057" i="1"/>
  <c r="AF4057" i="1" s="1"/>
  <c r="X4073" i="1"/>
  <c r="AF4073" i="1" s="1"/>
  <c r="X4077" i="1"/>
  <c r="AF4077" i="1" s="1"/>
  <c r="X4081" i="1"/>
  <c r="AF4081" i="1" s="1"/>
  <c r="X4093" i="1"/>
  <c r="AF4093" i="1" s="1"/>
  <c r="X4101" i="1"/>
  <c r="AF4101" i="1" s="1"/>
  <c r="X4105" i="1"/>
  <c r="AF4105" i="1" s="1"/>
  <c r="X4121" i="1"/>
  <c r="AF4121" i="1" s="1"/>
  <c r="X4129" i="1"/>
  <c r="AF4129" i="1" s="1"/>
  <c r="X4149" i="1"/>
  <c r="AF4149" i="1" s="1"/>
  <c r="X4165" i="1"/>
  <c r="AF4165" i="1" s="1"/>
  <c r="X4169" i="1"/>
  <c r="AF4169" i="1" s="1"/>
  <c r="X4177" i="1"/>
  <c r="AF4177" i="1" s="1"/>
  <c r="Q3801" i="1"/>
  <c r="Q2152" i="1"/>
  <c r="W1791" i="1"/>
  <c r="Q1360" i="1"/>
  <c r="AH1360" i="1" s="1"/>
  <c r="Q537" i="1"/>
  <c r="Q3417" i="1"/>
  <c r="AH3417" i="1" s="1"/>
  <c r="Q1377" i="1"/>
  <c r="Q1161" i="1"/>
  <c r="Q9" i="1"/>
  <c r="L9" i="1" s="1"/>
  <c r="W1695" i="1"/>
  <c r="W4143" i="1"/>
  <c r="Q4143" i="1"/>
  <c r="Q2991" i="1"/>
  <c r="W2991" i="1"/>
  <c r="Q2776" i="1"/>
  <c r="W2776" i="1"/>
  <c r="AH2776" i="1" s="1"/>
  <c r="Q1865" i="1"/>
  <c r="W1865" i="1"/>
  <c r="Q1649" i="1"/>
  <c r="W1649" i="1"/>
  <c r="Q155" i="1"/>
  <c r="W155" i="1"/>
  <c r="Q224" i="1"/>
  <c r="L224" i="1" s="1"/>
  <c r="W224" i="1"/>
  <c r="AH224" i="1" s="1"/>
  <c r="Q539" i="1"/>
  <c r="W539" i="1"/>
  <c r="AG539" i="1" s="1"/>
  <c r="Q737" i="1"/>
  <c r="W737" i="1"/>
  <c r="Q851" i="1"/>
  <c r="W851" i="1"/>
  <c r="Q1167" i="1"/>
  <c r="W1167" i="1"/>
  <c r="Q1697" i="1"/>
  <c r="W1697" i="1"/>
  <c r="Q1937" i="1"/>
  <c r="W1937" i="1"/>
  <c r="AH1937" i="1" s="1"/>
  <c r="Q2011" i="1"/>
  <c r="W2011" i="1"/>
  <c r="AG2011" i="1" s="1"/>
  <c r="Q2273" i="1"/>
  <c r="W2273" i="1"/>
  <c r="Q4144" i="1"/>
  <c r="W4144" i="1"/>
  <c r="AG4144" i="1" s="1"/>
  <c r="Q2992" i="1"/>
  <c r="W2992" i="1"/>
  <c r="AH2992" i="1" s="1"/>
  <c r="Q8" i="1"/>
  <c r="W8" i="1"/>
  <c r="X3311" i="1"/>
  <c r="AF3311" i="1" s="1"/>
  <c r="X3315" i="1"/>
  <c r="AF3315" i="1" s="1"/>
  <c r="X3323" i="1"/>
  <c r="X3327" i="1"/>
  <c r="X3331" i="1"/>
  <c r="AF3331" i="1" s="1"/>
  <c r="X3335" i="1"/>
  <c r="AF3335" i="1" s="1"/>
  <c r="X3339" i="1"/>
  <c r="AF3339" i="1" s="1"/>
  <c r="X3351" i="1"/>
  <c r="AF3351" i="1" s="1"/>
  <c r="X3355" i="1"/>
  <c r="AF3355" i="1" s="1"/>
  <c r="X3359" i="1"/>
  <c r="AF3359" i="1" s="1"/>
  <c r="X3363" i="1"/>
  <c r="AF3363" i="1" s="1"/>
  <c r="X3375" i="1"/>
  <c r="AF3375" i="1" s="1"/>
  <c r="X3379" i="1"/>
  <c r="AF3379" i="1" s="1"/>
  <c r="X3383" i="1"/>
  <c r="AF3383" i="1" s="1"/>
  <c r="X3387" i="1"/>
  <c r="AF3387" i="1" s="1"/>
  <c r="X3395" i="1"/>
  <c r="AF3395" i="1" s="1"/>
  <c r="X3419" i="1"/>
  <c r="X3427" i="1"/>
  <c r="AF3427" i="1" s="1"/>
  <c r="X3431" i="1"/>
  <c r="AF3431" i="1" s="1"/>
  <c r="X3435" i="1"/>
  <c r="AF3435" i="1" s="1"/>
  <c r="X3447" i="1"/>
  <c r="AF3447" i="1" s="1"/>
  <c r="X3451" i="1"/>
  <c r="AF3451" i="1" s="1"/>
  <c r="X3455" i="1"/>
  <c r="AF3455" i="1" s="1"/>
  <c r="X3459" i="1"/>
  <c r="AF3459" i="1" s="1"/>
  <c r="X3467" i="1"/>
  <c r="X3471" i="1"/>
  <c r="AF3471" i="1" s="1"/>
  <c r="X3491" i="1"/>
  <c r="AF3491" i="1" s="1"/>
  <c r="X3495" i="1"/>
  <c r="AF3495" i="1" s="1"/>
  <c r="X3515" i="1"/>
  <c r="X3523" i="1"/>
  <c r="AF3523" i="1" s="1"/>
  <c r="X3527" i="1"/>
  <c r="AF3527" i="1" s="1"/>
  <c r="X3531" i="1"/>
  <c r="AF3531" i="1" s="1"/>
  <c r="X3539" i="1"/>
  <c r="AF3539" i="1" s="1"/>
  <c r="X3543" i="1"/>
  <c r="AF3543" i="1" s="1"/>
  <c r="X3547" i="1"/>
  <c r="AF3547" i="1" s="1"/>
  <c r="X3551" i="1"/>
  <c r="AF3551" i="1" s="1"/>
  <c r="X3555" i="1"/>
  <c r="AF3555" i="1" s="1"/>
  <c r="X3563" i="1"/>
  <c r="X3587" i="1"/>
  <c r="AF3587" i="1" s="1"/>
  <c r="X3611" i="1"/>
  <c r="AF3611" i="1" s="1"/>
  <c r="X3615" i="1"/>
  <c r="X3635" i="1"/>
  <c r="AF3635" i="1" s="1"/>
  <c r="X3639" i="1"/>
  <c r="AF3639" i="1" s="1"/>
  <c r="X3643" i="1"/>
  <c r="AF3643" i="1" s="1"/>
  <c r="X3647" i="1"/>
  <c r="AF3647" i="1" s="1"/>
  <c r="X3651" i="1"/>
  <c r="AF3651" i="1" s="1"/>
  <c r="X3671" i="1"/>
  <c r="AF3671" i="1" s="1"/>
  <c r="X3675" i="1"/>
  <c r="AF3675" i="1" s="1"/>
  <c r="X3687" i="1"/>
  <c r="AF3687" i="1" s="1"/>
  <c r="X3691" i="1"/>
  <c r="AF3691" i="1" s="1"/>
  <c r="X3695" i="1"/>
  <c r="AF3695" i="1" s="1"/>
  <c r="X3699" i="1"/>
  <c r="AF3699" i="1" s="1"/>
  <c r="X3711" i="1"/>
  <c r="AF3711" i="1" s="1"/>
  <c r="X3715" i="1"/>
  <c r="AF3715" i="1" s="1"/>
  <c r="X3719" i="1"/>
  <c r="AF3719" i="1" s="1"/>
  <c r="X3723" i="1"/>
  <c r="AF3723" i="1" s="1"/>
  <c r="X3731" i="1"/>
  <c r="AF3731" i="1" s="1"/>
  <c r="X3739" i="1"/>
  <c r="AF3739" i="1" s="1"/>
  <c r="X3743" i="1"/>
  <c r="AF3743" i="1" s="1"/>
  <c r="X3747" i="1"/>
  <c r="AF3747" i="1" s="1"/>
  <c r="X3755" i="1"/>
  <c r="AF3755" i="1" s="1"/>
  <c r="X3759" i="1"/>
  <c r="AF3759" i="1" s="1"/>
  <c r="X3763" i="1"/>
  <c r="AF3763" i="1" s="1"/>
  <c r="X3767" i="1"/>
  <c r="AF3767" i="1" s="1"/>
  <c r="X3771" i="1"/>
  <c r="AF3771" i="1" s="1"/>
  <c r="X3779" i="1"/>
  <c r="AF3779" i="1" s="1"/>
  <c r="X3787" i="1"/>
  <c r="AF3787" i="1" s="1"/>
  <c r="X3791" i="1"/>
  <c r="AF3791" i="1" s="1"/>
  <c r="X3795" i="1"/>
  <c r="AF3795" i="1" s="1"/>
  <c r="X3807" i="1"/>
  <c r="AF3807" i="1" s="1"/>
  <c r="X3811" i="1"/>
  <c r="AF3811" i="1" s="1"/>
  <c r="X3815" i="1"/>
  <c r="AF3815" i="1" s="1"/>
  <c r="X3819" i="1"/>
  <c r="AF3819" i="1" s="1"/>
  <c r="X3827" i="1"/>
  <c r="AF3827" i="1" s="1"/>
  <c r="X3835" i="1"/>
  <c r="AF3835" i="1" s="1"/>
  <c r="X3839" i="1"/>
  <c r="AF3839" i="1" s="1"/>
  <c r="X3843" i="1"/>
  <c r="AF3843" i="1" s="1"/>
  <c r="X3851" i="1"/>
  <c r="X3855" i="1"/>
  <c r="AF3855" i="1" s="1"/>
  <c r="X3875" i="1"/>
  <c r="X3883" i="1"/>
  <c r="AF3883" i="1" s="1"/>
  <c r="X3887" i="1"/>
  <c r="AF3887" i="1" s="1"/>
  <c r="X3891" i="1"/>
  <c r="AF3891" i="1" s="1"/>
  <c r="X3899" i="1"/>
  <c r="X3903" i="1"/>
  <c r="X3907" i="1"/>
  <c r="AF3907" i="1" s="1"/>
  <c r="X3911" i="1"/>
  <c r="AF3911" i="1" s="1"/>
  <c r="X3915" i="1"/>
  <c r="AF3915" i="1" s="1"/>
  <c r="X3931" i="1"/>
  <c r="AF3931" i="1" s="1"/>
  <c r="X3935" i="1"/>
  <c r="AF3935" i="1" s="1"/>
  <c r="X3939" i="1"/>
  <c r="AF3939" i="1" s="1"/>
  <c r="X3955" i="1"/>
  <c r="AF3955" i="1" s="1"/>
  <c r="X3959" i="1"/>
  <c r="AF3959" i="1" s="1"/>
  <c r="X3963" i="1"/>
  <c r="AF3963" i="1" s="1"/>
  <c r="X3971" i="1"/>
  <c r="AF3971" i="1" s="1"/>
  <c r="X3995" i="1"/>
  <c r="X4003" i="1"/>
  <c r="X4007" i="1"/>
  <c r="AF4007" i="1" s="1"/>
  <c r="X4011" i="1"/>
  <c r="AF4011" i="1" s="1"/>
  <c r="X4027" i="1"/>
  <c r="AF4027" i="1" s="1"/>
  <c r="X4043" i="1"/>
  <c r="AF4043" i="1" s="1"/>
  <c r="X4051" i="1"/>
  <c r="AF4051" i="1" s="1"/>
  <c r="X4055" i="1"/>
  <c r="AF4055" i="1" s="1"/>
  <c r="X4059" i="1"/>
  <c r="AF4059" i="1" s="1"/>
  <c r="X4067" i="1"/>
  <c r="AF4067" i="1" s="1"/>
  <c r="X4071" i="1"/>
  <c r="AF4071" i="1" s="1"/>
  <c r="X4075" i="1"/>
  <c r="AF4075" i="1" s="1"/>
  <c r="X4079" i="1"/>
  <c r="AF4079" i="1" s="1"/>
  <c r="X4083" i="1"/>
  <c r="AF4083" i="1" s="1"/>
  <c r="X4091" i="1"/>
  <c r="AF4091" i="1" s="1"/>
  <c r="X4095" i="1"/>
  <c r="AF4095" i="1" s="1"/>
  <c r="X4099" i="1"/>
  <c r="AF4099" i="1" s="1"/>
  <c r="X4103" i="1"/>
  <c r="AF4103" i="1" s="1"/>
  <c r="X4107" i="1"/>
  <c r="AF4107" i="1" s="1"/>
  <c r="X4115" i="1"/>
  <c r="AF4115" i="1" s="1"/>
  <c r="X4119" i="1"/>
  <c r="AF4119" i="1" s="1"/>
  <c r="X4139" i="1"/>
  <c r="AF4139" i="1" s="1"/>
  <c r="X4147" i="1"/>
  <c r="AF4147" i="1" s="1"/>
  <c r="X4151" i="1"/>
  <c r="AF4151" i="1" s="1"/>
  <c r="X4155" i="1"/>
  <c r="AF4155" i="1" s="1"/>
  <c r="X4171" i="1"/>
  <c r="AF4171" i="1" s="1"/>
  <c r="X4175" i="1"/>
  <c r="AF4175" i="1" s="1"/>
  <c r="X4179" i="1"/>
  <c r="AF4179" i="1" s="1"/>
  <c r="X4187" i="1"/>
  <c r="AF4187" i="1" s="1"/>
  <c r="X4195" i="1"/>
  <c r="AF4195" i="1" s="1"/>
  <c r="X4199" i="1"/>
  <c r="AF4199" i="1" s="1"/>
  <c r="L1670" i="1"/>
  <c r="W1599" i="1"/>
  <c r="Q2171" i="1"/>
  <c r="AH2171" i="1" s="1"/>
  <c r="X10" i="1"/>
  <c r="X18" i="1"/>
  <c r="AF18" i="1" s="1"/>
  <c r="X22" i="1"/>
  <c r="AF22" i="1" s="1"/>
  <c r="X26" i="1"/>
  <c r="AF26" i="1" s="1"/>
  <c r="X30" i="1"/>
  <c r="AF30" i="1" s="1"/>
  <c r="X34" i="1"/>
  <c r="AF34" i="1" s="1"/>
  <c r="X38" i="1"/>
  <c r="AF38" i="1" s="1"/>
  <c r="X42" i="1"/>
  <c r="AF42" i="1" s="1"/>
  <c r="X46" i="1"/>
  <c r="AF46" i="1" s="1"/>
  <c r="X50" i="1"/>
  <c r="AF50" i="1" s="1"/>
  <c r="X54" i="1"/>
  <c r="AF54" i="1" s="1"/>
  <c r="X58" i="1"/>
  <c r="AF58" i="1" s="1"/>
  <c r="X62" i="1"/>
  <c r="AF62" i="1" s="1"/>
  <c r="X66" i="1"/>
  <c r="AF66" i="1" s="1"/>
  <c r="X70" i="1"/>
  <c r="AF70" i="1" s="1"/>
  <c r="X74" i="1"/>
  <c r="AF74" i="1" s="1"/>
  <c r="X78" i="1"/>
  <c r="AF78" i="1" s="1"/>
  <c r="X82" i="1"/>
  <c r="AF82" i="1" s="1"/>
  <c r="X86" i="1"/>
  <c r="AF86" i="1" s="1"/>
  <c r="X90" i="1"/>
  <c r="AF90" i="1" s="1"/>
  <c r="X94" i="1"/>
  <c r="AF94" i="1" s="1"/>
  <c r="X98" i="1"/>
  <c r="AF98" i="1" s="1"/>
  <c r="X102" i="1"/>
  <c r="AF102" i="1" s="1"/>
  <c r="X106" i="1"/>
  <c r="AF106" i="1" s="1"/>
  <c r="X110" i="1"/>
  <c r="AF110" i="1" s="1"/>
  <c r="X114" i="1"/>
  <c r="AF114" i="1" s="1"/>
  <c r="X118" i="1"/>
  <c r="AF118" i="1" s="1"/>
  <c r="X122" i="1"/>
  <c r="AF122" i="1" s="1"/>
  <c r="X126" i="1"/>
  <c r="AF126" i="1" s="1"/>
  <c r="X130" i="1"/>
  <c r="AF130" i="1" s="1"/>
  <c r="X134" i="1"/>
  <c r="X138" i="1"/>
  <c r="AF138" i="1" s="1"/>
  <c r="X146" i="1"/>
  <c r="AF146" i="1" s="1"/>
  <c r="X150" i="1"/>
  <c r="AF150" i="1" s="1"/>
  <c r="X154" i="1"/>
  <c r="AF154" i="1" s="1"/>
  <c r="X158" i="1"/>
  <c r="AF158" i="1" s="1"/>
  <c r="X162" i="1"/>
  <c r="AF162" i="1" s="1"/>
  <c r="X166" i="1"/>
  <c r="AF166" i="1" s="1"/>
  <c r="X170" i="1"/>
  <c r="AF170" i="1" s="1"/>
  <c r="X174" i="1"/>
  <c r="AF174" i="1" s="1"/>
  <c r="X178" i="1"/>
  <c r="AF178" i="1" s="1"/>
  <c r="X182" i="1"/>
  <c r="AF182" i="1" s="1"/>
  <c r="X186" i="1"/>
  <c r="AF186" i="1" s="1"/>
  <c r="X190" i="1"/>
  <c r="AF190" i="1" s="1"/>
  <c r="X194" i="1"/>
  <c r="AF194" i="1" s="1"/>
  <c r="X198" i="1"/>
  <c r="AF198" i="1" s="1"/>
  <c r="X202" i="1"/>
  <c r="AF202" i="1" s="1"/>
  <c r="X206" i="1"/>
  <c r="AF206" i="1" s="1"/>
  <c r="X210" i="1"/>
  <c r="AF210" i="1" s="1"/>
  <c r="X214" i="1"/>
  <c r="AF214" i="1" s="1"/>
  <c r="X218" i="1"/>
  <c r="AF218" i="1" s="1"/>
  <c r="X222" i="1"/>
  <c r="AF222" i="1" s="1"/>
  <c r="X226" i="1"/>
  <c r="X230" i="1"/>
  <c r="AF230" i="1" s="1"/>
  <c r="X234" i="1"/>
  <c r="AF234" i="1" s="1"/>
  <c r="X238" i="1"/>
  <c r="AF238" i="1" s="1"/>
  <c r="X242" i="1"/>
  <c r="AF242" i="1" s="1"/>
  <c r="X246" i="1"/>
  <c r="AF246" i="1" s="1"/>
  <c r="X250" i="1"/>
  <c r="AF250" i="1" s="1"/>
  <c r="X254" i="1"/>
  <c r="AF254" i="1" s="1"/>
  <c r="X258" i="1"/>
  <c r="AF258" i="1" s="1"/>
  <c r="X262" i="1"/>
  <c r="AF262" i="1" s="1"/>
  <c r="X266" i="1"/>
  <c r="AF266" i="1" s="1"/>
  <c r="X270" i="1"/>
  <c r="AF270" i="1" s="1"/>
  <c r="X278" i="1"/>
  <c r="AF278" i="1" s="1"/>
  <c r="X282" i="1"/>
  <c r="AF282" i="1" s="1"/>
  <c r="X286" i="1"/>
  <c r="AF286" i="1" s="1"/>
  <c r="X290" i="1"/>
  <c r="AF290" i="1" s="1"/>
  <c r="X294" i="1"/>
  <c r="AF294" i="1" s="1"/>
  <c r="X298" i="1"/>
  <c r="AF298" i="1" s="1"/>
  <c r="X302" i="1"/>
  <c r="AF302" i="1" s="1"/>
  <c r="X306" i="1"/>
  <c r="AF306" i="1" s="1"/>
  <c r="X310" i="1"/>
  <c r="AF310" i="1" s="1"/>
  <c r="X314" i="1"/>
  <c r="AF314" i="1" s="1"/>
  <c r="X318" i="1"/>
  <c r="AF318" i="1" s="1"/>
  <c r="X322" i="1"/>
  <c r="AF322" i="1" s="1"/>
  <c r="X326" i="1"/>
  <c r="AF326" i="1" s="1"/>
  <c r="X330" i="1"/>
  <c r="AF330" i="1" s="1"/>
  <c r="X334" i="1"/>
  <c r="AF334" i="1" s="1"/>
  <c r="X342" i="1"/>
  <c r="AF342" i="1" s="1"/>
  <c r="X346" i="1"/>
  <c r="AF346" i="1" s="1"/>
  <c r="X350" i="1"/>
  <c r="AF350" i="1" s="1"/>
  <c r="X354" i="1"/>
  <c r="AF354" i="1" s="1"/>
  <c r="X358" i="1"/>
  <c r="AF358" i="1" s="1"/>
  <c r="X362" i="1"/>
  <c r="AF362" i="1" s="1"/>
  <c r="X366" i="1"/>
  <c r="AF366" i="1" s="1"/>
  <c r="X370" i="1"/>
  <c r="AF370" i="1" s="1"/>
  <c r="X374" i="1"/>
  <c r="AF374" i="1" s="1"/>
  <c r="X378" i="1"/>
  <c r="AF378" i="1" s="1"/>
  <c r="X382" i="1"/>
  <c r="AF382" i="1" s="1"/>
  <c r="X386" i="1"/>
  <c r="AF386" i="1" s="1"/>
  <c r="X390" i="1"/>
  <c r="AF390" i="1" s="1"/>
  <c r="X394" i="1"/>
  <c r="AF394" i="1" s="1"/>
  <c r="X398" i="1"/>
  <c r="AF398" i="1" s="1"/>
  <c r="X406" i="1"/>
  <c r="AF406" i="1" s="1"/>
  <c r="X410" i="1"/>
  <c r="AF410" i="1" s="1"/>
  <c r="X414" i="1"/>
  <c r="AF414" i="1" s="1"/>
  <c r="X418" i="1"/>
  <c r="AF418" i="1" s="1"/>
  <c r="X422" i="1"/>
  <c r="AF422" i="1" s="1"/>
  <c r="X426" i="1"/>
  <c r="AF426" i="1" s="1"/>
  <c r="X430" i="1"/>
  <c r="AF430" i="1" s="1"/>
  <c r="X434" i="1"/>
  <c r="AF434" i="1" s="1"/>
  <c r="X438" i="1"/>
  <c r="X442" i="1"/>
  <c r="AF442" i="1" s="1"/>
  <c r="X446" i="1"/>
  <c r="X450" i="1"/>
  <c r="AF450" i="1" s="1"/>
  <c r="X454" i="1"/>
  <c r="AF454" i="1" s="1"/>
  <c r="X458" i="1"/>
  <c r="AF458" i="1" s="1"/>
  <c r="X462" i="1"/>
  <c r="AF462" i="1" s="1"/>
  <c r="X470" i="1"/>
  <c r="AF470" i="1" s="1"/>
  <c r="X474" i="1"/>
  <c r="AF474" i="1" s="1"/>
  <c r="X478" i="1"/>
  <c r="AF478" i="1" s="1"/>
  <c r="X482" i="1"/>
  <c r="AF482" i="1" s="1"/>
  <c r="X486" i="1"/>
  <c r="AF486" i="1" s="1"/>
  <c r="X490" i="1"/>
  <c r="AF490" i="1" s="1"/>
  <c r="X494" i="1"/>
  <c r="AF494" i="1" s="1"/>
  <c r="X498" i="1"/>
  <c r="AF498" i="1" s="1"/>
  <c r="X502" i="1"/>
  <c r="AF502" i="1" s="1"/>
  <c r="X506" i="1"/>
  <c r="AF506" i="1" s="1"/>
  <c r="X510" i="1"/>
  <c r="AF510" i="1" s="1"/>
  <c r="X514" i="1"/>
  <c r="AF514" i="1" s="1"/>
  <c r="X518" i="1"/>
  <c r="AF518" i="1" s="1"/>
  <c r="X522" i="1"/>
  <c r="AF522" i="1" s="1"/>
  <c r="X526" i="1"/>
  <c r="AF526" i="1" s="1"/>
  <c r="X534" i="1"/>
  <c r="AF534" i="1" s="1"/>
  <c r="X538" i="1"/>
  <c r="AF538" i="1" s="1"/>
  <c r="X542" i="1"/>
  <c r="AF542" i="1" s="1"/>
  <c r="X546" i="1"/>
  <c r="AF546" i="1" s="1"/>
  <c r="X550" i="1"/>
  <c r="AF550" i="1" s="1"/>
  <c r="X554" i="1"/>
  <c r="AF554" i="1" s="1"/>
  <c r="X558" i="1"/>
  <c r="AF558" i="1" s="1"/>
  <c r="X562" i="1"/>
  <c r="AF562" i="1" s="1"/>
  <c r="X566" i="1"/>
  <c r="AF566" i="1" s="1"/>
  <c r="X570" i="1"/>
  <c r="AF570" i="1" s="1"/>
  <c r="X574" i="1"/>
  <c r="AF574" i="1" s="1"/>
  <c r="X578" i="1"/>
  <c r="AF578" i="1" s="1"/>
  <c r="X582" i="1"/>
  <c r="AF582" i="1" s="1"/>
  <c r="X586" i="1"/>
  <c r="AF586" i="1" s="1"/>
  <c r="X590" i="1"/>
  <c r="AF590" i="1" s="1"/>
  <c r="X598" i="1"/>
  <c r="AF598" i="1" s="1"/>
  <c r="X602" i="1"/>
  <c r="AF602" i="1" s="1"/>
  <c r="X606" i="1"/>
  <c r="AF606" i="1" s="1"/>
  <c r="X610" i="1"/>
  <c r="AF610" i="1" s="1"/>
  <c r="X614" i="1"/>
  <c r="AF614" i="1" s="1"/>
  <c r="X618" i="1"/>
  <c r="AF618" i="1" s="1"/>
  <c r="X622" i="1"/>
  <c r="AF622" i="1" s="1"/>
  <c r="X626" i="1"/>
  <c r="AF626" i="1" s="1"/>
  <c r="X630" i="1"/>
  <c r="AF630" i="1" s="1"/>
  <c r="X634" i="1"/>
  <c r="X638" i="1"/>
  <c r="X642" i="1"/>
  <c r="AF642" i="1" s="1"/>
  <c r="X646" i="1"/>
  <c r="AF646" i="1" s="1"/>
  <c r="X650" i="1"/>
  <c r="AF650" i="1" s="1"/>
  <c r="X654" i="1"/>
  <c r="AF654" i="1" s="1"/>
  <c r="X662" i="1"/>
  <c r="AF662" i="1" s="1"/>
  <c r="X666" i="1"/>
  <c r="AF666" i="1" s="1"/>
  <c r="X670" i="1"/>
  <c r="AF670" i="1" s="1"/>
  <c r="X674" i="1"/>
  <c r="AF674" i="1" s="1"/>
  <c r="X678" i="1"/>
  <c r="AF678" i="1" s="1"/>
  <c r="X682" i="1"/>
  <c r="AF682" i="1" s="1"/>
  <c r="X686" i="1"/>
  <c r="X690" i="1"/>
  <c r="AF690" i="1" s="1"/>
  <c r="X694" i="1"/>
  <c r="AF694" i="1" s="1"/>
  <c r="X698" i="1"/>
  <c r="AF698" i="1" s="1"/>
  <c r="X702" i="1"/>
  <c r="AF702" i="1" s="1"/>
  <c r="X706" i="1"/>
  <c r="AF706" i="1" s="1"/>
  <c r="X710" i="1"/>
  <c r="AF710" i="1" s="1"/>
  <c r="X714" i="1"/>
  <c r="AF714" i="1" s="1"/>
  <c r="X718" i="1"/>
  <c r="AF718" i="1" s="1"/>
  <c r="X726" i="1"/>
  <c r="AF726" i="1" s="1"/>
  <c r="X730" i="1"/>
  <c r="AF730" i="1" s="1"/>
  <c r="X734" i="1"/>
  <c r="AF734" i="1" s="1"/>
  <c r="X738" i="1"/>
  <c r="AF738" i="1" s="1"/>
  <c r="X742" i="1"/>
  <c r="AF742" i="1" s="1"/>
  <c r="X746" i="1"/>
  <c r="AF746" i="1" s="1"/>
  <c r="X750" i="1"/>
  <c r="AF750" i="1" s="1"/>
  <c r="X754" i="1"/>
  <c r="AF754" i="1" s="1"/>
  <c r="X758" i="1"/>
  <c r="AF758" i="1" s="1"/>
  <c r="X762" i="1"/>
  <c r="AF762" i="1" s="1"/>
  <c r="X766" i="1"/>
  <c r="AF766" i="1" s="1"/>
  <c r="X770" i="1"/>
  <c r="AF770" i="1" s="1"/>
  <c r="X774" i="1"/>
  <c r="AF774" i="1" s="1"/>
  <c r="X778" i="1"/>
  <c r="AF778" i="1" s="1"/>
  <c r="X782" i="1"/>
  <c r="AF782" i="1" s="1"/>
  <c r="X790" i="1"/>
  <c r="AF790" i="1" s="1"/>
  <c r="X794" i="1"/>
  <c r="AF794" i="1" s="1"/>
  <c r="X798" i="1"/>
  <c r="AF798" i="1" s="1"/>
  <c r="X802" i="1"/>
  <c r="AF802" i="1" s="1"/>
  <c r="X806" i="1"/>
  <c r="AF806" i="1" s="1"/>
  <c r="X810" i="1"/>
  <c r="AF810" i="1" s="1"/>
  <c r="X814" i="1"/>
  <c r="AF814" i="1" s="1"/>
  <c r="X818" i="1"/>
  <c r="AF818" i="1" s="1"/>
  <c r="X822" i="1"/>
  <c r="AF822" i="1" s="1"/>
  <c r="X826" i="1"/>
  <c r="AF826" i="1" s="1"/>
  <c r="X830" i="1"/>
  <c r="AF830" i="1" s="1"/>
  <c r="X834" i="1"/>
  <c r="AF834" i="1" s="1"/>
  <c r="X838" i="1"/>
  <c r="AF838" i="1" s="1"/>
  <c r="X842" i="1"/>
  <c r="AF842" i="1" s="1"/>
  <c r="X846" i="1"/>
  <c r="AF846" i="1" s="1"/>
  <c r="X854" i="1"/>
  <c r="AF854" i="1" s="1"/>
  <c r="X858" i="1"/>
  <c r="AF858" i="1" s="1"/>
  <c r="X862" i="1"/>
  <c r="AF862" i="1" s="1"/>
  <c r="X866" i="1"/>
  <c r="AF866" i="1" s="1"/>
  <c r="X870" i="1"/>
  <c r="AF870" i="1" s="1"/>
  <c r="X874" i="1"/>
  <c r="AF874" i="1" s="1"/>
  <c r="X878" i="1"/>
  <c r="AF878" i="1" s="1"/>
  <c r="X882" i="1"/>
  <c r="AF882" i="1" s="1"/>
  <c r="X886" i="1"/>
  <c r="AF886" i="1" s="1"/>
  <c r="X890" i="1"/>
  <c r="AF890" i="1" s="1"/>
  <c r="X894" i="1"/>
  <c r="AF894" i="1" s="1"/>
  <c r="X898" i="1"/>
  <c r="AF898" i="1" s="1"/>
  <c r="X902" i="1"/>
  <c r="AF902" i="1" s="1"/>
  <c r="X906" i="1"/>
  <c r="AF906" i="1" s="1"/>
  <c r="X910" i="1"/>
  <c r="AF910" i="1" s="1"/>
  <c r="X918" i="1"/>
  <c r="AF918" i="1" s="1"/>
  <c r="X922" i="1"/>
  <c r="AF922" i="1" s="1"/>
  <c r="X926" i="1"/>
  <c r="AF926" i="1" s="1"/>
  <c r="X930" i="1"/>
  <c r="AF930" i="1" s="1"/>
  <c r="X934" i="1"/>
  <c r="AF934" i="1" s="1"/>
  <c r="X938" i="1"/>
  <c r="AF938" i="1" s="1"/>
  <c r="X942" i="1"/>
  <c r="AF942" i="1" s="1"/>
  <c r="X946" i="1"/>
  <c r="X950" i="1"/>
  <c r="X954" i="1"/>
  <c r="AF954" i="1" s="1"/>
  <c r="X958" i="1"/>
  <c r="AF958" i="1" s="1"/>
  <c r="X962" i="1"/>
  <c r="AF962" i="1" s="1"/>
  <c r="X966" i="1"/>
  <c r="AF966" i="1" s="1"/>
  <c r="X970" i="1"/>
  <c r="AF970" i="1" s="1"/>
  <c r="X974" i="1"/>
  <c r="AF974" i="1" s="1"/>
  <c r="X982" i="1"/>
  <c r="AF982" i="1" s="1"/>
  <c r="X986" i="1"/>
  <c r="AF986" i="1" s="1"/>
  <c r="X990" i="1"/>
  <c r="AF990" i="1" s="1"/>
  <c r="X994" i="1"/>
  <c r="AF994" i="1" s="1"/>
  <c r="X998" i="1"/>
  <c r="X1002" i="1"/>
  <c r="AF1002" i="1" s="1"/>
  <c r="X1006" i="1"/>
  <c r="AF1006" i="1" s="1"/>
  <c r="X1010" i="1"/>
  <c r="AF1010" i="1" s="1"/>
  <c r="X1014" i="1"/>
  <c r="AF1014" i="1" s="1"/>
  <c r="X1018" i="1"/>
  <c r="AF1018" i="1" s="1"/>
  <c r="X1022" i="1"/>
  <c r="AF1022" i="1" s="1"/>
  <c r="X1026" i="1"/>
  <c r="AF1026" i="1" s="1"/>
  <c r="X1030" i="1"/>
  <c r="AF1030" i="1" s="1"/>
  <c r="X1034" i="1"/>
  <c r="AF1034" i="1" s="1"/>
  <c r="X1038" i="1"/>
  <c r="AF1038" i="1" s="1"/>
  <c r="X1046" i="1"/>
  <c r="AF1046" i="1" s="1"/>
  <c r="X1050" i="1"/>
  <c r="AF1050" i="1" s="1"/>
  <c r="X1054" i="1"/>
  <c r="AF1054" i="1" s="1"/>
  <c r="X1058" i="1"/>
  <c r="AF1058" i="1" s="1"/>
  <c r="X1062" i="1"/>
  <c r="AF1062" i="1" s="1"/>
  <c r="X1066" i="1"/>
  <c r="AF1066" i="1" s="1"/>
  <c r="X1070" i="1"/>
  <c r="AF1070" i="1" s="1"/>
  <c r="X1074" i="1"/>
  <c r="AF1074" i="1" s="1"/>
  <c r="X1078" i="1"/>
  <c r="AF1078" i="1" s="1"/>
  <c r="X1082" i="1"/>
  <c r="AF1082" i="1" s="1"/>
  <c r="X1086" i="1"/>
  <c r="AF1086" i="1" s="1"/>
  <c r="X1090" i="1"/>
  <c r="AF1090" i="1" s="1"/>
  <c r="X1094" i="1"/>
  <c r="AF1094" i="1" s="1"/>
  <c r="X1098" i="1"/>
  <c r="AF1098" i="1" s="1"/>
  <c r="X1102" i="1"/>
  <c r="AF1102" i="1" s="1"/>
  <c r="X1110" i="1"/>
  <c r="AF1110" i="1" s="1"/>
  <c r="X1114" i="1"/>
  <c r="AF1114" i="1" s="1"/>
  <c r="X1118" i="1"/>
  <c r="AF1118" i="1" s="1"/>
  <c r="X1122" i="1"/>
  <c r="AF1122" i="1" s="1"/>
  <c r="X1126" i="1"/>
  <c r="AF1126" i="1" s="1"/>
  <c r="X1130" i="1"/>
  <c r="AF1130" i="1" s="1"/>
  <c r="X1134" i="1"/>
  <c r="AF1134" i="1" s="1"/>
  <c r="X1138" i="1"/>
  <c r="AF1138" i="1" s="1"/>
  <c r="X1142" i="1"/>
  <c r="AF1142" i="1" s="1"/>
  <c r="X1146" i="1"/>
  <c r="AF1146" i="1" s="1"/>
  <c r="X1150" i="1"/>
  <c r="AF1150" i="1" s="1"/>
  <c r="X1154" i="1"/>
  <c r="AF1154" i="1" s="1"/>
  <c r="X1158" i="1"/>
  <c r="AF1158" i="1" s="1"/>
  <c r="X1162" i="1"/>
  <c r="X1166" i="1"/>
  <c r="AF1166" i="1" s="1"/>
  <c r="X1174" i="1"/>
  <c r="AF1174" i="1" s="1"/>
  <c r="X1178" i="1"/>
  <c r="AF1178" i="1" s="1"/>
  <c r="X1182" i="1"/>
  <c r="AF1182" i="1" s="1"/>
  <c r="X1186" i="1"/>
  <c r="AF1186" i="1" s="1"/>
  <c r="X1190" i="1"/>
  <c r="AF1190" i="1" s="1"/>
  <c r="X1194" i="1"/>
  <c r="AF1194" i="1" s="1"/>
  <c r="X1202" i="1"/>
  <c r="AF1202" i="1" s="1"/>
  <c r="X1206" i="1"/>
  <c r="AF1206" i="1" s="1"/>
  <c r="X1210" i="1"/>
  <c r="X1214" i="1"/>
  <c r="AF1214" i="1" s="1"/>
  <c r="X1218" i="1"/>
  <c r="AF1218" i="1" s="1"/>
  <c r="X1222" i="1"/>
  <c r="AF1222" i="1" s="1"/>
  <c r="X1226" i="1"/>
  <c r="AF1226" i="1" s="1"/>
  <c r="X1230" i="1"/>
  <c r="AF1230" i="1" s="1"/>
  <c r="X1234" i="1"/>
  <c r="AF1234" i="1" s="1"/>
  <c r="X1238" i="1"/>
  <c r="AF1238" i="1" s="1"/>
  <c r="X1242" i="1"/>
  <c r="AF1242" i="1" s="1"/>
  <c r="X1246" i="1"/>
  <c r="AF1246" i="1" s="1"/>
  <c r="X1250" i="1"/>
  <c r="AF1250" i="1" s="1"/>
  <c r="X1254" i="1"/>
  <c r="AF1254" i="1" s="1"/>
  <c r="X1258" i="1"/>
  <c r="AF1258" i="1" s="1"/>
  <c r="X1262" i="1"/>
  <c r="AF1262" i="1" s="1"/>
  <c r="X1266" i="1"/>
  <c r="AF1266" i="1" s="1"/>
  <c r="X1274" i="1"/>
  <c r="AF1274" i="1" s="1"/>
  <c r="X1278" i="1"/>
  <c r="AF1278" i="1" s="1"/>
  <c r="X1282" i="1"/>
  <c r="AF1282" i="1" s="1"/>
  <c r="X1286" i="1"/>
  <c r="X1290" i="1"/>
  <c r="AF1290" i="1" s="1"/>
  <c r="X1294" i="1"/>
  <c r="AF1294" i="1" s="1"/>
  <c r="X1302" i="1"/>
  <c r="AF1302" i="1" s="1"/>
  <c r="X1306" i="1"/>
  <c r="AF1306" i="1" s="1"/>
  <c r="X1310" i="1"/>
  <c r="AF1310" i="1" s="1"/>
  <c r="X1314" i="1"/>
  <c r="AF1314" i="1" s="1"/>
  <c r="X1318" i="1"/>
  <c r="AF1318" i="1" s="1"/>
  <c r="X1322" i="1"/>
  <c r="AF1322" i="1" s="1"/>
  <c r="X1330" i="1"/>
  <c r="AF1330" i="1" s="1"/>
  <c r="X1334" i="1"/>
  <c r="X1338" i="1"/>
  <c r="AF1338" i="1" s="1"/>
  <c r="X1342" i="1"/>
  <c r="AF1342" i="1" s="1"/>
  <c r="X1346" i="1"/>
  <c r="AF1346" i="1" s="1"/>
  <c r="X1350" i="1"/>
  <c r="AF1350" i="1" s="1"/>
  <c r="X1354" i="1"/>
  <c r="AF1354" i="1" s="1"/>
  <c r="X1358" i="1"/>
  <c r="X1362" i="1"/>
  <c r="AF1362" i="1" s="1"/>
  <c r="X1366" i="1"/>
  <c r="AF1366" i="1" s="1"/>
  <c r="X1370" i="1"/>
  <c r="AF1370" i="1" s="1"/>
  <c r="X1374" i="1"/>
  <c r="AF1374" i="1" s="1"/>
  <c r="X1378" i="1"/>
  <c r="AF1378" i="1" s="1"/>
  <c r="X1382" i="1"/>
  <c r="X1386" i="1"/>
  <c r="AF1386" i="1" s="1"/>
  <c r="X1390" i="1"/>
  <c r="AF1390" i="1" s="1"/>
  <c r="X1394" i="1"/>
  <c r="AF1394" i="1" s="1"/>
  <c r="X1402" i="1"/>
  <c r="AF1402" i="1" s="1"/>
  <c r="X1406" i="1"/>
  <c r="AF1406" i="1" s="1"/>
  <c r="X1410" i="1"/>
  <c r="AF1410" i="1" s="1"/>
  <c r="X1414" i="1"/>
  <c r="AF1414" i="1" s="1"/>
  <c r="X1418" i="1"/>
  <c r="AF1418" i="1" s="1"/>
  <c r="X1422" i="1"/>
  <c r="AF1422" i="1" s="1"/>
  <c r="X1430" i="1"/>
  <c r="X1434" i="1"/>
  <c r="AF1434" i="1" s="1"/>
  <c r="X1438" i="1"/>
  <c r="AF1438" i="1" s="1"/>
  <c r="X1442" i="1"/>
  <c r="AF1442" i="1" s="1"/>
  <c r="X1446" i="1"/>
  <c r="AF1446" i="1" s="1"/>
  <c r="X1450" i="1"/>
  <c r="AF1450" i="1" s="1"/>
  <c r="X1458" i="1"/>
  <c r="AF1458" i="1" s="1"/>
  <c r="X1462" i="1"/>
  <c r="AF1462" i="1" s="1"/>
  <c r="X1466" i="1"/>
  <c r="AF1466" i="1" s="1"/>
  <c r="X1470" i="1"/>
  <c r="AF1470" i="1" s="1"/>
  <c r="X1474" i="1"/>
  <c r="AF1474" i="1" s="1"/>
  <c r="X1478" i="1"/>
  <c r="X1482" i="1"/>
  <c r="AF1482" i="1" s="1"/>
  <c r="X1486" i="1"/>
  <c r="AF1486" i="1" s="1"/>
  <c r="X1490" i="1"/>
  <c r="AF1490" i="1" s="1"/>
  <c r="X1494" i="1"/>
  <c r="AF1494" i="1" s="1"/>
  <c r="X1498" i="1"/>
  <c r="AF1498" i="1" s="1"/>
  <c r="X1502" i="1"/>
  <c r="AF1502" i="1" s="1"/>
  <c r="X1506" i="1"/>
  <c r="AF1506" i="1" s="1"/>
  <c r="X1510" i="1"/>
  <c r="AF1510" i="1" s="1"/>
  <c r="X1514" i="1"/>
  <c r="AF1514" i="1" s="1"/>
  <c r="X1518" i="1"/>
  <c r="AF1518" i="1" s="1"/>
  <c r="X1522" i="1"/>
  <c r="AF1522" i="1" s="1"/>
  <c r="X1530" i="1"/>
  <c r="AF1530" i="1" s="1"/>
  <c r="X1534" i="1"/>
  <c r="AF1534" i="1" s="1"/>
  <c r="X1538" i="1"/>
  <c r="AF1538" i="1" s="1"/>
  <c r="X1542" i="1"/>
  <c r="AF1542" i="1" s="1"/>
  <c r="X1546" i="1"/>
  <c r="AF1546" i="1" s="1"/>
  <c r="X1550" i="1"/>
  <c r="AF1550" i="1" s="1"/>
  <c r="X1558" i="1"/>
  <c r="AF1558" i="1" s="1"/>
  <c r="X1562" i="1"/>
  <c r="AF1562" i="1" s="1"/>
  <c r="X1566" i="1"/>
  <c r="AF1566" i="1" s="1"/>
  <c r="X1570" i="1"/>
  <c r="AF1570" i="1" s="1"/>
  <c r="X1574" i="1"/>
  <c r="X1578" i="1"/>
  <c r="AF1578" i="1" s="1"/>
  <c r="X1586" i="1"/>
  <c r="AF1586" i="1" s="1"/>
  <c r="X1590" i="1"/>
  <c r="AF1590" i="1" s="1"/>
  <c r="X1594" i="1"/>
  <c r="AF1594" i="1" s="1"/>
  <c r="X1598" i="1"/>
  <c r="X1602" i="1"/>
  <c r="AF1602" i="1" s="1"/>
  <c r="X1606" i="1"/>
  <c r="AF1606" i="1" s="1"/>
  <c r="X1610" i="1"/>
  <c r="AF1610" i="1" s="1"/>
  <c r="X1614" i="1"/>
  <c r="AF1614" i="1" s="1"/>
  <c r="X1618" i="1"/>
  <c r="AF1618" i="1" s="1"/>
  <c r="X1626" i="1"/>
  <c r="AF1626" i="1" s="1"/>
  <c r="X1630" i="1"/>
  <c r="AF1630" i="1" s="1"/>
  <c r="X1634" i="1"/>
  <c r="AF1634" i="1" s="1"/>
  <c r="X1638" i="1"/>
  <c r="AF1638" i="1" s="1"/>
  <c r="X1642" i="1"/>
  <c r="AF1642" i="1" s="1"/>
  <c r="X1646" i="1"/>
  <c r="AF1646" i="1" s="1"/>
  <c r="X1654" i="1"/>
  <c r="AF1654" i="1" s="1"/>
  <c r="X1658" i="1"/>
  <c r="AF1658" i="1" s="1"/>
  <c r="X1662" i="1"/>
  <c r="AF1662" i="1" s="1"/>
  <c r="X1666" i="1"/>
  <c r="AF1666" i="1" s="1"/>
  <c r="X1674" i="1"/>
  <c r="AF1674" i="1" s="1"/>
  <c r="X1682" i="1"/>
  <c r="AF1682" i="1" s="1"/>
  <c r="X1686" i="1"/>
  <c r="AF1686" i="1" s="1"/>
  <c r="X1690" i="1"/>
  <c r="AF1690" i="1" s="1"/>
  <c r="X1694" i="1"/>
  <c r="AF1694" i="1" s="1"/>
  <c r="X1702" i="1"/>
  <c r="AF1702" i="1" s="1"/>
  <c r="X1706" i="1"/>
  <c r="AF1706" i="1" s="1"/>
  <c r="X1710" i="1"/>
  <c r="AF1710" i="1" s="1"/>
  <c r="X1714" i="1"/>
  <c r="AF1714" i="1" s="1"/>
  <c r="X1722" i="1"/>
  <c r="AF1722" i="1" s="1"/>
  <c r="X1730" i="1"/>
  <c r="AF1730" i="1" s="1"/>
  <c r="X1734" i="1"/>
  <c r="AF1734" i="1" s="1"/>
  <c r="X1738" i="1"/>
  <c r="AF1738" i="1" s="1"/>
  <c r="X1742" i="1"/>
  <c r="X1750" i="1"/>
  <c r="AF1750" i="1" s="1"/>
  <c r="X1754" i="1"/>
  <c r="AF1754" i="1" s="1"/>
  <c r="X1758" i="1"/>
  <c r="AF1758" i="1" s="1"/>
  <c r="X1762" i="1"/>
  <c r="AF1762" i="1" s="1"/>
  <c r="X1766" i="1"/>
  <c r="AF1766" i="1" s="1"/>
  <c r="X1770" i="1"/>
  <c r="AF1770" i="1" s="1"/>
  <c r="X1778" i="1"/>
  <c r="AF1778" i="1" s="1"/>
  <c r="X1782" i="1"/>
  <c r="AF1782" i="1" s="1"/>
  <c r="X1786" i="1"/>
  <c r="AF1786" i="1" s="1"/>
  <c r="X1790" i="1"/>
  <c r="X1794" i="1"/>
  <c r="AF1794" i="1" s="1"/>
  <c r="X1798" i="1"/>
  <c r="AF1798" i="1" s="1"/>
  <c r="X1802" i="1"/>
  <c r="AF1802" i="1" s="1"/>
  <c r="X1806" i="1"/>
  <c r="AF1806" i="1" s="1"/>
  <c r="X1810" i="1"/>
  <c r="AF1810" i="1" s="1"/>
  <c r="X1814" i="1"/>
  <c r="AF1814" i="1" s="1"/>
  <c r="X1818" i="1"/>
  <c r="AF1818" i="1" s="1"/>
  <c r="X1822" i="1"/>
  <c r="AF1822" i="1" s="1"/>
  <c r="X1826" i="1"/>
  <c r="X1830" i="1"/>
  <c r="AF1830" i="1" s="1"/>
  <c r="X1834" i="1"/>
  <c r="AF1834" i="1" s="1"/>
  <c r="X1838" i="1"/>
  <c r="X1842" i="1"/>
  <c r="AF1842" i="1" s="1"/>
  <c r="X1846" i="1"/>
  <c r="AF1846" i="1" s="1"/>
  <c r="X1850" i="1"/>
  <c r="AF1850" i="1" s="1"/>
  <c r="X1854" i="1"/>
  <c r="AF1854" i="1" s="1"/>
  <c r="X1858" i="1"/>
  <c r="X1862" i="1"/>
  <c r="X1866" i="1"/>
  <c r="AF1866" i="1" s="1"/>
  <c r="X1870" i="1"/>
  <c r="AF1870" i="1" s="1"/>
  <c r="X1874" i="1"/>
  <c r="AF1874" i="1" s="1"/>
  <c r="X1882" i="1"/>
  <c r="AF1882" i="1" s="1"/>
  <c r="X1886" i="1"/>
  <c r="X1890" i="1"/>
  <c r="AF1890" i="1" s="1"/>
  <c r="X1894" i="1"/>
  <c r="AF1894" i="1" s="1"/>
  <c r="X1898" i="1"/>
  <c r="AF1898" i="1" s="1"/>
  <c r="X1902" i="1"/>
  <c r="AF1902" i="1" s="1"/>
  <c r="X1910" i="1"/>
  <c r="AF1910" i="1" s="1"/>
  <c r="X1914" i="1"/>
  <c r="AF1914" i="1" s="1"/>
  <c r="X1918" i="1"/>
  <c r="AF1918" i="1" s="1"/>
  <c r="X1922" i="1"/>
  <c r="AF1922" i="1" s="1"/>
  <c r="X1930" i="1"/>
  <c r="AF1930" i="1" s="1"/>
  <c r="X1938" i="1"/>
  <c r="AF1938" i="1" s="1"/>
  <c r="X1942" i="1"/>
  <c r="AF1942" i="1" s="1"/>
  <c r="X1946" i="1"/>
  <c r="AF1946" i="1" s="1"/>
  <c r="X1950" i="1"/>
  <c r="AF1950" i="1" s="1"/>
  <c r="X1958" i="1"/>
  <c r="AF1958" i="1" s="1"/>
  <c r="X1962" i="1"/>
  <c r="AF1962" i="1" s="1"/>
  <c r="X1966" i="1"/>
  <c r="AF1966" i="1" s="1"/>
  <c r="X1970" i="1"/>
  <c r="AF1970" i="1" s="1"/>
  <c r="X1978" i="1"/>
  <c r="AF1978" i="1" s="1"/>
  <c r="X1986" i="1"/>
  <c r="AF1986" i="1" s="1"/>
  <c r="X1990" i="1"/>
  <c r="AF1990" i="1" s="1"/>
  <c r="X1994" i="1"/>
  <c r="AF1994" i="1" s="1"/>
  <c r="X1998" i="1"/>
  <c r="AF1998" i="1" s="1"/>
  <c r="X2006" i="1"/>
  <c r="AF2006" i="1" s="1"/>
  <c r="X2010" i="1"/>
  <c r="AF2010" i="1" s="1"/>
  <c r="X2014" i="1"/>
  <c r="AF2014" i="1" s="1"/>
  <c r="X2018" i="1"/>
  <c r="AF2018" i="1" s="1"/>
  <c r="X2022" i="1"/>
  <c r="AF2022" i="1" s="1"/>
  <c r="X2026" i="1"/>
  <c r="AF2026" i="1" s="1"/>
  <c r="X2034" i="1"/>
  <c r="AF2034" i="1" s="1"/>
  <c r="X2038" i="1"/>
  <c r="AF2038" i="1" s="1"/>
  <c r="X2042" i="1"/>
  <c r="AF2042" i="1" s="1"/>
  <c r="X2046" i="1"/>
  <c r="AF2046" i="1" s="1"/>
  <c r="X2050" i="1"/>
  <c r="X2054" i="1"/>
  <c r="X2058" i="1"/>
  <c r="AF2058" i="1" s="1"/>
  <c r="X2062" i="1"/>
  <c r="AF2062" i="1" s="1"/>
  <c r="X2066" i="1"/>
  <c r="AF2066" i="1" s="1"/>
  <c r="X2070" i="1"/>
  <c r="AF2070" i="1" s="1"/>
  <c r="X2074" i="1"/>
  <c r="AF2074" i="1" s="1"/>
  <c r="X2078" i="1"/>
  <c r="AF2078" i="1" s="1"/>
  <c r="X2082" i="1"/>
  <c r="AF2082" i="1" s="1"/>
  <c r="X2086" i="1"/>
  <c r="AF2086" i="1" s="1"/>
  <c r="X2090" i="1"/>
  <c r="AF2090" i="1" s="1"/>
  <c r="X2094" i="1"/>
  <c r="AF2094" i="1" s="1"/>
  <c r="X2098" i="1"/>
  <c r="AF2098" i="1" s="1"/>
  <c r="X2102" i="1"/>
  <c r="AF2102" i="1" s="1"/>
  <c r="X2106" i="1"/>
  <c r="AF2106" i="1" s="1"/>
  <c r="X2110" i="1"/>
  <c r="AF2110" i="1" s="1"/>
  <c r="X2114" i="1"/>
  <c r="AF2114" i="1" s="1"/>
  <c r="X2118" i="1"/>
  <c r="AF2118" i="1" s="1"/>
  <c r="X2122" i="1"/>
  <c r="AF2122" i="1" s="1"/>
  <c r="X2126" i="1"/>
  <c r="AF2126" i="1" s="1"/>
  <c r="X2130" i="1"/>
  <c r="AF2130" i="1" s="1"/>
  <c r="X2138" i="1"/>
  <c r="AF2138" i="1" s="1"/>
  <c r="X2142" i="1"/>
  <c r="AF2142" i="1" s="1"/>
  <c r="X2146" i="1"/>
  <c r="AF2146" i="1" s="1"/>
  <c r="X2150" i="1"/>
  <c r="AF2150" i="1" s="1"/>
  <c r="X2154" i="1"/>
  <c r="AF2154" i="1" s="1"/>
  <c r="X2158" i="1"/>
  <c r="AF2158" i="1" s="1"/>
  <c r="X2166" i="1"/>
  <c r="AF2166" i="1" s="1"/>
  <c r="X2170" i="1"/>
  <c r="AF2170" i="1" s="1"/>
  <c r="X2174" i="1"/>
  <c r="AF2174" i="1" s="1"/>
  <c r="X2178" i="1"/>
  <c r="AF2178" i="1" s="1"/>
  <c r="X2186" i="1"/>
  <c r="AF2186" i="1" s="1"/>
  <c r="X2194" i="1"/>
  <c r="AF2194" i="1" s="1"/>
  <c r="X2198" i="1"/>
  <c r="AF2198" i="1" s="1"/>
  <c r="X2202" i="1"/>
  <c r="AF2202" i="1" s="1"/>
  <c r="X2206" i="1"/>
  <c r="AF2206" i="1" s="1"/>
  <c r="X2214" i="1"/>
  <c r="AF2214" i="1" s="1"/>
  <c r="X2218" i="1"/>
  <c r="AF2218" i="1" s="1"/>
  <c r="X2222" i="1"/>
  <c r="AF2222" i="1" s="1"/>
  <c r="X2226" i="1"/>
  <c r="AF2226" i="1" s="1"/>
  <c r="X2234" i="1"/>
  <c r="AF2234" i="1" s="1"/>
  <c r="X2242" i="1"/>
  <c r="AF2242" i="1" s="1"/>
  <c r="X2246" i="1"/>
  <c r="AF2246" i="1" s="1"/>
  <c r="X2250" i="1"/>
  <c r="AF2250" i="1" s="1"/>
  <c r="X2254" i="1"/>
  <c r="AF2254" i="1" s="1"/>
  <c r="X2262" i="1"/>
  <c r="AF2262" i="1" s="1"/>
  <c r="X2266" i="1"/>
  <c r="AF2266" i="1" s="1"/>
  <c r="X2270" i="1"/>
  <c r="AF2270" i="1" s="1"/>
  <c r="X2274" i="1"/>
  <c r="AF2274" i="1" s="1"/>
  <c r="X2278" i="1"/>
  <c r="AF2278" i="1" s="1"/>
  <c r="X2282" i="1"/>
  <c r="AF2282" i="1" s="1"/>
  <c r="X2290" i="1"/>
  <c r="AF2290" i="1" s="1"/>
  <c r="X2294" i="1"/>
  <c r="AF2294" i="1" s="1"/>
  <c r="X2298" i="1"/>
  <c r="AF2298" i="1" s="1"/>
  <c r="X2302" i="1"/>
  <c r="AF2302" i="1" s="1"/>
  <c r="X2306" i="1"/>
  <c r="AF2306" i="1" s="1"/>
  <c r="X2310" i="1"/>
  <c r="AF2310" i="1" s="1"/>
  <c r="X2314" i="1"/>
  <c r="AF2314" i="1" s="1"/>
  <c r="X2318" i="1"/>
  <c r="AF2318" i="1" s="1"/>
  <c r="X2322" i="1"/>
  <c r="AF2322" i="1" s="1"/>
  <c r="X2326" i="1"/>
  <c r="AF2326" i="1" s="1"/>
  <c r="X2330" i="1"/>
  <c r="AF2330" i="1" s="1"/>
  <c r="X2334" i="1"/>
  <c r="AF2334" i="1" s="1"/>
  <c r="X2338" i="1"/>
  <c r="AF2338" i="1" s="1"/>
  <c r="X2342" i="1"/>
  <c r="AF2342" i="1" s="1"/>
  <c r="X2346" i="1"/>
  <c r="AF2346" i="1" s="1"/>
  <c r="X2350" i="1"/>
  <c r="AF2350" i="1" s="1"/>
  <c r="X2354" i="1"/>
  <c r="AF2354" i="1" s="1"/>
  <c r="X2358" i="1"/>
  <c r="AF2358" i="1" s="1"/>
  <c r="X2362" i="1"/>
  <c r="AF2362" i="1" s="1"/>
  <c r="X2366" i="1"/>
  <c r="AF2366" i="1" s="1"/>
  <c r="X2370" i="1"/>
  <c r="AF2370" i="1" s="1"/>
  <c r="X2374" i="1"/>
  <c r="AF2374" i="1" s="1"/>
  <c r="X2378" i="1"/>
  <c r="AF2378" i="1" s="1"/>
  <c r="X2382" i="1"/>
  <c r="AF2382" i="1" s="1"/>
  <c r="X2386" i="1"/>
  <c r="X2394" i="1"/>
  <c r="AF2394" i="1" s="1"/>
  <c r="X2398" i="1"/>
  <c r="AF2398" i="1" s="1"/>
  <c r="X2402" i="1"/>
  <c r="AF2402" i="1" s="1"/>
  <c r="X2406" i="1"/>
  <c r="AF2406" i="1" s="1"/>
  <c r="X2410" i="1"/>
  <c r="AF2410" i="1" s="1"/>
  <c r="X2414" i="1"/>
  <c r="AF2414" i="1" s="1"/>
  <c r="X2422" i="1"/>
  <c r="AF2422" i="1" s="1"/>
  <c r="X2426" i="1"/>
  <c r="AF2426" i="1" s="1"/>
  <c r="X2430" i="1"/>
  <c r="AF2430" i="1" s="1"/>
  <c r="X2434" i="1"/>
  <c r="AF2434" i="1" s="1"/>
  <c r="X2442" i="1"/>
  <c r="AF2442" i="1" s="1"/>
  <c r="X2450" i="1"/>
  <c r="AF2450" i="1" s="1"/>
  <c r="X2454" i="1"/>
  <c r="AF2454" i="1" s="1"/>
  <c r="X2458" i="1"/>
  <c r="AF2458" i="1" s="1"/>
  <c r="X2462" i="1"/>
  <c r="AF2462" i="1" s="1"/>
  <c r="X2470" i="1"/>
  <c r="AF2470" i="1" s="1"/>
  <c r="X2474" i="1"/>
  <c r="AF2474" i="1" s="1"/>
  <c r="X2478" i="1"/>
  <c r="AF2478" i="1" s="1"/>
  <c r="X2482" i="1"/>
  <c r="AF2482" i="1" s="1"/>
  <c r="X2490" i="1"/>
  <c r="AF2490" i="1" s="1"/>
  <c r="X2498" i="1"/>
  <c r="AF2498" i="1" s="1"/>
  <c r="X2502" i="1"/>
  <c r="AF2502" i="1" s="1"/>
  <c r="X2506" i="1"/>
  <c r="AF2506" i="1" s="1"/>
  <c r="X2510" i="1"/>
  <c r="AF2510" i="1" s="1"/>
  <c r="X2518" i="1"/>
  <c r="AF2518" i="1" s="1"/>
  <c r="X2522" i="1"/>
  <c r="AF2522" i="1" s="1"/>
  <c r="X2526" i="1"/>
  <c r="AF2526" i="1" s="1"/>
  <c r="X2530" i="1"/>
  <c r="AF2530" i="1" s="1"/>
  <c r="X2534" i="1"/>
  <c r="AF2534" i="1" s="1"/>
  <c r="X2538" i="1"/>
  <c r="AF2538" i="1" s="1"/>
  <c r="X2546" i="1"/>
  <c r="AF2546" i="1" s="1"/>
  <c r="X2550" i="1"/>
  <c r="AF2550" i="1" s="1"/>
  <c r="X2554" i="1"/>
  <c r="AF2554" i="1" s="1"/>
  <c r="X2558" i="1"/>
  <c r="AF2558" i="1" s="1"/>
  <c r="X2562" i="1"/>
  <c r="AF2562" i="1" s="1"/>
  <c r="X2566" i="1"/>
  <c r="AF2566" i="1" s="1"/>
  <c r="X2570" i="1"/>
  <c r="AF2570" i="1" s="1"/>
  <c r="X2574" i="1"/>
  <c r="AF2574" i="1" s="1"/>
  <c r="X2578" i="1"/>
  <c r="AF2578" i="1" s="1"/>
  <c r="X2582" i="1"/>
  <c r="AF2582" i="1" s="1"/>
  <c r="X2586" i="1"/>
  <c r="AF2586" i="1" s="1"/>
  <c r="X2590" i="1"/>
  <c r="AF2590" i="1" s="1"/>
  <c r="X2594" i="1"/>
  <c r="AF2594" i="1" s="1"/>
  <c r="X2598" i="1"/>
  <c r="AF2598" i="1" s="1"/>
  <c r="X2602" i="1"/>
  <c r="AF2602" i="1" s="1"/>
  <c r="X2606" i="1"/>
  <c r="AF2606" i="1" s="1"/>
  <c r="X2610" i="1"/>
  <c r="AF2610" i="1" s="1"/>
  <c r="X2614" i="1"/>
  <c r="AF2614" i="1" s="1"/>
  <c r="X2618" i="1"/>
  <c r="AF2618" i="1" s="1"/>
  <c r="X2622" i="1"/>
  <c r="AF2622" i="1" s="1"/>
  <c r="X2626" i="1"/>
  <c r="AF2626" i="1" s="1"/>
  <c r="X2630" i="1"/>
  <c r="AF2630" i="1" s="1"/>
  <c r="X2634" i="1"/>
  <c r="AF2634" i="1" s="1"/>
  <c r="X2638" i="1"/>
  <c r="X2642" i="1"/>
  <c r="AF2642" i="1" s="1"/>
  <c r="X2650" i="1"/>
  <c r="AF2650" i="1" s="1"/>
  <c r="X2654" i="1"/>
  <c r="AF2654" i="1" s="1"/>
  <c r="X2658" i="1"/>
  <c r="AF2658" i="1" s="1"/>
  <c r="X2662" i="1"/>
  <c r="AF2662" i="1" s="1"/>
  <c r="X2666" i="1"/>
  <c r="AF2666" i="1" s="1"/>
  <c r="X2670" i="1"/>
  <c r="AF2670" i="1" s="1"/>
  <c r="X2678" i="1"/>
  <c r="X2682" i="1"/>
  <c r="AF2682" i="1" s="1"/>
  <c r="X2686" i="1"/>
  <c r="AF2686" i="1" s="1"/>
  <c r="X2690" i="1"/>
  <c r="AF2690" i="1" s="1"/>
  <c r="X2698" i="1"/>
  <c r="AF2698" i="1" s="1"/>
  <c r="X2706" i="1"/>
  <c r="AF2706" i="1" s="1"/>
  <c r="X2710" i="1"/>
  <c r="AF2710" i="1" s="1"/>
  <c r="X2714" i="1"/>
  <c r="AF2714" i="1" s="1"/>
  <c r="X2718" i="1"/>
  <c r="AF2718" i="1" s="1"/>
  <c r="X2726" i="1"/>
  <c r="AF2726" i="1" s="1"/>
  <c r="X2730" i="1"/>
  <c r="AF2730" i="1" s="1"/>
  <c r="X2734" i="1"/>
  <c r="AF2734" i="1" s="1"/>
  <c r="X2738" i="1"/>
  <c r="AF2738" i="1" s="1"/>
  <c r="X2746" i="1"/>
  <c r="AF2746" i="1" s="1"/>
  <c r="X2754" i="1"/>
  <c r="AF2754" i="1" s="1"/>
  <c r="X2758" i="1"/>
  <c r="AF2758" i="1" s="1"/>
  <c r="X2762" i="1"/>
  <c r="AF2762" i="1" s="1"/>
  <c r="X2766" i="1"/>
  <c r="AF2766" i="1" s="1"/>
  <c r="X2774" i="1"/>
  <c r="AF2774" i="1" s="1"/>
  <c r="X2778" i="1"/>
  <c r="AF2778" i="1" s="1"/>
  <c r="X2782" i="1"/>
  <c r="AF2782" i="1" s="1"/>
  <c r="X2786" i="1"/>
  <c r="AF2786" i="1" s="1"/>
  <c r="X2790" i="1"/>
  <c r="AF2790" i="1" s="1"/>
  <c r="X2794" i="1"/>
  <c r="AF2794" i="1" s="1"/>
  <c r="X2802" i="1"/>
  <c r="AF2802" i="1" s="1"/>
  <c r="X2806" i="1"/>
  <c r="AF2806" i="1" s="1"/>
  <c r="X2810" i="1"/>
  <c r="AF2810" i="1" s="1"/>
  <c r="X2814" i="1"/>
  <c r="AF2814" i="1" s="1"/>
  <c r="X2818" i="1"/>
  <c r="AF2818" i="1" s="1"/>
  <c r="X2822" i="1"/>
  <c r="AF2822" i="1" s="1"/>
  <c r="X2826" i="1"/>
  <c r="AF2826" i="1" s="1"/>
  <c r="X2830" i="1"/>
  <c r="AF2830" i="1" s="1"/>
  <c r="X2834" i="1"/>
  <c r="AF2834" i="1" s="1"/>
  <c r="X2838" i="1"/>
  <c r="AF2838" i="1" s="1"/>
  <c r="X2842" i="1"/>
  <c r="AF2842" i="1" s="1"/>
  <c r="X2846" i="1"/>
  <c r="AF2846" i="1" s="1"/>
  <c r="X2850" i="1"/>
  <c r="AF2850" i="1" s="1"/>
  <c r="X2854" i="1"/>
  <c r="AF2854" i="1" s="1"/>
  <c r="X2858" i="1"/>
  <c r="AF2858" i="1" s="1"/>
  <c r="X2862" i="1"/>
  <c r="AF2862" i="1" s="1"/>
  <c r="X2866" i="1"/>
  <c r="AF2866" i="1" s="1"/>
  <c r="X2870" i="1"/>
  <c r="AF2870" i="1" s="1"/>
  <c r="X2874" i="1"/>
  <c r="AF2874" i="1" s="1"/>
  <c r="X2878" i="1"/>
  <c r="AF2878" i="1" s="1"/>
  <c r="X2882" i="1"/>
  <c r="AF2882" i="1" s="1"/>
  <c r="X2886" i="1"/>
  <c r="AF2886" i="1" s="1"/>
  <c r="X2890" i="1"/>
  <c r="AF2890" i="1" s="1"/>
  <c r="X2894" i="1"/>
  <c r="X2898" i="1"/>
  <c r="AF2898" i="1" s="1"/>
  <c r="X2906" i="1"/>
  <c r="AF2906" i="1" s="1"/>
  <c r="X2910" i="1"/>
  <c r="AF2910" i="1" s="1"/>
  <c r="X2914" i="1"/>
  <c r="AF2914" i="1" s="1"/>
  <c r="X2918" i="1"/>
  <c r="AF2918" i="1" s="1"/>
  <c r="X2922" i="1"/>
  <c r="AF2922" i="1" s="1"/>
  <c r="X2926" i="1"/>
  <c r="X2934" i="1"/>
  <c r="AF2934" i="1" s="1"/>
  <c r="X2938" i="1"/>
  <c r="AF2938" i="1" s="1"/>
  <c r="X2942" i="1"/>
  <c r="AF2942" i="1" s="1"/>
  <c r="X2946" i="1"/>
  <c r="AF2946" i="1" s="1"/>
  <c r="X2954" i="1"/>
  <c r="AF2954" i="1" s="1"/>
  <c r="X2962" i="1"/>
  <c r="AF2962" i="1" s="1"/>
  <c r="X2966" i="1"/>
  <c r="AF2966" i="1" s="1"/>
  <c r="X2970" i="1"/>
  <c r="AF2970" i="1" s="1"/>
  <c r="X2974" i="1"/>
  <c r="AF2974" i="1" s="1"/>
  <c r="X2982" i="1"/>
  <c r="AF2982" i="1" s="1"/>
  <c r="X2986" i="1"/>
  <c r="AF2986" i="1" s="1"/>
  <c r="X2990" i="1"/>
  <c r="X2994" i="1"/>
  <c r="AF2994" i="1" s="1"/>
  <c r="X3002" i="1"/>
  <c r="AF3002" i="1" s="1"/>
  <c r="X3010" i="1"/>
  <c r="AF3010" i="1" s="1"/>
  <c r="X3014" i="1"/>
  <c r="X3018" i="1"/>
  <c r="AF3018" i="1" s="1"/>
  <c r="X3022" i="1"/>
  <c r="X3030" i="1"/>
  <c r="AF3030" i="1" s="1"/>
  <c r="X3034" i="1"/>
  <c r="AF3034" i="1" s="1"/>
  <c r="X3038" i="1"/>
  <c r="AF3038" i="1" s="1"/>
  <c r="X3042" i="1"/>
  <c r="AF3042" i="1" s="1"/>
  <c r="X3046" i="1"/>
  <c r="AF3046" i="1" s="1"/>
  <c r="X3050" i="1"/>
  <c r="AF3050" i="1" s="1"/>
  <c r="X3058" i="1"/>
  <c r="AF3058" i="1" s="1"/>
  <c r="X3062" i="1"/>
  <c r="AF3062" i="1" s="1"/>
  <c r="X3066" i="1"/>
  <c r="AF3066" i="1" s="1"/>
  <c r="X3070" i="1"/>
  <c r="X3074" i="1"/>
  <c r="AF3074" i="1" s="1"/>
  <c r="X3078" i="1"/>
  <c r="AF3078" i="1" s="1"/>
  <c r="X3082" i="1"/>
  <c r="AF3082" i="1" s="1"/>
  <c r="X3086" i="1"/>
  <c r="AF3086" i="1" s="1"/>
  <c r="X3090" i="1"/>
  <c r="AF3090" i="1" s="1"/>
  <c r="X3094" i="1"/>
  <c r="X3098" i="1"/>
  <c r="AF3098" i="1" s="1"/>
  <c r="X3102" i="1"/>
  <c r="AF3102" i="1" s="1"/>
  <c r="X3106" i="1"/>
  <c r="AF3106" i="1" s="1"/>
  <c r="X3110" i="1"/>
  <c r="X3114" i="1"/>
  <c r="AF3114" i="1" s="1"/>
  <c r="X3118" i="1"/>
  <c r="X3122" i="1"/>
  <c r="AF3122" i="1" s="1"/>
  <c r="X3126" i="1"/>
  <c r="AF3126" i="1" s="1"/>
  <c r="X3130" i="1"/>
  <c r="AF3130" i="1" s="1"/>
  <c r="X3134" i="1"/>
  <c r="AF3134" i="1" s="1"/>
  <c r="X3138" i="1"/>
  <c r="AF3138" i="1" s="1"/>
  <c r="X3142" i="1"/>
  <c r="AF3142" i="1" s="1"/>
  <c r="X3146" i="1"/>
  <c r="AF3146" i="1" s="1"/>
  <c r="X3150" i="1"/>
  <c r="AF3150" i="1" s="1"/>
  <c r="X3154" i="1"/>
  <c r="AF3154" i="1" s="1"/>
  <c r="X3162" i="1"/>
  <c r="AF3162" i="1" s="1"/>
  <c r="X3166" i="1"/>
  <c r="AF3166" i="1" s="1"/>
  <c r="X3170" i="1"/>
  <c r="AF3170" i="1" s="1"/>
  <c r="X3174" i="1"/>
  <c r="AF3174" i="1" s="1"/>
  <c r="X3178" i="1"/>
  <c r="AF3178" i="1" s="1"/>
  <c r="X3182" i="1"/>
  <c r="AF3182" i="1" s="1"/>
  <c r="X3190" i="1"/>
  <c r="X3194" i="1"/>
  <c r="AF3194" i="1" s="1"/>
  <c r="X3198" i="1"/>
  <c r="AF3198" i="1" s="1"/>
  <c r="X3202" i="1"/>
  <c r="AF3202" i="1" s="1"/>
  <c r="X3210" i="1"/>
  <c r="AF3210" i="1" s="1"/>
  <c r="X3218" i="1"/>
  <c r="AF3218" i="1" s="1"/>
  <c r="X3222" i="1"/>
  <c r="AF3222" i="1" s="1"/>
  <c r="X3226" i="1"/>
  <c r="AF3226" i="1" s="1"/>
  <c r="X3230" i="1"/>
  <c r="AF3230" i="1" s="1"/>
  <c r="X3238" i="1"/>
  <c r="AF3238" i="1" s="1"/>
  <c r="X3242" i="1"/>
  <c r="X3246" i="1"/>
  <c r="AF3246" i="1" s="1"/>
  <c r="X3250" i="1"/>
  <c r="AF3250" i="1" s="1"/>
  <c r="X3258" i="1"/>
  <c r="AF3258" i="1" s="1"/>
  <c r="X3266" i="1"/>
  <c r="AF3266" i="1" s="1"/>
  <c r="X3270" i="1"/>
  <c r="AF3270" i="1" s="1"/>
  <c r="X3274" i="1"/>
  <c r="AF3274" i="1" s="1"/>
  <c r="X3278" i="1"/>
  <c r="AF3278" i="1" s="1"/>
  <c r="X3286" i="1"/>
  <c r="AF3286" i="1" s="1"/>
  <c r="X3290" i="1"/>
  <c r="AF3290" i="1" s="1"/>
  <c r="X3294" i="1"/>
  <c r="AF3294" i="1" s="1"/>
  <c r="X3298" i="1"/>
  <c r="AF3298" i="1" s="1"/>
  <c r="X3302" i="1"/>
  <c r="X3306" i="1"/>
  <c r="AF3306" i="1" s="1"/>
  <c r="X3314" i="1"/>
  <c r="AF3314" i="1" s="1"/>
  <c r="X3318" i="1"/>
  <c r="AF3318" i="1" s="1"/>
  <c r="X3322" i="1"/>
  <c r="AF3322" i="1" s="1"/>
  <c r="X3326" i="1"/>
  <c r="AF3326" i="1" s="1"/>
  <c r="X3330" i="1"/>
  <c r="AF3330" i="1" s="1"/>
  <c r="X3334" i="1"/>
  <c r="AF3334" i="1" s="1"/>
  <c r="X3338" i="1"/>
  <c r="AF3338" i="1" s="1"/>
  <c r="X3342" i="1"/>
  <c r="AF3342" i="1" s="1"/>
  <c r="X3346" i="1"/>
  <c r="AF3346" i="1" s="1"/>
  <c r="X3350" i="1"/>
  <c r="AF3350" i="1" s="1"/>
  <c r="X3354" i="1"/>
  <c r="AF3354" i="1" s="1"/>
  <c r="X3358" i="1"/>
  <c r="AF3358" i="1" s="1"/>
  <c r="X3362" i="1"/>
  <c r="AF3362" i="1" s="1"/>
  <c r="X3366" i="1"/>
  <c r="AF3366" i="1" s="1"/>
  <c r="X3370" i="1"/>
  <c r="AF3370" i="1" s="1"/>
  <c r="X3374" i="1"/>
  <c r="AF3374" i="1" s="1"/>
  <c r="X3378" i="1"/>
  <c r="AF3378" i="1" s="1"/>
  <c r="X3382" i="1"/>
  <c r="AF3382" i="1" s="1"/>
  <c r="X3386" i="1"/>
  <c r="AF3386" i="1" s="1"/>
  <c r="X3390" i="1"/>
  <c r="AF3390" i="1" s="1"/>
  <c r="X3394" i="1"/>
  <c r="AF3394" i="1" s="1"/>
  <c r="X3398" i="1"/>
  <c r="AF3398" i="1" s="1"/>
  <c r="X3402" i="1"/>
  <c r="AF3402" i="1" s="1"/>
  <c r="X3406" i="1"/>
  <c r="AF3406" i="1" s="1"/>
  <c r="X3410" i="1"/>
  <c r="AF3410" i="1" s="1"/>
  <c r="X3418" i="1"/>
  <c r="AF3418" i="1" s="1"/>
  <c r="X3422" i="1"/>
  <c r="AF3422" i="1" s="1"/>
  <c r="X3426" i="1"/>
  <c r="AF3426" i="1" s="1"/>
  <c r="X3430" i="1"/>
  <c r="AF3430" i="1" s="1"/>
  <c r="X3434" i="1"/>
  <c r="AF3434" i="1" s="1"/>
  <c r="X3438" i="1"/>
  <c r="AF3438" i="1" s="1"/>
  <c r="X3446" i="1"/>
  <c r="AF3446" i="1" s="1"/>
  <c r="X3450" i="1"/>
  <c r="AF3450" i="1" s="1"/>
  <c r="X3454" i="1"/>
  <c r="AF3454" i="1" s="1"/>
  <c r="X3458" i="1"/>
  <c r="AF3458" i="1" s="1"/>
  <c r="X3466" i="1"/>
  <c r="AF3466" i="1" s="1"/>
  <c r="X3474" i="1"/>
  <c r="AF3474" i="1" s="1"/>
  <c r="X3478" i="1"/>
  <c r="AF3478" i="1" s="1"/>
  <c r="X3482" i="1"/>
  <c r="AF3482" i="1" s="1"/>
  <c r="X3486" i="1"/>
  <c r="AF3486" i="1" s="1"/>
  <c r="X3494" i="1"/>
  <c r="AF3494" i="1" s="1"/>
  <c r="X3498" i="1"/>
  <c r="AF3498" i="1" s="1"/>
  <c r="X3502" i="1"/>
  <c r="AF3502" i="1" s="1"/>
  <c r="X3506" i="1"/>
  <c r="AF3506" i="1" s="1"/>
  <c r="X3514" i="1"/>
  <c r="AF3514" i="1" s="1"/>
  <c r="X3522" i="1"/>
  <c r="AF3522" i="1" s="1"/>
  <c r="X3526" i="1"/>
  <c r="X3530" i="1"/>
  <c r="X3534" i="1"/>
  <c r="AF3534" i="1" s="1"/>
  <c r="X3542" i="1"/>
  <c r="AF3542" i="1" s="1"/>
  <c r="X3546" i="1"/>
  <c r="AF3546" i="1" s="1"/>
  <c r="X3550" i="1"/>
  <c r="AF3550" i="1" s="1"/>
  <c r="X3554" i="1"/>
  <c r="AF3554" i="1" s="1"/>
  <c r="X3558" i="1"/>
  <c r="AF3558" i="1" s="1"/>
  <c r="X3562" i="1"/>
  <c r="X3570" i="1"/>
  <c r="AF3570" i="1" s="1"/>
  <c r="X3574" i="1"/>
  <c r="AF3574" i="1" s="1"/>
  <c r="X3578" i="1"/>
  <c r="AF3578" i="1" s="1"/>
  <c r="X3582" i="1"/>
  <c r="AF3582" i="1" s="1"/>
  <c r="X3586" i="1"/>
  <c r="AF3586" i="1" s="1"/>
  <c r="X3590" i="1"/>
  <c r="X3594" i="1"/>
  <c r="AF3594" i="1" s="1"/>
  <c r="X3598" i="1"/>
  <c r="AF3598" i="1" s="1"/>
  <c r="X3602" i="1"/>
  <c r="AF3602" i="1" s="1"/>
  <c r="X3606" i="1"/>
  <c r="AF3606" i="1" s="1"/>
  <c r="X3610" i="1"/>
  <c r="AF3610" i="1" s="1"/>
  <c r="X3614" i="1"/>
  <c r="AF3614" i="1" s="1"/>
  <c r="X3618" i="1"/>
  <c r="AF3618" i="1" s="1"/>
  <c r="X3622" i="1"/>
  <c r="AF3622" i="1" s="1"/>
  <c r="X3626" i="1"/>
  <c r="AF3626" i="1" s="1"/>
  <c r="X3630" i="1"/>
  <c r="AF3630" i="1" s="1"/>
  <c r="X3634" i="1"/>
  <c r="X3638" i="1"/>
  <c r="AF3638" i="1" s="1"/>
  <c r="X3642" i="1"/>
  <c r="AF3642" i="1" s="1"/>
  <c r="X3646" i="1"/>
  <c r="AF3646" i="1" s="1"/>
  <c r="X3650" i="1"/>
  <c r="AF3650" i="1" s="1"/>
  <c r="X3654" i="1"/>
  <c r="AF3654" i="1" s="1"/>
  <c r="X3658" i="1"/>
  <c r="AF3658" i="1" s="1"/>
  <c r="X3662" i="1"/>
  <c r="AF3662" i="1" s="1"/>
  <c r="X3666" i="1"/>
  <c r="AF3666" i="1" s="1"/>
  <c r="X3674" i="1"/>
  <c r="AF3674" i="1" s="1"/>
  <c r="X3678" i="1"/>
  <c r="AF3678" i="1" s="1"/>
  <c r="X3682" i="1"/>
  <c r="AF3682" i="1" s="1"/>
  <c r="X3686" i="1"/>
  <c r="AF3686" i="1" s="1"/>
  <c r="X3690" i="1"/>
  <c r="AF3690" i="1" s="1"/>
  <c r="X3694" i="1"/>
  <c r="AF3694" i="1" s="1"/>
  <c r="X3702" i="1"/>
  <c r="AF3702" i="1" s="1"/>
  <c r="X3706" i="1"/>
  <c r="AF3706" i="1" s="1"/>
  <c r="X3710" i="1"/>
  <c r="AF3710" i="1" s="1"/>
  <c r="X3714" i="1"/>
  <c r="AF3714" i="1" s="1"/>
  <c r="X3722" i="1"/>
  <c r="AF3722" i="1" s="1"/>
  <c r="X3730" i="1"/>
  <c r="AF3730" i="1" s="1"/>
  <c r="X3734" i="1"/>
  <c r="AF3734" i="1" s="1"/>
  <c r="X3738" i="1"/>
  <c r="AF3738" i="1" s="1"/>
  <c r="X3742" i="1"/>
  <c r="X3750" i="1"/>
  <c r="AF3750" i="1" s="1"/>
  <c r="X3754" i="1"/>
  <c r="AF3754" i="1" s="1"/>
  <c r="X3758" i="1"/>
  <c r="AF3758" i="1" s="1"/>
  <c r="X3762" i="1"/>
  <c r="AF3762" i="1" s="1"/>
  <c r="X3770" i="1"/>
  <c r="AF3770" i="1" s="1"/>
  <c r="X3778" i="1"/>
  <c r="AF3778" i="1" s="1"/>
  <c r="X3782" i="1"/>
  <c r="X3786" i="1"/>
  <c r="AF3786" i="1" s="1"/>
  <c r="X3790" i="1"/>
  <c r="AF3790" i="1" s="1"/>
  <c r="X3798" i="1"/>
  <c r="AF3798" i="1" s="1"/>
  <c r="X3802" i="1"/>
  <c r="AF3802" i="1" s="1"/>
  <c r="X3806" i="1"/>
  <c r="AF3806" i="1" s="1"/>
  <c r="X3810" i="1"/>
  <c r="AF3810" i="1" s="1"/>
  <c r="X3814" i="1"/>
  <c r="AF3814" i="1" s="1"/>
  <c r="X3818" i="1"/>
  <c r="AF3818" i="1" s="1"/>
  <c r="X3826" i="1"/>
  <c r="AF3826" i="1" s="1"/>
  <c r="X3830" i="1"/>
  <c r="X3834" i="1"/>
  <c r="AF3834" i="1" s="1"/>
  <c r="X3838" i="1"/>
  <c r="AF3838" i="1" s="1"/>
  <c r="X3842" i="1"/>
  <c r="AF3842" i="1" s="1"/>
  <c r="X3846" i="1"/>
  <c r="AF3846" i="1" s="1"/>
  <c r="X3850" i="1"/>
  <c r="AF3850" i="1" s="1"/>
  <c r="X3854" i="1"/>
  <c r="AF3854" i="1" s="1"/>
  <c r="X3858" i="1"/>
  <c r="AF3858" i="1" s="1"/>
  <c r="X3862" i="1"/>
  <c r="AF3862" i="1" s="1"/>
  <c r="X3866" i="1"/>
  <c r="AF3866" i="1" s="1"/>
  <c r="X3870" i="1"/>
  <c r="AF3870" i="1" s="1"/>
  <c r="X3874" i="1"/>
  <c r="AF3874" i="1" s="1"/>
  <c r="X3878" i="1"/>
  <c r="X3882" i="1"/>
  <c r="AF3882" i="1" s="1"/>
  <c r="X3886" i="1"/>
  <c r="AF3886" i="1" s="1"/>
  <c r="X3890" i="1"/>
  <c r="AF3890" i="1" s="1"/>
  <c r="X3894" i="1"/>
  <c r="AF3894" i="1" s="1"/>
  <c r="X3898" i="1"/>
  <c r="AF3898" i="1" s="1"/>
  <c r="X3902" i="1"/>
  <c r="AF3902" i="1" s="1"/>
  <c r="X3906" i="1"/>
  <c r="AF3906" i="1" s="1"/>
  <c r="X3910" i="1"/>
  <c r="AF3910" i="1" s="1"/>
  <c r="X3914" i="1"/>
  <c r="AF3914" i="1" s="1"/>
  <c r="X3918" i="1"/>
  <c r="AF3918" i="1" s="1"/>
  <c r="X3922" i="1"/>
  <c r="AF3922" i="1" s="1"/>
  <c r="X3930" i="1"/>
  <c r="AF3930" i="1" s="1"/>
  <c r="X3934" i="1"/>
  <c r="AF3934" i="1" s="1"/>
  <c r="X3938" i="1"/>
  <c r="AF3938" i="1" s="1"/>
  <c r="X3942" i="1"/>
  <c r="AF3942" i="1" s="1"/>
  <c r="X3946" i="1"/>
  <c r="AF3946" i="1" s="1"/>
  <c r="X3950" i="1"/>
  <c r="AF3950" i="1" s="1"/>
  <c r="X3958" i="1"/>
  <c r="AF3958" i="1" s="1"/>
  <c r="X3962" i="1"/>
  <c r="AF3962" i="1" s="1"/>
  <c r="X3966" i="1"/>
  <c r="AF3966" i="1" s="1"/>
  <c r="X3970" i="1"/>
  <c r="AF3970" i="1" s="1"/>
  <c r="X3978" i="1"/>
  <c r="AF3978" i="1" s="1"/>
  <c r="X3986" i="1"/>
  <c r="AF3986" i="1" s="1"/>
  <c r="X3990" i="1"/>
  <c r="AF3990" i="1" s="1"/>
  <c r="X3994" i="1"/>
  <c r="AF3994" i="1" s="1"/>
  <c r="X3998" i="1"/>
  <c r="AF3998" i="1" s="1"/>
  <c r="X4006" i="1"/>
  <c r="X4010" i="1"/>
  <c r="AF4010" i="1" s="1"/>
  <c r="X4014" i="1"/>
  <c r="AF4014" i="1" s="1"/>
  <c r="X4018" i="1"/>
  <c r="AF4018" i="1" s="1"/>
  <c r="X4026" i="1"/>
  <c r="AF4026" i="1" s="1"/>
  <c r="X4034" i="1"/>
  <c r="AF4034" i="1" s="1"/>
  <c r="X4038" i="1"/>
  <c r="AF4038" i="1" s="1"/>
  <c r="X4042" i="1"/>
  <c r="AF4042" i="1" s="1"/>
  <c r="X4046" i="1"/>
  <c r="X4054" i="1"/>
  <c r="AF4054" i="1" s="1"/>
  <c r="X4058" i="1"/>
  <c r="AF4058" i="1" s="1"/>
  <c r="X4062" i="1"/>
  <c r="AF4062" i="1" s="1"/>
  <c r="X4066" i="1"/>
  <c r="AF4066" i="1" s="1"/>
  <c r="X4070" i="1"/>
  <c r="AF4070" i="1" s="1"/>
  <c r="X4074" i="1"/>
  <c r="AF4074" i="1" s="1"/>
  <c r="X4082" i="1"/>
  <c r="AF4082" i="1" s="1"/>
  <c r="X4086" i="1"/>
  <c r="AF4086" i="1" s="1"/>
  <c r="X4090" i="1"/>
  <c r="AF4090" i="1" s="1"/>
  <c r="X4094" i="1"/>
  <c r="AF4094" i="1" s="1"/>
  <c r="X4098" i="1"/>
  <c r="AF4098" i="1" s="1"/>
  <c r="X4102" i="1"/>
  <c r="AF4102" i="1" s="1"/>
  <c r="X4106" i="1"/>
  <c r="AF4106" i="1" s="1"/>
  <c r="X4110" i="1"/>
  <c r="AF4110" i="1" s="1"/>
  <c r="X4114" i="1"/>
  <c r="X4118" i="1"/>
  <c r="AF4118" i="1" s="1"/>
  <c r="X4122" i="1"/>
  <c r="AF4122" i="1" s="1"/>
  <c r="X4126" i="1"/>
  <c r="AF4126" i="1" s="1"/>
  <c r="X4130" i="1"/>
  <c r="AF4130" i="1" s="1"/>
  <c r="X4134" i="1"/>
  <c r="AF4134" i="1" s="1"/>
  <c r="X4138" i="1"/>
  <c r="AF4138" i="1" s="1"/>
  <c r="X4142" i="1"/>
  <c r="X4146" i="1"/>
  <c r="X4150" i="1"/>
  <c r="X4154" i="1"/>
  <c r="AF4154" i="1" s="1"/>
  <c r="X4158" i="1"/>
  <c r="AF4158" i="1" s="1"/>
  <c r="X4162" i="1"/>
  <c r="AF4162" i="1" s="1"/>
  <c r="X4166" i="1"/>
  <c r="X4170" i="1"/>
  <c r="AF4170" i="1" s="1"/>
  <c r="X4174" i="1"/>
  <c r="X4178" i="1"/>
  <c r="AF4178" i="1" s="1"/>
  <c r="X4186" i="1"/>
  <c r="AF4186" i="1" s="1"/>
  <c r="X4190" i="1"/>
  <c r="AF4190" i="1" s="1"/>
  <c r="X4194" i="1"/>
  <c r="AF4194" i="1" s="1"/>
  <c r="X4198" i="1"/>
  <c r="AF4198" i="1" s="1"/>
  <c r="Q4088" i="1"/>
  <c r="Q1887" i="1"/>
  <c r="W1887" i="1"/>
  <c r="AH1887" i="1" s="1"/>
  <c r="Q4191" i="1"/>
  <c r="W4191" i="1"/>
  <c r="AH4191" i="1" s="1"/>
  <c r="Q3927" i="1"/>
  <c r="W3927" i="1"/>
  <c r="Q1839" i="1"/>
  <c r="W1839" i="1"/>
  <c r="L1839" i="1" s="1"/>
  <c r="Q1743" i="1"/>
  <c r="W1743" i="1"/>
  <c r="Q1688" i="1"/>
  <c r="W1688" i="1"/>
  <c r="Q1647" i="1"/>
  <c r="L1647" i="1" s="1"/>
  <c r="W1647" i="1"/>
  <c r="Q1263" i="1"/>
  <c r="W1263" i="1"/>
  <c r="Q4064" i="1"/>
  <c r="Q3736" i="1"/>
  <c r="AH3736" i="1" s="1"/>
  <c r="Q2512" i="1"/>
  <c r="Q2048" i="1"/>
  <c r="Q1888" i="1"/>
  <c r="Q1791" i="1"/>
  <c r="L1791" i="1" s="1"/>
  <c r="Q1599" i="1"/>
  <c r="L1599" i="1" s="1"/>
  <c r="Q1575" i="1"/>
  <c r="L1575" i="1" s="1"/>
  <c r="Q1335" i="1"/>
  <c r="Q112" i="1"/>
  <c r="Q1036" i="1"/>
  <c r="AH1036" i="1" s="1"/>
  <c r="L687" i="1"/>
  <c r="L1335" i="1"/>
  <c r="L1454" i="1"/>
  <c r="L1888" i="1"/>
  <c r="L112" i="1"/>
  <c r="L1622" i="1"/>
  <c r="L3736" i="1"/>
  <c r="L2171" i="1"/>
  <c r="L633" i="1"/>
  <c r="L1360" i="1"/>
  <c r="L1764" i="1"/>
  <c r="L3251" i="1"/>
  <c r="L3417" i="1"/>
  <c r="L2073" i="1"/>
  <c r="L899" i="1"/>
  <c r="L8" i="1"/>
  <c r="R2404" i="1"/>
  <c r="R2140" i="1"/>
  <c r="W2140" i="1" s="1"/>
  <c r="R1756" i="1"/>
  <c r="R1420" i="1"/>
  <c r="W1420" i="1" s="1"/>
  <c r="R2405" i="1"/>
  <c r="R2141" i="1"/>
  <c r="R1757" i="1"/>
  <c r="R1565" i="1"/>
  <c r="R1421" i="1"/>
  <c r="R749" i="1"/>
  <c r="R725" i="1"/>
  <c r="R629" i="1"/>
  <c r="R2286" i="1"/>
  <c r="R2142" i="1"/>
  <c r="R1902" i="1"/>
  <c r="R1758" i="1"/>
  <c r="R1206" i="1"/>
  <c r="R750" i="1"/>
  <c r="R270" i="1"/>
  <c r="R2287" i="1"/>
  <c r="R1759" i="1"/>
  <c r="R1207" i="1"/>
  <c r="R943" i="1"/>
  <c r="R751" i="1"/>
  <c r="R271" i="1"/>
  <c r="R148" i="1"/>
  <c r="R2576" i="1"/>
  <c r="R4084" i="1"/>
  <c r="W4084" i="1" s="1"/>
  <c r="R3940" i="1"/>
  <c r="R3820" i="1"/>
  <c r="W3820" i="1" s="1"/>
  <c r="R3700" i="1"/>
  <c r="R3532" i="1"/>
  <c r="R3388" i="1"/>
  <c r="R3268" i="1"/>
  <c r="W3268" i="1" s="1"/>
  <c r="R3148" i="1"/>
  <c r="R3052" i="1"/>
  <c r="W3052" i="1" s="1"/>
  <c r="R2932" i="1"/>
  <c r="R2812" i="1"/>
  <c r="R2668" i="1"/>
  <c r="R2548" i="1"/>
  <c r="W2548" i="1" s="1"/>
  <c r="R2356" i="1"/>
  <c r="R2212" i="1"/>
  <c r="W2212" i="1" s="1"/>
  <c r="R2092" i="1"/>
  <c r="R1972" i="1"/>
  <c r="R1852" i="1"/>
  <c r="R1732" i="1"/>
  <c r="W1732" i="1" s="1"/>
  <c r="R1588" i="1"/>
  <c r="R1468" i="1"/>
  <c r="R1348" i="1"/>
  <c r="W1348" i="1" s="1"/>
  <c r="R1252" i="1"/>
  <c r="W1252" i="1" s="1"/>
  <c r="R1156" i="1"/>
  <c r="R1084" i="1"/>
  <c r="R988" i="1"/>
  <c r="R844" i="1"/>
  <c r="R748" i="1"/>
  <c r="R628" i="1"/>
  <c r="R508" i="1"/>
  <c r="R76" i="1"/>
  <c r="W76" i="1" s="1"/>
  <c r="R4085" i="1"/>
  <c r="R3941" i="1"/>
  <c r="R3845" i="1"/>
  <c r="R3725" i="1"/>
  <c r="R3677" i="1"/>
  <c r="R3557" i="1"/>
  <c r="R3461" i="1"/>
  <c r="R3341" i="1"/>
  <c r="R3245" i="1"/>
  <c r="R3125" i="1"/>
  <c r="R3029" i="1"/>
  <c r="R2909" i="1"/>
  <c r="R2837" i="1"/>
  <c r="R2693" i="1"/>
  <c r="R2453" i="1"/>
  <c r="R2357" i="1"/>
  <c r="R2165" i="1"/>
  <c r="R2069" i="1"/>
  <c r="R1949" i="1"/>
  <c r="R1853" i="1"/>
  <c r="R1661" i="1"/>
  <c r="R1541" i="1"/>
  <c r="R1397" i="1"/>
  <c r="R1277" i="1"/>
  <c r="R1157" i="1"/>
  <c r="R1061" i="1"/>
  <c r="R941" i="1"/>
  <c r="R845" i="1"/>
  <c r="R701" i="1"/>
  <c r="R461" i="1"/>
  <c r="R101" i="1"/>
  <c r="R1270" i="1"/>
  <c r="R2574" i="1"/>
  <c r="R4134" i="1"/>
  <c r="R4014" i="1"/>
  <c r="R3894" i="1"/>
  <c r="R3774" i="1"/>
  <c r="R3654" i="1"/>
  <c r="R3342" i="1"/>
  <c r="R3222" i="1"/>
  <c r="R3102" i="1"/>
  <c r="R2982" i="1"/>
  <c r="R2838" i="1"/>
  <c r="R2742" i="1"/>
  <c r="R2598" i="1"/>
  <c r="R2454" i="1"/>
  <c r="R2310" i="1"/>
  <c r="R2190" i="1"/>
  <c r="R2046" i="1"/>
  <c r="R1926" i="1"/>
  <c r="R1806" i="1"/>
  <c r="R1686" i="1"/>
  <c r="R1542" i="1"/>
  <c r="R1350" i="1"/>
  <c r="R1230" i="1"/>
  <c r="R1110" i="1"/>
  <c r="R966" i="1"/>
  <c r="R846" i="1"/>
  <c r="R726" i="1"/>
  <c r="R510" i="1"/>
  <c r="R78" i="1"/>
  <c r="R4135" i="1"/>
  <c r="R4039" i="1"/>
  <c r="R3943" i="1"/>
  <c r="W3943" i="1" s="1"/>
  <c r="R3823" i="1"/>
  <c r="R3703" i="1"/>
  <c r="W3703" i="1" s="1"/>
  <c r="R3583" i="1"/>
  <c r="R3439" i="1"/>
  <c r="W3439" i="1" s="1"/>
  <c r="R3319" i="1"/>
  <c r="R3199" i="1"/>
  <c r="W3199" i="1" s="1"/>
  <c r="R3103" i="1"/>
  <c r="R2983" i="1"/>
  <c r="R2887" i="1"/>
  <c r="R2743" i="1"/>
  <c r="R2623" i="1"/>
  <c r="R2479" i="1"/>
  <c r="W2479" i="1" s="1"/>
  <c r="R2359" i="1"/>
  <c r="R2239" i="1"/>
  <c r="W2239" i="1" s="1"/>
  <c r="R2095" i="1"/>
  <c r="R1975" i="1"/>
  <c r="W1975" i="1" s="1"/>
  <c r="R1855" i="1"/>
  <c r="R1711" i="1"/>
  <c r="R1591" i="1"/>
  <c r="R1471" i="1"/>
  <c r="W1471" i="1" s="1"/>
  <c r="R1351" i="1"/>
  <c r="R1255" i="1"/>
  <c r="W1255" i="1" s="1"/>
  <c r="R1135" i="1"/>
  <c r="R1015" i="1"/>
  <c r="W1015" i="1" s="1"/>
  <c r="R895" i="1"/>
  <c r="R775" i="1"/>
  <c r="R679" i="1"/>
  <c r="R583" i="1"/>
  <c r="W583" i="1" s="1"/>
  <c r="R511" i="1"/>
  <c r="R463" i="1"/>
  <c r="W463" i="1" s="1"/>
  <c r="R391" i="1"/>
  <c r="R319" i="1"/>
  <c r="W319" i="1" s="1"/>
  <c r="R31" i="1"/>
  <c r="R325" i="1"/>
  <c r="R2002" i="1"/>
  <c r="R3344" i="1"/>
  <c r="R3032" i="1"/>
  <c r="R2336" i="1"/>
  <c r="R1208" i="1"/>
  <c r="R920" i="1"/>
  <c r="R728" i="1"/>
  <c r="R440" i="1"/>
  <c r="R248" i="1"/>
  <c r="R324" i="1"/>
  <c r="R912" i="1"/>
  <c r="R1635" i="1"/>
  <c r="R2288" i="1"/>
  <c r="R4161" i="1"/>
  <c r="W4161" i="1" s="1"/>
  <c r="R3921" i="1"/>
  <c r="R3609" i="1"/>
  <c r="W3609" i="1" s="1"/>
  <c r="R3057" i="1"/>
  <c r="R1953" i="1"/>
  <c r="W1953" i="1" s="1"/>
  <c r="R1881" i="1"/>
  <c r="R1785" i="1"/>
  <c r="R1665" i="1"/>
  <c r="R1569" i="1"/>
  <c r="W1569" i="1" s="1"/>
  <c r="R1353" i="1"/>
  <c r="R1209" i="1"/>
  <c r="R1041" i="1"/>
  <c r="R969" i="1"/>
  <c r="W969" i="1" s="1"/>
  <c r="R921" i="1"/>
  <c r="R801" i="1"/>
  <c r="R705" i="1"/>
  <c r="R657" i="1"/>
  <c r="R441" i="1"/>
  <c r="R393" i="1"/>
  <c r="R321" i="1"/>
  <c r="R273" i="1"/>
  <c r="W273" i="1" s="1"/>
  <c r="R353" i="1"/>
  <c r="R945" i="1"/>
  <c r="R2704" i="1"/>
  <c r="R3637" i="1"/>
  <c r="R216" i="1"/>
  <c r="R352" i="1"/>
  <c r="R944" i="1"/>
  <c r="R1722" i="1"/>
  <c r="R3636" i="1"/>
  <c r="R3666" i="1"/>
  <c r="R351" i="1"/>
  <c r="R975" i="1"/>
  <c r="R2318" i="1"/>
  <c r="R3635" i="1"/>
  <c r="R3665" i="1"/>
  <c r="R3008" i="1"/>
  <c r="R3847" i="1"/>
  <c r="R3438" i="1"/>
  <c r="R2549" i="1"/>
  <c r="R297" i="1"/>
  <c r="R525" i="1"/>
  <c r="R2261" i="1"/>
  <c r="R4108" i="1"/>
  <c r="R4036" i="1"/>
  <c r="W4036" i="1" s="1"/>
  <c r="R3916" i="1"/>
  <c r="R3772" i="1"/>
  <c r="W3772" i="1" s="1"/>
  <c r="R3724" i="1"/>
  <c r="R3604" i="1"/>
  <c r="R3460" i="1"/>
  <c r="R3340" i="1"/>
  <c r="W3340" i="1" s="1"/>
  <c r="R3220" i="1"/>
  <c r="W3220" i="1" s="1"/>
  <c r="R3100" i="1"/>
  <c r="W3100" i="1" s="1"/>
  <c r="R2980" i="1"/>
  <c r="R2836" i="1"/>
  <c r="W2836" i="1" s="1"/>
  <c r="R2716" i="1"/>
  <c r="R2596" i="1"/>
  <c r="W2596" i="1" s="1"/>
  <c r="R2500" i="1"/>
  <c r="W2500" i="1" s="1"/>
  <c r="R2260" i="1"/>
  <c r="W2260" i="1" s="1"/>
  <c r="R2020" i="1"/>
  <c r="R1900" i="1"/>
  <c r="W1900" i="1" s="1"/>
  <c r="R1804" i="1"/>
  <c r="R1660" i="1"/>
  <c r="R1564" i="1"/>
  <c r="R1444" i="1"/>
  <c r="W1444" i="1" s="1"/>
  <c r="R1324" i="1"/>
  <c r="R1228" i="1"/>
  <c r="W1228" i="1" s="1"/>
  <c r="R1108" i="1"/>
  <c r="R1012" i="1"/>
  <c r="W1012" i="1" s="1"/>
  <c r="R916" i="1"/>
  <c r="R820" i="1"/>
  <c r="R724" i="1"/>
  <c r="R652" i="1"/>
  <c r="W652" i="1" s="1"/>
  <c r="R556" i="1"/>
  <c r="R436" i="1"/>
  <c r="R52" i="1"/>
  <c r="R149" i="1"/>
  <c r="R328" i="1"/>
  <c r="R1232" i="1"/>
  <c r="R3425" i="1"/>
  <c r="R4133" i="1"/>
  <c r="R4037" i="1"/>
  <c r="R3917" i="1"/>
  <c r="R3797" i="1"/>
  <c r="R3485" i="1"/>
  <c r="R3365" i="1"/>
  <c r="R3269" i="1"/>
  <c r="R3149" i="1"/>
  <c r="R3053" i="1"/>
  <c r="R2933" i="1"/>
  <c r="R2861" i="1"/>
  <c r="R2741" i="1"/>
  <c r="R2477" i="1"/>
  <c r="R2285" i="1"/>
  <c r="R2189" i="1"/>
  <c r="R2093" i="1"/>
  <c r="R2021" i="1"/>
  <c r="R1901" i="1"/>
  <c r="R1781" i="1"/>
  <c r="R1685" i="1"/>
  <c r="R1517" i="1"/>
  <c r="R1349" i="1"/>
  <c r="R1229" i="1"/>
  <c r="R1133" i="1"/>
  <c r="R965" i="1"/>
  <c r="R605" i="1"/>
  <c r="R533" i="1"/>
  <c r="R413" i="1"/>
  <c r="R365" i="1"/>
  <c r="R53" i="1"/>
  <c r="R4182" i="1"/>
  <c r="R4062" i="1"/>
  <c r="R3918" i="1"/>
  <c r="R3798" i="1"/>
  <c r="R3726" i="1"/>
  <c r="R3606" i="1"/>
  <c r="R3510" i="1"/>
  <c r="R3390" i="1"/>
  <c r="R3270" i="1"/>
  <c r="R3174" i="1"/>
  <c r="R3054" i="1"/>
  <c r="R2886" i="1"/>
  <c r="R2766" i="1"/>
  <c r="R2646" i="1"/>
  <c r="R2526" i="1"/>
  <c r="R2406" i="1"/>
  <c r="R2166" i="1"/>
  <c r="R2070" i="1"/>
  <c r="R1710" i="1"/>
  <c r="R1590" i="1"/>
  <c r="R1470" i="1"/>
  <c r="R1422" i="1"/>
  <c r="R1302" i="1"/>
  <c r="R1182" i="1"/>
  <c r="R1062" i="1"/>
  <c r="R990" i="1"/>
  <c r="R774" i="1"/>
  <c r="R678" i="1"/>
  <c r="R558" i="1"/>
  <c r="R462" i="1"/>
  <c r="R54" i="1"/>
  <c r="R4087" i="1"/>
  <c r="R3967" i="1"/>
  <c r="W3967" i="1" s="1"/>
  <c r="R3871" i="1"/>
  <c r="R3751" i="1"/>
  <c r="W3751" i="1" s="1"/>
  <c r="R3631" i="1"/>
  <c r="R3511" i="1"/>
  <c r="W3511" i="1" s="1"/>
  <c r="R3391" i="1"/>
  <c r="R3271" i="1"/>
  <c r="W3271" i="1" s="1"/>
  <c r="R3151" i="1"/>
  <c r="R3031" i="1"/>
  <c r="R2911" i="1"/>
  <c r="R2791" i="1"/>
  <c r="W2791" i="1" s="1"/>
  <c r="R2719" i="1"/>
  <c r="R2599" i="1"/>
  <c r="W2599" i="1" s="1"/>
  <c r="R2455" i="1"/>
  <c r="R2335" i="1"/>
  <c r="W2335" i="1" s="1"/>
  <c r="R2191" i="1"/>
  <c r="R2047" i="1"/>
  <c r="W2047" i="1" s="1"/>
  <c r="R1927" i="1"/>
  <c r="R1831" i="1"/>
  <c r="W1831" i="1" s="1"/>
  <c r="R1615" i="1"/>
  <c r="R1495" i="1"/>
  <c r="R1375" i="1"/>
  <c r="R1039" i="1"/>
  <c r="W1039" i="1" s="1"/>
  <c r="R919" i="1"/>
  <c r="R799" i="1"/>
  <c r="W799" i="1" s="1"/>
  <c r="R631" i="1"/>
  <c r="R79" i="1"/>
  <c r="R3824" i="1"/>
  <c r="R3608" i="1"/>
  <c r="R3128" i="1"/>
  <c r="R2936" i="1"/>
  <c r="R2432" i="1"/>
  <c r="R2216" i="1"/>
  <c r="R1880" i="1"/>
  <c r="R1448" i="1"/>
  <c r="R992" i="1"/>
  <c r="R704" i="1"/>
  <c r="R416" i="1"/>
  <c r="R344" i="1"/>
  <c r="R1601" i="1"/>
  <c r="R2673" i="1"/>
  <c r="R3600" i="1"/>
  <c r="R3638" i="1"/>
  <c r="R4065" i="1"/>
  <c r="R3585" i="1"/>
  <c r="R3369" i="1"/>
  <c r="R3129" i="1"/>
  <c r="W3129" i="1" s="1"/>
  <c r="R2793" i="1"/>
  <c r="R1809" i="1"/>
  <c r="R213" i="1"/>
  <c r="R696" i="1"/>
  <c r="R974" i="1"/>
  <c r="R2317" i="1"/>
  <c r="R2701" i="1"/>
  <c r="R2770" i="1"/>
  <c r="R2878" i="1"/>
  <c r="R3632" i="1"/>
  <c r="R4141" i="1"/>
  <c r="R3973" i="1"/>
  <c r="R3853" i="1"/>
  <c r="R3685" i="1"/>
  <c r="R3613" i="1"/>
  <c r="R2677" i="1"/>
  <c r="R2629" i="1"/>
  <c r="R2485" i="1"/>
  <c r="R2413" i="1"/>
  <c r="R2389" i="1"/>
  <c r="R2365" i="1"/>
  <c r="R2341" i="1"/>
  <c r="R2293" i="1"/>
  <c r="R1909" i="1"/>
  <c r="R1093" i="1"/>
  <c r="R949" i="1"/>
  <c r="R757" i="1"/>
  <c r="R733" i="1"/>
  <c r="R709" i="1"/>
  <c r="R685" i="1"/>
  <c r="R589" i="1"/>
  <c r="R541" i="1"/>
  <c r="R469" i="1"/>
  <c r="R397" i="1"/>
  <c r="R373" i="1"/>
  <c r="R301" i="1"/>
  <c r="R277" i="1"/>
  <c r="R61" i="1"/>
  <c r="R37" i="1"/>
  <c r="R212" i="1"/>
  <c r="R973" i="1"/>
  <c r="R1386" i="1"/>
  <c r="R2316" i="1"/>
  <c r="R2769" i="1"/>
  <c r="R2914" i="1"/>
  <c r="R3663" i="1"/>
  <c r="R3848" i="1"/>
  <c r="R211" i="1"/>
  <c r="R972" i="1"/>
  <c r="R2315" i="1"/>
  <c r="R2768" i="1"/>
  <c r="R2945" i="1"/>
  <c r="R3662" i="1"/>
  <c r="R3695" i="1"/>
  <c r="R3884" i="1"/>
  <c r="R3920" i="1"/>
  <c r="R3462" i="1"/>
  <c r="R2573" i="1"/>
  <c r="R1854" i="1"/>
  <c r="R564" i="1"/>
  <c r="R811" i="1"/>
  <c r="R3497" i="1"/>
  <c r="R4180" i="1"/>
  <c r="R3892" i="1"/>
  <c r="W3892" i="1" s="1"/>
  <c r="R3628" i="1"/>
  <c r="W3628" i="1" s="1"/>
  <c r="R3124" i="1"/>
  <c r="R2380" i="1"/>
  <c r="R124" i="1"/>
  <c r="W124" i="1" s="1"/>
  <c r="R126" i="1"/>
  <c r="R127" i="1"/>
  <c r="W127" i="1" s="1"/>
  <c r="R493" i="1"/>
  <c r="R4060" i="1"/>
  <c r="R3964" i="1"/>
  <c r="R3796" i="1"/>
  <c r="R3676" i="1"/>
  <c r="R3556" i="1"/>
  <c r="W3556" i="1" s="1"/>
  <c r="R3484" i="1"/>
  <c r="R3364" i="1"/>
  <c r="R3244" i="1"/>
  <c r="W3244" i="1" s="1"/>
  <c r="R3076" i="1"/>
  <c r="W3076" i="1" s="1"/>
  <c r="R2956" i="1"/>
  <c r="R2860" i="1"/>
  <c r="R2740" i="1"/>
  <c r="R2620" i="1"/>
  <c r="W2620" i="1" s="1"/>
  <c r="R2476" i="1"/>
  <c r="R2308" i="1"/>
  <c r="W2308" i="1" s="1"/>
  <c r="R2188" i="1"/>
  <c r="R2068" i="1"/>
  <c r="W2068" i="1" s="1"/>
  <c r="R1876" i="1"/>
  <c r="R1540" i="1"/>
  <c r="R100" i="1"/>
  <c r="R3495" i="1"/>
  <c r="R4157" i="1"/>
  <c r="R4013" i="1"/>
  <c r="R3821" i="1"/>
  <c r="R3413" i="1"/>
  <c r="R3293" i="1"/>
  <c r="R3173" i="1"/>
  <c r="R2981" i="1"/>
  <c r="R2645" i="1"/>
  <c r="R1637" i="1"/>
  <c r="R1445" i="1"/>
  <c r="R1301" i="1"/>
  <c r="R1181" i="1"/>
  <c r="R1037" i="1"/>
  <c r="R917" i="1"/>
  <c r="R773" i="1"/>
  <c r="R653" i="1"/>
  <c r="R509" i="1"/>
  <c r="R77" i="1"/>
  <c r="R187" i="1"/>
  <c r="R883" i="1"/>
  <c r="R4086" i="1"/>
  <c r="R3942" i="1"/>
  <c r="R3822" i="1"/>
  <c r="R3702" i="1"/>
  <c r="R3558" i="1"/>
  <c r="R3486" i="1"/>
  <c r="R3366" i="1"/>
  <c r="R3246" i="1"/>
  <c r="R3126" i="1"/>
  <c r="R3006" i="1"/>
  <c r="R2910" i="1"/>
  <c r="R2814" i="1"/>
  <c r="R2694" i="1"/>
  <c r="R2550" i="1"/>
  <c r="R2430" i="1"/>
  <c r="R2334" i="1"/>
  <c r="R2262" i="1"/>
  <c r="R2118" i="1"/>
  <c r="R1998" i="1"/>
  <c r="R1878" i="1"/>
  <c r="R1734" i="1"/>
  <c r="R1614" i="1"/>
  <c r="R1494" i="1"/>
  <c r="R1374" i="1"/>
  <c r="R1278" i="1"/>
  <c r="R1158" i="1"/>
  <c r="R1038" i="1"/>
  <c r="R870" i="1"/>
  <c r="R654" i="1"/>
  <c r="R102" i="1"/>
  <c r="R326" i="1"/>
  <c r="R2080" i="1"/>
  <c r="R4111" i="1"/>
  <c r="R4015" i="1"/>
  <c r="R3919" i="1"/>
  <c r="W3919" i="1" s="1"/>
  <c r="R3799" i="1"/>
  <c r="W3799" i="1" s="1"/>
  <c r="R3727" i="1"/>
  <c r="R3607" i="1"/>
  <c r="R3463" i="1"/>
  <c r="R3343" i="1"/>
  <c r="W3343" i="1" s="1"/>
  <c r="R3223" i="1"/>
  <c r="R3055" i="1"/>
  <c r="W3055" i="1" s="1"/>
  <c r="R2935" i="1"/>
  <c r="R2815" i="1"/>
  <c r="R2671" i="1"/>
  <c r="R2527" i="1"/>
  <c r="W2527" i="1" s="1"/>
  <c r="R2407" i="1"/>
  <c r="R2167" i="1"/>
  <c r="W2167" i="1" s="1"/>
  <c r="R2071" i="1"/>
  <c r="R1951" i="1"/>
  <c r="W1951" i="1" s="1"/>
  <c r="R1783" i="1"/>
  <c r="R1663" i="1"/>
  <c r="W1663" i="1" s="1"/>
  <c r="R1543" i="1"/>
  <c r="R1423" i="1"/>
  <c r="W1423" i="1" s="1"/>
  <c r="R1303" i="1"/>
  <c r="R1183" i="1"/>
  <c r="W1183" i="1" s="1"/>
  <c r="R1063" i="1"/>
  <c r="W1063" i="1" s="1"/>
  <c r="R823" i="1"/>
  <c r="W823" i="1" s="1"/>
  <c r="R607" i="1"/>
  <c r="R55" i="1"/>
  <c r="R3248" i="1"/>
  <c r="R1784" i="1"/>
  <c r="R1352" i="1"/>
  <c r="R1184" i="1"/>
  <c r="R776" i="1"/>
  <c r="R656" i="1"/>
  <c r="R200" i="1"/>
  <c r="R240" i="1"/>
  <c r="R3087" i="1"/>
  <c r="R3881" i="1"/>
  <c r="R722" i="1"/>
  <c r="R1102" i="1"/>
  <c r="R1872" i="1"/>
  <c r="R2940" i="1"/>
  <c r="R2974" i="1"/>
  <c r="R3012" i="1"/>
  <c r="R3912" i="1"/>
  <c r="R3950" i="1"/>
  <c r="R4097" i="1"/>
  <c r="R4130" i="1"/>
  <c r="R3221" i="1"/>
  <c r="R1159" i="1"/>
  <c r="W1159" i="1" s="1"/>
  <c r="R125" i="1"/>
  <c r="R151" i="1"/>
  <c r="R1144" i="1"/>
  <c r="R1376" i="1"/>
  <c r="R238" i="1"/>
  <c r="R755" i="1"/>
  <c r="R1101" i="1"/>
  <c r="R2408" i="1"/>
  <c r="R3949" i="1"/>
  <c r="R4172" i="1"/>
  <c r="R3225" i="1"/>
  <c r="R221" i="1"/>
  <c r="R150" i="1"/>
  <c r="R1233" i="1"/>
  <c r="W1233" i="1" s="1"/>
  <c r="R1933" i="1"/>
  <c r="R4132" i="1"/>
  <c r="W4132" i="1" s="1"/>
  <c r="R4012" i="1"/>
  <c r="R3844" i="1"/>
  <c r="W3844" i="1" s="1"/>
  <c r="R3652" i="1"/>
  <c r="R3508" i="1"/>
  <c r="R3436" i="1"/>
  <c r="R3316" i="1"/>
  <c r="W3316" i="1" s="1"/>
  <c r="R3196" i="1"/>
  <c r="R3028" i="1"/>
  <c r="R2884" i="1"/>
  <c r="R2764" i="1"/>
  <c r="W2764" i="1" s="1"/>
  <c r="R2644" i="1"/>
  <c r="R2524" i="1"/>
  <c r="W2524" i="1" s="1"/>
  <c r="R2428" i="1"/>
  <c r="R2284" i="1"/>
  <c r="W2284" i="1" s="1"/>
  <c r="R2164" i="1"/>
  <c r="R2044" i="1"/>
  <c r="W2044" i="1" s="1"/>
  <c r="R1924" i="1"/>
  <c r="R1780" i="1"/>
  <c r="W1780" i="1" s="1"/>
  <c r="R1708" i="1"/>
  <c r="R1636" i="1"/>
  <c r="W1636" i="1" s="1"/>
  <c r="R1492" i="1"/>
  <c r="R1372" i="1"/>
  <c r="R1276" i="1"/>
  <c r="R1204" i="1"/>
  <c r="R1132" i="1"/>
  <c r="R1060" i="1"/>
  <c r="R964" i="1"/>
  <c r="R892" i="1"/>
  <c r="R796" i="1"/>
  <c r="R700" i="1"/>
  <c r="W700" i="1" s="1"/>
  <c r="R580" i="1"/>
  <c r="R484" i="1"/>
  <c r="R412" i="1"/>
  <c r="R340" i="1"/>
  <c r="W340" i="1" s="1"/>
  <c r="R28" i="1"/>
  <c r="W28" i="1" s="1"/>
  <c r="R296" i="1"/>
  <c r="R918" i="1"/>
  <c r="R2575" i="1"/>
  <c r="R3572" i="1"/>
  <c r="R4109" i="1"/>
  <c r="R3989" i="1"/>
  <c r="R3893" i="1"/>
  <c r="R3773" i="1"/>
  <c r="R3701" i="1"/>
  <c r="R3605" i="1"/>
  <c r="R3533" i="1"/>
  <c r="R3437" i="1"/>
  <c r="R3101" i="1"/>
  <c r="R3005" i="1"/>
  <c r="R2885" i="1"/>
  <c r="R2813" i="1"/>
  <c r="R2765" i="1"/>
  <c r="R2669" i="1"/>
  <c r="R2597" i="1"/>
  <c r="R2501" i="1"/>
  <c r="R2381" i="1"/>
  <c r="R2333" i="1"/>
  <c r="R2237" i="1"/>
  <c r="R2045" i="1"/>
  <c r="R1973" i="1"/>
  <c r="R1925" i="1"/>
  <c r="R1829" i="1"/>
  <c r="R1733" i="1"/>
  <c r="R1613" i="1"/>
  <c r="R1493" i="1"/>
  <c r="R1373" i="1"/>
  <c r="R1253" i="1"/>
  <c r="R1085" i="1"/>
  <c r="R989" i="1"/>
  <c r="R869" i="1"/>
  <c r="R581" i="1"/>
  <c r="R293" i="1"/>
  <c r="R29" i="1"/>
  <c r="R327" i="1"/>
  <c r="R1561" i="1"/>
  <c r="R4110" i="1"/>
  <c r="R3990" i="1"/>
  <c r="R3870" i="1"/>
  <c r="R3318" i="1"/>
  <c r="R3198" i="1"/>
  <c r="R3078" i="1"/>
  <c r="R2958" i="1"/>
  <c r="R2862" i="1"/>
  <c r="R2718" i="1"/>
  <c r="R2622" i="1"/>
  <c r="R2502" i="1"/>
  <c r="R2382" i="1"/>
  <c r="R2214" i="1"/>
  <c r="R2094" i="1"/>
  <c r="R1950" i="1"/>
  <c r="R1830" i="1"/>
  <c r="R1662" i="1"/>
  <c r="R1518" i="1"/>
  <c r="R1398" i="1"/>
  <c r="R1254" i="1"/>
  <c r="R1134" i="1"/>
  <c r="R1014" i="1"/>
  <c r="R894" i="1"/>
  <c r="R798" i="1"/>
  <c r="R606" i="1"/>
  <c r="R534" i="1"/>
  <c r="R486" i="1"/>
  <c r="R414" i="1"/>
  <c r="R342" i="1"/>
  <c r="R6" i="1"/>
  <c r="R1269" i="1"/>
  <c r="R2291" i="1"/>
  <c r="R4183" i="1"/>
  <c r="R4063" i="1"/>
  <c r="R3679" i="1"/>
  <c r="R3559" i="1"/>
  <c r="R3487" i="1"/>
  <c r="W3487" i="1" s="1"/>
  <c r="R3367" i="1"/>
  <c r="R3247" i="1"/>
  <c r="W3247" i="1" s="1"/>
  <c r="R3127" i="1"/>
  <c r="R3007" i="1"/>
  <c r="W3007" i="1" s="1"/>
  <c r="R2863" i="1"/>
  <c r="R2695" i="1"/>
  <c r="W2695" i="1" s="1"/>
  <c r="R2551" i="1"/>
  <c r="R2431" i="1"/>
  <c r="W2431" i="1" s="1"/>
  <c r="R2311" i="1"/>
  <c r="R2215" i="1"/>
  <c r="R2119" i="1"/>
  <c r="R1999" i="1"/>
  <c r="W1999" i="1" s="1"/>
  <c r="R1879" i="1"/>
  <c r="R1735" i="1"/>
  <c r="W1735" i="1" s="1"/>
  <c r="R1639" i="1"/>
  <c r="R1519" i="1"/>
  <c r="W1519" i="1" s="1"/>
  <c r="R1399" i="1"/>
  <c r="R1279" i="1"/>
  <c r="W1279" i="1" s="1"/>
  <c r="R1087" i="1"/>
  <c r="R967" i="1"/>
  <c r="W967" i="1" s="1"/>
  <c r="R847" i="1"/>
  <c r="R727" i="1"/>
  <c r="W727" i="1" s="1"/>
  <c r="R655" i="1"/>
  <c r="R535" i="1"/>
  <c r="W535" i="1" s="1"/>
  <c r="R487" i="1"/>
  <c r="R415" i="1"/>
  <c r="R367" i="1"/>
  <c r="R343" i="1"/>
  <c r="R295" i="1"/>
  <c r="R2079" i="1"/>
  <c r="R2290" i="1"/>
  <c r="R2674" i="1"/>
  <c r="R2816" i="1"/>
  <c r="R2240" i="1"/>
  <c r="R1040" i="1"/>
  <c r="R378" i="1"/>
  <c r="R1073" i="1"/>
  <c r="R1419" i="1"/>
  <c r="R2875" i="1"/>
  <c r="R2944" i="1"/>
  <c r="R3694" i="1"/>
  <c r="R241" i="1"/>
  <c r="R1104" i="1"/>
  <c r="R1145" i="1"/>
  <c r="R1418" i="1"/>
  <c r="R1788" i="1"/>
  <c r="R2874" i="1"/>
  <c r="R3882" i="1"/>
  <c r="R3914" i="1"/>
  <c r="R4059" i="1"/>
  <c r="R1070" i="1"/>
  <c r="R3913" i="1"/>
  <c r="R272" i="1"/>
  <c r="R753" i="1"/>
  <c r="R1100" i="1"/>
  <c r="R1174" i="1"/>
  <c r="R1452" i="1"/>
  <c r="R3117" i="1"/>
  <c r="R3188" i="1"/>
  <c r="R3224" i="1"/>
  <c r="R4094" i="1"/>
  <c r="R4171" i="1"/>
  <c r="R222" i="1"/>
  <c r="R597" i="1"/>
  <c r="R1272" i="1"/>
  <c r="R4156" i="1"/>
  <c r="W4156" i="1" s="1"/>
  <c r="R3988" i="1"/>
  <c r="R3868" i="1"/>
  <c r="W3868" i="1" s="1"/>
  <c r="R3748" i="1"/>
  <c r="R3580" i="1"/>
  <c r="R3412" i="1"/>
  <c r="R3292" i="1"/>
  <c r="W3292" i="1" s="1"/>
  <c r="R3172" i="1"/>
  <c r="W3172" i="1" s="1"/>
  <c r="R3004" i="1"/>
  <c r="R2908" i="1"/>
  <c r="R2788" i="1"/>
  <c r="W2788" i="1" s="1"/>
  <c r="R2692" i="1"/>
  <c r="R2572" i="1"/>
  <c r="W2572" i="1" s="1"/>
  <c r="R2452" i="1"/>
  <c r="R2332" i="1"/>
  <c r="R2236" i="1"/>
  <c r="R2116" i="1"/>
  <c r="R1996" i="1"/>
  <c r="R1948" i="1"/>
  <c r="R1828" i="1"/>
  <c r="R1684" i="1"/>
  <c r="W1684" i="1" s="1"/>
  <c r="R1612" i="1"/>
  <c r="R1516" i="1"/>
  <c r="R1396" i="1"/>
  <c r="R1300" i="1"/>
  <c r="W1300" i="1" s="1"/>
  <c r="R1180" i="1"/>
  <c r="R940" i="1"/>
  <c r="R868" i="1"/>
  <c r="R772" i="1"/>
  <c r="W772" i="1" s="1"/>
  <c r="R676" i="1"/>
  <c r="R604" i="1"/>
  <c r="W604" i="1" s="1"/>
  <c r="R532" i="1"/>
  <c r="W532" i="1" s="1"/>
  <c r="R460" i="1"/>
  <c r="W460" i="1" s="1"/>
  <c r="R388" i="1"/>
  <c r="R364" i="1"/>
  <c r="R316" i="1"/>
  <c r="R292" i="1"/>
  <c r="W292" i="1" s="1"/>
  <c r="R4" i="1"/>
  <c r="R1271" i="1"/>
  <c r="R1562" i="1"/>
  <c r="R1932" i="1"/>
  <c r="R4181" i="1"/>
  <c r="R4061" i="1"/>
  <c r="R3965" i="1"/>
  <c r="R3869" i="1"/>
  <c r="R3749" i="1"/>
  <c r="R3653" i="1"/>
  <c r="R3581" i="1"/>
  <c r="R3509" i="1"/>
  <c r="R3389" i="1"/>
  <c r="R3317" i="1"/>
  <c r="R3197" i="1"/>
  <c r="R3077" i="1"/>
  <c r="R2957" i="1"/>
  <c r="R2717" i="1"/>
  <c r="R2621" i="1"/>
  <c r="R2525" i="1"/>
  <c r="R2429" i="1"/>
  <c r="R2309" i="1"/>
  <c r="R2213" i="1"/>
  <c r="R2117" i="1"/>
  <c r="R1997" i="1"/>
  <c r="R1877" i="1"/>
  <c r="R1805" i="1"/>
  <c r="R1709" i="1"/>
  <c r="R1589" i="1"/>
  <c r="R1469" i="1"/>
  <c r="R1325" i="1"/>
  <c r="R1205" i="1"/>
  <c r="R1109" i="1"/>
  <c r="R1013" i="1"/>
  <c r="R893" i="1"/>
  <c r="R797" i="1"/>
  <c r="R677" i="1"/>
  <c r="R557" i="1"/>
  <c r="R485" i="1"/>
  <c r="R389" i="1"/>
  <c r="R317" i="1"/>
  <c r="R5" i="1"/>
  <c r="R630" i="1"/>
  <c r="R915" i="1"/>
  <c r="R4158" i="1"/>
  <c r="R4038" i="1"/>
  <c r="R3966" i="1"/>
  <c r="R3846" i="1"/>
  <c r="R3750" i="1"/>
  <c r="R3678" i="1"/>
  <c r="R3582" i="1"/>
  <c r="R3534" i="1"/>
  <c r="R3414" i="1"/>
  <c r="R3294" i="1"/>
  <c r="R3150" i="1"/>
  <c r="R3030" i="1"/>
  <c r="R2934" i="1"/>
  <c r="R2790" i="1"/>
  <c r="R2670" i="1"/>
  <c r="R2478" i="1"/>
  <c r="R2358" i="1"/>
  <c r="R2238" i="1"/>
  <c r="R2022" i="1"/>
  <c r="R1974" i="1"/>
  <c r="R1782" i="1"/>
  <c r="R1638" i="1"/>
  <c r="R1566" i="1"/>
  <c r="R1446" i="1"/>
  <c r="R1326" i="1"/>
  <c r="R1086" i="1"/>
  <c r="R942" i="1"/>
  <c r="R822" i="1"/>
  <c r="R702" i="1"/>
  <c r="R582" i="1"/>
  <c r="R390" i="1"/>
  <c r="R366" i="1"/>
  <c r="R318" i="1"/>
  <c r="R294" i="1"/>
  <c r="R30" i="1"/>
  <c r="R1603" i="1"/>
  <c r="R2003" i="1"/>
  <c r="R4159" i="1"/>
  <c r="R3991" i="1"/>
  <c r="R3895" i="1"/>
  <c r="R3775" i="1"/>
  <c r="R3655" i="1"/>
  <c r="R3535" i="1"/>
  <c r="W3535" i="1" s="1"/>
  <c r="R3415" i="1"/>
  <c r="W3415" i="1" s="1"/>
  <c r="R3295" i="1"/>
  <c r="R3175" i="1"/>
  <c r="W3175" i="1" s="1"/>
  <c r="R3079" i="1"/>
  <c r="R2959" i="1"/>
  <c r="W2959" i="1" s="1"/>
  <c r="R2839" i="1"/>
  <c r="R2767" i="1"/>
  <c r="W2767" i="1" s="1"/>
  <c r="R2647" i="1"/>
  <c r="R2503" i="1"/>
  <c r="R2383" i="1"/>
  <c r="R2263" i="1"/>
  <c r="R2143" i="1"/>
  <c r="R2023" i="1"/>
  <c r="W2023" i="1" s="1"/>
  <c r="R1903" i="1"/>
  <c r="R1807" i="1"/>
  <c r="W1807" i="1" s="1"/>
  <c r="R1687" i="1"/>
  <c r="R1567" i="1"/>
  <c r="W1567" i="1" s="1"/>
  <c r="R1447" i="1"/>
  <c r="R1327" i="1"/>
  <c r="R1231" i="1"/>
  <c r="R1111" i="1"/>
  <c r="W1111" i="1" s="1"/>
  <c r="R991" i="1"/>
  <c r="R871" i="1"/>
  <c r="R703" i="1"/>
  <c r="R559" i="1"/>
  <c r="R103" i="1"/>
  <c r="R3104" i="1"/>
  <c r="R2888" i="1"/>
  <c r="R2600" i="1"/>
  <c r="R2312" i="1"/>
  <c r="R2192" i="1"/>
  <c r="R1976" i="1"/>
  <c r="R1328" i="1"/>
  <c r="R896" i="1"/>
  <c r="R680" i="1"/>
  <c r="R368" i="1"/>
  <c r="R3883" i="1"/>
  <c r="R4027" i="1"/>
  <c r="R1103" i="1"/>
  <c r="R1417" i="1"/>
  <c r="R3951" i="1"/>
  <c r="R15" i="1"/>
  <c r="R1451" i="1"/>
  <c r="R1907" i="1"/>
  <c r="R2442" i="1"/>
  <c r="R3116" i="1"/>
  <c r="R3153" i="1"/>
  <c r="R3187" i="1"/>
  <c r="R4093" i="1"/>
  <c r="R4127" i="1"/>
  <c r="R4170" i="1"/>
  <c r="R2264" i="1"/>
  <c r="R223" i="1"/>
  <c r="W223" i="1" s="1"/>
  <c r="R196" i="1"/>
  <c r="R173" i="1"/>
  <c r="R174" i="1"/>
  <c r="R175" i="1"/>
  <c r="W175" i="1" s="1"/>
  <c r="R14" i="1"/>
  <c r="R48" i="1"/>
  <c r="R468" i="1"/>
  <c r="R783" i="1"/>
  <c r="R1450" i="1"/>
  <c r="R1534" i="1"/>
  <c r="R1906" i="1"/>
  <c r="R2441" i="1"/>
  <c r="R2514" i="1"/>
  <c r="R3186" i="1"/>
  <c r="R3329" i="1"/>
  <c r="R172" i="1"/>
  <c r="W172" i="1" s="1"/>
  <c r="R197" i="1"/>
  <c r="R198" i="1"/>
  <c r="R12" i="1"/>
  <c r="R47" i="1"/>
  <c r="R87" i="1"/>
  <c r="R267" i="1"/>
  <c r="R497" i="1"/>
  <c r="R815" i="1"/>
  <c r="R856" i="1"/>
  <c r="R1203" i="1"/>
  <c r="R1905" i="1"/>
  <c r="R2440" i="1"/>
  <c r="R3255" i="1"/>
  <c r="R3629" i="1"/>
  <c r="R2789" i="1"/>
  <c r="R225" i="1"/>
  <c r="W225" i="1" s="1"/>
  <c r="R268" i="1"/>
  <c r="R269" i="1"/>
  <c r="R247" i="1"/>
  <c r="R46" i="1"/>
  <c r="R86" i="1"/>
  <c r="R120" i="1"/>
  <c r="R266" i="1"/>
  <c r="R300" i="1"/>
  <c r="R466" i="1"/>
  <c r="R496" i="1"/>
  <c r="R528" i="1"/>
  <c r="R781" i="1"/>
  <c r="R814" i="1"/>
  <c r="R1236" i="1"/>
  <c r="R2439" i="1"/>
  <c r="R2511" i="1"/>
  <c r="R3183" i="1"/>
  <c r="R3254" i="1"/>
  <c r="R3358" i="1"/>
  <c r="R3429" i="1"/>
  <c r="R3466" i="1"/>
  <c r="R3630" i="1"/>
  <c r="R1496" i="1"/>
  <c r="R220" i="1"/>
  <c r="R199" i="1"/>
  <c r="R45" i="1"/>
  <c r="R85" i="1"/>
  <c r="R119" i="1"/>
  <c r="R299" i="1"/>
  <c r="R465" i="1"/>
  <c r="W465" i="1" s="1"/>
  <c r="R566" i="1"/>
  <c r="R780" i="1"/>
  <c r="R813" i="1"/>
  <c r="R1531" i="1"/>
  <c r="R1568" i="1"/>
  <c r="R1899" i="1"/>
  <c r="R1935" i="1"/>
  <c r="R2510" i="1"/>
  <c r="R3252" i="1"/>
  <c r="R3392" i="1"/>
  <c r="R3428" i="1"/>
  <c r="R3465" i="1"/>
  <c r="R1497" i="1"/>
  <c r="R244" i="1"/>
  <c r="R245" i="1"/>
  <c r="R246" i="1"/>
  <c r="R118" i="1"/>
  <c r="R298" i="1"/>
  <c r="R464" i="1"/>
  <c r="R494" i="1"/>
  <c r="R565" i="1"/>
  <c r="R812" i="1"/>
  <c r="R886" i="1"/>
  <c r="R1234" i="1"/>
  <c r="R1530" i="1"/>
  <c r="R1934" i="1"/>
  <c r="R3284" i="1"/>
  <c r="R3464" i="1"/>
  <c r="R3498" i="1"/>
  <c r="R7" i="1"/>
  <c r="W7" i="1" s="1"/>
  <c r="R56" i="1"/>
  <c r="R43" i="1"/>
  <c r="R75" i="1"/>
  <c r="R115" i="1"/>
  <c r="R146" i="1"/>
  <c r="R236" i="1"/>
  <c r="R264" i="1"/>
  <c r="R349" i="1"/>
  <c r="R376" i="1"/>
  <c r="R402" i="1"/>
  <c r="R491" i="1"/>
  <c r="R523" i="1"/>
  <c r="R593" i="1"/>
  <c r="R627" i="1"/>
  <c r="R1001" i="1"/>
  <c r="R1131" i="1"/>
  <c r="R1170" i="1"/>
  <c r="R1484" i="1"/>
  <c r="R1713" i="1"/>
  <c r="R1753" i="1"/>
  <c r="R1786" i="1"/>
  <c r="R1930" i="1"/>
  <c r="R1959" i="1"/>
  <c r="R2342" i="1"/>
  <c r="R2731" i="1"/>
  <c r="R2799" i="1"/>
  <c r="R2937" i="1"/>
  <c r="R3009" i="1"/>
  <c r="R3042" i="1"/>
  <c r="R3282" i="1"/>
  <c r="R3422" i="1"/>
  <c r="R3492" i="1"/>
  <c r="R3527" i="1"/>
  <c r="R3692" i="1"/>
  <c r="R3978" i="1"/>
  <c r="R4185" i="1"/>
  <c r="R4137" i="1"/>
  <c r="R4113" i="1"/>
  <c r="R4089" i="1"/>
  <c r="R4017" i="1"/>
  <c r="R3993" i="1"/>
  <c r="R3969" i="1"/>
  <c r="R3897" i="1"/>
  <c r="W3897" i="1" s="1"/>
  <c r="R3873" i="1"/>
  <c r="R3849" i="1"/>
  <c r="R3777" i="1"/>
  <c r="R3753" i="1"/>
  <c r="R3705" i="1"/>
  <c r="R3681" i="1"/>
  <c r="R3657" i="1"/>
  <c r="R3633" i="1"/>
  <c r="R3561" i="1"/>
  <c r="R3537" i="1"/>
  <c r="R3489" i="1"/>
  <c r="W3489" i="1" s="1"/>
  <c r="R3441" i="1"/>
  <c r="R3393" i="1"/>
  <c r="R3297" i="1"/>
  <c r="R3273" i="1"/>
  <c r="R3177" i="1"/>
  <c r="R3105" i="1"/>
  <c r="R3081" i="1"/>
  <c r="R3033" i="1"/>
  <c r="R2985" i="1"/>
  <c r="R2961" i="1"/>
  <c r="W2961" i="1" s="1"/>
  <c r="R2913" i="1"/>
  <c r="R2865" i="1"/>
  <c r="W2865" i="1" s="1"/>
  <c r="R2841" i="1"/>
  <c r="W2841" i="1" s="1"/>
  <c r="R2817" i="1"/>
  <c r="R2745" i="1"/>
  <c r="R2721" i="1"/>
  <c r="R2697" i="1"/>
  <c r="R2625" i="1"/>
  <c r="R2553" i="1"/>
  <c r="R2529" i="1"/>
  <c r="W2529" i="1" s="1"/>
  <c r="R2505" i="1"/>
  <c r="R2481" i="1"/>
  <c r="R2433" i="1"/>
  <c r="R2409" i="1"/>
  <c r="R2385" i="1"/>
  <c r="R2337" i="1"/>
  <c r="R2313" i="1"/>
  <c r="R2289" i="1"/>
  <c r="R2241" i="1"/>
  <c r="R2217" i="1"/>
  <c r="R2193" i="1"/>
  <c r="R2145" i="1"/>
  <c r="R2121" i="1"/>
  <c r="R2025" i="1"/>
  <c r="R2001" i="1"/>
  <c r="R1977" i="1"/>
  <c r="R1929" i="1"/>
  <c r="R1857" i="1"/>
  <c r="R1833" i="1"/>
  <c r="R1761" i="1"/>
  <c r="R1737" i="1"/>
  <c r="R1689" i="1"/>
  <c r="R1641" i="1"/>
  <c r="R1617" i="1"/>
  <c r="R1593" i="1"/>
  <c r="R1545" i="1"/>
  <c r="R1521" i="1"/>
  <c r="R1425" i="1"/>
  <c r="R1401" i="1"/>
  <c r="R1305" i="1"/>
  <c r="R1281" i="1"/>
  <c r="R1257" i="1"/>
  <c r="R1137" i="1"/>
  <c r="R1113" i="1"/>
  <c r="R1089" i="1"/>
  <c r="R1017" i="1"/>
  <c r="R993" i="1"/>
  <c r="R873" i="1"/>
  <c r="R825" i="1"/>
  <c r="R729" i="1"/>
  <c r="R609" i="1"/>
  <c r="R585" i="1"/>
  <c r="R561" i="1"/>
  <c r="R513" i="1"/>
  <c r="R417" i="1"/>
  <c r="R345" i="1"/>
  <c r="R201" i="1"/>
  <c r="R177" i="1"/>
  <c r="R153" i="1"/>
  <c r="R129" i="1"/>
  <c r="R105" i="1"/>
  <c r="R81" i="1"/>
  <c r="R33" i="1"/>
  <c r="R74" i="1"/>
  <c r="R263" i="1"/>
  <c r="R348" i="1"/>
  <c r="R375" i="1"/>
  <c r="R401" i="1"/>
  <c r="R490" i="1"/>
  <c r="R522" i="1"/>
  <c r="R553" i="1"/>
  <c r="R591" i="1"/>
  <c r="R626" i="1"/>
  <c r="R660" i="1"/>
  <c r="R807" i="1"/>
  <c r="R841" i="1"/>
  <c r="R909" i="1"/>
  <c r="R1000" i="1"/>
  <c r="R1266" i="1"/>
  <c r="R1414" i="1"/>
  <c r="R1483" i="1"/>
  <c r="R1594" i="1"/>
  <c r="R1822" i="1"/>
  <c r="R1958" i="1"/>
  <c r="R2031" i="1"/>
  <c r="R2105" i="1"/>
  <c r="R2467" i="1"/>
  <c r="R2602" i="1"/>
  <c r="R2798" i="1"/>
  <c r="R2829" i="1"/>
  <c r="R3041" i="1"/>
  <c r="R3281" i="1"/>
  <c r="R3420" i="1"/>
  <c r="R3526" i="1"/>
  <c r="R3691" i="1"/>
  <c r="R3764" i="1"/>
  <c r="R3837" i="1"/>
  <c r="R3946" i="1"/>
  <c r="R4124" i="1"/>
  <c r="R1894" i="1"/>
  <c r="R4186" i="1"/>
  <c r="R4162" i="1"/>
  <c r="R4090" i="1"/>
  <c r="R4066" i="1"/>
  <c r="R4018" i="1"/>
  <c r="R3994" i="1"/>
  <c r="R3922" i="1"/>
  <c r="R3898" i="1"/>
  <c r="R3874" i="1"/>
  <c r="R3802" i="1"/>
  <c r="R3778" i="1"/>
  <c r="R3754" i="1"/>
  <c r="R3706" i="1"/>
  <c r="R3682" i="1"/>
  <c r="R3442" i="1"/>
  <c r="R3418" i="1"/>
  <c r="R3394" i="1"/>
  <c r="R3322" i="1"/>
  <c r="R3298" i="1"/>
  <c r="R3226" i="1"/>
  <c r="R3154" i="1"/>
  <c r="R3106" i="1"/>
  <c r="R3082" i="1"/>
  <c r="R3034" i="1"/>
  <c r="R2938" i="1"/>
  <c r="R2866" i="1"/>
  <c r="R2842" i="1"/>
  <c r="R2818" i="1"/>
  <c r="R2746" i="1"/>
  <c r="R2722" i="1"/>
  <c r="R2698" i="1"/>
  <c r="R2554" i="1"/>
  <c r="R2530" i="1"/>
  <c r="R2506" i="1"/>
  <c r="R2458" i="1"/>
  <c r="R2434" i="1"/>
  <c r="R2194" i="1"/>
  <c r="R2170" i="1"/>
  <c r="R2146" i="1"/>
  <c r="R2122" i="1"/>
  <c r="R2098" i="1"/>
  <c r="R2074" i="1"/>
  <c r="R2026" i="1"/>
  <c r="R1978" i="1"/>
  <c r="R1834" i="1"/>
  <c r="R1810" i="1"/>
  <c r="R1762" i="1"/>
  <c r="R1738" i="1"/>
  <c r="R1714" i="1"/>
  <c r="R1690" i="1"/>
  <c r="R1642" i="1"/>
  <c r="R1570" i="1"/>
  <c r="R1522" i="1"/>
  <c r="R1498" i="1"/>
  <c r="R1426" i="1"/>
  <c r="R1402" i="1"/>
  <c r="R1378" i="1"/>
  <c r="R1330" i="1"/>
  <c r="R1306" i="1"/>
  <c r="R1282" i="1"/>
  <c r="R1258" i="1"/>
  <c r="R1186" i="1"/>
  <c r="R1138" i="1"/>
  <c r="R1114" i="1"/>
  <c r="R1090" i="1"/>
  <c r="R1042" i="1"/>
  <c r="R994" i="1"/>
  <c r="R898" i="1"/>
  <c r="R874" i="1"/>
  <c r="R826" i="1"/>
  <c r="R802" i="1"/>
  <c r="R778" i="1"/>
  <c r="R754" i="1"/>
  <c r="R730" i="1"/>
  <c r="R706" i="1"/>
  <c r="R682" i="1"/>
  <c r="R658" i="1"/>
  <c r="R610" i="1"/>
  <c r="R586" i="1"/>
  <c r="R562" i="1"/>
  <c r="R442" i="1"/>
  <c r="R202" i="1"/>
  <c r="R178" i="1"/>
  <c r="R154" i="1"/>
  <c r="R130" i="1"/>
  <c r="R106" i="1"/>
  <c r="R82" i="1"/>
  <c r="R34" i="1"/>
  <c r="R3488" i="1"/>
  <c r="R3928" i="1"/>
  <c r="R3512" i="1"/>
  <c r="R3038" i="1"/>
  <c r="R2795" i="1"/>
  <c r="R2360" i="1"/>
  <c r="R2097" i="1"/>
  <c r="R1571" i="1"/>
  <c r="R970" i="1"/>
  <c r="R44" i="1"/>
  <c r="R116" i="1"/>
  <c r="R147" i="1"/>
  <c r="R237" i="1"/>
  <c r="R350" i="1"/>
  <c r="R403" i="1"/>
  <c r="R810" i="1"/>
  <c r="R882" i="1"/>
  <c r="R1099" i="1"/>
  <c r="R1200" i="1"/>
  <c r="R1634" i="1"/>
  <c r="R1754" i="1"/>
  <c r="R2314" i="1"/>
  <c r="R2436" i="1"/>
  <c r="R2605" i="1"/>
  <c r="R2800" i="1"/>
  <c r="R3010" i="1"/>
  <c r="R3283" i="1"/>
  <c r="R3528" i="1"/>
  <c r="R3661" i="1"/>
  <c r="R3731" i="1"/>
  <c r="R3911" i="1"/>
  <c r="R3979" i="1"/>
  <c r="R3992" i="1"/>
  <c r="R3944" i="1"/>
  <c r="R3872" i="1"/>
  <c r="R3800" i="1"/>
  <c r="R3680" i="1"/>
  <c r="R3560" i="1"/>
  <c r="R3320" i="1"/>
  <c r="R3272" i="1"/>
  <c r="R3176" i="1"/>
  <c r="R3080" i="1"/>
  <c r="R2840" i="1"/>
  <c r="R2744" i="1"/>
  <c r="R2696" i="1"/>
  <c r="R2648" i="1"/>
  <c r="R2552" i="1"/>
  <c r="R2504" i="1"/>
  <c r="R2456" i="1"/>
  <c r="R2384" i="1"/>
  <c r="R2144" i="1"/>
  <c r="R2096" i="1"/>
  <c r="R2000" i="1"/>
  <c r="R1928" i="1"/>
  <c r="R1904" i="1"/>
  <c r="R1640" i="1"/>
  <c r="R1616" i="1"/>
  <c r="R1544" i="1"/>
  <c r="R1520" i="1"/>
  <c r="R1400" i="1"/>
  <c r="R1280" i="1"/>
  <c r="R1136" i="1"/>
  <c r="R1016" i="1"/>
  <c r="R872" i="1"/>
  <c r="R824" i="1"/>
  <c r="R800" i="1"/>
  <c r="R632" i="1"/>
  <c r="R512" i="1"/>
  <c r="R488" i="1"/>
  <c r="R392" i="1"/>
  <c r="R176" i="1"/>
  <c r="R152" i="1"/>
  <c r="R128" i="1"/>
  <c r="R104" i="1"/>
  <c r="R80" i="1"/>
  <c r="R32" i="1"/>
  <c r="R41" i="1"/>
  <c r="R144" i="1"/>
  <c r="R262" i="1"/>
  <c r="R290" i="1"/>
  <c r="R347" i="1"/>
  <c r="R374" i="1"/>
  <c r="R400" i="1"/>
  <c r="R427" i="1"/>
  <c r="R489" i="1"/>
  <c r="R521" i="1"/>
  <c r="R552" i="1"/>
  <c r="R590" i="1"/>
  <c r="R659" i="1"/>
  <c r="R806" i="1"/>
  <c r="R840" i="1"/>
  <c r="R908" i="1"/>
  <c r="R1027" i="1"/>
  <c r="R1096" i="1"/>
  <c r="R1129" i="1"/>
  <c r="R1197" i="1"/>
  <c r="R1482" i="1"/>
  <c r="R1631" i="1"/>
  <c r="R1821" i="1"/>
  <c r="R1957" i="1"/>
  <c r="R2104" i="1"/>
  <c r="R2340" i="1"/>
  <c r="R2466" i="1"/>
  <c r="R2601" i="1"/>
  <c r="R2632" i="1"/>
  <c r="R2796" i="1"/>
  <c r="R2828" i="1"/>
  <c r="R2970" i="1"/>
  <c r="R3040" i="1"/>
  <c r="R3178" i="1"/>
  <c r="R3212" i="1"/>
  <c r="R3280" i="1"/>
  <c r="R3454" i="1"/>
  <c r="R3490" i="1"/>
  <c r="R3525" i="1"/>
  <c r="R3658" i="1"/>
  <c r="R3908" i="1"/>
  <c r="R3945" i="1"/>
  <c r="R3976" i="1"/>
  <c r="R4123" i="1"/>
  <c r="R4155" i="1"/>
  <c r="R1860" i="1"/>
  <c r="R39" i="1"/>
  <c r="R72" i="1"/>
  <c r="R143" i="1"/>
  <c r="R289" i="1"/>
  <c r="R346" i="1"/>
  <c r="R399" i="1"/>
  <c r="R426" i="1"/>
  <c r="R519" i="1"/>
  <c r="R804" i="1"/>
  <c r="R839" i="1"/>
  <c r="R935" i="1"/>
  <c r="R1026" i="1"/>
  <c r="R1128" i="1"/>
  <c r="R1196" i="1"/>
  <c r="R1299" i="1"/>
  <c r="R1443" i="1"/>
  <c r="R1481" i="1"/>
  <c r="R1750" i="1"/>
  <c r="R1820" i="1"/>
  <c r="R1956" i="1"/>
  <c r="R2028" i="1"/>
  <c r="R2339" i="1"/>
  <c r="R2537" i="1"/>
  <c r="R2631" i="1"/>
  <c r="R2728" i="1"/>
  <c r="R2827" i="1"/>
  <c r="R3039" i="1"/>
  <c r="R3070" i="1"/>
  <c r="R3279" i="1"/>
  <c r="R3524" i="1"/>
  <c r="R3721" i="1"/>
  <c r="R3761" i="1"/>
  <c r="R3975" i="1"/>
  <c r="R4008" i="1"/>
  <c r="R1859" i="1"/>
  <c r="R3513" i="1"/>
  <c r="W3513" i="1" s="1"/>
  <c r="R2577" i="1"/>
  <c r="R2361" i="1"/>
  <c r="R3728" i="1"/>
  <c r="R3514" i="1"/>
  <c r="R3088" i="1"/>
  <c r="R2825" i="1"/>
  <c r="R2578" i="1"/>
  <c r="R2362" i="1"/>
  <c r="R752" i="1"/>
  <c r="R536" i="1"/>
  <c r="R57" i="1"/>
  <c r="R377" i="1"/>
  <c r="R594" i="1"/>
  <c r="R777" i="1"/>
  <c r="R843" i="1"/>
  <c r="R1066" i="1"/>
  <c r="R1171" i="1"/>
  <c r="R1268" i="1"/>
  <c r="R1449" i="1"/>
  <c r="R1787" i="1"/>
  <c r="R1931" i="1"/>
  <c r="R2343" i="1"/>
  <c r="R2973" i="1"/>
  <c r="R3250" i="1"/>
  <c r="R3693" i="1"/>
  <c r="R3809" i="1"/>
  <c r="R3876" i="1"/>
  <c r="R3948" i="1"/>
  <c r="R4165" i="1"/>
  <c r="R4184" i="1"/>
  <c r="R4136" i="1"/>
  <c r="R4112" i="1"/>
  <c r="R4016" i="1"/>
  <c r="R3968" i="1"/>
  <c r="R3896" i="1"/>
  <c r="R3776" i="1"/>
  <c r="R3752" i="1"/>
  <c r="R3704" i="1"/>
  <c r="R3656" i="1"/>
  <c r="R3536" i="1"/>
  <c r="R3440" i="1"/>
  <c r="R3368" i="1"/>
  <c r="R3296" i="1"/>
  <c r="R3152" i="1"/>
  <c r="R3056" i="1"/>
  <c r="R2984" i="1"/>
  <c r="R2960" i="1"/>
  <c r="R2864" i="1"/>
  <c r="R2792" i="1"/>
  <c r="R2720" i="1"/>
  <c r="R2672" i="1"/>
  <c r="R2624" i="1"/>
  <c r="R2528" i="1"/>
  <c r="R2480" i="1"/>
  <c r="R2168" i="1"/>
  <c r="R2120" i="1"/>
  <c r="R2072" i="1"/>
  <c r="R2024" i="1"/>
  <c r="R1832" i="1"/>
  <c r="R1808" i="1"/>
  <c r="R1736" i="1"/>
  <c r="R1712" i="1"/>
  <c r="R1592" i="1"/>
  <c r="R1424" i="1"/>
  <c r="R1304" i="1"/>
  <c r="R1256" i="1"/>
  <c r="R1112" i="1"/>
  <c r="R1088" i="1"/>
  <c r="R968" i="1"/>
  <c r="R608" i="1"/>
  <c r="R560" i="1"/>
  <c r="R71" i="1"/>
  <c r="R288" i="1"/>
  <c r="R315" i="1"/>
  <c r="R372" i="1"/>
  <c r="R398" i="1"/>
  <c r="R518" i="1"/>
  <c r="R623" i="1"/>
  <c r="R803" i="1"/>
  <c r="R838" i="1"/>
  <c r="R934" i="1"/>
  <c r="R997" i="1"/>
  <c r="R1025" i="1"/>
  <c r="R1127" i="1"/>
  <c r="R1223" i="1"/>
  <c r="R1298" i="1"/>
  <c r="R1476" i="1"/>
  <c r="R1513" i="1"/>
  <c r="R1629" i="1"/>
  <c r="R1666" i="1"/>
  <c r="R1819" i="1"/>
  <c r="R2027" i="1"/>
  <c r="R2338" i="1"/>
  <c r="R2368" i="1"/>
  <c r="R2536" i="1"/>
  <c r="R2630" i="1"/>
  <c r="R2659" i="1"/>
  <c r="R2727" i="1"/>
  <c r="R2794" i="1"/>
  <c r="R2826" i="1"/>
  <c r="R2967" i="1"/>
  <c r="R3069" i="1"/>
  <c r="R3278" i="1"/>
  <c r="R3310" i="1"/>
  <c r="R3523" i="1"/>
  <c r="R3688" i="1"/>
  <c r="R3720" i="1"/>
  <c r="R3759" i="1"/>
  <c r="R3938" i="1"/>
  <c r="R3974" i="1"/>
  <c r="R4007" i="1"/>
  <c r="R837" i="1"/>
  <c r="R4189" i="1"/>
  <c r="R4117" i="1"/>
  <c r="R4069" i="1"/>
  <c r="R4045" i="1"/>
  <c r="R4021" i="1"/>
  <c r="R3997" i="1"/>
  <c r="R3925" i="1"/>
  <c r="R3901" i="1"/>
  <c r="R3877" i="1"/>
  <c r="R3829" i="1"/>
  <c r="R3805" i="1"/>
  <c r="R3781" i="1"/>
  <c r="R3733" i="1"/>
  <c r="R3709" i="1"/>
  <c r="R3589" i="1"/>
  <c r="R3565" i="1"/>
  <c r="R3541" i="1"/>
  <c r="R3517" i="1"/>
  <c r="R3493" i="1"/>
  <c r="R3469" i="1"/>
  <c r="R3445" i="1"/>
  <c r="R3421" i="1"/>
  <c r="R3397" i="1"/>
  <c r="R3373" i="1"/>
  <c r="R3349" i="1"/>
  <c r="R3325" i="1"/>
  <c r="R3301" i="1"/>
  <c r="R3277" i="1"/>
  <c r="R3253" i="1"/>
  <c r="R3229" i="1"/>
  <c r="R3205" i="1"/>
  <c r="R3181" i="1"/>
  <c r="R3157" i="1"/>
  <c r="R3133" i="1"/>
  <c r="R3109" i="1"/>
  <c r="R3085" i="1"/>
  <c r="R3061" i="1"/>
  <c r="R3037" i="1"/>
  <c r="R3013" i="1"/>
  <c r="R2989" i="1"/>
  <c r="R2965" i="1"/>
  <c r="R2941" i="1"/>
  <c r="R2917" i="1"/>
  <c r="R2893" i="1"/>
  <c r="R2869" i="1"/>
  <c r="R2845" i="1"/>
  <c r="R2821" i="1"/>
  <c r="R2797" i="1"/>
  <c r="R2773" i="1"/>
  <c r="R2749" i="1"/>
  <c r="R2725" i="1"/>
  <c r="R2581" i="1"/>
  <c r="R2557" i="1"/>
  <c r="R2533" i="1"/>
  <c r="R2509" i="1"/>
  <c r="R2461" i="1"/>
  <c r="R2437" i="1"/>
  <c r="R2269" i="1"/>
  <c r="R2245" i="1"/>
  <c r="R2221" i="1"/>
  <c r="R2197" i="1"/>
  <c r="R2173" i="1"/>
  <c r="R2149" i="1"/>
  <c r="R2125" i="1"/>
  <c r="R2101" i="1"/>
  <c r="R2077" i="1"/>
  <c r="R2053" i="1"/>
  <c r="R2029" i="1"/>
  <c r="R2005" i="1"/>
  <c r="R1981" i="1"/>
  <c r="R1885" i="1"/>
  <c r="R1861" i="1"/>
  <c r="R1837" i="1"/>
  <c r="R1813" i="1"/>
  <c r="R1789" i="1"/>
  <c r="R1765" i="1"/>
  <c r="R1741" i="1"/>
  <c r="R1717" i="1"/>
  <c r="R1693" i="1"/>
  <c r="R1669" i="1"/>
  <c r="R1645" i="1"/>
  <c r="R1621" i="1"/>
  <c r="R1597" i="1"/>
  <c r="R1573" i="1"/>
  <c r="R1549" i="1"/>
  <c r="R1525" i="1"/>
  <c r="R1501" i="1"/>
  <c r="R1477" i="1"/>
  <c r="R1453" i="1"/>
  <c r="R1429" i="1"/>
  <c r="R1405" i="1"/>
  <c r="R1381" i="1"/>
  <c r="R1357" i="1"/>
  <c r="R1333" i="1"/>
  <c r="R1309" i="1"/>
  <c r="R1285" i="1"/>
  <c r="R1261" i="1"/>
  <c r="R1237" i="1"/>
  <c r="R1213" i="1"/>
  <c r="R1189" i="1"/>
  <c r="R1165" i="1"/>
  <c r="R1141" i="1"/>
  <c r="R1117" i="1"/>
  <c r="R1069" i="1"/>
  <c r="R1045" i="1"/>
  <c r="R925" i="1"/>
  <c r="R901" i="1"/>
  <c r="R877" i="1"/>
  <c r="R853" i="1"/>
  <c r="R805" i="1"/>
  <c r="R661" i="1"/>
  <c r="R637" i="1"/>
  <c r="R613" i="1"/>
  <c r="R517" i="1"/>
  <c r="R445" i="1"/>
  <c r="R253" i="1"/>
  <c r="R229" i="1"/>
  <c r="R205" i="1"/>
  <c r="R181" i="1"/>
  <c r="R157" i="1"/>
  <c r="R133" i="1"/>
  <c r="R109" i="1"/>
  <c r="R13" i="1"/>
  <c r="R70" i="1"/>
  <c r="R141" i="1"/>
  <c r="R171" i="1"/>
  <c r="R314" i="1"/>
  <c r="R453" i="1"/>
  <c r="R516" i="1"/>
  <c r="R549" i="1"/>
  <c r="R836" i="1"/>
  <c r="R961" i="1"/>
  <c r="R996" i="1"/>
  <c r="R1024" i="1"/>
  <c r="R1126" i="1"/>
  <c r="R1222" i="1"/>
  <c r="R1297" i="1"/>
  <c r="R1410" i="1"/>
  <c r="R1512" i="1"/>
  <c r="R1818" i="1"/>
  <c r="R2658" i="1"/>
  <c r="R2966" i="1"/>
  <c r="R3036" i="1"/>
  <c r="R3068" i="1"/>
  <c r="R3209" i="1"/>
  <c r="R3309" i="1"/>
  <c r="R3346" i="1"/>
  <c r="R3451" i="1"/>
  <c r="R3522" i="1"/>
  <c r="R3719" i="1"/>
  <c r="R3758" i="1"/>
  <c r="R3794" i="1"/>
  <c r="R4006" i="1"/>
  <c r="R4048" i="1"/>
  <c r="R645" i="1"/>
  <c r="R1361" i="1"/>
  <c r="R4160" i="1"/>
  <c r="R3729" i="1"/>
  <c r="R3304" i="1"/>
  <c r="R320" i="1"/>
  <c r="R3730" i="1"/>
  <c r="R3518" i="1"/>
  <c r="R2584" i="1"/>
  <c r="R2366" i="1"/>
  <c r="R999" i="1"/>
  <c r="R785" i="1"/>
  <c r="R35" i="1"/>
  <c r="R68" i="1"/>
  <c r="R339" i="1"/>
  <c r="R451" i="1"/>
  <c r="R514" i="1"/>
  <c r="R547" i="1"/>
  <c r="R578" i="1"/>
  <c r="R620" i="1"/>
  <c r="R711" i="1"/>
  <c r="R867" i="1"/>
  <c r="R1022" i="1"/>
  <c r="R1052" i="1"/>
  <c r="R1510" i="1"/>
  <c r="R1626" i="1"/>
  <c r="R1701" i="1"/>
  <c r="R1812" i="1"/>
  <c r="R1851" i="1"/>
  <c r="R1983" i="1"/>
  <c r="R2130" i="1"/>
  <c r="R2218" i="1"/>
  <c r="R2459" i="1"/>
  <c r="R2627" i="1"/>
  <c r="R2656" i="1"/>
  <c r="R2685" i="1"/>
  <c r="R2823" i="1"/>
  <c r="R3066" i="1"/>
  <c r="R3238" i="1"/>
  <c r="R3274" i="1"/>
  <c r="R3307" i="1"/>
  <c r="R3376" i="1"/>
  <c r="R3552" i="1"/>
  <c r="R3792" i="1"/>
  <c r="R4004" i="1"/>
  <c r="R4077" i="1"/>
  <c r="R4194" i="1"/>
  <c r="R4192" i="1"/>
  <c r="R4168" i="1"/>
  <c r="R4120" i="1"/>
  <c r="R4096" i="1"/>
  <c r="R4024" i="1"/>
  <c r="R4000" i="1"/>
  <c r="R3952" i="1"/>
  <c r="R3880" i="1"/>
  <c r="R3856" i="1"/>
  <c r="R3808" i="1"/>
  <c r="R3784" i="1"/>
  <c r="R3760" i="1"/>
  <c r="R3592" i="1"/>
  <c r="R3568" i="1"/>
  <c r="R3520" i="1"/>
  <c r="R3496" i="1"/>
  <c r="R3472" i="1"/>
  <c r="R3448" i="1"/>
  <c r="R3424" i="1"/>
  <c r="R3352" i="1"/>
  <c r="R3328" i="1"/>
  <c r="R3256" i="1"/>
  <c r="R3232" i="1"/>
  <c r="R3184" i="1"/>
  <c r="R3136" i="1"/>
  <c r="R3112" i="1"/>
  <c r="R3016" i="1"/>
  <c r="R2968" i="1"/>
  <c r="R2896" i="1"/>
  <c r="R2872" i="1"/>
  <c r="R2848" i="1"/>
  <c r="R2752" i="1"/>
  <c r="R2608" i="1"/>
  <c r="R2560" i="1"/>
  <c r="R2344" i="1"/>
  <c r="R2320" i="1"/>
  <c r="R2296" i="1"/>
  <c r="R2272" i="1"/>
  <c r="R2248" i="1"/>
  <c r="R2224" i="1"/>
  <c r="R2200" i="1"/>
  <c r="R2176" i="1"/>
  <c r="R2128" i="1"/>
  <c r="R2056" i="1"/>
  <c r="R2032" i="1"/>
  <c r="R2008" i="1"/>
  <c r="R1984" i="1"/>
  <c r="R1960" i="1"/>
  <c r="R1936" i="1"/>
  <c r="R1912" i="1"/>
  <c r="R1864" i="1"/>
  <c r="R1816" i="1"/>
  <c r="R1792" i="1"/>
  <c r="R1768" i="1"/>
  <c r="R1744" i="1"/>
  <c r="R1720" i="1"/>
  <c r="R1696" i="1"/>
  <c r="R1672" i="1"/>
  <c r="R1624" i="1"/>
  <c r="R1600" i="1"/>
  <c r="R1552" i="1"/>
  <c r="R1528" i="1"/>
  <c r="R1504" i="1"/>
  <c r="R1456" i="1"/>
  <c r="R1432" i="1"/>
  <c r="R1408" i="1"/>
  <c r="R1336" i="1"/>
  <c r="R1288" i="1"/>
  <c r="R1240" i="1"/>
  <c r="R1216" i="1"/>
  <c r="R1192" i="1"/>
  <c r="R1168" i="1"/>
  <c r="R1120" i="1"/>
  <c r="R976" i="1"/>
  <c r="R928" i="1"/>
  <c r="R904" i="1"/>
  <c r="R880" i="1"/>
  <c r="R832" i="1"/>
  <c r="R808" i="1"/>
  <c r="R688" i="1"/>
  <c r="R664" i="1"/>
  <c r="R616" i="1"/>
  <c r="R592" i="1"/>
  <c r="R520" i="1"/>
  <c r="R304" i="1"/>
  <c r="R280" i="1"/>
  <c r="R256" i="1"/>
  <c r="R232" i="1"/>
  <c r="R208" i="1"/>
  <c r="R184" i="1"/>
  <c r="R136" i="1"/>
  <c r="R88" i="1"/>
  <c r="R64" i="1"/>
  <c r="R40" i="1"/>
  <c r="R16" i="1"/>
  <c r="R1760" i="1"/>
  <c r="R3321" i="1"/>
  <c r="R1048" i="1"/>
  <c r="R323" i="1"/>
  <c r="R110" i="1"/>
  <c r="R36" i="1"/>
  <c r="R69" i="1"/>
  <c r="R140" i="1"/>
  <c r="R170" i="1"/>
  <c r="R313" i="1"/>
  <c r="R369" i="1"/>
  <c r="R396" i="1"/>
  <c r="R515" i="1"/>
  <c r="R621" i="1"/>
  <c r="R684" i="1"/>
  <c r="R712" i="1"/>
  <c r="R960" i="1"/>
  <c r="R1023" i="1"/>
  <c r="R1053" i="1"/>
  <c r="R1092" i="1"/>
  <c r="R1125" i="1"/>
  <c r="R1296" i="1"/>
  <c r="R1329" i="1"/>
  <c r="R1440" i="1"/>
  <c r="R1511" i="1"/>
  <c r="R1664" i="1"/>
  <c r="R1702" i="1"/>
  <c r="R1778" i="1"/>
  <c r="R2657" i="1"/>
  <c r="R2824" i="1"/>
  <c r="R3067" i="1"/>
  <c r="R3208" i="1"/>
  <c r="R3308" i="1"/>
  <c r="R3345" i="1"/>
  <c r="R3450" i="1"/>
  <c r="R3757" i="1"/>
  <c r="R3793" i="1"/>
  <c r="R3904" i="1"/>
  <c r="R4005" i="1"/>
  <c r="R4195" i="1"/>
  <c r="R99" i="1"/>
  <c r="R168" i="1"/>
  <c r="R338" i="1"/>
  <c r="R394" i="1"/>
  <c r="R421" i="1"/>
  <c r="R450" i="1"/>
  <c r="R546" i="1"/>
  <c r="R577" i="1"/>
  <c r="R681" i="1"/>
  <c r="R710" i="1"/>
  <c r="R738" i="1"/>
  <c r="R833" i="1"/>
  <c r="R987" i="1"/>
  <c r="R1021" i="1"/>
  <c r="R1051" i="1"/>
  <c r="R1155" i="1"/>
  <c r="R1509" i="1"/>
  <c r="R1700" i="1"/>
  <c r="R1850" i="1"/>
  <c r="R1982" i="1"/>
  <c r="R2129" i="1"/>
  <c r="R2364" i="1"/>
  <c r="R2393" i="1"/>
  <c r="R2457" i="1"/>
  <c r="W2457" i="1" s="1"/>
  <c r="R2491" i="1"/>
  <c r="R2563" i="1"/>
  <c r="R2626" i="1"/>
  <c r="R2655" i="1"/>
  <c r="R2684" i="1"/>
  <c r="R2755" i="1"/>
  <c r="R3065" i="1"/>
  <c r="R3134" i="1"/>
  <c r="R3237" i="1"/>
  <c r="R3375" i="1"/>
  <c r="R3551" i="1"/>
  <c r="R3586" i="1"/>
  <c r="R3684" i="1"/>
  <c r="R3716" i="1"/>
  <c r="R3934" i="1"/>
  <c r="R3970" i="1"/>
  <c r="R98" i="1"/>
  <c r="R137" i="1"/>
  <c r="R449" i="1"/>
  <c r="R477" i="1"/>
  <c r="R576" i="1"/>
  <c r="R618" i="1"/>
  <c r="R764" i="1"/>
  <c r="R865" i="1"/>
  <c r="R1050" i="1"/>
  <c r="R1122" i="1"/>
  <c r="R1362" i="1"/>
  <c r="R1508" i="1"/>
  <c r="R1849" i="1"/>
  <c r="R1884" i="1"/>
  <c r="R2058" i="1"/>
  <c r="R2243" i="1"/>
  <c r="R2392" i="1"/>
  <c r="R2562" i="1"/>
  <c r="R2654" i="1"/>
  <c r="R2683" i="1"/>
  <c r="R2754" i="1"/>
  <c r="R2854" i="1"/>
  <c r="R2996" i="1"/>
  <c r="R3132" i="1"/>
  <c r="R3374" i="1"/>
  <c r="R3405" i="1"/>
  <c r="R3550" i="1"/>
  <c r="R3790" i="1"/>
  <c r="R4002" i="1"/>
  <c r="R284" i="1"/>
  <c r="R2889" i="1"/>
  <c r="R2649" i="1"/>
  <c r="R1952" i="1"/>
  <c r="R1049" i="1"/>
  <c r="R3538" i="1"/>
  <c r="R2890" i="1"/>
  <c r="R2410" i="1"/>
  <c r="R2169" i="1"/>
  <c r="R1264" i="1"/>
  <c r="R848" i="1"/>
  <c r="R584" i="1"/>
  <c r="R135" i="1"/>
  <c r="R363" i="1"/>
  <c r="R448" i="1"/>
  <c r="R544" i="1"/>
  <c r="R708" i="1"/>
  <c r="R763" i="1"/>
  <c r="R864" i="1"/>
  <c r="R1153" i="1"/>
  <c r="R1292" i="1"/>
  <c r="R1698" i="1"/>
  <c r="R1848" i="1"/>
  <c r="R1979" i="1"/>
  <c r="R2682" i="1"/>
  <c r="R2819" i="1"/>
  <c r="R2853" i="1"/>
  <c r="R2995" i="1"/>
  <c r="R3372" i="1"/>
  <c r="R3404" i="1"/>
  <c r="R3584" i="1"/>
  <c r="R3962" i="1"/>
  <c r="R4106" i="1"/>
  <c r="R24" i="1"/>
  <c r="R96" i="1"/>
  <c r="R165" i="1"/>
  <c r="R447" i="1"/>
  <c r="R648" i="1"/>
  <c r="R790" i="1"/>
  <c r="R863" i="1"/>
  <c r="R1119" i="1"/>
  <c r="R1185" i="1"/>
  <c r="R1618" i="1"/>
  <c r="R2055" i="1"/>
  <c r="R2419" i="1"/>
  <c r="R2782" i="1"/>
  <c r="R3094" i="1"/>
  <c r="R3163" i="1"/>
  <c r="R3788" i="1"/>
  <c r="R3999" i="1"/>
  <c r="R23" i="1"/>
  <c r="R62" i="1"/>
  <c r="R95" i="1"/>
  <c r="R474" i="1"/>
  <c r="R573" i="1"/>
  <c r="R734" i="1"/>
  <c r="R761" i="1"/>
  <c r="R789" i="1"/>
  <c r="R1047" i="1"/>
  <c r="R1079" i="1"/>
  <c r="R1118" i="1"/>
  <c r="R1151" i="1"/>
  <c r="R1355" i="1"/>
  <c r="R1392" i="1"/>
  <c r="R1579" i="1"/>
  <c r="R1692" i="1"/>
  <c r="R1730" i="1"/>
  <c r="R2268" i="1"/>
  <c r="R2417" i="1"/>
  <c r="R2921" i="1"/>
  <c r="R3162" i="1"/>
  <c r="R3370" i="1"/>
  <c r="R3402" i="1"/>
  <c r="R3712" i="1"/>
  <c r="R3745" i="1"/>
  <c r="R3855" i="1"/>
  <c r="R4072" i="1"/>
  <c r="R3825" i="1"/>
  <c r="R3826" i="1"/>
  <c r="R1064" i="1"/>
  <c r="R370" i="1"/>
  <c r="R65" i="1"/>
  <c r="R166" i="1"/>
  <c r="R195" i="1"/>
  <c r="R250" i="1"/>
  <c r="R419" i="1"/>
  <c r="R617" i="1"/>
  <c r="R830" i="1"/>
  <c r="R1507" i="1"/>
  <c r="R1619" i="1"/>
  <c r="R1883" i="1"/>
  <c r="R2242" i="1"/>
  <c r="R2391" i="1"/>
  <c r="R2653" i="1"/>
  <c r="R3062" i="1"/>
  <c r="R194" i="1"/>
  <c r="R249" i="1"/>
  <c r="R418" i="1"/>
  <c r="R475" i="1"/>
  <c r="R543" i="1"/>
  <c r="R614" i="1"/>
  <c r="R707" i="1"/>
  <c r="R762" i="1"/>
  <c r="R829" i="1"/>
  <c r="R1018" i="1"/>
  <c r="R1152" i="1"/>
  <c r="R1356" i="1"/>
  <c r="R1731" i="1"/>
  <c r="R1882" i="1"/>
  <c r="R2390" i="1"/>
  <c r="R2681" i="1"/>
  <c r="R2852" i="1"/>
  <c r="R3130" i="1"/>
  <c r="R3403" i="1"/>
  <c r="R3713" i="1"/>
  <c r="R4035" i="1"/>
  <c r="R4198" i="1"/>
  <c r="R22" i="1"/>
  <c r="R94" i="1"/>
  <c r="R163" i="1"/>
  <c r="R444" i="1"/>
  <c r="R646" i="1"/>
  <c r="R674" i="1"/>
  <c r="R760" i="1"/>
  <c r="R788" i="1"/>
  <c r="R1078" i="1"/>
  <c r="R1354" i="1"/>
  <c r="R1391" i="1"/>
  <c r="R1500" i="1"/>
  <c r="R1539" i="1"/>
  <c r="R1578" i="1"/>
  <c r="R1655" i="1"/>
  <c r="R1729" i="1"/>
  <c r="R1845" i="1"/>
  <c r="R2154" i="1"/>
  <c r="R2267" i="1"/>
  <c r="R2388" i="1"/>
  <c r="R2416" i="1"/>
  <c r="R2650" i="1"/>
  <c r="R2920" i="1"/>
  <c r="R2950" i="1"/>
  <c r="R3058" i="1"/>
  <c r="R3161" i="1"/>
  <c r="R3300" i="1"/>
  <c r="R3612" i="1"/>
  <c r="R3744" i="1"/>
  <c r="R3854" i="1"/>
  <c r="R3996" i="1"/>
  <c r="R4071" i="1"/>
  <c r="R4040" i="1"/>
  <c r="R3401" i="1"/>
  <c r="R2912" i="1"/>
  <c r="R2464" i="1"/>
  <c r="R1648" i="1"/>
  <c r="R1472" i="1"/>
  <c r="R1065" i="1"/>
  <c r="R371" i="1"/>
  <c r="R21" i="1"/>
  <c r="R60" i="1"/>
  <c r="R93" i="1"/>
  <c r="R191" i="1"/>
  <c r="R276" i="1"/>
  <c r="R443" i="1"/>
  <c r="R501" i="1"/>
  <c r="R540" i="1"/>
  <c r="R571" i="1"/>
  <c r="R603" i="1"/>
  <c r="R644" i="1"/>
  <c r="R732" i="1"/>
  <c r="R787" i="1"/>
  <c r="R860" i="1"/>
  <c r="R891" i="1"/>
  <c r="R922" i="1"/>
  <c r="R1044" i="1"/>
  <c r="R1077" i="1"/>
  <c r="R1390" i="1"/>
  <c r="R1538" i="1"/>
  <c r="R1728" i="1"/>
  <c r="R1911" i="1"/>
  <c r="R2266" i="1"/>
  <c r="R2387" i="1"/>
  <c r="R2415" i="1"/>
  <c r="R2709" i="1"/>
  <c r="R2849" i="1"/>
  <c r="R2919" i="1"/>
  <c r="R2949" i="1"/>
  <c r="R3091" i="1"/>
  <c r="R3160" i="1"/>
  <c r="R3333" i="1"/>
  <c r="R3400" i="1"/>
  <c r="R3611" i="1"/>
  <c r="R3818" i="1"/>
  <c r="R4032" i="1"/>
  <c r="R4176" i="1"/>
  <c r="R4187" i="1"/>
  <c r="R4041" i="1"/>
  <c r="R3614" i="1"/>
  <c r="R2680" i="1"/>
  <c r="R2465" i="1"/>
  <c r="R1473" i="1"/>
  <c r="R639" i="1"/>
  <c r="R422" i="1"/>
  <c r="R20" i="1"/>
  <c r="R161" i="1"/>
  <c r="R190" i="1"/>
  <c r="R219" i="1"/>
  <c r="R275" i="1"/>
  <c r="R303" i="1"/>
  <c r="R471" i="1"/>
  <c r="R602" i="1"/>
  <c r="R643" i="1"/>
  <c r="R672" i="1"/>
  <c r="R731" i="1"/>
  <c r="R758" i="1"/>
  <c r="R786" i="1"/>
  <c r="R1076" i="1"/>
  <c r="R1148" i="1"/>
  <c r="R1179" i="1"/>
  <c r="R1320" i="1"/>
  <c r="R1389" i="1"/>
  <c r="R1537" i="1"/>
  <c r="R1910" i="1"/>
  <c r="R2414" i="1"/>
  <c r="R2484" i="1"/>
  <c r="R2708" i="1"/>
  <c r="R2918" i="1"/>
  <c r="R2948" i="1"/>
  <c r="R3159" i="1"/>
  <c r="R3399" i="1"/>
  <c r="R3544" i="1"/>
  <c r="R3610" i="1"/>
  <c r="R3641" i="1"/>
  <c r="R3852" i="1"/>
  <c r="R3887" i="1"/>
  <c r="R4068" i="1"/>
  <c r="R4101" i="1"/>
  <c r="R4042" i="1"/>
  <c r="R3200" i="1"/>
  <c r="R2962" i="1"/>
  <c r="R1840" i="1"/>
  <c r="R1474" i="1"/>
  <c r="R1072" i="1"/>
  <c r="R640" i="1"/>
  <c r="R423" i="1"/>
  <c r="R19" i="1"/>
  <c r="R91" i="1"/>
  <c r="R123" i="1"/>
  <c r="R274" i="1"/>
  <c r="R302" i="1"/>
  <c r="R499" i="1"/>
  <c r="R569" i="1"/>
  <c r="R601" i="1"/>
  <c r="R671" i="1"/>
  <c r="R889" i="1"/>
  <c r="R1075" i="1"/>
  <c r="R1388" i="1"/>
  <c r="R1607" i="1"/>
  <c r="R1652" i="1"/>
  <c r="R1682" i="1"/>
  <c r="R1726" i="1"/>
  <c r="R1842" i="1"/>
  <c r="R1875" i="1"/>
  <c r="R2707" i="1"/>
  <c r="R2846" i="1"/>
  <c r="R2916" i="1"/>
  <c r="R2947" i="1"/>
  <c r="R3158" i="1"/>
  <c r="R3190" i="1"/>
  <c r="R3543" i="1"/>
  <c r="R3780" i="1"/>
  <c r="R3816" i="1"/>
  <c r="R3886" i="1"/>
  <c r="R4100" i="1"/>
  <c r="R4140" i="1"/>
  <c r="R4174" i="1"/>
  <c r="R4043" i="1"/>
  <c r="R3832" i="1"/>
  <c r="R3616" i="1"/>
  <c r="R3201" i="1"/>
  <c r="W3201" i="1" s="1"/>
  <c r="R2986" i="1"/>
  <c r="R1475" i="1"/>
  <c r="R897" i="1"/>
  <c r="R424" i="1"/>
  <c r="R50" i="1"/>
  <c r="R122" i="1"/>
  <c r="R188" i="1"/>
  <c r="R217" i="1"/>
  <c r="R243" i="1"/>
  <c r="R498" i="1"/>
  <c r="R568" i="1"/>
  <c r="R600" i="1"/>
  <c r="R670" i="1"/>
  <c r="R698" i="1"/>
  <c r="R784" i="1"/>
  <c r="R816" i="1"/>
  <c r="R857" i="1"/>
  <c r="R948" i="1"/>
  <c r="R1074" i="1"/>
  <c r="R1105" i="1"/>
  <c r="R1177" i="1"/>
  <c r="R1241" i="1"/>
  <c r="R1387" i="1"/>
  <c r="R1606" i="1"/>
  <c r="R1651" i="1"/>
  <c r="R1681" i="1"/>
  <c r="R1725" i="1"/>
  <c r="R1908" i="1"/>
  <c r="R2006" i="1"/>
  <c r="R2292" i="1"/>
  <c r="R2412" i="1"/>
  <c r="R2443" i="1"/>
  <c r="R2844" i="1"/>
  <c r="R2915" i="1"/>
  <c r="R2946" i="1"/>
  <c r="R3156" i="1"/>
  <c r="R3189" i="1"/>
  <c r="R3330" i="1"/>
  <c r="R3430" i="1"/>
  <c r="R3575" i="1"/>
  <c r="R3639" i="1"/>
  <c r="R3667" i="1"/>
  <c r="R3779" i="1"/>
  <c r="R3850" i="1"/>
  <c r="R3885" i="1"/>
  <c r="R4029" i="1"/>
  <c r="R3416" i="1"/>
  <c r="R3202" i="1"/>
  <c r="R2482" i="1"/>
  <c r="R1312" i="1"/>
  <c r="R425" i="1"/>
  <c r="R835" i="1"/>
  <c r="R862" i="1"/>
  <c r="R888" i="1"/>
  <c r="R1020" i="1"/>
  <c r="R1046" i="1"/>
  <c r="R1098" i="1"/>
  <c r="R1124" i="1"/>
  <c r="R1150" i="1"/>
  <c r="R1176" i="1"/>
  <c r="R1294" i="1"/>
  <c r="R1322" i="1"/>
  <c r="R1416" i="1"/>
  <c r="R1506" i="1"/>
  <c r="R1536" i="1"/>
  <c r="R1596" i="1"/>
  <c r="R1628" i="1"/>
  <c r="R1657" i="1"/>
  <c r="R1724" i="1"/>
  <c r="R1752" i="1"/>
  <c r="R1847" i="1"/>
  <c r="R1955" i="1"/>
  <c r="R2490" i="1"/>
  <c r="R2706" i="1"/>
  <c r="R2733" i="1"/>
  <c r="R2822" i="1"/>
  <c r="R2851" i="1"/>
  <c r="R2972" i="1"/>
  <c r="R3093" i="1"/>
  <c r="R3185" i="1"/>
  <c r="R3214" i="1"/>
  <c r="R3276" i="1"/>
  <c r="R3306" i="1"/>
  <c r="R3398" i="1"/>
  <c r="R3427" i="1"/>
  <c r="R3549" i="1"/>
  <c r="R3660" i="1"/>
  <c r="R3690" i="1"/>
  <c r="R3718" i="1"/>
  <c r="R3787" i="1"/>
  <c r="R3815" i="1"/>
  <c r="R3910" i="1"/>
  <c r="R3972" i="1"/>
  <c r="R4034" i="1"/>
  <c r="R4070" i="1"/>
  <c r="R4099" i="1"/>
  <c r="R4129" i="1"/>
  <c r="R67" i="1"/>
  <c r="R92" i="1"/>
  <c r="R117" i="1"/>
  <c r="R142" i="1"/>
  <c r="R167" i="1"/>
  <c r="R192" i="1"/>
  <c r="R420" i="1"/>
  <c r="R470" i="1"/>
  <c r="R570" i="1"/>
  <c r="R595" i="1"/>
  <c r="R650" i="1"/>
  <c r="R756" i="1"/>
  <c r="R782" i="1"/>
  <c r="R834" i="1"/>
  <c r="R861" i="1"/>
  <c r="R887" i="1"/>
  <c r="R913" i="1"/>
  <c r="R939" i="1"/>
  <c r="R1123" i="1"/>
  <c r="R1149" i="1"/>
  <c r="R1175" i="1"/>
  <c r="R1201" i="1"/>
  <c r="R1227" i="1"/>
  <c r="R1260" i="1"/>
  <c r="R1293" i="1"/>
  <c r="R1321" i="1"/>
  <c r="R1380" i="1"/>
  <c r="R1415" i="1"/>
  <c r="R1505" i="1"/>
  <c r="R1535" i="1"/>
  <c r="R1627" i="1"/>
  <c r="R1656" i="1"/>
  <c r="R1723" i="1"/>
  <c r="R1751" i="1"/>
  <c r="R1779" i="1"/>
  <c r="R1846" i="1"/>
  <c r="R1980" i="1"/>
  <c r="R2007" i="1"/>
  <c r="R2033" i="1"/>
  <c r="R2489" i="1"/>
  <c r="R2515" i="1"/>
  <c r="R2651" i="1"/>
  <c r="R2705" i="1"/>
  <c r="R2732" i="1"/>
  <c r="R2820" i="1"/>
  <c r="R2850" i="1"/>
  <c r="R2971" i="1"/>
  <c r="R3092" i="1"/>
  <c r="R3213" i="1"/>
  <c r="R3334" i="1"/>
  <c r="R3396" i="1"/>
  <c r="R3426" i="1"/>
  <c r="R3548" i="1"/>
  <c r="R3576" i="1"/>
  <c r="R3659" i="1"/>
  <c r="R3717" i="1"/>
  <c r="R3786" i="1"/>
  <c r="R3814" i="1"/>
  <c r="R3842" i="1"/>
  <c r="R3909" i="1"/>
  <c r="R3971" i="1"/>
  <c r="R4033" i="1"/>
  <c r="R4098" i="1"/>
  <c r="R4128" i="1"/>
  <c r="R615" i="1"/>
  <c r="R4200" i="1"/>
  <c r="R3207" i="1"/>
  <c r="R1169" i="1"/>
  <c r="R4047" i="1"/>
  <c r="R3734" i="1"/>
  <c r="R2895" i="1"/>
  <c r="R2582" i="1"/>
  <c r="R2369" i="1"/>
  <c r="R1479" i="1"/>
  <c r="R1071" i="1"/>
  <c r="R545" i="1"/>
  <c r="R859" i="1"/>
  <c r="R885" i="1"/>
  <c r="R911" i="1"/>
  <c r="R937" i="1"/>
  <c r="R963" i="1"/>
  <c r="R1095" i="1"/>
  <c r="R1147" i="1"/>
  <c r="R1173" i="1"/>
  <c r="R1199" i="1"/>
  <c r="R1225" i="1"/>
  <c r="R1291" i="1"/>
  <c r="R1319" i="1"/>
  <c r="R1347" i="1"/>
  <c r="R1413" i="1"/>
  <c r="R1442" i="1"/>
  <c r="R1499" i="1"/>
  <c r="R1533" i="1"/>
  <c r="R1654" i="1"/>
  <c r="R1844" i="1"/>
  <c r="R1874" i="1"/>
  <c r="R2030" i="1"/>
  <c r="R2057" i="1"/>
  <c r="R2082" i="1"/>
  <c r="R2539" i="1"/>
  <c r="R2703" i="1"/>
  <c r="R2730" i="1"/>
  <c r="R2757" i="1"/>
  <c r="R2877" i="1"/>
  <c r="R2969" i="1"/>
  <c r="R2998" i="1"/>
  <c r="R3060" i="1"/>
  <c r="R3090" i="1"/>
  <c r="R3182" i="1"/>
  <c r="R3211" i="1"/>
  <c r="R3332" i="1"/>
  <c r="R3453" i="1"/>
  <c r="R3546" i="1"/>
  <c r="R3574" i="1"/>
  <c r="R3687" i="1"/>
  <c r="R3715" i="1"/>
  <c r="R3937" i="1"/>
  <c r="R3998" i="1"/>
  <c r="R4031" i="1"/>
  <c r="R4067" i="1"/>
  <c r="R4126" i="1"/>
  <c r="R4164" i="1"/>
  <c r="R4197" i="1"/>
  <c r="R38" i="1"/>
  <c r="R89" i="1"/>
  <c r="R139" i="1"/>
  <c r="R164" i="1"/>
  <c r="R189" i="1"/>
  <c r="R214" i="1"/>
  <c r="R239" i="1"/>
  <c r="R265" i="1"/>
  <c r="R291" i="1"/>
  <c r="R467" i="1"/>
  <c r="R492" i="1"/>
  <c r="R542" i="1"/>
  <c r="R567" i="1"/>
  <c r="R619" i="1"/>
  <c r="R647" i="1"/>
  <c r="R779" i="1"/>
  <c r="R831" i="1"/>
  <c r="R858" i="1"/>
  <c r="R884" i="1"/>
  <c r="R910" i="1"/>
  <c r="R936" i="1"/>
  <c r="R1068" i="1"/>
  <c r="R1094" i="1"/>
  <c r="R1146" i="1"/>
  <c r="R1172" i="1"/>
  <c r="R1198" i="1"/>
  <c r="R1224" i="1"/>
  <c r="R1290" i="1"/>
  <c r="R1318" i="1"/>
  <c r="R1346" i="1"/>
  <c r="R1412" i="1"/>
  <c r="R1441" i="1"/>
  <c r="R1532" i="1"/>
  <c r="R1563" i="1"/>
  <c r="R1620" i="1"/>
  <c r="R1653" i="1"/>
  <c r="R1683" i="1"/>
  <c r="R1873" i="1"/>
  <c r="R2004" i="1"/>
  <c r="R2081" i="1"/>
  <c r="R2106" i="1"/>
  <c r="R2460" i="1"/>
  <c r="R2538" i="1"/>
  <c r="R2702" i="1"/>
  <c r="R2756" i="1"/>
  <c r="R2876" i="1"/>
  <c r="R2997" i="1"/>
  <c r="R3118" i="1"/>
  <c r="R3180" i="1"/>
  <c r="R3210" i="1"/>
  <c r="R3331" i="1"/>
  <c r="R3452" i="1"/>
  <c r="R3516" i="1"/>
  <c r="R3714" i="1"/>
  <c r="R3906" i="1"/>
  <c r="R3936" i="1"/>
  <c r="R4030" i="1"/>
  <c r="R4125" i="1"/>
  <c r="R4199" i="1"/>
  <c r="R260" i="1"/>
  <c r="R4196" i="1"/>
  <c r="R4167" i="1"/>
  <c r="R4023" i="1"/>
  <c r="R3735" i="1"/>
  <c r="R3591" i="1"/>
  <c r="R1863" i="1"/>
  <c r="R1815" i="1"/>
  <c r="R1767" i="1"/>
  <c r="R1719" i="1"/>
  <c r="R1671" i="1"/>
  <c r="R1551" i="1"/>
  <c r="R1503" i="1"/>
  <c r="R1455" i="1"/>
  <c r="R1431" i="1"/>
  <c r="R1407" i="1"/>
  <c r="R1383" i="1"/>
  <c r="R1359" i="1"/>
  <c r="R1287" i="1"/>
  <c r="R1239" i="1"/>
  <c r="R1385" i="1"/>
  <c r="R3326" i="1"/>
  <c r="R3113" i="1"/>
  <c r="R2487" i="1"/>
  <c r="R2174" i="1"/>
  <c r="R1595" i="1"/>
  <c r="R1097" i="1"/>
  <c r="R158" i="1"/>
  <c r="R907" i="1"/>
  <c r="R1011" i="1"/>
  <c r="R1221" i="1"/>
  <c r="R1343" i="1"/>
  <c r="R1466" i="1"/>
  <c r="R1836" i="1"/>
  <c r="R1947" i="1"/>
  <c r="R2535" i="1"/>
  <c r="R2753" i="1"/>
  <c r="R2873" i="1"/>
  <c r="R2994" i="1"/>
  <c r="R3115" i="1"/>
  <c r="R3236" i="1"/>
  <c r="R3357" i="1"/>
  <c r="R3478" i="1"/>
  <c r="R3598" i="1"/>
  <c r="R3711" i="1"/>
  <c r="R3836" i="1"/>
  <c r="R4092" i="1"/>
  <c r="R4028" i="1"/>
  <c r="R84" i="1"/>
  <c r="R185" i="1"/>
  <c r="R287" i="1"/>
  <c r="R312" i="1"/>
  <c r="R337" i="1"/>
  <c r="R362" i="1"/>
  <c r="R387" i="1"/>
  <c r="R563" i="1"/>
  <c r="R588" i="1"/>
  <c r="R642" i="1"/>
  <c r="R669" i="1"/>
  <c r="R695" i="1"/>
  <c r="R827" i="1"/>
  <c r="R906" i="1"/>
  <c r="R932" i="1"/>
  <c r="R958" i="1"/>
  <c r="R984" i="1"/>
  <c r="R1116" i="1"/>
  <c r="R1142" i="1"/>
  <c r="R1194" i="1"/>
  <c r="R1220" i="1"/>
  <c r="R1250" i="1"/>
  <c r="R1371" i="1"/>
  <c r="R1404" i="1"/>
  <c r="R1437" i="1"/>
  <c r="R1465" i="1"/>
  <c r="R1524" i="1"/>
  <c r="R1559" i="1"/>
  <c r="R1679" i="1"/>
  <c r="R1740" i="1"/>
  <c r="R1772" i="1"/>
  <c r="R1801" i="1"/>
  <c r="R1869" i="1"/>
  <c r="R1896" i="1"/>
  <c r="R1921" i="1"/>
  <c r="R1946" i="1"/>
  <c r="R2052" i="1"/>
  <c r="R2127" i="1"/>
  <c r="R2177" i="1"/>
  <c r="R2202" i="1"/>
  <c r="R2508" i="1"/>
  <c r="R2586" i="1"/>
  <c r="R2779" i="1"/>
  <c r="R2901" i="1"/>
  <c r="R2963" i="1"/>
  <c r="R3022" i="1"/>
  <c r="R3084" i="1"/>
  <c r="R3114" i="1"/>
  <c r="R3235" i="1"/>
  <c r="R3356" i="1"/>
  <c r="R3477" i="1"/>
  <c r="R3624" i="1"/>
  <c r="R3710" i="1"/>
  <c r="R3742" i="1"/>
  <c r="R3807" i="1"/>
  <c r="R3835" i="1"/>
  <c r="R3864" i="1"/>
  <c r="R3932" i="1"/>
  <c r="R3960" i="1"/>
  <c r="R4025" i="1"/>
  <c r="R4057" i="1"/>
  <c r="R4121" i="1"/>
  <c r="R4153" i="1"/>
  <c r="R3762" i="1"/>
  <c r="R2726" i="1"/>
  <c r="R3879" i="1"/>
  <c r="R3353" i="1"/>
  <c r="R2201" i="1"/>
  <c r="R2099" i="1"/>
  <c r="R1623" i="1"/>
  <c r="R1214" i="1"/>
  <c r="R881" i="1"/>
  <c r="R985" i="1"/>
  <c r="R1195" i="1"/>
  <c r="R1315" i="1"/>
  <c r="R1438" i="1"/>
  <c r="R1560" i="1"/>
  <c r="R1680" i="1"/>
  <c r="R1922" i="1"/>
  <c r="R2561" i="1"/>
  <c r="R2964" i="1"/>
  <c r="R3086" i="1"/>
  <c r="R3542" i="1"/>
  <c r="R4026" i="1"/>
  <c r="R83" i="1"/>
  <c r="R108" i="1"/>
  <c r="R234" i="1"/>
  <c r="R258" i="1"/>
  <c r="R311" i="1"/>
  <c r="R336" i="1"/>
  <c r="R361" i="1"/>
  <c r="R386" i="1"/>
  <c r="R411" i="1"/>
  <c r="R612" i="1"/>
  <c r="R668" i="1"/>
  <c r="R694" i="1"/>
  <c r="R720" i="1"/>
  <c r="R746" i="1"/>
  <c r="R879" i="1"/>
  <c r="R905" i="1"/>
  <c r="R931" i="1"/>
  <c r="R957" i="1"/>
  <c r="R983" i="1"/>
  <c r="R1009" i="1"/>
  <c r="R1035" i="1"/>
  <c r="R1193" i="1"/>
  <c r="R1219" i="1"/>
  <c r="R1249" i="1"/>
  <c r="R1341" i="1"/>
  <c r="R1403" i="1"/>
  <c r="R1436" i="1"/>
  <c r="R1464" i="1"/>
  <c r="R1558" i="1"/>
  <c r="R1587" i="1"/>
  <c r="R1644" i="1"/>
  <c r="R1678" i="1"/>
  <c r="R1771" i="1"/>
  <c r="R1800" i="1"/>
  <c r="R1868" i="1"/>
  <c r="R1895" i="1"/>
  <c r="R1920" i="1"/>
  <c r="R1945" i="1"/>
  <c r="R1971" i="1"/>
  <c r="R2076" i="1"/>
  <c r="R2126" i="1"/>
  <c r="R2226" i="1"/>
  <c r="R2507" i="1"/>
  <c r="R2559" i="1"/>
  <c r="R2585" i="1"/>
  <c r="R2613" i="1"/>
  <c r="R2778" i="1"/>
  <c r="R2871" i="1"/>
  <c r="R2900" i="1"/>
  <c r="R3021" i="1"/>
  <c r="R3142" i="1"/>
  <c r="R3204" i="1"/>
  <c r="R3234" i="1"/>
  <c r="R3355" i="1"/>
  <c r="R3447" i="1"/>
  <c r="R3476" i="1"/>
  <c r="R3596" i="1"/>
  <c r="R3741" i="1"/>
  <c r="R3806" i="1"/>
  <c r="R3834" i="1"/>
  <c r="R3863" i="1"/>
  <c r="R3931" i="1"/>
  <c r="R3959" i="1"/>
  <c r="R4056" i="1"/>
  <c r="R4152" i="1"/>
  <c r="R3670" i="1"/>
  <c r="R4193" i="1"/>
  <c r="R4091" i="1"/>
  <c r="R3567" i="1"/>
  <c r="R2939" i="1"/>
  <c r="R2102" i="1"/>
  <c r="R1215" i="1"/>
  <c r="R902" i="1"/>
  <c r="R689" i="1"/>
  <c r="R587" i="1"/>
  <c r="R63" i="1"/>
  <c r="R828" i="1"/>
  <c r="R933" i="1"/>
  <c r="R1409" i="1"/>
  <c r="R1870" i="1"/>
  <c r="R2078" i="1"/>
  <c r="R2178" i="1"/>
  <c r="R2483" i="1"/>
  <c r="R2587" i="1"/>
  <c r="R2780" i="1"/>
  <c r="R2902" i="1"/>
  <c r="R3743" i="1"/>
  <c r="R3865" i="1"/>
  <c r="R4122" i="1"/>
  <c r="R132" i="1"/>
  <c r="R207" i="1"/>
  <c r="R285" i="1"/>
  <c r="R335" i="1"/>
  <c r="R360" i="1"/>
  <c r="R385" i="1"/>
  <c r="R410" i="1"/>
  <c r="R435" i="1"/>
  <c r="R611" i="1"/>
  <c r="R667" i="1"/>
  <c r="R693" i="1"/>
  <c r="R719" i="1"/>
  <c r="R852" i="1"/>
  <c r="R878" i="1"/>
  <c r="R930" i="1"/>
  <c r="R956" i="1"/>
  <c r="R982" i="1"/>
  <c r="R1008" i="1"/>
  <c r="R1140" i="1"/>
  <c r="R1218" i="1"/>
  <c r="R1248" i="1"/>
  <c r="R1308" i="1"/>
  <c r="R1340" i="1"/>
  <c r="R1369" i="1"/>
  <c r="R1435" i="1"/>
  <c r="R1463" i="1"/>
  <c r="R1491" i="1"/>
  <c r="R1557" i="1"/>
  <c r="R1586" i="1"/>
  <c r="R1677" i="1"/>
  <c r="R1770" i="1"/>
  <c r="R1799" i="1"/>
  <c r="R1893" i="1"/>
  <c r="R1919" i="1"/>
  <c r="R1944" i="1"/>
  <c r="R1970" i="1"/>
  <c r="R2075" i="1"/>
  <c r="R2100" i="1"/>
  <c r="R2250" i="1"/>
  <c r="R2532" i="1"/>
  <c r="R2558" i="1"/>
  <c r="R2612" i="1"/>
  <c r="R2870" i="1"/>
  <c r="R2899" i="1"/>
  <c r="R3020" i="1"/>
  <c r="R3141" i="1"/>
  <c r="R3233" i="1"/>
  <c r="R3262" i="1"/>
  <c r="W3262" i="1" s="1"/>
  <c r="R3324" i="1"/>
  <c r="R3354" i="1"/>
  <c r="R3446" i="1"/>
  <c r="R3475" i="1"/>
  <c r="R3595" i="1"/>
  <c r="R3622" i="1"/>
  <c r="R3648" i="1"/>
  <c r="R3740" i="1"/>
  <c r="R3862" i="1"/>
  <c r="R3930" i="1"/>
  <c r="R3958" i="1"/>
  <c r="R3986" i="1"/>
  <c r="R4022" i="1"/>
  <c r="R4055" i="1"/>
  <c r="R4119" i="1"/>
  <c r="R4151" i="1"/>
  <c r="R2513" i="1"/>
  <c r="R2942" i="1"/>
  <c r="R2729" i="1"/>
  <c r="R2103" i="1"/>
  <c r="R903" i="1"/>
  <c r="R855" i="1"/>
  <c r="R959" i="1"/>
  <c r="R1143" i="1"/>
  <c r="R1251" i="1"/>
  <c r="R1650" i="1"/>
  <c r="R1773" i="1"/>
  <c r="R1897" i="1"/>
  <c r="R3449" i="1"/>
  <c r="R3570" i="1"/>
  <c r="R3683" i="1"/>
  <c r="R4058" i="1"/>
  <c r="R4154" i="1"/>
  <c r="R206" i="1"/>
  <c r="R309" i="1"/>
  <c r="R359" i="1"/>
  <c r="R384" i="1"/>
  <c r="R409" i="1"/>
  <c r="R434" i="1"/>
  <c r="R459" i="1"/>
  <c r="R666" i="1"/>
  <c r="R692" i="1"/>
  <c r="R718" i="1"/>
  <c r="R744" i="1"/>
  <c r="R770" i="1"/>
  <c r="R929" i="1"/>
  <c r="R955" i="1"/>
  <c r="R981" i="1"/>
  <c r="R1007" i="1"/>
  <c r="R1033" i="1"/>
  <c r="R1059" i="1"/>
  <c r="R1191" i="1"/>
  <c r="R1247" i="1"/>
  <c r="R1307" i="1"/>
  <c r="R1339" i="1"/>
  <c r="R1368" i="1"/>
  <c r="R1434" i="1"/>
  <c r="R1462" i="1"/>
  <c r="R1490" i="1"/>
  <c r="R1556" i="1"/>
  <c r="R1585" i="1"/>
  <c r="R1676" i="1"/>
  <c r="R1798" i="1"/>
  <c r="R1892" i="1"/>
  <c r="R1918" i="1"/>
  <c r="R1943" i="1"/>
  <c r="R1969" i="1"/>
  <c r="R2124" i="1"/>
  <c r="R2274" i="1"/>
  <c r="R2531" i="1"/>
  <c r="R2583" i="1"/>
  <c r="R2611" i="1"/>
  <c r="R2806" i="1"/>
  <c r="R2868" i="1"/>
  <c r="R2898" i="1"/>
  <c r="R3019" i="1"/>
  <c r="R3111" i="1"/>
  <c r="R3140" i="1"/>
  <c r="R3261" i="1"/>
  <c r="R3382" i="1"/>
  <c r="R3444" i="1"/>
  <c r="R3474" i="1"/>
  <c r="R3504" i="1"/>
  <c r="R3594" i="1"/>
  <c r="R3621" i="1"/>
  <c r="R3647" i="1"/>
  <c r="R3707" i="1"/>
  <c r="R3739" i="1"/>
  <c r="R3770" i="1"/>
  <c r="R3804" i="1"/>
  <c r="R3861" i="1"/>
  <c r="R4020" i="1"/>
  <c r="R4054" i="1"/>
  <c r="R4083" i="1"/>
  <c r="R4118" i="1"/>
  <c r="R4150" i="1"/>
  <c r="R4188" i="1"/>
  <c r="R2411" i="1"/>
  <c r="R4095" i="1"/>
  <c r="R3569" i="1"/>
  <c r="R2943" i="1"/>
  <c r="R1527" i="1"/>
  <c r="R1217" i="1"/>
  <c r="R278" i="1"/>
  <c r="R180" i="1"/>
  <c r="R231" i="1"/>
  <c r="R255" i="1"/>
  <c r="R282" i="1"/>
  <c r="R333" i="1"/>
  <c r="R383" i="1"/>
  <c r="R408" i="1"/>
  <c r="R433" i="1"/>
  <c r="R458" i="1"/>
  <c r="R483" i="1"/>
  <c r="R636" i="1"/>
  <c r="R665" i="1"/>
  <c r="R691" i="1"/>
  <c r="R717" i="1"/>
  <c r="R743" i="1"/>
  <c r="R876" i="1"/>
  <c r="R954" i="1"/>
  <c r="R980" i="1"/>
  <c r="R1006" i="1"/>
  <c r="R1032" i="1"/>
  <c r="R1164" i="1"/>
  <c r="R1190" i="1"/>
  <c r="R1246" i="1"/>
  <c r="R1338" i="1"/>
  <c r="R1367" i="1"/>
  <c r="R1584" i="1"/>
  <c r="R1675" i="1"/>
  <c r="R1707" i="1"/>
  <c r="R1797" i="1"/>
  <c r="R1827" i="1"/>
  <c r="R1968" i="1"/>
  <c r="R1995" i="1"/>
  <c r="R2148" i="1"/>
  <c r="R2198" i="1"/>
  <c r="R2298" i="1"/>
  <c r="R2556" i="1"/>
  <c r="R2610" i="1"/>
  <c r="R2637" i="1"/>
  <c r="R2805" i="1"/>
  <c r="R2867" i="1"/>
  <c r="R2926" i="1"/>
  <c r="R2988" i="1"/>
  <c r="R3018" i="1"/>
  <c r="R3139" i="1"/>
  <c r="R3231" i="1"/>
  <c r="R3260" i="1"/>
  <c r="R3381" i="1"/>
  <c r="R3503" i="1"/>
  <c r="R3620" i="1"/>
  <c r="R3646" i="1"/>
  <c r="R3673" i="1"/>
  <c r="R3738" i="1"/>
  <c r="R3769" i="1"/>
  <c r="R3803" i="1"/>
  <c r="R3860" i="1"/>
  <c r="R4019" i="1"/>
  <c r="R4149" i="1"/>
  <c r="R3783" i="1"/>
  <c r="R3470" i="1"/>
  <c r="R3257" i="1"/>
  <c r="R1427" i="1"/>
  <c r="R179" i="1"/>
  <c r="R204" i="1"/>
  <c r="R254" i="1"/>
  <c r="R281" i="1"/>
  <c r="R357" i="1"/>
  <c r="R432" i="1"/>
  <c r="R457" i="1"/>
  <c r="R482" i="1"/>
  <c r="R507" i="1"/>
  <c r="R690" i="1"/>
  <c r="R716" i="1"/>
  <c r="R742" i="1"/>
  <c r="R768" i="1"/>
  <c r="R794" i="1"/>
  <c r="R927" i="1"/>
  <c r="R979" i="1"/>
  <c r="R1005" i="1"/>
  <c r="R1031" i="1"/>
  <c r="R1057" i="1"/>
  <c r="R1083" i="1"/>
  <c r="R1245" i="1"/>
  <c r="R1337" i="1"/>
  <c r="R1366" i="1"/>
  <c r="R1554" i="1"/>
  <c r="R1674" i="1"/>
  <c r="R1706" i="1"/>
  <c r="R1763" i="1"/>
  <c r="R1796" i="1"/>
  <c r="R1994" i="1"/>
  <c r="R2019" i="1"/>
  <c r="R2172" i="1"/>
  <c r="R2222" i="1"/>
  <c r="R2247" i="1"/>
  <c r="R2297" i="1"/>
  <c r="R2322" i="1"/>
  <c r="R2555" i="1"/>
  <c r="R2609" i="1"/>
  <c r="R2636" i="1"/>
  <c r="R2774" i="1"/>
  <c r="R2804" i="1"/>
  <c r="R2925" i="1"/>
  <c r="R3017" i="1"/>
  <c r="R3046" i="1"/>
  <c r="R3108" i="1"/>
  <c r="R3138" i="1"/>
  <c r="R3230" i="1"/>
  <c r="R3259" i="1"/>
  <c r="R3380" i="1"/>
  <c r="R3502" i="1"/>
  <c r="R3737" i="1"/>
  <c r="R3768" i="1"/>
  <c r="R3859" i="1"/>
  <c r="R4052" i="1"/>
  <c r="R4081" i="1"/>
  <c r="R4148" i="1"/>
  <c r="R3471" i="1"/>
  <c r="R2843" i="1"/>
  <c r="R2319" i="1"/>
  <c r="R1529" i="1"/>
  <c r="R1121" i="1"/>
  <c r="R495" i="1"/>
  <c r="R182" i="1"/>
  <c r="R203" i="1"/>
  <c r="R306" i="1"/>
  <c r="R331" i="1"/>
  <c r="R381" i="1"/>
  <c r="R456" i="1"/>
  <c r="R481" i="1"/>
  <c r="R506" i="1"/>
  <c r="R531" i="1"/>
  <c r="R663" i="1"/>
  <c r="R715" i="1"/>
  <c r="R741" i="1"/>
  <c r="R767" i="1"/>
  <c r="R900" i="1"/>
  <c r="R926" i="1"/>
  <c r="R978" i="1"/>
  <c r="R1004" i="1"/>
  <c r="R1030" i="1"/>
  <c r="R1056" i="1"/>
  <c r="R1188" i="1"/>
  <c r="R1244" i="1"/>
  <c r="R1275" i="1"/>
  <c r="R1332" i="1"/>
  <c r="R1365" i="1"/>
  <c r="R1395" i="1"/>
  <c r="R1459" i="1"/>
  <c r="R1487" i="1"/>
  <c r="R1553" i="1"/>
  <c r="R1582" i="1"/>
  <c r="R1610" i="1"/>
  <c r="R1705" i="1"/>
  <c r="R1795" i="1"/>
  <c r="R1825" i="1"/>
  <c r="R2018" i="1"/>
  <c r="R2196" i="1"/>
  <c r="R2246" i="1"/>
  <c r="R2346" i="1"/>
  <c r="R2580" i="1"/>
  <c r="R2635" i="1"/>
  <c r="R2803" i="1"/>
  <c r="R2924" i="1"/>
  <c r="R3045" i="1"/>
  <c r="R3137" i="1"/>
  <c r="R3166" i="1"/>
  <c r="R3228" i="1"/>
  <c r="R3258" i="1"/>
  <c r="R3350" i="1"/>
  <c r="R3379" i="1"/>
  <c r="R3501" i="1"/>
  <c r="R3767" i="1"/>
  <c r="R3858" i="1"/>
  <c r="R3890" i="1"/>
  <c r="R3924" i="1"/>
  <c r="R4115" i="1"/>
  <c r="R4147" i="1"/>
  <c r="R4179" i="1"/>
  <c r="R2034" i="1"/>
  <c r="R3686" i="1"/>
  <c r="R3473" i="1"/>
  <c r="R2847" i="1"/>
  <c r="R2534" i="1"/>
  <c r="R2321" i="1"/>
  <c r="R2219" i="1"/>
  <c r="R809" i="1"/>
  <c r="R183" i="1"/>
  <c r="R27" i="1"/>
  <c r="R228" i="1"/>
  <c r="R252" i="1"/>
  <c r="R279" i="1"/>
  <c r="R305" i="1"/>
  <c r="R330" i="1"/>
  <c r="R355" i="1"/>
  <c r="R405" i="1"/>
  <c r="R480" i="1"/>
  <c r="R505" i="1"/>
  <c r="R530" i="1"/>
  <c r="R555" i="1"/>
  <c r="R662" i="1"/>
  <c r="R714" i="1"/>
  <c r="R740" i="1"/>
  <c r="R766" i="1"/>
  <c r="R792" i="1"/>
  <c r="R818" i="1"/>
  <c r="R977" i="1"/>
  <c r="R1003" i="1"/>
  <c r="R1029" i="1"/>
  <c r="R1055" i="1"/>
  <c r="R1081" i="1"/>
  <c r="R1107" i="1"/>
  <c r="R1243" i="1"/>
  <c r="R1274" i="1"/>
  <c r="R1331" i="1"/>
  <c r="R1364" i="1"/>
  <c r="R1394" i="1"/>
  <c r="R1515" i="1"/>
  <c r="R1548" i="1"/>
  <c r="R1581" i="1"/>
  <c r="R1609" i="1"/>
  <c r="R1668" i="1"/>
  <c r="R1704" i="1"/>
  <c r="R1794" i="1"/>
  <c r="R1824" i="1"/>
  <c r="R2195" i="1"/>
  <c r="R2220" i="1"/>
  <c r="R2270" i="1"/>
  <c r="R2295" i="1"/>
  <c r="R2345" i="1"/>
  <c r="R2370" i="1"/>
  <c r="R2607" i="1"/>
  <c r="R2634" i="1"/>
  <c r="R2661" i="1"/>
  <c r="R2802" i="1"/>
  <c r="R2923" i="1"/>
  <c r="R3015" i="1"/>
  <c r="R3044" i="1"/>
  <c r="R3165" i="1"/>
  <c r="R3286" i="1"/>
  <c r="R3348" i="1"/>
  <c r="R3378" i="1"/>
  <c r="R3500" i="1"/>
  <c r="R3588" i="1"/>
  <c r="R3766" i="1"/>
  <c r="W3766" i="1" s="1"/>
  <c r="R3828" i="1"/>
  <c r="R3857" i="1"/>
  <c r="R3889" i="1"/>
  <c r="R3923" i="1"/>
  <c r="R3981" i="1"/>
  <c r="R4050" i="1"/>
  <c r="R4079" i="1"/>
  <c r="R4178" i="1"/>
  <c r="R4001" i="1"/>
  <c r="R2747" i="1"/>
  <c r="R2223" i="1"/>
  <c r="R1835" i="1"/>
  <c r="R395" i="1"/>
  <c r="R26" i="1"/>
  <c r="R51" i="1"/>
  <c r="R227" i="1"/>
  <c r="R329" i="1"/>
  <c r="R354" i="1"/>
  <c r="R379" i="1"/>
  <c r="R429" i="1"/>
  <c r="R504" i="1"/>
  <c r="R529" i="1"/>
  <c r="R554" i="1"/>
  <c r="R579" i="1"/>
  <c r="R713" i="1"/>
  <c r="R739" i="1"/>
  <c r="R765" i="1"/>
  <c r="R791" i="1"/>
  <c r="R924" i="1"/>
  <c r="R1002" i="1"/>
  <c r="R1028" i="1"/>
  <c r="R1054" i="1"/>
  <c r="R1080" i="1"/>
  <c r="R1212" i="1"/>
  <c r="R1242" i="1"/>
  <c r="R1273" i="1"/>
  <c r="R1363" i="1"/>
  <c r="R1393" i="1"/>
  <c r="R1457" i="1"/>
  <c r="R1485" i="1"/>
  <c r="R1580" i="1"/>
  <c r="R1608" i="1"/>
  <c r="R1703" i="1"/>
  <c r="R1823" i="1"/>
  <c r="R2244" i="1"/>
  <c r="R2294" i="1"/>
  <c r="R2394" i="1"/>
  <c r="R2606" i="1"/>
  <c r="R2633" i="1"/>
  <c r="R2660" i="1"/>
  <c r="R2771" i="1"/>
  <c r="R2830" i="1"/>
  <c r="R2892" i="1"/>
  <c r="R2922" i="1"/>
  <c r="R3043" i="1"/>
  <c r="R3135" i="1"/>
  <c r="R3164" i="1"/>
  <c r="R3285" i="1"/>
  <c r="R3406" i="1"/>
  <c r="R3468" i="1"/>
  <c r="R3499" i="1"/>
  <c r="R3732" i="1"/>
  <c r="R3765" i="1"/>
  <c r="R3888" i="1"/>
  <c r="R3980" i="1"/>
  <c r="R4009" i="1"/>
  <c r="R4078" i="1"/>
  <c r="R4107" i="1"/>
  <c r="R4177" i="1"/>
  <c r="R1989" i="1"/>
  <c r="R3902" i="1"/>
  <c r="R3689" i="1"/>
  <c r="R3587" i="1"/>
  <c r="R3063" i="1"/>
  <c r="R2750" i="1"/>
  <c r="R2435" i="1"/>
  <c r="R1643" i="1"/>
  <c r="R25" i="1"/>
  <c r="R49" i="1"/>
  <c r="R73" i="1"/>
  <c r="R97" i="1"/>
  <c r="R121" i="1"/>
  <c r="R145" i="1"/>
  <c r="R169" i="1"/>
  <c r="R193" i="1"/>
  <c r="R218" i="1"/>
  <c r="R242" i="1"/>
  <c r="R1267" i="1"/>
  <c r="R1295" i="1"/>
  <c r="R1323" i="1"/>
  <c r="R1411" i="1"/>
  <c r="R1439" i="1"/>
  <c r="R1467" i="1"/>
  <c r="R1555" i="1"/>
  <c r="R1583" i="1"/>
  <c r="R1611" i="1"/>
  <c r="R1699" i="1"/>
  <c r="R1727" i="1"/>
  <c r="R1755" i="1"/>
  <c r="R1843" i="1"/>
  <c r="R1871" i="1"/>
  <c r="R1898" i="1"/>
  <c r="R1923" i="1"/>
  <c r="R2628" i="1"/>
  <c r="R2652" i="1"/>
  <c r="R2676" i="1"/>
  <c r="R2700" i="1"/>
  <c r="R2724" i="1"/>
  <c r="R2748" i="1"/>
  <c r="R2772" i="1"/>
  <c r="R3547" i="1"/>
  <c r="R3573" i="1"/>
  <c r="R3599" i="1"/>
  <c r="R3708" i="1"/>
  <c r="R3791" i="1"/>
  <c r="R3907" i="1"/>
  <c r="R3935" i="1"/>
  <c r="R4053" i="1"/>
  <c r="R4082" i="1"/>
  <c r="R4116" i="1"/>
  <c r="R4175" i="1"/>
  <c r="R261" i="1"/>
  <c r="R3785" i="1"/>
  <c r="R3107" i="1"/>
  <c r="R1694" i="1"/>
  <c r="R1379" i="1"/>
  <c r="R3571" i="1"/>
  <c r="R3597" i="1"/>
  <c r="R3623" i="1"/>
  <c r="R3789" i="1"/>
  <c r="R3817" i="1"/>
  <c r="R3933" i="1"/>
  <c r="R3961" i="1"/>
  <c r="R4051" i="1"/>
  <c r="R4080" i="1"/>
  <c r="R4173" i="1"/>
  <c r="R215" i="1"/>
  <c r="R3059" i="1"/>
  <c r="R1433" i="1"/>
  <c r="R407" i="1"/>
  <c r="R431" i="1"/>
  <c r="R455" i="1"/>
  <c r="R479" i="1"/>
  <c r="R503" i="1"/>
  <c r="R527" i="1"/>
  <c r="R551" i="1"/>
  <c r="R575" i="1"/>
  <c r="R599" i="1"/>
  <c r="R625" i="1"/>
  <c r="R1317" i="1"/>
  <c r="R1345" i="1"/>
  <c r="R1461" i="1"/>
  <c r="R1489" i="1"/>
  <c r="R1605" i="1"/>
  <c r="R1633" i="1"/>
  <c r="R1749" i="1"/>
  <c r="R1777" i="1"/>
  <c r="R1917" i="1"/>
  <c r="R1942" i="1"/>
  <c r="R1967" i="1"/>
  <c r="R1993" i="1"/>
  <c r="R2017" i="1"/>
  <c r="R2043" i="1"/>
  <c r="R2067" i="1"/>
  <c r="R2091" i="1"/>
  <c r="R2115" i="1"/>
  <c r="R2139" i="1"/>
  <c r="R2163" i="1"/>
  <c r="R2187" i="1"/>
  <c r="R2211" i="1"/>
  <c r="R2235" i="1"/>
  <c r="R2259" i="1"/>
  <c r="R2283" i="1"/>
  <c r="R2307" i="1"/>
  <c r="R2331" i="1"/>
  <c r="R2355" i="1"/>
  <c r="R2379" i="1"/>
  <c r="R2403" i="1"/>
  <c r="R3619" i="1"/>
  <c r="R3645" i="1"/>
  <c r="R3672" i="1"/>
  <c r="R3756" i="1"/>
  <c r="R3813" i="1"/>
  <c r="R3841" i="1"/>
  <c r="R3957" i="1"/>
  <c r="R3985" i="1"/>
  <c r="R4076" i="1"/>
  <c r="R4105" i="1"/>
  <c r="R1550" i="1"/>
  <c r="R1235" i="1"/>
  <c r="R18" i="1"/>
  <c r="R42" i="1"/>
  <c r="R66" i="1"/>
  <c r="R90" i="1"/>
  <c r="R114" i="1"/>
  <c r="R138" i="1"/>
  <c r="R162" i="1"/>
  <c r="R186" i="1"/>
  <c r="R210" i="1"/>
  <c r="R235" i="1"/>
  <c r="R259" i="1"/>
  <c r="R286" i="1"/>
  <c r="R310" i="1"/>
  <c r="R334" i="1"/>
  <c r="R358" i="1"/>
  <c r="R382" i="1"/>
  <c r="R406" i="1"/>
  <c r="R430" i="1"/>
  <c r="R454" i="1"/>
  <c r="R478" i="1"/>
  <c r="R502" i="1"/>
  <c r="R526" i="1"/>
  <c r="R550" i="1"/>
  <c r="R574" i="1"/>
  <c r="R598" i="1"/>
  <c r="R624" i="1"/>
  <c r="R651" i="1"/>
  <c r="R675" i="1"/>
  <c r="R699" i="1"/>
  <c r="R723" i="1"/>
  <c r="R747" i="1"/>
  <c r="R771" i="1"/>
  <c r="R795" i="1"/>
  <c r="R819" i="1"/>
  <c r="R1284" i="1"/>
  <c r="R1316" i="1"/>
  <c r="R1344" i="1"/>
  <c r="R1428" i="1"/>
  <c r="R1460" i="1"/>
  <c r="R1488" i="1"/>
  <c r="R1572" i="1"/>
  <c r="R1604" i="1"/>
  <c r="R1632" i="1"/>
  <c r="R1716" i="1"/>
  <c r="R1748" i="1"/>
  <c r="R1776" i="1"/>
  <c r="R1941" i="1"/>
  <c r="R1966" i="1"/>
  <c r="R1992" i="1"/>
  <c r="R2016" i="1"/>
  <c r="R2042" i="1"/>
  <c r="R2066" i="1"/>
  <c r="R2090" i="1"/>
  <c r="R2114" i="1"/>
  <c r="R2138" i="1"/>
  <c r="R2162" i="1"/>
  <c r="R2186" i="1"/>
  <c r="R2210" i="1"/>
  <c r="R2234" i="1"/>
  <c r="R2258" i="1"/>
  <c r="R2282" i="1"/>
  <c r="R2306" i="1"/>
  <c r="R2330" i="1"/>
  <c r="R2354" i="1"/>
  <c r="R2378" i="1"/>
  <c r="R2402" i="1"/>
  <c r="R2427" i="1"/>
  <c r="R2451" i="1"/>
  <c r="R2475" i="1"/>
  <c r="R2499" i="1"/>
  <c r="R2523" i="1"/>
  <c r="R2547" i="1"/>
  <c r="R2571" i="1"/>
  <c r="R3540" i="1"/>
  <c r="R3618" i="1"/>
  <c r="R3644" i="1"/>
  <c r="R3671" i="1"/>
  <c r="R3812" i="1"/>
  <c r="R3840" i="1"/>
  <c r="R3900" i="1"/>
  <c r="R3956" i="1"/>
  <c r="R3984" i="1"/>
  <c r="R4075" i="1"/>
  <c r="R4104" i="1"/>
  <c r="R3905" i="1"/>
  <c r="R3227" i="1"/>
  <c r="R1814" i="1"/>
  <c r="R1238" i="1"/>
  <c r="R923" i="1"/>
  <c r="R1659" i="1"/>
  <c r="R1747" i="1"/>
  <c r="R1775" i="1"/>
  <c r="R1803" i="1"/>
  <c r="R1965" i="1"/>
  <c r="R1991" i="1"/>
  <c r="R2015" i="1"/>
  <c r="R2041" i="1"/>
  <c r="R2065" i="1"/>
  <c r="R2089" i="1"/>
  <c r="R2113" i="1"/>
  <c r="R2137" i="1"/>
  <c r="R2161" i="1"/>
  <c r="R2185" i="1"/>
  <c r="R2209" i="1"/>
  <c r="R2233" i="1"/>
  <c r="R2257" i="1"/>
  <c r="R2281" i="1"/>
  <c r="R2305" i="1"/>
  <c r="R2329" i="1"/>
  <c r="R2353" i="1"/>
  <c r="R2377" i="1"/>
  <c r="R2401" i="1"/>
  <c r="R2426" i="1"/>
  <c r="R2450" i="1"/>
  <c r="R2474" i="1"/>
  <c r="R2498" i="1"/>
  <c r="R2522" i="1"/>
  <c r="R2546" i="1"/>
  <c r="R2570" i="1"/>
  <c r="R2595" i="1"/>
  <c r="R3643" i="1"/>
  <c r="R3669" i="1"/>
  <c r="R3697" i="1"/>
  <c r="R3811" i="1"/>
  <c r="R3839" i="1"/>
  <c r="R3955" i="1"/>
  <c r="R3983" i="1"/>
  <c r="R4074" i="1"/>
  <c r="R4103" i="1"/>
  <c r="R4169" i="1"/>
  <c r="R3593" i="1"/>
  <c r="R3491" i="1"/>
  <c r="R1502" i="1"/>
  <c r="R1289" i="1"/>
  <c r="R1187" i="1"/>
  <c r="R283" i="1"/>
  <c r="R308" i="1"/>
  <c r="R332" i="1"/>
  <c r="R356" i="1"/>
  <c r="R380" i="1"/>
  <c r="R404" i="1"/>
  <c r="R428" i="1"/>
  <c r="R452" i="1"/>
  <c r="R476" i="1"/>
  <c r="R500" i="1"/>
  <c r="R524" i="1"/>
  <c r="R548" i="1"/>
  <c r="R572" i="1"/>
  <c r="R596" i="1"/>
  <c r="R622" i="1"/>
  <c r="R649" i="1"/>
  <c r="R673" i="1"/>
  <c r="R697" i="1"/>
  <c r="R721" i="1"/>
  <c r="R745" i="1"/>
  <c r="R769" i="1"/>
  <c r="R793" i="1"/>
  <c r="R817" i="1"/>
  <c r="R842" i="1"/>
  <c r="R866" i="1"/>
  <c r="R890" i="1"/>
  <c r="R914" i="1"/>
  <c r="R938" i="1"/>
  <c r="R962" i="1"/>
  <c r="R986" i="1"/>
  <c r="R1010" i="1"/>
  <c r="R1034" i="1"/>
  <c r="R1058" i="1"/>
  <c r="R1082" i="1"/>
  <c r="R1106" i="1"/>
  <c r="R1130" i="1"/>
  <c r="R1154" i="1"/>
  <c r="R1178" i="1"/>
  <c r="R1202" i="1"/>
  <c r="R1226" i="1"/>
  <c r="R1314" i="1"/>
  <c r="R1342" i="1"/>
  <c r="R1370" i="1"/>
  <c r="R1458" i="1"/>
  <c r="R1486" i="1"/>
  <c r="R1514" i="1"/>
  <c r="R1602" i="1"/>
  <c r="R1630" i="1"/>
  <c r="R1658" i="1"/>
  <c r="R1746" i="1"/>
  <c r="R1774" i="1"/>
  <c r="R1802" i="1"/>
  <c r="R1990" i="1"/>
  <c r="R2014" i="1"/>
  <c r="R2040" i="1"/>
  <c r="R2064" i="1"/>
  <c r="R2088" i="1"/>
  <c r="R2112" i="1"/>
  <c r="R2136" i="1"/>
  <c r="R2160" i="1"/>
  <c r="R2184" i="1"/>
  <c r="R2208" i="1"/>
  <c r="R2232" i="1"/>
  <c r="R2256" i="1"/>
  <c r="R2280" i="1"/>
  <c r="R2304" i="1"/>
  <c r="R2328" i="1"/>
  <c r="R2352" i="1"/>
  <c r="R2376" i="1"/>
  <c r="R2400" i="1"/>
  <c r="R2425" i="1"/>
  <c r="R2449" i="1"/>
  <c r="R2473" i="1"/>
  <c r="R2497" i="1"/>
  <c r="R2521" i="1"/>
  <c r="R2545" i="1"/>
  <c r="R2569" i="1"/>
  <c r="R2594" i="1"/>
  <c r="R2619" i="1"/>
  <c r="R2643" i="1"/>
  <c r="R2667" i="1"/>
  <c r="R2691" i="1"/>
  <c r="R2715" i="1"/>
  <c r="R2739" i="1"/>
  <c r="R2763" i="1"/>
  <c r="R3564" i="1"/>
  <c r="R3642" i="1"/>
  <c r="R3668" i="1"/>
  <c r="R3696" i="1"/>
  <c r="R3810" i="1"/>
  <c r="R3838" i="1"/>
  <c r="R3866" i="1"/>
  <c r="R3954" i="1"/>
  <c r="R3982" i="1"/>
  <c r="R4010" i="1"/>
  <c r="R4044" i="1"/>
  <c r="R4102" i="1"/>
  <c r="R4131" i="1"/>
  <c r="R4201" i="1"/>
  <c r="R3755" i="1"/>
  <c r="R3494" i="1"/>
  <c r="R3179" i="1"/>
  <c r="R2603" i="1"/>
  <c r="R1766" i="1"/>
  <c r="R875" i="1"/>
  <c r="R3545" i="1"/>
  <c r="R3443" i="1"/>
  <c r="R1715" i="1"/>
  <c r="R1139" i="1"/>
  <c r="R3131" i="1"/>
  <c r="R4073" i="1"/>
  <c r="R3395" i="1"/>
  <c r="R1667" i="1"/>
  <c r="R1091" i="1"/>
  <c r="R3083" i="1"/>
  <c r="R3347" i="1"/>
  <c r="R1043" i="1"/>
  <c r="R3926" i="1"/>
  <c r="R3035" i="1"/>
  <c r="R257" i="1"/>
  <c r="R2604" i="1"/>
  <c r="R2418" i="1"/>
  <c r="R2010" i="1"/>
  <c r="R1986" i="1"/>
  <c r="R1962" i="1"/>
  <c r="R1938" i="1"/>
  <c r="R1914" i="1"/>
  <c r="R1890" i="1"/>
  <c r="R1866" i="1"/>
  <c r="R2395" i="1"/>
  <c r="R2371" i="1"/>
  <c r="R2347" i="1"/>
  <c r="R2323" i="1"/>
  <c r="R2299" i="1"/>
  <c r="R2275" i="1"/>
  <c r="R2251" i="1"/>
  <c r="R2227" i="1"/>
  <c r="R2203" i="1"/>
  <c r="R2179" i="1"/>
  <c r="R2155" i="1"/>
  <c r="R2131" i="1"/>
  <c r="R2107" i="1"/>
  <c r="R2083" i="1"/>
  <c r="R2059" i="1"/>
  <c r="R2035" i="1"/>
  <c r="R1987" i="1"/>
  <c r="R1963" i="1"/>
  <c r="R1939" i="1"/>
  <c r="R1915" i="1"/>
  <c r="R1891" i="1"/>
  <c r="R1867" i="1"/>
  <c r="R2588" i="1"/>
  <c r="R2564" i="1"/>
  <c r="R2540" i="1"/>
  <c r="R2516" i="1"/>
  <c r="R2492" i="1"/>
  <c r="R2468" i="1"/>
  <c r="R2444" i="1"/>
  <c r="R2420" i="1"/>
  <c r="R2396" i="1"/>
  <c r="R2372" i="1"/>
  <c r="R2348" i="1"/>
  <c r="R2324" i="1"/>
  <c r="R2300" i="1"/>
  <c r="R2276" i="1"/>
  <c r="R2252" i="1"/>
  <c r="R2228" i="1"/>
  <c r="R2204" i="1"/>
  <c r="R2180" i="1"/>
  <c r="R2156" i="1"/>
  <c r="R2132" i="1"/>
  <c r="R2108" i="1"/>
  <c r="R2084" i="1"/>
  <c r="R2060" i="1"/>
  <c r="R2036" i="1"/>
  <c r="R2012" i="1"/>
  <c r="R1988" i="1"/>
  <c r="R1964" i="1"/>
  <c r="R1940" i="1"/>
  <c r="R1916" i="1"/>
  <c r="R2781" i="1"/>
  <c r="R2589" i="1"/>
  <c r="R2565" i="1"/>
  <c r="R2541" i="1"/>
  <c r="R2517" i="1"/>
  <c r="R2493" i="1"/>
  <c r="R2469" i="1"/>
  <c r="R2445" i="1"/>
  <c r="R2421" i="1"/>
  <c r="R2397" i="1"/>
  <c r="R2373" i="1"/>
  <c r="R2349" i="1"/>
  <c r="R2325" i="1"/>
  <c r="R2301" i="1"/>
  <c r="R2277" i="1"/>
  <c r="R2253" i="1"/>
  <c r="R2229" i="1"/>
  <c r="R2205" i="1"/>
  <c r="R2181" i="1"/>
  <c r="R2157" i="1"/>
  <c r="R2133" i="1"/>
  <c r="R2109" i="1"/>
  <c r="R2085" i="1"/>
  <c r="R2061" i="1"/>
  <c r="R2037" i="1"/>
  <c r="R2013" i="1"/>
  <c r="R2758" i="1"/>
  <c r="R2734" i="1"/>
  <c r="R2710" i="1"/>
  <c r="R2686" i="1"/>
  <c r="R2662" i="1"/>
  <c r="R2638" i="1"/>
  <c r="R2614" i="1"/>
  <c r="R2590" i="1"/>
  <c r="R2566" i="1"/>
  <c r="R2542" i="1"/>
  <c r="R2518" i="1"/>
  <c r="R2494" i="1"/>
  <c r="R2470" i="1"/>
  <c r="R2446" i="1"/>
  <c r="R2422" i="1"/>
  <c r="R2398" i="1"/>
  <c r="R2374" i="1"/>
  <c r="R2350" i="1"/>
  <c r="R2326" i="1"/>
  <c r="R2302" i="1"/>
  <c r="R2278" i="1"/>
  <c r="R2254" i="1"/>
  <c r="R2230" i="1"/>
  <c r="R2206" i="1"/>
  <c r="R2182" i="1"/>
  <c r="R2158" i="1"/>
  <c r="R2134" i="1"/>
  <c r="R2110" i="1"/>
  <c r="R2086" i="1"/>
  <c r="R2062" i="1"/>
  <c r="R2038" i="1"/>
  <c r="R3479" i="1"/>
  <c r="R3455" i="1"/>
  <c r="R3431" i="1"/>
  <c r="R3407" i="1"/>
  <c r="R3383" i="1"/>
  <c r="R3359" i="1"/>
  <c r="R3335" i="1"/>
  <c r="R3311" i="1"/>
  <c r="R3287" i="1"/>
  <c r="R3263" i="1"/>
  <c r="R3239" i="1"/>
  <c r="R3215" i="1"/>
  <c r="R3191" i="1"/>
  <c r="R3167" i="1"/>
  <c r="R3143" i="1"/>
  <c r="R3119" i="1"/>
  <c r="R3095" i="1"/>
  <c r="R3071" i="1"/>
  <c r="R3047" i="1"/>
  <c r="R3023" i="1"/>
  <c r="R2999" i="1"/>
  <c r="R2975" i="1"/>
  <c r="R2951" i="1"/>
  <c r="R2927" i="1"/>
  <c r="R2903" i="1"/>
  <c r="R2879" i="1"/>
  <c r="R2855" i="1"/>
  <c r="R2831" i="1"/>
  <c r="R2807" i="1"/>
  <c r="R2783" i="1"/>
  <c r="R2759" i="1"/>
  <c r="R2735" i="1"/>
  <c r="R2711" i="1"/>
  <c r="R2687" i="1"/>
  <c r="R2663" i="1"/>
  <c r="R2639" i="1"/>
  <c r="R2615" i="1"/>
  <c r="R2591" i="1"/>
  <c r="R2567" i="1"/>
  <c r="R2543" i="1"/>
  <c r="R2519" i="1"/>
  <c r="R2495" i="1"/>
  <c r="R2471" i="1"/>
  <c r="R2447" i="1"/>
  <c r="R2423" i="1"/>
  <c r="R2399" i="1"/>
  <c r="R2375" i="1"/>
  <c r="R2351" i="1"/>
  <c r="R2327" i="1"/>
  <c r="R2303" i="1"/>
  <c r="R2279" i="1"/>
  <c r="R2255" i="1"/>
  <c r="R2231" i="1"/>
  <c r="R2207" i="1"/>
  <c r="R2183" i="1"/>
  <c r="R2159" i="1"/>
  <c r="R2135" i="1"/>
  <c r="R2111" i="1"/>
  <c r="R2087" i="1"/>
  <c r="R2063" i="1"/>
  <c r="R2039" i="1"/>
  <c r="R3480" i="1"/>
  <c r="R3456" i="1"/>
  <c r="R3432" i="1"/>
  <c r="R3408" i="1"/>
  <c r="R3384" i="1"/>
  <c r="R3360" i="1"/>
  <c r="R3336" i="1"/>
  <c r="R3312" i="1"/>
  <c r="R3288" i="1"/>
  <c r="R3264" i="1"/>
  <c r="R3240" i="1"/>
  <c r="R3216" i="1"/>
  <c r="R3192" i="1"/>
  <c r="R3168" i="1"/>
  <c r="R3144" i="1"/>
  <c r="R3120" i="1"/>
  <c r="R3096" i="1"/>
  <c r="R3072" i="1"/>
  <c r="R3048" i="1"/>
  <c r="R3024" i="1"/>
  <c r="R3000" i="1"/>
  <c r="R2976" i="1"/>
  <c r="R2952" i="1"/>
  <c r="R2928" i="1"/>
  <c r="R2904" i="1"/>
  <c r="R2880" i="1"/>
  <c r="R2856" i="1"/>
  <c r="R2832" i="1"/>
  <c r="R2808" i="1"/>
  <c r="R2784" i="1"/>
  <c r="R2760" i="1"/>
  <c r="R2736" i="1"/>
  <c r="R2712" i="1"/>
  <c r="R2688" i="1"/>
  <c r="R2664" i="1"/>
  <c r="R2640" i="1"/>
  <c r="R2616" i="1"/>
  <c r="R2592" i="1"/>
  <c r="R2568" i="1"/>
  <c r="R2544" i="1"/>
  <c r="R2520" i="1"/>
  <c r="R2496" i="1"/>
  <c r="R2472" i="1"/>
  <c r="R2448" i="1"/>
  <c r="R2424" i="1"/>
  <c r="R3649" i="1"/>
  <c r="R3625" i="1"/>
  <c r="R3601" i="1"/>
  <c r="R3577" i="1"/>
  <c r="R3553" i="1"/>
  <c r="R3529" i="1"/>
  <c r="R3505" i="1"/>
  <c r="R3481" i="1"/>
  <c r="R3457" i="1"/>
  <c r="R3433" i="1"/>
  <c r="R3409" i="1"/>
  <c r="R3385" i="1"/>
  <c r="R3361" i="1"/>
  <c r="R3337" i="1"/>
  <c r="R3313" i="1"/>
  <c r="R3289" i="1"/>
  <c r="R3265" i="1"/>
  <c r="R3241" i="1"/>
  <c r="R3217" i="1"/>
  <c r="R3193" i="1"/>
  <c r="R3169" i="1"/>
  <c r="R3145" i="1"/>
  <c r="R3121" i="1"/>
  <c r="R3097" i="1"/>
  <c r="R3073" i="1"/>
  <c r="R3049" i="1"/>
  <c r="R3025" i="1"/>
  <c r="R3001" i="1"/>
  <c r="R2977" i="1"/>
  <c r="R2953" i="1"/>
  <c r="R2929" i="1"/>
  <c r="R2905" i="1"/>
  <c r="R2881" i="1"/>
  <c r="R2857" i="1"/>
  <c r="R2833" i="1"/>
  <c r="R2809" i="1"/>
  <c r="R2785" i="1"/>
  <c r="R2761" i="1"/>
  <c r="R2737" i="1"/>
  <c r="R2713" i="1"/>
  <c r="R2689" i="1"/>
  <c r="R2665" i="1"/>
  <c r="R2641" i="1"/>
  <c r="R2617" i="1"/>
  <c r="R2593" i="1"/>
  <c r="R3746" i="1"/>
  <c r="R3722" i="1"/>
  <c r="R3674" i="1"/>
  <c r="R3650" i="1"/>
  <c r="R3626" i="1"/>
  <c r="R3602" i="1"/>
  <c r="R3578" i="1"/>
  <c r="R3554" i="1"/>
  <c r="R3506" i="1"/>
  <c r="R3482" i="1"/>
  <c r="R3458" i="1"/>
  <c r="R3434" i="1"/>
  <c r="R3410" i="1"/>
  <c r="R3386" i="1"/>
  <c r="R3362" i="1"/>
  <c r="R3338" i="1"/>
  <c r="R3314" i="1"/>
  <c r="R3290" i="1"/>
  <c r="R3266" i="1"/>
  <c r="R3218" i="1"/>
  <c r="R3194" i="1"/>
  <c r="R3170" i="1"/>
  <c r="R3146" i="1"/>
  <c r="R3122" i="1"/>
  <c r="R3098" i="1"/>
  <c r="R3074" i="1"/>
  <c r="R3050" i="1"/>
  <c r="R3026" i="1"/>
  <c r="R3002" i="1"/>
  <c r="R2978" i="1"/>
  <c r="R2954" i="1"/>
  <c r="R2930" i="1"/>
  <c r="R2906" i="1"/>
  <c r="R2882" i="1"/>
  <c r="R2858" i="1"/>
  <c r="R2834" i="1"/>
  <c r="R2810" i="1"/>
  <c r="R2786" i="1"/>
  <c r="R2762" i="1"/>
  <c r="R2738" i="1"/>
  <c r="R2690" i="1"/>
  <c r="R2666" i="1"/>
  <c r="R2642" i="1"/>
  <c r="R2618" i="1"/>
  <c r="R4011" i="1"/>
  <c r="R3987" i="1"/>
  <c r="R3963" i="1"/>
  <c r="R3939" i="1"/>
  <c r="R3915" i="1"/>
  <c r="R3891" i="1"/>
  <c r="R3867" i="1"/>
  <c r="R3843" i="1"/>
  <c r="R3819" i="1"/>
  <c r="R3795" i="1"/>
  <c r="R3771" i="1"/>
  <c r="R3747" i="1"/>
  <c r="R3723" i="1"/>
  <c r="R3699" i="1"/>
  <c r="R3675" i="1"/>
  <c r="R3651" i="1"/>
  <c r="R3627" i="1"/>
  <c r="R3603" i="1"/>
  <c r="R3579" i="1"/>
  <c r="R3555" i="1"/>
  <c r="R3531" i="1"/>
  <c r="R3507" i="1"/>
  <c r="R3483" i="1"/>
  <c r="R3459" i="1"/>
  <c r="R3435" i="1"/>
  <c r="R3411" i="1"/>
  <c r="R3387" i="1"/>
  <c r="R3363" i="1"/>
  <c r="R3339" i="1"/>
  <c r="R3315" i="1"/>
  <c r="R3291" i="1"/>
  <c r="R3267" i="1"/>
  <c r="R3243" i="1"/>
  <c r="R3219" i="1"/>
  <c r="R3195" i="1"/>
  <c r="R3171" i="1"/>
  <c r="R3147" i="1"/>
  <c r="R3123" i="1"/>
  <c r="R3099" i="1"/>
  <c r="R3075" i="1"/>
  <c r="R3051" i="1"/>
  <c r="R3027" i="1"/>
  <c r="R3003" i="1"/>
  <c r="R2979" i="1"/>
  <c r="R2955" i="1"/>
  <c r="R2931" i="1"/>
  <c r="R2907" i="1"/>
  <c r="R2883" i="1"/>
  <c r="R2859" i="1"/>
  <c r="R2835" i="1"/>
  <c r="R2811" i="1"/>
  <c r="R2787" i="1"/>
  <c r="R3" i="1"/>
  <c r="L850" i="1" l="1"/>
  <c r="W1262" i="1"/>
  <c r="L1262" i="1" s="1"/>
  <c r="L437" i="1"/>
  <c r="AG4088" i="1"/>
  <c r="W1889" i="1"/>
  <c r="W2199" i="1"/>
  <c r="L2199" i="1" s="1"/>
  <c r="AG849" i="1"/>
  <c r="L1036" i="1"/>
  <c r="AG341" i="1"/>
  <c r="AG821" i="1"/>
  <c r="L1259" i="1"/>
  <c r="AG1888" i="1"/>
  <c r="AH17" i="1"/>
  <c r="L4163" i="1"/>
  <c r="W2462" i="1"/>
  <c r="AH341" i="1"/>
  <c r="AG2048" i="1"/>
  <c r="AH2048" i="1"/>
  <c r="AH2273" i="1"/>
  <c r="AG737" i="1"/>
  <c r="AG2776" i="1"/>
  <c r="L4143" i="1"/>
  <c r="W1310" i="1"/>
  <c r="W2993" i="1"/>
  <c r="W854" i="1"/>
  <c r="L854" i="1" s="1"/>
  <c r="W3299" i="1"/>
  <c r="AG2249" i="1"/>
  <c r="W1546" i="1"/>
  <c r="AH4144" i="1"/>
  <c r="W3878" i="1"/>
  <c r="AF3878" i="1"/>
  <c r="L1310" i="1"/>
  <c r="AG1310" i="1"/>
  <c r="AH1310" i="1"/>
  <c r="AG2152" i="1"/>
  <c r="AH2152" i="1"/>
  <c r="L2011" i="1"/>
  <c r="AG1839" i="1"/>
  <c r="AH1839" i="1"/>
  <c r="W1382" i="1"/>
  <c r="AF1382" i="1"/>
  <c r="AG1384" i="1"/>
  <c r="AH1384" i="1"/>
  <c r="AG1985" i="1"/>
  <c r="AH1985" i="1"/>
  <c r="AG1263" i="1"/>
  <c r="AH1263" i="1"/>
  <c r="W4150" i="1"/>
  <c r="AF4150" i="1"/>
  <c r="W3242" i="1"/>
  <c r="AF3242" i="1"/>
  <c r="W3110" i="1"/>
  <c r="AF3110" i="1"/>
  <c r="W4003" i="1"/>
  <c r="AF4003" i="1"/>
  <c r="L3377" i="1"/>
  <c r="AG3377" i="1"/>
  <c r="AH3377" i="1"/>
  <c r="W2751" i="1"/>
  <c r="W2123" i="1"/>
  <c r="AF2123" i="1"/>
  <c r="W1211" i="1"/>
  <c r="AF1211" i="1"/>
  <c r="W1625" i="1"/>
  <c r="AF1625" i="1"/>
  <c r="L953" i="1"/>
  <c r="AG953" i="1"/>
  <c r="AH953" i="1"/>
  <c r="AG3299" i="1"/>
  <c r="AH3299" i="1"/>
  <c r="L1313" i="1"/>
  <c r="AG1313" i="1"/>
  <c r="AH1313" i="1"/>
  <c r="AH9" i="1"/>
  <c r="W4146" i="1"/>
  <c r="AF4146" i="1"/>
  <c r="W3995" i="1"/>
  <c r="AF3995" i="1"/>
  <c r="W3617" i="1"/>
  <c r="AF3617" i="1"/>
  <c r="W3203" i="1"/>
  <c r="AF3203" i="1"/>
  <c r="W2271" i="1"/>
  <c r="AF2271" i="1"/>
  <c r="W415" i="1"/>
  <c r="W1577" i="1"/>
  <c r="AF1577" i="1"/>
  <c r="W2714" i="1"/>
  <c r="AF1745" i="1"/>
  <c r="W1745" i="1"/>
  <c r="L1384" i="1"/>
  <c r="AG1647" i="1"/>
  <c r="AH1647" i="1"/>
  <c r="W4142" i="1"/>
  <c r="AF4142" i="1"/>
  <c r="W1286" i="1"/>
  <c r="AF1286" i="1"/>
  <c r="W1162" i="1"/>
  <c r="AF1162" i="1"/>
  <c r="W686" i="1"/>
  <c r="AF686" i="1"/>
  <c r="W446" i="1"/>
  <c r="AF446" i="1"/>
  <c r="W3833" i="1"/>
  <c r="AF3833" i="1"/>
  <c r="AG437" i="1"/>
  <c r="AH437" i="1"/>
  <c r="L17" i="1"/>
  <c r="AG17" i="1"/>
  <c r="W2777" i="1"/>
  <c r="AG1856" i="1"/>
  <c r="W2054" i="1"/>
  <c r="AF2054" i="1"/>
  <c r="AG2723" i="1"/>
  <c r="AH2723" i="1"/>
  <c r="L1743" i="1"/>
  <c r="AG1743" i="1"/>
  <c r="AH1743" i="1"/>
  <c r="AG2488" i="1"/>
  <c r="AH2488" i="1"/>
  <c r="L1695" i="1"/>
  <c r="AG1695" i="1"/>
  <c r="AH1695" i="1"/>
  <c r="W4145" i="1"/>
  <c r="AF4145" i="1"/>
  <c r="W251" i="1"/>
  <c r="AF251" i="1"/>
  <c r="L2249" i="1"/>
  <c r="AG2199" i="1"/>
  <c r="AH2199" i="1"/>
  <c r="AG4143" i="1"/>
  <c r="AH4143" i="1"/>
  <c r="L341" i="1"/>
  <c r="L821" i="1"/>
  <c r="W998" i="1"/>
  <c r="AF998" i="1"/>
  <c r="W638" i="1"/>
  <c r="AF638" i="1"/>
  <c r="W3303" i="1"/>
  <c r="AF3303" i="1"/>
  <c r="W1115" i="1"/>
  <c r="AF1115" i="1"/>
  <c r="W59" i="1"/>
  <c r="AF59" i="1"/>
  <c r="W3640" i="1"/>
  <c r="L1887" i="1"/>
  <c r="AG1887" i="1"/>
  <c r="W2386" i="1"/>
  <c r="AF2386" i="1"/>
  <c r="W1358" i="1"/>
  <c r="AF1358" i="1"/>
  <c r="W634" i="1"/>
  <c r="AF634" i="1"/>
  <c r="L851" i="1"/>
  <c r="AG851" i="1"/>
  <c r="AH851" i="1"/>
  <c r="AG1791" i="1"/>
  <c r="AH1791" i="1"/>
  <c r="W3977" i="1"/>
  <c r="AF3977" i="1"/>
  <c r="W3521" i="1"/>
  <c r="AF3521" i="1"/>
  <c r="L1311" i="1"/>
  <c r="AG1311" i="1"/>
  <c r="W995" i="1"/>
  <c r="AF995" i="1"/>
  <c r="L3305" i="1"/>
  <c r="AG1454" i="1"/>
  <c r="AH1454" i="1"/>
  <c r="W2151" i="1"/>
  <c r="W1265" i="1"/>
  <c r="AG2991" i="1"/>
  <c r="AH2991" i="1"/>
  <c r="W107" i="1"/>
  <c r="L113" i="1"/>
  <c r="AG113" i="1"/>
  <c r="AH113" i="1"/>
  <c r="W2678" i="1"/>
  <c r="AF2678" i="1"/>
  <c r="L1937" i="1"/>
  <c r="AG1937" i="1"/>
  <c r="AG952" i="1"/>
  <c r="AG2801" i="1"/>
  <c r="AH2801" i="1"/>
  <c r="W3070" i="1"/>
  <c r="AF3070" i="1"/>
  <c r="L952" i="1"/>
  <c r="W3830" i="1"/>
  <c r="AF3830" i="1"/>
  <c r="W1862" i="1"/>
  <c r="AF1862" i="1"/>
  <c r="W1742" i="1"/>
  <c r="AF1742" i="1"/>
  <c r="W1478" i="1"/>
  <c r="AF1478" i="1"/>
  <c r="W3903" i="1"/>
  <c r="AF3903" i="1"/>
  <c r="L2152" i="1"/>
  <c r="W2367" i="1"/>
  <c r="AF2367" i="1"/>
  <c r="W1523" i="1"/>
  <c r="AF1523" i="1"/>
  <c r="L2801" i="1"/>
  <c r="W3831" i="1"/>
  <c r="L1769" i="1"/>
  <c r="AG1769" i="1"/>
  <c r="W537" i="1"/>
  <c r="AF537" i="1"/>
  <c r="AH3064" i="1"/>
  <c r="AG2073" i="1"/>
  <c r="AH2073" i="1"/>
  <c r="AH849" i="1"/>
  <c r="AH539" i="1"/>
  <c r="W2050" i="1"/>
  <c r="AF2050" i="1"/>
  <c r="AG1811" i="1"/>
  <c r="AH1811" i="1"/>
  <c r="W1019" i="1"/>
  <c r="AF1019" i="1"/>
  <c r="AG1161" i="1"/>
  <c r="AH1161" i="1"/>
  <c r="L1161" i="1"/>
  <c r="W3563" i="1"/>
  <c r="AF3563" i="1"/>
  <c r="W2926" i="1"/>
  <c r="AF2926" i="1"/>
  <c r="L1697" i="1"/>
  <c r="AG1697" i="1"/>
  <c r="AH1697" i="1"/>
  <c r="W2891" i="1"/>
  <c r="AF2891" i="1"/>
  <c r="W1406" i="1"/>
  <c r="L1406" i="1" s="1"/>
  <c r="L4088" i="1"/>
  <c r="W3562" i="1"/>
  <c r="AF3562" i="1"/>
  <c r="W3302" i="1"/>
  <c r="AF3302" i="1"/>
  <c r="W2638" i="1"/>
  <c r="AF2638" i="1"/>
  <c r="W1858" i="1"/>
  <c r="AF1858" i="1"/>
  <c r="W1598" i="1"/>
  <c r="AF1598" i="1"/>
  <c r="W3899" i="1"/>
  <c r="AF3899" i="1"/>
  <c r="L1480" i="1"/>
  <c r="AG1480" i="1"/>
  <c r="W2363" i="1"/>
  <c r="AF2363" i="1"/>
  <c r="W4138" i="1"/>
  <c r="L1913" i="1"/>
  <c r="AG1913" i="1"/>
  <c r="AH1913" i="1"/>
  <c r="W1691" i="1"/>
  <c r="W1377" i="1"/>
  <c r="AF1377" i="1"/>
  <c r="AH821" i="1"/>
  <c r="AG2675" i="1"/>
  <c r="AH2675" i="1"/>
  <c r="AG1262" i="1"/>
  <c r="AH1262" i="1"/>
  <c r="W3742" i="1"/>
  <c r="AF3742" i="1"/>
  <c r="W3419" i="1"/>
  <c r="AF3419" i="1"/>
  <c r="L2153" i="1"/>
  <c r="AG2153" i="1"/>
  <c r="W233" i="1"/>
  <c r="AF233" i="1"/>
  <c r="L4191" i="1"/>
  <c r="AG4191" i="1"/>
  <c r="L2723" i="1"/>
  <c r="W2894" i="1"/>
  <c r="AF2894" i="1"/>
  <c r="W3953" i="1"/>
  <c r="AF3953" i="1"/>
  <c r="W3539" i="1"/>
  <c r="W759" i="1"/>
  <c r="W2679" i="1"/>
  <c r="AF2679" i="1"/>
  <c r="L1526" i="1"/>
  <c r="AG1526" i="1"/>
  <c r="AH1526" i="1"/>
  <c r="W4139" i="1"/>
  <c r="AG2438" i="1"/>
  <c r="AH2438" i="1"/>
  <c r="AH1856" i="1"/>
  <c r="L1688" i="1"/>
  <c r="AG1688" i="1"/>
  <c r="AH1688" i="1"/>
  <c r="W438" i="1"/>
  <c r="AF438" i="1"/>
  <c r="W4049" i="1"/>
  <c r="AF4049" i="1"/>
  <c r="W473" i="1"/>
  <c r="AF473" i="1"/>
  <c r="W4114" i="1"/>
  <c r="AF4114" i="1"/>
  <c r="L3371" i="1"/>
  <c r="AG3371" i="1"/>
  <c r="L1167" i="1"/>
  <c r="AG1167" i="1"/>
  <c r="AH1167" i="1"/>
  <c r="L2051" i="1"/>
  <c r="AG2051" i="1"/>
  <c r="L737" i="1"/>
  <c r="L1576" i="1"/>
  <c r="AG1576" i="1"/>
  <c r="AH1576" i="1"/>
  <c r="W2897" i="1"/>
  <c r="AF2897" i="1"/>
  <c r="W2009" i="1"/>
  <c r="AF2009" i="1"/>
  <c r="L2991" i="1"/>
  <c r="L2462" i="1"/>
  <c r="AG2462" i="1"/>
  <c r="AH2462" i="1"/>
  <c r="W1739" i="1"/>
  <c r="AF1739" i="1"/>
  <c r="AG160" i="1"/>
  <c r="AH160" i="1"/>
  <c r="W3515" i="1"/>
  <c r="AF3515" i="1"/>
  <c r="W736" i="1"/>
  <c r="W3275" i="1"/>
  <c r="L3275" i="1" s="1"/>
  <c r="AF3275" i="1"/>
  <c r="W971" i="1"/>
  <c r="AF971" i="1"/>
  <c r="W4190" i="1"/>
  <c r="AG1817" i="1"/>
  <c r="AH1817" i="1"/>
  <c r="W641" i="1"/>
  <c r="AG112" i="1"/>
  <c r="AH112" i="1"/>
  <c r="AH737" i="1"/>
  <c r="W3590" i="1"/>
  <c r="AF3590" i="1"/>
  <c r="W1547" i="1"/>
  <c r="AF1547" i="1"/>
  <c r="AG1259" i="1"/>
  <c r="AH1259" i="1"/>
  <c r="W3022" i="1"/>
  <c r="AF3022" i="1"/>
  <c r="W1334" i="1"/>
  <c r="AF1334" i="1"/>
  <c r="W1210" i="1"/>
  <c r="AF1210" i="1"/>
  <c r="W134" i="1"/>
  <c r="AF134" i="1"/>
  <c r="W3875" i="1"/>
  <c r="AF3875" i="1"/>
  <c r="L539" i="1"/>
  <c r="L1841" i="1"/>
  <c r="AG1841" i="1"/>
  <c r="AH1841" i="1"/>
  <c r="W3351" i="1"/>
  <c r="W3827" i="1"/>
  <c r="W3566" i="1"/>
  <c r="AH3371" i="1"/>
  <c r="AG854" i="1"/>
  <c r="AH854" i="1"/>
  <c r="W4006" i="1"/>
  <c r="AF4006" i="1"/>
  <c r="W735" i="1"/>
  <c r="AF735" i="1"/>
  <c r="W2699" i="1"/>
  <c r="AF2699" i="1"/>
  <c r="L1889" i="1"/>
  <c r="AG1889" i="1"/>
  <c r="AH1889" i="1"/>
  <c r="L3064" i="1"/>
  <c r="W1838" i="1"/>
  <c r="AF1838" i="1"/>
  <c r="W1574" i="1"/>
  <c r="AF1574" i="1"/>
  <c r="W3327" i="1"/>
  <c r="AF3327" i="1"/>
  <c r="AG224" i="1"/>
  <c r="AG687" i="1"/>
  <c r="AH687" i="1"/>
  <c r="W3011" i="1"/>
  <c r="AF3011" i="1"/>
  <c r="W2175" i="1"/>
  <c r="AF2175" i="1"/>
  <c r="W58" i="1"/>
  <c r="AG1622" i="1"/>
  <c r="AH1622" i="1"/>
  <c r="AG1764" i="1"/>
  <c r="W2049" i="1"/>
  <c r="AF2049" i="1"/>
  <c r="W2265" i="1"/>
  <c r="AF2265" i="1"/>
  <c r="AH2051" i="1"/>
  <c r="L160" i="1"/>
  <c r="W4174" i="1"/>
  <c r="AF4174" i="1"/>
  <c r="W3014" i="1"/>
  <c r="AF3014" i="1"/>
  <c r="W10" i="1"/>
  <c r="AF10" i="1"/>
  <c r="W3851" i="1"/>
  <c r="AF3851" i="1"/>
  <c r="W3323" i="1"/>
  <c r="AF3323" i="1"/>
  <c r="AG1961" i="1"/>
  <c r="AH1961" i="1"/>
  <c r="W2542" i="1"/>
  <c r="AF2542" i="1"/>
  <c r="W2463" i="1"/>
  <c r="AF2463" i="1"/>
  <c r="W3929" i="1"/>
  <c r="W3664" i="1"/>
  <c r="W322" i="1"/>
  <c r="W307" i="1"/>
  <c r="AG1575" i="1"/>
  <c r="AH1575" i="1"/>
  <c r="L683" i="1"/>
  <c r="AG683" i="1"/>
  <c r="AH683" i="1"/>
  <c r="L849" i="1"/>
  <c r="W3530" i="1"/>
  <c r="L3530" i="1" s="1"/>
  <c r="AF3530" i="1"/>
  <c r="AG155" i="1"/>
  <c r="AH155" i="1"/>
  <c r="AG3251" i="1"/>
  <c r="AH3251" i="1"/>
  <c r="W635" i="1"/>
  <c r="AF635" i="1"/>
  <c r="W159" i="1"/>
  <c r="AF159" i="1"/>
  <c r="W1283" i="1"/>
  <c r="W230" i="1"/>
  <c r="W1646" i="1"/>
  <c r="W1166" i="1"/>
  <c r="AH1888" i="1"/>
  <c r="L2512" i="1"/>
  <c r="AG2512" i="1"/>
  <c r="AH2512" i="1"/>
  <c r="AG11" i="1"/>
  <c r="AH11" i="1"/>
  <c r="L2993" i="1"/>
  <c r="AG2993" i="1"/>
  <c r="AH2993" i="1"/>
  <c r="AG4163" i="1"/>
  <c r="AH4163" i="1"/>
  <c r="W3089" i="1"/>
  <c r="AF3089" i="1"/>
  <c r="W1163" i="1"/>
  <c r="AF1163" i="1"/>
  <c r="W79" i="1"/>
  <c r="W3190" i="1"/>
  <c r="AF3190" i="1"/>
  <c r="W1886" i="1"/>
  <c r="AF1886" i="1"/>
  <c r="W3670" i="1"/>
  <c r="L3947" i="1"/>
  <c r="L1546" i="1"/>
  <c r="L2048" i="1"/>
  <c r="W4166" i="1"/>
  <c r="AF4166" i="1"/>
  <c r="W4046" i="1"/>
  <c r="AF4046" i="1"/>
  <c r="W3526" i="1"/>
  <c r="AF3526" i="1"/>
  <c r="W1826" i="1"/>
  <c r="AF1826" i="1"/>
  <c r="W950" i="1"/>
  <c r="AF950" i="1"/>
  <c r="AG1599" i="1"/>
  <c r="AH1599" i="1"/>
  <c r="L155" i="1"/>
  <c r="L1961" i="1"/>
  <c r="W1067" i="1"/>
  <c r="AF1067" i="1"/>
  <c r="W951" i="1"/>
  <c r="AF951" i="1"/>
  <c r="AH952" i="1"/>
  <c r="AH2011" i="1"/>
  <c r="AH1480" i="1"/>
  <c r="AH2153" i="1"/>
  <c r="W2575" i="1"/>
  <c r="AF2575" i="1"/>
  <c r="L3299" i="1"/>
  <c r="W3782" i="1"/>
  <c r="AF3782" i="1"/>
  <c r="W946" i="1"/>
  <c r="AF946" i="1"/>
  <c r="W4064" i="1"/>
  <c r="W3467" i="1"/>
  <c r="AF3467" i="1"/>
  <c r="AG8" i="1"/>
  <c r="AH8" i="1"/>
  <c r="AG1649" i="1"/>
  <c r="AH1649" i="1"/>
  <c r="L3519" i="1"/>
  <c r="AG3519" i="1"/>
  <c r="AH3519" i="1"/>
  <c r="AG209" i="1"/>
  <c r="AH209" i="1"/>
  <c r="W2775" i="1"/>
  <c r="AF2775" i="1"/>
  <c r="W947" i="1"/>
  <c r="AF947" i="1"/>
  <c r="AG1670" i="1"/>
  <c r="AH1670" i="1"/>
  <c r="W3763" i="1"/>
  <c r="W3423" i="1"/>
  <c r="L1793" i="1"/>
  <c r="AG1793" i="1"/>
  <c r="AH1793" i="1"/>
  <c r="W1790" i="1"/>
  <c r="AF1790" i="1"/>
  <c r="W2150" i="1"/>
  <c r="L1160" i="1"/>
  <c r="AG1160" i="1"/>
  <c r="L1263" i="1"/>
  <c r="W3118" i="1"/>
  <c r="AF3118" i="1"/>
  <c r="W2990" i="1"/>
  <c r="AF2990" i="1"/>
  <c r="W1430" i="1"/>
  <c r="AF1430" i="1"/>
  <c r="W226" i="1"/>
  <c r="AF226" i="1"/>
  <c r="W2987" i="1"/>
  <c r="AF2987" i="1"/>
  <c r="W2147" i="1"/>
  <c r="AF2147" i="1"/>
  <c r="W1721" i="1"/>
  <c r="AF1721" i="1"/>
  <c r="W538" i="1"/>
  <c r="AG899" i="1"/>
  <c r="AH899" i="1"/>
  <c r="AH3305" i="1"/>
  <c r="AH2249" i="1"/>
  <c r="L2273" i="1"/>
  <c r="AG2273" i="1"/>
  <c r="W2579" i="1"/>
  <c r="AF2579" i="1"/>
  <c r="W3094" i="1"/>
  <c r="AF3094" i="1"/>
  <c r="W111" i="1"/>
  <c r="AF111" i="1"/>
  <c r="W472" i="1"/>
  <c r="AF472" i="1"/>
  <c r="W3615" i="1"/>
  <c r="AF3615" i="1"/>
  <c r="W3155" i="1"/>
  <c r="AF3155" i="1"/>
  <c r="L3927" i="1"/>
  <c r="AG3927" i="1"/>
  <c r="AH3927" i="1"/>
  <c r="AG3947" i="1"/>
  <c r="AH3947" i="1"/>
  <c r="L2225" i="1"/>
  <c r="AG2225" i="1"/>
  <c r="AH2225" i="1"/>
  <c r="W3634" i="1"/>
  <c r="AF3634" i="1"/>
  <c r="L2992" i="1"/>
  <c r="AG2992" i="1"/>
  <c r="AG1865" i="1"/>
  <c r="AH1865" i="1"/>
  <c r="AG850" i="1"/>
  <c r="W131" i="1"/>
  <c r="W156" i="1"/>
  <c r="AF156" i="1"/>
  <c r="W1673" i="1"/>
  <c r="AF1673" i="1"/>
  <c r="W1718" i="1"/>
  <c r="AG3417" i="1"/>
  <c r="W3801" i="1"/>
  <c r="AF3801" i="1"/>
  <c r="W3249" i="1"/>
  <c r="AF3249" i="1"/>
  <c r="AG9" i="1"/>
  <c r="AG1360" i="1"/>
  <c r="AG1335" i="1"/>
  <c r="AH1335" i="1"/>
  <c r="AG1036" i="1"/>
  <c r="AG439" i="1"/>
  <c r="AH439" i="1"/>
  <c r="AG2171" i="1"/>
  <c r="AG3736" i="1"/>
  <c r="AG633" i="1"/>
  <c r="Q3" i="1"/>
  <c r="Q2859" i="1"/>
  <c r="W2859" i="1"/>
  <c r="Q2955" i="1"/>
  <c r="W2955" i="1"/>
  <c r="Q3051" i="1"/>
  <c r="L3051" i="1" s="1"/>
  <c r="W3051" i="1"/>
  <c r="Q3147" i="1"/>
  <c r="W3147" i="1"/>
  <c r="Q3243" i="1"/>
  <c r="W3243" i="1"/>
  <c r="Q3339" i="1"/>
  <c r="W3339" i="1"/>
  <c r="Q3435" i="1"/>
  <c r="L3435" i="1" s="1"/>
  <c r="W3435" i="1"/>
  <c r="Q3531" i="1"/>
  <c r="L3531" i="1" s="1"/>
  <c r="W3531" i="1"/>
  <c r="Q3627" i="1"/>
  <c r="W3627" i="1"/>
  <c r="Q3723" i="1"/>
  <c r="W3723" i="1"/>
  <c r="Q3819" i="1"/>
  <c r="W3819" i="1"/>
  <c r="Q3915" i="1"/>
  <c r="L3915" i="1" s="1"/>
  <c r="W3915" i="1"/>
  <c r="Q4011" i="1"/>
  <c r="W4011" i="1"/>
  <c r="Q2690" i="1"/>
  <c r="W2690" i="1"/>
  <c r="Q2810" i="1"/>
  <c r="W2810" i="1"/>
  <c r="Q2906" i="1"/>
  <c r="W2906" i="1"/>
  <c r="Q3002" i="1"/>
  <c r="W3002" i="1"/>
  <c r="Q3098" i="1"/>
  <c r="W3098" i="1"/>
  <c r="Q3194" i="1"/>
  <c r="W3194" i="1"/>
  <c r="Q3314" i="1"/>
  <c r="W3314" i="1"/>
  <c r="Q3410" i="1"/>
  <c r="W3410" i="1"/>
  <c r="Q3506" i="1"/>
  <c r="W3506" i="1"/>
  <c r="Q3626" i="1"/>
  <c r="L3626" i="1" s="1"/>
  <c r="W3626" i="1"/>
  <c r="Q3746" i="1"/>
  <c r="W3746" i="1"/>
  <c r="Q2665" i="1"/>
  <c r="W2665" i="1"/>
  <c r="Q2761" i="1"/>
  <c r="W2761" i="1"/>
  <c r="Q2857" i="1"/>
  <c r="W2857" i="1"/>
  <c r="Q2953" i="1"/>
  <c r="L2953" i="1" s="1"/>
  <c r="W2953" i="1"/>
  <c r="Q3049" i="1"/>
  <c r="W3049" i="1"/>
  <c r="Q3145" i="1"/>
  <c r="W3145" i="1"/>
  <c r="Q3241" i="1"/>
  <c r="W3241" i="1"/>
  <c r="Q3337" i="1"/>
  <c r="W3337" i="1"/>
  <c r="Q3433" i="1"/>
  <c r="W3433" i="1"/>
  <c r="Q3529" i="1"/>
  <c r="W3529" i="1"/>
  <c r="Q3625" i="1"/>
  <c r="L3625" i="1" s="1"/>
  <c r="W3625" i="1"/>
  <c r="Q2472" i="1"/>
  <c r="W2472" i="1"/>
  <c r="Q2568" i="1"/>
  <c r="W2568" i="1"/>
  <c r="W2664" i="1"/>
  <c r="Q2664" i="1"/>
  <c r="Q2760" i="1"/>
  <c r="W2760" i="1"/>
  <c r="Q2856" i="1"/>
  <c r="W2856" i="1"/>
  <c r="Q2952" i="1"/>
  <c r="W2952" i="1"/>
  <c r="Q3048" i="1"/>
  <c r="W3048" i="1"/>
  <c r="Q3144" i="1"/>
  <c r="W3144" i="1"/>
  <c r="Q3240" i="1"/>
  <c r="W3240" i="1"/>
  <c r="Q3336" i="1"/>
  <c r="W3336" i="1"/>
  <c r="Q3432" i="1"/>
  <c r="W3432" i="1"/>
  <c r="L2063" i="1"/>
  <c r="Q2063" i="1"/>
  <c r="W2063" i="1"/>
  <c r="Q2159" i="1"/>
  <c r="W2159" i="1"/>
  <c r="Q2255" i="1"/>
  <c r="W2255" i="1"/>
  <c r="Q2351" i="1"/>
  <c r="W2351" i="1"/>
  <c r="Q2447" i="1"/>
  <c r="W2447" i="1"/>
  <c r="L2447" i="1" s="1"/>
  <c r="Q2543" i="1"/>
  <c r="L2543" i="1" s="1"/>
  <c r="W2543" i="1"/>
  <c r="Q2639" i="1"/>
  <c r="W2639" i="1"/>
  <c r="Q2735" i="1"/>
  <c r="W2735" i="1"/>
  <c r="Q2831" i="1"/>
  <c r="W2831" i="1"/>
  <c r="Q2927" i="1"/>
  <c r="W2927" i="1"/>
  <c r="Q3023" i="1"/>
  <c r="W3023" i="1"/>
  <c r="W3119" i="1"/>
  <c r="Q3119" i="1"/>
  <c r="Q3215" i="1"/>
  <c r="L3215" i="1" s="1"/>
  <c r="W3215" i="1"/>
  <c r="Q3311" i="1"/>
  <c r="L3311" i="1" s="1"/>
  <c r="W3311" i="1"/>
  <c r="Q3407" i="1"/>
  <c r="W3407" i="1"/>
  <c r="Q2038" i="1"/>
  <c r="W2038" i="1"/>
  <c r="Q2134" i="1"/>
  <c r="L2134" i="1" s="1"/>
  <c r="W2134" i="1"/>
  <c r="Q2230" i="1"/>
  <c r="W2230" i="1"/>
  <c r="Q2326" i="1"/>
  <c r="Q2422" i="1"/>
  <c r="Q2518" i="1"/>
  <c r="Q2614" i="1"/>
  <c r="Q2710" i="1"/>
  <c r="Q2037" i="1"/>
  <c r="W2037" i="1"/>
  <c r="L2037" i="1" s="1"/>
  <c r="Q2133" i="1"/>
  <c r="W2133" i="1"/>
  <c r="Q2229" i="1"/>
  <c r="W2229" i="1"/>
  <c r="Q2325" i="1"/>
  <c r="W2325" i="1"/>
  <c r="Q2421" i="1"/>
  <c r="W2421" i="1"/>
  <c r="Q2517" i="1"/>
  <c r="W2517" i="1"/>
  <c r="Q2781" i="1"/>
  <c r="W2781" i="1"/>
  <c r="Q1988" i="1"/>
  <c r="W1988" i="1"/>
  <c r="Q2084" i="1"/>
  <c r="W2084" i="1"/>
  <c r="Q2180" i="1"/>
  <c r="W2180" i="1"/>
  <c r="Q2276" i="1"/>
  <c r="W2276" i="1"/>
  <c r="Q2372" i="1"/>
  <c r="W2372" i="1"/>
  <c r="Q2468" i="1"/>
  <c r="W2468" i="1"/>
  <c r="L2468" i="1" s="1"/>
  <c r="Q2564" i="1"/>
  <c r="W2564" i="1"/>
  <c r="Q1915" i="1"/>
  <c r="W1915" i="1"/>
  <c r="Q2035" i="1"/>
  <c r="W2035" i="1"/>
  <c r="Q2131" i="1"/>
  <c r="W2131" i="1"/>
  <c r="Q2227" i="1"/>
  <c r="W2227" i="1"/>
  <c r="W2323" i="1"/>
  <c r="Q2323" i="1"/>
  <c r="Q1866" i="1"/>
  <c r="W1866" i="1"/>
  <c r="Q1962" i="1"/>
  <c r="W1962" i="1"/>
  <c r="Q2604" i="1"/>
  <c r="W2604" i="1"/>
  <c r="Q1043" i="1"/>
  <c r="W1043" i="1"/>
  <c r="Q1667" i="1"/>
  <c r="W1667" i="1"/>
  <c r="Q1139" i="1"/>
  <c r="W1139" i="1"/>
  <c r="Q875" i="1"/>
  <c r="W875" i="1"/>
  <c r="Q3494" i="1"/>
  <c r="W3494" i="1"/>
  <c r="Q4102" i="1"/>
  <c r="Q3954" i="1"/>
  <c r="W3954" i="1"/>
  <c r="Q3696" i="1"/>
  <c r="W3696" i="1"/>
  <c r="Q2763" i="1"/>
  <c r="W2763" i="1"/>
  <c r="L2667" i="1"/>
  <c r="Q2667" i="1"/>
  <c r="W2667" i="1"/>
  <c r="Q2569" i="1"/>
  <c r="W2569" i="1"/>
  <c r="Q2473" i="1"/>
  <c r="W2473" i="1"/>
  <c r="Q2376" i="1"/>
  <c r="W2376" i="1"/>
  <c r="Q2280" i="1"/>
  <c r="W2280" i="1"/>
  <c r="Q2184" i="1"/>
  <c r="W2184" i="1"/>
  <c r="Q2088" i="1"/>
  <c r="W2088" i="1"/>
  <c r="Q1990" i="1"/>
  <c r="W1990" i="1"/>
  <c r="Q1658" i="1"/>
  <c r="W1658" i="1"/>
  <c r="Q1486" i="1"/>
  <c r="W1486" i="1"/>
  <c r="Q1314" i="1"/>
  <c r="W1314" i="1"/>
  <c r="Q1154" i="1"/>
  <c r="W1154" i="1"/>
  <c r="Q1058" i="1"/>
  <c r="W1058" i="1"/>
  <c r="Q962" i="1"/>
  <c r="W962" i="1"/>
  <c r="Q866" i="1"/>
  <c r="W866" i="1"/>
  <c r="Q769" i="1"/>
  <c r="W769" i="1"/>
  <c r="Q673" i="1"/>
  <c r="W673" i="1"/>
  <c r="Q572" i="1"/>
  <c r="W572" i="1"/>
  <c r="Q476" i="1"/>
  <c r="W476" i="1"/>
  <c r="Q380" i="1"/>
  <c r="W380" i="1"/>
  <c r="Q283" i="1"/>
  <c r="W283" i="1"/>
  <c r="Q3491" i="1"/>
  <c r="W3491" i="1"/>
  <c r="Q4074" i="1"/>
  <c r="W4074" i="1"/>
  <c r="Q3811" i="1"/>
  <c r="W3811" i="1"/>
  <c r="Q2595" i="1"/>
  <c r="W2595" i="1"/>
  <c r="L2595" i="1" s="1"/>
  <c r="Q2498" i="1"/>
  <c r="L2498" i="1" s="1"/>
  <c r="W2498" i="1"/>
  <c r="Q2401" i="1"/>
  <c r="W2401" i="1"/>
  <c r="Q2305" i="1"/>
  <c r="W2305" i="1"/>
  <c r="Q2209" i="1"/>
  <c r="W2209" i="1"/>
  <c r="L2209" i="1" s="1"/>
  <c r="Q2113" i="1"/>
  <c r="W2113" i="1"/>
  <c r="Q2015" i="1"/>
  <c r="W2015" i="1"/>
  <c r="Q1775" i="1"/>
  <c r="W1775" i="1"/>
  <c r="Q1238" i="1"/>
  <c r="W1238" i="1"/>
  <c r="Q4104" i="1"/>
  <c r="W4104" i="1"/>
  <c r="Q3900" i="1"/>
  <c r="W3900" i="1"/>
  <c r="Q3644" i="1"/>
  <c r="W3644" i="1"/>
  <c r="Q2547" i="1"/>
  <c r="W2547" i="1"/>
  <c r="Q2451" i="1"/>
  <c r="L2451" i="1" s="1"/>
  <c r="W2451" i="1"/>
  <c r="Q2354" i="1"/>
  <c r="W2354" i="1"/>
  <c r="Q2258" i="1"/>
  <c r="W2258" i="1"/>
  <c r="Q2162" i="1"/>
  <c r="W2162" i="1"/>
  <c r="Q2066" i="1"/>
  <c r="W2066" i="1"/>
  <c r="Q1966" i="1"/>
  <c r="W1966" i="1"/>
  <c r="Q1716" i="1"/>
  <c r="W1716" i="1"/>
  <c r="Q1488" i="1"/>
  <c r="W1488" i="1"/>
  <c r="Q1316" i="1"/>
  <c r="L1316" i="1" s="1"/>
  <c r="W1316" i="1"/>
  <c r="Q771" i="1"/>
  <c r="W771" i="1"/>
  <c r="Q675" i="1"/>
  <c r="W675" i="1"/>
  <c r="Q574" i="1"/>
  <c r="W574" i="1"/>
  <c r="Q478" i="1"/>
  <c r="W478" i="1"/>
  <c r="Q382" i="1"/>
  <c r="W382" i="1"/>
  <c r="Q286" i="1"/>
  <c r="W286" i="1"/>
  <c r="Q186" i="1"/>
  <c r="W186" i="1"/>
  <c r="Q90" i="1"/>
  <c r="W90" i="1"/>
  <c r="Q1235" i="1"/>
  <c r="W1235" i="1"/>
  <c r="Q3985" i="1"/>
  <c r="W3985" i="1"/>
  <c r="Q3756" i="1"/>
  <c r="W3756" i="1"/>
  <c r="Q2403" i="1"/>
  <c r="W2403" i="1"/>
  <c r="Q2307" i="1"/>
  <c r="W2307" i="1"/>
  <c r="Q2211" i="1"/>
  <c r="W2211" i="1"/>
  <c r="Q2115" i="1"/>
  <c r="W2115" i="1"/>
  <c r="L2115" i="1" s="1"/>
  <c r="Q2017" i="1"/>
  <c r="W2017" i="1"/>
  <c r="Q1917" i="1"/>
  <c r="W1917" i="1"/>
  <c r="Q1605" i="1"/>
  <c r="W1605" i="1"/>
  <c r="Q1317" i="1"/>
  <c r="L1317" i="1" s="1"/>
  <c r="W1317" i="1"/>
  <c r="Q551" i="1"/>
  <c r="L551" i="1" s="1"/>
  <c r="W551" i="1"/>
  <c r="Q455" i="1"/>
  <c r="W455" i="1"/>
  <c r="Q3059" i="1"/>
  <c r="W3059" i="1"/>
  <c r="Q4051" i="1"/>
  <c r="W4051" i="1"/>
  <c r="Q3789" i="1"/>
  <c r="W3789" i="1"/>
  <c r="Q1379" i="1"/>
  <c r="W1379" i="1"/>
  <c r="Q261" i="1"/>
  <c r="W261" i="1"/>
  <c r="L4053" i="1"/>
  <c r="Q4053" i="1"/>
  <c r="W4053" i="1"/>
  <c r="Q3708" i="1"/>
  <c r="W3708" i="1"/>
  <c r="Q2772" i="1"/>
  <c r="W2772" i="1"/>
  <c r="Q2676" i="1"/>
  <c r="W2676" i="1"/>
  <c r="Q1898" i="1"/>
  <c r="W1898" i="1"/>
  <c r="Q1727" i="1"/>
  <c r="W1727" i="1"/>
  <c r="Q1555" i="1"/>
  <c r="W1555" i="1"/>
  <c r="Q1323" i="1"/>
  <c r="W1323" i="1"/>
  <c r="Q218" i="1"/>
  <c r="W218" i="1"/>
  <c r="L218" i="1" s="1"/>
  <c r="Q121" i="1"/>
  <c r="W121" i="1"/>
  <c r="Q25" i="1"/>
  <c r="W25" i="1"/>
  <c r="Q3063" i="1"/>
  <c r="W3063" i="1"/>
  <c r="Q1989" i="1"/>
  <c r="W1989" i="1"/>
  <c r="L1989" i="1" s="1"/>
  <c r="Q4009" i="1"/>
  <c r="W4009" i="1"/>
  <c r="Q3732" i="1"/>
  <c r="W3732" i="1"/>
  <c r="Q3285" i="1"/>
  <c r="W3285" i="1"/>
  <c r="Q2922" i="1"/>
  <c r="W2922" i="1"/>
  <c r="Q2660" i="1"/>
  <c r="L2660" i="1" s="1"/>
  <c r="W2660" i="1"/>
  <c r="Q2294" i="1"/>
  <c r="W2294" i="1"/>
  <c r="Q1608" i="1"/>
  <c r="W1608" i="1"/>
  <c r="Q1393" i="1"/>
  <c r="W1393" i="1"/>
  <c r="Q1212" i="1"/>
  <c r="W1212" i="1"/>
  <c r="Q1002" i="1"/>
  <c r="W1002" i="1"/>
  <c r="Q739" i="1"/>
  <c r="W739" i="1"/>
  <c r="Q529" i="1"/>
  <c r="L529" i="1" s="1"/>
  <c r="W529" i="1"/>
  <c r="Q354" i="1"/>
  <c r="L354" i="1" s="1"/>
  <c r="W354" i="1"/>
  <c r="Q26" i="1"/>
  <c r="W26" i="1"/>
  <c r="Q2747" i="1"/>
  <c r="W2747" i="1"/>
  <c r="Q4050" i="1"/>
  <c r="W4050" i="1"/>
  <c r="Q3857" i="1"/>
  <c r="L3857" i="1" s="1"/>
  <c r="W3857" i="1"/>
  <c r="Q3500" i="1"/>
  <c r="W3500" i="1"/>
  <c r="Q3165" i="1"/>
  <c r="W3165" i="1"/>
  <c r="Q2802" i="1"/>
  <c r="W2802" i="1"/>
  <c r="Q2370" i="1"/>
  <c r="W2370" i="1"/>
  <c r="Q2220" i="1"/>
  <c r="W2220" i="1"/>
  <c r="Q1704" i="1"/>
  <c r="W1704" i="1"/>
  <c r="Q1548" i="1"/>
  <c r="W1548" i="1"/>
  <c r="L1548" i="1" s="1"/>
  <c r="Q1331" i="1"/>
  <c r="W1331" i="1"/>
  <c r="Q1081" i="1"/>
  <c r="W1081" i="1"/>
  <c r="Q977" i="1"/>
  <c r="W977" i="1"/>
  <c r="Q740" i="1"/>
  <c r="L740" i="1" s="1"/>
  <c r="W740" i="1"/>
  <c r="Q530" i="1"/>
  <c r="W530" i="1"/>
  <c r="Q355" i="1"/>
  <c r="W355" i="1"/>
  <c r="Q252" i="1"/>
  <c r="W252" i="1"/>
  <c r="Q809" i="1"/>
  <c r="L809" i="1" s="1"/>
  <c r="W809" i="1"/>
  <c r="Q2847" i="1"/>
  <c r="L2847" i="1" s="1"/>
  <c r="W2847" i="1"/>
  <c r="Q4179" i="1"/>
  <c r="W4179" i="1"/>
  <c r="Q3890" i="1"/>
  <c r="W3890" i="1"/>
  <c r="Q3379" i="1"/>
  <c r="W3379" i="1"/>
  <c r="Q3166" i="1"/>
  <c r="Q2803" i="1"/>
  <c r="W2803" i="1"/>
  <c r="Q2246" i="1"/>
  <c r="W2246" i="1"/>
  <c r="Q1795" i="1"/>
  <c r="W1795" i="1"/>
  <c r="Q1553" i="1"/>
  <c r="W1553" i="1"/>
  <c r="Q1365" i="1"/>
  <c r="W1365" i="1"/>
  <c r="Q1188" i="1"/>
  <c r="W1188" i="1"/>
  <c r="Q978" i="1"/>
  <c r="W978" i="1"/>
  <c r="Q741" i="1"/>
  <c r="W741" i="1"/>
  <c r="Q506" i="1"/>
  <c r="W506" i="1"/>
  <c r="Q331" i="1"/>
  <c r="W331" i="1"/>
  <c r="Q495" i="1"/>
  <c r="W495" i="1"/>
  <c r="Q2843" i="1"/>
  <c r="W2843" i="1"/>
  <c r="Q4052" i="1"/>
  <c r="W4052" i="1"/>
  <c r="Q3502" i="1"/>
  <c r="Q3138" i="1"/>
  <c r="W3138" i="1"/>
  <c r="Q2925" i="1"/>
  <c r="W2925" i="1"/>
  <c r="Q2609" i="1"/>
  <c r="W2609" i="1"/>
  <c r="Q2247" i="1"/>
  <c r="W2247" i="1"/>
  <c r="Q1994" i="1"/>
  <c r="W1994" i="1"/>
  <c r="Q1674" i="1"/>
  <c r="W1674" i="1"/>
  <c r="Q1245" i="1"/>
  <c r="W1245" i="1"/>
  <c r="Q1005" i="1"/>
  <c r="W1005" i="1"/>
  <c r="Q768" i="1"/>
  <c r="W768" i="1"/>
  <c r="Q507" i="1"/>
  <c r="W507" i="1"/>
  <c r="Q357" i="1"/>
  <c r="W357" i="1"/>
  <c r="Q179" i="1"/>
  <c r="W179" i="1"/>
  <c r="Q3783" i="1"/>
  <c r="W3783" i="1"/>
  <c r="Q3803" i="1"/>
  <c r="W3803" i="1"/>
  <c r="Q3646" i="1"/>
  <c r="Q3260" i="1"/>
  <c r="W3260" i="1"/>
  <c r="Q2988" i="1"/>
  <c r="W2988" i="1"/>
  <c r="Q2637" i="1"/>
  <c r="W2637" i="1"/>
  <c r="Q2198" i="1"/>
  <c r="W2198" i="1"/>
  <c r="Q1584" i="1"/>
  <c r="W1584" i="1"/>
  <c r="Q980" i="1"/>
  <c r="W980" i="1"/>
  <c r="Q717" i="1"/>
  <c r="W717" i="1"/>
  <c r="Q231" i="1"/>
  <c r="W231" i="1"/>
  <c r="Q2411" i="1"/>
  <c r="W2411" i="1"/>
  <c r="Q3804" i="1"/>
  <c r="W3804" i="1"/>
  <c r="Q3474" i="1"/>
  <c r="W3474" i="1"/>
  <c r="Q2868" i="1"/>
  <c r="W2868" i="1"/>
  <c r="Q1943" i="1"/>
  <c r="W1943" i="1"/>
  <c r="Q1462" i="1"/>
  <c r="W1462" i="1"/>
  <c r="Q1033" i="1"/>
  <c r="W1033" i="1"/>
  <c r="Q929" i="1"/>
  <c r="L929" i="1" s="1"/>
  <c r="W929" i="1"/>
  <c r="Q409" i="1"/>
  <c r="W409" i="1"/>
  <c r="Q206" i="1"/>
  <c r="W206" i="1"/>
  <c r="Q1650" i="1"/>
  <c r="W1650" i="1"/>
  <c r="Q2942" i="1"/>
  <c r="W2942" i="1"/>
  <c r="Q4055" i="1"/>
  <c r="W4055" i="1"/>
  <c r="Q3622" i="1"/>
  <c r="Q3354" i="1"/>
  <c r="W3354" i="1"/>
  <c r="Q2612" i="1"/>
  <c r="W2612" i="1"/>
  <c r="Q1677" i="1"/>
  <c r="W1677" i="1"/>
  <c r="Q1463" i="1"/>
  <c r="W1463" i="1"/>
  <c r="L1463" i="1" s="1"/>
  <c r="Q878" i="1"/>
  <c r="W878" i="1"/>
  <c r="Q667" i="1"/>
  <c r="W667" i="1"/>
  <c r="Q207" i="1"/>
  <c r="W207" i="1"/>
  <c r="Q1409" i="1"/>
  <c r="L1409" i="1" s="1"/>
  <c r="W1409" i="1"/>
  <c r="Q587" i="1"/>
  <c r="L587" i="1" s="1"/>
  <c r="W587" i="1"/>
  <c r="Q4193" i="1"/>
  <c r="W4193" i="1"/>
  <c r="Q3806" i="1"/>
  <c r="W3806" i="1"/>
  <c r="Q3447" i="1"/>
  <c r="W3447" i="1"/>
  <c r="Q2778" i="1"/>
  <c r="W2778" i="1"/>
  <c r="Q2507" i="1"/>
  <c r="W2507" i="1"/>
  <c r="Q1971" i="1"/>
  <c r="W1971" i="1"/>
  <c r="Q1868" i="1"/>
  <c r="W1868" i="1"/>
  <c r="Q1644" i="1"/>
  <c r="W1644" i="1"/>
  <c r="Q1436" i="1"/>
  <c r="W1436" i="1"/>
  <c r="Q983" i="1"/>
  <c r="W983" i="1"/>
  <c r="Q879" i="1"/>
  <c r="W879" i="1"/>
  <c r="Q234" i="1"/>
  <c r="W234" i="1"/>
  <c r="Q3542" i="1"/>
  <c r="W3542" i="1"/>
  <c r="Q1315" i="1"/>
  <c r="W1315" i="1"/>
  <c r="Q3353" i="1"/>
  <c r="W3353" i="1"/>
  <c r="W3960" i="1"/>
  <c r="Q3960" i="1"/>
  <c r="Q3807" i="1"/>
  <c r="W3807" i="1"/>
  <c r="Q3084" i="1"/>
  <c r="W3084" i="1"/>
  <c r="Q2177" i="1"/>
  <c r="W2177" i="1"/>
  <c r="L2177" i="1" s="1"/>
  <c r="Q1772" i="1"/>
  <c r="W1772" i="1"/>
  <c r="Q1371" i="1"/>
  <c r="W1371" i="1"/>
  <c r="Q1142" i="1"/>
  <c r="W1142" i="1"/>
  <c r="Q669" i="1"/>
  <c r="L669" i="1" s="1"/>
  <c r="W669" i="1"/>
  <c r="Q287" i="1"/>
  <c r="L287" i="1" s="1"/>
  <c r="W287" i="1"/>
  <c r="Q4092" i="1"/>
  <c r="W4092" i="1"/>
  <c r="Q2994" i="1"/>
  <c r="W2994" i="1"/>
  <c r="L1947" i="1"/>
  <c r="Q1947" i="1"/>
  <c r="W1947" i="1"/>
  <c r="Q1097" i="1"/>
  <c r="W1097" i="1"/>
  <c r="Q1287" i="1"/>
  <c r="W1287" i="1"/>
  <c r="Q1671" i="1"/>
  <c r="W1671" i="1"/>
  <c r="Q1863" i="1"/>
  <c r="W1863" i="1"/>
  <c r="Q4167" i="1"/>
  <c r="W4167" i="1"/>
  <c r="Q3210" i="1"/>
  <c r="W3210" i="1"/>
  <c r="Q2876" i="1"/>
  <c r="W2876" i="1"/>
  <c r="Q2460" i="1"/>
  <c r="W2460" i="1"/>
  <c r="Q1873" i="1"/>
  <c r="W1873" i="1"/>
  <c r="Q1563" i="1"/>
  <c r="W1563" i="1"/>
  <c r="Q1198" i="1"/>
  <c r="W1198" i="1"/>
  <c r="Q1068" i="1"/>
  <c r="W1068" i="1"/>
  <c r="Q619" i="1"/>
  <c r="W619" i="1"/>
  <c r="Q467" i="1"/>
  <c r="W467" i="1"/>
  <c r="Q89" i="1"/>
  <c r="W89" i="1"/>
  <c r="Q3937" i="1"/>
  <c r="W3937" i="1"/>
  <c r="Q3182" i="1"/>
  <c r="W3182" i="1"/>
  <c r="Q2969" i="1"/>
  <c r="W2969" i="1"/>
  <c r="Q2030" i="1"/>
  <c r="W2030" i="1"/>
  <c r="Q1347" i="1"/>
  <c r="W1347" i="1"/>
  <c r="Q963" i="1"/>
  <c r="W963" i="1"/>
  <c r="Q2369" i="1"/>
  <c r="W2369" i="1"/>
  <c r="Q615" i="1"/>
  <c r="W615" i="1"/>
  <c r="Q3971" i="1"/>
  <c r="W3971" i="1"/>
  <c r="Q3548" i="1"/>
  <c r="W3548" i="1"/>
  <c r="Q2820" i="1"/>
  <c r="W2820" i="1"/>
  <c r="Q1980" i="1"/>
  <c r="W1980" i="1"/>
  <c r="Q1505" i="1"/>
  <c r="W1505" i="1"/>
  <c r="L1505" i="1" s="1"/>
  <c r="Q1293" i="1"/>
  <c r="L1293" i="1" s="1"/>
  <c r="W1293" i="1"/>
  <c r="Q913" i="1"/>
  <c r="W913" i="1"/>
  <c r="Q782" i="1"/>
  <c r="W782" i="1"/>
  <c r="Q167" i="1"/>
  <c r="W167" i="1"/>
  <c r="L167" i="1" s="1"/>
  <c r="Q67" i="1"/>
  <c r="W67" i="1"/>
  <c r="Q3787" i="1"/>
  <c r="W3787" i="1"/>
  <c r="Q3549" i="1"/>
  <c r="W3549" i="1"/>
  <c r="Q2972" i="1"/>
  <c r="W2972" i="1"/>
  <c r="Q2706" i="1"/>
  <c r="W2706" i="1"/>
  <c r="Q1596" i="1"/>
  <c r="W1596" i="1"/>
  <c r="Q1322" i="1"/>
  <c r="W1322" i="1"/>
  <c r="Q1312" i="1"/>
  <c r="L1312" i="1" s="1"/>
  <c r="W1312" i="1"/>
  <c r="W4029" i="1"/>
  <c r="Q4029" i="1"/>
  <c r="Q2915" i="1"/>
  <c r="W2915" i="1"/>
  <c r="Q2292" i="1"/>
  <c r="W2292" i="1"/>
  <c r="Q1241" i="1"/>
  <c r="L1241" i="1" s="1"/>
  <c r="W1241" i="1"/>
  <c r="Q498" i="1"/>
  <c r="W498" i="1"/>
  <c r="Q122" i="1"/>
  <c r="W122" i="1"/>
  <c r="Q3832" i="1"/>
  <c r="W3832" i="1"/>
  <c r="Q4100" i="1"/>
  <c r="W4100" i="1"/>
  <c r="Q3543" i="1"/>
  <c r="L3543" i="1" s="1"/>
  <c r="W3543" i="1"/>
  <c r="Q1842" i="1"/>
  <c r="W1842" i="1"/>
  <c r="Q1607" i="1"/>
  <c r="W1607" i="1"/>
  <c r="Q671" i="1"/>
  <c r="L671" i="1" s="1"/>
  <c r="W671" i="1"/>
  <c r="Q302" i="1"/>
  <c r="W302" i="1"/>
  <c r="Q19" i="1"/>
  <c r="W19" i="1"/>
  <c r="Q1474" i="1"/>
  <c r="W1474" i="1"/>
  <c r="Q4042" i="1"/>
  <c r="W4042" i="1"/>
  <c r="Q3852" i="1"/>
  <c r="L3852" i="1" s="1"/>
  <c r="W3852" i="1"/>
  <c r="Q2708" i="1"/>
  <c r="W2708" i="1"/>
  <c r="Q731" i="1"/>
  <c r="W731" i="1"/>
  <c r="Q639" i="1"/>
  <c r="W639" i="1"/>
  <c r="Q3614" i="1"/>
  <c r="W3614" i="1"/>
  <c r="Q3333" i="1"/>
  <c r="W3333" i="1"/>
  <c r="Q2919" i="1"/>
  <c r="W2919" i="1"/>
  <c r="Q922" i="1"/>
  <c r="W922" i="1"/>
  <c r="Q732" i="1"/>
  <c r="L732" i="1" s="1"/>
  <c r="W732" i="1"/>
  <c r="Q191" i="1"/>
  <c r="W191" i="1"/>
  <c r="Q2464" i="1"/>
  <c r="W2464" i="1"/>
  <c r="Q4071" i="1"/>
  <c r="W4071" i="1"/>
  <c r="Q2950" i="1"/>
  <c r="L2950" i="1" s="1"/>
  <c r="W2950" i="1"/>
  <c r="Q2388" i="1"/>
  <c r="W2388" i="1"/>
  <c r="Q1500" i="1"/>
  <c r="W1500" i="1"/>
  <c r="Q444" i="1"/>
  <c r="W444" i="1"/>
  <c r="Q4198" i="1"/>
  <c r="Q1882" i="1"/>
  <c r="W1882" i="1"/>
  <c r="Q1018" i="1"/>
  <c r="W1018" i="1"/>
  <c r="Q249" i="1"/>
  <c r="W249" i="1"/>
  <c r="Q2391" i="1"/>
  <c r="W2391" i="1"/>
  <c r="Q370" i="1"/>
  <c r="W370" i="1"/>
  <c r="Q4072" i="1"/>
  <c r="W4072" i="1"/>
  <c r="Q3402" i="1"/>
  <c r="W3402" i="1"/>
  <c r="Q1579" i="1"/>
  <c r="W1579" i="1"/>
  <c r="Q1118" i="1"/>
  <c r="W1118" i="1"/>
  <c r="Q3788" i="1"/>
  <c r="W3788" i="1"/>
  <c r="Q2419" i="1"/>
  <c r="W2419" i="1"/>
  <c r="Q447" i="1"/>
  <c r="W447" i="1"/>
  <c r="Q3372" i="1"/>
  <c r="W3372" i="1"/>
  <c r="Q2682" i="1"/>
  <c r="W2682" i="1"/>
  <c r="Q708" i="1"/>
  <c r="W708" i="1"/>
  <c r="Q135" i="1"/>
  <c r="W135" i="1"/>
  <c r="Q1049" i="1"/>
  <c r="W1049" i="1"/>
  <c r="Q284" i="1"/>
  <c r="W284" i="1"/>
  <c r="Q2854" i="1"/>
  <c r="Q1884" i="1"/>
  <c r="W1884" i="1"/>
  <c r="Q1122" i="1"/>
  <c r="W1122" i="1"/>
  <c r="Q3716" i="1"/>
  <c r="L3716" i="1" s="1"/>
  <c r="W3716" i="1"/>
  <c r="Q3375" i="1"/>
  <c r="W3375" i="1"/>
  <c r="Q2364" i="1"/>
  <c r="W2364" i="1"/>
  <c r="Q1700" i="1"/>
  <c r="W1700" i="1"/>
  <c r="Q710" i="1"/>
  <c r="W710" i="1"/>
  <c r="Q450" i="1"/>
  <c r="W450" i="1"/>
  <c r="Q3345" i="1"/>
  <c r="Q1664" i="1"/>
  <c r="W1664" i="1"/>
  <c r="Q1023" i="1"/>
  <c r="W1023" i="1"/>
  <c r="Q621" i="1"/>
  <c r="W621" i="1"/>
  <c r="Q36" i="1"/>
  <c r="W36" i="1"/>
  <c r="Q64" i="1"/>
  <c r="W64" i="1"/>
  <c r="Q208" i="1"/>
  <c r="W208" i="1"/>
  <c r="Q664" i="1"/>
  <c r="W664" i="1"/>
  <c r="Q1120" i="1"/>
  <c r="W1120" i="1"/>
  <c r="Q1240" i="1"/>
  <c r="W1240" i="1"/>
  <c r="Q1552" i="1"/>
  <c r="W1552" i="1"/>
  <c r="Q1696" i="1"/>
  <c r="W1696" i="1"/>
  <c r="Q2032" i="1"/>
  <c r="W2032" i="1"/>
  <c r="Q2200" i="1"/>
  <c r="W2200" i="1"/>
  <c r="Q2608" i="1"/>
  <c r="W2608" i="1"/>
  <c r="Q3136" i="1"/>
  <c r="W3136" i="1"/>
  <c r="Q3472" i="1"/>
  <c r="W3472" i="1"/>
  <c r="Q3856" i="1"/>
  <c r="W3856" i="1"/>
  <c r="Q4024" i="1"/>
  <c r="W4024" i="1"/>
  <c r="Q3792" i="1"/>
  <c r="W3792" i="1"/>
  <c r="Q2685" i="1"/>
  <c r="W2685" i="1"/>
  <c r="Q1812" i="1"/>
  <c r="W1812" i="1"/>
  <c r="Q1052" i="1"/>
  <c r="W1052" i="1"/>
  <c r="Q451" i="1"/>
  <c r="W451" i="1"/>
  <c r="Q3518" i="1"/>
  <c r="W3518" i="1"/>
  <c r="Q4048" i="1"/>
  <c r="W4048" i="1"/>
  <c r="Q3719" i="1"/>
  <c r="W3719" i="1"/>
  <c r="Q2966" i="1"/>
  <c r="W2966" i="1"/>
  <c r="Q1024" i="1"/>
  <c r="L1024" i="1" s="1"/>
  <c r="W1024" i="1"/>
  <c r="Q171" i="1"/>
  <c r="W171" i="1"/>
  <c r="Q109" i="1"/>
  <c r="W109" i="1"/>
  <c r="Q517" i="1"/>
  <c r="W517" i="1"/>
  <c r="L805" i="1"/>
  <c r="Q805" i="1"/>
  <c r="W805" i="1"/>
  <c r="Q1237" i="1"/>
  <c r="W1237" i="1"/>
  <c r="Q1333" i="1"/>
  <c r="W1333" i="1"/>
  <c r="Q1525" i="1"/>
  <c r="W1525" i="1"/>
  <c r="Q1621" i="1"/>
  <c r="W1621" i="1"/>
  <c r="Q1813" i="1"/>
  <c r="W1813" i="1"/>
  <c r="Q2077" i="1"/>
  <c r="W2077" i="1"/>
  <c r="Q2269" i="1"/>
  <c r="W2269" i="1"/>
  <c r="Q2749" i="1"/>
  <c r="L2749" i="1" s="1"/>
  <c r="W2749" i="1"/>
  <c r="Q2845" i="1"/>
  <c r="W2845" i="1"/>
  <c r="Q3037" i="1"/>
  <c r="W3037" i="1"/>
  <c r="Q3133" i="1"/>
  <c r="W3133" i="1"/>
  <c r="Q3325" i="1"/>
  <c r="L3325" i="1" s="1"/>
  <c r="W3325" i="1"/>
  <c r="Q3709" i="1"/>
  <c r="W3709" i="1"/>
  <c r="Q3829" i="1"/>
  <c r="W3829" i="1"/>
  <c r="Q4117" i="1"/>
  <c r="W4117" i="1"/>
  <c r="Q3974" i="1"/>
  <c r="W3974" i="1"/>
  <c r="Q2727" i="1"/>
  <c r="W2727" i="1"/>
  <c r="Q2368" i="1"/>
  <c r="W2368" i="1"/>
  <c r="Q1298" i="1"/>
  <c r="W1298" i="1"/>
  <c r="Q997" i="1"/>
  <c r="W997" i="1"/>
  <c r="Q315" i="1"/>
  <c r="W315" i="1"/>
  <c r="Q608" i="1"/>
  <c r="W608" i="1"/>
  <c r="Q1256" i="1"/>
  <c r="W1256" i="1"/>
  <c r="Q2024" i="1"/>
  <c r="W2024" i="1"/>
  <c r="Q2480" i="1"/>
  <c r="L2480" i="1" s="1"/>
  <c r="W2480" i="1"/>
  <c r="Q2720" i="1"/>
  <c r="W2720" i="1"/>
  <c r="Q2984" i="1"/>
  <c r="W2984" i="1"/>
  <c r="Q3368" i="1"/>
  <c r="W3368" i="1"/>
  <c r="Q3704" i="1"/>
  <c r="W3704" i="1"/>
  <c r="Q4184" i="1"/>
  <c r="W4184" i="1"/>
  <c r="Q3809" i="1"/>
  <c r="W3809" i="1"/>
  <c r="Q1268" i="1"/>
  <c r="W1268" i="1"/>
  <c r="Q777" i="1"/>
  <c r="L777" i="1" s="1"/>
  <c r="W777" i="1"/>
  <c r="Q2361" i="1"/>
  <c r="W2361" i="1"/>
  <c r="Q152" i="1"/>
  <c r="W152" i="1"/>
  <c r="W2835" i="1"/>
  <c r="Q2835" i="1"/>
  <c r="Q2931" i="1"/>
  <c r="L2931" i="1" s="1"/>
  <c r="W2931" i="1"/>
  <c r="Q3027" i="1"/>
  <c r="W3027" i="1"/>
  <c r="Q3123" i="1"/>
  <c r="W3123" i="1"/>
  <c r="Q3219" i="1"/>
  <c r="W3219" i="1"/>
  <c r="Q3315" i="1"/>
  <c r="W3315" i="1"/>
  <c r="Q3411" i="1"/>
  <c r="W3411" i="1"/>
  <c r="Q3507" i="1"/>
  <c r="W3507" i="1"/>
  <c r="Q3603" i="1"/>
  <c r="L3603" i="1" s="1"/>
  <c r="W3603" i="1"/>
  <c r="Q3699" i="1"/>
  <c r="W3699" i="1"/>
  <c r="Q3795" i="1"/>
  <c r="W3795" i="1"/>
  <c r="Q3891" i="1"/>
  <c r="W3891" i="1"/>
  <c r="Q3987" i="1"/>
  <c r="W3987" i="1"/>
  <c r="L3987" i="1" s="1"/>
  <c r="Q2666" i="1"/>
  <c r="W2666" i="1"/>
  <c r="Q2786" i="1"/>
  <c r="W2786" i="1"/>
  <c r="Q2882" i="1"/>
  <c r="W2882" i="1"/>
  <c r="Q2978" i="1"/>
  <c r="W2978" i="1"/>
  <c r="Q3074" i="1"/>
  <c r="W3074" i="1"/>
  <c r="Q3170" i="1"/>
  <c r="W3170" i="1"/>
  <c r="Q3290" i="1"/>
  <c r="W3290" i="1"/>
  <c r="Q3386" i="1"/>
  <c r="W3386" i="1"/>
  <c r="L3386" i="1" s="1"/>
  <c r="Q3482" i="1"/>
  <c r="L3482" i="1" s="1"/>
  <c r="W3482" i="1"/>
  <c r="Q3602" i="1"/>
  <c r="W3602" i="1"/>
  <c r="Q2641" i="1"/>
  <c r="W2641" i="1"/>
  <c r="Q2737" i="1"/>
  <c r="W2737" i="1"/>
  <c r="Q2833" i="1"/>
  <c r="W2833" i="1"/>
  <c r="Q2929" i="1"/>
  <c r="W2929" i="1"/>
  <c r="Q3025" i="1"/>
  <c r="W3025" i="1"/>
  <c r="Q3121" i="1"/>
  <c r="W3121" i="1"/>
  <c r="Q3217" i="1"/>
  <c r="W3217" i="1"/>
  <c r="Q3313" i="1"/>
  <c r="W3313" i="1"/>
  <c r="Q3409" i="1"/>
  <c r="W3409" i="1"/>
  <c r="Q3505" i="1"/>
  <c r="L3505" i="1" s="1"/>
  <c r="W3505" i="1"/>
  <c r="Q2448" i="1"/>
  <c r="L2448" i="1" s="1"/>
  <c r="W2448" i="1"/>
  <c r="Q1827" i="1"/>
  <c r="W1827" i="1"/>
  <c r="Q1190" i="1"/>
  <c r="W1190" i="1"/>
  <c r="L483" i="1"/>
  <c r="Q483" i="1"/>
  <c r="W483" i="1"/>
  <c r="Q1527" i="1"/>
  <c r="W1527" i="1"/>
  <c r="Q3647" i="1"/>
  <c r="W3647" i="1"/>
  <c r="Q3140" i="1"/>
  <c r="W3140" i="1"/>
  <c r="Q1676" i="1"/>
  <c r="L1676" i="1" s="1"/>
  <c r="W1676" i="1"/>
  <c r="Q1307" i="1"/>
  <c r="L1307" i="1" s="1"/>
  <c r="W1307" i="1"/>
  <c r="Q692" i="1"/>
  <c r="W692" i="1"/>
  <c r="Q3570" i="1"/>
  <c r="W3570" i="1"/>
  <c r="Q855" i="1"/>
  <c r="W855" i="1"/>
  <c r="Q3930" i="1"/>
  <c r="W3930" i="1"/>
  <c r="Q3141" i="1"/>
  <c r="W3141" i="1"/>
  <c r="W2100" i="1"/>
  <c r="Q2100" i="1"/>
  <c r="Q1308" i="1"/>
  <c r="L1308" i="1" s="1"/>
  <c r="W1308" i="1"/>
  <c r="Q385" i="1"/>
  <c r="L385" i="1" s="1"/>
  <c r="W385" i="1"/>
  <c r="Q2483" i="1"/>
  <c r="W2483" i="1"/>
  <c r="Q2102" i="1"/>
  <c r="W2102" i="1"/>
  <c r="Q3959" i="1"/>
  <c r="W3959" i="1"/>
  <c r="Q3142" i="1"/>
  <c r="Q1219" i="1"/>
  <c r="W1219" i="1"/>
  <c r="Q668" i="1"/>
  <c r="W668" i="1"/>
  <c r="L668" i="1" s="1"/>
  <c r="Q1922" i="1"/>
  <c r="W1922" i="1"/>
  <c r="Q4153" i="1"/>
  <c r="W4153" i="1"/>
  <c r="Q3477" i="1"/>
  <c r="W3477" i="1"/>
  <c r="Q1921" i="1"/>
  <c r="W1921" i="1"/>
  <c r="Q1524" i="1"/>
  <c r="W1524" i="1"/>
  <c r="Q932" i="1"/>
  <c r="W932" i="1"/>
  <c r="Q387" i="1"/>
  <c r="W387" i="1"/>
  <c r="Q3478" i="1"/>
  <c r="Q1221" i="1"/>
  <c r="W1221" i="1"/>
  <c r="Q1431" i="1"/>
  <c r="W1431" i="1"/>
  <c r="L3714" i="1"/>
  <c r="Q3714" i="1"/>
  <c r="W3714" i="1"/>
  <c r="Q1346" i="1"/>
  <c r="W1346" i="1"/>
  <c r="Q858" i="1"/>
  <c r="W858" i="1"/>
  <c r="Q214" i="1"/>
  <c r="W214" i="1"/>
  <c r="Q4126" i="1"/>
  <c r="Q3546" i="1"/>
  <c r="W3546" i="1"/>
  <c r="Q2703" i="1"/>
  <c r="W2703" i="1"/>
  <c r="W1199" i="1"/>
  <c r="Q1199" i="1"/>
  <c r="Q4047" i="1"/>
  <c r="W4047" i="1"/>
  <c r="Q3786" i="1"/>
  <c r="W3786" i="1"/>
  <c r="Q2515" i="1"/>
  <c r="W2515" i="1"/>
  <c r="Q1723" i="1"/>
  <c r="W1723" i="1"/>
  <c r="Q1175" i="1"/>
  <c r="L1175" i="1" s="1"/>
  <c r="W1175" i="1"/>
  <c r="Q570" i="1"/>
  <c r="W570" i="1"/>
  <c r="Q4034" i="1"/>
  <c r="W4034" i="1"/>
  <c r="Q3276" i="1"/>
  <c r="W3276" i="1"/>
  <c r="Q1752" i="1"/>
  <c r="W1752" i="1"/>
  <c r="Q888" i="1"/>
  <c r="W888" i="1"/>
  <c r="Q3330" i="1"/>
  <c r="W3330" i="1"/>
  <c r="Q1681" i="1"/>
  <c r="W1681" i="1"/>
  <c r="L1681" i="1" s="1"/>
  <c r="Q698" i="1"/>
  <c r="W698" i="1"/>
  <c r="Q1475" i="1"/>
  <c r="W1475" i="1"/>
  <c r="Q2916" i="1"/>
  <c r="W2916" i="1"/>
  <c r="Q3399" i="1"/>
  <c r="W3399" i="1"/>
  <c r="Q1148" i="1"/>
  <c r="W1148" i="1"/>
  <c r="Q471" i="1"/>
  <c r="W471" i="1"/>
  <c r="Q4032" i="1"/>
  <c r="W4032" i="1"/>
  <c r="Q2387" i="1"/>
  <c r="W2387" i="1"/>
  <c r="Q540" i="1"/>
  <c r="W540" i="1"/>
  <c r="Q371" i="1"/>
  <c r="W371" i="1"/>
  <c r="Q3612" i="1"/>
  <c r="W3612" i="1"/>
  <c r="Q1729" i="1"/>
  <c r="W1729" i="1"/>
  <c r="Q788" i="1"/>
  <c r="W788" i="1"/>
  <c r="Q3130" i="1"/>
  <c r="W3130" i="1"/>
  <c r="Q614" i="1"/>
  <c r="W614" i="1"/>
  <c r="Q250" i="1"/>
  <c r="W250" i="1"/>
  <c r="L250" i="1" s="1"/>
  <c r="Q2417" i="1"/>
  <c r="W2417" i="1"/>
  <c r="Q95" i="1"/>
  <c r="W95" i="1"/>
  <c r="Q1119" i="1"/>
  <c r="W1119" i="1"/>
  <c r="Q4106" i="1"/>
  <c r="L4106" i="1" s="1"/>
  <c r="W4106" i="1"/>
  <c r="Q1292" i="1"/>
  <c r="L1292" i="1" s="1"/>
  <c r="W1292" i="1"/>
  <c r="Q2169" i="1"/>
  <c r="W2169" i="1"/>
  <c r="Q3405" i="1"/>
  <c r="W3405" i="1"/>
  <c r="Q2562" i="1"/>
  <c r="L2562" i="1" s="1"/>
  <c r="W2562" i="1"/>
  <c r="Q618" i="1"/>
  <c r="L618" i="1" s="1"/>
  <c r="W618" i="1"/>
  <c r="Q2755" i="1"/>
  <c r="W2755" i="1"/>
  <c r="Q1021" i="1"/>
  <c r="W1021" i="1"/>
  <c r="Q168" i="1"/>
  <c r="W168" i="1"/>
  <c r="Q2824" i="1"/>
  <c r="W2824" i="1"/>
  <c r="Q1296" i="1"/>
  <c r="W1296" i="1"/>
  <c r="Q313" i="1"/>
  <c r="W313" i="1"/>
  <c r="Q3321" i="1"/>
  <c r="W3321" i="1"/>
  <c r="Q304" i="1"/>
  <c r="W304" i="1"/>
  <c r="Q880" i="1"/>
  <c r="W880" i="1"/>
  <c r="Q1432" i="1"/>
  <c r="W1432" i="1"/>
  <c r="Q1792" i="1"/>
  <c r="W1792" i="1"/>
  <c r="Q2296" i="1"/>
  <c r="W2296" i="1"/>
  <c r="Q2896" i="1"/>
  <c r="W2896" i="1"/>
  <c r="Q3592" i="1"/>
  <c r="W3592" i="1"/>
  <c r="L4192" i="1"/>
  <c r="Q4192" i="1"/>
  <c r="W4192" i="1"/>
  <c r="Q3274" i="1"/>
  <c r="W3274" i="1"/>
  <c r="Q2218" i="1"/>
  <c r="W2218" i="1"/>
  <c r="Q620" i="1"/>
  <c r="W620" i="1"/>
  <c r="Q785" i="1"/>
  <c r="L785" i="1" s="1"/>
  <c r="W785" i="1"/>
  <c r="Q3729" i="1"/>
  <c r="L3729" i="1" s="1"/>
  <c r="W3729" i="1"/>
  <c r="Q3309" i="1"/>
  <c r="W3309" i="1"/>
  <c r="Q549" i="1"/>
  <c r="W549" i="1"/>
  <c r="Q205" i="1"/>
  <c r="W205" i="1"/>
  <c r="L205" i="1" s="1"/>
  <c r="Q1141" i="1"/>
  <c r="W1141" i="1"/>
  <c r="Q1429" i="1"/>
  <c r="W1429" i="1"/>
  <c r="Q1717" i="1"/>
  <c r="W1717" i="1"/>
  <c r="Q1981" i="1"/>
  <c r="W1981" i="1"/>
  <c r="Q2173" i="1"/>
  <c r="W2173" i="1"/>
  <c r="Q2533" i="1"/>
  <c r="W2533" i="1"/>
  <c r="Q2941" i="1"/>
  <c r="W2941" i="1"/>
  <c r="Q3229" i="1"/>
  <c r="W3229" i="1"/>
  <c r="Q3517" i="1"/>
  <c r="W3517" i="1"/>
  <c r="Q3997" i="1"/>
  <c r="W3997" i="1"/>
  <c r="Q3688" i="1"/>
  <c r="W3688" i="1"/>
  <c r="Q1666" i="1"/>
  <c r="W1666" i="1"/>
  <c r="Q623" i="1"/>
  <c r="W623" i="1"/>
  <c r="Q1712" i="1"/>
  <c r="W1712" i="1"/>
  <c r="Q908" i="1"/>
  <c r="W908" i="1"/>
  <c r="Q3722" i="1"/>
  <c r="W3722" i="1"/>
  <c r="Q383" i="1"/>
  <c r="W383" i="1"/>
  <c r="Q4083" i="1"/>
  <c r="W4083" i="1"/>
  <c r="Q2531" i="1"/>
  <c r="W2531" i="1"/>
  <c r="Q1919" i="1"/>
  <c r="W1919" i="1"/>
  <c r="Q1008" i="1"/>
  <c r="W1008" i="1"/>
  <c r="Q3743" i="1"/>
  <c r="W3743" i="1"/>
  <c r="Q361" i="1"/>
  <c r="W361" i="1"/>
  <c r="Q1214" i="1"/>
  <c r="W1214" i="1"/>
  <c r="Q2779" i="1"/>
  <c r="W2779" i="1"/>
  <c r="Q3113" i="1"/>
  <c r="W3113" i="1"/>
  <c r="Q4125" i="1"/>
  <c r="W4125" i="1"/>
  <c r="Q1533" i="1"/>
  <c r="W1533" i="1"/>
  <c r="L1533" i="1" s="1"/>
  <c r="Q859" i="1"/>
  <c r="L859" i="1" s="1"/>
  <c r="W859" i="1"/>
  <c r="Q3213" i="1"/>
  <c r="W3213" i="1"/>
  <c r="Q1124" i="1"/>
  <c r="W1124" i="1"/>
  <c r="L3667" i="1"/>
  <c r="Q3667" i="1"/>
  <c r="W3667" i="1"/>
  <c r="Q948" i="1"/>
  <c r="W948" i="1"/>
  <c r="Q1537" i="1"/>
  <c r="W1537" i="1"/>
  <c r="Q190" i="1"/>
  <c r="W190" i="1"/>
  <c r="Q1538" i="1"/>
  <c r="W1538" i="1"/>
  <c r="Q1507" i="1"/>
  <c r="W1507" i="1"/>
  <c r="Q761" i="1"/>
  <c r="W761" i="1"/>
  <c r="Q137" i="1"/>
  <c r="W137" i="1"/>
  <c r="Q2563" i="1"/>
  <c r="L2563" i="1" s="1"/>
  <c r="W2563" i="1"/>
  <c r="Q3904" i="1"/>
  <c r="W3904" i="1"/>
  <c r="Q1936" i="1"/>
  <c r="W1936" i="1"/>
  <c r="Q3328" i="1"/>
  <c r="W3328" i="1"/>
  <c r="Q1410" i="1"/>
  <c r="L1410" i="1" s="1"/>
  <c r="W1410" i="1"/>
  <c r="Q925" i="1"/>
  <c r="W925" i="1"/>
  <c r="Q3421" i="1"/>
  <c r="W3421" i="1"/>
  <c r="Q3069" i="1"/>
  <c r="W3069" i="1"/>
  <c r="Q3968" i="1"/>
  <c r="W3968" i="1"/>
  <c r="Q2343" i="1"/>
  <c r="W2343" i="1"/>
  <c r="Q536" i="1"/>
  <c r="W536" i="1"/>
  <c r="Q2825" i="1"/>
  <c r="W2825" i="1"/>
  <c r="Q4008" i="1"/>
  <c r="W4008" i="1"/>
  <c r="Q3524" i="1"/>
  <c r="W3524" i="1"/>
  <c r="Q2827" i="1"/>
  <c r="W2827" i="1"/>
  <c r="Q2339" i="1"/>
  <c r="W2339" i="1"/>
  <c r="Q1750" i="1"/>
  <c r="W1750" i="1"/>
  <c r="Q1196" i="1"/>
  <c r="L1196" i="1" s="1"/>
  <c r="W1196" i="1"/>
  <c r="Q839" i="1"/>
  <c r="W839" i="1"/>
  <c r="Q399" i="1"/>
  <c r="W399" i="1"/>
  <c r="Q72" i="1"/>
  <c r="W72" i="1"/>
  <c r="Q4123" i="1"/>
  <c r="W4123" i="1"/>
  <c r="Q3658" i="1"/>
  <c r="W3658" i="1"/>
  <c r="Q3280" i="1"/>
  <c r="W3280" i="1"/>
  <c r="Q2970" i="1"/>
  <c r="W2970" i="1"/>
  <c r="Q2601" i="1"/>
  <c r="L2601" i="1" s="1"/>
  <c r="W2601" i="1"/>
  <c r="Q1957" i="1"/>
  <c r="W1957" i="1"/>
  <c r="Q1197" i="1"/>
  <c r="W1197" i="1"/>
  <c r="Q590" i="1"/>
  <c r="W590" i="1"/>
  <c r="Q427" i="1"/>
  <c r="L427" i="1" s="1"/>
  <c r="W427" i="1"/>
  <c r="Q290" i="1"/>
  <c r="W290" i="1"/>
  <c r="Q32" i="1"/>
  <c r="W32" i="1"/>
  <c r="Q512" i="1"/>
  <c r="W512" i="1"/>
  <c r="Q872" i="1"/>
  <c r="W872" i="1"/>
  <c r="W1400" i="1"/>
  <c r="Q1400" i="1"/>
  <c r="Q1640" i="1"/>
  <c r="W1640" i="1"/>
  <c r="Q2096" i="1"/>
  <c r="W2096" i="1"/>
  <c r="Q2504" i="1"/>
  <c r="W2504" i="1"/>
  <c r="Q2744" i="1"/>
  <c r="W2744" i="1"/>
  <c r="Q3272" i="1"/>
  <c r="W3272" i="1"/>
  <c r="Q3800" i="1"/>
  <c r="W3800" i="1"/>
  <c r="L3800" i="1" s="1"/>
  <c r="Q3979" i="1"/>
  <c r="W3979" i="1"/>
  <c r="Q3528" i="1"/>
  <c r="W3528" i="1"/>
  <c r="Q2605" i="1"/>
  <c r="W2605" i="1"/>
  <c r="Q1634" i="1"/>
  <c r="W1634" i="1"/>
  <c r="Q810" i="1"/>
  <c r="W810" i="1"/>
  <c r="Q147" i="1"/>
  <c r="W147" i="1"/>
  <c r="Q1571" i="1"/>
  <c r="W1571" i="1"/>
  <c r="Q3038" i="1"/>
  <c r="W3038" i="1"/>
  <c r="L3038" i="1" s="1"/>
  <c r="Q34" i="1"/>
  <c r="W34" i="1"/>
  <c r="Q154" i="1"/>
  <c r="W154" i="1"/>
  <c r="Q562" i="1"/>
  <c r="W562" i="1"/>
  <c r="Q682" i="1"/>
  <c r="W682" i="1"/>
  <c r="Q778" i="1"/>
  <c r="W778" i="1"/>
  <c r="Q898" i="1"/>
  <c r="W898" i="1"/>
  <c r="Q1114" i="1"/>
  <c r="W1114" i="1"/>
  <c r="Q1282" i="1"/>
  <c r="W1282" i="1"/>
  <c r="Q1402" i="1"/>
  <c r="W1402" i="1"/>
  <c r="Q1570" i="1"/>
  <c r="W1570" i="1"/>
  <c r="Q1738" i="1"/>
  <c r="W1738" i="1"/>
  <c r="Q1978" i="1"/>
  <c r="W1978" i="1"/>
  <c r="L1978" i="1" s="1"/>
  <c r="Q2122" i="1"/>
  <c r="L2122" i="1" s="1"/>
  <c r="W2122" i="1"/>
  <c r="Q2434" i="1"/>
  <c r="W2434" i="1"/>
  <c r="Q2554" i="1"/>
  <c r="W2554" i="1"/>
  <c r="L2818" i="1"/>
  <c r="Q2818" i="1"/>
  <c r="W2818" i="1"/>
  <c r="Q3034" i="1"/>
  <c r="W3034" i="1"/>
  <c r="Q3226" i="1"/>
  <c r="W3226" i="1"/>
  <c r="Q3418" i="1"/>
  <c r="W3418" i="1"/>
  <c r="Q3754" i="1"/>
  <c r="W3754" i="1"/>
  <c r="L3754" i="1" s="1"/>
  <c r="Q3898" i="1"/>
  <c r="L3898" i="1" s="1"/>
  <c r="W3898" i="1"/>
  <c r="Q4066" i="1"/>
  <c r="W4066" i="1"/>
  <c r="Q1894" i="1"/>
  <c r="W1894" i="1"/>
  <c r="Q3764" i="1"/>
  <c r="W3764" i="1"/>
  <c r="Q3281" i="1"/>
  <c r="W3281" i="1"/>
  <c r="Q2602" i="1"/>
  <c r="W2602" i="1"/>
  <c r="Q1958" i="1"/>
  <c r="W1958" i="1"/>
  <c r="Q1414" i="1"/>
  <c r="L1414" i="1" s="1"/>
  <c r="W1414" i="1"/>
  <c r="W841" i="1"/>
  <c r="Q841" i="1"/>
  <c r="Q591" i="1"/>
  <c r="W591" i="1"/>
  <c r="Q401" i="1"/>
  <c r="W401" i="1"/>
  <c r="Q74" i="1"/>
  <c r="W74" i="1"/>
  <c r="Q129" i="1"/>
  <c r="W129" i="1"/>
  <c r="Q345" i="1"/>
  <c r="W345" i="1"/>
  <c r="Q585" i="1"/>
  <c r="W585" i="1"/>
  <c r="Q873" i="1"/>
  <c r="W873" i="1"/>
  <c r="Q1113" i="1"/>
  <c r="W1113" i="1"/>
  <c r="Q1305" i="1"/>
  <c r="W1305" i="1"/>
  <c r="Q1545" i="1"/>
  <c r="W1545" i="1"/>
  <c r="Q1689" i="1"/>
  <c r="W1689" i="1"/>
  <c r="Q1857" i="1"/>
  <c r="W1857" i="1"/>
  <c r="Q2025" i="1"/>
  <c r="W2025" i="1"/>
  <c r="Q2217" i="1"/>
  <c r="W2217" i="1"/>
  <c r="Q2337" i="1"/>
  <c r="W2337" i="1"/>
  <c r="Q2481" i="1"/>
  <c r="L2481" i="1" s="1"/>
  <c r="W2481" i="1"/>
  <c r="Q2625" i="1"/>
  <c r="W2625" i="1"/>
  <c r="Q2817" i="1"/>
  <c r="W2817" i="1"/>
  <c r="Q2961" i="1"/>
  <c r="L2961" i="1" s="1"/>
  <c r="Q3105" i="1"/>
  <c r="W3105" i="1"/>
  <c r="Q3393" i="1"/>
  <c r="W3393" i="1"/>
  <c r="Q3561" i="1"/>
  <c r="W3561" i="1"/>
  <c r="Q3705" i="1"/>
  <c r="W3705" i="1"/>
  <c r="Q3873" i="1"/>
  <c r="W3873" i="1"/>
  <c r="Q4017" i="1"/>
  <c r="W4017" i="1"/>
  <c r="Q4185" i="1"/>
  <c r="W4185" i="1"/>
  <c r="Q3492" i="1"/>
  <c r="W3492" i="1"/>
  <c r="Q3009" i="1"/>
  <c r="W3009" i="1"/>
  <c r="Q2342" i="1"/>
  <c r="W2342" i="1"/>
  <c r="Q1753" i="1"/>
  <c r="W1753" i="1"/>
  <c r="Q1131" i="1"/>
  <c r="W1131" i="1"/>
  <c r="Q523" i="1"/>
  <c r="W523" i="1"/>
  <c r="Q2736" i="1"/>
  <c r="W2736" i="1"/>
  <c r="Q3024" i="1"/>
  <c r="W3024" i="1"/>
  <c r="L3024" i="1" s="1"/>
  <c r="Q3408" i="1"/>
  <c r="L3408" i="1" s="1"/>
  <c r="W3408" i="1"/>
  <c r="Q2327" i="1"/>
  <c r="W2327" i="1"/>
  <c r="Q2615" i="1"/>
  <c r="W2615" i="1"/>
  <c r="L2999" i="1"/>
  <c r="Q2999" i="1"/>
  <c r="W2999" i="1"/>
  <c r="Q3287" i="1"/>
  <c r="W3287" i="1"/>
  <c r="Q2302" i="1"/>
  <c r="Q2013" i="1"/>
  <c r="W2013" i="1"/>
  <c r="Q2493" i="1"/>
  <c r="W2493" i="1"/>
  <c r="Q2348" i="1"/>
  <c r="W2348" i="1"/>
  <c r="Q1987" i="1"/>
  <c r="W1987" i="1"/>
  <c r="Q2395" i="1"/>
  <c r="L2395" i="1" s="1"/>
  <c r="W2395" i="1"/>
  <c r="Q1091" i="1"/>
  <c r="L1091" i="1" s="1"/>
  <c r="W1091" i="1"/>
  <c r="Q3810" i="1"/>
  <c r="W3810" i="1"/>
  <c r="Q2014" i="1"/>
  <c r="W2014" i="1"/>
  <c r="Q1178" i="1"/>
  <c r="W1178" i="1"/>
  <c r="Q793" i="1"/>
  <c r="W793" i="1"/>
  <c r="Q404" i="1"/>
  <c r="W404" i="1"/>
  <c r="Q3643" i="1"/>
  <c r="W3643" i="1"/>
  <c r="Q2041" i="1"/>
  <c r="W2041" i="1"/>
  <c r="Q3956" i="1"/>
  <c r="L3956" i="1" s="1"/>
  <c r="W3956" i="1"/>
  <c r="Q2475" i="1"/>
  <c r="W2475" i="1"/>
  <c r="Q2090" i="1"/>
  <c r="W2090" i="1"/>
  <c r="Q1572" i="1"/>
  <c r="W1572" i="1"/>
  <c r="Q598" i="1"/>
  <c r="L598" i="1" s="1"/>
  <c r="W598" i="1"/>
  <c r="Q210" i="1"/>
  <c r="W210" i="1"/>
  <c r="Q3813" i="1"/>
  <c r="W3813" i="1"/>
  <c r="Q1942" i="1"/>
  <c r="W1942" i="1"/>
  <c r="L1942" i="1" s="1"/>
  <c r="Q575" i="1"/>
  <c r="W575" i="1"/>
  <c r="Q4080" i="1"/>
  <c r="W4080" i="1"/>
  <c r="Q3785" i="1"/>
  <c r="W3785" i="1"/>
  <c r="Q3547" i="1"/>
  <c r="W3547" i="1"/>
  <c r="L3547" i="1" s="1"/>
  <c r="Q1755" i="1"/>
  <c r="L1755" i="1" s="1"/>
  <c r="W1755" i="1"/>
  <c r="Q242" i="1"/>
  <c r="W242" i="1"/>
  <c r="Q49" i="1"/>
  <c r="W49" i="1"/>
  <c r="Q3765" i="1"/>
  <c r="W3765" i="1"/>
  <c r="Q3043" i="1"/>
  <c r="W3043" i="1"/>
  <c r="Q1703" i="1"/>
  <c r="W1703" i="1"/>
  <c r="Q1028" i="1"/>
  <c r="W1028" i="1"/>
  <c r="L379" i="1"/>
  <c r="Q379" i="1"/>
  <c r="W379" i="1"/>
  <c r="Q3889" i="1"/>
  <c r="W3889" i="1"/>
  <c r="W2607" i="1"/>
  <c r="Q2607" i="1"/>
  <c r="Q1364" i="1"/>
  <c r="W1364" i="1"/>
  <c r="Q555" i="1"/>
  <c r="W555" i="1"/>
  <c r="Q2534" i="1"/>
  <c r="W2534" i="1"/>
  <c r="Q3501" i="1"/>
  <c r="W3501" i="1"/>
  <c r="Q1825" i="1"/>
  <c r="W1825" i="1"/>
  <c r="Q1244" i="1"/>
  <c r="W1244" i="1"/>
  <c r="L1244" i="1" s="1"/>
  <c r="Q531" i="1"/>
  <c r="W531" i="1"/>
  <c r="Q4081" i="1"/>
  <c r="W4081" i="1"/>
  <c r="Q2636" i="1"/>
  <c r="W2636" i="1"/>
  <c r="Q1337" i="1"/>
  <c r="W1337" i="1"/>
  <c r="Q690" i="1"/>
  <c r="W690" i="1"/>
  <c r="Q3470" i="1"/>
  <c r="W3470" i="1"/>
  <c r="Q3018" i="1"/>
  <c r="W3018" i="1"/>
  <c r="Q1675" i="1"/>
  <c r="W1675" i="1"/>
  <c r="Q636" i="1"/>
  <c r="W636" i="1"/>
  <c r="Q4095" i="1"/>
  <c r="W4095" i="1"/>
  <c r="W3504" i="1"/>
  <c r="Q3504" i="1"/>
  <c r="Q2583" i="1"/>
  <c r="W2583" i="1"/>
  <c r="Q1490" i="1"/>
  <c r="W1490" i="1"/>
  <c r="Q955" i="1"/>
  <c r="W955" i="1"/>
  <c r="Q3683" i="1"/>
  <c r="W3683" i="1"/>
  <c r="Q4119" i="1"/>
  <c r="W4119" i="1"/>
  <c r="Q3446" i="1"/>
  <c r="W3446" i="1"/>
  <c r="Q1944" i="1"/>
  <c r="W1944" i="1"/>
  <c r="Q1140" i="1"/>
  <c r="W1140" i="1"/>
  <c r="Q410" i="1"/>
  <c r="W410" i="1"/>
  <c r="Q1870" i="1"/>
  <c r="W1870" i="1"/>
  <c r="Q4056" i="1"/>
  <c r="W4056" i="1"/>
  <c r="Q3204" i="1"/>
  <c r="W3204" i="1"/>
  <c r="Q2076" i="1"/>
  <c r="W2076" i="1"/>
  <c r="Q1249" i="1"/>
  <c r="W1249" i="1"/>
  <c r="Q258" i="1"/>
  <c r="W258" i="1"/>
  <c r="Q2201" i="1"/>
  <c r="W2201" i="1"/>
  <c r="Q3114" i="1"/>
  <c r="W3114" i="1"/>
  <c r="Q1559" i="1"/>
  <c r="W1559" i="1"/>
  <c r="Q958" i="1"/>
  <c r="W958" i="1"/>
  <c r="Q4028" i="1"/>
  <c r="W4028" i="1"/>
  <c r="Q1343" i="1"/>
  <c r="W1343" i="1"/>
  <c r="L1343" i="1" s="1"/>
  <c r="Q1407" i="1"/>
  <c r="W1407" i="1"/>
  <c r="Q4199" i="1"/>
  <c r="W4199" i="1"/>
  <c r="Q2538" i="1"/>
  <c r="W2538" i="1"/>
  <c r="Q1412" i="1"/>
  <c r="L1412" i="1" s="1"/>
  <c r="W1412" i="1"/>
  <c r="Q647" i="1"/>
  <c r="L647" i="1" s="1"/>
  <c r="W647" i="1"/>
  <c r="Q139" i="1"/>
  <c r="W139" i="1"/>
  <c r="Q3211" i="1"/>
  <c r="W3211" i="1"/>
  <c r="Q1654" i="1"/>
  <c r="W1654" i="1"/>
  <c r="Q885" i="1"/>
  <c r="W885" i="1"/>
  <c r="Q3734" i="1"/>
  <c r="W3734" i="1"/>
  <c r="Q3576" i="1"/>
  <c r="W3576" i="1"/>
  <c r="Q2007" i="1"/>
  <c r="W2007" i="1"/>
  <c r="Q1201" i="1"/>
  <c r="W1201" i="1"/>
  <c r="Q192" i="1"/>
  <c r="W192" i="1"/>
  <c r="Q3306" i="1"/>
  <c r="W3306" i="1"/>
  <c r="Q1628" i="1"/>
  <c r="W1628" i="1"/>
  <c r="Q425" i="1"/>
  <c r="W425" i="1"/>
  <c r="Q2946" i="1"/>
  <c r="W2946" i="1"/>
  <c r="Q1387" i="1"/>
  <c r="W1387" i="1"/>
  <c r="Q568" i="1"/>
  <c r="W568" i="1"/>
  <c r="Q4140" i="1"/>
  <c r="W4140" i="1"/>
  <c r="Q1652" i="1"/>
  <c r="W1652" i="1"/>
  <c r="Q91" i="1"/>
  <c r="W91" i="1"/>
  <c r="Q3544" i="1"/>
  <c r="W3544" i="1"/>
  <c r="L3544" i="1" s="1"/>
  <c r="Q758" i="1"/>
  <c r="W758" i="1"/>
  <c r="Q2680" i="1"/>
  <c r="W2680" i="1"/>
  <c r="Q2415" i="1"/>
  <c r="W2415" i="1"/>
  <c r="Q571" i="1"/>
  <c r="W571" i="1"/>
  <c r="L571" i="1" s="1"/>
  <c r="Q1648" i="1"/>
  <c r="L1648" i="1" s="1"/>
  <c r="W1648" i="1"/>
  <c r="Q2416" i="1"/>
  <c r="W2416" i="1"/>
  <c r="Q1078" i="1"/>
  <c r="W1078" i="1"/>
  <c r="Q2390" i="1"/>
  <c r="W2390" i="1"/>
  <c r="Q418" i="1"/>
  <c r="W418" i="1"/>
  <c r="Q419" i="1"/>
  <c r="W419" i="1"/>
  <c r="Q2921" i="1"/>
  <c r="W2921" i="1"/>
  <c r="Q789" i="1"/>
  <c r="L789" i="1" s="1"/>
  <c r="W789" i="1"/>
  <c r="Q1185" i="1"/>
  <c r="L1185" i="1" s="1"/>
  <c r="W1185" i="1"/>
  <c r="Q2819" i="1"/>
  <c r="W2819" i="1"/>
  <c r="Q1264" i="1"/>
  <c r="W1264" i="1"/>
  <c r="Q3550" i="1"/>
  <c r="Q764" i="1"/>
  <c r="W764" i="1"/>
  <c r="Q3065" i="1"/>
  <c r="W3065" i="1"/>
  <c r="Q1850" i="1"/>
  <c r="W1850" i="1"/>
  <c r="Q338" i="1"/>
  <c r="W338" i="1"/>
  <c r="Q1702" i="1"/>
  <c r="W1702" i="1"/>
  <c r="Q69" i="1"/>
  <c r="W69" i="1"/>
  <c r="Q280" i="1"/>
  <c r="W280" i="1"/>
  <c r="Q976" i="1"/>
  <c r="W976" i="1"/>
  <c r="Q1528" i="1"/>
  <c r="W1528" i="1"/>
  <c r="Q2272" i="1"/>
  <c r="W2272" i="1"/>
  <c r="Q3256" i="1"/>
  <c r="W3256" i="1"/>
  <c r="Q4000" i="1"/>
  <c r="W4000" i="1"/>
  <c r="Q2459" i="1"/>
  <c r="W2459" i="1"/>
  <c r="Q645" i="1"/>
  <c r="W645" i="1"/>
  <c r="Q1512" i="1"/>
  <c r="W1512" i="1"/>
  <c r="Q314" i="1"/>
  <c r="W314" i="1"/>
  <c r="Q445" i="1"/>
  <c r="W445" i="1"/>
  <c r="Q1117" i="1"/>
  <c r="W1117" i="1"/>
  <c r="Q1501" i="1"/>
  <c r="W1501" i="1"/>
  <c r="L1501" i="1" s="1"/>
  <c r="Q1885" i="1"/>
  <c r="W1885" i="1"/>
  <c r="Q2509" i="1"/>
  <c r="W2509" i="1"/>
  <c r="Q3013" i="1"/>
  <c r="W3013" i="1"/>
  <c r="Q3397" i="1"/>
  <c r="W3397" i="1"/>
  <c r="L3397" i="1" s="1"/>
  <c r="Q3925" i="1"/>
  <c r="W3925" i="1"/>
  <c r="Q3720" i="1"/>
  <c r="W3720" i="1"/>
  <c r="Q1819" i="1"/>
  <c r="W1819" i="1"/>
  <c r="Q803" i="1"/>
  <c r="W803" i="1"/>
  <c r="Q1112" i="1"/>
  <c r="L1112" i="1" s="1"/>
  <c r="W1112" i="1"/>
  <c r="Q2168" i="1"/>
  <c r="W2168" i="1"/>
  <c r="Q3296" i="1"/>
  <c r="W3296" i="1"/>
  <c r="Q4136" i="1"/>
  <c r="W4136" i="1"/>
  <c r="Q2973" i="1"/>
  <c r="W2973" i="1"/>
  <c r="Q1449" i="1"/>
  <c r="W1449" i="1"/>
  <c r="Q843" i="1"/>
  <c r="W843" i="1"/>
  <c r="Q57" i="1"/>
  <c r="W57" i="1"/>
  <c r="L57" i="1" s="1"/>
  <c r="Q3728" i="1"/>
  <c r="W3728" i="1"/>
  <c r="Q1859" i="1"/>
  <c r="W1859" i="1"/>
  <c r="Q3721" i="1"/>
  <c r="W3721" i="1"/>
  <c r="Q3039" i="1"/>
  <c r="W3039" i="1"/>
  <c r="Q2537" i="1"/>
  <c r="W2537" i="1"/>
  <c r="L2537" i="1" s="1"/>
  <c r="Q1820" i="1"/>
  <c r="W1820" i="1"/>
  <c r="Q1299" i="1"/>
  <c r="W1299" i="1"/>
  <c r="Q935" i="1"/>
  <c r="W935" i="1"/>
  <c r="Q426" i="1"/>
  <c r="W426" i="1"/>
  <c r="Q143" i="1"/>
  <c r="W143" i="1"/>
  <c r="Q4155" i="1"/>
  <c r="W4155" i="1"/>
  <c r="Q3908" i="1"/>
  <c r="W3908" i="1"/>
  <c r="L3908" i="1" s="1"/>
  <c r="Q3454" i="1"/>
  <c r="Q3040" i="1"/>
  <c r="W3040" i="1"/>
  <c r="Q2632" i="1"/>
  <c r="W2632" i="1"/>
  <c r="L2632" i="1" s="1"/>
  <c r="Q2104" i="1"/>
  <c r="L2104" i="1" s="1"/>
  <c r="W2104" i="1"/>
  <c r="Q1482" i="1"/>
  <c r="W1482" i="1"/>
  <c r="Q1027" i="1"/>
  <c r="W1027" i="1"/>
  <c r="Q659" i="1"/>
  <c r="W659" i="1"/>
  <c r="Q489" i="1"/>
  <c r="W489" i="1"/>
  <c r="Q347" i="1"/>
  <c r="W347" i="1"/>
  <c r="W41" i="1"/>
  <c r="Q41" i="1"/>
  <c r="Q128" i="1"/>
  <c r="W128" i="1"/>
  <c r="L128" i="1" s="1"/>
  <c r="Q488" i="1"/>
  <c r="W488" i="1"/>
  <c r="Q824" i="1"/>
  <c r="W824" i="1"/>
  <c r="Q1280" i="1"/>
  <c r="W1280" i="1"/>
  <c r="Q1616" i="1"/>
  <c r="W1616" i="1"/>
  <c r="L1616" i="1" s="1"/>
  <c r="Q2000" i="1"/>
  <c r="W2000" i="1"/>
  <c r="Q2456" i="1"/>
  <c r="W2456" i="1"/>
  <c r="Q2696" i="1"/>
  <c r="W2696" i="1"/>
  <c r="W3176" i="1"/>
  <c r="Q3176" i="1"/>
  <c r="Q3680" i="1"/>
  <c r="W3680" i="1"/>
  <c r="Q3992" i="1"/>
  <c r="W3992" i="1"/>
  <c r="Q3661" i="1"/>
  <c r="W3661" i="1"/>
  <c r="L2800" i="1"/>
  <c r="Q2800" i="1"/>
  <c r="W2800" i="1"/>
  <c r="Q1754" i="1"/>
  <c r="W1754" i="1"/>
  <c r="Q882" i="1"/>
  <c r="W882" i="1"/>
  <c r="Q237" i="1"/>
  <c r="W237" i="1"/>
  <c r="Q970" i="1"/>
  <c r="W970" i="1"/>
  <c r="Q2795" i="1"/>
  <c r="W2795" i="1"/>
  <c r="Q3488" i="1"/>
  <c r="W3488" i="1"/>
  <c r="Q130" i="1"/>
  <c r="W130" i="1"/>
  <c r="Q442" i="1"/>
  <c r="W442" i="1"/>
  <c r="Q658" i="1"/>
  <c r="W658" i="1"/>
  <c r="Q754" i="1"/>
  <c r="W754" i="1"/>
  <c r="Q874" i="1"/>
  <c r="W874" i="1"/>
  <c r="Q1090" i="1"/>
  <c r="W1090" i="1"/>
  <c r="Q1258" i="1"/>
  <c r="W1258" i="1"/>
  <c r="Q1378" i="1"/>
  <c r="W1378" i="1"/>
  <c r="Q1522" i="1"/>
  <c r="W1522" i="1"/>
  <c r="Q1714" i="1"/>
  <c r="W1714" i="1"/>
  <c r="Q1834" i="1"/>
  <c r="W1834" i="1"/>
  <c r="Q2098" i="1"/>
  <c r="W2098" i="1"/>
  <c r="Q2194" i="1"/>
  <c r="W2194" i="1"/>
  <c r="Q2530" i="1"/>
  <c r="W2530" i="1"/>
  <c r="Q2746" i="1"/>
  <c r="W2746" i="1"/>
  <c r="Q2938" i="1"/>
  <c r="W2938" i="1"/>
  <c r="Q3154" i="1"/>
  <c r="W3154" i="1"/>
  <c r="Q3394" i="1"/>
  <c r="W3394" i="1"/>
  <c r="Q3706" i="1"/>
  <c r="W3706" i="1"/>
  <c r="Q3874" i="1"/>
  <c r="W3874" i="1"/>
  <c r="Q4018" i="1"/>
  <c r="W4018" i="1"/>
  <c r="Q4186" i="1"/>
  <c r="L4186" i="1" s="1"/>
  <c r="W4186" i="1"/>
  <c r="Q3837" i="1"/>
  <c r="W3837" i="1"/>
  <c r="Q3420" i="1"/>
  <c r="W3420" i="1"/>
  <c r="Q2798" i="1"/>
  <c r="W2798" i="1"/>
  <c r="L2031" i="1"/>
  <c r="Q2031" i="1"/>
  <c r="W2031" i="1"/>
  <c r="Q1483" i="1"/>
  <c r="W1483" i="1"/>
  <c r="Q909" i="1"/>
  <c r="W909" i="1"/>
  <c r="Q626" i="1"/>
  <c r="W626" i="1"/>
  <c r="Q490" i="1"/>
  <c r="W490" i="1"/>
  <c r="L490" i="1" s="1"/>
  <c r="Q263" i="1"/>
  <c r="W263" i="1"/>
  <c r="Q105" i="1"/>
  <c r="W105" i="1"/>
  <c r="Q561" i="1"/>
  <c r="W561" i="1"/>
  <c r="Q825" i="1"/>
  <c r="W825" i="1"/>
  <c r="Q1089" i="1"/>
  <c r="W1089" i="1"/>
  <c r="Q1281" i="1"/>
  <c r="W1281" i="1"/>
  <c r="Q1521" i="1"/>
  <c r="W1521" i="1"/>
  <c r="Q1641" i="1"/>
  <c r="W1641" i="1"/>
  <c r="Q1833" i="1"/>
  <c r="L1833" i="1" s="1"/>
  <c r="W1833" i="1"/>
  <c r="Q2001" i="1"/>
  <c r="W2001" i="1"/>
  <c r="Q2193" i="1"/>
  <c r="W2193" i="1"/>
  <c r="Q2313" i="1"/>
  <c r="W2313" i="1"/>
  <c r="L2313" i="1" s="1"/>
  <c r="Q2433" i="1"/>
  <c r="W2433" i="1"/>
  <c r="Q2553" i="1"/>
  <c r="W2553" i="1"/>
  <c r="Q2745" i="1"/>
  <c r="W2745" i="1"/>
  <c r="Q2913" i="1"/>
  <c r="W2913" i="1"/>
  <c r="Q3081" i="1"/>
  <c r="W3081" i="1"/>
  <c r="Q3297" i="1"/>
  <c r="W3297" i="1"/>
  <c r="Q3537" i="1"/>
  <c r="Q3681" i="1"/>
  <c r="W3681" i="1"/>
  <c r="Q3849" i="1"/>
  <c r="W3849" i="1"/>
  <c r="Q3993" i="1"/>
  <c r="W3993" i="1"/>
  <c r="Q4137" i="1"/>
  <c r="Q3527" i="1"/>
  <c r="W3527" i="1"/>
  <c r="Q3042" i="1"/>
  <c r="W3042" i="1"/>
  <c r="Q2731" i="1"/>
  <c r="L2731" i="1" s="1"/>
  <c r="W2731" i="1"/>
  <c r="Q1786" i="1"/>
  <c r="W1786" i="1"/>
  <c r="Q1170" i="1"/>
  <c r="W1170" i="1"/>
  <c r="Q593" i="1"/>
  <c r="W593" i="1"/>
  <c r="Q376" i="1"/>
  <c r="W376" i="1"/>
  <c r="Q146" i="1"/>
  <c r="W146" i="1"/>
  <c r="Q56" i="1"/>
  <c r="W56" i="1"/>
  <c r="Q3284" i="1"/>
  <c r="W3284" i="1"/>
  <c r="Q886" i="1"/>
  <c r="L886" i="1" s="1"/>
  <c r="W886" i="1"/>
  <c r="Q464" i="1"/>
  <c r="L464" i="1" s="1"/>
  <c r="W464" i="1"/>
  <c r="Q245" i="1"/>
  <c r="W245" i="1"/>
  <c r="Q3428" i="1"/>
  <c r="W3428" i="1"/>
  <c r="Q1935" i="1"/>
  <c r="W1935" i="1"/>
  <c r="L1935" i="1" s="1"/>
  <c r="Q813" i="1"/>
  <c r="L813" i="1" s="1"/>
  <c r="W813" i="1"/>
  <c r="Q299" i="1"/>
  <c r="W299" i="1"/>
  <c r="Q199" i="1"/>
  <c r="W199" i="1"/>
  <c r="Q3466" i="1"/>
  <c r="W3466" i="1"/>
  <c r="Q3183" i="1"/>
  <c r="W3183" i="1"/>
  <c r="Q814" i="1"/>
  <c r="W814" i="1"/>
  <c r="Q466" i="1"/>
  <c r="W466" i="1"/>
  <c r="Q86" i="1"/>
  <c r="W86" i="1"/>
  <c r="L86" i="1" s="1"/>
  <c r="Q268" i="1"/>
  <c r="L268" i="1" s="1"/>
  <c r="W268" i="1"/>
  <c r="Q3255" i="1"/>
  <c r="W3255" i="1"/>
  <c r="Q856" i="1"/>
  <c r="W856" i="1"/>
  <c r="L87" i="1"/>
  <c r="Q87" i="1"/>
  <c r="W87" i="1"/>
  <c r="Q197" i="1"/>
  <c r="W197" i="1"/>
  <c r="L197" i="1" s="1"/>
  <c r="Q2514" i="1"/>
  <c r="W2514" i="1"/>
  <c r="Q1450" i="1"/>
  <c r="W1450" i="1"/>
  <c r="Q14" i="1"/>
  <c r="W14" i="1"/>
  <c r="Q196" i="1"/>
  <c r="W196" i="1"/>
  <c r="Q4127" i="1"/>
  <c r="W4127" i="1"/>
  <c r="Q3116" i="1"/>
  <c r="W3116" i="1"/>
  <c r="Q15" i="1"/>
  <c r="W15" i="1"/>
  <c r="L15" i="1" s="1"/>
  <c r="L4027" i="1"/>
  <c r="Q4027" i="1"/>
  <c r="W4027" i="1"/>
  <c r="Q896" i="1"/>
  <c r="W896" i="1"/>
  <c r="Q2312" i="1"/>
  <c r="W2312" i="1"/>
  <c r="Q103" i="1"/>
  <c r="W103" i="1"/>
  <c r="Q991" i="1"/>
  <c r="L991" i="1" s="1"/>
  <c r="W991" i="1"/>
  <c r="Q1447" i="1"/>
  <c r="W1447" i="1"/>
  <c r="Q1903" i="1"/>
  <c r="W1903" i="1"/>
  <c r="Q2383" i="1"/>
  <c r="W2383" i="1"/>
  <c r="Q2839" i="1"/>
  <c r="W2839" i="1"/>
  <c r="Q3295" i="1"/>
  <c r="W3295" i="1"/>
  <c r="Q3775" i="1"/>
  <c r="W3775" i="1"/>
  <c r="Q2003" i="1"/>
  <c r="W2003" i="1"/>
  <c r="Q318" i="1"/>
  <c r="W318" i="1"/>
  <c r="Q702" i="1"/>
  <c r="W702" i="1"/>
  <c r="Q1326" i="1"/>
  <c r="W1326" i="1"/>
  <c r="Q1782" i="1"/>
  <c r="W1782" i="1"/>
  <c r="Q2358" i="1"/>
  <c r="W2358" i="1"/>
  <c r="Q2934" i="1"/>
  <c r="W2934" i="1"/>
  <c r="Q3414" i="1"/>
  <c r="W3414" i="1"/>
  <c r="L3750" i="1"/>
  <c r="Q3750" i="1"/>
  <c r="W3750" i="1"/>
  <c r="Q4158" i="1"/>
  <c r="W4158" i="1"/>
  <c r="Q317" i="1"/>
  <c r="W317" i="1"/>
  <c r="Q677" i="1"/>
  <c r="W677" i="1"/>
  <c r="Q1109" i="1"/>
  <c r="W1109" i="1"/>
  <c r="Q1589" i="1"/>
  <c r="W1589" i="1"/>
  <c r="Q1997" i="1"/>
  <c r="W1997" i="1"/>
  <c r="Q2429" i="1"/>
  <c r="W2429" i="1"/>
  <c r="Q2957" i="1"/>
  <c r="W2957" i="1"/>
  <c r="Q3389" i="1"/>
  <c r="W3389" i="1"/>
  <c r="Q3749" i="1"/>
  <c r="W3749" i="1"/>
  <c r="Q4181" i="1"/>
  <c r="W4181" i="1"/>
  <c r="Q4" i="1"/>
  <c r="L4" i="1" s="1"/>
  <c r="W4" i="1"/>
  <c r="Q388" i="1"/>
  <c r="W388" i="1"/>
  <c r="L388" i="1" s="1"/>
  <c r="Q676" i="1"/>
  <c r="W676" i="1"/>
  <c r="Q1180" i="1"/>
  <c r="W1180" i="1"/>
  <c r="Q1612" i="1"/>
  <c r="L1612" i="1" s="1"/>
  <c r="W1612" i="1"/>
  <c r="Q1996" i="1"/>
  <c r="L1996" i="1" s="1"/>
  <c r="W1996" i="1"/>
  <c r="Q2452" i="1"/>
  <c r="W2452" i="1"/>
  <c r="Q2908" i="1"/>
  <c r="W2908" i="1"/>
  <c r="Q3412" i="1"/>
  <c r="W3412" i="1"/>
  <c r="Q3988" i="1"/>
  <c r="L3988" i="1" s="1"/>
  <c r="W3988" i="1"/>
  <c r="Q222" i="1"/>
  <c r="W222" i="1"/>
  <c r="Q3188" i="1"/>
  <c r="W3188" i="1"/>
  <c r="Q1100" i="1"/>
  <c r="W1100" i="1"/>
  <c r="L1100" i="1" s="1"/>
  <c r="Q1070" i="1"/>
  <c r="L1070" i="1" s="1"/>
  <c r="W1070" i="1"/>
  <c r="Q2874" i="1"/>
  <c r="W2874" i="1"/>
  <c r="Q1104" i="1"/>
  <c r="W1104" i="1"/>
  <c r="Q2875" i="1"/>
  <c r="W2875" i="1"/>
  <c r="L1040" i="1"/>
  <c r="Q1040" i="1"/>
  <c r="W1040" i="1"/>
  <c r="Q2290" i="1"/>
  <c r="W2290" i="1"/>
  <c r="Q367" i="1"/>
  <c r="W367" i="1"/>
  <c r="L655" i="1"/>
  <c r="Q655" i="1"/>
  <c r="W655" i="1"/>
  <c r="Q1087" i="1"/>
  <c r="W1087" i="1"/>
  <c r="Q1639" i="1"/>
  <c r="W1639" i="1"/>
  <c r="Q2119" i="1"/>
  <c r="W2119" i="1"/>
  <c r="Q2551" i="1"/>
  <c r="W2551" i="1"/>
  <c r="Q3127" i="1"/>
  <c r="W3127" i="1"/>
  <c r="Q3559" i="1"/>
  <c r="W3559" i="1"/>
  <c r="Q2291" i="1"/>
  <c r="W2291" i="1"/>
  <c r="L414" i="1"/>
  <c r="Q414" i="1"/>
  <c r="W414" i="1"/>
  <c r="Q798" i="1"/>
  <c r="L798" i="1" s="1"/>
  <c r="W798" i="1"/>
  <c r="Q1254" i="1"/>
  <c r="W1254" i="1"/>
  <c r="Q1830" i="1"/>
  <c r="W1830" i="1"/>
  <c r="Q2382" i="1"/>
  <c r="W2382" i="1"/>
  <c r="L2382" i="1" s="1"/>
  <c r="Q2862" i="1"/>
  <c r="W2862" i="1"/>
  <c r="Q3318" i="1"/>
  <c r="W3318" i="1"/>
  <c r="Q1561" i="1"/>
  <c r="W1561" i="1"/>
  <c r="Q581" i="1"/>
  <c r="W581" i="1"/>
  <c r="Q1253" i="1"/>
  <c r="W1253" i="1"/>
  <c r="Q1733" i="1"/>
  <c r="W1733" i="1"/>
  <c r="Q2045" i="1"/>
  <c r="W2045" i="1"/>
  <c r="Q2501" i="1"/>
  <c r="W2501" i="1"/>
  <c r="L2501" i="1" s="1"/>
  <c r="Q2813" i="1"/>
  <c r="W2813" i="1"/>
  <c r="Q3437" i="1"/>
  <c r="W3437" i="1"/>
  <c r="Q3773" i="1"/>
  <c r="W3773" i="1"/>
  <c r="Q3572" i="1"/>
  <c r="W3572" i="1"/>
  <c r="Q28" i="1"/>
  <c r="L28" i="1" s="1"/>
  <c r="Q580" i="1"/>
  <c r="W580" i="1"/>
  <c r="Q964" i="1"/>
  <c r="W964" i="1"/>
  <c r="Q1276" i="1"/>
  <c r="W1276" i="1"/>
  <c r="Q1708" i="1"/>
  <c r="W1708" i="1"/>
  <c r="Q2164" i="1"/>
  <c r="W2164" i="1"/>
  <c r="L2644" i="1"/>
  <c r="Q2644" i="1"/>
  <c r="W2644" i="1"/>
  <c r="L3196" i="1"/>
  <c r="Q3196" i="1"/>
  <c r="W3196" i="1"/>
  <c r="Q3652" i="1"/>
  <c r="W3652" i="1"/>
  <c r="Q1933" i="1"/>
  <c r="W1933" i="1"/>
  <c r="Q3225" i="1"/>
  <c r="W3225" i="1"/>
  <c r="Q1101" i="1"/>
  <c r="L1101" i="1" s="1"/>
  <c r="W1101" i="1"/>
  <c r="Q1144" i="1"/>
  <c r="W1144" i="1"/>
  <c r="Q3221" i="1"/>
  <c r="W3221" i="1"/>
  <c r="Q3912" i="1"/>
  <c r="W3912" i="1"/>
  <c r="L1872" i="1"/>
  <c r="Q1872" i="1"/>
  <c r="W1872" i="1"/>
  <c r="Q3087" i="1"/>
  <c r="W3087" i="1"/>
  <c r="Q776" i="1"/>
  <c r="W776" i="1"/>
  <c r="Q3248" i="1"/>
  <c r="W3248" i="1"/>
  <c r="Q1063" i="1"/>
  <c r="L1063" i="1" s="1"/>
  <c r="Q1543" i="1"/>
  <c r="W1543" i="1"/>
  <c r="Q2071" i="1"/>
  <c r="W2071" i="1"/>
  <c r="Q2671" i="1"/>
  <c r="W2671" i="1"/>
  <c r="Q3223" i="1"/>
  <c r="W3223" i="1"/>
  <c r="Q3727" i="1"/>
  <c r="W3727" i="1"/>
  <c r="Q4111" i="1"/>
  <c r="W4111" i="1"/>
  <c r="Q654" i="1"/>
  <c r="W654" i="1"/>
  <c r="Q1278" i="1"/>
  <c r="W1278" i="1"/>
  <c r="Q1734" i="1"/>
  <c r="W1734" i="1"/>
  <c r="L2262" i="1"/>
  <c r="Q2262" i="1"/>
  <c r="W2262" i="1"/>
  <c r="Q2694" i="1"/>
  <c r="W2694" i="1"/>
  <c r="Q3126" i="1"/>
  <c r="W3126" i="1"/>
  <c r="Q3558" i="1"/>
  <c r="W3558" i="1"/>
  <c r="Q4086" i="1"/>
  <c r="L4086" i="1" s="1"/>
  <c r="W4086" i="1"/>
  <c r="Q509" i="1"/>
  <c r="W509" i="1"/>
  <c r="Q1037" i="1"/>
  <c r="W1037" i="1"/>
  <c r="Q1637" i="1"/>
  <c r="W1637" i="1"/>
  <c r="Q3293" i="1"/>
  <c r="W3293" i="1"/>
  <c r="Q4157" i="1"/>
  <c r="W4157" i="1"/>
  <c r="Q1876" i="1"/>
  <c r="W1876" i="1"/>
  <c r="Q2476" i="1"/>
  <c r="W2476" i="1"/>
  <c r="Q2956" i="1"/>
  <c r="L2956" i="1" s="1"/>
  <c r="W2956" i="1"/>
  <c r="Q3484" i="1"/>
  <c r="W3484" i="1"/>
  <c r="Q3964" i="1"/>
  <c r="W3964" i="1"/>
  <c r="Q126" i="1"/>
  <c r="W126" i="1"/>
  <c r="Q3628" i="1"/>
  <c r="AH3628" i="1" s="1"/>
  <c r="Q811" i="1"/>
  <c r="W811" i="1"/>
  <c r="Q3462" i="1"/>
  <c r="W3462" i="1"/>
  <c r="Q3662" i="1"/>
  <c r="W3662" i="1"/>
  <c r="Q972" i="1"/>
  <c r="W972" i="1"/>
  <c r="Q2914" i="1"/>
  <c r="W2914" i="1"/>
  <c r="Q973" i="1"/>
  <c r="W973" i="1"/>
  <c r="Q277" i="1"/>
  <c r="W277" i="1"/>
  <c r="Q469" i="1"/>
  <c r="W469" i="1"/>
  <c r="Q709" i="1"/>
  <c r="W709" i="1"/>
  <c r="Q1093" i="1"/>
  <c r="W1093" i="1"/>
  <c r="Q2365" i="1"/>
  <c r="W2365" i="1"/>
  <c r="L2365" i="1" s="1"/>
  <c r="Q2629" i="1"/>
  <c r="W2629" i="1"/>
  <c r="Q3853" i="1"/>
  <c r="W3853" i="1"/>
  <c r="Q2878" i="1"/>
  <c r="Q974" i="1"/>
  <c r="W974" i="1"/>
  <c r="Q2793" i="1"/>
  <c r="W2793" i="1"/>
  <c r="Q4065" i="1"/>
  <c r="W4065" i="1"/>
  <c r="Q1601" i="1"/>
  <c r="W1601" i="1"/>
  <c r="Q992" i="1"/>
  <c r="W992" i="1"/>
  <c r="Q2432" i="1"/>
  <c r="W2432" i="1"/>
  <c r="Q3824" i="1"/>
  <c r="W3824" i="1"/>
  <c r="Q919" i="1"/>
  <c r="W919" i="1"/>
  <c r="Q1615" i="1"/>
  <c r="W1615" i="1"/>
  <c r="Q2191" i="1"/>
  <c r="W2191" i="1"/>
  <c r="Q2719" i="1"/>
  <c r="W2719" i="1"/>
  <c r="Q3151" i="1"/>
  <c r="W3151" i="1"/>
  <c r="Q3631" i="1"/>
  <c r="W3631" i="1"/>
  <c r="Q4087" i="1"/>
  <c r="W4087" i="1"/>
  <c r="Q678" i="1"/>
  <c r="W678" i="1"/>
  <c r="Q1182" i="1"/>
  <c r="L1182" i="1" s="1"/>
  <c r="W1182" i="1"/>
  <c r="Q1590" i="1"/>
  <c r="W1590" i="1"/>
  <c r="Q2406" i="1"/>
  <c r="W2406" i="1"/>
  <c r="Q2886" i="1"/>
  <c r="W2886" i="1"/>
  <c r="Q3390" i="1"/>
  <c r="L3390" i="1" s="1"/>
  <c r="W3390" i="1"/>
  <c r="Q3798" i="1"/>
  <c r="L3798" i="1" s="1"/>
  <c r="W3798" i="1"/>
  <c r="Q53" i="1"/>
  <c r="W53" i="1"/>
  <c r="Q605" i="1"/>
  <c r="W605" i="1"/>
  <c r="Q1349" i="1"/>
  <c r="W1349" i="1"/>
  <c r="Q1901" i="1"/>
  <c r="W1901" i="1"/>
  <c r="Q2285" i="1"/>
  <c r="W2285" i="1"/>
  <c r="Q2933" i="1"/>
  <c r="W2933" i="1"/>
  <c r="L3365" i="1"/>
  <c r="Q3365" i="1"/>
  <c r="W3365" i="1"/>
  <c r="Q4037" i="1"/>
  <c r="W4037" i="1"/>
  <c r="Q328" i="1"/>
  <c r="W328" i="1"/>
  <c r="Q556" i="1"/>
  <c r="W556" i="1"/>
  <c r="Q916" i="1"/>
  <c r="W916" i="1"/>
  <c r="Q1324" i="1"/>
  <c r="W1324" i="1"/>
  <c r="L1324" i="1" s="1"/>
  <c r="Q1804" i="1"/>
  <c r="W1804" i="1"/>
  <c r="Q2500" i="1"/>
  <c r="L2500" i="1" s="1"/>
  <c r="Q2980" i="1"/>
  <c r="W2980" i="1"/>
  <c r="Q3460" i="1"/>
  <c r="W3460" i="1"/>
  <c r="Q3916" i="1"/>
  <c r="W3916" i="1"/>
  <c r="Q525" i="1"/>
  <c r="W525" i="1"/>
  <c r="L525" i="1" s="1"/>
  <c r="Q3847" i="1"/>
  <c r="W3847" i="1"/>
  <c r="Q2318" i="1"/>
  <c r="W2318" i="1"/>
  <c r="Q3636" i="1"/>
  <c r="W3636" i="1"/>
  <c r="Q216" i="1"/>
  <c r="W216" i="1"/>
  <c r="Q353" i="1"/>
  <c r="W353" i="1"/>
  <c r="Q441" i="1"/>
  <c r="W441" i="1"/>
  <c r="Q921" i="1"/>
  <c r="W921" i="1"/>
  <c r="Q1353" i="1"/>
  <c r="W1353" i="1"/>
  <c r="Q1881" i="1"/>
  <c r="W1881" i="1"/>
  <c r="Q3921" i="1"/>
  <c r="W3921" i="1"/>
  <c r="Q912" i="1"/>
  <c r="W912" i="1"/>
  <c r="Q728" i="1"/>
  <c r="W728" i="1"/>
  <c r="Q3032" i="1"/>
  <c r="L3032" i="1" s="1"/>
  <c r="W3032" i="1"/>
  <c r="Q31" i="1"/>
  <c r="W31" i="1"/>
  <c r="Q511" i="1"/>
  <c r="W511" i="1"/>
  <c r="Q895" i="1"/>
  <c r="W895" i="1"/>
  <c r="Q1351" i="1"/>
  <c r="L1351" i="1" s="1"/>
  <c r="W1351" i="1"/>
  <c r="Q1855" i="1"/>
  <c r="W1855" i="1"/>
  <c r="Q2359" i="1"/>
  <c r="W2359" i="1"/>
  <c r="Q2887" i="1"/>
  <c r="W2887" i="1"/>
  <c r="L2887" i="1" s="1"/>
  <c r="Q3319" i="1"/>
  <c r="W3319" i="1"/>
  <c r="Q3823" i="1"/>
  <c r="W3823" i="1"/>
  <c r="Q78" i="1"/>
  <c r="W78" i="1"/>
  <c r="Q966" i="1"/>
  <c r="W966" i="1"/>
  <c r="Q1542" i="1"/>
  <c r="W1542" i="1"/>
  <c r="Q2046" i="1"/>
  <c r="W2046" i="1"/>
  <c r="Q2598" i="1"/>
  <c r="W2598" i="1"/>
  <c r="L3102" i="1"/>
  <c r="Q3102" i="1"/>
  <c r="W3102" i="1"/>
  <c r="Q3774" i="1"/>
  <c r="W3774" i="1"/>
  <c r="Q2574" i="1"/>
  <c r="W2574" i="1"/>
  <c r="Q701" i="1"/>
  <c r="W701" i="1"/>
  <c r="Q1157" i="1"/>
  <c r="W1157" i="1"/>
  <c r="L1157" i="1" s="1"/>
  <c r="L1661" i="1"/>
  <c r="Q1661" i="1"/>
  <c r="W1661" i="1"/>
  <c r="Q2165" i="1"/>
  <c r="W2165" i="1"/>
  <c r="Q2837" i="1"/>
  <c r="W2837" i="1"/>
  <c r="Q3245" i="1"/>
  <c r="W3245" i="1"/>
  <c r="Q3677" i="1"/>
  <c r="L3677" i="1" s="1"/>
  <c r="W3677" i="1"/>
  <c r="W4085" i="1"/>
  <c r="Q4085" i="1"/>
  <c r="Q748" i="1"/>
  <c r="W748" i="1"/>
  <c r="Q1156" i="1"/>
  <c r="W1156" i="1"/>
  <c r="L1156" i="1" s="1"/>
  <c r="Q1588" i="1"/>
  <c r="W1588" i="1"/>
  <c r="L1588" i="1" s="1"/>
  <c r="Q2092" i="1"/>
  <c r="W2092" i="1"/>
  <c r="Q2668" i="1"/>
  <c r="W2668" i="1"/>
  <c r="Q3148" i="1"/>
  <c r="W3148" i="1"/>
  <c r="Q3700" i="1"/>
  <c r="L3700" i="1" s="1"/>
  <c r="W3700" i="1"/>
  <c r="Q2576" i="1"/>
  <c r="W2576" i="1"/>
  <c r="Q943" i="1"/>
  <c r="W943" i="1"/>
  <c r="Q270" i="1"/>
  <c r="W270" i="1"/>
  <c r="Q1902" i="1"/>
  <c r="W1902" i="1"/>
  <c r="L1902" i="1" s="1"/>
  <c r="Q725" i="1"/>
  <c r="W725" i="1"/>
  <c r="Q1757" i="1"/>
  <c r="W1757" i="1"/>
  <c r="Q1756" i="1"/>
  <c r="W1756" i="1"/>
  <c r="Q3601" i="1"/>
  <c r="W3601" i="1"/>
  <c r="Q2544" i="1"/>
  <c r="W2544" i="1"/>
  <c r="Q2640" i="1"/>
  <c r="W2640" i="1"/>
  <c r="Q2832" i="1"/>
  <c r="W2832" i="1"/>
  <c r="Q2928" i="1"/>
  <c r="W2928" i="1"/>
  <c r="Q3120" i="1"/>
  <c r="W3120" i="1"/>
  <c r="Q3216" i="1"/>
  <c r="W3216" i="1"/>
  <c r="Q3312" i="1"/>
  <c r="W3312" i="1"/>
  <c r="L3312" i="1" s="1"/>
  <c r="Q2039" i="1"/>
  <c r="L2039" i="1" s="1"/>
  <c r="W2039" i="1"/>
  <c r="Q2135" i="1"/>
  <c r="W2135" i="1"/>
  <c r="Q2231" i="1"/>
  <c r="W2231" i="1"/>
  <c r="Q2423" i="1"/>
  <c r="W2423" i="1"/>
  <c r="Q2519" i="1"/>
  <c r="W2519" i="1"/>
  <c r="Q2711" i="1"/>
  <c r="W2711" i="1"/>
  <c r="Q2807" i="1"/>
  <c r="W2807" i="1"/>
  <c r="Q2903" i="1"/>
  <c r="W2903" i="1"/>
  <c r="Q3095" i="1"/>
  <c r="W3095" i="1"/>
  <c r="Q3191" i="1"/>
  <c r="W3191" i="1"/>
  <c r="Q3383" i="1"/>
  <c r="W3383" i="1"/>
  <c r="Q3479" i="1"/>
  <c r="W3479" i="1"/>
  <c r="L2110" i="1"/>
  <c r="Q2110" i="1"/>
  <c r="W2110" i="1"/>
  <c r="Q2206" i="1"/>
  <c r="W2206" i="1"/>
  <c r="Q2398" i="1"/>
  <c r="Q2494" i="1"/>
  <c r="W2494" i="1"/>
  <c r="Q2590" i="1"/>
  <c r="Q2686" i="1"/>
  <c r="Q2109" i="1"/>
  <c r="W2109" i="1"/>
  <c r="Q2205" i="1"/>
  <c r="W2205" i="1"/>
  <c r="Q2301" i="1"/>
  <c r="W2301" i="1"/>
  <c r="Q2397" i="1"/>
  <c r="W2397" i="1"/>
  <c r="Q2589" i="1"/>
  <c r="W2589" i="1"/>
  <c r="Q1964" i="1"/>
  <c r="W1964" i="1"/>
  <c r="Q2060" i="1"/>
  <c r="W2060" i="1"/>
  <c r="Q2156" i="1"/>
  <c r="W2156" i="1"/>
  <c r="Q2252" i="1"/>
  <c r="W2252" i="1"/>
  <c r="Q2444" i="1"/>
  <c r="W2444" i="1"/>
  <c r="Q2540" i="1"/>
  <c r="W2540" i="1"/>
  <c r="Q1891" i="1"/>
  <c r="W1891" i="1"/>
  <c r="Q2107" i="1"/>
  <c r="W2107" i="1"/>
  <c r="Q2203" i="1"/>
  <c r="W2203" i="1"/>
  <c r="Q2299" i="1"/>
  <c r="W2299" i="1"/>
  <c r="Q1938" i="1"/>
  <c r="W1938" i="1"/>
  <c r="Q2418" i="1"/>
  <c r="W2418" i="1"/>
  <c r="Q3926" i="1"/>
  <c r="W3926" i="1"/>
  <c r="Q3131" i="1"/>
  <c r="W3131" i="1"/>
  <c r="Q3545" i="1"/>
  <c r="W3545" i="1"/>
  <c r="Q3179" i="1"/>
  <c r="W3179" i="1"/>
  <c r="Q4131" i="1"/>
  <c r="W4131" i="1"/>
  <c r="Q3982" i="1"/>
  <c r="Q3564" i="1"/>
  <c r="W3564" i="1"/>
  <c r="Q2691" i="1"/>
  <c r="W2691" i="1"/>
  <c r="Q2594" i="1"/>
  <c r="W2594" i="1"/>
  <c r="Q2497" i="1"/>
  <c r="W2497" i="1"/>
  <c r="Q2400" i="1"/>
  <c r="W2400" i="1"/>
  <c r="Q2304" i="1"/>
  <c r="W2304" i="1"/>
  <c r="Q2208" i="1"/>
  <c r="W2208" i="1"/>
  <c r="L2208" i="1" s="1"/>
  <c r="Q2112" i="1"/>
  <c r="W2112" i="1"/>
  <c r="Q1746" i="1"/>
  <c r="W1746" i="1"/>
  <c r="Q1514" i="1"/>
  <c r="W1514" i="1"/>
  <c r="Q1342" i="1"/>
  <c r="W1342" i="1"/>
  <c r="L1342" i="1" s="1"/>
  <c r="Q1082" i="1"/>
  <c r="W1082" i="1"/>
  <c r="Q986" i="1"/>
  <c r="W986" i="1"/>
  <c r="Q890" i="1"/>
  <c r="W890" i="1"/>
  <c r="Q697" i="1"/>
  <c r="W697" i="1"/>
  <c r="Q596" i="1"/>
  <c r="W596" i="1"/>
  <c r="Q500" i="1"/>
  <c r="W500" i="1"/>
  <c r="Q308" i="1"/>
  <c r="W308" i="1"/>
  <c r="Q1502" i="1"/>
  <c r="W1502" i="1"/>
  <c r="L1502" i="1" s="1"/>
  <c r="Q4103" i="1"/>
  <c r="W4103" i="1"/>
  <c r="Q3839" i="1"/>
  <c r="W3839" i="1"/>
  <c r="Q2522" i="1"/>
  <c r="W2522" i="1"/>
  <c r="Q2426" i="1"/>
  <c r="W2426" i="1"/>
  <c r="Q2329" i="1"/>
  <c r="W2329" i="1"/>
  <c r="Q2233" i="1"/>
  <c r="W2233" i="1"/>
  <c r="Q2137" i="1"/>
  <c r="W2137" i="1"/>
  <c r="Q1803" i="1"/>
  <c r="W1803" i="1"/>
  <c r="Q923" i="1"/>
  <c r="W923" i="1"/>
  <c r="Q3905" i="1"/>
  <c r="W3905" i="1"/>
  <c r="Q3671" i="1"/>
  <c r="W3671" i="1"/>
  <c r="Q2571" i="1"/>
  <c r="W2571" i="1"/>
  <c r="Q2378" i="1"/>
  <c r="W2378" i="1"/>
  <c r="Q2282" i="1"/>
  <c r="W2282" i="1"/>
  <c r="Q2186" i="1"/>
  <c r="W2186" i="1"/>
  <c r="L1992" i="1"/>
  <c r="Q1992" i="1"/>
  <c r="W1992" i="1"/>
  <c r="Q1748" i="1"/>
  <c r="W1748" i="1"/>
  <c r="Q1344" i="1"/>
  <c r="W1344" i="1"/>
  <c r="Q795" i="1"/>
  <c r="W795" i="1"/>
  <c r="L699" i="1"/>
  <c r="Q699" i="1"/>
  <c r="W699" i="1"/>
  <c r="Q502" i="1"/>
  <c r="L502" i="1" s="1"/>
  <c r="W502" i="1"/>
  <c r="Q406" i="1"/>
  <c r="W406" i="1"/>
  <c r="Q310" i="1"/>
  <c r="W310" i="1"/>
  <c r="Q114" i="1"/>
  <c r="W114" i="1"/>
  <c r="L18" i="1"/>
  <c r="Q18" i="1"/>
  <c r="W18" i="1"/>
  <c r="Q4076" i="1"/>
  <c r="W4076" i="1"/>
  <c r="W3619" i="1"/>
  <c r="Q3619" i="1"/>
  <c r="Q2331" i="1"/>
  <c r="W2331" i="1"/>
  <c r="L2331" i="1" s="1"/>
  <c r="Q2235" i="1"/>
  <c r="L2235" i="1" s="1"/>
  <c r="W2235" i="1"/>
  <c r="Q2139" i="1"/>
  <c r="W2139" i="1"/>
  <c r="Q2043" i="1"/>
  <c r="W2043" i="1"/>
  <c r="L1633" i="1"/>
  <c r="Q1633" i="1"/>
  <c r="W1633" i="1"/>
  <c r="Q1345" i="1"/>
  <c r="W1345" i="1"/>
  <c r="L1345" i="1" s="1"/>
  <c r="Q479" i="1"/>
  <c r="W479" i="1"/>
  <c r="Q1433" i="1"/>
  <c r="W1433" i="1"/>
  <c r="Q3817" i="1"/>
  <c r="W3817" i="1"/>
  <c r="Q3571" i="1"/>
  <c r="L3571" i="1" s="1"/>
  <c r="W3571" i="1"/>
  <c r="Q4082" i="1"/>
  <c r="W4082" i="1"/>
  <c r="Q3791" i="1"/>
  <c r="W3791" i="1"/>
  <c r="Q2700" i="1"/>
  <c r="W2700" i="1"/>
  <c r="L2700" i="1" s="1"/>
  <c r="Q1923" i="1"/>
  <c r="L1923" i="1" s="1"/>
  <c r="W1923" i="1"/>
  <c r="Q1583" i="1"/>
  <c r="W1583" i="1"/>
  <c r="Q1411" i="1"/>
  <c r="W1411" i="1"/>
  <c r="Q145" i="1"/>
  <c r="W145" i="1"/>
  <c r="Q2750" i="1"/>
  <c r="L2750" i="1" s="1"/>
  <c r="W2750" i="1"/>
  <c r="Q3902" i="1"/>
  <c r="W3902" i="1"/>
  <c r="Q4078" i="1"/>
  <c r="W4078" i="1"/>
  <c r="Q3406" i="1"/>
  <c r="Q2771" i="1"/>
  <c r="W2771" i="1"/>
  <c r="Q2394" i="1"/>
  <c r="W2394" i="1"/>
  <c r="Q1457" i="1"/>
  <c r="W1457" i="1"/>
  <c r="Q1242" i="1"/>
  <c r="W1242" i="1"/>
  <c r="Q765" i="1"/>
  <c r="W765" i="1"/>
  <c r="Q554" i="1"/>
  <c r="W554" i="1"/>
  <c r="Q51" i="1"/>
  <c r="L51" i="1" s="1"/>
  <c r="W51" i="1"/>
  <c r="Q2223" i="1"/>
  <c r="L2223" i="1" s="1"/>
  <c r="W2223" i="1"/>
  <c r="Q4079" i="1"/>
  <c r="W4079" i="1"/>
  <c r="Q3588" i="1"/>
  <c r="W3588" i="1"/>
  <c r="Q3286" i="1"/>
  <c r="Q2923" i="1"/>
  <c r="W2923" i="1"/>
  <c r="Q2270" i="1"/>
  <c r="W2270" i="1"/>
  <c r="Q1794" i="1"/>
  <c r="W1794" i="1"/>
  <c r="L1794" i="1" s="1"/>
  <c r="Q1581" i="1"/>
  <c r="W1581" i="1"/>
  <c r="Q1107" i="1"/>
  <c r="W1107" i="1"/>
  <c r="Q1003" i="1"/>
  <c r="W1003" i="1"/>
  <c r="L766" i="1"/>
  <c r="Q766" i="1"/>
  <c r="W766" i="1"/>
  <c r="Q405" i="1"/>
  <c r="W405" i="1"/>
  <c r="Q279" i="1"/>
  <c r="W279" i="1"/>
  <c r="Q183" i="1"/>
  <c r="W183" i="1"/>
  <c r="Q2034" i="1"/>
  <c r="L2034" i="1" s="1"/>
  <c r="W2034" i="1"/>
  <c r="Q3924" i="1"/>
  <c r="W3924" i="1"/>
  <c r="Q3228" i="1"/>
  <c r="W3228" i="1"/>
  <c r="Q2924" i="1"/>
  <c r="W2924" i="1"/>
  <c r="Q2346" i="1"/>
  <c r="W2346" i="1"/>
  <c r="L2346" i="1" s="1"/>
  <c r="Q1582" i="1"/>
  <c r="W1582" i="1"/>
  <c r="Q1395" i="1"/>
  <c r="W1395" i="1"/>
  <c r="Q1004" i="1"/>
  <c r="W1004" i="1"/>
  <c r="Q767" i="1"/>
  <c r="W767" i="1"/>
  <c r="L767" i="1" s="1"/>
  <c r="Q381" i="1"/>
  <c r="W381" i="1"/>
  <c r="Q182" i="1"/>
  <c r="W182" i="1"/>
  <c r="Q2319" i="1"/>
  <c r="W2319" i="1"/>
  <c r="Q3737" i="1"/>
  <c r="W3737" i="1"/>
  <c r="Q3230" i="1"/>
  <c r="W3230" i="1"/>
  <c r="Q3017" i="1"/>
  <c r="W3017" i="1"/>
  <c r="Q2297" i="1"/>
  <c r="W2297" i="1"/>
  <c r="L2019" i="1"/>
  <c r="Q2019" i="1"/>
  <c r="W2019" i="1"/>
  <c r="Q1706" i="1"/>
  <c r="W1706" i="1"/>
  <c r="Q1031" i="1"/>
  <c r="W1031" i="1"/>
  <c r="Q794" i="1"/>
  <c r="W794" i="1"/>
  <c r="Q432" i="1"/>
  <c r="W432" i="1"/>
  <c r="Q204" i="1"/>
  <c r="W204" i="1"/>
  <c r="Q3860" i="1"/>
  <c r="W3860" i="1"/>
  <c r="Q3673" i="1"/>
  <c r="W3673" i="1"/>
  <c r="Q3381" i="1"/>
  <c r="W3381" i="1"/>
  <c r="Q2805" i="1"/>
  <c r="W2805" i="1"/>
  <c r="Q2298" i="1"/>
  <c r="W2298" i="1"/>
  <c r="Q1968" i="1"/>
  <c r="W1968" i="1"/>
  <c r="Q1246" i="1"/>
  <c r="W1246" i="1"/>
  <c r="Q1006" i="1"/>
  <c r="W1006" i="1"/>
  <c r="Q743" i="1"/>
  <c r="W743" i="1"/>
  <c r="Q408" i="1"/>
  <c r="W408" i="1"/>
  <c r="Q255" i="1"/>
  <c r="W255" i="1"/>
  <c r="Q1217" i="1"/>
  <c r="W1217" i="1"/>
  <c r="Q4118" i="1"/>
  <c r="W4118" i="1"/>
  <c r="Q3861" i="1"/>
  <c r="W3861" i="1"/>
  <c r="Q3707" i="1"/>
  <c r="W3707" i="1"/>
  <c r="Q3261" i="1"/>
  <c r="W3261" i="1"/>
  <c r="Q2898" i="1"/>
  <c r="W2898" i="1"/>
  <c r="Q1969" i="1"/>
  <c r="W1969" i="1"/>
  <c r="Q1798" i="1"/>
  <c r="W1798" i="1"/>
  <c r="Q1339" i="1"/>
  <c r="W1339" i="1"/>
  <c r="Q1059" i="1"/>
  <c r="W1059" i="1"/>
  <c r="Q718" i="1"/>
  <c r="W718" i="1"/>
  <c r="Q434" i="1"/>
  <c r="W434" i="1"/>
  <c r="L434" i="1" s="1"/>
  <c r="W309" i="1"/>
  <c r="Q309" i="1"/>
  <c r="Q1773" i="1"/>
  <c r="W1773" i="1"/>
  <c r="Q959" i="1"/>
  <c r="W959" i="1"/>
  <c r="Q2729" i="1"/>
  <c r="W2729" i="1"/>
  <c r="Q3958" i="1"/>
  <c r="Q3648" i="1"/>
  <c r="W3648" i="1"/>
  <c r="Q3233" i="1"/>
  <c r="W3233" i="1"/>
  <c r="L3233" i="1" s="1"/>
  <c r="Q2870" i="1"/>
  <c r="W2870" i="1"/>
  <c r="Q2250" i="1"/>
  <c r="W2250" i="1"/>
  <c r="Q1770" i="1"/>
  <c r="W1770" i="1"/>
  <c r="Q1491" i="1"/>
  <c r="W1491" i="1"/>
  <c r="Q1340" i="1"/>
  <c r="W1340" i="1"/>
  <c r="Q930" i="1"/>
  <c r="W930" i="1"/>
  <c r="Q693" i="1"/>
  <c r="W693" i="1"/>
  <c r="Q285" i="1"/>
  <c r="W285" i="1"/>
  <c r="Q3865" i="1"/>
  <c r="W3865" i="1"/>
  <c r="Q2587" i="1"/>
  <c r="W2587" i="1"/>
  <c r="Q63" i="1"/>
  <c r="W63" i="1"/>
  <c r="Q1215" i="1"/>
  <c r="W1215" i="1"/>
  <c r="Q4091" i="1"/>
  <c r="W4091" i="1"/>
  <c r="Q3834" i="1"/>
  <c r="W3834" i="1"/>
  <c r="Q3476" i="1"/>
  <c r="W3476" i="1"/>
  <c r="Q2871" i="1"/>
  <c r="L2871" i="1" s="1"/>
  <c r="W2871" i="1"/>
  <c r="Q2559" i="1"/>
  <c r="L2559" i="1" s="1"/>
  <c r="W2559" i="1"/>
  <c r="Q1895" i="1"/>
  <c r="W1895" i="1"/>
  <c r="Q1678" i="1"/>
  <c r="W1678" i="1"/>
  <c r="Q1464" i="1"/>
  <c r="W1464" i="1"/>
  <c r="Q1009" i="1"/>
  <c r="W1009" i="1"/>
  <c r="Q905" i="1"/>
  <c r="W905" i="1"/>
  <c r="Q694" i="1"/>
  <c r="W694" i="1"/>
  <c r="Q386" i="1"/>
  <c r="W386" i="1"/>
  <c r="Q4026" i="1"/>
  <c r="W4026" i="1"/>
  <c r="Q2561" i="1"/>
  <c r="W2561" i="1"/>
  <c r="Q1438" i="1"/>
  <c r="W1438" i="1"/>
  <c r="Q881" i="1"/>
  <c r="L881" i="1" s="1"/>
  <c r="W881" i="1"/>
  <c r="Q3762" i="1"/>
  <c r="W3762" i="1"/>
  <c r="L3762" i="1" s="1"/>
  <c r="Q4025" i="1"/>
  <c r="W4025" i="1"/>
  <c r="Q3835" i="1"/>
  <c r="W3835" i="1"/>
  <c r="Q3624" i="1"/>
  <c r="L3624" i="1" s="1"/>
  <c r="W3624" i="1"/>
  <c r="Q2901" i="1"/>
  <c r="L2901" i="1" s="1"/>
  <c r="W2901" i="1"/>
  <c r="Q2202" i="1"/>
  <c r="W2202" i="1"/>
  <c r="Q1946" i="1"/>
  <c r="W1946" i="1"/>
  <c r="Q1801" i="1"/>
  <c r="L1801" i="1" s="1"/>
  <c r="W1801" i="1"/>
  <c r="Q1404" i="1"/>
  <c r="W1404" i="1"/>
  <c r="Q1194" i="1"/>
  <c r="W1194" i="1"/>
  <c r="Q695" i="1"/>
  <c r="W695" i="1"/>
  <c r="Q563" i="1"/>
  <c r="W563" i="1"/>
  <c r="L563" i="1" s="1"/>
  <c r="Q312" i="1"/>
  <c r="W312" i="1"/>
  <c r="Q3598" i="1"/>
  <c r="L3115" i="1"/>
  <c r="Q3115" i="1"/>
  <c r="W3115" i="1"/>
  <c r="Q2535" i="1"/>
  <c r="W2535" i="1"/>
  <c r="Q158" i="1"/>
  <c r="W158" i="1"/>
  <c r="Q2487" i="1"/>
  <c r="W2487" i="1"/>
  <c r="Q1239" i="1"/>
  <c r="W1239" i="1"/>
  <c r="Q1551" i="1"/>
  <c r="W1551" i="1"/>
  <c r="Q1815" i="1"/>
  <c r="W1815" i="1"/>
  <c r="Q4023" i="1"/>
  <c r="W4023" i="1"/>
  <c r="Q3906" i="1"/>
  <c r="L3906" i="1" s="1"/>
  <c r="W3906" i="1"/>
  <c r="Q3331" i="1"/>
  <c r="L3331" i="1" s="1"/>
  <c r="W3331" i="1"/>
  <c r="Q2997" i="1"/>
  <c r="W2997" i="1"/>
  <c r="Q2004" i="1"/>
  <c r="W2004" i="1"/>
  <c r="Q1620" i="1"/>
  <c r="W1620" i="1"/>
  <c r="L1620" i="1" s="1"/>
  <c r="Q1224" i="1"/>
  <c r="L1224" i="1" s="1"/>
  <c r="W1224" i="1"/>
  <c r="Q1094" i="1"/>
  <c r="W1094" i="1"/>
  <c r="Q884" i="1"/>
  <c r="W884" i="1"/>
  <c r="Q492" i="1"/>
  <c r="W492" i="1"/>
  <c r="Q239" i="1"/>
  <c r="W239" i="1"/>
  <c r="Q4164" i="1"/>
  <c r="W4164" i="1"/>
  <c r="Q3998" i="1"/>
  <c r="W3998" i="1"/>
  <c r="Q3574" i="1"/>
  <c r="Q2998" i="1"/>
  <c r="Q2730" i="1"/>
  <c r="L2730" i="1" s="1"/>
  <c r="W2730" i="1"/>
  <c r="Q2057" i="1"/>
  <c r="L2057" i="1" s="1"/>
  <c r="W2057" i="1"/>
  <c r="Q1413" i="1"/>
  <c r="W1413" i="1"/>
  <c r="Q1225" i="1"/>
  <c r="W1225" i="1"/>
  <c r="Q1095" i="1"/>
  <c r="W1095" i="1"/>
  <c r="Q1479" i="1"/>
  <c r="W1479" i="1"/>
  <c r="W4200" i="1"/>
  <c r="Q4200" i="1"/>
  <c r="Q4033" i="1"/>
  <c r="W4033" i="1"/>
  <c r="Q3814" i="1"/>
  <c r="Q3334" i="1"/>
  <c r="L2850" i="1"/>
  <c r="Q2850" i="1"/>
  <c r="W2850" i="1"/>
  <c r="W2651" i="1"/>
  <c r="Q2651" i="1"/>
  <c r="Q1751" i="1"/>
  <c r="W1751" i="1"/>
  <c r="Q1535" i="1"/>
  <c r="W1535" i="1"/>
  <c r="Q1321" i="1"/>
  <c r="L1321" i="1" s="1"/>
  <c r="W1321" i="1"/>
  <c r="Q939" i="1"/>
  <c r="L939" i="1" s="1"/>
  <c r="W939" i="1"/>
  <c r="Q834" i="1"/>
  <c r="W834" i="1"/>
  <c r="Q595" i="1"/>
  <c r="W595" i="1"/>
  <c r="Q92" i="1"/>
  <c r="W92" i="1"/>
  <c r="Q4070" i="1"/>
  <c r="W4070" i="1"/>
  <c r="Q3815" i="1"/>
  <c r="W3815" i="1"/>
  <c r="Q3660" i="1"/>
  <c r="W3660" i="1"/>
  <c r="Q3093" i="1"/>
  <c r="W3093" i="1"/>
  <c r="Q2733" i="1"/>
  <c r="L2733" i="1" s="1"/>
  <c r="W2733" i="1"/>
  <c r="Q1847" i="1"/>
  <c r="W1847" i="1"/>
  <c r="Q1416" i="1"/>
  <c r="W1416" i="1"/>
  <c r="Q1150" i="1"/>
  <c r="W1150" i="1"/>
  <c r="Q1020" i="1"/>
  <c r="L1020" i="1" s="1"/>
  <c r="W1020" i="1"/>
  <c r="Q3416" i="1"/>
  <c r="W3416" i="1"/>
  <c r="Q3779" i="1"/>
  <c r="W3779" i="1"/>
  <c r="Q3430" i="1"/>
  <c r="Q2412" i="1"/>
  <c r="W2412" i="1"/>
  <c r="Q1725" i="1"/>
  <c r="W1725" i="1"/>
  <c r="Q1074" i="1"/>
  <c r="W1074" i="1"/>
  <c r="Q784" i="1"/>
  <c r="W784" i="1"/>
  <c r="Q188" i="1"/>
  <c r="W188" i="1"/>
  <c r="Q897" i="1"/>
  <c r="W897" i="1"/>
  <c r="Q3616" i="1"/>
  <c r="W3616" i="1"/>
  <c r="Q3780" i="1"/>
  <c r="W3780" i="1"/>
  <c r="Q2947" i="1"/>
  <c r="W2947" i="1"/>
  <c r="Q1875" i="1"/>
  <c r="W1875" i="1"/>
  <c r="Q889" i="1"/>
  <c r="W889" i="1"/>
  <c r="Q499" i="1"/>
  <c r="W499" i="1"/>
  <c r="Q1072" i="1"/>
  <c r="W1072" i="1"/>
  <c r="Q3200" i="1"/>
  <c r="W3200" i="1"/>
  <c r="Q3887" i="1"/>
  <c r="W3887" i="1"/>
  <c r="Q2918" i="1"/>
  <c r="W2918" i="1"/>
  <c r="Q1910" i="1"/>
  <c r="W1910" i="1"/>
  <c r="Q1179" i="1"/>
  <c r="W1179" i="1"/>
  <c r="Q602" i="1"/>
  <c r="W602" i="1"/>
  <c r="Q219" i="1"/>
  <c r="W219" i="1"/>
  <c r="Q422" i="1"/>
  <c r="W422" i="1"/>
  <c r="Q4176" i="1"/>
  <c r="W4176" i="1"/>
  <c r="Q3400" i="1"/>
  <c r="W3400" i="1"/>
  <c r="Q2949" i="1"/>
  <c r="W2949" i="1"/>
  <c r="Q1728" i="1"/>
  <c r="W1728" i="1"/>
  <c r="Q1044" i="1"/>
  <c r="W1044" i="1"/>
  <c r="Q787" i="1"/>
  <c r="W787" i="1"/>
  <c r="Q276" i="1"/>
  <c r="W276" i="1"/>
  <c r="Q21" i="1"/>
  <c r="W21" i="1"/>
  <c r="Q4040" i="1"/>
  <c r="W4040" i="1"/>
  <c r="W3744" i="1"/>
  <c r="Q3744" i="1"/>
  <c r="Q3058" i="1"/>
  <c r="L3058" i="1" s="1"/>
  <c r="W3058" i="1"/>
  <c r="Q1845" i="1"/>
  <c r="W1845" i="1"/>
  <c r="Q1539" i="1"/>
  <c r="W1539" i="1"/>
  <c r="L646" i="1"/>
  <c r="Q646" i="1"/>
  <c r="W646" i="1"/>
  <c r="Q22" i="1"/>
  <c r="W22" i="1"/>
  <c r="W3403" i="1"/>
  <c r="Q3403" i="1"/>
  <c r="Q1152" i="1"/>
  <c r="W1152" i="1"/>
  <c r="Q707" i="1"/>
  <c r="W707" i="1"/>
  <c r="Q2653" i="1"/>
  <c r="W2653" i="1"/>
  <c r="Q1619" i="1"/>
  <c r="W1619" i="1"/>
  <c r="Q65" i="1"/>
  <c r="W65" i="1"/>
  <c r="Q3825" i="1"/>
  <c r="Q3712" i="1"/>
  <c r="W3712" i="1"/>
  <c r="Q1692" i="1"/>
  <c r="W1692" i="1"/>
  <c r="Q1151" i="1"/>
  <c r="W1151" i="1"/>
  <c r="L1151" i="1" s="1"/>
  <c r="Q474" i="1"/>
  <c r="W474" i="1"/>
  <c r="L474" i="1" s="1"/>
  <c r="Q3999" i="1"/>
  <c r="W3999" i="1"/>
  <c r="Q2782" i="1"/>
  <c r="Q648" i="1"/>
  <c r="W648" i="1"/>
  <c r="Q24" i="1"/>
  <c r="W24" i="1"/>
  <c r="Q3404" i="1"/>
  <c r="W3404" i="1"/>
  <c r="Q1698" i="1"/>
  <c r="L1698" i="1" s="1"/>
  <c r="W1698" i="1"/>
  <c r="L763" i="1"/>
  <c r="Q763" i="1"/>
  <c r="W763" i="1"/>
  <c r="Q363" i="1"/>
  <c r="W363" i="1"/>
  <c r="Q3538" i="1"/>
  <c r="W3538" i="1"/>
  <c r="Q2889" i="1"/>
  <c r="W2889" i="1"/>
  <c r="Q2996" i="1"/>
  <c r="L2996" i="1" s="1"/>
  <c r="W2996" i="1"/>
  <c r="Q2654" i="1"/>
  <c r="W2654" i="1"/>
  <c r="Q2058" i="1"/>
  <c r="W2058" i="1"/>
  <c r="Q1362" i="1"/>
  <c r="W1362" i="1"/>
  <c r="Q449" i="1"/>
  <c r="W449" i="1"/>
  <c r="Q3934" i="1"/>
  <c r="Q3551" i="1"/>
  <c r="L3551" i="1" s="1"/>
  <c r="W3551" i="1"/>
  <c r="Q2626" i="1"/>
  <c r="W2626" i="1"/>
  <c r="Q2393" i="1"/>
  <c r="W2393" i="1"/>
  <c r="Q1051" i="1"/>
  <c r="W1051" i="1"/>
  <c r="L738" i="1"/>
  <c r="Q738" i="1"/>
  <c r="W738" i="1"/>
  <c r="Q546" i="1"/>
  <c r="W546" i="1"/>
  <c r="Q4005" i="1"/>
  <c r="W4005" i="1"/>
  <c r="Q3450" i="1"/>
  <c r="W3450" i="1"/>
  <c r="Q3067" i="1"/>
  <c r="W3067" i="1"/>
  <c r="Q1329" i="1"/>
  <c r="W1329" i="1"/>
  <c r="Q1053" i="1"/>
  <c r="W1053" i="1"/>
  <c r="Q684" i="1"/>
  <c r="W684" i="1"/>
  <c r="Q369" i="1"/>
  <c r="W369" i="1"/>
  <c r="Q1048" i="1"/>
  <c r="W1048" i="1"/>
  <c r="L1048" i="1" s="1"/>
  <c r="Q40" i="1"/>
  <c r="W40" i="1"/>
  <c r="Q184" i="1"/>
  <c r="W184" i="1"/>
  <c r="Q616" i="1"/>
  <c r="W616" i="1"/>
  <c r="Q832" i="1"/>
  <c r="W832" i="1"/>
  <c r="Q1216" i="1"/>
  <c r="W1216" i="1"/>
  <c r="Q1408" i="1"/>
  <c r="W1408" i="1"/>
  <c r="Q1672" i="1"/>
  <c r="W1672" i="1"/>
  <c r="W1768" i="1"/>
  <c r="Q1768" i="1"/>
  <c r="Q1912" i="1"/>
  <c r="W1912" i="1"/>
  <c r="Q2008" i="1"/>
  <c r="W2008" i="1"/>
  <c r="Q2176" i="1"/>
  <c r="W2176" i="1"/>
  <c r="Q2560" i="1"/>
  <c r="W2560" i="1"/>
  <c r="Q2872" i="1"/>
  <c r="W2872" i="1"/>
  <c r="Q3112" i="1"/>
  <c r="W3112" i="1"/>
  <c r="Q3448" i="1"/>
  <c r="W3448" i="1"/>
  <c r="Q3568" i="1"/>
  <c r="W3568" i="1"/>
  <c r="Q3808" i="1"/>
  <c r="W3808" i="1"/>
  <c r="Q4168" i="1"/>
  <c r="W4168" i="1"/>
  <c r="Q4004" i="1"/>
  <c r="W4004" i="1"/>
  <c r="Q3307" i="1"/>
  <c r="L3307" i="1" s="1"/>
  <c r="W3307" i="1"/>
  <c r="Q2823" i="1"/>
  <c r="W2823" i="1"/>
  <c r="Q1851" i="1"/>
  <c r="W1851" i="1"/>
  <c r="Q1510" i="1"/>
  <c r="W1510" i="1"/>
  <c r="Q711" i="1"/>
  <c r="W711" i="1"/>
  <c r="Q514" i="1"/>
  <c r="W514" i="1"/>
  <c r="Q35" i="1"/>
  <c r="W35" i="1"/>
  <c r="Q2584" i="1"/>
  <c r="W2584" i="1"/>
  <c r="L2584" i="1" s="1"/>
  <c r="Q3304" i="1"/>
  <c r="W3304" i="1"/>
  <c r="Q3758" i="1"/>
  <c r="W3758" i="1"/>
  <c r="Q3346" i="1"/>
  <c r="W3346" i="1"/>
  <c r="Q3036" i="1"/>
  <c r="W3036" i="1"/>
  <c r="Q1126" i="1"/>
  <c r="W1126" i="1"/>
  <c r="Q836" i="1"/>
  <c r="W836" i="1"/>
  <c r="Q13" i="1"/>
  <c r="W13" i="1"/>
  <c r="Q181" i="1"/>
  <c r="W181" i="1"/>
  <c r="Q661" i="1"/>
  <c r="W661" i="1"/>
  <c r="Q901" i="1"/>
  <c r="W901" i="1"/>
  <c r="Q1213" i="1"/>
  <c r="W1213" i="1"/>
  <c r="Q1309" i="1"/>
  <c r="W1309" i="1"/>
  <c r="L1309" i="1" s="1"/>
  <c r="Q1405" i="1"/>
  <c r="L1405" i="1" s="1"/>
  <c r="W1405" i="1"/>
  <c r="W1597" i="1"/>
  <c r="Q1597" i="1"/>
  <c r="Q1693" i="1"/>
  <c r="W1693" i="1"/>
  <c r="Q1789" i="1"/>
  <c r="W1789" i="1"/>
  <c r="Q2053" i="1"/>
  <c r="W2053" i="1"/>
  <c r="Q2149" i="1"/>
  <c r="W2149" i="1"/>
  <c r="Q2245" i="1"/>
  <c r="W2245" i="1"/>
  <c r="Q2725" i="1"/>
  <c r="W2725" i="1"/>
  <c r="Q2821" i="1"/>
  <c r="L2821" i="1" s="1"/>
  <c r="W2821" i="1"/>
  <c r="Q2917" i="1"/>
  <c r="W2917" i="1"/>
  <c r="Q3109" i="1"/>
  <c r="W3109" i="1"/>
  <c r="Q3205" i="1"/>
  <c r="W3205" i="1"/>
  <c r="Q3301" i="1"/>
  <c r="L3301" i="1" s="1"/>
  <c r="W3301" i="1"/>
  <c r="Q3493" i="1"/>
  <c r="W3493" i="1"/>
  <c r="Q3589" i="1"/>
  <c r="W3589" i="1"/>
  <c r="Q3805" i="1"/>
  <c r="W3805" i="1"/>
  <c r="Q4069" i="1"/>
  <c r="W4069" i="1"/>
  <c r="Q4007" i="1"/>
  <c r="W4007" i="1"/>
  <c r="Q3278" i="1"/>
  <c r="W3278" i="1"/>
  <c r="Q2794" i="1"/>
  <c r="W2794" i="1"/>
  <c r="Q2536" i="1"/>
  <c r="L2536" i="1" s="1"/>
  <c r="W2536" i="1"/>
  <c r="Q1476" i="1"/>
  <c r="W1476" i="1"/>
  <c r="Q1025" i="1"/>
  <c r="W1025" i="1"/>
  <c r="Q372" i="1"/>
  <c r="W372" i="1"/>
  <c r="Q560" i="1"/>
  <c r="W560" i="1"/>
  <c r="L560" i="1" s="1"/>
  <c r="Q1592" i="1"/>
  <c r="W1592" i="1"/>
  <c r="Q1832" i="1"/>
  <c r="W1832" i="1"/>
  <c r="Q2672" i="1"/>
  <c r="W2672" i="1"/>
  <c r="Q2960" i="1"/>
  <c r="W2960" i="1"/>
  <c r="Q3656" i="1"/>
  <c r="W3656" i="1"/>
  <c r="Q3896" i="1"/>
  <c r="W3896" i="1"/>
  <c r="Q3876" i="1"/>
  <c r="W3876" i="1"/>
  <c r="Q2578" i="1"/>
  <c r="W2578" i="1"/>
  <c r="L2578" i="1" s="1"/>
  <c r="Q201" i="1"/>
  <c r="W201" i="1"/>
  <c r="Q2811" i="1"/>
  <c r="W2811" i="1"/>
  <c r="Q2907" i="1"/>
  <c r="W2907" i="1"/>
  <c r="Q3003" i="1"/>
  <c r="L3003" i="1" s="1"/>
  <c r="W3003" i="1"/>
  <c r="Q3099" i="1"/>
  <c r="W3099" i="1"/>
  <c r="Q3195" i="1"/>
  <c r="W3195" i="1"/>
  <c r="Q3291" i="1"/>
  <c r="W3291" i="1"/>
  <c r="Q3387" i="1"/>
  <c r="W3387" i="1"/>
  <c r="Q3483" i="1"/>
  <c r="W3483" i="1"/>
  <c r="Q3579" i="1"/>
  <c r="W3579" i="1"/>
  <c r="Q3675" i="1"/>
  <c r="L3675" i="1" s="1"/>
  <c r="W3675" i="1"/>
  <c r="Q3771" i="1"/>
  <c r="W3771" i="1"/>
  <c r="Q3867" i="1"/>
  <c r="W3867" i="1"/>
  <c r="Q3963" i="1"/>
  <c r="W3963" i="1"/>
  <c r="Q2642" i="1"/>
  <c r="W2642" i="1"/>
  <c r="Q2762" i="1"/>
  <c r="W2762" i="1"/>
  <c r="Q2858" i="1"/>
  <c r="W2858" i="1"/>
  <c r="Q2954" i="1"/>
  <c r="W2954" i="1"/>
  <c r="Q3050" i="1"/>
  <c r="W3050" i="1"/>
  <c r="Q3146" i="1"/>
  <c r="W3146" i="1"/>
  <c r="Q3266" i="1"/>
  <c r="W3266" i="1"/>
  <c r="Q3362" i="1"/>
  <c r="W3362" i="1"/>
  <c r="Q3458" i="1"/>
  <c r="W3458" i="1"/>
  <c r="Q3578" i="1"/>
  <c r="W3578" i="1"/>
  <c r="Q3674" i="1"/>
  <c r="W3674" i="1"/>
  <c r="Q2617" i="1"/>
  <c r="W2617" i="1"/>
  <c r="Q2713" i="1"/>
  <c r="L2713" i="1" s="1"/>
  <c r="W2713" i="1"/>
  <c r="Q2809" i="1"/>
  <c r="W2809" i="1"/>
  <c r="Q2905" i="1"/>
  <c r="W2905" i="1"/>
  <c r="Q3001" i="1"/>
  <c r="W3001" i="1"/>
  <c r="Q3097" i="1"/>
  <c r="W3097" i="1"/>
  <c r="Q3193" i="1"/>
  <c r="L3193" i="1" s="1"/>
  <c r="W3193" i="1"/>
  <c r="W3289" i="1"/>
  <c r="Q3289" i="1"/>
  <c r="Q3385" i="1"/>
  <c r="W3385" i="1"/>
  <c r="Q3481" i="1"/>
  <c r="L3481" i="1" s="1"/>
  <c r="W3481" i="1"/>
  <c r="Q3577" i="1"/>
  <c r="W3577" i="1"/>
  <c r="W2424" i="1"/>
  <c r="Q2424" i="1"/>
  <c r="Q2520" i="1"/>
  <c r="W2520" i="1"/>
  <c r="Q2616" i="1"/>
  <c r="L2616" i="1" s="1"/>
  <c r="W2616" i="1"/>
  <c r="Q2712" i="1"/>
  <c r="W2712" i="1"/>
  <c r="Q2808" i="1"/>
  <c r="W2808" i="1"/>
  <c r="Q2904" i="1"/>
  <c r="W2904" i="1"/>
  <c r="Q3000" i="1"/>
  <c r="W3000" i="1"/>
  <c r="Q3096" i="1"/>
  <c r="W3096" i="1"/>
  <c r="Q3192" i="1"/>
  <c r="W3192" i="1"/>
  <c r="Q3288" i="1"/>
  <c r="W3288" i="1"/>
  <c r="Q3384" i="1"/>
  <c r="W3384" i="1"/>
  <c r="L3384" i="1" s="1"/>
  <c r="Q3480" i="1"/>
  <c r="W3480" i="1"/>
  <c r="Q2111" i="1"/>
  <c r="W2111" i="1"/>
  <c r="Q2207" i="1"/>
  <c r="W2207" i="1"/>
  <c r="Q2303" i="1"/>
  <c r="W2303" i="1"/>
  <c r="L2303" i="1" s="1"/>
  <c r="Q2399" i="1"/>
  <c r="L2399" i="1" s="1"/>
  <c r="W2399" i="1"/>
  <c r="Q2495" i="1"/>
  <c r="W2495" i="1"/>
  <c r="Q2591" i="1"/>
  <c r="W2591" i="1"/>
  <c r="Q2687" i="1"/>
  <c r="W2687" i="1"/>
  <c r="Q2783" i="1"/>
  <c r="W2783" i="1"/>
  <c r="Q2879" i="1"/>
  <c r="W2879" i="1"/>
  <c r="Q2975" i="1"/>
  <c r="W2975" i="1"/>
  <c r="Q3071" i="1"/>
  <c r="W3071" i="1"/>
  <c r="L3071" i="1" s="1"/>
  <c r="Q3167" i="1"/>
  <c r="W3167" i="1"/>
  <c r="Q3263" i="1"/>
  <c r="W3263" i="1"/>
  <c r="Q3359" i="1"/>
  <c r="W3359" i="1"/>
  <c r="Q3455" i="1"/>
  <c r="L3455" i="1" s="1"/>
  <c r="W3455" i="1"/>
  <c r="Q2086" i="1"/>
  <c r="W2086" i="1"/>
  <c r="L2086" i="1" s="1"/>
  <c r="Q2182" i="1"/>
  <c r="W2182" i="1"/>
  <c r="Q2278" i="1"/>
  <c r="Q2374" i="1"/>
  <c r="Q2470" i="1"/>
  <c r="Q2566" i="1"/>
  <c r="Q2662" i="1"/>
  <c r="Q2758" i="1"/>
  <c r="Q2085" i="1"/>
  <c r="W2085" i="1"/>
  <c r="Q2181" i="1"/>
  <c r="W2181" i="1"/>
  <c r="Q2277" i="1"/>
  <c r="W2277" i="1"/>
  <c r="L2277" i="1" s="1"/>
  <c r="Q2373" i="1"/>
  <c r="W2373" i="1"/>
  <c r="Q2469" i="1"/>
  <c r="W2469" i="1"/>
  <c r="Q2565" i="1"/>
  <c r="W2565" i="1"/>
  <c r="Q1940" i="1"/>
  <c r="L1940" i="1" s="1"/>
  <c r="W1940" i="1"/>
  <c r="Q2036" i="1"/>
  <c r="W2036" i="1"/>
  <c r="Q2132" i="1"/>
  <c r="W2132" i="1"/>
  <c r="Q2228" i="1"/>
  <c r="W2228" i="1"/>
  <c r="Q2324" i="1"/>
  <c r="W2324" i="1"/>
  <c r="Q2420" i="1"/>
  <c r="W2420" i="1"/>
  <c r="Q2516" i="1"/>
  <c r="W2516" i="1"/>
  <c r="Q1867" i="1"/>
  <c r="W1867" i="1"/>
  <c r="Q1963" i="1"/>
  <c r="W1963" i="1"/>
  <c r="Q2083" i="1"/>
  <c r="W2083" i="1"/>
  <c r="Q2179" i="1"/>
  <c r="W2179" i="1"/>
  <c r="Q2275" i="1"/>
  <c r="W2275" i="1"/>
  <c r="Q2371" i="1"/>
  <c r="W2371" i="1"/>
  <c r="Q1914" i="1"/>
  <c r="W1914" i="1"/>
  <c r="Q2010" i="1"/>
  <c r="W2010" i="1"/>
  <c r="Q3035" i="1"/>
  <c r="W3035" i="1"/>
  <c r="Q3083" i="1"/>
  <c r="W3083" i="1"/>
  <c r="Q4073" i="1"/>
  <c r="W4073" i="1"/>
  <c r="Q3443" i="1"/>
  <c r="W3443" i="1"/>
  <c r="Q2603" i="1"/>
  <c r="W2603" i="1"/>
  <c r="Q4201" i="1"/>
  <c r="W4201" i="1"/>
  <c r="Q4010" i="1"/>
  <c r="W4010" i="1"/>
  <c r="Q3838" i="1"/>
  <c r="Q3642" i="1"/>
  <c r="W3642" i="1"/>
  <c r="Q2715" i="1"/>
  <c r="W2715" i="1"/>
  <c r="Q2619" i="1"/>
  <c r="W2619" i="1"/>
  <c r="Q2521" i="1"/>
  <c r="W2521" i="1"/>
  <c r="Q2425" i="1"/>
  <c r="W2425" i="1"/>
  <c r="Q2328" i="1"/>
  <c r="W2328" i="1"/>
  <c r="Q2232" i="1"/>
  <c r="W2232" i="1"/>
  <c r="Q2136" i="1"/>
  <c r="W2136" i="1"/>
  <c r="Q2040" i="1"/>
  <c r="W2040" i="1"/>
  <c r="Q1774" i="1"/>
  <c r="W1774" i="1"/>
  <c r="Q1602" i="1"/>
  <c r="W1602" i="1"/>
  <c r="Q1370" i="1"/>
  <c r="W1370" i="1"/>
  <c r="Q1202" i="1"/>
  <c r="W1202" i="1"/>
  <c r="Q1106" i="1"/>
  <c r="W1106" i="1"/>
  <c r="Q1010" i="1"/>
  <c r="W1010" i="1"/>
  <c r="Q914" i="1"/>
  <c r="W914" i="1"/>
  <c r="Q817" i="1"/>
  <c r="W817" i="1"/>
  <c r="Q721" i="1"/>
  <c r="W721" i="1"/>
  <c r="Q622" i="1"/>
  <c r="W622" i="1"/>
  <c r="Q524" i="1"/>
  <c r="W524" i="1"/>
  <c r="Q428" i="1"/>
  <c r="W428" i="1"/>
  <c r="Q332" i="1"/>
  <c r="W332" i="1"/>
  <c r="Q1289" i="1"/>
  <c r="W1289" i="1"/>
  <c r="Q4169" i="1"/>
  <c r="W4169" i="1"/>
  <c r="L4169" i="1" s="1"/>
  <c r="Q3955" i="1"/>
  <c r="W3955" i="1"/>
  <c r="Q3669" i="1"/>
  <c r="W3669" i="1"/>
  <c r="Q2546" i="1"/>
  <c r="W2546" i="1"/>
  <c r="Q2450" i="1"/>
  <c r="L2450" i="1" s="1"/>
  <c r="W2450" i="1"/>
  <c r="Q2353" i="1"/>
  <c r="W2353" i="1"/>
  <c r="Q2257" i="1"/>
  <c r="W2257" i="1"/>
  <c r="Q2161" i="1"/>
  <c r="W2161" i="1"/>
  <c r="Q2065" i="1"/>
  <c r="W2065" i="1"/>
  <c r="Q1965" i="1"/>
  <c r="W1965" i="1"/>
  <c r="Q1659" i="1"/>
  <c r="W1659" i="1"/>
  <c r="Q3227" i="1"/>
  <c r="W3227" i="1"/>
  <c r="L3984" i="1"/>
  <c r="Q3984" i="1"/>
  <c r="W3984" i="1"/>
  <c r="Q3812" i="1"/>
  <c r="W3812" i="1"/>
  <c r="Q3540" i="1"/>
  <c r="W3540" i="1"/>
  <c r="Q2499" i="1"/>
  <c r="W2499" i="1"/>
  <c r="Q2402" i="1"/>
  <c r="W2402" i="1"/>
  <c r="Q2306" i="1"/>
  <c r="W2306" i="1"/>
  <c r="Q2210" i="1"/>
  <c r="W2210" i="1"/>
  <c r="Q2114" i="1"/>
  <c r="W2114" i="1"/>
  <c r="Q2016" i="1"/>
  <c r="W2016" i="1"/>
  <c r="Q1776" i="1"/>
  <c r="W1776" i="1"/>
  <c r="Q1604" i="1"/>
  <c r="W1604" i="1"/>
  <c r="Q1428" i="1"/>
  <c r="W1428" i="1"/>
  <c r="Q819" i="1"/>
  <c r="W819" i="1"/>
  <c r="Q723" i="1"/>
  <c r="W723" i="1"/>
  <c r="Q624" i="1"/>
  <c r="W624" i="1"/>
  <c r="Q526" i="1"/>
  <c r="W526" i="1"/>
  <c r="Q430" i="1"/>
  <c r="W430" i="1"/>
  <c r="Q334" i="1"/>
  <c r="W334" i="1"/>
  <c r="Q235" i="1"/>
  <c r="W235" i="1"/>
  <c r="Q138" i="1"/>
  <c r="W138" i="1"/>
  <c r="Q42" i="1"/>
  <c r="W42" i="1"/>
  <c r="Q4105" i="1"/>
  <c r="W4105" i="1"/>
  <c r="Q3841" i="1"/>
  <c r="W3841" i="1"/>
  <c r="Q3645" i="1"/>
  <c r="W3645" i="1"/>
  <c r="Q2355" i="1"/>
  <c r="W2355" i="1"/>
  <c r="Q2259" i="1"/>
  <c r="W2259" i="1"/>
  <c r="L2259" i="1" s="1"/>
  <c r="Q2163" i="1"/>
  <c r="W2163" i="1"/>
  <c r="Q2067" i="1"/>
  <c r="W2067" i="1"/>
  <c r="Q1967" i="1"/>
  <c r="W1967" i="1"/>
  <c r="Q1749" i="1"/>
  <c r="W1749" i="1"/>
  <c r="Q1461" i="1"/>
  <c r="W1461" i="1"/>
  <c r="Q599" i="1"/>
  <c r="W599" i="1"/>
  <c r="Q503" i="1"/>
  <c r="L503" i="1" s="1"/>
  <c r="W503" i="1"/>
  <c r="L407" i="1"/>
  <c r="Q407" i="1"/>
  <c r="W407" i="1"/>
  <c r="Q4173" i="1"/>
  <c r="W4173" i="1"/>
  <c r="Q3933" i="1"/>
  <c r="W3933" i="1"/>
  <c r="Q3597" i="1"/>
  <c r="W3597" i="1"/>
  <c r="W4137" i="1"/>
  <c r="W3537" i="1"/>
  <c r="Q3698" i="1"/>
  <c r="W3698" i="1"/>
  <c r="W4102" i="1"/>
  <c r="W3646" i="1"/>
  <c r="W3598" i="1"/>
  <c r="W3502" i="1"/>
  <c r="L3502" i="1" s="1"/>
  <c r="W3286" i="1"/>
  <c r="W3142" i="1"/>
  <c r="W2782" i="1"/>
  <c r="W2590" i="1"/>
  <c r="W2398" i="1"/>
  <c r="W2278" i="1"/>
  <c r="W3107" i="1"/>
  <c r="Q3107" i="1"/>
  <c r="Q4116" i="1"/>
  <c r="W4116" i="1"/>
  <c r="Q3907" i="1"/>
  <c r="W3907" i="1"/>
  <c r="Q3573" i="1"/>
  <c r="W3573" i="1"/>
  <c r="Q2724" i="1"/>
  <c r="W2724" i="1"/>
  <c r="Q2628" i="1"/>
  <c r="W2628" i="1"/>
  <c r="Q1843" i="1"/>
  <c r="W1843" i="1"/>
  <c r="Q1611" i="1"/>
  <c r="W1611" i="1"/>
  <c r="Q1439" i="1"/>
  <c r="W1439" i="1"/>
  <c r="Q1267" i="1"/>
  <c r="W1267" i="1"/>
  <c r="L1267" i="1" s="1"/>
  <c r="Q169" i="1"/>
  <c r="W169" i="1"/>
  <c r="L169" i="1" s="1"/>
  <c r="Q73" i="1"/>
  <c r="W73" i="1"/>
  <c r="Q2435" i="1"/>
  <c r="W2435" i="1"/>
  <c r="Q3689" i="1"/>
  <c r="W3689" i="1"/>
  <c r="Q4107" i="1"/>
  <c r="W4107" i="1"/>
  <c r="Q3888" i="1"/>
  <c r="W3888" i="1"/>
  <c r="Q3468" i="1"/>
  <c r="W3468" i="1"/>
  <c r="Q3135" i="1"/>
  <c r="W3135" i="1"/>
  <c r="Q2830" i="1"/>
  <c r="Q2606" i="1"/>
  <c r="W2606" i="1"/>
  <c r="Q1823" i="1"/>
  <c r="L1823" i="1" s="1"/>
  <c r="W1823" i="1"/>
  <c r="Q1485" i="1"/>
  <c r="W1485" i="1"/>
  <c r="Q1273" i="1"/>
  <c r="W1273" i="1"/>
  <c r="Q1054" i="1"/>
  <c r="W1054" i="1"/>
  <c r="Q791" i="1"/>
  <c r="W791" i="1"/>
  <c r="Q579" i="1"/>
  <c r="W579" i="1"/>
  <c r="Q429" i="1"/>
  <c r="W429" i="1"/>
  <c r="Q227" i="1"/>
  <c r="W227" i="1"/>
  <c r="Q1835" i="1"/>
  <c r="W1835" i="1"/>
  <c r="L1835" i="1" s="1"/>
  <c r="Q4178" i="1"/>
  <c r="W4178" i="1"/>
  <c r="Q3923" i="1"/>
  <c r="W3923" i="1"/>
  <c r="Q3766" i="1"/>
  <c r="L3766" i="1" s="1"/>
  <c r="Q3348" i="1"/>
  <c r="W3348" i="1"/>
  <c r="Q3015" i="1"/>
  <c r="W3015" i="1"/>
  <c r="Q2634" i="1"/>
  <c r="W2634" i="1"/>
  <c r="Q2295" i="1"/>
  <c r="W2295" i="1"/>
  <c r="Q1824" i="1"/>
  <c r="W1824" i="1"/>
  <c r="Q1609" i="1"/>
  <c r="W1609" i="1"/>
  <c r="Q1394" i="1"/>
  <c r="W1394" i="1"/>
  <c r="Q1243" i="1"/>
  <c r="L1243" i="1" s="1"/>
  <c r="W1243" i="1"/>
  <c r="Q1029" i="1"/>
  <c r="L1029" i="1" s="1"/>
  <c r="W1029" i="1"/>
  <c r="Q792" i="1"/>
  <c r="W792" i="1"/>
  <c r="Q2787" i="1"/>
  <c r="W2787" i="1"/>
  <c r="Q2883" i="1"/>
  <c r="W2883" i="1"/>
  <c r="Q2979" i="1"/>
  <c r="L2979" i="1" s="1"/>
  <c r="W2979" i="1"/>
  <c r="Q3075" i="1"/>
  <c r="W3075" i="1"/>
  <c r="Q3171" i="1"/>
  <c r="W3171" i="1"/>
  <c r="Q3267" i="1"/>
  <c r="W3267" i="1"/>
  <c r="Q3363" i="1"/>
  <c r="W3363" i="1"/>
  <c r="Q3459" i="1"/>
  <c r="W3459" i="1"/>
  <c r="Q3555" i="1"/>
  <c r="W3555" i="1"/>
  <c r="Q3651" i="1"/>
  <c r="L3651" i="1" s="1"/>
  <c r="W3651" i="1"/>
  <c r="Q3747" i="1"/>
  <c r="W3747" i="1"/>
  <c r="L3747" i="1" s="1"/>
  <c r="Q3843" i="1"/>
  <c r="W3843" i="1"/>
  <c r="Q3939" i="1"/>
  <c r="W3939" i="1"/>
  <c r="Q2618" i="1"/>
  <c r="L2618" i="1" s="1"/>
  <c r="W2618" i="1"/>
  <c r="Q2738" i="1"/>
  <c r="L2738" i="1" s="1"/>
  <c r="W2738" i="1"/>
  <c r="Q2834" i="1"/>
  <c r="W2834" i="1"/>
  <c r="Q2930" i="1"/>
  <c r="W2930" i="1"/>
  <c r="Q3026" i="1"/>
  <c r="W3026" i="1"/>
  <c r="Q3122" i="1"/>
  <c r="W3122" i="1"/>
  <c r="Q3218" i="1"/>
  <c r="W3218" i="1"/>
  <c r="Q3338" i="1"/>
  <c r="W3338" i="1"/>
  <c r="Q3434" i="1"/>
  <c r="W3434" i="1"/>
  <c r="L3434" i="1" s="1"/>
  <c r="Q3554" i="1"/>
  <c r="W3554" i="1"/>
  <c r="Q3650" i="1"/>
  <c r="W3650" i="1"/>
  <c r="Q2593" i="1"/>
  <c r="W2593" i="1"/>
  <c r="Q2689" i="1"/>
  <c r="W2689" i="1"/>
  <c r="L2689" i="1" s="1"/>
  <c r="Q2785" i="1"/>
  <c r="W2785" i="1"/>
  <c r="Q2881" i="1"/>
  <c r="W2881" i="1"/>
  <c r="Q2977" i="1"/>
  <c r="W2977" i="1"/>
  <c r="Q3073" i="1"/>
  <c r="W3073" i="1"/>
  <c r="Q3169" i="1"/>
  <c r="W3169" i="1"/>
  <c r="Q3265" i="1"/>
  <c r="W3265" i="1"/>
  <c r="Q3361" i="1"/>
  <c r="W3361" i="1"/>
  <c r="L3457" i="1"/>
  <c r="Q3457" i="1"/>
  <c r="W3457" i="1"/>
  <c r="Q3553" i="1"/>
  <c r="W3553" i="1"/>
  <c r="Q3649" i="1"/>
  <c r="W3649" i="1"/>
  <c r="Q2496" i="1"/>
  <c r="W2496" i="1"/>
  <c r="Q2592" i="1"/>
  <c r="W2592" i="1"/>
  <c r="Q2688" i="1"/>
  <c r="W2688" i="1"/>
  <c r="Q2784" i="1"/>
  <c r="W2784" i="1"/>
  <c r="Q2880" i="1"/>
  <c r="W2880" i="1"/>
  <c r="Q2976" i="1"/>
  <c r="W2976" i="1"/>
  <c r="Q3072" i="1"/>
  <c r="W3072" i="1"/>
  <c r="L3072" i="1" s="1"/>
  <c r="Q3168" i="1"/>
  <c r="W3168" i="1"/>
  <c r="Q3264" i="1"/>
  <c r="W3264" i="1"/>
  <c r="Q3360" i="1"/>
  <c r="W3360" i="1"/>
  <c r="Q3456" i="1"/>
  <c r="W3456" i="1"/>
  <c r="Q2087" i="1"/>
  <c r="W2087" i="1"/>
  <c r="Q2183" i="1"/>
  <c r="W2183" i="1"/>
  <c r="Q2279" i="1"/>
  <c r="W2279" i="1"/>
  <c r="Q2375" i="1"/>
  <c r="W2375" i="1"/>
  <c r="Q2471" i="1"/>
  <c r="W2471" i="1"/>
  <c r="Q2567" i="1"/>
  <c r="W2567" i="1"/>
  <c r="Q2663" i="1"/>
  <c r="L2663" i="1" s="1"/>
  <c r="W2663" i="1"/>
  <c r="Q2759" i="1"/>
  <c r="L2759" i="1" s="1"/>
  <c r="W2759" i="1"/>
  <c r="Q2855" i="1"/>
  <c r="W2855" i="1"/>
  <c r="Q2951" i="1"/>
  <c r="W2951" i="1"/>
  <c r="Q3047" i="1"/>
  <c r="W3047" i="1"/>
  <c r="Q3143" i="1"/>
  <c r="W3143" i="1"/>
  <c r="Q3239" i="1"/>
  <c r="W3239" i="1"/>
  <c r="Q3335" i="1"/>
  <c r="W3335" i="1"/>
  <c r="Q3431" i="1"/>
  <c r="L3431" i="1" s="1"/>
  <c r="W3431" i="1"/>
  <c r="Q2062" i="1"/>
  <c r="L2062" i="1" s="1"/>
  <c r="W2062" i="1"/>
  <c r="Q2158" i="1"/>
  <c r="W2158" i="1"/>
  <c r="Q2254" i="1"/>
  <c r="Q2350" i="1"/>
  <c r="Q2446" i="1"/>
  <c r="W2446" i="1"/>
  <c r="L2542" i="1"/>
  <c r="Q2542" i="1"/>
  <c r="Q2638" i="1"/>
  <c r="Q2734" i="1"/>
  <c r="Q2061" i="1"/>
  <c r="W2061" i="1"/>
  <c r="Q2157" i="1"/>
  <c r="W2157" i="1"/>
  <c r="Q2253" i="1"/>
  <c r="W2253" i="1"/>
  <c r="Q2349" i="1"/>
  <c r="W2349" i="1"/>
  <c r="Q2445" i="1"/>
  <c r="W2445" i="1"/>
  <c r="Q2541" i="1"/>
  <c r="W2541" i="1"/>
  <c r="Q1916" i="1"/>
  <c r="W1916" i="1"/>
  <c r="Q2012" i="1"/>
  <c r="W2012" i="1"/>
  <c r="Q2108" i="1"/>
  <c r="W2108" i="1"/>
  <c r="Q2204" i="1"/>
  <c r="W2204" i="1"/>
  <c r="Q2300" i="1"/>
  <c r="W2300" i="1"/>
  <c r="Q2396" i="1"/>
  <c r="W2396" i="1"/>
  <c r="Q2492" i="1"/>
  <c r="W2492" i="1"/>
  <c r="Q2588" i="1"/>
  <c r="W2588" i="1"/>
  <c r="Q1939" i="1"/>
  <c r="L1939" i="1" s="1"/>
  <c r="W1939" i="1"/>
  <c r="Q2059" i="1"/>
  <c r="W2059" i="1"/>
  <c r="Q2155" i="1"/>
  <c r="W2155" i="1"/>
  <c r="W2251" i="1"/>
  <c r="Q2251" i="1"/>
  <c r="Q2347" i="1"/>
  <c r="W2347" i="1"/>
  <c r="Q1890" i="1"/>
  <c r="W1890" i="1"/>
  <c r="Q1986" i="1"/>
  <c r="W1986" i="1"/>
  <c r="Q257" i="1"/>
  <c r="W257" i="1"/>
  <c r="W3347" i="1"/>
  <c r="Q3347" i="1"/>
  <c r="Q3395" i="1"/>
  <c r="W3395" i="1"/>
  <c r="Q1715" i="1"/>
  <c r="W1715" i="1"/>
  <c r="Q1766" i="1"/>
  <c r="W1766" i="1"/>
  <c r="Q3755" i="1"/>
  <c r="L3755" i="1" s="1"/>
  <c r="W3755" i="1"/>
  <c r="Q4044" i="1"/>
  <c r="W4044" i="1"/>
  <c r="Q3866" i="1"/>
  <c r="W3866" i="1"/>
  <c r="Q3668" i="1"/>
  <c r="W3668" i="1"/>
  <c r="Q2739" i="1"/>
  <c r="W2739" i="1"/>
  <c r="Q2643" i="1"/>
  <c r="W2643" i="1"/>
  <c r="Q2545" i="1"/>
  <c r="W2545" i="1"/>
  <c r="Q2449" i="1"/>
  <c r="W2449" i="1"/>
  <c r="Q2352" i="1"/>
  <c r="W2352" i="1"/>
  <c r="Q2256" i="1"/>
  <c r="W2256" i="1"/>
  <c r="Q2160" i="1"/>
  <c r="W2160" i="1"/>
  <c r="Q2064" i="1"/>
  <c r="W2064" i="1"/>
  <c r="Q1802" i="1"/>
  <c r="L1802" i="1" s="1"/>
  <c r="W1802" i="1"/>
  <c r="Q1630" i="1"/>
  <c r="W1630" i="1"/>
  <c r="Q1458" i="1"/>
  <c r="W1458" i="1"/>
  <c r="Q1226" i="1"/>
  <c r="W1226" i="1"/>
  <c r="Q1130" i="1"/>
  <c r="W1130" i="1"/>
  <c r="Q1034" i="1"/>
  <c r="W1034" i="1"/>
  <c r="Q938" i="1"/>
  <c r="W938" i="1"/>
  <c r="Q842" i="1"/>
  <c r="W842" i="1"/>
  <c r="Q745" i="1"/>
  <c r="W745" i="1"/>
  <c r="W649" i="1"/>
  <c r="Q649" i="1"/>
  <c r="Q548" i="1"/>
  <c r="W548" i="1"/>
  <c r="Q452" i="1"/>
  <c r="W452" i="1"/>
  <c r="Q356" i="1"/>
  <c r="W356" i="1"/>
  <c r="Q1187" i="1"/>
  <c r="L1187" i="1" s="1"/>
  <c r="W1187" i="1"/>
  <c r="Q3593" i="1"/>
  <c r="W3593" i="1"/>
  <c r="Q3983" i="1"/>
  <c r="W3983" i="1"/>
  <c r="Q3697" i="1"/>
  <c r="W3697" i="1"/>
  <c r="Q2570" i="1"/>
  <c r="W2570" i="1"/>
  <c r="Q2474" i="1"/>
  <c r="W2474" i="1"/>
  <c r="Q2377" i="1"/>
  <c r="W2377" i="1"/>
  <c r="Q2281" i="1"/>
  <c r="W2281" i="1"/>
  <c r="Q2185" i="1"/>
  <c r="L2185" i="1" s="1"/>
  <c r="W2185" i="1"/>
  <c r="Q2089" i="1"/>
  <c r="W2089" i="1"/>
  <c r="Q1991" i="1"/>
  <c r="W1991" i="1"/>
  <c r="Q1747" i="1"/>
  <c r="W1747" i="1"/>
  <c r="Q1814" i="1"/>
  <c r="L1814" i="1" s="1"/>
  <c r="W1814" i="1"/>
  <c r="Q4075" i="1"/>
  <c r="W4075" i="1"/>
  <c r="Q3840" i="1"/>
  <c r="W3840" i="1"/>
  <c r="Q3618" i="1"/>
  <c r="W3618" i="1"/>
  <c r="Q2523" i="1"/>
  <c r="W2523" i="1"/>
  <c r="Q2427" i="1"/>
  <c r="W2427" i="1"/>
  <c r="Q2330" i="1"/>
  <c r="W2330" i="1"/>
  <c r="Q2234" i="1"/>
  <c r="W2234" i="1"/>
  <c r="Q2138" i="1"/>
  <c r="W2138" i="1"/>
  <c r="Q2042" i="1"/>
  <c r="W2042" i="1"/>
  <c r="Q1941" i="1"/>
  <c r="W1941" i="1"/>
  <c r="L1632" i="1"/>
  <c r="Q1632" i="1"/>
  <c r="W1632" i="1"/>
  <c r="Q1460" i="1"/>
  <c r="W1460" i="1"/>
  <c r="Q1284" i="1"/>
  <c r="W1284" i="1"/>
  <c r="Q747" i="1"/>
  <c r="W747" i="1"/>
  <c r="Q651" i="1"/>
  <c r="W651" i="1"/>
  <c r="Q550" i="1"/>
  <c r="W550" i="1"/>
  <c r="Q454" i="1"/>
  <c r="W454" i="1"/>
  <c r="Q358" i="1"/>
  <c r="W358" i="1"/>
  <c r="Q259" i="1"/>
  <c r="W259" i="1"/>
  <c r="L259" i="1" s="1"/>
  <c r="Q162" i="1"/>
  <c r="W162" i="1"/>
  <c r="Q66" i="1"/>
  <c r="W66" i="1"/>
  <c r="Q1550" i="1"/>
  <c r="W1550" i="1"/>
  <c r="Q3957" i="1"/>
  <c r="W3957" i="1"/>
  <c r="Q3672" i="1"/>
  <c r="W3672" i="1"/>
  <c r="W2379" i="1"/>
  <c r="Q2379" i="1"/>
  <c r="Q2283" i="1"/>
  <c r="W2283" i="1"/>
  <c r="Q2187" i="1"/>
  <c r="W2187" i="1"/>
  <c r="Q2091" i="1"/>
  <c r="W2091" i="1"/>
  <c r="Q1993" i="1"/>
  <c r="W1993" i="1"/>
  <c r="Q1777" i="1"/>
  <c r="W1777" i="1"/>
  <c r="Q1489" i="1"/>
  <c r="W1489" i="1"/>
  <c r="L1489" i="1" s="1"/>
  <c r="Q625" i="1"/>
  <c r="W625" i="1"/>
  <c r="Q527" i="1"/>
  <c r="W527" i="1"/>
  <c r="Q431" i="1"/>
  <c r="W431" i="1"/>
  <c r="Q215" i="1"/>
  <c r="W215" i="1"/>
  <c r="L215" i="1" s="1"/>
  <c r="Q3961" i="1"/>
  <c r="L3961" i="1" s="1"/>
  <c r="W3961" i="1"/>
  <c r="Q3623" i="1"/>
  <c r="W3623" i="1"/>
  <c r="Q1694" i="1"/>
  <c r="W1694" i="1"/>
  <c r="Q4175" i="1"/>
  <c r="W4175" i="1"/>
  <c r="L4175" i="1" s="1"/>
  <c r="Q3935" i="1"/>
  <c r="W3935" i="1"/>
  <c r="Q3599" i="1"/>
  <c r="W3599" i="1"/>
  <c r="Q2748" i="1"/>
  <c r="W2748" i="1"/>
  <c r="Q2652" i="1"/>
  <c r="W2652" i="1"/>
  <c r="L2652" i="1" s="1"/>
  <c r="Q1871" i="1"/>
  <c r="W1871" i="1"/>
  <c r="Q1699" i="1"/>
  <c r="W1699" i="1"/>
  <c r="Q1467" i="1"/>
  <c r="W1467" i="1"/>
  <c r="Q1295" i="1"/>
  <c r="W1295" i="1"/>
  <c r="Q193" i="1"/>
  <c r="W193" i="1"/>
  <c r="Q97" i="1"/>
  <c r="W97" i="1"/>
  <c r="Q1643" i="1"/>
  <c r="W1643" i="1"/>
  <c r="Q3587" i="1"/>
  <c r="W3587" i="1"/>
  <c r="Q4177" i="1"/>
  <c r="W4177" i="1"/>
  <c r="Q3980" i="1"/>
  <c r="W3980" i="1"/>
  <c r="Q3499" i="1"/>
  <c r="W3499" i="1"/>
  <c r="Q3164" i="1"/>
  <c r="W3164" i="1"/>
  <c r="L3164" i="1" s="1"/>
  <c r="Q2892" i="1"/>
  <c r="L2892" i="1" s="1"/>
  <c r="W2892" i="1"/>
  <c r="Q2633" i="1"/>
  <c r="W2633" i="1"/>
  <c r="Q2244" i="1"/>
  <c r="W2244" i="1"/>
  <c r="Q1580" i="1"/>
  <c r="W1580" i="1"/>
  <c r="Q1363" i="1"/>
  <c r="W1363" i="1"/>
  <c r="Q1080" i="1"/>
  <c r="W1080" i="1"/>
  <c r="Q924" i="1"/>
  <c r="W924" i="1"/>
  <c r="Q713" i="1"/>
  <c r="W713" i="1"/>
  <c r="Q504" i="1"/>
  <c r="L504" i="1" s="1"/>
  <c r="W504" i="1"/>
  <c r="Q329" i="1"/>
  <c r="W329" i="1"/>
  <c r="Q395" i="1"/>
  <c r="W395" i="1"/>
  <c r="Q4001" i="1"/>
  <c r="W4001" i="1"/>
  <c r="Q3981" i="1"/>
  <c r="W3981" i="1"/>
  <c r="Q3828" i="1"/>
  <c r="W3828" i="1"/>
  <c r="Q3378" i="1"/>
  <c r="W3378" i="1"/>
  <c r="L3044" i="1"/>
  <c r="Q3044" i="1"/>
  <c r="W3044" i="1"/>
  <c r="Q2661" i="1"/>
  <c r="W2661" i="1"/>
  <c r="Q2345" i="1"/>
  <c r="W2345" i="1"/>
  <c r="Q2195" i="1"/>
  <c r="W2195" i="1"/>
  <c r="Q1668" i="1"/>
  <c r="W1668" i="1"/>
  <c r="L1668" i="1" s="1"/>
  <c r="Q1515" i="1"/>
  <c r="L1515" i="1" s="1"/>
  <c r="W1515" i="1"/>
  <c r="Q1274" i="1"/>
  <c r="W1274" i="1"/>
  <c r="Q1055" i="1"/>
  <c r="W1055" i="1"/>
  <c r="Q818" i="1"/>
  <c r="W818" i="1"/>
  <c r="Q714" i="1"/>
  <c r="W714" i="1"/>
  <c r="Q505" i="1"/>
  <c r="W505" i="1"/>
  <c r="Q330" i="1"/>
  <c r="W330" i="1"/>
  <c r="Q228" i="1"/>
  <c r="W228" i="1"/>
  <c r="L228" i="1" s="1"/>
  <c r="Q2219" i="1"/>
  <c r="W2219" i="1"/>
  <c r="Q3473" i="1"/>
  <c r="W3473" i="1"/>
  <c r="Q4147" i="1"/>
  <c r="W4147" i="1"/>
  <c r="Q3858" i="1"/>
  <c r="W3858" i="1"/>
  <c r="Q3350" i="1"/>
  <c r="W3350" i="1"/>
  <c r="Q3137" i="1"/>
  <c r="W3137" i="1"/>
  <c r="Q2635" i="1"/>
  <c r="W2635" i="1"/>
  <c r="Q2196" i="1"/>
  <c r="W2196" i="1"/>
  <c r="L2196" i="1" s="1"/>
  <c r="Q1705" i="1"/>
  <c r="W1705" i="1"/>
  <c r="Q1487" i="1"/>
  <c r="W1487" i="1"/>
  <c r="Q1332" i="1"/>
  <c r="W1332" i="1"/>
  <c r="Q1056" i="1"/>
  <c r="W1056" i="1"/>
  <c r="L1056" i="1" s="1"/>
  <c r="Q926" i="1"/>
  <c r="W926" i="1"/>
  <c r="Q715" i="1"/>
  <c r="W715" i="1"/>
  <c r="Q481" i="1"/>
  <c r="W481" i="1"/>
  <c r="Q306" i="1"/>
  <c r="W306" i="1"/>
  <c r="Q1121" i="1"/>
  <c r="L1121" i="1" s="1"/>
  <c r="W1121" i="1"/>
  <c r="Q3471" i="1"/>
  <c r="W3471" i="1"/>
  <c r="W3859" i="1"/>
  <c r="Q3859" i="1"/>
  <c r="Q3380" i="1"/>
  <c r="W3380" i="1"/>
  <c r="Q3108" i="1"/>
  <c r="L3108" i="1" s="1"/>
  <c r="W3108" i="1"/>
  <c r="Q2804" i="1"/>
  <c r="W2804" i="1"/>
  <c r="Q2555" i="1"/>
  <c r="W2555" i="1"/>
  <c r="Q2222" i="1"/>
  <c r="L2222" i="1" s="1"/>
  <c r="W2222" i="1"/>
  <c r="Q1796" i="1"/>
  <c r="L1796" i="1" s="1"/>
  <c r="W1796" i="1"/>
  <c r="Q1554" i="1"/>
  <c r="W1554" i="1"/>
  <c r="Q1083" i="1"/>
  <c r="W1083" i="1"/>
  <c r="Q979" i="1"/>
  <c r="W979" i="1"/>
  <c r="Q742" i="1"/>
  <c r="L742" i="1" s="1"/>
  <c r="W742" i="1"/>
  <c r="Q482" i="1"/>
  <c r="W482" i="1"/>
  <c r="Q281" i="1"/>
  <c r="W281" i="1"/>
  <c r="Q1427" i="1"/>
  <c r="W1427" i="1"/>
  <c r="Q4149" i="1"/>
  <c r="W4149" i="1"/>
  <c r="Q3769" i="1"/>
  <c r="W3769" i="1"/>
  <c r="Q3620" i="1"/>
  <c r="W3620" i="1"/>
  <c r="Q3231" i="1"/>
  <c r="W3231" i="1"/>
  <c r="Q2926" i="1"/>
  <c r="L2926" i="1" s="1"/>
  <c r="Q2610" i="1"/>
  <c r="W2610" i="1"/>
  <c r="Q2148" i="1"/>
  <c r="W2148" i="1"/>
  <c r="Q1797" i="1"/>
  <c r="W1797" i="1"/>
  <c r="Q1367" i="1"/>
  <c r="W1367" i="1"/>
  <c r="Q1164" i="1"/>
  <c r="W1164" i="1"/>
  <c r="Q954" i="1"/>
  <c r="W954" i="1"/>
  <c r="Q691" i="1"/>
  <c r="W691" i="1"/>
  <c r="Q458" i="1"/>
  <c r="W458" i="1"/>
  <c r="Q333" i="1"/>
  <c r="W333" i="1"/>
  <c r="Q180" i="1"/>
  <c r="W180" i="1"/>
  <c r="Q2943" i="1"/>
  <c r="W2943" i="1"/>
  <c r="Q4188" i="1"/>
  <c r="W4188" i="1"/>
  <c r="Q4054" i="1"/>
  <c r="Q3770" i="1"/>
  <c r="L3770" i="1" s="1"/>
  <c r="W3770" i="1"/>
  <c r="Q3621" i="1"/>
  <c r="W3621" i="1"/>
  <c r="Q3444" i="1"/>
  <c r="W3444" i="1"/>
  <c r="Q3111" i="1"/>
  <c r="W3111" i="1"/>
  <c r="Q2806" i="1"/>
  <c r="Q2274" i="1"/>
  <c r="W2274" i="1"/>
  <c r="Q1918" i="1"/>
  <c r="W1918" i="1"/>
  <c r="L1918" i="1" s="1"/>
  <c r="Q1585" i="1"/>
  <c r="L1585" i="1" s="1"/>
  <c r="W1585" i="1"/>
  <c r="Q1434" i="1"/>
  <c r="W1434" i="1"/>
  <c r="Q1247" i="1"/>
  <c r="W1247" i="1"/>
  <c r="Q1007" i="1"/>
  <c r="L1007" i="1" s="1"/>
  <c r="W1007" i="1"/>
  <c r="Q770" i="1"/>
  <c r="L770" i="1" s="1"/>
  <c r="W770" i="1"/>
  <c r="Q666" i="1"/>
  <c r="W666" i="1"/>
  <c r="Q384" i="1"/>
  <c r="W384" i="1"/>
  <c r="Q4154" i="1"/>
  <c r="L4154" i="1" s="1"/>
  <c r="W4154" i="1"/>
  <c r="Q3449" i="1"/>
  <c r="L3449" i="1" s="1"/>
  <c r="W3449" i="1"/>
  <c r="Q1251" i="1"/>
  <c r="W1251" i="1"/>
  <c r="Q903" i="1"/>
  <c r="W903" i="1"/>
  <c r="Q2513" i="1"/>
  <c r="W2513" i="1"/>
  <c r="Q4022" i="1"/>
  <c r="W4022" i="1"/>
  <c r="Q3862" i="1"/>
  <c r="Q3595" i="1"/>
  <c r="W3595" i="1"/>
  <c r="Q3324" i="1"/>
  <c r="W3324" i="1"/>
  <c r="Q3020" i="1"/>
  <c r="W3020" i="1"/>
  <c r="Q2558" i="1"/>
  <c r="W2558" i="1"/>
  <c r="Q2075" i="1"/>
  <c r="W2075" i="1"/>
  <c r="L2075" i="1" s="1"/>
  <c r="Q1893" i="1"/>
  <c r="W1893" i="1"/>
  <c r="Q1586" i="1"/>
  <c r="W1586" i="1"/>
  <c r="Q1435" i="1"/>
  <c r="W1435" i="1"/>
  <c r="Q1248" i="1"/>
  <c r="W1248" i="1"/>
  <c r="Q982" i="1"/>
  <c r="L982" i="1" s="1"/>
  <c r="W982" i="1"/>
  <c r="Q852" i="1"/>
  <c r="W852" i="1"/>
  <c r="Q611" i="1"/>
  <c r="W611" i="1"/>
  <c r="Q360" i="1"/>
  <c r="W360" i="1"/>
  <c r="Q132" i="1"/>
  <c r="W132" i="1"/>
  <c r="Q2902" i="1"/>
  <c r="Q2178" i="1"/>
  <c r="W2178" i="1"/>
  <c r="Q933" i="1"/>
  <c r="W933" i="1"/>
  <c r="Q689" i="1"/>
  <c r="W689" i="1"/>
  <c r="Q2939" i="1"/>
  <c r="W2939" i="1"/>
  <c r="Q3670" i="1"/>
  <c r="L3670" i="1" s="1"/>
  <c r="Q3931" i="1"/>
  <c r="W3931" i="1"/>
  <c r="Q3741" i="1"/>
  <c r="W3741" i="1"/>
  <c r="Q3355" i="1"/>
  <c r="W3355" i="1"/>
  <c r="L3355" i="1" s="1"/>
  <c r="Q3021" i="1"/>
  <c r="L3021" i="1" s="1"/>
  <c r="W3021" i="1"/>
  <c r="Q2613" i="1"/>
  <c r="W2613" i="1"/>
  <c r="Q2226" i="1"/>
  <c r="W2226" i="1"/>
  <c r="Q1945" i="1"/>
  <c r="W1945" i="1"/>
  <c r="Q1800" i="1"/>
  <c r="W1800" i="1"/>
  <c r="Q1587" i="1"/>
  <c r="W1587" i="1"/>
  <c r="Q1403" i="1"/>
  <c r="W1403" i="1"/>
  <c r="Q1193" i="1"/>
  <c r="W1193" i="1"/>
  <c r="L1193" i="1" s="1"/>
  <c r="Q957" i="1"/>
  <c r="W957" i="1"/>
  <c r="Q746" i="1"/>
  <c r="W746" i="1"/>
  <c r="Q612" i="1"/>
  <c r="W612" i="1"/>
  <c r="Q336" i="1"/>
  <c r="W336" i="1"/>
  <c r="Q108" i="1"/>
  <c r="W108" i="1"/>
  <c r="Q3086" i="1"/>
  <c r="W3086" i="1"/>
  <c r="Q1680" i="1"/>
  <c r="W1680" i="1"/>
  <c r="Q1195" i="1"/>
  <c r="W1195" i="1"/>
  <c r="Q1623" i="1"/>
  <c r="W1623" i="1"/>
  <c r="Q3879" i="1"/>
  <c r="W3879" i="1"/>
  <c r="Q4121" i="1"/>
  <c r="W4121" i="1"/>
  <c r="Q3932" i="1"/>
  <c r="W3932" i="1"/>
  <c r="L3932" i="1" s="1"/>
  <c r="Q3742" i="1"/>
  <c r="Q3356" i="1"/>
  <c r="W3356" i="1"/>
  <c r="Q3022" i="1"/>
  <c r="L3022" i="1" s="1"/>
  <c r="Q2586" i="1"/>
  <c r="W2586" i="1"/>
  <c r="Q2127" i="1"/>
  <c r="W2127" i="1"/>
  <c r="Q1896" i="1"/>
  <c r="W1896" i="1"/>
  <c r="Q1740" i="1"/>
  <c r="L1740" i="1" s="1"/>
  <c r="W1740" i="1"/>
  <c r="Q1465" i="1"/>
  <c r="W1465" i="1"/>
  <c r="Q1250" i="1"/>
  <c r="W1250" i="1"/>
  <c r="Q1116" i="1"/>
  <c r="W1116" i="1"/>
  <c r="Q906" i="1"/>
  <c r="W906" i="1"/>
  <c r="Q642" i="1"/>
  <c r="W642" i="1"/>
  <c r="Q362" i="1"/>
  <c r="W362" i="1"/>
  <c r="Q185" i="1"/>
  <c r="W185" i="1"/>
  <c r="L185" i="1" s="1"/>
  <c r="Q3836" i="1"/>
  <c r="W3836" i="1"/>
  <c r="Q3357" i="1"/>
  <c r="W3357" i="1"/>
  <c r="Q2873" i="1"/>
  <c r="W2873" i="1"/>
  <c r="Q1836" i="1"/>
  <c r="W1836" i="1"/>
  <c r="L1836" i="1" s="1"/>
  <c r="Q1011" i="1"/>
  <c r="L1011" i="1" s="1"/>
  <c r="W1011" i="1"/>
  <c r="Q1595" i="1"/>
  <c r="W1595" i="1"/>
  <c r="Q3326" i="1"/>
  <c r="W3326" i="1"/>
  <c r="Q1359" i="1"/>
  <c r="W1359" i="1"/>
  <c r="Q1455" i="1"/>
  <c r="W1455" i="1"/>
  <c r="Q1719" i="1"/>
  <c r="W1719" i="1"/>
  <c r="Q3591" i="1"/>
  <c r="W3591" i="1"/>
  <c r="Q4196" i="1"/>
  <c r="L4196" i="1" s="1"/>
  <c r="W4196" i="1"/>
  <c r="Q4030" i="1"/>
  <c r="W4030" i="1"/>
  <c r="Q3516" i="1"/>
  <c r="W3516" i="1"/>
  <c r="Q3180" i="1"/>
  <c r="W3180" i="1"/>
  <c r="Q2756" i="1"/>
  <c r="L2756" i="1" s="1"/>
  <c r="W2756" i="1"/>
  <c r="Q2106" i="1"/>
  <c r="W2106" i="1"/>
  <c r="Q1683" i="1"/>
  <c r="W1683" i="1"/>
  <c r="Q1532" i="1"/>
  <c r="W1532" i="1"/>
  <c r="Q1318" i="1"/>
  <c r="W1318" i="1"/>
  <c r="Q1172" i="1"/>
  <c r="L1172" i="1" s="1"/>
  <c r="W1172" i="1"/>
  <c r="Q936" i="1"/>
  <c r="W936" i="1"/>
  <c r="Q831" i="1"/>
  <c r="W831" i="1"/>
  <c r="Q567" i="1"/>
  <c r="W567" i="1"/>
  <c r="Q291" i="1"/>
  <c r="W291" i="1"/>
  <c r="Q189" i="1"/>
  <c r="W189" i="1"/>
  <c r="Q38" i="1"/>
  <c r="W38" i="1"/>
  <c r="Q4067" i="1"/>
  <c r="W4067" i="1"/>
  <c r="Q3715" i="1"/>
  <c r="L3715" i="1" s="1"/>
  <c r="W3715" i="1"/>
  <c r="Q3453" i="1"/>
  <c r="W3453" i="1"/>
  <c r="Q3090" i="1"/>
  <c r="W3090" i="1"/>
  <c r="Q2877" i="1"/>
  <c r="W2877" i="1"/>
  <c r="Q2539" i="1"/>
  <c r="L2539" i="1" s="1"/>
  <c r="W2539" i="1"/>
  <c r="Q1874" i="1"/>
  <c r="W1874" i="1"/>
  <c r="Q1499" i="1"/>
  <c r="W1499" i="1"/>
  <c r="Q1319" i="1"/>
  <c r="W1319" i="1"/>
  <c r="Q1173" i="1"/>
  <c r="L1173" i="1" s="1"/>
  <c r="W1173" i="1"/>
  <c r="Q937" i="1"/>
  <c r="W937" i="1"/>
  <c r="Q545" i="1"/>
  <c r="W545" i="1"/>
  <c r="Q2582" i="1"/>
  <c r="W2582" i="1"/>
  <c r="Q1169" i="1"/>
  <c r="L1169" i="1" s="1"/>
  <c r="W1169" i="1"/>
  <c r="Q4128" i="1"/>
  <c r="W4128" i="1"/>
  <c r="Q3909" i="1"/>
  <c r="W3909" i="1"/>
  <c r="Q3717" i="1"/>
  <c r="W3717" i="1"/>
  <c r="Q3426" i="1"/>
  <c r="W3426" i="1"/>
  <c r="Q3092" i="1"/>
  <c r="W3092" i="1"/>
  <c r="Q2732" i="1"/>
  <c r="W2732" i="1"/>
  <c r="Q2489" i="1"/>
  <c r="W2489" i="1"/>
  <c r="Q1846" i="1"/>
  <c r="W1846" i="1"/>
  <c r="Q1656" i="1"/>
  <c r="W1656" i="1"/>
  <c r="Q1415" i="1"/>
  <c r="W1415" i="1"/>
  <c r="L1260" i="1"/>
  <c r="Q1260" i="1"/>
  <c r="W1260" i="1"/>
  <c r="Q1149" i="1"/>
  <c r="W1149" i="1"/>
  <c r="Q887" i="1"/>
  <c r="W887" i="1"/>
  <c r="Q756" i="1"/>
  <c r="W756" i="1"/>
  <c r="Q470" i="1"/>
  <c r="W470" i="1"/>
  <c r="Q142" i="1"/>
  <c r="W142" i="1"/>
  <c r="Q4129" i="1"/>
  <c r="W4129" i="1"/>
  <c r="Q3972" i="1"/>
  <c r="W3972" i="1"/>
  <c r="Q3718" i="1"/>
  <c r="Q3427" i="1"/>
  <c r="W3427" i="1"/>
  <c r="Q3214" i="1"/>
  <c r="Q2851" i="1"/>
  <c r="W2851" i="1"/>
  <c r="Q2490" i="1"/>
  <c r="W2490" i="1"/>
  <c r="Q1724" i="1"/>
  <c r="W1724" i="1"/>
  <c r="Q1536" i="1"/>
  <c r="W1536" i="1"/>
  <c r="Q1294" i="1"/>
  <c r="W1294" i="1"/>
  <c r="Q1098" i="1"/>
  <c r="W1098" i="1"/>
  <c r="Q862" i="1"/>
  <c r="W862" i="1"/>
  <c r="Q2482" i="1"/>
  <c r="W2482" i="1"/>
  <c r="Q3885" i="1"/>
  <c r="W3885" i="1"/>
  <c r="Q3639" i="1"/>
  <c r="W3639" i="1"/>
  <c r="Q3189" i="1"/>
  <c r="W3189" i="1"/>
  <c r="Q2844" i="1"/>
  <c r="W2844" i="1"/>
  <c r="L2844" i="1" s="1"/>
  <c r="Q2006" i="1"/>
  <c r="L2006" i="1" s="1"/>
  <c r="W2006" i="1"/>
  <c r="Q1651" i="1"/>
  <c r="W1651" i="1"/>
  <c r="Q1177" i="1"/>
  <c r="W1177" i="1"/>
  <c r="L857" i="1"/>
  <c r="Q857" i="1"/>
  <c r="W857" i="1"/>
  <c r="Q670" i="1"/>
  <c r="W670" i="1"/>
  <c r="Q243" i="1"/>
  <c r="W243" i="1"/>
  <c r="Q50" i="1"/>
  <c r="W50" i="1"/>
  <c r="Q2986" i="1"/>
  <c r="W2986" i="1"/>
  <c r="Q4043" i="1"/>
  <c r="W4043" i="1"/>
  <c r="Q3886" i="1"/>
  <c r="Q3190" i="1"/>
  <c r="Q2846" i="1"/>
  <c r="W2846" i="1"/>
  <c r="Q1726" i="1"/>
  <c r="W1726" i="1"/>
  <c r="Q1388" i="1"/>
  <c r="W1388" i="1"/>
  <c r="Q601" i="1"/>
  <c r="W601" i="1"/>
  <c r="Q274" i="1"/>
  <c r="W274" i="1"/>
  <c r="Q423" i="1"/>
  <c r="W423" i="1"/>
  <c r="Q1840" i="1"/>
  <c r="W1840" i="1"/>
  <c r="Q4101" i="1"/>
  <c r="W4101" i="1"/>
  <c r="Q3641" i="1"/>
  <c r="W3641" i="1"/>
  <c r="Q3159" i="1"/>
  <c r="W3159" i="1"/>
  <c r="Q2484" i="1"/>
  <c r="W2484" i="1"/>
  <c r="Q1389" i="1"/>
  <c r="W1389" i="1"/>
  <c r="Q1076" i="1"/>
  <c r="W1076" i="1"/>
  <c r="Q672" i="1"/>
  <c r="W672" i="1"/>
  <c r="Q303" i="1"/>
  <c r="W303" i="1"/>
  <c r="Q161" i="1"/>
  <c r="W161" i="1"/>
  <c r="Q1473" i="1"/>
  <c r="W1473" i="1"/>
  <c r="Q4041" i="1"/>
  <c r="Q3818" i="1"/>
  <c r="L3818" i="1" s="1"/>
  <c r="W3818" i="1"/>
  <c r="Q3160" i="1"/>
  <c r="W3160" i="1"/>
  <c r="Q2849" i="1"/>
  <c r="W2849" i="1"/>
  <c r="Q2266" i="1"/>
  <c r="W2266" i="1"/>
  <c r="Q1390" i="1"/>
  <c r="W1390" i="1"/>
  <c r="Q891" i="1"/>
  <c r="W891" i="1"/>
  <c r="Q644" i="1"/>
  <c r="W644" i="1"/>
  <c r="Q501" i="1"/>
  <c r="L501" i="1" s="1"/>
  <c r="W501" i="1"/>
  <c r="Q93" i="1"/>
  <c r="L93" i="1" s="1"/>
  <c r="W93" i="1"/>
  <c r="Q1065" i="1"/>
  <c r="W1065" i="1"/>
  <c r="Q2912" i="1"/>
  <c r="W2912" i="1"/>
  <c r="Q3996" i="1"/>
  <c r="W3996" i="1"/>
  <c r="Q3300" i="1"/>
  <c r="W3300" i="1"/>
  <c r="Q2920" i="1"/>
  <c r="W2920" i="1"/>
  <c r="Q2267" i="1"/>
  <c r="W2267" i="1"/>
  <c r="Q1655" i="1"/>
  <c r="W1655" i="1"/>
  <c r="Q1391" i="1"/>
  <c r="L1391" i="1" s="1"/>
  <c r="W1391" i="1"/>
  <c r="Q760" i="1"/>
  <c r="W760" i="1"/>
  <c r="Q163" i="1"/>
  <c r="W163" i="1"/>
  <c r="L4035" i="1"/>
  <c r="Q4035" i="1"/>
  <c r="W4035" i="1"/>
  <c r="Q2852" i="1"/>
  <c r="W2852" i="1"/>
  <c r="Q1731" i="1"/>
  <c r="W1731" i="1"/>
  <c r="Q829" i="1"/>
  <c r="W829" i="1"/>
  <c r="Q543" i="1"/>
  <c r="W543" i="1"/>
  <c r="Q194" i="1"/>
  <c r="W194" i="1"/>
  <c r="Q2242" i="1"/>
  <c r="W2242" i="1"/>
  <c r="Q830" i="1"/>
  <c r="W830" i="1"/>
  <c r="Q195" i="1"/>
  <c r="L195" i="1" s="1"/>
  <c r="W195" i="1"/>
  <c r="Q1064" i="1"/>
  <c r="L1064" i="1" s="1"/>
  <c r="W1064" i="1"/>
  <c r="Q3855" i="1"/>
  <c r="W3855" i="1"/>
  <c r="Q3370" i="1"/>
  <c r="W3370" i="1"/>
  <c r="Q2268" i="1"/>
  <c r="W2268" i="1"/>
  <c r="Q1392" i="1"/>
  <c r="W1392" i="1"/>
  <c r="Q1079" i="1"/>
  <c r="W1079" i="1"/>
  <c r="Q734" i="1"/>
  <c r="W734" i="1"/>
  <c r="Q62" i="1"/>
  <c r="L62" i="1" s="1"/>
  <c r="W62" i="1"/>
  <c r="W3163" i="1"/>
  <c r="Q3163" i="1"/>
  <c r="Q2055" i="1"/>
  <c r="W2055" i="1"/>
  <c r="Q863" i="1"/>
  <c r="W863" i="1"/>
  <c r="Q165" i="1"/>
  <c r="L165" i="1" s="1"/>
  <c r="W165" i="1"/>
  <c r="Q3962" i="1"/>
  <c r="W3962" i="1"/>
  <c r="Q2995" i="1"/>
  <c r="W2995" i="1"/>
  <c r="Q1979" i="1"/>
  <c r="W1979" i="1"/>
  <c r="Q1153" i="1"/>
  <c r="W1153" i="1"/>
  <c r="Q544" i="1"/>
  <c r="W544" i="1"/>
  <c r="Q584" i="1"/>
  <c r="W584" i="1"/>
  <c r="Q2410" i="1"/>
  <c r="W2410" i="1"/>
  <c r="Q1952" i="1"/>
  <c r="W1952" i="1"/>
  <c r="Q4002" i="1"/>
  <c r="W4002" i="1"/>
  <c r="Q3374" i="1"/>
  <c r="W3374" i="1"/>
  <c r="Q2754" i="1"/>
  <c r="W2754" i="1"/>
  <c r="Q2392" i="1"/>
  <c r="W2392" i="1"/>
  <c r="Q1849" i="1"/>
  <c r="L1849" i="1" s="1"/>
  <c r="W1849" i="1"/>
  <c r="Q1050" i="1"/>
  <c r="W1050" i="1"/>
  <c r="Q576" i="1"/>
  <c r="W576" i="1"/>
  <c r="Q98" i="1"/>
  <c r="W98" i="1"/>
  <c r="Q3684" i="1"/>
  <c r="W3684" i="1"/>
  <c r="Q3237" i="1"/>
  <c r="W3237" i="1"/>
  <c r="Q2684" i="1"/>
  <c r="W2684" i="1"/>
  <c r="Q2491" i="1"/>
  <c r="L2491" i="1" s="1"/>
  <c r="W2491" i="1"/>
  <c r="Q2129" i="1"/>
  <c r="L2129" i="1" s="1"/>
  <c r="W2129" i="1"/>
  <c r="Q1509" i="1"/>
  <c r="W1509" i="1"/>
  <c r="Q987" i="1"/>
  <c r="W987" i="1"/>
  <c r="Q681" i="1"/>
  <c r="W681" i="1"/>
  <c r="Q421" i="1"/>
  <c r="L421" i="1" s="1"/>
  <c r="W421" i="1"/>
  <c r="Q99" i="1"/>
  <c r="W99" i="1"/>
  <c r="Q3793" i="1"/>
  <c r="W3793" i="1"/>
  <c r="Q3308" i="1"/>
  <c r="W3308" i="1"/>
  <c r="Q2657" i="1"/>
  <c r="W2657" i="1"/>
  <c r="Q1511" i="1"/>
  <c r="W1511" i="1"/>
  <c r="Q1125" i="1"/>
  <c r="W1125" i="1"/>
  <c r="Q960" i="1"/>
  <c r="W960" i="1"/>
  <c r="Q515" i="1"/>
  <c r="W515" i="1"/>
  <c r="Q170" i="1"/>
  <c r="W170" i="1"/>
  <c r="Q110" i="1"/>
  <c r="W110" i="1"/>
  <c r="Q1760" i="1"/>
  <c r="W1760" i="1"/>
  <c r="L1760" i="1" s="1"/>
  <c r="Q88" i="1"/>
  <c r="W88" i="1"/>
  <c r="Q232" i="1"/>
  <c r="W232" i="1"/>
  <c r="Q520" i="1"/>
  <c r="W520" i="1"/>
  <c r="Q688" i="1"/>
  <c r="W688" i="1"/>
  <c r="Q904" i="1"/>
  <c r="W904" i="1"/>
  <c r="Q1168" i="1"/>
  <c r="W1168" i="1"/>
  <c r="Q1288" i="1"/>
  <c r="W1288" i="1"/>
  <c r="Q1456" i="1"/>
  <c r="W1456" i="1"/>
  <c r="Q1600" i="1"/>
  <c r="W1600" i="1"/>
  <c r="Q1720" i="1"/>
  <c r="W1720" i="1"/>
  <c r="Q1816" i="1"/>
  <c r="W1816" i="1"/>
  <c r="Q1960" i="1"/>
  <c r="W1960" i="1"/>
  <c r="Q2056" i="1"/>
  <c r="W2056" i="1"/>
  <c r="Q2224" i="1"/>
  <c r="W2224" i="1"/>
  <c r="Q2320" i="1"/>
  <c r="W2320" i="1"/>
  <c r="Q2752" i="1"/>
  <c r="W2752" i="1"/>
  <c r="Q2968" i="1"/>
  <c r="W2968" i="1"/>
  <c r="Q3184" i="1"/>
  <c r="W3184" i="1"/>
  <c r="Q3352" i="1"/>
  <c r="W3352" i="1"/>
  <c r="Q3496" i="1"/>
  <c r="W3496" i="1"/>
  <c r="L3496" i="1" s="1"/>
  <c r="Q3760" i="1"/>
  <c r="W3760" i="1"/>
  <c r="Q3880" i="1"/>
  <c r="W3880" i="1"/>
  <c r="Q4096" i="1"/>
  <c r="W4096" i="1"/>
  <c r="Q4194" i="1"/>
  <c r="W4194" i="1"/>
  <c r="L4194" i="1" s="1"/>
  <c r="Q3552" i="1"/>
  <c r="L3552" i="1" s="1"/>
  <c r="W3552" i="1"/>
  <c r="Q3238" i="1"/>
  <c r="Q2656" i="1"/>
  <c r="L2656" i="1" s="1"/>
  <c r="W2656" i="1"/>
  <c r="Q2130" i="1"/>
  <c r="L2130" i="1" s="1"/>
  <c r="W2130" i="1"/>
  <c r="Q1701" i="1"/>
  <c r="W1701" i="1"/>
  <c r="Q1022" i="1"/>
  <c r="W1022" i="1"/>
  <c r="Q578" i="1"/>
  <c r="W578" i="1"/>
  <c r="Q339" i="1"/>
  <c r="W339" i="1"/>
  <c r="Q999" i="1"/>
  <c r="W999" i="1"/>
  <c r="Q3730" i="1"/>
  <c r="W3730" i="1"/>
  <c r="Q4160" i="1"/>
  <c r="W4160" i="1"/>
  <c r="L4160" i="1" s="1"/>
  <c r="Q4006" i="1"/>
  <c r="L4006" i="1" s="1"/>
  <c r="Q3522" i="1"/>
  <c r="W3522" i="1"/>
  <c r="L3209" i="1"/>
  <c r="Q3209" i="1"/>
  <c r="W3209" i="1"/>
  <c r="Q2658" i="1"/>
  <c r="W2658" i="1"/>
  <c r="Q1297" i="1"/>
  <c r="W1297" i="1"/>
  <c r="Q996" i="1"/>
  <c r="W996" i="1"/>
  <c r="Q516" i="1"/>
  <c r="W516" i="1"/>
  <c r="Q141" i="1"/>
  <c r="W141" i="1"/>
  <c r="Q133" i="1"/>
  <c r="W133" i="1"/>
  <c r="Q229" i="1"/>
  <c r="W229" i="1"/>
  <c r="Q613" i="1"/>
  <c r="W613" i="1"/>
  <c r="L613" i="1" s="1"/>
  <c r="Q853" i="1"/>
  <c r="W853" i="1"/>
  <c r="Q1045" i="1"/>
  <c r="W1045" i="1"/>
  <c r="Q1165" i="1"/>
  <c r="W1165" i="1"/>
  <c r="Q1261" i="1"/>
  <c r="W1261" i="1"/>
  <c r="Q1357" i="1"/>
  <c r="W1357" i="1"/>
  <c r="Q1453" i="1"/>
  <c r="W1453" i="1"/>
  <c r="Q1549" i="1"/>
  <c r="W1549" i="1"/>
  <c r="Q1645" i="1"/>
  <c r="W1645" i="1"/>
  <c r="Q1741" i="1"/>
  <c r="W1741" i="1"/>
  <c r="Q1837" i="1"/>
  <c r="W1837" i="1"/>
  <c r="Q2005" i="1"/>
  <c r="W2005" i="1"/>
  <c r="Q2101" i="1"/>
  <c r="W2101" i="1"/>
  <c r="Q2197" i="1"/>
  <c r="W2197" i="1"/>
  <c r="Q2437" i="1"/>
  <c r="W2437" i="1"/>
  <c r="Q2557" i="1"/>
  <c r="W2557" i="1"/>
  <c r="Q2773" i="1"/>
  <c r="W2773" i="1"/>
  <c r="L2773" i="1" s="1"/>
  <c r="Q2869" i="1"/>
  <c r="L2869" i="1" s="1"/>
  <c r="W2869" i="1"/>
  <c r="Q2965" i="1"/>
  <c r="W2965" i="1"/>
  <c r="W3061" i="1"/>
  <c r="Q3061" i="1"/>
  <c r="Q3157" i="1"/>
  <c r="W3157" i="1"/>
  <c r="L3157" i="1" s="1"/>
  <c r="Q3253" i="1"/>
  <c r="W3253" i="1"/>
  <c r="Q3349" i="1"/>
  <c r="W3349" i="1"/>
  <c r="Q3445" i="1"/>
  <c r="W3445" i="1"/>
  <c r="Q3541" i="1"/>
  <c r="W3541" i="1"/>
  <c r="Q3733" i="1"/>
  <c r="W3733" i="1"/>
  <c r="Q3877" i="1"/>
  <c r="W3877" i="1"/>
  <c r="Q4021" i="1"/>
  <c r="W4021" i="1"/>
  <c r="Q4189" i="1"/>
  <c r="W4189" i="1"/>
  <c r="L4189" i="1" s="1"/>
  <c r="Q3938" i="1"/>
  <c r="L3938" i="1" s="1"/>
  <c r="W3938" i="1"/>
  <c r="Q3523" i="1"/>
  <c r="W3523" i="1"/>
  <c r="Q2967" i="1"/>
  <c r="W2967" i="1"/>
  <c r="Q2659" i="1"/>
  <c r="W2659" i="1"/>
  <c r="Q2338" i="1"/>
  <c r="W2338" i="1"/>
  <c r="Q1629" i="1"/>
  <c r="W1629" i="1"/>
  <c r="Q1223" i="1"/>
  <c r="W1223" i="1"/>
  <c r="Q934" i="1"/>
  <c r="W934" i="1"/>
  <c r="Q518" i="1"/>
  <c r="W518" i="1"/>
  <c r="Q288" i="1"/>
  <c r="W288" i="1"/>
  <c r="Q968" i="1"/>
  <c r="W968" i="1"/>
  <c r="Q1304" i="1"/>
  <c r="W1304" i="1"/>
  <c r="Q1736" i="1"/>
  <c r="W1736" i="1"/>
  <c r="Q2072" i="1"/>
  <c r="W2072" i="1"/>
  <c r="Q2528" i="1"/>
  <c r="W2528" i="1"/>
  <c r="Q2792" i="1"/>
  <c r="W2792" i="1"/>
  <c r="Q3056" i="1"/>
  <c r="L3056" i="1" s="1"/>
  <c r="W3056" i="1"/>
  <c r="Q3440" i="1"/>
  <c r="W3440" i="1"/>
  <c r="Q3752" i="1"/>
  <c r="W3752" i="1"/>
  <c r="L4016" i="1"/>
  <c r="Q4016" i="1"/>
  <c r="W4016" i="1"/>
  <c r="Q4165" i="1"/>
  <c r="W4165" i="1"/>
  <c r="Q3693" i="1"/>
  <c r="W3693" i="1"/>
  <c r="Q1931" i="1"/>
  <c r="W1931" i="1"/>
  <c r="Q1171" i="1"/>
  <c r="W1171" i="1"/>
  <c r="L1171" i="1" s="1"/>
  <c r="Q594" i="1"/>
  <c r="W594" i="1"/>
  <c r="Q752" i="1"/>
  <c r="W752" i="1"/>
  <c r="Q3088" i="1"/>
  <c r="W3088" i="1"/>
  <c r="Q2577" i="1"/>
  <c r="W2577" i="1"/>
  <c r="L2577" i="1" s="1"/>
  <c r="Q3975" i="1"/>
  <c r="L3975" i="1" s="1"/>
  <c r="W3975" i="1"/>
  <c r="Q3279" i="1"/>
  <c r="W3279" i="1"/>
  <c r="Q2728" i="1"/>
  <c r="W2728" i="1"/>
  <c r="Q2028" i="1"/>
  <c r="W2028" i="1"/>
  <c r="Q1481" i="1"/>
  <c r="L1481" i="1" s="1"/>
  <c r="W1481" i="1"/>
  <c r="Q1128" i="1"/>
  <c r="W1128" i="1"/>
  <c r="Q804" i="1"/>
  <c r="W804" i="1"/>
  <c r="Q346" i="1"/>
  <c r="L346" i="1" s="1"/>
  <c r="W346" i="1"/>
  <c r="Q39" i="1"/>
  <c r="W39" i="1"/>
  <c r="Q3976" i="1"/>
  <c r="W3976" i="1"/>
  <c r="Q3525" i="1"/>
  <c r="W3525" i="1"/>
  <c r="Q3212" i="1"/>
  <c r="L3212" i="1" s="1"/>
  <c r="W3212" i="1"/>
  <c r="Q2828" i="1"/>
  <c r="W2828" i="1"/>
  <c r="Q2466" i="1"/>
  <c r="W2466" i="1"/>
  <c r="Q1821" i="1"/>
  <c r="W1821" i="1"/>
  <c r="Q1129" i="1"/>
  <c r="W1129" i="1"/>
  <c r="Q840" i="1"/>
  <c r="L840" i="1" s="1"/>
  <c r="W840" i="1"/>
  <c r="Q552" i="1"/>
  <c r="W552" i="1"/>
  <c r="Q400" i="1"/>
  <c r="W400" i="1"/>
  <c r="Q262" i="1"/>
  <c r="W262" i="1"/>
  <c r="Q80" i="1"/>
  <c r="W80" i="1"/>
  <c r="Q176" i="1"/>
  <c r="W176" i="1"/>
  <c r="Q632" i="1"/>
  <c r="W632" i="1"/>
  <c r="Q1016" i="1"/>
  <c r="W1016" i="1"/>
  <c r="Q1520" i="1"/>
  <c r="L1520" i="1" s="1"/>
  <c r="W1520" i="1"/>
  <c r="Q1904" i="1"/>
  <c r="W1904" i="1"/>
  <c r="Q2144" i="1"/>
  <c r="W2144" i="1"/>
  <c r="Q2552" i="1"/>
  <c r="W2552" i="1"/>
  <c r="Q2840" i="1"/>
  <c r="L2840" i="1" s="1"/>
  <c r="W2840" i="1"/>
  <c r="Q3320" i="1"/>
  <c r="W3320" i="1"/>
  <c r="Q3872" i="1"/>
  <c r="W3872" i="1"/>
  <c r="Q3911" i="1"/>
  <c r="W3911" i="1"/>
  <c r="Q3283" i="1"/>
  <c r="L3283" i="1" s="1"/>
  <c r="W3283" i="1"/>
  <c r="Q2436" i="1"/>
  <c r="W2436" i="1"/>
  <c r="Q1200" i="1"/>
  <c r="W1200" i="1"/>
  <c r="Q403" i="1"/>
  <c r="W403" i="1"/>
  <c r="Q116" i="1"/>
  <c r="L116" i="1" s="1"/>
  <c r="W116" i="1"/>
  <c r="Q2097" i="1"/>
  <c r="W2097" i="1"/>
  <c r="Q3512" i="1"/>
  <c r="W3512" i="1"/>
  <c r="Q82" i="1"/>
  <c r="W82" i="1"/>
  <c r="Q178" i="1"/>
  <c r="W178" i="1"/>
  <c r="Q586" i="1"/>
  <c r="W586" i="1"/>
  <c r="Q706" i="1"/>
  <c r="W706" i="1"/>
  <c r="Q802" i="1"/>
  <c r="W802" i="1"/>
  <c r="Q994" i="1"/>
  <c r="L994" i="1" s="1"/>
  <c r="W994" i="1"/>
  <c r="Q1138" i="1"/>
  <c r="W1138" i="1"/>
  <c r="Q1306" i="1"/>
  <c r="W1306" i="1"/>
  <c r="L1426" i="1"/>
  <c r="Q1426" i="1"/>
  <c r="W1426" i="1"/>
  <c r="Q1642" i="1"/>
  <c r="W1642" i="1"/>
  <c r="Q1762" i="1"/>
  <c r="W1762" i="1"/>
  <c r="Q2026" i="1"/>
  <c r="W2026" i="1"/>
  <c r="Q2146" i="1"/>
  <c r="W2146" i="1"/>
  <c r="Q2458" i="1"/>
  <c r="W2458" i="1"/>
  <c r="Q2698" i="1"/>
  <c r="W2698" i="1"/>
  <c r="Q2842" i="1"/>
  <c r="W2842" i="1"/>
  <c r="Q3082" i="1"/>
  <c r="W3082" i="1"/>
  <c r="Q3298" i="1"/>
  <c r="W3298" i="1"/>
  <c r="Q3442" i="1"/>
  <c r="W3442" i="1"/>
  <c r="Q3778" i="1"/>
  <c r="W3778" i="1"/>
  <c r="Q3922" i="1"/>
  <c r="W3922" i="1"/>
  <c r="Q4090" i="1"/>
  <c r="W4090" i="1"/>
  <c r="Q4124" i="1"/>
  <c r="W4124" i="1"/>
  <c r="Q3691" i="1"/>
  <c r="W3691" i="1"/>
  <c r="Q3041" i="1"/>
  <c r="W3041" i="1"/>
  <c r="Q2467" i="1"/>
  <c r="W2467" i="1"/>
  <c r="Q1822" i="1"/>
  <c r="W1822" i="1"/>
  <c r="Q1266" i="1"/>
  <c r="W1266" i="1"/>
  <c r="Q807" i="1"/>
  <c r="W807" i="1"/>
  <c r="Q553" i="1"/>
  <c r="W553" i="1"/>
  <c r="Q375" i="1"/>
  <c r="W375" i="1"/>
  <c r="Q33" i="1"/>
  <c r="W33" i="1"/>
  <c r="Q153" i="1"/>
  <c r="W153" i="1"/>
  <c r="L153" i="1" s="1"/>
  <c r="Q417" i="1"/>
  <c r="Q609" i="1"/>
  <c r="W609" i="1"/>
  <c r="Q993" i="1"/>
  <c r="W993" i="1"/>
  <c r="L993" i="1" s="1"/>
  <c r="Q1137" i="1"/>
  <c r="L1137" i="1" s="1"/>
  <c r="W1137" i="1"/>
  <c r="Q1401" i="1"/>
  <c r="W1401" i="1"/>
  <c r="Q1593" i="1"/>
  <c r="W1593" i="1"/>
  <c r="Q1737" i="1"/>
  <c r="W1737" i="1"/>
  <c r="Q1929" i="1"/>
  <c r="L1929" i="1" s="1"/>
  <c r="W1929" i="1"/>
  <c r="Q2121" i="1"/>
  <c r="W2121" i="1"/>
  <c r="Q2241" i="1"/>
  <c r="W2241" i="1"/>
  <c r="Q2385" i="1"/>
  <c r="L2385" i="1" s="1"/>
  <c r="W2385" i="1"/>
  <c r="Q2505" i="1"/>
  <c r="L2505" i="1" s="1"/>
  <c r="W2505" i="1"/>
  <c r="Q2697" i="1"/>
  <c r="W2697" i="1"/>
  <c r="L2841" i="1"/>
  <c r="Q2841" i="1"/>
  <c r="AG2841" i="1" s="1"/>
  <c r="Q2985" i="1"/>
  <c r="W2985" i="1"/>
  <c r="Q3177" i="1"/>
  <c r="W3177" i="1"/>
  <c r="Q3441" i="1"/>
  <c r="W3441" i="1"/>
  <c r="Q3633" i="1"/>
  <c r="W3633" i="1"/>
  <c r="Q3753" i="1"/>
  <c r="L3753" i="1" s="1"/>
  <c r="W3753" i="1"/>
  <c r="Q3897" i="1"/>
  <c r="Q4089" i="1"/>
  <c r="W4089" i="1"/>
  <c r="L4089" i="1" s="1"/>
  <c r="Q3978" i="1"/>
  <c r="W3978" i="1"/>
  <c r="Q3422" i="1"/>
  <c r="W3422" i="1"/>
  <c r="Q2937" i="1"/>
  <c r="W2937" i="1"/>
  <c r="Q1959" i="1"/>
  <c r="W1959" i="1"/>
  <c r="Q1713" i="1"/>
  <c r="W1713" i="1"/>
  <c r="Q1001" i="1"/>
  <c r="W1001" i="1"/>
  <c r="Q491" i="1"/>
  <c r="W491" i="1"/>
  <c r="Q264" i="1"/>
  <c r="W264" i="1"/>
  <c r="Q75" i="1"/>
  <c r="L75" i="1" s="1"/>
  <c r="W75" i="1"/>
  <c r="Q3498" i="1"/>
  <c r="W3498" i="1"/>
  <c r="Q1530" i="1"/>
  <c r="W1530" i="1"/>
  <c r="L565" i="1"/>
  <c r="Q565" i="1"/>
  <c r="W565" i="1"/>
  <c r="Q118" i="1"/>
  <c r="W118" i="1"/>
  <c r="Q1497" i="1"/>
  <c r="W1497" i="1"/>
  <c r="Q3252" i="1"/>
  <c r="W3252" i="1"/>
  <c r="Q1568" i="1"/>
  <c r="W1568" i="1"/>
  <c r="L1568" i="1" s="1"/>
  <c r="Q566" i="1"/>
  <c r="L566" i="1" s="1"/>
  <c r="W566" i="1"/>
  <c r="Q85" i="1"/>
  <c r="W85" i="1"/>
  <c r="Q1496" i="1"/>
  <c r="W1496" i="1"/>
  <c r="Q3358" i="1"/>
  <c r="Q2439" i="1"/>
  <c r="W2439" i="1"/>
  <c r="Q528" i="1"/>
  <c r="W528" i="1"/>
  <c r="Q266" i="1"/>
  <c r="W266" i="1"/>
  <c r="Q247" i="1"/>
  <c r="W247" i="1"/>
  <c r="Q2789" i="1"/>
  <c r="W2789" i="1"/>
  <c r="Q1905" i="1"/>
  <c r="Q497" i="1"/>
  <c r="W497" i="1"/>
  <c r="Q12" i="1"/>
  <c r="W12" i="1"/>
  <c r="Q3329" i="1"/>
  <c r="W3329" i="1"/>
  <c r="Q1906" i="1"/>
  <c r="W1906" i="1"/>
  <c r="Q468" i="1"/>
  <c r="W468" i="1"/>
  <c r="Q174" i="1"/>
  <c r="W174" i="1"/>
  <c r="Q2264" i="1"/>
  <c r="W2264" i="1"/>
  <c r="Q3187" i="1"/>
  <c r="W3187" i="1"/>
  <c r="Q1907" i="1"/>
  <c r="L1907" i="1" s="1"/>
  <c r="W1907" i="1"/>
  <c r="Q1417" i="1"/>
  <c r="W1417" i="1"/>
  <c r="Q368" i="1"/>
  <c r="W368" i="1"/>
  <c r="Q1976" i="1"/>
  <c r="W1976" i="1"/>
  <c r="Q2888" i="1"/>
  <c r="W2888" i="1"/>
  <c r="Q703" i="1"/>
  <c r="W703" i="1"/>
  <c r="Q1231" i="1"/>
  <c r="W1231" i="1"/>
  <c r="L1687" i="1"/>
  <c r="Q1687" i="1"/>
  <c r="W1687" i="1"/>
  <c r="Q2143" i="1"/>
  <c r="W2143" i="1"/>
  <c r="Q2647" i="1"/>
  <c r="W2647" i="1"/>
  <c r="Q3079" i="1"/>
  <c r="Q3535" i="1"/>
  <c r="L3535" i="1" s="1"/>
  <c r="Q3991" i="1"/>
  <c r="W3991" i="1"/>
  <c r="Q30" i="1"/>
  <c r="W30" i="1"/>
  <c r="Q390" i="1"/>
  <c r="W390" i="1"/>
  <c r="Q942" i="1"/>
  <c r="W942" i="1"/>
  <c r="Q1566" i="1"/>
  <c r="W1566" i="1"/>
  <c r="Q2022" i="1"/>
  <c r="W2022" i="1"/>
  <c r="L2022" i="1" s="1"/>
  <c r="Q2670" i="1"/>
  <c r="W2670" i="1"/>
  <c r="Q3150" i="1"/>
  <c r="W3150" i="1"/>
  <c r="Q3582" i="1"/>
  <c r="W3582" i="1"/>
  <c r="Q3966" i="1"/>
  <c r="W3966" i="1"/>
  <c r="Q630" i="1"/>
  <c r="W630" i="1"/>
  <c r="Q485" i="1"/>
  <c r="W485" i="1"/>
  <c r="Q893" i="1"/>
  <c r="W893" i="1"/>
  <c r="Q1325" i="1"/>
  <c r="W1325" i="1"/>
  <c r="Q1805" i="1"/>
  <c r="W1805" i="1"/>
  <c r="Q2213" i="1"/>
  <c r="W2213" i="1"/>
  <c r="Q2621" i="1"/>
  <c r="W2621" i="1"/>
  <c r="Q3197" i="1"/>
  <c r="W3197" i="1"/>
  <c r="Q3581" i="1"/>
  <c r="W3581" i="1"/>
  <c r="Q3965" i="1"/>
  <c r="W3965" i="1"/>
  <c r="Q1562" i="1"/>
  <c r="W1562" i="1"/>
  <c r="Q316" i="1"/>
  <c r="W316" i="1"/>
  <c r="L316" i="1" s="1"/>
  <c r="Q532" i="1"/>
  <c r="Q868" i="1"/>
  <c r="W868" i="1"/>
  <c r="Q1396" i="1"/>
  <c r="W1396" i="1"/>
  <c r="Q1828" i="1"/>
  <c r="W1828" i="1"/>
  <c r="Q2236" i="1"/>
  <c r="W2236" i="1"/>
  <c r="Q2692" i="1"/>
  <c r="W2692" i="1"/>
  <c r="Q3172" i="1"/>
  <c r="AH3172" i="1" s="1"/>
  <c r="Q3748" i="1"/>
  <c r="W3748" i="1"/>
  <c r="Q1272" i="1"/>
  <c r="W1272" i="1"/>
  <c r="Q4094" i="1"/>
  <c r="W4094" i="1"/>
  <c r="L4094" i="1" s="1"/>
  <c r="Q1452" i="1"/>
  <c r="W1452" i="1"/>
  <c r="Q272" i="1"/>
  <c r="W272" i="1"/>
  <c r="Q3914" i="1"/>
  <c r="W3914" i="1"/>
  <c r="Q1418" i="1"/>
  <c r="W1418" i="1"/>
  <c r="L1418" i="1" s="1"/>
  <c r="Q3694" i="1"/>
  <c r="Q1073" i="1"/>
  <c r="W1073" i="1"/>
  <c r="Q2816" i="1"/>
  <c r="W2816" i="1"/>
  <c r="Q295" i="1"/>
  <c r="W295" i="1"/>
  <c r="Q487" i="1"/>
  <c r="W487" i="1"/>
  <c r="Q847" i="1"/>
  <c r="W847" i="1"/>
  <c r="Q1399" i="1"/>
  <c r="W1399" i="1"/>
  <c r="Q1879" i="1"/>
  <c r="W1879" i="1"/>
  <c r="Q2311" i="1"/>
  <c r="W2311" i="1"/>
  <c r="Q2863" i="1"/>
  <c r="W2863" i="1"/>
  <c r="Q3367" i="1"/>
  <c r="W3367" i="1"/>
  <c r="Q4063" i="1"/>
  <c r="W4063" i="1"/>
  <c r="Q6" i="1"/>
  <c r="W6" i="1"/>
  <c r="Q534" i="1"/>
  <c r="W534" i="1"/>
  <c r="Q1014" i="1"/>
  <c r="W1014" i="1"/>
  <c r="Q1518" i="1"/>
  <c r="W1518" i="1"/>
  <c r="Q2094" i="1"/>
  <c r="W2094" i="1"/>
  <c r="Q2622" i="1"/>
  <c r="W2622" i="1"/>
  <c r="Q3078" i="1"/>
  <c r="W3078" i="1"/>
  <c r="Q3990" i="1"/>
  <c r="W3990" i="1"/>
  <c r="Q29" i="1"/>
  <c r="W29" i="1"/>
  <c r="Q989" i="1"/>
  <c r="W989" i="1"/>
  <c r="Q1493" i="1"/>
  <c r="W1493" i="1"/>
  <c r="L1493" i="1" s="1"/>
  <c r="Q1925" i="1"/>
  <c r="W1925" i="1"/>
  <c r="Q2333" i="1"/>
  <c r="W2333" i="1"/>
  <c r="Q2669" i="1"/>
  <c r="W2669" i="1"/>
  <c r="W3005" i="1"/>
  <c r="Q3005" i="1"/>
  <c r="L3005" i="1" s="1"/>
  <c r="Q3605" i="1"/>
  <c r="W3605" i="1"/>
  <c r="Q3989" i="1"/>
  <c r="W3989" i="1"/>
  <c r="Q918" i="1"/>
  <c r="W918" i="1"/>
  <c r="Q412" i="1"/>
  <c r="W412" i="1"/>
  <c r="Q796" i="1"/>
  <c r="W796" i="1"/>
  <c r="Q1132" i="1"/>
  <c r="W1132" i="1"/>
  <c r="Q1492" i="1"/>
  <c r="W1492" i="1"/>
  <c r="Q1924" i="1"/>
  <c r="W1924" i="1"/>
  <c r="Q2428" i="1"/>
  <c r="W2428" i="1"/>
  <c r="Q2884" i="1"/>
  <c r="W2884" i="1"/>
  <c r="Q3436" i="1"/>
  <c r="W3436" i="1"/>
  <c r="Q4012" i="1"/>
  <c r="W4012" i="1"/>
  <c r="L4012" i="1" s="1"/>
  <c r="Q150" i="1"/>
  <c r="W150" i="1"/>
  <c r="Q3949" i="1"/>
  <c r="W3949" i="1"/>
  <c r="Q238" i="1"/>
  <c r="W238" i="1"/>
  <c r="Q125" i="1"/>
  <c r="W125" i="1"/>
  <c r="Q4097" i="1"/>
  <c r="L4097" i="1" s="1"/>
  <c r="W4097" i="1"/>
  <c r="Q2974" i="1"/>
  <c r="Q722" i="1"/>
  <c r="W722" i="1"/>
  <c r="L722" i="1" s="1"/>
  <c r="Q200" i="1"/>
  <c r="L200" i="1" s="1"/>
  <c r="W200" i="1"/>
  <c r="Q1352" i="1"/>
  <c r="W1352" i="1"/>
  <c r="Q607" i="1"/>
  <c r="W607" i="1"/>
  <c r="Q1303" i="1"/>
  <c r="W1303" i="1"/>
  <c r="Q1783" i="1"/>
  <c r="W1783" i="1"/>
  <c r="Q2407" i="1"/>
  <c r="W2407" i="1"/>
  <c r="Q2935" i="1"/>
  <c r="Q3463" i="1"/>
  <c r="W3463" i="1"/>
  <c r="Q3919" i="1"/>
  <c r="L3919" i="1" s="1"/>
  <c r="Q326" i="1"/>
  <c r="W326" i="1"/>
  <c r="Q1038" i="1"/>
  <c r="W1038" i="1"/>
  <c r="Q1494" i="1"/>
  <c r="W1494" i="1"/>
  <c r="Q1998" i="1"/>
  <c r="W1998" i="1"/>
  <c r="Q2430" i="1"/>
  <c r="W2430" i="1"/>
  <c r="Q2910" i="1"/>
  <c r="W2910" i="1"/>
  <c r="Q3366" i="1"/>
  <c r="W3366" i="1"/>
  <c r="Q3822" i="1"/>
  <c r="W3822" i="1"/>
  <c r="Q187" i="1"/>
  <c r="W187" i="1"/>
  <c r="L187" i="1" s="1"/>
  <c r="Q773" i="1"/>
  <c r="W773" i="1"/>
  <c r="Q1301" i="1"/>
  <c r="W1301" i="1"/>
  <c r="Q2981" i="1"/>
  <c r="W2981" i="1"/>
  <c r="Q3821" i="1"/>
  <c r="W3821" i="1"/>
  <c r="L3821" i="1" s="1"/>
  <c r="Q100" i="1"/>
  <c r="L100" i="1" s="1"/>
  <c r="W100" i="1"/>
  <c r="Q2188" i="1"/>
  <c r="W2188" i="1"/>
  <c r="Q2740" i="1"/>
  <c r="W2740" i="1"/>
  <c r="L3244" i="1"/>
  <c r="Q3244" i="1"/>
  <c r="Q3676" i="1"/>
  <c r="W3676" i="1"/>
  <c r="Q493" i="1"/>
  <c r="W493" i="1"/>
  <c r="Q2380" i="1"/>
  <c r="L2380" i="1" s="1"/>
  <c r="W2380" i="1"/>
  <c r="Q4180" i="1"/>
  <c r="W4180" i="1"/>
  <c r="Q1854" i="1"/>
  <c r="W1854" i="1"/>
  <c r="Q3884" i="1"/>
  <c r="W3884" i="1"/>
  <c r="Q2768" i="1"/>
  <c r="L2768" i="1" s="1"/>
  <c r="W2768" i="1"/>
  <c r="Q3848" i="1"/>
  <c r="W3848" i="1"/>
  <c r="Q2316" i="1"/>
  <c r="W2316" i="1"/>
  <c r="Q37" i="1"/>
  <c r="W37" i="1"/>
  <c r="Q373" i="1"/>
  <c r="W373" i="1"/>
  <c r="Q589" i="1"/>
  <c r="L589" i="1" s="1"/>
  <c r="W589" i="1"/>
  <c r="Q757" i="1"/>
  <c r="W757" i="1"/>
  <c r="Q2293" i="1"/>
  <c r="W2293" i="1"/>
  <c r="Q2413" i="1"/>
  <c r="W2413" i="1"/>
  <c r="Q3613" i="1"/>
  <c r="W3613" i="1"/>
  <c r="Q4141" i="1"/>
  <c r="W4141" i="1"/>
  <c r="Q2701" i="1"/>
  <c r="W2701" i="1"/>
  <c r="Q213" i="1"/>
  <c r="W213" i="1"/>
  <c r="Q3369" i="1"/>
  <c r="L3369" i="1" s="1"/>
  <c r="W3369" i="1"/>
  <c r="Q3600" i="1"/>
  <c r="W3600" i="1"/>
  <c r="Q416" i="1"/>
  <c r="W416" i="1"/>
  <c r="Q1880" i="1"/>
  <c r="W1880" i="1"/>
  <c r="Q3128" i="1"/>
  <c r="W3128" i="1"/>
  <c r="Q631" i="1"/>
  <c r="W631" i="1"/>
  <c r="Q1375" i="1"/>
  <c r="W1375" i="1"/>
  <c r="Q1927" i="1"/>
  <c r="W1927" i="1"/>
  <c r="Q2455" i="1"/>
  <c r="L2455" i="1" s="1"/>
  <c r="W2455" i="1"/>
  <c r="Q2911" i="1"/>
  <c r="W2911" i="1"/>
  <c r="Q3391" i="1"/>
  <c r="W3391" i="1"/>
  <c r="Q3871" i="1"/>
  <c r="W3871" i="1"/>
  <c r="Q462" i="1"/>
  <c r="L462" i="1" s="1"/>
  <c r="W462" i="1"/>
  <c r="Q990" i="1"/>
  <c r="W990" i="1"/>
  <c r="Q1422" i="1"/>
  <c r="W1422" i="1"/>
  <c r="Q2070" i="1"/>
  <c r="W2070" i="1"/>
  <c r="Q2646" i="1"/>
  <c r="W2646" i="1"/>
  <c r="Q3174" i="1"/>
  <c r="W3174" i="1"/>
  <c r="Q3606" i="1"/>
  <c r="W3606" i="1"/>
  <c r="Q4062" i="1"/>
  <c r="W4062" i="1"/>
  <c r="L4062" i="1" s="1"/>
  <c r="Q413" i="1"/>
  <c r="W413" i="1"/>
  <c r="Q1133" i="1"/>
  <c r="W1133" i="1"/>
  <c r="Q1685" i="1"/>
  <c r="W1685" i="1"/>
  <c r="Q2093" i="1"/>
  <c r="W2093" i="1"/>
  <c r="L2093" i="1" s="1"/>
  <c r="Q2741" i="1"/>
  <c r="W2741" i="1"/>
  <c r="Q3149" i="1"/>
  <c r="W3149" i="1"/>
  <c r="Q3797" i="1"/>
  <c r="W3797" i="1"/>
  <c r="Q3425" i="1"/>
  <c r="W3425" i="1"/>
  <c r="Q52" i="1"/>
  <c r="L52" i="1" s="1"/>
  <c r="W52" i="1"/>
  <c r="Q724" i="1"/>
  <c r="W724" i="1"/>
  <c r="Q1108" i="1"/>
  <c r="W1108" i="1"/>
  <c r="Q1564" i="1"/>
  <c r="W1564" i="1"/>
  <c r="Q2020" i="1"/>
  <c r="W2020" i="1"/>
  <c r="Q2716" i="1"/>
  <c r="W2716" i="1"/>
  <c r="L3220" i="1"/>
  <c r="Q3220" i="1"/>
  <c r="AG3220" i="1" s="1"/>
  <c r="Q3724" i="1"/>
  <c r="W3724" i="1"/>
  <c r="Q4108" i="1"/>
  <c r="W2549" i="1"/>
  <c r="Q2549" i="1"/>
  <c r="Q3665" i="1"/>
  <c r="W3665" i="1"/>
  <c r="Q351" i="1"/>
  <c r="W351" i="1"/>
  <c r="Q944" i="1"/>
  <c r="W944" i="1"/>
  <c r="Q2704" i="1"/>
  <c r="W2704" i="1"/>
  <c r="Q321" i="1"/>
  <c r="W321" i="1"/>
  <c r="Q705" i="1"/>
  <c r="W705" i="1"/>
  <c r="Q1041" i="1"/>
  <c r="W1041" i="1"/>
  <c r="Q1665" i="1"/>
  <c r="W1665" i="1"/>
  <c r="Q3057" i="1"/>
  <c r="W3057" i="1"/>
  <c r="Q2288" i="1"/>
  <c r="W2288" i="1"/>
  <c r="Q248" i="1"/>
  <c r="W248" i="1"/>
  <c r="Q1208" i="1"/>
  <c r="W1208" i="1"/>
  <c r="Q2002" i="1"/>
  <c r="W2002" i="1"/>
  <c r="Q391" i="1"/>
  <c r="W391" i="1"/>
  <c r="Q679" i="1"/>
  <c r="W679" i="1"/>
  <c r="Q1135" i="1"/>
  <c r="W1135" i="1"/>
  <c r="Q1591" i="1"/>
  <c r="W1591" i="1"/>
  <c r="Q2095" i="1"/>
  <c r="W2095" i="1"/>
  <c r="Q2623" i="1"/>
  <c r="W2623" i="1"/>
  <c r="Q3103" i="1"/>
  <c r="W3103" i="1"/>
  <c r="Q3583" i="1"/>
  <c r="Q4039" i="1"/>
  <c r="Q726" i="1"/>
  <c r="W726" i="1"/>
  <c r="Q1230" i="1"/>
  <c r="W1230" i="1"/>
  <c r="Q1806" i="1"/>
  <c r="W1806" i="1"/>
  <c r="Q2310" i="1"/>
  <c r="W2310" i="1"/>
  <c r="Q2838" i="1"/>
  <c r="W2838" i="1"/>
  <c r="Q3342" i="1"/>
  <c r="W3342" i="1"/>
  <c r="Q4014" i="1"/>
  <c r="W4014" i="1"/>
  <c r="Q101" i="1"/>
  <c r="W101" i="1"/>
  <c r="Q941" i="1"/>
  <c r="W941" i="1"/>
  <c r="Q1397" i="1"/>
  <c r="W1397" i="1"/>
  <c r="Q1949" i="1"/>
  <c r="W1949" i="1"/>
  <c r="Q2453" i="1"/>
  <c r="W2453" i="1"/>
  <c r="Q3029" i="1"/>
  <c r="W3029" i="1"/>
  <c r="Q3461" i="1"/>
  <c r="W3461" i="1"/>
  <c r="W3845" i="1"/>
  <c r="Q3845" i="1"/>
  <c r="Q508" i="1"/>
  <c r="W508" i="1"/>
  <c r="Q988" i="1"/>
  <c r="W988" i="1"/>
  <c r="Q1348" i="1"/>
  <c r="L1348" i="1" s="1"/>
  <c r="Q1852" i="1"/>
  <c r="W1852" i="1"/>
  <c r="Q2356" i="1"/>
  <c r="W2356" i="1"/>
  <c r="Q2932" i="1"/>
  <c r="W2932" i="1"/>
  <c r="Q3388" i="1"/>
  <c r="W3388" i="1"/>
  <c r="Q3940" i="1"/>
  <c r="W3940" i="1"/>
  <c r="Q271" i="1"/>
  <c r="W271" i="1"/>
  <c r="Q1759" i="1"/>
  <c r="Q1206" i="1"/>
  <c r="W1206" i="1"/>
  <c r="L1206" i="1" s="1"/>
  <c r="Q2286" i="1"/>
  <c r="L2286" i="1" s="1"/>
  <c r="W2286" i="1"/>
  <c r="Q1421" i="1"/>
  <c r="W1421" i="1"/>
  <c r="Q2405" i="1"/>
  <c r="W2405" i="1"/>
  <c r="L2404" i="1"/>
  <c r="Q2404" i="1"/>
  <c r="W2404" i="1"/>
  <c r="W4126" i="1"/>
  <c r="W3934" i="1"/>
  <c r="W3814" i="1"/>
  <c r="W3622" i="1"/>
  <c r="W3574" i="1"/>
  <c r="W3430" i="1"/>
  <c r="W2710" i="1"/>
  <c r="W2686" i="1"/>
  <c r="W2614" i="1"/>
  <c r="W2566" i="1"/>
  <c r="W2470" i="1"/>
  <c r="W4039" i="1"/>
  <c r="W3583" i="1"/>
  <c r="W2902" i="1"/>
  <c r="W3079" i="1"/>
  <c r="W2935" i="1"/>
  <c r="W1759" i="1"/>
  <c r="W417" i="1"/>
  <c r="W4108" i="1"/>
  <c r="W2998" i="1"/>
  <c r="L2463" i="1"/>
  <c r="W1905" i="1"/>
  <c r="Q662" i="1"/>
  <c r="L662" i="1" s="1"/>
  <c r="W662" i="1"/>
  <c r="Q480" i="1"/>
  <c r="L480" i="1" s="1"/>
  <c r="W480" i="1"/>
  <c r="Q305" i="1"/>
  <c r="W305" i="1"/>
  <c r="Q27" i="1"/>
  <c r="W27" i="1"/>
  <c r="Q2321" i="1"/>
  <c r="W2321" i="1"/>
  <c r="Q3686" i="1"/>
  <c r="W3686" i="1"/>
  <c r="Q4115" i="1"/>
  <c r="W4115" i="1"/>
  <c r="Q3767" i="1"/>
  <c r="W3767" i="1"/>
  <c r="Q3258" i="1"/>
  <c r="L3258" i="1" s="1"/>
  <c r="W3258" i="1"/>
  <c r="Q3045" i="1"/>
  <c r="W3045" i="1"/>
  <c r="Q2580" i="1"/>
  <c r="W2580" i="1"/>
  <c r="Q2018" i="1"/>
  <c r="W2018" i="1"/>
  <c r="Q1610" i="1"/>
  <c r="L1610" i="1" s="1"/>
  <c r="W1610" i="1"/>
  <c r="Q1459" i="1"/>
  <c r="W1459" i="1"/>
  <c r="Q1275" i="1"/>
  <c r="W1275" i="1"/>
  <c r="Q1030" i="1"/>
  <c r="W1030" i="1"/>
  <c r="Q900" i="1"/>
  <c r="W900" i="1"/>
  <c r="Q663" i="1"/>
  <c r="W663" i="1"/>
  <c r="Q456" i="1"/>
  <c r="W456" i="1"/>
  <c r="Q203" i="1"/>
  <c r="W203" i="1"/>
  <c r="Q1529" i="1"/>
  <c r="W1529" i="1"/>
  <c r="Q4148" i="1"/>
  <c r="W4148" i="1"/>
  <c r="Q3768" i="1"/>
  <c r="W3768" i="1"/>
  <c r="Q3259" i="1"/>
  <c r="W3259" i="1"/>
  <c r="Q3046" i="1"/>
  <c r="Q2774" i="1"/>
  <c r="W2774" i="1"/>
  <c r="Q2322" i="1"/>
  <c r="W2322" i="1"/>
  <c r="Q2172" i="1"/>
  <c r="W2172" i="1"/>
  <c r="L2172" i="1" s="1"/>
  <c r="Q1763" i="1"/>
  <c r="L1763" i="1" s="1"/>
  <c r="W1763" i="1"/>
  <c r="Q1366" i="1"/>
  <c r="W1366" i="1"/>
  <c r="Q1057" i="1"/>
  <c r="W1057" i="1"/>
  <c r="Q927" i="1"/>
  <c r="W927" i="1"/>
  <c r="Q716" i="1"/>
  <c r="W716" i="1"/>
  <c r="Q457" i="1"/>
  <c r="W457" i="1"/>
  <c r="Q254" i="1"/>
  <c r="W254" i="1"/>
  <c r="Q3257" i="1"/>
  <c r="L3257" i="1" s="1"/>
  <c r="W3257" i="1"/>
  <c r="Q4019" i="1"/>
  <c r="L4019" i="1" s="1"/>
  <c r="W4019" i="1"/>
  <c r="Q3738" i="1"/>
  <c r="W3738" i="1"/>
  <c r="Q3503" i="1"/>
  <c r="W3503" i="1"/>
  <c r="Q3139" i="1"/>
  <c r="W3139" i="1"/>
  <c r="Q2867" i="1"/>
  <c r="W2867" i="1"/>
  <c r="Q2556" i="1"/>
  <c r="W2556" i="1"/>
  <c r="Q1995" i="1"/>
  <c r="W1995" i="1"/>
  <c r="Q1707" i="1"/>
  <c r="W1707" i="1"/>
  <c r="Q1338" i="1"/>
  <c r="W1338" i="1"/>
  <c r="Q1032" i="1"/>
  <c r="W1032" i="1"/>
  <c r="Q876" i="1"/>
  <c r="W876" i="1"/>
  <c r="Q665" i="1"/>
  <c r="W665" i="1"/>
  <c r="Q433" i="1"/>
  <c r="W433" i="1"/>
  <c r="Q282" i="1"/>
  <c r="W282" i="1"/>
  <c r="Q278" i="1"/>
  <c r="W278" i="1"/>
  <c r="Q3569" i="1"/>
  <c r="W3569" i="1"/>
  <c r="Q4150" i="1"/>
  <c r="L4150" i="1" s="1"/>
  <c r="Q4020" i="1"/>
  <c r="W4020" i="1"/>
  <c r="Q3739" i="1"/>
  <c r="W3739" i="1"/>
  <c r="Q3594" i="1"/>
  <c r="W3594" i="1"/>
  <c r="Q3382" i="1"/>
  <c r="Q3019" i="1"/>
  <c r="W3019" i="1"/>
  <c r="Q2611" i="1"/>
  <c r="W2611" i="1"/>
  <c r="Q2124" i="1"/>
  <c r="W2124" i="1"/>
  <c r="Q1892" i="1"/>
  <c r="W1892" i="1"/>
  <c r="Q1556" i="1"/>
  <c r="W1556" i="1"/>
  <c r="L1556" i="1" s="1"/>
  <c r="Q1368" i="1"/>
  <c r="W1368" i="1"/>
  <c r="Q1191" i="1"/>
  <c r="W1191" i="1"/>
  <c r="Q981" i="1"/>
  <c r="W981" i="1"/>
  <c r="Q744" i="1"/>
  <c r="L744" i="1" s="1"/>
  <c r="W744" i="1"/>
  <c r="Q459" i="1"/>
  <c r="L459" i="1" s="1"/>
  <c r="W459" i="1"/>
  <c r="Q359" i="1"/>
  <c r="W359" i="1"/>
  <c r="Q4058" i="1"/>
  <c r="W4058" i="1"/>
  <c r="Q1897" i="1"/>
  <c r="W1897" i="1"/>
  <c r="Q1143" i="1"/>
  <c r="W1143" i="1"/>
  <c r="Q2103" i="1"/>
  <c r="W2103" i="1"/>
  <c r="Q4151" i="1"/>
  <c r="W4151" i="1"/>
  <c r="Q3986" i="1"/>
  <c r="L3986" i="1" s="1"/>
  <c r="W3986" i="1"/>
  <c r="Q3740" i="1"/>
  <c r="L3740" i="1" s="1"/>
  <c r="W3740" i="1"/>
  <c r="Q3475" i="1"/>
  <c r="W3475" i="1"/>
  <c r="L3262" i="1"/>
  <c r="Q3262" i="1"/>
  <c r="AG3262" i="1" s="1"/>
  <c r="Q2899" i="1"/>
  <c r="W2899" i="1"/>
  <c r="Q2532" i="1"/>
  <c r="W2532" i="1"/>
  <c r="Q1970" i="1"/>
  <c r="W1970" i="1"/>
  <c r="Q1799" i="1"/>
  <c r="W1799" i="1"/>
  <c r="Q1557" i="1"/>
  <c r="L1557" i="1" s="1"/>
  <c r="W1557" i="1"/>
  <c r="Q1369" i="1"/>
  <c r="W1369" i="1"/>
  <c r="Q1218" i="1"/>
  <c r="W1218" i="1"/>
  <c r="Q956" i="1"/>
  <c r="W956" i="1"/>
  <c r="Q719" i="1"/>
  <c r="W719" i="1"/>
  <c r="Q435" i="1"/>
  <c r="W435" i="1"/>
  <c r="Q335" i="1"/>
  <c r="W335" i="1"/>
  <c r="Q4122" i="1"/>
  <c r="W4122" i="1"/>
  <c r="Q2780" i="1"/>
  <c r="L2780" i="1" s="1"/>
  <c r="W2780" i="1"/>
  <c r="Q2078" i="1"/>
  <c r="W2078" i="1"/>
  <c r="Q828" i="1"/>
  <c r="W828" i="1"/>
  <c r="Q902" i="1"/>
  <c r="W902" i="1"/>
  <c r="Q3567" i="1"/>
  <c r="L3567" i="1" s="1"/>
  <c r="W3567" i="1"/>
  <c r="Q4152" i="1"/>
  <c r="W4152" i="1"/>
  <c r="Q3863" i="1"/>
  <c r="W3863" i="1"/>
  <c r="Q3596" i="1"/>
  <c r="W3596" i="1"/>
  <c r="Q3234" i="1"/>
  <c r="L3234" i="1" s="1"/>
  <c r="W3234" i="1"/>
  <c r="Q2900" i="1"/>
  <c r="W2900" i="1"/>
  <c r="Q2585" i="1"/>
  <c r="W2585" i="1"/>
  <c r="Q2126" i="1"/>
  <c r="W2126" i="1"/>
  <c r="Q1920" i="1"/>
  <c r="L1920" i="1" s="1"/>
  <c r="W1920" i="1"/>
  <c r="Q1771" i="1"/>
  <c r="W1771" i="1"/>
  <c r="Q1558" i="1"/>
  <c r="W1558" i="1"/>
  <c r="Q1341" i="1"/>
  <c r="W1341" i="1"/>
  <c r="Q1035" i="1"/>
  <c r="W1035" i="1"/>
  <c r="Q931" i="1"/>
  <c r="W931" i="1"/>
  <c r="Q720" i="1"/>
  <c r="W720" i="1"/>
  <c r="Q411" i="1"/>
  <c r="W411" i="1"/>
  <c r="Q311" i="1"/>
  <c r="W311" i="1"/>
  <c r="Q83" i="1"/>
  <c r="W83" i="1"/>
  <c r="Q2964" i="1"/>
  <c r="W2964" i="1"/>
  <c r="Q1560" i="1"/>
  <c r="W1560" i="1"/>
  <c r="L1560" i="1" s="1"/>
  <c r="Q985" i="1"/>
  <c r="W985" i="1"/>
  <c r="Q2099" i="1"/>
  <c r="W2099" i="1"/>
  <c r="Q2726" i="1"/>
  <c r="W2726" i="1"/>
  <c r="Q4057" i="1"/>
  <c r="W4057" i="1"/>
  <c r="Q3864" i="1"/>
  <c r="W3864" i="1"/>
  <c r="Q3710" i="1"/>
  <c r="W3710" i="1"/>
  <c r="Q3235" i="1"/>
  <c r="W3235" i="1"/>
  <c r="Q2963" i="1"/>
  <c r="W2963" i="1"/>
  <c r="Q2508" i="1"/>
  <c r="W2508" i="1"/>
  <c r="Q2052" i="1"/>
  <c r="W2052" i="1"/>
  <c r="Q1869" i="1"/>
  <c r="W1869" i="1"/>
  <c r="Q1679" i="1"/>
  <c r="W1679" i="1"/>
  <c r="Q1437" i="1"/>
  <c r="W1437" i="1"/>
  <c r="Q1220" i="1"/>
  <c r="W1220" i="1"/>
  <c r="Q984" i="1"/>
  <c r="W984" i="1"/>
  <c r="Q827" i="1"/>
  <c r="W827" i="1"/>
  <c r="Q588" i="1"/>
  <c r="W588" i="1"/>
  <c r="Q337" i="1"/>
  <c r="W337" i="1"/>
  <c r="Q84" i="1"/>
  <c r="W84" i="1"/>
  <c r="Q3711" i="1"/>
  <c r="W3711" i="1"/>
  <c r="Q3236" i="1"/>
  <c r="W3236" i="1"/>
  <c r="Q2753" i="1"/>
  <c r="W2753" i="1"/>
  <c r="Q1466" i="1"/>
  <c r="W1466" i="1"/>
  <c r="Q907" i="1"/>
  <c r="L907" i="1" s="1"/>
  <c r="W907" i="1"/>
  <c r="Q2174" i="1"/>
  <c r="L2174" i="1" s="1"/>
  <c r="W2174" i="1"/>
  <c r="Q1385" i="1"/>
  <c r="W1385" i="1"/>
  <c r="Q1383" i="1"/>
  <c r="W1383" i="1"/>
  <c r="L1503" i="1"/>
  <c r="Q1503" i="1"/>
  <c r="W1503" i="1"/>
  <c r="Q1767" i="1"/>
  <c r="W1767" i="1"/>
  <c r="Q3735" i="1"/>
  <c r="W3735" i="1"/>
  <c r="Q260" i="1"/>
  <c r="W260" i="1"/>
  <c r="Q3936" i="1"/>
  <c r="W3936" i="1"/>
  <c r="L3936" i="1" s="1"/>
  <c r="Q3452" i="1"/>
  <c r="L3452" i="1" s="1"/>
  <c r="W3452" i="1"/>
  <c r="Q3118" i="1"/>
  <c r="L3118" i="1" s="1"/>
  <c r="Q2702" i="1"/>
  <c r="L2702" i="1" s="1"/>
  <c r="W2702" i="1"/>
  <c r="Q2081" i="1"/>
  <c r="W2081" i="1"/>
  <c r="W1653" i="1"/>
  <c r="Q1653" i="1"/>
  <c r="Q1441" i="1"/>
  <c r="W1441" i="1"/>
  <c r="Q1290" i="1"/>
  <c r="L1290" i="1" s="1"/>
  <c r="W1290" i="1"/>
  <c r="Q1146" i="1"/>
  <c r="W1146" i="1"/>
  <c r="Q910" i="1"/>
  <c r="W910" i="1"/>
  <c r="Q779" i="1"/>
  <c r="W779" i="1"/>
  <c r="Q542" i="1"/>
  <c r="W542" i="1"/>
  <c r="Q265" i="1"/>
  <c r="W265" i="1"/>
  <c r="Q164" i="1"/>
  <c r="W164" i="1"/>
  <c r="Q4197" i="1"/>
  <c r="W4197" i="1"/>
  <c r="Q4031" i="1"/>
  <c r="W4031" i="1"/>
  <c r="Q3687" i="1"/>
  <c r="W3687" i="1"/>
  <c r="Q3332" i="1"/>
  <c r="W3332" i="1"/>
  <c r="Q3060" i="1"/>
  <c r="W3060" i="1"/>
  <c r="Q2757" i="1"/>
  <c r="W2757" i="1"/>
  <c r="Q2082" i="1"/>
  <c r="L2082" i="1" s="1"/>
  <c r="W2082" i="1"/>
  <c r="Q1844" i="1"/>
  <c r="W1844" i="1"/>
  <c r="Q1442" i="1"/>
  <c r="W1442" i="1"/>
  <c r="Q1291" i="1"/>
  <c r="W1291" i="1"/>
  <c r="Q1147" i="1"/>
  <c r="L1147" i="1" s="1"/>
  <c r="W1147" i="1"/>
  <c r="Q911" i="1"/>
  <c r="W911" i="1"/>
  <c r="Q1071" i="1"/>
  <c r="W1071" i="1"/>
  <c r="L2895" i="1"/>
  <c r="Q2895" i="1"/>
  <c r="W2895" i="1"/>
  <c r="Q3207" i="1"/>
  <c r="W3207" i="1"/>
  <c r="Q4098" i="1"/>
  <c r="W4098" i="1"/>
  <c r="Q3842" i="1"/>
  <c r="W3842" i="1"/>
  <c r="Q3659" i="1"/>
  <c r="W3659" i="1"/>
  <c r="Q3396" i="1"/>
  <c r="W3396" i="1"/>
  <c r="Q2971" i="1"/>
  <c r="W2971" i="1"/>
  <c r="Q2705" i="1"/>
  <c r="W2705" i="1"/>
  <c r="Q2033" i="1"/>
  <c r="W2033" i="1"/>
  <c r="L2033" i="1" s="1"/>
  <c r="Q1779" i="1"/>
  <c r="W1779" i="1"/>
  <c r="Q1627" i="1"/>
  <c r="W1627" i="1"/>
  <c r="Q1380" i="1"/>
  <c r="W1380" i="1"/>
  <c r="Q1227" i="1"/>
  <c r="W1227" i="1"/>
  <c r="Q1123" i="1"/>
  <c r="W1123" i="1"/>
  <c r="Q861" i="1"/>
  <c r="W861" i="1"/>
  <c r="Q650" i="1"/>
  <c r="W650" i="1"/>
  <c r="Q420" i="1"/>
  <c r="W420" i="1"/>
  <c r="L420" i="1" s="1"/>
  <c r="Q117" i="1"/>
  <c r="W117" i="1"/>
  <c r="Q4099" i="1"/>
  <c r="W4099" i="1"/>
  <c r="Q3910" i="1"/>
  <c r="Q3690" i="1"/>
  <c r="W3690" i="1"/>
  <c r="Q3398" i="1"/>
  <c r="W3398" i="1"/>
  <c r="Q3185" i="1"/>
  <c r="W3185" i="1"/>
  <c r="Q2822" i="1"/>
  <c r="W2822" i="1"/>
  <c r="Q1955" i="1"/>
  <c r="W1955" i="1"/>
  <c r="Q1657" i="1"/>
  <c r="W1657" i="1"/>
  <c r="Q1506" i="1"/>
  <c r="W1506" i="1"/>
  <c r="Q1176" i="1"/>
  <c r="W1176" i="1"/>
  <c r="Q1046" i="1"/>
  <c r="W1046" i="1"/>
  <c r="Q835" i="1"/>
  <c r="W835" i="1"/>
  <c r="Q3202" i="1"/>
  <c r="W3202" i="1"/>
  <c r="Q3850" i="1"/>
  <c r="W3850" i="1"/>
  <c r="L3850" i="1" s="1"/>
  <c r="Q3575" i="1"/>
  <c r="L3575" i="1" s="1"/>
  <c r="W3575" i="1"/>
  <c r="Q3156" i="1"/>
  <c r="W3156" i="1"/>
  <c r="Q2443" i="1"/>
  <c r="W2443" i="1"/>
  <c r="Q1908" i="1"/>
  <c r="W1908" i="1"/>
  <c r="Q1606" i="1"/>
  <c r="W1606" i="1"/>
  <c r="Q1105" i="1"/>
  <c r="W1105" i="1"/>
  <c r="Q816" i="1"/>
  <c r="W816" i="1"/>
  <c r="Q600" i="1"/>
  <c r="L600" i="1" s="1"/>
  <c r="W600" i="1"/>
  <c r="Q217" i="1"/>
  <c r="W217" i="1"/>
  <c r="Q424" i="1"/>
  <c r="W424" i="1"/>
  <c r="L3201" i="1"/>
  <c r="Q3201" i="1"/>
  <c r="AG3201" i="1" s="1"/>
  <c r="Q4174" i="1"/>
  <c r="L4174" i="1" s="1"/>
  <c r="Q3816" i="1"/>
  <c r="W3816" i="1"/>
  <c r="Q3158" i="1"/>
  <c r="W3158" i="1"/>
  <c r="Q2707" i="1"/>
  <c r="W2707" i="1"/>
  <c r="Q1682" i="1"/>
  <c r="W1682" i="1"/>
  <c r="Q1075" i="1"/>
  <c r="W1075" i="1"/>
  <c r="Q569" i="1"/>
  <c r="L569" i="1" s="1"/>
  <c r="W569" i="1"/>
  <c r="Q123" i="1"/>
  <c r="L123" i="1" s="1"/>
  <c r="W123" i="1"/>
  <c r="Q640" i="1"/>
  <c r="W640" i="1"/>
  <c r="Q2962" i="1"/>
  <c r="W2962" i="1"/>
  <c r="Q4068" i="1"/>
  <c r="W4068" i="1"/>
  <c r="Q3610" i="1"/>
  <c r="W3610" i="1"/>
  <c r="Q2948" i="1"/>
  <c r="W2948" i="1"/>
  <c r="Q2414" i="1"/>
  <c r="W2414" i="1"/>
  <c r="Q1320" i="1"/>
  <c r="W1320" i="1"/>
  <c r="Q786" i="1"/>
  <c r="L786" i="1" s="1"/>
  <c r="W786" i="1"/>
  <c r="Q643" i="1"/>
  <c r="W643" i="1"/>
  <c r="Q275" i="1"/>
  <c r="W275" i="1"/>
  <c r="Q20" i="1"/>
  <c r="W20" i="1"/>
  <c r="Q2465" i="1"/>
  <c r="L2465" i="1" s="1"/>
  <c r="W2465" i="1"/>
  <c r="W4187" i="1"/>
  <c r="Q4187" i="1"/>
  <c r="Q3611" i="1"/>
  <c r="W3611" i="1"/>
  <c r="L3091" i="1"/>
  <c r="Q3091" i="1"/>
  <c r="W3091" i="1"/>
  <c r="Q2709" i="1"/>
  <c r="W2709" i="1"/>
  <c r="Q1911" i="1"/>
  <c r="W1911" i="1"/>
  <c r="Q1077" i="1"/>
  <c r="W1077" i="1"/>
  <c r="Q860" i="1"/>
  <c r="W860" i="1"/>
  <c r="L860" i="1" s="1"/>
  <c r="Q603" i="1"/>
  <c r="L603" i="1" s="1"/>
  <c r="W603" i="1"/>
  <c r="Q443" i="1"/>
  <c r="W443" i="1"/>
  <c r="Q60" i="1"/>
  <c r="W60" i="1"/>
  <c r="Q1472" i="1"/>
  <c r="W1472" i="1"/>
  <c r="Q3401" i="1"/>
  <c r="W3401" i="1"/>
  <c r="Q3854" i="1"/>
  <c r="W3854" i="1"/>
  <c r="Q3161" i="1"/>
  <c r="W3161" i="1"/>
  <c r="Q2650" i="1"/>
  <c r="L2650" i="1" s="1"/>
  <c r="W2650" i="1"/>
  <c r="Q2154" i="1"/>
  <c r="L2154" i="1" s="1"/>
  <c r="W2154" i="1"/>
  <c r="Q1578" i="1"/>
  <c r="W1578" i="1"/>
  <c r="Q1354" i="1"/>
  <c r="W1354" i="1"/>
  <c r="Q674" i="1"/>
  <c r="L674" i="1" s="1"/>
  <c r="W674" i="1"/>
  <c r="Q94" i="1"/>
  <c r="W94" i="1"/>
  <c r="Q3713" i="1"/>
  <c r="W3713" i="1"/>
  <c r="Q2681" i="1"/>
  <c r="W2681" i="1"/>
  <c r="Q1356" i="1"/>
  <c r="W1356" i="1"/>
  <c r="Q762" i="1"/>
  <c r="W762" i="1"/>
  <c r="Q475" i="1"/>
  <c r="W475" i="1"/>
  <c r="Q3062" i="1"/>
  <c r="W3062" i="1"/>
  <c r="Q1883" i="1"/>
  <c r="W1883" i="1"/>
  <c r="Q617" i="1"/>
  <c r="W617" i="1"/>
  <c r="Q166" i="1"/>
  <c r="W166" i="1"/>
  <c r="Q3826" i="1"/>
  <c r="W3826" i="1"/>
  <c r="Q3745" i="1"/>
  <c r="W3745" i="1"/>
  <c r="Q3162" i="1"/>
  <c r="L3162" i="1" s="1"/>
  <c r="W3162" i="1"/>
  <c r="Q1730" i="1"/>
  <c r="W1730" i="1"/>
  <c r="Q1355" i="1"/>
  <c r="W1355" i="1"/>
  <c r="Q1047" i="1"/>
  <c r="W1047" i="1"/>
  <c r="Q573" i="1"/>
  <c r="W573" i="1"/>
  <c r="Q23" i="1"/>
  <c r="W23" i="1"/>
  <c r="Q3094" i="1"/>
  <c r="Q1618" i="1"/>
  <c r="W1618" i="1"/>
  <c r="Q790" i="1"/>
  <c r="W790" i="1"/>
  <c r="Q96" i="1"/>
  <c r="W96" i="1"/>
  <c r="Q3584" i="1"/>
  <c r="W3584" i="1"/>
  <c r="L3584" i="1" s="1"/>
  <c r="Q2853" i="1"/>
  <c r="L2853" i="1" s="1"/>
  <c r="W2853" i="1"/>
  <c r="Q1848" i="1"/>
  <c r="W1848" i="1"/>
  <c r="Q864" i="1"/>
  <c r="W864" i="1"/>
  <c r="L448" i="1"/>
  <c r="Q448" i="1"/>
  <c r="W448" i="1"/>
  <c r="Q848" i="1"/>
  <c r="W848" i="1"/>
  <c r="Q2890" i="1"/>
  <c r="W2890" i="1"/>
  <c r="Q2649" i="1"/>
  <c r="W2649" i="1"/>
  <c r="Q3790" i="1"/>
  <c r="Q3132" i="1"/>
  <c r="W3132" i="1"/>
  <c r="Q2683" i="1"/>
  <c r="W2683" i="1"/>
  <c r="Q2243" i="1"/>
  <c r="L2243" i="1" s="1"/>
  <c r="W2243" i="1"/>
  <c r="Q1508" i="1"/>
  <c r="W1508" i="1"/>
  <c r="Q865" i="1"/>
  <c r="W865" i="1"/>
  <c r="Q477" i="1"/>
  <c r="W477" i="1"/>
  <c r="Q3970" i="1"/>
  <c r="W3970" i="1"/>
  <c r="Q3586" i="1"/>
  <c r="L3586" i="1" s="1"/>
  <c r="W3586" i="1"/>
  <c r="Q3134" i="1"/>
  <c r="W3134" i="1"/>
  <c r="Q2655" i="1"/>
  <c r="W2655" i="1"/>
  <c r="Q2457" i="1"/>
  <c r="AG2457" i="1" s="1"/>
  <c r="Q1982" i="1"/>
  <c r="W1982" i="1"/>
  <c r="Q1155" i="1"/>
  <c r="W1155" i="1"/>
  <c r="Q833" i="1"/>
  <c r="W833" i="1"/>
  <c r="Q577" i="1"/>
  <c r="W577" i="1"/>
  <c r="Q394" i="1"/>
  <c r="W394" i="1"/>
  <c r="Q4195" i="1"/>
  <c r="W4195" i="1"/>
  <c r="Q3757" i="1"/>
  <c r="W3757" i="1"/>
  <c r="L3757" i="1" s="1"/>
  <c r="Q3208" i="1"/>
  <c r="L3208" i="1" s="1"/>
  <c r="W3208" i="1"/>
  <c r="Q1778" i="1"/>
  <c r="W1778" i="1"/>
  <c r="Q1440" i="1"/>
  <c r="W1440" i="1"/>
  <c r="L1092" i="1"/>
  <c r="Q1092" i="1"/>
  <c r="W1092" i="1"/>
  <c r="Q712" i="1"/>
  <c r="W712" i="1"/>
  <c r="Q396" i="1"/>
  <c r="W396" i="1"/>
  <c r="Q140" i="1"/>
  <c r="W140" i="1"/>
  <c r="Q323" i="1"/>
  <c r="W323" i="1"/>
  <c r="Q16" i="1"/>
  <c r="W16" i="1"/>
  <c r="Q136" i="1"/>
  <c r="W136" i="1"/>
  <c r="Q256" i="1"/>
  <c r="W256" i="1"/>
  <c r="Q592" i="1"/>
  <c r="W592" i="1"/>
  <c r="Q808" i="1"/>
  <c r="W808" i="1"/>
  <c r="Q928" i="1"/>
  <c r="W928" i="1"/>
  <c r="Q1192" i="1"/>
  <c r="W1192" i="1"/>
  <c r="Q1336" i="1"/>
  <c r="W1336" i="1"/>
  <c r="Q1504" i="1"/>
  <c r="W1504" i="1"/>
  <c r="Q1624" i="1"/>
  <c r="W1624" i="1"/>
  <c r="Q1744" i="1"/>
  <c r="W1744" i="1"/>
  <c r="Q1864" i="1"/>
  <c r="W1864" i="1"/>
  <c r="L1864" i="1" s="1"/>
  <c r="Q1984" i="1"/>
  <c r="W1984" i="1"/>
  <c r="Q2128" i="1"/>
  <c r="W2128" i="1"/>
  <c r="Q2248" i="1"/>
  <c r="W2248" i="1"/>
  <c r="Q2344" i="1"/>
  <c r="W2344" i="1"/>
  <c r="Q2848" i="1"/>
  <c r="W2848" i="1"/>
  <c r="Q3016" i="1"/>
  <c r="W3016" i="1"/>
  <c r="Q3232" i="1"/>
  <c r="W3232" i="1"/>
  <c r="Q3424" i="1"/>
  <c r="W3424" i="1"/>
  <c r="Q3520" i="1"/>
  <c r="W3520" i="1"/>
  <c r="Q3784" i="1"/>
  <c r="W3784" i="1"/>
  <c r="Q3952" i="1"/>
  <c r="W3952" i="1"/>
  <c r="Q4120" i="1"/>
  <c r="W4120" i="1"/>
  <c r="Q4077" i="1"/>
  <c r="W4077" i="1"/>
  <c r="Q3376" i="1"/>
  <c r="W3376" i="1"/>
  <c r="Q3066" i="1"/>
  <c r="W3066" i="1"/>
  <c r="Q2627" i="1"/>
  <c r="W2627" i="1"/>
  <c r="L2627" i="1" s="1"/>
  <c r="Q1983" i="1"/>
  <c r="W1983" i="1"/>
  <c r="Q1626" i="1"/>
  <c r="W1626" i="1"/>
  <c r="Q867" i="1"/>
  <c r="W867" i="1"/>
  <c r="Q547" i="1"/>
  <c r="W547" i="1"/>
  <c r="L547" i="1" s="1"/>
  <c r="Q68" i="1"/>
  <c r="L68" i="1" s="1"/>
  <c r="W68" i="1"/>
  <c r="Q2366" i="1"/>
  <c r="W2366" i="1"/>
  <c r="Q320" i="1"/>
  <c r="W320" i="1"/>
  <c r="Q1361" i="1"/>
  <c r="W1361" i="1"/>
  <c r="Q3794" i="1"/>
  <c r="W3794" i="1"/>
  <c r="Q3451" i="1"/>
  <c r="W3451" i="1"/>
  <c r="Q3068" i="1"/>
  <c r="W3068" i="1"/>
  <c r="Q1818" i="1"/>
  <c r="L1818" i="1" s="1"/>
  <c r="W1818" i="1"/>
  <c r="Q1222" i="1"/>
  <c r="W1222" i="1"/>
  <c r="Q961" i="1"/>
  <c r="W961" i="1"/>
  <c r="Q453" i="1"/>
  <c r="W453" i="1"/>
  <c r="Q70" i="1"/>
  <c r="L70" i="1" s="1"/>
  <c r="W70" i="1"/>
  <c r="Q157" i="1"/>
  <c r="W157" i="1"/>
  <c r="Q253" i="1"/>
  <c r="W253" i="1"/>
  <c r="Q637" i="1"/>
  <c r="W637" i="1"/>
  <c r="Q877" i="1"/>
  <c r="W877" i="1"/>
  <c r="Q1069" i="1"/>
  <c r="W1069" i="1"/>
  <c r="Q1189" i="1"/>
  <c r="W1189" i="1"/>
  <c r="W1285" i="1"/>
  <c r="Q1285" i="1"/>
  <c r="Q1381" i="1"/>
  <c r="W1381" i="1"/>
  <c r="Q1477" i="1"/>
  <c r="W1477" i="1"/>
  <c r="Q1573" i="1"/>
  <c r="W1573" i="1"/>
  <c r="Q1669" i="1"/>
  <c r="W1669" i="1"/>
  <c r="Q1765" i="1"/>
  <c r="W1765" i="1"/>
  <c r="Q1861" i="1"/>
  <c r="L1861" i="1" s="1"/>
  <c r="W1861" i="1"/>
  <c r="Q2029" i="1"/>
  <c r="W2029" i="1"/>
  <c r="Q2125" i="1"/>
  <c r="W2125" i="1"/>
  <c r="Q2221" i="1"/>
  <c r="W2221" i="1"/>
  <c r="Q2461" i="1"/>
  <c r="W2461" i="1"/>
  <c r="Q2581" i="1"/>
  <c r="W2581" i="1"/>
  <c r="Q2797" i="1"/>
  <c r="W2797" i="1"/>
  <c r="Q2893" i="1"/>
  <c r="L2893" i="1" s="1"/>
  <c r="W2893" i="1"/>
  <c r="Q2989" i="1"/>
  <c r="L2989" i="1" s="1"/>
  <c r="W2989" i="1"/>
  <c r="Q3085" i="1"/>
  <c r="W3085" i="1"/>
  <c r="Q3181" i="1"/>
  <c r="W3181" i="1"/>
  <c r="Q3277" i="1"/>
  <c r="W3277" i="1"/>
  <c r="Q3373" i="1"/>
  <c r="L3373" i="1" s="1"/>
  <c r="W3373" i="1"/>
  <c r="Q3469" i="1"/>
  <c r="W3469" i="1"/>
  <c r="Q3565" i="1"/>
  <c r="W3565" i="1"/>
  <c r="Q3781" i="1"/>
  <c r="W3781" i="1"/>
  <c r="Q3901" i="1"/>
  <c r="W3901" i="1"/>
  <c r="Q4045" i="1"/>
  <c r="W4045" i="1"/>
  <c r="Q837" i="1"/>
  <c r="W837" i="1"/>
  <c r="Q3759" i="1"/>
  <c r="W3759" i="1"/>
  <c r="Q3310" i="1"/>
  <c r="W3310" i="1"/>
  <c r="Q2826" i="1"/>
  <c r="W2826" i="1"/>
  <c r="Q2630" i="1"/>
  <c r="W2630" i="1"/>
  <c r="Q2027" i="1"/>
  <c r="W2027" i="1"/>
  <c r="L2027" i="1" s="1"/>
  <c r="W1513" i="1"/>
  <c r="Q1513" i="1"/>
  <c r="Q1127" i="1"/>
  <c r="W1127" i="1"/>
  <c r="Q838" i="1"/>
  <c r="W838" i="1"/>
  <c r="Q398" i="1"/>
  <c r="W398" i="1"/>
  <c r="Q71" i="1"/>
  <c r="W71" i="1"/>
  <c r="Q1088" i="1"/>
  <c r="W1088" i="1"/>
  <c r="Q1424" i="1"/>
  <c r="W1424" i="1"/>
  <c r="Q1808" i="1"/>
  <c r="W1808" i="1"/>
  <c r="Q2120" i="1"/>
  <c r="W2120" i="1"/>
  <c r="Q2624" i="1"/>
  <c r="W2624" i="1"/>
  <c r="Q2864" i="1"/>
  <c r="W2864" i="1"/>
  <c r="Q3152" i="1"/>
  <c r="W3152" i="1"/>
  <c r="Q3536" i="1"/>
  <c r="W3536" i="1"/>
  <c r="Q3776" i="1"/>
  <c r="W3776" i="1"/>
  <c r="Q4112" i="1"/>
  <c r="W4112" i="1"/>
  <c r="Q3948" i="1"/>
  <c r="W3948" i="1"/>
  <c r="Q3250" i="1"/>
  <c r="W3250" i="1"/>
  <c r="Q1787" i="1"/>
  <c r="W1787" i="1"/>
  <c r="Q1066" i="1"/>
  <c r="W1066" i="1"/>
  <c r="Q377" i="1"/>
  <c r="W377" i="1"/>
  <c r="Q2362" i="1"/>
  <c r="W2362" i="1"/>
  <c r="Q3514" i="1"/>
  <c r="W3514" i="1"/>
  <c r="Q3513" i="1"/>
  <c r="Q3761" i="1"/>
  <c r="L3761" i="1" s="1"/>
  <c r="W3761" i="1"/>
  <c r="Q3070" i="1"/>
  <c r="L3070" i="1" s="1"/>
  <c r="Q2631" i="1"/>
  <c r="W2631" i="1"/>
  <c r="Q1956" i="1"/>
  <c r="W1956" i="1"/>
  <c r="Q1443" i="1"/>
  <c r="W1443" i="1"/>
  <c r="Q1026" i="1"/>
  <c r="W1026" i="1"/>
  <c r="Q519" i="1"/>
  <c r="W519" i="1"/>
  <c r="Q289" i="1"/>
  <c r="W289" i="1"/>
  <c r="Q1860" i="1"/>
  <c r="W1860" i="1"/>
  <c r="Q3945" i="1"/>
  <c r="W3945" i="1"/>
  <c r="Q3490" i="1"/>
  <c r="W3490" i="1"/>
  <c r="Q3178" i="1"/>
  <c r="W3178" i="1"/>
  <c r="Q2796" i="1"/>
  <c r="W2796" i="1"/>
  <c r="Q2340" i="1"/>
  <c r="W2340" i="1"/>
  <c r="Q1631" i="1"/>
  <c r="W1631" i="1"/>
  <c r="L1631" i="1" s="1"/>
  <c r="Q1096" i="1"/>
  <c r="W1096" i="1"/>
  <c r="Q806" i="1"/>
  <c r="W806" i="1"/>
  <c r="Q521" i="1"/>
  <c r="W521" i="1"/>
  <c r="Q374" i="1"/>
  <c r="L374" i="1" s="1"/>
  <c r="W374" i="1"/>
  <c r="Q144" i="1"/>
  <c r="L144" i="1" s="1"/>
  <c r="W144" i="1"/>
  <c r="Q104" i="1"/>
  <c r="W104" i="1"/>
  <c r="Q392" i="1"/>
  <c r="W392" i="1"/>
  <c r="W800" i="1"/>
  <c r="Q800" i="1"/>
  <c r="L800" i="1" s="1"/>
  <c r="Q1136" i="1"/>
  <c r="W1136" i="1"/>
  <c r="Q1544" i="1"/>
  <c r="W1544" i="1"/>
  <c r="Q1928" i="1"/>
  <c r="W1928" i="1"/>
  <c r="Q2384" i="1"/>
  <c r="W2384" i="1"/>
  <c r="Q2648" i="1"/>
  <c r="W2648" i="1"/>
  <c r="Q3080" i="1"/>
  <c r="W3080" i="1"/>
  <c r="Q3560" i="1"/>
  <c r="W3560" i="1"/>
  <c r="Q3944" i="1"/>
  <c r="W3944" i="1"/>
  <c r="Q3731" i="1"/>
  <c r="W3731" i="1"/>
  <c r="Q3010" i="1"/>
  <c r="W3010" i="1"/>
  <c r="Q2314" i="1"/>
  <c r="W2314" i="1"/>
  <c r="Q1099" i="1"/>
  <c r="W1099" i="1"/>
  <c r="Q350" i="1"/>
  <c r="W350" i="1"/>
  <c r="Q44" i="1"/>
  <c r="W44" i="1"/>
  <c r="Q2360" i="1"/>
  <c r="W2360" i="1"/>
  <c r="Q3928" i="1"/>
  <c r="W3928" i="1"/>
  <c r="L3928" i="1" s="1"/>
  <c r="Q106" i="1"/>
  <c r="L106" i="1" s="1"/>
  <c r="W106" i="1"/>
  <c r="Q202" i="1"/>
  <c r="W202" i="1"/>
  <c r="Q610" i="1"/>
  <c r="W610" i="1"/>
  <c r="L730" i="1"/>
  <c r="Q730" i="1"/>
  <c r="W730" i="1"/>
  <c r="Q826" i="1"/>
  <c r="W826" i="1"/>
  <c r="Q1042" i="1"/>
  <c r="W1042" i="1"/>
  <c r="Q1186" i="1"/>
  <c r="W1186" i="1"/>
  <c r="Q1330" i="1"/>
  <c r="W1330" i="1"/>
  <c r="Q1498" i="1"/>
  <c r="W1498" i="1"/>
  <c r="Q1690" i="1"/>
  <c r="W1690" i="1"/>
  <c r="Q1810" i="1"/>
  <c r="W1810" i="1"/>
  <c r="Q2074" i="1"/>
  <c r="W2074" i="1"/>
  <c r="Q2170" i="1"/>
  <c r="W2170" i="1"/>
  <c r="Q2506" i="1"/>
  <c r="W2506" i="1"/>
  <c r="Q2722" i="1"/>
  <c r="W2722" i="1"/>
  <c r="Q2866" i="1"/>
  <c r="W2866" i="1"/>
  <c r="Q3106" i="1"/>
  <c r="W3106" i="1"/>
  <c r="Q3322" i="1"/>
  <c r="W3322" i="1"/>
  <c r="Q3682" i="1"/>
  <c r="W3682" i="1"/>
  <c r="Q3802" i="1"/>
  <c r="W3802" i="1"/>
  <c r="Q3994" i="1"/>
  <c r="W3994" i="1"/>
  <c r="Q4162" i="1"/>
  <c r="W4162" i="1"/>
  <c r="Q3946" i="1"/>
  <c r="W3946" i="1"/>
  <c r="Q3526" i="1"/>
  <c r="L3526" i="1" s="1"/>
  <c r="Q2829" i="1"/>
  <c r="W2829" i="1"/>
  <c r="Q2105" i="1"/>
  <c r="W2105" i="1"/>
  <c r="Q1594" i="1"/>
  <c r="W1594" i="1"/>
  <c r="Q1000" i="1"/>
  <c r="L1000" i="1" s="1"/>
  <c r="W1000" i="1"/>
  <c r="Q660" i="1"/>
  <c r="W660" i="1"/>
  <c r="Q522" i="1"/>
  <c r="W522" i="1"/>
  <c r="Q348" i="1"/>
  <c r="W348" i="1"/>
  <c r="Q81" i="1"/>
  <c r="W81" i="1"/>
  <c r="Q177" i="1"/>
  <c r="Q513" i="1"/>
  <c r="Q729" i="1"/>
  <c r="W729" i="1"/>
  <c r="Q1017" i="1"/>
  <c r="W1017" i="1"/>
  <c r="L1257" i="1"/>
  <c r="Q1257" i="1"/>
  <c r="W1257" i="1"/>
  <c r="Q1425" i="1"/>
  <c r="W1425" i="1"/>
  <c r="Q1617" i="1"/>
  <c r="W1617" i="1"/>
  <c r="Q1761" i="1"/>
  <c r="W1761" i="1"/>
  <c r="Q1977" i="1"/>
  <c r="Q2145" i="1"/>
  <c r="W2145" i="1"/>
  <c r="Q2289" i="1"/>
  <c r="W2289" i="1"/>
  <c r="Q2409" i="1"/>
  <c r="W2409" i="1"/>
  <c r="Q2529" i="1"/>
  <c r="Q2721" i="1"/>
  <c r="W2721" i="1"/>
  <c r="Q2865" i="1"/>
  <c r="Q3033" i="1"/>
  <c r="W3033" i="1"/>
  <c r="Q3273" i="1"/>
  <c r="W3273" i="1"/>
  <c r="Q3489" i="1"/>
  <c r="Q3657" i="1"/>
  <c r="W3657" i="1"/>
  <c r="Q3777" i="1"/>
  <c r="Q3969" i="1"/>
  <c r="Q4113" i="1"/>
  <c r="W4113" i="1"/>
  <c r="Q3692" i="1"/>
  <c r="W3692" i="1"/>
  <c r="Q3282" i="1"/>
  <c r="W3282" i="1"/>
  <c r="Q2799" i="1"/>
  <c r="W2799" i="1"/>
  <c r="Q1930" i="1"/>
  <c r="W1930" i="1"/>
  <c r="Q1484" i="1"/>
  <c r="W1484" i="1"/>
  <c r="Q627" i="1"/>
  <c r="W627" i="1"/>
  <c r="W3969" i="1"/>
  <c r="W3777" i="1"/>
  <c r="L2675" i="1"/>
  <c r="W1977" i="1"/>
  <c r="W513" i="1"/>
  <c r="W177" i="1"/>
  <c r="L1817" i="1"/>
  <c r="L1166" i="1"/>
  <c r="Q1954" i="1"/>
  <c r="W1954" i="1"/>
  <c r="W3825" i="1"/>
  <c r="L3825" i="1" s="1"/>
  <c r="W3214" i="1"/>
  <c r="Q402" i="1"/>
  <c r="W402" i="1"/>
  <c r="Q236" i="1"/>
  <c r="W236" i="1"/>
  <c r="Q43" i="1"/>
  <c r="W43" i="1"/>
  <c r="Q3464" i="1"/>
  <c r="W3464" i="1"/>
  <c r="L3464" i="1" s="1"/>
  <c r="Q1234" i="1"/>
  <c r="L1234" i="1" s="1"/>
  <c r="W1234" i="1"/>
  <c r="Q494" i="1"/>
  <c r="W494" i="1"/>
  <c r="Q246" i="1"/>
  <c r="W246" i="1"/>
  <c r="Q3465" i="1"/>
  <c r="Q2510" i="1"/>
  <c r="W2510" i="1"/>
  <c r="Q1531" i="1"/>
  <c r="W1531" i="1"/>
  <c r="Q465" i="1"/>
  <c r="AH465" i="1" s="1"/>
  <c r="Q45" i="1"/>
  <c r="W45" i="1"/>
  <c r="Q3630" i="1"/>
  <c r="W3630" i="1"/>
  <c r="Q3254" i="1"/>
  <c r="W3254" i="1"/>
  <c r="L3254" i="1" s="1"/>
  <c r="Q1236" i="1"/>
  <c r="W1236" i="1"/>
  <c r="Q496" i="1"/>
  <c r="W496" i="1"/>
  <c r="Q120" i="1"/>
  <c r="W120" i="1"/>
  <c r="Q269" i="1"/>
  <c r="W269" i="1"/>
  <c r="Q3629" i="1"/>
  <c r="W3629" i="1"/>
  <c r="Q1203" i="1"/>
  <c r="W1203" i="1"/>
  <c r="Q267" i="1"/>
  <c r="W267" i="1"/>
  <c r="Q198" i="1"/>
  <c r="W198" i="1"/>
  <c r="Q3186" i="1"/>
  <c r="W3186" i="1"/>
  <c r="Q1534" i="1"/>
  <c r="W1534" i="1"/>
  <c r="Q48" i="1"/>
  <c r="W48" i="1"/>
  <c r="Q173" i="1"/>
  <c r="W173" i="1"/>
  <c r="Q4170" i="1"/>
  <c r="W4170" i="1"/>
  <c r="Q3153" i="1"/>
  <c r="W3153" i="1"/>
  <c r="Q1451" i="1"/>
  <c r="W1451" i="1"/>
  <c r="Q1103" i="1"/>
  <c r="W1103" i="1"/>
  <c r="Q680" i="1"/>
  <c r="W680" i="1"/>
  <c r="Q2192" i="1"/>
  <c r="W2192" i="1"/>
  <c r="Q3104" i="1"/>
  <c r="W3104" i="1"/>
  <c r="Q871" i="1"/>
  <c r="W871" i="1"/>
  <c r="Q1327" i="1"/>
  <c r="Q1807" i="1"/>
  <c r="L1807" i="1" s="1"/>
  <c r="Q2263" i="1"/>
  <c r="W2263" i="1"/>
  <c r="Q2767" i="1"/>
  <c r="L3175" i="1"/>
  <c r="Q3175" i="1"/>
  <c r="AG3175" i="1" s="1"/>
  <c r="Q3655" i="1"/>
  <c r="Q4159" i="1"/>
  <c r="W4159" i="1"/>
  <c r="Q294" i="1"/>
  <c r="W294" i="1"/>
  <c r="Q582" i="1"/>
  <c r="W582" i="1"/>
  <c r="Q1086" i="1"/>
  <c r="W1086" i="1"/>
  <c r="Q1638" i="1"/>
  <c r="W1638" i="1"/>
  <c r="Q2238" i="1"/>
  <c r="W2238" i="1"/>
  <c r="Q2790" i="1"/>
  <c r="W2790" i="1"/>
  <c r="Q3294" i="1"/>
  <c r="W3294" i="1"/>
  <c r="Q3678" i="1"/>
  <c r="W3678" i="1"/>
  <c r="Q4038" i="1"/>
  <c r="W4038" i="1"/>
  <c r="W5" i="1"/>
  <c r="Q5" i="1"/>
  <c r="Q557" i="1"/>
  <c r="W557" i="1"/>
  <c r="Q1013" i="1"/>
  <c r="W1013" i="1"/>
  <c r="Q1469" i="1"/>
  <c r="W1469" i="1"/>
  <c r="Q1877" i="1"/>
  <c r="W1877" i="1"/>
  <c r="W2309" i="1"/>
  <c r="Q2309" i="1"/>
  <c r="Q2717" i="1"/>
  <c r="L2717" i="1" s="1"/>
  <c r="W2717" i="1"/>
  <c r="Q3317" i="1"/>
  <c r="L3317" i="1" s="1"/>
  <c r="W3317" i="1"/>
  <c r="Q3653" i="1"/>
  <c r="W3653" i="1"/>
  <c r="Q4061" i="1"/>
  <c r="W4061" i="1"/>
  <c r="Q1271" i="1"/>
  <c r="W1271" i="1"/>
  <c r="Q364" i="1"/>
  <c r="W364" i="1"/>
  <c r="Q604" i="1"/>
  <c r="Q940" i="1"/>
  <c r="W940" i="1"/>
  <c r="Q1516" i="1"/>
  <c r="W1516" i="1"/>
  <c r="Q1948" i="1"/>
  <c r="W1948" i="1"/>
  <c r="Q2332" i="1"/>
  <c r="Q2788" i="1"/>
  <c r="L2788" i="1" s="1"/>
  <c r="Q3292" i="1"/>
  <c r="Q3868" i="1"/>
  <c r="L3868" i="1" s="1"/>
  <c r="Q597" i="1"/>
  <c r="W597" i="1"/>
  <c r="Q3224" i="1"/>
  <c r="W3224" i="1"/>
  <c r="Q1174" i="1"/>
  <c r="W1174" i="1"/>
  <c r="Q3913" i="1"/>
  <c r="W3913" i="1"/>
  <c r="Q3882" i="1"/>
  <c r="W3882" i="1"/>
  <c r="Q1145" i="1"/>
  <c r="L1145" i="1" s="1"/>
  <c r="W1145" i="1"/>
  <c r="Q2944" i="1"/>
  <c r="W2944" i="1"/>
  <c r="Q378" i="1"/>
  <c r="W378" i="1"/>
  <c r="Q2674" i="1"/>
  <c r="W2674" i="1"/>
  <c r="Q343" i="1"/>
  <c r="Q535" i="1"/>
  <c r="Q967" i="1"/>
  <c r="AG967" i="1" s="1"/>
  <c r="Q1519" i="1"/>
  <c r="L1519" i="1" s="1"/>
  <c r="Q1999" i="1"/>
  <c r="AG1999" i="1" s="1"/>
  <c r="Q2431" i="1"/>
  <c r="L2431" i="1" s="1"/>
  <c r="Q3007" i="1"/>
  <c r="L3007" i="1" s="1"/>
  <c r="Q3487" i="1"/>
  <c r="L3487" i="1" s="1"/>
  <c r="Q4183" i="1"/>
  <c r="W4183" i="1"/>
  <c r="Q342" i="1"/>
  <c r="W342" i="1"/>
  <c r="Q606" i="1"/>
  <c r="W606" i="1"/>
  <c r="Q1134" i="1"/>
  <c r="W1134" i="1"/>
  <c r="Q1662" i="1"/>
  <c r="W1662" i="1"/>
  <c r="L1662" i="1" s="1"/>
  <c r="Q2214" i="1"/>
  <c r="W2214" i="1"/>
  <c r="Q2718" i="1"/>
  <c r="W2718" i="1"/>
  <c r="Q3198" i="1"/>
  <c r="W3198" i="1"/>
  <c r="Q4110" i="1"/>
  <c r="W4110" i="1"/>
  <c r="Q293" i="1"/>
  <c r="L293" i="1" s="1"/>
  <c r="W293" i="1"/>
  <c r="Q1085" i="1"/>
  <c r="W1085" i="1"/>
  <c r="Q1613" i="1"/>
  <c r="W1613" i="1"/>
  <c r="Q1973" i="1"/>
  <c r="W1973" i="1"/>
  <c r="Q2381" i="1"/>
  <c r="L2381" i="1" s="1"/>
  <c r="W2381" i="1"/>
  <c r="W2765" i="1"/>
  <c r="Q2765" i="1"/>
  <c r="Q3101" i="1"/>
  <c r="W3101" i="1"/>
  <c r="Q3701" i="1"/>
  <c r="L3701" i="1" s="1"/>
  <c r="W3701" i="1"/>
  <c r="Q4109" i="1"/>
  <c r="L4109" i="1" s="1"/>
  <c r="W4109" i="1"/>
  <c r="Q296" i="1"/>
  <c r="W296" i="1"/>
  <c r="Q484" i="1"/>
  <c r="W484" i="1"/>
  <c r="Q892" i="1"/>
  <c r="W892" i="1"/>
  <c r="Q1204" i="1"/>
  <c r="L1204" i="1" s="1"/>
  <c r="W1204" i="1"/>
  <c r="Q1636" i="1"/>
  <c r="L1636" i="1" s="1"/>
  <c r="Q2044" i="1"/>
  <c r="Q2524" i="1"/>
  <c r="L2524" i="1" s="1"/>
  <c r="Q3028" i="1"/>
  <c r="W3028" i="1"/>
  <c r="Q3508" i="1"/>
  <c r="W3508" i="1"/>
  <c r="Q4132" i="1"/>
  <c r="Q221" i="1"/>
  <c r="W221" i="1"/>
  <c r="L221" i="1" s="1"/>
  <c r="Q2408" i="1"/>
  <c r="W2408" i="1"/>
  <c r="Q1376" i="1"/>
  <c r="W1376" i="1"/>
  <c r="L1159" i="1"/>
  <c r="Q1159" i="1"/>
  <c r="Q3950" i="1"/>
  <c r="L3950" i="1" s="1"/>
  <c r="W3950" i="1"/>
  <c r="Q2940" i="1"/>
  <c r="W2940" i="1"/>
  <c r="Q3881" i="1"/>
  <c r="W3881" i="1"/>
  <c r="Q656" i="1"/>
  <c r="L656" i="1" s="1"/>
  <c r="W656" i="1"/>
  <c r="Q1784" i="1"/>
  <c r="W1784" i="1"/>
  <c r="Q823" i="1"/>
  <c r="L823" i="1" s="1"/>
  <c r="Q1423" i="1"/>
  <c r="AG1423" i="1" s="1"/>
  <c r="Q1951" i="1"/>
  <c r="Q2527" i="1"/>
  <c r="Q3055" i="1"/>
  <c r="Q3607" i="1"/>
  <c r="W3607" i="1"/>
  <c r="Q4015" i="1"/>
  <c r="Q102" i="1"/>
  <c r="W102" i="1"/>
  <c r="Q1158" i="1"/>
  <c r="W1158" i="1"/>
  <c r="Q1614" i="1"/>
  <c r="W1614" i="1"/>
  <c r="Q2118" i="1"/>
  <c r="W2118" i="1"/>
  <c r="Q2550" i="1"/>
  <c r="W2550" i="1"/>
  <c r="Q3006" i="1"/>
  <c r="W3006" i="1"/>
  <c r="L3006" i="1" s="1"/>
  <c r="Q3486" i="1"/>
  <c r="L3486" i="1" s="1"/>
  <c r="W3486" i="1"/>
  <c r="Q3942" i="1"/>
  <c r="W3942" i="1"/>
  <c r="Q77" i="1"/>
  <c r="W77" i="1"/>
  <c r="Q917" i="1"/>
  <c r="W917" i="1"/>
  <c r="Q1445" i="1"/>
  <c r="W1445" i="1"/>
  <c r="Q3173" i="1"/>
  <c r="W3173" i="1"/>
  <c r="Q4013" i="1"/>
  <c r="W4013" i="1"/>
  <c r="Q1540" i="1"/>
  <c r="W1540" i="1"/>
  <c r="L1540" i="1" s="1"/>
  <c r="Q2308" i="1"/>
  <c r="Q2860" i="1"/>
  <c r="Q3364" i="1"/>
  <c r="L3364" i="1" s="1"/>
  <c r="Q3796" i="1"/>
  <c r="W3796" i="1"/>
  <c r="Q127" i="1"/>
  <c r="AG127" i="1" s="1"/>
  <c r="Q3124" i="1"/>
  <c r="W3124" i="1"/>
  <c r="Q3497" i="1"/>
  <c r="W3497" i="1"/>
  <c r="Q2573" i="1"/>
  <c r="W2573" i="1"/>
  <c r="Q3695" i="1"/>
  <c r="W3695" i="1"/>
  <c r="Q2315" i="1"/>
  <c r="W2315" i="1"/>
  <c r="Q3663" i="1"/>
  <c r="W3663" i="1"/>
  <c r="Q1386" i="1"/>
  <c r="L1386" i="1" s="1"/>
  <c r="W1386" i="1"/>
  <c r="Q61" i="1"/>
  <c r="W61" i="1"/>
  <c r="Q397" i="1"/>
  <c r="W397" i="1"/>
  <c r="Q685" i="1"/>
  <c r="W685" i="1"/>
  <c r="Q949" i="1"/>
  <c r="W949" i="1"/>
  <c r="Q2341" i="1"/>
  <c r="W2341" i="1"/>
  <c r="Q2485" i="1"/>
  <c r="W2485" i="1"/>
  <c r="Q3685" i="1"/>
  <c r="W3685" i="1"/>
  <c r="Q3632" i="1"/>
  <c r="W3632" i="1"/>
  <c r="Q2317" i="1"/>
  <c r="W2317" i="1"/>
  <c r="Q1809" i="1"/>
  <c r="Q3585" i="1"/>
  <c r="Q2673" i="1"/>
  <c r="W2673" i="1"/>
  <c r="Q704" i="1"/>
  <c r="W704" i="1"/>
  <c r="Q2216" i="1"/>
  <c r="W2216" i="1"/>
  <c r="L2216" i="1" s="1"/>
  <c r="Q3608" i="1"/>
  <c r="W3608" i="1"/>
  <c r="Q799" i="1"/>
  <c r="Q1495" i="1"/>
  <c r="L1495" i="1" s="1"/>
  <c r="W1495" i="1"/>
  <c r="Q2047" i="1"/>
  <c r="AH2047" i="1" s="1"/>
  <c r="Q2599" i="1"/>
  <c r="L2599" i="1" s="1"/>
  <c r="Q3031" i="1"/>
  <c r="L3031" i="1" s="1"/>
  <c r="W3031" i="1"/>
  <c r="Q3511" i="1"/>
  <c r="Q3967" i="1"/>
  <c r="AG3967" i="1" s="1"/>
  <c r="Q558" i="1"/>
  <c r="W558" i="1"/>
  <c r="Q1062" i="1"/>
  <c r="W1062" i="1"/>
  <c r="Q1470" i="1"/>
  <c r="W1470" i="1"/>
  <c r="Q2166" i="1"/>
  <c r="W2166" i="1"/>
  <c r="Q2766" i="1"/>
  <c r="W2766" i="1"/>
  <c r="Q3270" i="1"/>
  <c r="W3270" i="1"/>
  <c r="Q3726" i="1"/>
  <c r="W3726" i="1"/>
  <c r="Q4182" i="1"/>
  <c r="W4182" i="1"/>
  <c r="Q533" i="1"/>
  <c r="W533" i="1"/>
  <c r="Q1229" i="1"/>
  <c r="W1229" i="1"/>
  <c r="Q1781" i="1"/>
  <c r="W1781" i="1"/>
  <c r="L1781" i="1" s="1"/>
  <c r="Q2189" i="1"/>
  <c r="W2189" i="1"/>
  <c r="Q2861" i="1"/>
  <c r="W2861" i="1"/>
  <c r="Q3269" i="1"/>
  <c r="W3269" i="1"/>
  <c r="Q3917" i="1"/>
  <c r="W3917" i="1"/>
  <c r="Q1232" i="1"/>
  <c r="L1232" i="1" s="1"/>
  <c r="W1232" i="1"/>
  <c r="Q436" i="1"/>
  <c r="W436" i="1"/>
  <c r="Q820" i="1"/>
  <c r="Q1228" i="1"/>
  <c r="Q1660" i="1"/>
  <c r="W1660" i="1"/>
  <c r="Q2260" i="1"/>
  <c r="Q2836" i="1"/>
  <c r="Q3340" i="1"/>
  <c r="AH3340" i="1" s="1"/>
  <c r="Q3772" i="1"/>
  <c r="Q2261" i="1"/>
  <c r="W2261" i="1"/>
  <c r="L2261" i="1" s="1"/>
  <c r="Q3438" i="1"/>
  <c r="L3438" i="1" s="1"/>
  <c r="W3438" i="1"/>
  <c r="Q3635" i="1"/>
  <c r="W3635" i="1"/>
  <c r="Q3666" i="1"/>
  <c r="W3666" i="1"/>
  <c r="Q352" i="1"/>
  <c r="W352" i="1"/>
  <c r="L352" i="1" s="1"/>
  <c r="Q945" i="1"/>
  <c r="Q393" i="1"/>
  <c r="W393" i="1"/>
  <c r="Q801" i="1"/>
  <c r="W801" i="1"/>
  <c r="Q1209" i="1"/>
  <c r="Q1785" i="1"/>
  <c r="W1785" i="1"/>
  <c r="Q3609" i="1"/>
  <c r="Q1635" i="1"/>
  <c r="W1635" i="1"/>
  <c r="Q440" i="1"/>
  <c r="W440" i="1"/>
  <c r="Q2336" i="1"/>
  <c r="W2336" i="1"/>
  <c r="Q325" i="1"/>
  <c r="L325" i="1" s="1"/>
  <c r="W325" i="1"/>
  <c r="Q463" i="1"/>
  <c r="L463" i="1" s="1"/>
  <c r="Q775" i="1"/>
  <c r="Q1255" i="1"/>
  <c r="L1255" i="1" s="1"/>
  <c r="Q1711" i="1"/>
  <c r="Q2239" i="1"/>
  <c r="L2239" i="1" s="1"/>
  <c r="Q2743" i="1"/>
  <c r="W2743" i="1"/>
  <c r="Q3199" i="1"/>
  <c r="L3199" i="1" s="1"/>
  <c r="Q3703" i="1"/>
  <c r="Q4135" i="1"/>
  <c r="Q846" i="1"/>
  <c r="W846" i="1"/>
  <c r="Q1350" i="1"/>
  <c r="W1350" i="1"/>
  <c r="Q1926" i="1"/>
  <c r="W1926" i="1"/>
  <c r="Q2454" i="1"/>
  <c r="W2454" i="1"/>
  <c r="Q2982" i="1"/>
  <c r="W2982" i="1"/>
  <c r="Q3654" i="1"/>
  <c r="L3654" i="1" s="1"/>
  <c r="W3654" i="1"/>
  <c r="Q4134" i="1"/>
  <c r="W4134" i="1"/>
  <c r="W461" i="1"/>
  <c r="Q461" i="1"/>
  <c r="Q1061" i="1"/>
  <c r="W1061" i="1"/>
  <c r="L1541" i="1"/>
  <c r="Q1541" i="1"/>
  <c r="W1541" i="1"/>
  <c r="Q2069" i="1"/>
  <c r="W2069" i="1"/>
  <c r="Q2693" i="1"/>
  <c r="W2693" i="1"/>
  <c r="Q3125" i="1"/>
  <c r="W3125" i="1"/>
  <c r="Q3557" i="1"/>
  <c r="W3557" i="1"/>
  <c r="Q3941" i="1"/>
  <c r="W3941" i="1"/>
  <c r="Q628" i="1"/>
  <c r="W628" i="1"/>
  <c r="Q1084" i="1"/>
  <c r="Q1468" i="1"/>
  <c r="Q1972" i="1"/>
  <c r="Q2548" i="1"/>
  <c r="AH2548" i="1" s="1"/>
  <c r="Q3052" i="1"/>
  <c r="L3052" i="1" s="1"/>
  <c r="Q3532" i="1"/>
  <c r="Q4084" i="1"/>
  <c r="L4084" i="1" s="1"/>
  <c r="Q751" i="1"/>
  <c r="W751" i="1"/>
  <c r="Q2287" i="1"/>
  <c r="Q1758" i="1"/>
  <c r="W1758" i="1"/>
  <c r="L1758" i="1" s="1"/>
  <c r="Q629" i="1"/>
  <c r="L629" i="1" s="1"/>
  <c r="W629" i="1"/>
  <c r="Q1565" i="1"/>
  <c r="W1565" i="1"/>
  <c r="L1420" i="1"/>
  <c r="Q1420" i="1"/>
  <c r="W4198" i="1"/>
  <c r="W3958" i="1"/>
  <c r="W3886" i="1"/>
  <c r="W3838" i="1"/>
  <c r="W3694" i="1"/>
  <c r="W3478" i="1"/>
  <c r="W3454" i="1"/>
  <c r="W3382" i="1"/>
  <c r="W3334" i="1"/>
  <c r="W3238" i="1"/>
  <c r="W2974" i="1"/>
  <c r="W2878" i="1"/>
  <c r="W2830" i="1"/>
  <c r="W2758" i="1"/>
  <c r="W2734" i="1"/>
  <c r="L2734" i="1" s="1"/>
  <c r="W2518" i="1"/>
  <c r="W2374" i="1"/>
  <c r="W2326" i="1"/>
  <c r="W2254" i="1"/>
  <c r="L946" i="1"/>
  <c r="W4135" i="1"/>
  <c r="W4015" i="1"/>
  <c r="W3655" i="1"/>
  <c r="L1649" i="1"/>
  <c r="L2776" i="1"/>
  <c r="L3953" i="1"/>
  <c r="W3465" i="1"/>
  <c r="L2488" i="1"/>
  <c r="L759" i="1"/>
  <c r="L11" i="1"/>
  <c r="L3011" i="1"/>
  <c r="L2367" i="1"/>
  <c r="W2287" i="1"/>
  <c r="W1711" i="1"/>
  <c r="W1327" i="1"/>
  <c r="W775" i="1"/>
  <c r="W343" i="1"/>
  <c r="L343" i="1" s="1"/>
  <c r="W3" i="1"/>
  <c r="W3532" i="1"/>
  <c r="W3364" i="1"/>
  <c r="W2860" i="1"/>
  <c r="W2332" i="1"/>
  <c r="W1972" i="1"/>
  <c r="W1468" i="1"/>
  <c r="W1084" i="1"/>
  <c r="W820" i="1"/>
  <c r="W3585" i="1"/>
  <c r="L3585" i="1" s="1"/>
  <c r="W1809" i="1"/>
  <c r="W1209" i="1"/>
  <c r="Q349" i="1"/>
  <c r="W349" i="1"/>
  <c r="Q115" i="1"/>
  <c r="W115" i="1"/>
  <c r="Q7" i="1"/>
  <c r="L7" i="1" s="1"/>
  <c r="Q1934" i="1"/>
  <c r="W1934" i="1"/>
  <c r="Q812" i="1"/>
  <c r="W812" i="1"/>
  <c r="Q298" i="1"/>
  <c r="W298" i="1"/>
  <c r="Q244" i="1"/>
  <c r="Q3392" i="1"/>
  <c r="W3392" i="1"/>
  <c r="Q1899" i="1"/>
  <c r="W1899" i="1"/>
  <c r="Q780" i="1"/>
  <c r="W780" i="1"/>
  <c r="Q119" i="1"/>
  <c r="W119" i="1"/>
  <c r="Q220" i="1"/>
  <c r="Q3429" i="1"/>
  <c r="W3429" i="1"/>
  <c r="Q2511" i="1"/>
  <c r="W2511" i="1"/>
  <c r="L2511" i="1" s="1"/>
  <c r="Q781" i="1"/>
  <c r="W781" i="1"/>
  <c r="Q300" i="1"/>
  <c r="W300" i="1"/>
  <c r="Q46" i="1"/>
  <c r="W46" i="1"/>
  <c r="Q225" i="1"/>
  <c r="L225" i="1" s="1"/>
  <c r="Q2440" i="1"/>
  <c r="W2440" i="1"/>
  <c r="Q815" i="1"/>
  <c r="W815" i="1"/>
  <c r="Q47" i="1"/>
  <c r="W47" i="1"/>
  <c r="Q172" i="1"/>
  <c r="Q2441" i="1"/>
  <c r="W2441" i="1"/>
  <c r="Q783" i="1"/>
  <c r="W783" i="1"/>
  <c r="L783" i="1" s="1"/>
  <c r="Q175" i="1"/>
  <c r="L175" i="1" s="1"/>
  <c r="Q223" i="1"/>
  <c r="AG223" i="1" s="1"/>
  <c r="Q4093" i="1"/>
  <c r="W4093" i="1"/>
  <c r="Q2442" i="1"/>
  <c r="W2442" i="1"/>
  <c r="Q3951" i="1"/>
  <c r="W3951" i="1"/>
  <c r="Q3883" i="1"/>
  <c r="W3883" i="1"/>
  <c r="Q1328" i="1"/>
  <c r="W1328" i="1"/>
  <c r="Q2600" i="1"/>
  <c r="W2600" i="1"/>
  <c r="Q559" i="1"/>
  <c r="Q1111" i="1"/>
  <c r="Q1567" i="1"/>
  <c r="AH1567" i="1" s="1"/>
  <c r="Q2023" i="1"/>
  <c r="Q2503" i="1"/>
  <c r="Q2959" i="1"/>
  <c r="L2959" i="1" s="1"/>
  <c r="Q3415" i="1"/>
  <c r="Q3895" i="1"/>
  <c r="Q1603" i="1"/>
  <c r="W1603" i="1"/>
  <c r="Q366" i="1"/>
  <c r="W366" i="1"/>
  <c r="Q822" i="1"/>
  <c r="W822" i="1"/>
  <c r="Q1446" i="1"/>
  <c r="W1446" i="1"/>
  <c r="Q1974" i="1"/>
  <c r="W1974" i="1"/>
  <c r="Q2478" i="1"/>
  <c r="W2478" i="1"/>
  <c r="Q3030" i="1"/>
  <c r="W3030" i="1"/>
  <c r="Q3534" i="1"/>
  <c r="W3534" i="1"/>
  <c r="Q3846" i="1"/>
  <c r="W3846" i="1"/>
  <c r="Q915" i="1"/>
  <c r="W915" i="1"/>
  <c r="L915" i="1" s="1"/>
  <c r="Q389" i="1"/>
  <c r="W389" i="1"/>
  <c r="Q797" i="1"/>
  <c r="W797" i="1"/>
  <c r="Q1205" i="1"/>
  <c r="W1205" i="1"/>
  <c r="Q1709" i="1"/>
  <c r="W1709" i="1"/>
  <c r="L1709" i="1" s="1"/>
  <c r="Q2117" i="1"/>
  <c r="L2117" i="1" s="1"/>
  <c r="W2117" i="1"/>
  <c r="Q2525" i="1"/>
  <c r="W2525" i="1"/>
  <c r="Q3077" i="1"/>
  <c r="W3077" i="1"/>
  <c r="Q3509" i="1"/>
  <c r="W3509" i="1"/>
  <c r="Q3869" i="1"/>
  <c r="W3869" i="1"/>
  <c r="Q1932" i="1"/>
  <c r="W1932" i="1"/>
  <c r="L292" i="1"/>
  <c r="Q292" i="1"/>
  <c r="Q460" i="1"/>
  <c r="L772" i="1"/>
  <c r="Q772" i="1"/>
  <c r="Q1300" i="1"/>
  <c r="L1300" i="1" s="1"/>
  <c r="Q1684" i="1"/>
  <c r="Q2116" i="1"/>
  <c r="Q2572" i="1"/>
  <c r="Q3004" i="1"/>
  <c r="Q3580" i="1"/>
  <c r="Q4156" i="1"/>
  <c r="Q4171" i="1"/>
  <c r="W4171" i="1"/>
  <c r="Q3117" i="1"/>
  <c r="W3117" i="1"/>
  <c r="Q753" i="1"/>
  <c r="Q4059" i="1"/>
  <c r="W4059" i="1"/>
  <c r="Q1788" i="1"/>
  <c r="W1788" i="1"/>
  <c r="Q241" i="1"/>
  <c r="W241" i="1"/>
  <c r="Q1419" i="1"/>
  <c r="W1419" i="1"/>
  <c r="Q2240" i="1"/>
  <c r="W2240" i="1"/>
  <c r="Q2079" i="1"/>
  <c r="L2079" i="1" s="1"/>
  <c r="W2079" i="1"/>
  <c r="Q415" i="1"/>
  <c r="Q727" i="1"/>
  <c r="AG727" i="1" s="1"/>
  <c r="Q1279" i="1"/>
  <c r="L1279" i="1" s="1"/>
  <c r="Q1735" i="1"/>
  <c r="Q2215" i="1"/>
  <c r="Q2695" i="1"/>
  <c r="Q3247" i="1"/>
  <c r="Q3679" i="1"/>
  <c r="Q1269" i="1"/>
  <c r="L1269" i="1" s="1"/>
  <c r="W1269" i="1"/>
  <c r="Q486" i="1"/>
  <c r="W486" i="1"/>
  <c r="Q894" i="1"/>
  <c r="W894" i="1"/>
  <c r="Q1398" i="1"/>
  <c r="W1398" i="1"/>
  <c r="Q1950" i="1"/>
  <c r="W1950" i="1"/>
  <c r="Q2502" i="1"/>
  <c r="W2502" i="1"/>
  <c r="Q2958" i="1"/>
  <c r="W2958" i="1"/>
  <c r="Q3870" i="1"/>
  <c r="W3870" i="1"/>
  <c r="Q327" i="1"/>
  <c r="W327" i="1"/>
  <c r="Q869" i="1"/>
  <c r="W869" i="1"/>
  <c r="Q1373" i="1"/>
  <c r="W1373" i="1"/>
  <c r="Q1829" i="1"/>
  <c r="W1829" i="1"/>
  <c r="Q2237" i="1"/>
  <c r="W2237" i="1"/>
  <c r="Q2597" i="1"/>
  <c r="W2597" i="1"/>
  <c r="Q2885" i="1"/>
  <c r="W2885" i="1"/>
  <c r="Q3533" i="1"/>
  <c r="W3533" i="1"/>
  <c r="Q3893" i="1"/>
  <c r="W3893" i="1"/>
  <c r="Q2575" i="1"/>
  <c r="L2575" i="1" s="1"/>
  <c r="Q340" i="1"/>
  <c r="L340" i="1" s="1"/>
  <c r="Q700" i="1"/>
  <c r="AH700" i="1" s="1"/>
  <c r="Q1060" i="1"/>
  <c r="Q1372" i="1"/>
  <c r="Q1780" i="1"/>
  <c r="Q2284" i="1"/>
  <c r="L2284" i="1" s="1"/>
  <c r="Q2764" i="1"/>
  <c r="Q3316" i="1"/>
  <c r="AG3316" i="1" s="1"/>
  <c r="Q3844" i="1"/>
  <c r="AG3844" i="1" s="1"/>
  <c r="Q1233" i="1"/>
  <c r="Q4172" i="1"/>
  <c r="W4172" i="1"/>
  <c r="L4172" i="1" s="1"/>
  <c r="Q755" i="1"/>
  <c r="W755" i="1"/>
  <c r="Q151" i="1"/>
  <c r="Q4130" i="1"/>
  <c r="W4130" i="1"/>
  <c r="Q3012" i="1"/>
  <c r="W3012" i="1"/>
  <c r="Q1102" i="1"/>
  <c r="W1102" i="1"/>
  <c r="Q240" i="1"/>
  <c r="W240" i="1"/>
  <c r="Q1184" i="1"/>
  <c r="L1184" i="1" s="1"/>
  <c r="W1184" i="1"/>
  <c r="Q55" i="1"/>
  <c r="Q1183" i="1"/>
  <c r="Q1663" i="1"/>
  <c r="Q2167" i="1"/>
  <c r="Q2815" i="1"/>
  <c r="Q3343" i="1"/>
  <c r="Q3799" i="1"/>
  <c r="Q2080" i="1"/>
  <c r="W2080" i="1"/>
  <c r="Q870" i="1"/>
  <c r="L870" i="1" s="1"/>
  <c r="W870" i="1"/>
  <c r="Q1374" i="1"/>
  <c r="W1374" i="1"/>
  <c r="Q1878" i="1"/>
  <c r="W1878" i="1"/>
  <c r="Q2334" i="1"/>
  <c r="W2334" i="1"/>
  <c r="Q2814" i="1"/>
  <c r="W2814" i="1"/>
  <c r="Q3246" i="1"/>
  <c r="W3246" i="1"/>
  <c r="Q3702" i="1"/>
  <c r="W3702" i="1"/>
  <c r="Q883" i="1"/>
  <c r="W883" i="1"/>
  <c r="Q653" i="1"/>
  <c r="L653" i="1" s="1"/>
  <c r="W653" i="1"/>
  <c r="Q1181" i="1"/>
  <c r="W1181" i="1"/>
  <c r="Q2645" i="1"/>
  <c r="W2645" i="1"/>
  <c r="Q3413" i="1"/>
  <c r="W3413" i="1"/>
  <c r="Q3495" i="1"/>
  <c r="W3495" i="1"/>
  <c r="Q2068" i="1"/>
  <c r="Q2620" i="1"/>
  <c r="Q3076" i="1"/>
  <c r="Q3556" i="1"/>
  <c r="AG3556" i="1" s="1"/>
  <c r="Q4060" i="1"/>
  <c r="Q124" i="1"/>
  <c r="Q3892" i="1"/>
  <c r="Q564" i="1"/>
  <c r="W564" i="1"/>
  <c r="Q3920" i="1"/>
  <c r="W3920" i="1"/>
  <c r="Q2945" i="1"/>
  <c r="W2945" i="1"/>
  <c r="Q211" i="1"/>
  <c r="W211" i="1"/>
  <c r="Q2769" i="1"/>
  <c r="Q212" i="1"/>
  <c r="W212" i="1"/>
  <c r="Q301" i="1"/>
  <c r="W301" i="1"/>
  <c r="Q541" i="1"/>
  <c r="W541" i="1"/>
  <c r="Q733" i="1"/>
  <c r="W733" i="1"/>
  <c r="Q1909" i="1"/>
  <c r="W1909" i="1"/>
  <c r="Q2389" i="1"/>
  <c r="W2389" i="1"/>
  <c r="Q2677" i="1"/>
  <c r="W2677" i="1"/>
  <c r="Q3973" i="1"/>
  <c r="W3973" i="1"/>
  <c r="Q2770" i="1"/>
  <c r="W2770" i="1"/>
  <c r="Q696" i="1"/>
  <c r="W696" i="1"/>
  <c r="Q3129" i="1"/>
  <c r="Q3638" i="1"/>
  <c r="W3638" i="1"/>
  <c r="Q344" i="1"/>
  <c r="W344" i="1"/>
  <c r="Q1448" i="1"/>
  <c r="W1448" i="1"/>
  <c r="Q2936" i="1"/>
  <c r="L2936" i="1" s="1"/>
  <c r="W2936" i="1"/>
  <c r="Q79" i="1"/>
  <c r="Q1039" i="1"/>
  <c r="L1039" i="1" s="1"/>
  <c r="Q1831" i="1"/>
  <c r="Q2335" i="1"/>
  <c r="Q2791" i="1"/>
  <c r="Q3271" i="1"/>
  <c r="Q3751" i="1"/>
  <c r="Q54" i="1"/>
  <c r="W54" i="1"/>
  <c r="Q774" i="1"/>
  <c r="W774" i="1"/>
  <c r="Q1302" i="1"/>
  <c r="W1302" i="1"/>
  <c r="Q1710" i="1"/>
  <c r="W1710" i="1"/>
  <c r="Q2526" i="1"/>
  <c r="W2526" i="1"/>
  <c r="L3054" i="1"/>
  <c r="Q3054" i="1"/>
  <c r="W3054" i="1"/>
  <c r="Q3510" i="1"/>
  <c r="W3510" i="1"/>
  <c r="Q3918" i="1"/>
  <c r="W3918" i="1"/>
  <c r="Q365" i="1"/>
  <c r="W365" i="1"/>
  <c r="Q965" i="1"/>
  <c r="W965" i="1"/>
  <c r="Q1517" i="1"/>
  <c r="W1517" i="1"/>
  <c r="Q2021" i="1"/>
  <c r="W2021" i="1"/>
  <c r="Q2477" i="1"/>
  <c r="W2477" i="1"/>
  <c r="Q3053" i="1"/>
  <c r="W3053" i="1"/>
  <c r="Q3485" i="1"/>
  <c r="W3485" i="1"/>
  <c r="Q4133" i="1"/>
  <c r="W4133" i="1"/>
  <c r="Q149" i="1"/>
  <c r="W149" i="1"/>
  <c r="Q652" i="1"/>
  <c r="Q1012" i="1"/>
  <c r="L1012" i="1" s="1"/>
  <c r="Q1444" i="1"/>
  <c r="L1444" i="1" s="1"/>
  <c r="Q1900" i="1"/>
  <c r="Q2596" i="1"/>
  <c r="AG2596" i="1" s="1"/>
  <c r="Q3100" i="1"/>
  <c r="Q3604" i="1"/>
  <c r="Q4036" i="1"/>
  <c r="L4036" i="1" s="1"/>
  <c r="Q297" i="1"/>
  <c r="Q3008" i="1"/>
  <c r="W3008" i="1"/>
  <c r="Q975" i="1"/>
  <c r="W975" i="1"/>
  <c r="Q1722" i="1"/>
  <c r="L1722" i="1" s="1"/>
  <c r="W1722" i="1"/>
  <c r="Q3637" i="1"/>
  <c r="W3637" i="1"/>
  <c r="Q273" i="1"/>
  <c r="Q657" i="1"/>
  <c r="Q969" i="1"/>
  <c r="L969" i="1" s="1"/>
  <c r="Q1569" i="1"/>
  <c r="L1569" i="1" s="1"/>
  <c r="Q1953" i="1"/>
  <c r="Q4161" i="1"/>
  <c r="AG4161" i="1" s="1"/>
  <c r="Q324" i="1"/>
  <c r="W324" i="1"/>
  <c r="Q920" i="1"/>
  <c r="W920" i="1"/>
  <c r="Q3344" i="1"/>
  <c r="W3344" i="1"/>
  <c r="Q319" i="1"/>
  <c r="L319" i="1" s="1"/>
  <c r="Q583" i="1"/>
  <c r="L583" i="1" s="1"/>
  <c r="Q1015" i="1"/>
  <c r="L1015" i="1" s="1"/>
  <c r="Q1471" i="1"/>
  <c r="Q1975" i="1"/>
  <c r="L1975" i="1" s="1"/>
  <c r="Q2479" i="1"/>
  <c r="Q2983" i="1"/>
  <c r="Q3439" i="1"/>
  <c r="L3439" i="1" s="1"/>
  <c r="Q3943" i="1"/>
  <c r="AH3943" i="1" s="1"/>
  <c r="Q510" i="1"/>
  <c r="W510" i="1"/>
  <c r="Q1110" i="1"/>
  <c r="W1110" i="1"/>
  <c r="Q1686" i="1"/>
  <c r="W1686" i="1"/>
  <c r="Q2190" i="1"/>
  <c r="W2190" i="1"/>
  <c r="Q2742" i="1"/>
  <c r="W2742" i="1"/>
  <c r="Q3222" i="1"/>
  <c r="L3222" i="1" s="1"/>
  <c r="W3222" i="1"/>
  <c r="Q3894" i="1"/>
  <c r="W3894" i="1"/>
  <c r="Q1270" i="1"/>
  <c r="W1270" i="1"/>
  <c r="Q845" i="1"/>
  <c r="W845" i="1"/>
  <c r="L1277" i="1"/>
  <c r="Q1277" i="1"/>
  <c r="W1277" i="1"/>
  <c r="Q1853" i="1"/>
  <c r="W1853" i="1"/>
  <c r="Q2357" i="1"/>
  <c r="W2357" i="1"/>
  <c r="Q2909" i="1"/>
  <c r="W2909" i="1"/>
  <c r="Q3341" i="1"/>
  <c r="W3341" i="1"/>
  <c r="Q3725" i="1"/>
  <c r="W3725" i="1"/>
  <c r="Q76" i="1"/>
  <c r="L76" i="1" s="1"/>
  <c r="Q844" i="1"/>
  <c r="Q1252" i="1"/>
  <c r="L1732" i="1"/>
  <c r="Q1732" i="1"/>
  <c r="AG1732" i="1" s="1"/>
  <c r="Q2212" i="1"/>
  <c r="L2212" i="1" s="1"/>
  <c r="Q2812" i="1"/>
  <c r="Q3268" i="1"/>
  <c r="Q3820" i="1"/>
  <c r="AG3820" i="1" s="1"/>
  <c r="Q148" i="1"/>
  <c r="Q1207" i="1"/>
  <c r="Q750" i="1"/>
  <c r="W750" i="1"/>
  <c r="Q2142" i="1"/>
  <c r="W2142" i="1"/>
  <c r="Q749" i="1"/>
  <c r="W749" i="1"/>
  <c r="L749" i="1" s="1"/>
  <c r="Q2141" i="1"/>
  <c r="L2141" i="1" s="1"/>
  <c r="W2141" i="1"/>
  <c r="Q2140" i="1"/>
  <c r="L2140" i="1" s="1"/>
  <c r="W4054" i="1"/>
  <c r="W3910" i="1"/>
  <c r="W3862" i="1"/>
  <c r="W3790" i="1"/>
  <c r="W3550" i="1"/>
  <c r="W3406" i="1"/>
  <c r="W3358" i="1"/>
  <c r="L3358" i="1" s="1"/>
  <c r="W3166" i="1"/>
  <c r="W3046" i="1"/>
  <c r="W2854" i="1"/>
  <c r="W2806" i="1"/>
  <c r="W2662" i="1"/>
  <c r="W2422" i="1"/>
  <c r="W2350" i="1"/>
  <c r="W2302" i="1"/>
  <c r="W3895" i="1"/>
  <c r="W3679" i="1"/>
  <c r="L4144" i="1"/>
  <c r="L1865" i="1"/>
  <c r="W4041" i="1"/>
  <c r="W3982" i="1"/>
  <c r="W3718" i="1"/>
  <c r="L3718" i="1" s="1"/>
  <c r="L209" i="1"/>
  <c r="W2983" i="1"/>
  <c r="W2815" i="1"/>
  <c r="W2503" i="1"/>
  <c r="W2215" i="1"/>
  <c r="W1207" i="1"/>
  <c r="W559" i="1"/>
  <c r="W151" i="1"/>
  <c r="W55" i="1"/>
  <c r="W4060" i="1"/>
  <c r="W3604" i="1"/>
  <c r="W3580" i="1"/>
  <c r="W3004" i="1"/>
  <c r="W2812" i="1"/>
  <c r="W2116" i="1"/>
  <c r="W1372" i="1"/>
  <c r="W1060" i="1"/>
  <c r="L1060" i="1" s="1"/>
  <c r="W844" i="1"/>
  <c r="L844" i="1" s="1"/>
  <c r="W244" i="1"/>
  <c r="W3345" i="1"/>
  <c r="W2769" i="1"/>
  <c r="L2769" i="1" s="1"/>
  <c r="W297" i="1"/>
  <c r="L297" i="1" s="1"/>
  <c r="L1985" i="1"/>
  <c r="Q2486" i="1"/>
  <c r="W2486" i="1"/>
  <c r="Q3206" i="1"/>
  <c r="W3206" i="1"/>
  <c r="W220" i="1"/>
  <c r="W148" i="1"/>
  <c r="W945" i="1"/>
  <c r="W753" i="1"/>
  <c r="W657" i="1"/>
  <c r="J518" i="2"/>
  <c r="D221" i="2"/>
  <c r="J353" i="2"/>
  <c r="B98" i="2"/>
  <c r="D26" i="2"/>
  <c r="D38" i="2"/>
  <c r="J597" i="2"/>
  <c r="D37" i="2"/>
  <c r="J492" i="2"/>
  <c r="D171" i="2"/>
  <c r="D527" i="2"/>
  <c r="H460" i="2"/>
  <c r="B117" i="2"/>
  <c r="J481" i="2"/>
  <c r="J300" i="2"/>
  <c r="F531" i="2"/>
  <c r="F234" i="2"/>
  <c r="B358" i="2"/>
  <c r="F262" i="2"/>
  <c r="B390" i="2"/>
  <c r="J96" i="2"/>
  <c r="D413" i="2"/>
  <c r="H147" i="2"/>
  <c r="B288" i="2"/>
  <c r="J37" i="2"/>
  <c r="B287" i="2"/>
  <c r="D141" i="2"/>
  <c r="B236" i="2"/>
  <c r="J418" i="2"/>
  <c r="H447" i="2"/>
  <c r="D148" i="2"/>
  <c r="H135" i="2"/>
  <c r="J152" i="2"/>
  <c r="D525" i="2"/>
  <c r="D265" i="2"/>
  <c r="F437" i="2"/>
  <c r="D188" i="2"/>
  <c r="F43" i="2"/>
  <c r="H74" i="2"/>
  <c r="F40" i="2"/>
  <c r="D266" i="2"/>
  <c r="B242" i="2"/>
  <c r="D163" i="2"/>
  <c r="J586" i="2"/>
  <c r="F167" i="2"/>
  <c r="F535" i="2"/>
  <c r="F238" i="2"/>
  <c r="H593" i="2"/>
  <c r="F241" i="2"/>
  <c r="H48" i="2"/>
  <c r="F272" i="2"/>
  <c r="H488" i="2"/>
  <c r="F116" i="2"/>
  <c r="H75" i="2"/>
  <c r="D207" i="2"/>
  <c r="B8" i="2"/>
  <c r="J162" i="2"/>
  <c r="J570" i="2"/>
  <c r="H102" i="2"/>
  <c r="J305" i="2"/>
  <c r="J434" i="2"/>
  <c r="F172" i="2"/>
  <c r="D70" i="2"/>
  <c r="J442" i="2"/>
  <c r="H592" i="2"/>
  <c r="B228" i="2"/>
  <c r="F536" i="2"/>
  <c r="H516" i="2"/>
  <c r="H585" i="2"/>
  <c r="F82" i="2"/>
  <c r="B297" i="2"/>
  <c r="B592" i="2"/>
  <c r="B115" i="2"/>
  <c r="F155" i="2"/>
  <c r="B226" i="2"/>
  <c r="J556" i="2"/>
  <c r="H407" i="2"/>
  <c r="J279" i="2"/>
  <c r="H70" i="2"/>
  <c r="J335" i="2"/>
  <c r="H503" i="2"/>
  <c r="J169" i="2"/>
  <c r="F9" i="2"/>
  <c r="F114" i="2"/>
  <c r="B224" i="2"/>
  <c r="F422" i="2"/>
  <c r="B69" i="2"/>
  <c r="D23" i="2"/>
  <c r="B198" i="2"/>
  <c r="H284" i="2"/>
  <c r="B434" i="2"/>
  <c r="J145" i="2"/>
  <c r="D419" i="2"/>
  <c r="J225" i="2"/>
  <c r="F505" i="2"/>
  <c r="J172" i="2"/>
  <c r="J399" i="2"/>
  <c r="F567" i="2"/>
  <c r="B240" i="2"/>
  <c r="F394" i="2"/>
  <c r="B562" i="2"/>
  <c r="B177" i="2"/>
  <c r="D284" i="2"/>
  <c r="D510" i="2"/>
  <c r="J101" i="2"/>
  <c r="J405" i="2"/>
  <c r="J455" i="2"/>
  <c r="B511" i="2"/>
  <c r="F72" i="2"/>
  <c r="J348" i="2"/>
  <c r="F100" i="2"/>
  <c r="J460" i="2"/>
  <c r="J490" i="2"/>
  <c r="D161" i="2"/>
  <c r="H302" i="2"/>
  <c r="J117" i="2"/>
  <c r="H497" i="2"/>
  <c r="F292" i="2"/>
  <c r="F205" i="2"/>
  <c r="D550" i="2"/>
  <c r="D549" i="2"/>
  <c r="D180" i="2"/>
  <c r="B3" i="2"/>
  <c r="H341" i="2"/>
  <c r="F309" i="2"/>
  <c r="H15" i="2"/>
  <c r="J345" i="2"/>
  <c r="D328" i="2"/>
  <c r="F355" i="2"/>
  <c r="F14" i="2"/>
  <c r="D308" i="2"/>
  <c r="J333" i="2"/>
  <c r="F165" i="2"/>
  <c r="J132" i="2"/>
  <c r="F164" i="2"/>
  <c r="B545" i="2"/>
  <c r="H53" i="2"/>
  <c r="D336" i="2"/>
  <c r="H405" i="2"/>
  <c r="F308" i="2"/>
  <c r="F403" i="2"/>
  <c r="H363" i="2"/>
  <c r="F438" i="2"/>
  <c r="D327" i="2"/>
  <c r="H184" i="2"/>
  <c r="D358" i="2"/>
  <c r="H404" i="2"/>
  <c r="D360" i="2"/>
  <c r="H55" i="2"/>
  <c r="F390" i="2"/>
  <c r="H179" i="2"/>
  <c r="D115" i="2"/>
  <c r="D271" i="2"/>
  <c r="H228" i="2"/>
  <c r="J3" i="2"/>
  <c r="H163" i="2"/>
  <c r="J200" i="2"/>
  <c r="F537" i="2"/>
  <c r="H598" i="2"/>
  <c r="D391" i="2"/>
  <c r="H490" i="2"/>
  <c r="D241" i="2"/>
  <c r="H515" i="2"/>
  <c r="H206" i="2"/>
  <c r="B120" i="2"/>
  <c r="F50" i="2"/>
  <c r="B7" i="2"/>
  <c r="J338" i="2"/>
  <c r="H473" i="2"/>
  <c r="D277" i="2"/>
  <c r="F16" i="2"/>
  <c r="F349" i="2"/>
  <c r="F455" i="2"/>
  <c r="D213" i="2"/>
  <c r="B308" i="2"/>
  <c r="D185" i="2"/>
  <c r="H21" i="2"/>
  <c r="D215" i="2"/>
  <c r="J540" i="2"/>
  <c r="D398" i="2"/>
  <c r="B235" i="2"/>
  <c r="J562" i="2"/>
  <c r="B18" i="2"/>
  <c r="H532" i="2"/>
  <c r="J431" i="2"/>
  <c r="D63" i="2"/>
  <c r="D424" i="2"/>
  <c r="D386" i="2"/>
  <c r="F147" i="2"/>
  <c r="H514" i="2"/>
  <c r="F56" i="2"/>
  <c r="D126" i="2"/>
  <c r="D239" i="2"/>
  <c r="B227" i="2"/>
  <c r="J220" i="2"/>
  <c r="B373" i="2"/>
  <c r="J198" i="2"/>
  <c r="F185" i="2"/>
  <c r="B4" i="2"/>
  <c r="J406" i="2"/>
  <c r="B550" i="2"/>
  <c r="H49" i="2"/>
  <c r="F89" i="2"/>
  <c r="H414" i="2"/>
  <c r="J565" i="2"/>
  <c r="H442" i="2"/>
  <c r="J79" i="2"/>
  <c r="D138" i="2"/>
  <c r="D280" i="2"/>
  <c r="J566" i="2"/>
  <c r="D65" i="2"/>
  <c r="B276" i="2"/>
  <c r="D366" i="2"/>
  <c r="H214" i="2"/>
  <c r="D441" i="2"/>
  <c r="J590" i="2"/>
  <c r="D449" i="2"/>
  <c r="B387" i="2"/>
  <c r="B5" i="2"/>
  <c r="D166" i="2"/>
  <c r="D340" i="2"/>
  <c r="H477" i="2"/>
  <c r="B33" i="2"/>
  <c r="J428" i="2"/>
  <c r="D156" i="2"/>
  <c r="J287" i="2"/>
  <c r="D410" i="2"/>
  <c r="H194" i="2"/>
  <c r="H127" i="2"/>
  <c r="J229" i="2"/>
  <c r="B406" i="2"/>
  <c r="F48" i="2"/>
  <c r="F375" i="2"/>
  <c r="H368" i="2"/>
  <c r="D43" i="2"/>
  <c r="H259" i="2"/>
  <c r="B419" i="2"/>
  <c r="H287" i="2"/>
  <c r="B450" i="2"/>
  <c r="D300" i="2"/>
  <c r="F294" i="2"/>
  <c r="J466" i="2"/>
  <c r="B354" i="2"/>
  <c r="J213" i="2"/>
  <c r="B352" i="2"/>
  <c r="H403" i="2"/>
  <c r="J196" i="2"/>
  <c r="F61" i="2"/>
  <c r="F32" i="2"/>
  <c r="J324" i="2"/>
  <c r="J314" i="2"/>
  <c r="F160" i="2"/>
  <c r="B367" i="2"/>
  <c r="J140" i="2"/>
  <c r="H468" i="2"/>
  <c r="H187" i="2"/>
  <c r="H374" i="2"/>
  <c r="H65" i="2"/>
  <c r="D508" i="2"/>
  <c r="J44" i="2"/>
  <c r="H36" i="2"/>
  <c r="H178" i="2"/>
  <c r="H99" i="2"/>
  <c r="B555" i="2"/>
  <c r="J312" i="2"/>
  <c r="J343" i="2"/>
  <c r="J247" i="2"/>
  <c r="D116" i="2"/>
  <c r="H267" i="2"/>
  <c r="F493" i="2"/>
  <c r="H101" i="2"/>
  <c r="B20" i="2"/>
  <c r="H157" i="2"/>
  <c r="F255" i="2"/>
  <c r="H185" i="2"/>
  <c r="H499" i="2"/>
  <c r="F336" i="2"/>
  <c r="D373" i="2"/>
  <c r="D91" i="2"/>
  <c r="F386" i="2"/>
  <c r="F424" i="2"/>
  <c r="D209" i="2"/>
  <c r="D293" i="2"/>
  <c r="D205" i="2"/>
  <c r="F539" i="2"/>
  <c r="J80" i="2"/>
  <c r="H241" i="2"/>
  <c r="H527" i="2"/>
  <c r="J458" i="2"/>
  <c r="J52" i="2"/>
  <c r="F277" i="2"/>
  <c r="B498" i="2"/>
  <c r="D33" i="2"/>
  <c r="H385" i="2"/>
  <c r="D552" i="2"/>
  <c r="F554" i="2"/>
  <c r="J7" i="2"/>
  <c r="H410" i="2"/>
  <c r="D587" i="2"/>
  <c r="J459" i="2"/>
  <c r="D281" i="2"/>
  <c r="J156" i="2"/>
  <c r="B128" i="2"/>
  <c r="J184" i="2"/>
  <c r="B34" i="2"/>
  <c r="J103" i="2"/>
  <c r="F530" i="2"/>
  <c r="H306" i="2"/>
  <c r="B64" i="2"/>
  <c r="B589" i="2"/>
  <c r="B63" i="2"/>
  <c r="D220" i="2"/>
  <c r="F104" i="2"/>
  <c r="F103" i="2"/>
  <c r="J568" i="2"/>
  <c r="D458" i="2"/>
  <c r="B263" i="2"/>
  <c r="J237" i="2"/>
  <c r="J538" i="2"/>
  <c r="J48" i="2"/>
  <c r="B303" i="2"/>
  <c r="H540" i="2"/>
  <c r="J513" i="2"/>
  <c r="B218" i="2"/>
  <c r="J187" i="2"/>
  <c r="D567" i="2"/>
  <c r="D263" i="2"/>
  <c r="B9" i="2"/>
  <c r="J89" i="2"/>
  <c r="D162" i="2"/>
  <c r="J578" i="2"/>
  <c r="B68" i="2"/>
  <c r="J8" i="2"/>
  <c r="B99" i="2"/>
  <c r="J445" i="2"/>
  <c r="F412" i="2"/>
  <c r="H534" i="2"/>
  <c r="B415" i="2"/>
  <c r="H337" i="2"/>
  <c r="B414" i="2"/>
  <c r="F353" i="2"/>
  <c r="F311" i="2"/>
  <c r="B156" i="2"/>
  <c r="F218" i="2"/>
  <c r="B121" i="2"/>
  <c r="F433" i="2"/>
  <c r="J473" i="2"/>
  <c r="F472" i="2"/>
  <c r="J150" i="2"/>
  <c r="B327" i="2"/>
  <c r="H453" i="2"/>
  <c r="F287" i="2"/>
  <c r="H200" i="2"/>
  <c r="F286" i="2"/>
  <c r="F580" i="2"/>
  <c r="B339" i="2"/>
  <c r="B383" i="2"/>
  <c r="F512" i="2"/>
  <c r="F547" i="2"/>
  <c r="H42" i="2"/>
  <c r="D174" i="2"/>
  <c r="D309" i="2"/>
  <c r="F510" i="2"/>
  <c r="F193" i="2"/>
  <c r="F540" i="2"/>
  <c r="F317" i="2"/>
  <c r="H419" i="2"/>
  <c r="J50" i="2"/>
  <c r="J97" i="2"/>
  <c r="F188" i="2"/>
  <c r="H463" i="2"/>
  <c r="D295" i="2"/>
  <c r="J319" i="2"/>
  <c r="D569" i="2"/>
  <c r="J454" i="2"/>
  <c r="J414" i="2"/>
  <c r="B27" i="2"/>
  <c r="J361" i="2"/>
  <c r="F343" i="2"/>
  <c r="B546" i="2"/>
  <c r="D99" i="2"/>
  <c r="F428" i="2"/>
  <c r="F561" i="2"/>
  <c r="F444" i="2"/>
  <c r="H24" i="2"/>
  <c r="D454" i="2"/>
  <c r="D377" i="2"/>
  <c r="J18" i="2"/>
  <c r="F501" i="2"/>
  <c r="J87" i="2"/>
  <c r="B265" i="2"/>
  <c r="B81" i="2"/>
  <c r="H398" i="2"/>
  <c r="B264" i="2"/>
  <c r="H80" i="2"/>
  <c r="D399" i="2"/>
  <c r="H418" i="2"/>
  <c r="J133" i="2"/>
  <c r="H446" i="2"/>
  <c r="J245" i="2"/>
  <c r="H143" i="2"/>
  <c r="D42" i="2"/>
  <c r="F588" i="2"/>
  <c r="B124" i="2"/>
  <c r="H387" i="2"/>
  <c r="B123" i="2"/>
  <c r="D183" i="2"/>
  <c r="F348" i="2"/>
  <c r="F347" i="2"/>
  <c r="J19" i="2"/>
  <c r="H58" i="2"/>
  <c r="F304" i="2"/>
  <c r="H171" i="2"/>
  <c r="D102" i="2"/>
  <c r="H90" i="2"/>
  <c r="B449" i="2"/>
  <c r="J378" i="2"/>
  <c r="F526" i="2"/>
  <c r="J291" i="2"/>
  <c r="F525" i="2"/>
  <c r="J327" i="2"/>
  <c r="B590" i="2"/>
  <c r="B167" i="2"/>
  <c r="J313" i="2"/>
  <c r="D298" i="2"/>
  <c r="F11" i="2"/>
  <c r="H242" i="2"/>
  <c r="F413" i="2"/>
  <c r="D173" i="2"/>
  <c r="B299" i="2"/>
  <c r="D203" i="2"/>
  <c r="B332" i="2"/>
  <c r="F141" i="2"/>
  <c r="D584" i="2"/>
  <c r="F122" i="2"/>
  <c r="B222" i="2"/>
  <c r="H292" i="2"/>
  <c r="J93" i="2"/>
  <c r="D110" i="2"/>
  <c r="H293" i="2"/>
  <c r="B407" i="2"/>
  <c r="J131" i="2"/>
  <c r="D555" i="2"/>
  <c r="J227" i="2"/>
  <c r="B389" i="2"/>
  <c r="H31" i="2"/>
  <c r="F407" i="2"/>
  <c r="J519" i="2"/>
  <c r="F406" i="2"/>
  <c r="J339" i="2"/>
  <c r="F65" i="2"/>
  <c r="J159" i="2"/>
  <c r="J77" i="2"/>
  <c r="D150" i="2"/>
  <c r="J171" i="2"/>
  <c r="F77" i="2"/>
  <c r="F313" i="2"/>
  <c r="J321" i="2"/>
  <c r="D68" i="2"/>
  <c r="J377" i="2"/>
  <c r="D189" i="2"/>
  <c r="B547" i="2"/>
  <c r="F68" i="2"/>
  <c r="D52" i="2"/>
  <c r="B161" i="2"/>
  <c r="B285" i="2"/>
  <c r="H118" i="2"/>
  <c r="J315" i="2"/>
  <c r="J510" i="2"/>
  <c r="B564" i="2"/>
  <c r="B489" i="2"/>
  <c r="D251" i="2"/>
  <c r="H256" i="2"/>
  <c r="B577" i="2"/>
  <c r="F194" i="2"/>
  <c r="D601" i="2"/>
  <c r="J533" i="2"/>
  <c r="F15" i="2"/>
  <c r="F63" i="2"/>
  <c r="D564" i="2"/>
  <c r="F187" i="2"/>
  <c r="H572" i="2"/>
  <c r="H82" i="2"/>
  <c r="B426" i="2"/>
  <c r="B19" i="2"/>
  <c r="B504" i="2"/>
  <c r="H393" i="2"/>
  <c r="D540" i="2"/>
  <c r="H496" i="2"/>
  <c r="F456" i="2"/>
  <c r="F556" i="2"/>
  <c r="F487" i="2"/>
  <c r="F498" i="2"/>
  <c r="F398" i="2"/>
  <c r="F585" i="2"/>
  <c r="D3" i="2"/>
  <c r="B238" i="2"/>
  <c r="H97" i="2"/>
  <c r="D585" i="2"/>
  <c r="F81" i="2"/>
  <c r="D478" i="2"/>
  <c r="J389" i="2"/>
  <c r="J380" i="2"/>
  <c r="H134" i="2"/>
  <c r="H524" i="2"/>
  <c r="F278" i="2"/>
  <c r="D426" i="2"/>
  <c r="H18" i="2"/>
  <c r="J372" i="2"/>
  <c r="F20" i="2"/>
  <c r="J61" i="2"/>
  <c r="D396" i="2"/>
  <c r="J506" i="2"/>
  <c r="F17" i="2"/>
  <c r="D320" i="2"/>
  <c r="B183" i="2"/>
  <c r="J142" i="2"/>
  <c r="D397" i="2"/>
  <c r="J272" i="2"/>
  <c r="F323" i="2"/>
  <c r="D35" i="2"/>
  <c r="F143" i="2"/>
  <c r="H336" i="2"/>
  <c r="H580" i="2"/>
  <c r="H216" i="2"/>
  <c r="B245" i="2"/>
  <c r="F543" i="2"/>
  <c r="B145" i="2"/>
  <c r="H563" i="2"/>
  <c r="B376" i="2"/>
  <c r="D155" i="2"/>
  <c r="D489" i="2"/>
  <c r="D290" i="2"/>
  <c r="B232" i="2"/>
  <c r="H144" i="2"/>
  <c r="D431" i="2"/>
  <c r="H570" i="2"/>
  <c r="B212" i="2"/>
  <c r="B170" i="2"/>
  <c r="D438" i="2"/>
  <c r="H182" i="2"/>
  <c r="B570" i="2"/>
  <c r="F251" i="2"/>
  <c r="H588" i="2"/>
  <c r="B593" i="2"/>
  <c r="B410" i="2"/>
  <c r="B370" i="2"/>
  <c r="D442" i="2"/>
  <c r="D51" i="2"/>
  <c r="F202" i="2"/>
  <c r="F316" i="2"/>
  <c r="J419" i="2"/>
  <c r="F310" i="2"/>
  <c r="B539" i="2"/>
  <c r="B431" i="2"/>
  <c r="B425" i="2"/>
  <c r="B457" i="2"/>
  <c r="D147" i="2"/>
  <c r="H205" i="2"/>
  <c r="F546" i="2"/>
  <c r="F246" i="2"/>
  <c r="D471" i="2"/>
  <c r="H526" i="2"/>
  <c r="D372" i="2"/>
  <c r="J17" i="2"/>
  <c r="H599" i="2"/>
  <c r="F560" i="2"/>
  <c r="F496" i="2"/>
  <c r="J301" i="2"/>
  <c r="D355" i="2"/>
  <c r="H286" i="2"/>
  <c r="J357" i="2"/>
  <c r="J436" i="2"/>
  <c r="J498" i="2"/>
  <c r="H365" i="2"/>
  <c r="H278" i="2"/>
  <c r="J118" i="2"/>
  <c r="D73" i="2"/>
  <c r="F214" i="2"/>
  <c r="J311" i="2"/>
  <c r="J320" i="2"/>
  <c r="H428" i="2"/>
  <c r="J241" i="2"/>
  <c r="H506" i="2"/>
  <c r="H582" i="2"/>
  <c r="B599" i="2"/>
  <c r="J289" i="2"/>
  <c r="B173" i="2"/>
  <c r="F598" i="2"/>
  <c r="D541" i="2"/>
  <c r="J217" i="2"/>
  <c r="B248" i="2"/>
  <c r="D501" i="2"/>
  <c r="H60" i="2"/>
  <c r="H154" i="2"/>
  <c r="B501" i="2"/>
  <c r="H308" i="2"/>
  <c r="D502" i="2"/>
  <c r="D350" i="2"/>
  <c r="B31" i="2"/>
  <c r="D408" i="2"/>
  <c r="D79" i="2"/>
  <c r="B321" i="2"/>
  <c r="B185" i="2"/>
  <c r="B253" i="2"/>
  <c r="D287" i="2"/>
  <c r="F497" i="2"/>
  <c r="H26" i="2"/>
  <c r="B446" i="2"/>
  <c r="J69" i="2"/>
  <c r="H251" i="2"/>
  <c r="D505" i="2"/>
  <c r="H319" i="2"/>
  <c r="J86" i="2"/>
  <c r="D187" i="2"/>
  <c r="J147" i="2"/>
  <c r="H160" i="2"/>
  <c r="D227" i="2"/>
  <c r="J494" i="2"/>
  <c r="B432" i="2"/>
  <c r="B104" i="2"/>
  <c r="D167" i="2"/>
  <c r="J580" i="2"/>
  <c r="H347" i="2"/>
  <c r="J267" i="2"/>
  <c r="B362" i="2"/>
  <c r="F445" i="2"/>
  <c r="B540" i="2"/>
  <c r="J575" i="2"/>
  <c r="B516" i="2"/>
  <c r="J547" i="2"/>
  <c r="H128" i="2"/>
  <c r="F480" i="2"/>
  <c r="B510" i="2"/>
  <c r="D487" i="2"/>
  <c r="D101" i="2"/>
  <c r="B190" i="2"/>
  <c r="B221" i="2"/>
  <c r="F198" i="2"/>
  <c r="D45" i="2"/>
  <c r="B148" i="2"/>
  <c r="F166" i="2"/>
  <c r="J210" i="2"/>
  <c r="F471" i="2"/>
  <c r="F431" i="2"/>
  <c r="F578" i="2"/>
  <c r="H327" i="2"/>
  <c r="F440" i="2"/>
  <c r="F495" i="2"/>
  <c r="D111" i="2"/>
  <c r="J165" i="2"/>
  <c r="H34" i="2"/>
  <c r="D179" i="2"/>
  <c r="D160" i="2"/>
  <c r="D236" i="2"/>
  <c r="H69" i="2"/>
  <c r="D492" i="2"/>
  <c r="J208" i="2"/>
  <c r="J543" i="2"/>
  <c r="D235" i="2"/>
  <c r="D254" i="2"/>
  <c r="H560" i="2"/>
  <c r="H166" i="2"/>
  <c r="B531" i="2"/>
  <c r="B197" i="2"/>
  <c r="H138" i="2"/>
  <c r="J255" i="2"/>
  <c r="H415" i="2"/>
  <c r="H274" i="2"/>
  <c r="B566" i="2"/>
  <c r="D172" i="2"/>
  <c r="F319" i="2"/>
  <c r="J64" i="2"/>
  <c r="D127" i="2"/>
  <c r="F47" i="2"/>
  <c r="B151" i="2"/>
  <c r="H584" i="2"/>
  <c r="F252" i="2"/>
  <c r="B109" i="2"/>
  <c r="F130" i="2"/>
  <c r="H7" i="2"/>
  <c r="H528" i="2"/>
  <c r="D81" i="2"/>
  <c r="D375" i="2"/>
  <c r="F524" i="2"/>
  <c r="B21" i="2"/>
  <c r="B466" i="2"/>
  <c r="F19" i="2"/>
  <c r="D119" i="2"/>
  <c r="B73" i="2"/>
  <c r="D8" i="2"/>
  <c r="J116" i="2"/>
  <c r="J448" i="2"/>
  <c r="H435" i="2"/>
  <c r="F596" i="2"/>
  <c r="H350" i="2"/>
  <c r="B32" i="2"/>
  <c r="B485" i="2"/>
  <c r="F70" i="2"/>
  <c r="F452" i="2"/>
  <c r="D177" i="2"/>
  <c r="H438" i="2"/>
  <c r="J215" i="2"/>
  <c r="F18" i="2"/>
  <c r="H210" i="2"/>
  <c r="B527" i="2"/>
  <c r="H493" i="2"/>
  <c r="H153" i="2"/>
  <c r="F83" i="2"/>
  <c r="B201" i="2"/>
  <c r="F266" i="2"/>
  <c r="J56" i="2"/>
  <c r="H43" i="2"/>
  <c r="D237" i="2"/>
  <c r="D488" i="2"/>
  <c r="J36" i="2"/>
  <c r="D554" i="2"/>
  <c r="F475" i="2"/>
  <c r="D14" i="2"/>
  <c r="B100" i="2"/>
  <c r="H451" i="2"/>
  <c r="F121" i="2"/>
  <c r="D250" i="2"/>
  <c r="B418" i="2"/>
  <c r="H88" i="2"/>
  <c r="J114" i="2"/>
  <c r="J226" i="2"/>
  <c r="F427" i="2"/>
  <c r="B554" i="2"/>
  <c r="J396" i="2"/>
  <c r="D112" i="2"/>
  <c r="H170" i="2"/>
  <c r="B366" i="2"/>
  <c r="F346" i="2"/>
  <c r="F506" i="2"/>
  <c r="F227" i="2"/>
  <c r="B584" i="2"/>
  <c r="B178" i="2"/>
  <c r="F548" i="2"/>
  <c r="H392" i="2"/>
  <c r="B234" i="2"/>
  <c r="J167" i="2"/>
  <c r="D5" i="2"/>
  <c r="J525" i="2"/>
  <c r="B48" i="2"/>
  <c r="B583" i="2"/>
  <c r="D437" i="2"/>
  <c r="H542" i="2"/>
  <c r="J457" i="2"/>
  <c r="B291" i="2"/>
  <c r="J24" i="2"/>
  <c r="B172" i="2"/>
  <c r="B553" i="2"/>
  <c r="F228" i="2"/>
  <c r="H120" i="2"/>
  <c r="H561" i="2"/>
  <c r="F381" i="2"/>
  <c r="J381" i="2"/>
  <c r="H525" i="2"/>
  <c r="B493" i="2"/>
  <c r="B559" i="2"/>
  <c r="J517" i="2"/>
  <c r="H240" i="2"/>
  <c r="J464" i="2"/>
  <c r="B162" i="2"/>
  <c r="B113" i="2"/>
  <c r="D432" i="2"/>
  <c r="H104" i="2"/>
  <c r="H198" i="2"/>
  <c r="D66" i="2"/>
  <c r="J432" i="2"/>
  <c r="F458" i="2"/>
  <c r="F76" i="2"/>
  <c r="D470" i="2"/>
  <c r="J449" i="2"/>
  <c r="D506" i="2"/>
  <c r="H41" i="2"/>
  <c r="B142" i="2"/>
  <c r="B125" i="2"/>
  <c r="J223" i="2"/>
  <c r="H462" i="2"/>
  <c r="B420" i="2"/>
  <c r="D145" i="2"/>
  <c r="B169" i="2"/>
  <c r="H5" i="2"/>
  <c r="B439" i="2"/>
  <c r="B268" i="2"/>
  <c r="F51" i="2"/>
  <c r="D19" i="2"/>
  <c r="D428" i="2"/>
  <c r="J218" i="2"/>
  <c r="F360" i="2"/>
  <c r="H35" i="2"/>
  <c r="H51" i="2"/>
  <c r="B22" i="2"/>
  <c r="D269" i="2"/>
  <c r="H358" i="2"/>
  <c r="B243" i="2"/>
  <c r="H142" i="2"/>
  <c r="H340" i="2"/>
  <c r="B278" i="2"/>
  <c r="F213" i="2"/>
  <c r="D404" i="2"/>
  <c r="J175" i="2"/>
  <c r="H440" i="2"/>
  <c r="H498" i="2"/>
  <c r="D344" i="2"/>
  <c r="H23" i="2"/>
  <c r="B83" i="2"/>
  <c r="J190" i="2"/>
  <c r="D59" i="2"/>
  <c r="H39" i="2"/>
  <c r="J560" i="2"/>
  <c r="J500" i="2"/>
  <c r="B445" i="2"/>
  <c r="B444" i="2"/>
  <c r="H266" i="2"/>
  <c r="D12" i="2"/>
  <c r="F417" i="2"/>
  <c r="B281" i="2"/>
  <c r="B11" i="2"/>
  <c r="H211" i="2"/>
  <c r="B385" i="2"/>
  <c r="B384" i="2"/>
  <c r="D543" i="2"/>
  <c r="H500" i="2"/>
  <c r="B202" i="2"/>
  <c r="D464" i="2"/>
  <c r="B51" i="2"/>
  <c r="B294" i="2"/>
  <c r="H601" i="2"/>
  <c r="F553" i="2"/>
  <c r="D46" i="2"/>
  <c r="F509" i="2"/>
  <c r="D196" i="2"/>
  <c r="F377" i="2"/>
  <c r="J365" i="2"/>
  <c r="F486" i="2"/>
  <c r="D74" i="2"/>
  <c r="F42" i="2"/>
  <c r="B273" i="2"/>
  <c r="F58" i="2"/>
  <c r="J143" i="2"/>
  <c r="D339" i="2"/>
  <c r="J73" i="2"/>
  <c r="J516" i="2"/>
  <c r="B126" i="2"/>
  <c r="J376" i="2"/>
  <c r="B307" i="2"/>
  <c r="B509" i="2"/>
  <c r="B461" i="2"/>
  <c r="D54" i="2"/>
  <c r="H132" i="2"/>
  <c r="F318" i="2"/>
  <c r="F416" i="2"/>
  <c r="B520" i="2"/>
  <c r="H535" i="2"/>
  <c r="J203" i="2"/>
  <c r="B578" i="2"/>
  <c r="F569" i="2"/>
  <c r="D149" i="2"/>
  <c r="H470" i="2"/>
  <c r="H30" i="2"/>
  <c r="J283" i="2"/>
  <c r="J349" i="2"/>
  <c r="B313" i="2"/>
  <c r="F94" i="2"/>
  <c r="J99" i="2"/>
  <c r="D15" i="2"/>
  <c r="B26" i="2"/>
  <c r="F559" i="2"/>
  <c r="J364" i="2"/>
  <c r="B129" i="2"/>
  <c r="H517" i="2"/>
  <c r="D22" i="2"/>
  <c r="J129" i="2"/>
  <c r="B428" i="2"/>
  <c r="B304" i="2"/>
  <c r="F112" i="2"/>
  <c r="J191" i="2"/>
  <c r="B453" i="2"/>
  <c r="B132" i="2"/>
  <c r="J134" i="2"/>
  <c r="F579" i="2"/>
  <c r="F137" i="2"/>
  <c r="B345" i="2"/>
  <c r="B274" i="2"/>
  <c r="D198" i="2"/>
  <c r="J554" i="2"/>
  <c r="H439" i="2"/>
  <c r="D594" i="2"/>
  <c r="B585" i="2"/>
  <c r="D529" i="2"/>
  <c r="B499" i="2"/>
  <c r="F178" i="2"/>
  <c r="H475" i="2"/>
  <c r="F46" i="2"/>
  <c r="B29" i="2"/>
  <c r="B44" i="2"/>
  <c r="D329" i="2"/>
  <c r="H458" i="2"/>
  <c r="B241" i="2"/>
  <c r="B379" i="2"/>
  <c r="B147" i="2"/>
  <c r="H316" i="2"/>
  <c r="B94" i="2"/>
  <c r="B93" i="2"/>
  <c r="D299" i="2"/>
  <c r="D588" i="2"/>
  <c r="J435" i="2"/>
  <c r="J573" i="2"/>
  <c r="B355" i="2"/>
  <c r="J346" i="2"/>
  <c r="F328" i="2"/>
  <c r="H577" i="2"/>
  <c r="B548" i="2"/>
  <c r="J285" i="2"/>
  <c r="B395" i="2"/>
  <c r="D311" i="2"/>
  <c r="H459" i="2"/>
  <c r="J38" i="2"/>
  <c r="B331" i="2"/>
  <c r="F366" i="2"/>
  <c r="H579" i="2"/>
  <c r="H479" i="2"/>
  <c r="J280" i="2"/>
  <c r="J232" i="2"/>
  <c r="J461" i="2"/>
  <c r="J51" i="2"/>
  <c r="B58" i="2"/>
  <c r="H587" i="2"/>
  <c r="B315" i="2"/>
  <c r="H270" i="2"/>
  <c r="H474" i="2"/>
  <c r="H589" i="2"/>
  <c r="F425" i="2"/>
  <c r="F551" i="2"/>
  <c r="B233" i="2"/>
  <c r="J42" i="2"/>
  <c r="D517" i="2"/>
  <c r="H411" i="2"/>
  <c r="H554" i="2"/>
  <c r="B530" i="2"/>
  <c r="D367" i="2"/>
  <c r="D154" i="2"/>
  <c r="F367" i="2"/>
  <c r="B189" i="2"/>
  <c r="B452" i="2"/>
  <c r="H533" i="2"/>
  <c r="D382" i="2"/>
  <c r="F281" i="2"/>
  <c r="F243" i="2"/>
  <c r="H523" i="2"/>
  <c r="D142" i="2"/>
  <c r="D82" i="2"/>
  <c r="D503" i="2"/>
  <c r="B322" i="2"/>
  <c r="F86" i="2"/>
  <c r="B254" i="2"/>
  <c r="J234" i="2"/>
  <c r="D388" i="2"/>
  <c r="H296" i="2"/>
  <c r="J309" i="2"/>
  <c r="F37" i="2"/>
  <c r="F182" i="2"/>
  <c r="F365" i="2"/>
  <c r="F374" i="2"/>
  <c r="H318" i="2"/>
  <c r="H207" i="2"/>
  <c r="D158" i="2"/>
  <c r="H412" i="2"/>
  <c r="F517" i="2"/>
  <c r="D461" i="2"/>
  <c r="J16" i="2"/>
  <c r="J60" i="2"/>
  <c r="J453" i="2"/>
  <c r="B182" i="2"/>
  <c r="B105" i="2"/>
  <c r="F522" i="2"/>
  <c r="J110" i="2"/>
  <c r="J332" i="2"/>
  <c r="F395" i="2"/>
  <c r="J420" i="2"/>
  <c r="F92" i="2"/>
  <c r="D568" i="2"/>
  <c r="D436" i="2"/>
  <c r="F186" i="2"/>
  <c r="D380" i="2"/>
  <c r="B521" i="2"/>
  <c r="D129" i="2"/>
  <c r="J270" i="2"/>
  <c r="H299" i="2"/>
  <c r="B275" i="2"/>
  <c r="B89" i="2"/>
  <c r="F542" i="2"/>
  <c r="D50" i="2"/>
  <c r="J552" i="2"/>
  <c r="B447" i="2"/>
  <c r="J504" i="2"/>
  <c r="H326" i="2"/>
  <c r="D86" i="2"/>
  <c r="F566" i="2"/>
  <c r="H255" i="2"/>
  <c r="D258" i="2"/>
  <c r="D56" i="2"/>
  <c r="J10" i="2"/>
  <c r="H355" i="2"/>
  <c r="H141" i="2"/>
  <c r="H174" i="2"/>
  <c r="B319" i="2"/>
  <c r="J571" i="2"/>
  <c r="J13" i="2"/>
  <c r="J537" i="2"/>
  <c r="F220" i="2"/>
  <c r="H22" i="2"/>
  <c r="F571" i="2"/>
  <c r="D84" i="2"/>
  <c r="J437" i="2"/>
  <c r="B90" i="2"/>
  <c r="H275" i="2"/>
  <c r="B408" i="2"/>
  <c r="B140" i="2"/>
  <c r="H263" i="2"/>
  <c r="J240" i="2"/>
  <c r="J484" i="2"/>
  <c r="B462" i="2"/>
  <c r="H208" i="2"/>
  <c r="B306" i="2"/>
  <c r="J485" i="2"/>
  <c r="H244" i="2"/>
  <c r="B35" i="2"/>
  <c r="F247" i="2"/>
  <c r="J266" i="2"/>
  <c r="H116" i="2"/>
  <c r="B464" i="2"/>
  <c r="B186" i="2"/>
  <c r="B282" i="2"/>
  <c r="B320" i="2"/>
  <c r="D307" i="2"/>
  <c r="J206" i="2"/>
  <c r="B330" i="2"/>
  <c r="F415" i="2"/>
  <c r="F136" i="2"/>
  <c r="B42" i="2"/>
  <c r="D288" i="2"/>
  <c r="D132" i="2"/>
  <c r="F463" i="2"/>
  <c r="F45" i="2"/>
  <c r="B78" i="2"/>
  <c r="B356" i="2"/>
  <c r="H103" i="2"/>
  <c r="D575" i="2"/>
  <c r="F27" i="2"/>
  <c r="J409" i="2"/>
  <c r="B470" i="2"/>
  <c r="H72" i="2"/>
  <c r="J221" i="2"/>
  <c r="F261" i="2"/>
  <c r="H545" i="2"/>
  <c r="D322" i="2"/>
  <c r="D370" i="2"/>
  <c r="H301" i="2"/>
  <c r="F284" i="2"/>
  <c r="B433" i="2"/>
  <c r="B160" i="2"/>
  <c r="B74" i="2"/>
  <c r="H445" i="2"/>
  <c r="D516" i="2"/>
  <c r="B210" i="2"/>
  <c r="B398" i="2"/>
  <c r="F231" i="2"/>
  <c r="F515" i="2"/>
  <c r="D276" i="2"/>
  <c r="D597" i="2"/>
  <c r="H352" i="2"/>
  <c r="F461" i="2"/>
  <c r="J9" i="2"/>
  <c r="J28" i="2"/>
  <c r="F38" i="2"/>
  <c r="B336" i="2"/>
  <c r="H324" i="2"/>
  <c r="D259" i="2"/>
  <c r="F192" i="2"/>
  <c r="F388" i="2"/>
  <c r="F244" i="2"/>
  <c r="D134" i="2"/>
  <c r="J438" i="2"/>
  <c r="J488" i="2"/>
  <c r="H119" i="2"/>
  <c r="B515" i="2"/>
  <c r="H505" i="2"/>
  <c r="D521" i="2"/>
  <c r="B292" i="2"/>
  <c r="H106" i="2"/>
  <c r="H76" i="2"/>
  <c r="F132" i="2"/>
  <c r="D55" i="2"/>
  <c r="D581" i="2"/>
  <c r="B359" i="2"/>
  <c r="B465" i="2"/>
  <c r="D190" i="2"/>
  <c r="B469" i="2"/>
  <c r="H64" i="2"/>
  <c r="B230" i="2"/>
  <c r="F271" i="2"/>
  <c r="B215" i="2"/>
  <c r="B85" i="2"/>
  <c r="F230" i="2"/>
  <c r="F321" i="2"/>
  <c r="D551" i="2"/>
  <c r="B314" i="2"/>
  <c r="B111" i="2"/>
  <c r="J596" i="2"/>
  <c r="J136" i="2"/>
  <c r="F545" i="2"/>
  <c r="F263" i="2"/>
  <c r="B133" i="2"/>
  <c r="B150" i="2"/>
  <c r="H501" i="2"/>
  <c r="B551" i="2"/>
  <c r="B143" i="2"/>
  <c r="J233" i="2"/>
  <c r="H519" i="2"/>
  <c r="B75" i="2"/>
  <c r="B333" i="2"/>
  <c r="D475" i="2"/>
  <c r="J125" i="2"/>
  <c r="B460" i="2"/>
  <c r="H597" i="2"/>
  <c r="B258" i="2"/>
  <c r="F534" i="2"/>
  <c r="H17" i="2"/>
  <c r="D334" i="2"/>
  <c r="D75" i="2"/>
  <c r="H521" i="2"/>
  <c r="B353" i="2"/>
  <c r="D484" i="2"/>
  <c r="B168" i="2"/>
  <c r="F442" i="2"/>
  <c r="D95" i="2"/>
  <c r="H199" i="2"/>
  <c r="B587" i="2"/>
  <c r="J244" i="2"/>
  <c r="H383" i="2"/>
  <c r="F584" i="2"/>
  <c r="D169" i="2"/>
  <c r="D41" i="2"/>
  <c r="F583" i="2"/>
  <c r="H373" i="2"/>
  <c r="B208" i="2"/>
  <c r="H186" i="2"/>
  <c r="J447" i="2"/>
  <c r="D468" i="2"/>
  <c r="D107" i="2"/>
  <c r="H329" i="2"/>
  <c r="J195" i="2"/>
  <c r="H512" i="2"/>
  <c r="B57" i="2"/>
  <c r="J290" i="2"/>
  <c r="B556" i="2"/>
  <c r="B155" i="2"/>
  <c r="H249" i="2"/>
  <c r="D125" i="2"/>
  <c r="F302" i="2"/>
  <c r="J387" i="2"/>
  <c r="J559" i="2"/>
  <c r="D192" i="2"/>
  <c r="J27" i="2"/>
  <c r="B342" i="2"/>
  <c r="B138" i="2"/>
  <c r="B421" i="2"/>
  <c r="F233" i="2"/>
  <c r="H62" i="2"/>
  <c r="H114" i="2"/>
  <c r="B326" i="2"/>
  <c r="H465" i="2"/>
  <c r="B209" i="2"/>
  <c r="F232" i="2"/>
  <c r="H217" i="2"/>
  <c r="J286" i="2"/>
  <c r="J360" i="2"/>
  <c r="J326" i="2"/>
  <c r="J369" i="2"/>
  <c r="J276" i="2"/>
  <c r="H511" i="2"/>
  <c r="B388" i="2"/>
  <c r="D526" i="2"/>
  <c r="J584" i="2"/>
  <c r="F274" i="2"/>
  <c r="J243" i="2"/>
  <c r="D186" i="2"/>
  <c r="D89" i="2"/>
  <c r="D310" i="2"/>
  <c r="H273" i="2"/>
  <c r="B39" i="2"/>
  <c r="J317" i="2"/>
  <c r="D480" i="2"/>
  <c r="J433" i="2"/>
  <c r="H381" i="2"/>
  <c r="J192" i="2"/>
  <c r="D228" i="2"/>
  <c r="D394" i="2"/>
  <c r="J515" i="2"/>
  <c r="B324" i="2"/>
  <c r="B141" i="2"/>
  <c r="B496" i="2"/>
  <c r="J444" i="2"/>
  <c r="F250" i="2"/>
  <c r="H547" i="2"/>
  <c r="F229" i="2"/>
  <c r="B503" i="2"/>
  <c r="J337" i="2"/>
  <c r="D78" i="2"/>
  <c r="J271" i="2"/>
  <c r="F128" i="2"/>
  <c r="D456" i="2"/>
  <c r="J95" i="2"/>
  <c r="F222" i="2"/>
  <c r="B72" i="2"/>
  <c r="J248" i="2"/>
  <c r="B136" i="2"/>
  <c r="D225" i="2"/>
  <c r="H269" i="2"/>
  <c r="H323" i="2"/>
  <c r="D305" i="2"/>
  <c r="D136" i="2"/>
  <c r="H92" i="2"/>
  <c r="D319" i="2"/>
  <c r="B67" i="2"/>
  <c r="F295" i="2"/>
  <c r="D401" i="2"/>
  <c r="H95" i="2"/>
  <c r="J550" i="2"/>
  <c r="F169" i="2"/>
  <c r="D178" i="2"/>
  <c r="B391" i="2"/>
  <c r="J164" i="2"/>
  <c r="F245" i="2"/>
  <c r="J54" i="2"/>
  <c r="F411" i="2"/>
  <c r="H567" i="2"/>
  <c r="B594" i="2"/>
  <c r="F467" i="2"/>
  <c r="H84" i="2"/>
  <c r="J100" i="2"/>
  <c r="H188" i="2"/>
  <c r="J33" i="2"/>
  <c r="F109" i="2"/>
  <c r="J350" i="2"/>
  <c r="B17" i="2"/>
  <c r="J522" i="2"/>
  <c r="F206" i="2"/>
  <c r="J408" i="2"/>
  <c r="D560" i="2"/>
  <c r="B412" i="2"/>
  <c r="H66" i="2"/>
  <c r="H195" i="2"/>
  <c r="H472" i="2"/>
  <c r="H189" i="2"/>
  <c r="J341" i="2"/>
  <c r="F574" i="2"/>
  <c r="J242" i="2"/>
  <c r="H448" i="2"/>
  <c r="D405" i="2"/>
  <c r="J391" i="2"/>
  <c r="J149" i="2"/>
  <c r="D164" i="2"/>
  <c r="J59" i="2"/>
  <c r="F124" i="2"/>
  <c r="H37" i="2"/>
  <c r="J514" i="2"/>
  <c r="B349" i="2"/>
  <c r="F207" i="2"/>
  <c r="D6" i="2"/>
  <c r="J282" i="2"/>
  <c r="D412" i="2"/>
  <c r="F223" i="2"/>
  <c r="F33" i="2"/>
  <c r="H546" i="2"/>
  <c r="F544" i="2"/>
  <c r="B279" i="2"/>
  <c r="F345" i="2"/>
  <c r="F410" i="2"/>
  <c r="F13" i="2"/>
  <c r="D347" i="2"/>
  <c r="B474" i="2"/>
  <c r="B568" i="2"/>
  <c r="H543" i="2"/>
  <c r="J581" i="2"/>
  <c r="J263" i="2"/>
  <c r="F73" i="2"/>
  <c r="B203" i="2"/>
  <c r="H8" i="2"/>
  <c r="H225" i="2"/>
  <c r="J400" i="2"/>
  <c r="J299" i="2"/>
  <c r="J253" i="2"/>
  <c r="D443" i="2"/>
  <c r="H423" i="2"/>
  <c r="B176" i="2"/>
  <c r="F298" i="2"/>
  <c r="D202" i="2"/>
  <c r="F573" i="2"/>
  <c r="H38" i="2"/>
  <c r="J354" i="2"/>
  <c r="H367" i="2"/>
  <c r="J382" i="2"/>
  <c r="B375" i="2"/>
  <c r="H148" i="2"/>
  <c r="F379" i="2"/>
  <c r="H150" i="2"/>
  <c r="D542" i="2"/>
  <c r="H315" i="2"/>
  <c r="D499" i="2"/>
  <c r="H520" i="2"/>
  <c r="J384" i="2"/>
  <c r="D176" i="2"/>
  <c r="D261" i="2"/>
  <c r="H400" i="2"/>
  <c r="F404" i="2"/>
  <c r="D88" i="2"/>
  <c r="D87" i="2"/>
  <c r="H236" i="2"/>
  <c r="F91" i="2"/>
  <c r="D509" i="2"/>
  <c r="B409" i="2"/>
  <c r="B392" i="2"/>
  <c r="J303" i="2"/>
  <c r="F285" i="2"/>
  <c r="J542" i="2"/>
  <c r="F196" i="2"/>
  <c r="H432" i="2"/>
  <c r="D313" i="2"/>
  <c r="D559" i="2"/>
  <c r="H229" i="2"/>
  <c r="B237" i="2"/>
  <c r="H27" i="2"/>
  <c r="B468" i="2"/>
  <c r="B88" i="2"/>
  <c r="J561" i="2"/>
  <c r="F87" i="2"/>
  <c r="F7" i="2"/>
  <c r="F474" i="2"/>
  <c r="D10" i="2"/>
  <c r="D200" i="2"/>
  <c r="F96" i="2"/>
  <c r="J15" i="2"/>
  <c r="H401" i="2"/>
  <c r="F601" i="2"/>
  <c r="F296" i="2"/>
  <c r="F249" i="2"/>
  <c r="D553" i="2"/>
  <c r="J63" i="2"/>
  <c r="F582" i="2"/>
  <c r="F599" i="2"/>
  <c r="H331" i="2"/>
  <c r="F133" i="2"/>
  <c r="D85" i="2"/>
  <c r="J577" i="2"/>
  <c r="H568" i="2"/>
  <c r="J307" i="2"/>
  <c r="B194" i="2"/>
  <c r="D547" i="2"/>
  <c r="D25" i="2"/>
  <c r="D24" i="2"/>
  <c r="J137" i="2"/>
  <c r="D524" i="2"/>
  <c r="D57" i="2"/>
  <c r="J530" i="2"/>
  <c r="F466" i="2"/>
  <c r="F527" i="2"/>
  <c r="J593" i="2"/>
  <c r="F171" i="2"/>
  <c r="F335" i="2"/>
  <c r="J371" i="2"/>
  <c r="F514" i="2"/>
  <c r="D175" i="2"/>
  <c r="F209" i="2"/>
  <c r="D536" i="2"/>
  <c r="B361" i="2"/>
  <c r="J252" i="2"/>
  <c r="F334" i="2"/>
  <c r="J109" i="2"/>
  <c r="H202" i="2"/>
  <c r="H537" i="2"/>
  <c r="D233" i="2"/>
  <c r="F426" i="2"/>
  <c r="J295" i="2"/>
  <c r="D262" i="2"/>
  <c r="D439" i="2"/>
  <c r="B537" i="2"/>
  <c r="H68" i="2"/>
  <c r="B525" i="2"/>
  <c r="F24" i="2"/>
  <c r="J592" i="2"/>
  <c r="D64" i="2"/>
  <c r="H422" i="2"/>
  <c r="B54" i="2"/>
  <c r="F138" i="2"/>
  <c r="D211" i="2"/>
  <c r="J259" i="2"/>
  <c r="B59" i="2"/>
  <c r="F484" i="2"/>
  <c r="F597" i="2"/>
  <c r="B114" i="2"/>
  <c r="B435" i="2"/>
  <c r="J393" i="2"/>
  <c r="H386" i="2"/>
  <c r="D571" i="2"/>
  <c r="F44" i="2"/>
  <c r="D260" i="2"/>
  <c r="F161" i="2"/>
  <c r="J66" i="2"/>
  <c r="H98" i="2"/>
  <c r="H169" i="2"/>
  <c r="H495" i="2"/>
  <c r="D256" i="2"/>
  <c r="H281" i="2"/>
  <c r="D589" i="2"/>
  <c r="B259" i="2"/>
  <c r="F491" i="2"/>
  <c r="D500" i="2"/>
  <c r="H382" i="2"/>
  <c r="H86" i="2"/>
  <c r="H353" i="2"/>
  <c r="D402" i="2"/>
  <c r="F516" i="2"/>
  <c r="H314" i="2"/>
  <c r="D445" i="2"/>
  <c r="F464" i="2"/>
  <c r="D294" i="2"/>
  <c r="H332" i="2"/>
  <c r="H260" i="2"/>
  <c r="B87" i="2"/>
  <c r="F149" i="2"/>
  <c r="J599" i="2"/>
  <c r="D598" i="2"/>
  <c r="D476" i="2"/>
  <c r="D325" i="2"/>
  <c r="H518" i="2"/>
  <c r="D376" i="2"/>
  <c r="B595" i="2"/>
  <c r="J170" i="2"/>
  <c r="D208" i="2"/>
  <c r="F88" i="2"/>
  <c r="D264" i="2"/>
  <c r="D216" i="2"/>
  <c r="H343" i="2"/>
  <c r="J228" i="2"/>
  <c r="H590" i="2"/>
  <c r="D317" i="2"/>
  <c r="B225" i="2"/>
  <c r="F507" i="2"/>
  <c r="H311" i="2"/>
  <c r="H140" i="2"/>
  <c r="J334" i="2"/>
  <c r="F153" i="2"/>
  <c r="B542" i="2"/>
  <c r="F380" i="2"/>
  <c r="D466" i="2"/>
  <c r="F269" i="2"/>
  <c r="J318" i="2"/>
  <c r="J548" i="2"/>
  <c r="D76" i="2"/>
  <c r="H3" i="2"/>
  <c r="H420" i="2"/>
  <c r="J65" i="2"/>
  <c r="J503" i="2"/>
  <c r="J115" i="2"/>
  <c r="H16" i="2"/>
  <c r="H107" i="2"/>
  <c r="J284" i="2"/>
  <c r="B311" i="2"/>
  <c r="J11" i="2"/>
  <c r="J268" i="2"/>
  <c r="H253" i="2"/>
  <c r="H32" i="2"/>
  <c r="J91" i="2"/>
  <c r="D565" i="2"/>
  <c r="H426" i="2"/>
  <c r="B295" i="2"/>
  <c r="H600" i="2"/>
  <c r="D113" i="2"/>
  <c r="D494" i="2"/>
  <c r="J397" i="2"/>
  <c r="F337" i="2"/>
  <c r="B441" i="2"/>
  <c r="J336" i="2"/>
  <c r="J598" i="2"/>
  <c r="J43" i="2"/>
  <c r="H201" i="2"/>
  <c r="D117" i="2"/>
  <c r="H291" i="2"/>
  <c r="F591" i="2"/>
  <c r="J212" i="2"/>
  <c r="D572" i="2"/>
  <c r="D580" i="2"/>
  <c r="D278" i="2"/>
  <c r="F307" i="2"/>
  <c r="H218" i="2"/>
  <c r="B302" i="2"/>
  <c r="D457" i="2"/>
  <c r="F74" i="2"/>
  <c r="B351" i="2"/>
  <c r="D483" i="2"/>
  <c r="F236" i="2"/>
  <c r="J273" i="2"/>
  <c r="J160" i="2"/>
  <c r="J392" i="2"/>
  <c r="H569" i="2"/>
  <c r="J119" i="2"/>
  <c r="B293" i="2"/>
  <c r="J440" i="2"/>
  <c r="H576" i="2"/>
  <c r="D453" i="2"/>
  <c r="H248" i="2"/>
  <c r="J362" i="2"/>
  <c r="H57" i="2"/>
  <c r="B134" i="2"/>
  <c r="J443" i="2"/>
  <c r="F23" i="2"/>
  <c r="F49" i="2"/>
  <c r="J427" i="2"/>
  <c r="B12" i="2"/>
  <c r="H245" i="2"/>
  <c r="B37" i="2"/>
  <c r="D354" i="2"/>
  <c r="J35" i="2"/>
  <c r="H261" i="2"/>
  <c r="D582" i="2"/>
  <c r="D512" i="2"/>
  <c r="F397" i="2"/>
  <c r="F306" i="2"/>
  <c r="J340" i="2"/>
  <c r="J594" i="2"/>
  <c r="H305" i="2"/>
  <c r="H464" i="2"/>
  <c r="H483" i="2"/>
  <c r="J523" i="2"/>
  <c r="J88" i="2"/>
  <c r="H467" i="2"/>
  <c r="F492" i="2"/>
  <c r="D144" i="2"/>
  <c r="D371" i="2"/>
  <c r="D465" i="2"/>
  <c r="H235" i="2"/>
  <c r="J373" i="2"/>
  <c r="D9" i="2"/>
  <c r="H79" i="2"/>
  <c r="H123" i="2"/>
  <c r="D194" i="2"/>
  <c r="H417" i="2"/>
  <c r="F69" i="2"/>
  <c r="B480" i="2"/>
  <c r="B71" i="2"/>
  <c r="F219" i="2"/>
  <c r="B347" i="2"/>
  <c r="F288" i="2"/>
  <c r="H67" i="2"/>
  <c r="D562" i="2"/>
  <c r="F195" i="2"/>
  <c r="J588" i="2"/>
  <c r="J193" i="2"/>
  <c r="F237" i="2"/>
  <c r="H110" i="2"/>
  <c r="J476" i="2"/>
  <c r="F430" i="2"/>
  <c r="F168" i="2"/>
  <c r="H508" i="2"/>
  <c r="F502" i="2"/>
  <c r="F376" i="2"/>
  <c r="F358" i="2"/>
  <c r="H304" i="2"/>
  <c r="D364" i="2"/>
  <c r="D159" i="2"/>
  <c r="J469" i="2"/>
  <c r="H151" i="2"/>
  <c r="J426" i="2"/>
  <c r="H121" i="2"/>
  <c r="F357" i="2"/>
  <c r="F443" i="2"/>
  <c r="F419" i="2"/>
  <c r="D253" i="2"/>
  <c r="B440" i="2"/>
  <c r="H63" i="2"/>
  <c r="H522" i="2"/>
  <c r="F117" i="2"/>
  <c r="D335" i="2"/>
  <c r="J194" i="2"/>
  <c r="H372" i="2"/>
  <c r="F78" i="2"/>
  <c r="F387" i="2"/>
  <c r="D591" i="2"/>
  <c r="D94" i="2"/>
  <c r="B270" i="2"/>
  <c r="B286" i="2"/>
  <c r="J551" i="2"/>
  <c r="D137" i="2"/>
  <c r="F80" i="2"/>
  <c r="J322" i="2"/>
  <c r="D238" i="2"/>
  <c r="B506" i="2"/>
  <c r="F350" i="2"/>
  <c r="H181" i="2"/>
  <c r="D36" i="2"/>
  <c r="J356" i="2"/>
  <c r="F312" i="2"/>
  <c r="F179" i="2"/>
  <c r="H238" i="2"/>
  <c r="D153" i="2"/>
  <c r="H29" i="2"/>
  <c r="F314" i="2"/>
  <c r="D252" i="2"/>
  <c r="J105" i="2"/>
  <c r="H510" i="2"/>
  <c r="D123" i="2"/>
  <c r="H389" i="2"/>
  <c r="J512" i="2"/>
  <c r="D566" i="2"/>
  <c r="J121" i="2"/>
  <c r="F451" i="2"/>
  <c r="F115" i="2"/>
  <c r="B56" i="2"/>
  <c r="B338" i="2"/>
  <c r="B195" i="2"/>
  <c r="J155" i="2"/>
  <c r="F291" i="2"/>
  <c r="B108" i="2"/>
  <c r="D122" i="2"/>
  <c r="B77" i="2"/>
  <c r="D255" i="2"/>
  <c r="D306" i="2"/>
  <c r="D39" i="2"/>
  <c r="J486" i="2"/>
  <c r="F279" i="2"/>
  <c r="B130" i="2"/>
  <c r="D20" i="2"/>
  <c r="D418" i="2"/>
  <c r="H571" i="2"/>
  <c r="B459" i="2"/>
  <c r="B524" i="2"/>
  <c r="J429" i="2"/>
  <c r="B581" i="2"/>
  <c r="H54" i="2"/>
  <c r="D514" i="2"/>
  <c r="F41" i="2"/>
  <c r="B45" i="2"/>
  <c r="F62" i="2"/>
  <c r="F528" i="2"/>
  <c r="F581" i="2"/>
  <c r="F4" i="2"/>
  <c r="F577" i="2"/>
  <c r="H109" i="2"/>
  <c r="H317" i="2"/>
  <c r="J507" i="2"/>
  <c r="B213" i="2"/>
  <c r="J21" i="2"/>
  <c r="B200" i="2"/>
  <c r="B484" i="2"/>
  <c r="D80" i="2"/>
  <c r="H73" i="2"/>
  <c r="J146" i="2"/>
  <c r="J120" i="2"/>
  <c r="D60" i="2"/>
  <c r="B23" i="2"/>
  <c r="J57" i="2"/>
  <c r="D455" i="2"/>
  <c r="H557" i="2"/>
  <c r="J67" i="2"/>
  <c r="H359" i="2"/>
  <c r="D206" i="2"/>
  <c r="J544" i="2"/>
  <c r="H209" i="2"/>
  <c r="F79" i="2"/>
  <c r="D515" i="2"/>
  <c r="B252" i="2"/>
  <c r="J128" i="2"/>
  <c r="J113" i="2"/>
  <c r="B335" i="2"/>
  <c r="B538" i="2"/>
  <c r="D157" i="2"/>
  <c r="D230" i="2"/>
  <c r="H190" i="2"/>
  <c r="D97" i="2"/>
  <c r="J177" i="2"/>
  <c r="B179" i="2"/>
  <c r="B49" i="2"/>
  <c r="B397" i="2"/>
  <c r="B502" i="2"/>
  <c r="J249" i="2"/>
  <c r="B112" i="2"/>
  <c r="F276" i="2"/>
  <c r="F552" i="2"/>
  <c r="B522" i="2"/>
  <c r="H591" i="2"/>
  <c r="B403" i="2"/>
  <c r="F59" i="2"/>
  <c r="D496" i="2"/>
  <c r="F320" i="2"/>
  <c r="B437" i="2"/>
  <c r="H357" i="2"/>
  <c r="D333" i="2"/>
  <c r="B206" i="2"/>
  <c r="B494" i="2"/>
  <c r="B199" i="2"/>
  <c r="H408" i="2"/>
  <c r="B600" i="2"/>
  <c r="F342" i="2"/>
  <c r="H124" i="2"/>
  <c r="J26" i="2"/>
  <c r="H161" i="2"/>
  <c r="J296" i="2"/>
  <c r="B174" i="2"/>
  <c r="H565" i="2"/>
  <c r="H137" i="2"/>
  <c r="F26" i="2"/>
  <c r="B334" i="2"/>
  <c r="D140" i="2"/>
  <c r="H313" i="2"/>
  <c r="J173" i="2"/>
  <c r="F242" i="2"/>
  <c r="B573" i="2"/>
  <c r="D242" i="2"/>
  <c r="J375" i="2"/>
  <c r="B427" i="2"/>
  <c r="D195" i="2"/>
  <c r="H494" i="2"/>
  <c r="H402" i="2"/>
  <c r="H342" i="2"/>
  <c r="D146" i="2"/>
  <c r="H59" i="2"/>
  <c r="F30" i="2"/>
  <c r="F273" i="2"/>
  <c r="H50" i="2"/>
  <c r="F34" i="2"/>
  <c r="B505" i="2"/>
  <c r="H348" i="2"/>
  <c r="B487" i="2"/>
  <c r="J489" i="2"/>
  <c r="J467" i="2"/>
  <c r="B309" i="2"/>
  <c r="H300" i="2"/>
  <c r="F157" i="2"/>
  <c r="H339" i="2"/>
  <c r="H360" i="2"/>
  <c r="B534" i="2"/>
  <c r="H149" i="2"/>
  <c r="B159" i="2"/>
  <c r="H333" i="2"/>
  <c r="J370" i="2"/>
  <c r="J582" i="2"/>
  <c r="D535" i="2"/>
  <c r="H502" i="2"/>
  <c r="B261" i="2"/>
  <c r="H294" i="2"/>
  <c r="H295" i="2"/>
  <c r="B378" i="2"/>
  <c r="B30" i="2"/>
  <c r="H298" i="2"/>
  <c r="H146" i="2"/>
  <c r="D103" i="2"/>
  <c r="F333" i="2"/>
  <c r="F173" i="2"/>
  <c r="J532" i="2"/>
  <c r="H541" i="2"/>
  <c r="H89" i="2"/>
  <c r="J41" i="2"/>
  <c r="D197" i="2"/>
  <c r="D462" i="2"/>
  <c r="J199" i="2"/>
  <c r="J415" i="2"/>
  <c r="F119" i="2"/>
  <c r="H77" i="2"/>
  <c r="D318" i="2"/>
  <c r="B532" i="2"/>
  <c r="J85" i="2"/>
  <c r="F25" i="2"/>
  <c r="H507" i="2"/>
  <c r="F329" i="2"/>
  <c r="H4" i="2"/>
  <c r="D69" i="2"/>
  <c r="D214" i="2"/>
  <c r="H562" i="2"/>
  <c r="H243" i="2"/>
  <c r="F392" i="2"/>
  <c r="H290" i="2"/>
  <c r="D452" i="2"/>
  <c r="H443" i="2"/>
  <c r="B153" i="2"/>
  <c r="F470" i="2"/>
  <c r="J92" i="2"/>
  <c r="B323" i="2"/>
  <c r="J231" i="2"/>
  <c r="D16" i="2"/>
  <c r="B363" i="2"/>
  <c r="J589" i="2"/>
  <c r="F118" i="2"/>
  <c r="H346" i="2"/>
  <c r="B296" i="2"/>
  <c r="D267" i="2"/>
  <c r="H52" i="2"/>
  <c r="F396" i="2"/>
  <c r="H369" i="2"/>
  <c r="J463" i="2"/>
  <c r="H449" i="2"/>
  <c r="B216" i="2"/>
  <c r="F391" i="2"/>
  <c r="H258" i="2"/>
  <c r="H246" i="2"/>
  <c r="B219" i="2"/>
  <c r="J468" i="2"/>
  <c r="D96" i="2"/>
  <c r="D98" i="2"/>
  <c r="F564" i="2"/>
  <c r="F5" i="2"/>
  <c r="J281" i="2"/>
  <c r="J553" i="2"/>
  <c r="D297" i="2"/>
  <c r="J531" i="2"/>
  <c r="F446" i="2"/>
  <c r="D522" i="2"/>
  <c r="F549" i="2"/>
  <c r="D425" i="2"/>
  <c r="B471" i="2"/>
  <c r="D570" i="2"/>
  <c r="D539" i="2"/>
  <c r="H105" i="2"/>
  <c r="H391" i="2"/>
  <c r="D316" i="2"/>
  <c r="H172" i="2"/>
  <c r="J401" i="2"/>
  <c r="J472" i="2"/>
  <c r="H379" i="2"/>
  <c r="H320" i="2"/>
  <c r="D222" i="2"/>
  <c r="J410" i="2"/>
  <c r="F254" i="2"/>
  <c r="D577" i="2"/>
  <c r="F441" i="2"/>
  <c r="D415" i="2"/>
  <c r="F127" i="2"/>
  <c r="H492" i="2"/>
  <c r="H158" i="2"/>
  <c r="J126" i="2"/>
  <c r="H162" i="2"/>
  <c r="F60" i="2"/>
  <c r="F420" i="2"/>
  <c r="F382" i="2"/>
  <c r="B92" i="2"/>
  <c r="B495" i="2"/>
  <c r="B381" i="2"/>
  <c r="J374" i="2"/>
  <c r="D530" i="2"/>
  <c r="H349" i="2"/>
  <c r="H461" i="2"/>
  <c r="B193" i="2"/>
  <c r="B591" i="2"/>
  <c r="F183" i="2"/>
  <c r="D395" i="2"/>
  <c r="D249" i="2"/>
  <c r="J122" i="2"/>
  <c r="J328" i="2"/>
  <c r="H583" i="2"/>
  <c r="D272" i="2"/>
  <c r="B116" i="2"/>
  <c r="D34" i="2"/>
  <c r="B563" i="2"/>
  <c r="F225" i="2"/>
  <c r="B15" i="2"/>
  <c r="H330" i="2"/>
  <c r="D595" i="2"/>
  <c r="J168" i="2"/>
  <c r="H25" i="2"/>
  <c r="D583" i="2"/>
  <c r="D124" i="2"/>
  <c r="J379" i="2"/>
  <c r="D349" i="2"/>
  <c r="H257" i="2"/>
  <c r="B106" i="2"/>
  <c r="F54" i="2"/>
  <c r="B217" i="2"/>
  <c r="B211" i="2"/>
  <c r="D463" i="2"/>
  <c r="D245" i="2"/>
  <c r="H191" i="2"/>
  <c r="H424" i="2"/>
  <c r="J264" i="2"/>
  <c r="D513" i="2"/>
  <c r="H558" i="2"/>
  <c r="J58" i="2"/>
  <c r="J76" i="2"/>
  <c r="F28" i="2"/>
  <c r="J423" i="2"/>
  <c r="H277" i="2"/>
  <c r="F120" i="2"/>
  <c r="D600" i="2"/>
  <c r="F562" i="2"/>
  <c r="H272" i="2"/>
  <c r="B482" i="2"/>
  <c r="J23" i="2"/>
  <c r="H221" i="2"/>
  <c r="H595" i="2"/>
  <c r="H193" i="2"/>
  <c r="J293" i="2"/>
  <c r="J181" i="2"/>
  <c r="H309" i="2"/>
  <c r="F293" i="2"/>
  <c r="D21" i="2"/>
  <c r="B582" i="2"/>
  <c r="D234" i="2"/>
  <c r="B360" i="2"/>
  <c r="H297" i="2"/>
  <c r="D561" i="2"/>
  <c r="D279" i="2"/>
  <c r="J71" i="2"/>
  <c r="B28" i="2"/>
  <c r="J310" i="2"/>
  <c r="J256" i="2"/>
  <c r="J135" i="2"/>
  <c r="B97" i="2"/>
  <c r="D346" i="2"/>
  <c r="F356" i="2"/>
  <c r="B372" i="2"/>
  <c r="B36" i="2"/>
  <c r="B601" i="2"/>
  <c r="D121" i="2"/>
  <c r="J446" i="2"/>
  <c r="H575" i="2"/>
  <c r="D184" i="2"/>
  <c r="J277" i="2"/>
  <c r="F576" i="2"/>
  <c r="H555" i="2"/>
  <c r="H433" i="2"/>
  <c r="D385" i="2"/>
  <c r="B289" i="2"/>
  <c r="J524" i="2"/>
  <c r="J496" i="2"/>
  <c r="H364" i="2"/>
  <c r="F563" i="2"/>
  <c r="D224" i="2"/>
  <c r="D268" i="2"/>
  <c r="F485" i="2"/>
  <c r="F500" i="2"/>
  <c r="B25" i="2"/>
  <c r="F216" i="2"/>
  <c r="F151" i="2"/>
  <c r="D341" i="2"/>
  <c r="J390" i="2"/>
  <c r="F359" i="2"/>
  <c r="D53" i="2"/>
  <c r="D29" i="2"/>
  <c r="F409" i="2"/>
  <c r="B53" i="2"/>
  <c r="H397" i="2"/>
  <c r="J359" i="2"/>
  <c r="D485" i="2"/>
  <c r="J505" i="2"/>
  <c r="B66" i="2"/>
  <c r="D275" i="2"/>
  <c r="J62" i="2"/>
  <c r="B536" i="2"/>
  <c r="H11" i="2"/>
  <c r="D429" i="2"/>
  <c r="B246" i="2"/>
  <c r="D392" i="2"/>
  <c r="F146" i="2"/>
  <c r="H425" i="2"/>
  <c r="F402" i="2"/>
  <c r="B256" i="2"/>
  <c r="H230" i="2"/>
  <c r="F454" i="2"/>
  <c r="F290" i="2"/>
  <c r="H13" i="2"/>
  <c r="D274" i="2"/>
  <c r="H586" i="2"/>
  <c r="F532" i="2"/>
  <c r="J493" i="2"/>
  <c r="F189" i="2"/>
  <c r="J166" i="2"/>
  <c r="F31" i="2"/>
  <c r="J394" i="2"/>
  <c r="J74" i="2"/>
  <c r="D469" i="2"/>
  <c r="D30" i="2"/>
  <c r="F264" i="2"/>
  <c r="B137" i="2"/>
  <c r="F590" i="2"/>
  <c r="D557" i="2"/>
  <c r="H93" i="2"/>
  <c r="D369" i="2"/>
  <c r="F393" i="2"/>
  <c r="J342" i="2"/>
  <c r="F469" i="2"/>
  <c r="F280" i="2"/>
  <c r="B131" i="2"/>
  <c r="F483" i="2"/>
  <c r="B399" i="2"/>
  <c r="B317" i="2"/>
  <c r="B249" i="2"/>
  <c r="J502" i="2"/>
  <c r="H78" i="2"/>
  <c r="F98" i="2"/>
  <c r="H409" i="2"/>
  <c r="B497" i="2"/>
  <c r="F300" i="2"/>
  <c r="H504" i="2"/>
  <c r="H111" i="2"/>
  <c r="F478" i="2"/>
  <c r="J161" i="2"/>
  <c r="F144" i="2"/>
  <c r="H285" i="2"/>
  <c r="F369" i="2"/>
  <c r="B229" i="2"/>
  <c r="B158" i="2"/>
  <c r="F211" i="2"/>
  <c r="F351" i="2"/>
  <c r="J123" i="2"/>
  <c r="F22" i="2"/>
  <c r="J479" i="2"/>
  <c r="B205" i="2"/>
  <c r="H156" i="2"/>
  <c r="H441" i="2"/>
  <c r="J325" i="2"/>
  <c r="D286" i="2"/>
  <c r="D243" i="2"/>
  <c r="F572" i="2"/>
  <c r="D511" i="2"/>
  <c r="B411" i="2"/>
  <c r="D342" i="2"/>
  <c r="J292" i="2"/>
  <c r="F90" i="2"/>
  <c r="D283" i="2"/>
  <c r="D151" i="2"/>
  <c r="D362" i="2"/>
  <c r="B580" i="2"/>
  <c r="J262" i="2"/>
  <c r="D359" i="2"/>
  <c r="H234" i="2"/>
  <c r="F134" i="2"/>
  <c r="F339" i="2"/>
  <c r="B247" i="2"/>
  <c r="J477" i="2"/>
  <c r="H176" i="2"/>
  <c r="F384" i="2"/>
  <c r="B557" i="2"/>
  <c r="H122" i="2"/>
  <c r="F303" i="2"/>
  <c r="D231" i="2"/>
  <c r="J144" i="2"/>
  <c r="F176" i="2"/>
  <c r="F159" i="2"/>
  <c r="F200" i="2"/>
  <c r="J495" i="2"/>
  <c r="F99" i="2"/>
  <c r="H370" i="2"/>
  <c r="J84" i="2"/>
  <c r="B102" i="2"/>
  <c r="F476" i="2"/>
  <c r="J47" i="2"/>
  <c r="D477" i="2"/>
  <c r="D495" i="2"/>
  <c r="J236" i="2"/>
  <c r="J261" i="2"/>
  <c r="F102" i="2"/>
  <c r="F55" i="2"/>
  <c r="F408" i="2"/>
  <c r="D519" i="2"/>
  <c r="J351" i="2"/>
  <c r="D289" i="2"/>
  <c r="F332" i="2"/>
  <c r="D93" i="2"/>
  <c r="J163" i="2"/>
  <c r="D427" i="2"/>
  <c r="F593" i="2"/>
  <c r="D538" i="2"/>
  <c r="H130" i="2"/>
  <c r="H197" i="2"/>
  <c r="J412" i="2"/>
  <c r="J70" i="2"/>
  <c r="F253" i="2"/>
  <c r="D282" i="2"/>
  <c r="H471" i="2"/>
  <c r="F529" i="2"/>
  <c r="F389" i="2"/>
  <c r="J188" i="2"/>
  <c r="J148" i="2"/>
  <c r="J185" i="2"/>
  <c r="F215" i="2"/>
  <c r="F575" i="2"/>
  <c r="J529" i="2"/>
  <c r="B207" i="2"/>
  <c r="B262" i="2"/>
  <c r="D533" i="2"/>
  <c r="B500" i="2"/>
  <c r="B344" i="2"/>
  <c r="F586" i="2"/>
  <c r="D467" i="2"/>
  <c r="J386" i="2"/>
  <c r="F378" i="2"/>
  <c r="J230" i="2"/>
  <c r="B146" i="2"/>
  <c r="B380" i="2"/>
  <c r="B417" i="2"/>
  <c r="H452" i="2"/>
  <c r="D143" i="2"/>
  <c r="H513" i="2"/>
  <c r="F177" i="2"/>
  <c r="B394" i="2"/>
  <c r="B455" i="2"/>
  <c r="D414" i="2"/>
  <c r="B60" i="2"/>
  <c r="B165" i="2"/>
  <c r="J127" i="2"/>
  <c r="B341" i="2"/>
  <c r="B456" i="2"/>
  <c r="H233" i="2"/>
  <c r="J450" i="2"/>
  <c r="B473" i="2"/>
  <c r="H421" i="2"/>
  <c r="D497" i="2"/>
  <c r="F125" i="2"/>
  <c r="F123" i="2"/>
  <c r="F113" i="2"/>
  <c r="F3" i="2"/>
  <c r="H226" i="2"/>
  <c r="F8" i="2"/>
  <c r="H237" i="2"/>
  <c r="F181" i="2"/>
  <c r="B579" i="2"/>
  <c r="B514" i="2"/>
  <c r="D201" i="2"/>
  <c r="J385" i="2"/>
  <c r="B368" i="2"/>
  <c r="D218" i="2"/>
  <c r="D104" i="2"/>
  <c r="D83" i="2"/>
  <c r="D590" i="2"/>
  <c r="B82" i="2"/>
  <c r="F57" i="2"/>
  <c r="D170" i="2"/>
  <c r="D599" i="2"/>
  <c r="J25" i="2"/>
  <c r="D504" i="2"/>
  <c r="H427" i="2"/>
  <c r="D191" i="2"/>
  <c r="J430" i="2"/>
  <c r="H183" i="2"/>
  <c r="H159" i="2"/>
  <c r="B164" i="2"/>
  <c r="B374" i="2"/>
  <c r="F258" i="2"/>
  <c r="H96" i="2"/>
  <c r="B438" i="2"/>
  <c r="B423" i="2"/>
  <c r="J104" i="2"/>
  <c r="J407" i="2"/>
  <c r="F210" i="2"/>
  <c r="J151" i="2"/>
  <c r="D7" i="2"/>
  <c r="B402" i="2"/>
  <c r="H434" i="2"/>
  <c r="J183" i="2"/>
  <c r="F473" i="2"/>
  <c r="D537" i="2"/>
  <c r="H396" i="2"/>
  <c r="B561" i="2"/>
  <c r="F399" i="2"/>
  <c r="J541" i="2"/>
  <c r="H416" i="2"/>
  <c r="J497" i="2"/>
  <c r="F158" i="2"/>
  <c r="F490" i="2"/>
  <c r="D563" i="2"/>
  <c r="D446" i="2"/>
  <c r="B103" i="2"/>
  <c r="J330" i="2"/>
  <c r="F131" i="2"/>
  <c r="J202" i="2"/>
  <c r="J180" i="2"/>
  <c r="J45" i="2"/>
  <c r="B175" i="2"/>
  <c r="F341" i="2"/>
  <c r="H361" i="2"/>
  <c r="H325" i="2"/>
  <c r="F450" i="2"/>
  <c r="H380" i="2"/>
  <c r="H276" i="2"/>
  <c r="J474" i="2"/>
  <c r="F449" i="2"/>
  <c r="D491" i="2"/>
  <c r="F481" i="2"/>
  <c r="J528" i="2"/>
  <c r="D40" i="2"/>
  <c r="D210" i="2"/>
  <c r="H536" i="2"/>
  <c r="D285" i="2"/>
  <c r="J456" i="2"/>
  <c r="H328" i="2"/>
  <c r="B348" i="2"/>
  <c r="H94" i="2"/>
  <c r="J331" i="2"/>
  <c r="B95" i="2"/>
  <c r="D356" i="2"/>
  <c r="B6" i="2"/>
  <c r="D114" i="2"/>
  <c r="D232" i="2"/>
  <c r="B255" i="2"/>
  <c r="H362" i="2"/>
  <c r="J520" i="2"/>
  <c r="H538" i="2"/>
  <c r="B346" i="2"/>
  <c r="F64" i="2"/>
  <c r="B181" i="2"/>
  <c r="H289" i="2"/>
  <c r="H564" i="2"/>
  <c r="B61" i="2"/>
  <c r="D302" i="2"/>
  <c r="H482" i="2"/>
  <c r="J595" i="2"/>
  <c r="D407" i="2"/>
  <c r="F203" i="2"/>
  <c r="F259" i="2"/>
  <c r="B122" i="2"/>
  <c r="J574" i="2"/>
  <c r="H551" i="2"/>
  <c r="H173" i="2"/>
  <c r="B188" i="2"/>
  <c r="H395" i="2"/>
  <c r="F587" i="2"/>
  <c r="B552" i="2"/>
  <c r="J411" i="2"/>
  <c r="H376" i="2"/>
  <c r="D383" i="2"/>
  <c r="B343" i="2"/>
  <c r="J22" i="2"/>
  <c r="F156" i="2"/>
  <c r="H175" i="2"/>
  <c r="B451" i="2"/>
  <c r="F330" i="2"/>
  <c r="H177" i="2"/>
  <c r="D71" i="2"/>
  <c r="D518" i="2"/>
  <c r="B416" i="2"/>
  <c r="D378" i="2"/>
  <c r="D403" i="2"/>
  <c r="B519" i="2"/>
  <c r="B204" i="2"/>
  <c r="J75" i="2"/>
  <c r="F401" i="2"/>
  <c r="F504" i="2"/>
  <c r="H167" i="2"/>
  <c r="F35" i="2"/>
  <c r="B46" i="2"/>
  <c r="B191" i="2"/>
  <c r="J32" i="2"/>
  <c r="D331" i="2"/>
  <c r="D381" i="2"/>
  <c r="D257" i="2"/>
  <c r="D44" i="2"/>
  <c r="D240" i="2"/>
  <c r="F299" i="2"/>
  <c r="H553" i="2"/>
  <c r="B290" i="2"/>
  <c r="F362" i="2"/>
  <c r="F538" i="2"/>
  <c r="B357" i="2"/>
  <c r="H581" i="2"/>
  <c r="B382" i="2"/>
  <c r="H484" i="2"/>
  <c r="H469" i="2"/>
  <c r="B508" i="2"/>
  <c r="J355" i="2"/>
  <c r="F257" i="2"/>
  <c r="D17" i="2"/>
  <c r="H280" i="2"/>
  <c r="B196" i="2"/>
  <c r="D32" i="2"/>
  <c r="H45" i="2"/>
  <c r="D199" i="2"/>
  <c r="F71" i="2"/>
  <c r="H544" i="2"/>
  <c r="B10" i="2"/>
  <c r="B491" i="2"/>
  <c r="J304" i="2"/>
  <c r="J583" i="2"/>
  <c r="F148" i="2"/>
  <c r="H476" i="2"/>
  <c r="D90" i="2"/>
  <c r="H455" i="2"/>
  <c r="H378" i="2"/>
  <c r="J600" i="2"/>
  <c r="J235" i="2"/>
  <c r="B239" i="2"/>
  <c r="B350" i="2"/>
  <c r="H265" i="2"/>
  <c r="B572" i="2"/>
  <c r="D596" i="2"/>
  <c r="F282" i="2"/>
  <c r="F66" i="2"/>
  <c r="B400" i="2"/>
  <c r="H356" i="2"/>
  <c r="D498" i="2"/>
  <c r="D592" i="2"/>
  <c r="H303" i="2"/>
  <c r="F338" i="2"/>
  <c r="H509" i="2"/>
  <c r="H549" i="2"/>
  <c r="D118" i="2"/>
  <c r="F570" i="2"/>
  <c r="D324" i="2"/>
  <c r="B166" i="2"/>
  <c r="D49" i="2"/>
  <c r="J186" i="2"/>
  <c r="B79" i="2"/>
  <c r="H12" i="2"/>
  <c r="D433" i="2"/>
  <c r="H377" i="2"/>
  <c r="F190" i="2"/>
  <c r="H239" i="2"/>
  <c r="B107" i="2"/>
  <c r="H196" i="2"/>
  <c r="F361" i="2"/>
  <c r="D387" i="2"/>
  <c r="D528" i="2"/>
  <c r="H366" i="2"/>
  <c r="F327" i="2"/>
  <c r="B251" i="2"/>
  <c r="H552" i="2"/>
  <c r="B476" i="2"/>
  <c r="D330" i="2"/>
  <c r="J527" i="2"/>
  <c r="B62" i="2"/>
  <c r="D165" i="2"/>
  <c r="B118" i="2"/>
  <c r="F465" i="2"/>
  <c r="F191" i="2"/>
  <c r="D62" i="2"/>
  <c r="J154" i="2"/>
  <c r="J214" i="2"/>
  <c r="F568" i="2"/>
  <c r="J439" i="2"/>
  <c r="H288" i="2"/>
  <c r="H20" i="2"/>
  <c r="D219" i="2"/>
  <c r="H61" i="2"/>
  <c r="B558" i="2"/>
  <c r="F75" i="2"/>
  <c r="J404" i="2"/>
  <c r="D384" i="2"/>
  <c r="F331" i="2"/>
  <c r="H168" i="2"/>
  <c r="B479" i="2"/>
  <c r="F541" i="2"/>
  <c r="B507" i="2"/>
  <c r="F224" i="2"/>
  <c r="F111" i="2"/>
  <c r="H282" i="2"/>
  <c r="D292" i="2"/>
  <c r="F558" i="2"/>
  <c r="J98" i="2"/>
  <c r="H6" i="2"/>
  <c r="H165" i="2"/>
  <c r="D482" i="2"/>
  <c r="B250" i="2"/>
  <c r="H431" i="2"/>
  <c r="H530" i="2"/>
  <c r="J178" i="2"/>
  <c r="J424" i="2"/>
  <c r="B463" i="2"/>
  <c r="H556" i="2"/>
  <c r="H136" i="2"/>
  <c r="J425" i="2"/>
  <c r="F106" i="2"/>
  <c r="D365" i="2"/>
  <c r="H113" i="2"/>
  <c r="J141" i="2"/>
  <c r="F511" i="2"/>
  <c r="F557" i="2"/>
  <c r="J222" i="2"/>
  <c r="F97" i="2"/>
  <c r="J138" i="2"/>
  <c r="B576" i="2"/>
  <c r="B328" i="2"/>
  <c r="B448" i="2"/>
  <c r="J591" i="2"/>
  <c r="J40" i="2"/>
  <c r="J258" i="2"/>
  <c r="J5" i="2"/>
  <c r="D409" i="2"/>
  <c r="J260" i="2"/>
  <c r="B260" i="2"/>
  <c r="B490" i="2"/>
  <c r="F592" i="2"/>
  <c r="J395" i="2"/>
  <c r="B231" i="2"/>
  <c r="J108" i="2"/>
  <c r="F489" i="2"/>
  <c r="D548" i="2"/>
  <c r="H129" i="2"/>
  <c r="H47" i="2"/>
  <c r="F129" i="2"/>
  <c r="J29" i="2"/>
  <c r="J306" i="2"/>
  <c r="D244" i="2"/>
  <c r="H566" i="2"/>
  <c r="J576" i="2"/>
  <c r="B41" i="2"/>
  <c r="H573" i="2"/>
  <c r="B429" i="2"/>
  <c r="B442" i="2"/>
  <c r="D105" i="2"/>
  <c r="F248" i="2"/>
  <c r="J130" i="2"/>
  <c r="D374" i="2"/>
  <c r="B119" i="2"/>
  <c r="F180" i="2"/>
  <c r="H478" i="2"/>
  <c r="H444" i="2"/>
  <c r="H539" i="2"/>
  <c r="J49" i="2"/>
  <c r="B269" i="2"/>
  <c r="D273" i="2"/>
  <c r="F126" i="2"/>
  <c r="H215" i="2"/>
  <c r="H87" i="2"/>
  <c r="F197" i="2"/>
  <c r="J176" i="2"/>
  <c r="B574" i="2"/>
  <c r="H354" i="2"/>
  <c r="J201" i="2"/>
  <c r="H204" i="2"/>
  <c r="F432" i="2"/>
  <c r="D246" i="2"/>
  <c r="J549" i="2"/>
  <c r="F434" i="2"/>
  <c r="F423" i="2"/>
  <c r="J81" i="2"/>
  <c r="D393" i="2"/>
  <c r="F352" i="2"/>
  <c r="D229" i="2"/>
  <c r="J31" i="2"/>
  <c r="H338" i="2"/>
  <c r="D314" i="2"/>
  <c r="B596" i="2"/>
  <c r="F174" i="2"/>
  <c r="F550" i="2"/>
  <c r="H133" i="2"/>
  <c r="B567" i="2"/>
  <c r="H371" i="2"/>
  <c r="H334" i="2"/>
  <c r="F371" i="2"/>
  <c r="D520" i="2"/>
  <c r="F208" i="2"/>
  <c r="D13" i="2"/>
  <c r="D532" i="2"/>
  <c r="H10" i="2"/>
  <c r="F414" i="2"/>
  <c r="J329" i="2"/>
  <c r="J211" i="2"/>
  <c r="D368" i="2"/>
  <c r="J558" i="2"/>
  <c r="J487" i="2"/>
  <c r="F363" i="2"/>
  <c r="H531" i="2"/>
  <c r="H489" i="2"/>
  <c r="J257" i="2"/>
  <c r="J572" i="2"/>
  <c r="H33" i="2"/>
  <c r="B523" i="2"/>
  <c r="D435" i="2"/>
  <c r="J509" i="2"/>
  <c r="J535" i="2"/>
  <c r="B266" i="2"/>
  <c r="B535" i="2"/>
  <c r="F468" i="2"/>
  <c r="D204" i="2"/>
  <c r="J402" i="2"/>
  <c r="H457" i="2"/>
  <c r="J239" i="2"/>
  <c r="B571" i="2"/>
  <c r="J4" i="2"/>
  <c r="H91" i="2"/>
  <c r="B369" i="2"/>
  <c r="F368" i="2"/>
  <c r="J536" i="2"/>
  <c r="H406" i="2"/>
  <c r="F457" i="2"/>
  <c r="D152" i="2"/>
  <c r="H81" i="2"/>
  <c r="H429" i="2"/>
  <c r="J475" i="2"/>
  <c r="D417" i="2"/>
  <c r="D363" i="2"/>
  <c r="H219" i="2"/>
  <c r="F405" i="2"/>
  <c r="J363" i="2"/>
  <c r="J153" i="2"/>
  <c r="F239" i="2"/>
  <c r="J90" i="2"/>
  <c r="H112" i="2"/>
  <c r="B184" i="2"/>
  <c r="H384" i="2"/>
  <c r="H254" i="2"/>
  <c r="F36" i="2"/>
  <c r="J366" i="2"/>
  <c r="F52" i="2"/>
  <c r="D248" i="2"/>
  <c r="D444" i="2"/>
  <c r="H375" i="2"/>
  <c r="J246" i="2"/>
  <c r="B192" i="2"/>
  <c r="F447" i="2"/>
  <c r="J601" i="2"/>
  <c r="D411" i="2"/>
  <c r="D31" i="2"/>
  <c r="J274" i="2"/>
  <c r="J55" i="2"/>
  <c r="F107" i="2"/>
  <c r="J179" i="2"/>
  <c r="B486" i="2"/>
  <c r="D168" i="2"/>
  <c r="D312" i="2"/>
  <c r="J323" i="2"/>
  <c r="B371" i="2"/>
  <c r="F6" i="2"/>
  <c r="B65" i="2"/>
  <c r="F267" i="2"/>
  <c r="D67" i="2"/>
  <c r="D135" i="2"/>
  <c r="H227" i="2"/>
  <c r="B223" i="2"/>
  <c r="J14" i="2"/>
  <c r="B16" i="2"/>
  <c r="F85" i="2"/>
  <c r="H192" i="2"/>
  <c r="F289" i="2"/>
  <c r="B154" i="2"/>
  <c r="F385" i="2"/>
  <c r="J204" i="2"/>
  <c r="D304" i="2"/>
  <c r="B586" i="2"/>
  <c r="B152" i="2"/>
  <c r="J112" i="2"/>
  <c r="F436" i="2"/>
  <c r="B475" i="2"/>
  <c r="J441" i="2"/>
  <c r="B84" i="2"/>
  <c r="J499" i="2"/>
  <c r="B305" i="2"/>
  <c r="J470" i="2"/>
  <c r="D573" i="2"/>
  <c r="D574" i="2"/>
  <c r="J478" i="2"/>
  <c r="B43" i="2"/>
  <c r="H145" i="2"/>
  <c r="F154" i="2"/>
  <c r="D337" i="2"/>
  <c r="H436" i="2"/>
  <c r="F322" i="2"/>
  <c r="D544" i="2"/>
  <c r="H335" i="2"/>
  <c r="D451" i="2"/>
  <c r="J511" i="2"/>
  <c r="F283" i="2"/>
  <c r="J501" i="2"/>
  <c r="D357" i="2"/>
  <c r="H345" i="2"/>
  <c r="H220" i="2"/>
  <c r="H548" i="2"/>
  <c r="D226" i="2"/>
  <c r="J224" i="2"/>
  <c r="B110" i="2"/>
  <c r="B477" i="2"/>
  <c r="B55" i="2"/>
  <c r="H247" i="2"/>
  <c r="D460" i="2"/>
  <c r="F201" i="2"/>
  <c r="J39" i="2"/>
  <c r="H321" i="2"/>
  <c r="F354" i="2"/>
  <c r="F523" i="2"/>
  <c r="J250" i="2"/>
  <c r="H117" i="2"/>
  <c r="F325" i="2"/>
  <c r="H481" i="2"/>
  <c r="F499" i="2"/>
  <c r="H307" i="2"/>
  <c r="F448" i="2"/>
  <c r="F565" i="2"/>
  <c r="B588" i="2"/>
  <c r="H268" i="2"/>
  <c r="D348" i="2"/>
  <c r="F305" i="2"/>
  <c r="B171" i="2"/>
  <c r="B436" i="2"/>
  <c r="D459" i="2"/>
  <c r="B14" i="2"/>
  <c r="D100" i="2"/>
  <c r="F297" i="2"/>
  <c r="J347" i="2"/>
  <c r="D291" i="2"/>
  <c r="F163" i="2"/>
  <c r="F101" i="2"/>
  <c r="D534" i="2"/>
  <c r="J308" i="2"/>
  <c r="B569" i="2"/>
  <c r="D345" i="2"/>
  <c r="B544" i="2"/>
  <c r="D321" i="2"/>
  <c r="H271" i="2"/>
  <c r="J46" i="2"/>
  <c r="F340" i="2"/>
  <c r="J216" i="2"/>
  <c r="B430" i="2"/>
  <c r="J219" i="2"/>
  <c r="F162" i="2"/>
  <c r="D343" i="2"/>
  <c r="H279" i="2"/>
  <c r="F139" i="2"/>
  <c r="J205" i="2"/>
  <c r="B422" i="2"/>
  <c r="J555" i="2"/>
  <c r="D406" i="2"/>
  <c r="D434" i="2"/>
  <c r="B329" i="2"/>
  <c r="J451" i="2"/>
  <c r="B337" i="2"/>
  <c r="H100" i="2"/>
  <c r="H413" i="2"/>
  <c r="H390" i="2"/>
  <c r="B139" i="2"/>
  <c r="D479" i="2"/>
  <c r="F212" i="2"/>
  <c r="B405" i="2"/>
  <c r="F265" i="2"/>
  <c r="F400" i="2"/>
  <c r="F324" i="2"/>
  <c r="J157" i="2"/>
  <c r="B277" i="2"/>
  <c r="D61" i="2"/>
  <c r="J483" i="2"/>
  <c r="B543" i="2"/>
  <c r="J94" i="2"/>
  <c r="D326" i="2"/>
  <c r="B528" i="2"/>
  <c r="F175" i="2"/>
  <c r="F383" i="2"/>
  <c r="D556" i="2"/>
  <c r="F477" i="2"/>
  <c r="H131" i="2"/>
  <c r="F140" i="2"/>
  <c r="H487" i="2"/>
  <c r="F482" i="2"/>
  <c r="D133" i="2"/>
  <c r="B413" i="2"/>
  <c r="J288" i="2"/>
  <c r="B283" i="2"/>
  <c r="J545" i="2"/>
  <c r="J102" i="2"/>
  <c r="D128" i="2"/>
  <c r="F439" i="2"/>
  <c r="F67" i="2"/>
  <c r="D247" i="2"/>
  <c r="H388" i="2"/>
  <c r="F256" i="2"/>
  <c r="B70" i="2"/>
  <c r="F479" i="2"/>
  <c r="B560" i="2"/>
  <c r="B316" i="2"/>
  <c r="H71" i="2"/>
  <c r="B144" i="2"/>
  <c r="F10" i="2"/>
  <c r="H164" i="2"/>
  <c r="H224" i="2"/>
  <c r="F315" i="2"/>
  <c r="B393" i="2"/>
  <c r="B512" i="2"/>
  <c r="F503" i="2"/>
  <c r="B513" i="2"/>
  <c r="F494" i="2"/>
  <c r="D576" i="2"/>
  <c r="D131" i="2"/>
  <c r="H250" i="2"/>
  <c r="H83" i="2"/>
  <c r="D421" i="2"/>
  <c r="B492" i="2"/>
  <c r="F221" i="2"/>
  <c r="J417" i="2"/>
  <c r="F508" i="2"/>
  <c r="H231" i="2"/>
  <c r="D523" i="2"/>
  <c r="F533" i="2"/>
  <c r="J82" i="2"/>
  <c r="H46" i="2"/>
  <c r="B220" i="2"/>
  <c r="F217" i="2"/>
  <c r="F84" i="2"/>
  <c r="J207" i="2"/>
  <c r="D400" i="2"/>
  <c r="J367" i="2"/>
  <c r="J413" i="2"/>
  <c r="D361" i="2"/>
  <c r="F459" i="2"/>
  <c r="B38" i="2"/>
  <c r="F418" i="2"/>
  <c r="F21" i="2"/>
  <c r="B377" i="2"/>
  <c r="F364" i="2"/>
  <c r="D473" i="2"/>
  <c r="D296" i="2"/>
  <c r="H310" i="2"/>
  <c r="H529" i="2"/>
  <c r="H480" i="2"/>
  <c r="B575" i="2"/>
  <c r="D315" i="2"/>
  <c r="J416" i="2"/>
  <c r="B300" i="2"/>
  <c r="F240" i="2"/>
  <c r="F93" i="2"/>
  <c r="B135" i="2"/>
  <c r="B257" i="2"/>
  <c r="B301" i="2"/>
  <c r="B13" i="2"/>
  <c r="J209" i="2"/>
  <c r="B472" i="2"/>
  <c r="J254" i="2"/>
  <c r="B96" i="2"/>
  <c r="D47" i="2"/>
  <c r="J106" i="2"/>
  <c r="D92" i="2"/>
  <c r="B91" i="2"/>
  <c r="H574" i="2"/>
  <c r="D558" i="2"/>
  <c r="B214" i="2"/>
  <c r="D450" i="2"/>
  <c r="B443" i="2"/>
  <c r="B541" i="2"/>
  <c r="D28" i="2"/>
  <c r="J269" i="2"/>
  <c r="D474" i="2"/>
  <c r="D108" i="2"/>
  <c r="B163" i="2"/>
  <c r="B325" i="2"/>
  <c r="J302" i="2"/>
  <c r="F53" i="2"/>
  <c r="J462" i="2"/>
  <c r="D77" i="2"/>
  <c r="D423" i="2"/>
  <c r="B526" i="2"/>
  <c r="D486" i="2"/>
  <c r="B298" i="2"/>
  <c r="D416" i="2"/>
  <c r="D493" i="2"/>
  <c r="D338" i="2"/>
  <c r="D27" i="2"/>
  <c r="H28" i="2"/>
  <c r="F372" i="2"/>
  <c r="D18" i="2"/>
  <c r="D11" i="2"/>
  <c r="H223" i="2"/>
  <c r="J563" i="2"/>
  <c r="J53" i="2"/>
  <c r="B244" i="2"/>
  <c r="D120" i="2"/>
  <c r="F105" i="2"/>
  <c r="F421" i="2"/>
  <c r="D332" i="2"/>
  <c r="F370" i="2"/>
  <c r="B312" i="2"/>
  <c r="F150" i="2"/>
  <c r="B52" i="2"/>
  <c r="H485" i="2"/>
  <c r="B454" i="2"/>
  <c r="D546" i="2"/>
  <c r="J465" i="2"/>
  <c r="D379" i="2"/>
  <c r="H454" i="2"/>
  <c r="F460" i="2"/>
  <c r="H430" i="2"/>
  <c r="B401" i="2"/>
  <c r="H212" i="2"/>
  <c r="F275" i="2"/>
  <c r="D217" i="2"/>
  <c r="H40" i="2"/>
  <c r="D579" i="2"/>
  <c r="F595" i="2"/>
  <c r="J34" i="2"/>
  <c r="J567" i="2"/>
  <c r="H14" i="2"/>
  <c r="F110" i="2"/>
  <c r="F135" i="2"/>
  <c r="B157" i="2"/>
  <c r="D420" i="2"/>
  <c r="H578" i="2"/>
  <c r="J124" i="2"/>
  <c r="B467" i="2"/>
  <c r="D430" i="2"/>
  <c r="J278" i="2"/>
  <c r="B518" i="2"/>
  <c r="H594" i="2"/>
  <c r="J197" i="2"/>
  <c r="D353" i="2"/>
  <c r="D139" i="2"/>
  <c r="J564" i="2"/>
  <c r="H108" i="2"/>
  <c r="J297" i="2"/>
  <c r="F199" i="2"/>
  <c r="B86" i="2"/>
  <c r="F108" i="2"/>
  <c r="B76" i="2"/>
  <c r="F520" i="2"/>
  <c r="B180" i="2"/>
  <c r="H394" i="2"/>
  <c r="D48" i="2"/>
  <c r="B386" i="2"/>
  <c r="F488" i="2"/>
  <c r="F268" i="2"/>
  <c r="H180" i="2"/>
  <c r="H283" i="2"/>
  <c r="H486" i="2"/>
  <c r="H85" i="2"/>
  <c r="B40" i="2"/>
  <c r="J158" i="2"/>
  <c r="B458" i="2"/>
  <c r="D422" i="2"/>
  <c r="J358" i="2"/>
  <c r="B481" i="2"/>
  <c r="J238" i="2"/>
  <c r="J352" i="2"/>
  <c r="J30" i="2"/>
  <c r="H252" i="2"/>
  <c r="J298" i="2"/>
  <c r="F513" i="2"/>
  <c r="J111" i="2"/>
  <c r="J316" i="2"/>
  <c r="B318" i="2"/>
  <c r="J403" i="2"/>
  <c r="B187" i="2"/>
  <c r="J68" i="2"/>
  <c r="J12" i="2"/>
  <c r="H550" i="2"/>
  <c r="F204" i="2"/>
  <c r="D106" i="2"/>
  <c r="J6" i="2"/>
  <c r="B529" i="2"/>
  <c r="J294" i="2"/>
  <c r="F589" i="2"/>
  <c r="B24" i="2"/>
  <c r="J471" i="2"/>
  <c r="D472" i="2"/>
  <c r="H466" i="2"/>
  <c r="B272" i="2"/>
  <c r="J78" i="2"/>
  <c r="F184" i="2"/>
  <c r="H203" i="2"/>
  <c r="H56" i="2"/>
  <c r="D182" i="2"/>
  <c r="J275" i="2"/>
  <c r="D4" i="2"/>
  <c r="B340" i="2"/>
  <c r="H559" i="2"/>
  <c r="B424" i="2"/>
  <c r="B284" i="2"/>
  <c r="H139" i="2"/>
  <c r="D181" i="2"/>
  <c r="D390" i="2"/>
  <c r="J587" i="2"/>
  <c r="J265" i="2"/>
  <c r="D301" i="2"/>
  <c r="D352" i="2"/>
  <c r="B267" i="2"/>
  <c r="H437" i="2"/>
  <c r="D448" i="2"/>
  <c r="H264" i="2"/>
  <c r="D531" i="2"/>
  <c r="J579" i="2"/>
  <c r="H262" i="2"/>
  <c r="D109" i="2"/>
  <c r="H351" i="2"/>
  <c r="J521" i="2"/>
  <c r="F373" i="2"/>
  <c r="H399" i="2"/>
  <c r="F435" i="2"/>
  <c r="D212" i="2"/>
  <c r="B396" i="2"/>
  <c r="F226" i="2"/>
  <c r="F326" i="2"/>
  <c r="F152" i="2"/>
  <c r="J182" i="2"/>
  <c r="D58" i="2"/>
  <c r="H152" i="2"/>
  <c r="F594" i="2"/>
  <c r="D303" i="2"/>
  <c r="B533" i="2"/>
  <c r="H456" i="2"/>
  <c r="H450" i="2"/>
  <c r="H19" i="2"/>
  <c r="J388" i="2"/>
  <c r="F521" i="2"/>
  <c r="F600" i="2"/>
  <c r="H213" i="2"/>
  <c r="J72" i="2"/>
  <c r="D72" i="2"/>
  <c r="J452" i="2"/>
  <c r="B478" i="2"/>
  <c r="H125" i="2"/>
  <c r="D593" i="2"/>
  <c r="H322" i="2"/>
  <c r="D130" i="2"/>
  <c r="D481" i="2"/>
  <c r="J539" i="2"/>
  <c r="B149" i="2"/>
  <c r="F12" i="2"/>
  <c r="D389" i="2"/>
  <c r="D490" i="2"/>
  <c r="J480" i="2"/>
  <c r="H222" i="2"/>
  <c r="D545" i="2"/>
  <c r="H232" i="2"/>
  <c r="H344" i="2"/>
  <c r="H115" i="2"/>
  <c r="H155" i="2"/>
  <c r="J422" i="2"/>
  <c r="D507" i="2"/>
  <c r="D323" i="2"/>
  <c r="B271" i="2"/>
  <c r="H44" i="2"/>
  <c r="F462" i="2"/>
  <c r="B549" i="2"/>
  <c r="B101" i="2"/>
  <c r="J383" i="2"/>
  <c r="F519" i="2"/>
  <c r="J482" i="2"/>
  <c r="J344" i="2"/>
  <c r="B517" i="2"/>
  <c r="B127" i="2"/>
  <c r="F518" i="2"/>
  <c r="J585" i="2"/>
  <c r="J189" i="2"/>
  <c r="B80" i="2"/>
  <c r="J83" i="2"/>
  <c r="D440" i="2"/>
  <c r="D223" i="2"/>
  <c r="J251" i="2"/>
  <c r="D193" i="2"/>
  <c r="B598" i="2"/>
  <c r="J368" i="2"/>
  <c r="J421" i="2"/>
  <c r="J20" i="2"/>
  <c r="D270" i="2"/>
  <c r="F270" i="2"/>
  <c r="J534" i="2"/>
  <c r="B565" i="2"/>
  <c r="F145" i="2"/>
  <c r="F555" i="2"/>
  <c r="J569" i="2"/>
  <c r="H491" i="2"/>
  <c r="F453" i="2"/>
  <c r="D351" i="2"/>
  <c r="B50" i="2"/>
  <c r="F39" i="2"/>
  <c r="J557" i="2"/>
  <c r="F260" i="2"/>
  <c r="F429" i="2"/>
  <c r="D447" i="2"/>
  <c r="B280" i="2"/>
  <c r="B597" i="2"/>
  <c r="B365" i="2"/>
  <c r="J174" i="2"/>
  <c r="H126" i="2"/>
  <c r="B488" i="2"/>
  <c r="J139" i="2"/>
  <c r="B310" i="2"/>
  <c r="F95" i="2"/>
  <c r="D578" i="2"/>
  <c r="F301" i="2"/>
  <c r="F142" i="2"/>
  <c r="J508" i="2"/>
  <c r="F235" i="2"/>
  <c r="H9" i="2"/>
  <c r="B364" i="2"/>
  <c r="F29" i="2"/>
  <c r="J546" i="2"/>
  <c r="B47" i="2"/>
  <c r="B483" i="2"/>
  <c r="H596" i="2"/>
  <c r="D586" i="2"/>
  <c r="B404" i="2"/>
  <c r="J398" i="2"/>
  <c r="F344" i="2"/>
  <c r="F170" i="2"/>
  <c r="J107" i="2"/>
  <c r="J491" i="2"/>
  <c r="J526" i="2"/>
  <c r="H312" i="2"/>
  <c r="AH2479" i="1" l="1"/>
  <c r="AG2479" i="1"/>
  <c r="L273" i="1"/>
  <c r="AG273" i="1"/>
  <c r="AH273" i="1"/>
  <c r="AG2620" i="1"/>
  <c r="AH2620" i="1"/>
  <c r="L3799" i="1"/>
  <c r="AH3799" i="1"/>
  <c r="L4156" i="1"/>
  <c r="AH4156" i="1"/>
  <c r="AG4156" i="1"/>
  <c r="L3772" i="1"/>
  <c r="AH3772" i="1"/>
  <c r="AG3772" i="1"/>
  <c r="L604" i="1"/>
  <c r="AG604" i="1"/>
  <c r="AH604" i="1"/>
  <c r="L3725" i="1"/>
  <c r="L2479" i="1"/>
  <c r="L3100" i="1"/>
  <c r="AH3100" i="1"/>
  <c r="AG3100" i="1"/>
  <c r="L1517" i="1"/>
  <c r="L2791" i="1"/>
  <c r="AG2791" i="1"/>
  <c r="AH2791" i="1"/>
  <c r="AG1735" i="1"/>
  <c r="AH1735" i="1"/>
  <c r="L727" i="1"/>
  <c r="L1684" i="1"/>
  <c r="AG1684" i="1"/>
  <c r="L366" i="1"/>
  <c r="AG3415" i="1"/>
  <c r="AH3415" i="1"/>
  <c r="L3392" i="1"/>
  <c r="L2069" i="1"/>
  <c r="AH3703" i="1"/>
  <c r="AG3703" i="1"/>
  <c r="L3967" i="1"/>
  <c r="AH2527" i="1"/>
  <c r="L2527" i="1"/>
  <c r="AG2527" i="1"/>
  <c r="AG2044" i="1"/>
  <c r="L2044" i="1"/>
  <c r="L3465" i="1"/>
  <c r="L1252" i="1"/>
  <c r="AG1252" i="1"/>
  <c r="AH1252" i="1"/>
  <c r="L1953" i="1"/>
  <c r="AH1953" i="1"/>
  <c r="AG1953" i="1"/>
  <c r="L1853" i="1"/>
  <c r="L2620" i="1"/>
  <c r="L2812" i="1"/>
  <c r="L3820" i="1"/>
  <c r="L3341" i="1"/>
  <c r="L3894" i="1"/>
  <c r="L3637" i="1"/>
  <c r="L2335" i="1"/>
  <c r="AG2335" i="1"/>
  <c r="L2068" i="1"/>
  <c r="AG2068" i="1"/>
  <c r="AH2068" i="1"/>
  <c r="L1181" i="1"/>
  <c r="L1374" i="1"/>
  <c r="L55" i="1"/>
  <c r="L2764" i="1"/>
  <c r="AG2764" i="1"/>
  <c r="AH2764" i="1"/>
  <c r="L1829" i="1"/>
  <c r="L3870" i="1"/>
  <c r="L3247" i="1"/>
  <c r="AG3247" i="1"/>
  <c r="L1735" i="1"/>
  <c r="L241" i="1"/>
  <c r="L3415" i="1"/>
  <c r="L223" i="1"/>
  <c r="L751" i="1"/>
  <c r="L4134" i="1"/>
  <c r="L3703" i="1"/>
  <c r="L2336" i="1"/>
  <c r="L3340" i="1"/>
  <c r="L3511" i="1"/>
  <c r="AG3511" i="1"/>
  <c r="AH3511" i="1"/>
  <c r="L2317" i="1"/>
  <c r="L127" i="1"/>
  <c r="L1951" i="1"/>
  <c r="AG1951" i="1"/>
  <c r="AH1951" i="1"/>
  <c r="L2529" i="1"/>
  <c r="AH2529" i="1"/>
  <c r="AG2529" i="1"/>
  <c r="L1900" i="1"/>
  <c r="AG1900" i="1"/>
  <c r="AG1039" i="1"/>
  <c r="AH1039" i="1"/>
  <c r="L1663" i="1"/>
  <c r="AG1663" i="1"/>
  <c r="AH583" i="1"/>
  <c r="AG583" i="1"/>
  <c r="L3343" i="1"/>
  <c r="AG3343" i="1"/>
  <c r="AH3343" i="1"/>
  <c r="L1207" i="1"/>
  <c r="L3268" i="1"/>
  <c r="AH3268" i="1"/>
  <c r="L4161" i="1"/>
  <c r="L657" i="1"/>
  <c r="L2596" i="1"/>
  <c r="L652" i="1"/>
  <c r="AH652" i="1"/>
  <c r="AG652" i="1"/>
  <c r="L965" i="1"/>
  <c r="L1831" i="1"/>
  <c r="AG1831" i="1"/>
  <c r="AH1831" i="1"/>
  <c r="L3638" i="1"/>
  <c r="L3076" i="1"/>
  <c r="AG3076" i="1"/>
  <c r="AH3076" i="1"/>
  <c r="L2814" i="1"/>
  <c r="L2167" i="1"/>
  <c r="AH2167" i="1"/>
  <c r="AG2167" i="1"/>
  <c r="L755" i="1"/>
  <c r="L1233" i="1"/>
  <c r="AH1233" i="1"/>
  <c r="L2695" i="1"/>
  <c r="AG2695" i="1"/>
  <c r="AH2695" i="1"/>
  <c r="L2572" i="1"/>
  <c r="AH2572" i="1"/>
  <c r="L1111" i="1"/>
  <c r="AG1111" i="1"/>
  <c r="AH1111" i="1"/>
  <c r="L47" i="1"/>
  <c r="L781" i="1"/>
  <c r="L1934" i="1"/>
  <c r="L115" i="1"/>
  <c r="L3607" i="1"/>
  <c r="AG1159" i="1"/>
  <c r="AH1159" i="1"/>
  <c r="AG3292" i="1"/>
  <c r="L3292" i="1"/>
  <c r="L1013" i="1"/>
  <c r="L3028" i="1"/>
  <c r="L1271" i="1"/>
  <c r="L294" i="1"/>
  <c r="L2263" i="1"/>
  <c r="L269" i="1"/>
  <c r="L3282" i="1"/>
  <c r="L3802" i="1"/>
  <c r="L2074" i="1"/>
  <c r="L350" i="1"/>
  <c r="L2120" i="1"/>
  <c r="L71" i="1"/>
  <c r="L592" i="1"/>
  <c r="L1046" i="1"/>
  <c r="L3690" i="1"/>
  <c r="L1227" i="1"/>
  <c r="L3864" i="1"/>
  <c r="L1368" i="1"/>
  <c r="L2453" i="1"/>
  <c r="L2310" i="1"/>
  <c r="L2002" i="1"/>
  <c r="L3057" i="1"/>
  <c r="L3665" i="1"/>
  <c r="L413" i="1"/>
  <c r="L773" i="1"/>
  <c r="L2816" i="1"/>
  <c r="L3172" i="1"/>
  <c r="L1805" i="1"/>
  <c r="L262" i="1"/>
  <c r="L594" i="1"/>
  <c r="L4165" i="1"/>
  <c r="L141" i="1"/>
  <c r="L1456" i="1"/>
  <c r="L194" i="1"/>
  <c r="L4043" i="1"/>
  <c r="L142" i="1"/>
  <c r="L1116" i="1"/>
  <c r="L336" i="1"/>
  <c r="L2178" i="1"/>
  <c r="L2943" i="1"/>
  <c r="L1797" i="1"/>
  <c r="L3859" i="1"/>
  <c r="L3858" i="1"/>
  <c r="L2661" i="1"/>
  <c r="L1295" i="1"/>
  <c r="L550" i="1"/>
  <c r="L3026" i="1"/>
  <c r="L1824" i="1"/>
  <c r="L791" i="1"/>
  <c r="L4105" i="1"/>
  <c r="L723" i="1"/>
  <c r="L1776" i="1"/>
  <c r="L3812" i="1"/>
  <c r="L2353" i="1"/>
  <c r="L914" i="1"/>
  <c r="L2136" i="1"/>
  <c r="L3035" i="1"/>
  <c r="L1867" i="1"/>
  <c r="L3167" i="1"/>
  <c r="L2783" i="1"/>
  <c r="L3097" i="1"/>
  <c r="L3050" i="1"/>
  <c r="L1510" i="1"/>
  <c r="L2653" i="1"/>
  <c r="L22" i="1"/>
  <c r="L787" i="1"/>
  <c r="L602" i="1"/>
  <c r="L3887" i="1"/>
  <c r="L2535" i="1"/>
  <c r="L1798" i="1"/>
  <c r="L3319" i="1"/>
  <c r="L3293" i="1"/>
  <c r="L1276" i="1"/>
  <c r="L3127" i="1"/>
  <c r="L1087" i="1"/>
  <c r="L2875" i="1"/>
  <c r="L4158" i="1"/>
  <c r="L1641" i="1"/>
  <c r="L3837" i="1"/>
  <c r="L935" i="1"/>
  <c r="L4136" i="1"/>
  <c r="L4000" i="1"/>
  <c r="L976" i="1"/>
  <c r="L568" i="1"/>
  <c r="L1870" i="1"/>
  <c r="L3446" i="1"/>
  <c r="L636" i="1"/>
  <c r="L3034" i="1"/>
  <c r="L1634" i="1"/>
  <c r="L3968" i="1"/>
  <c r="L948" i="1"/>
  <c r="L1981" i="1"/>
  <c r="L3274" i="1"/>
  <c r="L1729" i="1"/>
  <c r="L1199" i="1"/>
  <c r="L1346" i="1"/>
  <c r="L1527" i="1"/>
  <c r="L2978" i="1"/>
  <c r="L2835" i="1"/>
  <c r="L1268" i="1"/>
  <c r="L3974" i="1"/>
  <c r="L171" i="1"/>
  <c r="L2547" i="1"/>
  <c r="L2184" i="1"/>
  <c r="L2084" i="1"/>
  <c r="L2421" i="1"/>
  <c r="L2159" i="1"/>
  <c r="AH3220" i="1"/>
  <c r="AG1546" i="1"/>
  <c r="AH1546" i="1"/>
  <c r="L1126" i="1"/>
  <c r="L3814" i="1"/>
  <c r="L3847" i="1"/>
  <c r="L916" i="1"/>
  <c r="L1601" i="1"/>
  <c r="L4111" i="1"/>
  <c r="L2433" i="1"/>
  <c r="L1089" i="1"/>
  <c r="L1812" i="1"/>
  <c r="L64" i="1"/>
  <c r="L1664" i="1"/>
  <c r="L2682" i="1"/>
  <c r="L4072" i="1"/>
  <c r="L1018" i="1"/>
  <c r="L4100" i="1"/>
  <c r="L67" i="1"/>
  <c r="L1068" i="1"/>
  <c r="L1863" i="1"/>
  <c r="L1772" i="1"/>
  <c r="L717" i="1"/>
  <c r="L179" i="1"/>
  <c r="L2247" i="1"/>
  <c r="L1898" i="1"/>
  <c r="L2017" i="1"/>
  <c r="AH3175" i="1"/>
  <c r="AH3262" i="1"/>
  <c r="L3224" i="1"/>
  <c r="L3629" i="1"/>
  <c r="L402" i="1"/>
  <c r="L1425" i="1"/>
  <c r="L513" i="1"/>
  <c r="L2170" i="1"/>
  <c r="L826" i="1"/>
  <c r="L1099" i="1"/>
  <c r="L1956" i="1"/>
  <c r="L1808" i="1"/>
  <c r="L398" i="1"/>
  <c r="L1983" i="1"/>
  <c r="L3520" i="1"/>
  <c r="L808" i="1"/>
  <c r="L712" i="1"/>
  <c r="L848" i="1"/>
  <c r="L2709" i="1"/>
  <c r="L1123" i="1"/>
  <c r="L3396" i="1"/>
  <c r="L3207" i="1"/>
  <c r="L1767" i="1"/>
  <c r="L4057" i="1"/>
  <c r="L3596" i="1"/>
  <c r="L3019" i="1"/>
  <c r="L3594" i="1"/>
  <c r="L988" i="1"/>
  <c r="L3103" i="1"/>
  <c r="L3463" i="1"/>
  <c r="L3605" i="1"/>
  <c r="L1925" i="1"/>
  <c r="L1518" i="1"/>
  <c r="L1828" i="1"/>
  <c r="L2143" i="1"/>
  <c r="L118" i="1"/>
  <c r="L2458" i="1"/>
  <c r="L934" i="1"/>
  <c r="L3253" i="1"/>
  <c r="L904" i="1"/>
  <c r="L161" i="1"/>
  <c r="L4101" i="1"/>
  <c r="L1294" i="1"/>
  <c r="L2851" i="1"/>
  <c r="L2489" i="1"/>
  <c r="L567" i="1"/>
  <c r="L3836" i="1"/>
  <c r="L180" i="1"/>
  <c r="L2148" i="1"/>
  <c r="L193" i="1"/>
  <c r="L3935" i="1"/>
  <c r="L1130" i="1"/>
  <c r="L1916" i="1"/>
  <c r="L2350" i="1"/>
  <c r="L2976" i="1"/>
  <c r="L3073" i="1"/>
  <c r="L3554" i="1"/>
  <c r="L3267" i="1"/>
  <c r="L2295" i="1"/>
  <c r="L4178" i="1"/>
  <c r="L1485" i="1"/>
  <c r="L3135" i="1"/>
  <c r="L3689" i="1"/>
  <c r="L2628" i="1"/>
  <c r="L4116" i="1"/>
  <c r="L428" i="1"/>
  <c r="L817" i="1"/>
  <c r="L2181" i="1"/>
  <c r="L3480" i="1"/>
  <c r="L2725" i="1"/>
  <c r="L276" i="1"/>
  <c r="L219" i="1"/>
  <c r="L312" i="1"/>
  <c r="L386" i="1"/>
  <c r="L1215" i="1"/>
  <c r="L1803" i="1"/>
  <c r="L2426" i="1"/>
  <c r="L697" i="1"/>
  <c r="L3131" i="1"/>
  <c r="L3479" i="1"/>
  <c r="L972" i="1"/>
  <c r="L4137" i="1"/>
  <c r="L3176" i="1"/>
  <c r="L488" i="1"/>
  <c r="L2390" i="1"/>
  <c r="L758" i="1"/>
  <c r="L1337" i="1"/>
  <c r="L555" i="1"/>
  <c r="L575" i="1"/>
  <c r="L3492" i="1"/>
  <c r="L3705" i="1"/>
  <c r="L810" i="1"/>
  <c r="L1008" i="1"/>
  <c r="L623" i="1"/>
  <c r="L2173" i="1"/>
  <c r="L1141" i="1"/>
  <c r="L788" i="1"/>
  <c r="L1148" i="1"/>
  <c r="L698" i="1"/>
  <c r="L3074" i="1"/>
  <c r="L2113" i="1"/>
  <c r="L1658" i="1"/>
  <c r="L2280" i="1"/>
  <c r="L2517" i="1"/>
  <c r="L3190" i="1"/>
  <c r="AH3919" i="1"/>
  <c r="AG3172" i="1"/>
  <c r="AH2961" i="1"/>
  <c r="L3261" i="1"/>
  <c r="L1706" i="1"/>
  <c r="L405" i="1"/>
  <c r="L1748" i="1"/>
  <c r="L3774" i="1"/>
  <c r="L895" i="1"/>
  <c r="L1353" i="1"/>
  <c r="L216" i="1"/>
  <c r="L4037" i="1"/>
  <c r="L1590" i="1"/>
  <c r="L1237" i="1"/>
  <c r="L36" i="1"/>
  <c r="L3402" i="1"/>
  <c r="L249" i="1"/>
  <c r="L963" i="1"/>
  <c r="L619" i="1"/>
  <c r="L4167" i="1"/>
  <c r="L1097" i="1"/>
  <c r="L3447" i="1"/>
  <c r="L121" i="1"/>
  <c r="AG3919" i="1"/>
  <c r="AG2961" i="1"/>
  <c r="AH1999" i="1"/>
  <c r="L2836" i="1"/>
  <c r="AG2836" i="1"/>
  <c r="AH2836" i="1"/>
  <c r="AG3940" i="1"/>
  <c r="AH3940" i="1"/>
  <c r="L2557" i="1"/>
  <c r="AG2557" i="1"/>
  <c r="AH2557" i="1"/>
  <c r="AG1153" i="1"/>
  <c r="AH1153" i="1"/>
  <c r="L1153" i="1"/>
  <c r="AG3324" i="1"/>
  <c r="AH3324" i="1"/>
  <c r="L1968" i="1"/>
  <c r="AG1968" i="1"/>
  <c r="AH1968" i="1"/>
  <c r="AG469" i="1"/>
  <c r="AH469" i="1"/>
  <c r="L1528" i="1"/>
  <c r="AG1528" i="1"/>
  <c r="AH1528" i="1"/>
  <c r="L3683" i="1"/>
  <c r="AG3683" i="1"/>
  <c r="AH3683" i="1"/>
  <c r="L3890" i="1"/>
  <c r="AG3890" i="1"/>
  <c r="AH3890" i="1"/>
  <c r="AG3241" i="1"/>
  <c r="AH3241" i="1"/>
  <c r="L3098" i="1"/>
  <c r="AG3098" i="1"/>
  <c r="AH3098" i="1"/>
  <c r="L1673" i="1"/>
  <c r="AG1673" i="1"/>
  <c r="AH1673" i="1"/>
  <c r="AG3094" i="1"/>
  <c r="AH3094" i="1"/>
  <c r="L3327" i="1"/>
  <c r="AG3327" i="1"/>
  <c r="AH3327" i="1"/>
  <c r="L134" i="1"/>
  <c r="AG134" i="1"/>
  <c r="AH134" i="1"/>
  <c r="L1710" i="1"/>
  <c r="AG1710" i="1"/>
  <c r="AH1710" i="1"/>
  <c r="AG4039" i="1"/>
  <c r="AH4039" i="1"/>
  <c r="L2888" i="1"/>
  <c r="AG1304" i="1"/>
  <c r="AH1304" i="1"/>
  <c r="L1304" i="1"/>
  <c r="L3324" i="1"/>
  <c r="AG2560" i="1"/>
  <c r="AH2560" i="1"/>
  <c r="L3824" i="1"/>
  <c r="AG3824" i="1"/>
  <c r="AH3824" i="1"/>
  <c r="L885" i="1"/>
  <c r="AG531" i="1"/>
  <c r="AH531" i="1"/>
  <c r="AG1666" i="1"/>
  <c r="AH1666" i="1"/>
  <c r="AG357" i="1"/>
  <c r="AH357" i="1"/>
  <c r="AG3240" i="1"/>
  <c r="AH3240" i="1"/>
  <c r="AG3147" i="1"/>
  <c r="AH3147" i="1"/>
  <c r="L3323" i="1"/>
  <c r="AG3323" i="1"/>
  <c r="AH3323" i="1"/>
  <c r="AG3186" i="1"/>
  <c r="AH3186" i="1"/>
  <c r="L3682" i="1"/>
  <c r="AG3682" i="1"/>
  <c r="AH3682" i="1"/>
  <c r="L136" i="1"/>
  <c r="AG136" i="1"/>
  <c r="AH136" i="1"/>
  <c r="L3401" i="1"/>
  <c r="L4115" i="1"/>
  <c r="AG4115" i="1"/>
  <c r="AH4115" i="1"/>
  <c r="AG1976" i="1"/>
  <c r="AH1976" i="1"/>
  <c r="L1511" i="1"/>
  <c r="AG1511" i="1"/>
  <c r="AH1511" i="1"/>
  <c r="L938" i="1"/>
  <c r="AG938" i="1"/>
  <c r="AH938" i="1"/>
  <c r="AG3096" i="1"/>
  <c r="AH3096" i="1"/>
  <c r="L2298" i="1"/>
  <c r="AG2298" i="1"/>
  <c r="AH2298" i="1"/>
  <c r="AG654" i="1"/>
  <c r="AH654" i="1"/>
  <c r="L3116" i="1"/>
  <c r="AG3116" i="1"/>
  <c r="AH3116" i="1"/>
  <c r="L955" i="1"/>
  <c r="AG955" i="1"/>
  <c r="AH955" i="1"/>
  <c r="L450" i="1"/>
  <c r="AG450" i="1"/>
  <c r="AH450" i="1"/>
  <c r="L4179" i="1"/>
  <c r="AG4179" i="1"/>
  <c r="AH4179" i="1"/>
  <c r="L2229" i="1"/>
  <c r="AG2229" i="1"/>
  <c r="AH2229" i="1"/>
  <c r="AG2927" i="1"/>
  <c r="AH2927" i="1"/>
  <c r="L3240" i="1"/>
  <c r="L3241" i="1"/>
  <c r="L3002" i="1"/>
  <c r="AG3002" i="1"/>
  <c r="AH3002" i="1"/>
  <c r="AG465" i="1"/>
  <c r="AG159" i="1"/>
  <c r="AH159" i="1"/>
  <c r="L159" i="1"/>
  <c r="L1574" i="1"/>
  <c r="AG1574" i="1"/>
  <c r="AH1574" i="1"/>
  <c r="L1210" i="1"/>
  <c r="AG1210" i="1"/>
  <c r="AH1210" i="1"/>
  <c r="L564" i="1"/>
  <c r="AG564" i="1"/>
  <c r="AH564" i="1"/>
  <c r="L628" i="1"/>
  <c r="AG628" i="1"/>
  <c r="AH628" i="1"/>
  <c r="L1660" i="1"/>
  <c r="AG1660" i="1"/>
  <c r="AH1660" i="1"/>
  <c r="L3186" i="1"/>
  <c r="AG577" i="1"/>
  <c r="AH577" i="1"/>
  <c r="AG1472" i="1"/>
  <c r="AH1472" i="1"/>
  <c r="L1472" i="1"/>
  <c r="L2566" i="1"/>
  <c r="AG2566" i="1"/>
  <c r="AH2566" i="1"/>
  <c r="AG3581" i="1"/>
  <c r="AH3581" i="1"/>
  <c r="AG39" i="1"/>
  <c r="AH39" i="1"/>
  <c r="L999" i="1"/>
  <c r="AG999" i="1"/>
  <c r="AH999" i="1"/>
  <c r="L3591" i="1"/>
  <c r="AG3591" i="1"/>
  <c r="AH3591" i="1"/>
  <c r="L2377" i="1"/>
  <c r="AG2377" i="1"/>
  <c r="AH2377" i="1"/>
  <c r="L3264" i="1"/>
  <c r="AG3264" i="1"/>
  <c r="AH3264" i="1"/>
  <c r="L1054" i="1"/>
  <c r="AG1054" i="1"/>
  <c r="AH1054" i="1"/>
  <c r="L1969" i="1"/>
  <c r="AG1969" i="1"/>
  <c r="AH1969" i="1"/>
  <c r="AG277" i="1"/>
  <c r="AH277" i="1"/>
  <c r="L562" i="1"/>
  <c r="AG562" i="1"/>
  <c r="AH562" i="1"/>
  <c r="L761" i="1"/>
  <c r="AG761" i="1"/>
  <c r="AH761" i="1"/>
  <c r="AG2779" i="1"/>
  <c r="AH2779" i="1"/>
  <c r="L357" i="1"/>
  <c r="L495" i="1"/>
  <c r="L2927" i="1"/>
  <c r="AG3144" i="1"/>
  <c r="AH3144" i="1"/>
  <c r="L3145" i="1"/>
  <c r="AG3145" i="1"/>
  <c r="AH3145" i="1"/>
  <c r="L3851" i="1"/>
  <c r="AG3851" i="1"/>
  <c r="AH3851" i="1"/>
  <c r="L172" i="1"/>
  <c r="AG172" i="1"/>
  <c r="AH172" i="1"/>
  <c r="AG775" i="1"/>
  <c r="AH775" i="1"/>
  <c r="L775" i="1"/>
  <c r="AG198" i="1"/>
  <c r="AH198" i="1"/>
  <c r="L3094" i="1"/>
  <c r="L716" i="1"/>
  <c r="L2614" i="1"/>
  <c r="AG2614" i="1"/>
  <c r="AH2614" i="1"/>
  <c r="L3581" i="1"/>
  <c r="L527" i="1"/>
  <c r="AG527" i="1"/>
  <c r="AH527" i="1"/>
  <c r="AG1034" i="1"/>
  <c r="AH1034" i="1"/>
  <c r="AG418" i="1"/>
  <c r="AH418" i="1"/>
  <c r="AG1490" i="1"/>
  <c r="AH1490" i="1"/>
  <c r="AG2970" i="1"/>
  <c r="AH2970" i="1"/>
  <c r="AG997" i="1"/>
  <c r="AH997" i="1"/>
  <c r="L2269" i="1"/>
  <c r="AG2269" i="1"/>
  <c r="AH2269" i="1"/>
  <c r="AG2032" i="1"/>
  <c r="AH2032" i="1"/>
  <c r="L507" i="1"/>
  <c r="AG507" i="1"/>
  <c r="AH507" i="1"/>
  <c r="L1154" i="1"/>
  <c r="AG1154" i="1"/>
  <c r="AH1154" i="1"/>
  <c r="AG2133" i="1"/>
  <c r="AH2133" i="1"/>
  <c r="AG2831" i="1"/>
  <c r="AH2831" i="1"/>
  <c r="AG635" i="1"/>
  <c r="AH635" i="1"/>
  <c r="L1838" i="1"/>
  <c r="AG1838" i="1"/>
  <c r="AH1838" i="1"/>
  <c r="AG3973" i="1"/>
  <c r="AH3973" i="1"/>
  <c r="AG3454" i="1"/>
  <c r="AH3454" i="1"/>
  <c r="L3454" i="1"/>
  <c r="L81" i="1"/>
  <c r="L23" i="1"/>
  <c r="AG23" i="1"/>
  <c r="AH23" i="1"/>
  <c r="AG956" i="1"/>
  <c r="AH956" i="1"/>
  <c r="AG2686" i="1"/>
  <c r="AH2686" i="1"/>
  <c r="L2686" i="1"/>
  <c r="L3352" i="1"/>
  <c r="AG3352" i="1"/>
  <c r="AH3352" i="1"/>
  <c r="L1656" i="1"/>
  <c r="AG1656" i="1"/>
  <c r="AH1656" i="1"/>
  <c r="AG1623" i="1"/>
  <c r="AH1623" i="1"/>
  <c r="L3211" i="1"/>
  <c r="AG3211" i="1"/>
  <c r="AH3211" i="1"/>
  <c r="AG3419" i="1"/>
  <c r="AH3419" i="1"/>
  <c r="L3419" i="1"/>
  <c r="L2951" i="1"/>
  <c r="AG2951" i="1"/>
  <c r="AH2951" i="1"/>
  <c r="AG1398" i="1"/>
  <c r="AH1398" i="1"/>
  <c r="L1398" i="1"/>
  <c r="L799" i="1"/>
  <c r="AG799" i="1"/>
  <c r="AH799" i="1"/>
  <c r="AG61" i="1"/>
  <c r="AH61" i="1"/>
  <c r="AG3508" i="1"/>
  <c r="AH3508" i="1"/>
  <c r="L1954" i="1"/>
  <c r="AG1954" i="1"/>
  <c r="AH1954" i="1"/>
  <c r="L1017" i="1"/>
  <c r="AG1017" i="1"/>
  <c r="AH1017" i="1"/>
  <c r="AG3994" i="1"/>
  <c r="AH3994" i="1"/>
  <c r="AG1330" i="1"/>
  <c r="AH1330" i="1"/>
  <c r="AG1508" i="1"/>
  <c r="AH1508" i="1"/>
  <c r="L96" i="1"/>
  <c r="AG96" i="1"/>
  <c r="AH96" i="1"/>
  <c r="AG1883" i="1"/>
  <c r="AH1883" i="1"/>
  <c r="L3161" i="1"/>
  <c r="AG3161" i="1"/>
  <c r="AH3161" i="1"/>
  <c r="AG1606" i="1"/>
  <c r="AH1606" i="1"/>
  <c r="AG2822" i="1"/>
  <c r="AH2822" i="1"/>
  <c r="L1627" i="1"/>
  <c r="AG1627" i="1"/>
  <c r="AH1627" i="1"/>
  <c r="AG2935" i="1"/>
  <c r="AH2935" i="1"/>
  <c r="L2935" i="1"/>
  <c r="L1949" i="1"/>
  <c r="AG1949" i="1"/>
  <c r="AH1949" i="1"/>
  <c r="L2623" i="1"/>
  <c r="AG2623" i="1"/>
  <c r="AH2623" i="1"/>
  <c r="AG497" i="1"/>
  <c r="AH497" i="1"/>
  <c r="L1165" i="1"/>
  <c r="AG1165" i="1"/>
  <c r="AH1165" i="1"/>
  <c r="AG1600" i="1"/>
  <c r="AH1600" i="1"/>
  <c r="AG960" i="1"/>
  <c r="AH960" i="1"/>
  <c r="L2684" i="1"/>
  <c r="AG2684" i="1"/>
  <c r="AH2684" i="1"/>
  <c r="AG2268" i="1"/>
  <c r="AH2268" i="1"/>
  <c r="L2268" i="1"/>
  <c r="AG933" i="1"/>
  <c r="AH933" i="1"/>
  <c r="AG745" i="1"/>
  <c r="AH745" i="1"/>
  <c r="AG1890" i="1"/>
  <c r="AH1890" i="1"/>
  <c r="L2435" i="1"/>
  <c r="AG2435" i="1"/>
  <c r="AH2435" i="1"/>
  <c r="L2278" i="1"/>
  <c r="AG2278" i="1"/>
  <c r="AH2278" i="1"/>
  <c r="AG1461" i="1"/>
  <c r="AH1461" i="1"/>
  <c r="AG334" i="1"/>
  <c r="AH334" i="1"/>
  <c r="L334" i="1"/>
  <c r="AG3146" i="1"/>
  <c r="AH3146" i="1"/>
  <c r="L3112" i="1"/>
  <c r="AG3112" i="1"/>
  <c r="AH3112" i="1"/>
  <c r="AG2626" i="1"/>
  <c r="AH2626" i="1"/>
  <c r="L3404" i="1"/>
  <c r="AG3404" i="1"/>
  <c r="AH3404" i="1"/>
  <c r="AG707" i="1"/>
  <c r="AH707" i="1"/>
  <c r="AG1339" i="1"/>
  <c r="AH1339" i="1"/>
  <c r="AG1246" i="1"/>
  <c r="AH1246" i="1"/>
  <c r="AG3681" i="1"/>
  <c r="AH3681" i="1"/>
  <c r="L1521" i="1"/>
  <c r="AG1521" i="1"/>
  <c r="AH1521" i="1"/>
  <c r="AG4119" i="1"/>
  <c r="AH4119" i="1"/>
  <c r="L2636" i="1"/>
  <c r="AG2636" i="1"/>
  <c r="AH2636" i="1"/>
  <c r="L1712" i="1"/>
  <c r="AG1712" i="1"/>
  <c r="AH1712" i="1"/>
  <c r="AG1792" i="1"/>
  <c r="AH1792" i="1"/>
  <c r="L3405" i="1"/>
  <c r="AG3405" i="1"/>
  <c r="AH3405" i="1"/>
  <c r="L371" i="1"/>
  <c r="AG371" i="1"/>
  <c r="AH371" i="1"/>
  <c r="L1023" i="1"/>
  <c r="AG1023" i="1"/>
  <c r="AH1023" i="1"/>
  <c r="AG708" i="1"/>
  <c r="AH708" i="1"/>
  <c r="AG3614" i="1"/>
  <c r="AH3614" i="1"/>
  <c r="AG3379" i="1"/>
  <c r="AH3379" i="1"/>
  <c r="L1002" i="1"/>
  <c r="AG1002" i="1"/>
  <c r="AH1002" i="1"/>
  <c r="AG3194" i="1"/>
  <c r="AH3194" i="1"/>
  <c r="L3339" i="1"/>
  <c r="AG3339" i="1"/>
  <c r="AH3339" i="1"/>
  <c r="AG2945" i="1"/>
  <c r="AH2945" i="1"/>
  <c r="AG3893" i="1"/>
  <c r="AH3893" i="1"/>
  <c r="AG4182" i="1"/>
  <c r="AH4182" i="1"/>
  <c r="AG3608" i="1"/>
  <c r="AH3608" i="1"/>
  <c r="L61" i="1"/>
  <c r="L3173" i="1"/>
  <c r="AG3173" i="1"/>
  <c r="AH3173" i="1"/>
  <c r="L48" i="1"/>
  <c r="AG48" i="1"/>
  <c r="AH48" i="1"/>
  <c r="L45" i="1"/>
  <c r="AG45" i="1"/>
  <c r="AH45" i="1"/>
  <c r="AG3489" i="1"/>
  <c r="AH3489" i="1"/>
  <c r="L3994" i="1"/>
  <c r="L104" i="1"/>
  <c r="AG104" i="1"/>
  <c r="AH104" i="1"/>
  <c r="AG289" i="1"/>
  <c r="AH289" i="1"/>
  <c r="L4187" i="1"/>
  <c r="AG4187" i="1"/>
  <c r="AH4187" i="1"/>
  <c r="AG569" i="1"/>
  <c r="AH569" i="1"/>
  <c r="L1606" i="1"/>
  <c r="AG4148" i="1"/>
  <c r="AH4148" i="1"/>
  <c r="L3079" i="1"/>
  <c r="AG3079" i="1"/>
  <c r="AH3079" i="1"/>
  <c r="AG271" i="1"/>
  <c r="AH271" i="1"/>
  <c r="AG321" i="1"/>
  <c r="AH321" i="1"/>
  <c r="L3150" i="1"/>
  <c r="AG3150" i="1"/>
  <c r="AH3150" i="1"/>
  <c r="L703" i="1"/>
  <c r="AG703" i="1"/>
  <c r="AH703" i="1"/>
  <c r="L497" i="1"/>
  <c r="AG565" i="1"/>
  <c r="AH565" i="1"/>
  <c r="L3897" i="1"/>
  <c r="AG3897" i="1"/>
  <c r="AH3897" i="1"/>
  <c r="L3880" i="1"/>
  <c r="AG3880" i="1"/>
  <c r="AH3880" i="1"/>
  <c r="L1600" i="1"/>
  <c r="AG544" i="1"/>
  <c r="AH544" i="1"/>
  <c r="AG4030" i="1"/>
  <c r="AH4030" i="1"/>
  <c r="AG185" i="1"/>
  <c r="AH185" i="1"/>
  <c r="AG3932" i="1"/>
  <c r="AH3932" i="1"/>
  <c r="L1403" i="1"/>
  <c r="AG1403" i="1"/>
  <c r="AH1403" i="1"/>
  <c r="L933" i="1"/>
  <c r="L3020" i="1"/>
  <c r="AG3020" i="1"/>
  <c r="AH3020" i="1"/>
  <c r="AG2545" i="1"/>
  <c r="AH2545" i="1"/>
  <c r="AG579" i="1"/>
  <c r="AH579" i="1"/>
  <c r="L2398" i="1"/>
  <c r="AG2398" i="1"/>
  <c r="AH2398" i="1"/>
  <c r="L3288" i="1"/>
  <c r="AG3288" i="1"/>
  <c r="AH3288" i="1"/>
  <c r="L3289" i="1"/>
  <c r="AG3289" i="1"/>
  <c r="AH3289" i="1"/>
  <c r="L3146" i="1"/>
  <c r="AG1048" i="1"/>
  <c r="AH1048" i="1"/>
  <c r="L2626" i="1"/>
  <c r="L1770" i="1"/>
  <c r="AG1770" i="1"/>
  <c r="AH1770" i="1"/>
  <c r="L2297" i="1"/>
  <c r="AG2297" i="1"/>
  <c r="AH2297" i="1"/>
  <c r="L2444" i="1"/>
  <c r="AG2444" i="1"/>
  <c r="AH2444" i="1"/>
  <c r="AG2110" i="1"/>
  <c r="AH2110" i="1"/>
  <c r="AG3312" i="1"/>
  <c r="AH3312" i="1"/>
  <c r="L1734" i="1"/>
  <c r="AG1734" i="1"/>
  <c r="AH1734" i="1"/>
  <c r="AG3912" i="1"/>
  <c r="AH3912" i="1"/>
  <c r="L3912" i="1"/>
  <c r="L3420" i="1"/>
  <c r="AG3420" i="1"/>
  <c r="AH3420" i="1"/>
  <c r="AG1559" i="1"/>
  <c r="AH1559" i="1"/>
  <c r="AG3043" i="1"/>
  <c r="AH3043" i="1"/>
  <c r="AG1572" i="1"/>
  <c r="AH1572" i="1"/>
  <c r="L1572" i="1"/>
  <c r="AG205" i="1"/>
  <c r="AH205" i="1"/>
  <c r="L3136" i="1"/>
  <c r="AG3136" i="1"/>
  <c r="AH3136" i="1"/>
  <c r="L708" i="1"/>
  <c r="L4052" i="1"/>
  <c r="AG4052" i="1"/>
  <c r="AH4052" i="1"/>
  <c r="L1704" i="1"/>
  <c r="AG1704" i="1"/>
  <c r="AH1704" i="1"/>
  <c r="AG3337" i="1"/>
  <c r="AH3337" i="1"/>
  <c r="AG1718" i="1"/>
  <c r="AH1718" i="1"/>
  <c r="AG111" i="1"/>
  <c r="AH111" i="1"/>
  <c r="L111" i="1"/>
  <c r="AG1646" i="1"/>
  <c r="AH1646" i="1"/>
  <c r="L3875" i="1"/>
  <c r="AG3875" i="1"/>
  <c r="AH3875" i="1"/>
  <c r="L3515" i="1"/>
  <c r="AG3515" i="1"/>
  <c r="AH3515" i="1"/>
  <c r="L3702" i="1"/>
  <c r="AG3702" i="1"/>
  <c r="AH3702" i="1"/>
  <c r="L240" i="1"/>
  <c r="AG240" i="1"/>
  <c r="AH240" i="1"/>
  <c r="L3893" i="1"/>
  <c r="L2548" i="1"/>
  <c r="AG2548" i="1"/>
  <c r="L4182" i="1"/>
  <c r="L3608" i="1"/>
  <c r="AG1386" i="1"/>
  <c r="AH1386" i="1"/>
  <c r="L3055" i="1"/>
  <c r="AH3055" i="1"/>
  <c r="AG3055" i="1"/>
  <c r="L3489" i="1"/>
  <c r="L729" i="1"/>
  <c r="AG729" i="1"/>
  <c r="AH729" i="1"/>
  <c r="AG3802" i="1"/>
  <c r="AH3802" i="1"/>
  <c r="L1330" i="1"/>
  <c r="L2314" i="1"/>
  <c r="AG2314" i="1"/>
  <c r="AH2314" i="1"/>
  <c r="L4195" i="1"/>
  <c r="AG4195" i="1"/>
  <c r="AH4195" i="1"/>
  <c r="AG2243" i="1"/>
  <c r="AH2243" i="1"/>
  <c r="L790" i="1"/>
  <c r="AG790" i="1"/>
  <c r="AH790" i="1"/>
  <c r="L1883" i="1"/>
  <c r="L3854" i="1"/>
  <c r="AG3854" i="1"/>
  <c r="AH3854" i="1"/>
  <c r="AG2465" i="1"/>
  <c r="AH2465" i="1"/>
  <c r="AG1908" i="1"/>
  <c r="AH1908" i="1"/>
  <c r="L1908" i="1"/>
  <c r="L2822" i="1"/>
  <c r="AG1779" i="1"/>
  <c r="AH1779" i="1"/>
  <c r="AG665" i="1"/>
  <c r="AH665" i="1"/>
  <c r="L665" i="1"/>
  <c r="L2902" i="1"/>
  <c r="AG2902" i="1"/>
  <c r="AH2902" i="1"/>
  <c r="L271" i="1"/>
  <c r="L1397" i="1"/>
  <c r="AG1397" i="1"/>
  <c r="AH1397" i="1"/>
  <c r="L2095" i="1"/>
  <c r="AG2095" i="1"/>
  <c r="AH2095" i="1"/>
  <c r="L321" i="1"/>
  <c r="AG4063" i="1"/>
  <c r="AH4063" i="1"/>
  <c r="L1562" i="1"/>
  <c r="AG1562" i="1"/>
  <c r="AH1562" i="1"/>
  <c r="AG1456" i="1"/>
  <c r="AH1456" i="1"/>
  <c r="L960" i="1"/>
  <c r="L3237" i="1"/>
  <c r="AG3237" i="1"/>
  <c r="AH3237" i="1"/>
  <c r="L544" i="1"/>
  <c r="L4030" i="1"/>
  <c r="AG2178" i="1"/>
  <c r="AH2178" i="1"/>
  <c r="L1247" i="1"/>
  <c r="AG1247" i="1"/>
  <c r="AH1247" i="1"/>
  <c r="L1550" i="1"/>
  <c r="AG1550" i="1"/>
  <c r="AH1550" i="1"/>
  <c r="L745" i="1"/>
  <c r="L1890" i="1"/>
  <c r="L579" i="1"/>
  <c r="AG73" i="1"/>
  <c r="AH73" i="1"/>
  <c r="L2590" i="1"/>
  <c r="AG2590" i="1"/>
  <c r="AH2590" i="1"/>
  <c r="AG1749" i="1"/>
  <c r="AH1749" i="1"/>
  <c r="AG2181" i="1"/>
  <c r="AH2181" i="1"/>
  <c r="L2975" i="1"/>
  <c r="AG2975" i="1"/>
  <c r="AH2975" i="1"/>
  <c r="AG3193" i="1"/>
  <c r="AH3193" i="1"/>
  <c r="AG3551" i="1"/>
  <c r="AH3551" i="1"/>
  <c r="AG24" i="1"/>
  <c r="AH24" i="1"/>
  <c r="L707" i="1"/>
  <c r="L1044" i="1"/>
  <c r="AG1044" i="1"/>
  <c r="AH1044" i="1"/>
  <c r="L1339" i="1"/>
  <c r="L1246" i="1"/>
  <c r="AG919" i="1"/>
  <c r="AH919" i="1"/>
  <c r="L919" i="1"/>
  <c r="L3681" i="1"/>
  <c r="AG1281" i="1"/>
  <c r="AH1281" i="1"/>
  <c r="L1559" i="1"/>
  <c r="L4119" i="1"/>
  <c r="L4081" i="1"/>
  <c r="AG4081" i="1"/>
  <c r="AH4081" i="1"/>
  <c r="L3043" i="1"/>
  <c r="L4125" i="1"/>
  <c r="AG4125" i="1"/>
  <c r="AH4125" i="1"/>
  <c r="AG623" i="1"/>
  <c r="AH623" i="1"/>
  <c r="L1792" i="1"/>
  <c r="L2169" i="1"/>
  <c r="AG2169" i="1"/>
  <c r="AH2169" i="1"/>
  <c r="AG2845" i="1"/>
  <c r="AH2845" i="1"/>
  <c r="AG1664" i="1"/>
  <c r="AH1664" i="1"/>
  <c r="AG2682" i="1"/>
  <c r="AH2682" i="1"/>
  <c r="L1882" i="1"/>
  <c r="AG1882" i="1"/>
  <c r="AH1882" i="1"/>
  <c r="AG3474" i="1"/>
  <c r="AH3474" i="1"/>
  <c r="L3474" i="1"/>
  <c r="AG179" i="1"/>
  <c r="AH179" i="1"/>
  <c r="L3379" i="1"/>
  <c r="AG1212" i="1"/>
  <c r="AH1212" i="1"/>
  <c r="L3119" i="1"/>
  <c r="AG3119" i="1"/>
  <c r="AH3119" i="1"/>
  <c r="L3336" i="1"/>
  <c r="AG3336" i="1"/>
  <c r="AH3336" i="1"/>
  <c r="L3337" i="1"/>
  <c r="L3194" i="1"/>
  <c r="L3243" i="1"/>
  <c r="AG3243" i="1"/>
  <c r="AH3243" i="1"/>
  <c r="AG1862" i="1"/>
  <c r="L1862" i="1"/>
  <c r="AH1862" i="1"/>
  <c r="AG1265" i="1"/>
  <c r="L1265" i="1"/>
  <c r="AH1265" i="1"/>
  <c r="AG3640" i="1"/>
  <c r="L3640" i="1"/>
  <c r="AH3640" i="1"/>
  <c r="L1382" i="1"/>
  <c r="AG1382" i="1"/>
  <c r="AH1382" i="1"/>
  <c r="AH1684" i="1"/>
  <c r="AG3533" i="1"/>
  <c r="AH3533" i="1"/>
  <c r="L3533" i="1"/>
  <c r="L549" i="1"/>
  <c r="AG549" i="1"/>
  <c r="AH549" i="1"/>
  <c r="AG323" i="1"/>
  <c r="AH323" i="1"/>
  <c r="AG1897" i="1"/>
  <c r="AH1897" i="1"/>
  <c r="L559" i="1"/>
  <c r="AG559" i="1"/>
  <c r="AH559" i="1"/>
  <c r="L4054" i="1"/>
  <c r="AG4054" i="1"/>
  <c r="AH4054" i="1"/>
  <c r="AG3637" i="1"/>
  <c r="AH3637" i="1"/>
  <c r="L2477" i="1"/>
  <c r="AG2477" i="1"/>
  <c r="AH2477" i="1"/>
  <c r="L3751" i="1"/>
  <c r="AH3751" i="1"/>
  <c r="L2389" i="1"/>
  <c r="AG2389" i="1"/>
  <c r="AH2389" i="1"/>
  <c r="L2440" i="1"/>
  <c r="AG2440" i="1"/>
  <c r="AH2440" i="1"/>
  <c r="L812" i="1"/>
  <c r="L3958" i="1"/>
  <c r="AG3958" i="1"/>
  <c r="AH3958" i="1"/>
  <c r="L3125" i="1"/>
  <c r="AG3125" i="1"/>
  <c r="AH3125" i="1"/>
  <c r="AG2214" i="1"/>
  <c r="AH2214" i="1"/>
  <c r="AG1145" i="1"/>
  <c r="AH1145" i="1"/>
  <c r="L3294" i="1"/>
  <c r="AG3294" i="1"/>
  <c r="AH3294" i="1"/>
  <c r="L3104" i="1"/>
  <c r="AG3104" i="1"/>
  <c r="AH3104" i="1"/>
  <c r="AG2893" i="1"/>
  <c r="AH2893" i="1"/>
  <c r="L1285" i="1"/>
  <c r="L4077" i="1"/>
  <c r="L1982" i="1"/>
  <c r="AG1982" i="1"/>
  <c r="AH1982" i="1"/>
  <c r="L2081" i="1"/>
  <c r="L1466" i="1"/>
  <c r="AG1466" i="1"/>
  <c r="AH1466" i="1"/>
  <c r="L311" i="1"/>
  <c r="L1369" i="1"/>
  <c r="AG1369" i="1"/>
  <c r="AH1369" i="1"/>
  <c r="L1995" i="1"/>
  <c r="AG1995" i="1"/>
  <c r="AH1995" i="1"/>
  <c r="L2911" i="1"/>
  <c r="AG2911" i="1"/>
  <c r="AH2911" i="1"/>
  <c r="AG200" i="1"/>
  <c r="AH200" i="1"/>
  <c r="L1492" i="1"/>
  <c r="AG1492" i="1"/>
  <c r="AH1492" i="1"/>
  <c r="AG1399" i="1"/>
  <c r="AH1399" i="1"/>
  <c r="L1399" i="1"/>
  <c r="L3778" i="1"/>
  <c r="AG3778" i="1"/>
  <c r="AH3778" i="1"/>
  <c r="L1138" i="1"/>
  <c r="AG1138" i="1"/>
  <c r="AH1138" i="1"/>
  <c r="L1128" i="1"/>
  <c r="AG1128" i="1"/>
  <c r="AH1128" i="1"/>
  <c r="AG4165" i="1"/>
  <c r="AH4165" i="1"/>
  <c r="L3445" i="1"/>
  <c r="AG3445" i="1"/>
  <c r="AH3445" i="1"/>
  <c r="L1473" i="1"/>
  <c r="AG1473" i="1"/>
  <c r="AH1473" i="1"/>
  <c r="AG2006" i="1"/>
  <c r="AH2006" i="1"/>
  <c r="L3427" i="1"/>
  <c r="AG3427" i="1"/>
  <c r="AH3427" i="1"/>
  <c r="AG1172" i="1"/>
  <c r="AH1172" i="1"/>
  <c r="L3378" i="1"/>
  <c r="AG3378" i="1"/>
  <c r="AH3378" i="1"/>
  <c r="AG2892" i="1"/>
  <c r="AH2892" i="1"/>
  <c r="L454" i="1"/>
  <c r="AG454" i="1"/>
  <c r="AH454" i="1"/>
  <c r="AG2759" i="1"/>
  <c r="AH2759" i="1"/>
  <c r="AG2976" i="1"/>
  <c r="AH2976" i="1"/>
  <c r="L3171" i="1"/>
  <c r="AG3171" i="1"/>
  <c r="AH3171" i="1"/>
  <c r="AG428" i="1"/>
  <c r="AH428" i="1"/>
  <c r="AG2136" i="1"/>
  <c r="AH2136" i="1"/>
  <c r="L13" i="1"/>
  <c r="AG13" i="1"/>
  <c r="AH13" i="1"/>
  <c r="AG4164" i="1"/>
  <c r="AH4164" i="1"/>
  <c r="AG1801" i="1"/>
  <c r="AH1801" i="1"/>
  <c r="AG4037" i="1"/>
  <c r="AH4037" i="1"/>
  <c r="AG1182" i="1"/>
  <c r="AH1182" i="1"/>
  <c r="AG676" i="1"/>
  <c r="AH676" i="1"/>
  <c r="AG4158" i="1"/>
  <c r="AH4158" i="1"/>
  <c r="AG2383" i="1"/>
  <c r="AH2383" i="1"/>
  <c r="L2383" i="1"/>
  <c r="L3992" i="1"/>
  <c r="AG3992" i="1"/>
  <c r="AH3992" i="1"/>
  <c r="AG935" i="1"/>
  <c r="AH935" i="1"/>
  <c r="L1117" i="1"/>
  <c r="AG1117" i="1"/>
  <c r="AH1117" i="1"/>
  <c r="L3873" i="1"/>
  <c r="AG3873" i="1"/>
  <c r="AH3873" i="1"/>
  <c r="L1545" i="1"/>
  <c r="AG1545" i="1"/>
  <c r="AH1545" i="1"/>
  <c r="AG2122" i="1"/>
  <c r="AH2122" i="1"/>
  <c r="L1640" i="1"/>
  <c r="AG1640" i="1"/>
  <c r="AH1640" i="1"/>
  <c r="AG3482" i="1"/>
  <c r="AH3482" i="1"/>
  <c r="AG3603" i="1"/>
  <c r="AH3603" i="1"/>
  <c r="L3809" i="1"/>
  <c r="AG3809" i="1"/>
  <c r="AH3809" i="1"/>
  <c r="AG1621" i="1"/>
  <c r="AH1621" i="1"/>
  <c r="L1621" i="1"/>
  <c r="AG1097" i="1"/>
  <c r="AH1097" i="1"/>
  <c r="L3960" i="1"/>
  <c r="AG3960" i="1"/>
  <c r="AH3960" i="1"/>
  <c r="L2942" i="1"/>
  <c r="L3900" i="1"/>
  <c r="AG3900" i="1"/>
  <c r="AH3900" i="1"/>
  <c r="AG1658" i="1"/>
  <c r="AH1658" i="1"/>
  <c r="AG2009" i="1"/>
  <c r="AH2009" i="1"/>
  <c r="L2009" i="1"/>
  <c r="AG4139" i="1"/>
  <c r="L4139" i="1"/>
  <c r="AH4139" i="1"/>
  <c r="L4049" i="1"/>
  <c r="AG4049" i="1"/>
  <c r="AH4049" i="1"/>
  <c r="L469" i="1"/>
  <c r="L3132" i="1"/>
  <c r="AG3132" i="1"/>
  <c r="AH3132" i="1"/>
  <c r="L2673" i="1"/>
  <c r="AG2673" i="1"/>
  <c r="AH2673" i="1"/>
  <c r="AG992" i="1"/>
  <c r="AH992" i="1"/>
  <c r="L296" i="1"/>
  <c r="AG296" i="1"/>
  <c r="AH296" i="1"/>
  <c r="AG3310" i="1"/>
  <c r="AH3310" i="1"/>
  <c r="AG1285" i="1"/>
  <c r="AH1285" i="1"/>
  <c r="AG3794" i="1"/>
  <c r="AH3794" i="1"/>
  <c r="AG4120" i="1"/>
  <c r="AH4120" i="1"/>
  <c r="L1744" i="1"/>
  <c r="AG1744" i="1"/>
  <c r="AH1744" i="1"/>
  <c r="AG2508" i="1"/>
  <c r="AH2508" i="1"/>
  <c r="AG411" i="1"/>
  <c r="AH411" i="1"/>
  <c r="L3863" i="1"/>
  <c r="AG3863" i="1"/>
  <c r="AH3863" i="1"/>
  <c r="L1897" i="1"/>
  <c r="AG2413" i="1"/>
  <c r="AH2413" i="1"/>
  <c r="L493" i="1"/>
  <c r="AG493" i="1"/>
  <c r="AH493" i="1"/>
  <c r="AG2910" i="1"/>
  <c r="AH2910" i="1"/>
  <c r="AG3990" i="1"/>
  <c r="AH3990" i="1"/>
  <c r="AG3911" i="1"/>
  <c r="AH3911" i="1"/>
  <c r="L400" i="1"/>
  <c r="AG400" i="1"/>
  <c r="AH400" i="1"/>
  <c r="L1837" i="1"/>
  <c r="AG1837" i="1"/>
  <c r="AH1837" i="1"/>
  <c r="AG1388" i="1"/>
  <c r="AH1388" i="1"/>
  <c r="L1874" i="1"/>
  <c r="AG1874" i="1"/>
  <c r="AH1874" i="1"/>
  <c r="L1554" i="1"/>
  <c r="AG1554" i="1"/>
  <c r="AH1554" i="1"/>
  <c r="L1777" i="1"/>
  <c r="AG1777" i="1"/>
  <c r="AH1777" i="1"/>
  <c r="L2977" i="1"/>
  <c r="AG2977" i="1"/>
  <c r="AH2977" i="1"/>
  <c r="L2930" i="1"/>
  <c r="AG2930" i="1"/>
  <c r="AH2930" i="1"/>
  <c r="L1604" i="1"/>
  <c r="AG1604" i="1"/>
  <c r="AH1604" i="1"/>
  <c r="AG3083" i="1"/>
  <c r="AH3083" i="1"/>
  <c r="AG2794" i="1"/>
  <c r="AH2794" i="1"/>
  <c r="L2823" i="1"/>
  <c r="AG2823" i="1"/>
  <c r="AH2823" i="1"/>
  <c r="AG3616" i="1"/>
  <c r="AH3616" i="1"/>
  <c r="L3616" i="1"/>
  <c r="L2651" i="1"/>
  <c r="AG2651" i="1"/>
  <c r="AH2651" i="1"/>
  <c r="AG1551" i="1"/>
  <c r="AH1551" i="1"/>
  <c r="L3839" i="1"/>
  <c r="AG3839" i="1"/>
  <c r="AH3839" i="1"/>
  <c r="AG2112" i="1"/>
  <c r="AH2112" i="1"/>
  <c r="L3636" i="1"/>
  <c r="AG3636" i="1"/>
  <c r="AH3636" i="1"/>
  <c r="AG489" i="1"/>
  <c r="AH489" i="1"/>
  <c r="AG338" i="1"/>
  <c r="AH338" i="1"/>
  <c r="AG3281" i="1"/>
  <c r="AH3281" i="1"/>
  <c r="AG4123" i="1"/>
  <c r="AH4123" i="1"/>
  <c r="L2100" i="1"/>
  <c r="AG2100" i="1"/>
  <c r="AH2100" i="1"/>
  <c r="L1827" i="1"/>
  <c r="AG1827" i="1"/>
  <c r="AH1827" i="1"/>
  <c r="AG2727" i="1"/>
  <c r="AH2727" i="1"/>
  <c r="L467" i="1"/>
  <c r="AG467" i="1"/>
  <c r="AH467" i="1"/>
  <c r="AG3353" i="1"/>
  <c r="AH3353" i="1"/>
  <c r="L3806" i="1"/>
  <c r="AG3806" i="1"/>
  <c r="AH3806" i="1"/>
  <c r="AG1650" i="1"/>
  <c r="AH1650" i="1"/>
  <c r="L1650" i="1"/>
  <c r="L675" i="1"/>
  <c r="AG675" i="1"/>
  <c r="AH675" i="1"/>
  <c r="AG3491" i="1"/>
  <c r="AH3491" i="1"/>
  <c r="AG875" i="1"/>
  <c r="AH875" i="1"/>
  <c r="L951" i="1"/>
  <c r="AG951" i="1"/>
  <c r="AH951" i="1"/>
  <c r="L1163" i="1"/>
  <c r="AG1163" i="1"/>
  <c r="AH1163" i="1"/>
  <c r="AG2777" i="1"/>
  <c r="L2777" i="1"/>
  <c r="AH2777" i="1"/>
  <c r="AH2959" i="1"/>
  <c r="AH2284" i="1"/>
  <c r="AG3129" i="1"/>
  <c r="AH3129" i="1"/>
  <c r="L3129" i="1"/>
  <c r="AG3726" i="1"/>
  <c r="AH3726" i="1"/>
  <c r="L1186" i="1"/>
  <c r="AG1186" i="1"/>
  <c r="AH1186" i="1"/>
  <c r="L1278" i="1"/>
  <c r="AG1278" i="1"/>
  <c r="AH1278" i="1"/>
  <c r="AG3765" i="1"/>
  <c r="AH3765" i="1"/>
  <c r="L3765" i="1"/>
  <c r="AG2151" i="1"/>
  <c r="AH2151" i="1"/>
  <c r="L2151" i="1"/>
  <c r="L457" i="1"/>
  <c r="AG457" i="1"/>
  <c r="AH457" i="1"/>
  <c r="AG2138" i="1"/>
  <c r="AH2138" i="1"/>
  <c r="AG2879" i="1"/>
  <c r="AH2879" i="1"/>
  <c r="AG4008" i="1"/>
  <c r="AH4008" i="1"/>
  <c r="AG3830" i="1"/>
  <c r="AH3830" i="1"/>
  <c r="AG247" i="1"/>
  <c r="AH247" i="1"/>
  <c r="L2437" i="1"/>
  <c r="AG2437" i="1"/>
  <c r="AH2437" i="1"/>
  <c r="AG1824" i="1"/>
  <c r="AH1824" i="1"/>
  <c r="L3179" i="1"/>
  <c r="AG3179" i="1"/>
  <c r="AH3179" i="1"/>
  <c r="L419" i="1"/>
  <c r="AG419" i="1"/>
  <c r="AH419" i="1"/>
  <c r="AG716" i="1"/>
  <c r="AH716" i="1"/>
  <c r="L2156" i="1"/>
  <c r="L2900" i="1"/>
  <c r="AG2900" i="1"/>
  <c r="AH2900" i="1"/>
  <c r="L1976" i="1"/>
  <c r="AG710" i="1"/>
  <c r="AH710" i="1"/>
  <c r="AG1338" i="1"/>
  <c r="AH1338" i="1"/>
  <c r="L1719" i="1"/>
  <c r="AG1719" i="1"/>
  <c r="AH1719" i="1"/>
  <c r="L1699" i="1"/>
  <c r="AG1699" i="1"/>
  <c r="AH1699" i="1"/>
  <c r="AG3363" i="1"/>
  <c r="AH3363" i="1"/>
  <c r="AG3295" i="1"/>
  <c r="AH3295" i="1"/>
  <c r="L2334" i="1"/>
  <c r="AG2334" i="1"/>
  <c r="AH2334" i="1"/>
  <c r="AG1350" i="1"/>
  <c r="AH1350" i="1"/>
  <c r="AG2611" i="1"/>
  <c r="AH2611" i="1"/>
  <c r="AG4180" i="1"/>
  <c r="AH4180" i="1"/>
  <c r="AG2101" i="1"/>
  <c r="AH2101" i="1"/>
  <c r="L831" i="1"/>
  <c r="AG831" i="1"/>
  <c r="AH831" i="1"/>
  <c r="L2330" i="1"/>
  <c r="AG2330" i="1"/>
  <c r="AH2330" i="1"/>
  <c r="L2008" i="1"/>
  <c r="AG2008" i="1"/>
  <c r="AH2008" i="1"/>
  <c r="L1885" i="1"/>
  <c r="L2032" i="1"/>
  <c r="AG2166" i="1"/>
  <c r="AH2166" i="1"/>
  <c r="AG573" i="1"/>
  <c r="AH573" i="1"/>
  <c r="L2611" i="1"/>
  <c r="L3822" i="1"/>
  <c r="AG3822" i="1"/>
  <c r="AH3822" i="1"/>
  <c r="L3169" i="1"/>
  <c r="L1514" i="1"/>
  <c r="AG1514" i="1"/>
  <c r="AH1514" i="1"/>
  <c r="L3280" i="1"/>
  <c r="AG3280" i="1"/>
  <c r="AH3280" i="1"/>
  <c r="AG2123" i="1"/>
  <c r="AH2123" i="1"/>
  <c r="L2123" i="1"/>
  <c r="AG1864" i="1"/>
  <c r="AH1864" i="1"/>
  <c r="AG3019" i="1"/>
  <c r="AH3019" i="1"/>
  <c r="L2101" i="1"/>
  <c r="L2427" i="1"/>
  <c r="AG2427" i="1"/>
  <c r="AH2427" i="1"/>
  <c r="AG3026" i="1"/>
  <c r="AH3026" i="1"/>
  <c r="AG3466" i="1"/>
  <c r="AH3466" i="1"/>
  <c r="L3466" i="1"/>
  <c r="L3910" i="1"/>
  <c r="AG3910" i="1"/>
  <c r="AH3910" i="1"/>
  <c r="AG915" i="1"/>
  <c r="AH915" i="1"/>
  <c r="L1203" i="1"/>
  <c r="AG1203" i="1"/>
  <c r="AH1203" i="1"/>
  <c r="L2864" i="1"/>
  <c r="AG2864" i="1"/>
  <c r="AH2864" i="1"/>
  <c r="AG934" i="1"/>
  <c r="AH934" i="1"/>
  <c r="AG601" i="1"/>
  <c r="AH601" i="1"/>
  <c r="AG4136" i="1"/>
  <c r="AH4136" i="1"/>
  <c r="L3699" i="1"/>
  <c r="AG3271" i="1"/>
  <c r="AH3271" i="1"/>
  <c r="AG2215" i="1"/>
  <c r="AH2215" i="1"/>
  <c r="AG2141" i="1"/>
  <c r="AH2141" i="1"/>
  <c r="AG3439" i="1"/>
  <c r="AH3439" i="1"/>
  <c r="AG1722" i="1"/>
  <c r="AH1722" i="1"/>
  <c r="L2021" i="1"/>
  <c r="AG2021" i="1"/>
  <c r="AH2021" i="1"/>
  <c r="L3271" i="1"/>
  <c r="AH772" i="1"/>
  <c r="AG772" i="1"/>
  <c r="L3846" i="1"/>
  <c r="AG3846" i="1"/>
  <c r="AH3846" i="1"/>
  <c r="L2600" i="1"/>
  <c r="AG2600" i="1"/>
  <c r="AH2600" i="1"/>
  <c r="AH225" i="1"/>
  <c r="AG225" i="1"/>
  <c r="AH1420" i="1"/>
  <c r="AG1420" i="1"/>
  <c r="AG1662" i="1"/>
  <c r="AH1662" i="1"/>
  <c r="L4061" i="1"/>
  <c r="AG4061" i="1"/>
  <c r="AH4061" i="1"/>
  <c r="L2790" i="1"/>
  <c r="AG2790" i="1"/>
  <c r="AH2790" i="1"/>
  <c r="L2192" i="1"/>
  <c r="AG2192" i="1"/>
  <c r="AH2192" i="1"/>
  <c r="L3310" i="1"/>
  <c r="L1189" i="1"/>
  <c r="AG1189" i="1"/>
  <c r="AH1189" i="1"/>
  <c r="L3794" i="1"/>
  <c r="AG3687" i="1"/>
  <c r="AH3687" i="1"/>
  <c r="L2753" i="1"/>
  <c r="AG2753" i="1"/>
  <c r="AH2753" i="1"/>
  <c r="L2508" i="1"/>
  <c r="AG1557" i="1"/>
  <c r="AH1557" i="1"/>
  <c r="L4058" i="1"/>
  <c r="AG4058" i="1"/>
  <c r="AH4058" i="1"/>
  <c r="AG3594" i="1"/>
  <c r="AH3594" i="1"/>
  <c r="L2910" i="1"/>
  <c r="AG722" i="1"/>
  <c r="AH722" i="1"/>
  <c r="L1132" i="1"/>
  <c r="AG1132" i="1"/>
  <c r="AH1132" i="1"/>
  <c r="L3990" i="1"/>
  <c r="AG994" i="1"/>
  <c r="AH994" i="1"/>
  <c r="AG1481" i="1"/>
  <c r="AH1481" i="1"/>
  <c r="AG4016" i="1"/>
  <c r="AH4016" i="1"/>
  <c r="L1223" i="1"/>
  <c r="AG1223" i="1"/>
  <c r="AH1223" i="1"/>
  <c r="AG3996" i="1"/>
  <c r="AH3996" i="1"/>
  <c r="L3996" i="1"/>
  <c r="AG2844" i="1"/>
  <c r="AH2844" i="1"/>
  <c r="L2732" i="1"/>
  <c r="AG2732" i="1"/>
  <c r="AH2732" i="1"/>
  <c r="AG1318" i="1"/>
  <c r="AH1318" i="1"/>
  <c r="L1318" i="1"/>
  <c r="AG1056" i="1"/>
  <c r="AH1056" i="1"/>
  <c r="L330" i="1"/>
  <c r="AG330" i="1"/>
  <c r="AH330" i="1"/>
  <c r="L3828" i="1"/>
  <c r="AG3828" i="1"/>
  <c r="AH3828" i="1"/>
  <c r="AG3164" i="1"/>
  <c r="AH3164" i="1"/>
  <c r="L2748" i="1"/>
  <c r="AG2748" i="1"/>
  <c r="AH2748" i="1"/>
  <c r="L2638" i="1"/>
  <c r="AG2663" i="1"/>
  <c r="AH2663" i="1"/>
  <c r="AG1965" i="1"/>
  <c r="AH1965" i="1"/>
  <c r="L3083" i="1"/>
  <c r="L2245" i="1"/>
  <c r="AG2245" i="1"/>
  <c r="AH2245" i="1"/>
  <c r="AG836" i="1"/>
  <c r="AH836" i="1"/>
  <c r="AG2850" i="1"/>
  <c r="AH2850" i="1"/>
  <c r="AG239" i="1"/>
  <c r="AH239" i="1"/>
  <c r="L694" i="1"/>
  <c r="AG694" i="1"/>
  <c r="AH694" i="1"/>
  <c r="L2186" i="1"/>
  <c r="AG2186" i="1"/>
  <c r="AH2186" i="1"/>
  <c r="L2112" i="1"/>
  <c r="AG3365" i="1"/>
  <c r="AH3365" i="1"/>
  <c r="AG388" i="1"/>
  <c r="AH388" i="1"/>
  <c r="AG3750" i="1"/>
  <c r="AH3750" i="1"/>
  <c r="L3154" i="1"/>
  <c r="AG3154" i="1"/>
  <c r="AH3154" i="1"/>
  <c r="AG3680" i="1"/>
  <c r="AH3680" i="1"/>
  <c r="L3296" i="1"/>
  <c r="AG3296" i="1"/>
  <c r="AH3296" i="1"/>
  <c r="L445" i="1"/>
  <c r="AG445" i="1"/>
  <c r="AH445" i="1"/>
  <c r="L1305" i="1"/>
  <c r="AG1305" i="1"/>
  <c r="AH1305" i="1"/>
  <c r="L3281" i="1"/>
  <c r="AG1978" i="1"/>
  <c r="AH1978" i="1"/>
  <c r="L1571" i="1"/>
  <c r="AG1571" i="1"/>
  <c r="AH1571" i="1"/>
  <c r="L3141" i="1"/>
  <c r="AG3141" i="1"/>
  <c r="AH3141" i="1"/>
  <c r="AG3386" i="1"/>
  <c r="AH3386" i="1"/>
  <c r="L4184" i="1"/>
  <c r="AG4184" i="1"/>
  <c r="AH4184" i="1"/>
  <c r="L2727" i="1"/>
  <c r="AG1947" i="1"/>
  <c r="AH1947" i="1"/>
  <c r="AG3708" i="1"/>
  <c r="AH3708" i="1"/>
  <c r="AG4104" i="1"/>
  <c r="AH4104" i="1"/>
  <c r="L3491" i="1"/>
  <c r="L875" i="1"/>
  <c r="AG2897" i="1"/>
  <c r="AH2897" i="1"/>
  <c r="L2897" i="1"/>
  <c r="AG2959" i="1"/>
  <c r="AG2284" i="1"/>
  <c r="AG1445" i="1"/>
  <c r="AH1445" i="1"/>
  <c r="L3273" i="1"/>
  <c r="AG3273" i="1"/>
  <c r="AH3273" i="1"/>
  <c r="AG2643" i="1"/>
  <c r="AH2643" i="1"/>
  <c r="L2843" i="1"/>
  <c r="AG2843" i="1"/>
  <c r="AH2843" i="1"/>
  <c r="L1445" i="1"/>
  <c r="L177" i="1"/>
  <c r="AG177" i="1"/>
  <c r="AH177" i="1"/>
  <c r="AG3401" i="1"/>
  <c r="AH3401" i="1"/>
  <c r="AG941" i="1"/>
  <c r="AH941" i="1"/>
  <c r="AG853" i="1"/>
  <c r="AH853" i="1"/>
  <c r="L362" i="1"/>
  <c r="AG362" i="1"/>
  <c r="AH362" i="1"/>
  <c r="AG2003" i="1"/>
  <c r="AH2003" i="1"/>
  <c r="L2003" i="1"/>
  <c r="L59" i="1"/>
  <c r="AG59" i="1"/>
  <c r="AH59" i="1"/>
  <c r="L3238" i="1"/>
  <c r="AG3238" i="1"/>
  <c r="AH3238" i="1"/>
  <c r="L1618" i="1"/>
  <c r="L3940" i="1"/>
  <c r="AG3496" i="1"/>
  <c r="AH3496" i="1"/>
  <c r="L937" i="1"/>
  <c r="AG937" i="1"/>
  <c r="AH937" i="1"/>
  <c r="AG4201" i="1"/>
  <c r="AH4201" i="1"/>
  <c r="L4201" i="1"/>
  <c r="L2560" i="1"/>
  <c r="L1971" i="1"/>
  <c r="AG1971" i="1"/>
  <c r="AH1971" i="1"/>
  <c r="L1032" i="1"/>
  <c r="AG1032" i="1"/>
  <c r="AH1032" i="1"/>
  <c r="L3877" i="1"/>
  <c r="AG3877" i="1"/>
  <c r="AH3877" i="1"/>
  <c r="L642" i="1"/>
  <c r="AG642" i="1"/>
  <c r="AH642" i="1"/>
  <c r="L2200" i="1"/>
  <c r="L2770" i="1"/>
  <c r="AG3686" i="1"/>
  <c r="AH3686" i="1"/>
  <c r="L39" i="1"/>
  <c r="L1168" i="1"/>
  <c r="AG1168" i="1"/>
  <c r="AH1168" i="1"/>
  <c r="AG1945" i="1"/>
  <c r="AH1945" i="1"/>
  <c r="L1945" i="1"/>
  <c r="L1602" i="1"/>
  <c r="AG1602" i="1"/>
  <c r="AH1602" i="1"/>
  <c r="L684" i="1"/>
  <c r="AG684" i="1"/>
  <c r="AH684" i="1"/>
  <c r="AG4157" i="1"/>
  <c r="AH4157" i="1"/>
  <c r="L4127" i="1"/>
  <c r="AG4127" i="1"/>
  <c r="AH4127" i="1"/>
  <c r="AG1327" i="1"/>
  <c r="AH1327" i="1"/>
  <c r="AG1477" i="1"/>
  <c r="AH1477" i="1"/>
  <c r="L2474" i="1"/>
  <c r="AG2474" i="1"/>
  <c r="AH2474" i="1"/>
  <c r="L1273" i="1"/>
  <c r="AG1273" i="1"/>
  <c r="AH1273" i="1"/>
  <c r="L277" i="1"/>
  <c r="AG231" i="1"/>
  <c r="AH231" i="1"/>
  <c r="L3144" i="1"/>
  <c r="L1327" i="1"/>
  <c r="AG2321" i="1"/>
  <c r="AH2321" i="1"/>
  <c r="L2321" i="1"/>
  <c r="L2428" i="1"/>
  <c r="L339" i="1"/>
  <c r="L906" i="1"/>
  <c r="AG3169" i="1"/>
  <c r="AH3169" i="1"/>
  <c r="L973" i="1"/>
  <c r="AG973" i="1"/>
  <c r="AH973" i="1"/>
  <c r="AG196" i="1"/>
  <c r="AH196" i="1"/>
  <c r="AG2973" i="1"/>
  <c r="AH2973" i="1"/>
  <c r="L536" i="1"/>
  <c r="AG536" i="1"/>
  <c r="AH536" i="1"/>
  <c r="L3973" i="1"/>
  <c r="AG389" i="1"/>
  <c r="AH389" i="1"/>
  <c r="L3694" i="1"/>
  <c r="AG3694" i="1"/>
  <c r="AH3694" i="1"/>
  <c r="AG871" i="1"/>
  <c r="AH871" i="1"/>
  <c r="AG1381" i="1"/>
  <c r="AH1381" i="1"/>
  <c r="L1272" i="1"/>
  <c r="AG1272" i="1"/>
  <c r="AH1272" i="1"/>
  <c r="AG181" i="1"/>
  <c r="AH181" i="1"/>
  <c r="AG1404" i="1"/>
  <c r="AH1404" i="1"/>
  <c r="L196" i="1"/>
  <c r="AG2096" i="1"/>
  <c r="AH2096" i="1"/>
  <c r="L4055" i="1"/>
  <c r="AG4055" i="1"/>
  <c r="AH4055" i="1"/>
  <c r="L2735" i="1"/>
  <c r="AG2735" i="1"/>
  <c r="AH2735" i="1"/>
  <c r="L1350" i="1"/>
  <c r="AG2944" i="1"/>
  <c r="AH2944" i="1"/>
  <c r="AG1489" i="1"/>
  <c r="AH1489" i="1"/>
  <c r="AG3073" i="1"/>
  <c r="AH3073" i="1"/>
  <c r="AG2040" i="1"/>
  <c r="AH2040" i="1"/>
  <c r="L317" i="1"/>
  <c r="AG317" i="1"/>
  <c r="AH317" i="1"/>
  <c r="AG426" i="1"/>
  <c r="AH426" i="1"/>
  <c r="AG1689" i="1"/>
  <c r="AH1689" i="1"/>
  <c r="L1689" i="1"/>
  <c r="L2564" i="1"/>
  <c r="AG1271" i="1"/>
  <c r="AH1271" i="1"/>
  <c r="AG2081" i="1"/>
  <c r="AH2081" i="1"/>
  <c r="AG900" i="1"/>
  <c r="AH900" i="1"/>
  <c r="L900" i="1"/>
  <c r="AG2489" i="1"/>
  <c r="AH2489" i="1"/>
  <c r="AG2652" i="1"/>
  <c r="AH2652" i="1"/>
  <c r="L2040" i="1"/>
  <c r="L2522" i="1"/>
  <c r="AG2522" i="1"/>
  <c r="AH2522" i="1"/>
  <c r="L89" i="1"/>
  <c r="AG89" i="1"/>
  <c r="AH89" i="1"/>
  <c r="L4074" i="1"/>
  <c r="AG4074" i="1"/>
  <c r="AH4074" i="1"/>
  <c r="L3943" i="1"/>
  <c r="AG3943" i="1"/>
  <c r="L4198" i="1"/>
  <c r="AG4198" i="1"/>
  <c r="AH4198" i="1"/>
  <c r="AG657" i="1"/>
  <c r="AH657" i="1"/>
  <c r="L2503" i="1"/>
  <c r="AG2503" i="1"/>
  <c r="AH2503" i="1"/>
  <c r="L2357" i="1"/>
  <c r="AG2357" i="1"/>
  <c r="AH2357" i="1"/>
  <c r="AG3465" i="1"/>
  <c r="AH3465" i="1"/>
  <c r="AG3950" i="1"/>
  <c r="AH3950" i="1"/>
  <c r="L3882" i="1"/>
  <c r="AG3882" i="1"/>
  <c r="AH3882" i="1"/>
  <c r="AH3513" i="1"/>
  <c r="L3513" i="1"/>
  <c r="AG2120" i="1"/>
  <c r="AH2120" i="1"/>
  <c r="AG3759" i="1"/>
  <c r="AH3759" i="1"/>
  <c r="L2797" i="1"/>
  <c r="AG2797" i="1"/>
  <c r="AH2797" i="1"/>
  <c r="AG1361" i="1"/>
  <c r="AH1361" i="1"/>
  <c r="L1361" i="1"/>
  <c r="L4120" i="1"/>
  <c r="L4098" i="1"/>
  <c r="AG4098" i="1"/>
  <c r="AH4098" i="1"/>
  <c r="AG2963" i="1"/>
  <c r="AH2963" i="1"/>
  <c r="L411" i="1"/>
  <c r="L4152" i="1"/>
  <c r="AG4152" i="1"/>
  <c r="AH4152" i="1"/>
  <c r="L1133" i="1"/>
  <c r="AG1133" i="1"/>
  <c r="AH1133" i="1"/>
  <c r="L2413" i="1"/>
  <c r="L3676" i="1"/>
  <c r="AG3676" i="1"/>
  <c r="AH3676" i="1"/>
  <c r="AG2430" i="1"/>
  <c r="AH2430" i="1"/>
  <c r="AG2505" i="1"/>
  <c r="AH2505" i="1"/>
  <c r="L33" i="1"/>
  <c r="AG33" i="1"/>
  <c r="AH33" i="1"/>
  <c r="L3911" i="1"/>
  <c r="L552" i="1"/>
  <c r="AG552" i="1"/>
  <c r="AH552" i="1"/>
  <c r="L1388" i="1"/>
  <c r="AG2539" i="1"/>
  <c r="AH2539" i="1"/>
  <c r="L2880" i="1"/>
  <c r="AG2880" i="1"/>
  <c r="AH2880" i="1"/>
  <c r="L1965" i="1"/>
  <c r="AG524" i="1"/>
  <c r="AH524" i="1"/>
  <c r="L2232" i="1"/>
  <c r="AG2232" i="1"/>
  <c r="AH2232" i="1"/>
  <c r="AG3876" i="1"/>
  <c r="AH3876" i="1"/>
  <c r="L2794" i="1"/>
  <c r="L897" i="1"/>
  <c r="AG897" i="1"/>
  <c r="AH897" i="1"/>
  <c r="L239" i="1"/>
  <c r="L1551" i="1"/>
  <c r="L1946" i="1"/>
  <c r="AG1946" i="1"/>
  <c r="AH1946" i="1"/>
  <c r="AG4103" i="1"/>
  <c r="AH4103" i="1"/>
  <c r="AG2318" i="1"/>
  <c r="AH2318" i="1"/>
  <c r="AG3559" i="1"/>
  <c r="AH3559" i="1"/>
  <c r="L2874" i="1"/>
  <c r="AG2874" i="1"/>
  <c r="AH2874" i="1"/>
  <c r="AG658" i="1"/>
  <c r="AH658" i="1"/>
  <c r="L3680" i="1"/>
  <c r="L489" i="1"/>
  <c r="L1299" i="1"/>
  <c r="AG1299" i="1"/>
  <c r="AH1299" i="1"/>
  <c r="AG3764" i="1"/>
  <c r="AH3764" i="1"/>
  <c r="L1400" i="1"/>
  <c r="AG1400" i="1"/>
  <c r="AH1400" i="1"/>
  <c r="L1475" i="1"/>
  <c r="AG1475" i="1"/>
  <c r="AH1475" i="1"/>
  <c r="AG2448" i="1"/>
  <c r="AH2448" i="1"/>
  <c r="L3507" i="1"/>
  <c r="AG3507" i="1"/>
  <c r="AH3507" i="1"/>
  <c r="L1980" i="1"/>
  <c r="AG1980" i="1"/>
  <c r="AH1980" i="1"/>
  <c r="AG619" i="1"/>
  <c r="AH619" i="1"/>
  <c r="L3353" i="1"/>
  <c r="L4193" i="1"/>
  <c r="AG4193" i="1"/>
  <c r="AH4193" i="1"/>
  <c r="L771" i="1"/>
  <c r="AG771" i="1"/>
  <c r="AH771" i="1"/>
  <c r="L4104" i="1"/>
  <c r="AG283" i="1"/>
  <c r="AH283" i="1"/>
  <c r="L1990" i="1"/>
  <c r="AG1990" i="1"/>
  <c r="AH1990" i="1"/>
  <c r="AG1139" i="1"/>
  <c r="AH1139" i="1"/>
  <c r="L1139" i="1"/>
  <c r="L1067" i="1"/>
  <c r="AG1067" i="1"/>
  <c r="AH1067" i="1"/>
  <c r="L3089" i="1"/>
  <c r="AG3089" i="1"/>
  <c r="AH3089" i="1"/>
  <c r="L4003" i="1"/>
  <c r="AG4003" i="1"/>
  <c r="AH4003" i="1"/>
  <c r="AH340" i="1"/>
  <c r="AG3920" i="1"/>
  <c r="AH3920" i="1"/>
  <c r="AG2281" i="1"/>
  <c r="AH2281" i="1"/>
  <c r="L2782" i="1"/>
  <c r="AG2782" i="1"/>
  <c r="AH2782" i="1"/>
  <c r="AG3114" i="1"/>
  <c r="AH3114" i="1"/>
  <c r="L3023" i="1"/>
  <c r="AG3023" i="1"/>
  <c r="AH3023" i="1"/>
  <c r="AG2260" i="1"/>
  <c r="AH2260" i="1"/>
  <c r="AG3367" i="1"/>
  <c r="AH3367" i="1"/>
  <c r="AG3684" i="1"/>
  <c r="AH3684" i="1"/>
  <c r="L4121" i="1"/>
  <c r="AG4121" i="1"/>
  <c r="AH4121" i="1"/>
  <c r="AG2131" i="1"/>
  <c r="AH2131" i="1"/>
  <c r="L2131" i="1"/>
  <c r="L2260" i="1"/>
  <c r="AG513" i="1"/>
  <c r="AH513" i="1"/>
  <c r="AG495" i="1"/>
  <c r="AH495" i="1"/>
  <c r="L3879" i="1"/>
  <c r="AG3879" i="1"/>
  <c r="AH3879" i="1"/>
  <c r="AG3459" i="1"/>
  <c r="AH3459" i="1"/>
  <c r="AG449" i="1"/>
  <c r="AH449" i="1"/>
  <c r="L449" i="1"/>
  <c r="AG814" i="1"/>
  <c r="AH814" i="1"/>
  <c r="L1302" i="1"/>
  <c r="AG1926" i="1"/>
  <c r="AH1926" i="1"/>
  <c r="AG940" i="1"/>
  <c r="AH940" i="1"/>
  <c r="L940" i="1"/>
  <c r="AG1303" i="1"/>
  <c r="AH1303" i="1"/>
  <c r="L1303" i="1"/>
  <c r="AG3000" i="1"/>
  <c r="AH3000" i="1"/>
  <c r="L3000" i="1"/>
  <c r="AG3233" i="1"/>
  <c r="AH3233" i="1"/>
  <c r="AG2060" i="1"/>
  <c r="AH2060" i="1"/>
  <c r="L4140" i="1"/>
  <c r="L2766" i="1"/>
  <c r="AG2766" i="1"/>
  <c r="AH2766" i="1"/>
  <c r="L3777" i="1"/>
  <c r="AG3777" i="1"/>
  <c r="AH3777" i="1"/>
  <c r="L2103" i="1"/>
  <c r="AG2103" i="1"/>
  <c r="AH2103" i="1"/>
  <c r="L1034" i="1"/>
  <c r="AG3122" i="1"/>
  <c r="AH3122" i="1"/>
  <c r="AG2898" i="1"/>
  <c r="AH2898" i="1"/>
  <c r="AG3183" i="1"/>
  <c r="AH3183" i="1"/>
  <c r="L258" i="1"/>
  <c r="AG258" i="1"/>
  <c r="AH258" i="1"/>
  <c r="AG1507" i="1"/>
  <c r="AH1507" i="1"/>
  <c r="L1211" i="1"/>
  <c r="AG1211" i="1"/>
  <c r="AH1211" i="1"/>
  <c r="L4038" i="1"/>
  <c r="AG1984" i="1"/>
  <c r="AH1984" i="1"/>
  <c r="L1338" i="1"/>
  <c r="L2244" i="1"/>
  <c r="AG2244" i="1"/>
  <c r="AH2244" i="1"/>
  <c r="L3363" i="1"/>
  <c r="AG2687" i="1"/>
  <c r="AH2687" i="1"/>
  <c r="L2687" i="1"/>
  <c r="L2504" i="1"/>
  <c r="L231" i="1"/>
  <c r="AG3954" i="1"/>
  <c r="AH3954" i="1"/>
  <c r="L3048" i="1"/>
  <c r="AG3048" i="1"/>
  <c r="AH3048" i="1"/>
  <c r="AG3053" i="1"/>
  <c r="AH3053" i="1"/>
  <c r="L2023" i="1"/>
  <c r="AG2023" i="1"/>
  <c r="AH2023" i="1"/>
  <c r="L2649" i="1"/>
  <c r="AG2649" i="1"/>
  <c r="AH2649" i="1"/>
  <c r="AG1143" i="1"/>
  <c r="AH1143" i="1"/>
  <c r="L989" i="1"/>
  <c r="AG989" i="1"/>
  <c r="AH989" i="1"/>
  <c r="AG3541" i="1"/>
  <c r="AH3541" i="1"/>
  <c r="AG1195" i="1"/>
  <c r="AH1195" i="1"/>
  <c r="L1195" i="1"/>
  <c r="L625" i="1"/>
  <c r="AG3072" i="1"/>
  <c r="AH3072" i="1"/>
  <c r="L1476" i="1"/>
  <c r="AG1476" i="1"/>
  <c r="AH1476" i="1"/>
  <c r="L3183" i="1"/>
  <c r="L69" i="1"/>
  <c r="AG69" i="1"/>
  <c r="AH69" i="1"/>
  <c r="AG1538" i="1"/>
  <c r="AH1538" i="1"/>
  <c r="L1538" i="1"/>
  <c r="L4048" i="1"/>
  <c r="AG3937" i="1"/>
  <c r="AH3937" i="1"/>
  <c r="L3937" i="1"/>
  <c r="L3807" i="1"/>
  <c r="AG3807" i="1"/>
  <c r="AH3807" i="1"/>
  <c r="L815" i="1"/>
  <c r="AG815" i="1"/>
  <c r="AH815" i="1"/>
  <c r="AG801" i="1"/>
  <c r="AH801" i="1"/>
  <c r="L801" i="1"/>
  <c r="L573" i="1"/>
  <c r="AG262" i="1"/>
  <c r="AH262" i="1"/>
  <c r="L133" i="1"/>
  <c r="AG133" i="1"/>
  <c r="AH133" i="1"/>
  <c r="L1455" i="1"/>
  <c r="L2633" i="1"/>
  <c r="AG2633" i="1"/>
  <c r="AH2633" i="1"/>
  <c r="AG1912" i="1"/>
  <c r="AH1912" i="1"/>
  <c r="AG2343" i="1"/>
  <c r="AH2343" i="1"/>
  <c r="L3053" i="1"/>
  <c r="L1567" i="1"/>
  <c r="L2826" i="1"/>
  <c r="AG2826" i="1"/>
  <c r="AH2826" i="1"/>
  <c r="L140" i="1"/>
  <c r="AG140" i="1"/>
  <c r="AH140" i="1"/>
  <c r="L1879" i="1"/>
  <c r="AG4073" i="1"/>
  <c r="AH4073" i="1"/>
  <c r="L1404" i="1"/>
  <c r="AG347" i="1"/>
  <c r="AH347" i="1"/>
  <c r="L2343" i="1"/>
  <c r="AG327" i="1"/>
  <c r="AH327" i="1"/>
  <c r="L460" i="1"/>
  <c r="AG460" i="1"/>
  <c r="AH460" i="1"/>
  <c r="L3534" i="1"/>
  <c r="AG3534" i="1"/>
  <c r="AH3534" i="1"/>
  <c r="AG1328" i="1"/>
  <c r="AH1328" i="1"/>
  <c r="L3653" i="1"/>
  <c r="AG3653" i="1"/>
  <c r="AH3653" i="1"/>
  <c r="AG2238" i="1"/>
  <c r="AH2238" i="1"/>
  <c r="L3514" i="1"/>
  <c r="AG3514" i="1"/>
  <c r="AH3514" i="1"/>
  <c r="AG1069" i="1"/>
  <c r="AH1069" i="1"/>
  <c r="AG4031" i="1"/>
  <c r="AH4031" i="1"/>
  <c r="AG3236" i="1"/>
  <c r="AH3236" i="1"/>
  <c r="L720" i="1"/>
  <c r="AG720" i="1"/>
  <c r="AH720" i="1"/>
  <c r="AG1799" i="1"/>
  <c r="AH1799" i="1"/>
  <c r="L1799" i="1"/>
  <c r="AG1927" i="1"/>
  <c r="AH1927" i="1"/>
  <c r="L2293" i="1"/>
  <c r="AG2293" i="1"/>
  <c r="AH2293" i="1"/>
  <c r="AG796" i="1"/>
  <c r="AH796" i="1"/>
  <c r="AG3298" i="1"/>
  <c r="AH3298" i="1"/>
  <c r="AG802" i="1"/>
  <c r="AH802" i="1"/>
  <c r="L3872" i="1"/>
  <c r="AG3872" i="1"/>
  <c r="AH3872" i="1"/>
  <c r="AG2028" i="1"/>
  <c r="AH2028" i="1"/>
  <c r="L2028" i="1"/>
  <c r="AG543" i="1"/>
  <c r="AH543" i="1"/>
  <c r="L2912" i="1"/>
  <c r="AG2912" i="1"/>
  <c r="AH2912" i="1"/>
  <c r="AG303" i="1"/>
  <c r="AH303" i="1"/>
  <c r="L1726" i="1"/>
  <c r="AG1726" i="1"/>
  <c r="AH1726" i="1"/>
  <c r="L3972" i="1"/>
  <c r="AG3972" i="1"/>
  <c r="AH3972" i="1"/>
  <c r="L3092" i="1"/>
  <c r="AG3092" i="1"/>
  <c r="AH3092" i="1"/>
  <c r="L505" i="1"/>
  <c r="AG505" i="1"/>
  <c r="AH505" i="1"/>
  <c r="AG3981" i="1"/>
  <c r="AH3981" i="1"/>
  <c r="AG2396" i="1"/>
  <c r="AH2396" i="1"/>
  <c r="L2396" i="1"/>
  <c r="AG3841" i="1"/>
  <c r="AH3841" i="1"/>
  <c r="AG2065" i="1"/>
  <c r="AH2065" i="1"/>
  <c r="L3278" i="1"/>
  <c r="AG3278" i="1"/>
  <c r="AH3278" i="1"/>
  <c r="L2149" i="1"/>
  <c r="AG2149" i="1"/>
  <c r="AH2149" i="1"/>
  <c r="AG3093" i="1"/>
  <c r="AH3093" i="1"/>
  <c r="AG492" i="1"/>
  <c r="AH492" i="1"/>
  <c r="L492" i="1"/>
  <c r="AG1239" i="1"/>
  <c r="AH1239" i="1"/>
  <c r="L1239" i="1"/>
  <c r="AG1242" i="1"/>
  <c r="AH1242" i="1"/>
  <c r="L3791" i="1"/>
  <c r="AG3791" i="1"/>
  <c r="AH3791" i="1"/>
  <c r="L3619" i="1"/>
  <c r="AG3619" i="1"/>
  <c r="AH3619" i="1"/>
  <c r="AG2282" i="1"/>
  <c r="AH2282" i="1"/>
  <c r="L511" i="1"/>
  <c r="AG511" i="1"/>
  <c r="AH511" i="1"/>
  <c r="L1733" i="1"/>
  <c r="AG1733" i="1"/>
  <c r="AH1733" i="1"/>
  <c r="AG659" i="1"/>
  <c r="AH659" i="1"/>
  <c r="L2168" i="1"/>
  <c r="AG2168" i="1"/>
  <c r="AH2168" i="1"/>
  <c r="AG1178" i="1"/>
  <c r="AH1178" i="1"/>
  <c r="L1178" i="1"/>
  <c r="AG3561" i="1"/>
  <c r="AH3561" i="1"/>
  <c r="AG1113" i="1"/>
  <c r="AH1113" i="1"/>
  <c r="L147" i="1"/>
  <c r="AG147" i="1"/>
  <c r="AH147" i="1"/>
  <c r="AG1921" i="1"/>
  <c r="AH1921" i="1"/>
  <c r="AG3930" i="1"/>
  <c r="AH3930" i="1"/>
  <c r="AG3704" i="1"/>
  <c r="AH3704" i="1"/>
  <c r="L191" i="1"/>
  <c r="AG191" i="1"/>
  <c r="AH191" i="1"/>
  <c r="L1315" i="1"/>
  <c r="AG1315" i="1"/>
  <c r="AH1315" i="1"/>
  <c r="AG1238" i="1"/>
  <c r="AH1238" i="1"/>
  <c r="L2147" i="1"/>
  <c r="AG2147" i="1"/>
  <c r="AH2147" i="1"/>
  <c r="AG2775" i="1"/>
  <c r="L2775" i="1"/>
  <c r="AH2775" i="1"/>
  <c r="AG3203" i="1"/>
  <c r="AH3203" i="1"/>
  <c r="L3203" i="1"/>
  <c r="AG340" i="1"/>
  <c r="L3583" i="1"/>
  <c r="AG3583" i="1"/>
  <c r="AH3583" i="1"/>
  <c r="L272" i="1"/>
  <c r="AG272" i="1"/>
  <c r="AH272" i="1"/>
  <c r="L2250" i="1"/>
  <c r="AG2250" i="1"/>
  <c r="AH2250" i="1"/>
  <c r="AG2252" i="1"/>
  <c r="AH2252" i="1"/>
  <c r="L2476" i="1"/>
  <c r="AG2476" i="1"/>
  <c r="AH2476" i="1"/>
  <c r="L3284" i="1"/>
  <c r="AG3284" i="1"/>
  <c r="AH3284" i="1"/>
  <c r="L149" i="1"/>
  <c r="AG149" i="1"/>
  <c r="AH149" i="1"/>
  <c r="L2974" i="1"/>
  <c r="AG2974" i="1"/>
  <c r="AH2974" i="1"/>
  <c r="L3010" i="1"/>
  <c r="AG3010" i="1"/>
  <c r="AH3010" i="1"/>
  <c r="L1075" i="1"/>
  <c r="AG1075" i="1"/>
  <c r="AH1075" i="1"/>
  <c r="L3965" i="1"/>
  <c r="AG3965" i="1"/>
  <c r="AH3965" i="1"/>
  <c r="L3730" i="1"/>
  <c r="AG3730" i="1"/>
  <c r="AH3730" i="1"/>
  <c r="L1899" i="1"/>
  <c r="AG1899" i="1"/>
  <c r="AH1899" i="1"/>
  <c r="L2470" i="1"/>
  <c r="AG2470" i="1"/>
  <c r="AH2470" i="1"/>
  <c r="L2085" i="1"/>
  <c r="AG2085" i="1"/>
  <c r="AH2085" i="1"/>
  <c r="AG2870" i="1"/>
  <c r="AH2870" i="1"/>
  <c r="L56" i="1"/>
  <c r="AG56" i="1"/>
  <c r="AH56" i="1"/>
  <c r="AG1654" i="1"/>
  <c r="AH1654" i="1"/>
  <c r="L3270" i="1"/>
  <c r="AG3270" i="1"/>
  <c r="AH3270" i="1"/>
  <c r="AG1977" i="1"/>
  <c r="AH1977" i="1"/>
  <c r="L1977" i="1"/>
  <c r="AG711" i="1"/>
  <c r="AH711" i="1"/>
  <c r="L3775" i="1"/>
  <c r="AG3775" i="1"/>
  <c r="AH3775" i="1"/>
  <c r="L2411" i="1"/>
  <c r="AG2411" i="1"/>
  <c r="AH2411" i="1"/>
  <c r="AG1569" i="1"/>
  <c r="AH1569" i="1"/>
  <c r="AG16" i="1"/>
  <c r="AH16" i="1"/>
  <c r="L2124" i="1"/>
  <c r="AG2124" i="1"/>
  <c r="AH2124" i="1"/>
  <c r="AG1493" i="1"/>
  <c r="AH1493" i="1"/>
  <c r="L162" i="1"/>
  <c r="AG3545" i="1"/>
  <c r="AH3545" i="1"/>
  <c r="AG280" i="1"/>
  <c r="AH280" i="1"/>
  <c r="L2779" i="1"/>
  <c r="AG3354" i="1"/>
  <c r="AH3354" i="1"/>
  <c r="AG3485" i="1"/>
  <c r="AH3485" i="1"/>
  <c r="L762" i="1"/>
  <c r="AG3197" i="1"/>
  <c r="AH3197" i="1"/>
  <c r="L2561" i="1"/>
  <c r="AG2561" i="1"/>
  <c r="AH2561" i="1"/>
  <c r="AG1885" i="1"/>
  <c r="AH1885" i="1"/>
  <c r="L3485" i="1"/>
  <c r="L378" i="1"/>
  <c r="AG378" i="1"/>
  <c r="AH378" i="1"/>
  <c r="L607" i="1"/>
  <c r="AG607" i="1"/>
  <c r="AH607" i="1"/>
  <c r="L3733" i="1"/>
  <c r="AG1319" i="1"/>
  <c r="AH1319" i="1"/>
  <c r="AG625" i="1"/>
  <c r="AH625" i="1"/>
  <c r="L3545" i="1"/>
  <c r="L280" i="1"/>
  <c r="L997" i="1"/>
  <c r="AG364" i="1"/>
  <c r="AH364" i="1"/>
  <c r="L3376" i="1"/>
  <c r="AG3376" i="1"/>
  <c r="AH3376" i="1"/>
  <c r="AG1707" i="1"/>
  <c r="AH1707" i="1"/>
  <c r="L4180" i="1"/>
  <c r="L3197" i="1"/>
  <c r="L4023" i="1"/>
  <c r="AG4023" i="1"/>
  <c r="AH4023" i="1"/>
  <c r="AG34" i="1"/>
  <c r="AH34" i="1"/>
  <c r="L663" i="1"/>
  <c r="L1387" i="1"/>
  <c r="AG1387" i="1"/>
  <c r="AH1387" i="1"/>
  <c r="L2434" i="1"/>
  <c r="AG2434" i="1"/>
  <c r="AH2434" i="1"/>
  <c r="L871" i="1"/>
  <c r="L2005" i="1"/>
  <c r="AG2005" i="1"/>
  <c r="AH2005" i="1"/>
  <c r="L3658" i="1"/>
  <c r="AG3658" i="1"/>
  <c r="AH3658" i="1"/>
  <c r="L2815" i="1"/>
  <c r="AG2815" i="1"/>
  <c r="AH2815" i="1"/>
  <c r="L46" i="1"/>
  <c r="AG46" i="1"/>
  <c r="AH46" i="1"/>
  <c r="L945" i="1"/>
  <c r="AG945" i="1"/>
  <c r="AH945" i="1"/>
  <c r="L2983" i="1"/>
  <c r="AG2983" i="1"/>
  <c r="AH2983" i="1"/>
  <c r="AG1853" i="1"/>
  <c r="AH1853" i="1"/>
  <c r="L975" i="1"/>
  <c r="AG975" i="1"/>
  <c r="AH975" i="1"/>
  <c r="L327" i="1"/>
  <c r="AG2079" i="1"/>
  <c r="AH2079" i="1"/>
  <c r="AG292" i="1"/>
  <c r="AH292" i="1"/>
  <c r="L1328" i="1"/>
  <c r="AG3701" i="1"/>
  <c r="AH3701" i="1"/>
  <c r="L1134" i="1"/>
  <c r="AG1134" i="1"/>
  <c r="AH1134" i="1"/>
  <c r="L3913" i="1"/>
  <c r="AG3913" i="1"/>
  <c r="AH3913" i="1"/>
  <c r="L1928" i="1"/>
  <c r="AG1928" i="1"/>
  <c r="AH1928" i="1"/>
  <c r="L2796" i="1"/>
  <c r="AG2796" i="1"/>
  <c r="AH2796" i="1"/>
  <c r="AG1808" i="1"/>
  <c r="AH1808" i="1"/>
  <c r="L3759" i="1"/>
  <c r="L2581" i="1"/>
  <c r="AG2581" i="1"/>
  <c r="AH2581" i="1"/>
  <c r="L1069" i="1"/>
  <c r="AG3452" i="1"/>
  <c r="AH3452" i="1"/>
  <c r="L3236" i="1"/>
  <c r="L2963" i="1"/>
  <c r="AG3567" i="1"/>
  <c r="AH3567" i="1"/>
  <c r="L2288" i="1"/>
  <c r="AG2288" i="1"/>
  <c r="AH2288" i="1"/>
  <c r="AG413" i="1"/>
  <c r="AH413" i="1"/>
  <c r="AG3244" i="1"/>
  <c r="AH3244" i="1"/>
  <c r="L2430" i="1"/>
  <c r="AG1959" i="1"/>
  <c r="AH1959" i="1"/>
  <c r="L1959" i="1"/>
  <c r="L375" i="1"/>
  <c r="AG375" i="1"/>
  <c r="AH375" i="1"/>
  <c r="L3298" i="1"/>
  <c r="AG840" i="1"/>
  <c r="AH840" i="1"/>
  <c r="L3163" i="1"/>
  <c r="AG3163" i="1"/>
  <c r="AH3163" i="1"/>
  <c r="L3189" i="1"/>
  <c r="AG3189" i="1"/>
  <c r="AH3189" i="1"/>
  <c r="L3621" i="1"/>
  <c r="AG3621" i="1"/>
  <c r="AH3621" i="1"/>
  <c r="AG2222" i="1"/>
  <c r="AH2222" i="1"/>
  <c r="L1332" i="1"/>
  <c r="AG1332" i="1"/>
  <c r="AH1332" i="1"/>
  <c r="L3981" i="1"/>
  <c r="L2446" i="1"/>
  <c r="AG2446" i="1"/>
  <c r="AH2446" i="1"/>
  <c r="L2567" i="1"/>
  <c r="AG2567" i="1"/>
  <c r="AH2567" i="1"/>
  <c r="L524" i="1"/>
  <c r="L2328" i="1"/>
  <c r="AG2328" i="1"/>
  <c r="AH2328" i="1"/>
  <c r="AG3675" i="1"/>
  <c r="AH3675" i="1"/>
  <c r="L3876" i="1"/>
  <c r="AG188" i="1"/>
  <c r="AH188" i="1"/>
  <c r="L1242" i="1"/>
  <c r="L4076" i="1"/>
  <c r="AG4076" i="1"/>
  <c r="AH4076" i="1"/>
  <c r="L4103" i="1"/>
  <c r="AG1756" i="1"/>
  <c r="AH1756" i="1"/>
  <c r="L1756" i="1"/>
  <c r="L2598" i="1"/>
  <c r="AG2598" i="1"/>
  <c r="AH2598" i="1"/>
  <c r="AG3847" i="1"/>
  <c r="AH3847" i="1"/>
  <c r="L2933" i="1"/>
  <c r="AG2933" i="1"/>
  <c r="AH2933" i="1"/>
  <c r="AG3127" i="1"/>
  <c r="AH3127" i="1"/>
  <c r="AG1070" i="1"/>
  <c r="AH1070" i="1"/>
  <c r="AG4" i="1"/>
  <c r="AH4" i="1"/>
  <c r="L658" i="1"/>
  <c r="AG3176" i="1"/>
  <c r="AH3176" i="1"/>
  <c r="L1820" i="1"/>
  <c r="AG1820" i="1"/>
  <c r="AH1820" i="1"/>
  <c r="AG3408" i="1"/>
  <c r="AH3408" i="1"/>
  <c r="L1113" i="1"/>
  <c r="L3764" i="1"/>
  <c r="L1738" i="1"/>
  <c r="AG1738" i="1"/>
  <c r="AH1738" i="1"/>
  <c r="AG1199" i="1"/>
  <c r="AH1199" i="1"/>
  <c r="L3930" i="1"/>
  <c r="AG3505" i="1"/>
  <c r="AH3505" i="1"/>
  <c r="L3290" i="1"/>
  <c r="AG3290" i="1"/>
  <c r="AH3290" i="1"/>
  <c r="L3411" i="1"/>
  <c r="AG3411" i="1"/>
  <c r="AH3411" i="1"/>
  <c r="AG671" i="1"/>
  <c r="AH671" i="1"/>
  <c r="L1322" i="1"/>
  <c r="AG1322" i="1"/>
  <c r="AH1322" i="1"/>
  <c r="L2820" i="1"/>
  <c r="AG2820" i="1"/>
  <c r="AH2820" i="1"/>
  <c r="AG1068" i="1"/>
  <c r="AH1068" i="1"/>
  <c r="L2994" i="1"/>
  <c r="AG2994" i="1"/>
  <c r="AH2994" i="1"/>
  <c r="L2211" i="1"/>
  <c r="AG2211" i="1"/>
  <c r="AH2211" i="1"/>
  <c r="AG1316" i="1"/>
  <c r="AH1316" i="1"/>
  <c r="L283" i="1"/>
  <c r="L2088" i="1"/>
  <c r="AG2088" i="1"/>
  <c r="AH2088" i="1"/>
  <c r="L3767" i="1"/>
  <c r="AG3767" i="1"/>
  <c r="AH3767" i="1"/>
  <c r="AG2888" i="1"/>
  <c r="AH2888" i="1"/>
  <c r="AG3760" i="1"/>
  <c r="AH3760" i="1"/>
  <c r="AG2347" i="1"/>
  <c r="AH2347" i="1"/>
  <c r="L2347" i="1"/>
  <c r="L1609" i="1"/>
  <c r="AG1609" i="1"/>
  <c r="AH1609" i="1"/>
  <c r="L1152" i="1"/>
  <c r="AG1152" i="1"/>
  <c r="AH1152" i="1"/>
  <c r="L696" i="1"/>
  <c r="AG696" i="1"/>
  <c r="AH696" i="1"/>
  <c r="L3920" i="1"/>
  <c r="L2454" i="1"/>
  <c r="AG2454" i="1"/>
  <c r="AH2454" i="1"/>
  <c r="L3033" i="1"/>
  <c r="AG3033" i="1"/>
  <c r="AH3033" i="1"/>
  <c r="AG2627" i="1"/>
  <c r="AH2627" i="1"/>
  <c r="L941" i="1"/>
  <c r="AG1452" i="1"/>
  <c r="AH1452" i="1"/>
  <c r="L3684" i="1"/>
  <c r="AG3595" i="1"/>
  <c r="AH3595" i="1"/>
  <c r="L3595" i="1"/>
  <c r="AG3012" i="1"/>
  <c r="AH3012" i="1"/>
  <c r="L1222" i="1"/>
  <c r="L1452" i="1"/>
  <c r="AG132" i="1"/>
  <c r="AH132" i="1"/>
  <c r="L3096" i="1"/>
  <c r="AG2050" i="1"/>
  <c r="AH2050" i="1"/>
  <c r="L2050" i="1"/>
  <c r="AG762" i="1"/>
  <c r="AH762" i="1"/>
  <c r="AG3265" i="1"/>
  <c r="AH3265" i="1"/>
  <c r="AG4091" i="1"/>
  <c r="AH4091" i="1"/>
  <c r="L1926" i="1"/>
  <c r="AG4038" i="1"/>
  <c r="AH4038" i="1"/>
  <c r="AG927" i="1"/>
  <c r="AH927" i="1"/>
  <c r="AG906" i="1"/>
  <c r="AH906" i="1"/>
  <c r="AG568" i="1"/>
  <c r="AH568" i="1"/>
  <c r="L1915" i="1"/>
  <c r="AG1915" i="1"/>
  <c r="AH1915" i="1"/>
  <c r="AG124" i="1"/>
  <c r="AH124" i="1"/>
  <c r="L198" i="1"/>
  <c r="AG1356" i="1"/>
  <c r="AH1356" i="1"/>
  <c r="L1356" i="1"/>
  <c r="L661" i="1"/>
  <c r="L2060" i="1"/>
  <c r="AG2778" i="1"/>
  <c r="AH2778" i="1"/>
  <c r="L1984" i="1"/>
  <c r="AG518" i="1"/>
  <c r="AH518" i="1"/>
  <c r="L3954" i="1"/>
  <c r="AG627" i="1"/>
  <c r="AH627" i="1"/>
  <c r="L1143" i="1"/>
  <c r="L936" i="1"/>
  <c r="AG936" i="1"/>
  <c r="AH936" i="1"/>
  <c r="L3998" i="1"/>
  <c r="AG3998" i="1"/>
  <c r="AH3998" i="1"/>
  <c r="AG1813" i="1"/>
  <c r="AH1813" i="1"/>
  <c r="AG415" i="1"/>
  <c r="AH415" i="1"/>
  <c r="L151" i="1"/>
  <c r="AG151" i="1"/>
  <c r="AH151" i="1"/>
  <c r="L1381" i="1"/>
  <c r="AG1359" i="1"/>
  <c r="AH1359" i="1"/>
  <c r="L1359" i="1"/>
  <c r="AG1746" i="1"/>
  <c r="AH1746" i="1"/>
  <c r="AG3883" i="1"/>
  <c r="AH3883" i="1"/>
  <c r="L3883" i="1"/>
  <c r="AG1614" i="1"/>
  <c r="AH1614" i="1"/>
  <c r="AG2362" i="1"/>
  <c r="AH2362" i="1"/>
  <c r="L837" i="1"/>
  <c r="AG837" i="1"/>
  <c r="AH837" i="1"/>
  <c r="AG877" i="1"/>
  <c r="AH877" i="1"/>
  <c r="L877" i="1"/>
  <c r="AG217" i="1"/>
  <c r="AH217" i="1"/>
  <c r="AG1176" i="1"/>
  <c r="AH1176" i="1"/>
  <c r="L861" i="1"/>
  <c r="AG861" i="1"/>
  <c r="AH861" i="1"/>
  <c r="L4031" i="1"/>
  <c r="AG3711" i="1"/>
  <c r="AH3711" i="1"/>
  <c r="L3235" i="1"/>
  <c r="AG3235" i="1"/>
  <c r="AH3235" i="1"/>
  <c r="L931" i="1"/>
  <c r="AG931" i="1"/>
  <c r="AH931" i="1"/>
  <c r="L1927" i="1"/>
  <c r="L757" i="1"/>
  <c r="AG757" i="1"/>
  <c r="AH757" i="1"/>
  <c r="L1998" i="1"/>
  <c r="AG1998" i="1"/>
  <c r="AH1998" i="1"/>
  <c r="AG3082" i="1"/>
  <c r="AH3082" i="1"/>
  <c r="L802" i="1"/>
  <c r="L3320" i="1"/>
  <c r="AG3320" i="1"/>
  <c r="AH3320" i="1"/>
  <c r="L543" i="1"/>
  <c r="L1065" i="1"/>
  <c r="AG1065" i="1"/>
  <c r="AH1065" i="1"/>
  <c r="L303" i="1"/>
  <c r="L2846" i="1"/>
  <c r="AG2846" i="1"/>
  <c r="AH2846" i="1"/>
  <c r="L4129" i="1"/>
  <c r="AG4129" i="1"/>
  <c r="AH4129" i="1"/>
  <c r="AG3426" i="1"/>
  <c r="AH3426" i="1"/>
  <c r="AG714" i="1"/>
  <c r="AH714" i="1"/>
  <c r="AG4001" i="1"/>
  <c r="AH4001" i="1"/>
  <c r="L4001" i="1"/>
  <c r="AG3395" i="1"/>
  <c r="AH3395" i="1"/>
  <c r="AG2300" i="1"/>
  <c r="AH2300" i="1"/>
  <c r="AG2016" i="1"/>
  <c r="AH2016" i="1"/>
  <c r="L2065" i="1"/>
  <c r="L622" i="1"/>
  <c r="AG622" i="1"/>
  <c r="AH622" i="1"/>
  <c r="AG3578" i="1"/>
  <c r="AH3578" i="1"/>
  <c r="L3578" i="1"/>
  <c r="L3896" i="1"/>
  <c r="AG3896" i="1"/>
  <c r="AH3896" i="1"/>
  <c r="AG4007" i="1"/>
  <c r="AH4007" i="1"/>
  <c r="L3093" i="1"/>
  <c r="L794" i="1"/>
  <c r="AG794" i="1"/>
  <c r="AH794" i="1"/>
  <c r="L1107" i="1"/>
  <c r="AG1107" i="1"/>
  <c r="AH1107" i="1"/>
  <c r="AG1457" i="1"/>
  <c r="AH1457" i="1"/>
  <c r="AG4082" i="1"/>
  <c r="AH4082" i="1"/>
  <c r="AG2378" i="1"/>
  <c r="AH2378" i="1"/>
  <c r="L748" i="1"/>
  <c r="AG748" i="1"/>
  <c r="AH748" i="1"/>
  <c r="L31" i="1"/>
  <c r="AG31" i="1"/>
  <c r="AH31" i="1"/>
  <c r="AG1253" i="1"/>
  <c r="AH1253" i="1"/>
  <c r="AG2746" i="1"/>
  <c r="AH2746" i="1"/>
  <c r="AG442" i="1"/>
  <c r="AH442" i="1"/>
  <c r="L659" i="1"/>
  <c r="L2014" i="1"/>
  <c r="AG2014" i="1"/>
  <c r="AH2014" i="1"/>
  <c r="L3561" i="1"/>
  <c r="AG873" i="1"/>
  <c r="AH873" i="1"/>
  <c r="L1894" i="1"/>
  <c r="AG1894" i="1"/>
  <c r="AH1894" i="1"/>
  <c r="L1021" i="1"/>
  <c r="AG1021" i="1"/>
  <c r="AH1021" i="1"/>
  <c r="L1921" i="1"/>
  <c r="AG855" i="1"/>
  <c r="AH855" i="1"/>
  <c r="L26" i="1"/>
  <c r="AG26" i="1"/>
  <c r="AH26" i="1"/>
  <c r="L1238" i="1"/>
  <c r="L380" i="1"/>
  <c r="AG380" i="1"/>
  <c r="AH380" i="1"/>
  <c r="L641" i="1"/>
  <c r="AG641" i="1"/>
  <c r="AH641" i="1"/>
  <c r="L3617" i="1"/>
  <c r="AG3617" i="1"/>
  <c r="AH3617" i="1"/>
  <c r="AG3751" i="1"/>
  <c r="AG3513" i="1"/>
  <c r="AG1529" i="1"/>
  <c r="AH1529" i="1"/>
  <c r="AG2670" i="1"/>
  <c r="AH2670" i="1"/>
  <c r="L1125" i="1"/>
  <c r="AG1125" i="1"/>
  <c r="AH1125" i="1"/>
  <c r="L1587" i="1"/>
  <c r="AG1587" i="1"/>
  <c r="AH1587" i="1"/>
  <c r="AG791" i="1"/>
  <c r="AH791" i="1"/>
  <c r="L3192" i="1"/>
  <c r="AG3192" i="1"/>
  <c r="AH3192" i="1"/>
  <c r="AG885" i="1"/>
  <c r="AH885" i="1"/>
  <c r="L1432" i="1"/>
  <c r="AG1432" i="1"/>
  <c r="AH1432" i="1"/>
  <c r="L465" i="1"/>
  <c r="AG1591" i="1"/>
  <c r="AH1591" i="1"/>
  <c r="L3760" i="1"/>
  <c r="AG1867" i="1"/>
  <c r="AH1867" i="1"/>
  <c r="AG369" i="1"/>
  <c r="AH369" i="1"/>
  <c r="L3297" i="1"/>
  <c r="AG3297" i="1"/>
  <c r="AH3297" i="1"/>
  <c r="L137" i="1"/>
  <c r="AG137" i="1"/>
  <c r="AH137" i="1"/>
  <c r="L3804" i="1"/>
  <c r="AG3804" i="1"/>
  <c r="AH3804" i="1"/>
  <c r="L3726" i="1"/>
  <c r="L1531" i="1"/>
  <c r="AG1531" i="1"/>
  <c r="AH1531" i="1"/>
  <c r="AG1222" i="1"/>
  <c r="AH1222" i="1"/>
  <c r="L2683" i="1"/>
  <c r="AG2683" i="1"/>
  <c r="AH2683" i="1"/>
  <c r="L1529" i="1"/>
  <c r="L853" i="1"/>
  <c r="AG2739" i="1"/>
  <c r="AH2739" i="1"/>
  <c r="L2739" i="1"/>
  <c r="AG3834" i="1"/>
  <c r="AH3834" i="1"/>
  <c r="AG2156" i="1"/>
  <c r="AH2156" i="1"/>
  <c r="L3114" i="1"/>
  <c r="AG2200" i="1"/>
  <c r="AH2200" i="1"/>
  <c r="AG2814" i="1"/>
  <c r="AH2814" i="1"/>
  <c r="AG3609" i="1"/>
  <c r="AH3609" i="1"/>
  <c r="L3388" i="1"/>
  <c r="AG3388" i="1"/>
  <c r="AH3388" i="1"/>
  <c r="L2884" i="1"/>
  <c r="AG2884" i="1"/>
  <c r="AH2884" i="1"/>
  <c r="AG613" i="1"/>
  <c r="AH613" i="1"/>
  <c r="L1800" i="1"/>
  <c r="AG162" i="1"/>
  <c r="AH162" i="1"/>
  <c r="L654" i="1"/>
  <c r="L2201" i="1"/>
  <c r="AG2201" i="1"/>
  <c r="AH2201" i="1"/>
  <c r="L1666" i="1"/>
  <c r="L2361" i="1"/>
  <c r="AG2361" i="1"/>
  <c r="AH2361" i="1"/>
  <c r="L3012" i="1"/>
  <c r="AG2865" i="1"/>
  <c r="AH2865" i="1"/>
  <c r="L2128" i="1"/>
  <c r="AG2128" i="1"/>
  <c r="AH2128" i="1"/>
  <c r="L2863" i="1"/>
  <c r="AG2863" i="1"/>
  <c r="AH2863" i="1"/>
  <c r="AG1580" i="1"/>
  <c r="AH1580" i="1"/>
  <c r="L1580" i="1"/>
  <c r="L2516" i="1"/>
  <c r="AG2516" i="1"/>
  <c r="AH2516" i="1"/>
  <c r="L1654" i="1"/>
  <c r="AG774" i="1"/>
  <c r="AH774" i="1"/>
  <c r="AG3941" i="1"/>
  <c r="AH3941" i="1"/>
  <c r="L3066" i="1"/>
  <c r="AG3066" i="1"/>
  <c r="AH3066" i="1"/>
  <c r="L456" i="1"/>
  <c r="AG456" i="1"/>
  <c r="AH456" i="1"/>
  <c r="AG2428" i="1"/>
  <c r="AH2428" i="1"/>
  <c r="L288" i="1"/>
  <c r="AG288" i="1"/>
  <c r="AH288" i="1"/>
  <c r="AG259" i="1"/>
  <c r="AH259" i="1"/>
  <c r="L711" i="1"/>
  <c r="AG2504" i="1"/>
  <c r="AH2504" i="1"/>
  <c r="L2133" i="1"/>
  <c r="L635" i="1"/>
  <c r="L1711" i="1"/>
  <c r="AG1711" i="1"/>
  <c r="AH1711" i="1"/>
  <c r="L3969" i="1"/>
  <c r="AG3969" i="1"/>
  <c r="AH3969" i="1"/>
  <c r="L2311" i="1"/>
  <c r="AG2311" i="1"/>
  <c r="AH2311" i="1"/>
  <c r="L1931" i="1"/>
  <c r="AG1931" i="1"/>
  <c r="AH1931" i="1"/>
  <c r="L2420" i="1"/>
  <c r="AG2420" i="1"/>
  <c r="AH2420" i="1"/>
  <c r="L4091" i="1"/>
  <c r="AG353" i="1"/>
  <c r="AH353" i="1"/>
  <c r="AG2390" i="1"/>
  <c r="AH2390" i="1"/>
  <c r="L2077" i="1"/>
  <c r="AG2077" i="1"/>
  <c r="AH2077" i="1"/>
  <c r="AG2037" i="1"/>
  <c r="AH2037" i="1"/>
  <c r="AG1110" i="1"/>
  <c r="AH1110" i="1"/>
  <c r="L1110" i="1"/>
  <c r="L124" i="1"/>
  <c r="L2287" i="1"/>
  <c r="AG2287" i="1"/>
  <c r="AH2287" i="1"/>
  <c r="AG3678" i="1"/>
  <c r="AH3678" i="1"/>
  <c r="L956" i="1"/>
  <c r="L2436" i="1"/>
  <c r="AG2436" i="1"/>
  <c r="AH2436" i="1"/>
  <c r="AG578" i="1"/>
  <c r="AH578" i="1"/>
  <c r="L578" i="1"/>
  <c r="AG1455" i="1"/>
  <c r="AH1455" i="1"/>
  <c r="AG2219" i="1"/>
  <c r="AH2219" i="1"/>
  <c r="L3443" i="1"/>
  <c r="AG3443" i="1"/>
  <c r="AH3443" i="1"/>
  <c r="AG1590" i="1"/>
  <c r="AH1590" i="1"/>
  <c r="AG1501" i="1"/>
  <c r="AH1501" i="1"/>
  <c r="AG1268" i="1"/>
  <c r="AH1268" i="1"/>
  <c r="AG717" i="1"/>
  <c r="AH717" i="1"/>
  <c r="L3014" i="1"/>
  <c r="AG3014" i="1"/>
  <c r="AH3014" i="1"/>
  <c r="L3838" i="1"/>
  <c r="AG3838" i="1"/>
  <c r="AH3838" i="1"/>
  <c r="L246" i="1"/>
  <c r="AG246" i="1"/>
  <c r="AH246" i="1"/>
  <c r="L1155" i="1"/>
  <c r="AG1155" i="1"/>
  <c r="AH1155" i="1"/>
  <c r="AG3596" i="1"/>
  <c r="AH3596" i="1"/>
  <c r="L3693" i="1"/>
  <c r="AG3693" i="1"/>
  <c r="AH3693" i="1"/>
  <c r="L2973" i="1"/>
  <c r="AG3518" i="1"/>
  <c r="AH3518" i="1"/>
  <c r="L3518" i="1"/>
  <c r="AG3447" i="1"/>
  <c r="AH3447" i="1"/>
  <c r="L846" i="1"/>
  <c r="AG846" i="1"/>
  <c r="AH846" i="1"/>
  <c r="L2944" i="1"/>
  <c r="L3451" i="1"/>
  <c r="AG3451" i="1"/>
  <c r="AH3451" i="1"/>
  <c r="L29" i="1"/>
  <c r="AG29" i="1"/>
  <c r="AH29" i="1"/>
  <c r="L181" i="1"/>
  <c r="L1078" i="1"/>
  <c r="AG1078" i="1"/>
  <c r="AH1078" i="1"/>
  <c r="L2602" i="1"/>
  <c r="AG2602" i="1"/>
  <c r="AH2602" i="1"/>
  <c r="L3494" i="1"/>
  <c r="AG3494" i="1"/>
  <c r="AH3494" i="1"/>
  <c r="L2909" i="1"/>
  <c r="AG2909" i="1"/>
  <c r="AH2909" i="1"/>
  <c r="L753" i="1"/>
  <c r="AG753" i="1"/>
  <c r="AH753" i="1"/>
  <c r="AG749" i="1"/>
  <c r="AH749" i="1"/>
  <c r="L148" i="1"/>
  <c r="AG148" i="1"/>
  <c r="AH148" i="1"/>
  <c r="AG3030" i="1"/>
  <c r="AH3030" i="1"/>
  <c r="AG220" i="1"/>
  <c r="AH220" i="1"/>
  <c r="AG3718" i="1"/>
  <c r="AH3718" i="1"/>
  <c r="L2142" i="1"/>
  <c r="AG2142" i="1"/>
  <c r="AH2142" i="1"/>
  <c r="AG1277" i="1"/>
  <c r="AH1277" i="1"/>
  <c r="L1932" i="1"/>
  <c r="AG1932" i="1"/>
  <c r="AH1932" i="1"/>
  <c r="L3030" i="1"/>
  <c r="L1376" i="1"/>
  <c r="AG1376" i="1"/>
  <c r="AH1376" i="1"/>
  <c r="L606" i="1"/>
  <c r="AG606" i="1"/>
  <c r="AH606" i="1"/>
  <c r="AG1174" i="1"/>
  <c r="AH1174" i="1"/>
  <c r="AG3178" i="1"/>
  <c r="AH3178" i="1"/>
  <c r="L2362" i="1"/>
  <c r="AG2461" i="1"/>
  <c r="AH2461" i="1"/>
  <c r="L217" i="1"/>
  <c r="AG2895" i="1"/>
  <c r="AH2895" i="1"/>
  <c r="L4197" i="1"/>
  <c r="AG4197" i="1"/>
  <c r="AH4197" i="1"/>
  <c r="AG3936" i="1"/>
  <c r="AH3936" i="1"/>
  <c r="AG726" i="1"/>
  <c r="AH726" i="1"/>
  <c r="AG2020" i="1"/>
  <c r="AH2020" i="1"/>
  <c r="AG4062" i="1"/>
  <c r="AH4062" i="1"/>
  <c r="L1375" i="1"/>
  <c r="AG1375" i="1"/>
  <c r="AH1375" i="1"/>
  <c r="L2740" i="1"/>
  <c r="AG2740" i="1"/>
  <c r="AH2740" i="1"/>
  <c r="AG1568" i="1"/>
  <c r="AH1568" i="1"/>
  <c r="L2937" i="1"/>
  <c r="AG2937" i="1"/>
  <c r="AH2937" i="1"/>
  <c r="AG553" i="1"/>
  <c r="AH553" i="1"/>
  <c r="L706" i="1"/>
  <c r="AG706" i="1"/>
  <c r="AH706" i="1"/>
  <c r="AG1129" i="1"/>
  <c r="AH1129" i="1"/>
  <c r="L1129" i="1"/>
  <c r="AG4002" i="1"/>
  <c r="AH4002" i="1"/>
  <c r="L829" i="1"/>
  <c r="AG829" i="1"/>
  <c r="AH829" i="1"/>
  <c r="L672" i="1"/>
  <c r="AG672" i="1"/>
  <c r="AH672" i="1"/>
  <c r="L3639" i="1"/>
  <c r="AG3639" i="1"/>
  <c r="AH3639" i="1"/>
  <c r="L1487" i="1"/>
  <c r="AG1487" i="1"/>
  <c r="AH1487" i="1"/>
  <c r="L714" i="1"/>
  <c r="L2471" i="1"/>
  <c r="AG2471" i="1"/>
  <c r="AH2471" i="1"/>
  <c r="L2161" i="1"/>
  <c r="AG2161" i="1"/>
  <c r="AH2161" i="1"/>
  <c r="L363" i="1"/>
  <c r="AG363" i="1"/>
  <c r="AH363" i="1"/>
  <c r="AG3744" i="1"/>
  <c r="AH3744" i="1"/>
  <c r="L3744" i="1"/>
  <c r="L1910" i="1"/>
  <c r="AG1910" i="1"/>
  <c r="AH1910" i="1"/>
  <c r="AG784" i="1"/>
  <c r="AH784" i="1"/>
  <c r="L3660" i="1"/>
  <c r="AG3660" i="1"/>
  <c r="AH3660" i="1"/>
  <c r="AG1395" i="1"/>
  <c r="AH1395" i="1"/>
  <c r="AG18" i="1"/>
  <c r="AH18" i="1"/>
  <c r="L2378" i="1"/>
  <c r="L1757" i="1"/>
  <c r="AG1757" i="1"/>
  <c r="AH1757" i="1"/>
  <c r="AG2046" i="1"/>
  <c r="AH2046" i="1"/>
  <c r="AG3248" i="1"/>
  <c r="AH3248" i="1"/>
  <c r="L3248" i="1"/>
  <c r="L1253" i="1"/>
  <c r="AG1100" i="1"/>
  <c r="AH1100" i="1"/>
  <c r="L2746" i="1"/>
  <c r="L2696" i="1"/>
  <c r="AG2696" i="1"/>
  <c r="AH2696" i="1"/>
  <c r="L1027" i="1"/>
  <c r="AG1027" i="1"/>
  <c r="AH1027" i="1"/>
  <c r="AG3889" i="1"/>
  <c r="AH3889" i="1"/>
  <c r="AG3024" i="1"/>
  <c r="AH3024" i="1"/>
  <c r="L3393" i="1"/>
  <c r="AG3393" i="1"/>
  <c r="AH3393" i="1"/>
  <c r="AG1681" i="1"/>
  <c r="AH1681" i="1"/>
  <c r="L2703" i="1"/>
  <c r="AG2703" i="1"/>
  <c r="AH2703" i="1"/>
  <c r="L3477" i="1"/>
  <c r="AG3477" i="1"/>
  <c r="AH3477" i="1"/>
  <c r="L3170" i="1"/>
  <c r="AG3170" i="1"/>
  <c r="AH3170" i="1"/>
  <c r="L1596" i="1"/>
  <c r="AG1596" i="1"/>
  <c r="AH1596" i="1"/>
  <c r="AG3548" i="1"/>
  <c r="AH3548" i="1"/>
  <c r="AG1989" i="1"/>
  <c r="AH1989" i="1"/>
  <c r="L261" i="1"/>
  <c r="AG261" i="1"/>
  <c r="AH261" i="1"/>
  <c r="L2307" i="1"/>
  <c r="AG2307" i="1"/>
  <c r="AH2307" i="1"/>
  <c r="AG1488" i="1"/>
  <c r="AH1488" i="1"/>
  <c r="L1775" i="1"/>
  <c r="AG1775" i="1"/>
  <c r="AH1775" i="1"/>
  <c r="L3833" i="1"/>
  <c r="AG3833" i="1"/>
  <c r="AH3833" i="1"/>
  <c r="AH1300" i="1"/>
  <c r="L2982" i="1"/>
  <c r="AG2982" i="1"/>
  <c r="AH2982" i="1"/>
  <c r="AG2344" i="1"/>
  <c r="AH2344" i="1"/>
  <c r="L2344" i="1"/>
  <c r="L1957" i="1"/>
  <c r="AG1957" i="1"/>
  <c r="AH1957" i="1"/>
  <c r="AG3479" i="1"/>
  <c r="AH3479" i="1"/>
  <c r="AG1302" i="1"/>
  <c r="AH1302" i="1"/>
  <c r="AG101" i="1"/>
  <c r="AH101" i="1"/>
  <c r="L101" i="1"/>
  <c r="AG2176" i="1"/>
  <c r="AH2176" i="1"/>
  <c r="AG2603" i="1"/>
  <c r="AH2603" i="1"/>
  <c r="L1228" i="1"/>
  <c r="AG1228" i="1"/>
  <c r="AH1228" i="1"/>
  <c r="AG833" i="1"/>
  <c r="AH833" i="1"/>
  <c r="AG339" i="1"/>
  <c r="AH339" i="1"/>
  <c r="L833" i="1"/>
  <c r="AG2839" i="1"/>
  <c r="AH2839" i="1"/>
  <c r="L4026" i="1"/>
  <c r="L3886" i="1"/>
  <c r="AG3886" i="1"/>
  <c r="AH3886" i="1"/>
  <c r="L3541" i="1"/>
  <c r="AG1934" i="1"/>
  <c r="AH1934" i="1"/>
  <c r="L3206" i="1"/>
  <c r="AG3206" i="1"/>
  <c r="AH3206" i="1"/>
  <c r="L3982" i="1"/>
  <c r="AG3982" i="1"/>
  <c r="AH3982" i="1"/>
  <c r="AG1471" i="1"/>
  <c r="AH1471" i="1"/>
  <c r="L1471" i="1"/>
  <c r="AH1780" i="1"/>
  <c r="AG1780" i="1"/>
  <c r="L1780" i="1"/>
  <c r="L2240" i="1"/>
  <c r="AG2240" i="1"/>
  <c r="AH2240" i="1"/>
  <c r="AG2478" i="1"/>
  <c r="AH2478" i="1"/>
  <c r="L2478" i="1"/>
  <c r="AG1158" i="1"/>
  <c r="AH1158" i="1"/>
  <c r="L3101" i="1"/>
  <c r="AG3101" i="1"/>
  <c r="AH3101" i="1"/>
  <c r="L2360" i="1"/>
  <c r="AG2360" i="1"/>
  <c r="AH2360" i="1"/>
  <c r="L3178" i="1"/>
  <c r="AG377" i="1"/>
  <c r="AH377" i="1"/>
  <c r="L1424" i="1"/>
  <c r="AG1424" i="1"/>
  <c r="AH1424" i="1"/>
  <c r="L4045" i="1"/>
  <c r="AG4045" i="1"/>
  <c r="AH4045" i="1"/>
  <c r="L2461" i="1"/>
  <c r="AG4068" i="1"/>
  <c r="AH4068" i="1"/>
  <c r="L4068" i="1"/>
  <c r="L1176" i="1"/>
  <c r="AG1123" i="1"/>
  <c r="AH1123" i="1"/>
  <c r="L3711" i="1"/>
  <c r="L3710" i="1"/>
  <c r="AG3710" i="1"/>
  <c r="AH3710" i="1"/>
  <c r="AG1035" i="1"/>
  <c r="AH1035" i="1"/>
  <c r="L726" i="1"/>
  <c r="L2020" i="1"/>
  <c r="AG589" i="1"/>
  <c r="AH589" i="1"/>
  <c r="L1494" i="1"/>
  <c r="AG1494" i="1"/>
  <c r="AH1494" i="1"/>
  <c r="L2241" i="1"/>
  <c r="AG2241" i="1"/>
  <c r="AH2241" i="1"/>
  <c r="L553" i="1"/>
  <c r="L3082" i="1"/>
  <c r="AG2840" i="1"/>
  <c r="AH2840" i="1"/>
  <c r="L1509" i="1"/>
  <c r="AG1509" i="1"/>
  <c r="AH1509" i="1"/>
  <c r="AG93" i="1"/>
  <c r="AH93" i="1"/>
  <c r="AG3231" i="1"/>
  <c r="AH3231" i="1"/>
  <c r="L2555" i="1"/>
  <c r="AG2555" i="1"/>
  <c r="AH2555" i="1"/>
  <c r="AG818" i="1"/>
  <c r="AH818" i="1"/>
  <c r="L818" i="1"/>
  <c r="L2300" i="1"/>
  <c r="AG3907" i="1"/>
  <c r="AH3907" i="1"/>
  <c r="L3907" i="1"/>
  <c r="AG42" i="1"/>
  <c r="AH42" i="1"/>
  <c r="L2016" i="1"/>
  <c r="AG721" i="1"/>
  <c r="AH721" i="1"/>
  <c r="AG3577" i="1"/>
  <c r="AH3577" i="1"/>
  <c r="AG3458" i="1"/>
  <c r="AH3458" i="1"/>
  <c r="L3579" i="1"/>
  <c r="AG3579" i="1"/>
  <c r="AH3579" i="1"/>
  <c r="L3656" i="1"/>
  <c r="AG3656" i="1"/>
  <c r="AH3656" i="1"/>
  <c r="AG4069" i="1"/>
  <c r="AH4069" i="1"/>
  <c r="L4069" i="1"/>
  <c r="L784" i="1"/>
  <c r="L4033" i="1"/>
  <c r="AG4033" i="1"/>
  <c r="AH4033" i="1"/>
  <c r="AG1581" i="1"/>
  <c r="AH1581" i="1"/>
  <c r="L1457" i="1"/>
  <c r="AG3571" i="1"/>
  <c r="AH3571" i="1"/>
  <c r="AG2571" i="1"/>
  <c r="AH2571" i="1"/>
  <c r="L2571" i="1"/>
  <c r="AG2423" i="1"/>
  <c r="AH2423" i="1"/>
  <c r="L2423" i="1"/>
  <c r="AG3032" i="1"/>
  <c r="AH3032" i="1"/>
  <c r="L2164" i="1"/>
  <c r="AG2164" i="1"/>
  <c r="AH2164" i="1"/>
  <c r="AG581" i="1"/>
  <c r="AH581" i="1"/>
  <c r="AG2551" i="1"/>
  <c r="AH2551" i="1"/>
  <c r="AG1483" i="1"/>
  <c r="AH1483" i="1"/>
  <c r="AG2530" i="1"/>
  <c r="AH2530" i="1"/>
  <c r="L442" i="1"/>
  <c r="L3810" i="1"/>
  <c r="AG3810" i="1"/>
  <c r="AH3810" i="1"/>
  <c r="L873" i="1"/>
  <c r="AG788" i="1"/>
  <c r="AH788" i="1"/>
  <c r="L855" i="1"/>
  <c r="L3409" i="1"/>
  <c r="AG3409" i="1"/>
  <c r="AH3409" i="1"/>
  <c r="AG922" i="1"/>
  <c r="AH922" i="1"/>
  <c r="L1607" i="1"/>
  <c r="AG1607" i="1"/>
  <c r="AH1607" i="1"/>
  <c r="L3548" i="1"/>
  <c r="L3627" i="1"/>
  <c r="AG3627" i="1"/>
  <c r="AH3627" i="1"/>
  <c r="L226" i="1"/>
  <c r="AG226" i="1"/>
  <c r="AH226" i="1"/>
  <c r="L3995" i="1"/>
  <c r="AG3995" i="1"/>
  <c r="AH3995" i="1"/>
  <c r="AG1300" i="1"/>
  <c r="AG1618" i="1"/>
  <c r="AH1618" i="1"/>
  <c r="L2035" i="1"/>
  <c r="AG2035" i="1"/>
  <c r="AH2035" i="1"/>
  <c r="AG2406" i="1"/>
  <c r="AH2406" i="1"/>
  <c r="L83" i="1"/>
  <c r="AG83" i="1"/>
  <c r="AH83" i="1"/>
  <c r="AG3613" i="1"/>
  <c r="AH3613" i="1"/>
  <c r="AG1136" i="1"/>
  <c r="AH1136" i="1"/>
  <c r="AG3490" i="1"/>
  <c r="AH3490" i="1"/>
  <c r="L1506" i="1"/>
  <c r="AG1506" i="1"/>
  <c r="AH1506" i="1"/>
  <c r="L164" i="1"/>
  <c r="AG164" i="1"/>
  <c r="AH164" i="1"/>
  <c r="L84" i="1"/>
  <c r="AG84" i="1"/>
  <c r="AH84" i="1"/>
  <c r="AG1665" i="1"/>
  <c r="AH1665" i="1"/>
  <c r="AG1564" i="1"/>
  <c r="AH1564" i="1"/>
  <c r="L631" i="1"/>
  <c r="AG631" i="1"/>
  <c r="AH631" i="1"/>
  <c r="AG1906" i="1"/>
  <c r="AH1906" i="1"/>
  <c r="L1906" i="1"/>
  <c r="L3422" i="1"/>
  <c r="AG3422" i="1"/>
  <c r="AH3422" i="1"/>
  <c r="AG807" i="1"/>
  <c r="AH807" i="1"/>
  <c r="L2842" i="1"/>
  <c r="AG2842" i="1"/>
  <c r="AH2842" i="1"/>
  <c r="L586" i="1"/>
  <c r="AG586" i="1"/>
  <c r="AH586" i="1"/>
  <c r="AG1952" i="1"/>
  <c r="AH1952" i="1"/>
  <c r="L734" i="1"/>
  <c r="AG734" i="1"/>
  <c r="AH734" i="1"/>
  <c r="L1731" i="1"/>
  <c r="AG1731" i="1"/>
  <c r="AH1731" i="1"/>
  <c r="L1076" i="1"/>
  <c r="AG1076" i="1"/>
  <c r="AH1076" i="1"/>
  <c r="AG3885" i="1"/>
  <c r="AH3885" i="1"/>
  <c r="AG1893" i="1"/>
  <c r="AH1893" i="1"/>
  <c r="AG1705" i="1"/>
  <c r="AH1705" i="1"/>
  <c r="AG3347" i="1"/>
  <c r="AH3347" i="1"/>
  <c r="L2204" i="1"/>
  <c r="AG2204" i="1"/>
  <c r="AH2204" i="1"/>
  <c r="L2114" i="1"/>
  <c r="AG2114" i="1"/>
  <c r="AH2114" i="1"/>
  <c r="L2257" i="1"/>
  <c r="AG2257" i="1"/>
  <c r="AH2257" i="1"/>
  <c r="AG2918" i="1"/>
  <c r="AH2918" i="1"/>
  <c r="AG1074" i="1"/>
  <c r="AH1074" i="1"/>
  <c r="AG3815" i="1"/>
  <c r="AH3815" i="1"/>
  <c r="L408" i="1"/>
  <c r="AG408" i="1"/>
  <c r="AH408" i="1"/>
  <c r="AG1582" i="1"/>
  <c r="AH1582" i="1"/>
  <c r="L2394" i="1"/>
  <c r="AG2394" i="1"/>
  <c r="AH2394" i="1"/>
  <c r="AG725" i="1"/>
  <c r="AH725" i="1"/>
  <c r="AG4085" i="1"/>
  <c r="AH4085" i="1"/>
  <c r="AG1542" i="1"/>
  <c r="AH1542" i="1"/>
  <c r="L776" i="1"/>
  <c r="AG776" i="1"/>
  <c r="AH776" i="1"/>
  <c r="L130" i="1"/>
  <c r="AG130" i="1"/>
  <c r="AH130" i="1"/>
  <c r="L3105" i="1"/>
  <c r="AG3105" i="1"/>
  <c r="AH3105" i="1"/>
  <c r="L3546" i="1"/>
  <c r="AG3546" i="1"/>
  <c r="AH3546" i="1"/>
  <c r="L4153" i="1"/>
  <c r="AG4153" i="1"/>
  <c r="AH4153" i="1"/>
  <c r="L3570" i="1"/>
  <c r="AG3570" i="1"/>
  <c r="AH3570" i="1"/>
  <c r="AG284" i="1"/>
  <c r="AH284" i="1"/>
  <c r="L284" i="1"/>
  <c r="AG2706" i="1"/>
  <c r="AH2706" i="1"/>
  <c r="AG3971" i="1"/>
  <c r="AH3971" i="1"/>
  <c r="L3971" i="1"/>
  <c r="L1379" i="1"/>
  <c r="AG1379" i="1"/>
  <c r="AH1379" i="1"/>
  <c r="AG2403" i="1"/>
  <c r="AH2403" i="1"/>
  <c r="L1488" i="1"/>
  <c r="L4190" i="1"/>
  <c r="AG4190" i="1"/>
  <c r="AH4190" i="1"/>
  <c r="AH727" i="1"/>
  <c r="AG446" i="1"/>
  <c r="AH446" i="1"/>
  <c r="L446" i="1"/>
  <c r="AH7" i="1"/>
  <c r="AH1975" i="1"/>
  <c r="L3663" i="1"/>
  <c r="AG3663" i="1"/>
  <c r="AH3663" i="1"/>
  <c r="AG81" i="1"/>
  <c r="AH81" i="1"/>
  <c r="AG3742" i="1"/>
  <c r="AH3742" i="1"/>
  <c r="L2677" i="1"/>
  <c r="AG2677" i="1"/>
  <c r="AH2677" i="1"/>
  <c r="L3678" i="1"/>
  <c r="AG2725" i="1"/>
  <c r="AH2725" i="1"/>
  <c r="L426" i="1"/>
  <c r="L1813" i="1"/>
  <c r="AG574" i="1"/>
  <c r="AH574" i="1"/>
  <c r="L574" i="1"/>
  <c r="AG2468" i="1"/>
  <c r="AH2468" i="1"/>
  <c r="L3562" i="1"/>
  <c r="AG3562" i="1"/>
  <c r="AH3562" i="1"/>
  <c r="AG342" i="1"/>
  <c r="AH342" i="1"/>
  <c r="AG2486" i="1"/>
  <c r="AH2486" i="1"/>
  <c r="L1419" i="1"/>
  <c r="AG1419" i="1"/>
  <c r="AH1419" i="1"/>
  <c r="L3869" i="1"/>
  <c r="L2308" i="1"/>
  <c r="AG2308" i="1"/>
  <c r="AH2308" i="1"/>
  <c r="L1158" i="1"/>
  <c r="L2408" i="1"/>
  <c r="L342" i="1"/>
  <c r="L44" i="1"/>
  <c r="AG44" i="1"/>
  <c r="AH44" i="1"/>
  <c r="L1136" i="1"/>
  <c r="L377" i="1"/>
  <c r="L1088" i="1"/>
  <c r="AG1088" i="1"/>
  <c r="AH1088" i="1"/>
  <c r="AG3901" i="1"/>
  <c r="AH3901" i="1"/>
  <c r="AG2154" i="1"/>
  <c r="AH2154" i="1"/>
  <c r="AG3091" i="1"/>
  <c r="AH3091" i="1"/>
  <c r="L2962" i="1"/>
  <c r="AG2962" i="1"/>
  <c r="AH2962" i="1"/>
  <c r="AG1227" i="1"/>
  <c r="AH1227" i="1"/>
  <c r="L1071" i="1"/>
  <c r="AG1071" i="1"/>
  <c r="AH1071" i="1"/>
  <c r="L260" i="1"/>
  <c r="AG260" i="1"/>
  <c r="AH260" i="1"/>
  <c r="AG3029" i="1"/>
  <c r="AH3029" i="1"/>
  <c r="L4039" i="1"/>
  <c r="L3606" i="1"/>
  <c r="AG3606" i="1"/>
  <c r="AH3606" i="1"/>
  <c r="AG373" i="1"/>
  <c r="AH373" i="1"/>
  <c r="L373" i="1"/>
  <c r="L3252" i="1"/>
  <c r="AG3252" i="1"/>
  <c r="AH3252" i="1"/>
  <c r="L2121" i="1"/>
  <c r="AG2121" i="1"/>
  <c r="AH2121" i="1"/>
  <c r="AG501" i="1"/>
  <c r="AH501" i="1"/>
  <c r="L666" i="1"/>
  <c r="AG666" i="1"/>
  <c r="AH666" i="1"/>
  <c r="L4188" i="1"/>
  <c r="AG4188" i="1"/>
  <c r="AH4188" i="1"/>
  <c r="L3231" i="1"/>
  <c r="L2804" i="1"/>
  <c r="AG2804" i="1"/>
  <c r="AH2804" i="1"/>
  <c r="L1705" i="1"/>
  <c r="AG2256" i="1"/>
  <c r="AH2256" i="1"/>
  <c r="L2256" i="1"/>
  <c r="L3347" i="1"/>
  <c r="AG2158" i="1"/>
  <c r="AH2158" i="1"/>
  <c r="AG4107" i="1"/>
  <c r="AH4107" i="1"/>
  <c r="AG4116" i="1"/>
  <c r="AH4116" i="1"/>
  <c r="AG503" i="1"/>
  <c r="AH503" i="1"/>
  <c r="L42" i="1"/>
  <c r="L3458" i="1"/>
  <c r="AG3483" i="1"/>
  <c r="AH3483" i="1"/>
  <c r="AG2960" i="1"/>
  <c r="AH2960" i="1"/>
  <c r="L1619" i="1"/>
  <c r="AG1619" i="1"/>
  <c r="AH1619" i="1"/>
  <c r="AG21" i="1"/>
  <c r="AH21" i="1"/>
  <c r="AG1706" i="1"/>
  <c r="AH1706" i="1"/>
  <c r="L1582" i="1"/>
  <c r="L1581" i="1"/>
  <c r="AG3817" i="1"/>
  <c r="AH3817" i="1"/>
  <c r="L3817" i="1"/>
  <c r="AG114" i="1"/>
  <c r="AH114" i="1"/>
  <c r="L114" i="1"/>
  <c r="L2231" i="1"/>
  <c r="AG2231" i="1"/>
  <c r="AH2231" i="1"/>
  <c r="AG3677" i="1"/>
  <c r="AH3677" i="1"/>
  <c r="AG728" i="1"/>
  <c r="AH728" i="1"/>
  <c r="L728" i="1"/>
  <c r="AG1708" i="1"/>
  <c r="AH1708" i="1"/>
  <c r="L581" i="1"/>
  <c r="L2551" i="1"/>
  <c r="L3188" i="1"/>
  <c r="AG3188" i="1"/>
  <c r="AH3188" i="1"/>
  <c r="AG1833" i="1"/>
  <c r="AH1833" i="1"/>
  <c r="L1483" i="1"/>
  <c r="L2530" i="1"/>
  <c r="L3813" i="1"/>
  <c r="AG3813" i="1"/>
  <c r="AH3813" i="1"/>
  <c r="AG1091" i="1"/>
  <c r="AH1091" i="1"/>
  <c r="L2736" i="1"/>
  <c r="AG2736" i="1"/>
  <c r="AH2736" i="1"/>
  <c r="AG618" i="1"/>
  <c r="AH618" i="1"/>
  <c r="AG1729" i="1"/>
  <c r="AH1729" i="1"/>
  <c r="L3330" i="1"/>
  <c r="AG3330" i="1"/>
  <c r="AH3330" i="1"/>
  <c r="L2391" i="1"/>
  <c r="AG2391" i="1"/>
  <c r="AH2391" i="1"/>
  <c r="L922" i="1"/>
  <c r="L1842" i="1"/>
  <c r="AG1842" i="1"/>
  <c r="AH1842" i="1"/>
  <c r="L2706" i="1"/>
  <c r="AG2246" i="1"/>
  <c r="AH2246" i="1"/>
  <c r="L2246" i="1"/>
  <c r="AG529" i="1"/>
  <c r="AH529" i="1"/>
  <c r="L3063" i="1"/>
  <c r="AG3063" i="1"/>
  <c r="AH3063" i="1"/>
  <c r="L2403" i="1"/>
  <c r="AG3155" i="1"/>
  <c r="AH3155" i="1"/>
  <c r="L3155" i="1"/>
  <c r="L1430" i="1"/>
  <c r="AG1430" i="1"/>
  <c r="AH1430" i="1"/>
  <c r="AG3351" i="1"/>
  <c r="AH3351" i="1"/>
  <c r="L3351" i="1"/>
  <c r="AG1567" i="1"/>
  <c r="AG7" i="1"/>
  <c r="AG1975" i="1"/>
  <c r="AG2216" i="1"/>
  <c r="AH2216" i="1"/>
  <c r="L3062" i="1"/>
  <c r="AG3062" i="1"/>
  <c r="AH3062" i="1"/>
  <c r="L2333" i="1"/>
  <c r="AG2333" i="1"/>
  <c r="AH2333" i="1"/>
  <c r="L2608" i="1"/>
  <c r="AG2608" i="1"/>
  <c r="AH2608" i="1"/>
  <c r="AG3246" i="1"/>
  <c r="AH3246" i="1"/>
  <c r="AG3532" i="1"/>
  <c r="AH3532" i="1"/>
  <c r="L876" i="1"/>
  <c r="AG876" i="1"/>
  <c r="AH876" i="1"/>
  <c r="AG291" i="1"/>
  <c r="AH291" i="1"/>
  <c r="L1652" i="1"/>
  <c r="AG1652" i="1"/>
  <c r="AH1652" i="1"/>
  <c r="L3246" i="1"/>
  <c r="L3" i="1"/>
  <c r="AG3" i="1"/>
  <c r="AH3" i="1"/>
  <c r="L2248" i="1"/>
  <c r="AG2248" i="1"/>
  <c r="AH2248" i="1"/>
  <c r="AG2022" i="1"/>
  <c r="AH2022" i="1"/>
  <c r="AG1800" i="1"/>
  <c r="AH1800" i="1"/>
  <c r="L2138" i="1"/>
  <c r="AG1876" i="1"/>
  <c r="AH1876" i="1"/>
  <c r="L531" i="1"/>
  <c r="L2966" i="1"/>
  <c r="AG2966" i="1"/>
  <c r="AH2966" i="1"/>
  <c r="AG2770" i="1"/>
  <c r="AH2770" i="1"/>
  <c r="L203" i="1"/>
  <c r="AG203" i="1"/>
  <c r="AH203" i="1"/>
  <c r="L3367" i="1"/>
  <c r="L968" i="1"/>
  <c r="AG968" i="1"/>
  <c r="AH968" i="1"/>
  <c r="L2870" i="1"/>
  <c r="L2432" i="1"/>
  <c r="AG2432" i="1"/>
  <c r="AH2432" i="1"/>
  <c r="L4008" i="1"/>
  <c r="L3382" i="1"/>
  <c r="AG3382" i="1"/>
  <c r="AH3382" i="1"/>
  <c r="L577" i="1"/>
  <c r="AG2197" i="1"/>
  <c r="AH2197" i="1"/>
  <c r="L132" i="1"/>
  <c r="AG1342" i="1"/>
  <c r="AH1342" i="1"/>
  <c r="AG1109" i="1"/>
  <c r="AH1109" i="1"/>
  <c r="L1109" i="1"/>
  <c r="L2825" i="1"/>
  <c r="AG2825" i="1"/>
  <c r="AH2825" i="1"/>
  <c r="L3719" i="1"/>
  <c r="AG3719" i="1"/>
  <c r="AH3719" i="1"/>
  <c r="L3892" i="1"/>
  <c r="AG3892" i="1"/>
  <c r="AH3892" i="1"/>
  <c r="L1785" i="1"/>
  <c r="AG1785" i="1"/>
  <c r="AH1785" i="1"/>
  <c r="L2865" i="1"/>
  <c r="L16" i="1"/>
  <c r="L1566" i="1"/>
  <c r="AG1566" i="1"/>
  <c r="AH1566" i="1"/>
  <c r="L2197" i="1"/>
  <c r="L2490" i="1"/>
  <c r="AG2490" i="1"/>
  <c r="AH2490" i="1"/>
  <c r="AG661" i="1"/>
  <c r="AH661" i="1"/>
  <c r="AG1194" i="1"/>
  <c r="AH1194" i="1"/>
  <c r="AG10" i="1"/>
  <c r="AH10" i="1"/>
  <c r="L10" i="1"/>
  <c r="L3941" i="1"/>
  <c r="L2721" i="1"/>
  <c r="AG2721" i="1"/>
  <c r="AH2721" i="1"/>
  <c r="L3085" i="1"/>
  <c r="AG3085" i="1"/>
  <c r="AH3085" i="1"/>
  <c r="AG80" i="1"/>
  <c r="AH80" i="1"/>
  <c r="AG1510" i="1"/>
  <c r="AH1510" i="1"/>
  <c r="L992" i="1"/>
  <c r="L677" i="1"/>
  <c r="AG677" i="1"/>
  <c r="AH677" i="1"/>
  <c r="L2970" i="1"/>
  <c r="L2641" i="1"/>
  <c r="AG2641" i="1"/>
  <c r="AH2641" i="1"/>
  <c r="AG4048" i="1"/>
  <c r="AH4048" i="1"/>
  <c r="L768" i="1"/>
  <c r="AG768" i="1"/>
  <c r="AH768" i="1"/>
  <c r="AG1886" i="1"/>
  <c r="AH1886" i="1"/>
  <c r="L1886" i="1"/>
  <c r="AG3557" i="1"/>
  <c r="AH3557" i="1"/>
  <c r="L267" i="1"/>
  <c r="AG267" i="1"/>
  <c r="AH267" i="1"/>
  <c r="L3068" i="1"/>
  <c r="AG3068" i="1"/>
  <c r="AH3068" i="1"/>
  <c r="L927" i="1"/>
  <c r="AG1924" i="1"/>
  <c r="AH1924" i="1"/>
  <c r="AG1846" i="1"/>
  <c r="AH1846" i="1"/>
  <c r="AG4026" i="1"/>
  <c r="AH4026" i="1"/>
  <c r="L139" i="1"/>
  <c r="AG139" i="1"/>
  <c r="AH139" i="1"/>
  <c r="L1298" i="1"/>
  <c r="AG1298" i="1"/>
  <c r="AH1298" i="1"/>
  <c r="L54" i="1"/>
  <c r="AG54" i="1"/>
  <c r="AH54" i="1"/>
  <c r="L323" i="1"/>
  <c r="L1218" i="1"/>
  <c r="AG1218" i="1"/>
  <c r="AH1218" i="1"/>
  <c r="L1352" i="1"/>
  <c r="AG1352" i="1"/>
  <c r="AH1352" i="1"/>
  <c r="L804" i="1"/>
  <c r="AG804" i="1"/>
  <c r="AH804" i="1"/>
  <c r="L358" i="1"/>
  <c r="AG358" i="1"/>
  <c r="AH358" i="1"/>
  <c r="AG2324" i="1"/>
  <c r="AH2324" i="1"/>
  <c r="L2324" i="1"/>
  <c r="L328" i="1"/>
  <c r="AG328" i="1"/>
  <c r="AH328" i="1"/>
  <c r="AG14" i="1"/>
  <c r="AH14" i="1"/>
  <c r="L14" i="1"/>
  <c r="AG3699" i="1"/>
  <c r="AH3699" i="1"/>
  <c r="L1287" i="1"/>
  <c r="AG1287" i="1"/>
  <c r="AH1287" i="1"/>
  <c r="AG2751" i="1"/>
  <c r="AH2751" i="1"/>
  <c r="L2751" i="1"/>
  <c r="AG812" i="1"/>
  <c r="AH812" i="1"/>
  <c r="L627" i="1"/>
  <c r="AG311" i="1"/>
  <c r="AH311" i="1"/>
  <c r="L1924" i="1"/>
  <c r="L1499" i="1"/>
  <c r="AG1499" i="1"/>
  <c r="AH1499" i="1"/>
  <c r="L1851" i="1"/>
  <c r="AG1851" i="1"/>
  <c r="AH1851" i="1"/>
  <c r="L1847" i="1"/>
  <c r="AG1847" i="1"/>
  <c r="AH1847" i="1"/>
  <c r="AG386" i="1"/>
  <c r="AH386" i="1"/>
  <c r="L2839" i="1"/>
  <c r="L874" i="1"/>
  <c r="AG874" i="1"/>
  <c r="AH874" i="1"/>
  <c r="L1702" i="1"/>
  <c r="AG1702" i="1"/>
  <c r="AH1702" i="1"/>
  <c r="AG3038" i="1"/>
  <c r="AH3038" i="1"/>
  <c r="L2368" i="1"/>
  <c r="AG2368" i="1"/>
  <c r="AH2368" i="1"/>
  <c r="AG2942" i="1"/>
  <c r="AH2942" i="1"/>
  <c r="L1486" i="1"/>
  <c r="AG79" i="1"/>
  <c r="AH79" i="1"/>
  <c r="L4041" i="1"/>
  <c r="AG4041" i="1"/>
  <c r="AH4041" i="1"/>
  <c r="L750" i="1"/>
  <c r="AG750" i="1"/>
  <c r="AH750" i="1"/>
  <c r="AG3869" i="1"/>
  <c r="AH3869" i="1"/>
  <c r="L2047" i="1"/>
  <c r="AG2047" i="1"/>
  <c r="L685" i="1"/>
  <c r="AG685" i="1"/>
  <c r="AH685" i="1"/>
  <c r="AG1540" i="1"/>
  <c r="AH1540" i="1"/>
  <c r="L102" i="1"/>
  <c r="AG102" i="1"/>
  <c r="AH102" i="1"/>
  <c r="AG221" i="1"/>
  <c r="AH221" i="1"/>
  <c r="L2765" i="1"/>
  <c r="AG2765" i="1"/>
  <c r="AH2765" i="1"/>
  <c r="AG4183" i="1"/>
  <c r="AH4183" i="1"/>
  <c r="L4183" i="1"/>
  <c r="L3946" i="1"/>
  <c r="AG3946" i="1"/>
  <c r="AH3946" i="1"/>
  <c r="L1690" i="1"/>
  <c r="AG1690" i="1"/>
  <c r="AH1690" i="1"/>
  <c r="L3490" i="1"/>
  <c r="L1066" i="1"/>
  <c r="AG1066" i="1"/>
  <c r="AH1066" i="1"/>
  <c r="L816" i="1"/>
  <c r="AG816" i="1"/>
  <c r="AH816" i="1"/>
  <c r="L1657" i="1"/>
  <c r="AG1657" i="1"/>
  <c r="AH1657" i="1"/>
  <c r="AG265" i="1"/>
  <c r="AH265" i="1"/>
  <c r="L337" i="1"/>
  <c r="AG337" i="1"/>
  <c r="AH337" i="1"/>
  <c r="L1718" i="1"/>
  <c r="L1665" i="1"/>
  <c r="L1564" i="1"/>
  <c r="AG3128" i="1"/>
  <c r="AH3128" i="1"/>
  <c r="AG1687" i="1"/>
  <c r="AH1687" i="1"/>
  <c r="L3329" i="1"/>
  <c r="AG3329" i="1"/>
  <c r="AH3329" i="1"/>
  <c r="AG3978" i="1"/>
  <c r="AH3978" i="1"/>
  <c r="L807" i="1"/>
  <c r="L2698" i="1"/>
  <c r="AG2698" i="1"/>
  <c r="AH2698" i="1"/>
  <c r="AG178" i="1"/>
  <c r="AH178" i="1"/>
  <c r="L1816" i="1"/>
  <c r="AG1816" i="1"/>
  <c r="AH1816" i="1"/>
  <c r="L170" i="1"/>
  <c r="AG170" i="1"/>
  <c r="AH170" i="1"/>
  <c r="L1952" i="1"/>
  <c r="L1079" i="1"/>
  <c r="AG1079" i="1"/>
  <c r="AH1079" i="1"/>
  <c r="AG2852" i="1"/>
  <c r="AH2852" i="1"/>
  <c r="AG1389" i="1"/>
  <c r="AH1389" i="1"/>
  <c r="AG957" i="1"/>
  <c r="AH957" i="1"/>
  <c r="L2939" i="1"/>
  <c r="AG2939" i="1"/>
  <c r="AH2939" i="1"/>
  <c r="AG2075" i="1"/>
  <c r="AH2075" i="1"/>
  <c r="L3620" i="1"/>
  <c r="AG3620" i="1"/>
  <c r="AH3620" i="1"/>
  <c r="L257" i="1"/>
  <c r="AG257" i="1"/>
  <c r="AH257" i="1"/>
  <c r="AG2108" i="1"/>
  <c r="AH2108" i="1"/>
  <c r="L138" i="1"/>
  <c r="AG138" i="1"/>
  <c r="AH138" i="1"/>
  <c r="AG2210" i="1"/>
  <c r="AH2210" i="1"/>
  <c r="L3362" i="1"/>
  <c r="AG3362" i="1"/>
  <c r="AH3362" i="1"/>
  <c r="L2918" i="1"/>
  <c r="L1074" i="1"/>
  <c r="AG2346" i="1"/>
  <c r="AH2346" i="1"/>
  <c r="AG1794" i="1"/>
  <c r="AH1794" i="1"/>
  <c r="L2771" i="1"/>
  <c r="AG2771" i="1"/>
  <c r="AH2771" i="1"/>
  <c r="AG1902" i="1"/>
  <c r="AH1902" i="1"/>
  <c r="L1542" i="1"/>
  <c r="AG2694" i="1"/>
  <c r="AH2694" i="1"/>
  <c r="L2694" i="1"/>
  <c r="L3087" i="1"/>
  <c r="AG3087" i="1"/>
  <c r="AH3087" i="1"/>
  <c r="L1561" i="1"/>
  <c r="AG1561" i="1"/>
  <c r="AH1561" i="1"/>
  <c r="L2119" i="1"/>
  <c r="AG2119" i="1"/>
  <c r="AH2119" i="1"/>
  <c r="AG2031" i="1"/>
  <c r="AH2031" i="1"/>
  <c r="L2194" i="1"/>
  <c r="AG2194" i="1"/>
  <c r="AH2194" i="1"/>
  <c r="L1944" i="1"/>
  <c r="AG1944" i="1"/>
  <c r="AH1944" i="1"/>
  <c r="AG3722" i="1"/>
  <c r="AH3722" i="1"/>
  <c r="L3722" i="1"/>
  <c r="L2896" i="1"/>
  <c r="AG2896" i="1"/>
  <c r="AH2896" i="1"/>
  <c r="AG1922" i="1"/>
  <c r="AH1922" i="1"/>
  <c r="L1049" i="1"/>
  <c r="AG1049" i="1"/>
  <c r="AH1049" i="1"/>
  <c r="L2919" i="1"/>
  <c r="AG2919" i="1"/>
  <c r="AH2919" i="1"/>
  <c r="AG2972" i="1"/>
  <c r="AH2972" i="1"/>
  <c r="L2972" i="1"/>
  <c r="AG1331" i="1"/>
  <c r="AH1331" i="1"/>
  <c r="AG3789" i="1"/>
  <c r="AH3789" i="1"/>
  <c r="AG3756" i="1"/>
  <c r="AH3756" i="1"/>
  <c r="L3756" i="1"/>
  <c r="AG3249" i="1"/>
  <c r="L3249" i="1"/>
  <c r="AH3249" i="1"/>
  <c r="AG971" i="1"/>
  <c r="AH971" i="1"/>
  <c r="L971" i="1"/>
  <c r="L686" i="1"/>
  <c r="AG686" i="1"/>
  <c r="AH686" i="1"/>
  <c r="L1598" i="1"/>
  <c r="AG1598" i="1"/>
  <c r="AH1598" i="1"/>
  <c r="L1858" i="1"/>
  <c r="AG1858" i="1"/>
  <c r="AH1858" i="1"/>
  <c r="AG1807" i="1"/>
  <c r="AH1807" i="1"/>
  <c r="AG2638" i="1"/>
  <c r="AH2638" i="1"/>
  <c r="L3122" i="1"/>
  <c r="AG3302" i="1"/>
  <c r="AH3302" i="1"/>
  <c r="L3302" i="1"/>
  <c r="L1319" i="1"/>
  <c r="L3556" i="1"/>
  <c r="AH3556" i="1"/>
  <c r="L1815" i="1"/>
  <c r="AG1815" i="1"/>
  <c r="AH1815" i="1"/>
  <c r="L2958" i="1"/>
  <c r="AG2958" i="1"/>
  <c r="AH2958" i="1"/>
  <c r="AG949" i="1"/>
  <c r="AH949" i="1"/>
  <c r="L949" i="1"/>
  <c r="AG2408" i="1"/>
  <c r="AH2408" i="1"/>
  <c r="L2502" i="1"/>
  <c r="AG2502" i="1"/>
  <c r="AH2502" i="1"/>
  <c r="AG1183" i="1"/>
  <c r="AH1183" i="1"/>
  <c r="L1183" i="1"/>
  <c r="L700" i="1"/>
  <c r="AG700" i="1"/>
  <c r="AG241" i="1"/>
  <c r="AH241" i="1"/>
  <c r="AG1495" i="1"/>
  <c r="AH1495" i="1"/>
  <c r="AG2381" i="1"/>
  <c r="AH2381" i="1"/>
  <c r="AG1257" i="1"/>
  <c r="AH1257" i="1"/>
  <c r="AG350" i="1"/>
  <c r="AH350" i="1"/>
  <c r="AG800" i="1"/>
  <c r="AH800" i="1"/>
  <c r="L3945" i="1"/>
  <c r="AG3945" i="1"/>
  <c r="AH3945" i="1"/>
  <c r="L640" i="1"/>
  <c r="AG640" i="1"/>
  <c r="AH640" i="1"/>
  <c r="L911" i="1"/>
  <c r="AG911" i="1"/>
  <c r="AH911" i="1"/>
  <c r="L265" i="1"/>
  <c r="L1646" i="1"/>
  <c r="AG1206" i="1"/>
  <c r="AH1206" i="1"/>
  <c r="AG2453" i="1"/>
  <c r="AH2453" i="1"/>
  <c r="AG3103" i="1"/>
  <c r="AH3103" i="1"/>
  <c r="L1041" i="1"/>
  <c r="AG1041" i="1"/>
  <c r="AH1041" i="1"/>
  <c r="L1108" i="1"/>
  <c r="AG1108" i="1"/>
  <c r="AH1108" i="1"/>
  <c r="L3174" i="1"/>
  <c r="AG3174" i="1"/>
  <c r="AH3174" i="1"/>
  <c r="L3128" i="1"/>
  <c r="AG3966" i="1"/>
  <c r="AH3966" i="1"/>
  <c r="L3966" i="1"/>
  <c r="L1497" i="1"/>
  <c r="AG1497" i="1"/>
  <c r="AH1497" i="1"/>
  <c r="L3978" i="1"/>
  <c r="AG1929" i="1"/>
  <c r="AH1929" i="1"/>
  <c r="L1266" i="1"/>
  <c r="AG1266" i="1"/>
  <c r="AH1266" i="1"/>
  <c r="AG2491" i="1"/>
  <c r="AH2491" i="1"/>
  <c r="L2410" i="1"/>
  <c r="AG2410" i="1"/>
  <c r="AH2410" i="1"/>
  <c r="L2852" i="1"/>
  <c r="L1389" i="1"/>
  <c r="L957" i="1"/>
  <c r="AG770" i="1"/>
  <c r="AH770" i="1"/>
  <c r="AG2943" i="1"/>
  <c r="AH2943" i="1"/>
  <c r="AG3108" i="1"/>
  <c r="AH3108" i="1"/>
  <c r="L2352" i="1"/>
  <c r="AG2352" i="1"/>
  <c r="AH2352" i="1"/>
  <c r="AG3387" i="1"/>
  <c r="AH3387" i="1"/>
  <c r="L3387" i="1"/>
  <c r="L184" i="1"/>
  <c r="AG184" i="1"/>
  <c r="AH184" i="1"/>
  <c r="AG1698" i="1"/>
  <c r="AH1698" i="1"/>
  <c r="AG2653" i="1"/>
  <c r="AH2653" i="1"/>
  <c r="AG276" i="1"/>
  <c r="AH276" i="1"/>
  <c r="AG3887" i="1"/>
  <c r="AH3887" i="1"/>
  <c r="L2135" i="1"/>
  <c r="AG2135" i="1"/>
  <c r="AH2135" i="1"/>
  <c r="AG3245" i="1"/>
  <c r="AH3245" i="1"/>
  <c r="L3245" i="1"/>
  <c r="AG966" i="1"/>
  <c r="AH966" i="1"/>
  <c r="L966" i="1"/>
  <c r="AG1276" i="1"/>
  <c r="AH1276" i="1"/>
  <c r="AG1641" i="1"/>
  <c r="AH1641" i="1"/>
  <c r="AG1337" i="1"/>
  <c r="AH1337" i="1"/>
  <c r="L1028" i="1"/>
  <c r="AG1028" i="1"/>
  <c r="AH1028" i="1"/>
  <c r="L210" i="1"/>
  <c r="AG210" i="1"/>
  <c r="AH210" i="1"/>
  <c r="AG2395" i="1"/>
  <c r="AH2395" i="1"/>
  <c r="L523" i="1"/>
  <c r="AG523" i="1"/>
  <c r="AH523" i="1"/>
  <c r="L1429" i="1"/>
  <c r="AG1429" i="1"/>
  <c r="AH1429" i="1"/>
  <c r="AG2562" i="1"/>
  <c r="AH2562" i="1"/>
  <c r="L888" i="1"/>
  <c r="AG888" i="1"/>
  <c r="AH888" i="1"/>
  <c r="L214" i="1"/>
  <c r="AG214" i="1"/>
  <c r="AH214" i="1"/>
  <c r="L1922" i="1"/>
  <c r="AG249" i="1"/>
  <c r="AH249" i="1"/>
  <c r="AG3543" i="1"/>
  <c r="AH3543" i="1"/>
  <c r="L3138" i="1"/>
  <c r="AG3138" i="1"/>
  <c r="AH3138" i="1"/>
  <c r="L2803" i="1"/>
  <c r="AG2803" i="1"/>
  <c r="AH2803" i="1"/>
  <c r="L1331" i="1"/>
  <c r="L25" i="1"/>
  <c r="AG25" i="1"/>
  <c r="AH25" i="1"/>
  <c r="L3789" i="1"/>
  <c r="L3529" i="1"/>
  <c r="AG3529" i="1"/>
  <c r="AH3529" i="1"/>
  <c r="AG3435" i="1"/>
  <c r="AH3435" i="1"/>
  <c r="L3615" i="1"/>
  <c r="AG3615" i="1"/>
  <c r="AH3615" i="1"/>
  <c r="L2990" i="1"/>
  <c r="AG2990" i="1"/>
  <c r="AH2990" i="1"/>
  <c r="L2386" i="1"/>
  <c r="AG2386" i="1"/>
  <c r="AH2386" i="1"/>
  <c r="L4145" i="1"/>
  <c r="AG4145" i="1"/>
  <c r="AH4145" i="1"/>
  <c r="L842" i="1"/>
  <c r="AG842" i="1"/>
  <c r="AH842" i="1"/>
  <c r="L394" i="1"/>
  <c r="AG394" i="1"/>
  <c r="AH394" i="1"/>
  <c r="AG169" i="1"/>
  <c r="AH169" i="1"/>
  <c r="L3609" i="1"/>
  <c r="L2932" i="1"/>
  <c r="AG2932" i="1"/>
  <c r="AH2932" i="1"/>
  <c r="L229" i="1"/>
  <c r="AG229" i="1"/>
  <c r="AH229" i="1"/>
  <c r="L3830" i="1"/>
  <c r="AG1116" i="1"/>
  <c r="AH1116" i="1"/>
  <c r="L1846" i="1"/>
  <c r="L3366" i="1"/>
  <c r="AG3366" i="1"/>
  <c r="AH3366" i="1"/>
  <c r="L2096" i="1"/>
  <c r="AG1950" i="1"/>
  <c r="AH1950" i="1"/>
  <c r="L397" i="1"/>
  <c r="AG397" i="1"/>
  <c r="AH397" i="1"/>
  <c r="L4162" i="1"/>
  <c r="AG4162" i="1"/>
  <c r="AH4162" i="1"/>
  <c r="AG1498" i="1"/>
  <c r="AH1498" i="1"/>
  <c r="L1787" i="1"/>
  <c r="AG1787" i="1"/>
  <c r="AH1787" i="1"/>
  <c r="AG617" i="1"/>
  <c r="AH617" i="1"/>
  <c r="L3611" i="1"/>
  <c r="AG3611" i="1"/>
  <c r="AH3611" i="1"/>
  <c r="L1105" i="1"/>
  <c r="AG1105" i="1"/>
  <c r="AH1105" i="1"/>
  <c r="AG1955" i="1"/>
  <c r="AH1955" i="1"/>
  <c r="L1380" i="1"/>
  <c r="AG1380" i="1"/>
  <c r="AH1380" i="1"/>
  <c r="AG542" i="1"/>
  <c r="AH542" i="1"/>
  <c r="L542" i="1"/>
  <c r="AG3045" i="1"/>
  <c r="AH3045" i="1"/>
  <c r="L532" i="1"/>
  <c r="AG532" i="1"/>
  <c r="AH532" i="1"/>
  <c r="L12" i="1"/>
  <c r="AG12" i="1"/>
  <c r="AH12" i="1"/>
  <c r="AG4089" i="1"/>
  <c r="AH4089" i="1"/>
  <c r="AG515" i="1"/>
  <c r="AH515" i="1"/>
  <c r="AG1392" i="1"/>
  <c r="AH1392" i="1"/>
  <c r="AG4035" i="1"/>
  <c r="AH4035" i="1"/>
  <c r="L644" i="1"/>
  <c r="AG644" i="1"/>
  <c r="AH644" i="1"/>
  <c r="L3356" i="1"/>
  <c r="AG3356" i="1"/>
  <c r="AH3356" i="1"/>
  <c r="L689" i="1"/>
  <c r="AG689" i="1"/>
  <c r="AH689" i="1"/>
  <c r="L3769" i="1"/>
  <c r="AG3769" i="1"/>
  <c r="AH3769" i="1"/>
  <c r="L1986" i="1"/>
  <c r="AG1986" i="1"/>
  <c r="AH1986" i="1"/>
  <c r="AG2012" i="1"/>
  <c r="AH2012" i="1"/>
  <c r="L599" i="1"/>
  <c r="AG599" i="1"/>
  <c r="AH599" i="1"/>
  <c r="L235" i="1"/>
  <c r="AG235" i="1"/>
  <c r="AH235" i="1"/>
  <c r="L3385" i="1"/>
  <c r="AG3385" i="1"/>
  <c r="AH3385" i="1"/>
  <c r="L3266" i="1"/>
  <c r="AG3266" i="1"/>
  <c r="AH3266" i="1"/>
  <c r="L2393" i="1"/>
  <c r="AG2393" i="1"/>
  <c r="AH2393" i="1"/>
  <c r="AG1006" i="1"/>
  <c r="AH1006" i="1"/>
  <c r="AG2019" i="1"/>
  <c r="AH2019" i="1"/>
  <c r="AG3484" i="1"/>
  <c r="AH3484" i="1"/>
  <c r="AG2262" i="1"/>
  <c r="AH2262" i="1"/>
  <c r="AG1872" i="1"/>
  <c r="AH1872" i="1"/>
  <c r="AG3849" i="1"/>
  <c r="AH3849" i="1"/>
  <c r="AG2098" i="1"/>
  <c r="AH2098" i="1"/>
  <c r="L908" i="1"/>
  <c r="AG908" i="1"/>
  <c r="AH908" i="1"/>
  <c r="AG2296" i="1"/>
  <c r="AH2296" i="1"/>
  <c r="L3612" i="1"/>
  <c r="AG3612" i="1"/>
  <c r="AH3612" i="1"/>
  <c r="L135" i="1"/>
  <c r="AG135" i="1"/>
  <c r="AH135" i="1"/>
  <c r="L3333" i="1"/>
  <c r="AG3333" i="1"/>
  <c r="AH3333" i="1"/>
  <c r="AG1548" i="1"/>
  <c r="AH1548" i="1"/>
  <c r="L739" i="1"/>
  <c r="AG739" i="1"/>
  <c r="AH739" i="1"/>
  <c r="AG4051" i="1"/>
  <c r="AH4051" i="1"/>
  <c r="L4051" i="1"/>
  <c r="AG3314" i="1"/>
  <c r="AH3314" i="1"/>
  <c r="AG3801" i="1"/>
  <c r="AH3801" i="1"/>
  <c r="L3801" i="1"/>
  <c r="AG3275" i="1"/>
  <c r="AH3275" i="1"/>
  <c r="AG1478" i="1"/>
  <c r="AH1478" i="1"/>
  <c r="L1478" i="1"/>
  <c r="L2789" i="1"/>
  <c r="AG2789" i="1"/>
  <c r="AH2789" i="1"/>
  <c r="AG1798" i="1"/>
  <c r="AH1798" i="1"/>
  <c r="L2220" i="1"/>
  <c r="AG2220" i="1"/>
  <c r="AH2220" i="1"/>
  <c r="L1102" i="1"/>
  <c r="AG1102" i="1"/>
  <c r="AH1102" i="1"/>
  <c r="L1635" i="1"/>
  <c r="AG1635" i="1"/>
  <c r="AH1635" i="1"/>
  <c r="L2767" i="1"/>
  <c r="AG2767" i="1"/>
  <c r="AH2767" i="1"/>
  <c r="AG20" i="1"/>
  <c r="AH20" i="1"/>
  <c r="L2670" i="1"/>
  <c r="L2643" i="1"/>
  <c r="L466" i="1"/>
  <c r="AG466" i="1"/>
  <c r="AH466" i="1"/>
  <c r="L3113" i="1"/>
  <c r="AG3113" i="1"/>
  <c r="AH3113" i="1"/>
  <c r="L475" i="1"/>
  <c r="AG475" i="1"/>
  <c r="AH475" i="1"/>
  <c r="L1892" i="1"/>
  <c r="AG1892" i="1"/>
  <c r="AH1892" i="1"/>
  <c r="L1288" i="1"/>
  <c r="AG1288" i="1"/>
  <c r="AH1288" i="1"/>
  <c r="L2281" i="1"/>
  <c r="AG1082" i="1"/>
  <c r="AH1082" i="1"/>
  <c r="L1082" i="1"/>
  <c r="L704" i="1"/>
  <c r="AG704" i="1"/>
  <c r="AH704" i="1"/>
  <c r="L20" i="1"/>
  <c r="AG719" i="1"/>
  <c r="AH719" i="1"/>
  <c r="AG1171" i="1"/>
  <c r="AH1171" i="1"/>
  <c r="AG567" i="1"/>
  <c r="AH567" i="1"/>
  <c r="AG2234" i="1"/>
  <c r="AH2234" i="1"/>
  <c r="L3218" i="1"/>
  <c r="AG3218" i="1"/>
  <c r="AH3218" i="1"/>
  <c r="AG2783" i="1"/>
  <c r="AH2783" i="1"/>
  <c r="L369" i="1"/>
  <c r="AG4140" i="1"/>
  <c r="AH4140" i="1"/>
  <c r="L2510" i="1"/>
  <c r="AG2510" i="1"/>
  <c r="AH2510" i="1"/>
  <c r="AG4094" i="1"/>
  <c r="AH4094" i="1"/>
  <c r="AG2657" i="1"/>
  <c r="AH2657" i="1"/>
  <c r="AG2917" i="1"/>
  <c r="AH2917" i="1"/>
  <c r="AG2329" i="1"/>
  <c r="AH2329" i="1"/>
  <c r="AG146" i="1"/>
  <c r="AH146" i="1"/>
  <c r="AG331" i="1"/>
  <c r="AH331" i="1"/>
  <c r="L331" i="1"/>
  <c r="L3686" i="1"/>
  <c r="AG3733" i="1"/>
  <c r="AH3733" i="1"/>
  <c r="L2234" i="1"/>
  <c r="AG2295" i="1"/>
  <c r="AH2295" i="1"/>
  <c r="L2176" i="1"/>
  <c r="L146" i="1"/>
  <c r="L418" i="1"/>
  <c r="AG1214" i="1"/>
  <c r="AH1214" i="1"/>
  <c r="L1214" i="1"/>
  <c r="L3354" i="1"/>
  <c r="L3049" i="1"/>
  <c r="AG3049" i="1"/>
  <c r="AH3049" i="1"/>
  <c r="L3478" i="1"/>
  <c r="AG3478" i="1"/>
  <c r="AH3478" i="1"/>
  <c r="L1623" i="1"/>
  <c r="L2603" i="1"/>
  <c r="L4157" i="1"/>
  <c r="AG376" i="1"/>
  <c r="AH376" i="1"/>
  <c r="L376" i="1"/>
  <c r="L1507" i="1"/>
  <c r="L2831" i="1"/>
  <c r="L774" i="1"/>
  <c r="L298" i="1"/>
  <c r="AG298" i="1"/>
  <c r="AH298" i="1"/>
  <c r="L436" i="1"/>
  <c r="AG436" i="1"/>
  <c r="AH436" i="1"/>
  <c r="L1869" i="1"/>
  <c r="AG1869" i="1"/>
  <c r="AH1869" i="1"/>
  <c r="AG663" i="1"/>
  <c r="AH663" i="1"/>
  <c r="L3184" i="1"/>
  <c r="AG3184" i="1"/>
  <c r="AH3184" i="1"/>
  <c r="AG1871" i="1"/>
  <c r="AH1871" i="1"/>
  <c r="AG2570" i="1"/>
  <c r="AH2570" i="1"/>
  <c r="AG3267" i="1"/>
  <c r="AH3267" i="1"/>
  <c r="AG1215" i="1"/>
  <c r="AH1215" i="1"/>
  <c r="AG3131" i="1"/>
  <c r="AH3131" i="1"/>
  <c r="AG1601" i="1"/>
  <c r="AH1601" i="1"/>
  <c r="L2778" i="1"/>
  <c r="AG2564" i="1"/>
  <c r="AH2564" i="1"/>
  <c r="AG3341" i="1"/>
  <c r="AH3341" i="1"/>
  <c r="L364" i="1"/>
  <c r="L1057" i="1"/>
  <c r="AG1057" i="1"/>
  <c r="AH1057" i="1"/>
  <c r="AG1879" i="1"/>
  <c r="AH1879" i="1"/>
  <c r="L518" i="1"/>
  <c r="L1651" i="1"/>
  <c r="AG1651" i="1"/>
  <c r="AH1651" i="1"/>
  <c r="L1871" i="1"/>
  <c r="L2914" i="1"/>
  <c r="AG2914" i="1"/>
  <c r="AH2914" i="1"/>
  <c r="L34" i="1"/>
  <c r="AG1486" i="1"/>
  <c r="AH1486" i="1"/>
  <c r="AG3190" i="1"/>
  <c r="AH3190" i="1"/>
  <c r="L510" i="1"/>
  <c r="AG510" i="1"/>
  <c r="AH510" i="1"/>
  <c r="L3557" i="1"/>
  <c r="AG4077" i="1"/>
  <c r="AH4077" i="1"/>
  <c r="L1707" i="1"/>
  <c r="AG1184" i="1"/>
  <c r="AH1184" i="1"/>
  <c r="L1950" i="1"/>
  <c r="AG1788" i="1"/>
  <c r="AH1788" i="1"/>
  <c r="L1788" i="1"/>
  <c r="L533" i="1"/>
  <c r="AG533" i="1"/>
  <c r="AH533" i="1"/>
  <c r="L4013" i="1"/>
  <c r="AG4013" i="1"/>
  <c r="AH4013" i="1"/>
  <c r="AG3607" i="1"/>
  <c r="AH3607" i="1"/>
  <c r="L4132" i="1"/>
  <c r="AH4132" i="1"/>
  <c r="AG4132" i="1"/>
  <c r="L3657" i="1"/>
  <c r="AG3657" i="1"/>
  <c r="AH3657" i="1"/>
  <c r="L1498" i="1"/>
  <c r="AG1099" i="1"/>
  <c r="AH1099" i="1"/>
  <c r="L392" i="1"/>
  <c r="AG392" i="1"/>
  <c r="AH392" i="1"/>
  <c r="L1860" i="1"/>
  <c r="AG1860" i="1"/>
  <c r="AH1860" i="1"/>
  <c r="AG123" i="1"/>
  <c r="AH123" i="1"/>
  <c r="L1955" i="1"/>
  <c r="AG1147" i="1"/>
  <c r="AH1147" i="1"/>
  <c r="L3045" i="1"/>
  <c r="L1759" i="1"/>
  <c r="AG1759" i="1"/>
  <c r="AH1759" i="1"/>
  <c r="L705" i="1"/>
  <c r="AG705" i="1"/>
  <c r="AH705" i="1"/>
  <c r="L724" i="1"/>
  <c r="AG724" i="1"/>
  <c r="AH724" i="1"/>
  <c r="AG2646" i="1"/>
  <c r="AH2646" i="1"/>
  <c r="AG316" i="1"/>
  <c r="AH316" i="1"/>
  <c r="L3582" i="1"/>
  <c r="AG3582" i="1"/>
  <c r="AH3582" i="1"/>
  <c r="L1231" i="1"/>
  <c r="AG1231" i="1"/>
  <c r="AH1231" i="1"/>
  <c r="AG118" i="1"/>
  <c r="AH118" i="1"/>
  <c r="AG1737" i="1"/>
  <c r="AH1737" i="1"/>
  <c r="L1737" i="1"/>
  <c r="L1822" i="1"/>
  <c r="AG1822" i="1"/>
  <c r="AH1822" i="1"/>
  <c r="L4096" i="1"/>
  <c r="AG4096" i="1"/>
  <c r="AH4096" i="1"/>
  <c r="L515" i="1"/>
  <c r="L584" i="1"/>
  <c r="AG584" i="1"/>
  <c r="AH584" i="1"/>
  <c r="L1392" i="1"/>
  <c r="L2558" i="1"/>
  <c r="AG2558" i="1"/>
  <c r="AH2558" i="1"/>
  <c r="AG1007" i="1"/>
  <c r="AH1007" i="1"/>
  <c r="AG180" i="1"/>
  <c r="AH180" i="1"/>
  <c r="L2089" i="1"/>
  <c r="AG2089" i="1"/>
  <c r="AH2089" i="1"/>
  <c r="L2449" i="1"/>
  <c r="AG2449" i="1"/>
  <c r="AH2449" i="1"/>
  <c r="L2012" i="1"/>
  <c r="L3107" i="1"/>
  <c r="AG3107" i="1"/>
  <c r="AH3107" i="1"/>
  <c r="AG787" i="1"/>
  <c r="AH787" i="1"/>
  <c r="AG1491" i="1"/>
  <c r="AH1491" i="1"/>
  <c r="L1491" i="1"/>
  <c r="L1006" i="1"/>
  <c r="L2924" i="1"/>
  <c r="AG2924" i="1"/>
  <c r="AH2924" i="1"/>
  <c r="L2270" i="1"/>
  <c r="AG2270" i="1"/>
  <c r="AH2270" i="1"/>
  <c r="AG2540" i="1"/>
  <c r="AH2540" i="1"/>
  <c r="L2540" i="1"/>
  <c r="AG2206" i="1"/>
  <c r="AH2206" i="1"/>
  <c r="AG2039" i="1"/>
  <c r="AH2039" i="1"/>
  <c r="AG270" i="1"/>
  <c r="AH270" i="1"/>
  <c r="L270" i="1"/>
  <c r="AG964" i="1"/>
  <c r="AH964" i="1"/>
  <c r="L964" i="1"/>
  <c r="L2798" i="1"/>
  <c r="AG2798" i="1"/>
  <c r="AH2798" i="1"/>
  <c r="L3576" i="1"/>
  <c r="AG3576" i="1"/>
  <c r="AH3576" i="1"/>
  <c r="L1703" i="1"/>
  <c r="AG1703" i="1"/>
  <c r="AH1703" i="1"/>
  <c r="AG598" i="1"/>
  <c r="AH598" i="1"/>
  <c r="AG3904" i="1"/>
  <c r="AH3904" i="1"/>
  <c r="AG1141" i="1"/>
  <c r="AH1141" i="1"/>
  <c r="L2296" i="1"/>
  <c r="AG1752" i="1"/>
  <c r="AH1752" i="1"/>
  <c r="AG3472" i="1"/>
  <c r="AH3472" i="1"/>
  <c r="L3472" i="1"/>
  <c r="AG1018" i="1"/>
  <c r="AH1018" i="1"/>
  <c r="AG121" i="1"/>
  <c r="AH121" i="1"/>
  <c r="L3314" i="1"/>
  <c r="L472" i="1"/>
  <c r="AG472" i="1"/>
  <c r="AH472" i="1"/>
  <c r="AG3118" i="1"/>
  <c r="AH3118" i="1"/>
  <c r="AG736" i="1"/>
  <c r="AH736" i="1"/>
  <c r="L736" i="1"/>
  <c r="AH1663" i="1"/>
  <c r="AG926" i="1"/>
  <c r="AH926" i="1"/>
  <c r="L2219" i="1"/>
  <c r="AG3044" i="1"/>
  <c r="AH3044" i="1"/>
  <c r="L431" i="1"/>
  <c r="AG431" i="1"/>
  <c r="AH431" i="1"/>
  <c r="L2042" i="1"/>
  <c r="AG2042" i="1"/>
  <c r="AH2042" i="1"/>
  <c r="L3395" i="1"/>
  <c r="L3361" i="1"/>
  <c r="AG3361" i="1"/>
  <c r="AH3361" i="1"/>
  <c r="L3338" i="1"/>
  <c r="AG3338" i="1"/>
  <c r="AH3338" i="1"/>
  <c r="AG429" i="1"/>
  <c r="AH429" i="1"/>
  <c r="L4107" i="1"/>
  <c r="AG407" i="1"/>
  <c r="AH407" i="1"/>
  <c r="AG1659" i="1"/>
  <c r="AH1659" i="1"/>
  <c r="L332" i="1"/>
  <c r="AG332" i="1"/>
  <c r="AH332" i="1"/>
  <c r="AG1963" i="1"/>
  <c r="AH1963" i="1"/>
  <c r="AG2277" i="1"/>
  <c r="AH2277" i="1"/>
  <c r="AG3071" i="1"/>
  <c r="AH3071" i="1"/>
  <c r="L3577" i="1"/>
  <c r="AG3771" i="1"/>
  <c r="AH3771" i="1"/>
  <c r="AG2578" i="1"/>
  <c r="AH2578" i="1"/>
  <c r="L901" i="1"/>
  <c r="AG901" i="1"/>
  <c r="AH901" i="1"/>
  <c r="AG514" i="1"/>
  <c r="AH514" i="1"/>
  <c r="L1051" i="1"/>
  <c r="AG1051" i="1"/>
  <c r="AH1051" i="1"/>
  <c r="L65" i="1"/>
  <c r="AG65" i="1"/>
  <c r="AH65" i="1"/>
  <c r="AG1751" i="1"/>
  <c r="AH1751" i="1"/>
  <c r="AG3906" i="1"/>
  <c r="AH3906" i="1"/>
  <c r="L695" i="1"/>
  <c r="AG695" i="1"/>
  <c r="AH695" i="1"/>
  <c r="L1059" i="1"/>
  <c r="AG1059" i="1"/>
  <c r="AH1059" i="1"/>
  <c r="L1004" i="1"/>
  <c r="AG1004" i="1"/>
  <c r="AH1004" i="1"/>
  <c r="L1003" i="1"/>
  <c r="AG1003" i="1"/>
  <c r="AH1003" i="1"/>
  <c r="AG765" i="1"/>
  <c r="AH765" i="1"/>
  <c r="AG2700" i="1"/>
  <c r="AH2700" i="1"/>
  <c r="AG2331" i="1"/>
  <c r="AH2331" i="1"/>
  <c r="L2329" i="1"/>
  <c r="AG2494" i="1"/>
  <c r="AH2494" i="1"/>
  <c r="AG1156" i="1"/>
  <c r="AH1156" i="1"/>
  <c r="AG3102" i="1"/>
  <c r="AH3102" i="1"/>
  <c r="L353" i="1"/>
  <c r="AG709" i="1"/>
  <c r="AH709" i="1"/>
  <c r="L3484" i="1"/>
  <c r="AG2644" i="1"/>
  <c r="AH2644" i="1"/>
  <c r="L2045" i="1"/>
  <c r="AG2045" i="1"/>
  <c r="AH2045" i="1"/>
  <c r="L2291" i="1"/>
  <c r="AG2291" i="1"/>
  <c r="AH2291" i="1"/>
  <c r="AG15" i="1"/>
  <c r="AH15" i="1"/>
  <c r="AG86" i="1"/>
  <c r="AH86" i="1"/>
  <c r="L2001" i="1"/>
  <c r="AG2001" i="1"/>
  <c r="AH2001" i="1"/>
  <c r="AG909" i="1"/>
  <c r="AH909" i="1"/>
  <c r="L3661" i="1"/>
  <c r="AG3661" i="1"/>
  <c r="AH3661" i="1"/>
  <c r="AG143" i="1"/>
  <c r="AH143" i="1"/>
  <c r="L1449" i="1"/>
  <c r="AG1449" i="1"/>
  <c r="AH1449" i="1"/>
  <c r="L2509" i="1"/>
  <c r="AG2509" i="1"/>
  <c r="AH2509" i="1"/>
  <c r="L91" i="1"/>
  <c r="AG91" i="1"/>
  <c r="AH91" i="1"/>
  <c r="L958" i="1"/>
  <c r="AG958" i="1"/>
  <c r="AH958" i="1"/>
  <c r="AG690" i="1"/>
  <c r="AH690" i="1"/>
  <c r="L3889" i="1"/>
  <c r="AG1942" i="1"/>
  <c r="AH1942" i="1"/>
  <c r="L2327" i="1"/>
  <c r="AG2327" i="1"/>
  <c r="AH2327" i="1"/>
  <c r="L2554" i="1"/>
  <c r="AG2554" i="1"/>
  <c r="AH2554" i="1"/>
  <c r="L2744" i="1"/>
  <c r="AG2744" i="1"/>
  <c r="AH2744" i="1"/>
  <c r="AG3524" i="1"/>
  <c r="AH3524" i="1"/>
  <c r="L3904" i="1"/>
  <c r="AG1533" i="1"/>
  <c r="AH1533" i="1"/>
  <c r="L3592" i="1"/>
  <c r="AG3592" i="1"/>
  <c r="AH3592" i="1"/>
  <c r="L3130" i="1"/>
  <c r="AG3130" i="1"/>
  <c r="AH3130" i="1"/>
  <c r="AG4047" i="1"/>
  <c r="AH4047" i="1"/>
  <c r="AG1524" i="1"/>
  <c r="AH1524" i="1"/>
  <c r="L1190" i="1"/>
  <c r="AG1190" i="1"/>
  <c r="AH1190" i="1"/>
  <c r="L3795" i="1"/>
  <c r="AG3795" i="1"/>
  <c r="AH3795" i="1"/>
  <c r="AG315" i="1"/>
  <c r="AH315" i="1"/>
  <c r="L2845" i="1"/>
  <c r="AG1024" i="1"/>
  <c r="AH1024" i="1"/>
  <c r="AG302" i="1"/>
  <c r="AH302" i="1"/>
  <c r="L4029" i="1"/>
  <c r="AG4029" i="1"/>
  <c r="AH4029" i="1"/>
  <c r="AG1505" i="1"/>
  <c r="AH1505" i="1"/>
  <c r="L3084" i="1"/>
  <c r="AG3084" i="1"/>
  <c r="AH3084" i="1"/>
  <c r="L2612" i="1"/>
  <c r="AG2612" i="1"/>
  <c r="AH2612" i="1"/>
  <c r="L3783" i="1"/>
  <c r="AG3783" i="1"/>
  <c r="AH3783" i="1"/>
  <c r="L1081" i="1"/>
  <c r="AG1081" i="1"/>
  <c r="AH1081" i="1"/>
  <c r="AG4009" i="1"/>
  <c r="AH4009" i="1"/>
  <c r="L3708" i="1"/>
  <c r="AG2115" i="1"/>
  <c r="AH2115" i="1"/>
  <c r="L3811" i="1"/>
  <c r="AG3811" i="1"/>
  <c r="AH3811" i="1"/>
  <c r="L3696" i="1"/>
  <c r="AG3696" i="1"/>
  <c r="AH3696" i="1"/>
  <c r="L3432" i="1"/>
  <c r="AG3432" i="1"/>
  <c r="AH3432" i="1"/>
  <c r="L3410" i="1"/>
  <c r="AG3410" i="1"/>
  <c r="AH3410" i="1"/>
  <c r="L947" i="1"/>
  <c r="AG947" i="1"/>
  <c r="AH947" i="1"/>
  <c r="L230" i="1"/>
  <c r="AG230" i="1"/>
  <c r="AH230" i="1"/>
  <c r="AG2542" i="1"/>
  <c r="AH2542" i="1"/>
  <c r="L3899" i="1"/>
  <c r="AG3899" i="1"/>
  <c r="AH3899" i="1"/>
  <c r="L1358" i="1"/>
  <c r="AG1358" i="1"/>
  <c r="AH1358" i="1"/>
  <c r="AG1207" i="1"/>
  <c r="AH1207" i="1"/>
  <c r="L4133" i="1"/>
  <c r="AG4133" i="1"/>
  <c r="AH4133" i="1"/>
  <c r="L2945" i="1"/>
  <c r="L883" i="1"/>
  <c r="AG883" i="1"/>
  <c r="AH883" i="1"/>
  <c r="AG3870" i="1"/>
  <c r="AH3870" i="1"/>
  <c r="L415" i="1"/>
  <c r="L389" i="1"/>
  <c r="AG47" i="1"/>
  <c r="AH47" i="1"/>
  <c r="AG3392" i="1"/>
  <c r="AH3392" i="1"/>
  <c r="AG343" i="1"/>
  <c r="AH343" i="1"/>
  <c r="L3334" i="1"/>
  <c r="AG3334" i="1"/>
  <c r="AH3334" i="1"/>
  <c r="L1468" i="1"/>
  <c r="L440" i="1"/>
  <c r="AG440" i="1"/>
  <c r="AH440" i="1"/>
  <c r="L1614" i="1"/>
  <c r="AG4109" i="1"/>
  <c r="AH4109" i="1"/>
  <c r="L2214" i="1"/>
  <c r="L5" i="1"/>
  <c r="AG5" i="1"/>
  <c r="AH5" i="1"/>
  <c r="AG2263" i="1"/>
  <c r="AH2263" i="1"/>
  <c r="L1534" i="1"/>
  <c r="AG1534" i="1"/>
  <c r="AH1534" i="1"/>
  <c r="L1810" i="1"/>
  <c r="AG1810" i="1"/>
  <c r="AH1810" i="1"/>
  <c r="L1544" i="1"/>
  <c r="AG1544" i="1"/>
  <c r="AH1544" i="1"/>
  <c r="L2624" i="1"/>
  <c r="AG2624" i="1"/>
  <c r="AH2624" i="1"/>
  <c r="AG2989" i="1"/>
  <c r="AH2989" i="1"/>
  <c r="L1477" i="1"/>
  <c r="AG1818" i="1"/>
  <c r="AH1818" i="1"/>
  <c r="L256" i="1"/>
  <c r="AG256" i="1"/>
  <c r="AH256" i="1"/>
  <c r="L1508" i="1"/>
  <c r="L617" i="1"/>
  <c r="AG2650" i="1"/>
  <c r="AH2650" i="1"/>
  <c r="AG600" i="1"/>
  <c r="AH600" i="1"/>
  <c r="AG3207" i="1"/>
  <c r="AH3207" i="1"/>
  <c r="L3687" i="1"/>
  <c r="AG2702" i="1"/>
  <c r="AH2702" i="1"/>
  <c r="L2052" i="1"/>
  <c r="AG2052" i="1"/>
  <c r="AH2052" i="1"/>
  <c r="AG3234" i="1"/>
  <c r="AH3234" i="1"/>
  <c r="L719" i="1"/>
  <c r="L4151" i="1"/>
  <c r="AG4151" i="1"/>
  <c r="AH4151" i="1"/>
  <c r="L254" i="1"/>
  <c r="AG254" i="1"/>
  <c r="AH254" i="1"/>
  <c r="L4148" i="1"/>
  <c r="AG3258" i="1"/>
  <c r="AH3258" i="1"/>
  <c r="L417" i="1"/>
  <c r="AG417" i="1"/>
  <c r="AH417" i="1"/>
  <c r="L3029" i="1"/>
  <c r="AG3057" i="1"/>
  <c r="AH3057" i="1"/>
  <c r="L2716" i="1"/>
  <c r="AG2716" i="1"/>
  <c r="AH2716" i="1"/>
  <c r="AG2455" i="1"/>
  <c r="AH2455" i="1"/>
  <c r="L3613" i="1"/>
  <c r="AG2380" i="1"/>
  <c r="AH2380" i="1"/>
  <c r="AG1925" i="1"/>
  <c r="AH1925" i="1"/>
  <c r="L4063" i="1"/>
  <c r="L3914" i="1"/>
  <c r="AG3914" i="1"/>
  <c r="AH3914" i="1"/>
  <c r="AG2385" i="1"/>
  <c r="AH2385" i="1"/>
  <c r="L3442" i="1"/>
  <c r="AG3442" i="1"/>
  <c r="AH3442" i="1"/>
  <c r="AG3283" i="1"/>
  <c r="AH3283" i="1"/>
  <c r="L80" i="1"/>
  <c r="AG346" i="1"/>
  <c r="AH346" i="1"/>
  <c r="L4021" i="1"/>
  <c r="AG4021" i="1"/>
  <c r="AH4021" i="1"/>
  <c r="L1045" i="1"/>
  <c r="AG1045" i="1"/>
  <c r="AH1045" i="1"/>
  <c r="AG4160" i="1"/>
  <c r="AH4160" i="1"/>
  <c r="L1720" i="1"/>
  <c r="AG1720" i="1"/>
  <c r="AH1720" i="1"/>
  <c r="AG2129" i="1"/>
  <c r="AH2129" i="1"/>
  <c r="L4002" i="1"/>
  <c r="AG62" i="1"/>
  <c r="AH62" i="1"/>
  <c r="AG161" i="1"/>
  <c r="AH161" i="1"/>
  <c r="L601" i="1"/>
  <c r="AG2851" i="1"/>
  <c r="AH2851" i="1"/>
  <c r="AG1173" i="1"/>
  <c r="AH1173" i="1"/>
  <c r="L291" i="1"/>
  <c r="AG4196" i="1"/>
  <c r="AH4196" i="1"/>
  <c r="L3742" i="1"/>
  <c r="AG1193" i="1"/>
  <c r="AH1193" i="1"/>
  <c r="L1893" i="1"/>
  <c r="L384" i="1"/>
  <c r="AG384" i="1"/>
  <c r="AH384" i="1"/>
  <c r="AG3770" i="1"/>
  <c r="AH3770" i="1"/>
  <c r="L2610" i="1"/>
  <c r="AG2610" i="1"/>
  <c r="AH2610" i="1"/>
  <c r="AG1796" i="1"/>
  <c r="AH1796" i="1"/>
  <c r="L926" i="1"/>
  <c r="AG228" i="1"/>
  <c r="AH228" i="1"/>
  <c r="L1467" i="1"/>
  <c r="AG1467" i="1"/>
  <c r="AH1467" i="1"/>
  <c r="L66" i="1"/>
  <c r="AG66" i="1"/>
  <c r="AH66" i="1"/>
  <c r="AG2185" i="1"/>
  <c r="AH2185" i="1"/>
  <c r="L649" i="1"/>
  <c r="AG649" i="1"/>
  <c r="AH649" i="1"/>
  <c r="AG2855" i="1"/>
  <c r="AH2855" i="1"/>
  <c r="L3168" i="1"/>
  <c r="AG3168" i="1"/>
  <c r="AH3168" i="1"/>
  <c r="L3555" i="1"/>
  <c r="AG3555" i="1"/>
  <c r="AH3555" i="1"/>
  <c r="L1394" i="1"/>
  <c r="AG1394" i="1"/>
  <c r="AH1394" i="1"/>
  <c r="AG3689" i="1"/>
  <c r="AH3689" i="1"/>
  <c r="AG4105" i="1"/>
  <c r="AH4105" i="1"/>
  <c r="AG1776" i="1"/>
  <c r="AH1776" i="1"/>
  <c r="AG1774" i="1"/>
  <c r="AH1774" i="1"/>
  <c r="L1963" i="1"/>
  <c r="AG3384" i="1"/>
  <c r="AH3384" i="1"/>
  <c r="AG3481" i="1"/>
  <c r="AH3481" i="1"/>
  <c r="L3771" i="1"/>
  <c r="AG2536" i="1"/>
  <c r="AH2536" i="1"/>
  <c r="AG2821" i="1"/>
  <c r="AH2821" i="1"/>
  <c r="L2872" i="1"/>
  <c r="AG2872" i="1"/>
  <c r="AH2872" i="1"/>
  <c r="AG40" i="1"/>
  <c r="AH40" i="1"/>
  <c r="AG763" i="1"/>
  <c r="AH763" i="1"/>
  <c r="L4040" i="1"/>
  <c r="AG4040" i="1"/>
  <c r="AH4040" i="1"/>
  <c r="L1179" i="1"/>
  <c r="AG1179" i="1"/>
  <c r="AH1179" i="1"/>
  <c r="AG2733" i="1"/>
  <c r="AH2733" i="1"/>
  <c r="L1438" i="1"/>
  <c r="AG1438" i="1"/>
  <c r="AH1438" i="1"/>
  <c r="L3476" i="1"/>
  <c r="AG3476" i="1"/>
  <c r="AH3476" i="1"/>
  <c r="AG743" i="1"/>
  <c r="AH743" i="1"/>
  <c r="L1031" i="1"/>
  <c r="AG1031" i="1"/>
  <c r="AH1031" i="1"/>
  <c r="AG1992" i="1"/>
  <c r="AH1992" i="1"/>
  <c r="AG2426" i="1"/>
  <c r="AH2426" i="1"/>
  <c r="L4131" i="1"/>
  <c r="AG4131" i="1"/>
  <c r="AH4131" i="1"/>
  <c r="L2494" i="1"/>
  <c r="AG895" i="1"/>
  <c r="AH895" i="1"/>
  <c r="AG216" i="1"/>
  <c r="AH216" i="1"/>
  <c r="L556" i="1"/>
  <c r="AG556" i="1"/>
  <c r="AH556" i="1"/>
  <c r="L2886" i="1"/>
  <c r="AG2886" i="1"/>
  <c r="AH2886" i="1"/>
  <c r="AG2956" i="1"/>
  <c r="AH2956" i="1"/>
  <c r="L1104" i="1"/>
  <c r="AG1104" i="1"/>
  <c r="AH1104" i="1"/>
  <c r="L1180" i="1"/>
  <c r="AG1180" i="1"/>
  <c r="AH1180" i="1"/>
  <c r="AG886" i="1"/>
  <c r="AH886" i="1"/>
  <c r="L3993" i="1"/>
  <c r="AG3993" i="1"/>
  <c r="AH3993" i="1"/>
  <c r="L2938" i="1"/>
  <c r="AG2938" i="1"/>
  <c r="AH2938" i="1"/>
  <c r="AG754" i="1"/>
  <c r="AH754" i="1"/>
  <c r="AG41" i="1"/>
  <c r="AH41" i="1"/>
  <c r="AG976" i="1"/>
  <c r="AH976" i="1"/>
  <c r="L2921" i="1"/>
  <c r="AG2921" i="1"/>
  <c r="AH2921" i="1"/>
  <c r="L3734" i="1"/>
  <c r="AG3734" i="1"/>
  <c r="AH3734" i="1"/>
  <c r="AG3446" i="1"/>
  <c r="AH3446" i="1"/>
  <c r="L690" i="1"/>
  <c r="AG379" i="1"/>
  <c r="AH379" i="1"/>
  <c r="AG3705" i="1"/>
  <c r="AH3705" i="1"/>
  <c r="L1958" i="1"/>
  <c r="AG1958" i="1"/>
  <c r="AH1958" i="1"/>
  <c r="L154" i="1"/>
  <c r="AG154" i="1"/>
  <c r="AH154" i="1"/>
  <c r="AG2601" i="1"/>
  <c r="AH2601" i="1"/>
  <c r="L3524" i="1"/>
  <c r="AG2563" i="1"/>
  <c r="AH2563" i="1"/>
  <c r="L1717" i="1"/>
  <c r="AG1717" i="1"/>
  <c r="AH1717" i="1"/>
  <c r="L2755" i="1"/>
  <c r="AG2755" i="1"/>
  <c r="AH2755" i="1"/>
  <c r="AG698" i="1"/>
  <c r="AH698" i="1"/>
  <c r="L4047" i="1"/>
  <c r="L1524" i="1"/>
  <c r="L3602" i="1"/>
  <c r="AG3602" i="1"/>
  <c r="AH3602" i="1"/>
  <c r="AG777" i="1"/>
  <c r="AH777" i="1"/>
  <c r="L315" i="1"/>
  <c r="AG2749" i="1"/>
  <c r="AH2749" i="1"/>
  <c r="L621" i="1"/>
  <c r="AG621" i="1"/>
  <c r="AH621" i="1"/>
  <c r="L370" i="1"/>
  <c r="AG370" i="1"/>
  <c r="AH370" i="1"/>
  <c r="AG732" i="1"/>
  <c r="AH732" i="1"/>
  <c r="L302" i="1"/>
  <c r="AG1312" i="1"/>
  <c r="AH1312" i="1"/>
  <c r="L1671" i="1"/>
  <c r="AG1671" i="1"/>
  <c r="AH1671" i="1"/>
  <c r="L2507" i="1"/>
  <c r="AG2507" i="1"/>
  <c r="AH2507" i="1"/>
  <c r="AG354" i="1"/>
  <c r="AH354" i="1"/>
  <c r="L4009" i="1"/>
  <c r="AG4053" i="1"/>
  <c r="AH4053" i="1"/>
  <c r="L3644" i="1"/>
  <c r="AG3644" i="1"/>
  <c r="AH3644" i="1"/>
  <c r="L1314" i="1"/>
  <c r="AG1314" i="1"/>
  <c r="AH1314" i="1"/>
  <c r="L2325" i="1"/>
  <c r="AG2325" i="1"/>
  <c r="AH2325" i="1"/>
  <c r="L3433" i="1"/>
  <c r="AG3433" i="1"/>
  <c r="AH3433" i="1"/>
  <c r="AG3531" i="1"/>
  <c r="AH3531" i="1"/>
  <c r="AG2987" i="1"/>
  <c r="AH2987" i="1"/>
  <c r="L2987" i="1"/>
  <c r="AG3670" i="1"/>
  <c r="AH3670" i="1"/>
  <c r="AG1283" i="1"/>
  <c r="AH1283" i="1"/>
  <c r="L1283" i="1"/>
  <c r="L438" i="1"/>
  <c r="AG438" i="1"/>
  <c r="AH438" i="1"/>
  <c r="AG1019" i="1"/>
  <c r="AH1019" i="1"/>
  <c r="L1019" i="1"/>
  <c r="AG1742" i="1"/>
  <c r="AH1742" i="1"/>
  <c r="L1742" i="1"/>
  <c r="AH1900" i="1"/>
  <c r="AG2271" i="1"/>
  <c r="AH2271" i="1"/>
  <c r="L2271" i="1"/>
  <c r="AH3247" i="1"/>
  <c r="AH2335" i="1"/>
  <c r="AG2784" i="1"/>
  <c r="AH2784" i="1"/>
  <c r="AG314" i="1"/>
  <c r="AH314" i="1"/>
  <c r="L1696" i="1"/>
  <c r="AG1696" i="1"/>
  <c r="AH1696" i="1"/>
  <c r="L3679" i="1"/>
  <c r="AG3679" i="1"/>
  <c r="AH3679" i="1"/>
  <c r="L845" i="1"/>
  <c r="AG845" i="1"/>
  <c r="AH845" i="1"/>
  <c r="L3008" i="1"/>
  <c r="AG3008" i="1"/>
  <c r="AH3008" i="1"/>
  <c r="AG1517" i="1"/>
  <c r="AH1517" i="1"/>
  <c r="L1878" i="1"/>
  <c r="AG1878" i="1"/>
  <c r="AH1878" i="1"/>
  <c r="AG4130" i="1"/>
  <c r="AH4130" i="1"/>
  <c r="AG3509" i="1"/>
  <c r="AH3509" i="1"/>
  <c r="L300" i="1"/>
  <c r="AG300" i="1"/>
  <c r="AH300" i="1"/>
  <c r="AG115" i="1"/>
  <c r="AH115" i="1"/>
  <c r="L1565" i="1"/>
  <c r="AG1565" i="1"/>
  <c r="AH1565" i="1"/>
  <c r="L2693" i="1"/>
  <c r="AG2693" i="1"/>
  <c r="AH2693" i="1"/>
  <c r="AG1232" i="1"/>
  <c r="AH1232" i="1"/>
  <c r="L2166" i="1"/>
  <c r="AG917" i="1"/>
  <c r="AH917" i="1"/>
  <c r="L3508" i="1"/>
  <c r="AG1973" i="1"/>
  <c r="AH1973" i="1"/>
  <c r="L1174" i="1"/>
  <c r="AG3317" i="1"/>
  <c r="AH3317" i="1"/>
  <c r="L2238" i="1"/>
  <c r="AG3629" i="1"/>
  <c r="AH3629" i="1"/>
  <c r="L494" i="1"/>
  <c r="AG494" i="1"/>
  <c r="AH494" i="1"/>
  <c r="AG1484" i="1"/>
  <c r="AH1484" i="1"/>
  <c r="AG348" i="1"/>
  <c r="AH348" i="1"/>
  <c r="L1042" i="1"/>
  <c r="AG1042" i="1"/>
  <c r="AH1042" i="1"/>
  <c r="AG144" i="1"/>
  <c r="AH144" i="1"/>
  <c r="L289" i="1"/>
  <c r="AG71" i="1"/>
  <c r="AH71" i="1"/>
  <c r="L3901" i="1"/>
  <c r="AG2221" i="1"/>
  <c r="AH2221" i="1"/>
  <c r="L3952" i="1"/>
  <c r="AG3952" i="1"/>
  <c r="AH3952" i="1"/>
  <c r="L396" i="1"/>
  <c r="AG396" i="1"/>
  <c r="AH396" i="1"/>
  <c r="L2890" i="1"/>
  <c r="AG2890" i="1"/>
  <c r="AH2890" i="1"/>
  <c r="AG1047" i="1"/>
  <c r="AH1047" i="1"/>
  <c r="L275" i="1"/>
  <c r="AG275" i="1"/>
  <c r="AH275" i="1"/>
  <c r="L3185" i="1"/>
  <c r="AG3185" i="1"/>
  <c r="AH3185" i="1"/>
  <c r="L1779" i="1"/>
  <c r="AG1291" i="1"/>
  <c r="AH1291" i="1"/>
  <c r="L3735" i="1"/>
  <c r="AG3735" i="1"/>
  <c r="AH3735" i="1"/>
  <c r="AG3864" i="1"/>
  <c r="AH3864" i="1"/>
  <c r="L1035" i="1"/>
  <c r="AG902" i="1"/>
  <c r="AH902" i="1"/>
  <c r="L359" i="1"/>
  <c r="AG359" i="1"/>
  <c r="AH359" i="1"/>
  <c r="AG3739" i="1"/>
  <c r="AH3739" i="1"/>
  <c r="L1366" i="1"/>
  <c r="AG1366" i="1"/>
  <c r="AH1366" i="1"/>
  <c r="L2710" i="1"/>
  <c r="AG2710" i="1"/>
  <c r="AH2710" i="1"/>
  <c r="L1591" i="1"/>
  <c r="AG2704" i="1"/>
  <c r="AH2704" i="1"/>
  <c r="AG52" i="1"/>
  <c r="AH52" i="1"/>
  <c r="L2646" i="1"/>
  <c r="AG1880" i="1"/>
  <c r="AH1880" i="1"/>
  <c r="L2188" i="1"/>
  <c r="AG2188" i="1"/>
  <c r="AH2188" i="1"/>
  <c r="AG4097" i="1"/>
  <c r="AH4097" i="1"/>
  <c r="L796" i="1"/>
  <c r="AG3078" i="1"/>
  <c r="AH3078" i="1"/>
  <c r="L3748" i="1"/>
  <c r="AG3748" i="1"/>
  <c r="AH3748" i="1"/>
  <c r="L2621" i="1"/>
  <c r="AG2621" i="1"/>
  <c r="AH2621" i="1"/>
  <c r="L368" i="1"/>
  <c r="AG368" i="1"/>
  <c r="AH368" i="1"/>
  <c r="L247" i="1"/>
  <c r="L1530" i="1"/>
  <c r="AG1530" i="1"/>
  <c r="AH1530" i="1"/>
  <c r="AG3753" i="1"/>
  <c r="AH3753" i="1"/>
  <c r="AG2458" i="1"/>
  <c r="AH2458" i="1"/>
  <c r="L178" i="1"/>
  <c r="AG2552" i="1"/>
  <c r="AH2552" i="1"/>
  <c r="L3752" i="1"/>
  <c r="AG3752" i="1"/>
  <c r="AH3752" i="1"/>
  <c r="L3349" i="1"/>
  <c r="AG3349" i="1"/>
  <c r="AH3349" i="1"/>
  <c r="AG141" i="1"/>
  <c r="AH141" i="1"/>
  <c r="AG904" i="1"/>
  <c r="AH904" i="1"/>
  <c r="L2657" i="1"/>
  <c r="AG98" i="1"/>
  <c r="AH98" i="1"/>
  <c r="L163" i="1"/>
  <c r="AG163" i="1"/>
  <c r="AH163" i="1"/>
  <c r="AG2484" i="1"/>
  <c r="AH2484" i="1"/>
  <c r="AG4043" i="1"/>
  <c r="AH4043" i="1"/>
  <c r="L3885" i="1"/>
  <c r="AG142" i="1"/>
  <c r="AH142" i="1"/>
  <c r="L3426" i="1"/>
  <c r="AG2877" i="1"/>
  <c r="AH2877" i="1"/>
  <c r="L1250" i="1"/>
  <c r="AG1250" i="1"/>
  <c r="AH1250" i="1"/>
  <c r="AG360" i="1"/>
  <c r="AH360" i="1"/>
  <c r="L1434" i="1"/>
  <c r="AG1434" i="1"/>
  <c r="AH1434" i="1"/>
  <c r="L4149" i="1"/>
  <c r="AG3380" i="1"/>
  <c r="AH3380" i="1"/>
  <c r="L395" i="1"/>
  <c r="AG395" i="1"/>
  <c r="AH395" i="1"/>
  <c r="L3599" i="1"/>
  <c r="AG3599" i="1"/>
  <c r="AH3599" i="1"/>
  <c r="AG550" i="1"/>
  <c r="AH550" i="1"/>
  <c r="L2523" i="1"/>
  <c r="AG3697" i="1"/>
  <c r="AH3697" i="1"/>
  <c r="AG2062" i="1"/>
  <c r="AH2062" i="1"/>
  <c r="AG2375" i="1"/>
  <c r="AH2375" i="1"/>
  <c r="AG2834" i="1"/>
  <c r="AH2834" i="1"/>
  <c r="L3075" i="1"/>
  <c r="AG3075" i="1"/>
  <c r="AH3075" i="1"/>
  <c r="AG3286" i="1"/>
  <c r="AH3286" i="1"/>
  <c r="AG1967" i="1"/>
  <c r="AH1967" i="1"/>
  <c r="L2306" i="1"/>
  <c r="AG817" i="1"/>
  <c r="AH817" i="1"/>
  <c r="AG2425" i="1"/>
  <c r="AH2425" i="1"/>
  <c r="AG2228" i="1"/>
  <c r="AH2228" i="1"/>
  <c r="AG3291" i="1"/>
  <c r="AH3291" i="1"/>
  <c r="AG2672" i="1"/>
  <c r="AH2672" i="1"/>
  <c r="L2053" i="1"/>
  <c r="AG3307" i="1"/>
  <c r="AH3307" i="1"/>
  <c r="L648" i="1"/>
  <c r="L1728" i="1"/>
  <c r="AG1728" i="1"/>
  <c r="AH1728" i="1"/>
  <c r="L4070" i="1"/>
  <c r="L884" i="1"/>
  <c r="AG884" i="1"/>
  <c r="AH884" i="1"/>
  <c r="L2202" i="1"/>
  <c r="AG2202" i="1"/>
  <c r="AH2202" i="1"/>
  <c r="AG905" i="1"/>
  <c r="AH905" i="1"/>
  <c r="AG3261" i="1"/>
  <c r="AH3261" i="1"/>
  <c r="AG2805" i="1"/>
  <c r="AH2805" i="1"/>
  <c r="AG2923" i="1"/>
  <c r="AH2923" i="1"/>
  <c r="L4078" i="1"/>
  <c r="AG4078" i="1"/>
  <c r="AH4078" i="1"/>
  <c r="L1433" i="1"/>
  <c r="AG1433" i="1"/>
  <c r="AH1433" i="1"/>
  <c r="L943" i="1"/>
  <c r="AG943" i="1"/>
  <c r="AH943" i="1"/>
  <c r="L2837" i="1"/>
  <c r="AG2837" i="1"/>
  <c r="AH2837" i="1"/>
  <c r="AG2285" i="1"/>
  <c r="AH2285" i="1"/>
  <c r="AG972" i="1"/>
  <c r="AH972" i="1"/>
  <c r="L3221" i="1"/>
  <c r="AG3221" i="1"/>
  <c r="AH3221" i="1"/>
  <c r="L580" i="1"/>
  <c r="AG580" i="1"/>
  <c r="AH580" i="1"/>
  <c r="L1639" i="1"/>
  <c r="AG1639" i="1"/>
  <c r="AH1639" i="1"/>
  <c r="AG222" i="1"/>
  <c r="AH222" i="1"/>
  <c r="L1903" i="1"/>
  <c r="AG1903" i="1"/>
  <c r="AH1903" i="1"/>
  <c r="L1450" i="1"/>
  <c r="AG1450" i="1"/>
  <c r="AH1450" i="1"/>
  <c r="L3081" i="1"/>
  <c r="AG3837" i="1"/>
  <c r="AH3837" i="1"/>
  <c r="AG1834" i="1"/>
  <c r="AH1834" i="1"/>
  <c r="L1482" i="1"/>
  <c r="AG1482" i="1"/>
  <c r="AH1482" i="1"/>
  <c r="AG1112" i="1"/>
  <c r="AH1112" i="1"/>
  <c r="L314" i="1"/>
  <c r="AG1850" i="1"/>
  <c r="AH1850" i="1"/>
  <c r="L2416" i="1"/>
  <c r="AG2416" i="1"/>
  <c r="AH2416" i="1"/>
  <c r="AG647" i="1"/>
  <c r="AH647" i="1"/>
  <c r="L1249" i="1"/>
  <c r="AG2583" i="1"/>
  <c r="AH2583" i="1"/>
  <c r="L2090" i="1"/>
  <c r="AG2090" i="1"/>
  <c r="AH2090" i="1"/>
  <c r="L1131" i="1"/>
  <c r="L2817" i="1"/>
  <c r="AG2817" i="1"/>
  <c r="AH2817" i="1"/>
  <c r="L4066" i="1"/>
  <c r="AG4066" i="1"/>
  <c r="AH4066" i="1"/>
  <c r="AG810" i="1"/>
  <c r="AH810" i="1"/>
  <c r="L872" i="1"/>
  <c r="AG72" i="1"/>
  <c r="AH72" i="1"/>
  <c r="L361" i="1"/>
  <c r="AG361" i="1"/>
  <c r="AH361" i="1"/>
  <c r="L3309" i="1"/>
  <c r="AG3309" i="1"/>
  <c r="AH3309" i="1"/>
  <c r="AG1292" i="1"/>
  <c r="AH1292" i="1"/>
  <c r="L540" i="1"/>
  <c r="AG3276" i="1"/>
  <c r="AH3276" i="1"/>
  <c r="L858" i="1"/>
  <c r="AG858" i="1"/>
  <c r="AH858" i="1"/>
  <c r="L692" i="1"/>
  <c r="AG692" i="1"/>
  <c r="AH692" i="1"/>
  <c r="AG3074" i="1"/>
  <c r="AH3074" i="1"/>
  <c r="L3315" i="1"/>
  <c r="AG3368" i="1"/>
  <c r="AH3368" i="1"/>
  <c r="L451" i="1"/>
  <c r="AG451" i="1"/>
  <c r="AH451" i="1"/>
  <c r="AG1700" i="1"/>
  <c r="AH1700" i="1"/>
  <c r="AG639" i="1"/>
  <c r="AH639" i="1"/>
  <c r="L615" i="1"/>
  <c r="AG615" i="1"/>
  <c r="AH615" i="1"/>
  <c r="L4092" i="1"/>
  <c r="AG4092" i="1"/>
  <c r="AH4092" i="1"/>
  <c r="AG587" i="1"/>
  <c r="AH587" i="1"/>
  <c r="L206" i="1"/>
  <c r="AG206" i="1"/>
  <c r="AH206" i="1"/>
  <c r="L1005" i="1"/>
  <c r="L506" i="1"/>
  <c r="AG506" i="1"/>
  <c r="AH506" i="1"/>
  <c r="AG2847" i="1"/>
  <c r="AH2847" i="1"/>
  <c r="L2370" i="1"/>
  <c r="AG1393" i="1"/>
  <c r="AH1393" i="1"/>
  <c r="L3985" i="1"/>
  <c r="AG3985" i="1"/>
  <c r="AH3985" i="1"/>
  <c r="L2015" i="1"/>
  <c r="AG2015" i="1"/>
  <c r="AH2015" i="1"/>
  <c r="AG2184" i="1"/>
  <c r="AH2184" i="1"/>
  <c r="L1667" i="1"/>
  <c r="AG1667" i="1"/>
  <c r="AH1667" i="1"/>
  <c r="L2639" i="1"/>
  <c r="AG2639" i="1"/>
  <c r="AH2639" i="1"/>
  <c r="AG2953" i="1"/>
  <c r="AH2953" i="1"/>
  <c r="L2906" i="1"/>
  <c r="AG3051" i="1"/>
  <c r="AH3051" i="1"/>
  <c r="AG156" i="1"/>
  <c r="AH156" i="1"/>
  <c r="L156" i="1"/>
  <c r="AG2572" i="1"/>
  <c r="AG3268" i="1"/>
  <c r="AG3530" i="1"/>
  <c r="AH3530" i="1"/>
  <c r="AG4174" i="1"/>
  <c r="AH4174" i="1"/>
  <c r="AH463" i="1"/>
  <c r="AG3070" i="1"/>
  <c r="AH3070" i="1"/>
  <c r="AG3799" i="1"/>
  <c r="L1964" i="1"/>
  <c r="AG1964" i="1"/>
  <c r="AH1964" i="1"/>
  <c r="L4146" i="1"/>
  <c r="AG4146" i="1"/>
  <c r="AH4146" i="1"/>
  <c r="AG1470" i="1"/>
  <c r="AH1470" i="1"/>
  <c r="AG3731" i="1"/>
  <c r="AH3731" i="1"/>
  <c r="AG3781" i="1"/>
  <c r="AH3781" i="1"/>
  <c r="L1624" i="1"/>
  <c r="AG1624" i="1"/>
  <c r="AH1624" i="1"/>
  <c r="AG588" i="1"/>
  <c r="AH588" i="1"/>
  <c r="AG1341" i="1"/>
  <c r="AH1341" i="1"/>
  <c r="L2556" i="1"/>
  <c r="AG2556" i="1"/>
  <c r="AH2556" i="1"/>
  <c r="L3430" i="1"/>
  <c r="AG3430" i="1"/>
  <c r="AH3430" i="1"/>
  <c r="AG2356" i="1"/>
  <c r="AH2356" i="1"/>
  <c r="AG1135" i="1"/>
  <c r="AH1135" i="1"/>
  <c r="AG2070" i="1"/>
  <c r="AH2070" i="1"/>
  <c r="AG1038" i="1"/>
  <c r="AH1038" i="1"/>
  <c r="AG412" i="1"/>
  <c r="AH412" i="1"/>
  <c r="L942" i="1"/>
  <c r="AG942" i="1"/>
  <c r="AH942" i="1"/>
  <c r="AG266" i="1"/>
  <c r="AH266" i="1"/>
  <c r="L1593" i="1"/>
  <c r="AG1593" i="1"/>
  <c r="AH1593" i="1"/>
  <c r="AG2467" i="1"/>
  <c r="AH2467" i="1"/>
  <c r="AG82" i="1"/>
  <c r="AH82" i="1"/>
  <c r="L2728" i="1"/>
  <c r="AG2728" i="1"/>
  <c r="AH2728" i="1"/>
  <c r="L1629" i="1"/>
  <c r="AG1629" i="1"/>
  <c r="AH1629" i="1"/>
  <c r="AG1741" i="1"/>
  <c r="AH1741" i="1"/>
  <c r="L1022" i="1"/>
  <c r="AG1022" i="1"/>
  <c r="AH1022" i="1"/>
  <c r="AG2968" i="1"/>
  <c r="AH2968" i="1"/>
  <c r="AG3308" i="1"/>
  <c r="AH3308" i="1"/>
  <c r="L3370" i="1"/>
  <c r="AG3370" i="1"/>
  <c r="AH3370" i="1"/>
  <c r="L891" i="1"/>
  <c r="AG891" i="1"/>
  <c r="AH891" i="1"/>
  <c r="AG2482" i="1"/>
  <c r="AH2482" i="1"/>
  <c r="AG3717" i="1"/>
  <c r="AH3717" i="1"/>
  <c r="L3326" i="1"/>
  <c r="AG3326" i="1"/>
  <c r="AH3326" i="1"/>
  <c r="L2226" i="1"/>
  <c r="AG2226" i="1"/>
  <c r="AH2226" i="1"/>
  <c r="L458" i="1"/>
  <c r="AG458" i="1"/>
  <c r="AH458" i="1"/>
  <c r="AG1427" i="1"/>
  <c r="AH1427" i="1"/>
  <c r="L1055" i="1"/>
  <c r="AG1055" i="1"/>
  <c r="AH1055" i="1"/>
  <c r="L3980" i="1"/>
  <c r="AG3980" i="1"/>
  <c r="AH3980" i="1"/>
  <c r="AG2091" i="1"/>
  <c r="AH2091" i="1"/>
  <c r="AG3618" i="1"/>
  <c r="AH3618" i="1"/>
  <c r="L3668" i="1"/>
  <c r="AG3668" i="1"/>
  <c r="AH3668" i="1"/>
  <c r="AG2688" i="1"/>
  <c r="AH2688" i="1"/>
  <c r="AG2785" i="1"/>
  <c r="AH2785" i="1"/>
  <c r="AG3015" i="1"/>
  <c r="AH3015" i="1"/>
  <c r="AG3502" i="1"/>
  <c r="AH3502" i="1"/>
  <c r="AG430" i="1"/>
  <c r="AH430" i="1"/>
  <c r="AG2402" i="1"/>
  <c r="AH2402" i="1"/>
  <c r="L2591" i="1"/>
  <c r="AG2591" i="1"/>
  <c r="AH2591" i="1"/>
  <c r="L2904" i="1"/>
  <c r="AG2904" i="1"/>
  <c r="AH2904" i="1"/>
  <c r="AG3805" i="1"/>
  <c r="AH3805" i="1"/>
  <c r="AG1789" i="1"/>
  <c r="AH1789" i="1"/>
  <c r="AG1768" i="1"/>
  <c r="AH1768" i="1"/>
  <c r="AG1329" i="1"/>
  <c r="AH1329" i="1"/>
  <c r="AG1362" i="1"/>
  <c r="AH1362" i="1"/>
  <c r="L3403" i="1"/>
  <c r="AG3403" i="1"/>
  <c r="AH3403" i="1"/>
  <c r="AG1072" i="1"/>
  <c r="AH1072" i="1"/>
  <c r="L2412" i="1"/>
  <c r="AG2412" i="1"/>
  <c r="AH2412" i="1"/>
  <c r="AG92" i="1"/>
  <c r="AH92" i="1"/>
  <c r="L4200" i="1"/>
  <c r="AG4200" i="1"/>
  <c r="AH4200" i="1"/>
  <c r="L2487" i="1"/>
  <c r="AG2487" i="1"/>
  <c r="AH2487" i="1"/>
  <c r="L2587" i="1"/>
  <c r="AG2587" i="1"/>
  <c r="AH2587" i="1"/>
  <c r="AG3230" i="1"/>
  <c r="AH3230" i="1"/>
  <c r="AG3924" i="1"/>
  <c r="AH3924" i="1"/>
  <c r="L310" i="1"/>
  <c r="AG310" i="1"/>
  <c r="AH310" i="1"/>
  <c r="L3671" i="1"/>
  <c r="AG3671" i="1"/>
  <c r="AH3671" i="1"/>
  <c r="AG2418" i="1"/>
  <c r="AH2418" i="1"/>
  <c r="L2589" i="1"/>
  <c r="AG2589" i="1"/>
  <c r="AH2589" i="1"/>
  <c r="L3191" i="1"/>
  <c r="AG3191" i="1"/>
  <c r="AH3191" i="1"/>
  <c r="AG3120" i="1"/>
  <c r="AH3120" i="1"/>
  <c r="L78" i="1"/>
  <c r="AG78" i="1"/>
  <c r="AH78" i="1"/>
  <c r="L912" i="1"/>
  <c r="AG912" i="1"/>
  <c r="AH912" i="1"/>
  <c r="L4087" i="1"/>
  <c r="AG4087" i="1"/>
  <c r="AH4087" i="1"/>
  <c r="AG2793" i="1"/>
  <c r="AH2793" i="1"/>
  <c r="AG2862" i="1"/>
  <c r="AH2862" i="1"/>
  <c r="L3749" i="1"/>
  <c r="AG3749" i="1"/>
  <c r="AH3749" i="1"/>
  <c r="AG2934" i="1"/>
  <c r="AH2934" i="1"/>
  <c r="L199" i="1"/>
  <c r="AG199" i="1"/>
  <c r="AH199" i="1"/>
  <c r="L593" i="1"/>
  <c r="AG593" i="1"/>
  <c r="AH593" i="1"/>
  <c r="AG2913" i="1"/>
  <c r="AH2913" i="1"/>
  <c r="AG2795" i="1"/>
  <c r="AH2795" i="1"/>
  <c r="AG2000" i="1"/>
  <c r="AH2000" i="1"/>
  <c r="AG1512" i="1"/>
  <c r="AH1512" i="1"/>
  <c r="AG425" i="1"/>
  <c r="AH425" i="1"/>
  <c r="AG2076" i="1"/>
  <c r="AH2076" i="1"/>
  <c r="L49" i="1"/>
  <c r="AG49" i="1"/>
  <c r="AH49" i="1"/>
  <c r="L2348" i="1"/>
  <c r="AG2348" i="1"/>
  <c r="AH2348" i="1"/>
  <c r="AG1753" i="1"/>
  <c r="AH1753" i="1"/>
  <c r="L345" i="1"/>
  <c r="AG345" i="1"/>
  <c r="AH345" i="1"/>
  <c r="AG1402" i="1"/>
  <c r="AH1402" i="1"/>
  <c r="AG512" i="1"/>
  <c r="AH512" i="1"/>
  <c r="L190" i="1"/>
  <c r="AG190" i="1"/>
  <c r="AH190" i="1"/>
  <c r="L3997" i="1"/>
  <c r="AG3997" i="1"/>
  <c r="AH3997" i="1"/>
  <c r="AG304" i="1"/>
  <c r="AH304" i="1"/>
  <c r="AG2387" i="1"/>
  <c r="AH2387" i="1"/>
  <c r="AG3217" i="1"/>
  <c r="AH3217" i="1"/>
  <c r="AG3219" i="1"/>
  <c r="AH3219" i="1"/>
  <c r="L1525" i="1"/>
  <c r="AG1525" i="1"/>
  <c r="AH1525" i="1"/>
  <c r="L1552" i="1"/>
  <c r="AG1552" i="1"/>
  <c r="AH1552" i="1"/>
  <c r="L447" i="1"/>
  <c r="AG447" i="1"/>
  <c r="AH447" i="1"/>
  <c r="AG444" i="1"/>
  <c r="AH444" i="1"/>
  <c r="L3549" i="1"/>
  <c r="AG3549" i="1"/>
  <c r="AH3549" i="1"/>
  <c r="L1563" i="1"/>
  <c r="AG1563" i="1"/>
  <c r="AH1563" i="1"/>
  <c r="AG234" i="1"/>
  <c r="AH234" i="1"/>
  <c r="L1584" i="1"/>
  <c r="AG1584" i="1"/>
  <c r="AH1584" i="1"/>
  <c r="AG1245" i="1"/>
  <c r="AH1245" i="1"/>
  <c r="AG2802" i="1"/>
  <c r="AH2802" i="1"/>
  <c r="L3059" i="1"/>
  <c r="AG3059" i="1"/>
  <c r="AH3059" i="1"/>
  <c r="L1966" i="1"/>
  <c r="AG1966" i="1"/>
  <c r="AH1966" i="1"/>
  <c r="AG572" i="1"/>
  <c r="AH572" i="1"/>
  <c r="L2276" i="1"/>
  <c r="AG2276" i="1"/>
  <c r="AH2276" i="1"/>
  <c r="AG2856" i="1"/>
  <c r="AH2856" i="1"/>
  <c r="AG2810" i="1"/>
  <c r="AH2810" i="1"/>
  <c r="AG131" i="1"/>
  <c r="AH131" i="1"/>
  <c r="L131" i="1"/>
  <c r="AG3467" i="1"/>
  <c r="L3467" i="1"/>
  <c r="AH3467" i="1"/>
  <c r="L1826" i="1"/>
  <c r="AG1826" i="1"/>
  <c r="AH1826" i="1"/>
  <c r="AG3022" i="1"/>
  <c r="AH3022" i="1"/>
  <c r="AH2599" i="1"/>
  <c r="L2679" i="1"/>
  <c r="AG2679" i="1"/>
  <c r="AH2679" i="1"/>
  <c r="AG463" i="1"/>
  <c r="L995" i="1"/>
  <c r="AG995" i="1"/>
  <c r="AH995" i="1"/>
  <c r="AG3303" i="1"/>
  <c r="AH3303" i="1"/>
  <c r="L3303" i="1"/>
  <c r="L1286" i="1"/>
  <c r="AG1286" i="1"/>
  <c r="AH1286" i="1"/>
  <c r="L3242" i="1"/>
  <c r="AG3242" i="1"/>
  <c r="AH3242" i="1"/>
  <c r="AH3487" i="1"/>
  <c r="AH3535" i="1"/>
  <c r="AH1279" i="1"/>
  <c r="AG2306" i="1"/>
  <c r="AH2306" i="1"/>
  <c r="L1725" i="1"/>
  <c r="AG1725" i="1"/>
  <c r="AH1725" i="1"/>
  <c r="L3383" i="1"/>
  <c r="AG3383" i="1"/>
  <c r="AH3383" i="1"/>
  <c r="AG3293" i="1"/>
  <c r="AH3293" i="1"/>
  <c r="AG872" i="1"/>
  <c r="AH872" i="1"/>
  <c r="L3372" i="1"/>
  <c r="AG3372" i="1"/>
  <c r="AH3372" i="1"/>
  <c r="L3542" i="1"/>
  <c r="AG3542" i="1"/>
  <c r="AH3542" i="1"/>
  <c r="L1212" i="1"/>
  <c r="AG950" i="1"/>
  <c r="AH950" i="1"/>
  <c r="L950" i="1"/>
  <c r="L3110" i="1"/>
  <c r="AG3110" i="1"/>
  <c r="AH3110" i="1"/>
  <c r="AG680" i="1"/>
  <c r="AH680" i="1"/>
  <c r="AG2409" i="1"/>
  <c r="AH2409" i="1"/>
  <c r="AG519" i="1"/>
  <c r="AH519" i="1"/>
  <c r="L320" i="1"/>
  <c r="AG320" i="1"/>
  <c r="AH320" i="1"/>
  <c r="L60" i="1"/>
  <c r="AG60" i="1"/>
  <c r="AH60" i="1"/>
  <c r="L27" i="1"/>
  <c r="AG27" i="1"/>
  <c r="AH27" i="1"/>
  <c r="AG2769" i="1"/>
  <c r="AH2769" i="1"/>
  <c r="L2302" i="1"/>
  <c r="AG2302" i="1"/>
  <c r="AH2302" i="1"/>
  <c r="L1270" i="1"/>
  <c r="AG1270" i="1"/>
  <c r="AH1270" i="1"/>
  <c r="AG965" i="1"/>
  <c r="AH965" i="1"/>
  <c r="L1909" i="1"/>
  <c r="AG1374" i="1"/>
  <c r="AH1374" i="1"/>
  <c r="L4130" i="1"/>
  <c r="L2885" i="1"/>
  <c r="AG2885" i="1"/>
  <c r="AH2885" i="1"/>
  <c r="L4059" i="1"/>
  <c r="AG4059" i="1"/>
  <c r="AH4059" i="1"/>
  <c r="L3509" i="1"/>
  <c r="L1974" i="1"/>
  <c r="AG1974" i="1"/>
  <c r="AH1974" i="1"/>
  <c r="L3951" i="1"/>
  <c r="AG3951" i="1"/>
  <c r="AH3951" i="1"/>
  <c r="AG781" i="1"/>
  <c r="AH781" i="1"/>
  <c r="AG349" i="1"/>
  <c r="AH349" i="1"/>
  <c r="AG629" i="1"/>
  <c r="AH629" i="1"/>
  <c r="AG2069" i="1"/>
  <c r="AH2069" i="1"/>
  <c r="AG3917" i="1"/>
  <c r="AH3917" i="1"/>
  <c r="L917" i="1"/>
  <c r="L1973" i="1"/>
  <c r="AG2717" i="1"/>
  <c r="AH2717" i="1"/>
  <c r="L680" i="1"/>
  <c r="AG269" i="1"/>
  <c r="AH269" i="1"/>
  <c r="AG1234" i="1"/>
  <c r="AH1234" i="1"/>
  <c r="L1484" i="1"/>
  <c r="L348" i="1"/>
  <c r="AG826" i="1"/>
  <c r="AH826" i="1"/>
  <c r="L3731" i="1"/>
  <c r="AG374" i="1"/>
  <c r="AH374" i="1"/>
  <c r="L3250" i="1"/>
  <c r="AG398" i="1"/>
  <c r="AH398" i="1"/>
  <c r="L2221" i="1"/>
  <c r="L637" i="1"/>
  <c r="AG637" i="1"/>
  <c r="AH637" i="1"/>
  <c r="L3784" i="1"/>
  <c r="AG3784" i="1"/>
  <c r="AH3784" i="1"/>
  <c r="AG712" i="1"/>
  <c r="AH712" i="1"/>
  <c r="L2457" i="1"/>
  <c r="AG848" i="1"/>
  <c r="AH848" i="1"/>
  <c r="L1047" i="1"/>
  <c r="L2681" i="1"/>
  <c r="AG2681" i="1"/>
  <c r="AH2681" i="1"/>
  <c r="L643" i="1"/>
  <c r="AG643" i="1"/>
  <c r="AH643" i="1"/>
  <c r="L3398" i="1"/>
  <c r="AG3398" i="1"/>
  <c r="AH3398" i="1"/>
  <c r="L1291" i="1"/>
  <c r="L779" i="1"/>
  <c r="AG779" i="1"/>
  <c r="AH779" i="1"/>
  <c r="AG1767" i="1"/>
  <c r="AH1767" i="1"/>
  <c r="L588" i="1"/>
  <c r="AG4057" i="1"/>
  <c r="AH4057" i="1"/>
  <c r="L902" i="1"/>
  <c r="L1970" i="1"/>
  <c r="AG1970" i="1"/>
  <c r="AH1970" i="1"/>
  <c r="AG459" i="1"/>
  <c r="AH459" i="1"/>
  <c r="L3739" i="1"/>
  <c r="AG1763" i="1"/>
  <c r="AH1763" i="1"/>
  <c r="L1030" i="1"/>
  <c r="AG1030" i="1"/>
  <c r="AH1030" i="1"/>
  <c r="L3574" i="1"/>
  <c r="AG3574" i="1"/>
  <c r="AH3574" i="1"/>
  <c r="L2356" i="1"/>
  <c r="L4014" i="1"/>
  <c r="AG4014" i="1"/>
  <c r="AH4014" i="1"/>
  <c r="L2704" i="1"/>
  <c r="AG3425" i="1"/>
  <c r="AH3425" i="1"/>
  <c r="L1880" i="1"/>
  <c r="L37" i="1"/>
  <c r="AG37" i="1"/>
  <c r="AH37" i="1"/>
  <c r="AG100" i="1"/>
  <c r="AH100" i="1"/>
  <c r="L1038" i="1"/>
  <c r="AG125" i="1"/>
  <c r="AH125" i="1"/>
  <c r="L3078" i="1"/>
  <c r="L847" i="1"/>
  <c r="AG847" i="1"/>
  <c r="AH847" i="1"/>
  <c r="L2213" i="1"/>
  <c r="AG2213" i="1"/>
  <c r="AH2213" i="1"/>
  <c r="L1417" i="1"/>
  <c r="AG1417" i="1"/>
  <c r="AH1417" i="1"/>
  <c r="L3498" i="1"/>
  <c r="AG3498" i="1"/>
  <c r="AH3498" i="1"/>
  <c r="AG3633" i="1"/>
  <c r="AH3633" i="1"/>
  <c r="L2467" i="1"/>
  <c r="AG2146" i="1"/>
  <c r="AH2146" i="1"/>
  <c r="L2552" i="1"/>
  <c r="L1821" i="1"/>
  <c r="AG1821" i="1"/>
  <c r="AH1821" i="1"/>
  <c r="L3440" i="1"/>
  <c r="AG3440" i="1"/>
  <c r="AH3440" i="1"/>
  <c r="AG3253" i="1"/>
  <c r="AH3253" i="1"/>
  <c r="L1741" i="1"/>
  <c r="AG516" i="1"/>
  <c r="AH516" i="1"/>
  <c r="L2968" i="1"/>
  <c r="AG688" i="1"/>
  <c r="AH688" i="1"/>
  <c r="L98" i="1"/>
  <c r="L1979" i="1"/>
  <c r="AG1979" i="1"/>
  <c r="AH1979" i="1"/>
  <c r="L760" i="1"/>
  <c r="AG760" i="1"/>
  <c r="AH760" i="1"/>
  <c r="L2484" i="1"/>
  <c r="AG2986" i="1"/>
  <c r="AH2986" i="1"/>
  <c r="AG470" i="1"/>
  <c r="AH470" i="1"/>
  <c r="L2877" i="1"/>
  <c r="L1532" i="1"/>
  <c r="AG1532" i="1"/>
  <c r="AH1532" i="1"/>
  <c r="L1465" i="1"/>
  <c r="AG1465" i="1"/>
  <c r="AH1465" i="1"/>
  <c r="L1680" i="1"/>
  <c r="AG1680" i="1"/>
  <c r="AH1680" i="1"/>
  <c r="L360" i="1"/>
  <c r="AG1585" i="1"/>
  <c r="AH1585" i="1"/>
  <c r="L3380" i="1"/>
  <c r="L2635" i="1"/>
  <c r="AG2635" i="1"/>
  <c r="AH2635" i="1"/>
  <c r="L329" i="1"/>
  <c r="AG329" i="1"/>
  <c r="AH329" i="1"/>
  <c r="AG3935" i="1"/>
  <c r="AH3935" i="1"/>
  <c r="L2091" i="1"/>
  <c r="AG651" i="1"/>
  <c r="AH651" i="1"/>
  <c r="L3697" i="1"/>
  <c r="L1226" i="1"/>
  <c r="AG1226" i="1"/>
  <c r="AH1226" i="1"/>
  <c r="L2541" i="1"/>
  <c r="AG2541" i="1"/>
  <c r="AH2541" i="1"/>
  <c r="AG3431" i="1"/>
  <c r="AH3431" i="1"/>
  <c r="L2375" i="1"/>
  <c r="L2688" i="1"/>
  <c r="AG2738" i="1"/>
  <c r="AH2738" i="1"/>
  <c r="AG2979" i="1"/>
  <c r="AH2979" i="1"/>
  <c r="AG1823" i="1"/>
  <c r="AH1823" i="1"/>
  <c r="L1439" i="1"/>
  <c r="AG1439" i="1"/>
  <c r="AH1439" i="1"/>
  <c r="L3598" i="1"/>
  <c r="AG3598" i="1"/>
  <c r="AH3598" i="1"/>
  <c r="L1967" i="1"/>
  <c r="AG2450" i="1"/>
  <c r="AH2450" i="1"/>
  <c r="AG914" i="1"/>
  <c r="AH914" i="1"/>
  <c r="L2425" i="1"/>
  <c r="L2010" i="1"/>
  <c r="AG2010" i="1"/>
  <c r="AH2010" i="1"/>
  <c r="L2228" i="1"/>
  <c r="AG2182" i="1"/>
  <c r="AH2182" i="1"/>
  <c r="L3001" i="1"/>
  <c r="AG3001" i="1"/>
  <c r="AH3001" i="1"/>
  <c r="L2954" i="1"/>
  <c r="AG2954" i="1"/>
  <c r="AH2954" i="1"/>
  <c r="L3291" i="1"/>
  <c r="L2672" i="1"/>
  <c r="AG3036" i="1"/>
  <c r="AH3036" i="1"/>
  <c r="AG4004" i="1"/>
  <c r="AH4004" i="1"/>
  <c r="L1768" i="1"/>
  <c r="L1329" i="1"/>
  <c r="L3999" i="1"/>
  <c r="AG3999" i="1"/>
  <c r="AH3999" i="1"/>
  <c r="AG22" i="1"/>
  <c r="AH22" i="1"/>
  <c r="AG2949" i="1"/>
  <c r="AH2949" i="1"/>
  <c r="AG1479" i="1"/>
  <c r="AH1479" i="1"/>
  <c r="L1094" i="1"/>
  <c r="AG1094" i="1"/>
  <c r="AH1094" i="1"/>
  <c r="AG2901" i="1"/>
  <c r="AH2901" i="1"/>
  <c r="AG1009" i="1"/>
  <c r="AH1009" i="1"/>
  <c r="AG2729" i="1"/>
  <c r="AH2729" i="1"/>
  <c r="AG3707" i="1"/>
  <c r="AH3707" i="1"/>
  <c r="L2805" i="1"/>
  <c r="L3230" i="1"/>
  <c r="AG3902" i="1"/>
  <c r="AH3902" i="1"/>
  <c r="L479" i="1"/>
  <c r="AG479" i="1"/>
  <c r="AH479" i="1"/>
  <c r="L308" i="1"/>
  <c r="AG308" i="1"/>
  <c r="AH308" i="1"/>
  <c r="L2304" i="1"/>
  <c r="AG2304" i="1"/>
  <c r="AH2304" i="1"/>
  <c r="L2576" i="1"/>
  <c r="AG2576" i="1"/>
  <c r="AH2576" i="1"/>
  <c r="AG2165" i="1"/>
  <c r="AH2165" i="1"/>
  <c r="L3916" i="1"/>
  <c r="AG3916" i="1"/>
  <c r="AH3916" i="1"/>
  <c r="AG1901" i="1"/>
  <c r="AH1901" i="1"/>
  <c r="AG3662" i="1"/>
  <c r="AH3662" i="1"/>
  <c r="L1637" i="1"/>
  <c r="AG1637" i="1"/>
  <c r="AH1637" i="1"/>
  <c r="L3727" i="1"/>
  <c r="AG3727" i="1"/>
  <c r="AH3727" i="1"/>
  <c r="AG1144" i="1"/>
  <c r="AH1144" i="1"/>
  <c r="AG1087" i="1"/>
  <c r="AH1087" i="1"/>
  <c r="AG3988" i="1"/>
  <c r="AH3988" i="1"/>
  <c r="L1447" i="1"/>
  <c r="AG1447" i="1"/>
  <c r="AH1447" i="1"/>
  <c r="AG2514" i="1"/>
  <c r="AH2514" i="1"/>
  <c r="AG825" i="1"/>
  <c r="AH825" i="1"/>
  <c r="AG4186" i="1"/>
  <c r="AH4186" i="1"/>
  <c r="L1834" i="1"/>
  <c r="L2795" i="1"/>
  <c r="AG2104" i="1"/>
  <c r="AH2104" i="1"/>
  <c r="AG3039" i="1"/>
  <c r="AH3039" i="1"/>
  <c r="AG803" i="1"/>
  <c r="AH803" i="1"/>
  <c r="L1850" i="1"/>
  <c r="AG1648" i="1"/>
  <c r="AH1648" i="1"/>
  <c r="L425" i="1"/>
  <c r="AG1412" i="1"/>
  <c r="AH1412" i="1"/>
  <c r="L2583" i="1"/>
  <c r="L1825" i="1"/>
  <c r="AG1825" i="1"/>
  <c r="AH1825" i="1"/>
  <c r="L2475" i="1"/>
  <c r="AG2475" i="1"/>
  <c r="AH2475" i="1"/>
  <c r="L2625" i="1"/>
  <c r="AG2625" i="1"/>
  <c r="AH2625" i="1"/>
  <c r="AG3898" i="1"/>
  <c r="AH3898" i="1"/>
  <c r="L1402" i="1"/>
  <c r="AG1634" i="1"/>
  <c r="AH1634" i="1"/>
  <c r="L72" i="1"/>
  <c r="L3069" i="1"/>
  <c r="AG3069" i="1"/>
  <c r="AH3069" i="1"/>
  <c r="L3743" i="1"/>
  <c r="AG3743" i="1"/>
  <c r="AH3743" i="1"/>
  <c r="AG3729" i="1"/>
  <c r="AH3729" i="1"/>
  <c r="L304" i="1"/>
  <c r="AG4106" i="1"/>
  <c r="AH4106" i="1"/>
  <c r="L3276" i="1"/>
  <c r="AG1346" i="1"/>
  <c r="AH1346" i="1"/>
  <c r="L1219" i="1"/>
  <c r="AG1219" i="1"/>
  <c r="AH1219" i="1"/>
  <c r="AG1307" i="1"/>
  <c r="AH1307" i="1"/>
  <c r="L3217" i="1"/>
  <c r="AG2978" i="1"/>
  <c r="AH2978" i="1"/>
  <c r="L3368" i="1"/>
  <c r="L4117" i="1"/>
  <c r="AG4117" i="1"/>
  <c r="AH4117" i="1"/>
  <c r="L1052" i="1"/>
  <c r="AG1052" i="1"/>
  <c r="AH1052" i="1"/>
  <c r="L1700" i="1"/>
  <c r="L639" i="1"/>
  <c r="L3832" i="1"/>
  <c r="AG3832" i="1"/>
  <c r="AH3832" i="1"/>
  <c r="L2369" i="1"/>
  <c r="AG2369" i="1"/>
  <c r="AH2369" i="1"/>
  <c r="AG287" i="1"/>
  <c r="AH287" i="1"/>
  <c r="L234" i="1"/>
  <c r="AG1409" i="1"/>
  <c r="AH1409" i="1"/>
  <c r="L409" i="1"/>
  <c r="AG409" i="1"/>
  <c r="AH409" i="1"/>
  <c r="L741" i="1"/>
  <c r="AG741" i="1"/>
  <c r="AH741" i="1"/>
  <c r="AG809" i="1"/>
  <c r="AH809" i="1"/>
  <c r="L1393" i="1"/>
  <c r="L1323" i="1"/>
  <c r="AG1323" i="1"/>
  <c r="AH1323" i="1"/>
  <c r="L1235" i="1"/>
  <c r="AG1235" i="1"/>
  <c r="AH1235" i="1"/>
  <c r="AG2113" i="1"/>
  <c r="AH2113" i="1"/>
  <c r="L572" i="1"/>
  <c r="AG2280" i="1"/>
  <c r="AH2280" i="1"/>
  <c r="L1043" i="1"/>
  <c r="AG1043" i="1"/>
  <c r="AH1043" i="1"/>
  <c r="AG2543" i="1"/>
  <c r="AH2543" i="1"/>
  <c r="L2856" i="1"/>
  <c r="AG2857" i="1"/>
  <c r="AH2857" i="1"/>
  <c r="AG2579" i="1"/>
  <c r="AH2579" i="1"/>
  <c r="L2579" i="1"/>
  <c r="L4064" i="1"/>
  <c r="AG4064" i="1"/>
  <c r="AH4064" i="1"/>
  <c r="AH2841" i="1"/>
  <c r="AG2699" i="1"/>
  <c r="L2699" i="1"/>
  <c r="AH2699" i="1"/>
  <c r="AG2599" i="1"/>
  <c r="AG759" i="1"/>
  <c r="AH759" i="1"/>
  <c r="AG537" i="1"/>
  <c r="AH537" i="1"/>
  <c r="L537" i="1"/>
  <c r="AG3878" i="1"/>
  <c r="AH3878" i="1"/>
  <c r="L3878" i="1"/>
  <c r="AG3487" i="1"/>
  <c r="AH3007" i="1"/>
  <c r="AG3535" i="1"/>
  <c r="AG1279" i="1"/>
  <c r="L3499" i="1"/>
  <c r="AG3499" i="1"/>
  <c r="AH3499" i="1"/>
  <c r="AG1916" i="1"/>
  <c r="AH1916" i="1"/>
  <c r="L3142" i="1"/>
  <c r="AG3142" i="1"/>
  <c r="AH3142" i="1"/>
  <c r="L1053" i="1"/>
  <c r="AG1053" i="1"/>
  <c r="AH1053" i="1"/>
  <c r="AG4111" i="1"/>
  <c r="AH4111" i="1"/>
  <c r="AG2537" i="1"/>
  <c r="AH2537" i="1"/>
  <c r="AG1244" i="1"/>
  <c r="AH1244" i="1"/>
  <c r="AG218" i="1"/>
  <c r="AH218" i="1"/>
  <c r="AG1638" i="1"/>
  <c r="AH1638" i="1"/>
  <c r="L2443" i="1"/>
  <c r="AG2443" i="1"/>
  <c r="AH2443" i="1"/>
  <c r="L3345" i="1"/>
  <c r="AG3345" i="1"/>
  <c r="AH3345" i="1"/>
  <c r="L486" i="1"/>
  <c r="AG486" i="1"/>
  <c r="AH486" i="1"/>
  <c r="L3655" i="1"/>
  <c r="AG3655" i="1"/>
  <c r="AH3655" i="1"/>
  <c r="AG2743" i="1"/>
  <c r="AH2743" i="1"/>
  <c r="L1470" i="1"/>
  <c r="AG3695" i="1"/>
  <c r="AH3695" i="1"/>
  <c r="L77" i="1"/>
  <c r="AG77" i="1"/>
  <c r="AH77" i="1"/>
  <c r="L1613" i="1"/>
  <c r="AG1613" i="1"/>
  <c r="AH1613" i="1"/>
  <c r="L1638" i="1"/>
  <c r="AG1103" i="1"/>
  <c r="AH1103" i="1"/>
  <c r="L1930" i="1"/>
  <c r="AG1930" i="1"/>
  <c r="AH1930" i="1"/>
  <c r="L2409" i="1"/>
  <c r="L522" i="1"/>
  <c r="AG522" i="1"/>
  <c r="AH522" i="1"/>
  <c r="AG3106" i="1"/>
  <c r="AH3106" i="1"/>
  <c r="AG3944" i="1"/>
  <c r="AH3944" i="1"/>
  <c r="L519" i="1"/>
  <c r="AG3948" i="1"/>
  <c r="AH3948" i="1"/>
  <c r="L3781" i="1"/>
  <c r="L2125" i="1"/>
  <c r="AG2125" i="1"/>
  <c r="AH2125" i="1"/>
  <c r="L2366" i="1"/>
  <c r="AG2366" i="1"/>
  <c r="AH2366" i="1"/>
  <c r="AG1504" i="1"/>
  <c r="AH1504" i="1"/>
  <c r="L2655" i="1"/>
  <c r="AG2655" i="1"/>
  <c r="AH2655" i="1"/>
  <c r="L1355" i="1"/>
  <c r="AG1355" i="1"/>
  <c r="AH1355" i="1"/>
  <c r="L443" i="1"/>
  <c r="AG443" i="1"/>
  <c r="AH443" i="1"/>
  <c r="AG2707" i="1"/>
  <c r="AH2707" i="1"/>
  <c r="L3156" i="1"/>
  <c r="AG3156" i="1"/>
  <c r="AH3156" i="1"/>
  <c r="L1442" i="1"/>
  <c r="AG1442" i="1"/>
  <c r="AH1442" i="1"/>
  <c r="AG827" i="1"/>
  <c r="AH827" i="1"/>
  <c r="L1341" i="1"/>
  <c r="L828" i="1"/>
  <c r="AG828" i="1"/>
  <c r="AH828" i="1"/>
  <c r="L4020" i="1"/>
  <c r="AG4020" i="1"/>
  <c r="AH4020" i="1"/>
  <c r="AG2867" i="1"/>
  <c r="AH2867" i="1"/>
  <c r="L305" i="1"/>
  <c r="AG305" i="1"/>
  <c r="AH305" i="1"/>
  <c r="L3622" i="1"/>
  <c r="AG3622" i="1"/>
  <c r="AH3622" i="1"/>
  <c r="AG1852" i="1"/>
  <c r="AH1852" i="1"/>
  <c r="L1135" i="1"/>
  <c r="L944" i="1"/>
  <c r="AG944" i="1"/>
  <c r="AH944" i="1"/>
  <c r="L2070" i="1"/>
  <c r="L416" i="1"/>
  <c r="AG416" i="1"/>
  <c r="AH416" i="1"/>
  <c r="AG326" i="1"/>
  <c r="AH326" i="1"/>
  <c r="L412" i="1"/>
  <c r="L2622" i="1"/>
  <c r="AG2622" i="1"/>
  <c r="AH2622" i="1"/>
  <c r="AG390" i="1"/>
  <c r="AH390" i="1"/>
  <c r="L266" i="1"/>
  <c r="L1401" i="1"/>
  <c r="AG1401" i="1"/>
  <c r="AH1401" i="1"/>
  <c r="AG3041" i="1"/>
  <c r="AH3041" i="1"/>
  <c r="L82" i="1"/>
  <c r="L2144" i="1"/>
  <c r="AG2144" i="1"/>
  <c r="AH2144" i="1"/>
  <c r="L3279" i="1"/>
  <c r="AG3279" i="1"/>
  <c r="AH3279" i="1"/>
  <c r="AG2338" i="1"/>
  <c r="AH2338" i="1"/>
  <c r="AG1645" i="1"/>
  <c r="AH1645" i="1"/>
  <c r="L1701" i="1"/>
  <c r="AG1701" i="1"/>
  <c r="AH1701" i="1"/>
  <c r="AG2752" i="1"/>
  <c r="AH2752" i="1"/>
  <c r="L3308" i="1"/>
  <c r="L576" i="1"/>
  <c r="AG576" i="1"/>
  <c r="AH576" i="1"/>
  <c r="L3855" i="1"/>
  <c r="AG3855" i="1"/>
  <c r="AH3855" i="1"/>
  <c r="AG1390" i="1"/>
  <c r="AH1390" i="1"/>
  <c r="L3159" i="1"/>
  <c r="AG3159" i="1"/>
  <c r="AH3159" i="1"/>
  <c r="L2482" i="1"/>
  <c r="L3717" i="1"/>
  <c r="L3090" i="1"/>
  <c r="AG3090" i="1"/>
  <c r="AH3090" i="1"/>
  <c r="L1595" i="1"/>
  <c r="AG1595" i="1"/>
  <c r="AH1595" i="1"/>
  <c r="L2613" i="1"/>
  <c r="AG2613" i="1"/>
  <c r="AH2613" i="1"/>
  <c r="L611" i="1"/>
  <c r="AG611" i="1"/>
  <c r="AH611" i="1"/>
  <c r="AG4022" i="1"/>
  <c r="AH4022" i="1"/>
  <c r="AG691" i="1"/>
  <c r="AH691" i="1"/>
  <c r="L1427" i="1"/>
  <c r="L1274" i="1"/>
  <c r="AG1274" i="1"/>
  <c r="AH1274" i="1"/>
  <c r="AG4177" i="1"/>
  <c r="AH4177" i="1"/>
  <c r="AG2187" i="1"/>
  <c r="AH2187" i="1"/>
  <c r="L3618" i="1"/>
  <c r="L3983" i="1"/>
  <c r="AG3983" i="1"/>
  <c r="AH3983" i="1"/>
  <c r="L3866" i="1"/>
  <c r="AG3866" i="1"/>
  <c r="AH3866" i="1"/>
  <c r="AG2251" i="1"/>
  <c r="AH2251" i="1"/>
  <c r="AG2279" i="1"/>
  <c r="AH2279" i="1"/>
  <c r="AG2592" i="1"/>
  <c r="AH2592" i="1"/>
  <c r="L2785" i="1"/>
  <c r="AG3348" i="1"/>
  <c r="AH3348" i="1"/>
  <c r="AG3646" i="1"/>
  <c r="AH3646" i="1"/>
  <c r="L2067" i="1"/>
  <c r="AG2067" i="1"/>
  <c r="AH2067" i="1"/>
  <c r="L430" i="1"/>
  <c r="L2402" i="1"/>
  <c r="AG2521" i="1"/>
  <c r="AH2521" i="1"/>
  <c r="L2132" i="1"/>
  <c r="AG2132" i="1"/>
  <c r="AH2132" i="1"/>
  <c r="L2495" i="1"/>
  <c r="AG2495" i="1"/>
  <c r="AH2495" i="1"/>
  <c r="AG2808" i="1"/>
  <c r="AH2808" i="1"/>
  <c r="L3195" i="1"/>
  <c r="AG3195" i="1"/>
  <c r="AH3195" i="1"/>
  <c r="L1832" i="1"/>
  <c r="AG1832" i="1"/>
  <c r="AH1832" i="1"/>
  <c r="L3805" i="1"/>
  <c r="L1789" i="1"/>
  <c r="AG1672" i="1"/>
  <c r="AH1672" i="1"/>
  <c r="AG3067" i="1"/>
  <c r="AH3067" i="1"/>
  <c r="L1362" i="1"/>
  <c r="AG499" i="1"/>
  <c r="AH499" i="1"/>
  <c r="L92" i="1"/>
  <c r="AG158" i="1"/>
  <c r="AH158" i="1"/>
  <c r="AG3865" i="1"/>
  <c r="AH3865" i="1"/>
  <c r="AG3381" i="1"/>
  <c r="AH3381" i="1"/>
  <c r="AG3737" i="1"/>
  <c r="AH3737" i="1"/>
  <c r="L3924" i="1"/>
  <c r="L3286" i="1"/>
  <c r="AG406" i="1"/>
  <c r="AH406" i="1"/>
  <c r="L3905" i="1"/>
  <c r="AG3905" i="1"/>
  <c r="AH3905" i="1"/>
  <c r="AG1938" i="1"/>
  <c r="AH1938" i="1"/>
  <c r="AG2397" i="1"/>
  <c r="AH2397" i="1"/>
  <c r="AG3095" i="1"/>
  <c r="AH3095" i="1"/>
  <c r="AG2928" i="1"/>
  <c r="AH2928" i="1"/>
  <c r="L3823" i="1"/>
  <c r="AG3823" i="1"/>
  <c r="AH3823" i="1"/>
  <c r="AG3921" i="1"/>
  <c r="AH3921" i="1"/>
  <c r="AG3631" i="1"/>
  <c r="AH3631" i="1"/>
  <c r="AG974" i="1"/>
  <c r="AH974" i="1"/>
  <c r="AG3572" i="1"/>
  <c r="AH3572" i="1"/>
  <c r="L2862" i="1"/>
  <c r="AG3389" i="1"/>
  <c r="AH3389" i="1"/>
  <c r="AG2358" i="1"/>
  <c r="AH2358" i="1"/>
  <c r="L299" i="1"/>
  <c r="AG299" i="1"/>
  <c r="AH299" i="1"/>
  <c r="AG1170" i="1"/>
  <c r="AH1170" i="1"/>
  <c r="L2913" i="1"/>
  <c r="AG1714" i="1"/>
  <c r="AH1714" i="1"/>
  <c r="AG970" i="1"/>
  <c r="AH970" i="1"/>
  <c r="L2000" i="1"/>
  <c r="L1512" i="1"/>
  <c r="L3065" i="1"/>
  <c r="AG3065" i="1"/>
  <c r="AH3065" i="1"/>
  <c r="AG1628" i="1"/>
  <c r="AH1628" i="1"/>
  <c r="L2076" i="1"/>
  <c r="L242" i="1"/>
  <c r="AG242" i="1"/>
  <c r="AH242" i="1"/>
  <c r="AG2493" i="1"/>
  <c r="AH2493" i="1"/>
  <c r="L1753" i="1"/>
  <c r="AG129" i="1"/>
  <c r="AH129" i="1"/>
  <c r="AG1282" i="1"/>
  <c r="AH1282" i="1"/>
  <c r="L512" i="1"/>
  <c r="L399" i="1"/>
  <c r="AG399" i="1"/>
  <c r="AH399" i="1"/>
  <c r="L1537" i="1"/>
  <c r="AG1537" i="1"/>
  <c r="AH1537" i="1"/>
  <c r="AG3517" i="1"/>
  <c r="AH3517" i="1"/>
  <c r="AG3321" i="1"/>
  <c r="AH3321" i="1"/>
  <c r="L2387" i="1"/>
  <c r="L4034" i="1"/>
  <c r="AG4034" i="1"/>
  <c r="AH4034" i="1"/>
  <c r="AG3121" i="1"/>
  <c r="AH3121" i="1"/>
  <c r="L3219" i="1"/>
  <c r="L2984" i="1"/>
  <c r="AG2984" i="1"/>
  <c r="AH2984" i="1"/>
  <c r="L1333" i="1"/>
  <c r="AG1333" i="1"/>
  <c r="AH1333" i="1"/>
  <c r="AG1240" i="1"/>
  <c r="AH1240" i="1"/>
  <c r="L2364" i="1"/>
  <c r="AG2364" i="1"/>
  <c r="AH2364" i="1"/>
  <c r="AG2419" i="1"/>
  <c r="AH2419" i="1"/>
  <c r="L444" i="1"/>
  <c r="L731" i="1"/>
  <c r="AG731" i="1"/>
  <c r="AH731" i="1"/>
  <c r="L3787" i="1"/>
  <c r="AG3787" i="1"/>
  <c r="AH3787" i="1"/>
  <c r="AG1873" i="1"/>
  <c r="AH1873" i="1"/>
  <c r="AG879" i="1"/>
  <c r="AH879" i="1"/>
  <c r="AG2198" i="1"/>
  <c r="AH2198" i="1"/>
  <c r="L1245" i="1"/>
  <c r="L2802" i="1"/>
  <c r="L1608" i="1"/>
  <c r="AG1608" i="1"/>
  <c r="AH1608" i="1"/>
  <c r="L455" i="1"/>
  <c r="AG455" i="1"/>
  <c r="AH455" i="1"/>
  <c r="AG2066" i="1"/>
  <c r="AH2066" i="1"/>
  <c r="AG673" i="1"/>
  <c r="AH673" i="1"/>
  <c r="AG2180" i="1"/>
  <c r="AH2180" i="1"/>
  <c r="AG2230" i="1"/>
  <c r="AH2230" i="1"/>
  <c r="AG2760" i="1"/>
  <c r="AH2760" i="1"/>
  <c r="L2810" i="1"/>
  <c r="L2955" i="1"/>
  <c r="AG2955" i="1"/>
  <c r="AH2955" i="1"/>
  <c r="AG2150" i="1"/>
  <c r="AH2150" i="1"/>
  <c r="L2150" i="1"/>
  <c r="AG3526" i="1"/>
  <c r="AH3526" i="1"/>
  <c r="AH2212" i="1"/>
  <c r="AH2500" i="1"/>
  <c r="AG3539" i="1"/>
  <c r="AH3539" i="1"/>
  <c r="L3539" i="1"/>
  <c r="AG1406" i="1"/>
  <c r="AH1406" i="1"/>
  <c r="AH1015" i="1"/>
  <c r="L638" i="1"/>
  <c r="AG638" i="1"/>
  <c r="AH638" i="1"/>
  <c r="L4142" i="1"/>
  <c r="AG4142" i="1"/>
  <c r="AH4142" i="1"/>
  <c r="AG4150" i="1"/>
  <c r="AH4150" i="1"/>
  <c r="AH1255" i="1"/>
  <c r="AG3007" i="1"/>
  <c r="AH3199" i="1"/>
  <c r="AH1063" i="1"/>
  <c r="AG4149" i="1"/>
  <c r="AH4149" i="1"/>
  <c r="AG1485" i="1"/>
  <c r="AH1485" i="1"/>
  <c r="AG525" i="1"/>
  <c r="AH525" i="1"/>
  <c r="AG1089" i="1"/>
  <c r="AH1089" i="1"/>
  <c r="L585" i="1"/>
  <c r="AG585" i="1"/>
  <c r="AH585" i="1"/>
  <c r="L880" i="1"/>
  <c r="AG880" i="1"/>
  <c r="AH880" i="1"/>
  <c r="AG3974" i="1"/>
  <c r="AH3974" i="1"/>
  <c r="L3147" i="1"/>
  <c r="AG1909" i="1"/>
  <c r="AH1909" i="1"/>
  <c r="AG3224" i="1"/>
  <c r="AH3224" i="1"/>
  <c r="L3322" i="1"/>
  <c r="AG3322" i="1"/>
  <c r="AH3322" i="1"/>
  <c r="AG2033" i="1"/>
  <c r="AH2033" i="1"/>
  <c r="AG2350" i="1"/>
  <c r="AH2350" i="1"/>
  <c r="AG733" i="1"/>
  <c r="AH733" i="1"/>
  <c r="L3077" i="1"/>
  <c r="AG3077" i="1"/>
  <c r="AH3077" i="1"/>
  <c r="L244" i="1"/>
  <c r="AG244" i="1"/>
  <c r="AH244" i="1"/>
  <c r="L2422" i="1"/>
  <c r="AG2422" i="1"/>
  <c r="AH2422" i="1"/>
  <c r="AG3894" i="1"/>
  <c r="AH3894" i="1"/>
  <c r="AG870" i="1"/>
  <c r="AH870" i="1"/>
  <c r="AG755" i="1"/>
  <c r="AH755" i="1"/>
  <c r="L2597" i="1"/>
  <c r="AG2597" i="1"/>
  <c r="AH2597" i="1"/>
  <c r="L1446" i="1"/>
  <c r="AG1446" i="1"/>
  <c r="AH1446" i="1"/>
  <c r="L2442" i="1"/>
  <c r="AG2442" i="1"/>
  <c r="AH2442" i="1"/>
  <c r="AG2511" i="1"/>
  <c r="AH2511" i="1"/>
  <c r="L349" i="1"/>
  <c r="L4015" i="1"/>
  <c r="AG4015" i="1"/>
  <c r="AH4015" i="1"/>
  <c r="AG1758" i="1"/>
  <c r="AH1758" i="1"/>
  <c r="AG1541" i="1"/>
  <c r="AH1541" i="1"/>
  <c r="AG352" i="1"/>
  <c r="AH352" i="1"/>
  <c r="L3917" i="1"/>
  <c r="L1062" i="1"/>
  <c r="AG1062" i="1"/>
  <c r="AH1062" i="1"/>
  <c r="AG2317" i="1"/>
  <c r="AH2317" i="1"/>
  <c r="L3695" i="1"/>
  <c r="L1423" i="1"/>
  <c r="L597" i="1"/>
  <c r="AG597" i="1"/>
  <c r="AH597" i="1"/>
  <c r="L1086" i="1"/>
  <c r="AG1086" i="1"/>
  <c r="AH1086" i="1"/>
  <c r="AG3464" i="1"/>
  <c r="AH3464" i="1"/>
  <c r="L2289" i="1"/>
  <c r="AG2289" i="1"/>
  <c r="AH2289" i="1"/>
  <c r="L3106" i="1"/>
  <c r="AG730" i="1"/>
  <c r="AH730" i="1"/>
  <c r="L1026" i="1"/>
  <c r="AG1026" i="1"/>
  <c r="AH1026" i="1"/>
  <c r="L3565" i="1"/>
  <c r="AG3565" i="1"/>
  <c r="AH3565" i="1"/>
  <c r="L253" i="1"/>
  <c r="AG253" i="1"/>
  <c r="AH253" i="1"/>
  <c r="AG3520" i="1"/>
  <c r="AH3520" i="1"/>
  <c r="L1504" i="1"/>
  <c r="AG1092" i="1"/>
  <c r="AH1092" i="1"/>
  <c r="AG448" i="1"/>
  <c r="AH448" i="1"/>
  <c r="L3713" i="1"/>
  <c r="AG3713" i="1"/>
  <c r="AH3713" i="1"/>
  <c r="AG786" i="1"/>
  <c r="AH786" i="1"/>
  <c r="L2707" i="1"/>
  <c r="AG3690" i="1"/>
  <c r="AH3690" i="1"/>
  <c r="L2705" i="1"/>
  <c r="AG2705" i="1"/>
  <c r="AH2705" i="1"/>
  <c r="L910" i="1"/>
  <c r="AG910" i="1"/>
  <c r="AH910" i="1"/>
  <c r="AG1503" i="1"/>
  <c r="AH1503" i="1"/>
  <c r="L1558" i="1"/>
  <c r="AG1558" i="1"/>
  <c r="AH1558" i="1"/>
  <c r="L2532" i="1"/>
  <c r="AG2532" i="1"/>
  <c r="AH2532" i="1"/>
  <c r="AG744" i="1"/>
  <c r="AH744" i="1"/>
  <c r="L2867" i="1"/>
  <c r="AG2172" i="1"/>
  <c r="AH2172" i="1"/>
  <c r="L1275" i="1"/>
  <c r="AG1275" i="1"/>
  <c r="AH1275" i="1"/>
  <c r="AG3814" i="1"/>
  <c r="AH3814" i="1"/>
  <c r="L3342" i="1"/>
  <c r="AG3342" i="1"/>
  <c r="AH3342" i="1"/>
  <c r="L679" i="1"/>
  <c r="AG679" i="1"/>
  <c r="AH679" i="1"/>
  <c r="L3425" i="1"/>
  <c r="L1422" i="1"/>
  <c r="AG1422" i="1"/>
  <c r="AH1422" i="1"/>
  <c r="L2316" i="1"/>
  <c r="AG2316" i="1"/>
  <c r="AH2316" i="1"/>
  <c r="AG3821" i="1"/>
  <c r="AH3821" i="1"/>
  <c r="L125" i="1"/>
  <c r="L918" i="1"/>
  <c r="AG918" i="1"/>
  <c r="AH918" i="1"/>
  <c r="L487" i="1"/>
  <c r="AG487" i="1"/>
  <c r="AH487" i="1"/>
  <c r="L2692" i="1"/>
  <c r="AG2692" i="1"/>
  <c r="AH2692" i="1"/>
  <c r="AG1805" i="1"/>
  <c r="AH1805" i="1"/>
  <c r="L390" i="1"/>
  <c r="AG1907" i="1"/>
  <c r="AH1907" i="1"/>
  <c r="L528" i="1"/>
  <c r="AG528" i="1"/>
  <c r="AH528" i="1"/>
  <c r="AG75" i="1"/>
  <c r="AH75" i="1"/>
  <c r="L3633" i="1"/>
  <c r="L2146" i="1"/>
  <c r="L3512" i="1"/>
  <c r="AG3512" i="1"/>
  <c r="AH3512" i="1"/>
  <c r="L2466" i="1"/>
  <c r="AG2466" i="1"/>
  <c r="AH2466" i="1"/>
  <c r="AG3056" i="1"/>
  <c r="AH3056" i="1"/>
  <c r="L2338" i="1"/>
  <c r="AG3157" i="1"/>
  <c r="AH3157" i="1"/>
  <c r="L516" i="1"/>
  <c r="L688" i="1"/>
  <c r="L3793" i="1"/>
  <c r="AG3793" i="1"/>
  <c r="AH3793" i="1"/>
  <c r="L2995" i="1"/>
  <c r="AG2995" i="1"/>
  <c r="AH2995" i="1"/>
  <c r="AG1391" i="1"/>
  <c r="AH1391" i="1"/>
  <c r="L1390" i="1"/>
  <c r="L2986" i="1"/>
  <c r="L862" i="1"/>
  <c r="AG862" i="1"/>
  <c r="AH862" i="1"/>
  <c r="L470" i="1"/>
  <c r="L3909" i="1"/>
  <c r="AG3909" i="1"/>
  <c r="AH3909" i="1"/>
  <c r="L1683" i="1"/>
  <c r="AG1683" i="1"/>
  <c r="AH1683" i="1"/>
  <c r="AG1740" i="1"/>
  <c r="AH1740" i="1"/>
  <c r="L3086" i="1"/>
  <c r="AG3086" i="1"/>
  <c r="AH3086" i="1"/>
  <c r="L4022" i="1"/>
  <c r="AG1918" i="1"/>
  <c r="AH1918" i="1"/>
  <c r="L691" i="1"/>
  <c r="L281" i="1"/>
  <c r="AG281" i="1"/>
  <c r="AH281" i="1"/>
  <c r="AG3859" i="1"/>
  <c r="AH3859" i="1"/>
  <c r="L3137" i="1"/>
  <c r="AG3137" i="1"/>
  <c r="AH3137" i="1"/>
  <c r="AG504" i="1"/>
  <c r="AH504" i="1"/>
  <c r="L4177" i="1"/>
  <c r="AG4175" i="1"/>
  <c r="AH4175" i="1"/>
  <c r="L651" i="1"/>
  <c r="L3840" i="1"/>
  <c r="AG3840" i="1"/>
  <c r="AH3840" i="1"/>
  <c r="L1458" i="1"/>
  <c r="AG1458" i="1"/>
  <c r="AH1458" i="1"/>
  <c r="AG2155" i="1"/>
  <c r="AH2155" i="1"/>
  <c r="L2445" i="1"/>
  <c r="AG2445" i="1"/>
  <c r="AH2445" i="1"/>
  <c r="AG2689" i="1"/>
  <c r="AH2689" i="1"/>
  <c r="AG2618" i="1"/>
  <c r="AH2618" i="1"/>
  <c r="L3348" i="1"/>
  <c r="L1611" i="1"/>
  <c r="AG1611" i="1"/>
  <c r="AH1611" i="1"/>
  <c r="L4102" i="1"/>
  <c r="AG4102" i="1"/>
  <c r="AH4102" i="1"/>
  <c r="L526" i="1"/>
  <c r="AG526" i="1"/>
  <c r="AH526" i="1"/>
  <c r="L2499" i="1"/>
  <c r="AG2499" i="1"/>
  <c r="AH2499" i="1"/>
  <c r="L1914" i="1"/>
  <c r="AG1914" i="1"/>
  <c r="AH1914" i="1"/>
  <c r="AG2086" i="1"/>
  <c r="AH2086" i="1"/>
  <c r="L2905" i="1"/>
  <c r="AG2905" i="1"/>
  <c r="AH2905" i="1"/>
  <c r="AG2858" i="1"/>
  <c r="AH2858" i="1"/>
  <c r="L3589" i="1"/>
  <c r="AG3589" i="1"/>
  <c r="AH3589" i="1"/>
  <c r="L1693" i="1"/>
  <c r="AG1693" i="1"/>
  <c r="AH1693" i="1"/>
  <c r="L3036" i="1"/>
  <c r="L4004" i="1"/>
  <c r="L2058" i="1"/>
  <c r="AG2058" i="1"/>
  <c r="AH2058" i="1"/>
  <c r="AG474" i="1"/>
  <c r="AH474" i="1"/>
  <c r="AG646" i="1"/>
  <c r="AH646" i="1"/>
  <c r="L2949" i="1"/>
  <c r="L499" i="1"/>
  <c r="L3779" i="1"/>
  <c r="AG3779" i="1"/>
  <c r="AH3779" i="1"/>
  <c r="L595" i="1"/>
  <c r="AG595" i="1"/>
  <c r="AH595" i="1"/>
  <c r="L1479" i="1"/>
  <c r="AG1224" i="1"/>
  <c r="AH1224" i="1"/>
  <c r="AG3624" i="1"/>
  <c r="AH3624" i="1"/>
  <c r="L1009" i="1"/>
  <c r="L3865" i="1"/>
  <c r="L2729" i="1"/>
  <c r="L3707" i="1"/>
  <c r="AG2034" i="1"/>
  <c r="AH2034" i="1"/>
  <c r="L3588" i="1"/>
  <c r="AG3588" i="1"/>
  <c r="AH3588" i="1"/>
  <c r="AG2750" i="1"/>
  <c r="AH2750" i="1"/>
  <c r="AG1345" i="1"/>
  <c r="AH1345" i="1"/>
  <c r="AG500" i="1"/>
  <c r="AH500" i="1"/>
  <c r="L2400" i="1"/>
  <c r="AG2400" i="1"/>
  <c r="AH2400" i="1"/>
  <c r="L1938" i="1"/>
  <c r="L3095" i="1"/>
  <c r="AG3700" i="1"/>
  <c r="AH3700" i="1"/>
  <c r="AG1661" i="1"/>
  <c r="AH1661" i="1"/>
  <c r="L3460" i="1"/>
  <c r="AG3460" i="1"/>
  <c r="AH3460" i="1"/>
  <c r="L1901" i="1"/>
  <c r="L3631" i="1"/>
  <c r="L3662" i="1"/>
  <c r="L1037" i="1"/>
  <c r="AG1037" i="1"/>
  <c r="AH1037" i="1"/>
  <c r="AG3223" i="1"/>
  <c r="AH3223" i="1"/>
  <c r="AG1101" i="1"/>
  <c r="AH1101" i="1"/>
  <c r="AG2382" i="1"/>
  <c r="AH2382" i="1"/>
  <c r="AG655" i="1"/>
  <c r="AH655" i="1"/>
  <c r="L3389" i="1"/>
  <c r="AG991" i="1"/>
  <c r="AH991" i="1"/>
  <c r="AG197" i="1"/>
  <c r="AH197" i="1"/>
  <c r="L2745" i="1"/>
  <c r="AG2745" i="1"/>
  <c r="AH2745" i="1"/>
  <c r="L825" i="1"/>
  <c r="AG1616" i="1"/>
  <c r="AH1616" i="1"/>
  <c r="AG2632" i="1"/>
  <c r="AH2632" i="1"/>
  <c r="L3039" i="1"/>
  <c r="L803" i="1"/>
  <c r="L645" i="1"/>
  <c r="AG645" i="1"/>
  <c r="AH645" i="1"/>
  <c r="AG571" i="1"/>
  <c r="AH571" i="1"/>
  <c r="L3204" i="1"/>
  <c r="AG3204" i="1"/>
  <c r="AH3204" i="1"/>
  <c r="L3504" i="1"/>
  <c r="AG3504" i="1"/>
  <c r="AH3504" i="1"/>
  <c r="L3501" i="1"/>
  <c r="AG3501" i="1"/>
  <c r="AH3501" i="1"/>
  <c r="AG3956" i="1"/>
  <c r="AH3956" i="1"/>
  <c r="L2493" i="1"/>
  <c r="L2342" i="1"/>
  <c r="AG2342" i="1"/>
  <c r="AH2342" i="1"/>
  <c r="AG2481" i="1"/>
  <c r="AH2481" i="1"/>
  <c r="L129" i="1"/>
  <c r="AG3754" i="1"/>
  <c r="AH3754" i="1"/>
  <c r="L32" i="1"/>
  <c r="AG32" i="1"/>
  <c r="AH32" i="1"/>
  <c r="L3421" i="1"/>
  <c r="AG3421" i="1"/>
  <c r="AH3421" i="1"/>
  <c r="AG1008" i="1"/>
  <c r="AH1008" i="1"/>
  <c r="L3517" i="1"/>
  <c r="AG785" i="1"/>
  <c r="AH785" i="1"/>
  <c r="L4032" i="1"/>
  <c r="AG4032" i="1"/>
  <c r="AH4032" i="1"/>
  <c r="AG3714" i="1"/>
  <c r="AH3714" i="1"/>
  <c r="AG1676" i="1"/>
  <c r="AH1676" i="1"/>
  <c r="L3123" i="1"/>
  <c r="AG3123" i="1"/>
  <c r="AH3123" i="1"/>
  <c r="L3829" i="1"/>
  <c r="AG3829" i="1"/>
  <c r="AH3829" i="1"/>
  <c r="AG1812" i="1"/>
  <c r="AH1812" i="1"/>
  <c r="L1240" i="1"/>
  <c r="L2419" i="1"/>
  <c r="L1500" i="1"/>
  <c r="AG1500" i="1"/>
  <c r="AH1500" i="1"/>
  <c r="L122" i="1"/>
  <c r="AG122" i="1"/>
  <c r="AH122" i="1"/>
  <c r="AG963" i="1"/>
  <c r="AH963" i="1"/>
  <c r="L1873" i="1"/>
  <c r="AG669" i="1"/>
  <c r="AH669" i="1"/>
  <c r="AG929" i="1"/>
  <c r="AH929" i="1"/>
  <c r="L2198" i="1"/>
  <c r="L1674" i="1"/>
  <c r="AG1674" i="1"/>
  <c r="AH1674" i="1"/>
  <c r="AG978" i="1"/>
  <c r="AH978" i="1"/>
  <c r="L3165" i="1"/>
  <c r="AG3165" i="1"/>
  <c r="AH3165" i="1"/>
  <c r="L1555" i="1"/>
  <c r="AG1555" i="1"/>
  <c r="AH1555" i="1"/>
  <c r="AG90" i="1"/>
  <c r="AH90" i="1"/>
  <c r="L2066" i="1"/>
  <c r="AG2209" i="1"/>
  <c r="AH2209" i="1"/>
  <c r="AG2604" i="1"/>
  <c r="AH2604" i="1"/>
  <c r="L2180" i="1"/>
  <c r="L2230" i="1"/>
  <c r="AG2447" i="1"/>
  <c r="AH2447" i="1"/>
  <c r="L2857" i="1"/>
  <c r="L2690" i="1"/>
  <c r="AG2690" i="1"/>
  <c r="AH2690" i="1"/>
  <c r="AG946" i="1"/>
  <c r="AH946" i="1"/>
  <c r="AH76" i="1"/>
  <c r="AG2265" i="1"/>
  <c r="AH2265" i="1"/>
  <c r="L2265" i="1"/>
  <c r="AG2212" i="1"/>
  <c r="AG2500" i="1"/>
  <c r="AG1377" i="1"/>
  <c r="AH1377" i="1"/>
  <c r="L1377" i="1"/>
  <c r="AG1015" i="1"/>
  <c r="AG1255" i="1"/>
  <c r="AG3199" i="1"/>
  <c r="AG1063" i="1"/>
  <c r="AG3050" i="1"/>
  <c r="AH3050" i="1"/>
  <c r="AG2208" i="1"/>
  <c r="AH2208" i="1"/>
  <c r="L4065" i="1"/>
  <c r="AG4065" i="1"/>
  <c r="AH4065" i="1"/>
  <c r="L3414" i="1"/>
  <c r="AG3414" i="1"/>
  <c r="AH3414" i="1"/>
  <c r="L1570" i="1"/>
  <c r="AG1570" i="1"/>
  <c r="AH1570" i="1"/>
  <c r="AG668" i="1"/>
  <c r="AH668" i="1"/>
  <c r="L1716" i="1"/>
  <c r="AG1716" i="1"/>
  <c r="AH1716" i="1"/>
  <c r="L2952" i="1"/>
  <c r="AG2952" i="1"/>
  <c r="AH2952" i="1"/>
  <c r="L3895" i="1"/>
  <c r="AG3895" i="1"/>
  <c r="AH3895" i="1"/>
  <c r="L894" i="1"/>
  <c r="AG894" i="1"/>
  <c r="AH894" i="1"/>
  <c r="L393" i="1"/>
  <c r="AG393" i="1"/>
  <c r="AH393" i="1"/>
  <c r="L2315" i="1"/>
  <c r="AG2315" i="1"/>
  <c r="AH2315" i="1"/>
  <c r="L1682" i="1"/>
  <c r="AG1682" i="1"/>
  <c r="AH1682" i="1"/>
  <c r="AG844" i="1"/>
  <c r="AH844" i="1"/>
  <c r="L2662" i="1"/>
  <c r="AG2662" i="1"/>
  <c r="AH2662" i="1"/>
  <c r="AG3344" i="1"/>
  <c r="AH3344" i="1"/>
  <c r="L365" i="1"/>
  <c r="AG365" i="1"/>
  <c r="AH365" i="1"/>
  <c r="L733" i="1"/>
  <c r="AG3495" i="1"/>
  <c r="AH3495" i="1"/>
  <c r="AG1269" i="1"/>
  <c r="AH1269" i="1"/>
  <c r="AG3117" i="1"/>
  <c r="AH3117" i="1"/>
  <c r="L2525" i="1"/>
  <c r="AG2525" i="1"/>
  <c r="AH2525" i="1"/>
  <c r="L1209" i="1"/>
  <c r="AG1209" i="1"/>
  <c r="AH1209" i="1"/>
  <c r="L4135" i="1"/>
  <c r="AG4135" i="1"/>
  <c r="AH4135" i="1"/>
  <c r="L2743" i="1"/>
  <c r="L3269" i="1"/>
  <c r="AG3269" i="1"/>
  <c r="AH3269" i="1"/>
  <c r="AG2573" i="1"/>
  <c r="AH2573" i="1"/>
  <c r="L3942" i="1"/>
  <c r="AG3942" i="1"/>
  <c r="AH3942" i="1"/>
  <c r="L1085" i="1"/>
  <c r="AG1085" i="1"/>
  <c r="AH1085" i="1"/>
  <c r="L2309" i="1"/>
  <c r="L1103" i="1"/>
  <c r="L120" i="1"/>
  <c r="AG120" i="1"/>
  <c r="AH120" i="1"/>
  <c r="L2799" i="1"/>
  <c r="AG2799" i="1"/>
  <c r="AH2799" i="1"/>
  <c r="L660" i="1"/>
  <c r="AG660" i="1"/>
  <c r="AH660" i="1"/>
  <c r="AG2866" i="1"/>
  <c r="AH2866" i="1"/>
  <c r="L3944" i="1"/>
  <c r="L521" i="1"/>
  <c r="AG521" i="1"/>
  <c r="AH521" i="1"/>
  <c r="L3948" i="1"/>
  <c r="L838" i="1"/>
  <c r="AG838" i="1"/>
  <c r="AH838" i="1"/>
  <c r="L2029" i="1"/>
  <c r="AG2029" i="1"/>
  <c r="AH2029" i="1"/>
  <c r="AG68" i="1"/>
  <c r="AH68" i="1"/>
  <c r="AG1336" i="1"/>
  <c r="AH1336" i="1"/>
  <c r="L3134" i="1"/>
  <c r="AG3134" i="1"/>
  <c r="AH3134" i="1"/>
  <c r="L1730" i="1"/>
  <c r="AG1730" i="1"/>
  <c r="AH1730" i="1"/>
  <c r="AG603" i="1"/>
  <c r="AH603" i="1"/>
  <c r="AG3158" i="1"/>
  <c r="AH3158" i="1"/>
  <c r="AG3575" i="1"/>
  <c r="AH3575" i="1"/>
  <c r="L1844" i="1"/>
  <c r="AG1844" i="1"/>
  <c r="AH1844" i="1"/>
  <c r="L827" i="1"/>
  <c r="L2726" i="1"/>
  <c r="AG2726" i="1"/>
  <c r="AH2726" i="1"/>
  <c r="L2078" i="1"/>
  <c r="AG2078" i="1"/>
  <c r="AH2078" i="1"/>
  <c r="AG3139" i="1"/>
  <c r="AH3139" i="1"/>
  <c r="AG480" i="1"/>
  <c r="AH480" i="1"/>
  <c r="L3934" i="1"/>
  <c r="AG3934" i="1"/>
  <c r="AH3934" i="1"/>
  <c r="L1852" i="1"/>
  <c r="L351" i="1"/>
  <c r="AG351" i="1"/>
  <c r="AH351" i="1"/>
  <c r="L3797" i="1"/>
  <c r="AG3797" i="1"/>
  <c r="AH3797" i="1"/>
  <c r="L3600" i="1"/>
  <c r="AG3600" i="1"/>
  <c r="AH3600" i="1"/>
  <c r="L326" i="1"/>
  <c r="L238" i="1"/>
  <c r="AG238" i="1"/>
  <c r="AH238" i="1"/>
  <c r="L2094" i="1"/>
  <c r="AG2094" i="1"/>
  <c r="AH2094" i="1"/>
  <c r="AG30" i="1"/>
  <c r="AH30" i="1"/>
  <c r="L3441" i="1"/>
  <c r="AG3441" i="1"/>
  <c r="AH3441" i="1"/>
  <c r="AG1137" i="1"/>
  <c r="AH1137" i="1"/>
  <c r="L3041" i="1"/>
  <c r="L2026" i="1"/>
  <c r="AG2026" i="1"/>
  <c r="AH2026" i="1"/>
  <c r="L1904" i="1"/>
  <c r="AG1904" i="1"/>
  <c r="AH1904" i="1"/>
  <c r="AG3975" i="1"/>
  <c r="AH3975" i="1"/>
  <c r="AG2659" i="1"/>
  <c r="AH2659" i="1"/>
  <c r="L1645" i="1"/>
  <c r="L996" i="1"/>
  <c r="AG996" i="1"/>
  <c r="AH996" i="1"/>
  <c r="AG2130" i="1"/>
  <c r="AH2130" i="1"/>
  <c r="L2752" i="1"/>
  <c r="L520" i="1"/>
  <c r="AG520" i="1"/>
  <c r="AH520" i="1"/>
  <c r="L1050" i="1"/>
  <c r="AG1050" i="1"/>
  <c r="AH1050" i="1"/>
  <c r="AG1064" i="1"/>
  <c r="AH1064" i="1"/>
  <c r="AG2266" i="1"/>
  <c r="AH2266" i="1"/>
  <c r="L3641" i="1"/>
  <c r="AG3641" i="1"/>
  <c r="AH3641" i="1"/>
  <c r="L50" i="1"/>
  <c r="AG50" i="1"/>
  <c r="AH50" i="1"/>
  <c r="L756" i="1"/>
  <c r="AG756" i="1"/>
  <c r="AH756" i="1"/>
  <c r="L3453" i="1"/>
  <c r="AG3453" i="1"/>
  <c r="AH3453" i="1"/>
  <c r="AG1011" i="1"/>
  <c r="AH1011" i="1"/>
  <c r="AG3021" i="1"/>
  <c r="AH3021" i="1"/>
  <c r="L852" i="1"/>
  <c r="AG852" i="1"/>
  <c r="AH852" i="1"/>
  <c r="AG2513" i="1"/>
  <c r="AH2513" i="1"/>
  <c r="AG954" i="1"/>
  <c r="AH954" i="1"/>
  <c r="L3471" i="1"/>
  <c r="AG3471" i="1"/>
  <c r="AH3471" i="1"/>
  <c r="AG1515" i="1"/>
  <c r="AH1515" i="1"/>
  <c r="AG3587" i="1"/>
  <c r="AH3587" i="1"/>
  <c r="L2187" i="1"/>
  <c r="L747" i="1"/>
  <c r="AG747" i="1"/>
  <c r="AH747" i="1"/>
  <c r="L3593" i="1"/>
  <c r="AG3593" i="1"/>
  <c r="AH3593" i="1"/>
  <c r="AG4044" i="1"/>
  <c r="AH4044" i="1"/>
  <c r="L3335" i="1"/>
  <c r="AG3335" i="1"/>
  <c r="AH3335" i="1"/>
  <c r="L2279" i="1"/>
  <c r="L2592" i="1"/>
  <c r="AG2883" i="1"/>
  <c r="AH2883" i="1"/>
  <c r="L2606" i="1"/>
  <c r="AG2606" i="1"/>
  <c r="AH2606" i="1"/>
  <c r="L3698" i="1"/>
  <c r="AG3698" i="1"/>
  <c r="AH3698" i="1"/>
  <c r="L2163" i="1"/>
  <c r="AG2163" i="1"/>
  <c r="AH2163" i="1"/>
  <c r="L2546" i="1"/>
  <c r="AG2546" i="1"/>
  <c r="AH2546" i="1"/>
  <c r="L1010" i="1"/>
  <c r="AG1010" i="1"/>
  <c r="AH1010" i="1"/>
  <c r="L2521" i="1"/>
  <c r="AG2036" i="1"/>
  <c r="AH2036" i="1"/>
  <c r="AG2399" i="1"/>
  <c r="AH2399" i="1"/>
  <c r="AG2712" i="1"/>
  <c r="AH2712" i="1"/>
  <c r="L3099" i="1"/>
  <c r="AG3099" i="1"/>
  <c r="AH3099" i="1"/>
  <c r="AG1592" i="1"/>
  <c r="AH1592" i="1"/>
  <c r="L3346" i="1"/>
  <c r="AG3346" i="1"/>
  <c r="AH3346" i="1"/>
  <c r="L4168" i="1"/>
  <c r="AG4168" i="1"/>
  <c r="AH4168" i="1"/>
  <c r="L1672" i="1"/>
  <c r="L3067" i="1"/>
  <c r="AG3400" i="1"/>
  <c r="AH3400" i="1"/>
  <c r="AG889" i="1"/>
  <c r="AH889" i="1"/>
  <c r="AG1095" i="1"/>
  <c r="AH1095" i="1"/>
  <c r="AG2535" i="1"/>
  <c r="AH2535" i="1"/>
  <c r="AG1464" i="1"/>
  <c r="AH1464" i="1"/>
  <c r="AG285" i="1"/>
  <c r="AH285" i="1"/>
  <c r="L959" i="1"/>
  <c r="AG959" i="1"/>
  <c r="AH959" i="1"/>
  <c r="L3861" i="1"/>
  <c r="AG3861" i="1"/>
  <c r="AH3861" i="1"/>
  <c r="L3381" i="1"/>
  <c r="L3737" i="1"/>
  <c r="AG502" i="1"/>
  <c r="AH502" i="1"/>
  <c r="AG923" i="1"/>
  <c r="AH923" i="1"/>
  <c r="AG2299" i="1"/>
  <c r="AH2299" i="1"/>
  <c r="L2397" i="1"/>
  <c r="AG2903" i="1"/>
  <c r="AH2903" i="1"/>
  <c r="L2928" i="1"/>
  <c r="AG3319" i="1"/>
  <c r="AH3319" i="1"/>
  <c r="AG1881" i="1"/>
  <c r="AH1881" i="1"/>
  <c r="AG1349" i="1"/>
  <c r="AH1349" i="1"/>
  <c r="AG3151" i="1"/>
  <c r="AH3151" i="1"/>
  <c r="L974" i="1"/>
  <c r="L3462" i="1"/>
  <c r="AG3462" i="1"/>
  <c r="AH3462" i="1"/>
  <c r="L3572" i="1"/>
  <c r="AG3412" i="1"/>
  <c r="AH3412" i="1"/>
  <c r="AG2957" i="1"/>
  <c r="AH2957" i="1"/>
  <c r="L2358" i="1"/>
  <c r="AG813" i="1"/>
  <c r="AH813" i="1"/>
  <c r="AG1786" i="1"/>
  <c r="AH1786" i="1"/>
  <c r="L561" i="1"/>
  <c r="AG561" i="1"/>
  <c r="AH561" i="1"/>
  <c r="L4018" i="1"/>
  <c r="AG4018" i="1"/>
  <c r="AH4018" i="1"/>
  <c r="L1714" i="1"/>
  <c r="L970" i="1"/>
  <c r="L3721" i="1"/>
  <c r="AG3721" i="1"/>
  <c r="AH3721" i="1"/>
  <c r="L1819" i="1"/>
  <c r="AG1819" i="1"/>
  <c r="AH1819" i="1"/>
  <c r="L764" i="1"/>
  <c r="AG764" i="1"/>
  <c r="AH764" i="1"/>
  <c r="L1628" i="1"/>
  <c r="L2538" i="1"/>
  <c r="AG2538" i="1"/>
  <c r="AH2538" i="1"/>
  <c r="L4095" i="1"/>
  <c r="AG4095" i="1"/>
  <c r="AH4095" i="1"/>
  <c r="AG1755" i="1"/>
  <c r="AH1755" i="1"/>
  <c r="AG2013" i="1"/>
  <c r="AH2013" i="1"/>
  <c r="AG74" i="1"/>
  <c r="AH74" i="1"/>
  <c r="L1282" i="1"/>
  <c r="L2605" i="1"/>
  <c r="AG2605" i="1"/>
  <c r="AH2605" i="1"/>
  <c r="L839" i="1"/>
  <c r="AG839" i="1"/>
  <c r="AH839" i="1"/>
  <c r="AG948" i="1"/>
  <c r="AH948" i="1"/>
  <c r="AG3229" i="1"/>
  <c r="AH3229" i="1"/>
  <c r="L3321" i="1"/>
  <c r="L1119" i="1"/>
  <c r="AG1119" i="1"/>
  <c r="AH1119" i="1"/>
  <c r="L570" i="1"/>
  <c r="AG570" i="1"/>
  <c r="AH570" i="1"/>
  <c r="AG3959" i="1"/>
  <c r="AH3959" i="1"/>
  <c r="L3121" i="1"/>
  <c r="L2882" i="1"/>
  <c r="AG2882" i="1"/>
  <c r="AH2882" i="1"/>
  <c r="L2720" i="1"/>
  <c r="AG2720" i="1"/>
  <c r="AH2720" i="1"/>
  <c r="AG1237" i="1"/>
  <c r="AH1237" i="1"/>
  <c r="AG1120" i="1"/>
  <c r="AH1120" i="1"/>
  <c r="L3375" i="1"/>
  <c r="AG3375" i="1"/>
  <c r="AH3375" i="1"/>
  <c r="AG3788" i="1"/>
  <c r="AH3788" i="1"/>
  <c r="L2708" i="1"/>
  <c r="AG2708" i="1"/>
  <c r="AH2708" i="1"/>
  <c r="AG67" i="1"/>
  <c r="AH67" i="1"/>
  <c r="AG2460" i="1"/>
  <c r="AH2460" i="1"/>
  <c r="L879" i="1"/>
  <c r="L207" i="1"/>
  <c r="AG207" i="1"/>
  <c r="AH207" i="1"/>
  <c r="AG2637" i="1"/>
  <c r="AH2637" i="1"/>
  <c r="L978" i="1"/>
  <c r="L252" i="1"/>
  <c r="AG252" i="1"/>
  <c r="AH252" i="1"/>
  <c r="L2294" i="1"/>
  <c r="AG2294" i="1"/>
  <c r="AH2294" i="1"/>
  <c r="AG551" i="1"/>
  <c r="AH551" i="1"/>
  <c r="L90" i="1"/>
  <c r="AG2162" i="1"/>
  <c r="AH2162" i="1"/>
  <c r="L673" i="1"/>
  <c r="L2376" i="1"/>
  <c r="AG2376" i="1"/>
  <c r="AH2376" i="1"/>
  <c r="L2604" i="1"/>
  <c r="AG2084" i="1"/>
  <c r="AH2084" i="1"/>
  <c r="AG2134" i="1"/>
  <c r="AH2134" i="1"/>
  <c r="L2760" i="1"/>
  <c r="L2761" i="1"/>
  <c r="AG2761" i="1"/>
  <c r="AH2761" i="1"/>
  <c r="L2859" i="1"/>
  <c r="AG2859" i="1"/>
  <c r="AH2859" i="1"/>
  <c r="L4046" i="1"/>
  <c r="AG4046" i="1"/>
  <c r="AH4046" i="1"/>
  <c r="AG76" i="1"/>
  <c r="AH3052" i="1"/>
  <c r="AG1012" i="1"/>
  <c r="AG3953" i="1"/>
  <c r="AH3953" i="1"/>
  <c r="AG1691" i="1"/>
  <c r="AH1691" i="1"/>
  <c r="L1691" i="1"/>
  <c r="L2891" i="1"/>
  <c r="AG2891" i="1"/>
  <c r="AH2891" i="1"/>
  <c r="AG3831" i="1"/>
  <c r="AH3831" i="1"/>
  <c r="L3831" i="1"/>
  <c r="L3521" i="1"/>
  <c r="AG3521" i="1"/>
  <c r="AH3521" i="1"/>
  <c r="L998" i="1"/>
  <c r="AG998" i="1"/>
  <c r="AH998" i="1"/>
  <c r="AH3766" i="1"/>
  <c r="AH1423" i="1"/>
  <c r="AH2431" i="1"/>
  <c r="AH4161" i="1"/>
  <c r="AH3967" i="1"/>
  <c r="AG3035" i="1"/>
  <c r="AH3035" i="1"/>
  <c r="AG1126" i="1"/>
  <c r="AH1126" i="1"/>
  <c r="AG3017" i="1"/>
  <c r="AH3017" i="1"/>
  <c r="L3216" i="1"/>
  <c r="AG3216" i="1"/>
  <c r="AH3216" i="1"/>
  <c r="L2946" i="1"/>
  <c r="AG2946" i="1"/>
  <c r="AH2946" i="1"/>
  <c r="L3614" i="1"/>
  <c r="AG1005" i="1"/>
  <c r="AH1005" i="1"/>
  <c r="AG3250" i="1"/>
  <c r="AH3250" i="1"/>
  <c r="AG2806" i="1"/>
  <c r="AH2806" i="1"/>
  <c r="L541" i="1"/>
  <c r="AG541" i="1"/>
  <c r="AH541" i="1"/>
  <c r="AG822" i="1"/>
  <c r="AH822" i="1"/>
  <c r="L1809" i="1"/>
  <c r="AG1809" i="1"/>
  <c r="AH1809" i="1"/>
  <c r="L558" i="1"/>
  <c r="AG558" i="1"/>
  <c r="AH558" i="1"/>
  <c r="L582" i="1"/>
  <c r="AG582" i="1"/>
  <c r="AH582" i="1"/>
  <c r="L1451" i="1"/>
  <c r="AG1451" i="1"/>
  <c r="AH1451" i="1"/>
  <c r="L2145" i="1"/>
  <c r="AG2145" i="1"/>
  <c r="AH2145" i="1"/>
  <c r="L3560" i="1"/>
  <c r="AG3560" i="1"/>
  <c r="AH3560" i="1"/>
  <c r="L1443" i="1"/>
  <c r="AG1443" i="1"/>
  <c r="AH1443" i="1"/>
  <c r="L4112" i="1"/>
  <c r="AG4112" i="1"/>
  <c r="AH4112" i="1"/>
  <c r="L3469" i="1"/>
  <c r="AG3469" i="1"/>
  <c r="AH3469" i="1"/>
  <c r="AG157" i="1"/>
  <c r="AH157" i="1"/>
  <c r="AG3424" i="1"/>
  <c r="AH3424" i="1"/>
  <c r="AG94" i="1"/>
  <c r="AH94" i="1"/>
  <c r="AG1320" i="1"/>
  <c r="AH1320" i="1"/>
  <c r="L2971" i="1"/>
  <c r="AG2971" i="1"/>
  <c r="AH2971" i="1"/>
  <c r="AG1146" i="1"/>
  <c r="AH1146" i="1"/>
  <c r="L984" i="1"/>
  <c r="AG984" i="1"/>
  <c r="AH984" i="1"/>
  <c r="L1771" i="1"/>
  <c r="AG1771" i="1"/>
  <c r="AH1771" i="1"/>
  <c r="AG2899" i="1"/>
  <c r="AH2899" i="1"/>
  <c r="AG3569" i="1"/>
  <c r="AH3569" i="1"/>
  <c r="AG1459" i="1"/>
  <c r="AH1459" i="1"/>
  <c r="L4126" i="1"/>
  <c r="AG4126" i="1"/>
  <c r="AH4126" i="1"/>
  <c r="AG2838" i="1"/>
  <c r="AH2838" i="1"/>
  <c r="L391" i="1"/>
  <c r="AG391" i="1"/>
  <c r="AH391" i="1"/>
  <c r="L990" i="1"/>
  <c r="AG990" i="1"/>
  <c r="AH990" i="1"/>
  <c r="AG3848" i="1"/>
  <c r="AH3848" i="1"/>
  <c r="L3989" i="1"/>
  <c r="AG3989" i="1"/>
  <c r="AH3989" i="1"/>
  <c r="AG295" i="1"/>
  <c r="AH295" i="1"/>
  <c r="L2236" i="1"/>
  <c r="AG2236" i="1"/>
  <c r="AH2236" i="1"/>
  <c r="AG1325" i="1"/>
  <c r="AH1325" i="1"/>
  <c r="AG3187" i="1"/>
  <c r="AH3187" i="1"/>
  <c r="L2439" i="1"/>
  <c r="AG2439" i="1"/>
  <c r="AH2439" i="1"/>
  <c r="AG264" i="1"/>
  <c r="AH264" i="1"/>
  <c r="L3691" i="1"/>
  <c r="AG3691" i="1"/>
  <c r="AH3691" i="1"/>
  <c r="L2097" i="1"/>
  <c r="AG2097" i="1"/>
  <c r="AH2097" i="1"/>
  <c r="AG2828" i="1"/>
  <c r="AH2828" i="1"/>
  <c r="AG2792" i="1"/>
  <c r="AH2792" i="1"/>
  <c r="L1549" i="1"/>
  <c r="AG1549" i="1"/>
  <c r="AH1549" i="1"/>
  <c r="L2320" i="1"/>
  <c r="AG2320" i="1"/>
  <c r="AH2320" i="1"/>
  <c r="L99" i="1"/>
  <c r="AG99" i="1"/>
  <c r="AH99" i="1"/>
  <c r="AG3962" i="1"/>
  <c r="AH3962" i="1"/>
  <c r="AG1655" i="1"/>
  <c r="AH1655" i="1"/>
  <c r="L1098" i="1"/>
  <c r="AG1098" i="1"/>
  <c r="AH1098" i="1"/>
  <c r="L4128" i="1"/>
  <c r="AG4128" i="1"/>
  <c r="AH4128" i="1"/>
  <c r="AG2106" i="1"/>
  <c r="AH2106" i="1"/>
  <c r="AG1896" i="1"/>
  <c r="AH1896" i="1"/>
  <c r="AG108" i="1"/>
  <c r="AH108" i="1"/>
  <c r="L482" i="1"/>
  <c r="AG482" i="1"/>
  <c r="AH482" i="1"/>
  <c r="AG3350" i="1"/>
  <c r="AH3350" i="1"/>
  <c r="AG713" i="1"/>
  <c r="AH713" i="1"/>
  <c r="L2283" i="1"/>
  <c r="AG2283" i="1"/>
  <c r="AH2283" i="1"/>
  <c r="L4075" i="1"/>
  <c r="AG4075" i="1"/>
  <c r="AH4075" i="1"/>
  <c r="AG1630" i="1"/>
  <c r="AH1630" i="1"/>
  <c r="AG2059" i="1"/>
  <c r="AH2059" i="1"/>
  <c r="AG2349" i="1"/>
  <c r="AH2349" i="1"/>
  <c r="L2183" i="1"/>
  <c r="AG2183" i="1"/>
  <c r="AH2183" i="1"/>
  <c r="L2496" i="1"/>
  <c r="AG2496" i="1"/>
  <c r="AH2496" i="1"/>
  <c r="L3923" i="1"/>
  <c r="AG3923" i="1"/>
  <c r="AH3923" i="1"/>
  <c r="AG1843" i="1"/>
  <c r="AH1843" i="1"/>
  <c r="AG624" i="1"/>
  <c r="AH624" i="1"/>
  <c r="L3540" i="1"/>
  <c r="AG3540" i="1"/>
  <c r="AH3540" i="1"/>
  <c r="L2619" i="1"/>
  <c r="AG2619" i="1"/>
  <c r="AH2619" i="1"/>
  <c r="AG2371" i="1"/>
  <c r="AH2371" i="1"/>
  <c r="AG2809" i="1"/>
  <c r="AH2809" i="1"/>
  <c r="AG2762" i="1"/>
  <c r="AH2762" i="1"/>
  <c r="L3493" i="1"/>
  <c r="AG3493" i="1"/>
  <c r="AH3493" i="1"/>
  <c r="L1408" i="1"/>
  <c r="AG1408" i="1"/>
  <c r="AH1408" i="1"/>
  <c r="L3450" i="1"/>
  <c r="AG3450" i="1"/>
  <c r="AH3450" i="1"/>
  <c r="AG2654" i="1"/>
  <c r="AH2654" i="1"/>
  <c r="AG3416" i="1"/>
  <c r="AH3416" i="1"/>
  <c r="L834" i="1"/>
  <c r="AG834" i="1"/>
  <c r="AH834" i="1"/>
  <c r="L3673" i="1"/>
  <c r="AG3673" i="1"/>
  <c r="AH3673" i="1"/>
  <c r="L2319" i="1"/>
  <c r="AG2319" i="1"/>
  <c r="AH2319" i="1"/>
  <c r="L4079" i="1"/>
  <c r="AG4079" i="1"/>
  <c r="AH4079" i="1"/>
  <c r="AG145" i="1"/>
  <c r="AH145" i="1"/>
  <c r="AG596" i="1"/>
  <c r="AH596" i="1"/>
  <c r="AG2497" i="1"/>
  <c r="AH2497" i="1"/>
  <c r="AG2301" i="1"/>
  <c r="AH2301" i="1"/>
  <c r="AG2832" i="1"/>
  <c r="AH2832" i="1"/>
  <c r="AG3148" i="1"/>
  <c r="AH3148" i="1"/>
  <c r="AG2980" i="1"/>
  <c r="AH2980" i="1"/>
  <c r="AG509" i="1"/>
  <c r="AH509" i="1"/>
  <c r="AG2671" i="1"/>
  <c r="AH2671" i="1"/>
  <c r="AG3225" i="1"/>
  <c r="AH3225" i="1"/>
  <c r="L3773" i="1"/>
  <c r="AG3773" i="1"/>
  <c r="AH3773" i="1"/>
  <c r="AG1782" i="1"/>
  <c r="AH1782" i="1"/>
  <c r="AG103" i="1"/>
  <c r="AH103" i="1"/>
  <c r="AG2553" i="1"/>
  <c r="AH2553" i="1"/>
  <c r="L1522" i="1"/>
  <c r="AG1522" i="1"/>
  <c r="AH1522" i="1"/>
  <c r="L237" i="1"/>
  <c r="AG237" i="1"/>
  <c r="AH237" i="1"/>
  <c r="L2459" i="1"/>
  <c r="AG2459" i="1"/>
  <c r="AH2459" i="1"/>
  <c r="L3306" i="1"/>
  <c r="AG3306" i="1"/>
  <c r="AH3306" i="1"/>
  <c r="L4056" i="1"/>
  <c r="AG4056" i="1"/>
  <c r="AH4056" i="1"/>
  <c r="AG2534" i="1"/>
  <c r="AH2534" i="1"/>
  <c r="AG2041" i="1"/>
  <c r="AH2041" i="1"/>
  <c r="L3009" i="1"/>
  <c r="AG3009" i="1"/>
  <c r="AH3009" i="1"/>
  <c r="AG2337" i="1"/>
  <c r="AH2337" i="1"/>
  <c r="L1114" i="1"/>
  <c r="AG1114" i="1"/>
  <c r="AH1114" i="1"/>
  <c r="L290" i="1"/>
  <c r="AG290" i="1"/>
  <c r="AH290" i="1"/>
  <c r="AG925" i="1"/>
  <c r="AH925" i="1"/>
  <c r="AG1919" i="1"/>
  <c r="AH1919" i="1"/>
  <c r="L313" i="1"/>
  <c r="AG313" i="1"/>
  <c r="AH313" i="1"/>
  <c r="L471" i="1"/>
  <c r="AG471" i="1"/>
  <c r="AH471" i="1"/>
  <c r="L3025" i="1"/>
  <c r="AG3025" i="1"/>
  <c r="AH3025" i="1"/>
  <c r="L3027" i="1"/>
  <c r="AG3027" i="1"/>
  <c r="AH3027" i="1"/>
  <c r="AG3709" i="1"/>
  <c r="AH3709" i="1"/>
  <c r="AG2685" i="1"/>
  <c r="AH2685" i="1"/>
  <c r="L2388" i="1"/>
  <c r="AG2388" i="1"/>
  <c r="AH2388" i="1"/>
  <c r="AG498" i="1"/>
  <c r="AH498" i="1"/>
  <c r="AG1347" i="1"/>
  <c r="AH1347" i="1"/>
  <c r="L983" i="1"/>
  <c r="AG983" i="1"/>
  <c r="AH983" i="1"/>
  <c r="AG1033" i="1"/>
  <c r="AH1033" i="1"/>
  <c r="L1994" i="1"/>
  <c r="AG1994" i="1"/>
  <c r="AH1994" i="1"/>
  <c r="AG1188" i="1"/>
  <c r="AH1188" i="1"/>
  <c r="L3500" i="1"/>
  <c r="AG3500" i="1"/>
  <c r="AH3500" i="1"/>
  <c r="AG1727" i="1"/>
  <c r="AH1727" i="1"/>
  <c r="AG186" i="1"/>
  <c r="AH186" i="1"/>
  <c r="L769" i="1"/>
  <c r="AG769" i="1"/>
  <c r="AH769" i="1"/>
  <c r="AG1962" i="1"/>
  <c r="AH1962" i="1"/>
  <c r="L4011" i="1"/>
  <c r="AG4011" i="1"/>
  <c r="AH4011" i="1"/>
  <c r="AG1790" i="1"/>
  <c r="AH1790" i="1"/>
  <c r="L1790" i="1"/>
  <c r="L3782" i="1"/>
  <c r="AG3782" i="1"/>
  <c r="AH3782" i="1"/>
  <c r="AG2049" i="1"/>
  <c r="L2049" i="1"/>
  <c r="AH2049" i="1"/>
  <c r="AH223" i="1"/>
  <c r="AG4084" i="1"/>
  <c r="AG3766" i="1"/>
  <c r="AG2431" i="1"/>
  <c r="AH2239" i="1"/>
  <c r="L333" i="1"/>
  <c r="AG333" i="1"/>
  <c r="AH333" i="1"/>
  <c r="AG2523" i="1"/>
  <c r="AH2523" i="1"/>
  <c r="L2881" i="1"/>
  <c r="AG2881" i="1"/>
  <c r="AH2881" i="1"/>
  <c r="L3200" i="1"/>
  <c r="AG3200" i="1"/>
  <c r="AH3200" i="1"/>
  <c r="L3648" i="1"/>
  <c r="AG3648" i="1"/>
  <c r="AH3648" i="1"/>
  <c r="L678" i="1"/>
  <c r="AG678" i="1"/>
  <c r="AH678" i="1"/>
  <c r="L4181" i="1"/>
  <c r="AG4181" i="1"/>
  <c r="AH4181" i="1"/>
  <c r="AG1249" i="1"/>
  <c r="AH1249" i="1"/>
  <c r="L3688" i="1"/>
  <c r="AG3688" i="1"/>
  <c r="AH3688" i="1"/>
  <c r="L3313" i="1"/>
  <c r="AG3313" i="1"/>
  <c r="AH3313" i="1"/>
  <c r="L710" i="1"/>
  <c r="L1198" i="1"/>
  <c r="AG1198" i="1"/>
  <c r="AH1198" i="1"/>
  <c r="L980" i="1"/>
  <c r="AG980" i="1"/>
  <c r="AH980" i="1"/>
  <c r="AG2370" i="1"/>
  <c r="AH2370" i="1"/>
  <c r="L2372" i="1"/>
  <c r="AG2372" i="1"/>
  <c r="AH2372" i="1"/>
  <c r="AG2906" i="1"/>
  <c r="AH2906" i="1"/>
  <c r="L1334" i="1"/>
  <c r="AG1334" i="1"/>
  <c r="AH1334" i="1"/>
  <c r="AG3028" i="1"/>
  <c r="AH3028" i="1"/>
  <c r="AG1060" i="1"/>
  <c r="AH1060" i="1"/>
  <c r="AG3222" i="1"/>
  <c r="AH3222" i="1"/>
  <c r="L79" i="1"/>
  <c r="AG4172" i="1"/>
  <c r="AH4172" i="1"/>
  <c r="AG2237" i="1"/>
  <c r="AH2237" i="1"/>
  <c r="AG4093" i="1"/>
  <c r="AH4093" i="1"/>
  <c r="AG3632" i="1"/>
  <c r="AH3632" i="1"/>
  <c r="AG1784" i="1"/>
  <c r="AH1784" i="1"/>
  <c r="AG2309" i="1"/>
  <c r="AH2309" i="1"/>
  <c r="L1372" i="1"/>
  <c r="AG1372" i="1"/>
  <c r="AH1372" i="1"/>
  <c r="L2854" i="1"/>
  <c r="AG2854" i="1"/>
  <c r="AH2854" i="1"/>
  <c r="L3344" i="1"/>
  <c r="L3918" i="1"/>
  <c r="AG3918" i="1"/>
  <c r="AH3918" i="1"/>
  <c r="AG2936" i="1"/>
  <c r="AH2936" i="1"/>
  <c r="L3495" i="1"/>
  <c r="L2080" i="1"/>
  <c r="AG2080" i="1"/>
  <c r="AH2080" i="1"/>
  <c r="L2237" i="1"/>
  <c r="L3117" i="1"/>
  <c r="AG2117" i="1"/>
  <c r="AH2117" i="1"/>
  <c r="L822" i="1"/>
  <c r="L4093" i="1"/>
  <c r="L3429" i="1"/>
  <c r="AG3429" i="1"/>
  <c r="AH3429" i="1"/>
  <c r="AG3585" i="1"/>
  <c r="AH3585" i="1"/>
  <c r="L2254" i="1"/>
  <c r="AG2254" i="1"/>
  <c r="AH2254" i="1"/>
  <c r="L1061" i="1"/>
  <c r="AG1061" i="1"/>
  <c r="AH1061" i="1"/>
  <c r="L3666" i="1"/>
  <c r="AG3666" i="1"/>
  <c r="AH3666" i="1"/>
  <c r="L2861" i="1"/>
  <c r="AG2861" i="1"/>
  <c r="AH2861" i="1"/>
  <c r="L2573" i="1"/>
  <c r="AG3486" i="1"/>
  <c r="AH3486" i="1"/>
  <c r="L1784" i="1"/>
  <c r="AG293" i="1"/>
  <c r="AH293" i="1"/>
  <c r="L1999" i="1"/>
  <c r="L1877" i="1"/>
  <c r="AG1877" i="1"/>
  <c r="AH1877" i="1"/>
  <c r="L496" i="1"/>
  <c r="AG496" i="1"/>
  <c r="AH496" i="1"/>
  <c r="L43" i="1"/>
  <c r="AG43" i="1"/>
  <c r="AH43" i="1"/>
  <c r="AG3282" i="1"/>
  <c r="AH3282" i="1"/>
  <c r="AG1000" i="1"/>
  <c r="AH1000" i="1"/>
  <c r="L2866" i="1"/>
  <c r="L610" i="1"/>
  <c r="AG610" i="1"/>
  <c r="AH610" i="1"/>
  <c r="L806" i="1"/>
  <c r="AG806" i="1"/>
  <c r="AH806" i="1"/>
  <c r="L1127" i="1"/>
  <c r="AG1127" i="1"/>
  <c r="AH1127" i="1"/>
  <c r="AG1861" i="1"/>
  <c r="AH1861" i="1"/>
  <c r="L157" i="1"/>
  <c r="AG547" i="1"/>
  <c r="AH547" i="1"/>
  <c r="L1336" i="1"/>
  <c r="L1440" i="1"/>
  <c r="AG1440" i="1"/>
  <c r="AH1440" i="1"/>
  <c r="AG3586" i="1"/>
  <c r="AH3586" i="1"/>
  <c r="L864" i="1"/>
  <c r="AG864" i="1"/>
  <c r="AH864" i="1"/>
  <c r="AG3162" i="1"/>
  <c r="AH3162" i="1"/>
  <c r="L94" i="1"/>
  <c r="AG860" i="1"/>
  <c r="AH860" i="1"/>
  <c r="L3158" i="1"/>
  <c r="AG3850" i="1"/>
  <c r="AH3850" i="1"/>
  <c r="L4099" i="1"/>
  <c r="AG4099" i="1"/>
  <c r="AH4099" i="1"/>
  <c r="AG2082" i="1"/>
  <c r="AH2082" i="1"/>
  <c r="L1146" i="1"/>
  <c r="L1383" i="1"/>
  <c r="AG1383" i="1"/>
  <c r="AH1383" i="1"/>
  <c r="L2099" i="1"/>
  <c r="AG2099" i="1"/>
  <c r="AH2099" i="1"/>
  <c r="AG2780" i="1"/>
  <c r="AH2780" i="1"/>
  <c r="L2899" i="1"/>
  <c r="L981" i="1"/>
  <c r="AG981" i="1"/>
  <c r="AH981" i="1"/>
  <c r="L3139" i="1"/>
  <c r="L2322" i="1"/>
  <c r="AG2322" i="1"/>
  <c r="AH2322" i="1"/>
  <c r="L1459" i="1"/>
  <c r="AG662" i="1"/>
  <c r="AH662" i="1"/>
  <c r="AG2404" i="1"/>
  <c r="AH2404" i="1"/>
  <c r="AG988" i="1"/>
  <c r="AH988" i="1"/>
  <c r="L2838" i="1"/>
  <c r="AG3665" i="1"/>
  <c r="AH3665" i="1"/>
  <c r="L3149" i="1"/>
  <c r="AG3149" i="1"/>
  <c r="AH3149" i="1"/>
  <c r="AG3369" i="1"/>
  <c r="AH3369" i="1"/>
  <c r="L3848" i="1"/>
  <c r="L2981" i="1"/>
  <c r="AG2981" i="1"/>
  <c r="AH2981" i="1"/>
  <c r="AG3463" i="1"/>
  <c r="AH3463" i="1"/>
  <c r="L3949" i="1"/>
  <c r="AG3949" i="1"/>
  <c r="AH3949" i="1"/>
  <c r="AG1518" i="1"/>
  <c r="AH1518" i="1"/>
  <c r="L295" i="1"/>
  <c r="L30" i="1"/>
  <c r="L3177" i="1"/>
  <c r="AG3177" i="1"/>
  <c r="AH3177" i="1"/>
  <c r="AG993" i="1"/>
  <c r="AH993" i="1"/>
  <c r="L1762" i="1"/>
  <c r="AG1762" i="1"/>
  <c r="AH1762" i="1"/>
  <c r="AG1520" i="1"/>
  <c r="AH1520" i="1"/>
  <c r="L2828" i="1"/>
  <c r="AG2577" i="1"/>
  <c r="AH2577" i="1"/>
  <c r="L2659" i="1"/>
  <c r="L3061" i="1"/>
  <c r="L1297" i="1"/>
  <c r="AG1297" i="1"/>
  <c r="AH1297" i="1"/>
  <c r="AG2656" i="1"/>
  <c r="AH2656" i="1"/>
  <c r="L232" i="1"/>
  <c r="AG232" i="1"/>
  <c r="AH232" i="1"/>
  <c r="AG1849" i="1"/>
  <c r="AH1849" i="1"/>
  <c r="L3962" i="1"/>
  <c r="AG195" i="1"/>
  <c r="AH195" i="1"/>
  <c r="L2266" i="1"/>
  <c r="AG4101" i="1"/>
  <c r="AH4101" i="1"/>
  <c r="L243" i="1"/>
  <c r="AG243" i="1"/>
  <c r="AH243" i="1"/>
  <c r="L887" i="1"/>
  <c r="AG887" i="1"/>
  <c r="AH887" i="1"/>
  <c r="AG3715" i="1"/>
  <c r="AH3715" i="1"/>
  <c r="L2106" i="1"/>
  <c r="AG1836" i="1"/>
  <c r="AH1836" i="1"/>
  <c r="L108" i="1"/>
  <c r="AG3355" i="1"/>
  <c r="AH3355" i="1"/>
  <c r="AG982" i="1"/>
  <c r="AH982" i="1"/>
  <c r="L2513" i="1"/>
  <c r="L2274" i="1"/>
  <c r="AG2274" i="1"/>
  <c r="AH2274" i="1"/>
  <c r="L954" i="1"/>
  <c r="AG1121" i="1"/>
  <c r="AH1121" i="1"/>
  <c r="L3350" i="1"/>
  <c r="AG1668" i="1"/>
  <c r="AH1668" i="1"/>
  <c r="L3587" i="1"/>
  <c r="L1694" i="1"/>
  <c r="AG1694" i="1"/>
  <c r="AH1694" i="1"/>
  <c r="L1284" i="1"/>
  <c r="AG1284" i="1"/>
  <c r="AH1284" i="1"/>
  <c r="AG1187" i="1"/>
  <c r="AH1187" i="1"/>
  <c r="L1630" i="1"/>
  <c r="L4044" i="1"/>
  <c r="L2059" i="1"/>
  <c r="L3239" i="1"/>
  <c r="AG3239" i="1"/>
  <c r="AH3239" i="1"/>
  <c r="L2593" i="1"/>
  <c r="AG2593" i="1"/>
  <c r="AH2593" i="1"/>
  <c r="L3939" i="1"/>
  <c r="AG3939" i="1"/>
  <c r="AH3939" i="1"/>
  <c r="L2883" i="1"/>
  <c r="L1843" i="1"/>
  <c r="L3537" i="1"/>
  <c r="AG3537" i="1"/>
  <c r="AH3537" i="1"/>
  <c r="AG2259" i="1"/>
  <c r="AH2259" i="1"/>
  <c r="AG3669" i="1"/>
  <c r="AH3669" i="1"/>
  <c r="L1106" i="1"/>
  <c r="AG1106" i="1"/>
  <c r="AH1106" i="1"/>
  <c r="AG1940" i="1"/>
  <c r="AH1940" i="1"/>
  <c r="AG3455" i="1"/>
  <c r="AH3455" i="1"/>
  <c r="AG2303" i="1"/>
  <c r="AH2303" i="1"/>
  <c r="L2712" i="1"/>
  <c r="L2809" i="1"/>
  <c r="AG3003" i="1"/>
  <c r="AH3003" i="1"/>
  <c r="AG560" i="1"/>
  <c r="AH560" i="1"/>
  <c r="L1597" i="1"/>
  <c r="AG1597" i="1"/>
  <c r="AH1597" i="1"/>
  <c r="L3758" i="1"/>
  <c r="AG3758" i="1"/>
  <c r="AH3758" i="1"/>
  <c r="AG3808" i="1"/>
  <c r="AH3808" i="1"/>
  <c r="AG1151" i="1"/>
  <c r="AH1151" i="1"/>
  <c r="L1539" i="1"/>
  <c r="AG1539" i="1"/>
  <c r="AH1539" i="1"/>
  <c r="L3400" i="1"/>
  <c r="L889" i="1"/>
  <c r="L1095" i="1"/>
  <c r="AG1620" i="1"/>
  <c r="AH1620" i="1"/>
  <c r="AG3115" i="1"/>
  <c r="AH3115" i="1"/>
  <c r="L3835" i="1"/>
  <c r="AG3835" i="1"/>
  <c r="AH3835" i="1"/>
  <c r="L1464" i="1"/>
  <c r="L285" i="1"/>
  <c r="AG1773" i="1"/>
  <c r="AH1773" i="1"/>
  <c r="L4118" i="1"/>
  <c r="AG4118" i="1"/>
  <c r="AH4118" i="1"/>
  <c r="L183" i="1"/>
  <c r="AG183" i="1"/>
  <c r="AH183" i="1"/>
  <c r="AG1633" i="1"/>
  <c r="AH1633" i="1"/>
  <c r="AG699" i="1"/>
  <c r="AH699" i="1"/>
  <c r="L923" i="1"/>
  <c r="L596" i="1"/>
  <c r="L2299" i="1"/>
  <c r="L2903" i="1"/>
  <c r="AG1157" i="1"/>
  <c r="AH1157" i="1"/>
  <c r="AG2887" i="1"/>
  <c r="AH2887" i="1"/>
  <c r="L1881" i="1"/>
  <c r="L2980" i="1"/>
  <c r="L1349" i="1"/>
  <c r="L3151" i="1"/>
  <c r="L3853" i="1"/>
  <c r="AG3853" i="1"/>
  <c r="AH3853" i="1"/>
  <c r="AG811" i="1"/>
  <c r="AH811" i="1"/>
  <c r="L509" i="1"/>
  <c r="L1830" i="1"/>
  <c r="AG1830" i="1"/>
  <c r="AH1830" i="1"/>
  <c r="L367" i="1"/>
  <c r="AG367" i="1"/>
  <c r="AH367" i="1"/>
  <c r="L3412" i="1"/>
  <c r="L2957" i="1"/>
  <c r="AG87" i="1"/>
  <c r="AH87" i="1"/>
  <c r="AG1935" i="1"/>
  <c r="AH1935" i="1"/>
  <c r="L1786" i="1"/>
  <c r="L105" i="1"/>
  <c r="AG105" i="1"/>
  <c r="AH105" i="1"/>
  <c r="AG3874" i="1"/>
  <c r="AH3874" i="1"/>
  <c r="L1280" i="1"/>
  <c r="AG1280" i="1"/>
  <c r="AH1280" i="1"/>
  <c r="L3040" i="1"/>
  <c r="AG3040" i="1"/>
  <c r="AH3040" i="1"/>
  <c r="AG1859" i="1"/>
  <c r="AH1859" i="1"/>
  <c r="L3720" i="1"/>
  <c r="AG3720" i="1"/>
  <c r="AH3720" i="1"/>
  <c r="L2415" i="1"/>
  <c r="AG2415" i="1"/>
  <c r="AH2415" i="1"/>
  <c r="L4199" i="1"/>
  <c r="AG4199" i="1"/>
  <c r="AH4199" i="1"/>
  <c r="AG636" i="1"/>
  <c r="AH636" i="1"/>
  <c r="L2534" i="1"/>
  <c r="AG3547" i="1"/>
  <c r="AH3547" i="1"/>
  <c r="L2013" i="1"/>
  <c r="L74" i="1"/>
  <c r="L3418" i="1"/>
  <c r="AG3418" i="1"/>
  <c r="AH3418" i="1"/>
  <c r="L3528" i="1"/>
  <c r="AG3528" i="1"/>
  <c r="AH3528" i="1"/>
  <c r="AG1196" i="1"/>
  <c r="AH1196" i="1"/>
  <c r="L925" i="1"/>
  <c r="AG3667" i="1"/>
  <c r="AH3667" i="1"/>
  <c r="L3229" i="1"/>
  <c r="L620" i="1"/>
  <c r="AG620" i="1"/>
  <c r="AH620" i="1"/>
  <c r="L95" i="1"/>
  <c r="AG95" i="1"/>
  <c r="AH95" i="1"/>
  <c r="AG1175" i="1"/>
  <c r="AH1175" i="1"/>
  <c r="L1431" i="1"/>
  <c r="AG1431" i="1"/>
  <c r="AH1431" i="1"/>
  <c r="L3959" i="1"/>
  <c r="L3140" i="1"/>
  <c r="AG3140" i="1"/>
  <c r="AH3140" i="1"/>
  <c r="L2786" i="1"/>
  <c r="AG2786" i="1"/>
  <c r="AH2786" i="1"/>
  <c r="AG2480" i="1"/>
  <c r="AH2480" i="1"/>
  <c r="L3709" i="1"/>
  <c r="AG805" i="1"/>
  <c r="AH805" i="1"/>
  <c r="L1120" i="1"/>
  <c r="AG3716" i="1"/>
  <c r="AH3716" i="1"/>
  <c r="L3788" i="1"/>
  <c r="AG3852" i="1"/>
  <c r="AH3852" i="1"/>
  <c r="L498" i="1"/>
  <c r="AG167" i="1"/>
  <c r="AH167" i="1"/>
  <c r="L2460" i="1"/>
  <c r="L1142" i="1"/>
  <c r="AG1142" i="1"/>
  <c r="AH1142" i="1"/>
  <c r="L667" i="1"/>
  <c r="AG667" i="1"/>
  <c r="AH667" i="1"/>
  <c r="L2637" i="1"/>
  <c r="L355" i="1"/>
  <c r="AG355" i="1"/>
  <c r="AH355" i="1"/>
  <c r="AG2660" i="1"/>
  <c r="AH2660" i="1"/>
  <c r="L1727" i="1"/>
  <c r="AG1317" i="1"/>
  <c r="AH1317" i="1"/>
  <c r="L2162" i="1"/>
  <c r="L2305" i="1"/>
  <c r="AG2305" i="1"/>
  <c r="AH2305" i="1"/>
  <c r="L2473" i="1"/>
  <c r="AG2473" i="1"/>
  <c r="AH2473" i="1"/>
  <c r="L2351" i="1"/>
  <c r="AG2351" i="1"/>
  <c r="AH2351" i="1"/>
  <c r="L2664" i="1"/>
  <c r="AG2664" i="1"/>
  <c r="AH2664" i="1"/>
  <c r="L2665" i="1"/>
  <c r="AG2665" i="1"/>
  <c r="AH2665" i="1"/>
  <c r="L4166" i="1"/>
  <c r="AG4166" i="1"/>
  <c r="AH4166" i="1"/>
  <c r="L735" i="1"/>
  <c r="AG735" i="1"/>
  <c r="AH735" i="1"/>
  <c r="L4114" i="1"/>
  <c r="AG4114" i="1"/>
  <c r="AH4114" i="1"/>
  <c r="L2894" i="1"/>
  <c r="AG2894" i="1"/>
  <c r="AH2894" i="1"/>
  <c r="AG3977" i="1"/>
  <c r="L3977" i="1"/>
  <c r="AH3977" i="1"/>
  <c r="AH3201" i="1"/>
  <c r="AG1745" i="1"/>
  <c r="L1745" i="1"/>
  <c r="AH1745" i="1"/>
  <c r="AH2457" i="1"/>
  <c r="AG2239" i="1"/>
  <c r="L2570" i="1"/>
  <c r="L1749" i="1"/>
  <c r="L2960" i="1"/>
  <c r="AG4070" i="1"/>
  <c r="AH4070" i="1"/>
  <c r="L3228" i="1"/>
  <c r="AG3228" i="1"/>
  <c r="AH3228" i="1"/>
  <c r="AG3318" i="1"/>
  <c r="AH3318" i="1"/>
  <c r="L3488" i="1"/>
  <c r="AG3488" i="1"/>
  <c r="AH3488" i="1"/>
  <c r="L1987" i="1"/>
  <c r="AG1987" i="1"/>
  <c r="AH1987" i="1"/>
  <c r="L1752" i="1"/>
  <c r="AG4100" i="1"/>
  <c r="AH4100" i="1"/>
  <c r="L476" i="1"/>
  <c r="AG476" i="1"/>
  <c r="AH476" i="1"/>
  <c r="AG297" i="1"/>
  <c r="AH297" i="1"/>
  <c r="L2116" i="1"/>
  <c r="AG2116" i="1"/>
  <c r="AH2116" i="1"/>
  <c r="L3046" i="1"/>
  <c r="AG3046" i="1"/>
  <c r="AH3046" i="1"/>
  <c r="L920" i="1"/>
  <c r="AG920" i="1"/>
  <c r="AH920" i="1"/>
  <c r="L301" i="1"/>
  <c r="AG301" i="1"/>
  <c r="AH301" i="1"/>
  <c r="L3413" i="1"/>
  <c r="AG3413" i="1"/>
  <c r="AH3413" i="1"/>
  <c r="AG1829" i="1"/>
  <c r="AH1829" i="1"/>
  <c r="L4171" i="1"/>
  <c r="AG4171" i="1"/>
  <c r="AH4171" i="1"/>
  <c r="AG366" i="1"/>
  <c r="AH366" i="1"/>
  <c r="L820" i="1"/>
  <c r="AG820" i="1"/>
  <c r="AH820" i="1"/>
  <c r="L2326" i="1"/>
  <c r="AG2326" i="1"/>
  <c r="AH2326" i="1"/>
  <c r="AG751" i="1"/>
  <c r="AH751" i="1"/>
  <c r="L3632" i="1"/>
  <c r="L3497" i="1"/>
  <c r="AG3497" i="1"/>
  <c r="AH3497" i="1"/>
  <c r="AG656" i="1"/>
  <c r="AH656" i="1"/>
  <c r="AG1204" i="1"/>
  <c r="AH1204" i="1"/>
  <c r="AG294" i="1"/>
  <c r="AH294" i="1"/>
  <c r="L3153" i="1"/>
  <c r="AG3153" i="1"/>
  <c r="AH3153" i="1"/>
  <c r="L2722" i="1"/>
  <c r="AG2722" i="1"/>
  <c r="AH2722" i="1"/>
  <c r="L3080" i="1"/>
  <c r="AG3080" i="1"/>
  <c r="AH3080" i="1"/>
  <c r="AG1956" i="1"/>
  <c r="AH1956" i="1"/>
  <c r="L3776" i="1"/>
  <c r="AG3776" i="1"/>
  <c r="AH3776" i="1"/>
  <c r="AG3373" i="1"/>
  <c r="AH3373" i="1"/>
  <c r="AG70" i="1"/>
  <c r="AH70" i="1"/>
  <c r="L3424" i="1"/>
  <c r="L1192" i="1"/>
  <c r="AG1192" i="1"/>
  <c r="AH1192" i="1"/>
  <c r="AG674" i="1"/>
  <c r="AH674" i="1"/>
  <c r="L1320" i="1"/>
  <c r="L3816" i="1"/>
  <c r="AG3816" i="1"/>
  <c r="AH3816" i="1"/>
  <c r="AG3396" i="1"/>
  <c r="AH3396" i="1"/>
  <c r="AG1290" i="1"/>
  <c r="AH1290" i="1"/>
  <c r="L1220" i="1"/>
  <c r="AG1220" i="1"/>
  <c r="AH1220" i="1"/>
  <c r="AG1920" i="1"/>
  <c r="AH1920" i="1"/>
  <c r="L3569" i="1"/>
  <c r="L3503" i="1"/>
  <c r="AG3503" i="1"/>
  <c r="AH3503" i="1"/>
  <c r="AG1610" i="1"/>
  <c r="AH1610" i="1"/>
  <c r="AG2310" i="1"/>
  <c r="AH2310" i="1"/>
  <c r="AG2002" i="1"/>
  <c r="AH2002" i="1"/>
  <c r="AG462" i="1"/>
  <c r="AH462" i="1"/>
  <c r="AG2768" i="1"/>
  <c r="AH2768" i="1"/>
  <c r="AG3605" i="1"/>
  <c r="AH3605" i="1"/>
  <c r="AG2816" i="1"/>
  <c r="AH2816" i="1"/>
  <c r="AG1828" i="1"/>
  <c r="AH1828" i="1"/>
  <c r="L1325" i="1"/>
  <c r="L3991" i="1"/>
  <c r="AG3991" i="1"/>
  <c r="AH3991" i="1"/>
  <c r="L3187" i="1"/>
  <c r="L264" i="1"/>
  <c r="L4124" i="1"/>
  <c r="AG4124" i="1"/>
  <c r="AH4124" i="1"/>
  <c r="AG116" i="1"/>
  <c r="AH116" i="1"/>
  <c r="AG3212" i="1"/>
  <c r="AH3212" i="1"/>
  <c r="L2792" i="1"/>
  <c r="L2967" i="1"/>
  <c r="AG2967" i="1"/>
  <c r="AH2967" i="1"/>
  <c r="AG3061" i="1"/>
  <c r="AH3061" i="1"/>
  <c r="L1453" i="1"/>
  <c r="AG1453" i="1"/>
  <c r="AH1453" i="1"/>
  <c r="L2224" i="1"/>
  <c r="AG2224" i="1"/>
  <c r="AH2224" i="1"/>
  <c r="AG421" i="1"/>
  <c r="AH421" i="1"/>
  <c r="AG165" i="1"/>
  <c r="AH165" i="1"/>
  <c r="L1655" i="1"/>
  <c r="L2849" i="1"/>
  <c r="AG2849" i="1"/>
  <c r="AH2849" i="1"/>
  <c r="AG1294" i="1"/>
  <c r="AH1294" i="1"/>
  <c r="AG1169" i="1"/>
  <c r="AH1169" i="1"/>
  <c r="AG2756" i="1"/>
  <c r="AH2756" i="1"/>
  <c r="L1896" i="1"/>
  <c r="AG336" i="1"/>
  <c r="AH336" i="1"/>
  <c r="L903" i="1"/>
  <c r="AG903" i="1"/>
  <c r="AH903" i="1"/>
  <c r="L1164" i="1"/>
  <c r="AG1164" i="1"/>
  <c r="AH1164" i="1"/>
  <c r="AG742" i="1"/>
  <c r="AH742" i="1"/>
  <c r="AG3858" i="1"/>
  <c r="AH3858" i="1"/>
  <c r="L713" i="1"/>
  <c r="L1643" i="1"/>
  <c r="AG1643" i="1"/>
  <c r="AH1643" i="1"/>
  <c r="AG1814" i="1"/>
  <c r="AH1814" i="1"/>
  <c r="AG1802" i="1"/>
  <c r="AH1802" i="1"/>
  <c r="AG3755" i="1"/>
  <c r="AH3755" i="1"/>
  <c r="AG1939" i="1"/>
  <c r="AH1939" i="1"/>
  <c r="L2349" i="1"/>
  <c r="AG2087" i="1"/>
  <c r="AH2087" i="1"/>
  <c r="L3649" i="1"/>
  <c r="AG3649" i="1"/>
  <c r="AH3649" i="1"/>
  <c r="L2787" i="1"/>
  <c r="AG2787" i="1"/>
  <c r="AH2787" i="1"/>
  <c r="AG4178" i="1"/>
  <c r="AH4178" i="1"/>
  <c r="AG3135" i="1"/>
  <c r="AH3135" i="1"/>
  <c r="AG2628" i="1"/>
  <c r="AH2628" i="1"/>
  <c r="AG4137" i="1"/>
  <c r="AH4137" i="1"/>
  <c r="AG723" i="1"/>
  <c r="AH723" i="1"/>
  <c r="AG3812" i="1"/>
  <c r="AH3812" i="1"/>
  <c r="AG2715" i="1"/>
  <c r="AH2715" i="1"/>
  <c r="L2371" i="1"/>
  <c r="AG2616" i="1"/>
  <c r="AH2616" i="1"/>
  <c r="AG2713" i="1"/>
  <c r="AH2713" i="1"/>
  <c r="L2762" i="1"/>
  <c r="AG3301" i="1"/>
  <c r="AH3301" i="1"/>
  <c r="AG1405" i="1"/>
  <c r="AH1405" i="1"/>
  <c r="L1216" i="1"/>
  <c r="AG1216" i="1"/>
  <c r="AH1216" i="1"/>
  <c r="AG4005" i="1"/>
  <c r="AH4005" i="1"/>
  <c r="AG2996" i="1"/>
  <c r="AH2996" i="1"/>
  <c r="L4176" i="1"/>
  <c r="AG4176" i="1"/>
  <c r="AH4176" i="1"/>
  <c r="L1875" i="1"/>
  <c r="AG1875" i="1"/>
  <c r="AH1875" i="1"/>
  <c r="AG1020" i="1"/>
  <c r="AH1020" i="1"/>
  <c r="AG939" i="1"/>
  <c r="AH939" i="1"/>
  <c r="L1225" i="1"/>
  <c r="AG1225" i="1"/>
  <c r="AH1225" i="1"/>
  <c r="L1678" i="1"/>
  <c r="AG1678" i="1"/>
  <c r="AH1678" i="1"/>
  <c r="L693" i="1"/>
  <c r="AG693" i="1"/>
  <c r="AH693" i="1"/>
  <c r="AG3860" i="1"/>
  <c r="AH3860" i="1"/>
  <c r="L182" i="1"/>
  <c r="AG182" i="1"/>
  <c r="AH182" i="1"/>
  <c r="AG2223" i="1"/>
  <c r="AH2223" i="1"/>
  <c r="L145" i="1"/>
  <c r="AG1803" i="1"/>
  <c r="AH1803" i="1"/>
  <c r="AG697" i="1"/>
  <c r="AH697" i="1"/>
  <c r="L2497" i="1"/>
  <c r="L2203" i="1"/>
  <c r="AG2203" i="1"/>
  <c r="AH2203" i="1"/>
  <c r="L2301" i="1"/>
  <c r="L2807" i="1"/>
  <c r="AG2807" i="1"/>
  <c r="AH2807" i="1"/>
  <c r="L2832" i="1"/>
  <c r="L3148" i="1"/>
  <c r="AG1353" i="1"/>
  <c r="AH1353" i="1"/>
  <c r="L605" i="1"/>
  <c r="AG605" i="1"/>
  <c r="AH605" i="1"/>
  <c r="L2719" i="1"/>
  <c r="AG2719" i="1"/>
  <c r="AH2719" i="1"/>
  <c r="AG4086" i="1"/>
  <c r="AH4086" i="1"/>
  <c r="L2671" i="1"/>
  <c r="L3225" i="1"/>
  <c r="AG3437" i="1"/>
  <c r="AH3437" i="1"/>
  <c r="L2908" i="1"/>
  <c r="AG2908" i="1"/>
  <c r="AH2908" i="1"/>
  <c r="L2429" i="1"/>
  <c r="AG2429" i="1"/>
  <c r="AH2429" i="1"/>
  <c r="L1782" i="1"/>
  <c r="L103" i="1"/>
  <c r="AG2731" i="1"/>
  <c r="AH2731" i="1"/>
  <c r="AG2433" i="1"/>
  <c r="AH2433" i="1"/>
  <c r="L1378" i="1"/>
  <c r="AG1378" i="1"/>
  <c r="AH1378" i="1"/>
  <c r="AG882" i="1"/>
  <c r="AH882" i="1"/>
  <c r="AG4000" i="1"/>
  <c r="AH4000" i="1"/>
  <c r="L1264" i="1"/>
  <c r="AG1264" i="1"/>
  <c r="AH1264" i="1"/>
  <c r="L192" i="1"/>
  <c r="AG192" i="1"/>
  <c r="AH192" i="1"/>
  <c r="AG1870" i="1"/>
  <c r="AH1870" i="1"/>
  <c r="AG555" i="1"/>
  <c r="AH555" i="1"/>
  <c r="L2041" i="1"/>
  <c r="AG3492" i="1"/>
  <c r="AH3492" i="1"/>
  <c r="L2337" i="1"/>
  <c r="L401" i="1"/>
  <c r="AG401" i="1"/>
  <c r="AH401" i="1"/>
  <c r="L898" i="1"/>
  <c r="AG898" i="1"/>
  <c r="AH898" i="1"/>
  <c r="AG427" i="1"/>
  <c r="AH427" i="1"/>
  <c r="AG1410" i="1"/>
  <c r="AH1410" i="1"/>
  <c r="L1919" i="1"/>
  <c r="L2941" i="1"/>
  <c r="AG2941" i="1"/>
  <c r="AH2941" i="1"/>
  <c r="L1296" i="1"/>
  <c r="AG1296" i="1"/>
  <c r="AH1296" i="1"/>
  <c r="AG1148" i="1"/>
  <c r="AH1148" i="1"/>
  <c r="L2102" i="1"/>
  <c r="AG2102" i="1"/>
  <c r="AH2102" i="1"/>
  <c r="L2929" i="1"/>
  <c r="AG2929" i="1"/>
  <c r="AH2929" i="1"/>
  <c r="AG2931" i="1"/>
  <c r="AH2931" i="1"/>
  <c r="AG3325" i="1"/>
  <c r="AH3325" i="1"/>
  <c r="L2685" i="1"/>
  <c r="L664" i="1"/>
  <c r="AG664" i="1"/>
  <c r="AH664" i="1"/>
  <c r="L1118" i="1"/>
  <c r="AG1118" i="1"/>
  <c r="AH1118" i="1"/>
  <c r="AG2950" i="1"/>
  <c r="AH2950" i="1"/>
  <c r="AG1241" i="1"/>
  <c r="AH1241" i="1"/>
  <c r="L1347" i="1"/>
  <c r="L2876" i="1"/>
  <c r="AG2876" i="1"/>
  <c r="AH2876" i="1"/>
  <c r="L1436" i="1"/>
  <c r="AG1436" i="1"/>
  <c r="AH1436" i="1"/>
  <c r="L1033" i="1"/>
  <c r="L2988" i="1"/>
  <c r="AG2988" i="1"/>
  <c r="AH2988" i="1"/>
  <c r="AG2247" i="1"/>
  <c r="AH2247" i="1"/>
  <c r="L1188" i="1"/>
  <c r="AG3857" i="1"/>
  <c r="AH3857" i="1"/>
  <c r="AG1898" i="1"/>
  <c r="AH1898" i="1"/>
  <c r="L186" i="1"/>
  <c r="L2258" i="1"/>
  <c r="AG2258" i="1"/>
  <c r="AH2258" i="1"/>
  <c r="L866" i="1"/>
  <c r="AG866" i="1"/>
  <c r="AH866" i="1"/>
  <c r="L1962" i="1"/>
  <c r="L1988" i="1"/>
  <c r="AG1988" i="1"/>
  <c r="AH1988" i="1"/>
  <c r="L2038" i="1"/>
  <c r="AG2038" i="1"/>
  <c r="AH2038" i="1"/>
  <c r="L2568" i="1"/>
  <c r="AG2568" i="1"/>
  <c r="AH2568" i="1"/>
  <c r="AG3915" i="1"/>
  <c r="AH3915" i="1"/>
  <c r="L3634" i="1"/>
  <c r="AG3634" i="1"/>
  <c r="AH3634" i="1"/>
  <c r="AH4084" i="1"/>
  <c r="AG3628" i="1"/>
  <c r="AG3340" i="1"/>
  <c r="L1547" i="1"/>
  <c r="AG1547" i="1"/>
  <c r="AH1547" i="1"/>
  <c r="L1523" i="1"/>
  <c r="AG1523" i="1"/>
  <c r="AH1523" i="1"/>
  <c r="AG3097" i="1"/>
  <c r="AH3097" i="1"/>
  <c r="AG3968" i="1"/>
  <c r="AH3968" i="1"/>
  <c r="AG1236" i="1"/>
  <c r="AH1236" i="1"/>
  <c r="L202" i="1"/>
  <c r="AG202" i="1"/>
  <c r="AH202" i="1"/>
  <c r="L3232" i="1"/>
  <c r="AG3232" i="1"/>
  <c r="AH3232" i="1"/>
  <c r="L1778" i="1"/>
  <c r="AG1778" i="1"/>
  <c r="AH1778" i="1"/>
  <c r="AG3970" i="1"/>
  <c r="AH3970" i="1"/>
  <c r="L1848" i="1"/>
  <c r="AG1848" i="1"/>
  <c r="AH1848" i="1"/>
  <c r="AG3745" i="1"/>
  <c r="AH3745" i="1"/>
  <c r="L2414" i="1"/>
  <c r="AG2414" i="1"/>
  <c r="AH2414" i="1"/>
  <c r="AG117" i="1"/>
  <c r="AH117" i="1"/>
  <c r="AG2757" i="1"/>
  <c r="AH2757" i="1"/>
  <c r="L1385" i="1"/>
  <c r="AG1385" i="1"/>
  <c r="AH1385" i="1"/>
  <c r="AG985" i="1"/>
  <c r="AH985" i="1"/>
  <c r="AG4122" i="1"/>
  <c r="AH4122" i="1"/>
  <c r="L1191" i="1"/>
  <c r="AG1191" i="1"/>
  <c r="AH1191" i="1"/>
  <c r="L278" i="1"/>
  <c r="AG278" i="1"/>
  <c r="AH278" i="1"/>
  <c r="L2774" i="1"/>
  <c r="AG2774" i="1"/>
  <c r="AH2774" i="1"/>
  <c r="AG508" i="1"/>
  <c r="AH508" i="1"/>
  <c r="AG2741" i="1"/>
  <c r="AH2741" i="1"/>
  <c r="AG213" i="1"/>
  <c r="AH213" i="1"/>
  <c r="L1301" i="1"/>
  <c r="AG1301" i="1"/>
  <c r="AH1301" i="1"/>
  <c r="AG150" i="1"/>
  <c r="AH150" i="1"/>
  <c r="AG1014" i="1"/>
  <c r="AH1014" i="1"/>
  <c r="L893" i="1"/>
  <c r="AG893" i="1"/>
  <c r="AH893" i="1"/>
  <c r="L2264" i="1"/>
  <c r="AG2264" i="1"/>
  <c r="AH2264" i="1"/>
  <c r="L491" i="1"/>
  <c r="AG491" i="1"/>
  <c r="AH491" i="1"/>
  <c r="AG2985" i="1"/>
  <c r="AH2985" i="1"/>
  <c r="AG1642" i="1"/>
  <c r="AH1642" i="1"/>
  <c r="AG1016" i="1"/>
  <c r="AH1016" i="1"/>
  <c r="L2528" i="1"/>
  <c r="AG2528" i="1"/>
  <c r="AH2528" i="1"/>
  <c r="L2965" i="1"/>
  <c r="AG2965" i="1"/>
  <c r="AH2965" i="1"/>
  <c r="AG2658" i="1"/>
  <c r="AH2658" i="1"/>
  <c r="AG88" i="1"/>
  <c r="AH88" i="1"/>
  <c r="AG2392" i="1"/>
  <c r="AH2392" i="1"/>
  <c r="L2267" i="1"/>
  <c r="AG2267" i="1"/>
  <c r="AH2267" i="1"/>
  <c r="AG1840" i="1"/>
  <c r="AH1840" i="1"/>
  <c r="AG670" i="1"/>
  <c r="AH670" i="1"/>
  <c r="AG1149" i="1"/>
  <c r="AH1149" i="1"/>
  <c r="AG4067" i="1"/>
  <c r="AH4067" i="1"/>
  <c r="L2127" i="1"/>
  <c r="AG2127" i="1"/>
  <c r="AH2127" i="1"/>
  <c r="AG1248" i="1"/>
  <c r="AH1248" i="1"/>
  <c r="L2806" i="1"/>
  <c r="AG306" i="1"/>
  <c r="AH306" i="1"/>
  <c r="L924" i="1"/>
  <c r="AG924" i="1"/>
  <c r="AH924" i="1"/>
  <c r="L3623" i="1"/>
  <c r="AG3623" i="1"/>
  <c r="AH3623" i="1"/>
  <c r="L2379" i="1"/>
  <c r="AG2379" i="1"/>
  <c r="AH2379" i="1"/>
  <c r="AG1460" i="1"/>
  <c r="AH1460" i="1"/>
  <c r="AG356" i="1"/>
  <c r="AH356" i="1"/>
  <c r="AG2253" i="1"/>
  <c r="AH2253" i="1"/>
  <c r="AG3143" i="1"/>
  <c r="AH3143" i="1"/>
  <c r="AG3650" i="1"/>
  <c r="AH3650" i="1"/>
  <c r="L3843" i="1"/>
  <c r="AG3843" i="1"/>
  <c r="AH3843" i="1"/>
  <c r="AG3597" i="1"/>
  <c r="AH3597" i="1"/>
  <c r="AG3955" i="1"/>
  <c r="AH3955" i="1"/>
  <c r="AG1202" i="1"/>
  <c r="AH1202" i="1"/>
  <c r="AG2275" i="1"/>
  <c r="AH2275" i="1"/>
  <c r="AG2565" i="1"/>
  <c r="AH2565" i="1"/>
  <c r="AG2642" i="1"/>
  <c r="AH2642" i="1"/>
  <c r="AG2907" i="1"/>
  <c r="AH2907" i="1"/>
  <c r="AG3304" i="1"/>
  <c r="AH3304" i="1"/>
  <c r="AG3568" i="1"/>
  <c r="AH3568" i="1"/>
  <c r="L1845" i="1"/>
  <c r="AG1845" i="1"/>
  <c r="AH1845" i="1"/>
  <c r="AG4025" i="1"/>
  <c r="AH4025" i="1"/>
  <c r="AG1217" i="1"/>
  <c r="AH1217" i="1"/>
  <c r="AG279" i="1"/>
  <c r="AH279" i="1"/>
  <c r="L1411" i="1"/>
  <c r="AG1411" i="1"/>
  <c r="AH1411" i="1"/>
  <c r="AG2594" i="1"/>
  <c r="AH2594" i="1"/>
  <c r="L2205" i="1"/>
  <c r="AG2205" i="1"/>
  <c r="AH2205" i="1"/>
  <c r="L2640" i="1"/>
  <c r="AG2640" i="1"/>
  <c r="AH2640" i="1"/>
  <c r="L2668" i="1"/>
  <c r="AG2668" i="1"/>
  <c r="AH2668" i="1"/>
  <c r="AG1804" i="1"/>
  <c r="AH1804" i="1"/>
  <c r="AG2629" i="1"/>
  <c r="AH2629" i="1"/>
  <c r="AG2071" i="1"/>
  <c r="AH2071" i="1"/>
  <c r="L1933" i="1"/>
  <c r="AG1933" i="1"/>
  <c r="AH1933" i="1"/>
  <c r="L1254" i="1"/>
  <c r="AG1254" i="1"/>
  <c r="AH1254" i="1"/>
  <c r="AG2290" i="1"/>
  <c r="AH2290" i="1"/>
  <c r="L1326" i="1"/>
  <c r="AG1326" i="1"/>
  <c r="AH1326" i="1"/>
  <c r="L2312" i="1"/>
  <c r="AG2312" i="1"/>
  <c r="AH2312" i="1"/>
  <c r="AG263" i="1"/>
  <c r="AH263" i="1"/>
  <c r="AG3706" i="1"/>
  <c r="AH3706" i="1"/>
  <c r="L824" i="1"/>
  <c r="AG824" i="1"/>
  <c r="AH824" i="1"/>
  <c r="AG3728" i="1"/>
  <c r="AH3728" i="1"/>
  <c r="AG3925" i="1"/>
  <c r="AH3925" i="1"/>
  <c r="L2680" i="1"/>
  <c r="AG2680" i="1"/>
  <c r="AH2680" i="1"/>
  <c r="AG1407" i="1"/>
  <c r="AH1407" i="1"/>
  <c r="AG1675" i="1"/>
  <c r="AH1675" i="1"/>
  <c r="L3643" i="1"/>
  <c r="AG3643" i="1"/>
  <c r="AH3643" i="1"/>
  <c r="AG3287" i="1"/>
  <c r="AH3287" i="1"/>
  <c r="L2217" i="1"/>
  <c r="AG2217" i="1"/>
  <c r="AH2217" i="1"/>
  <c r="L3226" i="1"/>
  <c r="AG3226" i="1"/>
  <c r="AH3226" i="1"/>
  <c r="AG3979" i="1"/>
  <c r="AH3979" i="1"/>
  <c r="AG1750" i="1"/>
  <c r="AH1750" i="1"/>
  <c r="L2531" i="1"/>
  <c r="AG2531" i="1"/>
  <c r="AH2531" i="1"/>
  <c r="L2218" i="1"/>
  <c r="AG2218" i="1"/>
  <c r="AH2218" i="1"/>
  <c r="AG2417" i="1"/>
  <c r="AH2417" i="1"/>
  <c r="AG1723" i="1"/>
  <c r="AH1723" i="1"/>
  <c r="L1221" i="1"/>
  <c r="AG1221" i="1"/>
  <c r="AH1221" i="1"/>
  <c r="L3647" i="1"/>
  <c r="AG3647" i="1"/>
  <c r="AH3647" i="1"/>
  <c r="AG2666" i="1"/>
  <c r="AH2666" i="1"/>
  <c r="AG2024" i="1"/>
  <c r="AH2024" i="1"/>
  <c r="L3792" i="1"/>
  <c r="AG3792" i="1"/>
  <c r="AH3792" i="1"/>
  <c r="AG1122" i="1"/>
  <c r="AH1122" i="1"/>
  <c r="AG4042" i="1"/>
  <c r="AH4042" i="1"/>
  <c r="L2030" i="1"/>
  <c r="AG2030" i="1"/>
  <c r="AH2030" i="1"/>
  <c r="L1371" i="1"/>
  <c r="AG1371" i="1"/>
  <c r="AH1371" i="1"/>
  <c r="AG878" i="1"/>
  <c r="AH878" i="1"/>
  <c r="L1462" i="1"/>
  <c r="AG1462" i="1"/>
  <c r="AH1462" i="1"/>
  <c r="L1365" i="1"/>
  <c r="AG1365" i="1"/>
  <c r="AH1365" i="1"/>
  <c r="AG530" i="1"/>
  <c r="AH530" i="1"/>
  <c r="AG2922" i="1"/>
  <c r="AH2922" i="1"/>
  <c r="L286" i="1"/>
  <c r="AG286" i="1"/>
  <c r="AH286" i="1"/>
  <c r="L2401" i="1"/>
  <c r="AG2401" i="1"/>
  <c r="AH2401" i="1"/>
  <c r="AG2569" i="1"/>
  <c r="AH2569" i="1"/>
  <c r="L1866" i="1"/>
  <c r="AG1866" i="1"/>
  <c r="AH1866" i="1"/>
  <c r="L2255" i="1"/>
  <c r="AG2255" i="1"/>
  <c r="AH2255" i="1"/>
  <c r="AG3746" i="1"/>
  <c r="AH3746" i="1"/>
  <c r="AH2140" i="1"/>
  <c r="AG307" i="1"/>
  <c r="L307" i="1"/>
  <c r="AH307" i="1"/>
  <c r="AG4006" i="1"/>
  <c r="AH4006" i="1"/>
  <c r="AG1739" i="1"/>
  <c r="AH1739" i="1"/>
  <c r="L1739" i="1"/>
  <c r="AG4138" i="1"/>
  <c r="AH4138" i="1"/>
  <c r="L4138" i="1"/>
  <c r="L2678" i="1"/>
  <c r="AG2678" i="1"/>
  <c r="AH2678" i="1"/>
  <c r="L2714" i="1"/>
  <c r="AG2714" i="1"/>
  <c r="AH2714" i="1"/>
  <c r="AH28" i="1"/>
  <c r="AH2524" i="1"/>
  <c r="AH1444" i="1"/>
  <c r="AH175" i="1"/>
  <c r="AH2044" i="1"/>
  <c r="AH1636" i="1"/>
  <c r="AG2053" i="1"/>
  <c r="AH2053" i="1"/>
  <c r="AG1502" i="1"/>
  <c r="AH1502" i="1"/>
  <c r="L1084" i="1"/>
  <c r="AG1084" i="1"/>
  <c r="AH1084" i="1"/>
  <c r="AG3358" i="1"/>
  <c r="AH3358" i="1"/>
  <c r="L2189" i="1"/>
  <c r="L3124" i="1"/>
  <c r="AG3124" i="1"/>
  <c r="AH3124" i="1"/>
  <c r="AG892" i="1"/>
  <c r="AH892" i="1"/>
  <c r="L967" i="1"/>
  <c r="L1469" i="1"/>
  <c r="AG4170" i="1"/>
  <c r="AH4170" i="1"/>
  <c r="L1236" i="1"/>
  <c r="L1761" i="1"/>
  <c r="AG1761" i="1"/>
  <c r="AH1761" i="1"/>
  <c r="L2506" i="1"/>
  <c r="AG2506" i="1"/>
  <c r="AH2506" i="1"/>
  <c r="AG2648" i="1"/>
  <c r="AH2648" i="1"/>
  <c r="L1096" i="1"/>
  <c r="AG2631" i="1"/>
  <c r="AH2631" i="1"/>
  <c r="AG3536" i="1"/>
  <c r="AH3536" i="1"/>
  <c r="L1513" i="1"/>
  <c r="AG1513" i="1"/>
  <c r="AH1513" i="1"/>
  <c r="AG3277" i="1"/>
  <c r="AH3277" i="1"/>
  <c r="L867" i="1"/>
  <c r="AG867" i="1"/>
  <c r="AH867" i="1"/>
  <c r="L928" i="1"/>
  <c r="AG928" i="1"/>
  <c r="AH928" i="1"/>
  <c r="L1077" i="1"/>
  <c r="AG1077" i="1"/>
  <c r="AH1077" i="1"/>
  <c r="L3202" i="1"/>
  <c r="AG3202" i="1"/>
  <c r="AH3202" i="1"/>
  <c r="L117" i="1"/>
  <c r="AG3659" i="1"/>
  <c r="AH3659" i="1"/>
  <c r="AG1437" i="1"/>
  <c r="AH1437" i="1"/>
  <c r="L985" i="1"/>
  <c r="AG2126" i="1"/>
  <c r="AH2126" i="1"/>
  <c r="L3475" i="1"/>
  <c r="AG3475" i="1"/>
  <c r="AH3475" i="1"/>
  <c r="L3738" i="1"/>
  <c r="AG3738" i="1"/>
  <c r="AH3738" i="1"/>
  <c r="L1905" i="1"/>
  <c r="AG1905" i="1"/>
  <c r="AH1905" i="1"/>
  <c r="L2405" i="1"/>
  <c r="AG2405" i="1"/>
  <c r="AH2405" i="1"/>
  <c r="AG1208" i="1"/>
  <c r="AH1208" i="1"/>
  <c r="AG2549" i="1"/>
  <c r="AH2549" i="1"/>
  <c r="L2741" i="1"/>
  <c r="AG3871" i="1"/>
  <c r="AH3871" i="1"/>
  <c r="L150" i="1"/>
  <c r="AG1396" i="1"/>
  <c r="AH1396" i="1"/>
  <c r="L1496" i="1"/>
  <c r="AG1496" i="1"/>
  <c r="AH1496" i="1"/>
  <c r="L2985" i="1"/>
  <c r="L609" i="1"/>
  <c r="AG609" i="1"/>
  <c r="AH609" i="1"/>
  <c r="AG4090" i="1"/>
  <c r="AH4090" i="1"/>
  <c r="L1642" i="1"/>
  <c r="AG403" i="1"/>
  <c r="AH403" i="1"/>
  <c r="L3088" i="1"/>
  <c r="AG3088" i="1"/>
  <c r="AH3088" i="1"/>
  <c r="L3523" i="1"/>
  <c r="AG3523" i="1"/>
  <c r="AH3523" i="1"/>
  <c r="AG1357" i="1"/>
  <c r="AH1357" i="1"/>
  <c r="L2658" i="1"/>
  <c r="AG2056" i="1"/>
  <c r="AH2056" i="1"/>
  <c r="L88" i="1"/>
  <c r="AG681" i="1"/>
  <c r="AH681" i="1"/>
  <c r="L830" i="1"/>
  <c r="AG830" i="1"/>
  <c r="AH830" i="1"/>
  <c r="L3160" i="1"/>
  <c r="AG3160" i="1"/>
  <c r="AH3160" i="1"/>
  <c r="L670" i="1"/>
  <c r="AG1536" i="1"/>
  <c r="AH1536" i="1"/>
  <c r="L1149" i="1"/>
  <c r="AG2582" i="1"/>
  <c r="AH2582" i="1"/>
  <c r="L2873" i="1"/>
  <c r="AG2873" i="1"/>
  <c r="AH2873" i="1"/>
  <c r="L3741" i="1"/>
  <c r="AG3741" i="1"/>
  <c r="AH3741" i="1"/>
  <c r="L1251" i="1"/>
  <c r="AG1251" i="1"/>
  <c r="AH1251" i="1"/>
  <c r="AG3111" i="1"/>
  <c r="AH3111" i="1"/>
  <c r="L1367" i="1"/>
  <c r="AG1367" i="1"/>
  <c r="AH1367" i="1"/>
  <c r="AG979" i="1"/>
  <c r="AH979" i="1"/>
  <c r="L2195" i="1"/>
  <c r="AG2195" i="1"/>
  <c r="AH2195" i="1"/>
  <c r="L97" i="1"/>
  <c r="AG97" i="1"/>
  <c r="AH97" i="1"/>
  <c r="AG3672" i="1"/>
  <c r="AH3672" i="1"/>
  <c r="L1460" i="1"/>
  <c r="AG1747" i="1"/>
  <c r="AH1747" i="1"/>
  <c r="AG3456" i="1"/>
  <c r="AH3456" i="1"/>
  <c r="AG3553" i="1"/>
  <c r="AH3553" i="1"/>
  <c r="AG792" i="1"/>
  <c r="AH792" i="1"/>
  <c r="AG2355" i="1"/>
  <c r="AH2355" i="1"/>
  <c r="AG819" i="1"/>
  <c r="AH819" i="1"/>
  <c r="L3955" i="1"/>
  <c r="AG3642" i="1"/>
  <c r="AH3642" i="1"/>
  <c r="L3359" i="1"/>
  <c r="AG3359" i="1"/>
  <c r="AH3359" i="1"/>
  <c r="L2207" i="1"/>
  <c r="AG2207" i="1"/>
  <c r="AH2207" i="1"/>
  <c r="AG372" i="1"/>
  <c r="AH372" i="1"/>
  <c r="AG3205" i="1"/>
  <c r="AH3205" i="1"/>
  <c r="L3304" i="1"/>
  <c r="AG832" i="1"/>
  <c r="AH832" i="1"/>
  <c r="AG546" i="1"/>
  <c r="AH546" i="1"/>
  <c r="AG2889" i="1"/>
  <c r="AH2889" i="1"/>
  <c r="L1692" i="1"/>
  <c r="AG1692" i="1"/>
  <c r="AH1692" i="1"/>
  <c r="AG422" i="1"/>
  <c r="AH422" i="1"/>
  <c r="L2947" i="1"/>
  <c r="AG2947" i="1"/>
  <c r="AH2947" i="1"/>
  <c r="AG1150" i="1"/>
  <c r="AH1150" i="1"/>
  <c r="L1413" i="1"/>
  <c r="AG1413" i="1"/>
  <c r="AH1413" i="1"/>
  <c r="L2004" i="1"/>
  <c r="AG2004" i="1"/>
  <c r="AH2004" i="1"/>
  <c r="L1895" i="1"/>
  <c r="AG1895" i="1"/>
  <c r="AH1895" i="1"/>
  <c r="AG930" i="1"/>
  <c r="AH930" i="1"/>
  <c r="L309" i="1"/>
  <c r="AG309" i="1"/>
  <c r="AH309" i="1"/>
  <c r="AG204" i="1"/>
  <c r="AH204" i="1"/>
  <c r="AG381" i="1"/>
  <c r="AH381" i="1"/>
  <c r="L2043" i="1"/>
  <c r="AG2043" i="1"/>
  <c r="AH2043" i="1"/>
  <c r="L795" i="1"/>
  <c r="AG795" i="1"/>
  <c r="AH795" i="1"/>
  <c r="L2107" i="1"/>
  <c r="AG2107" i="1"/>
  <c r="AH2107" i="1"/>
  <c r="AG2711" i="1"/>
  <c r="AH2711" i="1"/>
  <c r="L701" i="1"/>
  <c r="AG701" i="1"/>
  <c r="AH701" i="1"/>
  <c r="L2359" i="1"/>
  <c r="AG2359" i="1"/>
  <c r="AH2359" i="1"/>
  <c r="L53" i="1"/>
  <c r="AG53" i="1"/>
  <c r="AH53" i="1"/>
  <c r="AG2191" i="1"/>
  <c r="AH2191" i="1"/>
  <c r="L2629" i="1"/>
  <c r="L3628" i="1"/>
  <c r="AG2813" i="1"/>
  <c r="AH2813" i="1"/>
  <c r="L2452" i="1"/>
  <c r="AG2452" i="1"/>
  <c r="AH2452" i="1"/>
  <c r="AG1997" i="1"/>
  <c r="AH1997" i="1"/>
  <c r="L856" i="1"/>
  <c r="AG856" i="1"/>
  <c r="AH856" i="1"/>
  <c r="L3428" i="1"/>
  <c r="AG3428" i="1"/>
  <c r="AH3428" i="1"/>
  <c r="L263" i="1"/>
  <c r="AG1258" i="1"/>
  <c r="AH1258" i="1"/>
  <c r="AG1754" i="1"/>
  <c r="AH1754" i="1"/>
  <c r="L3728" i="1"/>
  <c r="L3925" i="1"/>
  <c r="AG3256" i="1"/>
  <c r="AH3256" i="1"/>
  <c r="L2819" i="1"/>
  <c r="AG2819" i="1"/>
  <c r="AH2819" i="1"/>
  <c r="AG1201" i="1"/>
  <c r="AH1201" i="1"/>
  <c r="L1407" i="1"/>
  <c r="AG410" i="1"/>
  <c r="AH410" i="1"/>
  <c r="L3785" i="1"/>
  <c r="AG3785" i="1"/>
  <c r="AH3785" i="1"/>
  <c r="L3287" i="1"/>
  <c r="AG4185" i="1"/>
  <c r="AH4185" i="1"/>
  <c r="L591" i="1"/>
  <c r="AG591" i="1"/>
  <c r="AH591" i="1"/>
  <c r="AG778" i="1"/>
  <c r="AH778" i="1"/>
  <c r="L3979" i="1"/>
  <c r="AG590" i="1"/>
  <c r="AH590" i="1"/>
  <c r="L1124" i="1"/>
  <c r="AG1124" i="1"/>
  <c r="AH1124" i="1"/>
  <c r="L2533" i="1"/>
  <c r="AG2533" i="1"/>
  <c r="AH2533" i="1"/>
  <c r="AG2824" i="1"/>
  <c r="AH2824" i="1"/>
  <c r="L2417" i="1"/>
  <c r="AG3399" i="1"/>
  <c r="AH3399" i="1"/>
  <c r="L2483" i="1"/>
  <c r="AG2483" i="1"/>
  <c r="AH2483" i="1"/>
  <c r="AG2833" i="1"/>
  <c r="AH2833" i="1"/>
  <c r="L2666" i="1"/>
  <c r="L517" i="1"/>
  <c r="AG517" i="1"/>
  <c r="AH517" i="1"/>
  <c r="L208" i="1"/>
  <c r="AG208" i="1"/>
  <c r="AH208" i="1"/>
  <c r="L1579" i="1"/>
  <c r="AG1579" i="1"/>
  <c r="AH1579" i="1"/>
  <c r="AG4071" i="1"/>
  <c r="AH4071" i="1"/>
  <c r="L782" i="1"/>
  <c r="AG782" i="1"/>
  <c r="AH782" i="1"/>
  <c r="L3210" i="1"/>
  <c r="AG3210" i="1"/>
  <c r="AH3210" i="1"/>
  <c r="AG1644" i="1"/>
  <c r="AH1644" i="1"/>
  <c r="L878" i="1"/>
  <c r="L3260" i="1"/>
  <c r="AG3260" i="1"/>
  <c r="AH3260" i="1"/>
  <c r="AG2609" i="1"/>
  <c r="AH2609" i="1"/>
  <c r="L530" i="1"/>
  <c r="AG4050" i="1"/>
  <c r="AH4050" i="1"/>
  <c r="L1605" i="1"/>
  <c r="AG1605" i="1"/>
  <c r="AH1605" i="1"/>
  <c r="L2354" i="1"/>
  <c r="AG2354" i="1"/>
  <c r="AH2354" i="1"/>
  <c r="AG962" i="1"/>
  <c r="AH962" i="1"/>
  <c r="L2569" i="1"/>
  <c r="L2781" i="1"/>
  <c r="AG2781" i="1"/>
  <c r="AH2781" i="1"/>
  <c r="L3407" i="1"/>
  <c r="AG3407" i="1"/>
  <c r="AH3407" i="1"/>
  <c r="AG2472" i="1"/>
  <c r="AH2472" i="1"/>
  <c r="L3746" i="1"/>
  <c r="AG3819" i="1"/>
  <c r="AH3819" i="1"/>
  <c r="AH3820" i="1"/>
  <c r="AG2140" i="1"/>
  <c r="AG322" i="1"/>
  <c r="AH322" i="1"/>
  <c r="L322" i="1"/>
  <c r="AG58" i="1"/>
  <c r="AH58" i="1"/>
  <c r="L58" i="1"/>
  <c r="L3590" i="1"/>
  <c r="AG3590" i="1"/>
  <c r="AH3590" i="1"/>
  <c r="AG2926" i="1"/>
  <c r="AH2926" i="1"/>
  <c r="AG2367" i="1"/>
  <c r="AH2367" i="1"/>
  <c r="L1625" i="1"/>
  <c r="AG1625" i="1"/>
  <c r="AH1625" i="1"/>
  <c r="AG28" i="1"/>
  <c r="AG2524" i="1"/>
  <c r="AG1444" i="1"/>
  <c r="AH1012" i="1"/>
  <c r="AG175" i="1"/>
  <c r="AG1636" i="1"/>
  <c r="AG2196" i="1"/>
  <c r="AH2196" i="1"/>
  <c r="AG1130" i="1"/>
  <c r="AH1130" i="1"/>
  <c r="L2634" i="1"/>
  <c r="AG2634" i="1"/>
  <c r="AH2634" i="1"/>
  <c r="AG3081" i="1"/>
  <c r="AH3081" i="1"/>
  <c r="L1490" i="1"/>
  <c r="L4123" i="1"/>
  <c r="AG3315" i="1"/>
  <c r="AH3315" i="1"/>
  <c r="AG2812" i="1"/>
  <c r="AH2812" i="1"/>
  <c r="L2742" i="1"/>
  <c r="AG2742" i="1"/>
  <c r="AH2742" i="1"/>
  <c r="AG3510" i="1"/>
  <c r="AH3510" i="1"/>
  <c r="L2374" i="1"/>
  <c r="AG2374" i="1"/>
  <c r="AH2374" i="1"/>
  <c r="L3635" i="1"/>
  <c r="AG3635" i="1"/>
  <c r="AH3635" i="1"/>
  <c r="AG4110" i="1"/>
  <c r="AH4110" i="1"/>
  <c r="AG1469" i="1"/>
  <c r="AH1469" i="1"/>
  <c r="L236" i="1"/>
  <c r="AG236" i="1"/>
  <c r="AH236" i="1"/>
  <c r="AG3692" i="1"/>
  <c r="AH3692" i="1"/>
  <c r="AG1594" i="1"/>
  <c r="AH1594" i="1"/>
  <c r="AG1765" i="1"/>
  <c r="AH1765" i="1"/>
  <c r="AG3004" i="1"/>
  <c r="AH3004" i="1"/>
  <c r="L324" i="1"/>
  <c r="AG324" i="1"/>
  <c r="AH324" i="1"/>
  <c r="L3510" i="1"/>
  <c r="L1448" i="1"/>
  <c r="AG1448" i="1"/>
  <c r="AH1448" i="1"/>
  <c r="AG212" i="1"/>
  <c r="AH212" i="1"/>
  <c r="L2645" i="1"/>
  <c r="AG2645" i="1"/>
  <c r="AH2645" i="1"/>
  <c r="AG119" i="1"/>
  <c r="AH119" i="1"/>
  <c r="AG1468" i="1"/>
  <c r="AH1468" i="1"/>
  <c r="L2518" i="1"/>
  <c r="AG2518" i="1"/>
  <c r="AH2518" i="1"/>
  <c r="L461" i="1"/>
  <c r="AG461" i="1"/>
  <c r="AH461" i="1"/>
  <c r="AG4159" i="1"/>
  <c r="AH4159" i="1"/>
  <c r="L3580" i="1"/>
  <c r="AG3580" i="1"/>
  <c r="AH3580" i="1"/>
  <c r="L3406" i="1"/>
  <c r="AG3406" i="1"/>
  <c r="AH3406" i="1"/>
  <c r="L2190" i="1"/>
  <c r="AG2190" i="1"/>
  <c r="AH2190" i="1"/>
  <c r="AG3054" i="1"/>
  <c r="AH3054" i="1"/>
  <c r="L212" i="1"/>
  <c r="L3844" i="1"/>
  <c r="L1373" i="1"/>
  <c r="AG1373" i="1"/>
  <c r="AH1373" i="1"/>
  <c r="L2215" i="1"/>
  <c r="L1603" i="1"/>
  <c r="AG1603" i="1"/>
  <c r="AH1603" i="1"/>
  <c r="AG783" i="1"/>
  <c r="AH783" i="1"/>
  <c r="L1972" i="1"/>
  <c r="AG1972" i="1"/>
  <c r="AH1972" i="1"/>
  <c r="AG2734" i="1"/>
  <c r="AH2734" i="1"/>
  <c r="AG4134" i="1"/>
  <c r="AH4134" i="1"/>
  <c r="AG3438" i="1"/>
  <c r="AH3438" i="1"/>
  <c r="AG1781" i="1"/>
  <c r="AH1781" i="1"/>
  <c r="AG3031" i="1"/>
  <c r="AH3031" i="1"/>
  <c r="L2485" i="1"/>
  <c r="AG2485" i="1"/>
  <c r="AH2485" i="1"/>
  <c r="L3881" i="1"/>
  <c r="AG3881" i="1"/>
  <c r="AH3881" i="1"/>
  <c r="L4110" i="1"/>
  <c r="L535" i="1"/>
  <c r="AH535" i="1"/>
  <c r="L1948" i="1"/>
  <c r="AG1948" i="1"/>
  <c r="AH1948" i="1"/>
  <c r="AG1013" i="1"/>
  <c r="AH1013" i="1"/>
  <c r="L4170" i="1"/>
  <c r="AG3254" i="1"/>
  <c r="AH3254" i="1"/>
  <c r="AG402" i="1"/>
  <c r="AH402" i="1"/>
  <c r="L3692" i="1"/>
  <c r="L1594" i="1"/>
  <c r="AG106" i="1"/>
  <c r="AH106" i="1"/>
  <c r="L2648" i="1"/>
  <c r="AG1631" i="1"/>
  <c r="AH1631" i="1"/>
  <c r="L3536" i="1"/>
  <c r="AG2027" i="1"/>
  <c r="AH2027" i="1"/>
  <c r="L1765" i="1"/>
  <c r="L453" i="1"/>
  <c r="AG453" i="1"/>
  <c r="AH453" i="1"/>
  <c r="L3016" i="1"/>
  <c r="AG3016" i="1"/>
  <c r="AH3016" i="1"/>
  <c r="AG3208" i="1"/>
  <c r="AH3208" i="1"/>
  <c r="L3970" i="1"/>
  <c r="AG2853" i="1"/>
  <c r="AH2853" i="1"/>
  <c r="L3745" i="1"/>
  <c r="L1354" i="1"/>
  <c r="AG1354" i="1"/>
  <c r="AH1354" i="1"/>
  <c r="L2948" i="1"/>
  <c r="AG2948" i="1"/>
  <c r="AH2948" i="1"/>
  <c r="AG420" i="1"/>
  <c r="AH420" i="1"/>
  <c r="L2757" i="1"/>
  <c r="L1441" i="1"/>
  <c r="AG1441" i="1"/>
  <c r="AH1441" i="1"/>
  <c r="AG2174" i="1"/>
  <c r="AH2174" i="1"/>
  <c r="L1437" i="1"/>
  <c r="AG1560" i="1"/>
  <c r="AH1560" i="1"/>
  <c r="L4122" i="1"/>
  <c r="AG1368" i="1"/>
  <c r="AH1368" i="1"/>
  <c r="L282" i="1"/>
  <c r="AG282" i="1"/>
  <c r="AH282" i="1"/>
  <c r="L2018" i="1"/>
  <c r="AG2018" i="1"/>
  <c r="AH2018" i="1"/>
  <c r="L508" i="1"/>
  <c r="L1806" i="1"/>
  <c r="AG1806" i="1"/>
  <c r="AH1806" i="1"/>
  <c r="L2549" i="1"/>
  <c r="AG2093" i="1"/>
  <c r="AH2093" i="1"/>
  <c r="L213" i="1"/>
  <c r="L3884" i="1"/>
  <c r="AG3884" i="1"/>
  <c r="AH3884" i="1"/>
  <c r="AG773" i="1"/>
  <c r="AH773" i="1"/>
  <c r="L2407" i="1"/>
  <c r="AG2407" i="1"/>
  <c r="AH2407" i="1"/>
  <c r="AG4012" i="1"/>
  <c r="AH4012" i="1"/>
  <c r="AG3005" i="1"/>
  <c r="AH3005" i="1"/>
  <c r="L1014" i="1"/>
  <c r="L1073" i="1"/>
  <c r="AG1073" i="1"/>
  <c r="AH1073" i="1"/>
  <c r="L485" i="1"/>
  <c r="AG485" i="1"/>
  <c r="AH485" i="1"/>
  <c r="L174" i="1"/>
  <c r="AG174" i="1"/>
  <c r="AH174" i="1"/>
  <c r="L1001" i="1"/>
  <c r="AG1001" i="1"/>
  <c r="AH1001" i="1"/>
  <c r="L4090" i="1"/>
  <c r="AG1426" i="1"/>
  <c r="AH1426" i="1"/>
  <c r="L1016" i="1"/>
  <c r="L3525" i="1"/>
  <c r="AG3525" i="1"/>
  <c r="AH3525" i="1"/>
  <c r="L2072" i="1"/>
  <c r="AG2072" i="1"/>
  <c r="AH2072" i="1"/>
  <c r="AG2869" i="1"/>
  <c r="AH2869" i="1"/>
  <c r="L1357" i="1"/>
  <c r="AG3209" i="1"/>
  <c r="AH3209" i="1"/>
  <c r="AG3552" i="1"/>
  <c r="AH3552" i="1"/>
  <c r="L2056" i="1"/>
  <c r="AG1760" i="1"/>
  <c r="AH1760" i="1"/>
  <c r="L2392" i="1"/>
  <c r="L863" i="1"/>
  <c r="AG863" i="1"/>
  <c r="AH863" i="1"/>
  <c r="L2920" i="1"/>
  <c r="AG2920" i="1"/>
  <c r="AH2920" i="1"/>
  <c r="L1840" i="1"/>
  <c r="AG857" i="1"/>
  <c r="AH857" i="1"/>
  <c r="AG1260" i="1"/>
  <c r="AH1260" i="1"/>
  <c r="L4067" i="1"/>
  <c r="L3180" i="1"/>
  <c r="AG3180" i="1"/>
  <c r="AH3180" i="1"/>
  <c r="L2586" i="1"/>
  <c r="AG2586" i="1"/>
  <c r="AH2586" i="1"/>
  <c r="L612" i="1"/>
  <c r="AG612" i="1"/>
  <c r="AH612" i="1"/>
  <c r="L1248" i="1"/>
  <c r="L306" i="1"/>
  <c r="L4147" i="1"/>
  <c r="AG4147" i="1"/>
  <c r="AH4147" i="1"/>
  <c r="L1080" i="1"/>
  <c r="AG1080" i="1"/>
  <c r="AH1080" i="1"/>
  <c r="AG3961" i="1"/>
  <c r="AH3961" i="1"/>
  <c r="L3672" i="1"/>
  <c r="AG1632" i="1"/>
  <c r="AH1632" i="1"/>
  <c r="L356" i="1"/>
  <c r="L2064" i="1"/>
  <c r="AG2064" i="1"/>
  <c r="AH2064" i="1"/>
  <c r="L1766" i="1"/>
  <c r="AG1766" i="1"/>
  <c r="AH1766" i="1"/>
  <c r="L2588" i="1"/>
  <c r="AG2588" i="1"/>
  <c r="AH2588" i="1"/>
  <c r="L2253" i="1"/>
  <c r="L3143" i="1"/>
  <c r="L3456" i="1"/>
  <c r="AG3554" i="1"/>
  <c r="AH3554" i="1"/>
  <c r="AG3747" i="1"/>
  <c r="AH3747" i="1"/>
  <c r="AG1835" i="1"/>
  <c r="AH1835" i="1"/>
  <c r="L3468" i="1"/>
  <c r="AG3468" i="1"/>
  <c r="AH3468" i="1"/>
  <c r="L2724" i="1"/>
  <c r="AG2724" i="1"/>
  <c r="AH2724" i="1"/>
  <c r="L3597" i="1"/>
  <c r="AG3984" i="1"/>
  <c r="AH3984" i="1"/>
  <c r="AG4169" i="1"/>
  <c r="AH4169" i="1"/>
  <c r="L1202" i="1"/>
  <c r="L3642" i="1"/>
  <c r="L2275" i="1"/>
  <c r="L2565" i="1"/>
  <c r="L2520" i="1"/>
  <c r="AG2520" i="1"/>
  <c r="AH2520" i="1"/>
  <c r="L2617" i="1"/>
  <c r="AG2617" i="1"/>
  <c r="AH2617" i="1"/>
  <c r="L2642" i="1"/>
  <c r="L2907" i="1"/>
  <c r="AG1309" i="1"/>
  <c r="AH1309" i="1"/>
  <c r="AG2584" i="1"/>
  <c r="AH2584" i="1"/>
  <c r="L3568" i="1"/>
  <c r="L832" i="1"/>
  <c r="AG3058" i="1"/>
  <c r="AH3058" i="1"/>
  <c r="AG1321" i="1"/>
  <c r="AH1321" i="1"/>
  <c r="AG312" i="1"/>
  <c r="AH312" i="1"/>
  <c r="AG3762" i="1"/>
  <c r="AH3762" i="1"/>
  <c r="AG434" i="1"/>
  <c r="AH434" i="1"/>
  <c r="L1217" i="1"/>
  <c r="L204" i="1"/>
  <c r="AG405" i="1"/>
  <c r="AH405" i="1"/>
  <c r="AG51" i="1"/>
  <c r="AH51" i="1"/>
  <c r="L1583" i="1"/>
  <c r="AG1583" i="1"/>
  <c r="AH1583" i="1"/>
  <c r="L2137" i="1"/>
  <c r="AG2137" i="1"/>
  <c r="AH2137" i="1"/>
  <c r="L890" i="1"/>
  <c r="AG890" i="1"/>
  <c r="AH890" i="1"/>
  <c r="L2594" i="1"/>
  <c r="AG2109" i="1"/>
  <c r="AH2109" i="1"/>
  <c r="L2544" i="1"/>
  <c r="AG2544" i="1"/>
  <c r="AH2544" i="1"/>
  <c r="AG2092" i="1"/>
  <c r="AH2092" i="1"/>
  <c r="L921" i="1"/>
  <c r="AG921" i="1"/>
  <c r="AH921" i="1"/>
  <c r="AG1324" i="1"/>
  <c r="AH1324" i="1"/>
  <c r="AG2365" i="1"/>
  <c r="AH2365" i="1"/>
  <c r="L126" i="1"/>
  <c r="AG126" i="1"/>
  <c r="AH126" i="1"/>
  <c r="L3558" i="1"/>
  <c r="AG3558" i="1"/>
  <c r="AH3558" i="1"/>
  <c r="L2071" i="1"/>
  <c r="L3652" i="1"/>
  <c r="AG3652" i="1"/>
  <c r="AH3652" i="1"/>
  <c r="AG798" i="1"/>
  <c r="AH798" i="1"/>
  <c r="AG1040" i="1"/>
  <c r="AH1040" i="1"/>
  <c r="L702" i="1"/>
  <c r="AG702" i="1"/>
  <c r="AH702" i="1"/>
  <c r="AG896" i="1"/>
  <c r="AH896" i="1"/>
  <c r="L3042" i="1"/>
  <c r="AG3042" i="1"/>
  <c r="AH3042" i="1"/>
  <c r="AG2313" i="1"/>
  <c r="AH2313" i="1"/>
  <c r="AG490" i="1"/>
  <c r="AH490" i="1"/>
  <c r="L3706" i="1"/>
  <c r="L1258" i="1"/>
  <c r="AG488" i="1"/>
  <c r="AH488" i="1"/>
  <c r="AG3908" i="1"/>
  <c r="AH3908" i="1"/>
  <c r="AG57" i="1"/>
  <c r="AH57" i="1"/>
  <c r="AG3397" i="1"/>
  <c r="AH3397" i="1"/>
  <c r="AG758" i="1"/>
  <c r="AH758" i="1"/>
  <c r="L1201" i="1"/>
  <c r="AG1343" i="1"/>
  <c r="AH1343" i="1"/>
  <c r="L1675" i="1"/>
  <c r="L1364" i="1"/>
  <c r="AG1364" i="1"/>
  <c r="AH1364" i="1"/>
  <c r="L404" i="1"/>
  <c r="AG404" i="1"/>
  <c r="AH404" i="1"/>
  <c r="AG2999" i="1"/>
  <c r="AH2999" i="1"/>
  <c r="L2025" i="1"/>
  <c r="AG2025" i="1"/>
  <c r="AH2025" i="1"/>
  <c r="AG3034" i="1"/>
  <c r="AH3034" i="1"/>
  <c r="L778" i="1"/>
  <c r="AG3800" i="1"/>
  <c r="AH3800" i="1"/>
  <c r="L1750" i="1"/>
  <c r="L3328" i="1"/>
  <c r="AG3328" i="1"/>
  <c r="AH3328" i="1"/>
  <c r="L4083" i="1"/>
  <c r="AG4083" i="1"/>
  <c r="AH4083" i="1"/>
  <c r="AG3274" i="1"/>
  <c r="AH3274" i="1"/>
  <c r="L2824" i="1"/>
  <c r="AG250" i="1"/>
  <c r="AH250" i="1"/>
  <c r="L1723" i="1"/>
  <c r="AG1527" i="1"/>
  <c r="AH1527" i="1"/>
  <c r="L2833" i="1"/>
  <c r="AG3987" i="1"/>
  <c r="AH3987" i="1"/>
  <c r="AG2835" i="1"/>
  <c r="AH2835" i="1"/>
  <c r="L2024" i="1"/>
  <c r="L3133" i="1"/>
  <c r="AG3133" i="1"/>
  <c r="AH3133" i="1"/>
  <c r="L4024" i="1"/>
  <c r="AG4024" i="1"/>
  <c r="AH4024" i="1"/>
  <c r="L1122" i="1"/>
  <c r="L4042" i="1"/>
  <c r="L2292" i="1"/>
  <c r="AG2292" i="1"/>
  <c r="AH2292" i="1"/>
  <c r="L2969" i="1"/>
  <c r="AG2969" i="1"/>
  <c r="AH2969" i="1"/>
  <c r="AG1772" i="1"/>
  <c r="AH1772" i="1"/>
  <c r="L1644" i="1"/>
  <c r="AG1463" i="1"/>
  <c r="AH1463" i="1"/>
  <c r="L1943" i="1"/>
  <c r="AG1943" i="1"/>
  <c r="AH1943" i="1"/>
  <c r="L1553" i="1"/>
  <c r="AG1553" i="1"/>
  <c r="AH1553" i="1"/>
  <c r="AG740" i="1"/>
  <c r="AH740" i="1"/>
  <c r="L2922" i="1"/>
  <c r="L2676" i="1"/>
  <c r="AG2676" i="1"/>
  <c r="AH2676" i="1"/>
  <c r="L382" i="1"/>
  <c r="AG382" i="1"/>
  <c r="AH382" i="1"/>
  <c r="AG2498" i="1"/>
  <c r="AH2498" i="1"/>
  <c r="L962" i="1"/>
  <c r="AG2667" i="1"/>
  <c r="AH2667" i="1"/>
  <c r="AG2159" i="1"/>
  <c r="AH2159" i="1"/>
  <c r="L2472" i="1"/>
  <c r="AG3626" i="1"/>
  <c r="AH3626" i="1"/>
  <c r="L538" i="1"/>
  <c r="AG538" i="1"/>
  <c r="AH538" i="1"/>
  <c r="AG3423" i="1"/>
  <c r="AH3423" i="1"/>
  <c r="L3423" i="1"/>
  <c r="AG3664" i="1"/>
  <c r="L3664" i="1"/>
  <c r="AH3664" i="1"/>
  <c r="AG1233" i="1"/>
  <c r="AG2363" i="1"/>
  <c r="AH2363" i="1"/>
  <c r="L2363" i="1"/>
  <c r="AG2054" i="1"/>
  <c r="AH2054" i="1"/>
  <c r="L2054" i="1"/>
  <c r="L1577" i="1"/>
  <c r="AG1577" i="1"/>
  <c r="AH1577" i="1"/>
  <c r="AH2596" i="1"/>
  <c r="AH319" i="1"/>
  <c r="AH1732" i="1"/>
  <c r="AH1348" i="1"/>
  <c r="AH1519" i="1"/>
  <c r="AH967" i="1"/>
  <c r="AG2353" i="1"/>
  <c r="AH2353" i="1"/>
  <c r="L63" i="1"/>
  <c r="AG63" i="1"/>
  <c r="AH63" i="1"/>
  <c r="AG1709" i="1"/>
  <c r="AH1709" i="1"/>
  <c r="L3604" i="1"/>
  <c r="AG3604" i="1"/>
  <c r="AH3604" i="1"/>
  <c r="L3550" i="1"/>
  <c r="AG3550" i="1"/>
  <c r="AH3550" i="1"/>
  <c r="L344" i="1"/>
  <c r="AG344" i="1"/>
  <c r="AH344" i="1"/>
  <c r="AG1181" i="1"/>
  <c r="AH1181" i="1"/>
  <c r="L3316" i="1"/>
  <c r="AH3316" i="1"/>
  <c r="L3004" i="1"/>
  <c r="L1205" i="1"/>
  <c r="AG1205" i="1"/>
  <c r="AH1205" i="1"/>
  <c r="L119" i="1"/>
  <c r="L2332" i="1"/>
  <c r="AG2332" i="1"/>
  <c r="AH2332" i="1"/>
  <c r="L2758" i="1"/>
  <c r="AG2758" i="1"/>
  <c r="AH2758" i="1"/>
  <c r="L3532" i="1"/>
  <c r="AG325" i="1"/>
  <c r="AH325" i="1"/>
  <c r="L2550" i="1"/>
  <c r="AG2550" i="1"/>
  <c r="AH2550" i="1"/>
  <c r="L892" i="1"/>
  <c r="L3198" i="1"/>
  <c r="AG3198" i="1"/>
  <c r="AH3198" i="1"/>
  <c r="L4159" i="1"/>
  <c r="AG173" i="1"/>
  <c r="AH173" i="1"/>
  <c r="L4113" i="1"/>
  <c r="AG4113" i="1"/>
  <c r="AH4113" i="1"/>
  <c r="L1617" i="1"/>
  <c r="AG1617" i="1"/>
  <c r="AH1617" i="1"/>
  <c r="L2105" i="1"/>
  <c r="AG2105" i="1"/>
  <c r="AH2105" i="1"/>
  <c r="AG2170" i="1"/>
  <c r="AH2170" i="1"/>
  <c r="AG2384" i="1"/>
  <c r="AH2384" i="1"/>
  <c r="L2631" i="1"/>
  <c r="AG3152" i="1"/>
  <c r="AH3152" i="1"/>
  <c r="L3277" i="1"/>
  <c r="L1669" i="1"/>
  <c r="AG1669" i="1"/>
  <c r="AH1669" i="1"/>
  <c r="L1626" i="1"/>
  <c r="AG1626" i="1"/>
  <c r="AH1626" i="1"/>
  <c r="AG808" i="1"/>
  <c r="AH808" i="1"/>
  <c r="L477" i="1"/>
  <c r="AG477" i="1"/>
  <c r="AH477" i="1"/>
  <c r="L3826" i="1"/>
  <c r="AG3826" i="1"/>
  <c r="AH3826" i="1"/>
  <c r="L1911" i="1"/>
  <c r="AG1911" i="1"/>
  <c r="AH1911" i="1"/>
  <c r="L835" i="1"/>
  <c r="AG835" i="1"/>
  <c r="AH835" i="1"/>
  <c r="L3659" i="1"/>
  <c r="L3060" i="1"/>
  <c r="AG3060" i="1"/>
  <c r="AH3060" i="1"/>
  <c r="AG1679" i="1"/>
  <c r="AH1679" i="1"/>
  <c r="L2126" i="1"/>
  <c r="L335" i="1"/>
  <c r="AG335" i="1"/>
  <c r="AH335" i="1"/>
  <c r="AG3740" i="1"/>
  <c r="AH3740" i="1"/>
  <c r="AG4019" i="1"/>
  <c r="AH4019" i="1"/>
  <c r="L3259" i="1"/>
  <c r="AG3259" i="1"/>
  <c r="AH3259" i="1"/>
  <c r="L1421" i="1"/>
  <c r="AG1421" i="1"/>
  <c r="AH1421" i="1"/>
  <c r="L3845" i="1"/>
  <c r="L1208" i="1"/>
  <c r="L3871" i="1"/>
  <c r="L2701" i="1"/>
  <c r="AG2701" i="1"/>
  <c r="AH2701" i="1"/>
  <c r="L534" i="1"/>
  <c r="AG534" i="1"/>
  <c r="AH534" i="1"/>
  <c r="L1396" i="1"/>
  <c r="L2647" i="1"/>
  <c r="AG2647" i="1"/>
  <c r="AH2647" i="1"/>
  <c r="L85" i="1"/>
  <c r="AG85" i="1"/>
  <c r="AH85" i="1"/>
  <c r="AG3922" i="1"/>
  <c r="AH3922" i="1"/>
  <c r="L403" i="1"/>
  <c r="L632" i="1"/>
  <c r="AG632" i="1"/>
  <c r="AH632" i="1"/>
  <c r="L752" i="1"/>
  <c r="AG752" i="1"/>
  <c r="AH752" i="1"/>
  <c r="AG3938" i="1"/>
  <c r="AH3938" i="1"/>
  <c r="AG1261" i="1"/>
  <c r="AH1261" i="1"/>
  <c r="AG1960" i="1"/>
  <c r="AH1960" i="1"/>
  <c r="L681" i="1"/>
  <c r="L2754" i="1"/>
  <c r="AG2754" i="1"/>
  <c r="AH2754" i="1"/>
  <c r="L2242" i="1"/>
  <c r="AG2242" i="1"/>
  <c r="AH2242" i="1"/>
  <c r="AG3818" i="1"/>
  <c r="AH3818" i="1"/>
  <c r="L423" i="1"/>
  <c r="AG423" i="1"/>
  <c r="AH423" i="1"/>
  <c r="L1536" i="1"/>
  <c r="L2582" i="1"/>
  <c r="L38" i="1"/>
  <c r="AG38" i="1"/>
  <c r="AH38" i="1"/>
  <c r="L3357" i="1"/>
  <c r="AG3357" i="1"/>
  <c r="AH3357" i="1"/>
  <c r="L3931" i="1"/>
  <c r="AG3931" i="1"/>
  <c r="AH3931" i="1"/>
  <c r="L1435" i="1"/>
  <c r="AG1435" i="1"/>
  <c r="AH1435" i="1"/>
  <c r="AG3449" i="1"/>
  <c r="AH3449" i="1"/>
  <c r="L3111" i="1"/>
  <c r="AG1797" i="1"/>
  <c r="AH1797" i="1"/>
  <c r="L979" i="1"/>
  <c r="L481" i="1"/>
  <c r="AG481" i="1"/>
  <c r="AH481" i="1"/>
  <c r="L2345" i="1"/>
  <c r="AG2345" i="1"/>
  <c r="AH2345" i="1"/>
  <c r="AG193" i="1"/>
  <c r="AH193" i="1"/>
  <c r="AG3957" i="1"/>
  <c r="AH3957" i="1"/>
  <c r="L1747" i="1"/>
  <c r="L452" i="1"/>
  <c r="AG452" i="1"/>
  <c r="AH452" i="1"/>
  <c r="L2157" i="1"/>
  <c r="AG2157" i="1"/>
  <c r="AH2157" i="1"/>
  <c r="AG3047" i="1"/>
  <c r="AH3047" i="1"/>
  <c r="AG3360" i="1"/>
  <c r="AH3360" i="1"/>
  <c r="L3553" i="1"/>
  <c r="AG1029" i="1"/>
  <c r="AH1029" i="1"/>
  <c r="L3933" i="1"/>
  <c r="AG3933" i="1"/>
  <c r="AH3933" i="1"/>
  <c r="L2355" i="1"/>
  <c r="L819" i="1"/>
  <c r="AG1370" i="1"/>
  <c r="AH1370" i="1"/>
  <c r="L2179" i="1"/>
  <c r="AG2179" i="1"/>
  <c r="AH2179" i="1"/>
  <c r="L2469" i="1"/>
  <c r="AG2469" i="1"/>
  <c r="AH2469" i="1"/>
  <c r="L3263" i="1"/>
  <c r="AG3263" i="1"/>
  <c r="AH3263" i="1"/>
  <c r="AG2111" i="1"/>
  <c r="AH2111" i="1"/>
  <c r="L3963" i="1"/>
  <c r="AG3963" i="1"/>
  <c r="AH3963" i="1"/>
  <c r="L2811" i="1"/>
  <c r="AG2811" i="1"/>
  <c r="AH2811" i="1"/>
  <c r="L372" i="1"/>
  <c r="L3205" i="1"/>
  <c r="AG3448" i="1"/>
  <c r="AH3448" i="1"/>
  <c r="AG616" i="1"/>
  <c r="AH616" i="1"/>
  <c r="L546" i="1"/>
  <c r="L2889" i="1"/>
  <c r="AG3712" i="1"/>
  <c r="AH3712" i="1"/>
  <c r="AG219" i="1"/>
  <c r="AH219" i="1"/>
  <c r="AG3780" i="1"/>
  <c r="AH3780" i="1"/>
  <c r="L1150" i="1"/>
  <c r="AG2057" i="1"/>
  <c r="AH2057" i="1"/>
  <c r="AG2997" i="1"/>
  <c r="AH2997" i="1"/>
  <c r="AG2559" i="1"/>
  <c r="AH2559" i="1"/>
  <c r="AG1340" i="1"/>
  <c r="AH1340" i="1"/>
  <c r="AG255" i="1"/>
  <c r="AH255" i="1"/>
  <c r="AG432" i="1"/>
  <c r="AH432" i="1"/>
  <c r="L381" i="1"/>
  <c r="AG2139" i="1"/>
  <c r="AH2139" i="1"/>
  <c r="L1344" i="1"/>
  <c r="AG1344" i="1"/>
  <c r="AH1344" i="1"/>
  <c r="L2691" i="1"/>
  <c r="AG2691" i="1"/>
  <c r="AH2691" i="1"/>
  <c r="AG1891" i="1"/>
  <c r="AH1891" i="1"/>
  <c r="AG2519" i="1"/>
  <c r="AH2519" i="1"/>
  <c r="L2574" i="1"/>
  <c r="AG2574" i="1"/>
  <c r="AH2574" i="1"/>
  <c r="AG1855" i="1"/>
  <c r="AH1855" i="1"/>
  <c r="AG3798" i="1"/>
  <c r="AH3798" i="1"/>
  <c r="AG1615" i="1"/>
  <c r="AH1615" i="1"/>
  <c r="L1543" i="1"/>
  <c r="AG1543" i="1"/>
  <c r="AH1543" i="1"/>
  <c r="L2813" i="1"/>
  <c r="AG1996" i="1"/>
  <c r="AH1996" i="1"/>
  <c r="AG1589" i="1"/>
  <c r="AH1589" i="1"/>
  <c r="L3255" i="1"/>
  <c r="AG3255" i="1"/>
  <c r="AH3255" i="1"/>
  <c r="AG245" i="1"/>
  <c r="AH245" i="1"/>
  <c r="AG3394" i="1"/>
  <c r="AH3394" i="1"/>
  <c r="AG1090" i="1"/>
  <c r="AH1090" i="1"/>
  <c r="L1754" i="1"/>
  <c r="L3256" i="1"/>
  <c r="AG1185" i="1"/>
  <c r="AH1185" i="1"/>
  <c r="AG2007" i="1"/>
  <c r="AH2007" i="1"/>
  <c r="L410" i="1"/>
  <c r="L3018" i="1"/>
  <c r="AG3018" i="1"/>
  <c r="AH3018" i="1"/>
  <c r="L4080" i="1"/>
  <c r="AG4080" i="1"/>
  <c r="AH4080" i="1"/>
  <c r="L4185" i="1"/>
  <c r="AG682" i="1"/>
  <c r="AH682" i="1"/>
  <c r="L590" i="1"/>
  <c r="L2339" i="1"/>
  <c r="AG2339" i="1"/>
  <c r="AH2339" i="1"/>
  <c r="L3213" i="1"/>
  <c r="AG3213" i="1"/>
  <c r="AH3213" i="1"/>
  <c r="AG2173" i="1"/>
  <c r="AH2173" i="1"/>
  <c r="AG168" i="1"/>
  <c r="AH168" i="1"/>
  <c r="L3399" i="1"/>
  <c r="L2515" i="1"/>
  <c r="AG2515" i="1"/>
  <c r="AH2515" i="1"/>
  <c r="L387" i="1"/>
  <c r="AG387" i="1"/>
  <c r="AH387" i="1"/>
  <c r="AG385" i="1"/>
  <c r="AH385" i="1"/>
  <c r="AG2737" i="1"/>
  <c r="AH2737" i="1"/>
  <c r="L1256" i="1"/>
  <c r="AG1256" i="1"/>
  <c r="AH1256" i="1"/>
  <c r="L109" i="1"/>
  <c r="AG109" i="1"/>
  <c r="AH109" i="1"/>
  <c r="AG64" i="1"/>
  <c r="AH64" i="1"/>
  <c r="L1884" i="1"/>
  <c r="AG1884" i="1"/>
  <c r="AH1884" i="1"/>
  <c r="AG3402" i="1"/>
  <c r="AH3402" i="1"/>
  <c r="L4071" i="1"/>
  <c r="L1474" i="1"/>
  <c r="AG1474" i="1"/>
  <c r="AH1474" i="1"/>
  <c r="L913" i="1"/>
  <c r="AG913" i="1"/>
  <c r="AH913" i="1"/>
  <c r="AG4167" i="1"/>
  <c r="AH4167" i="1"/>
  <c r="AG1868" i="1"/>
  <c r="AH1868" i="1"/>
  <c r="L2609" i="1"/>
  <c r="L4050" i="1"/>
  <c r="L3285" i="1"/>
  <c r="AG3285" i="1"/>
  <c r="AH3285" i="1"/>
  <c r="L1917" i="1"/>
  <c r="AG1917" i="1"/>
  <c r="AH1917" i="1"/>
  <c r="AG2451" i="1"/>
  <c r="AH2451" i="1"/>
  <c r="AG1058" i="1"/>
  <c r="AH1058" i="1"/>
  <c r="AG2323" i="1"/>
  <c r="AH2323" i="1"/>
  <c r="AG2517" i="1"/>
  <c r="AH2517" i="1"/>
  <c r="AG3311" i="1"/>
  <c r="AH3311" i="1"/>
  <c r="AG3625" i="1"/>
  <c r="AH3625" i="1"/>
  <c r="L3819" i="1"/>
  <c r="L3763" i="1"/>
  <c r="AG3763" i="1"/>
  <c r="AH3763" i="1"/>
  <c r="AG2575" i="1"/>
  <c r="AH2575" i="1"/>
  <c r="L3929" i="1"/>
  <c r="AG3929" i="1"/>
  <c r="AH3929" i="1"/>
  <c r="L2175" i="1"/>
  <c r="AG2175" i="1"/>
  <c r="AH2175" i="1"/>
  <c r="AG473" i="1"/>
  <c r="AH473" i="1"/>
  <c r="L473" i="1"/>
  <c r="L233" i="1"/>
  <c r="AG233" i="1"/>
  <c r="AH233" i="1"/>
  <c r="L3563" i="1"/>
  <c r="AG3563" i="1"/>
  <c r="AH3563" i="1"/>
  <c r="AH823" i="1"/>
  <c r="AG319" i="1"/>
  <c r="AG1348" i="1"/>
  <c r="AG1519" i="1"/>
  <c r="AG1267" i="1"/>
  <c r="AH1267" i="1"/>
  <c r="AG648" i="1"/>
  <c r="AH648" i="1"/>
  <c r="L3926" i="1"/>
  <c r="AG3926" i="1"/>
  <c r="AH3926" i="1"/>
  <c r="AG2456" i="1"/>
  <c r="AH2456" i="1"/>
  <c r="L3704" i="1"/>
  <c r="AG1115" i="1"/>
  <c r="AH1115" i="1"/>
  <c r="L1115" i="1"/>
  <c r="AG2189" i="1"/>
  <c r="AH2189" i="1"/>
  <c r="AG3006" i="1"/>
  <c r="AH3006" i="1"/>
  <c r="L3790" i="1"/>
  <c r="AG3790" i="1"/>
  <c r="AH3790" i="1"/>
  <c r="L2830" i="1"/>
  <c r="AG2830" i="1"/>
  <c r="AH2830" i="1"/>
  <c r="AG3654" i="1"/>
  <c r="AH3654" i="1"/>
  <c r="L484" i="1"/>
  <c r="AG484" i="1"/>
  <c r="AH484" i="1"/>
  <c r="AG1516" i="1"/>
  <c r="AH1516" i="1"/>
  <c r="AG3928" i="1"/>
  <c r="AH3928" i="1"/>
  <c r="L3181" i="1"/>
  <c r="AG3181" i="1"/>
  <c r="AH3181" i="1"/>
  <c r="L961" i="1"/>
  <c r="AG961" i="1"/>
  <c r="AH961" i="1"/>
  <c r="AG2848" i="1"/>
  <c r="AH2848" i="1"/>
  <c r="AG3757" i="1"/>
  <c r="AH3757" i="1"/>
  <c r="AG3584" i="1"/>
  <c r="AH3584" i="1"/>
  <c r="L1578" i="1"/>
  <c r="AG1578" i="1"/>
  <c r="AH1578" i="1"/>
  <c r="AG3610" i="1"/>
  <c r="AH3610" i="1"/>
  <c r="L424" i="1"/>
  <c r="AG424" i="1"/>
  <c r="AH424" i="1"/>
  <c r="L3842" i="1"/>
  <c r="AG3842" i="1"/>
  <c r="AH3842" i="1"/>
  <c r="AG907" i="1"/>
  <c r="AH907" i="1"/>
  <c r="L2585" i="1"/>
  <c r="AG2585" i="1"/>
  <c r="AH2585" i="1"/>
  <c r="AG1556" i="1"/>
  <c r="AH1556" i="1"/>
  <c r="AG433" i="1"/>
  <c r="AH433" i="1"/>
  <c r="L2580" i="1"/>
  <c r="AG2580" i="1"/>
  <c r="AH2580" i="1"/>
  <c r="L2998" i="1"/>
  <c r="AG2998" i="1"/>
  <c r="AH2998" i="1"/>
  <c r="AG3845" i="1"/>
  <c r="AH3845" i="1"/>
  <c r="L1230" i="1"/>
  <c r="AG1230" i="1"/>
  <c r="AH1230" i="1"/>
  <c r="L248" i="1"/>
  <c r="AG248" i="1"/>
  <c r="AH248" i="1"/>
  <c r="AG3724" i="1"/>
  <c r="AH3724" i="1"/>
  <c r="L3391" i="1"/>
  <c r="AG3391" i="1"/>
  <c r="AH3391" i="1"/>
  <c r="L1854" i="1"/>
  <c r="AG1854" i="1"/>
  <c r="AH1854" i="1"/>
  <c r="AG187" i="1"/>
  <c r="AH187" i="1"/>
  <c r="AG1783" i="1"/>
  <c r="AH1783" i="1"/>
  <c r="L2669" i="1"/>
  <c r="AG2669" i="1"/>
  <c r="AH2669" i="1"/>
  <c r="L868" i="1"/>
  <c r="AG868" i="1"/>
  <c r="AH868" i="1"/>
  <c r="AG630" i="1"/>
  <c r="AH630" i="1"/>
  <c r="AG468" i="1"/>
  <c r="AH468" i="1"/>
  <c r="AG1713" i="1"/>
  <c r="AH1713" i="1"/>
  <c r="L2697" i="1"/>
  <c r="AG2697" i="1"/>
  <c r="AH2697" i="1"/>
  <c r="AG153" i="1"/>
  <c r="AH153" i="1"/>
  <c r="L1200" i="1"/>
  <c r="AG1200" i="1"/>
  <c r="AH1200" i="1"/>
  <c r="L3976" i="1"/>
  <c r="AG3976" i="1"/>
  <c r="AH3976" i="1"/>
  <c r="AG1736" i="1"/>
  <c r="AH1736" i="1"/>
  <c r="AG2773" i="1"/>
  <c r="AH2773" i="1"/>
  <c r="AG4194" i="1"/>
  <c r="AH4194" i="1"/>
  <c r="L987" i="1"/>
  <c r="AG987" i="1"/>
  <c r="AH987" i="1"/>
  <c r="L2055" i="1"/>
  <c r="AG2055" i="1"/>
  <c r="AH2055" i="1"/>
  <c r="AG3300" i="1"/>
  <c r="AH3300" i="1"/>
  <c r="L1724" i="1"/>
  <c r="AG1724" i="1"/>
  <c r="AH1724" i="1"/>
  <c r="L545" i="1"/>
  <c r="AG545" i="1"/>
  <c r="AH545" i="1"/>
  <c r="L3516" i="1"/>
  <c r="AG3516" i="1"/>
  <c r="AH3516" i="1"/>
  <c r="L746" i="1"/>
  <c r="AG746" i="1"/>
  <c r="AH746" i="1"/>
  <c r="L3444" i="1"/>
  <c r="AG3444" i="1"/>
  <c r="AH3444" i="1"/>
  <c r="L1083" i="1"/>
  <c r="AG1083" i="1"/>
  <c r="AH1083" i="1"/>
  <c r="L3473" i="1"/>
  <c r="AG3473" i="1"/>
  <c r="AH3473" i="1"/>
  <c r="AG1363" i="1"/>
  <c r="AH1363" i="1"/>
  <c r="AG215" i="1"/>
  <c r="AH215" i="1"/>
  <c r="L1991" i="1"/>
  <c r="AG1991" i="1"/>
  <c r="AH1991" i="1"/>
  <c r="AG2160" i="1"/>
  <c r="AH2160" i="1"/>
  <c r="AG1715" i="1"/>
  <c r="AH1715" i="1"/>
  <c r="L2492" i="1"/>
  <c r="AG2492" i="1"/>
  <c r="AH2492" i="1"/>
  <c r="AG3457" i="1"/>
  <c r="AH3457" i="1"/>
  <c r="AG3434" i="1"/>
  <c r="AH3434" i="1"/>
  <c r="L3888" i="1"/>
  <c r="AG3888" i="1"/>
  <c r="AH3888" i="1"/>
  <c r="AG3573" i="1"/>
  <c r="AH3573" i="1"/>
  <c r="L3645" i="1"/>
  <c r="AG3645" i="1"/>
  <c r="AH3645" i="1"/>
  <c r="L1428" i="1"/>
  <c r="AG1428" i="1"/>
  <c r="AH1428" i="1"/>
  <c r="L4010" i="1"/>
  <c r="AG4010" i="1"/>
  <c r="AH4010" i="1"/>
  <c r="AG3674" i="1"/>
  <c r="AH3674" i="1"/>
  <c r="L1025" i="1"/>
  <c r="AG1025" i="1"/>
  <c r="AH1025" i="1"/>
  <c r="L3109" i="1"/>
  <c r="AG3109" i="1"/>
  <c r="AH3109" i="1"/>
  <c r="AG738" i="1"/>
  <c r="AH738" i="1"/>
  <c r="L3538" i="1"/>
  <c r="AG3538" i="1"/>
  <c r="AH3538" i="1"/>
  <c r="L1416" i="1"/>
  <c r="AG1416" i="1"/>
  <c r="AH1416" i="1"/>
  <c r="AG563" i="1"/>
  <c r="AH563" i="1"/>
  <c r="AG767" i="1"/>
  <c r="AH767" i="1"/>
  <c r="AG766" i="1"/>
  <c r="AH766" i="1"/>
  <c r="AG1923" i="1"/>
  <c r="AH1923" i="1"/>
  <c r="AG2233" i="1"/>
  <c r="AH2233" i="1"/>
  <c r="L986" i="1"/>
  <c r="AG986" i="1"/>
  <c r="AH986" i="1"/>
  <c r="AG3601" i="1"/>
  <c r="AH3601" i="1"/>
  <c r="AG1588" i="1"/>
  <c r="AH1588" i="1"/>
  <c r="L441" i="1"/>
  <c r="AG441" i="1"/>
  <c r="AH441" i="1"/>
  <c r="L3964" i="1"/>
  <c r="AG3964" i="1"/>
  <c r="AH3964" i="1"/>
  <c r="AG3126" i="1"/>
  <c r="AH3126" i="1"/>
  <c r="AG3196" i="1"/>
  <c r="AH3196" i="1"/>
  <c r="AG2501" i="1"/>
  <c r="AH2501" i="1"/>
  <c r="AG414" i="1"/>
  <c r="AH414" i="1"/>
  <c r="AG318" i="1"/>
  <c r="AH318" i="1"/>
  <c r="AG4027" i="1"/>
  <c r="AH4027" i="1"/>
  <c r="L3527" i="1"/>
  <c r="AG3527" i="1"/>
  <c r="AH3527" i="1"/>
  <c r="AG2800" i="1"/>
  <c r="AH2800" i="1"/>
  <c r="AG128" i="1"/>
  <c r="AH128" i="1"/>
  <c r="L2272" i="1"/>
  <c r="AG2272" i="1"/>
  <c r="AH2272" i="1"/>
  <c r="AG3544" i="1"/>
  <c r="AH3544" i="1"/>
  <c r="L1140" i="1"/>
  <c r="AG1140" i="1"/>
  <c r="AH1140" i="1"/>
  <c r="AG793" i="1"/>
  <c r="AH793" i="1"/>
  <c r="L4017" i="1"/>
  <c r="AG4017" i="1"/>
  <c r="AH4017" i="1"/>
  <c r="AG1857" i="1"/>
  <c r="AH1857" i="1"/>
  <c r="L841" i="1"/>
  <c r="AG841" i="1"/>
  <c r="AH841" i="1"/>
  <c r="AG2818" i="1"/>
  <c r="AH2818" i="1"/>
  <c r="L1197" i="1"/>
  <c r="AG1197" i="1"/>
  <c r="AH1197" i="1"/>
  <c r="L1936" i="1"/>
  <c r="AG1936" i="1"/>
  <c r="AH1936" i="1"/>
  <c r="AG383" i="1"/>
  <c r="AH383" i="1"/>
  <c r="AG4192" i="1"/>
  <c r="AH4192" i="1"/>
  <c r="L2916" i="1"/>
  <c r="AG2916" i="1"/>
  <c r="AH2916" i="1"/>
  <c r="AG483" i="1"/>
  <c r="AH483" i="1"/>
  <c r="L152" i="1"/>
  <c r="AG152" i="1"/>
  <c r="AH152" i="1"/>
  <c r="L3037" i="1"/>
  <c r="AG3037" i="1"/>
  <c r="AH3037" i="1"/>
  <c r="AG3856" i="1"/>
  <c r="AH3856" i="1"/>
  <c r="L2464" i="1"/>
  <c r="AG2464" i="1"/>
  <c r="AH2464" i="1"/>
  <c r="L2915" i="1"/>
  <c r="AG2915" i="1"/>
  <c r="AH2915" i="1"/>
  <c r="AG3182" i="1"/>
  <c r="AH3182" i="1"/>
  <c r="AG2177" i="1"/>
  <c r="AH2177" i="1"/>
  <c r="AG2868" i="1"/>
  <c r="AH2868" i="1"/>
  <c r="L3646" i="1"/>
  <c r="L2925" i="1"/>
  <c r="AG2925" i="1"/>
  <c r="AH2925" i="1"/>
  <c r="AG1795" i="1"/>
  <c r="AH1795" i="1"/>
  <c r="L2747" i="1"/>
  <c r="AG2747" i="1"/>
  <c r="AH2747" i="1"/>
  <c r="L2772" i="1"/>
  <c r="AG2772" i="1"/>
  <c r="AH2772" i="1"/>
  <c r="AG478" i="1"/>
  <c r="AH478" i="1"/>
  <c r="AG2595" i="1"/>
  <c r="AH2595" i="1"/>
  <c r="AG2227" i="1"/>
  <c r="AH2227" i="1"/>
  <c r="AG2063" i="1"/>
  <c r="AH2063" i="1"/>
  <c r="L3723" i="1"/>
  <c r="AG3723" i="1"/>
  <c r="AH3723" i="1"/>
  <c r="L1721" i="1"/>
  <c r="AG1721" i="1"/>
  <c r="AH1721" i="1"/>
  <c r="AG535" i="1"/>
  <c r="L3566" i="1"/>
  <c r="AG3566" i="1"/>
  <c r="AH3566" i="1"/>
  <c r="AG3052" i="1"/>
  <c r="L3903" i="1"/>
  <c r="AG3903" i="1"/>
  <c r="AH3903" i="1"/>
  <c r="AG823" i="1"/>
  <c r="AH127" i="1"/>
  <c r="AH3868" i="1"/>
  <c r="AH3844" i="1"/>
  <c r="AH969" i="1"/>
  <c r="AH4036" i="1"/>
  <c r="AH3292" i="1"/>
  <c r="AH2788" i="1"/>
  <c r="L1993" i="1"/>
  <c r="AG1993" i="1"/>
  <c r="AH1993" i="1"/>
  <c r="L338" i="1"/>
  <c r="AG1131" i="1"/>
  <c r="AH1131" i="1"/>
  <c r="AG540" i="1"/>
  <c r="AH540" i="1"/>
  <c r="L1162" i="1"/>
  <c r="AG1162" i="1"/>
  <c r="AH1162" i="1"/>
  <c r="L3166" i="1"/>
  <c r="AG3166" i="1"/>
  <c r="AH3166" i="1"/>
  <c r="L220" i="1"/>
  <c r="L3685" i="1"/>
  <c r="AG3685" i="1"/>
  <c r="AH3685" i="1"/>
  <c r="AG1096" i="1"/>
  <c r="AH1096" i="1"/>
  <c r="L4060" i="1"/>
  <c r="AG4060" i="1"/>
  <c r="AH4060" i="1"/>
  <c r="AG1686" i="1"/>
  <c r="AH1686" i="1"/>
  <c r="L869" i="1"/>
  <c r="AG869" i="1"/>
  <c r="AH869" i="1"/>
  <c r="L780" i="1"/>
  <c r="AG780" i="1"/>
  <c r="AH780" i="1"/>
  <c r="L2860" i="1"/>
  <c r="AG2860" i="1"/>
  <c r="AH2860" i="1"/>
  <c r="AG2261" i="1"/>
  <c r="AH2261" i="1"/>
  <c r="AG2341" i="1"/>
  <c r="AH2341" i="1"/>
  <c r="L2940" i="1"/>
  <c r="AG2940" i="1"/>
  <c r="AH2940" i="1"/>
  <c r="L3214" i="1"/>
  <c r="AG3214" i="1"/>
  <c r="AH3214" i="1"/>
  <c r="AG55" i="1"/>
  <c r="AH55" i="1"/>
  <c r="L3862" i="1"/>
  <c r="AG3862" i="1"/>
  <c r="AH3862" i="1"/>
  <c r="AG3725" i="1"/>
  <c r="AH3725" i="1"/>
  <c r="L1686" i="1"/>
  <c r="L2526" i="1"/>
  <c r="AG2526" i="1"/>
  <c r="AH2526" i="1"/>
  <c r="AG3638" i="1"/>
  <c r="AH3638" i="1"/>
  <c r="L211" i="1"/>
  <c r="AG211" i="1"/>
  <c r="AH211" i="1"/>
  <c r="AG653" i="1"/>
  <c r="AH653" i="1"/>
  <c r="L797" i="1"/>
  <c r="AG797" i="1"/>
  <c r="AH797" i="1"/>
  <c r="L2441" i="1"/>
  <c r="AG2441" i="1"/>
  <c r="AH2441" i="1"/>
  <c r="AG3364" i="1"/>
  <c r="AH3364" i="1"/>
  <c r="L2878" i="1"/>
  <c r="AG2878" i="1"/>
  <c r="AH2878" i="1"/>
  <c r="AG2336" i="1"/>
  <c r="AH2336" i="1"/>
  <c r="L1229" i="1"/>
  <c r="AG1229" i="1"/>
  <c r="AH1229" i="1"/>
  <c r="L2341" i="1"/>
  <c r="L3796" i="1"/>
  <c r="AG3796" i="1"/>
  <c r="AH3796" i="1"/>
  <c r="L2118" i="1"/>
  <c r="AG2118" i="1"/>
  <c r="AH2118" i="1"/>
  <c r="L2718" i="1"/>
  <c r="AG2718" i="1"/>
  <c r="AH2718" i="1"/>
  <c r="L2674" i="1"/>
  <c r="AG2674" i="1"/>
  <c r="AH2674" i="1"/>
  <c r="L1516" i="1"/>
  <c r="L557" i="1"/>
  <c r="AG557" i="1"/>
  <c r="AH557" i="1"/>
  <c r="L173" i="1"/>
  <c r="L3630" i="1"/>
  <c r="AG3630" i="1"/>
  <c r="AH3630" i="1"/>
  <c r="AG3825" i="1"/>
  <c r="AH3825" i="1"/>
  <c r="AG1425" i="1"/>
  <c r="AH1425" i="1"/>
  <c r="L2829" i="1"/>
  <c r="AG2829" i="1"/>
  <c r="AH2829" i="1"/>
  <c r="AG2074" i="1"/>
  <c r="AH2074" i="1"/>
  <c r="L2384" i="1"/>
  <c r="L2340" i="1"/>
  <c r="AG2340" i="1"/>
  <c r="AH2340" i="1"/>
  <c r="AG3761" i="1"/>
  <c r="AH3761" i="1"/>
  <c r="L3152" i="1"/>
  <c r="L2630" i="1"/>
  <c r="AG2630" i="1"/>
  <c r="AH2630" i="1"/>
  <c r="L1573" i="1"/>
  <c r="AG1573" i="1"/>
  <c r="AH1573" i="1"/>
  <c r="AG1983" i="1"/>
  <c r="AH1983" i="1"/>
  <c r="L2848" i="1"/>
  <c r="AG592" i="1"/>
  <c r="AH592" i="1"/>
  <c r="L865" i="1"/>
  <c r="AG865" i="1"/>
  <c r="AH865" i="1"/>
  <c r="L166" i="1"/>
  <c r="AG166" i="1"/>
  <c r="AH166" i="1"/>
  <c r="AG2709" i="1"/>
  <c r="AH2709" i="1"/>
  <c r="L3610" i="1"/>
  <c r="AG1046" i="1"/>
  <c r="AH1046" i="1"/>
  <c r="L650" i="1"/>
  <c r="AG650" i="1"/>
  <c r="AH650" i="1"/>
  <c r="L3332" i="1"/>
  <c r="AG3332" i="1"/>
  <c r="AH3332" i="1"/>
  <c r="L1653" i="1"/>
  <c r="AG1653" i="1"/>
  <c r="AH1653" i="1"/>
  <c r="L1679" i="1"/>
  <c r="L2964" i="1"/>
  <c r="AG2964" i="1"/>
  <c r="AH2964" i="1"/>
  <c r="L435" i="1"/>
  <c r="AG435" i="1"/>
  <c r="AH435" i="1"/>
  <c r="AG3986" i="1"/>
  <c r="AH3986" i="1"/>
  <c r="L433" i="1"/>
  <c r="AG3257" i="1"/>
  <c r="AH3257" i="1"/>
  <c r="L3768" i="1"/>
  <c r="AG3768" i="1"/>
  <c r="AH3768" i="1"/>
  <c r="L4108" i="1"/>
  <c r="AG4108" i="1"/>
  <c r="AH4108" i="1"/>
  <c r="AG2286" i="1"/>
  <c r="AH2286" i="1"/>
  <c r="L3461" i="1"/>
  <c r="AG3461" i="1"/>
  <c r="AH3461" i="1"/>
  <c r="L3724" i="1"/>
  <c r="L1685" i="1"/>
  <c r="AG1685" i="1"/>
  <c r="AH1685" i="1"/>
  <c r="L4141" i="1"/>
  <c r="AG4141" i="1"/>
  <c r="AH4141" i="1"/>
  <c r="L1783" i="1"/>
  <c r="L3436" i="1"/>
  <c r="AG3436" i="1"/>
  <c r="AH3436" i="1"/>
  <c r="L6" i="1"/>
  <c r="AG6" i="1"/>
  <c r="AH6" i="1"/>
  <c r="AG1418" i="1"/>
  <c r="AH1418" i="1"/>
  <c r="L630" i="1"/>
  <c r="AG2143" i="1"/>
  <c r="AH2143" i="1"/>
  <c r="L468" i="1"/>
  <c r="AG566" i="1"/>
  <c r="AH566" i="1"/>
  <c r="L1713" i="1"/>
  <c r="L3922" i="1"/>
  <c r="L1306" i="1"/>
  <c r="AG1306" i="1"/>
  <c r="AH1306" i="1"/>
  <c r="L176" i="1"/>
  <c r="AG176" i="1"/>
  <c r="AH176" i="1"/>
  <c r="AG594" i="1"/>
  <c r="AH594" i="1"/>
  <c r="L1736" i="1"/>
  <c r="AG4189" i="1"/>
  <c r="AH4189" i="1"/>
  <c r="L1261" i="1"/>
  <c r="L3522" i="1"/>
  <c r="AG3522" i="1"/>
  <c r="AH3522" i="1"/>
  <c r="L1960" i="1"/>
  <c r="L110" i="1"/>
  <c r="AG110" i="1"/>
  <c r="AH110" i="1"/>
  <c r="L3374" i="1"/>
  <c r="AG3374" i="1"/>
  <c r="AH3374" i="1"/>
  <c r="AG194" i="1"/>
  <c r="AH194" i="1"/>
  <c r="L3300" i="1"/>
  <c r="L274" i="1"/>
  <c r="AG274" i="1"/>
  <c r="AH274" i="1"/>
  <c r="L1177" i="1"/>
  <c r="AG1177" i="1"/>
  <c r="AH1177" i="1"/>
  <c r="L1415" i="1"/>
  <c r="AG1415" i="1"/>
  <c r="AH1415" i="1"/>
  <c r="L189" i="1"/>
  <c r="AG189" i="1"/>
  <c r="AH189" i="1"/>
  <c r="AG3836" i="1"/>
  <c r="AH3836" i="1"/>
  <c r="L1586" i="1"/>
  <c r="AG1586" i="1"/>
  <c r="AH1586" i="1"/>
  <c r="AG4154" i="1"/>
  <c r="AH4154" i="1"/>
  <c r="AG2148" i="1"/>
  <c r="AH2148" i="1"/>
  <c r="L715" i="1"/>
  <c r="AG715" i="1"/>
  <c r="AH715" i="1"/>
  <c r="AG2661" i="1"/>
  <c r="AH2661" i="1"/>
  <c r="L1363" i="1"/>
  <c r="AG1295" i="1"/>
  <c r="AH1295" i="1"/>
  <c r="L3957" i="1"/>
  <c r="L1941" i="1"/>
  <c r="AG1941" i="1"/>
  <c r="AH1941" i="1"/>
  <c r="L548" i="1"/>
  <c r="AG548" i="1"/>
  <c r="AH548" i="1"/>
  <c r="L2160" i="1"/>
  <c r="AG2061" i="1"/>
  <c r="AH2061" i="1"/>
  <c r="L3047" i="1"/>
  <c r="L3360" i="1"/>
  <c r="AG3651" i="1"/>
  <c r="AH3651" i="1"/>
  <c r="AG1243" i="1"/>
  <c r="AH1243" i="1"/>
  <c r="L227" i="1"/>
  <c r="AG227" i="1"/>
  <c r="AH227" i="1"/>
  <c r="L4173" i="1"/>
  <c r="AG4173" i="1"/>
  <c r="AH4173" i="1"/>
  <c r="L3227" i="1"/>
  <c r="AG3227" i="1"/>
  <c r="AH3227" i="1"/>
  <c r="L1289" i="1"/>
  <c r="AG1289" i="1"/>
  <c r="AH1289" i="1"/>
  <c r="L1370" i="1"/>
  <c r="AG2083" i="1"/>
  <c r="AH2083" i="1"/>
  <c r="L2373" i="1"/>
  <c r="AG2373" i="1"/>
  <c r="AH2373" i="1"/>
  <c r="AG3167" i="1"/>
  <c r="AH3167" i="1"/>
  <c r="AG3480" i="1"/>
  <c r="AH3480" i="1"/>
  <c r="AG2424" i="1"/>
  <c r="AH2424" i="1"/>
  <c r="L3867" i="1"/>
  <c r="AG3867" i="1"/>
  <c r="AH3867" i="1"/>
  <c r="AG201" i="1"/>
  <c r="AH201" i="1"/>
  <c r="L1213" i="1"/>
  <c r="AG1213" i="1"/>
  <c r="AH1213" i="1"/>
  <c r="L35" i="1"/>
  <c r="AG35" i="1"/>
  <c r="AH35" i="1"/>
  <c r="L3448" i="1"/>
  <c r="L616" i="1"/>
  <c r="AG602" i="1"/>
  <c r="AH602" i="1"/>
  <c r="L3780" i="1"/>
  <c r="L1535" i="1"/>
  <c r="AG1535" i="1"/>
  <c r="AH1535" i="1"/>
  <c r="AG2730" i="1"/>
  <c r="AH2730" i="1"/>
  <c r="AG3331" i="1"/>
  <c r="AH3331" i="1"/>
  <c r="AG881" i="1"/>
  <c r="AH881" i="1"/>
  <c r="AG2871" i="1"/>
  <c r="AH2871" i="1"/>
  <c r="L1340" i="1"/>
  <c r="L718" i="1"/>
  <c r="AG718" i="1"/>
  <c r="AH718" i="1"/>
  <c r="L255" i="1"/>
  <c r="L432" i="1"/>
  <c r="L554" i="1"/>
  <c r="AG554" i="1"/>
  <c r="AH554" i="1"/>
  <c r="AG2235" i="1"/>
  <c r="AH2235" i="1"/>
  <c r="AG1748" i="1"/>
  <c r="AH1748" i="1"/>
  <c r="AG3564" i="1"/>
  <c r="AH3564" i="1"/>
  <c r="L1891" i="1"/>
  <c r="L2519" i="1"/>
  <c r="L3601" i="1"/>
  <c r="AG3774" i="1"/>
  <c r="AH3774" i="1"/>
  <c r="AG1351" i="1"/>
  <c r="AH1351" i="1"/>
  <c r="AG916" i="1"/>
  <c r="AH916" i="1"/>
  <c r="AG3390" i="1"/>
  <c r="AH3390" i="1"/>
  <c r="L1615" i="1"/>
  <c r="L1093" i="1"/>
  <c r="AG1093" i="1"/>
  <c r="AH1093" i="1"/>
  <c r="AG2875" i="1"/>
  <c r="AH2875" i="1"/>
  <c r="AG1612" i="1"/>
  <c r="AH1612" i="1"/>
  <c r="L1589" i="1"/>
  <c r="L318" i="1"/>
  <c r="AG268" i="1"/>
  <c r="AH268" i="1"/>
  <c r="AG464" i="1"/>
  <c r="AH464" i="1"/>
  <c r="L2193" i="1"/>
  <c r="AG2193" i="1"/>
  <c r="AH2193" i="1"/>
  <c r="L626" i="1"/>
  <c r="AG626" i="1"/>
  <c r="AH626" i="1"/>
  <c r="L3394" i="1"/>
  <c r="L1090" i="1"/>
  <c r="L4155" i="1"/>
  <c r="AG4155" i="1"/>
  <c r="AH4155" i="1"/>
  <c r="L843" i="1"/>
  <c r="AG843" i="1"/>
  <c r="AH843" i="1"/>
  <c r="L3013" i="1"/>
  <c r="AG3013" i="1"/>
  <c r="AH3013" i="1"/>
  <c r="AG789" i="1"/>
  <c r="AH789" i="1"/>
  <c r="L2007" i="1"/>
  <c r="L4028" i="1"/>
  <c r="AG4028" i="1"/>
  <c r="AH4028" i="1"/>
  <c r="L3470" i="1"/>
  <c r="AG3470" i="1"/>
  <c r="AH3470" i="1"/>
  <c r="L2607" i="1"/>
  <c r="AG2607" i="1"/>
  <c r="AH2607" i="1"/>
  <c r="AG575" i="1"/>
  <c r="AH575" i="1"/>
  <c r="L793" i="1"/>
  <c r="L2615" i="1"/>
  <c r="AG2615" i="1"/>
  <c r="AH2615" i="1"/>
  <c r="L1857" i="1"/>
  <c r="AG1414" i="1"/>
  <c r="AH1414" i="1"/>
  <c r="L682" i="1"/>
  <c r="L3272" i="1"/>
  <c r="AG3272" i="1"/>
  <c r="AH3272" i="1"/>
  <c r="L2827" i="1"/>
  <c r="AG2827" i="1"/>
  <c r="AH2827" i="1"/>
  <c r="AG859" i="1"/>
  <c r="AH859" i="1"/>
  <c r="L383" i="1"/>
  <c r="AG1981" i="1"/>
  <c r="AH1981" i="1"/>
  <c r="L168" i="1"/>
  <c r="L614" i="1"/>
  <c r="AG614" i="1"/>
  <c r="AH614" i="1"/>
  <c r="L3786" i="1"/>
  <c r="AG3786" i="1"/>
  <c r="AH3786" i="1"/>
  <c r="L932" i="1"/>
  <c r="AG932" i="1"/>
  <c r="AH932" i="1"/>
  <c r="AG1308" i="1"/>
  <c r="AH1308" i="1"/>
  <c r="L2737" i="1"/>
  <c r="L3891" i="1"/>
  <c r="AG3891" i="1"/>
  <c r="AH3891" i="1"/>
  <c r="L608" i="1"/>
  <c r="AG608" i="1"/>
  <c r="AH608" i="1"/>
  <c r="AG171" i="1"/>
  <c r="AH171" i="1"/>
  <c r="L3856" i="1"/>
  <c r="AG36" i="1"/>
  <c r="AH36" i="1"/>
  <c r="AG4072" i="1"/>
  <c r="AH4072" i="1"/>
  <c r="L19" i="1"/>
  <c r="AG19" i="1"/>
  <c r="AH19" i="1"/>
  <c r="AG1293" i="1"/>
  <c r="AH1293" i="1"/>
  <c r="L3182" i="1"/>
  <c r="AG1863" i="1"/>
  <c r="AH1863" i="1"/>
  <c r="L1868" i="1"/>
  <c r="L1677" i="1"/>
  <c r="AG1677" i="1"/>
  <c r="AH1677" i="1"/>
  <c r="L2868" i="1"/>
  <c r="L3803" i="1"/>
  <c r="AG3803" i="1"/>
  <c r="AH3803" i="1"/>
  <c r="L1795" i="1"/>
  <c r="L977" i="1"/>
  <c r="AG977" i="1"/>
  <c r="AH977" i="1"/>
  <c r="L3732" i="1"/>
  <c r="AG3732" i="1"/>
  <c r="AH3732" i="1"/>
  <c r="AG2017" i="1"/>
  <c r="AH2017" i="1"/>
  <c r="L478" i="1"/>
  <c r="AG2547" i="1"/>
  <c r="AH2547" i="1"/>
  <c r="L1058" i="1"/>
  <c r="L2763" i="1"/>
  <c r="AG2763" i="1"/>
  <c r="AH2763" i="1"/>
  <c r="L2227" i="1"/>
  <c r="AG2421" i="1"/>
  <c r="AH2421" i="1"/>
  <c r="AG3215" i="1"/>
  <c r="AH3215" i="1"/>
  <c r="L3506" i="1"/>
  <c r="AG3506" i="1"/>
  <c r="AH3506" i="1"/>
  <c r="AG1166" i="1"/>
  <c r="AH1166" i="1"/>
  <c r="AG2463" i="1"/>
  <c r="AH2463" i="1"/>
  <c r="AG3011" i="1"/>
  <c r="AH3011" i="1"/>
  <c r="AG3827" i="1"/>
  <c r="AH3827" i="1"/>
  <c r="L3827" i="1"/>
  <c r="AG107" i="1"/>
  <c r="AH107" i="1"/>
  <c r="L107" i="1"/>
  <c r="L634" i="1"/>
  <c r="AG634" i="1"/>
  <c r="AH634" i="1"/>
  <c r="AG251" i="1"/>
  <c r="AH251" i="1"/>
  <c r="L251" i="1"/>
  <c r="AG3868" i="1"/>
  <c r="AG969" i="1"/>
  <c r="AG4036" i="1"/>
  <c r="AG2788" i="1"/>
  <c r="L2251" i="1"/>
  <c r="L73" i="1"/>
  <c r="L3573" i="1"/>
  <c r="L2182" i="1"/>
  <c r="L2879" i="1"/>
  <c r="L2111" i="1"/>
  <c r="L2808" i="1"/>
  <c r="L3674" i="1"/>
  <c r="L2858" i="1"/>
  <c r="L3483" i="1"/>
  <c r="L201" i="1"/>
  <c r="L1592" i="1"/>
  <c r="L4007" i="1"/>
  <c r="L2917" i="1"/>
  <c r="L836" i="1"/>
  <c r="L514" i="1"/>
  <c r="L3808" i="1"/>
  <c r="L1912" i="1"/>
  <c r="L40" i="1"/>
  <c r="L4005" i="1"/>
  <c r="L1194" i="1"/>
  <c r="L4025" i="1"/>
  <c r="L905" i="1"/>
  <c r="L3834" i="1"/>
  <c r="L930" i="1"/>
  <c r="L2206" i="1"/>
  <c r="L2711" i="1"/>
  <c r="L3120" i="1"/>
  <c r="L725" i="1"/>
  <c r="L2092" i="1"/>
  <c r="L2165" i="1"/>
  <c r="L2046" i="1"/>
  <c r="L1855" i="1"/>
  <c r="L3921" i="1"/>
  <c r="L2318" i="1"/>
  <c r="L1804" i="1"/>
  <c r="L2285" i="1"/>
  <c r="L2406" i="1"/>
  <c r="L2191" i="1"/>
  <c r="L2793" i="1"/>
  <c r="L709" i="1"/>
  <c r="L811" i="1"/>
  <c r="L1876" i="1"/>
  <c r="L3126" i="1"/>
  <c r="L3223" i="1"/>
  <c r="L3437" i="1"/>
  <c r="L3318" i="1"/>
  <c r="L3559" i="1"/>
  <c r="L2290" i="1"/>
  <c r="L222" i="1"/>
  <c r="L676" i="1"/>
  <c r="L1997" i="1"/>
  <c r="L2934" i="1"/>
  <c r="L3295" i="1"/>
  <c r="L896" i="1"/>
  <c r="L2514" i="1"/>
  <c r="L814" i="1"/>
  <c r="L245" i="1"/>
  <c r="L1170" i="1"/>
  <c r="L3849" i="1"/>
  <c r="L2553" i="1"/>
  <c r="L1281" i="1"/>
  <c r="L909" i="1"/>
  <c r="L3874" i="1"/>
  <c r="L2098" i="1"/>
  <c r="L754" i="1"/>
  <c r="L882" i="1"/>
  <c r="L2456" i="1"/>
  <c r="L347" i="1"/>
  <c r="L2323" i="1"/>
  <c r="L2486" i="1"/>
  <c r="L2545" i="1"/>
  <c r="L1715" i="1"/>
  <c r="L2155" i="1"/>
  <c r="L2108" i="1"/>
  <c r="L2061" i="1"/>
  <c r="L2158" i="1"/>
  <c r="L2855" i="1"/>
  <c r="L2087" i="1"/>
  <c r="L2784" i="1"/>
  <c r="L3265" i="1"/>
  <c r="L3650" i="1"/>
  <c r="L2834" i="1"/>
  <c r="L3459" i="1"/>
  <c r="L792" i="1"/>
  <c r="L3015" i="1"/>
  <c r="L429" i="1"/>
  <c r="L1461" i="1"/>
  <c r="L3841" i="1"/>
  <c r="L624" i="1"/>
  <c r="L2210" i="1"/>
  <c r="L1659" i="1"/>
  <c r="L3669" i="1"/>
  <c r="L721" i="1"/>
  <c r="L1774" i="1"/>
  <c r="L2715" i="1"/>
  <c r="L4073" i="1"/>
  <c r="L2083" i="1"/>
  <c r="L2036" i="1"/>
  <c r="L2424" i="1"/>
  <c r="L2654" i="1"/>
  <c r="L24" i="1"/>
  <c r="L3712" i="1"/>
  <c r="L21" i="1"/>
  <c r="L422" i="1"/>
  <c r="L1072" i="1"/>
  <c r="L188" i="1"/>
  <c r="L3416" i="1"/>
  <c r="L3815" i="1"/>
  <c r="L1751" i="1"/>
  <c r="L4164" i="1"/>
  <c r="L2997" i="1"/>
  <c r="L158" i="1"/>
  <c r="L1773" i="1"/>
  <c r="L2898" i="1"/>
  <c r="L743" i="1"/>
  <c r="L3860" i="1"/>
  <c r="L3017" i="1"/>
  <c r="L1395" i="1"/>
  <c r="L279" i="1"/>
  <c r="L2923" i="1"/>
  <c r="L765" i="1"/>
  <c r="L3902" i="1"/>
  <c r="L4082" i="1"/>
  <c r="L2139" i="1"/>
  <c r="L406" i="1"/>
  <c r="L2282" i="1"/>
  <c r="L2233" i="1"/>
  <c r="L500" i="1"/>
  <c r="L1746" i="1"/>
  <c r="L3564" i="1"/>
  <c r="L2418" i="1"/>
  <c r="L2252" i="1"/>
  <c r="L2109" i="1"/>
  <c r="L4085" i="1"/>
  <c r="L1144" i="1"/>
  <c r="L1708" i="1"/>
  <c r="L41" i="1"/>
  <c r="L143" i="1"/>
  <c r="L1859" i="1"/>
</calcChain>
</file>

<file path=xl/sharedStrings.xml><?xml version="1.0" encoding="utf-8"?>
<sst xmlns="http://schemas.openxmlformats.org/spreadsheetml/2006/main" count="222" uniqueCount="119">
  <si>
    <t>平均气温</t>
    <phoneticPr fontId="1" type="noConversion"/>
  </si>
  <si>
    <t>日最高气温</t>
    <phoneticPr fontId="1" type="noConversion"/>
  </si>
  <si>
    <t>日最低气温</t>
    <phoneticPr fontId="1" type="noConversion"/>
  </si>
  <si>
    <t>平均相对湿度</t>
    <phoneticPr fontId="1" type="noConversion"/>
  </si>
  <si>
    <t>最小相对湿度</t>
    <phoneticPr fontId="1" type="noConversion"/>
  </si>
  <si>
    <t>日照时数</t>
    <phoneticPr fontId="1" type="noConversion"/>
  </si>
  <si>
    <t>计算地点海拔高度</t>
    <phoneticPr fontId="1" type="noConversion"/>
  </si>
  <si>
    <t xml:space="preserve">风标实际风速 </t>
    <phoneticPr fontId="1" type="noConversion"/>
  </si>
  <si>
    <t>风标高度</t>
    <phoneticPr fontId="1" type="noConversion"/>
  </si>
  <si>
    <t>参考作物蒸发蒸腾量</t>
    <phoneticPr fontId="1" type="noConversion"/>
  </si>
  <si>
    <t>最大相对湿度</t>
    <phoneticPr fontId="1" type="noConversion"/>
  </si>
  <si>
    <t>饱和水气压</t>
  </si>
  <si>
    <t>实际水气压</t>
    <phoneticPr fontId="1" type="noConversion"/>
  </si>
  <si>
    <t>净长波辐射</t>
    <phoneticPr fontId="1" type="noConversion"/>
  </si>
  <si>
    <t>最大可能日照时数</t>
    <phoneticPr fontId="1" type="noConversion"/>
  </si>
  <si>
    <t>日照时数角</t>
    <phoneticPr fontId="1" type="noConversion"/>
  </si>
  <si>
    <t>地理纬度</t>
    <phoneticPr fontId="1" type="noConversion"/>
  </si>
  <si>
    <t>日倾角</t>
    <phoneticPr fontId="1" type="noConversion"/>
  </si>
  <si>
    <t>日序数</t>
    <phoneticPr fontId="1" type="noConversion"/>
  </si>
  <si>
    <t>净短波辐射</t>
    <phoneticPr fontId="1" type="noConversion"/>
  </si>
  <si>
    <t>大气边缘太阳辐射</t>
    <phoneticPr fontId="1" type="noConversion"/>
  </si>
  <si>
    <t>日对地相对高度</t>
    <phoneticPr fontId="1" type="noConversion"/>
  </si>
  <si>
    <t>土壤热通量</t>
    <phoneticPr fontId="1" type="noConversion"/>
  </si>
  <si>
    <t>湿度表常数</t>
    <phoneticPr fontId="1" type="noConversion"/>
  </si>
  <si>
    <t>潜热</t>
    <phoneticPr fontId="1" type="noConversion"/>
  </si>
  <si>
    <t xml:space="preserve">2m高度处风速 </t>
    <phoneticPr fontId="1" type="noConversion"/>
  </si>
  <si>
    <t>水稻作物系数</t>
    <phoneticPr fontId="1" type="noConversion"/>
  </si>
  <si>
    <t>水稻需水量</t>
    <phoneticPr fontId="1" type="noConversion"/>
  </si>
  <si>
    <t>年份</t>
    <phoneticPr fontId="1" type="noConversion"/>
  </si>
  <si>
    <t>T（℃）</t>
  </si>
  <si>
    <t>Tmax</t>
  </si>
  <si>
    <t>Tmin(℃）</t>
  </si>
  <si>
    <t>n（h）</t>
  </si>
  <si>
    <t>h</t>
    <phoneticPr fontId="1" type="noConversion"/>
  </si>
  <si>
    <t>Rhmean（%1)</t>
    <phoneticPr fontId="1" type="noConversion"/>
  </si>
  <si>
    <t>RHmin (1%)</t>
    <phoneticPr fontId="1" type="noConversion"/>
  </si>
  <si>
    <t>Z（m）</t>
    <phoneticPr fontId="1" type="noConversion"/>
  </si>
  <si>
    <r>
      <t>ET</t>
    </r>
    <r>
      <rPr>
        <vertAlign val="subscript"/>
        <sz val="11"/>
        <color indexed="13"/>
        <rFont val="Times New Roman"/>
        <family val="1"/>
      </rPr>
      <t>0</t>
    </r>
    <r>
      <rPr>
        <sz val="11"/>
        <color indexed="13"/>
        <rFont val="Times New Roman"/>
        <family val="1"/>
      </rPr>
      <t>(mm/d)</t>
    </r>
    <phoneticPr fontId="4" type="noConversion"/>
  </si>
  <si>
    <t>平均风速（m/s）</t>
    <phoneticPr fontId="1" type="noConversion"/>
  </si>
  <si>
    <t>φ（rad）</t>
    <phoneticPr fontId="1" type="noConversion"/>
  </si>
  <si>
    <t>RHmax</t>
    <phoneticPr fontId="1" type="noConversion"/>
  </si>
  <si>
    <t>ea</t>
    <phoneticPr fontId="1" type="noConversion"/>
  </si>
  <si>
    <t>△</t>
    <phoneticPr fontId="1" type="noConversion"/>
  </si>
  <si>
    <t>ed</t>
    <phoneticPr fontId="1" type="noConversion"/>
  </si>
  <si>
    <t>Rnl</t>
    <phoneticPr fontId="1" type="noConversion"/>
  </si>
  <si>
    <t>N</t>
    <phoneticPr fontId="1" type="noConversion"/>
  </si>
  <si>
    <t>Ws</t>
    <phoneticPr fontId="1" type="noConversion"/>
  </si>
  <si>
    <t>δ</t>
    <phoneticPr fontId="1" type="noConversion"/>
  </si>
  <si>
    <t>J</t>
    <phoneticPr fontId="1" type="noConversion"/>
  </si>
  <si>
    <t>Rns</t>
    <phoneticPr fontId="1" type="noConversion"/>
  </si>
  <si>
    <t>Ra</t>
    <phoneticPr fontId="1" type="noConversion"/>
  </si>
  <si>
    <t>dr</t>
    <phoneticPr fontId="1" type="noConversion"/>
  </si>
  <si>
    <t>G</t>
    <phoneticPr fontId="1" type="noConversion"/>
  </si>
  <si>
    <t>γ</t>
    <phoneticPr fontId="1" type="noConversion"/>
  </si>
  <si>
    <t>λ</t>
    <phoneticPr fontId="1" type="noConversion"/>
  </si>
  <si>
    <t>μ2</t>
    <phoneticPr fontId="1" type="noConversion"/>
  </si>
  <si>
    <t>Kc</t>
    <phoneticPr fontId="1" type="noConversion"/>
  </si>
  <si>
    <t>Etc</t>
    <phoneticPr fontId="1" type="noConversion"/>
  </si>
  <si>
    <t>最大风速（m/s）</t>
  </si>
  <si>
    <t>最大风速的风向（方位）</t>
    <phoneticPr fontId="1" type="noConversion"/>
  </si>
  <si>
    <t>极大风速</t>
    <phoneticPr fontId="1" type="noConversion"/>
  </si>
  <si>
    <t>极大风速的风向</t>
    <phoneticPr fontId="1" type="noConversion"/>
  </si>
  <si>
    <t>平均本站气压（0.1hPa）</t>
    <phoneticPr fontId="1" type="noConversion"/>
  </si>
  <si>
    <t>日最高本站气压 0.1hPa</t>
    <phoneticPr fontId="1" type="noConversion"/>
  </si>
  <si>
    <t xml:space="preserve">日最低本站气压0.1hPa </t>
    <phoneticPr fontId="1" type="noConversion"/>
  </si>
  <si>
    <t>平均水汽压0.1hPa</t>
    <phoneticPr fontId="1" type="noConversion"/>
  </si>
  <si>
    <t xml:space="preserve"> 20-20时降水量0.1mm</t>
    <phoneticPr fontId="1" type="noConversion"/>
  </si>
  <si>
    <t>ID</t>
  </si>
  <si>
    <t>字段1</t>
  </si>
  <si>
    <t>温度法</t>
    <phoneticPr fontId="1" type="noConversion"/>
  </si>
  <si>
    <t>经验公式</t>
    <phoneticPr fontId="1" type="noConversion"/>
  </si>
  <si>
    <t>辐射法</t>
    <phoneticPr fontId="1" type="noConversion"/>
  </si>
  <si>
    <t>HS</t>
    <phoneticPr fontId="1" type="noConversion"/>
  </si>
  <si>
    <t>Irmark-Allen</t>
  </si>
  <si>
    <t>Priestley-Taylor</t>
  </si>
  <si>
    <t>年份</t>
  </si>
  <si>
    <t>参考作物蒸发蒸腾量</t>
  </si>
  <si>
    <t>ET0(mm/d)</t>
  </si>
  <si>
    <t>温度法</t>
  </si>
  <si>
    <t>HS</t>
  </si>
  <si>
    <t>经验公式</t>
  </si>
  <si>
    <t>辐射法</t>
  </si>
  <si>
    <t>温度法</t>
    <phoneticPr fontId="1" type="noConversion"/>
  </si>
  <si>
    <t>SUMMARY OUTPUT</t>
  </si>
  <si>
    <t>回归统计</t>
  </si>
  <si>
    <t>Multiple R</t>
  </si>
  <si>
    <t>R Square</t>
  </si>
  <si>
    <t>Adjusted R Square</t>
  </si>
  <si>
    <t>标准误差</t>
  </si>
  <si>
    <t>观测值</t>
  </si>
  <si>
    <t>方差分析</t>
  </si>
  <si>
    <t>回归分析</t>
  </si>
  <si>
    <t>残差</t>
  </si>
  <si>
    <t>总计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</si>
  <si>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</si>
  <si>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</si>
  <si>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</si>
  <si>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</si>
  <si>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</si>
  <si>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</si>
  <si>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</si>
  <si>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</si>
  <si>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</si>
  <si>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</si>
  <si>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</si>
  <si>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下限 95.0%</t>
  </si>
  <si>
    <t>上限 95.0%</t>
  </si>
  <si>
    <t>RESIDUAL OUTPUT</t>
  </si>
  <si>
    <t>预测 温度法</t>
  </si>
  <si>
    <t>预测 经验公式</t>
  </si>
  <si>
    <t>预测 辐射法</t>
  </si>
  <si>
    <t>x</t>
    <phoneticPr fontId="1" type="noConversion"/>
  </si>
  <si>
    <t>y=x</t>
    <phoneticPr fontId="1" type="noConversion"/>
  </si>
  <si>
    <t>修正前</t>
    <phoneticPr fontId="1" type="noConversion"/>
  </si>
  <si>
    <r>
      <t>HS</t>
    </r>
    <r>
      <rPr>
        <sz val="11"/>
        <color theme="1"/>
        <rFont val="宋体"/>
        <family val="3"/>
        <charset val="134"/>
      </rPr>
      <t>修正后偏差计算</t>
    </r>
    <phoneticPr fontId="1" type="noConversion"/>
  </si>
  <si>
    <t>修整后偏差</t>
    <phoneticPr fontId="1" type="noConversion"/>
  </si>
  <si>
    <t>HS与PM偏差</t>
    <phoneticPr fontId="1" type="noConversion"/>
  </si>
  <si>
    <t>修整前偏差</t>
    <phoneticPr fontId="1" type="noConversion"/>
  </si>
  <si>
    <r>
      <t>HS</t>
    </r>
    <r>
      <rPr>
        <sz val="11"/>
        <color rgb="FFFF0000"/>
        <rFont val="宋体"/>
        <family val="3"/>
        <charset val="134"/>
      </rPr>
      <t>修正后偏差计算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</si>
</sst>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/m/d;@"/>
    <numFmt numFmtId="177" formatCode="0.00_ "/>
    <numFmt numFmtId="178" formatCode="0.0_ "/>
  </numFmts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13"/>
      <name val="Times New Roman"/>
      <family val="1"/>
    </font>
    <font>
      <vertAlign val="subscript"/>
      <sz val="11"/>
      <color indexed="13"/>
      <name val="Times New Roman"/>
      <family val="1"/>
    </font>
    <font>
      <sz val="9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0.5"/>
      <color theme="1"/>
      <name val="Calibri"/>
      <family val="2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sz val="11"/>
      <color rgb="FFFF0000"/>
      <name val="宋体"/>
      <family val="2"/>
      <charset val="134"/>
      <scheme val="minor"/>
    </font>
    <font>
      <sz val="11"/>
      <color rgb="FFFF0000"/>
      <name val="Tahoma"/>
      <family val="2"/>
    </font>
    <font>
      <sz val="11"/>
      <color rgb="FFFF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0594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>
      <alignment vertical="center"/>
    </xf>
    <xf numFmtId="0" fontId="0" fillId="3" borderId="0" xfId="0" applyFill="1">
      <alignment vertical="center"/>
    </xf>
    <xf numFmtId="0" fontId="2" fillId="4" borderId="1" xfId="0" applyFont="1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78" fontId="0" fillId="2" borderId="0" xfId="0" applyNumberFormat="1" applyFill="1" applyAlignment="1">
      <alignment horizontal="center" vertical="center" wrapText="1"/>
    </xf>
    <xf numFmtId="178" fontId="0" fillId="0" borderId="0" xfId="0" applyNumberFormat="1">
      <alignment vertical="center"/>
    </xf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7" fillId="0" borderId="0" xfId="0" applyFont="1">
      <alignment vertical="center"/>
    </xf>
    <xf numFmtId="176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Continuous"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Sheet1!$L$1:$L$2</c:f>
              <c:strCache>
                <c:ptCount val="1"/>
                <c:pt idx="0">
                  <c:v>参考作物蒸发蒸腾量 ET0(mm/d)</c:v>
                </c:pt>
              </c:strCache>
            </c:strRef>
          </c:tx>
          <c:marker>
            <c:symbol val="none"/>
          </c:marker>
          <c:val>
            <c:numRef>
              <c:f>Sheet1!$L$3:$L$4201</c:f>
              <c:numCache>
                <c:formatCode>General</c:formatCode>
                <c:ptCount val="4199"/>
                <c:pt idx="0">
                  <c:v>1.1778805255035025</c:v>
                </c:pt>
                <c:pt idx="1">
                  <c:v>0.56736782537815256</c:v>
                </c:pt>
                <c:pt idx="2">
                  <c:v>0.4216230217554528</c:v>
                </c:pt>
                <c:pt idx="3">
                  <c:v>0.44004058615017194</c:v>
                </c:pt>
                <c:pt idx="4">
                  <c:v>0.40508826014292121</c:v>
                </c:pt>
                <c:pt idx="5">
                  <c:v>0.36633832643927727</c:v>
                </c:pt>
                <c:pt idx="6">
                  <c:v>0.49728349510731246</c:v>
                </c:pt>
                <c:pt idx="7">
                  <c:v>0.45257139647699302</c:v>
                </c:pt>
                <c:pt idx="8">
                  <c:v>0.60236382227451157</c:v>
                </c:pt>
                <c:pt idx="9">
                  <c:v>0.48911506239451974</c:v>
                </c:pt>
                <c:pt idx="10">
                  <c:v>0.63160819872183938</c:v>
                </c:pt>
                <c:pt idx="11">
                  <c:v>0.76810169185855648</c:v>
                </c:pt>
                <c:pt idx="12">
                  <c:v>0.51768325006664151</c:v>
                </c:pt>
                <c:pt idx="13">
                  <c:v>0.56173161525817727</c:v>
                </c:pt>
                <c:pt idx="14">
                  <c:v>0.78660962462392747</c:v>
                </c:pt>
                <c:pt idx="15">
                  <c:v>0.50159028181367127</c:v>
                </c:pt>
                <c:pt idx="16">
                  <c:v>0.64043172468653364</c:v>
                </c:pt>
                <c:pt idx="17">
                  <c:v>0.46916901762795427</c:v>
                </c:pt>
                <c:pt idx="18">
                  <c:v>0.4683266843331042</c:v>
                </c:pt>
                <c:pt idx="19">
                  <c:v>0.61092990115470047</c:v>
                </c:pt>
                <c:pt idx="20">
                  <c:v>0.48206348878584243</c:v>
                </c:pt>
                <c:pt idx="21">
                  <c:v>0.61917074492436774</c:v>
                </c:pt>
                <c:pt idx="22">
                  <c:v>0.66738576394691596</c:v>
                </c:pt>
                <c:pt idx="23">
                  <c:v>0.76078389521186829</c:v>
                </c:pt>
                <c:pt idx="24">
                  <c:v>0.85078440190627136</c:v>
                </c:pt>
                <c:pt idx="25">
                  <c:v>1.0390613456480162</c:v>
                </c:pt>
                <c:pt idx="26">
                  <c:v>1.0583624396468605</c:v>
                </c:pt>
                <c:pt idx="27">
                  <c:v>0.94178767917599504</c:v>
                </c:pt>
                <c:pt idx="28">
                  <c:v>0.69343275582202824</c:v>
                </c:pt>
                <c:pt idx="29">
                  <c:v>0.97332682818863492</c:v>
                </c:pt>
                <c:pt idx="30">
                  <c:v>0.51705627286326561</c:v>
                </c:pt>
                <c:pt idx="31">
                  <c:v>0.56531959186903624</c:v>
                </c:pt>
                <c:pt idx="32">
                  <c:v>0.65204197996689695</c:v>
                </c:pt>
                <c:pt idx="33">
                  <c:v>0.50258225422425951</c:v>
                </c:pt>
                <c:pt idx="34">
                  <c:v>0.40285320466305369</c:v>
                </c:pt>
                <c:pt idx="35">
                  <c:v>0.59308825040748092</c:v>
                </c:pt>
                <c:pt idx="36">
                  <c:v>0.82427574626452493</c:v>
                </c:pt>
                <c:pt idx="37">
                  <c:v>0.96510875641364913</c:v>
                </c:pt>
                <c:pt idx="38">
                  <c:v>1.0685867161624381</c:v>
                </c:pt>
                <c:pt idx="39">
                  <c:v>0.73201113060213763</c:v>
                </c:pt>
                <c:pt idx="40">
                  <c:v>1.2114480250328323</c:v>
                </c:pt>
                <c:pt idx="41">
                  <c:v>1.6608724293370927</c:v>
                </c:pt>
                <c:pt idx="42">
                  <c:v>1.4103061022350796</c:v>
                </c:pt>
                <c:pt idx="43">
                  <c:v>1.2145173270366472</c:v>
                </c:pt>
                <c:pt idx="44">
                  <c:v>0.97369363426087518</c:v>
                </c:pt>
                <c:pt idx="45">
                  <c:v>1.622428063524872</c:v>
                </c:pt>
                <c:pt idx="46">
                  <c:v>4.1952210359637352</c:v>
                </c:pt>
                <c:pt idx="47">
                  <c:v>1.4319995898597575</c:v>
                </c:pt>
                <c:pt idx="48">
                  <c:v>0.55041625576804831</c:v>
                </c:pt>
                <c:pt idx="49">
                  <c:v>1.6154970702383999</c:v>
                </c:pt>
                <c:pt idx="50">
                  <c:v>1.2315686823091332</c:v>
                </c:pt>
                <c:pt idx="51">
                  <c:v>1.2373928858856087</c:v>
                </c:pt>
                <c:pt idx="52">
                  <c:v>1.4746880873249113</c:v>
                </c:pt>
                <c:pt idx="53">
                  <c:v>1.5293425101827132</c:v>
                </c:pt>
                <c:pt idx="54">
                  <c:v>1.0133979004141966</c:v>
                </c:pt>
                <c:pt idx="55">
                  <c:v>0.98451265152089296</c:v>
                </c:pt>
                <c:pt idx="56">
                  <c:v>1.1213759699915127</c:v>
                </c:pt>
                <c:pt idx="57">
                  <c:v>1.0118014934094675</c:v>
                </c:pt>
                <c:pt idx="58">
                  <c:v>1.0394603218549348</c:v>
                </c:pt>
                <c:pt idx="59">
                  <c:v>1.5522737087949463</c:v>
                </c:pt>
                <c:pt idx="60">
                  <c:v>0.91646308752193539</c:v>
                </c:pt>
                <c:pt idx="61">
                  <c:v>1.8239993466469149</c:v>
                </c:pt>
                <c:pt idx="62">
                  <c:v>1.2239965519738532</c:v>
                </c:pt>
                <c:pt idx="63">
                  <c:v>1.4411865552532042</c:v>
                </c:pt>
                <c:pt idx="64">
                  <c:v>1.5965861853704051</c:v>
                </c:pt>
                <c:pt idx="65">
                  <c:v>1.7399367775177337</c:v>
                </c:pt>
                <c:pt idx="66">
                  <c:v>2.8063552572815249</c:v>
                </c:pt>
                <c:pt idx="67">
                  <c:v>2.8821802503601961</c:v>
                </c:pt>
                <c:pt idx="68">
                  <c:v>1.4555800399745007</c:v>
                </c:pt>
                <c:pt idx="69">
                  <c:v>2.2363894360766703</c:v>
                </c:pt>
                <c:pt idx="70">
                  <c:v>2.1529592022080504</c:v>
                </c:pt>
                <c:pt idx="71">
                  <c:v>1.794476885940409</c:v>
                </c:pt>
                <c:pt idx="72">
                  <c:v>1.3794845884110623</c:v>
                </c:pt>
                <c:pt idx="73">
                  <c:v>1.287932179813527</c:v>
                </c:pt>
                <c:pt idx="74">
                  <c:v>1.1475143066093585</c:v>
                </c:pt>
                <c:pt idx="75">
                  <c:v>0.96000822359710969</c:v>
                </c:pt>
                <c:pt idx="76">
                  <c:v>1.1071323061768668</c:v>
                </c:pt>
                <c:pt idx="77">
                  <c:v>0.94926189405097261</c:v>
                </c:pt>
                <c:pt idx="78">
                  <c:v>1.004192266924381</c:v>
                </c:pt>
                <c:pt idx="79">
                  <c:v>1.0758894523291083</c:v>
                </c:pt>
                <c:pt idx="80">
                  <c:v>1.5585471471227104</c:v>
                </c:pt>
                <c:pt idx="81">
                  <c:v>2.0060614812362307</c:v>
                </c:pt>
                <c:pt idx="82">
                  <c:v>2.0365902222635528</c:v>
                </c:pt>
                <c:pt idx="83">
                  <c:v>3.0700437099057534</c:v>
                </c:pt>
                <c:pt idx="84">
                  <c:v>2.9101772438604652</c:v>
                </c:pt>
                <c:pt idx="85">
                  <c:v>1.4281186301444126</c:v>
                </c:pt>
                <c:pt idx="86">
                  <c:v>1.5487687047189753</c:v>
                </c:pt>
                <c:pt idx="87">
                  <c:v>2.0471952420531045</c:v>
                </c:pt>
                <c:pt idx="88">
                  <c:v>2.0375946589384237</c:v>
                </c:pt>
                <c:pt idx="89">
                  <c:v>1.6654929305029886</c:v>
                </c:pt>
                <c:pt idx="90">
                  <c:v>3.1533896379605246</c:v>
                </c:pt>
                <c:pt idx="91">
                  <c:v>3.4360305727430114</c:v>
                </c:pt>
                <c:pt idx="92">
                  <c:v>3.9485665190033443</c:v>
                </c:pt>
                <c:pt idx="93">
                  <c:v>4.5766698365258707</c:v>
                </c:pt>
                <c:pt idx="94">
                  <c:v>4.2746373766947476</c:v>
                </c:pt>
                <c:pt idx="95">
                  <c:v>4.020132923887374</c:v>
                </c:pt>
                <c:pt idx="96">
                  <c:v>4.8191376333719971</c:v>
                </c:pt>
                <c:pt idx="97">
                  <c:v>7.0585135540716539</c:v>
                </c:pt>
                <c:pt idx="98">
                  <c:v>3.7902976205506209</c:v>
                </c:pt>
                <c:pt idx="99">
                  <c:v>1.8780545185965867</c:v>
                </c:pt>
                <c:pt idx="100">
                  <c:v>2.8289573380846686</c:v>
                </c:pt>
                <c:pt idx="101">
                  <c:v>3.2558393346264927</c:v>
                </c:pt>
                <c:pt idx="102">
                  <c:v>3.5438216847339579</c:v>
                </c:pt>
                <c:pt idx="103">
                  <c:v>4.3123019353512566</c:v>
                </c:pt>
                <c:pt idx="104">
                  <c:v>4.7220346079721756</c:v>
                </c:pt>
                <c:pt idx="105">
                  <c:v>5.2271520854253186</c:v>
                </c:pt>
                <c:pt idx="106">
                  <c:v>8.7697281738269446</c:v>
                </c:pt>
                <c:pt idx="107">
                  <c:v>6.3627906317307525</c:v>
                </c:pt>
                <c:pt idx="108">
                  <c:v>7.8158395958629843</c:v>
                </c:pt>
                <c:pt idx="109">
                  <c:v>6.5231987268610334</c:v>
                </c:pt>
                <c:pt idx="110">
                  <c:v>3.1721956270646552</c:v>
                </c:pt>
                <c:pt idx="111">
                  <c:v>3.8413553837964889</c:v>
                </c:pt>
                <c:pt idx="112">
                  <c:v>4.2803248664142943</c:v>
                </c:pt>
                <c:pt idx="113">
                  <c:v>4.9175647196732033</c:v>
                </c:pt>
                <c:pt idx="114">
                  <c:v>4.1958081956560083</c:v>
                </c:pt>
                <c:pt idx="115">
                  <c:v>5.6966258723037013</c:v>
                </c:pt>
                <c:pt idx="116">
                  <c:v>6.6485031527018856</c:v>
                </c:pt>
                <c:pt idx="117">
                  <c:v>2.4496654811060283</c:v>
                </c:pt>
                <c:pt idx="118">
                  <c:v>2.7857358932190417</c:v>
                </c:pt>
                <c:pt idx="119">
                  <c:v>3.2581049882625219</c:v>
                </c:pt>
                <c:pt idx="120">
                  <c:v>2.5902128039017955</c:v>
                </c:pt>
                <c:pt idx="121">
                  <c:v>3.6530073488333232</c:v>
                </c:pt>
                <c:pt idx="122">
                  <c:v>4.4426559194550173</c:v>
                </c:pt>
                <c:pt idx="123">
                  <c:v>4.6997259470987638</c:v>
                </c:pt>
                <c:pt idx="124">
                  <c:v>5.3558631845019402</c:v>
                </c:pt>
                <c:pt idx="125">
                  <c:v>5.474503090952263</c:v>
                </c:pt>
                <c:pt idx="126">
                  <c:v>5.2641829102473352</c:v>
                </c:pt>
                <c:pt idx="127">
                  <c:v>5.7202366585998989</c:v>
                </c:pt>
                <c:pt idx="128">
                  <c:v>2.4199820926728171</c:v>
                </c:pt>
                <c:pt idx="129">
                  <c:v>4.0397903363585232</c:v>
                </c:pt>
                <c:pt idx="130">
                  <c:v>2.549609167167314</c:v>
                </c:pt>
                <c:pt idx="131">
                  <c:v>2.060510853456583</c:v>
                </c:pt>
                <c:pt idx="132">
                  <c:v>2.69681422319952</c:v>
                </c:pt>
                <c:pt idx="133">
                  <c:v>4.0485149839738854</c:v>
                </c:pt>
                <c:pt idx="134">
                  <c:v>5.023099697133909</c:v>
                </c:pt>
                <c:pt idx="135">
                  <c:v>6.4773931979591923</c:v>
                </c:pt>
                <c:pt idx="136">
                  <c:v>8.4864594006174219</c:v>
                </c:pt>
                <c:pt idx="137">
                  <c:v>7.3367575781268419</c:v>
                </c:pt>
                <c:pt idx="138">
                  <c:v>9.8406031274037442</c:v>
                </c:pt>
                <c:pt idx="139">
                  <c:v>7.062339399551532</c:v>
                </c:pt>
                <c:pt idx="140">
                  <c:v>6.5537286795719325</c:v>
                </c:pt>
                <c:pt idx="141">
                  <c:v>4.319748271577537</c:v>
                </c:pt>
                <c:pt idx="142">
                  <c:v>3.5400988424661537</c:v>
                </c:pt>
                <c:pt idx="143">
                  <c:v>4.9246272761377679</c:v>
                </c:pt>
                <c:pt idx="144">
                  <c:v>4.981609011523279</c:v>
                </c:pt>
                <c:pt idx="145">
                  <c:v>3.5494673208405008</c:v>
                </c:pt>
                <c:pt idx="146">
                  <c:v>4.2145092851699433</c:v>
                </c:pt>
                <c:pt idx="147">
                  <c:v>4.3240804313145933</c:v>
                </c:pt>
                <c:pt idx="148">
                  <c:v>5.4784664362859319</c:v>
                </c:pt>
                <c:pt idx="149">
                  <c:v>7.6138500633524284</c:v>
                </c:pt>
                <c:pt idx="150">
                  <c:v>10.929120720291529</c:v>
                </c:pt>
                <c:pt idx="151">
                  <c:v>5.4713339724023751</c:v>
                </c:pt>
                <c:pt idx="152">
                  <c:v>5.6650115179823377</c:v>
                </c:pt>
                <c:pt idx="153">
                  <c:v>6.4682816093652482</c:v>
                </c:pt>
                <c:pt idx="154">
                  <c:v>5.9573655975236548</c:v>
                </c:pt>
                <c:pt idx="155">
                  <c:v>7.0415084608870409</c:v>
                </c:pt>
                <c:pt idx="156">
                  <c:v>10.794264881904152</c:v>
                </c:pt>
                <c:pt idx="157">
                  <c:v>11.811563741072236</c:v>
                </c:pt>
                <c:pt idx="158">
                  <c:v>6.7008012124831726</c:v>
                </c:pt>
                <c:pt idx="159">
                  <c:v>5.2520765573507777</c:v>
                </c:pt>
                <c:pt idx="160">
                  <c:v>2.6771171685501285</c:v>
                </c:pt>
                <c:pt idx="161">
                  <c:v>4.0527820292348373</c:v>
                </c:pt>
                <c:pt idx="162">
                  <c:v>4.4939302757928443</c:v>
                </c:pt>
                <c:pt idx="163">
                  <c:v>5.7588987520972434</c:v>
                </c:pt>
                <c:pt idx="164">
                  <c:v>6.3599750580436147</c:v>
                </c:pt>
                <c:pt idx="165">
                  <c:v>6.8328549207162999</c:v>
                </c:pt>
                <c:pt idx="166">
                  <c:v>5.6066036014820018</c:v>
                </c:pt>
                <c:pt idx="167">
                  <c:v>5.5637670221335922</c:v>
                </c:pt>
                <c:pt idx="168">
                  <c:v>6.2668993181788615</c:v>
                </c:pt>
                <c:pt idx="169">
                  <c:v>6.9921592812919799</c:v>
                </c:pt>
                <c:pt idx="170">
                  <c:v>7.0323765856428126</c:v>
                </c:pt>
                <c:pt idx="171">
                  <c:v>6.8768595167439681</c:v>
                </c:pt>
                <c:pt idx="172">
                  <c:v>5.8909463027893567</c:v>
                </c:pt>
                <c:pt idx="173">
                  <c:v>7.1027642057705078</c:v>
                </c:pt>
                <c:pt idx="174">
                  <c:v>7.3618804421227804</c:v>
                </c:pt>
                <c:pt idx="175">
                  <c:v>3.4451668707815957</c:v>
                </c:pt>
                <c:pt idx="176">
                  <c:v>4.2914942255205251</c:v>
                </c:pt>
                <c:pt idx="177">
                  <c:v>5.1624123536022912</c:v>
                </c:pt>
                <c:pt idx="178">
                  <c:v>3.2963294956322131</c:v>
                </c:pt>
                <c:pt idx="179">
                  <c:v>4.5574134377343318</c:v>
                </c:pt>
                <c:pt idx="180">
                  <c:v>6.415202930908559</c:v>
                </c:pt>
                <c:pt idx="181">
                  <c:v>7.6814422615243352</c:v>
                </c:pt>
                <c:pt idx="182">
                  <c:v>6.0814870639891767</c:v>
                </c:pt>
                <c:pt idx="183">
                  <c:v>6.4949860871350822</c:v>
                </c:pt>
                <c:pt idx="184">
                  <c:v>6.4503784292731083</c:v>
                </c:pt>
                <c:pt idx="185">
                  <c:v>7.5066105262023832</c:v>
                </c:pt>
                <c:pt idx="186">
                  <c:v>6.5910608841287681</c:v>
                </c:pt>
                <c:pt idx="187">
                  <c:v>5.2904987715785419</c:v>
                </c:pt>
                <c:pt idx="188">
                  <c:v>5.0971044388326909</c:v>
                </c:pt>
                <c:pt idx="189">
                  <c:v>5.7201988530098138</c:v>
                </c:pt>
                <c:pt idx="190">
                  <c:v>5.1494040419627831</c:v>
                </c:pt>
                <c:pt idx="191">
                  <c:v>6.0507382976046937</c:v>
                </c:pt>
                <c:pt idx="192">
                  <c:v>6.7149681552285907</c:v>
                </c:pt>
                <c:pt idx="193">
                  <c:v>7.6890497027691147</c:v>
                </c:pt>
                <c:pt idx="194">
                  <c:v>8.9677951088552312</c:v>
                </c:pt>
                <c:pt idx="195">
                  <c:v>9.4270478139893541</c:v>
                </c:pt>
                <c:pt idx="196">
                  <c:v>7.2938280877704642</c:v>
                </c:pt>
                <c:pt idx="197">
                  <c:v>6.9213477097794467</c:v>
                </c:pt>
                <c:pt idx="198">
                  <c:v>7.6463673265428627</c:v>
                </c:pt>
                <c:pt idx="199">
                  <c:v>4.9080576927685824</c:v>
                </c:pt>
                <c:pt idx="200">
                  <c:v>2.0386773780836558</c:v>
                </c:pt>
                <c:pt idx="201">
                  <c:v>2.9834339386775195</c:v>
                </c:pt>
                <c:pt idx="202">
                  <c:v>3.9422370763199592</c:v>
                </c:pt>
                <c:pt idx="203">
                  <c:v>5.3311432733940629</c:v>
                </c:pt>
                <c:pt idx="204">
                  <c:v>5.672095030379217</c:v>
                </c:pt>
                <c:pt idx="205">
                  <c:v>5.0691202310501255</c:v>
                </c:pt>
                <c:pt idx="206">
                  <c:v>5.0581388002816956</c:v>
                </c:pt>
                <c:pt idx="207">
                  <c:v>4.6004871785038217</c:v>
                </c:pt>
                <c:pt idx="208">
                  <c:v>5.8553483064865848</c:v>
                </c:pt>
                <c:pt idx="209">
                  <c:v>6.9407769328220965</c:v>
                </c:pt>
                <c:pt idx="210">
                  <c:v>6.5164377032641614</c:v>
                </c:pt>
                <c:pt idx="211">
                  <c:v>5.7307769381316076</c:v>
                </c:pt>
                <c:pt idx="212">
                  <c:v>4.8251826924014543</c:v>
                </c:pt>
                <c:pt idx="213">
                  <c:v>5.8867205564835379</c:v>
                </c:pt>
                <c:pt idx="214">
                  <c:v>6.6056496323143881</c:v>
                </c:pt>
                <c:pt idx="215">
                  <c:v>5.4817615377209759</c:v>
                </c:pt>
                <c:pt idx="216">
                  <c:v>4.2711588077110356</c:v>
                </c:pt>
                <c:pt idx="217">
                  <c:v>6.0747081078878677</c:v>
                </c:pt>
                <c:pt idx="218">
                  <c:v>6.1311822910292646</c:v>
                </c:pt>
                <c:pt idx="219">
                  <c:v>4.842085502331094</c:v>
                </c:pt>
                <c:pt idx="220">
                  <c:v>4.8678807566121778</c:v>
                </c:pt>
                <c:pt idx="221">
                  <c:v>4.4312475671787848</c:v>
                </c:pt>
                <c:pt idx="222">
                  <c:v>3.8131018638179803</c:v>
                </c:pt>
                <c:pt idx="223">
                  <c:v>5.7387051442404164</c:v>
                </c:pt>
                <c:pt idx="224">
                  <c:v>3.999283157449661</c:v>
                </c:pt>
                <c:pt idx="225">
                  <c:v>5.6886113283267097</c:v>
                </c:pt>
                <c:pt idx="226">
                  <c:v>6.377887554699905</c:v>
                </c:pt>
                <c:pt idx="227">
                  <c:v>6.4034103951770902</c:v>
                </c:pt>
                <c:pt idx="228">
                  <c:v>5.6210201897652254</c:v>
                </c:pt>
                <c:pt idx="229">
                  <c:v>7.003844024378763</c:v>
                </c:pt>
                <c:pt idx="230">
                  <c:v>6.3218085575496632</c:v>
                </c:pt>
                <c:pt idx="231">
                  <c:v>5.6850115804983181</c:v>
                </c:pt>
                <c:pt idx="232">
                  <c:v>4.4572778280805263</c:v>
                </c:pt>
                <c:pt idx="233">
                  <c:v>4.5209027719130761</c:v>
                </c:pt>
                <c:pt idx="234">
                  <c:v>5.3404620984685955</c:v>
                </c:pt>
                <c:pt idx="235">
                  <c:v>3.7797769412037803</c:v>
                </c:pt>
                <c:pt idx="236">
                  <c:v>4.5122732611800336</c:v>
                </c:pt>
                <c:pt idx="237">
                  <c:v>4.4880436070560634</c:v>
                </c:pt>
                <c:pt idx="238">
                  <c:v>5.1196649179184419</c:v>
                </c:pt>
                <c:pt idx="239">
                  <c:v>5.4079411566746289</c:v>
                </c:pt>
                <c:pt idx="240">
                  <c:v>4.7072560001033112</c:v>
                </c:pt>
                <c:pt idx="241">
                  <c:v>5.5344018476426626</c:v>
                </c:pt>
                <c:pt idx="242">
                  <c:v>6.4875855917064573</c:v>
                </c:pt>
                <c:pt idx="243">
                  <c:v>4.7746411155647994</c:v>
                </c:pt>
                <c:pt idx="244">
                  <c:v>4.0343500654805524</c:v>
                </c:pt>
                <c:pt idx="245">
                  <c:v>4.8816827676916787</c:v>
                </c:pt>
                <c:pt idx="246">
                  <c:v>3.9414071064190561</c:v>
                </c:pt>
                <c:pt idx="247">
                  <c:v>5.2611402221577421</c:v>
                </c:pt>
                <c:pt idx="248">
                  <c:v>5.8850988582904886</c:v>
                </c:pt>
                <c:pt idx="249">
                  <c:v>6.1328907889250406</c:v>
                </c:pt>
                <c:pt idx="250">
                  <c:v>5.7916117046394149</c:v>
                </c:pt>
                <c:pt idx="251">
                  <c:v>5.4166540741895295</c:v>
                </c:pt>
                <c:pt idx="252">
                  <c:v>5.0314260329629512</c:v>
                </c:pt>
                <c:pt idx="253">
                  <c:v>2.5538719153772629</c:v>
                </c:pt>
                <c:pt idx="254">
                  <c:v>4.1207808258526262</c:v>
                </c:pt>
                <c:pt idx="255">
                  <c:v>4.937956861201771</c:v>
                </c:pt>
                <c:pt idx="256">
                  <c:v>6.0796892062214534</c:v>
                </c:pt>
                <c:pt idx="257">
                  <c:v>3.7105375158600822</c:v>
                </c:pt>
                <c:pt idx="258">
                  <c:v>4.2538896391435408</c:v>
                </c:pt>
                <c:pt idx="259">
                  <c:v>4.427713295325761</c:v>
                </c:pt>
                <c:pt idx="260">
                  <c:v>3.7753843623540368</c:v>
                </c:pt>
                <c:pt idx="261">
                  <c:v>4.3740103239991059</c:v>
                </c:pt>
                <c:pt idx="262">
                  <c:v>5.1376556317231641</c:v>
                </c:pt>
                <c:pt idx="263">
                  <c:v>5.0698441517934132</c:v>
                </c:pt>
                <c:pt idx="264">
                  <c:v>4.9693193250268841</c:v>
                </c:pt>
                <c:pt idx="265">
                  <c:v>2.5394682412119729</c:v>
                </c:pt>
                <c:pt idx="266">
                  <c:v>3.4234658346071827</c:v>
                </c:pt>
                <c:pt idx="267">
                  <c:v>4.0800034445757216</c:v>
                </c:pt>
                <c:pt idx="268">
                  <c:v>4.2734693534060613</c:v>
                </c:pt>
                <c:pt idx="269">
                  <c:v>4.2323075260443259</c:v>
                </c:pt>
                <c:pt idx="270">
                  <c:v>4.6103919730544733</c:v>
                </c:pt>
                <c:pt idx="271">
                  <c:v>2.1526140424891391</c:v>
                </c:pt>
                <c:pt idx="272">
                  <c:v>2.9388259999695636</c:v>
                </c:pt>
                <c:pt idx="273">
                  <c:v>3.1479021004220318</c:v>
                </c:pt>
                <c:pt idx="274">
                  <c:v>2.9878839566631914</c:v>
                </c:pt>
                <c:pt idx="275">
                  <c:v>3.1356787421567853</c:v>
                </c:pt>
                <c:pt idx="276">
                  <c:v>2.6012366255734229</c:v>
                </c:pt>
                <c:pt idx="277">
                  <c:v>3.954801303548154</c:v>
                </c:pt>
                <c:pt idx="278">
                  <c:v>4.7889701485150278</c:v>
                </c:pt>
                <c:pt idx="279">
                  <c:v>5.1686920198865769</c:v>
                </c:pt>
                <c:pt idx="280">
                  <c:v>3.9873984977914092</c:v>
                </c:pt>
                <c:pt idx="281">
                  <c:v>1.3816038047062427</c:v>
                </c:pt>
                <c:pt idx="282">
                  <c:v>2.6537891164383467</c:v>
                </c:pt>
                <c:pt idx="283">
                  <c:v>2.8758838830931759</c:v>
                </c:pt>
                <c:pt idx="284">
                  <c:v>2.9245104849047268</c:v>
                </c:pt>
                <c:pt idx="285">
                  <c:v>3.1404636277327826</c:v>
                </c:pt>
                <c:pt idx="286">
                  <c:v>3.1837696190863642</c:v>
                </c:pt>
                <c:pt idx="287">
                  <c:v>3.5101583868834925</c:v>
                </c:pt>
                <c:pt idx="288">
                  <c:v>4.172163564415011</c:v>
                </c:pt>
                <c:pt idx="289">
                  <c:v>2.4588720041213392</c:v>
                </c:pt>
                <c:pt idx="290">
                  <c:v>2.3879077870631162</c:v>
                </c:pt>
                <c:pt idx="291">
                  <c:v>2.2136092866877597</c:v>
                </c:pt>
                <c:pt idx="292">
                  <c:v>1.331161967132495</c:v>
                </c:pt>
                <c:pt idx="293">
                  <c:v>2.0905344147016995</c:v>
                </c:pt>
                <c:pt idx="294">
                  <c:v>2.0959832318391407</c:v>
                </c:pt>
                <c:pt idx="295">
                  <c:v>2.3562450394102528</c:v>
                </c:pt>
                <c:pt idx="296">
                  <c:v>2.8120367054210043</c:v>
                </c:pt>
                <c:pt idx="297">
                  <c:v>2.824263793297884</c:v>
                </c:pt>
                <c:pt idx="298">
                  <c:v>2.7286421497069426</c:v>
                </c:pt>
                <c:pt idx="299">
                  <c:v>2.4533837294741119</c:v>
                </c:pt>
                <c:pt idx="300">
                  <c:v>2.659815281624295</c:v>
                </c:pt>
                <c:pt idx="301">
                  <c:v>1.5510040609328175</c:v>
                </c:pt>
                <c:pt idx="302">
                  <c:v>1.1691071695845521</c:v>
                </c:pt>
                <c:pt idx="303">
                  <c:v>1.8044065298336254</c:v>
                </c:pt>
                <c:pt idx="304">
                  <c:v>1.483835155711509</c:v>
                </c:pt>
                <c:pt idx="305">
                  <c:v>1.9863518017062458</c:v>
                </c:pt>
                <c:pt idx="306">
                  <c:v>1.1832503486007069</c:v>
                </c:pt>
                <c:pt idx="307">
                  <c:v>0.94044847121230957</c:v>
                </c:pt>
                <c:pt idx="308">
                  <c:v>0.84229698845550016</c:v>
                </c:pt>
                <c:pt idx="309">
                  <c:v>1.4260676714483198</c:v>
                </c:pt>
                <c:pt idx="310">
                  <c:v>1.4287890569903618</c:v>
                </c:pt>
                <c:pt idx="311">
                  <c:v>1.6934262801345763</c:v>
                </c:pt>
                <c:pt idx="312">
                  <c:v>0.99207886539606971</c:v>
                </c:pt>
                <c:pt idx="313">
                  <c:v>1.3528194558330029</c:v>
                </c:pt>
                <c:pt idx="314">
                  <c:v>0.77343069268880038</c:v>
                </c:pt>
                <c:pt idx="315">
                  <c:v>0.80614868662950023</c:v>
                </c:pt>
                <c:pt idx="316">
                  <c:v>0.77309110757793087</c:v>
                </c:pt>
                <c:pt idx="317">
                  <c:v>1.1063847082161804</c:v>
                </c:pt>
                <c:pt idx="318">
                  <c:v>1.3893218586263167</c:v>
                </c:pt>
                <c:pt idx="319">
                  <c:v>1.2232334087289616</c:v>
                </c:pt>
                <c:pt idx="320">
                  <c:v>1.1871849602868638</c:v>
                </c:pt>
                <c:pt idx="321">
                  <c:v>1.0044623451021586</c:v>
                </c:pt>
                <c:pt idx="322">
                  <c:v>1.0579485061351497</c:v>
                </c:pt>
                <c:pt idx="323">
                  <c:v>1.2625508640800913</c:v>
                </c:pt>
                <c:pt idx="324">
                  <c:v>1.1687876676000555</c:v>
                </c:pt>
                <c:pt idx="325">
                  <c:v>1.11253278683037</c:v>
                </c:pt>
                <c:pt idx="326">
                  <c:v>0.91458586724326785</c:v>
                </c:pt>
                <c:pt idx="327">
                  <c:v>0.98705937532845733</c:v>
                </c:pt>
                <c:pt idx="328">
                  <c:v>2.7129459368865603</c:v>
                </c:pt>
                <c:pt idx="329">
                  <c:v>1.738427152988445</c:v>
                </c:pt>
                <c:pt idx="330">
                  <c:v>0.77167077054086775</c:v>
                </c:pt>
                <c:pt idx="331">
                  <c:v>1.3052569159216392</c:v>
                </c:pt>
                <c:pt idx="332">
                  <c:v>0.99357259685772659</c:v>
                </c:pt>
                <c:pt idx="333">
                  <c:v>1.8787229220838808</c:v>
                </c:pt>
                <c:pt idx="334">
                  <c:v>1.0384613676749344</c:v>
                </c:pt>
                <c:pt idx="335">
                  <c:v>0.73780319811183648</c:v>
                </c:pt>
                <c:pt idx="336">
                  <c:v>1.1536790976830695</c:v>
                </c:pt>
                <c:pt idx="337">
                  <c:v>0.72055212963761095</c:v>
                </c:pt>
                <c:pt idx="338">
                  <c:v>0.55529497962904673</c:v>
                </c:pt>
                <c:pt idx="339">
                  <c:v>1.2593350907997827</c:v>
                </c:pt>
                <c:pt idx="340">
                  <c:v>1.0328439805277903</c:v>
                </c:pt>
                <c:pt idx="341">
                  <c:v>0.79124517905484715</c:v>
                </c:pt>
                <c:pt idx="342">
                  <c:v>0.94622595248500008</c:v>
                </c:pt>
                <c:pt idx="343">
                  <c:v>1.0951604481264763</c:v>
                </c:pt>
                <c:pt idx="344">
                  <c:v>1.0517108137340545</c:v>
                </c:pt>
                <c:pt idx="345">
                  <c:v>0.76511251917858636</c:v>
                </c:pt>
                <c:pt idx="346">
                  <c:v>1.057061870956493</c:v>
                </c:pt>
                <c:pt idx="347">
                  <c:v>0.97223123049757476</c:v>
                </c:pt>
                <c:pt idx="348">
                  <c:v>0.97122824716295497</c:v>
                </c:pt>
                <c:pt idx="349">
                  <c:v>0.71173706469749209</c:v>
                </c:pt>
                <c:pt idx="350">
                  <c:v>0.70827124973386479</c:v>
                </c:pt>
                <c:pt idx="351">
                  <c:v>0.712414997978285</c:v>
                </c:pt>
                <c:pt idx="352">
                  <c:v>0.64562856820645853</c:v>
                </c:pt>
                <c:pt idx="353">
                  <c:v>0.62780873785000979</c:v>
                </c:pt>
                <c:pt idx="354">
                  <c:v>0.62907620341826931</c:v>
                </c:pt>
                <c:pt idx="355">
                  <c:v>0.8591685307562561</c:v>
                </c:pt>
                <c:pt idx="356">
                  <c:v>0.53825745742478037</c:v>
                </c:pt>
                <c:pt idx="357">
                  <c:v>0.47443819533743986</c:v>
                </c:pt>
                <c:pt idx="358">
                  <c:v>0.45337044012525274</c:v>
                </c:pt>
                <c:pt idx="359">
                  <c:v>0.45545419873568554</c:v>
                </c:pt>
                <c:pt idx="360">
                  <c:v>0.34545555465532379</c:v>
                </c:pt>
                <c:pt idx="361">
                  <c:v>0.29854347011570709</c:v>
                </c:pt>
                <c:pt idx="362">
                  <c:v>0.47392522228405609</c:v>
                </c:pt>
                <c:pt idx="363">
                  <c:v>0.48907806237349166</c:v>
                </c:pt>
                <c:pt idx="364">
                  <c:v>0.3879518324632556</c:v>
                </c:pt>
                <c:pt idx="365">
                  <c:v>0.27638675453587103</c:v>
                </c:pt>
                <c:pt idx="366">
                  <c:v>0.49734484916603905</c:v>
                </c:pt>
                <c:pt idx="367">
                  <c:v>0.39057188659923675</c:v>
                </c:pt>
                <c:pt idx="368">
                  <c:v>0.46400124278729898</c:v>
                </c:pt>
                <c:pt idx="369">
                  <c:v>0.60983817215151759</c:v>
                </c:pt>
                <c:pt idx="370">
                  <c:v>0.46622106682890097</c:v>
                </c:pt>
                <c:pt idx="371">
                  <c:v>0.46221343721382802</c:v>
                </c:pt>
                <c:pt idx="372">
                  <c:v>0.39950733758093865</c:v>
                </c:pt>
                <c:pt idx="373">
                  <c:v>0.42353935375977325</c:v>
                </c:pt>
                <c:pt idx="374">
                  <c:v>0.43310924612248497</c:v>
                </c:pt>
                <c:pt idx="375">
                  <c:v>0.53884970714199631</c:v>
                </c:pt>
                <c:pt idx="376">
                  <c:v>0.55865496312278162</c:v>
                </c:pt>
                <c:pt idx="377">
                  <c:v>0.63072390508994258</c:v>
                </c:pt>
                <c:pt idx="378">
                  <c:v>0.51607979493230727</c:v>
                </c:pt>
                <c:pt idx="379">
                  <c:v>0.68401859218382255</c:v>
                </c:pt>
                <c:pt idx="380">
                  <c:v>0.6082235286224309</c:v>
                </c:pt>
                <c:pt idx="381">
                  <c:v>0.56610482822741304</c:v>
                </c:pt>
                <c:pt idx="382">
                  <c:v>0.50236734621969226</c:v>
                </c:pt>
                <c:pt idx="383">
                  <c:v>0.4354119389290847</c:v>
                </c:pt>
                <c:pt idx="384">
                  <c:v>0.60045878590545199</c:v>
                </c:pt>
                <c:pt idx="385">
                  <c:v>0.82200070764905275</c:v>
                </c:pt>
                <c:pt idx="386">
                  <c:v>0.45184849714233161</c:v>
                </c:pt>
                <c:pt idx="387">
                  <c:v>0.76466685172454563</c:v>
                </c:pt>
                <c:pt idx="388">
                  <c:v>0.52976719995120314</c:v>
                </c:pt>
                <c:pt idx="389">
                  <c:v>0.41301233667724546</c:v>
                </c:pt>
                <c:pt idx="390">
                  <c:v>0.37337095736157339</c:v>
                </c:pt>
                <c:pt idx="391">
                  <c:v>0.4339159129608689</c:v>
                </c:pt>
                <c:pt idx="392">
                  <c:v>0.29538927127785658</c:v>
                </c:pt>
                <c:pt idx="393">
                  <c:v>0.29873077714820501</c:v>
                </c:pt>
                <c:pt idx="394">
                  <c:v>0.26705035939070448</c:v>
                </c:pt>
                <c:pt idx="395">
                  <c:v>0.29791207288593469</c:v>
                </c:pt>
                <c:pt idx="396">
                  <c:v>0.35102568011580049</c:v>
                </c:pt>
                <c:pt idx="397">
                  <c:v>0.27511454307922739</c:v>
                </c:pt>
                <c:pt idx="398">
                  <c:v>0.39279875212812299</c:v>
                </c:pt>
                <c:pt idx="399">
                  <c:v>0.28701991627382439</c:v>
                </c:pt>
                <c:pt idx="400">
                  <c:v>0.30772963287269683</c:v>
                </c:pt>
                <c:pt idx="401">
                  <c:v>0.51057299035905712</c:v>
                </c:pt>
                <c:pt idx="402">
                  <c:v>0.45732862552362957</c:v>
                </c:pt>
                <c:pt idx="403">
                  <c:v>0.42889294730567634</c:v>
                </c:pt>
                <c:pt idx="404">
                  <c:v>0.40376658141331379</c:v>
                </c:pt>
                <c:pt idx="405">
                  <c:v>0.47247313436461941</c:v>
                </c:pt>
                <c:pt idx="406">
                  <c:v>0.55626197124082899</c:v>
                </c:pt>
                <c:pt idx="407">
                  <c:v>0.50844138098109781</c:v>
                </c:pt>
                <c:pt idx="408">
                  <c:v>0.70160327958834756</c:v>
                </c:pt>
                <c:pt idx="409">
                  <c:v>0.67341338402550432</c:v>
                </c:pt>
                <c:pt idx="410">
                  <c:v>0.57820947743249762</c:v>
                </c:pt>
                <c:pt idx="411">
                  <c:v>0.56801133401805737</c:v>
                </c:pt>
                <c:pt idx="412">
                  <c:v>0.73879545864305263</c:v>
                </c:pt>
                <c:pt idx="413">
                  <c:v>0.4335345269981879</c:v>
                </c:pt>
                <c:pt idx="414">
                  <c:v>0.43371257872966557</c:v>
                </c:pt>
                <c:pt idx="415">
                  <c:v>0.59328351044955674</c:v>
                </c:pt>
                <c:pt idx="416">
                  <c:v>0.56285352371677522</c:v>
                </c:pt>
                <c:pt idx="417">
                  <c:v>0.61615332082685559</c:v>
                </c:pt>
                <c:pt idx="418">
                  <c:v>1.0457116505909527</c:v>
                </c:pt>
                <c:pt idx="419">
                  <c:v>1.1740508588200627</c:v>
                </c:pt>
                <c:pt idx="420">
                  <c:v>1.0691277149310778</c:v>
                </c:pt>
                <c:pt idx="421">
                  <c:v>0.90201105365193279</c:v>
                </c:pt>
                <c:pt idx="422">
                  <c:v>1.0520212532427911</c:v>
                </c:pt>
                <c:pt idx="423">
                  <c:v>0.73378490793835971</c:v>
                </c:pt>
                <c:pt idx="424">
                  <c:v>1.1195418318366459</c:v>
                </c:pt>
                <c:pt idx="425">
                  <c:v>1.3796758729750729</c:v>
                </c:pt>
                <c:pt idx="426">
                  <c:v>1.097321530596131</c:v>
                </c:pt>
                <c:pt idx="427">
                  <c:v>1.5949442348966349</c:v>
                </c:pt>
                <c:pt idx="428">
                  <c:v>3.0768183597426373</c:v>
                </c:pt>
                <c:pt idx="429">
                  <c:v>2.064468922024401</c:v>
                </c:pt>
                <c:pt idx="430">
                  <c:v>1.6618504168653254</c:v>
                </c:pt>
                <c:pt idx="431">
                  <c:v>1.9019330480779275</c:v>
                </c:pt>
                <c:pt idx="432">
                  <c:v>2.4763768088306395</c:v>
                </c:pt>
                <c:pt idx="433">
                  <c:v>1.2078530589345751</c:v>
                </c:pt>
                <c:pt idx="434">
                  <c:v>1.0454505233618516</c:v>
                </c:pt>
                <c:pt idx="435">
                  <c:v>0.93636801543291825</c:v>
                </c:pt>
                <c:pt idx="436">
                  <c:v>0.92052476601196509</c:v>
                </c:pt>
                <c:pt idx="437">
                  <c:v>0.82057094398768682</c:v>
                </c:pt>
                <c:pt idx="438">
                  <c:v>0.88383659533790071</c:v>
                </c:pt>
                <c:pt idx="439">
                  <c:v>2.2385775659743143</c:v>
                </c:pt>
                <c:pt idx="440">
                  <c:v>1.5312764981746962</c:v>
                </c:pt>
                <c:pt idx="441">
                  <c:v>1.9081582374449295</c:v>
                </c:pt>
                <c:pt idx="442">
                  <c:v>2.060166192285672</c:v>
                </c:pt>
                <c:pt idx="443">
                  <c:v>1.3431779011706415</c:v>
                </c:pt>
                <c:pt idx="444">
                  <c:v>1.376065612638218</c:v>
                </c:pt>
                <c:pt idx="445">
                  <c:v>2.539663211461447</c:v>
                </c:pt>
                <c:pt idx="446">
                  <c:v>2.8421455417386139</c:v>
                </c:pt>
                <c:pt idx="447">
                  <c:v>3.153777846766086</c:v>
                </c:pt>
                <c:pt idx="448">
                  <c:v>3.1070432251102882</c:v>
                </c:pt>
                <c:pt idx="449">
                  <c:v>3.6014583341825599</c:v>
                </c:pt>
                <c:pt idx="450">
                  <c:v>3.8217942682476891</c:v>
                </c:pt>
                <c:pt idx="451">
                  <c:v>3.4722023567584088</c:v>
                </c:pt>
                <c:pt idx="452">
                  <c:v>3.0933118361578451</c:v>
                </c:pt>
                <c:pt idx="453">
                  <c:v>2.7596705255982408</c:v>
                </c:pt>
                <c:pt idx="454">
                  <c:v>2.9162700119963327</c:v>
                </c:pt>
                <c:pt idx="455">
                  <c:v>4.1744012920812681</c:v>
                </c:pt>
                <c:pt idx="456">
                  <c:v>4.7503340156884262</c:v>
                </c:pt>
                <c:pt idx="457">
                  <c:v>4.6404296601255179</c:v>
                </c:pt>
                <c:pt idx="458">
                  <c:v>7.0294132219831509</c:v>
                </c:pt>
                <c:pt idx="459">
                  <c:v>4.9316647273946623</c:v>
                </c:pt>
                <c:pt idx="460">
                  <c:v>2.481910956205621</c:v>
                </c:pt>
                <c:pt idx="461">
                  <c:v>0.92779576908693973</c:v>
                </c:pt>
                <c:pt idx="462">
                  <c:v>1.1739059862390278</c:v>
                </c:pt>
                <c:pt idx="463">
                  <c:v>2.1326222824562402</c:v>
                </c:pt>
                <c:pt idx="464">
                  <c:v>2.4094189900650389</c:v>
                </c:pt>
                <c:pt idx="465">
                  <c:v>1.9842843555544292</c:v>
                </c:pt>
                <c:pt idx="466">
                  <c:v>3.4266419885030155</c:v>
                </c:pt>
                <c:pt idx="467">
                  <c:v>3.794150447565118</c:v>
                </c:pt>
                <c:pt idx="468">
                  <c:v>4.6766283464044802</c:v>
                </c:pt>
                <c:pt idx="469">
                  <c:v>5.0157643399120548</c:v>
                </c:pt>
                <c:pt idx="470">
                  <c:v>3.7431962104387635</c:v>
                </c:pt>
                <c:pt idx="471">
                  <c:v>4.0142033783010174</c:v>
                </c:pt>
                <c:pt idx="472">
                  <c:v>3.7771890189347745</c:v>
                </c:pt>
                <c:pt idx="473">
                  <c:v>4.6138205571155417</c:v>
                </c:pt>
                <c:pt idx="474">
                  <c:v>4.209044295756093</c:v>
                </c:pt>
                <c:pt idx="475">
                  <c:v>5.0182360783298856</c:v>
                </c:pt>
                <c:pt idx="476">
                  <c:v>4.1832545957178349</c:v>
                </c:pt>
                <c:pt idx="477">
                  <c:v>4.7244935522217366</c:v>
                </c:pt>
                <c:pt idx="478">
                  <c:v>5.3049888912712779</c:v>
                </c:pt>
                <c:pt idx="479">
                  <c:v>5.5947848236353304</c:v>
                </c:pt>
                <c:pt idx="480">
                  <c:v>4.5590761059644613</c:v>
                </c:pt>
                <c:pt idx="481">
                  <c:v>4.6278562274578432</c:v>
                </c:pt>
                <c:pt idx="482">
                  <c:v>5.626116614903343</c:v>
                </c:pt>
                <c:pt idx="483">
                  <c:v>6.4307352337026815</c:v>
                </c:pt>
                <c:pt idx="484">
                  <c:v>5.3042759068751053</c:v>
                </c:pt>
                <c:pt idx="485">
                  <c:v>5.0798792472497061</c:v>
                </c:pt>
                <c:pt idx="486">
                  <c:v>4.9821504939877563</c:v>
                </c:pt>
                <c:pt idx="487">
                  <c:v>5.3783496079823863</c:v>
                </c:pt>
                <c:pt idx="488">
                  <c:v>4.2722819811184678</c:v>
                </c:pt>
                <c:pt idx="489">
                  <c:v>4.8255011356263209</c:v>
                </c:pt>
                <c:pt idx="490">
                  <c:v>5.6377900497925362</c:v>
                </c:pt>
                <c:pt idx="491">
                  <c:v>6.089066637035053</c:v>
                </c:pt>
                <c:pt idx="492">
                  <c:v>6.2930761203851437</c:v>
                </c:pt>
                <c:pt idx="493">
                  <c:v>5.4800765660630884</c:v>
                </c:pt>
                <c:pt idx="494">
                  <c:v>6.3248920060661558</c:v>
                </c:pt>
                <c:pt idx="495">
                  <c:v>5.3046399305717999</c:v>
                </c:pt>
                <c:pt idx="496">
                  <c:v>4.8796295821638491</c:v>
                </c:pt>
                <c:pt idx="497">
                  <c:v>3.3101465106993215</c:v>
                </c:pt>
                <c:pt idx="498">
                  <c:v>4.0340453176961963</c:v>
                </c:pt>
                <c:pt idx="499">
                  <c:v>3.5873791628408704</c:v>
                </c:pt>
                <c:pt idx="500">
                  <c:v>4.4013706429600568</c:v>
                </c:pt>
                <c:pt idx="501">
                  <c:v>4.9247110038417885</c:v>
                </c:pt>
                <c:pt idx="502">
                  <c:v>3.9083972998049203</c:v>
                </c:pt>
                <c:pt idx="503">
                  <c:v>4.1525068560356617</c:v>
                </c:pt>
                <c:pt idx="504">
                  <c:v>5.4173524157158051</c:v>
                </c:pt>
                <c:pt idx="505">
                  <c:v>4.6476192277621715</c:v>
                </c:pt>
                <c:pt idx="506">
                  <c:v>5.910740689525853</c:v>
                </c:pt>
                <c:pt idx="507">
                  <c:v>5.9707845522022103</c:v>
                </c:pt>
                <c:pt idx="508">
                  <c:v>5.7086453722135495</c:v>
                </c:pt>
                <c:pt idx="509">
                  <c:v>5.8197296354001731</c:v>
                </c:pt>
                <c:pt idx="510">
                  <c:v>3.9219308824235402</c:v>
                </c:pt>
                <c:pt idx="511">
                  <c:v>4.9411184588173436</c:v>
                </c:pt>
                <c:pt idx="512">
                  <c:v>3.5856612129518983</c:v>
                </c:pt>
                <c:pt idx="513">
                  <c:v>3.8477706518385042</c:v>
                </c:pt>
                <c:pt idx="514">
                  <c:v>4.3706788664252025</c:v>
                </c:pt>
                <c:pt idx="515">
                  <c:v>5.47288273836371</c:v>
                </c:pt>
                <c:pt idx="516">
                  <c:v>5.8888917348035381</c:v>
                </c:pt>
                <c:pt idx="517">
                  <c:v>6.3575065826677424</c:v>
                </c:pt>
                <c:pt idx="518">
                  <c:v>5.4753182781986283</c:v>
                </c:pt>
                <c:pt idx="519">
                  <c:v>4.8564834847232623</c:v>
                </c:pt>
                <c:pt idx="520">
                  <c:v>4.780703275593039</c:v>
                </c:pt>
                <c:pt idx="521">
                  <c:v>5.8916994160102858</c:v>
                </c:pt>
                <c:pt idx="522">
                  <c:v>6.2300981312589219</c:v>
                </c:pt>
                <c:pt idx="523">
                  <c:v>6.2558354650172419</c:v>
                </c:pt>
                <c:pt idx="524">
                  <c:v>6.8803114502966602</c:v>
                </c:pt>
                <c:pt idx="525">
                  <c:v>6.7371011543246091</c:v>
                </c:pt>
                <c:pt idx="526">
                  <c:v>6.8453343847143682</c:v>
                </c:pt>
                <c:pt idx="527">
                  <c:v>6.7691405666854196</c:v>
                </c:pt>
                <c:pt idx="528">
                  <c:v>7.6880780349766642</c:v>
                </c:pt>
                <c:pt idx="529">
                  <c:v>6.779802830729043</c:v>
                </c:pt>
                <c:pt idx="530">
                  <c:v>4.4853956578438892</c:v>
                </c:pt>
                <c:pt idx="531">
                  <c:v>5.8779365718477639</c:v>
                </c:pt>
                <c:pt idx="532">
                  <c:v>6.4878998744118723</c:v>
                </c:pt>
                <c:pt idx="533">
                  <c:v>6.9701011272881646</c:v>
                </c:pt>
                <c:pt idx="534">
                  <c:v>7.0278064618340998</c:v>
                </c:pt>
                <c:pt idx="535">
                  <c:v>7.357359806788307</c:v>
                </c:pt>
                <c:pt idx="536">
                  <c:v>6.1373243468760927</c:v>
                </c:pt>
                <c:pt idx="537">
                  <c:v>5.2496230980249816</c:v>
                </c:pt>
                <c:pt idx="538">
                  <c:v>5.3929007754966332</c:v>
                </c:pt>
                <c:pt idx="539">
                  <c:v>6.2050071839456811</c:v>
                </c:pt>
                <c:pt idx="540">
                  <c:v>6.6162502210331269</c:v>
                </c:pt>
                <c:pt idx="541">
                  <c:v>4.9054638628907519</c:v>
                </c:pt>
                <c:pt idx="542">
                  <c:v>4.3539958742314679</c:v>
                </c:pt>
                <c:pt idx="543">
                  <c:v>5.0125676533162364</c:v>
                </c:pt>
                <c:pt idx="544">
                  <c:v>5.3158887049027692</c:v>
                </c:pt>
                <c:pt idx="545">
                  <c:v>4.7532894191745569</c:v>
                </c:pt>
                <c:pt idx="546">
                  <c:v>5.5459154589302155</c:v>
                </c:pt>
                <c:pt idx="547">
                  <c:v>6.4924482004589805</c:v>
                </c:pt>
                <c:pt idx="548">
                  <c:v>5.8941678439902798</c:v>
                </c:pt>
                <c:pt idx="549">
                  <c:v>6.0995963173242709</c:v>
                </c:pt>
                <c:pt idx="550">
                  <c:v>5.8610378916538641</c:v>
                </c:pt>
                <c:pt idx="551">
                  <c:v>5.9128921087661181</c:v>
                </c:pt>
                <c:pt idx="552">
                  <c:v>6.7384105500817544</c:v>
                </c:pt>
                <c:pt idx="553">
                  <c:v>6.6424699803383254</c:v>
                </c:pt>
                <c:pt idx="554">
                  <c:v>5.7384264411222041</c:v>
                </c:pt>
                <c:pt idx="555">
                  <c:v>6.0668781541228771</c:v>
                </c:pt>
                <c:pt idx="556">
                  <c:v>6.5995459310234423</c:v>
                </c:pt>
                <c:pt idx="557">
                  <c:v>7.0298005071724239</c:v>
                </c:pt>
                <c:pt idx="558">
                  <c:v>6.9569486855907172</c:v>
                </c:pt>
                <c:pt idx="559">
                  <c:v>8.2129194266692203</c:v>
                </c:pt>
                <c:pt idx="560">
                  <c:v>5.6512723557690823</c:v>
                </c:pt>
                <c:pt idx="561">
                  <c:v>5.89101140323399</c:v>
                </c:pt>
                <c:pt idx="562">
                  <c:v>2.9524774703633696</c:v>
                </c:pt>
                <c:pt idx="563">
                  <c:v>4.8350768487785496</c:v>
                </c:pt>
                <c:pt idx="564">
                  <c:v>3.6074312308205405</c:v>
                </c:pt>
                <c:pt idx="565">
                  <c:v>6.0224365584954729</c:v>
                </c:pt>
                <c:pt idx="566">
                  <c:v>5.9603709927630604</c:v>
                </c:pt>
                <c:pt idx="567">
                  <c:v>5.5559003665946411</c:v>
                </c:pt>
                <c:pt idx="568">
                  <c:v>6.4850282322974264</c:v>
                </c:pt>
                <c:pt idx="569">
                  <c:v>6.0521738814765076</c:v>
                </c:pt>
                <c:pt idx="570">
                  <c:v>6.4698225481394998</c:v>
                </c:pt>
                <c:pt idx="571">
                  <c:v>6.3762457761915945</c:v>
                </c:pt>
                <c:pt idx="572">
                  <c:v>4.6918541143405506</c:v>
                </c:pt>
                <c:pt idx="573">
                  <c:v>6.0905378495845275</c:v>
                </c:pt>
                <c:pt idx="574">
                  <c:v>5.4334405357246238</c:v>
                </c:pt>
                <c:pt idx="575">
                  <c:v>6.1847388196649087</c:v>
                </c:pt>
                <c:pt idx="576">
                  <c:v>6.6055646085606305</c:v>
                </c:pt>
                <c:pt idx="577">
                  <c:v>3.9440980504727658</c:v>
                </c:pt>
                <c:pt idx="578">
                  <c:v>7.3240855512573635</c:v>
                </c:pt>
                <c:pt idx="579">
                  <c:v>7.4282706291480443</c:v>
                </c:pt>
                <c:pt idx="580">
                  <c:v>4.8607265933631059</c:v>
                </c:pt>
                <c:pt idx="581">
                  <c:v>5.7160537768143191</c:v>
                </c:pt>
                <c:pt idx="582">
                  <c:v>3.5618121145318695</c:v>
                </c:pt>
                <c:pt idx="583">
                  <c:v>2.8845433891583645</c:v>
                </c:pt>
                <c:pt idx="584">
                  <c:v>4.4335266803560884</c:v>
                </c:pt>
                <c:pt idx="585">
                  <c:v>6.0090704105547923</c:v>
                </c:pt>
                <c:pt idx="586">
                  <c:v>5.8714962269805531</c:v>
                </c:pt>
                <c:pt idx="587">
                  <c:v>5.2562457227703074</c:v>
                </c:pt>
                <c:pt idx="588">
                  <c:v>6.1558064815333848</c:v>
                </c:pt>
                <c:pt idx="589">
                  <c:v>2.0887042747909357</c:v>
                </c:pt>
                <c:pt idx="590">
                  <c:v>3.2035759311385541</c:v>
                </c:pt>
                <c:pt idx="591">
                  <c:v>4.611245308238427</c:v>
                </c:pt>
                <c:pt idx="592">
                  <c:v>5.3166781509505014</c:v>
                </c:pt>
                <c:pt idx="593">
                  <c:v>5.5791059404649657</c:v>
                </c:pt>
                <c:pt idx="594">
                  <c:v>5.354432068483626</c:v>
                </c:pt>
                <c:pt idx="595">
                  <c:v>3.0856495615582267</c:v>
                </c:pt>
                <c:pt idx="596">
                  <c:v>5.1766389813203588</c:v>
                </c:pt>
                <c:pt idx="597">
                  <c:v>5.5739957091823582</c:v>
                </c:pt>
                <c:pt idx="598">
                  <c:v>5.9842954150447358</c:v>
                </c:pt>
                <c:pt idx="599">
                  <c:v>8.8446004740275868</c:v>
                </c:pt>
                <c:pt idx="600">
                  <c:v>5.3192241739966981</c:v>
                </c:pt>
                <c:pt idx="601">
                  <c:v>5.3978019660564396</c:v>
                </c:pt>
                <c:pt idx="602">
                  <c:v>5.7574114960677871</c:v>
                </c:pt>
                <c:pt idx="603">
                  <c:v>4.7152727341464375</c:v>
                </c:pt>
                <c:pt idx="604">
                  <c:v>5.1209433701976295</c:v>
                </c:pt>
                <c:pt idx="605">
                  <c:v>1.8632890541074931</c:v>
                </c:pt>
                <c:pt idx="606">
                  <c:v>3.539351297328925</c:v>
                </c:pt>
                <c:pt idx="607">
                  <c:v>4.4388058673857937</c:v>
                </c:pt>
                <c:pt idx="608">
                  <c:v>4.4288136899285275</c:v>
                </c:pt>
                <c:pt idx="609">
                  <c:v>5.3554850552397015</c:v>
                </c:pt>
                <c:pt idx="610">
                  <c:v>4.7222117227362457</c:v>
                </c:pt>
                <c:pt idx="611">
                  <c:v>5.892575457099607</c:v>
                </c:pt>
                <c:pt idx="612">
                  <c:v>5.5883773389823244</c:v>
                </c:pt>
                <c:pt idx="613">
                  <c:v>6.0925985785268413</c:v>
                </c:pt>
                <c:pt idx="614">
                  <c:v>5.8564802576007491</c:v>
                </c:pt>
                <c:pt idx="615">
                  <c:v>7.3757499005701241</c:v>
                </c:pt>
                <c:pt idx="616">
                  <c:v>4.5039430858307155</c:v>
                </c:pt>
                <c:pt idx="617">
                  <c:v>3.5936863037152178</c:v>
                </c:pt>
                <c:pt idx="618">
                  <c:v>4.440423585315866</c:v>
                </c:pt>
                <c:pt idx="619">
                  <c:v>4.2547036892998271</c:v>
                </c:pt>
                <c:pt idx="620">
                  <c:v>4.7367525749760047</c:v>
                </c:pt>
                <c:pt idx="621">
                  <c:v>5.9260082006765513</c:v>
                </c:pt>
                <c:pt idx="622">
                  <c:v>5.9536920254010095</c:v>
                </c:pt>
                <c:pt idx="623">
                  <c:v>4.5357307739721993</c:v>
                </c:pt>
                <c:pt idx="624">
                  <c:v>5.5290379581236113</c:v>
                </c:pt>
                <c:pt idx="625">
                  <c:v>4.8070425861797128</c:v>
                </c:pt>
                <c:pt idx="626">
                  <c:v>5.3024313151321998</c:v>
                </c:pt>
                <c:pt idx="627">
                  <c:v>4.2270224778216932</c:v>
                </c:pt>
                <c:pt idx="628">
                  <c:v>4.5106719767271084</c:v>
                </c:pt>
                <c:pt idx="629">
                  <c:v>5.1740267269327456</c:v>
                </c:pt>
                <c:pt idx="630">
                  <c:v>5.0514715853977821</c:v>
                </c:pt>
                <c:pt idx="631">
                  <c:v>4.8937798821569274</c:v>
                </c:pt>
                <c:pt idx="632">
                  <c:v>4.6865439398825401</c:v>
                </c:pt>
                <c:pt idx="633">
                  <c:v>3.9010832498592753</c:v>
                </c:pt>
                <c:pt idx="634">
                  <c:v>4.6933754054289745</c:v>
                </c:pt>
                <c:pt idx="635">
                  <c:v>4.1251422510161877</c:v>
                </c:pt>
                <c:pt idx="636">
                  <c:v>2.8999849352213967</c:v>
                </c:pt>
                <c:pt idx="637">
                  <c:v>3.9422519205494315</c:v>
                </c:pt>
                <c:pt idx="638">
                  <c:v>3.8019184628912535</c:v>
                </c:pt>
                <c:pt idx="639">
                  <c:v>4.1774504010947879</c:v>
                </c:pt>
                <c:pt idx="640">
                  <c:v>5.0402630841989211</c:v>
                </c:pt>
                <c:pt idx="641">
                  <c:v>4.0393951000824861</c:v>
                </c:pt>
                <c:pt idx="642">
                  <c:v>4.0868883759787797</c:v>
                </c:pt>
                <c:pt idx="643">
                  <c:v>3.8226108928542821</c:v>
                </c:pt>
                <c:pt idx="644">
                  <c:v>4.5576137362871476</c:v>
                </c:pt>
                <c:pt idx="645">
                  <c:v>4.0407120460610111</c:v>
                </c:pt>
                <c:pt idx="646">
                  <c:v>3.9730088937298378</c:v>
                </c:pt>
                <c:pt idx="647">
                  <c:v>3.6226228946081971</c:v>
                </c:pt>
                <c:pt idx="648">
                  <c:v>2.3026791418085422</c:v>
                </c:pt>
                <c:pt idx="649">
                  <c:v>1.4818976714559777</c:v>
                </c:pt>
                <c:pt idx="650">
                  <c:v>2.2300278373644606</c:v>
                </c:pt>
                <c:pt idx="651">
                  <c:v>2.4919280865379534</c:v>
                </c:pt>
                <c:pt idx="652">
                  <c:v>2.4586235690800771</c:v>
                </c:pt>
                <c:pt idx="653">
                  <c:v>2.4440837826553263</c:v>
                </c:pt>
                <c:pt idx="654">
                  <c:v>2.7090180693789829</c:v>
                </c:pt>
                <c:pt idx="655">
                  <c:v>2.9561928874058103</c:v>
                </c:pt>
                <c:pt idx="656">
                  <c:v>2.5676692018542817</c:v>
                </c:pt>
                <c:pt idx="657">
                  <c:v>2.9457066796086773</c:v>
                </c:pt>
                <c:pt idx="658">
                  <c:v>3.396013139304646</c:v>
                </c:pt>
                <c:pt idx="659">
                  <c:v>5.3134959579475289</c:v>
                </c:pt>
                <c:pt idx="660">
                  <c:v>5.0830065496908006</c:v>
                </c:pt>
                <c:pt idx="661">
                  <c:v>3.49808255435111</c:v>
                </c:pt>
                <c:pt idx="662">
                  <c:v>1.9960000326364662</c:v>
                </c:pt>
                <c:pt idx="663">
                  <c:v>1.8446079232694021</c:v>
                </c:pt>
                <c:pt idx="664">
                  <c:v>2.2982978695419405</c:v>
                </c:pt>
                <c:pt idx="665">
                  <c:v>2.6619544408052227</c:v>
                </c:pt>
                <c:pt idx="666">
                  <c:v>2.4093523211017938</c:v>
                </c:pt>
                <c:pt idx="667">
                  <c:v>2.2342859027692139</c:v>
                </c:pt>
                <c:pt idx="668">
                  <c:v>2.2690085874088504</c:v>
                </c:pt>
                <c:pt idx="669">
                  <c:v>2.3260704030254327</c:v>
                </c:pt>
                <c:pt idx="670">
                  <c:v>1.8521388126948983</c:v>
                </c:pt>
                <c:pt idx="671">
                  <c:v>2.4363976731874</c:v>
                </c:pt>
                <c:pt idx="672">
                  <c:v>2.5318934503152319</c:v>
                </c:pt>
                <c:pt idx="673">
                  <c:v>1.147701730748345</c:v>
                </c:pt>
                <c:pt idx="674">
                  <c:v>1.7204198337286261</c:v>
                </c:pt>
                <c:pt idx="675">
                  <c:v>1.6774729015980676</c:v>
                </c:pt>
                <c:pt idx="676">
                  <c:v>1.7203314827858012</c:v>
                </c:pt>
                <c:pt idx="677">
                  <c:v>2.0298764462303356</c:v>
                </c:pt>
                <c:pt idx="678">
                  <c:v>2.2887404433130043</c:v>
                </c:pt>
                <c:pt idx="679">
                  <c:v>1.7920230783955708</c:v>
                </c:pt>
                <c:pt idx="680">
                  <c:v>1.1164824319613689</c:v>
                </c:pt>
                <c:pt idx="681">
                  <c:v>1.5794950203375542</c:v>
                </c:pt>
                <c:pt idx="682">
                  <c:v>1.6158662482849753</c:v>
                </c:pt>
                <c:pt idx="683">
                  <c:v>1.5736701422046731</c:v>
                </c:pt>
                <c:pt idx="684">
                  <c:v>1.2808573863519919</c:v>
                </c:pt>
                <c:pt idx="685">
                  <c:v>0.99752479636919678</c:v>
                </c:pt>
                <c:pt idx="686">
                  <c:v>1.4664383915394832</c:v>
                </c:pt>
                <c:pt idx="687">
                  <c:v>0.99786163694692964</c:v>
                </c:pt>
                <c:pt idx="688">
                  <c:v>1.2938355159695887</c:v>
                </c:pt>
                <c:pt idx="689">
                  <c:v>1.221895458264334</c:v>
                </c:pt>
                <c:pt idx="690">
                  <c:v>0.68857220569467059</c:v>
                </c:pt>
                <c:pt idx="691">
                  <c:v>0.64687843987826865</c:v>
                </c:pt>
                <c:pt idx="692">
                  <c:v>0.59363849911351529</c:v>
                </c:pt>
                <c:pt idx="693">
                  <c:v>0.73519944237284585</c:v>
                </c:pt>
                <c:pt idx="694">
                  <c:v>0.81143277772444566</c:v>
                </c:pt>
                <c:pt idx="695">
                  <c:v>0.72406779927206633</c:v>
                </c:pt>
                <c:pt idx="696">
                  <c:v>1.344258821614327</c:v>
                </c:pt>
                <c:pt idx="697">
                  <c:v>1.2013407777447158</c:v>
                </c:pt>
                <c:pt idx="698">
                  <c:v>0.75630364352984658</c:v>
                </c:pt>
                <c:pt idx="699">
                  <c:v>0.84825015433607986</c:v>
                </c:pt>
                <c:pt idx="700">
                  <c:v>0.72687665719730044</c:v>
                </c:pt>
                <c:pt idx="701">
                  <c:v>0.7008024604192582</c:v>
                </c:pt>
                <c:pt idx="702">
                  <c:v>0.76391252590703396</c:v>
                </c:pt>
                <c:pt idx="703">
                  <c:v>0.64325841392757477</c:v>
                </c:pt>
                <c:pt idx="704">
                  <c:v>0.54335021822642071</c:v>
                </c:pt>
                <c:pt idx="705">
                  <c:v>0.5353299608161608</c:v>
                </c:pt>
                <c:pt idx="706">
                  <c:v>0.69744337962792724</c:v>
                </c:pt>
                <c:pt idx="707">
                  <c:v>0.57694494195290902</c:v>
                </c:pt>
                <c:pt idx="708">
                  <c:v>0.69567723011667926</c:v>
                </c:pt>
                <c:pt idx="709">
                  <c:v>0.50041491539417904</c:v>
                </c:pt>
                <c:pt idx="710">
                  <c:v>0.47351975970773441</c:v>
                </c:pt>
                <c:pt idx="711">
                  <c:v>0.59007787840864179</c:v>
                </c:pt>
                <c:pt idx="712">
                  <c:v>0.37732847923748408</c:v>
                </c:pt>
                <c:pt idx="713">
                  <c:v>0.46218336183682768</c:v>
                </c:pt>
                <c:pt idx="714">
                  <c:v>0.49987874030570284</c:v>
                </c:pt>
                <c:pt idx="715">
                  <c:v>0.45751897678471765</c:v>
                </c:pt>
                <c:pt idx="716">
                  <c:v>0.59324449738787588</c:v>
                </c:pt>
                <c:pt idx="717">
                  <c:v>0.7582293697040533</c:v>
                </c:pt>
                <c:pt idx="718">
                  <c:v>0.7219947042739665</c:v>
                </c:pt>
                <c:pt idx="719">
                  <c:v>0.66393751020108538</c:v>
                </c:pt>
                <c:pt idx="720">
                  <c:v>0.65409137771320769</c:v>
                </c:pt>
                <c:pt idx="721">
                  <c:v>0.72817008205930167</c:v>
                </c:pt>
                <c:pt idx="722">
                  <c:v>0.69231920753615495</c:v>
                </c:pt>
                <c:pt idx="723">
                  <c:v>0.68870330667058999</c:v>
                </c:pt>
                <c:pt idx="724">
                  <c:v>0.70883654997271983</c:v>
                </c:pt>
                <c:pt idx="725">
                  <c:v>0.7423291966527038</c:v>
                </c:pt>
                <c:pt idx="726">
                  <c:v>0.65203234168043156</c:v>
                </c:pt>
                <c:pt idx="727">
                  <c:v>0.64017875801981428</c:v>
                </c:pt>
                <c:pt idx="728">
                  <c:v>0.53714950031308173</c:v>
                </c:pt>
                <c:pt idx="729">
                  <c:v>0.70620554953451942</c:v>
                </c:pt>
                <c:pt idx="730">
                  <c:v>1.0229003603771372</c:v>
                </c:pt>
                <c:pt idx="731">
                  <c:v>0.6422856554812284</c:v>
                </c:pt>
                <c:pt idx="732">
                  <c:v>0.52259489468793408</c:v>
                </c:pt>
                <c:pt idx="733">
                  <c:v>0.43869765497032709</c:v>
                </c:pt>
                <c:pt idx="734">
                  <c:v>0.3502165699413361</c:v>
                </c:pt>
                <c:pt idx="735">
                  <c:v>0.3078439178070761</c:v>
                </c:pt>
                <c:pt idx="736">
                  <c:v>0.30698024233198679</c:v>
                </c:pt>
                <c:pt idx="737">
                  <c:v>0.2941526003464397</c:v>
                </c:pt>
                <c:pt idx="738">
                  <c:v>0.48257668735013831</c:v>
                </c:pt>
                <c:pt idx="739">
                  <c:v>0.52454847762635037</c:v>
                </c:pt>
                <c:pt idx="740">
                  <c:v>0.79917729877961574</c:v>
                </c:pt>
                <c:pt idx="741">
                  <c:v>0.56439964401393494</c:v>
                </c:pt>
                <c:pt idx="742">
                  <c:v>0.79702068811892557</c:v>
                </c:pt>
                <c:pt idx="743">
                  <c:v>0.62388447344936016</c:v>
                </c:pt>
                <c:pt idx="744">
                  <c:v>0.80196188530431201</c:v>
                </c:pt>
                <c:pt idx="745">
                  <c:v>0.63570832072658978</c:v>
                </c:pt>
                <c:pt idx="746">
                  <c:v>0.65001072200026699</c:v>
                </c:pt>
                <c:pt idx="747">
                  <c:v>0.52093233424638719</c:v>
                </c:pt>
                <c:pt idx="748">
                  <c:v>0.44465094740333216</c:v>
                </c:pt>
                <c:pt idx="749">
                  <c:v>0.70413915088315759</c:v>
                </c:pt>
                <c:pt idx="750">
                  <c:v>0.82544604099873564</c:v>
                </c:pt>
                <c:pt idx="751">
                  <c:v>0.76215042851562831</c:v>
                </c:pt>
                <c:pt idx="752">
                  <c:v>0.52748963234227764</c:v>
                </c:pt>
                <c:pt idx="753">
                  <c:v>0.71120929798542276</c:v>
                </c:pt>
                <c:pt idx="754">
                  <c:v>0.81378016588319246</c:v>
                </c:pt>
                <c:pt idx="755">
                  <c:v>0.87273787955658411</c:v>
                </c:pt>
                <c:pt idx="756">
                  <c:v>0.70477697117894222</c:v>
                </c:pt>
                <c:pt idx="757">
                  <c:v>0.58186378749635692</c:v>
                </c:pt>
                <c:pt idx="758">
                  <c:v>0.49379584910314467</c:v>
                </c:pt>
                <c:pt idx="759">
                  <c:v>0.48861811865624288</c:v>
                </c:pt>
                <c:pt idx="760">
                  <c:v>0.59305714267119747</c:v>
                </c:pt>
                <c:pt idx="761">
                  <c:v>0.60409860994151143</c:v>
                </c:pt>
                <c:pt idx="762">
                  <c:v>0.8177113343073249</c:v>
                </c:pt>
                <c:pt idx="763">
                  <c:v>0.88016143687214665</c:v>
                </c:pt>
                <c:pt idx="764">
                  <c:v>1.0193278795497656</c:v>
                </c:pt>
                <c:pt idx="765">
                  <c:v>0.89356494676535392</c:v>
                </c:pt>
                <c:pt idx="766">
                  <c:v>0.6831912420637003</c:v>
                </c:pt>
                <c:pt idx="767">
                  <c:v>0.6105228720257958</c:v>
                </c:pt>
                <c:pt idx="768">
                  <c:v>0.6989968458894672</c:v>
                </c:pt>
                <c:pt idx="769">
                  <c:v>1.5531293535131465</c:v>
                </c:pt>
                <c:pt idx="770">
                  <c:v>1.1503234503368949</c:v>
                </c:pt>
                <c:pt idx="771">
                  <c:v>0.74520363632597719</c:v>
                </c:pt>
                <c:pt idx="772">
                  <c:v>0.72796594961513283</c:v>
                </c:pt>
                <c:pt idx="773">
                  <c:v>0.7076570636346553</c:v>
                </c:pt>
                <c:pt idx="774">
                  <c:v>1.0125537036540617</c:v>
                </c:pt>
                <c:pt idx="775">
                  <c:v>0.93154789109566527</c:v>
                </c:pt>
                <c:pt idx="776">
                  <c:v>0.90789531289118841</c:v>
                </c:pt>
                <c:pt idx="777">
                  <c:v>0.78667323364904385</c:v>
                </c:pt>
                <c:pt idx="778">
                  <c:v>0.86145164223014825</c:v>
                </c:pt>
                <c:pt idx="779">
                  <c:v>0.82238321302630024</c:v>
                </c:pt>
                <c:pt idx="780">
                  <c:v>1.0575480780342976</c:v>
                </c:pt>
                <c:pt idx="781">
                  <c:v>1.348127231476776</c:v>
                </c:pt>
                <c:pt idx="782">
                  <c:v>1.1880461503768647</c:v>
                </c:pt>
                <c:pt idx="783">
                  <c:v>1.25414138936889</c:v>
                </c:pt>
                <c:pt idx="784">
                  <c:v>1.296474139723871</c:v>
                </c:pt>
                <c:pt idx="785">
                  <c:v>1.0145350515794784</c:v>
                </c:pt>
                <c:pt idx="786">
                  <c:v>0.7494727501645605</c:v>
                </c:pt>
                <c:pt idx="787">
                  <c:v>1.2104991847503102</c:v>
                </c:pt>
                <c:pt idx="788">
                  <c:v>1.0800547996179852</c:v>
                </c:pt>
                <c:pt idx="789">
                  <c:v>1.1050042201487322</c:v>
                </c:pt>
                <c:pt idx="790">
                  <c:v>1.2796226700626558</c:v>
                </c:pt>
                <c:pt idx="791">
                  <c:v>1.4175204008282143</c:v>
                </c:pt>
                <c:pt idx="792">
                  <c:v>1.765797913731902</c:v>
                </c:pt>
                <c:pt idx="793">
                  <c:v>1.674776908143816</c:v>
                </c:pt>
                <c:pt idx="794">
                  <c:v>1.5898410538651382</c:v>
                </c:pt>
                <c:pt idx="795">
                  <c:v>1.9773331694155638</c:v>
                </c:pt>
                <c:pt idx="796">
                  <c:v>2.0352863099110001</c:v>
                </c:pt>
                <c:pt idx="797">
                  <c:v>1.9923409063207591</c:v>
                </c:pt>
                <c:pt idx="798">
                  <c:v>2.4728551997066526</c:v>
                </c:pt>
                <c:pt idx="799">
                  <c:v>1.3436472619108788</c:v>
                </c:pt>
                <c:pt idx="800">
                  <c:v>1.5568017502849492</c:v>
                </c:pt>
                <c:pt idx="801">
                  <c:v>1.8511966869658727</c:v>
                </c:pt>
                <c:pt idx="802">
                  <c:v>2.09494429060807</c:v>
                </c:pt>
                <c:pt idx="803">
                  <c:v>2.0529067594743369</c:v>
                </c:pt>
                <c:pt idx="804">
                  <c:v>2.1751219970738775</c:v>
                </c:pt>
                <c:pt idx="805">
                  <c:v>1.0918029154924138</c:v>
                </c:pt>
                <c:pt idx="806">
                  <c:v>1.1219702791212574</c:v>
                </c:pt>
                <c:pt idx="807">
                  <c:v>0.95594658358470652</c:v>
                </c:pt>
                <c:pt idx="808">
                  <c:v>2.1573509107645319</c:v>
                </c:pt>
                <c:pt idx="809">
                  <c:v>2.4888803872569305</c:v>
                </c:pt>
                <c:pt idx="810">
                  <c:v>2.6126982075785476</c:v>
                </c:pt>
                <c:pt idx="811">
                  <c:v>2.7336784228869009</c:v>
                </c:pt>
                <c:pt idx="812">
                  <c:v>1.6123329262786228</c:v>
                </c:pt>
                <c:pt idx="813">
                  <c:v>2.624162412053773</c:v>
                </c:pt>
                <c:pt idx="814">
                  <c:v>2.9456096974797195</c:v>
                </c:pt>
                <c:pt idx="815">
                  <c:v>3.1237087802318326</c:v>
                </c:pt>
                <c:pt idx="816">
                  <c:v>3.6478093373953309</c:v>
                </c:pt>
                <c:pt idx="817">
                  <c:v>4.0712285853815695</c:v>
                </c:pt>
                <c:pt idx="818">
                  <c:v>4.1492030790840522</c:v>
                </c:pt>
                <c:pt idx="819">
                  <c:v>1.4461443852953326</c:v>
                </c:pt>
                <c:pt idx="820">
                  <c:v>3.0845405211645325</c:v>
                </c:pt>
                <c:pt idx="821">
                  <c:v>2.8663443111648554</c:v>
                </c:pt>
                <c:pt idx="822">
                  <c:v>1.7219495809356336</c:v>
                </c:pt>
                <c:pt idx="823">
                  <c:v>2.7805031318615017</c:v>
                </c:pt>
                <c:pt idx="824">
                  <c:v>3.2144664790069064</c:v>
                </c:pt>
                <c:pt idx="825">
                  <c:v>3.7333992882336844</c:v>
                </c:pt>
                <c:pt idx="826">
                  <c:v>4.2271221283883778</c:v>
                </c:pt>
                <c:pt idx="827">
                  <c:v>3.5565229175211401</c:v>
                </c:pt>
                <c:pt idx="828">
                  <c:v>5.356849743670578</c:v>
                </c:pt>
                <c:pt idx="829">
                  <c:v>3.0557256380113507</c:v>
                </c:pt>
                <c:pt idx="830">
                  <c:v>2.5334004111084898</c:v>
                </c:pt>
                <c:pt idx="831">
                  <c:v>2.5716856249908555</c:v>
                </c:pt>
                <c:pt idx="832">
                  <c:v>2.8819392023380668</c:v>
                </c:pt>
                <c:pt idx="833">
                  <c:v>3.2454987032233182</c:v>
                </c:pt>
                <c:pt idx="834">
                  <c:v>4.0241303440768617</c:v>
                </c:pt>
                <c:pt idx="835">
                  <c:v>4.7551808559734274</c:v>
                </c:pt>
                <c:pt idx="836">
                  <c:v>4.8648785536673307</c:v>
                </c:pt>
                <c:pt idx="837">
                  <c:v>4.3622771757306342</c:v>
                </c:pt>
                <c:pt idx="838">
                  <c:v>5.4080655797497705</c:v>
                </c:pt>
                <c:pt idx="839">
                  <c:v>5.7392411269313541</c:v>
                </c:pt>
                <c:pt idx="840">
                  <c:v>5.4178432436825394</c:v>
                </c:pt>
                <c:pt idx="841">
                  <c:v>5.0435638862296113</c:v>
                </c:pt>
                <c:pt idx="842">
                  <c:v>3.8130491239225077</c:v>
                </c:pt>
                <c:pt idx="843">
                  <c:v>3.5875934960722842</c:v>
                </c:pt>
                <c:pt idx="844">
                  <c:v>4.609096895645667</c:v>
                </c:pt>
                <c:pt idx="845">
                  <c:v>4.5995036224298751</c:v>
                </c:pt>
                <c:pt idx="846">
                  <c:v>4.4242525657824361</c:v>
                </c:pt>
                <c:pt idx="847">
                  <c:v>5.0365561691872562</c:v>
                </c:pt>
                <c:pt idx="848">
                  <c:v>6.0371267689000554</c:v>
                </c:pt>
                <c:pt idx="849">
                  <c:v>7.3767934349980218</c:v>
                </c:pt>
                <c:pt idx="850">
                  <c:v>5.2938750625428446</c:v>
                </c:pt>
                <c:pt idx="851">
                  <c:v>4.285618137892774</c:v>
                </c:pt>
                <c:pt idx="852">
                  <c:v>4.3396451501018722</c:v>
                </c:pt>
                <c:pt idx="853">
                  <c:v>1.9202771234679719</c:v>
                </c:pt>
                <c:pt idx="854">
                  <c:v>2.4892940658913552</c:v>
                </c:pt>
                <c:pt idx="855">
                  <c:v>3.6526043786285407</c:v>
                </c:pt>
                <c:pt idx="856">
                  <c:v>2.1730194487096037</c:v>
                </c:pt>
                <c:pt idx="857">
                  <c:v>1.5804735747336851</c:v>
                </c:pt>
                <c:pt idx="858">
                  <c:v>2.9902849191289644</c:v>
                </c:pt>
                <c:pt idx="859">
                  <c:v>3.7539804482486612</c:v>
                </c:pt>
                <c:pt idx="860">
                  <c:v>3.7867493889555939</c:v>
                </c:pt>
                <c:pt idx="861">
                  <c:v>3.9743662626622647</c:v>
                </c:pt>
                <c:pt idx="862">
                  <c:v>6.8680203541377747</c:v>
                </c:pt>
                <c:pt idx="863">
                  <c:v>9.0399665346577507</c:v>
                </c:pt>
                <c:pt idx="864">
                  <c:v>6.7167248466491412</c:v>
                </c:pt>
                <c:pt idx="865">
                  <c:v>6.9902575003078642</c:v>
                </c:pt>
                <c:pt idx="866">
                  <c:v>6.4539367556979244</c:v>
                </c:pt>
                <c:pt idx="867">
                  <c:v>6.2507886731795566</c:v>
                </c:pt>
                <c:pt idx="868">
                  <c:v>4.4382082113591963</c:v>
                </c:pt>
                <c:pt idx="869">
                  <c:v>4.8717450519906187</c:v>
                </c:pt>
                <c:pt idx="870">
                  <c:v>7.0760928723440282</c:v>
                </c:pt>
                <c:pt idx="871">
                  <c:v>8.4707405445434603</c:v>
                </c:pt>
                <c:pt idx="872">
                  <c:v>3.9934273859879297</c:v>
                </c:pt>
                <c:pt idx="873">
                  <c:v>5.2516746932490914</c:v>
                </c:pt>
                <c:pt idx="874">
                  <c:v>4.623223748573114</c:v>
                </c:pt>
                <c:pt idx="875">
                  <c:v>5.4897575303942503</c:v>
                </c:pt>
                <c:pt idx="876">
                  <c:v>5.9141895390414749</c:v>
                </c:pt>
                <c:pt idx="877">
                  <c:v>6.2432531987601125</c:v>
                </c:pt>
                <c:pt idx="878">
                  <c:v>6.4743202289368655</c:v>
                </c:pt>
                <c:pt idx="879">
                  <c:v>6.1189532937384721</c:v>
                </c:pt>
                <c:pt idx="880">
                  <c:v>6.1602520719456901</c:v>
                </c:pt>
                <c:pt idx="881">
                  <c:v>5.7027595588623292</c:v>
                </c:pt>
                <c:pt idx="882">
                  <c:v>6.982579331585864</c:v>
                </c:pt>
                <c:pt idx="883">
                  <c:v>5.9645592917206942</c:v>
                </c:pt>
                <c:pt idx="884">
                  <c:v>4.8428775507960786</c:v>
                </c:pt>
                <c:pt idx="885">
                  <c:v>3.8986537550811149</c:v>
                </c:pt>
                <c:pt idx="886">
                  <c:v>4.858892183527785</c:v>
                </c:pt>
                <c:pt idx="887">
                  <c:v>6.3181353137340652</c:v>
                </c:pt>
                <c:pt idx="888">
                  <c:v>6.0487592810352062</c:v>
                </c:pt>
                <c:pt idx="889">
                  <c:v>7.2211003477335227</c:v>
                </c:pt>
                <c:pt idx="890">
                  <c:v>6.8273115908623661</c:v>
                </c:pt>
                <c:pt idx="891">
                  <c:v>5.8755944922221488</c:v>
                </c:pt>
                <c:pt idx="892">
                  <c:v>6.272213102730186</c:v>
                </c:pt>
                <c:pt idx="893">
                  <c:v>6.14147621995013</c:v>
                </c:pt>
                <c:pt idx="894">
                  <c:v>6.4943530135916987</c:v>
                </c:pt>
                <c:pt idx="895">
                  <c:v>7.2746437894966443</c:v>
                </c:pt>
                <c:pt idx="896">
                  <c:v>3.2040588455681669</c:v>
                </c:pt>
                <c:pt idx="897">
                  <c:v>4.3067780207571831</c:v>
                </c:pt>
                <c:pt idx="898">
                  <c:v>4.842966475623153</c:v>
                </c:pt>
                <c:pt idx="899">
                  <c:v>6.3507454437657751</c:v>
                </c:pt>
                <c:pt idx="900">
                  <c:v>6.5510427491994303</c:v>
                </c:pt>
                <c:pt idx="901">
                  <c:v>6.30670826518823</c:v>
                </c:pt>
                <c:pt idx="902">
                  <c:v>6.1191795600993011</c:v>
                </c:pt>
                <c:pt idx="903">
                  <c:v>6.2826496478753571</c:v>
                </c:pt>
                <c:pt idx="904">
                  <c:v>6.5980688829065404</c:v>
                </c:pt>
                <c:pt idx="905">
                  <c:v>6.5054417715433059</c:v>
                </c:pt>
                <c:pt idx="906">
                  <c:v>6.3908352823149643</c:v>
                </c:pt>
                <c:pt idx="907">
                  <c:v>6.2049666799310961</c:v>
                </c:pt>
                <c:pt idx="908">
                  <c:v>7.2003249165537273</c:v>
                </c:pt>
                <c:pt idx="909">
                  <c:v>6.1604530628356757</c:v>
                </c:pt>
                <c:pt idx="910">
                  <c:v>5.8359760597080523</c:v>
                </c:pt>
                <c:pt idx="911">
                  <c:v>5.7283753719825405</c:v>
                </c:pt>
                <c:pt idx="912">
                  <c:v>7.3443775082753397</c:v>
                </c:pt>
                <c:pt idx="913">
                  <c:v>7.130812562668746</c:v>
                </c:pt>
                <c:pt idx="914">
                  <c:v>3.6470070026781727</c:v>
                </c:pt>
                <c:pt idx="915">
                  <c:v>6.2148053389056352</c:v>
                </c:pt>
                <c:pt idx="916">
                  <c:v>7.2782131956434348</c:v>
                </c:pt>
                <c:pt idx="917">
                  <c:v>7.3578209961806387</c:v>
                </c:pt>
                <c:pt idx="918">
                  <c:v>4.5095495292597061</c:v>
                </c:pt>
                <c:pt idx="919">
                  <c:v>5.2611155023415206</c:v>
                </c:pt>
                <c:pt idx="920">
                  <c:v>6.0197743376369655</c:v>
                </c:pt>
                <c:pt idx="921">
                  <c:v>5.8096099738664515</c:v>
                </c:pt>
                <c:pt idx="922">
                  <c:v>6.3023807000583218</c:v>
                </c:pt>
                <c:pt idx="923">
                  <c:v>5.0108741997316733</c:v>
                </c:pt>
                <c:pt idx="924">
                  <c:v>5.3828059071047809</c:v>
                </c:pt>
                <c:pt idx="925">
                  <c:v>3.9033051670113332</c:v>
                </c:pt>
                <c:pt idx="926">
                  <c:v>5.2542489681390254</c:v>
                </c:pt>
                <c:pt idx="927">
                  <c:v>5.63693117107033</c:v>
                </c:pt>
                <c:pt idx="928">
                  <c:v>5.5381866353630214</c:v>
                </c:pt>
                <c:pt idx="929">
                  <c:v>6.7822243624283329</c:v>
                </c:pt>
                <c:pt idx="930">
                  <c:v>5.9459375862833213</c:v>
                </c:pt>
                <c:pt idx="931">
                  <c:v>3.3835709214371046</c:v>
                </c:pt>
                <c:pt idx="932">
                  <c:v>5.9183651492977898</c:v>
                </c:pt>
                <c:pt idx="933">
                  <c:v>6.9863707385852321</c:v>
                </c:pt>
                <c:pt idx="934">
                  <c:v>7.4239940505415962</c:v>
                </c:pt>
                <c:pt idx="935">
                  <c:v>7.0538342160325254</c:v>
                </c:pt>
                <c:pt idx="936">
                  <c:v>6.4980332418875077</c:v>
                </c:pt>
                <c:pt idx="937">
                  <c:v>6.9957781556423022</c:v>
                </c:pt>
                <c:pt idx="938">
                  <c:v>5.3618380465844426</c:v>
                </c:pt>
                <c:pt idx="939">
                  <c:v>6.5838499077332999</c:v>
                </c:pt>
                <c:pt idx="940">
                  <c:v>6.5967410571171312</c:v>
                </c:pt>
                <c:pt idx="941">
                  <c:v>7.3432622584141747</c:v>
                </c:pt>
                <c:pt idx="942">
                  <c:v>7.6946128820569877</c:v>
                </c:pt>
                <c:pt idx="943">
                  <c:v>8.2575843697419771</c:v>
                </c:pt>
                <c:pt idx="944">
                  <c:v>6.7241519522354167</c:v>
                </c:pt>
                <c:pt idx="945">
                  <c:v>6.6010197288874348</c:v>
                </c:pt>
                <c:pt idx="946">
                  <c:v>7.0764398084638316</c:v>
                </c:pt>
                <c:pt idx="947">
                  <c:v>6.0788750873398589</c:v>
                </c:pt>
                <c:pt idx="948">
                  <c:v>6.5518235053190965</c:v>
                </c:pt>
                <c:pt idx="949">
                  <c:v>6.5763731053675869</c:v>
                </c:pt>
                <c:pt idx="950">
                  <c:v>7.2220839582748093</c:v>
                </c:pt>
                <c:pt idx="951">
                  <c:v>7.1808378190876088</c:v>
                </c:pt>
                <c:pt idx="952">
                  <c:v>6.9892757692913072</c:v>
                </c:pt>
                <c:pt idx="953">
                  <c:v>5.8823915227412567</c:v>
                </c:pt>
                <c:pt idx="954">
                  <c:v>5.8957920752112951</c:v>
                </c:pt>
                <c:pt idx="955">
                  <c:v>6.410591087779351</c:v>
                </c:pt>
                <c:pt idx="956">
                  <c:v>7.0594161269223052</c:v>
                </c:pt>
                <c:pt idx="957">
                  <c:v>5.3470538575820825</c:v>
                </c:pt>
                <c:pt idx="958">
                  <c:v>5.8807098307175565</c:v>
                </c:pt>
                <c:pt idx="959">
                  <c:v>3.2175452868798704</c:v>
                </c:pt>
                <c:pt idx="960">
                  <c:v>4.8369709322359293</c:v>
                </c:pt>
                <c:pt idx="961">
                  <c:v>5.4510886299064687</c:v>
                </c:pt>
                <c:pt idx="962">
                  <c:v>6.4921254990324382</c:v>
                </c:pt>
                <c:pt idx="963">
                  <c:v>6.4848929701076905</c:v>
                </c:pt>
                <c:pt idx="964">
                  <c:v>6.8100280895692542</c:v>
                </c:pt>
                <c:pt idx="965">
                  <c:v>6.3472603153014377</c:v>
                </c:pt>
                <c:pt idx="966">
                  <c:v>6.7046568350749816</c:v>
                </c:pt>
                <c:pt idx="967">
                  <c:v>6.301155885492439</c:v>
                </c:pt>
                <c:pt idx="968">
                  <c:v>5.6913754710836626</c:v>
                </c:pt>
                <c:pt idx="969">
                  <c:v>6.1078068010347328</c:v>
                </c:pt>
                <c:pt idx="970">
                  <c:v>6.4274322819811518</c:v>
                </c:pt>
                <c:pt idx="971">
                  <c:v>5.185208851774961</c:v>
                </c:pt>
                <c:pt idx="972">
                  <c:v>6.0900480635507472</c:v>
                </c:pt>
                <c:pt idx="973">
                  <c:v>5.1536074272588017</c:v>
                </c:pt>
                <c:pt idx="974">
                  <c:v>4.2910298782746779</c:v>
                </c:pt>
                <c:pt idx="975">
                  <c:v>4.1148500153227356</c:v>
                </c:pt>
                <c:pt idx="976">
                  <c:v>4.4806894596725488</c:v>
                </c:pt>
                <c:pt idx="977">
                  <c:v>4.7929820070462998</c:v>
                </c:pt>
                <c:pt idx="978">
                  <c:v>5.7521148380151912</c:v>
                </c:pt>
                <c:pt idx="979">
                  <c:v>5.4900357297587039</c:v>
                </c:pt>
                <c:pt idx="980">
                  <c:v>5.3818388549444629</c:v>
                </c:pt>
                <c:pt idx="981">
                  <c:v>7.9077862546527831</c:v>
                </c:pt>
                <c:pt idx="982">
                  <c:v>10.170892610843326</c:v>
                </c:pt>
                <c:pt idx="983">
                  <c:v>5.7419739282146711</c:v>
                </c:pt>
                <c:pt idx="984">
                  <c:v>5.7942139302875271</c:v>
                </c:pt>
                <c:pt idx="985">
                  <c:v>5.155171585308377</c:v>
                </c:pt>
                <c:pt idx="986">
                  <c:v>6.476485932362757</c:v>
                </c:pt>
                <c:pt idx="987">
                  <c:v>6.4745990147069037</c:v>
                </c:pt>
                <c:pt idx="988">
                  <c:v>4.2722283869011202</c:v>
                </c:pt>
                <c:pt idx="989">
                  <c:v>3.7474862098250812</c:v>
                </c:pt>
                <c:pt idx="990">
                  <c:v>3.9555184687722327</c:v>
                </c:pt>
                <c:pt idx="991">
                  <c:v>5.038789733488926</c:v>
                </c:pt>
                <c:pt idx="992">
                  <c:v>3.7005952652633707</c:v>
                </c:pt>
                <c:pt idx="993">
                  <c:v>1.8912160354838139</c:v>
                </c:pt>
                <c:pt idx="994">
                  <c:v>3.2693843619269716</c:v>
                </c:pt>
                <c:pt idx="995">
                  <c:v>2.9677789910956598</c:v>
                </c:pt>
                <c:pt idx="996">
                  <c:v>4.1674701000872538</c:v>
                </c:pt>
                <c:pt idx="997">
                  <c:v>4.9589214304925173</c:v>
                </c:pt>
                <c:pt idx="998">
                  <c:v>5.0346698460960582</c:v>
                </c:pt>
                <c:pt idx="999">
                  <c:v>4.1779532757122499</c:v>
                </c:pt>
                <c:pt idx="1000">
                  <c:v>5.1632384461331613</c:v>
                </c:pt>
                <c:pt idx="1001">
                  <c:v>6.6365467659204844</c:v>
                </c:pt>
                <c:pt idx="1002">
                  <c:v>7.3958851773974859</c:v>
                </c:pt>
                <c:pt idx="1003">
                  <c:v>4.0226440453968477</c:v>
                </c:pt>
                <c:pt idx="1004">
                  <c:v>3.9804506363442389</c:v>
                </c:pt>
                <c:pt idx="1005">
                  <c:v>4.5647700132154556</c:v>
                </c:pt>
                <c:pt idx="1006">
                  <c:v>4.6002166862288973</c:v>
                </c:pt>
                <c:pt idx="1007">
                  <c:v>4.9764292919306419</c:v>
                </c:pt>
                <c:pt idx="1008">
                  <c:v>3.2334926776191084</c:v>
                </c:pt>
                <c:pt idx="1009">
                  <c:v>2.0938239262650908</c:v>
                </c:pt>
                <c:pt idx="1010">
                  <c:v>2.9270197921776022</c:v>
                </c:pt>
                <c:pt idx="1011">
                  <c:v>3.6175752980059124</c:v>
                </c:pt>
                <c:pt idx="1012">
                  <c:v>3.7671409848535271</c:v>
                </c:pt>
                <c:pt idx="1013">
                  <c:v>3.8889561201913931</c:v>
                </c:pt>
                <c:pt idx="1014">
                  <c:v>3.6331758537165304</c:v>
                </c:pt>
                <c:pt idx="1015">
                  <c:v>3.8860265932723195</c:v>
                </c:pt>
                <c:pt idx="1016">
                  <c:v>3.7553528781481642</c:v>
                </c:pt>
                <c:pt idx="1017">
                  <c:v>3.4492741954921899</c:v>
                </c:pt>
                <c:pt idx="1018">
                  <c:v>2.9863065016131776</c:v>
                </c:pt>
                <c:pt idx="1019">
                  <c:v>2.7232816200500767</c:v>
                </c:pt>
                <c:pt idx="1020">
                  <c:v>2.9461634366985452</c:v>
                </c:pt>
                <c:pt idx="1021">
                  <c:v>2.7252905266808574</c:v>
                </c:pt>
                <c:pt idx="1022">
                  <c:v>2.7660489061660916</c:v>
                </c:pt>
                <c:pt idx="1023">
                  <c:v>2.4899933975016872</c:v>
                </c:pt>
                <c:pt idx="1024">
                  <c:v>1.5347793394650693</c:v>
                </c:pt>
                <c:pt idx="1025">
                  <c:v>2.6896422963661433</c:v>
                </c:pt>
                <c:pt idx="1026">
                  <c:v>2.7536742602259943</c:v>
                </c:pt>
                <c:pt idx="1027">
                  <c:v>2.563671126510676</c:v>
                </c:pt>
                <c:pt idx="1028">
                  <c:v>2.8138845992838033</c:v>
                </c:pt>
                <c:pt idx="1029">
                  <c:v>1.9624650904255385</c:v>
                </c:pt>
                <c:pt idx="1030">
                  <c:v>3.0580780360208695</c:v>
                </c:pt>
                <c:pt idx="1031">
                  <c:v>3.2670723736950826</c:v>
                </c:pt>
                <c:pt idx="1032">
                  <c:v>3.166962445012659</c:v>
                </c:pt>
                <c:pt idx="1033">
                  <c:v>3.0715222302077256</c:v>
                </c:pt>
                <c:pt idx="1034">
                  <c:v>3.0409101051965881</c:v>
                </c:pt>
                <c:pt idx="1035">
                  <c:v>3.12794767241548</c:v>
                </c:pt>
                <c:pt idx="1036">
                  <c:v>2.7132182115686971</c:v>
                </c:pt>
                <c:pt idx="1037">
                  <c:v>2.9522527412418595</c:v>
                </c:pt>
                <c:pt idx="1038">
                  <c:v>2.7362398395708283</c:v>
                </c:pt>
                <c:pt idx="1039">
                  <c:v>2.5883443373056245</c:v>
                </c:pt>
                <c:pt idx="1040">
                  <c:v>2.5216049613898104</c:v>
                </c:pt>
                <c:pt idx="1041">
                  <c:v>1.9169632802594225</c:v>
                </c:pt>
                <c:pt idx="1042">
                  <c:v>2.5270033944620209</c:v>
                </c:pt>
                <c:pt idx="1043">
                  <c:v>2.6173504436886295</c:v>
                </c:pt>
                <c:pt idx="1044">
                  <c:v>2.0349414010593629</c:v>
                </c:pt>
                <c:pt idx="1045">
                  <c:v>0.98475974832907187</c:v>
                </c:pt>
                <c:pt idx="1046">
                  <c:v>1.3120615737696601</c:v>
                </c:pt>
                <c:pt idx="1047">
                  <c:v>1.8832752665458539</c:v>
                </c:pt>
                <c:pt idx="1048">
                  <c:v>1.7456310726923636</c:v>
                </c:pt>
                <c:pt idx="1049">
                  <c:v>1.3732218967830521</c:v>
                </c:pt>
                <c:pt idx="1050">
                  <c:v>1.5751161134171641</c:v>
                </c:pt>
                <c:pt idx="1051">
                  <c:v>1.6485184294305357</c:v>
                </c:pt>
                <c:pt idx="1052">
                  <c:v>1.2294507234454086</c:v>
                </c:pt>
                <c:pt idx="1053">
                  <c:v>1.7359873112403668</c:v>
                </c:pt>
                <c:pt idx="1054">
                  <c:v>1.5225829630536236</c:v>
                </c:pt>
                <c:pt idx="1055">
                  <c:v>1.4425355632201262</c:v>
                </c:pt>
                <c:pt idx="1056">
                  <c:v>0.95977340935611088</c:v>
                </c:pt>
                <c:pt idx="1057">
                  <c:v>0.82424026986887411</c:v>
                </c:pt>
                <c:pt idx="1058">
                  <c:v>0.7532855888646709</c:v>
                </c:pt>
                <c:pt idx="1059">
                  <c:v>0.59605460986691206</c:v>
                </c:pt>
                <c:pt idx="1060">
                  <c:v>0.87098939226157901</c:v>
                </c:pt>
                <c:pt idx="1061">
                  <c:v>0.61546015165058021</c:v>
                </c:pt>
                <c:pt idx="1062">
                  <c:v>0.46590848412445007</c:v>
                </c:pt>
                <c:pt idx="1063">
                  <c:v>0.59452322265057589</c:v>
                </c:pt>
                <c:pt idx="1064">
                  <c:v>0.55019888386171267</c:v>
                </c:pt>
                <c:pt idx="1065">
                  <c:v>0.49340746047229034</c:v>
                </c:pt>
                <c:pt idx="1066">
                  <c:v>0.82731956560343933</c:v>
                </c:pt>
                <c:pt idx="1067">
                  <c:v>0.62352198864221409</c:v>
                </c:pt>
                <c:pt idx="1068">
                  <c:v>0.53371142978822728</c:v>
                </c:pt>
                <c:pt idx="1069">
                  <c:v>0.49970091797173183</c:v>
                </c:pt>
                <c:pt idx="1070">
                  <c:v>0.48536420557394555</c:v>
                </c:pt>
                <c:pt idx="1071">
                  <c:v>0.93869821568321099</c:v>
                </c:pt>
                <c:pt idx="1072">
                  <c:v>0.62618321877014194</c:v>
                </c:pt>
                <c:pt idx="1073">
                  <c:v>0.60059316747973301</c:v>
                </c:pt>
                <c:pt idx="1074">
                  <c:v>0.52839204718758503</c:v>
                </c:pt>
                <c:pt idx="1075">
                  <c:v>0.60410065440877936</c:v>
                </c:pt>
                <c:pt idx="1076">
                  <c:v>0.79293760367377553</c:v>
                </c:pt>
                <c:pt idx="1077">
                  <c:v>0.65558166460907885</c:v>
                </c:pt>
                <c:pt idx="1078">
                  <c:v>0.65587333873531539</c:v>
                </c:pt>
                <c:pt idx="1079">
                  <c:v>0.74422795296987443</c:v>
                </c:pt>
                <c:pt idx="1080">
                  <c:v>0.81597244473896591</c:v>
                </c:pt>
                <c:pt idx="1081">
                  <c:v>0.63833910737344524</c:v>
                </c:pt>
                <c:pt idx="1082">
                  <c:v>1.2434426663534703</c:v>
                </c:pt>
                <c:pt idx="1083">
                  <c:v>1.1684785049694359</c:v>
                </c:pt>
                <c:pt idx="1084">
                  <c:v>0.90808986408915759</c:v>
                </c:pt>
                <c:pt idx="1085">
                  <c:v>0.9199609079420028</c:v>
                </c:pt>
                <c:pt idx="1086">
                  <c:v>0.90594352365597808</c:v>
                </c:pt>
                <c:pt idx="1087">
                  <c:v>0.87459064792204866</c:v>
                </c:pt>
                <c:pt idx="1088">
                  <c:v>0.75835420397701048</c:v>
                </c:pt>
                <c:pt idx="1089">
                  <c:v>0.62333109059731406</c:v>
                </c:pt>
                <c:pt idx="1090">
                  <c:v>0.65271065238833925</c:v>
                </c:pt>
                <c:pt idx="1091">
                  <c:v>0.58598235370608798</c:v>
                </c:pt>
                <c:pt idx="1092">
                  <c:v>0.56547349815556003</c:v>
                </c:pt>
                <c:pt idx="1093">
                  <c:v>0.54327386028884728</c:v>
                </c:pt>
                <c:pt idx="1094">
                  <c:v>0.43995149375656528</c:v>
                </c:pt>
                <c:pt idx="1095">
                  <c:v>0.71621139113642174</c:v>
                </c:pt>
                <c:pt idx="1096">
                  <c:v>0.54415787209785527</c:v>
                </c:pt>
                <c:pt idx="1097">
                  <c:v>0.54380267384619507</c:v>
                </c:pt>
                <c:pt idx="1098">
                  <c:v>0.70317287242901882</c:v>
                </c:pt>
                <c:pt idx="1099">
                  <c:v>0.74661358066653061</c:v>
                </c:pt>
                <c:pt idx="1100">
                  <c:v>0.60465703521441094</c:v>
                </c:pt>
                <c:pt idx="1101">
                  <c:v>0.54568396011064668</c:v>
                </c:pt>
                <c:pt idx="1102">
                  <c:v>0.56698381477116722</c:v>
                </c:pt>
                <c:pt idx="1103">
                  <c:v>0.48433619650686421</c:v>
                </c:pt>
                <c:pt idx="1104">
                  <c:v>0.48274974963320311</c:v>
                </c:pt>
                <c:pt idx="1105">
                  <c:v>0.60796805285821032</c:v>
                </c:pt>
                <c:pt idx="1106">
                  <c:v>0.70100008582530005</c:v>
                </c:pt>
                <c:pt idx="1107">
                  <c:v>0.74360980279013644</c:v>
                </c:pt>
                <c:pt idx="1108">
                  <c:v>0.81624831200856229</c:v>
                </c:pt>
                <c:pt idx="1109">
                  <c:v>0.59440036192626655</c:v>
                </c:pt>
                <c:pt idx="1110">
                  <c:v>0.60837525513914903</c:v>
                </c:pt>
                <c:pt idx="1111">
                  <c:v>0.6153070081662444</c:v>
                </c:pt>
                <c:pt idx="1112">
                  <c:v>0.82181327262272852</c:v>
                </c:pt>
                <c:pt idx="1113">
                  <c:v>0.78788177602811071</c:v>
                </c:pt>
                <c:pt idx="1114">
                  <c:v>0.76589430340564513</c:v>
                </c:pt>
                <c:pt idx="1115">
                  <c:v>0.75052220718824536</c:v>
                </c:pt>
                <c:pt idx="1116">
                  <c:v>0.69187113952807733</c:v>
                </c:pt>
                <c:pt idx="1117">
                  <c:v>0.9435751400172343</c:v>
                </c:pt>
                <c:pt idx="1118">
                  <c:v>0.80798254596850161</c:v>
                </c:pt>
                <c:pt idx="1119">
                  <c:v>0.71481475055751564</c:v>
                </c:pt>
                <c:pt idx="1120">
                  <c:v>0.62501980039487837</c:v>
                </c:pt>
                <c:pt idx="1121">
                  <c:v>1.1986236188699211</c:v>
                </c:pt>
                <c:pt idx="1122">
                  <c:v>0.79662447556195859</c:v>
                </c:pt>
                <c:pt idx="1123">
                  <c:v>0.93375703953654388</c:v>
                </c:pt>
                <c:pt idx="1124">
                  <c:v>1.2262723870500551</c:v>
                </c:pt>
                <c:pt idx="1125">
                  <c:v>1.2301662376391067</c:v>
                </c:pt>
                <c:pt idx="1126">
                  <c:v>1.1443698306128269</c:v>
                </c:pt>
                <c:pt idx="1127">
                  <c:v>1.5355295194903003</c:v>
                </c:pt>
                <c:pt idx="1128">
                  <c:v>1.3101923190474003</c:v>
                </c:pt>
                <c:pt idx="1129">
                  <c:v>0.97148779261412388</c:v>
                </c:pt>
                <c:pt idx="1130">
                  <c:v>0.9827749018224704</c:v>
                </c:pt>
                <c:pt idx="1131">
                  <c:v>0.84356008351518397</c:v>
                </c:pt>
                <c:pt idx="1132">
                  <c:v>1.1339984575094835</c:v>
                </c:pt>
                <c:pt idx="1133">
                  <c:v>1.3229758346461971</c:v>
                </c:pt>
                <c:pt idx="1134">
                  <c:v>1.1918374508397263</c:v>
                </c:pt>
                <c:pt idx="1135">
                  <c:v>1.1941900262034411</c:v>
                </c:pt>
                <c:pt idx="1136">
                  <c:v>1.3229016826115862</c:v>
                </c:pt>
                <c:pt idx="1137">
                  <c:v>1.1161953375811529</c:v>
                </c:pt>
                <c:pt idx="1138">
                  <c:v>1.4302514904203469</c:v>
                </c:pt>
                <c:pt idx="1139">
                  <c:v>1.3205305185614065</c:v>
                </c:pt>
                <c:pt idx="1140">
                  <c:v>1.3394514272165099</c:v>
                </c:pt>
                <c:pt idx="1141">
                  <c:v>0.78620485565714415</c:v>
                </c:pt>
                <c:pt idx="1142">
                  <c:v>0.797541059975029</c:v>
                </c:pt>
                <c:pt idx="1143">
                  <c:v>0.78314203747287892</c:v>
                </c:pt>
                <c:pt idx="1144">
                  <c:v>1.0571977756652864</c:v>
                </c:pt>
                <c:pt idx="1145">
                  <c:v>1.1834448602881975</c:v>
                </c:pt>
                <c:pt idx="1146">
                  <c:v>1.1221880072348926</c:v>
                </c:pt>
                <c:pt idx="1147">
                  <c:v>1.3337006223426218</c:v>
                </c:pt>
                <c:pt idx="1148">
                  <c:v>1.1996253731532631</c:v>
                </c:pt>
                <c:pt idx="1149">
                  <c:v>1.664125400007691</c:v>
                </c:pt>
                <c:pt idx="1150">
                  <c:v>2.2687511339664606</c:v>
                </c:pt>
                <c:pt idx="1151">
                  <c:v>1.5465749991738704</c:v>
                </c:pt>
                <c:pt idx="1152">
                  <c:v>0.88124999893167721</c:v>
                </c:pt>
                <c:pt idx="1153">
                  <c:v>0.70569075743863896</c:v>
                </c:pt>
                <c:pt idx="1154">
                  <c:v>0.71118861643442144</c:v>
                </c:pt>
                <c:pt idx="1155">
                  <c:v>0.82022218357289889</c:v>
                </c:pt>
                <c:pt idx="1156">
                  <c:v>0.89871062271614899</c:v>
                </c:pt>
                <c:pt idx="1157">
                  <c:v>0.64114226289321885</c:v>
                </c:pt>
                <c:pt idx="1158">
                  <c:v>1.0992745793181691</c:v>
                </c:pt>
                <c:pt idx="1159">
                  <c:v>1.3204948706326225</c:v>
                </c:pt>
                <c:pt idx="1160">
                  <c:v>1.4219500105383425</c:v>
                </c:pt>
                <c:pt idx="1161">
                  <c:v>1.5567060510902766</c:v>
                </c:pt>
                <c:pt idx="1162">
                  <c:v>1.7539808670433044</c:v>
                </c:pt>
                <c:pt idx="1163">
                  <c:v>1.664983711523411</c:v>
                </c:pt>
                <c:pt idx="1164">
                  <c:v>1.2948961766515052</c:v>
                </c:pt>
                <c:pt idx="1165">
                  <c:v>1.7476981583024138</c:v>
                </c:pt>
                <c:pt idx="1166">
                  <c:v>1.9237454620063845</c:v>
                </c:pt>
                <c:pt idx="1167">
                  <c:v>1.9318034741055772</c:v>
                </c:pt>
                <c:pt idx="1168">
                  <c:v>1.8896945243345611</c:v>
                </c:pt>
                <c:pt idx="1169">
                  <c:v>1.7253813320255453</c:v>
                </c:pt>
                <c:pt idx="1170">
                  <c:v>2.0878918540539484</c:v>
                </c:pt>
                <c:pt idx="1171">
                  <c:v>1.9018913471301702</c:v>
                </c:pt>
                <c:pt idx="1172">
                  <c:v>1.8183902579512332</c:v>
                </c:pt>
                <c:pt idx="1173">
                  <c:v>2.547995927963246</c:v>
                </c:pt>
                <c:pt idx="1174">
                  <c:v>2.949464539961367</c:v>
                </c:pt>
                <c:pt idx="1175">
                  <c:v>1.7775578411923301</c:v>
                </c:pt>
                <c:pt idx="1176">
                  <c:v>2.9250787574547554</c:v>
                </c:pt>
                <c:pt idx="1177">
                  <c:v>3.0065918708141681</c:v>
                </c:pt>
                <c:pt idx="1178">
                  <c:v>3.2172406685922041</c:v>
                </c:pt>
                <c:pt idx="1179">
                  <c:v>3.7778893653699215</c:v>
                </c:pt>
                <c:pt idx="1180">
                  <c:v>4.0061502217611533</c:v>
                </c:pt>
                <c:pt idx="1181">
                  <c:v>3.6048228259861728</c:v>
                </c:pt>
                <c:pt idx="1182">
                  <c:v>3.4217958173723226</c:v>
                </c:pt>
                <c:pt idx="1183">
                  <c:v>1.468836869853821</c:v>
                </c:pt>
                <c:pt idx="1184">
                  <c:v>2.655005826557058</c:v>
                </c:pt>
                <c:pt idx="1185">
                  <c:v>2.7667261763801636</c:v>
                </c:pt>
                <c:pt idx="1186">
                  <c:v>3.517844026907615</c:v>
                </c:pt>
                <c:pt idx="1187">
                  <c:v>4.0674695053374696</c:v>
                </c:pt>
                <c:pt idx="1188">
                  <c:v>3.5877691903208988</c:v>
                </c:pt>
                <c:pt idx="1189">
                  <c:v>4.1424833224242477</c:v>
                </c:pt>
                <c:pt idx="1190">
                  <c:v>4.117280427746822</c:v>
                </c:pt>
                <c:pt idx="1191">
                  <c:v>4.8582436885208287</c:v>
                </c:pt>
                <c:pt idx="1192">
                  <c:v>5.018364088137707</c:v>
                </c:pt>
                <c:pt idx="1193">
                  <c:v>5.1895395574742693</c:v>
                </c:pt>
                <c:pt idx="1194">
                  <c:v>4.8691306928677918</c:v>
                </c:pt>
                <c:pt idx="1195">
                  <c:v>4.4828970718940102</c:v>
                </c:pt>
                <c:pt idx="1196">
                  <c:v>3.6149345080086026</c:v>
                </c:pt>
                <c:pt idx="1197">
                  <c:v>4.23211244397557</c:v>
                </c:pt>
                <c:pt idx="1198">
                  <c:v>4.2232208393739317</c:v>
                </c:pt>
                <c:pt idx="1199">
                  <c:v>4.7194773494512896</c:v>
                </c:pt>
                <c:pt idx="1200">
                  <c:v>4.6722573778265861</c:v>
                </c:pt>
                <c:pt idx="1201">
                  <c:v>4.8198868001351443</c:v>
                </c:pt>
                <c:pt idx="1202">
                  <c:v>4.8199207935628712</c:v>
                </c:pt>
                <c:pt idx="1203">
                  <c:v>3.3045479400220277</c:v>
                </c:pt>
                <c:pt idx="1204">
                  <c:v>4.2001876854975233</c:v>
                </c:pt>
                <c:pt idx="1205">
                  <c:v>4.1999681933632882</c:v>
                </c:pt>
                <c:pt idx="1206">
                  <c:v>2.4707056969569425</c:v>
                </c:pt>
                <c:pt idx="1207">
                  <c:v>3.7326626038812383</c:v>
                </c:pt>
                <c:pt idx="1208">
                  <c:v>4.1319965137589998</c:v>
                </c:pt>
                <c:pt idx="1209">
                  <c:v>4.7081130203313073</c:v>
                </c:pt>
                <c:pt idx="1210">
                  <c:v>4.3758642131193479</c:v>
                </c:pt>
                <c:pt idx="1211">
                  <c:v>4.7823032696633616</c:v>
                </c:pt>
                <c:pt idx="1212">
                  <c:v>6.1493822497173038</c:v>
                </c:pt>
                <c:pt idx="1213">
                  <c:v>6.7735415959249625</c:v>
                </c:pt>
                <c:pt idx="1214">
                  <c:v>4.3808732896593909</c:v>
                </c:pt>
                <c:pt idx="1215">
                  <c:v>5.078362901616801</c:v>
                </c:pt>
                <c:pt idx="1216">
                  <c:v>2.8777911791478235</c:v>
                </c:pt>
                <c:pt idx="1217">
                  <c:v>4.8618134301054825</c:v>
                </c:pt>
                <c:pt idx="1218">
                  <c:v>5.3305116821873124</c:v>
                </c:pt>
                <c:pt idx="1219">
                  <c:v>4.7222224844074079</c:v>
                </c:pt>
                <c:pt idx="1220">
                  <c:v>3.816471839026399</c:v>
                </c:pt>
                <c:pt idx="1221">
                  <c:v>5.9105363004223079</c:v>
                </c:pt>
                <c:pt idx="1222">
                  <c:v>3.9983697091603019</c:v>
                </c:pt>
                <c:pt idx="1223">
                  <c:v>2.2789655040850274</c:v>
                </c:pt>
                <c:pt idx="1224">
                  <c:v>1.7479613788735107</c:v>
                </c:pt>
                <c:pt idx="1225">
                  <c:v>3.4386610702618938</c:v>
                </c:pt>
                <c:pt idx="1226">
                  <c:v>3.7683506827057585</c:v>
                </c:pt>
                <c:pt idx="1227">
                  <c:v>4.4627162407057952</c:v>
                </c:pt>
                <c:pt idx="1228">
                  <c:v>2.7199805378394983</c:v>
                </c:pt>
                <c:pt idx="1229">
                  <c:v>4.6918234991280547</c:v>
                </c:pt>
                <c:pt idx="1230">
                  <c:v>5.1737519614042737</c:v>
                </c:pt>
                <c:pt idx="1231">
                  <c:v>4.9407419170419082</c:v>
                </c:pt>
                <c:pt idx="1232">
                  <c:v>5.6303390965898386</c:v>
                </c:pt>
                <c:pt idx="1233">
                  <c:v>2.8171696061060563</c:v>
                </c:pt>
                <c:pt idx="1234">
                  <c:v>3.0578462553580947</c:v>
                </c:pt>
                <c:pt idx="1235">
                  <c:v>5.1175297679536813</c:v>
                </c:pt>
                <c:pt idx="1236">
                  <c:v>2.992218902756631</c:v>
                </c:pt>
                <c:pt idx="1237">
                  <c:v>2.7102147741158071</c:v>
                </c:pt>
                <c:pt idx="1238">
                  <c:v>4.81807128306784</c:v>
                </c:pt>
                <c:pt idx="1239">
                  <c:v>5.412336636000707</c:v>
                </c:pt>
                <c:pt idx="1240">
                  <c:v>5.5626754959924956</c:v>
                </c:pt>
                <c:pt idx="1241">
                  <c:v>5.3052278619067694</c:v>
                </c:pt>
                <c:pt idx="1242">
                  <c:v>6.1861842978516002</c:v>
                </c:pt>
                <c:pt idx="1243">
                  <c:v>2.8880177940847855</c:v>
                </c:pt>
                <c:pt idx="1244">
                  <c:v>3.877785699664857</c:v>
                </c:pt>
                <c:pt idx="1245">
                  <c:v>4.8249879126066153</c:v>
                </c:pt>
                <c:pt idx="1246">
                  <c:v>5.7035525735260046</c:v>
                </c:pt>
                <c:pt idx="1247">
                  <c:v>5.1883548713703274</c:v>
                </c:pt>
                <c:pt idx="1248">
                  <c:v>5.3385496127469434</c:v>
                </c:pt>
                <c:pt idx="1249">
                  <c:v>5.7364366296351443</c:v>
                </c:pt>
                <c:pt idx="1250">
                  <c:v>6.8922229754175124</c:v>
                </c:pt>
                <c:pt idx="1251">
                  <c:v>6.5995147547336099</c:v>
                </c:pt>
                <c:pt idx="1252">
                  <c:v>3.4836075029495559</c:v>
                </c:pt>
                <c:pt idx="1253">
                  <c:v>3.958371103672842</c:v>
                </c:pt>
                <c:pt idx="1254">
                  <c:v>4.0793057651805578</c:v>
                </c:pt>
                <c:pt idx="1255">
                  <c:v>4.917206468257949</c:v>
                </c:pt>
                <c:pt idx="1256">
                  <c:v>5.7523603153282306</c:v>
                </c:pt>
                <c:pt idx="1257">
                  <c:v>5.7049558594020509</c:v>
                </c:pt>
                <c:pt idx="1258">
                  <c:v>4.8092188759624639</c:v>
                </c:pt>
                <c:pt idx="1259">
                  <c:v>5.8120990195583913</c:v>
                </c:pt>
                <c:pt idx="1260">
                  <c:v>5.2381490013462813</c:v>
                </c:pt>
                <c:pt idx="1261">
                  <c:v>4.0035453512882118</c:v>
                </c:pt>
                <c:pt idx="1262">
                  <c:v>4.954412696939019</c:v>
                </c:pt>
                <c:pt idx="1263">
                  <c:v>5.8503121228257431</c:v>
                </c:pt>
                <c:pt idx="1264">
                  <c:v>6.8309716753864631</c:v>
                </c:pt>
                <c:pt idx="1265">
                  <c:v>7.2369315300895742</c:v>
                </c:pt>
                <c:pt idx="1266">
                  <c:v>7.609877739958006</c:v>
                </c:pt>
                <c:pt idx="1267">
                  <c:v>7.5009125101047749</c:v>
                </c:pt>
                <c:pt idx="1268">
                  <c:v>7.2830322220615109</c:v>
                </c:pt>
                <c:pt idx="1269">
                  <c:v>7.0374450386158411</c:v>
                </c:pt>
                <c:pt idx="1270">
                  <c:v>8.2751054194663496</c:v>
                </c:pt>
                <c:pt idx="1271">
                  <c:v>6.806937327914631</c:v>
                </c:pt>
                <c:pt idx="1272">
                  <c:v>5.2933206773733197</c:v>
                </c:pt>
                <c:pt idx="1273">
                  <c:v>6.1475952506209968</c:v>
                </c:pt>
                <c:pt idx="1274">
                  <c:v>7.3071474687214781</c:v>
                </c:pt>
                <c:pt idx="1275">
                  <c:v>5.6343603034551188</c:v>
                </c:pt>
                <c:pt idx="1276">
                  <c:v>5.1998492204776952</c:v>
                </c:pt>
                <c:pt idx="1277">
                  <c:v>5.9588539200626762</c:v>
                </c:pt>
                <c:pt idx="1278">
                  <c:v>6.3952686986583203</c:v>
                </c:pt>
                <c:pt idx="1279">
                  <c:v>5.4179920056743063</c:v>
                </c:pt>
                <c:pt idx="1280">
                  <c:v>5.2048981985487934</c:v>
                </c:pt>
                <c:pt idx="1281">
                  <c:v>6.6298254699922579</c:v>
                </c:pt>
                <c:pt idx="1282">
                  <c:v>6.6762592501761606</c:v>
                </c:pt>
                <c:pt idx="1283">
                  <c:v>6.2834984277642825</c:v>
                </c:pt>
                <c:pt idx="1284">
                  <c:v>7.0563190347668057</c:v>
                </c:pt>
                <c:pt idx="1285">
                  <c:v>3.8626664929580632</c:v>
                </c:pt>
                <c:pt idx="1286">
                  <c:v>3.7567486529530214</c:v>
                </c:pt>
                <c:pt idx="1287">
                  <c:v>6.1405339758687907</c:v>
                </c:pt>
                <c:pt idx="1288">
                  <c:v>6.8323907846672576</c:v>
                </c:pt>
                <c:pt idx="1289">
                  <c:v>5.9328491609097975</c:v>
                </c:pt>
                <c:pt idx="1290">
                  <c:v>3.6398241841835315</c:v>
                </c:pt>
                <c:pt idx="1291">
                  <c:v>4.8880277570483823</c:v>
                </c:pt>
                <c:pt idx="1292">
                  <c:v>4.2224566773388936</c:v>
                </c:pt>
                <c:pt idx="1293">
                  <c:v>3.016393675847195</c:v>
                </c:pt>
                <c:pt idx="1294">
                  <c:v>4.2402000722961724</c:v>
                </c:pt>
                <c:pt idx="1295">
                  <c:v>6.0162019985416126</c:v>
                </c:pt>
                <c:pt idx="1296">
                  <c:v>6.4665732527813597</c:v>
                </c:pt>
                <c:pt idx="1297">
                  <c:v>7.280805821773062</c:v>
                </c:pt>
                <c:pt idx="1298">
                  <c:v>7.0041374175190514</c:v>
                </c:pt>
                <c:pt idx="1299">
                  <c:v>6.3113761819594991</c:v>
                </c:pt>
                <c:pt idx="1300">
                  <c:v>5.3912034346243658</c:v>
                </c:pt>
                <c:pt idx="1301">
                  <c:v>5.4287038162105024</c:v>
                </c:pt>
                <c:pt idx="1302">
                  <c:v>6.7876350841929369</c:v>
                </c:pt>
                <c:pt idx="1303">
                  <c:v>4.7239296369708823</c:v>
                </c:pt>
                <c:pt idx="1304">
                  <c:v>2.424892039551112</c:v>
                </c:pt>
                <c:pt idx="1305">
                  <c:v>4.9320299320937879</c:v>
                </c:pt>
                <c:pt idx="1306">
                  <c:v>5.3983491976669047</c:v>
                </c:pt>
                <c:pt idx="1307">
                  <c:v>6.0376719019046448</c:v>
                </c:pt>
                <c:pt idx="1308">
                  <c:v>6.2197099548676089</c:v>
                </c:pt>
                <c:pt idx="1309">
                  <c:v>5.4203150104009099</c:v>
                </c:pt>
                <c:pt idx="1310">
                  <c:v>5.0023065248231369</c:v>
                </c:pt>
                <c:pt idx="1311">
                  <c:v>4.0640197187853886</c:v>
                </c:pt>
                <c:pt idx="1312">
                  <c:v>5.1532811519820187</c:v>
                </c:pt>
                <c:pt idx="1313">
                  <c:v>5.823698796148574</c:v>
                </c:pt>
                <c:pt idx="1314">
                  <c:v>5.5589226392128435</c:v>
                </c:pt>
                <c:pt idx="1315">
                  <c:v>6.1584841734055731</c:v>
                </c:pt>
                <c:pt idx="1316">
                  <c:v>6.8059964091882375</c:v>
                </c:pt>
                <c:pt idx="1317">
                  <c:v>7.0671597970737059</c:v>
                </c:pt>
                <c:pt idx="1318">
                  <c:v>7.6154926247844141</c:v>
                </c:pt>
                <c:pt idx="1319">
                  <c:v>4.9428736866387979</c:v>
                </c:pt>
                <c:pt idx="1320">
                  <c:v>4.5447253313473217</c:v>
                </c:pt>
                <c:pt idx="1321">
                  <c:v>5.0732543731518245</c:v>
                </c:pt>
                <c:pt idx="1322">
                  <c:v>5.5179036273085948</c:v>
                </c:pt>
                <c:pt idx="1323">
                  <c:v>4.1230579677989736</c:v>
                </c:pt>
                <c:pt idx="1324">
                  <c:v>4.4795172821622966</c:v>
                </c:pt>
                <c:pt idx="1325">
                  <c:v>4.6912616145534578</c:v>
                </c:pt>
                <c:pt idx="1326">
                  <c:v>4.9708611439370296</c:v>
                </c:pt>
                <c:pt idx="1327">
                  <c:v>5.5385657103230006</c:v>
                </c:pt>
                <c:pt idx="1328">
                  <c:v>3.4051179144739923</c:v>
                </c:pt>
                <c:pt idx="1329">
                  <c:v>4.693691383529158</c:v>
                </c:pt>
                <c:pt idx="1330">
                  <c:v>5.3414780756485971</c:v>
                </c:pt>
                <c:pt idx="1331">
                  <c:v>5.7343983113687376</c:v>
                </c:pt>
                <c:pt idx="1332">
                  <c:v>5.6485300782052192</c:v>
                </c:pt>
                <c:pt idx="1333">
                  <c:v>6.1093678306746453</c:v>
                </c:pt>
                <c:pt idx="1334">
                  <c:v>4.3487499703929231</c:v>
                </c:pt>
                <c:pt idx="1335">
                  <c:v>5.367083405476845</c:v>
                </c:pt>
                <c:pt idx="1336">
                  <c:v>5.441069366109951</c:v>
                </c:pt>
                <c:pt idx="1337">
                  <c:v>6.2382595342159997</c:v>
                </c:pt>
                <c:pt idx="1338">
                  <c:v>5.9330639199776058</c:v>
                </c:pt>
                <c:pt idx="1339">
                  <c:v>6.8075101786338132</c:v>
                </c:pt>
                <c:pt idx="1340">
                  <c:v>6.6577245831445193</c:v>
                </c:pt>
                <c:pt idx="1341">
                  <c:v>4.5748378210176961</c:v>
                </c:pt>
                <c:pt idx="1342">
                  <c:v>5.8868804482993156</c:v>
                </c:pt>
                <c:pt idx="1343">
                  <c:v>5.8352696526992727</c:v>
                </c:pt>
                <c:pt idx="1344">
                  <c:v>4.2682986661306606</c:v>
                </c:pt>
                <c:pt idx="1345">
                  <c:v>5.0538139425659825</c:v>
                </c:pt>
                <c:pt idx="1346">
                  <c:v>5.3558384146189812</c:v>
                </c:pt>
                <c:pt idx="1347">
                  <c:v>3.9825017399294533</c:v>
                </c:pt>
                <c:pt idx="1348">
                  <c:v>4.962612840301988</c:v>
                </c:pt>
                <c:pt idx="1349">
                  <c:v>5.8758787527616816</c:v>
                </c:pt>
                <c:pt idx="1350">
                  <c:v>8.4511202157990724</c:v>
                </c:pt>
                <c:pt idx="1351">
                  <c:v>7.3738622720487061</c:v>
                </c:pt>
                <c:pt idx="1352">
                  <c:v>6.3589972885910164</c:v>
                </c:pt>
                <c:pt idx="1353">
                  <c:v>5.1864094384811912</c:v>
                </c:pt>
                <c:pt idx="1354">
                  <c:v>5.3677486228434699</c:v>
                </c:pt>
                <c:pt idx="1355">
                  <c:v>5.361521782992976</c:v>
                </c:pt>
                <c:pt idx="1356">
                  <c:v>5.4179593792959846</c:v>
                </c:pt>
                <c:pt idx="1357">
                  <c:v>5.7165249508415688</c:v>
                </c:pt>
                <c:pt idx="1358">
                  <c:v>6.3105333356225861</c:v>
                </c:pt>
                <c:pt idx="1359">
                  <c:v>4.8931910172172151</c:v>
                </c:pt>
                <c:pt idx="1360">
                  <c:v>4.4596968355339293</c:v>
                </c:pt>
                <c:pt idx="1361">
                  <c:v>2.3898751772861302</c:v>
                </c:pt>
                <c:pt idx="1362">
                  <c:v>2.0229267817258232</c:v>
                </c:pt>
                <c:pt idx="1363">
                  <c:v>3.0276161232875278</c:v>
                </c:pt>
                <c:pt idx="1364">
                  <c:v>3.2735945876392059</c:v>
                </c:pt>
                <c:pt idx="1365">
                  <c:v>3.2701487543477055</c:v>
                </c:pt>
                <c:pt idx="1366">
                  <c:v>3.9573402716240222</c:v>
                </c:pt>
                <c:pt idx="1367">
                  <c:v>4.168731320889</c:v>
                </c:pt>
                <c:pt idx="1368">
                  <c:v>4.2227610959496094</c:v>
                </c:pt>
                <c:pt idx="1369">
                  <c:v>3.8074696413904543</c:v>
                </c:pt>
                <c:pt idx="1370">
                  <c:v>3.8606676759527776</c:v>
                </c:pt>
                <c:pt idx="1371">
                  <c:v>2.2748734903371992</c:v>
                </c:pt>
                <c:pt idx="1372">
                  <c:v>2.5592319556602576</c:v>
                </c:pt>
                <c:pt idx="1373">
                  <c:v>1.8520306697919213</c:v>
                </c:pt>
                <c:pt idx="1374">
                  <c:v>2.7095631914170371</c:v>
                </c:pt>
                <c:pt idx="1375">
                  <c:v>2.8886304981615902</c:v>
                </c:pt>
                <c:pt idx="1376">
                  <c:v>3.0507379445242533</c:v>
                </c:pt>
                <c:pt idx="1377">
                  <c:v>3.1926602289403436</c:v>
                </c:pt>
                <c:pt idx="1378">
                  <c:v>3.4070017544539302</c:v>
                </c:pt>
                <c:pt idx="1379">
                  <c:v>3.0371192175343564</c:v>
                </c:pt>
                <c:pt idx="1380">
                  <c:v>3.0869277905814929</c:v>
                </c:pt>
                <c:pt idx="1381">
                  <c:v>3.1905154251522281</c:v>
                </c:pt>
                <c:pt idx="1382">
                  <c:v>3.3838397413477712</c:v>
                </c:pt>
                <c:pt idx="1383">
                  <c:v>3.9095177208278371</c:v>
                </c:pt>
                <c:pt idx="1384">
                  <c:v>4.165898929973495</c:v>
                </c:pt>
                <c:pt idx="1385">
                  <c:v>3.6803564121357448</c:v>
                </c:pt>
                <c:pt idx="1386">
                  <c:v>3.9166109654342338</c:v>
                </c:pt>
                <c:pt idx="1387">
                  <c:v>3.5544560474960183</c:v>
                </c:pt>
                <c:pt idx="1388">
                  <c:v>3.8434171782764168</c:v>
                </c:pt>
                <c:pt idx="1389">
                  <c:v>2.6064724969722506</c:v>
                </c:pt>
                <c:pt idx="1390">
                  <c:v>1.7850828377629071</c:v>
                </c:pt>
                <c:pt idx="1391">
                  <c:v>2.5891771725070831</c:v>
                </c:pt>
                <c:pt idx="1392">
                  <c:v>2.3863136261249434</c:v>
                </c:pt>
                <c:pt idx="1393">
                  <c:v>2.2720827772233734</c:v>
                </c:pt>
                <c:pt idx="1394">
                  <c:v>1.1410974350726002</c:v>
                </c:pt>
                <c:pt idx="1395">
                  <c:v>1.9375420018974421</c:v>
                </c:pt>
                <c:pt idx="1396">
                  <c:v>2.0689488735814661</c:v>
                </c:pt>
                <c:pt idx="1397">
                  <c:v>2.1930109428223945</c:v>
                </c:pt>
                <c:pt idx="1398">
                  <c:v>2.2053411889887378</c:v>
                </c:pt>
                <c:pt idx="1399">
                  <c:v>2.2302719650357208</c:v>
                </c:pt>
                <c:pt idx="1400">
                  <c:v>2.2993532114953896</c:v>
                </c:pt>
                <c:pt idx="1401">
                  <c:v>2.3095815267476731</c:v>
                </c:pt>
                <c:pt idx="1402">
                  <c:v>2.386348123645706</c:v>
                </c:pt>
                <c:pt idx="1403">
                  <c:v>2.0586533987395144</c:v>
                </c:pt>
                <c:pt idx="1404">
                  <c:v>2.6970205883400959</c:v>
                </c:pt>
                <c:pt idx="1405">
                  <c:v>2.4607215212887983</c:v>
                </c:pt>
                <c:pt idx="1406">
                  <c:v>2.2994150968425338</c:v>
                </c:pt>
                <c:pt idx="1407">
                  <c:v>2.3405827142002469</c:v>
                </c:pt>
                <c:pt idx="1408">
                  <c:v>3.1291312472966264</c:v>
                </c:pt>
                <c:pt idx="1409">
                  <c:v>1.6439513551863356</c:v>
                </c:pt>
                <c:pt idx="1410">
                  <c:v>1.7283111443231323</c:v>
                </c:pt>
                <c:pt idx="1411">
                  <c:v>1.6789367994900044</c:v>
                </c:pt>
                <c:pt idx="1412">
                  <c:v>1.7377757055876673</c:v>
                </c:pt>
                <c:pt idx="1413">
                  <c:v>1.792581190733932</c:v>
                </c:pt>
                <c:pt idx="1414">
                  <c:v>1.6413134448903741</c:v>
                </c:pt>
                <c:pt idx="1415">
                  <c:v>1.5186035872059682</c:v>
                </c:pt>
                <c:pt idx="1416">
                  <c:v>1.5287531027598911</c:v>
                </c:pt>
                <c:pt idx="1417">
                  <c:v>1.5538403381162809</c:v>
                </c:pt>
                <c:pt idx="1418">
                  <c:v>1.7137415124472946</c:v>
                </c:pt>
                <c:pt idx="1419">
                  <c:v>1.4579503533083285</c:v>
                </c:pt>
                <c:pt idx="1420">
                  <c:v>1.6096997264708914</c:v>
                </c:pt>
                <c:pt idx="1421">
                  <c:v>2.3581365229500895</c:v>
                </c:pt>
                <c:pt idx="1422">
                  <c:v>2.9355648918200252</c:v>
                </c:pt>
                <c:pt idx="1423">
                  <c:v>1.5547451592959549</c:v>
                </c:pt>
                <c:pt idx="1424">
                  <c:v>1.344446453933124</c:v>
                </c:pt>
                <c:pt idx="1425">
                  <c:v>1.1146518684721354</c:v>
                </c:pt>
                <c:pt idx="1426">
                  <c:v>1.0427196405742996</c:v>
                </c:pt>
                <c:pt idx="1427">
                  <c:v>1.0565339770681685</c:v>
                </c:pt>
                <c:pt idx="1428">
                  <c:v>1.2450139155264301</c:v>
                </c:pt>
                <c:pt idx="1429">
                  <c:v>1.2774604950842132</c:v>
                </c:pt>
                <c:pt idx="1430">
                  <c:v>1.2429329636888173</c:v>
                </c:pt>
                <c:pt idx="1431">
                  <c:v>1.1905154498751727</c:v>
                </c:pt>
                <c:pt idx="1432">
                  <c:v>1.1157864552184131</c:v>
                </c:pt>
                <c:pt idx="1433">
                  <c:v>1.0515107078925379</c:v>
                </c:pt>
                <c:pt idx="1434">
                  <c:v>0.95283464486333447</c:v>
                </c:pt>
                <c:pt idx="1435">
                  <c:v>1.054712361475056</c:v>
                </c:pt>
                <c:pt idx="1436">
                  <c:v>1.1477286463285146</c:v>
                </c:pt>
                <c:pt idx="1437">
                  <c:v>0.78545320591020906</c:v>
                </c:pt>
                <c:pt idx="1438">
                  <c:v>0.85397845547862639</c:v>
                </c:pt>
                <c:pt idx="1439">
                  <c:v>0.64786257269542291</c:v>
                </c:pt>
                <c:pt idx="1440">
                  <c:v>0.67152391974285708</c:v>
                </c:pt>
                <c:pt idx="1441">
                  <c:v>0.5969224585359576</c:v>
                </c:pt>
                <c:pt idx="1442">
                  <c:v>0.7072146388779601</c:v>
                </c:pt>
                <c:pt idx="1443">
                  <c:v>0.63344489570159224</c:v>
                </c:pt>
                <c:pt idx="1444">
                  <c:v>0.48858111554317862</c:v>
                </c:pt>
                <c:pt idx="1445">
                  <c:v>0.5196040148681893</c:v>
                </c:pt>
                <c:pt idx="1446">
                  <c:v>0.57498922628147664</c:v>
                </c:pt>
                <c:pt idx="1447">
                  <c:v>0.56430724989395387</c:v>
                </c:pt>
                <c:pt idx="1448">
                  <c:v>0.8516585949011507</c:v>
                </c:pt>
                <c:pt idx="1449">
                  <c:v>1.0282597288572262</c:v>
                </c:pt>
                <c:pt idx="1450">
                  <c:v>0.63733888599443111</c:v>
                </c:pt>
                <c:pt idx="1451">
                  <c:v>1.4093812096367155</c:v>
                </c:pt>
                <c:pt idx="1452">
                  <c:v>0.76227648181273233</c:v>
                </c:pt>
                <c:pt idx="1453">
                  <c:v>0.74615863190481391</c:v>
                </c:pt>
                <c:pt idx="1454">
                  <c:v>0.92578815106510925</c:v>
                </c:pt>
                <c:pt idx="1455">
                  <c:v>0.58002077851028366</c:v>
                </c:pt>
                <c:pt idx="1456">
                  <c:v>0.75347923312154785</c:v>
                </c:pt>
                <c:pt idx="1457">
                  <c:v>0.53952084365820119</c:v>
                </c:pt>
                <c:pt idx="1458">
                  <c:v>0.42563907881686025</c:v>
                </c:pt>
                <c:pt idx="1459">
                  <c:v>0.43893476798229847</c:v>
                </c:pt>
                <c:pt idx="1460">
                  <c:v>0.44889454473454082</c:v>
                </c:pt>
                <c:pt idx="1461">
                  <c:v>0.57536064644504603</c:v>
                </c:pt>
                <c:pt idx="1462">
                  <c:v>0.5817071437226401</c:v>
                </c:pt>
                <c:pt idx="1463">
                  <c:v>0.61443523434159963</c:v>
                </c:pt>
                <c:pt idx="1464">
                  <c:v>0.78121879291522323</c:v>
                </c:pt>
                <c:pt idx="1465">
                  <c:v>0.82279267776343457</c:v>
                </c:pt>
                <c:pt idx="1466">
                  <c:v>0.85135063652579479</c:v>
                </c:pt>
                <c:pt idx="1467">
                  <c:v>0.81660494242346215</c:v>
                </c:pt>
                <c:pt idx="1468">
                  <c:v>0.5117189354844488</c:v>
                </c:pt>
                <c:pt idx="1469">
                  <c:v>0.4958441014358862</c:v>
                </c:pt>
                <c:pt idx="1470">
                  <c:v>0.5706029959320007</c:v>
                </c:pt>
                <c:pt idx="1471">
                  <c:v>0.4829469721775615</c:v>
                </c:pt>
                <c:pt idx="1472">
                  <c:v>0.55355223164757972</c:v>
                </c:pt>
                <c:pt idx="1473">
                  <c:v>0.48336815543793549</c:v>
                </c:pt>
                <c:pt idx="1474">
                  <c:v>0.48498716139248388</c:v>
                </c:pt>
                <c:pt idx="1475">
                  <c:v>0.54292771145199947</c:v>
                </c:pt>
                <c:pt idx="1476">
                  <c:v>0.60718453697455144</c:v>
                </c:pt>
                <c:pt idx="1477">
                  <c:v>0.64352854421992023</c:v>
                </c:pt>
                <c:pt idx="1478">
                  <c:v>0.57065378571507697</c:v>
                </c:pt>
                <c:pt idx="1479">
                  <c:v>0.50001732623183393</c:v>
                </c:pt>
                <c:pt idx="1480">
                  <c:v>0.5235064923983378</c:v>
                </c:pt>
                <c:pt idx="1481">
                  <c:v>0.48637565497138063</c:v>
                </c:pt>
                <c:pt idx="1482">
                  <c:v>0.37629271618568411</c:v>
                </c:pt>
                <c:pt idx="1483">
                  <c:v>0.3783189369334698</c:v>
                </c:pt>
                <c:pt idx="1484">
                  <c:v>0.53806595056083262</c:v>
                </c:pt>
                <c:pt idx="1485">
                  <c:v>0.56933119667366527</c:v>
                </c:pt>
                <c:pt idx="1486">
                  <c:v>0.38539141743918925</c:v>
                </c:pt>
                <c:pt idx="1487">
                  <c:v>0.46990117225070466</c:v>
                </c:pt>
                <c:pt idx="1488">
                  <c:v>0.57395170477712476</c:v>
                </c:pt>
                <c:pt idx="1489">
                  <c:v>0.51014714046742959</c:v>
                </c:pt>
                <c:pt idx="1490">
                  <c:v>0.6513437373881521</c:v>
                </c:pt>
                <c:pt idx="1491">
                  <c:v>0.63344109558259565</c:v>
                </c:pt>
                <c:pt idx="1492">
                  <c:v>0.8100977543475093</c:v>
                </c:pt>
                <c:pt idx="1493">
                  <c:v>0.89672836284360324</c:v>
                </c:pt>
                <c:pt idx="1494">
                  <c:v>0.70127396635608696</c:v>
                </c:pt>
                <c:pt idx="1495">
                  <c:v>0.7048781171827696</c:v>
                </c:pt>
                <c:pt idx="1496">
                  <c:v>0.76291577737159411</c:v>
                </c:pt>
                <c:pt idx="1497">
                  <c:v>0.80170977493210105</c:v>
                </c:pt>
                <c:pt idx="1498">
                  <c:v>0.77210091694395833</c:v>
                </c:pt>
                <c:pt idx="1499">
                  <c:v>0.88647628445225302</c:v>
                </c:pt>
                <c:pt idx="1500">
                  <c:v>0.56439438675323461</c:v>
                </c:pt>
                <c:pt idx="1501">
                  <c:v>0.84352126838044572</c:v>
                </c:pt>
                <c:pt idx="1502">
                  <c:v>0.80159889741095991</c:v>
                </c:pt>
                <c:pt idx="1503">
                  <c:v>0.81595888713741327</c:v>
                </c:pt>
                <c:pt idx="1504">
                  <c:v>0.75889073719338229</c:v>
                </c:pt>
                <c:pt idx="1505">
                  <c:v>0.75745370856983329</c:v>
                </c:pt>
                <c:pt idx="1506">
                  <c:v>0.84409736817082159</c:v>
                </c:pt>
                <c:pt idx="1507">
                  <c:v>1.1064011005971983</c:v>
                </c:pt>
                <c:pt idx="1508">
                  <c:v>1.2074841494531432</c:v>
                </c:pt>
                <c:pt idx="1509">
                  <c:v>1.2135520974439293</c:v>
                </c:pt>
                <c:pt idx="1510">
                  <c:v>1.7367772806541817</c:v>
                </c:pt>
                <c:pt idx="1511">
                  <c:v>1.5109984511810945</c:v>
                </c:pt>
                <c:pt idx="1512">
                  <c:v>0.96463923891826164</c:v>
                </c:pt>
                <c:pt idx="1513">
                  <c:v>0.83960896374952254</c:v>
                </c:pt>
                <c:pt idx="1514">
                  <c:v>0.86504737534619425</c:v>
                </c:pt>
                <c:pt idx="1515">
                  <c:v>1.6033251994875397</c:v>
                </c:pt>
                <c:pt idx="1516">
                  <c:v>1.303358751145866</c:v>
                </c:pt>
                <c:pt idx="1517">
                  <c:v>1.2367384684334186</c:v>
                </c:pt>
                <c:pt idx="1518">
                  <c:v>1.9331637451495227</c:v>
                </c:pt>
                <c:pt idx="1519">
                  <c:v>1.6009564698518453</c:v>
                </c:pt>
                <c:pt idx="1520">
                  <c:v>2.2099638091029354</c:v>
                </c:pt>
                <c:pt idx="1521">
                  <c:v>1.9428900481098954</c:v>
                </c:pt>
                <c:pt idx="1522">
                  <c:v>1.8089396690202137</c:v>
                </c:pt>
                <c:pt idx="1523">
                  <c:v>1.9848576110821332</c:v>
                </c:pt>
                <c:pt idx="1524">
                  <c:v>1.9509278121039186</c:v>
                </c:pt>
                <c:pt idx="1525">
                  <c:v>2.4436465907251299</c:v>
                </c:pt>
                <c:pt idx="1526">
                  <c:v>2.6250942421617256</c:v>
                </c:pt>
                <c:pt idx="1527">
                  <c:v>2.507488714125619</c:v>
                </c:pt>
                <c:pt idx="1528">
                  <c:v>2.5996011557184957</c:v>
                </c:pt>
                <c:pt idx="1529">
                  <c:v>2.476755321102337</c:v>
                </c:pt>
                <c:pt idx="1530">
                  <c:v>2.0859032926875343</c:v>
                </c:pt>
                <c:pt idx="1531">
                  <c:v>2.0571793725206371</c:v>
                </c:pt>
                <c:pt idx="1532">
                  <c:v>2.1552859827671242</c:v>
                </c:pt>
                <c:pt idx="1533">
                  <c:v>2.3361172720537184</c:v>
                </c:pt>
                <c:pt idx="1534">
                  <c:v>2.6417468544230425</c:v>
                </c:pt>
                <c:pt idx="1535">
                  <c:v>2.7939569841044283</c:v>
                </c:pt>
                <c:pt idx="1536">
                  <c:v>3.4240277488229478</c:v>
                </c:pt>
                <c:pt idx="1537">
                  <c:v>3.4879157552185203</c:v>
                </c:pt>
                <c:pt idx="1538">
                  <c:v>3.4010608703244869</c:v>
                </c:pt>
                <c:pt idx="1539">
                  <c:v>2.1130395835392037</c:v>
                </c:pt>
                <c:pt idx="1540">
                  <c:v>2.9866805015492379</c:v>
                </c:pt>
                <c:pt idx="1541">
                  <c:v>3.1598204747274488</c:v>
                </c:pt>
                <c:pt idx="1542">
                  <c:v>3.379242210985558</c:v>
                </c:pt>
                <c:pt idx="1543">
                  <c:v>4.2623836086786602</c:v>
                </c:pt>
                <c:pt idx="1544">
                  <c:v>4.4217207030627845</c:v>
                </c:pt>
                <c:pt idx="1545">
                  <c:v>3.3402199653194145</c:v>
                </c:pt>
                <c:pt idx="1546">
                  <c:v>3.3552076806870099</c:v>
                </c:pt>
                <c:pt idx="1547">
                  <c:v>3.2442749924932603</c:v>
                </c:pt>
                <c:pt idx="1548">
                  <c:v>3.1537100956498425</c:v>
                </c:pt>
                <c:pt idx="1549">
                  <c:v>3.5494134561645296</c:v>
                </c:pt>
                <c:pt idx="1550">
                  <c:v>3.424363418619643</c:v>
                </c:pt>
                <c:pt idx="1551">
                  <c:v>3.7971855746868464</c:v>
                </c:pt>
                <c:pt idx="1552">
                  <c:v>4.057305156905433</c:v>
                </c:pt>
                <c:pt idx="1553">
                  <c:v>5.2953750230813146</c:v>
                </c:pt>
                <c:pt idx="1554">
                  <c:v>5.5785226726131016</c:v>
                </c:pt>
                <c:pt idx="1555">
                  <c:v>4.1103562648058789</c:v>
                </c:pt>
                <c:pt idx="1556">
                  <c:v>4.9292661081337981</c:v>
                </c:pt>
                <c:pt idx="1557">
                  <c:v>2.7481800321493184</c:v>
                </c:pt>
                <c:pt idx="1558">
                  <c:v>4.7436638345076743</c:v>
                </c:pt>
                <c:pt idx="1559">
                  <c:v>2.5308253460011652</c:v>
                </c:pt>
                <c:pt idx="1560">
                  <c:v>3.2815281239313947</c:v>
                </c:pt>
                <c:pt idx="1561">
                  <c:v>3.8999211406259424</c:v>
                </c:pt>
                <c:pt idx="1562">
                  <c:v>4.3496125900563287</c:v>
                </c:pt>
                <c:pt idx="1563">
                  <c:v>4.7839745122306851</c:v>
                </c:pt>
                <c:pt idx="1564">
                  <c:v>5.0398824244478098</c:v>
                </c:pt>
                <c:pt idx="1565">
                  <c:v>5.4638878773137245</c:v>
                </c:pt>
                <c:pt idx="1566">
                  <c:v>4.130762978375448</c:v>
                </c:pt>
                <c:pt idx="1567">
                  <c:v>3.6026072866158261</c:v>
                </c:pt>
                <c:pt idx="1568">
                  <c:v>4.6141579133312014</c:v>
                </c:pt>
                <c:pt idx="1569">
                  <c:v>0.795661364199026</c:v>
                </c:pt>
                <c:pt idx="1570">
                  <c:v>1.587962885877906</c:v>
                </c:pt>
                <c:pt idx="1571">
                  <c:v>2.5618231568997554</c:v>
                </c:pt>
                <c:pt idx="1572">
                  <c:v>3.1818922821335458</c:v>
                </c:pt>
                <c:pt idx="1573">
                  <c:v>5.8831064769882069</c:v>
                </c:pt>
                <c:pt idx="1574">
                  <c:v>5.7981901510757812</c:v>
                </c:pt>
                <c:pt idx="1575">
                  <c:v>5.0053524619491228</c:v>
                </c:pt>
                <c:pt idx="1576">
                  <c:v>4.6792233136443482</c:v>
                </c:pt>
                <c:pt idx="1577">
                  <c:v>5.2502861063114423</c:v>
                </c:pt>
                <c:pt idx="1578">
                  <c:v>5.8561134528732559</c:v>
                </c:pt>
                <c:pt idx="1579">
                  <c:v>3.4770326107848755</c:v>
                </c:pt>
                <c:pt idx="1580">
                  <c:v>3.914305916533555</c:v>
                </c:pt>
                <c:pt idx="1581">
                  <c:v>3.6893581975626843</c:v>
                </c:pt>
                <c:pt idx="1582">
                  <c:v>3.4546848720153776</c:v>
                </c:pt>
                <c:pt idx="1583">
                  <c:v>3.8698333438359254</c:v>
                </c:pt>
                <c:pt idx="1584">
                  <c:v>5.0579917366239657</c:v>
                </c:pt>
                <c:pt idx="1585">
                  <c:v>6.0276811853584062</c:v>
                </c:pt>
                <c:pt idx="1586">
                  <c:v>4.3086092799382127</c:v>
                </c:pt>
                <c:pt idx="1587">
                  <c:v>3.2903581635227885</c:v>
                </c:pt>
                <c:pt idx="1588">
                  <c:v>4.1938251134732116</c:v>
                </c:pt>
                <c:pt idx="1589">
                  <c:v>6.2845202962169244</c:v>
                </c:pt>
                <c:pt idx="1590">
                  <c:v>7.2262553521984465</c:v>
                </c:pt>
                <c:pt idx="1591">
                  <c:v>6.9960645642120545</c:v>
                </c:pt>
                <c:pt idx="1592">
                  <c:v>6.4034413326704529</c:v>
                </c:pt>
                <c:pt idx="1593">
                  <c:v>6.1816783369254207</c:v>
                </c:pt>
                <c:pt idx="1594">
                  <c:v>6.7304818446591765</c:v>
                </c:pt>
                <c:pt idx="1595">
                  <c:v>7.0456445408341972</c:v>
                </c:pt>
                <c:pt idx="1596">
                  <c:v>6.9704595250633146</c:v>
                </c:pt>
                <c:pt idx="1597">
                  <c:v>6.5216308509284424</c:v>
                </c:pt>
                <c:pt idx="1598">
                  <c:v>6.3945484659774054</c:v>
                </c:pt>
                <c:pt idx="1599">
                  <c:v>5.5802648911864559</c:v>
                </c:pt>
                <c:pt idx="1600">
                  <c:v>5.535840825187746</c:v>
                </c:pt>
                <c:pt idx="1601">
                  <c:v>6.0138524422373063</c:v>
                </c:pt>
                <c:pt idx="1602">
                  <c:v>6.4419844536296846</c:v>
                </c:pt>
                <c:pt idx="1603">
                  <c:v>6.7662397764907025</c:v>
                </c:pt>
                <c:pt idx="1604">
                  <c:v>6.1444569869361958</c:v>
                </c:pt>
                <c:pt idx="1605">
                  <c:v>5.1885578037896636</c:v>
                </c:pt>
                <c:pt idx="1606">
                  <c:v>4.0465123716264841</c:v>
                </c:pt>
                <c:pt idx="1607">
                  <c:v>5.3282303073652013</c:v>
                </c:pt>
                <c:pt idx="1608">
                  <c:v>6.0814257562367571</c:v>
                </c:pt>
                <c:pt idx="1609">
                  <c:v>6.7113356360649039</c:v>
                </c:pt>
                <c:pt idx="1610">
                  <c:v>7.2855849725833481</c:v>
                </c:pt>
                <c:pt idx="1611">
                  <c:v>7.2714297226961788</c:v>
                </c:pt>
                <c:pt idx="1612">
                  <c:v>8.2238479339014905</c:v>
                </c:pt>
                <c:pt idx="1613">
                  <c:v>8.0318650876127293</c:v>
                </c:pt>
                <c:pt idx="1614">
                  <c:v>7.0544331696227962</c:v>
                </c:pt>
                <c:pt idx="1615">
                  <c:v>4.8139657763794821</c:v>
                </c:pt>
                <c:pt idx="1616">
                  <c:v>5.791957818281662</c:v>
                </c:pt>
                <c:pt idx="1617">
                  <c:v>6.7377610110278798</c:v>
                </c:pt>
                <c:pt idx="1618">
                  <c:v>8.5188829841909914</c:v>
                </c:pt>
                <c:pt idx="1619">
                  <c:v>6.9112655943659229</c:v>
                </c:pt>
                <c:pt idx="1620">
                  <c:v>6.6317734039540923</c:v>
                </c:pt>
                <c:pt idx="1621">
                  <c:v>6.9098796173201018</c:v>
                </c:pt>
                <c:pt idx="1622">
                  <c:v>7.5478931670592404</c:v>
                </c:pt>
                <c:pt idx="1623">
                  <c:v>5.2571355394332144</c:v>
                </c:pt>
                <c:pt idx="1624">
                  <c:v>6.2301665435676625</c:v>
                </c:pt>
                <c:pt idx="1625">
                  <c:v>6.5205255369942874</c:v>
                </c:pt>
                <c:pt idx="1626">
                  <c:v>6.729172466963468</c:v>
                </c:pt>
                <c:pt idx="1627">
                  <c:v>7.2796854286664461</c:v>
                </c:pt>
                <c:pt idx="1628">
                  <c:v>4.8689235230604115</c:v>
                </c:pt>
                <c:pt idx="1629">
                  <c:v>5.1508863205211357</c:v>
                </c:pt>
                <c:pt idx="1630">
                  <c:v>5.7128510532108718</c:v>
                </c:pt>
                <c:pt idx="1631">
                  <c:v>5.5524214160728604</c:v>
                </c:pt>
                <c:pt idx="1632">
                  <c:v>3.042023766790436</c:v>
                </c:pt>
                <c:pt idx="1633">
                  <c:v>5.2437634391708601</c:v>
                </c:pt>
                <c:pt idx="1634">
                  <c:v>6.5589592720041141</c:v>
                </c:pt>
                <c:pt idx="1635">
                  <c:v>7.5354481078523659</c:v>
                </c:pt>
                <c:pt idx="1636">
                  <c:v>7.073077077850038</c:v>
                </c:pt>
                <c:pt idx="1637">
                  <c:v>7.1878938179669909</c:v>
                </c:pt>
                <c:pt idx="1638">
                  <c:v>4.9958779997235974</c:v>
                </c:pt>
                <c:pt idx="1639">
                  <c:v>5.731683306335249</c:v>
                </c:pt>
                <c:pt idx="1640">
                  <c:v>6.0828887808096885</c:v>
                </c:pt>
                <c:pt idx="1641">
                  <c:v>6.7690706502236813</c:v>
                </c:pt>
                <c:pt idx="1642">
                  <c:v>6.0251405137549208</c:v>
                </c:pt>
                <c:pt idx="1643">
                  <c:v>4.3846933633735805</c:v>
                </c:pt>
                <c:pt idx="1644">
                  <c:v>5.7681659777771213</c:v>
                </c:pt>
                <c:pt idx="1645">
                  <c:v>7.5891894971963332</c:v>
                </c:pt>
                <c:pt idx="1646">
                  <c:v>7.1860152616772632</c:v>
                </c:pt>
                <c:pt idx="1647">
                  <c:v>5.8604850313558305</c:v>
                </c:pt>
                <c:pt idx="1648">
                  <c:v>5.4939728961643413</c:v>
                </c:pt>
                <c:pt idx="1649">
                  <c:v>6.3233001778624143</c:v>
                </c:pt>
                <c:pt idx="1650">
                  <c:v>6.3530669608966068</c:v>
                </c:pt>
                <c:pt idx="1651">
                  <c:v>5.9532262337777517</c:v>
                </c:pt>
                <c:pt idx="1652">
                  <c:v>7.0556447860166136</c:v>
                </c:pt>
                <c:pt idx="1653">
                  <c:v>6.6463027141870379</c:v>
                </c:pt>
                <c:pt idx="1654">
                  <c:v>7.5827834333984168</c:v>
                </c:pt>
                <c:pt idx="1655">
                  <c:v>7.4126106199690014</c:v>
                </c:pt>
                <c:pt idx="1656">
                  <c:v>6.2673181089296239</c:v>
                </c:pt>
                <c:pt idx="1657">
                  <c:v>6.6146582802440168</c:v>
                </c:pt>
                <c:pt idx="1658">
                  <c:v>8.3284634283657955</c:v>
                </c:pt>
                <c:pt idx="1659">
                  <c:v>6.4171290975644917</c:v>
                </c:pt>
                <c:pt idx="1660">
                  <c:v>7.5084666620681997</c:v>
                </c:pt>
                <c:pt idx="1661">
                  <c:v>5.3126110276783596</c:v>
                </c:pt>
                <c:pt idx="1662">
                  <c:v>4.4159843523511695</c:v>
                </c:pt>
                <c:pt idx="1663">
                  <c:v>5.3856315677098339</c:v>
                </c:pt>
                <c:pt idx="1664">
                  <c:v>5.4603956001811556</c:v>
                </c:pt>
                <c:pt idx="1665">
                  <c:v>7.149964263349232</c:v>
                </c:pt>
                <c:pt idx="1666">
                  <c:v>4.4728092291092132</c:v>
                </c:pt>
                <c:pt idx="1667">
                  <c:v>5.0192593710425397</c:v>
                </c:pt>
                <c:pt idx="1668">
                  <c:v>5.1792802368188102</c:v>
                </c:pt>
                <c:pt idx="1669">
                  <c:v>5.308033260080574</c:v>
                </c:pt>
                <c:pt idx="1670">
                  <c:v>5.2813665499181557</c:v>
                </c:pt>
                <c:pt idx="1671">
                  <c:v>3.9490749394197131</c:v>
                </c:pt>
                <c:pt idx="1672">
                  <c:v>5.0567670920691841</c:v>
                </c:pt>
                <c:pt idx="1673">
                  <c:v>7.3318770506943709</c:v>
                </c:pt>
                <c:pt idx="1674">
                  <c:v>8.6741094449530305</c:v>
                </c:pt>
                <c:pt idx="1675">
                  <c:v>8.0844270875435971</c:v>
                </c:pt>
                <c:pt idx="1676">
                  <c:v>7.8898919988932112</c:v>
                </c:pt>
                <c:pt idx="1677">
                  <c:v>6.7787566317509</c:v>
                </c:pt>
                <c:pt idx="1678">
                  <c:v>3.2826573727278352</c:v>
                </c:pt>
                <c:pt idx="1679">
                  <c:v>5.0464547469888554</c:v>
                </c:pt>
                <c:pt idx="1680">
                  <c:v>6.4422839571420898</c:v>
                </c:pt>
                <c:pt idx="1681">
                  <c:v>4.9513386711214791</c:v>
                </c:pt>
                <c:pt idx="1682">
                  <c:v>6.8295818775572412</c:v>
                </c:pt>
                <c:pt idx="1683">
                  <c:v>9.0982389344112153</c:v>
                </c:pt>
                <c:pt idx="1684">
                  <c:v>6.6655560297185508</c:v>
                </c:pt>
                <c:pt idx="1685">
                  <c:v>6.1049374115661799</c:v>
                </c:pt>
                <c:pt idx="1686">
                  <c:v>4.778503952745309</c:v>
                </c:pt>
                <c:pt idx="1687">
                  <c:v>4.4668717373695888</c:v>
                </c:pt>
                <c:pt idx="1688">
                  <c:v>6.0568189584534009</c:v>
                </c:pt>
                <c:pt idx="1689">
                  <c:v>7.136072057326122</c:v>
                </c:pt>
                <c:pt idx="1690">
                  <c:v>5.1371227086030569</c:v>
                </c:pt>
                <c:pt idx="1691">
                  <c:v>4.5461010982272629</c:v>
                </c:pt>
                <c:pt idx="1692">
                  <c:v>2.9164299531191777</c:v>
                </c:pt>
                <c:pt idx="1693">
                  <c:v>4.7332552620489281</c:v>
                </c:pt>
                <c:pt idx="1694">
                  <c:v>6.0741652753598663</c:v>
                </c:pt>
                <c:pt idx="1695">
                  <c:v>6.034980358534912</c:v>
                </c:pt>
                <c:pt idx="1696">
                  <c:v>5.6493945008736262</c:v>
                </c:pt>
                <c:pt idx="1697">
                  <c:v>6.2451076262164262</c:v>
                </c:pt>
                <c:pt idx="1698">
                  <c:v>6.3608658559113271</c:v>
                </c:pt>
                <c:pt idx="1699">
                  <c:v>6.4615339763448185</c:v>
                </c:pt>
                <c:pt idx="1700">
                  <c:v>3.2510630966394642</c:v>
                </c:pt>
                <c:pt idx="1701">
                  <c:v>4.6352674118820145</c:v>
                </c:pt>
                <c:pt idx="1702">
                  <c:v>5.1054400441555128</c:v>
                </c:pt>
                <c:pt idx="1703">
                  <c:v>5.6659828471795173</c:v>
                </c:pt>
                <c:pt idx="1704">
                  <c:v>5.5587790691106873</c:v>
                </c:pt>
                <c:pt idx="1705">
                  <c:v>5.335755919461465</c:v>
                </c:pt>
                <c:pt idx="1706">
                  <c:v>5.9346573765519022</c:v>
                </c:pt>
                <c:pt idx="1707">
                  <c:v>5.9825870214946644</c:v>
                </c:pt>
                <c:pt idx="1708">
                  <c:v>4.2587210016935568</c:v>
                </c:pt>
                <c:pt idx="1709">
                  <c:v>5.2881390127408192</c:v>
                </c:pt>
                <c:pt idx="1710">
                  <c:v>4.8336397586241118</c:v>
                </c:pt>
                <c:pt idx="1711">
                  <c:v>4.1195056434001378</c:v>
                </c:pt>
                <c:pt idx="1712">
                  <c:v>3.4785780035623115</c:v>
                </c:pt>
                <c:pt idx="1713">
                  <c:v>4.7811534328275709</c:v>
                </c:pt>
                <c:pt idx="1714">
                  <c:v>5.6344832036726924</c:v>
                </c:pt>
                <c:pt idx="1715">
                  <c:v>6.4914174698396341</c:v>
                </c:pt>
                <c:pt idx="1716">
                  <c:v>5.2767646459838486</c:v>
                </c:pt>
                <c:pt idx="1717">
                  <c:v>5.5329859920907021</c:v>
                </c:pt>
                <c:pt idx="1718">
                  <c:v>6.1199383267160208</c:v>
                </c:pt>
                <c:pt idx="1719">
                  <c:v>5.5382372687428676</c:v>
                </c:pt>
                <c:pt idx="1720">
                  <c:v>6.1038448679675925</c:v>
                </c:pt>
                <c:pt idx="1721">
                  <c:v>5.7277922009326723</c:v>
                </c:pt>
                <c:pt idx="1722">
                  <c:v>6.5270115038990433</c:v>
                </c:pt>
                <c:pt idx="1723">
                  <c:v>4.274647594241606</c:v>
                </c:pt>
                <c:pt idx="1724">
                  <c:v>2.1368800509778882</c:v>
                </c:pt>
                <c:pt idx="1725">
                  <c:v>2.8739385238835853</c:v>
                </c:pt>
                <c:pt idx="1726">
                  <c:v>2.9279890116920999</c:v>
                </c:pt>
                <c:pt idx="1727">
                  <c:v>3.0939939625075414</c:v>
                </c:pt>
                <c:pt idx="1728">
                  <c:v>3.1705367820021286</c:v>
                </c:pt>
                <c:pt idx="1729">
                  <c:v>3.3338785448213035</c:v>
                </c:pt>
                <c:pt idx="1730">
                  <c:v>3.5624858249470059</c:v>
                </c:pt>
                <c:pt idx="1731">
                  <c:v>3.945137071136664</c:v>
                </c:pt>
                <c:pt idx="1732">
                  <c:v>3.9338539452816281</c:v>
                </c:pt>
                <c:pt idx="1733">
                  <c:v>4.4684970636217463</c:v>
                </c:pt>
                <c:pt idx="1734">
                  <c:v>4.4735709507441674</c:v>
                </c:pt>
                <c:pt idx="1735">
                  <c:v>4.0875684937852235</c:v>
                </c:pt>
                <c:pt idx="1736">
                  <c:v>3.6298605068408181</c:v>
                </c:pt>
                <c:pt idx="1737">
                  <c:v>3.7356441850441553</c:v>
                </c:pt>
                <c:pt idx="1738">
                  <c:v>4.2177638513870424</c:v>
                </c:pt>
                <c:pt idx="1739">
                  <c:v>2.8011620293069708</c:v>
                </c:pt>
                <c:pt idx="1740">
                  <c:v>3.462157030410884</c:v>
                </c:pt>
                <c:pt idx="1741">
                  <c:v>4.0411084738102074</c:v>
                </c:pt>
                <c:pt idx="1742">
                  <c:v>3.9288689179155956</c:v>
                </c:pt>
                <c:pt idx="1743">
                  <c:v>4.2180181372815548</c:v>
                </c:pt>
                <c:pt idx="1744">
                  <c:v>5.4017059175358186</c:v>
                </c:pt>
                <c:pt idx="1745">
                  <c:v>5.4711963596156306</c:v>
                </c:pt>
                <c:pt idx="1746">
                  <c:v>3.8697211862841829</c:v>
                </c:pt>
                <c:pt idx="1747">
                  <c:v>3.7187246953625941</c:v>
                </c:pt>
                <c:pt idx="1748">
                  <c:v>2.3164424950452518</c:v>
                </c:pt>
                <c:pt idx="1749">
                  <c:v>3.0454573997359984</c:v>
                </c:pt>
                <c:pt idx="1750">
                  <c:v>2.0862644092698708</c:v>
                </c:pt>
                <c:pt idx="1751">
                  <c:v>3.1113251801642363</c:v>
                </c:pt>
                <c:pt idx="1752">
                  <c:v>3.4529814713028442</c:v>
                </c:pt>
                <c:pt idx="1753">
                  <c:v>3.1152753882951654</c:v>
                </c:pt>
                <c:pt idx="1754">
                  <c:v>1.8555045128575762</c:v>
                </c:pt>
                <c:pt idx="1755">
                  <c:v>2.3811363303739754</c:v>
                </c:pt>
                <c:pt idx="1756">
                  <c:v>2.1655982445759134</c:v>
                </c:pt>
                <c:pt idx="1757">
                  <c:v>2.0119884855337848</c:v>
                </c:pt>
                <c:pt idx="1758">
                  <c:v>2.1335334597142417</c:v>
                </c:pt>
                <c:pt idx="1759">
                  <c:v>2.2286843040081328</c:v>
                </c:pt>
                <c:pt idx="1760">
                  <c:v>2.2908493131953356</c:v>
                </c:pt>
                <c:pt idx="1761">
                  <c:v>1.6648107987406529</c:v>
                </c:pt>
                <c:pt idx="1762">
                  <c:v>2.0520952681695648</c:v>
                </c:pt>
                <c:pt idx="1763">
                  <c:v>2.3677606161413762</c:v>
                </c:pt>
                <c:pt idx="1764">
                  <c:v>2.55816907879723</c:v>
                </c:pt>
                <c:pt idx="1765">
                  <c:v>2.4418713271919725</c:v>
                </c:pt>
                <c:pt idx="1766">
                  <c:v>2.522033322115278</c:v>
                </c:pt>
                <c:pt idx="1767">
                  <c:v>2.3771552404198211</c:v>
                </c:pt>
                <c:pt idx="1768">
                  <c:v>2.3630153780805125</c:v>
                </c:pt>
                <c:pt idx="1769">
                  <c:v>2.2436669774498919</c:v>
                </c:pt>
                <c:pt idx="1770">
                  <c:v>3.0723467394208099</c:v>
                </c:pt>
                <c:pt idx="1771">
                  <c:v>2.1679702332746928</c:v>
                </c:pt>
                <c:pt idx="1772">
                  <c:v>1.7762336977636775</c:v>
                </c:pt>
                <c:pt idx="1773">
                  <c:v>2.5159234167196982</c:v>
                </c:pt>
                <c:pt idx="1774">
                  <c:v>1.5137588989642659</c:v>
                </c:pt>
                <c:pt idx="1775">
                  <c:v>0.98594811362004731</c:v>
                </c:pt>
                <c:pt idx="1776">
                  <c:v>0.80652443994727785</c:v>
                </c:pt>
                <c:pt idx="1777">
                  <c:v>1.3769927598469964</c:v>
                </c:pt>
                <c:pt idx="1778">
                  <c:v>1.5285930902245028</c:v>
                </c:pt>
                <c:pt idx="1779">
                  <c:v>0.84501798404106787</c:v>
                </c:pt>
                <c:pt idx="1780">
                  <c:v>1.525699637708406</c:v>
                </c:pt>
                <c:pt idx="1781">
                  <c:v>1.1958972249754392</c:v>
                </c:pt>
                <c:pt idx="1782">
                  <c:v>1.2828647910635951</c:v>
                </c:pt>
                <c:pt idx="1783">
                  <c:v>1.4259762401063474</c:v>
                </c:pt>
                <c:pt idx="1784">
                  <c:v>1.1469902770323879</c:v>
                </c:pt>
                <c:pt idx="1785">
                  <c:v>1.2466804406228378</c:v>
                </c:pt>
                <c:pt idx="1786">
                  <c:v>1.2168860501534511</c:v>
                </c:pt>
                <c:pt idx="1787">
                  <c:v>1.4367950055722172</c:v>
                </c:pt>
                <c:pt idx="1788">
                  <c:v>0.82585084336640346</c:v>
                </c:pt>
                <c:pt idx="1789">
                  <c:v>1.248252486029525</c:v>
                </c:pt>
                <c:pt idx="1790">
                  <c:v>1.2765224932057022</c:v>
                </c:pt>
                <c:pt idx="1791">
                  <c:v>1.1359265012821647</c:v>
                </c:pt>
                <c:pt idx="1792">
                  <c:v>1.5399386866603451</c:v>
                </c:pt>
                <c:pt idx="1793">
                  <c:v>1.6264554531714803</c:v>
                </c:pt>
                <c:pt idx="1794">
                  <c:v>2.1615938584048924</c:v>
                </c:pt>
                <c:pt idx="1795">
                  <c:v>1.8010592546772861</c:v>
                </c:pt>
                <c:pt idx="1796">
                  <c:v>1.3421886867426596</c:v>
                </c:pt>
                <c:pt idx="1797">
                  <c:v>0.6101449005272217</c:v>
                </c:pt>
                <c:pt idx="1798">
                  <c:v>1.1097961950850679</c:v>
                </c:pt>
                <c:pt idx="1799">
                  <c:v>0.77955876393757817</c:v>
                </c:pt>
                <c:pt idx="1800">
                  <c:v>0.79544334554922136</c:v>
                </c:pt>
                <c:pt idx="1801">
                  <c:v>1.0229405349976322</c:v>
                </c:pt>
                <c:pt idx="1802">
                  <c:v>1.2965690706807598</c:v>
                </c:pt>
                <c:pt idx="1803">
                  <c:v>1.5526213624243244</c:v>
                </c:pt>
                <c:pt idx="1804">
                  <c:v>1.3686310382358604</c:v>
                </c:pt>
                <c:pt idx="1805">
                  <c:v>1.3785526450074705</c:v>
                </c:pt>
                <c:pt idx="1806">
                  <c:v>1.2544353417281535</c:v>
                </c:pt>
                <c:pt idx="1807">
                  <c:v>0.75427799263892237</c:v>
                </c:pt>
                <c:pt idx="1808">
                  <c:v>0.72376812925140876</c:v>
                </c:pt>
                <c:pt idx="1809">
                  <c:v>0.74347298733450518</c:v>
                </c:pt>
                <c:pt idx="1810">
                  <c:v>1.0042477634528351</c:v>
                </c:pt>
                <c:pt idx="1811">
                  <c:v>1.0303319211494573</c:v>
                </c:pt>
                <c:pt idx="1812">
                  <c:v>0.55970249580436249</c:v>
                </c:pt>
                <c:pt idx="1813">
                  <c:v>0.55479699804141669</c:v>
                </c:pt>
                <c:pt idx="1814">
                  <c:v>0.79747245032190217</c:v>
                </c:pt>
                <c:pt idx="1815">
                  <c:v>0.61083934897310455</c:v>
                </c:pt>
                <c:pt idx="1816">
                  <c:v>0.53522459477285445</c:v>
                </c:pt>
                <c:pt idx="1817">
                  <c:v>0.80938799353916357</c:v>
                </c:pt>
                <c:pt idx="1818">
                  <c:v>0.6776734701566014</c:v>
                </c:pt>
                <c:pt idx="1819">
                  <c:v>0.93289135801011847</c:v>
                </c:pt>
                <c:pt idx="1820">
                  <c:v>0.76626261391222661</c:v>
                </c:pt>
                <c:pt idx="1821">
                  <c:v>0.54141668848525037</c:v>
                </c:pt>
                <c:pt idx="1822">
                  <c:v>0.8457490458741177</c:v>
                </c:pt>
                <c:pt idx="1823">
                  <c:v>0.50439265924522581</c:v>
                </c:pt>
                <c:pt idx="1824">
                  <c:v>0.54992921128274552</c:v>
                </c:pt>
                <c:pt idx="1825">
                  <c:v>0.71524050315060617</c:v>
                </c:pt>
                <c:pt idx="1826">
                  <c:v>0.71858268153005245</c:v>
                </c:pt>
                <c:pt idx="1827">
                  <c:v>0.73783481611422197</c:v>
                </c:pt>
                <c:pt idx="1828">
                  <c:v>0.64722931152010887</c:v>
                </c:pt>
                <c:pt idx="1829">
                  <c:v>0.56232540793783425</c:v>
                </c:pt>
                <c:pt idx="1830">
                  <c:v>0.68550470137277042</c:v>
                </c:pt>
                <c:pt idx="1831">
                  <c:v>0.7362071973175901</c:v>
                </c:pt>
                <c:pt idx="1832">
                  <c:v>0.81337823554744715</c:v>
                </c:pt>
                <c:pt idx="1833">
                  <c:v>0.56009674377360896</c:v>
                </c:pt>
                <c:pt idx="1834">
                  <c:v>0.63297721471842061</c:v>
                </c:pt>
                <c:pt idx="1835">
                  <c:v>0.60612358166347313</c:v>
                </c:pt>
                <c:pt idx="1836">
                  <c:v>0.77363873994283561</c:v>
                </c:pt>
                <c:pt idx="1837">
                  <c:v>0.75270173366415782</c:v>
                </c:pt>
                <c:pt idx="1838">
                  <c:v>0.8172088867266345</c:v>
                </c:pt>
                <c:pt idx="1839">
                  <c:v>0.81586643550058691</c:v>
                </c:pt>
                <c:pt idx="1840">
                  <c:v>0.59255686115492934</c:v>
                </c:pt>
                <c:pt idx="1841">
                  <c:v>1.1241902499044463</c:v>
                </c:pt>
                <c:pt idx="1842">
                  <c:v>1.1851155543183192</c:v>
                </c:pt>
                <c:pt idx="1843">
                  <c:v>1.2463302250272419</c:v>
                </c:pt>
                <c:pt idx="1844">
                  <c:v>0.75713702734945099</c:v>
                </c:pt>
                <c:pt idx="1845">
                  <c:v>0.69734802579587574</c:v>
                </c:pt>
                <c:pt idx="1846">
                  <c:v>0.96101670038687526</c:v>
                </c:pt>
                <c:pt idx="1847">
                  <c:v>0.61163312776757239</c:v>
                </c:pt>
                <c:pt idx="1848">
                  <c:v>0.87869751672475005</c:v>
                </c:pt>
                <c:pt idx="1849">
                  <c:v>0.73736038657523939</c:v>
                </c:pt>
                <c:pt idx="1850">
                  <c:v>0.54931427817999512</c:v>
                </c:pt>
                <c:pt idx="1851">
                  <c:v>0.8435222224119574</c:v>
                </c:pt>
                <c:pt idx="1852">
                  <c:v>0.90614219542907004</c:v>
                </c:pt>
                <c:pt idx="1853">
                  <c:v>1.0309607554219664</c:v>
                </c:pt>
                <c:pt idx="1854">
                  <c:v>0.91809996471237676</c:v>
                </c:pt>
                <c:pt idx="1855">
                  <c:v>0.83463744601631795</c:v>
                </c:pt>
                <c:pt idx="1856">
                  <c:v>0.94746663038761425</c:v>
                </c:pt>
                <c:pt idx="1857">
                  <c:v>0.96990582047541762</c:v>
                </c:pt>
                <c:pt idx="1858">
                  <c:v>0.70848665431345337</c:v>
                </c:pt>
                <c:pt idx="1859">
                  <c:v>0.66842674097441179</c:v>
                </c:pt>
                <c:pt idx="1860">
                  <c:v>0.70024167874780507</c:v>
                </c:pt>
                <c:pt idx="1861">
                  <c:v>0.84808765799612618</c:v>
                </c:pt>
                <c:pt idx="1862">
                  <c:v>0.65674023508978052</c:v>
                </c:pt>
                <c:pt idx="1863">
                  <c:v>0.72092955985688767</c:v>
                </c:pt>
                <c:pt idx="1864">
                  <c:v>0.83306765482604528</c:v>
                </c:pt>
                <c:pt idx="1865">
                  <c:v>0.72595731368247285</c:v>
                </c:pt>
                <c:pt idx="1866">
                  <c:v>1.1013698105087328</c:v>
                </c:pt>
                <c:pt idx="1867">
                  <c:v>1.2242587868660835</c:v>
                </c:pt>
                <c:pt idx="1868">
                  <c:v>0.80084794615730603</c:v>
                </c:pt>
                <c:pt idx="1869">
                  <c:v>0.98939685152799461</c:v>
                </c:pt>
                <c:pt idx="1870">
                  <c:v>0.89811584928933597</c:v>
                </c:pt>
                <c:pt idx="1871">
                  <c:v>1.0247597130295945</c:v>
                </c:pt>
                <c:pt idx="1872">
                  <c:v>0.66830267150276401</c:v>
                </c:pt>
                <c:pt idx="1873">
                  <c:v>0.54767889886250398</c:v>
                </c:pt>
                <c:pt idx="1874">
                  <c:v>0.59715849282905975</c:v>
                </c:pt>
                <c:pt idx="1875">
                  <c:v>1.0058785508702293</c:v>
                </c:pt>
                <c:pt idx="1876">
                  <c:v>1.0024192696965202</c:v>
                </c:pt>
                <c:pt idx="1877">
                  <c:v>0.99761276903050899</c:v>
                </c:pt>
                <c:pt idx="1878">
                  <c:v>0.97627231549748683</c:v>
                </c:pt>
                <c:pt idx="1879">
                  <c:v>0.60516568327683529</c:v>
                </c:pt>
                <c:pt idx="1880">
                  <c:v>0.7579549436381704</c:v>
                </c:pt>
                <c:pt idx="1881">
                  <c:v>0.73829392260594651</c:v>
                </c:pt>
                <c:pt idx="1882">
                  <c:v>0.53369998276335351</c:v>
                </c:pt>
                <c:pt idx="1883">
                  <c:v>0.92608783719389198</c:v>
                </c:pt>
                <c:pt idx="1884">
                  <c:v>1.1697477206751246</c:v>
                </c:pt>
                <c:pt idx="1885">
                  <c:v>1.32211835414288</c:v>
                </c:pt>
                <c:pt idx="1886">
                  <c:v>1.5498107445357072</c:v>
                </c:pt>
                <c:pt idx="1887">
                  <c:v>1.6193038336773233</c:v>
                </c:pt>
                <c:pt idx="1888">
                  <c:v>1.4606873395595892</c:v>
                </c:pt>
                <c:pt idx="1889">
                  <c:v>1.3474047103393061</c:v>
                </c:pt>
                <c:pt idx="1890">
                  <c:v>1.5061214622617072</c:v>
                </c:pt>
                <c:pt idx="1891">
                  <c:v>1.7850621200921186</c:v>
                </c:pt>
                <c:pt idx="1892">
                  <c:v>2.1501174631082702</c:v>
                </c:pt>
                <c:pt idx="1893">
                  <c:v>2.1359127273127925</c:v>
                </c:pt>
                <c:pt idx="1894">
                  <c:v>1.5080603881498882</c:v>
                </c:pt>
                <c:pt idx="1895">
                  <c:v>1.0711111386314627</c:v>
                </c:pt>
                <c:pt idx="1896">
                  <c:v>1.9922267006303724</c:v>
                </c:pt>
                <c:pt idx="1897">
                  <c:v>2.1082238736519532</c:v>
                </c:pt>
                <c:pt idx="1898">
                  <c:v>2.2234814160633585</c:v>
                </c:pt>
                <c:pt idx="1899">
                  <c:v>2.3783156374905028</c:v>
                </c:pt>
                <c:pt idx="1900">
                  <c:v>2.615913825517679</c:v>
                </c:pt>
                <c:pt idx="1901">
                  <c:v>2.8345718257156527</c:v>
                </c:pt>
                <c:pt idx="1902">
                  <c:v>2.965168167098061</c:v>
                </c:pt>
                <c:pt idx="1903">
                  <c:v>2.8670240710702588</c:v>
                </c:pt>
                <c:pt idx="1904">
                  <c:v>2.2804720565742267</c:v>
                </c:pt>
                <c:pt idx="1905">
                  <c:v>1.9653549125196625</c:v>
                </c:pt>
                <c:pt idx="1906">
                  <c:v>2.0179842067713181</c:v>
                </c:pt>
                <c:pt idx="1907">
                  <c:v>2.2040543398096974</c:v>
                </c:pt>
                <c:pt idx="1908">
                  <c:v>2.408593644217472</c:v>
                </c:pt>
                <c:pt idx="1909">
                  <c:v>2.9508121217123229</c:v>
                </c:pt>
                <c:pt idx="1910">
                  <c:v>2.3410747038899529</c:v>
                </c:pt>
                <c:pt idx="1911">
                  <c:v>2.7794400201693481</c:v>
                </c:pt>
                <c:pt idx="1912">
                  <c:v>3.4391440757992453</c:v>
                </c:pt>
                <c:pt idx="1913">
                  <c:v>4.7445870305998419</c:v>
                </c:pt>
                <c:pt idx="1914">
                  <c:v>4.9444066808588438</c:v>
                </c:pt>
                <c:pt idx="1915">
                  <c:v>4.7061671224685764</c:v>
                </c:pt>
                <c:pt idx="1916">
                  <c:v>4.401913226137844</c:v>
                </c:pt>
                <c:pt idx="1917">
                  <c:v>3.4882347296186254</c:v>
                </c:pt>
                <c:pt idx="1918">
                  <c:v>3.6534434541641709</c:v>
                </c:pt>
                <c:pt idx="1919">
                  <c:v>4.0721970723864258</c:v>
                </c:pt>
                <c:pt idx="1920">
                  <c:v>4.2605753079569926</c:v>
                </c:pt>
                <c:pt idx="1921">
                  <c:v>5.1295270664452621</c:v>
                </c:pt>
                <c:pt idx="1922">
                  <c:v>5.1754920746845237</c:v>
                </c:pt>
                <c:pt idx="1923">
                  <c:v>5.0243077259157527</c:v>
                </c:pt>
                <c:pt idx="1924">
                  <c:v>2.4956535105327902</c:v>
                </c:pt>
                <c:pt idx="1925">
                  <c:v>3.8292807050286206</c:v>
                </c:pt>
                <c:pt idx="1926">
                  <c:v>3.8163000726473024</c:v>
                </c:pt>
                <c:pt idx="1927">
                  <c:v>4.6890213153894731</c:v>
                </c:pt>
                <c:pt idx="1928">
                  <c:v>4.6560893620969965</c:v>
                </c:pt>
                <c:pt idx="1929">
                  <c:v>5.3133676528033291</c:v>
                </c:pt>
                <c:pt idx="1930">
                  <c:v>4.315626827415036</c:v>
                </c:pt>
                <c:pt idx="1931">
                  <c:v>4.5219181237319894</c:v>
                </c:pt>
                <c:pt idx="1932">
                  <c:v>2.896455477198145</c:v>
                </c:pt>
                <c:pt idx="1933">
                  <c:v>3.163126415767767</c:v>
                </c:pt>
                <c:pt idx="1934">
                  <c:v>2.0654794038712825</c:v>
                </c:pt>
                <c:pt idx="1935">
                  <c:v>3.5635911338047506</c:v>
                </c:pt>
                <c:pt idx="1936">
                  <c:v>3.9356629353503498</c:v>
                </c:pt>
                <c:pt idx="1937">
                  <c:v>4.7817170654684631</c:v>
                </c:pt>
                <c:pt idx="1938">
                  <c:v>5.2227174090454049</c:v>
                </c:pt>
                <c:pt idx="1939">
                  <c:v>4.1007247431696126</c:v>
                </c:pt>
                <c:pt idx="1940">
                  <c:v>3.7213722789904158</c:v>
                </c:pt>
                <c:pt idx="1941">
                  <c:v>6.3595341703033448</c:v>
                </c:pt>
                <c:pt idx="1942">
                  <c:v>8.9891592617002818</c:v>
                </c:pt>
                <c:pt idx="1943">
                  <c:v>3.5826688712654358</c:v>
                </c:pt>
                <c:pt idx="1944">
                  <c:v>4.6844810416827354</c:v>
                </c:pt>
                <c:pt idx="1945">
                  <c:v>2.4841011597013303</c:v>
                </c:pt>
                <c:pt idx="1946">
                  <c:v>4.1403765359453084</c:v>
                </c:pt>
                <c:pt idx="1947">
                  <c:v>4.9120329728422663</c:v>
                </c:pt>
                <c:pt idx="1948">
                  <c:v>9.1335946328595465</c:v>
                </c:pt>
                <c:pt idx="1949">
                  <c:v>5.5308300469708422</c:v>
                </c:pt>
                <c:pt idx="1950">
                  <c:v>4.6351448455860043</c:v>
                </c:pt>
                <c:pt idx="1951">
                  <c:v>2.7855538876771355</c:v>
                </c:pt>
                <c:pt idx="1952">
                  <c:v>4.2369674734381579</c:v>
                </c:pt>
                <c:pt idx="1953">
                  <c:v>2.6353042113478033</c:v>
                </c:pt>
                <c:pt idx="1954">
                  <c:v>3.681438498709392</c:v>
                </c:pt>
                <c:pt idx="1955">
                  <c:v>4.4815274171435471</c:v>
                </c:pt>
                <c:pt idx="1956">
                  <c:v>4.5599325927914309</c:v>
                </c:pt>
                <c:pt idx="1957">
                  <c:v>5.2722103802537896</c:v>
                </c:pt>
                <c:pt idx="1958">
                  <c:v>5.761830279813589</c:v>
                </c:pt>
                <c:pt idx="1959">
                  <c:v>5.7845072191387636</c:v>
                </c:pt>
                <c:pt idx="1960">
                  <c:v>5.44116782767916</c:v>
                </c:pt>
                <c:pt idx="1961">
                  <c:v>5.6821774356391304</c:v>
                </c:pt>
                <c:pt idx="1962">
                  <c:v>4.6278680130537104</c:v>
                </c:pt>
                <c:pt idx="1963">
                  <c:v>4.7950848499129481</c:v>
                </c:pt>
                <c:pt idx="1964">
                  <c:v>6.537404970073581</c:v>
                </c:pt>
                <c:pt idx="1965">
                  <c:v>3.4080305242542472</c:v>
                </c:pt>
                <c:pt idx="1966">
                  <c:v>4.6280327837271544</c:v>
                </c:pt>
                <c:pt idx="1967">
                  <c:v>4.9525763925834774</c:v>
                </c:pt>
                <c:pt idx="1968">
                  <c:v>3.7460078341831853</c:v>
                </c:pt>
                <c:pt idx="1969">
                  <c:v>4.2998499411086666</c:v>
                </c:pt>
                <c:pt idx="1970">
                  <c:v>4.8828993574230317</c:v>
                </c:pt>
                <c:pt idx="1971">
                  <c:v>3.3323590558015472</c:v>
                </c:pt>
                <c:pt idx="1972">
                  <c:v>2.3037715226864131</c:v>
                </c:pt>
                <c:pt idx="1973">
                  <c:v>4.0394926762990488</c:v>
                </c:pt>
                <c:pt idx="1974">
                  <c:v>5.0704125505200999</c:v>
                </c:pt>
                <c:pt idx="1975">
                  <c:v>5.691094395645683</c:v>
                </c:pt>
                <c:pt idx="1976">
                  <c:v>6.5859769885072232</c:v>
                </c:pt>
                <c:pt idx="1977">
                  <c:v>5.2912216246873465</c:v>
                </c:pt>
                <c:pt idx="1978">
                  <c:v>5.9033227931932988</c:v>
                </c:pt>
                <c:pt idx="1979">
                  <c:v>6.2993321276279337</c:v>
                </c:pt>
                <c:pt idx="1980">
                  <c:v>3.9955260259818917</c:v>
                </c:pt>
                <c:pt idx="1981">
                  <c:v>4.9658671323019501</c:v>
                </c:pt>
                <c:pt idx="1982">
                  <c:v>5.3560848303893254</c:v>
                </c:pt>
                <c:pt idx="1983">
                  <c:v>5.6397432922988964</c:v>
                </c:pt>
                <c:pt idx="1984">
                  <c:v>5.9736010500496821</c:v>
                </c:pt>
                <c:pt idx="1985">
                  <c:v>6.1896011051277497</c:v>
                </c:pt>
                <c:pt idx="1986">
                  <c:v>5.5011124165143857</c:v>
                </c:pt>
                <c:pt idx="1987">
                  <c:v>6.1705263082957247</c:v>
                </c:pt>
                <c:pt idx="1988">
                  <c:v>6.0492021754656777</c:v>
                </c:pt>
                <c:pt idx="1989">
                  <c:v>6.3119349421600264</c:v>
                </c:pt>
                <c:pt idx="1990">
                  <c:v>5.8959495612742296</c:v>
                </c:pt>
                <c:pt idx="1991">
                  <c:v>4.8640306907187947</c:v>
                </c:pt>
                <c:pt idx="1992">
                  <c:v>5.3731208205429226</c:v>
                </c:pt>
                <c:pt idx="1993">
                  <c:v>4.9915382826784143</c:v>
                </c:pt>
                <c:pt idx="1994">
                  <c:v>3.4714306533660468</c:v>
                </c:pt>
                <c:pt idx="1995">
                  <c:v>4.3158011722592047</c:v>
                </c:pt>
                <c:pt idx="1996">
                  <c:v>5.0826376518916074</c:v>
                </c:pt>
                <c:pt idx="1997">
                  <c:v>6.0659769984049854</c:v>
                </c:pt>
                <c:pt idx="1998">
                  <c:v>5.9943670057607754</c:v>
                </c:pt>
                <c:pt idx="1999">
                  <c:v>6.9553238607893988</c:v>
                </c:pt>
                <c:pt idx="2000">
                  <c:v>7.0900286411658069</c:v>
                </c:pt>
                <c:pt idx="2001">
                  <c:v>5.8873760644718391</c:v>
                </c:pt>
                <c:pt idx="2002">
                  <c:v>4.6067871420265503</c:v>
                </c:pt>
                <c:pt idx="2003">
                  <c:v>5.8950417782719766</c:v>
                </c:pt>
                <c:pt idx="2004">
                  <c:v>5.6784629586962971</c:v>
                </c:pt>
                <c:pt idx="2005">
                  <c:v>7.0319894921409398</c:v>
                </c:pt>
                <c:pt idx="2006">
                  <c:v>7.1350521053466647</c:v>
                </c:pt>
                <c:pt idx="2007">
                  <c:v>3.3762339573619107</c:v>
                </c:pt>
                <c:pt idx="2008">
                  <c:v>2.4349541662851375</c:v>
                </c:pt>
                <c:pt idx="2009">
                  <c:v>4.1772967350369088</c:v>
                </c:pt>
                <c:pt idx="2010">
                  <c:v>7.0061077828707718</c:v>
                </c:pt>
                <c:pt idx="2011">
                  <c:v>7.3965700300756776</c:v>
                </c:pt>
                <c:pt idx="2012">
                  <c:v>6.715913051793061</c:v>
                </c:pt>
                <c:pt idx="2013">
                  <c:v>5.1484822691854806</c:v>
                </c:pt>
                <c:pt idx="2014">
                  <c:v>5.2909260067164219</c:v>
                </c:pt>
                <c:pt idx="2015">
                  <c:v>5.4977311990829438</c:v>
                </c:pt>
                <c:pt idx="2016">
                  <c:v>6.5049150604648691</c:v>
                </c:pt>
                <c:pt idx="2017">
                  <c:v>6.1886986320368331</c:v>
                </c:pt>
                <c:pt idx="2018">
                  <c:v>6.7792928555609411</c:v>
                </c:pt>
                <c:pt idx="2019">
                  <c:v>7.6171612827080217</c:v>
                </c:pt>
                <c:pt idx="2020">
                  <c:v>5.6891094258705959</c:v>
                </c:pt>
                <c:pt idx="2021">
                  <c:v>4.2295667560288432</c:v>
                </c:pt>
                <c:pt idx="2022">
                  <c:v>4.0938542709736208</c:v>
                </c:pt>
                <c:pt idx="2023">
                  <c:v>5.5352886246114235</c:v>
                </c:pt>
                <c:pt idx="2024">
                  <c:v>5.8009058874059294</c:v>
                </c:pt>
                <c:pt idx="2025">
                  <c:v>5.8552926949239579</c:v>
                </c:pt>
                <c:pt idx="2026">
                  <c:v>6.4319579671190708</c:v>
                </c:pt>
                <c:pt idx="2027">
                  <c:v>6.0782691100705764</c:v>
                </c:pt>
                <c:pt idx="2028">
                  <c:v>6.5996687955543978</c:v>
                </c:pt>
                <c:pt idx="2029">
                  <c:v>7.67897752459261</c:v>
                </c:pt>
                <c:pt idx="2030">
                  <c:v>6.4548722718906451</c:v>
                </c:pt>
                <c:pt idx="2031">
                  <c:v>6.1104889124250699</c:v>
                </c:pt>
                <c:pt idx="2032">
                  <c:v>5.871186156472274</c:v>
                </c:pt>
                <c:pt idx="2033">
                  <c:v>6.1709390978821244</c:v>
                </c:pt>
                <c:pt idx="2034">
                  <c:v>6.0437878283106015</c:v>
                </c:pt>
                <c:pt idx="2035">
                  <c:v>6.666197734880825</c:v>
                </c:pt>
                <c:pt idx="2036">
                  <c:v>5.2270987593760658</c:v>
                </c:pt>
                <c:pt idx="2037">
                  <c:v>5.2019968146551268</c:v>
                </c:pt>
                <c:pt idx="2038">
                  <c:v>6.9873740800614765</c:v>
                </c:pt>
                <c:pt idx="2039">
                  <c:v>7.0074495790734224</c:v>
                </c:pt>
                <c:pt idx="2040">
                  <c:v>6.3212386985834303</c:v>
                </c:pt>
                <c:pt idx="2041">
                  <c:v>6.4674917435576198</c:v>
                </c:pt>
                <c:pt idx="2042">
                  <c:v>5.1967126872561105</c:v>
                </c:pt>
                <c:pt idx="2043">
                  <c:v>5.248376716276133</c:v>
                </c:pt>
                <c:pt idx="2044">
                  <c:v>3.2115688814087688</c:v>
                </c:pt>
                <c:pt idx="2045">
                  <c:v>4.8546345663052417</c:v>
                </c:pt>
                <c:pt idx="2046">
                  <c:v>6.2308104898609065</c:v>
                </c:pt>
                <c:pt idx="2047">
                  <c:v>7.0829183297369109</c:v>
                </c:pt>
                <c:pt idx="2048">
                  <c:v>7.1413689652840668</c:v>
                </c:pt>
                <c:pt idx="2049">
                  <c:v>7.0843251146461839</c:v>
                </c:pt>
                <c:pt idx="2050">
                  <c:v>4.5432542063908121</c:v>
                </c:pt>
                <c:pt idx="2051">
                  <c:v>6.1482176761501588</c:v>
                </c:pt>
                <c:pt idx="2052">
                  <c:v>5.5620111526368152</c:v>
                </c:pt>
                <c:pt idx="2053">
                  <c:v>5.7109850081777811</c:v>
                </c:pt>
                <c:pt idx="2054">
                  <c:v>6.1359261746811198</c:v>
                </c:pt>
                <c:pt idx="2055">
                  <c:v>6.3789039761485729</c:v>
                </c:pt>
                <c:pt idx="2056">
                  <c:v>5.8380317125864503</c:v>
                </c:pt>
                <c:pt idx="2057">
                  <c:v>5.7727527522856139</c:v>
                </c:pt>
                <c:pt idx="2058">
                  <c:v>6.346970448331513</c:v>
                </c:pt>
                <c:pt idx="2059">
                  <c:v>4.9497609633110624</c:v>
                </c:pt>
                <c:pt idx="2060">
                  <c:v>5.1079281775457064</c:v>
                </c:pt>
                <c:pt idx="2061">
                  <c:v>5.2685278429008129</c:v>
                </c:pt>
                <c:pt idx="2062">
                  <c:v>4.8743482256652815</c:v>
                </c:pt>
                <c:pt idx="2063">
                  <c:v>6.2610259800376058</c:v>
                </c:pt>
                <c:pt idx="2064">
                  <c:v>6.6562447779624039</c:v>
                </c:pt>
                <c:pt idx="2065">
                  <c:v>5.1741405651141283</c:v>
                </c:pt>
                <c:pt idx="2066">
                  <c:v>5.7831577301505126</c:v>
                </c:pt>
                <c:pt idx="2067">
                  <c:v>8.7270407002047499</c:v>
                </c:pt>
                <c:pt idx="2068">
                  <c:v>4.7234291814624161</c:v>
                </c:pt>
                <c:pt idx="2069">
                  <c:v>5.4192763267909676</c:v>
                </c:pt>
                <c:pt idx="2070">
                  <c:v>5.652034123238364</c:v>
                </c:pt>
                <c:pt idx="2071">
                  <c:v>4.519614967936163</c:v>
                </c:pt>
                <c:pt idx="2072">
                  <c:v>4.4490386298206044</c:v>
                </c:pt>
                <c:pt idx="2073">
                  <c:v>3.6445550786052232</c:v>
                </c:pt>
                <c:pt idx="2074">
                  <c:v>4.2666008715008514</c:v>
                </c:pt>
                <c:pt idx="2075">
                  <c:v>4.2607068057449036</c:v>
                </c:pt>
                <c:pt idx="2076">
                  <c:v>4.6529422008115437</c:v>
                </c:pt>
                <c:pt idx="2077">
                  <c:v>4.2153813712112109</c:v>
                </c:pt>
                <c:pt idx="2078">
                  <c:v>4.6004562661900872</c:v>
                </c:pt>
                <c:pt idx="2079">
                  <c:v>4.5694261452058722</c:v>
                </c:pt>
                <c:pt idx="2080">
                  <c:v>4.3086421512497619</c:v>
                </c:pt>
                <c:pt idx="2081">
                  <c:v>4.8058362454345458</c:v>
                </c:pt>
                <c:pt idx="2082">
                  <c:v>5.0916370959743205</c:v>
                </c:pt>
                <c:pt idx="2083">
                  <c:v>6.0238114816463764</c:v>
                </c:pt>
                <c:pt idx="2084">
                  <c:v>5.3776722150005112</c:v>
                </c:pt>
                <c:pt idx="2085">
                  <c:v>6.5866692985858704</c:v>
                </c:pt>
                <c:pt idx="2086">
                  <c:v>6.200534304903333</c:v>
                </c:pt>
                <c:pt idx="2087">
                  <c:v>2.6648165943543853</c:v>
                </c:pt>
                <c:pt idx="2088">
                  <c:v>3.9121278658082335</c:v>
                </c:pt>
                <c:pt idx="2089">
                  <c:v>3.3505081623758666</c:v>
                </c:pt>
                <c:pt idx="2090">
                  <c:v>4.387237423005562</c:v>
                </c:pt>
                <c:pt idx="2091">
                  <c:v>4.4172196374238082</c:v>
                </c:pt>
                <c:pt idx="2092">
                  <c:v>2.523057187208992</c:v>
                </c:pt>
                <c:pt idx="2093">
                  <c:v>3.9150456443917436</c:v>
                </c:pt>
                <c:pt idx="2094">
                  <c:v>4.2287459731336687</c:v>
                </c:pt>
                <c:pt idx="2095">
                  <c:v>4.4343211182535507</c:v>
                </c:pt>
                <c:pt idx="2096">
                  <c:v>4.0764242832518232</c:v>
                </c:pt>
                <c:pt idx="2097">
                  <c:v>3.1837731135441572</c:v>
                </c:pt>
                <c:pt idx="2098">
                  <c:v>3.9094138095060873</c:v>
                </c:pt>
                <c:pt idx="2099">
                  <c:v>4.5267979241093759</c:v>
                </c:pt>
                <c:pt idx="2100">
                  <c:v>4.7936650054802969</c:v>
                </c:pt>
                <c:pt idx="2101">
                  <c:v>4.7023451165295542</c:v>
                </c:pt>
                <c:pt idx="2102">
                  <c:v>5.4625845225853515</c:v>
                </c:pt>
                <c:pt idx="2103">
                  <c:v>3.463578134719083</c:v>
                </c:pt>
                <c:pt idx="2104">
                  <c:v>4.051999064246095</c:v>
                </c:pt>
                <c:pt idx="2105">
                  <c:v>4.0306856210775326</c:v>
                </c:pt>
                <c:pt idx="2106">
                  <c:v>3.9262218256024637</c:v>
                </c:pt>
                <c:pt idx="2107">
                  <c:v>3.9419336256488191</c:v>
                </c:pt>
                <c:pt idx="2108">
                  <c:v>4.1725961895985035</c:v>
                </c:pt>
                <c:pt idx="2109">
                  <c:v>4.2633159331691814</c:v>
                </c:pt>
                <c:pt idx="2110">
                  <c:v>3.8365739178265326</c:v>
                </c:pt>
                <c:pt idx="2111">
                  <c:v>2.6849940200322271</c:v>
                </c:pt>
                <c:pt idx="2112">
                  <c:v>3.4787150070955186</c:v>
                </c:pt>
                <c:pt idx="2113">
                  <c:v>2.6700755198146915</c:v>
                </c:pt>
                <c:pt idx="2114">
                  <c:v>3.2839380718447826</c:v>
                </c:pt>
                <c:pt idx="2115">
                  <c:v>3.4645493711396682</c:v>
                </c:pt>
                <c:pt idx="2116">
                  <c:v>2.8686027333938684</c:v>
                </c:pt>
                <c:pt idx="2117">
                  <c:v>3.3830212720870114</c:v>
                </c:pt>
                <c:pt idx="2118">
                  <c:v>3.2155769857871923</c:v>
                </c:pt>
                <c:pt idx="2119">
                  <c:v>2.9278428668448497</c:v>
                </c:pt>
                <c:pt idx="2120">
                  <c:v>3.1515785390707753</c:v>
                </c:pt>
                <c:pt idx="2121">
                  <c:v>3.5609658101495443</c:v>
                </c:pt>
                <c:pt idx="2122">
                  <c:v>3.6854852377162848</c:v>
                </c:pt>
                <c:pt idx="2123">
                  <c:v>1.7513134528096883</c:v>
                </c:pt>
                <c:pt idx="2124">
                  <c:v>2.2597330600425716</c:v>
                </c:pt>
                <c:pt idx="2125">
                  <c:v>2.1174031646038327</c:v>
                </c:pt>
                <c:pt idx="2126">
                  <c:v>2.5853405819782078</c:v>
                </c:pt>
                <c:pt idx="2127">
                  <c:v>2.6443601617806261</c:v>
                </c:pt>
                <c:pt idx="2128">
                  <c:v>1.359676994615175</c:v>
                </c:pt>
                <c:pt idx="2129">
                  <c:v>1.7591735857661164</c:v>
                </c:pt>
                <c:pt idx="2130">
                  <c:v>2.0713156588464248</c:v>
                </c:pt>
                <c:pt idx="2131">
                  <c:v>2.0235328981642384</c:v>
                </c:pt>
                <c:pt idx="2132">
                  <c:v>1.9980249774661476</c:v>
                </c:pt>
                <c:pt idx="2133">
                  <c:v>1.9581520897922979</c:v>
                </c:pt>
                <c:pt idx="2134">
                  <c:v>2.1127066827290308</c:v>
                </c:pt>
                <c:pt idx="2135">
                  <c:v>3.0682326734736192</c:v>
                </c:pt>
                <c:pt idx="2136">
                  <c:v>3.2884607572696605</c:v>
                </c:pt>
                <c:pt idx="2137">
                  <c:v>1.5267195084391827</c:v>
                </c:pt>
                <c:pt idx="2138">
                  <c:v>1.1597003844784382</c:v>
                </c:pt>
                <c:pt idx="2139">
                  <c:v>0.9940003991309152</c:v>
                </c:pt>
                <c:pt idx="2140">
                  <c:v>0.86760910064514685</c:v>
                </c:pt>
                <c:pt idx="2141">
                  <c:v>1.1838234768158222</c:v>
                </c:pt>
                <c:pt idx="2142">
                  <c:v>0.68292883766835</c:v>
                </c:pt>
                <c:pt idx="2143">
                  <c:v>0.6602433520265103</c:v>
                </c:pt>
                <c:pt idx="2144">
                  <c:v>0.69801953166450592</c:v>
                </c:pt>
                <c:pt idx="2145">
                  <c:v>0.60416557737727061</c:v>
                </c:pt>
                <c:pt idx="2146">
                  <c:v>0.95413694423850415</c:v>
                </c:pt>
                <c:pt idx="2147">
                  <c:v>0.78893315852730161</c:v>
                </c:pt>
                <c:pt idx="2148">
                  <c:v>0.50236995496719483</c:v>
                </c:pt>
                <c:pt idx="2149">
                  <c:v>0.97540990942791073</c:v>
                </c:pt>
                <c:pt idx="2150">
                  <c:v>1.00660986134402</c:v>
                </c:pt>
                <c:pt idx="2151">
                  <c:v>0.9535214840195636</c:v>
                </c:pt>
                <c:pt idx="2152">
                  <c:v>1.2116159379132976</c:v>
                </c:pt>
                <c:pt idx="2153">
                  <c:v>1.2832906370887638</c:v>
                </c:pt>
                <c:pt idx="2154">
                  <c:v>0.89931280393719881</c:v>
                </c:pt>
                <c:pt idx="2155">
                  <c:v>1.0239860570310937</c:v>
                </c:pt>
                <c:pt idx="2156">
                  <c:v>0.74371153300885839</c:v>
                </c:pt>
                <c:pt idx="2157">
                  <c:v>0.76212651933844378</c:v>
                </c:pt>
                <c:pt idx="2158">
                  <c:v>1.0698567707614983</c:v>
                </c:pt>
                <c:pt idx="2159">
                  <c:v>0.87624787540776139</c:v>
                </c:pt>
                <c:pt idx="2160">
                  <c:v>0.74797659579778131</c:v>
                </c:pt>
                <c:pt idx="2161">
                  <c:v>1.2180287756090828</c:v>
                </c:pt>
                <c:pt idx="2162">
                  <c:v>0.7417259942578095</c:v>
                </c:pt>
                <c:pt idx="2163">
                  <c:v>0.66413054405992311</c:v>
                </c:pt>
                <c:pt idx="2164">
                  <c:v>0.82192899392313867</c:v>
                </c:pt>
                <c:pt idx="2165">
                  <c:v>0.82033471468013419</c:v>
                </c:pt>
                <c:pt idx="2166">
                  <c:v>0.93602404493646141</c:v>
                </c:pt>
                <c:pt idx="2167">
                  <c:v>0.85544540965296478</c:v>
                </c:pt>
                <c:pt idx="2168">
                  <c:v>0.71242266002961818</c:v>
                </c:pt>
                <c:pt idx="2169">
                  <c:v>0.60607588301020576</c:v>
                </c:pt>
                <c:pt idx="2170">
                  <c:v>0.78955544674178402</c:v>
                </c:pt>
                <c:pt idx="2171">
                  <c:v>0.59994172711514537</c:v>
                </c:pt>
                <c:pt idx="2172">
                  <c:v>0.40443723736965853</c:v>
                </c:pt>
                <c:pt idx="2173">
                  <c:v>0.45230634945850495</c:v>
                </c:pt>
                <c:pt idx="2174">
                  <c:v>0.41404428972153429</c:v>
                </c:pt>
                <c:pt idx="2175">
                  <c:v>0.42052358512379562</c:v>
                </c:pt>
                <c:pt idx="2176">
                  <c:v>0.58375110991117485</c:v>
                </c:pt>
                <c:pt idx="2177">
                  <c:v>0.64175973524719765</c:v>
                </c:pt>
                <c:pt idx="2178">
                  <c:v>0.96006441816505483</c:v>
                </c:pt>
                <c:pt idx="2179">
                  <c:v>0.91759462249338919</c:v>
                </c:pt>
                <c:pt idx="2180">
                  <c:v>0.71353424974285817</c:v>
                </c:pt>
                <c:pt idx="2181">
                  <c:v>0.46803144960119664</c:v>
                </c:pt>
                <c:pt idx="2182">
                  <c:v>1.5545641259453726</c:v>
                </c:pt>
                <c:pt idx="2183">
                  <c:v>0.92056863628525087</c:v>
                </c:pt>
                <c:pt idx="2184">
                  <c:v>0.86833820612278201</c:v>
                </c:pt>
                <c:pt idx="2185">
                  <c:v>0.38545066111707488</c:v>
                </c:pt>
                <c:pt idx="2186">
                  <c:v>0.72041761093489043</c:v>
                </c:pt>
                <c:pt idx="2187">
                  <c:v>0.70822238839457197</c:v>
                </c:pt>
                <c:pt idx="2188">
                  <c:v>0.55967343668388225</c:v>
                </c:pt>
                <c:pt idx="2189">
                  <c:v>0.76935107045050055</c:v>
                </c:pt>
                <c:pt idx="2190">
                  <c:v>0.64262770865154761</c:v>
                </c:pt>
                <c:pt idx="2191">
                  <c:v>1.0598055554630383</c:v>
                </c:pt>
                <c:pt idx="2192">
                  <c:v>1.0155649957560275</c:v>
                </c:pt>
                <c:pt idx="2193">
                  <c:v>1.2109334798255362</c:v>
                </c:pt>
                <c:pt idx="2194">
                  <c:v>0.72499044975020766</c:v>
                </c:pt>
                <c:pt idx="2195">
                  <c:v>0.66317779591137538</c:v>
                </c:pt>
                <c:pt idx="2196">
                  <c:v>0.57115364464511387</c:v>
                </c:pt>
                <c:pt idx="2197">
                  <c:v>1.3824196529119757</c:v>
                </c:pt>
                <c:pt idx="2198">
                  <c:v>1.6582323085720305</c:v>
                </c:pt>
                <c:pt idx="2199">
                  <c:v>0.9384556049349595</c:v>
                </c:pt>
                <c:pt idx="2200">
                  <c:v>0.71580431303028802</c:v>
                </c:pt>
                <c:pt idx="2201">
                  <c:v>0.64513211922007241</c:v>
                </c:pt>
                <c:pt idx="2202">
                  <c:v>0.80213092437268796</c:v>
                </c:pt>
                <c:pt idx="2203">
                  <c:v>0.63714656816378901</c:v>
                </c:pt>
                <c:pt idx="2204">
                  <c:v>0.62703161404878172</c:v>
                </c:pt>
                <c:pt idx="2205">
                  <c:v>0.7299907005243973</c:v>
                </c:pt>
                <c:pt idx="2206">
                  <c:v>0.99989195129204755</c:v>
                </c:pt>
                <c:pt idx="2207">
                  <c:v>1.156199277209687</c:v>
                </c:pt>
                <c:pt idx="2208">
                  <c:v>1.0958786960798568</c:v>
                </c:pt>
                <c:pt idx="2209">
                  <c:v>0.52086886073467442</c:v>
                </c:pt>
                <c:pt idx="2210">
                  <c:v>0.61210061915623826</c:v>
                </c:pt>
                <c:pt idx="2211">
                  <c:v>0.47255289930546512</c:v>
                </c:pt>
                <c:pt idx="2212">
                  <c:v>0.35027134575075453</c:v>
                </c:pt>
                <c:pt idx="2213">
                  <c:v>0.33626408772570149</c:v>
                </c:pt>
                <c:pt idx="2214">
                  <c:v>0.33726336727599177</c:v>
                </c:pt>
                <c:pt idx="2215">
                  <c:v>0.43429956124764041</c:v>
                </c:pt>
                <c:pt idx="2216">
                  <c:v>0.41458454118660848</c:v>
                </c:pt>
                <c:pt idx="2217">
                  <c:v>0.70951475298892541</c:v>
                </c:pt>
                <c:pt idx="2218">
                  <c:v>0.60132027784921371</c:v>
                </c:pt>
                <c:pt idx="2219">
                  <c:v>0.73936217059917408</c:v>
                </c:pt>
                <c:pt idx="2220">
                  <c:v>0.68124217441873425</c:v>
                </c:pt>
                <c:pt idx="2221">
                  <c:v>0.59740347755802958</c:v>
                </c:pt>
                <c:pt idx="2222">
                  <c:v>0.68570524477529959</c:v>
                </c:pt>
                <c:pt idx="2223">
                  <c:v>0.49740599845805966</c:v>
                </c:pt>
                <c:pt idx="2224">
                  <c:v>0.46753519652459646</c:v>
                </c:pt>
                <c:pt idx="2225">
                  <c:v>0.51478636288473412</c:v>
                </c:pt>
                <c:pt idx="2226">
                  <c:v>0.70282481674351838</c:v>
                </c:pt>
                <c:pt idx="2227">
                  <c:v>0.83446398029609103</c:v>
                </c:pt>
                <c:pt idx="2228">
                  <c:v>0.58746008833804986</c:v>
                </c:pt>
                <c:pt idx="2229">
                  <c:v>0.47643445328110212</c:v>
                </c:pt>
                <c:pt idx="2230">
                  <c:v>0.54967441974413422</c:v>
                </c:pt>
                <c:pt idx="2231">
                  <c:v>0.3953582608855889</c:v>
                </c:pt>
                <c:pt idx="2232">
                  <c:v>0.37105373388020496</c:v>
                </c:pt>
                <c:pt idx="2233">
                  <c:v>0.37610845212204647</c:v>
                </c:pt>
                <c:pt idx="2234">
                  <c:v>0.48900266591664793</c:v>
                </c:pt>
                <c:pt idx="2235">
                  <c:v>0.44531150683313542</c:v>
                </c:pt>
                <c:pt idx="2236">
                  <c:v>0.55150413553205213</c:v>
                </c:pt>
                <c:pt idx="2237">
                  <c:v>0.88426735572552562</c:v>
                </c:pt>
                <c:pt idx="2238">
                  <c:v>1.0216040004095015</c:v>
                </c:pt>
                <c:pt idx="2239">
                  <c:v>0.83061578923839852</c:v>
                </c:pt>
                <c:pt idx="2240">
                  <c:v>-544.95518837419479</c:v>
                </c:pt>
                <c:pt idx="2241">
                  <c:v>123.30191114456605</c:v>
                </c:pt>
                <c:pt idx="2242">
                  <c:v>0.99007260751929616</c:v>
                </c:pt>
                <c:pt idx="2243">
                  <c:v>1.2064306253938939</c:v>
                </c:pt>
                <c:pt idx="2244">
                  <c:v>1.0926893808084366</c:v>
                </c:pt>
                <c:pt idx="2245">
                  <c:v>0.89996534877210532</c:v>
                </c:pt>
                <c:pt idx="2246">
                  <c:v>0.75098297484000043</c:v>
                </c:pt>
                <c:pt idx="2247">
                  <c:v>0.85245664037208013</c:v>
                </c:pt>
                <c:pt idx="2248">
                  <c:v>0.58934182230388643</c:v>
                </c:pt>
                <c:pt idx="2249">
                  <c:v>0.68548617146627855</c:v>
                </c:pt>
                <c:pt idx="2250">
                  <c:v>1.5134517731814727</c:v>
                </c:pt>
                <c:pt idx="2251">
                  <c:v>1.4246913778649473</c:v>
                </c:pt>
                <c:pt idx="2252">
                  <c:v>1.2861883216253926</c:v>
                </c:pt>
                <c:pt idx="2253">
                  <c:v>1.1830379101455182</c:v>
                </c:pt>
                <c:pt idx="2254">
                  <c:v>0.73993586861451766</c:v>
                </c:pt>
                <c:pt idx="2255">
                  <c:v>1.0398863579483695</c:v>
                </c:pt>
                <c:pt idx="2256">
                  <c:v>0.93577802208047878</c:v>
                </c:pt>
                <c:pt idx="2257">
                  <c:v>1.1486761489517721</c:v>
                </c:pt>
                <c:pt idx="2258">
                  <c:v>0.98981223020635822</c:v>
                </c:pt>
                <c:pt idx="2259">
                  <c:v>1.1369618367867325</c:v>
                </c:pt>
                <c:pt idx="2260">
                  <c:v>1.2671589420011093</c:v>
                </c:pt>
                <c:pt idx="2261">
                  <c:v>1.5939174566347662</c:v>
                </c:pt>
                <c:pt idx="2262">
                  <c:v>0.93841062723918833</c:v>
                </c:pt>
                <c:pt idx="2263">
                  <c:v>1.3061734247965411</c:v>
                </c:pt>
                <c:pt idx="2264">
                  <c:v>1.6753728162481329</c:v>
                </c:pt>
                <c:pt idx="2265">
                  <c:v>1.0067710092349069</c:v>
                </c:pt>
                <c:pt idx="2266">
                  <c:v>1.108401593028439</c:v>
                </c:pt>
                <c:pt idx="2267">
                  <c:v>2.1490911031032209</c:v>
                </c:pt>
                <c:pt idx="2268">
                  <c:v>1.76973434103022</c:v>
                </c:pt>
                <c:pt idx="2269">
                  <c:v>1.9514978654427435</c:v>
                </c:pt>
                <c:pt idx="2270">
                  <c:v>1.4581081441466344</c:v>
                </c:pt>
                <c:pt idx="2271">
                  <c:v>1.3975185170609172</c:v>
                </c:pt>
                <c:pt idx="2272">
                  <c:v>1.8909000763788197</c:v>
                </c:pt>
                <c:pt idx="2273">
                  <c:v>1.8615396269454931</c:v>
                </c:pt>
                <c:pt idx="2274">
                  <c:v>1.6979750842725332</c:v>
                </c:pt>
                <c:pt idx="2275">
                  <c:v>1.8443485348815518</c:v>
                </c:pt>
                <c:pt idx="2276">
                  <c:v>2.3261279695839865</c:v>
                </c:pt>
                <c:pt idx="2277">
                  <c:v>2.3480355919157576</c:v>
                </c:pt>
                <c:pt idx="2278">
                  <c:v>1.0302187611128981</c:v>
                </c:pt>
                <c:pt idx="2279">
                  <c:v>2.3618627560928447</c:v>
                </c:pt>
                <c:pt idx="2280">
                  <c:v>2.095193654433078</c:v>
                </c:pt>
                <c:pt idx="2281">
                  <c:v>2.0851479729835538</c:v>
                </c:pt>
                <c:pt idx="2282">
                  <c:v>2.174178867910757</c:v>
                </c:pt>
                <c:pt idx="2283">
                  <c:v>2.410070831912337</c:v>
                </c:pt>
                <c:pt idx="2284">
                  <c:v>2.3754076875122285</c:v>
                </c:pt>
                <c:pt idx="2285">
                  <c:v>2.8309102870396616</c:v>
                </c:pt>
                <c:pt idx="2286">
                  <c:v>3.1341523315346054</c:v>
                </c:pt>
                <c:pt idx="2287">
                  <c:v>3.3101647335037048</c:v>
                </c:pt>
                <c:pt idx="2288">
                  <c:v>5.0764324635533296</c:v>
                </c:pt>
                <c:pt idx="2289">
                  <c:v>1.621559807224318</c:v>
                </c:pt>
                <c:pt idx="2290">
                  <c:v>2.2983259577617123</c:v>
                </c:pt>
                <c:pt idx="2291">
                  <c:v>2.0298381380660437</c:v>
                </c:pt>
                <c:pt idx="2292">
                  <c:v>2.4364722239337726</c:v>
                </c:pt>
                <c:pt idx="2293">
                  <c:v>2.783234222654225</c:v>
                </c:pt>
                <c:pt idx="2294">
                  <c:v>1.8367512777757142</c:v>
                </c:pt>
                <c:pt idx="2295">
                  <c:v>3.2219690920787958</c:v>
                </c:pt>
                <c:pt idx="2296">
                  <c:v>3.5771031730671261</c:v>
                </c:pt>
                <c:pt idx="2297">
                  <c:v>2.6115473850239161</c:v>
                </c:pt>
                <c:pt idx="2298">
                  <c:v>2.6376472082252422</c:v>
                </c:pt>
                <c:pt idx="2299">
                  <c:v>2.3654102722637149</c:v>
                </c:pt>
                <c:pt idx="2300">
                  <c:v>1.3855790003198969</c:v>
                </c:pt>
                <c:pt idx="2301">
                  <c:v>3.364945971493527</c:v>
                </c:pt>
                <c:pt idx="2302">
                  <c:v>4.4032133446991093</c:v>
                </c:pt>
                <c:pt idx="2303">
                  <c:v>6.0146994294123797</c:v>
                </c:pt>
                <c:pt idx="2304">
                  <c:v>5.1066910091642415</c:v>
                </c:pt>
                <c:pt idx="2305">
                  <c:v>4.6068627476332651</c:v>
                </c:pt>
                <c:pt idx="2306">
                  <c:v>4.5453981916965001</c:v>
                </c:pt>
                <c:pt idx="2307">
                  <c:v>5.4701368619913833</c:v>
                </c:pt>
                <c:pt idx="2308">
                  <c:v>6.135750408297663</c:v>
                </c:pt>
                <c:pt idx="2309">
                  <c:v>6.1777796758046479</c:v>
                </c:pt>
                <c:pt idx="2310">
                  <c:v>6.3491934580402756</c:v>
                </c:pt>
                <c:pt idx="2311">
                  <c:v>5.3626209785971728</c:v>
                </c:pt>
                <c:pt idx="2312">
                  <c:v>5.0276836853295475</c:v>
                </c:pt>
                <c:pt idx="2313">
                  <c:v>4.361200830524262</c:v>
                </c:pt>
                <c:pt idx="2314">
                  <c:v>2.5135588949628747</c:v>
                </c:pt>
                <c:pt idx="2315">
                  <c:v>3.9790409877409285</c:v>
                </c:pt>
                <c:pt idx="2316">
                  <c:v>4.6742326620455374</c:v>
                </c:pt>
                <c:pt idx="2317">
                  <c:v>5.4550291118404814</c:v>
                </c:pt>
                <c:pt idx="2318">
                  <c:v>6.0021874455344779</c:v>
                </c:pt>
                <c:pt idx="2319">
                  <c:v>5.519336122878185</c:v>
                </c:pt>
                <c:pt idx="2320">
                  <c:v>4.6568594165446511</c:v>
                </c:pt>
                <c:pt idx="2321">
                  <c:v>5.2956563516182191</c:v>
                </c:pt>
                <c:pt idx="2322">
                  <c:v>5.3793938259779281</c:v>
                </c:pt>
                <c:pt idx="2323">
                  <c:v>5.5993921141451128</c:v>
                </c:pt>
                <c:pt idx="2324">
                  <c:v>5.16315979667527</c:v>
                </c:pt>
                <c:pt idx="2325">
                  <c:v>1.8379106705264943</c:v>
                </c:pt>
                <c:pt idx="2326">
                  <c:v>1.4657160524959933</c:v>
                </c:pt>
                <c:pt idx="2327">
                  <c:v>2.2377484083325556</c:v>
                </c:pt>
                <c:pt idx="2328">
                  <c:v>5.0511719299294739</c:v>
                </c:pt>
                <c:pt idx="2329">
                  <c:v>5.446898737067845</c:v>
                </c:pt>
                <c:pt idx="2330">
                  <c:v>5.5134263867208189</c:v>
                </c:pt>
                <c:pt idx="2331">
                  <c:v>5.6266934823893635</c:v>
                </c:pt>
                <c:pt idx="2332">
                  <c:v>9.27329126025354</c:v>
                </c:pt>
                <c:pt idx="2333">
                  <c:v>5.5471395648866606</c:v>
                </c:pt>
                <c:pt idx="2334">
                  <c:v>3.5506550540199098</c:v>
                </c:pt>
                <c:pt idx="2335">
                  <c:v>4.3046684311038916</c:v>
                </c:pt>
                <c:pt idx="2336">
                  <c:v>4.6816728719458087</c:v>
                </c:pt>
                <c:pt idx="2337">
                  <c:v>6.0895541844530214</c:v>
                </c:pt>
                <c:pt idx="2338">
                  <c:v>6.103227445102541</c:v>
                </c:pt>
                <c:pt idx="2339">
                  <c:v>4.7180603591514858</c:v>
                </c:pt>
                <c:pt idx="2340">
                  <c:v>4.5141476579735604</c:v>
                </c:pt>
                <c:pt idx="2341">
                  <c:v>4.6847289603051143</c:v>
                </c:pt>
                <c:pt idx="2342">
                  <c:v>6.0224042649707528</c:v>
                </c:pt>
                <c:pt idx="2343">
                  <c:v>7.696183769367785</c:v>
                </c:pt>
                <c:pt idx="2344">
                  <c:v>4.7189238116553396</c:v>
                </c:pt>
                <c:pt idx="2345">
                  <c:v>3.3332273697292734</c:v>
                </c:pt>
                <c:pt idx="2346">
                  <c:v>3.0469633835286984</c:v>
                </c:pt>
                <c:pt idx="2347">
                  <c:v>4.8496108732243615</c:v>
                </c:pt>
                <c:pt idx="2348">
                  <c:v>5.9680570707773084</c:v>
                </c:pt>
                <c:pt idx="2349">
                  <c:v>6.5338696245442964</c:v>
                </c:pt>
                <c:pt idx="2350">
                  <c:v>6.7654756837378578</c:v>
                </c:pt>
                <c:pt idx="2351">
                  <c:v>6.6467496433255295</c:v>
                </c:pt>
                <c:pt idx="2352">
                  <c:v>6.8155190997541215</c:v>
                </c:pt>
                <c:pt idx="2353">
                  <c:v>6.8234295830141098</c:v>
                </c:pt>
                <c:pt idx="2354">
                  <c:v>7.4783914056060601</c:v>
                </c:pt>
                <c:pt idx="2355">
                  <c:v>5.4810115587747861</c:v>
                </c:pt>
                <c:pt idx="2356">
                  <c:v>5.9141185770619513</c:v>
                </c:pt>
                <c:pt idx="2357">
                  <c:v>6.1980325871254376</c:v>
                </c:pt>
                <c:pt idx="2358">
                  <c:v>7.1475373506879132</c:v>
                </c:pt>
                <c:pt idx="2359">
                  <c:v>6.5552628749130193</c:v>
                </c:pt>
                <c:pt idx="2360">
                  <c:v>7.3001226407911499</c:v>
                </c:pt>
                <c:pt idx="2361">
                  <c:v>6.6768506254552875</c:v>
                </c:pt>
                <c:pt idx="2362">
                  <c:v>7.0403786531134429</c:v>
                </c:pt>
                <c:pt idx="2363">
                  <c:v>5.6916052277269902</c:v>
                </c:pt>
                <c:pt idx="2364">
                  <c:v>5.8569315578759724</c:v>
                </c:pt>
                <c:pt idx="2365">
                  <c:v>3.8639533036556011</c:v>
                </c:pt>
                <c:pt idx="2366">
                  <c:v>2.8826626779859112</c:v>
                </c:pt>
                <c:pt idx="2367">
                  <c:v>1.9184222337697563</c:v>
                </c:pt>
                <c:pt idx="2368">
                  <c:v>4.4039995452779257</c:v>
                </c:pt>
                <c:pt idx="2369">
                  <c:v>4.6522088439661236</c:v>
                </c:pt>
                <c:pt idx="2370">
                  <c:v>5.5952665966229205</c:v>
                </c:pt>
                <c:pt idx="2371">
                  <c:v>4.4434066961338869</c:v>
                </c:pt>
                <c:pt idx="2372">
                  <c:v>4.6339685459407649</c:v>
                </c:pt>
                <c:pt idx="2373">
                  <c:v>5.8531457643546254</c:v>
                </c:pt>
                <c:pt idx="2374">
                  <c:v>6.2482942150950942</c:v>
                </c:pt>
                <c:pt idx="2375">
                  <c:v>6.3270465040554589</c:v>
                </c:pt>
                <c:pt idx="2376">
                  <c:v>5.7236245602492115</c:v>
                </c:pt>
                <c:pt idx="2377">
                  <c:v>6.3222627508856348</c:v>
                </c:pt>
                <c:pt idx="2378">
                  <c:v>5.7370186769767528</c:v>
                </c:pt>
                <c:pt idx="2379">
                  <c:v>5.5716007676833605</c:v>
                </c:pt>
                <c:pt idx="2380">
                  <c:v>6.4105364278489727</c:v>
                </c:pt>
                <c:pt idx="2381">
                  <c:v>5.8530411887814706</c:v>
                </c:pt>
                <c:pt idx="2382">
                  <c:v>6.5907300876611323</c:v>
                </c:pt>
                <c:pt idx="2383">
                  <c:v>5.6016138407630338</c:v>
                </c:pt>
                <c:pt idx="2384">
                  <c:v>5.5373493257644242</c:v>
                </c:pt>
                <c:pt idx="2385">
                  <c:v>5.6910672672618698</c:v>
                </c:pt>
                <c:pt idx="2386">
                  <c:v>6.2072079303758274</c:v>
                </c:pt>
                <c:pt idx="2387">
                  <c:v>6.1175046877009978</c:v>
                </c:pt>
                <c:pt idx="2388">
                  <c:v>7.4790689435463458</c:v>
                </c:pt>
                <c:pt idx="2389">
                  <c:v>7.7153125310205128</c:v>
                </c:pt>
                <c:pt idx="2390">
                  <c:v>7.619572752256599</c:v>
                </c:pt>
                <c:pt idx="2391">
                  <c:v>5.5267282299434104</c:v>
                </c:pt>
                <c:pt idx="2392">
                  <c:v>6.1751438189742505</c:v>
                </c:pt>
                <c:pt idx="2393">
                  <c:v>6.8311985920299101</c:v>
                </c:pt>
                <c:pt idx="2394">
                  <c:v>5.6985305433148561</c:v>
                </c:pt>
                <c:pt idx="2395">
                  <c:v>2.7709071655344073</c:v>
                </c:pt>
                <c:pt idx="2396">
                  <c:v>4.6299870113192219</c:v>
                </c:pt>
                <c:pt idx="2397">
                  <c:v>4.6656438774723608</c:v>
                </c:pt>
                <c:pt idx="2398">
                  <c:v>4.3039043756946285</c:v>
                </c:pt>
                <c:pt idx="2399">
                  <c:v>4.1882321399700642</c:v>
                </c:pt>
                <c:pt idx="2400">
                  <c:v>6.2465431754312464</c:v>
                </c:pt>
                <c:pt idx="2401">
                  <c:v>3.7496993454607401</c:v>
                </c:pt>
                <c:pt idx="2402">
                  <c:v>3.177322792774913</c:v>
                </c:pt>
                <c:pt idx="2403">
                  <c:v>3.5393518002068207</c:v>
                </c:pt>
                <c:pt idx="2404">
                  <c:v>2.4322168640699995</c:v>
                </c:pt>
                <c:pt idx="2405">
                  <c:v>5.1000715137923747</c:v>
                </c:pt>
                <c:pt idx="2406">
                  <c:v>5.5211414481896739</c:v>
                </c:pt>
                <c:pt idx="2407">
                  <c:v>5.904708992767528</c:v>
                </c:pt>
                <c:pt idx="2408">
                  <c:v>5.232964090412012</c:v>
                </c:pt>
                <c:pt idx="2409">
                  <c:v>3.4351286496115176</c:v>
                </c:pt>
                <c:pt idx="2410">
                  <c:v>6.0394379928435313</c:v>
                </c:pt>
                <c:pt idx="2411">
                  <c:v>5.065801179252551</c:v>
                </c:pt>
                <c:pt idx="2412">
                  <c:v>6.6711077603143512</c:v>
                </c:pt>
                <c:pt idx="2413">
                  <c:v>5.8079782626490699</c:v>
                </c:pt>
                <c:pt idx="2414">
                  <c:v>5.1437108489231118</c:v>
                </c:pt>
                <c:pt idx="2415">
                  <c:v>4.6082879593637323</c:v>
                </c:pt>
                <c:pt idx="2416">
                  <c:v>5.4407695332820527</c:v>
                </c:pt>
                <c:pt idx="2417">
                  <c:v>6.2768495172150081</c:v>
                </c:pt>
                <c:pt idx="2418">
                  <c:v>3.0426645764294444</c:v>
                </c:pt>
                <c:pt idx="2419">
                  <c:v>5.8320090133530593</c:v>
                </c:pt>
                <c:pt idx="2420">
                  <c:v>5.8943936062792162</c:v>
                </c:pt>
                <c:pt idx="2421">
                  <c:v>5.5358330548908485</c:v>
                </c:pt>
                <c:pt idx="2422">
                  <c:v>4.8520395868061543</c:v>
                </c:pt>
                <c:pt idx="2423">
                  <c:v>5.148236372584595</c:v>
                </c:pt>
                <c:pt idx="2424">
                  <c:v>7.0025691226738411</c:v>
                </c:pt>
                <c:pt idx="2425">
                  <c:v>6.0870905831014515</c:v>
                </c:pt>
                <c:pt idx="2426">
                  <c:v>8.3456969391218152</c:v>
                </c:pt>
                <c:pt idx="2427">
                  <c:v>5.4269498870797523</c:v>
                </c:pt>
                <c:pt idx="2428">
                  <c:v>4.2144498374117809</c:v>
                </c:pt>
                <c:pt idx="2429">
                  <c:v>2.6411981365602291</c:v>
                </c:pt>
                <c:pt idx="2430">
                  <c:v>3.8817759081598719</c:v>
                </c:pt>
                <c:pt idx="2431">
                  <c:v>3.9055906797228435</c:v>
                </c:pt>
                <c:pt idx="2432">
                  <c:v>4.6303544249257467</c:v>
                </c:pt>
                <c:pt idx="2433">
                  <c:v>5.7147103615461532</c:v>
                </c:pt>
                <c:pt idx="2434">
                  <c:v>6.2716169019814432</c:v>
                </c:pt>
                <c:pt idx="2435">
                  <c:v>8.160788604548511</c:v>
                </c:pt>
                <c:pt idx="2436">
                  <c:v>8.7925353376946962</c:v>
                </c:pt>
                <c:pt idx="2437">
                  <c:v>5.7962252554961946</c:v>
                </c:pt>
                <c:pt idx="2438">
                  <c:v>5.5016219712537362</c:v>
                </c:pt>
                <c:pt idx="2439">
                  <c:v>4.1418501826580361</c:v>
                </c:pt>
                <c:pt idx="2440">
                  <c:v>4.8114548229817888</c:v>
                </c:pt>
                <c:pt idx="2441">
                  <c:v>5.3270553605546525</c:v>
                </c:pt>
                <c:pt idx="2442">
                  <c:v>7.3860520138818657</c:v>
                </c:pt>
                <c:pt idx="2443">
                  <c:v>5.3854226206122489</c:v>
                </c:pt>
                <c:pt idx="2444">
                  <c:v>6.9236137683289583</c:v>
                </c:pt>
                <c:pt idx="2445">
                  <c:v>6.3021236514672418</c:v>
                </c:pt>
                <c:pt idx="2446">
                  <c:v>4.9878210025025602</c:v>
                </c:pt>
                <c:pt idx="2447">
                  <c:v>1.8609277061176674</c:v>
                </c:pt>
                <c:pt idx="2448">
                  <c:v>3.0391387313021068</c:v>
                </c:pt>
                <c:pt idx="2449">
                  <c:v>3.9042370648488514</c:v>
                </c:pt>
                <c:pt idx="2450">
                  <c:v>4.3376355112892035</c:v>
                </c:pt>
                <c:pt idx="2451">
                  <c:v>4.1716455179582024</c:v>
                </c:pt>
                <c:pt idx="2452">
                  <c:v>4.1605169253487508</c:v>
                </c:pt>
                <c:pt idx="2453">
                  <c:v>3.8148619104617949</c:v>
                </c:pt>
                <c:pt idx="2454">
                  <c:v>2.7930813199292883</c:v>
                </c:pt>
                <c:pt idx="2455">
                  <c:v>5.490862604956142</c:v>
                </c:pt>
                <c:pt idx="2456">
                  <c:v>6.231740394072717</c:v>
                </c:pt>
                <c:pt idx="2457">
                  <c:v>4.4905433210303061</c:v>
                </c:pt>
                <c:pt idx="2458">
                  <c:v>5.1225886994866867</c:v>
                </c:pt>
                <c:pt idx="2459">
                  <c:v>5.1662679469277695</c:v>
                </c:pt>
                <c:pt idx="2460">
                  <c:v>4.3387408987270515</c:v>
                </c:pt>
                <c:pt idx="2461">
                  <c:v>4.6998040751128478</c:v>
                </c:pt>
                <c:pt idx="2462">
                  <c:v>4.3374318661023059</c:v>
                </c:pt>
                <c:pt idx="2463">
                  <c:v>3.9662594189501141</c:v>
                </c:pt>
                <c:pt idx="2464">
                  <c:v>3.9082363192267002</c:v>
                </c:pt>
                <c:pt idx="2465">
                  <c:v>4.2624585360716525</c:v>
                </c:pt>
                <c:pt idx="2466">
                  <c:v>3.8708327420924071</c:v>
                </c:pt>
                <c:pt idx="2467">
                  <c:v>4.6470991193960094</c:v>
                </c:pt>
                <c:pt idx="2468">
                  <c:v>4.9679454617254244</c:v>
                </c:pt>
                <c:pt idx="2469">
                  <c:v>5.0671521939576474</c:v>
                </c:pt>
                <c:pt idx="2470">
                  <c:v>5.1341213421024099</c:v>
                </c:pt>
                <c:pt idx="2471">
                  <c:v>3.0685753554147706</c:v>
                </c:pt>
                <c:pt idx="2472">
                  <c:v>2.584716925837006</c:v>
                </c:pt>
                <c:pt idx="2473">
                  <c:v>1.7879691164552005</c:v>
                </c:pt>
                <c:pt idx="2474">
                  <c:v>2.8210385776609672</c:v>
                </c:pt>
                <c:pt idx="2475">
                  <c:v>2.9855943685171118</c:v>
                </c:pt>
                <c:pt idx="2476">
                  <c:v>3.0349828020768714</c:v>
                </c:pt>
                <c:pt idx="2477">
                  <c:v>3.4687085637949693</c:v>
                </c:pt>
                <c:pt idx="2478">
                  <c:v>3.4150747037415066</c:v>
                </c:pt>
                <c:pt idx="2479">
                  <c:v>3.2301016131525175</c:v>
                </c:pt>
                <c:pt idx="2480">
                  <c:v>3.6664141923081819</c:v>
                </c:pt>
                <c:pt idx="2481">
                  <c:v>3.4182228350025783</c:v>
                </c:pt>
                <c:pt idx="2482">
                  <c:v>3.0849932285143984</c:v>
                </c:pt>
                <c:pt idx="2483">
                  <c:v>3.4092812662426213</c:v>
                </c:pt>
                <c:pt idx="2484">
                  <c:v>3.0121305887623886</c:v>
                </c:pt>
                <c:pt idx="2485">
                  <c:v>1.5329220793780238</c:v>
                </c:pt>
                <c:pt idx="2486">
                  <c:v>1.2487801958337197</c:v>
                </c:pt>
                <c:pt idx="2487">
                  <c:v>1.0868934103100802</c:v>
                </c:pt>
                <c:pt idx="2488">
                  <c:v>1.3004092474517617</c:v>
                </c:pt>
                <c:pt idx="2489">
                  <c:v>1.7382678646227347</c:v>
                </c:pt>
                <c:pt idx="2490">
                  <c:v>1.8725518037652154</c:v>
                </c:pt>
                <c:pt idx="2491">
                  <c:v>1.9460450839324372</c:v>
                </c:pt>
                <c:pt idx="2492">
                  <c:v>2.093921969609895</c:v>
                </c:pt>
                <c:pt idx="2493">
                  <c:v>2.2094558036268634</c:v>
                </c:pt>
                <c:pt idx="2494">
                  <c:v>1.5005615450737813</c:v>
                </c:pt>
                <c:pt idx="2495">
                  <c:v>2.4188232722980572</c:v>
                </c:pt>
                <c:pt idx="2496">
                  <c:v>2.9146178569747749</c:v>
                </c:pt>
                <c:pt idx="2497">
                  <c:v>2.5431064807412329</c:v>
                </c:pt>
                <c:pt idx="2498">
                  <c:v>2.7264134703775578</c:v>
                </c:pt>
                <c:pt idx="2499">
                  <c:v>1.5372084760592195</c:v>
                </c:pt>
                <c:pt idx="2500">
                  <c:v>1.8316475434911741</c:v>
                </c:pt>
                <c:pt idx="2501">
                  <c:v>1.7938926047073667</c:v>
                </c:pt>
                <c:pt idx="2502">
                  <c:v>1.6251800025442011</c:v>
                </c:pt>
                <c:pt idx="2503">
                  <c:v>1.9253711859348004</c:v>
                </c:pt>
                <c:pt idx="2504">
                  <c:v>2.5213993031834359</c:v>
                </c:pt>
                <c:pt idx="2505">
                  <c:v>2.2486227388483031</c:v>
                </c:pt>
                <c:pt idx="2506">
                  <c:v>2.1032559079044031</c:v>
                </c:pt>
                <c:pt idx="2507">
                  <c:v>2.1543610879116568</c:v>
                </c:pt>
                <c:pt idx="2508">
                  <c:v>2.0972496661485582</c:v>
                </c:pt>
                <c:pt idx="2509">
                  <c:v>1.6581760545768065</c:v>
                </c:pt>
                <c:pt idx="2510">
                  <c:v>1.7024541446977499</c:v>
                </c:pt>
                <c:pt idx="2511">
                  <c:v>1.898465040123215</c:v>
                </c:pt>
                <c:pt idx="2512">
                  <c:v>1.4211842496968854</c:v>
                </c:pt>
                <c:pt idx="2513">
                  <c:v>2.1957552495657167</c:v>
                </c:pt>
                <c:pt idx="2514">
                  <c:v>2.2506537477886077</c:v>
                </c:pt>
                <c:pt idx="2515">
                  <c:v>1.770465306249132</c:v>
                </c:pt>
                <c:pt idx="2516">
                  <c:v>1.4507459226445902</c:v>
                </c:pt>
                <c:pt idx="2517">
                  <c:v>0.87078797927232843</c:v>
                </c:pt>
                <c:pt idx="2518">
                  <c:v>1.2065017287895203</c:v>
                </c:pt>
                <c:pt idx="2519">
                  <c:v>0.98529655987034348</c:v>
                </c:pt>
                <c:pt idx="2520">
                  <c:v>1.2251286086807107</c:v>
                </c:pt>
                <c:pt idx="2521">
                  <c:v>1.2497714870978587</c:v>
                </c:pt>
                <c:pt idx="2522">
                  <c:v>1.339464576938866</c:v>
                </c:pt>
                <c:pt idx="2523">
                  <c:v>1.4070868204263458</c:v>
                </c:pt>
                <c:pt idx="2524">
                  <c:v>1.9568391871713169</c:v>
                </c:pt>
                <c:pt idx="2525">
                  <c:v>2.5090091906682344</c:v>
                </c:pt>
                <c:pt idx="2526">
                  <c:v>1.7183991949826529</c:v>
                </c:pt>
                <c:pt idx="2527">
                  <c:v>1.1072727712653379</c:v>
                </c:pt>
                <c:pt idx="2528">
                  <c:v>1.6597153053907747</c:v>
                </c:pt>
                <c:pt idx="2529">
                  <c:v>0.91763527211392137</c:v>
                </c:pt>
                <c:pt idx="2530">
                  <c:v>0.84225577534042395</c:v>
                </c:pt>
                <c:pt idx="2531">
                  <c:v>0.67829328837863956</c:v>
                </c:pt>
                <c:pt idx="2532">
                  <c:v>0.70439827655546494</c:v>
                </c:pt>
                <c:pt idx="2533">
                  <c:v>1.0040694663906162</c:v>
                </c:pt>
                <c:pt idx="2534">
                  <c:v>1.1897991396630399</c:v>
                </c:pt>
                <c:pt idx="2535">
                  <c:v>0.98611838194946366</c:v>
                </c:pt>
                <c:pt idx="2536">
                  <c:v>0.98370044740660456</c:v>
                </c:pt>
                <c:pt idx="2537">
                  <c:v>0.93439752530788212</c:v>
                </c:pt>
                <c:pt idx="2538">
                  <c:v>0.6755270739228485</c:v>
                </c:pt>
                <c:pt idx="2539">
                  <c:v>0.46488070498298262</c:v>
                </c:pt>
                <c:pt idx="2540">
                  <c:v>0.70827303508388295</c:v>
                </c:pt>
                <c:pt idx="2541">
                  <c:v>0.89014448041042182</c:v>
                </c:pt>
                <c:pt idx="2542">
                  <c:v>1.2538066993115857</c:v>
                </c:pt>
                <c:pt idx="2543">
                  <c:v>0.95739997690777079</c:v>
                </c:pt>
                <c:pt idx="2544">
                  <c:v>1.4046313070701162</c:v>
                </c:pt>
                <c:pt idx="2545">
                  <c:v>1.7261159050629009</c:v>
                </c:pt>
                <c:pt idx="2546">
                  <c:v>1.5918410588043526</c:v>
                </c:pt>
                <c:pt idx="2547">
                  <c:v>1.1858129645605058</c:v>
                </c:pt>
                <c:pt idx="2548">
                  <c:v>0.69190374612854821</c:v>
                </c:pt>
                <c:pt idx="2549">
                  <c:v>0.89947852107008353</c:v>
                </c:pt>
                <c:pt idx="2550">
                  <c:v>0.74845473198736334</c:v>
                </c:pt>
                <c:pt idx="2551">
                  <c:v>0.54705894934402644</c:v>
                </c:pt>
                <c:pt idx="2552">
                  <c:v>0.60261950525772467</c:v>
                </c:pt>
                <c:pt idx="2553">
                  <c:v>0.80988494444270709</c:v>
                </c:pt>
                <c:pt idx="2554">
                  <c:v>0.79416890505949311</c:v>
                </c:pt>
                <c:pt idx="2555">
                  <c:v>0.655207390181196</c:v>
                </c:pt>
                <c:pt idx="2556">
                  <c:v>0.52834268887234537</c:v>
                </c:pt>
                <c:pt idx="2557">
                  <c:v>0.47491008964433568</c:v>
                </c:pt>
                <c:pt idx="2558">
                  <c:v>0.55427956379159193</c:v>
                </c:pt>
                <c:pt idx="2559">
                  <c:v>0.29857298490863649</c:v>
                </c:pt>
                <c:pt idx="2560">
                  <c:v>0.28351384295292925</c:v>
                </c:pt>
                <c:pt idx="2561">
                  <c:v>0.29409530444787207</c:v>
                </c:pt>
                <c:pt idx="2562">
                  <c:v>0.3999122759288285</c:v>
                </c:pt>
                <c:pt idx="2563">
                  <c:v>0.27371140088931922</c:v>
                </c:pt>
                <c:pt idx="2564">
                  <c:v>0.40990125053339721</c:v>
                </c:pt>
                <c:pt idx="2565">
                  <c:v>0.26832169576605086</c:v>
                </c:pt>
                <c:pt idx="2566">
                  <c:v>0.35316638630584979</c:v>
                </c:pt>
                <c:pt idx="2567">
                  <c:v>0.37849726822854068</c:v>
                </c:pt>
                <c:pt idx="2568">
                  <c:v>0.71067055719509498</c:v>
                </c:pt>
                <c:pt idx="2569">
                  <c:v>0.60295243225272721</c:v>
                </c:pt>
                <c:pt idx="2570">
                  <c:v>0.52013251312044562</c:v>
                </c:pt>
                <c:pt idx="2571">
                  <c:v>0.45905317120421185</c:v>
                </c:pt>
                <c:pt idx="2572">
                  <c:v>0.56053727952532606</c:v>
                </c:pt>
                <c:pt idx="2573">
                  <c:v>0.46520518469703526</c:v>
                </c:pt>
                <c:pt idx="2574">
                  <c:v>0.42892519884583008</c:v>
                </c:pt>
                <c:pt idx="2575">
                  <c:v>0.67610256342329877</c:v>
                </c:pt>
                <c:pt idx="2576">
                  <c:v>0.41823456415741717</c:v>
                </c:pt>
                <c:pt idx="2577">
                  <c:v>0.38795772476165902</c:v>
                </c:pt>
                <c:pt idx="2578">
                  <c:v>0.360936631987958</c:v>
                </c:pt>
                <c:pt idx="2579">
                  <c:v>0.3902090841218156</c:v>
                </c:pt>
                <c:pt idx="2580">
                  <c:v>0.4177624027012119</c:v>
                </c:pt>
                <c:pt idx="2581">
                  <c:v>0.48922419955257679</c:v>
                </c:pt>
                <c:pt idx="2582">
                  <c:v>0.49346008466901647</c:v>
                </c:pt>
                <c:pt idx="2583">
                  <c:v>0.74382273232592522</c:v>
                </c:pt>
                <c:pt idx="2584">
                  <c:v>0.60758889895965273</c:v>
                </c:pt>
                <c:pt idx="2585">
                  <c:v>0.53675191991984728</c:v>
                </c:pt>
                <c:pt idx="2586">
                  <c:v>0.37055461680598151</c:v>
                </c:pt>
                <c:pt idx="2587">
                  <c:v>0.54274087059832687</c:v>
                </c:pt>
                <c:pt idx="2588">
                  <c:v>0.59041454185577369</c:v>
                </c:pt>
                <c:pt idx="2589">
                  <c:v>0.88515526050777138</c:v>
                </c:pt>
                <c:pt idx="2590">
                  <c:v>1.038202847858225</c:v>
                </c:pt>
                <c:pt idx="2591">
                  <c:v>1.1731548849758584</c:v>
                </c:pt>
                <c:pt idx="2592">
                  <c:v>0.86033922375573824</c:v>
                </c:pt>
                <c:pt idx="2593">
                  <c:v>0.72071963329487088</c:v>
                </c:pt>
                <c:pt idx="2594">
                  <c:v>0.78966197698394092</c:v>
                </c:pt>
                <c:pt idx="2595">
                  <c:v>0.7190649454814162</c:v>
                </c:pt>
                <c:pt idx="2596">
                  <c:v>1.0713243083770858</c:v>
                </c:pt>
                <c:pt idx="2597">
                  <c:v>0.69521912146028531</c:v>
                </c:pt>
                <c:pt idx="2598">
                  <c:v>1.1041761068616351</c:v>
                </c:pt>
                <c:pt idx="2599">
                  <c:v>0.69189512867696046</c:v>
                </c:pt>
                <c:pt idx="2600">
                  <c:v>0.6260145319569923</c:v>
                </c:pt>
                <c:pt idx="2601">
                  <c:v>1.1298940130466746</c:v>
                </c:pt>
                <c:pt idx="2602">
                  <c:v>1.4768048283289226</c:v>
                </c:pt>
                <c:pt idx="2603">
                  <c:v>0.74762642909644894</c:v>
                </c:pt>
                <c:pt idx="2604">
                  <c:v>0.61996310933516685</c:v>
                </c:pt>
                <c:pt idx="2605">
                  <c:v>0.73455872223384389</c:v>
                </c:pt>
                <c:pt idx="2606">
                  <c:v>0.802171533502124</c:v>
                </c:pt>
                <c:pt idx="2607">
                  <c:v>0.73696337419156355</c:v>
                </c:pt>
                <c:pt idx="2608">
                  <c:v>0.79870935075252314</c:v>
                </c:pt>
                <c:pt idx="2609">
                  <c:v>0.73144116649225532</c:v>
                </c:pt>
                <c:pt idx="2610">
                  <c:v>0.67763589764522281</c:v>
                </c:pt>
                <c:pt idx="2611">
                  <c:v>0.59788070441966679</c:v>
                </c:pt>
                <c:pt idx="2612">
                  <c:v>0.92310439815525991</c:v>
                </c:pt>
                <c:pt idx="2613">
                  <c:v>0.68530211110697825</c:v>
                </c:pt>
                <c:pt idx="2614">
                  <c:v>0.62811287536241023</c:v>
                </c:pt>
                <c:pt idx="2615">
                  <c:v>0.68733271430621201</c:v>
                </c:pt>
                <c:pt idx="2616">
                  <c:v>0.64800565179660097</c:v>
                </c:pt>
                <c:pt idx="2617">
                  <c:v>0.73045077743850317</c:v>
                </c:pt>
                <c:pt idx="2618">
                  <c:v>0.84353971795394478</c:v>
                </c:pt>
                <c:pt idx="2619">
                  <c:v>1.3768072140378966</c:v>
                </c:pt>
                <c:pt idx="2620">
                  <c:v>1.1427041115814707</c:v>
                </c:pt>
                <c:pt idx="2621">
                  <c:v>1.1341951335888483</c:v>
                </c:pt>
                <c:pt idx="2622">
                  <c:v>1.2549515949322441</c:v>
                </c:pt>
                <c:pt idx="2623">
                  <c:v>1.6534734547465681</c:v>
                </c:pt>
                <c:pt idx="2624">
                  <c:v>1.5628986679723689</c:v>
                </c:pt>
                <c:pt idx="2625">
                  <c:v>1.9578248163046172</c:v>
                </c:pt>
                <c:pt idx="2626">
                  <c:v>2.0869336817870203</c:v>
                </c:pt>
                <c:pt idx="2627">
                  <c:v>1.1814224581745421</c:v>
                </c:pt>
                <c:pt idx="2628">
                  <c:v>1.46916436643749</c:v>
                </c:pt>
                <c:pt idx="2629">
                  <c:v>1.5353695321022125</c:v>
                </c:pt>
                <c:pt idx="2630">
                  <c:v>1.2468901052411963</c:v>
                </c:pt>
                <c:pt idx="2631">
                  <c:v>0.76112396093399104</c:v>
                </c:pt>
                <c:pt idx="2632">
                  <c:v>1.7882973202582064</c:v>
                </c:pt>
                <c:pt idx="2633">
                  <c:v>1.5929252442827682</c:v>
                </c:pt>
                <c:pt idx="2634">
                  <c:v>1.1667297548152158</c:v>
                </c:pt>
                <c:pt idx="2635">
                  <c:v>1.4888114511986146</c:v>
                </c:pt>
                <c:pt idx="2636">
                  <c:v>1.4761084496657459</c:v>
                </c:pt>
                <c:pt idx="2637">
                  <c:v>1.4172857407077801</c:v>
                </c:pt>
                <c:pt idx="2638">
                  <c:v>1.4324060376927565</c:v>
                </c:pt>
                <c:pt idx="2639">
                  <c:v>1.5889875046092929</c:v>
                </c:pt>
                <c:pt idx="2640">
                  <c:v>1.7699752600279657</c:v>
                </c:pt>
                <c:pt idx="2641">
                  <c:v>2.0877899000709097</c:v>
                </c:pt>
                <c:pt idx="2642">
                  <c:v>2.5490956255311259</c:v>
                </c:pt>
                <c:pt idx="2643">
                  <c:v>2.580562943394543</c:v>
                </c:pt>
                <c:pt idx="2644">
                  <c:v>2.2601941756333095</c:v>
                </c:pt>
                <c:pt idx="2645">
                  <c:v>2.9505750835954472</c:v>
                </c:pt>
                <c:pt idx="2646">
                  <c:v>2.9979891905555549</c:v>
                </c:pt>
                <c:pt idx="2647">
                  <c:v>3.0633253097127504</c:v>
                </c:pt>
                <c:pt idx="2648">
                  <c:v>3.3883772113305546</c:v>
                </c:pt>
                <c:pt idx="2649">
                  <c:v>3.2914858595540122</c:v>
                </c:pt>
                <c:pt idx="2650">
                  <c:v>0.83136962835667672</c:v>
                </c:pt>
                <c:pt idx="2651">
                  <c:v>2.0249104607106827</c:v>
                </c:pt>
                <c:pt idx="2652">
                  <c:v>2.3739855037066411</c:v>
                </c:pt>
                <c:pt idx="2653">
                  <c:v>3.0025368441338109</c:v>
                </c:pt>
                <c:pt idx="2654">
                  <c:v>3.4560979949414317</c:v>
                </c:pt>
                <c:pt idx="2655">
                  <c:v>4.2999364889357459</c:v>
                </c:pt>
                <c:pt idx="2656">
                  <c:v>7.4414145921364661</c:v>
                </c:pt>
                <c:pt idx="2657">
                  <c:v>4.6059226360581018</c:v>
                </c:pt>
                <c:pt idx="2658">
                  <c:v>4.7648308527560053</c:v>
                </c:pt>
                <c:pt idx="2659">
                  <c:v>5.6233427141982135</c:v>
                </c:pt>
                <c:pt idx="2660">
                  <c:v>5.9016682064740476</c:v>
                </c:pt>
                <c:pt idx="2661">
                  <c:v>6.1166947314249107</c:v>
                </c:pt>
                <c:pt idx="2662">
                  <c:v>6.6949949319414781</c:v>
                </c:pt>
                <c:pt idx="2663">
                  <c:v>5.9356524642371493</c:v>
                </c:pt>
                <c:pt idx="2664">
                  <c:v>4.7472017865352516</c:v>
                </c:pt>
                <c:pt idx="2665">
                  <c:v>4.5395056948755865</c:v>
                </c:pt>
                <c:pt idx="2666">
                  <c:v>5.3138844479780127</c:v>
                </c:pt>
                <c:pt idx="2667">
                  <c:v>5.07370679724366</c:v>
                </c:pt>
                <c:pt idx="2668">
                  <c:v>5.3630307668942647</c:v>
                </c:pt>
                <c:pt idx="2669">
                  <c:v>5.669582295553858</c:v>
                </c:pt>
                <c:pt idx="2670">
                  <c:v>5.6012987705210744</c:v>
                </c:pt>
                <c:pt idx="2671">
                  <c:v>5.24378523900746</c:v>
                </c:pt>
                <c:pt idx="2672">
                  <c:v>5.0260495992995526</c:v>
                </c:pt>
                <c:pt idx="2673">
                  <c:v>5.5566706647215964</c:v>
                </c:pt>
                <c:pt idx="2674">
                  <c:v>3.2473365882303056</c:v>
                </c:pt>
                <c:pt idx="2675">
                  <c:v>3.7676784987225158</c:v>
                </c:pt>
                <c:pt idx="2676">
                  <c:v>2.365524562924525</c:v>
                </c:pt>
                <c:pt idx="2677">
                  <c:v>2.9791678997101627</c:v>
                </c:pt>
                <c:pt idx="2678">
                  <c:v>4.101311220108995</c:v>
                </c:pt>
                <c:pt idx="2679">
                  <c:v>4.8645644460269342</c:v>
                </c:pt>
                <c:pt idx="2680">
                  <c:v>5.1666635548234066</c:v>
                </c:pt>
                <c:pt idx="2681">
                  <c:v>4.7340961948849669</c:v>
                </c:pt>
                <c:pt idx="2682">
                  <c:v>3.5017604515581304</c:v>
                </c:pt>
                <c:pt idx="2683">
                  <c:v>2.9051444353663127</c:v>
                </c:pt>
                <c:pt idx="2684">
                  <c:v>3.2238247228845722</c:v>
                </c:pt>
                <c:pt idx="2685">
                  <c:v>3.9721276014473728</c:v>
                </c:pt>
                <c:pt idx="2686">
                  <c:v>4.0795679337248725</c:v>
                </c:pt>
                <c:pt idx="2687">
                  <c:v>4.6679764292044537</c:v>
                </c:pt>
                <c:pt idx="2688">
                  <c:v>4.8869103120351056</c:v>
                </c:pt>
                <c:pt idx="2689">
                  <c:v>4.5821993903036864</c:v>
                </c:pt>
                <c:pt idx="2690">
                  <c:v>6.217818243993861</c:v>
                </c:pt>
                <c:pt idx="2691">
                  <c:v>7.5774624564863604</c:v>
                </c:pt>
                <c:pt idx="2692">
                  <c:v>7.0053560996317552</c:v>
                </c:pt>
                <c:pt idx="2693">
                  <c:v>3.8003196617037496</c:v>
                </c:pt>
                <c:pt idx="2694">
                  <c:v>4.0979550113585308</c:v>
                </c:pt>
                <c:pt idx="2695">
                  <c:v>3.5449737230174798</c:v>
                </c:pt>
                <c:pt idx="2696">
                  <c:v>5.1200446230909531</c:v>
                </c:pt>
                <c:pt idx="2697">
                  <c:v>3.8439857369460637</c:v>
                </c:pt>
                <c:pt idx="2698">
                  <c:v>4.5890711348667086</c:v>
                </c:pt>
                <c:pt idx="2699">
                  <c:v>4.8540082526326751</c:v>
                </c:pt>
                <c:pt idx="2700">
                  <c:v>5.4442726487368827</c:v>
                </c:pt>
                <c:pt idx="2701">
                  <c:v>6.0274211444331653</c:v>
                </c:pt>
                <c:pt idx="2702">
                  <c:v>6.1084143058239828</c:v>
                </c:pt>
                <c:pt idx="2703">
                  <c:v>4.5087555126996426</c:v>
                </c:pt>
                <c:pt idx="2704">
                  <c:v>5.0854256898154686</c:v>
                </c:pt>
                <c:pt idx="2705">
                  <c:v>5.4383850847027171</c:v>
                </c:pt>
                <c:pt idx="2706">
                  <c:v>6.1725913183898165</c:v>
                </c:pt>
                <c:pt idx="2707">
                  <c:v>5.1232495591484666</c:v>
                </c:pt>
                <c:pt idx="2708">
                  <c:v>5.4787401682369605</c:v>
                </c:pt>
                <c:pt idx="2709">
                  <c:v>4.3840853544255767</c:v>
                </c:pt>
                <c:pt idx="2710">
                  <c:v>5.0944758921938442</c:v>
                </c:pt>
                <c:pt idx="2711">
                  <c:v>6.9619670532361422</c:v>
                </c:pt>
                <c:pt idx="2712">
                  <c:v>5.127142178519918</c:v>
                </c:pt>
                <c:pt idx="2713">
                  <c:v>5.6889060633470425</c:v>
                </c:pt>
                <c:pt idx="2714">
                  <c:v>5.7323795841773819</c:v>
                </c:pt>
                <c:pt idx="2715">
                  <c:v>6.1771028051968084</c:v>
                </c:pt>
                <c:pt idx="2716">
                  <c:v>5.8676311000319901</c:v>
                </c:pt>
                <c:pt idx="2717">
                  <c:v>5.483150855251508</c:v>
                </c:pt>
                <c:pt idx="2718">
                  <c:v>6.6690861406333903</c:v>
                </c:pt>
                <c:pt idx="2719">
                  <c:v>6.9873143503411681</c:v>
                </c:pt>
                <c:pt idx="2720">
                  <c:v>5.7845762096612221</c:v>
                </c:pt>
                <c:pt idx="2721">
                  <c:v>4.5899723009483875</c:v>
                </c:pt>
                <c:pt idx="2722">
                  <c:v>3.6488765244569383</c:v>
                </c:pt>
                <c:pt idx="2723">
                  <c:v>4.8887081244287982</c:v>
                </c:pt>
                <c:pt idx="2724">
                  <c:v>4.8564017492708125</c:v>
                </c:pt>
                <c:pt idx="2725">
                  <c:v>4.6586441307704707</c:v>
                </c:pt>
                <c:pt idx="2726">
                  <c:v>5.0834351020728583</c:v>
                </c:pt>
                <c:pt idx="2727">
                  <c:v>4.6144161607824659</c:v>
                </c:pt>
                <c:pt idx="2728">
                  <c:v>7.1280272554011965</c:v>
                </c:pt>
                <c:pt idx="2729">
                  <c:v>6.5070327401528933</c:v>
                </c:pt>
                <c:pt idx="2730">
                  <c:v>5.3228441750096556</c:v>
                </c:pt>
                <c:pt idx="2731">
                  <c:v>6.1428348833703774</c:v>
                </c:pt>
                <c:pt idx="2732">
                  <c:v>7.485011894904515</c:v>
                </c:pt>
                <c:pt idx="2733">
                  <c:v>8.3460554499984099</c:v>
                </c:pt>
                <c:pt idx="2734">
                  <c:v>5.0254602315905288</c:v>
                </c:pt>
                <c:pt idx="2735">
                  <c:v>5.6645685871339548</c:v>
                </c:pt>
                <c:pt idx="2736">
                  <c:v>5.5986704607159812</c:v>
                </c:pt>
                <c:pt idx="2737">
                  <c:v>4.729197146175375</c:v>
                </c:pt>
                <c:pt idx="2738">
                  <c:v>5.4594908597847311</c:v>
                </c:pt>
                <c:pt idx="2739">
                  <c:v>4.5295003574267669</c:v>
                </c:pt>
                <c:pt idx="2740">
                  <c:v>3.9714179149748152</c:v>
                </c:pt>
                <c:pt idx="2741">
                  <c:v>5.4269134235554413</c:v>
                </c:pt>
                <c:pt idx="2742">
                  <c:v>5.845681576168289</c:v>
                </c:pt>
                <c:pt idx="2743">
                  <c:v>5.6973806902515785</c:v>
                </c:pt>
                <c:pt idx="2744">
                  <c:v>6.8775048697025438</c:v>
                </c:pt>
                <c:pt idx="2745">
                  <c:v>6.2167834130619068</c:v>
                </c:pt>
                <c:pt idx="2746">
                  <c:v>6.0130606880001247</c:v>
                </c:pt>
                <c:pt idx="2747">
                  <c:v>5.8947228564239413</c:v>
                </c:pt>
                <c:pt idx="2748">
                  <c:v>6.3098843886263261</c:v>
                </c:pt>
                <c:pt idx="2749">
                  <c:v>7.3498308336048259</c:v>
                </c:pt>
                <c:pt idx="2750">
                  <c:v>7.7737687141562359</c:v>
                </c:pt>
                <c:pt idx="2751">
                  <c:v>6.6233198441259535</c:v>
                </c:pt>
                <c:pt idx="2752">
                  <c:v>4.3109121393088605</c:v>
                </c:pt>
                <c:pt idx="2753">
                  <c:v>4.1903128580851501</c:v>
                </c:pt>
                <c:pt idx="2754">
                  <c:v>5.0319737527244799</c:v>
                </c:pt>
                <c:pt idx="2755">
                  <c:v>5.7482348333521252</c:v>
                </c:pt>
                <c:pt idx="2756">
                  <c:v>6.6535403859098414</c:v>
                </c:pt>
                <c:pt idx="2757">
                  <c:v>5.5396678686696132</c:v>
                </c:pt>
                <c:pt idx="2758">
                  <c:v>5.7481044541083577</c:v>
                </c:pt>
                <c:pt idx="2759">
                  <c:v>6.4483123911595222</c:v>
                </c:pt>
                <c:pt idx="2760">
                  <c:v>6.6620243610169796</c:v>
                </c:pt>
                <c:pt idx="2761">
                  <c:v>6.2136590266082248</c:v>
                </c:pt>
                <c:pt idx="2762">
                  <c:v>7.2900886935015841</c:v>
                </c:pt>
                <c:pt idx="2763">
                  <c:v>5.0024013453613199</c:v>
                </c:pt>
                <c:pt idx="2764">
                  <c:v>6.3221986866197595</c:v>
                </c:pt>
                <c:pt idx="2765">
                  <c:v>6.0321582646399197</c:v>
                </c:pt>
                <c:pt idx="2766">
                  <c:v>7.9499891834255454</c:v>
                </c:pt>
                <c:pt idx="2767">
                  <c:v>7.0914251024177073</c:v>
                </c:pt>
                <c:pt idx="2768">
                  <c:v>6.5503915753445359</c:v>
                </c:pt>
                <c:pt idx="2769">
                  <c:v>4.9756056935276618</c:v>
                </c:pt>
                <c:pt idx="2770">
                  <c:v>6.8038141519786484</c:v>
                </c:pt>
                <c:pt idx="2771">
                  <c:v>6.0714048863229495</c:v>
                </c:pt>
                <c:pt idx="2772">
                  <c:v>6.7291200498182553</c:v>
                </c:pt>
                <c:pt idx="2773">
                  <c:v>6.620678699637895</c:v>
                </c:pt>
                <c:pt idx="2774">
                  <c:v>6.1829427601648055</c:v>
                </c:pt>
                <c:pt idx="2775">
                  <c:v>6.6543193702455214</c:v>
                </c:pt>
                <c:pt idx="2776">
                  <c:v>5.8766984512268943</c:v>
                </c:pt>
                <c:pt idx="2777">
                  <c:v>4.9391575367136893</c:v>
                </c:pt>
                <c:pt idx="2778">
                  <c:v>5.4743677750155229</c:v>
                </c:pt>
                <c:pt idx="2779">
                  <c:v>3.6044128024304318</c:v>
                </c:pt>
                <c:pt idx="2780">
                  <c:v>4.641504455057901</c:v>
                </c:pt>
                <c:pt idx="2781">
                  <c:v>5.3481431203193308</c:v>
                </c:pt>
                <c:pt idx="2782">
                  <c:v>5.2464884851583271</c:v>
                </c:pt>
                <c:pt idx="2783">
                  <c:v>6.4985423025716686</c:v>
                </c:pt>
                <c:pt idx="2784">
                  <c:v>6.9285740674558758</c:v>
                </c:pt>
                <c:pt idx="2785">
                  <c:v>8.2925630695213357</c:v>
                </c:pt>
                <c:pt idx="2786">
                  <c:v>6.6926335848828691</c:v>
                </c:pt>
                <c:pt idx="2787">
                  <c:v>6.7248563035596902</c:v>
                </c:pt>
                <c:pt idx="2788">
                  <c:v>6.6437358074045942</c:v>
                </c:pt>
                <c:pt idx="2789">
                  <c:v>6.406123352271301</c:v>
                </c:pt>
                <c:pt idx="2790">
                  <c:v>4.1992608262419129</c:v>
                </c:pt>
                <c:pt idx="2791">
                  <c:v>5.68387040987096</c:v>
                </c:pt>
                <c:pt idx="2792">
                  <c:v>5.9940386384021949</c:v>
                </c:pt>
                <c:pt idx="2793">
                  <c:v>6.7374227273748009</c:v>
                </c:pt>
                <c:pt idx="2794">
                  <c:v>6.433101758654197</c:v>
                </c:pt>
                <c:pt idx="2795">
                  <c:v>3.5174344338694015</c:v>
                </c:pt>
                <c:pt idx="2796">
                  <c:v>2.1736853954974897</c:v>
                </c:pt>
                <c:pt idx="2797">
                  <c:v>2.6473752860111648</c:v>
                </c:pt>
                <c:pt idx="2798">
                  <c:v>3.6354675085998132</c:v>
                </c:pt>
                <c:pt idx="2799">
                  <c:v>3.7380864715341127</c:v>
                </c:pt>
                <c:pt idx="2800">
                  <c:v>3.5423468728334369</c:v>
                </c:pt>
                <c:pt idx="2801">
                  <c:v>4.5323078472548541</c:v>
                </c:pt>
                <c:pt idx="2802">
                  <c:v>5.2233448399819125</c:v>
                </c:pt>
                <c:pt idx="2803">
                  <c:v>5.4649434352255222</c:v>
                </c:pt>
                <c:pt idx="2804">
                  <c:v>5.3077405803657927</c:v>
                </c:pt>
                <c:pt idx="2805">
                  <c:v>5.7557643694759708</c:v>
                </c:pt>
                <c:pt idx="2806">
                  <c:v>5.6708178890322278</c:v>
                </c:pt>
                <c:pt idx="2807">
                  <c:v>5.7470201795620683</c:v>
                </c:pt>
                <c:pt idx="2808">
                  <c:v>7.7662578970477778</c:v>
                </c:pt>
                <c:pt idx="2809">
                  <c:v>6.0530169481156193</c:v>
                </c:pt>
                <c:pt idx="2810">
                  <c:v>5.5106627846062031</c:v>
                </c:pt>
                <c:pt idx="2811">
                  <c:v>5.0476489436075038</c:v>
                </c:pt>
                <c:pt idx="2812">
                  <c:v>4.9650570088255099</c:v>
                </c:pt>
                <c:pt idx="2813">
                  <c:v>4.8613788282125618</c:v>
                </c:pt>
                <c:pt idx="2814">
                  <c:v>4.9637769920343136</c:v>
                </c:pt>
                <c:pt idx="2815">
                  <c:v>5.3307764927506609</c:v>
                </c:pt>
                <c:pt idx="2816">
                  <c:v>4.6088289120884687</c:v>
                </c:pt>
                <c:pt idx="2817">
                  <c:v>4.5417052780772735</c:v>
                </c:pt>
                <c:pt idx="2818">
                  <c:v>4.7138168050910014</c:v>
                </c:pt>
                <c:pt idx="2819">
                  <c:v>5.1313183654684398</c:v>
                </c:pt>
                <c:pt idx="2820">
                  <c:v>5.4225733282137796</c:v>
                </c:pt>
                <c:pt idx="2821">
                  <c:v>4.30010586000581</c:v>
                </c:pt>
                <c:pt idx="2822">
                  <c:v>4.0870057309901329</c:v>
                </c:pt>
                <c:pt idx="2823">
                  <c:v>3.8804977735490969</c:v>
                </c:pt>
                <c:pt idx="2824">
                  <c:v>3.9623291144710877</c:v>
                </c:pt>
                <c:pt idx="2825">
                  <c:v>4.0246610690679692</c:v>
                </c:pt>
                <c:pt idx="2826">
                  <c:v>4.0481441072419821</c:v>
                </c:pt>
                <c:pt idx="2827">
                  <c:v>4.3380373887600241</c:v>
                </c:pt>
                <c:pt idx="2828">
                  <c:v>4.2606532437495677</c:v>
                </c:pt>
                <c:pt idx="2829">
                  <c:v>3.8283146288096699</c:v>
                </c:pt>
                <c:pt idx="2830">
                  <c:v>4.5163421604091649</c:v>
                </c:pt>
                <c:pt idx="2831">
                  <c:v>4.762087697308873</c:v>
                </c:pt>
                <c:pt idx="2832">
                  <c:v>5.0727114966083811</c:v>
                </c:pt>
                <c:pt idx="2833">
                  <c:v>4.6006759816447493</c:v>
                </c:pt>
                <c:pt idx="2834">
                  <c:v>5.605586926485099</c:v>
                </c:pt>
                <c:pt idx="2835">
                  <c:v>4.272180551004956</c:v>
                </c:pt>
                <c:pt idx="2836">
                  <c:v>4.1018338745433613</c:v>
                </c:pt>
                <c:pt idx="2837">
                  <c:v>3.4396977790112206</c:v>
                </c:pt>
                <c:pt idx="2838">
                  <c:v>2.4887443105953668</c:v>
                </c:pt>
                <c:pt idx="2839">
                  <c:v>2.8828551322820379</c:v>
                </c:pt>
                <c:pt idx="2840">
                  <c:v>2.4035350901579617</c:v>
                </c:pt>
                <c:pt idx="2841">
                  <c:v>2.9403000475742669</c:v>
                </c:pt>
                <c:pt idx="2842">
                  <c:v>3.0181116451804089</c:v>
                </c:pt>
                <c:pt idx="2843">
                  <c:v>3.1147036042492724</c:v>
                </c:pt>
                <c:pt idx="2844">
                  <c:v>2.9726844333488844</c:v>
                </c:pt>
                <c:pt idx="2845">
                  <c:v>3.5612807334281249</c:v>
                </c:pt>
                <c:pt idx="2846">
                  <c:v>3.7950843203025064</c:v>
                </c:pt>
                <c:pt idx="2847">
                  <c:v>4.2512121781133798</c:v>
                </c:pt>
                <c:pt idx="2848">
                  <c:v>3.6003962657983908</c:v>
                </c:pt>
                <c:pt idx="2849">
                  <c:v>2.3592763003101864</c:v>
                </c:pt>
                <c:pt idx="2850">
                  <c:v>2.0841675858996309</c:v>
                </c:pt>
                <c:pt idx="2851">
                  <c:v>1.70687624879081</c:v>
                </c:pt>
                <c:pt idx="2852">
                  <c:v>2.3133542966456622</c:v>
                </c:pt>
                <c:pt idx="2853">
                  <c:v>2.4340523367913933</c:v>
                </c:pt>
                <c:pt idx="2854">
                  <c:v>2.4693203858940103</c:v>
                </c:pt>
                <c:pt idx="2855">
                  <c:v>2.5702968606023981</c:v>
                </c:pt>
                <c:pt idx="2856">
                  <c:v>3.1601246905745715</c:v>
                </c:pt>
                <c:pt idx="2857">
                  <c:v>2.4737420048869079</c:v>
                </c:pt>
                <c:pt idx="2858">
                  <c:v>1.2484738263209345</c:v>
                </c:pt>
                <c:pt idx="2859">
                  <c:v>0.99100148247223441</c:v>
                </c:pt>
                <c:pt idx="2860">
                  <c:v>1.7422692388309005</c:v>
                </c:pt>
                <c:pt idx="2861">
                  <c:v>1.456232872804863</c:v>
                </c:pt>
                <c:pt idx="2862">
                  <c:v>1.6276958990714312</c:v>
                </c:pt>
                <c:pt idx="2863">
                  <c:v>1.7560257737009981</c:v>
                </c:pt>
                <c:pt idx="2864">
                  <c:v>1.552557774685331</c:v>
                </c:pt>
                <c:pt idx="2865">
                  <c:v>1.5293270188359589</c:v>
                </c:pt>
                <c:pt idx="2866">
                  <c:v>1.7261295542095141</c:v>
                </c:pt>
                <c:pt idx="2867">
                  <c:v>3.9291793351136817</c:v>
                </c:pt>
                <c:pt idx="2868">
                  <c:v>4.1192429305529252</c:v>
                </c:pt>
                <c:pt idx="2869">
                  <c:v>1.5257685846797115</c:v>
                </c:pt>
                <c:pt idx="2870">
                  <c:v>0.93874288378986925</c:v>
                </c:pt>
                <c:pt idx="2871">
                  <c:v>1.3945056551753179</c:v>
                </c:pt>
                <c:pt idx="2872">
                  <c:v>1.3288356117531606</c:v>
                </c:pt>
                <c:pt idx="2873">
                  <c:v>1.5801485240760882</c:v>
                </c:pt>
                <c:pt idx="2874">
                  <c:v>2.1050073154187841</c:v>
                </c:pt>
                <c:pt idx="2875">
                  <c:v>1.0385889514056128</c:v>
                </c:pt>
                <c:pt idx="2876">
                  <c:v>0.86973168963756453</c:v>
                </c:pt>
                <c:pt idx="2877">
                  <c:v>1.100466513336595</c:v>
                </c:pt>
                <c:pt idx="2878">
                  <c:v>1.0270331990604264</c:v>
                </c:pt>
                <c:pt idx="2879">
                  <c:v>1.0584253469527123</c:v>
                </c:pt>
                <c:pt idx="2880">
                  <c:v>1.0544450198214042</c:v>
                </c:pt>
                <c:pt idx="2881">
                  <c:v>1.3070182065370761</c:v>
                </c:pt>
                <c:pt idx="2882">
                  <c:v>1.0226104958903028</c:v>
                </c:pt>
                <c:pt idx="2883">
                  <c:v>0.74255842345778145</c:v>
                </c:pt>
                <c:pt idx="2884">
                  <c:v>0.81060470067223855</c:v>
                </c:pt>
                <c:pt idx="2885">
                  <c:v>0.79283436998785595</c:v>
                </c:pt>
                <c:pt idx="2886">
                  <c:v>0.84574421131316802</c:v>
                </c:pt>
                <c:pt idx="2887">
                  <c:v>0.79770304864389374</c:v>
                </c:pt>
                <c:pt idx="2888">
                  <c:v>0.81582351479089243</c:v>
                </c:pt>
                <c:pt idx="2889">
                  <c:v>0.77626825468696348</c:v>
                </c:pt>
                <c:pt idx="2890">
                  <c:v>1.0420425378803162</c:v>
                </c:pt>
                <c:pt idx="2891">
                  <c:v>0.79903127519216488</c:v>
                </c:pt>
                <c:pt idx="2892">
                  <c:v>0.78984405922674561</c:v>
                </c:pt>
                <c:pt idx="2893">
                  <c:v>0.72640751712695562</c:v>
                </c:pt>
                <c:pt idx="2894">
                  <c:v>0.9851048541423324</c:v>
                </c:pt>
                <c:pt idx="2895">
                  <c:v>0.77469287242621743</c:v>
                </c:pt>
                <c:pt idx="2896">
                  <c:v>0.68887139159261435</c:v>
                </c:pt>
                <c:pt idx="2897">
                  <c:v>0.70985694959321444</c:v>
                </c:pt>
                <c:pt idx="2898">
                  <c:v>0.58117064216884506</c:v>
                </c:pt>
                <c:pt idx="2899">
                  <c:v>0.76153649189808525</c:v>
                </c:pt>
                <c:pt idx="2900">
                  <c:v>0.74988148781376607</c:v>
                </c:pt>
                <c:pt idx="2901">
                  <c:v>0.86867699363153972</c:v>
                </c:pt>
                <c:pt idx="2902">
                  <c:v>0.83413387790155646</c:v>
                </c:pt>
                <c:pt idx="2903">
                  <c:v>0.80953532483330759</c:v>
                </c:pt>
                <c:pt idx="2904">
                  <c:v>0.91006911455974104</c:v>
                </c:pt>
                <c:pt idx="2905">
                  <c:v>0.68925312723693588</c:v>
                </c:pt>
                <c:pt idx="2906">
                  <c:v>0.58091190680146176</c:v>
                </c:pt>
                <c:pt idx="2907">
                  <c:v>0.5910274524459681</c:v>
                </c:pt>
                <c:pt idx="2908">
                  <c:v>0.50159792066538655</c:v>
                </c:pt>
                <c:pt idx="2909">
                  <c:v>0.52069452241994441</c:v>
                </c:pt>
                <c:pt idx="2910">
                  <c:v>0.45810261381589346</c:v>
                </c:pt>
                <c:pt idx="2911">
                  <c:v>0.48368558945302631</c:v>
                </c:pt>
                <c:pt idx="2912">
                  <c:v>0.55511450495777281</c:v>
                </c:pt>
                <c:pt idx="2913">
                  <c:v>0.48561865292622919</c:v>
                </c:pt>
                <c:pt idx="2914">
                  <c:v>0.4285809838417623</c:v>
                </c:pt>
                <c:pt idx="2915">
                  <c:v>0.45139394321542725</c:v>
                </c:pt>
                <c:pt idx="2916">
                  <c:v>0.69387855389153918</c:v>
                </c:pt>
                <c:pt idx="2917">
                  <c:v>0.6873302103350869</c:v>
                </c:pt>
                <c:pt idx="2918">
                  <c:v>0.82196209733281622</c:v>
                </c:pt>
                <c:pt idx="2919">
                  <c:v>0.79763684360190801</c:v>
                </c:pt>
                <c:pt idx="2920">
                  <c:v>0.61719355283081023</c:v>
                </c:pt>
                <c:pt idx="2921">
                  <c:v>0.58482056703898833</c:v>
                </c:pt>
                <c:pt idx="2922">
                  <c:v>0.89657617508214937</c:v>
                </c:pt>
                <c:pt idx="2923">
                  <c:v>0.58210977780254536</c:v>
                </c:pt>
                <c:pt idx="2924">
                  <c:v>0.62805744437329636</c:v>
                </c:pt>
                <c:pt idx="2925">
                  <c:v>0.60081929663692502</c:v>
                </c:pt>
                <c:pt idx="2926">
                  <c:v>0.80070966336843208</c:v>
                </c:pt>
                <c:pt idx="2927">
                  <c:v>0.72007284135861815</c:v>
                </c:pt>
                <c:pt idx="2928">
                  <c:v>0.75929931440326803</c:v>
                </c:pt>
                <c:pt idx="2929">
                  <c:v>0.622234712897345</c:v>
                </c:pt>
                <c:pt idx="2930">
                  <c:v>0.57237530207378395</c:v>
                </c:pt>
                <c:pt idx="2931">
                  <c:v>0.55149920597753721</c:v>
                </c:pt>
                <c:pt idx="2932">
                  <c:v>0.70810488372689628</c:v>
                </c:pt>
                <c:pt idx="2933">
                  <c:v>0.7156312941873898</c:v>
                </c:pt>
                <c:pt idx="2934">
                  <c:v>0.69483884959318687</c:v>
                </c:pt>
                <c:pt idx="2935">
                  <c:v>0.69172373174601853</c:v>
                </c:pt>
                <c:pt idx="2936">
                  <c:v>0.58174905911672159</c:v>
                </c:pt>
                <c:pt idx="2937">
                  <c:v>0.96998002617768619</c:v>
                </c:pt>
                <c:pt idx="2938">
                  <c:v>0.73082321900492542</c:v>
                </c:pt>
                <c:pt idx="2939">
                  <c:v>0.58174831498592539</c:v>
                </c:pt>
                <c:pt idx="2940">
                  <c:v>0.45112672183705332</c:v>
                </c:pt>
                <c:pt idx="2941">
                  <c:v>0.36194737626596774</c:v>
                </c:pt>
                <c:pt idx="2942">
                  <c:v>0.31848006145979058</c:v>
                </c:pt>
                <c:pt idx="2943">
                  <c:v>0.36935652915720313</c:v>
                </c:pt>
                <c:pt idx="2944">
                  <c:v>0.4502081056184723</c:v>
                </c:pt>
                <c:pt idx="2945">
                  <c:v>0.50168953996497678</c:v>
                </c:pt>
                <c:pt idx="2946">
                  <c:v>0.46155069920282588</c:v>
                </c:pt>
                <c:pt idx="2947">
                  <c:v>0.32062399910610273</c:v>
                </c:pt>
                <c:pt idx="2948">
                  <c:v>0.41925978002641889</c:v>
                </c:pt>
                <c:pt idx="2949">
                  <c:v>0.4882365789104624</c:v>
                </c:pt>
                <c:pt idx="2950">
                  <c:v>0.46152827652503547</c:v>
                </c:pt>
                <c:pt idx="2951">
                  <c:v>0.49220673764982598</c:v>
                </c:pt>
                <c:pt idx="2952">
                  <c:v>0.52656652211622168</c:v>
                </c:pt>
                <c:pt idx="2953">
                  <c:v>0.53467478828831294</c:v>
                </c:pt>
                <c:pt idx="2954">
                  <c:v>0.70922996785709347</c:v>
                </c:pt>
                <c:pt idx="2955">
                  <c:v>0.59264646106152497</c:v>
                </c:pt>
                <c:pt idx="2956">
                  <c:v>0.49865615517165901</c:v>
                </c:pt>
                <c:pt idx="2957">
                  <c:v>0.56628829411515447</c:v>
                </c:pt>
                <c:pt idx="2958">
                  <c:v>0.69824289548719343</c:v>
                </c:pt>
                <c:pt idx="2959">
                  <c:v>0.49219989179282625</c:v>
                </c:pt>
                <c:pt idx="2960">
                  <c:v>0.56353103511169311</c:v>
                </c:pt>
                <c:pt idx="2961">
                  <c:v>0.41680508269485528</c:v>
                </c:pt>
                <c:pt idx="2962">
                  <c:v>0.69303168202809162</c:v>
                </c:pt>
                <c:pt idx="2963">
                  <c:v>0.71833923168975844</c:v>
                </c:pt>
                <c:pt idx="2964">
                  <c:v>0.54044895513221169</c:v>
                </c:pt>
                <c:pt idx="2965">
                  <c:v>0.5041664934595752</c:v>
                </c:pt>
                <c:pt idx="2966">
                  <c:v>0.74409667258678902</c:v>
                </c:pt>
                <c:pt idx="2967">
                  <c:v>0.58291220610703554</c:v>
                </c:pt>
                <c:pt idx="2968">
                  <c:v>0.72166458116900789</c:v>
                </c:pt>
                <c:pt idx="2969">
                  <c:v>0.83316873527568192</c:v>
                </c:pt>
                <c:pt idx="2970">
                  <c:v>1.046559812540595</c:v>
                </c:pt>
                <c:pt idx="2971">
                  <c:v>1.2120923599052278</c:v>
                </c:pt>
                <c:pt idx="2972">
                  <c:v>1.3532636497577462</c:v>
                </c:pt>
                <c:pt idx="2973">
                  <c:v>1.375115508330478</c:v>
                </c:pt>
                <c:pt idx="2974">
                  <c:v>0.76387305351946433</c:v>
                </c:pt>
                <c:pt idx="2975">
                  <c:v>1.1513137179897608</c:v>
                </c:pt>
                <c:pt idx="2976">
                  <c:v>0.70458225650402084</c:v>
                </c:pt>
                <c:pt idx="2977">
                  <c:v>0.89094354865532155</c:v>
                </c:pt>
                <c:pt idx="2978">
                  <c:v>1.0788834885752026</c:v>
                </c:pt>
                <c:pt idx="2979">
                  <c:v>0.60488100213890283</c:v>
                </c:pt>
                <c:pt idx="2980">
                  <c:v>0.97772277666850971</c:v>
                </c:pt>
                <c:pt idx="2981">
                  <c:v>0.8497355665087194</c:v>
                </c:pt>
                <c:pt idx="2982">
                  <c:v>1.1119773369456316</c:v>
                </c:pt>
                <c:pt idx="2983">
                  <c:v>1.3463525852652469</c:v>
                </c:pt>
                <c:pt idx="2984">
                  <c:v>1.4001259570884013</c:v>
                </c:pt>
                <c:pt idx="2985">
                  <c:v>1.316511868094477</c:v>
                </c:pt>
                <c:pt idx="2986">
                  <c:v>1.341693890863815</c:v>
                </c:pt>
                <c:pt idx="2987">
                  <c:v>1.1503178091476118</c:v>
                </c:pt>
                <c:pt idx="2988">
                  <c:v>1.6806774852193007</c:v>
                </c:pt>
                <c:pt idx="2989">
                  <c:v>1.6619778291503855</c:v>
                </c:pt>
                <c:pt idx="2990">
                  <c:v>1.7457482660488237</c:v>
                </c:pt>
                <c:pt idx="2991">
                  <c:v>1.490674928372888</c:v>
                </c:pt>
                <c:pt idx="2992">
                  <c:v>0.95214828988840317</c:v>
                </c:pt>
                <c:pt idx="2993">
                  <c:v>1.5071275956403003</c:v>
                </c:pt>
                <c:pt idx="2994">
                  <c:v>1.6338128525519682</c:v>
                </c:pt>
                <c:pt idx="2995">
                  <c:v>1.4068096088061153</c:v>
                </c:pt>
                <c:pt idx="2996">
                  <c:v>1.5408002805114787</c:v>
                </c:pt>
                <c:pt idx="2997">
                  <c:v>1.9497655493980541</c:v>
                </c:pt>
                <c:pt idx="2998">
                  <c:v>1.1809608660976147</c:v>
                </c:pt>
                <c:pt idx="2999">
                  <c:v>2.5834349177132503</c:v>
                </c:pt>
                <c:pt idx="3000">
                  <c:v>1.9579868910360143</c:v>
                </c:pt>
                <c:pt idx="3001">
                  <c:v>1.2562419302446859</c:v>
                </c:pt>
                <c:pt idx="3002">
                  <c:v>2.1431478818019256</c:v>
                </c:pt>
                <c:pt idx="3003">
                  <c:v>2.5779933007937714</c:v>
                </c:pt>
                <c:pt idx="3004">
                  <c:v>3.1955382219542106</c:v>
                </c:pt>
                <c:pt idx="3005">
                  <c:v>3.0805219077093717</c:v>
                </c:pt>
                <c:pt idx="3006">
                  <c:v>3.2088199138857623</c:v>
                </c:pt>
                <c:pt idx="3007">
                  <c:v>3.2070121028923229</c:v>
                </c:pt>
                <c:pt idx="3008">
                  <c:v>1.7996605542303092</c:v>
                </c:pt>
                <c:pt idx="3009">
                  <c:v>3.1180331458001103</c:v>
                </c:pt>
                <c:pt idx="3010">
                  <c:v>3.3659646877092384</c:v>
                </c:pt>
                <c:pt idx="3011">
                  <c:v>5.5565577281720913</c:v>
                </c:pt>
                <c:pt idx="3012">
                  <c:v>3.907573544041314</c:v>
                </c:pt>
                <c:pt idx="3013">
                  <c:v>3.7222963821943882</c:v>
                </c:pt>
                <c:pt idx="3014">
                  <c:v>2.7958972016095451</c:v>
                </c:pt>
                <c:pt idx="3015">
                  <c:v>3.6627964173938752</c:v>
                </c:pt>
                <c:pt idx="3016">
                  <c:v>3.5794778981023758</c:v>
                </c:pt>
                <c:pt idx="3017">
                  <c:v>4.218643573560259</c:v>
                </c:pt>
                <c:pt idx="3018">
                  <c:v>4.7867805754448609</c:v>
                </c:pt>
                <c:pt idx="3019">
                  <c:v>4.1092060727365869</c:v>
                </c:pt>
                <c:pt idx="3020">
                  <c:v>4.7650820720587879</c:v>
                </c:pt>
                <c:pt idx="3021">
                  <c:v>2.2581134558012383</c:v>
                </c:pt>
                <c:pt idx="3022">
                  <c:v>3.8696996783702939</c:v>
                </c:pt>
                <c:pt idx="3023">
                  <c:v>5.2628258624941333</c:v>
                </c:pt>
                <c:pt idx="3024">
                  <c:v>4.878602012872161</c:v>
                </c:pt>
                <c:pt idx="3025">
                  <c:v>4.4811166970537704</c:v>
                </c:pt>
                <c:pt idx="3026">
                  <c:v>4.3602978436993522</c:v>
                </c:pt>
                <c:pt idx="3027">
                  <c:v>5.4247582692960554</c:v>
                </c:pt>
                <c:pt idx="3028">
                  <c:v>5.63792151850057</c:v>
                </c:pt>
                <c:pt idx="3029">
                  <c:v>5.1922167991610104</c:v>
                </c:pt>
                <c:pt idx="3030">
                  <c:v>5.2892763008608439</c:v>
                </c:pt>
                <c:pt idx="3031">
                  <c:v>4.9278225654018204</c:v>
                </c:pt>
                <c:pt idx="3032">
                  <c:v>5.8025648440450599</c:v>
                </c:pt>
                <c:pt idx="3033">
                  <c:v>6.0947335980035087</c:v>
                </c:pt>
                <c:pt idx="3034">
                  <c:v>5.1689334636683677</c:v>
                </c:pt>
                <c:pt idx="3035">
                  <c:v>4.2732961499222926</c:v>
                </c:pt>
                <c:pt idx="3036">
                  <c:v>4.2727308767733527</c:v>
                </c:pt>
                <c:pt idx="3037">
                  <c:v>4.762661564583655</c:v>
                </c:pt>
                <c:pt idx="3038">
                  <c:v>5.5357789253802929</c:v>
                </c:pt>
                <c:pt idx="3039">
                  <c:v>5.4820472132111497</c:v>
                </c:pt>
                <c:pt idx="3040">
                  <c:v>5.5528873007267929</c:v>
                </c:pt>
                <c:pt idx="3041">
                  <c:v>4.6755289861091409</c:v>
                </c:pt>
                <c:pt idx="3042">
                  <c:v>3.6753692451341902</c:v>
                </c:pt>
                <c:pt idx="3043">
                  <c:v>5.222035629504906</c:v>
                </c:pt>
                <c:pt idx="3044">
                  <c:v>5.2599512141218705</c:v>
                </c:pt>
                <c:pt idx="3045">
                  <c:v>5.2495311591880398</c:v>
                </c:pt>
                <c:pt idx="3046">
                  <c:v>3.6603829393393177</c:v>
                </c:pt>
                <c:pt idx="3047">
                  <c:v>5.4159101908665095</c:v>
                </c:pt>
                <c:pt idx="3048">
                  <c:v>5.6379995560176903</c:v>
                </c:pt>
                <c:pt idx="3049">
                  <c:v>5.4976946370971529</c:v>
                </c:pt>
                <c:pt idx="3050">
                  <c:v>5.2991344459832108</c:v>
                </c:pt>
                <c:pt idx="3051">
                  <c:v>5.1976668018472392</c:v>
                </c:pt>
                <c:pt idx="3052">
                  <c:v>4.3625425808864433</c:v>
                </c:pt>
                <c:pt idx="3053">
                  <c:v>4.9211132351988027</c:v>
                </c:pt>
                <c:pt idx="3054">
                  <c:v>5.6087657670643241</c:v>
                </c:pt>
                <c:pt idx="3055">
                  <c:v>5.8510857654852249</c:v>
                </c:pt>
                <c:pt idx="3056">
                  <c:v>6.7895075251768517</c:v>
                </c:pt>
                <c:pt idx="3057">
                  <c:v>6.2143379835460051</c:v>
                </c:pt>
                <c:pt idx="3058">
                  <c:v>5.4386312767587919</c:v>
                </c:pt>
                <c:pt idx="3059">
                  <c:v>5.6688733330536101</c:v>
                </c:pt>
                <c:pt idx="3060">
                  <c:v>5.2272754786365958</c:v>
                </c:pt>
                <c:pt idx="3061">
                  <c:v>5.0902244217581352</c:v>
                </c:pt>
                <c:pt idx="3062">
                  <c:v>2.9631261818006567</c:v>
                </c:pt>
                <c:pt idx="3063">
                  <c:v>4.0221728604165028</c:v>
                </c:pt>
                <c:pt idx="3064">
                  <c:v>4.7223928720157033</c:v>
                </c:pt>
                <c:pt idx="3065">
                  <c:v>5.1794055398698031</c:v>
                </c:pt>
                <c:pt idx="3066">
                  <c:v>5.9031325571925608</c:v>
                </c:pt>
                <c:pt idx="3067">
                  <c:v>5.7411550960968194</c:v>
                </c:pt>
                <c:pt idx="3068">
                  <c:v>5.6054205720829744</c:v>
                </c:pt>
                <c:pt idx="3069">
                  <c:v>5.4372602298069888</c:v>
                </c:pt>
                <c:pt idx="3070">
                  <c:v>5.7246445087958424</c:v>
                </c:pt>
                <c:pt idx="3071">
                  <c:v>6.05588020271502</c:v>
                </c:pt>
                <c:pt idx="3072">
                  <c:v>6.8425866827361981</c:v>
                </c:pt>
                <c:pt idx="3073">
                  <c:v>4.9034938015533633</c:v>
                </c:pt>
                <c:pt idx="3074">
                  <c:v>5.957678788334194</c:v>
                </c:pt>
                <c:pt idx="3075">
                  <c:v>5.1617251315793649</c:v>
                </c:pt>
                <c:pt idx="3076">
                  <c:v>4.480531448791937</c:v>
                </c:pt>
                <c:pt idx="3077">
                  <c:v>4.6630509477420388</c:v>
                </c:pt>
                <c:pt idx="3078">
                  <c:v>3.9595582223300649</c:v>
                </c:pt>
                <c:pt idx="3079">
                  <c:v>5.0198853767435381</c:v>
                </c:pt>
                <c:pt idx="3080">
                  <c:v>5.8080390879927082</c:v>
                </c:pt>
                <c:pt idx="3081">
                  <c:v>6.2721140545252743</c:v>
                </c:pt>
                <c:pt idx="3082">
                  <c:v>5.4099716775280422</c:v>
                </c:pt>
                <c:pt idx="3083">
                  <c:v>5.152377250804463</c:v>
                </c:pt>
                <c:pt idx="3084">
                  <c:v>4.9853936309382165</c:v>
                </c:pt>
                <c:pt idx="3085">
                  <c:v>5.3628971283708111</c:v>
                </c:pt>
                <c:pt idx="3086">
                  <c:v>5.3871507150174676</c:v>
                </c:pt>
                <c:pt idx="3087">
                  <c:v>6.1094868754912959</c:v>
                </c:pt>
                <c:pt idx="3088">
                  <c:v>5.193802488346468</c:v>
                </c:pt>
                <c:pt idx="3089">
                  <c:v>6.8662490706939856</c:v>
                </c:pt>
                <c:pt idx="3090">
                  <c:v>5.9608941219021183</c:v>
                </c:pt>
                <c:pt idx="3091">
                  <c:v>5.8219138940619084</c:v>
                </c:pt>
                <c:pt idx="3092">
                  <c:v>6.1808745644710363</c:v>
                </c:pt>
                <c:pt idx="3093">
                  <c:v>6.5388948248904475</c:v>
                </c:pt>
                <c:pt idx="3094">
                  <c:v>6.1418011197371012</c:v>
                </c:pt>
                <c:pt idx="3095">
                  <c:v>6.1701903198045533</c:v>
                </c:pt>
                <c:pt idx="3096">
                  <c:v>6.3368558301129827</c:v>
                </c:pt>
                <c:pt idx="3097">
                  <c:v>4.3220011591024754</c:v>
                </c:pt>
                <c:pt idx="3098">
                  <c:v>4.9854484311541913</c:v>
                </c:pt>
                <c:pt idx="3099">
                  <c:v>6.3927656448423535</c:v>
                </c:pt>
                <c:pt idx="3100">
                  <c:v>6.5663661776492326</c:v>
                </c:pt>
                <c:pt idx="3101">
                  <c:v>6.3830367042099319</c:v>
                </c:pt>
                <c:pt idx="3102">
                  <c:v>5.2875309345782258</c:v>
                </c:pt>
                <c:pt idx="3103">
                  <c:v>3.8319746938191721</c:v>
                </c:pt>
                <c:pt idx="3104">
                  <c:v>5.9190880268766675</c:v>
                </c:pt>
                <c:pt idx="3105">
                  <c:v>6.6320504273563454</c:v>
                </c:pt>
                <c:pt idx="3106">
                  <c:v>5.9565780933995418</c:v>
                </c:pt>
                <c:pt idx="3107">
                  <c:v>5.1714325278397508</c:v>
                </c:pt>
                <c:pt idx="3108">
                  <c:v>5.1439844561754118</c:v>
                </c:pt>
                <c:pt idx="3109">
                  <c:v>4.1710441360777191</c:v>
                </c:pt>
                <c:pt idx="3110">
                  <c:v>4.7172604148277086</c:v>
                </c:pt>
                <c:pt idx="3111">
                  <c:v>5.6630073895243536</c:v>
                </c:pt>
                <c:pt idx="3112">
                  <c:v>6.1250906218937811</c:v>
                </c:pt>
                <c:pt idx="3113">
                  <c:v>6.4761658190280871</c:v>
                </c:pt>
                <c:pt idx="3114">
                  <c:v>6.412474492359336</c:v>
                </c:pt>
                <c:pt idx="3115">
                  <c:v>4.5402541554033364</c:v>
                </c:pt>
                <c:pt idx="3116">
                  <c:v>2.7249032601477596</c:v>
                </c:pt>
                <c:pt idx="3117">
                  <c:v>4.8988224709840456</c:v>
                </c:pt>
                <c:pt idx="3118">
                  <c:v>4.8075559356032507</c:v>
                </c:pt>
                <c:pt idx="3119">
                  <c:v>5.5404266402890778</c:v>
                </c:pt>
                <c:pt idx="3120">
                  <c:v>4.2110204169813912</c:v>
                </c:pt>
                <c:pt idx="3121">
                  <c:v>4.9504962980002043</c:v>
                </c:pt>
                <c:pt idx="3122">
                  <c:v>6.1860727165865663</c:v>
                </c:pt>
                <c:pt idx="3123">
                  <c:v>6.6131492127701179</c:v>
                </c:pt>
                <c:pt idx="3124">
                  <c:v>6.2989142252282004</c:v>
                </c:pt>
                <c:pt idx="3125">
                  <c:v>6.5699288191816709</c:v>
                </c:pt>
                <c:pt idx="3126">
                  <c:v>6.9325857795083099</c:v>
                </c:pt>
                <c:pt idx="3127">
                  <c:v>6.4006028822157726</c:v>
                </c:pt>
                <c:pt idx="3128">
                  <c:v>6.3301657742481554</c:v>
                </c:pt>
                <c:pt idx="3129">
                  <c:v>5.6666534772076957</c:v>
                </c:pt>
                <c:pt idx="3130">
                  <c:v>7.3558412246062979</c:v>
                </c:pt>
                <c:pt idx="3131">
                  <c:v>5.0187887889493012</c:v>
                </c:pt>
                <c:pt idx="3132">
                  <c:v>4.9704470773735769</c:v>
                </c:pt>
                <c:pt idx="3133">
                  <c:v>5.82818569744044</c:v>
                </c:pt>
                <c:pt idx="3134">
                  <c:v>6.9186901205331184</c:v>
                </c:pt>
                <c:pt idx="3135">
                  <c:v>6.3026571482479534</c:v>
                </c:pt>
                <c:pt idx="3136">
                  <c:v>6.5933104358819268</c:v>
                </c:pt>
                <c:pt idx="3137">
                  <c:v>4.027049157909441</c:v>
                </c:pt>
                <c:pt idx="3138">
                  <c:v>5.0942552782467949</c:v>
                </c:pt>
                <c:pt idx="3139">
                  <c:v>5.2977752197346071</c:v>
                </c:pt>
                <c:pt idx="3140">
                  <c:v>5.9923821106248765</c:v>
                </c:pt>
                <c:pt idx="3141">
                  <c:v>6.3324506507204026</c:v>
                </c:pt>
                <c:pt idx="3142">
                  <c:v>6.6790552083184052</c:v>
                </c:pt>
                <c:pt idx="3143">
                  <c:v>5.5828925995394192</c:v>
                </c:pt>
                <c:pt idx="3144">
                  <c:v>5.9625059145589034</c:v>
                </c:pt>
                <c:pt idx="3145">
                  <c:v>5.5874342329062898</c:v>
                </c:pt>
                <c:pt idx="3146">
                  <c:v>5.4851239045965459</c:v>
                </c:pt>
                <c:pt idx="3147">
                  <c:v>5.4880735863638845</c:v>
                </c:pt>
                <c:pt idx="3148">
                  <c:v>5.6502765569989828</c:v>
                </c:pt>
                <c:pt idx="3149">
                  <c:v>6.3324959340060678</c:v>
                </c:pt>
                <c:pt idx="3150">
                  <c:v>6.1374044779928987</c:v>
                </c:pt>
                <c:pt idx="3151">
                  <c:v>6.3435072125536207</c:v>
                </c:pt>
                <c:pt idx="3152">
                  <c:v>6.6658321414173312</c:v>
                </c:pt>
                <c:pt idx="3153">
                  <c:v>6.1342988592526639</c:v>
                </c:pt>
                <c:pt idx="3154">
                  <c:v>6.1934117696382955</c:v>
                </c:pt>
                <c:pt idx="3155">
                  <c:v>6.1025267801749949</c:v>
                </c:pt>
                <c:pt idx="3156">
                  <c:v>7.0411341338891464</c:v>
                </c:pt>
                <c:pt idx="3157">
                  <c:v>5.4705497330879531</c:v>
                </c:pt>
                <c:pt idx="3158">
                  <c:v>7.4302926276874661</c:v>
                </c:pt>
                <c:pt idx="3159">
                  <c:v>5.463893558942317</c:v>
                </c:pt>
                <c:pt idx="3160">
                  <c:v>5.7049799414813007</c:v>
                </c:pt>
                <c:pt idx="3161">
                  <c:v>5.4640086744005298</c:v>
                </c:pt>
                <c:pt idx="3162">
                  <c:v>5.3798328272117448</c:v>
                </c:pt>
                <c:pt idx="3163">
                  <c:v>5.1771353245701901</c:v>
                </c:pt>
                <c:pt idx="3164">
                  <c:v>5.2525328956921182</c:v>
                </c:pt>
                <c:pt idx="3165">
                  <c:v>4.8112926845529378</c:v>
                </c:pt>
                <c:pt idx="3166">
                  <c:v>5.263356926106046</c:v>
                </c:pt>
                <c:pt idx="3167">
                  <c:v>8.2573445711772386</c:v>
                </c:pt>
                <c:pt idx="3168">
                  <c:v>7.5835850102712588</c:v>
                </c:pt>
                <c:pt idx="3169">
                  <c:v>5.6783966466975642</c:v>
                </c:pt>
                <c:pt idx="3170">
                  <c:v>5.7828848487609301</c:v>
                </c:pt>
                <c:pt idx="3171">
                  <c:v>3.7508194694224288</c:v>
                </c:pt>
                <c:pt idx="3172">
                  <c:v>5.1153527309129743</c:v>
                </c:pt>
                <c:pt idx="3173">
                  <c:v>5.6678515876467817</c:v>
                </c:pt>
                <c:pt idx="3174">
                  <c:v>3.7964937107665007</c:v>
                </c:pt>
                <c:pt idx="3175">
                  <c:v>5.0215219846264265</c:v>
                </c:pt>
                <c:pt idx="3176">
                  <c:v>6.8143610082314003</c:v>
                </c:pt>
                <c:pt idx="3177">
                  <c:v>9.8421003893714172</c:v>
                </c:pt>
                <c:pt idx="3178">
                  <c:v>5.2385038360744929</c:v>
                </c:pt>
                <c:pt idx="3179">
                  <c:v>4.9370299127771364</c:v>
                </c:pt>
                <c:pt idx="3180">
                  <c:v>2.7626841268055391</c:v>
                </c:pt>
                <c:pt idx="3181">
                  <c:v>4.4163565638101163</c:v>
                </c:pt>
                <c:pt idx="3182">
                  <c:v>4.5548475339001371</c:v>
                </c:pt>
                <c:pt idx="3183">
                  <c:v>4.9421173928792825</c:v>
                </c:pt>
                <c:pt idx="3184">
                  <c:v>3.0483385486841721</c:v>
                </c:pt>
                <c:pt idx="3185">
                  <c:v>5.2413811017042455</c:v>
                </c:pt>
                <c:pt idx="3186">
                  <c:v>4.8748746472362496</c:v>
                </c:pt>
                <c:pt idx="3187">
                  <c:v>1.8683767863559637</c:v>
                </c:pt>
                <c:pt idx="3188">
                  <c:v>3.1922413340981488</c:v>
                </c:pt>
                <c:pt idx="3189">
                  <c:v>3.3652288720194532</c:v>
                </c:pt>
                <c:pt idx="3190">
                  <c:v>3.4930204295085057</c:v>
                </c:pt>
                <c:pt idx="3191">
                  <c:v>3.7239385960417253</c:v>
                </c:pt>
                <c:pt idx="3192">
                  <c:v>3.7924867109525557</c:v>
                </c:pt>
                <c:pt idx="3193">
                  <c:v>4.0467645243478803</c:v>
                </c:pt>
                <c:pt idx="3194">
                  <c:v>4.3674787945207125</c:v>
                </c:pt>
                <c:pt idx="3195">
                  <c:v>4.7551553255753056</c:v>
                </c:pt>
                <c:pt idx="3196">
                  <c:v>2.7263646865007618</c:v>
                </c:pt>
                <c:pt idx="3197">
                  <c:v>2.519192099601594</c:v>
                </c:pt>
                <c:pt idx="3198">
                  <c:v>3.3389453938030211</c:v>
                </c:pt>
                <c:pt idx="3199">
                  <c:v>3.9834526813648026</c:v>
                </c:pt>
                <c:pt idx="3200">
                  <c:v>4.6362762730494937</c:v>
                </c:pt>
                <c:pt idx="3201">
                  <c:v>2.796030573717335</c:v>
                </c:pt>
                <c:pt idx="3202">
                  <c:v>2.8483232653545705</c:v>
                </c:pt>
                <c:pt idx="3203">
                  <c:v>3.1611769453350504</c:v>
                </c:pt>
                <c:pt idx="3204">
                  <c:v>3.3607358584468732</c:v>
                </c:pt>
                <c:pt idx="3205">
                  <c:v>3.3470382429480074</c:v>
                </c:pt>
                <c:pt idx="3206">
                  <c:v>3.415818710418018</c:v>
                </c:pt>
                <c:pt idx="3207">
                  <c:v>3.4792454310033283</c:v>
                </c:pt>
                <c:pt idx="3208">
                  <c:v>3.5916687800242397</c:v>
                </c:pt>
                <c:pt idx="3209">
                  <c:v>3.6402765978849057</c:v>
                </c:pt>
                <c:pt idx="3210">
                  <c:v>3.0685621451760805</c:v>
                </c:pt>
                <c:pt idx="3211">
                  <c:v>3.181155098330211</c:v>
                </c:pt>
                <c:pt idx="3212">
                  <c:v>3.0534357483049028</c:v>
                </c:pt>
                <c:pt idx="3213">
                  <c:v>2.7846387838024569</c:v>
                </c:pt>
                <c:pt idx="3214">
                  <c:v>1.8978661431445809</c:v>
                </c:pt>
                <c:pt idx="3215">
                  <c:v>2.0951908410750493</c:v>
                </c:pt>
                <c:pt idx="3216">
                  <c:v>2.8851290215051102</c:v>
                </c:pt>
                <c:pt idx="3217">
                  <c:v>3.0589904716164247</c:v>
                </c:pt>
                <c:pt idx="3218">
                  <c:v>3.3957406379085744</c:v>
                </c:pt>
                <c:pt idx="3219">
                  <c:v>4.5272977020961847</c:v>
                </c:pt>
                <c:pt idx="3220">
                  <c:v>3.3664812306815399</c:v>
                </c:pt>
                <c:pt idx="3221">
                  <c:v>2.4760412265796345</c:v>
                </c:pt>
                <c:pt idx="3222">
                  <c:v>2.3595621290257256</c:v>
                </c:pt>
                <c:pt idx="3223">
                  <c:v>2.4404216971614616</c:v>
                </c:pt>
                <c:pt idx="3224">
                  <c:v>2.8894134635257589</c:v>
                </c:pt>
                <c:pt idx="3225">
                  <c:v>2.7041506055532989</c:v>
                </c:pt>
                <c:pt idx="3226">
                  <c:v>2.6608963677463864</c:v>
                </c:pt>
                <c:pt idx="3227">
                  <c:v>3.427998676207102</c:v>
                </c:pt>
                <c:pt idx="3228">
                  <c:v>2.6539436201954576</c:v>
                </c:pt>
                <c:pt idx="3229">
                  <c:v>1.9322687315701783</c:v>
                </c:pt>
                <c:pt idx="3230">
                  <c:v>1.5888361854604542</c:v>
                </c:pt>
                <c:pt idx="3231">
                  <c:v>1.9122737478657128</c:v>
                </c:pt>
                <c:pt idx="3232">
                  <c:v>1.9975724368374095</c:v>
                </c:pt>
                <c:pt idx="3233">
                  <c:v>2.6210193801771218</c:v>
                </c:pt>
                <c:pt idx="3234">
                  <c:v>1.4768606465109098</c:v>
                </c:pt>
                <c:pt idx="3235">
                  <c:v>1.3258040205483685</c:v>
                </c:pt>
                <c:pt idx="3236">
                  <c:v>0.90858679812757326</c:v>
                </c:pt>
                <c:pt idx="3237">
                  <c:v>0.7135335098212261</c:v>
                </c:pt>
                <c:pt idx="3238">
                  <c:v>0.73170843565901589</c:v>
                </c:pt>
                <c:pt idx="3239">
                  <c:v>0.8994624146052449</c:v>
                </c:pt>
                <c:pt idx="3240">
                  <c:v>1.3003256963809398</c:v>
                </c:pt>
                <c:pt idx="3241">
                  <c:v>1.6403305482404533</c:v>
                </c:pt>
                <c:pt idx="3242">
                  <c:v>1.1712140630753227</c:v>
                </c:pt>
                <c:pt idx="3243">
                  <c:v>0.85871789813525401</c:v>
                </c:pt>
                <c:pt idx="3244">
                  <c:v>1.193011227376819</c:v>
                </c:pt>
                <c:pt idx="3245">
                  <c:v>0.84303760323948185</c:v>
                </c:pt>
                <c:pt idx="3246">
                  <c:v>0.66177180414058123</c:v>
                </c:pt>
                <c:pt idx="3247">
                  <c:v>0.72164179033266318</c:v>
                </c:pt>
                <c:pt idx="3248">
                  <c:v>1.0767724043281857</c:v>
                </c:pt>
                <c:pt idx="3249">
                  <c:v>0.9259235881082758</c:v>
                </c:pt>
                <c:pt idx="3250">
                  <c:v>0.8942970786300255</c:v>
                </c:pt>
                <c:pt idx="3251">
                  <c:v>1.4808476882097319</c:v>
                </c:pt>
                <c:pt idx="3252">
                  <c:v>1.483395412606701</c:v>
                </c:pt>
                <c:pt idx="3253">
                  <c:v>1.1995809369822805</c:v>
                </c:pt>
                <c:pt idx="3254">
                  <c:v>0.91164258609572413</c:v>
                </c:pt>
                <c:pt idx="3255">
                  <c:v>0.69461273563143311</c:v>
                </c:pt>
                <c:pt idx="3256">
                  <c:v>0.47069959376152093</c:v>
                </c:pt>
                <c:pt idx="3257">
                  <c:v>0.64537579679919344</c:v>
                </c:pt>
                <c:pt idx="3258">
                  <c:v>0.95768540868282126</c:v>
                </c:pt>
                <c:pt idx="3259">
                  <c:v>0.49197413076522778</c:v>
                </c:pt>
                <c:pt idx="3260">
                  <c:v>0.86192190680793512</c:v>
                </c:pt>
                <c:pt idx="3261">
                  <c:v>0.82913788286493917</c:v>
                </c:pt>
                <c:pt idx="3262">
                  <c:v>0.97047558628156128</c:v>
                </c:pt>
                <c:pt idx="3263">
                  <c:v>0.70688636349227674</c:v>
                </c:pt>
                <c:pt idx="3264">
                  <c:v>0.87198797853616883</c:v>
                </c:pt>
                <c:pt idx="3265">
                  <c:v>0.95588037493651989</c:v>
                </c:pt>
                <c:pt idx="3266">
                  <c:v>1.3670841005958609</c:v>
                </c:pt>
                <c:pt idx="3267">
                  <c:v>1.3290923900708611</c:v>
                </c:pt>
                <c:pt idx="3268">
                  <c:v>0.58725770089315688</c:v>
                </c:pt>
                <c:pt idx="3269">
                  <c:v>0.4988158566921076</c:v>
                </c:pt>
                <c:pt idx="3270">
                  <c:v>0.57569352853665046</c:v>
                </c:pt>
                <c:pt idx="3271">
                  <c:v>0.43217069810209535</c:v>
                </c:pt>
                <c:pt idx="3272">
                  <c:v>0.35663460565573218</c:v>
                </c:pt>
                <c:pt idx="3273">
                  <c:v>0.48936483035549799</c:v>
                </c:pt>
                <c:pt idx="3274">
                  <c:v>0.43075170370045895</c:v>
                </c:pt>
                <c:pt idx="3275">
                  <c:v>0.30799399772168085</c:v>
                </c:pt>
                <c:pt idx="3276">
                  <c:v>0.45063186417364592</c:v>
                </c:pt>
                <c:pt idx="3277">
                  <c:v>0.50280769907853429</c:v>
                </c:pt>
                <c:pt idx="3278">
                  <c:v>0.39086206283898217</c:v>
                </c:pt>
                <c:pt idx="3279">
                  <c:v>0.30371096070387299</c:v>
                </c:pt>
                <c:pt idx="3280">
                  <c:v>0.23960755423340552</c:v>
                </c:pt>
                <c:pt idx="3281">
                  <c:v>0.63491908023051513</c:v>
                </c:pt>
                <c:pt idx="3282">
                  <c:v>0.68305678425708394</c:v>
                </c:pt>
                <c:pt idx="3283">
                  <c:v>0.9064312093701461</c:v>
                </c:pt>
                <c:pt idx="3284">
                  <c:v>0.78066901449156423</c:v>
                </c:pt>
                <c:pt idx="3285">
                  <c:v>0.66153734875545867</c:v>
                </c:pt>
                <c:pt idx="3286">
                  <c:v>0.63249028041930966</c:v>
                </c:pt>
                <c:pt idx="3287">
                  <c:v>0.77046900662885631</c:v>
                </c:pt>
                <c:pt idx="3288">
                  <c:v>0.70082758031336367</c:v>
                </c:pt>
                <c:pt idx="3289">
                  <c:v>0.67491351475968675</c:v>
                </c:pt>
                <c:pt idx="3290">
                  <c:v>0.67917227450048834</c:v>
                </c:pt>
                <c:pt idx="3291">
                  <c:v>0.63004289275984426</c:v>
                </c:pt>
                <c:pt idx="3292">
                  <c:v>0.57912662839237405</c:v>
                </c:pt>
                <c:pt idx="3293">
                  <c:v>0.5586451602265432</c:v>
                </c:pt>
                <c:pt idx="3294">
                  <c:v>0.53001673347434186</c:v>
                </c:pt>
                <c:pt idx="3295">
                  <c:v>0.43611653723384414</c:v>
                </c:pt>
                <c:pt idx="3296">
                  <c:v>0.65068113213662726</c:v>
                </c:pt>
                <c:pt idx="3297">
                  <c:v>0.82455976753256721</c:v>
                </c:pt>
                <c:pt idx="3298">
                  <c:v>0.89584696431776889</c:v>
                </c:pt>
                <c:pt idx="3299">
                  <c:v>0.59543832699510368</c:v>
                </c:pt>
                <c:pt idx="3300">
                  <c:v>0.43627978955774221</c:v>
                </c:pt>
                <c:pt idx="3301">
                  <c:v>1.1567637477880686</c:v>
                </c:pt>
                <c:pt idx="3302">
                  <c:v>0.72138274248668399</c:v>
                </c:pt>
                <c:pt idx="3303">
                  <c:v>0.79373781929813525</c:v>
                </c:pt>
                <c:pt idx="3304">
                  <c:v>0.62858634116809164</c:v>
                </c:pt>
                <c:pt idx="3305">
                  <c:v>0.83173709043524757</c:v>
                </c:pt>
                <c:pt idx="3306">
                  <c:v>0.83410405634476781</c:v>
                </c:pt>
                <c:pt idx="3307">
                  <c:v>0.52404850749008336</c:v>
                </c:pt>
                <c:pt idx="3308">
                  <c:v>0.72197491424283899</c:v>
                </c:pt>
                <c:pt idx="3309">
                  <c:v>0.95251282987491315</c:v>
                </c:pt>
                <c:pt idx="3310">
                  <c:v>1.0705161359782442</c:v>
                </c:pt>
                <c:pt idx="3311">
                  <c:v>1.123330025475558</c:v>
                </c:pt>
                <c:pt idx="3312">
                  <c:v>1.2974634967858334</c:v>
                </c:pt>
                <c:pt idx="3313">
                  <c:v>1.2453004689986649</c:v>
                </c:pt>
                <c:pt idx="3314">
                  <c:v>1.4727501956325639</c:v>
                </c:pt>
                <c:pt idx="3315">
                  <c:v>1.4675479210989355</c:v>
                </c:pt>
                <c:pt idx="3316">
                  <c:v>1.1201765019640191</c:v>
                </c:pt>
                <c:pt idx="3317">
                  <c:v>1.0789567253349635</c:v>
                </c:pt>
                <c:pt idx="3318">
                  <c:v>0.5405498104936306</c:v>
                </c:pt>
                <c:pt idx="3319">
                  <c:v>0.73657610270574281</c:v>
                </c:pt>
                <c:pt idx="3320">
                  <c:v>0.8009563861794996</c:v>
                </c:pt>
                <c:pt idx="3321">
                  <c:v>0.96653735241715144</c:v>
                </c:pt>
                <c:pt idx="3322">
                  <c:v>0.80840513576011919</c:v>
                </c:pt>
                <c:pt idx="3323">
                  <c:v>0.87597763667093964</c:v>
                </c:pt>
                <c:pt idx="3324">
                  <c:v>0.73561296107191632</c:v>
                </c:pt>
                <c:pt idx="3325">
                  <c:v>0.93690271884818388</c:v>
                </c:pt>
                <c:pt idx="3326">
                  <c:v>0.70306783602059042</c:v>
                </c:pt>
                <c:pt idx="3327">
                  <c:v>0.83332134968930671</c:v>
                </c:pt>
                <c:pt idx="3328">
                  <c:v>0.71874292326434108</c:v>
                </c:pt>
                <c:pt idx="3329">
                  <c:v>0.94364124235609892</c:v>
                </c:pt>
                <c:pt idx="3330">
                  <c:v>1.1435425080207571</c:v>
                </c:pt>
                <c:pt idx="3331">
                  <c:v>0.80710263624052947</c:v>
                </c:pt>
                <c:pt idx="3332">
                  <c:v>0.76187871761186943</c:v>
                </c:pt>
                <c:pt idx="3333">
                  <c:v>0.83669113872630541</c:v>
                </c:pt>
                <c:pt idx="3334">
                  <c:v>0.97799219020653216</c:v>
                </c:pt>
                <c:pt idx="3335">
                  <c:v>0.67339861002518964</c:v>
                </c:pt>
                <c:pt idx="3336">
                  <c:v>0.55638502167608184</c:v>
                </c:pt>
                <c:pt idx="3337">
                  <c:v>0.63812424609725638</c:v>
                </c:pt>
                <c:pt idx="3338">
                  <c:v>0.66260060499795737</c:v>
                </c:pt>
                <c:pt idx="3339">
                  <c:v>0.82033678915991226</c:v>
                </c:pt>
                <c:pt idx="3340">
                  <c:v>1.0229822924979166</c:v>
                </c:pt>
                <c:pt idx="3341">
                  <c:v>1.1458055310080653</c:v>
                </c:pt>
                <c:pt idx="3342">
                  <c:v>1.7974582245403627</c:v>
                </c:pt>
                <c:pt idx="3343">
                  <c:v>1.6069388552194683</c:v>
                </c:pt>
                <c:pt idx="3344">
                  <c:v>1.083074758596847</c:v>
                </c:pt>
                <c:pt idx="3345">
                  <c:v>0.96029973954529002</c:v>
                </c:pt>
                <c:pt idx="3346">
                  <c:v>0.89987263755339397</c:v>
                </c:pt>
                <c:pt idx="3347">
                  <c:v>1.5464778016429168</c:v>
                </c:pt>
                <c:pt idx="3348">
                  <c:v>1.5850571445449551</c:v>
                </c:pt>
                <c:pt idx="3349">
                  <c:v>1.8201541660671876</c:v>
                </c:pt>
                <c:pt idx="3350">
                  <c:v>1.3258622604883121</c:v>
                </c:pt>
                <c:pt idx="3351">
                  <c:v>2.1424724954597898</c:v>
                </c:pt>
                <c:pt idx="3352">
                  <c:v>2.3592164844562507</c:v>
                </c:pt>
                <c:pt idx="3353">
                  <c:v>3.5534179905888896</c:v>
                </c:pt>
                <c:pt idx="3354">
                  <c:v>1.0997873161923293</c:v>
                </c:pt>
                <c:pt idx="3355">
                  <c:v>1.6177386437352328</c:v>
                </c:pt>
                <c:pt idx="3356">
                  <c:v>0.97460961479361563</c:v>
                </c:pt>
                <c:pt idx="3357">
                  <c:v>1.0165645272574189</c:v>
                </c:pt>
                <c:pt idx="3358">
                  <c:v>1.7534500974772129</c:v>
                </c:pt>
                <c:pt idx="3359">
                  <c:v>2.0350448722825152</c:v>
                </c:pt>
                <c:pt idx="3360">
                  <c:v>1.8275115962520674</c:v>
                </c:pt>
                <c:pt idx="3361">
                  <c:v>2.4818309730703727</c:v>
                </c:pt>
                <c:pt idx="3362">
                  <c:v>2.8712791538265536</c:v>
                </c:pt>
                <c:pt idx="3363">
                  <c:v>2.90065127914042</c:v>
                </c:pt>
                <c:pt idx="3364">
                  <c:v>2.8038113009044303</c:v>
                </c:pt>
                <c:pt idx="3365">
                  <c:v>3.0946292844348879</c:v>
                </c:pt>
                <c:pt idx="3366">
                  <c:v>3.1986701628217689</c:v>
                </c:pt>
                <c:pt idx="3367">
                  <c:v>3.4103444912919811</c:v>
                </c:pt>
                <c:pt idx="3368">
                  <c:v>3.9721730421468262</c:v>
                </c:pt>
                <c:pt idx="3369">
                  <c:v>3.9428676953164454</c:v>
                </c:pt>
                <c:pt idx="3370">
                  <c:v>2.9640273115441764</c:v>
                </c:pt>
                <c:pt idx="3371">
                  <c:v>3.592170821777267</c:v>
                </c:pt>
                <c:pt idx="3372">
                  <c:v>3.6962972152496509</c:v>
                </c:pt>
                <c:pt idx="3373">
                  <c:v>4.3342094398476494</c:v>
                </c:pt>
                <c:pt idx="3374">
                  <c:v>3.9083433180810228</c:v>
                </c:pt>
                <c:pt idx="3375">
                  <c:v>4.1215519012340414</c:v>
                </c:pt>
                <c:pt idx="3376">
                  <c:v>4.1831118309614288</c:v>
                </c:pt>
                <c:pt idx="3377">
                  <c:v>4.9575044646458464</c:v>
                </c:pt>
                <c:pt idx="3378">
                  <c:v>5.6804844511977022</c:v>
                </c:pt>
                <c:pt idx="3379">
                  <c:v>2.0661085806515516</c:v>
                </c:pt>
                <c:pt idx="3380">
                  <c:v>1.7192530972961633</c:v>
                </c:pt>
                <c:pt idx="3381">
                  <c:v>2.5135844199349577</c:v>
                </c:pt>
                <c:pt idx="3382">
                  <c:v>3.310639682066729</c:v>
                </c:pt>
                <c:pt idx="3383">
                  <c:v>3.7027681817926066</c:v>
                </c:pt>
                <c:pt idx="3384">
                  <c:v>3.9392156193195027</c:v>
                </c:pt>
                <c:pt idx="3385">
                  <c:v>4.119726993683452</c:v>
                </c:pt>
                <c:pt idx="3386">
                  <c:v>4.400435235012222</c:v>
                </c:pt>
                <c:pt idx="3387">
                  <c:v>5.0263079006600266</c:v>
                </c:pt>
                <c:pt idx="3388">
                  <c:v>5.145222313915915</c:v>
                </c:pt>
                <c:pt idx="3389">
                  <c:v>5.1572092513421461</c:v>
                </c:pt>
                <c:pt idx="3390">
                  <c:v>6.1056393889815785</c:v>
                </c:pt>
                <c:pt idx="3391">
                  <c:v>5.8089076368930472</c:v>
                </c:pt>
                <c:pt idx="3392">
                  <c:v>5.0684332378775752</c:v>
                </c:pt>
                <c:pt idx="3393">
                  <c:v>4.3648784248176709</c:v>
                </c:pt>
                <c:pt idx="3394">
                  <c:v>2.6495257951502449</c:v>
                </c:pt>
                <c:pt idx="3395">
                  <c:v>2.4249507463553961</c:v>
                </c:pt>
                <c:pt idx="3396">
                  <c:v>1.595134745931766</c:v>
                </c:pt>
                <c:pt idx="3397">
                  <c:v>3.2406256748205959</c:v>
                </c:pt>
                <c:pt idx="3398">
                  <c:v>3.7912491217822999</c:v>
                </c:pt>
                <c:pt idx="3399">
                  <c:v>4.5510729096923344</c:v>
                </c:pt>
                <c:pt idx="3400">
                  <c:v>4.8393216602696709</c:v>
                </c:pt>
                <c:pt idx="3401">
                  <c:v>5.4018709681647303</c:v>
                </c:pt>
                <c:pt idx="3402">
                  <c:v>5.4012531647995301</c:v>
                </c:pt>
                <c:pt idx="3403">
                  <c:v>3.0964930504203658</c:v>
                </c:pt>
                <c:pt idx="3404">
                  <c:v>4.4331399173454562</c:v>
                </c:pt>
                <c:pt idx="3405">
                  <c:v>3.78949702815085</c:v>
                </c:pt>
                <c:pt idx="3406">
                  <c:v>2.0516420387643661</c:v>
                </c:pt>
                <c:pt idx="3407">
                  <c:v>2.6057387747308276</c:v>
                </c:pt>
                <c:pt idx="3408">
                  <c:v>3.8059999052565834</c:v>
                </c:pt>
                <c:pt idx="3409">
                  <c:v>4.6792847842127649</c:v>
                </c:pt>
                <c:pt idx="3410">
                  <c:v>5.3471791013404113</c:v>
                </c:pt>
                <c:pt idx="3411">
                  <c:v>3.873097495254044</c:v>
                </c:pt>
                <c:pt idx="3412">
                  <c:v>3.7880000212871625</c:v>
                </c:pt>
                <c:pt idx="3413">
                  <c:v>4.2383532288182719</c:v>
                </c:pt>
                <c:pt idx="3414">
                  <c:v>4.3212459185243128</c:v>
                </c:pt>
                <c:pt idx="3415">
                  <c:v>5.2191112421012651</c:v>
                </c:pt>
                <c:pt idx="3416">
                  <c:v>4.6508221555030396</c:v>
                </c:pt>
                <c:pt idx="3417">
                  <c:v>3.7355045227839376</c:v>
                </c:pt>
                <c:pt idx="3418">
                  <c:v>3.7354346428815628</c:v>
                </c:pt>
                <c:pt idx="3419">
                  <c:v>5.2827196760899442</c:v>
                </c:pt>
                <c:pt idx="3420">
                  <c:v>4.1489927325515596</c:v>
                </c:pt>
                <c:pt idx="3421">
                  <c:v>4.4122916054397257</c:v>
                </c:pt>
                <c:pt idx="3422">
                  <c:v>4.0966197625703265</c:v>
                </c:pt>
                <c:pt idx="3423">
                  <c:v>5.972123585481671</c:v>
                </c:pt>
                <c:pt idx="3424">
                  <c:v>6.0854871157660471</c:v>
                </c:pt>
                <c:pt idx="3425">
                  <c:v>5.8307328010222808</c:v>
                </c:pt>
                <c:pt idx="3426">
                  <c:v>6.5066797788348083</c:v>
                </c:pt>
                <c:pt idx="3427">
                  <c:v>5.854356426533684</c:v>
                </c:pt>
                <c:pt idx="3428">
                  <c:v>4.971531742647306</c:v>
                </c:pt>
                <c:pt idx="3429">
                  <c:v>4.7881137213808218</c:v>
                </c:pt>
                <c:pt idx="3430">
                  <c:v>5.0092467482905469</c:v>
                </c:pt>
                <c:pt idx="3431">
                  <c:v>5.2869988759037732</c:v>
                </c:pt>
                <c:pt idx="3432">
                  <c:v>3.3310150103900895</c:v>
                </c:pt>
                <c:pt idx="3433">
                  <c:v>4.3715582489645461</c:v>
                </c:pt>
                <c:pt idx="3434">
                  <c:v>4.4932751589433897</c:v>
                </c:pt>
                <c:pt idx="3435">
                  <c:v>5.1921854589551142</c:v>
                </c:pt>
                <c:pt idx="3436">
                  <c:v>5.8179096412357012</c:v>
                </c:pt>
                <c:pt idx="3437">
                  <c:v>5.664437792135411</c:v>
                </c:pt>
                <c:pt idx="3438">
                  <c:v>5.5310474815683586</c:v>
                </c:pt>
                <c:pt idx="3439">
                  <c:v>5.6784263885343549</c:v>
                </c:pt>
                <c:pt idx="3440">
                  <c:v>6.3954811487172769</c:v>
                </c:pt>
                <c:pt idx="3441">
                  <c:v>5.1231215258041436</c:v>
                </c:pt>
                <c:pt idx="3442">
                  <c:v>5.6856321270229708</c:v>
                </c:pt>
                <c:pt idx="3443">
                  <c:v>5.8437396863202151</c:v>
                </c:pt>
                <c:pt idx="3444">
                  <c:v>4.1714974999449943</c:v>
                </c:pt>
                <c:pt idx="3445">
                  <c:v>4.0845966501678275</c:v>
                </c:pt>
                <c:pt idx="3446">
                  <c:v>5.7728111810123623</c:v>
                </c:pt>
                <c:pt idx="3447">
                  <c:v>10.469878619732206</c:v>
                </c:pt>
                <c:pt idx="3448">
                  <c:v>10.400363138242103</c:v>
                </c:pt>
                <c:pt idx="3449">
                  <c:v>5.6769531372299458</c:v>
                </c:pt>
                <c:pt idx="3450">
                  <c:v>5.3776669459636386</c:v>
                </c:pt>
                <c:pt idx="3451">
                  <c:v>5.5864567042466895</c:v>
                </c:pt>
                <c:pt idx="3452">
                  <c:v>5.347379068385278</c:v>
                </c:pt>
                <c:pt idx="3453">
                  <c:v>4.7171293577588305</c:v>
                </c:pt>
                <c:pt idx="3454">
                  <c:v>5.9845724654392534</c:v>
                </c:pt>
                <c:pt idx="3455">
                  <c:v>5.0250208239007046</c:v>
                </c:pt>
                <c:pt idx="3456">
                  <c:v>3.4589699827283962</c:v>
                </c:pt>
                <c:pt idx="3457">
                  <c:v>2.2924608166501104</c:v>
                </c:pt>
                <c:pt idx="3458">
                  <c:v>3.4070544727021397</c:v>
                </c:pt>
                <c:pt idx="3459">
                  <c:v>4.8880944532128581</c:v>
                </c:pt>
                <c:pt idx="3460">
                  <c:v>5.7551642130578387</c:v>
                </c:pt>
                <c:pt idx="3461">
                  <c:v>5.9798172016159565</c:v>
                </c:pt>
                <c:pt idx="3462">
                  <c:v>5.2452905150188602</c:v>
                </c:pt>
                <c:pt idx="3463">
                  <c:v>6.5402628460348016</c:v>
                </c:pt>
                <c:pt idx="3464">
                  <c:v>6.423947122091068</c:v>
                </c:pt>
                <c:pt idx="3465">
                  <c:v>6.2036404982152504</c:v>
                </c:pt>
                <c:pt idx="3466">
                  <c:v>5.1776357974959968</c:v>
                </c:pt>
                <c:pt idx="3467">
                  <c:v>5.389013843858848</c:v>
                </c:pt>
                <c:pt idx="3468">
                  <c:v>5.9508582623848563</c:v>
                </c:pt>
                <c:pt idx="3469">
                  <c:v>5.9750978767158589</c:v>
                </c:pt>
                <c:pt idx="3470">
                  <c:v>6.0105139419232083</c:v>
                </c:pt>
                <c:pt idx="3471">
                  <c:v>5.9714538031620172</c:v>
                </c:pt>
                <c:pt idx="3472">
                  <c:v>6.8472005012600974</c:v>
                </c:pt>
                <c:pt idx="3473">
                  <c:v>5.6000083968636876</c:v>
                </c:pt>
                <c:pt idx="3474">
                  <c:v>5.144566738268896</c:v>
                </c:pt>
                <c:pt idx="3475">
                  <c:v>5.9456618322876764</c:v>
                </c:pt>
                <c:pt idx="3476">
                  <c:v>4.8774705162210044</c:v>
                </c:pt>
                <c:pt idx="3477">
                  <c:v>5.3655021360163797</c:v>
                </c:pt>
                <c:pt idx="3478">
                  <c:v>6.1228850218775071</c:v>
                </c:pt>
                <c:pt idx="3479">
                  <c:v>5.5526663241165632</c:v>
                </c:pt>
                <c:pt idx="3480">
                  <c:v>5.3525862331217633</c:v>
                </c:pt>
                <c:pt idx="3481">
                  <c:v>6.378546358778431</c:v>
                </c:pt>
                <c:pt idx="3482">
                  <c:v>6.6620095349123778</c:v>
                </c:pt>
                <c:pt idx="3483">
                  <c:v>5.4593327774531675</c:v>
                </c:pt>
                <c:pt idx="3484">
                  <c:v>5.8282778494083152</c:v>
                </c:pt>
                <c:pt idx="3485">
                  <c:v>5.6672241016439111</c:v>
                </c:pt>
                <c:pt idx="3486">
                  <c:v>5.282726417088158</c:v>
                </c:pt>
                <c:pt idx="3487">
                  <c:v>5.1109650154659967</c:v>
                </c:pt>
                <c:pt idx="3488">
                  <c:v>5.9327932031374457</c:v>
                </c:pt>
                <c:pt idx="3489">
                  <c:v>6.6045374963772652</c:v>
                </c:pt>
                <c:pt idx="3490">
                  <c:v>5.3281768398357308</c:v>
                </c:pt>
                <c:pt idx="3491">
                  <c:v>5.1524850340998292</c:v>
                </c:pt>
                <c:pt idx="3492">
                  <c:v>5.5331807125795853</c:v>
                </c:pt>
                <c:pt idx="3493">
                  <c:v>5.4424232151373344</c:v>
                </c:pt>
                <c:pt idx="3494">
                  <c:v>5.7820885976720753</c:v>
                </c:pt>
                <c:pt idx="3495">
                  <c:v>6.4044594105929757</c:v>
                </c:pt>
                <c:pt idx="3496">
                  <c:v>6.8480172284548102</c:v>
                </c:pt>
                <c:pt idx="3497">
                  <c:v>6.7202944527171091</c:v>
                </c:pt>
                <c:pt idx="3498">
                  <c:v>5.7091705297941573</c:v>
                </c:pt>
                <c:pt idx="3499">
                  <c:v>6.3600756677259929</c:v>
                </c:pt>
                <c:pt idx="3500">
                  <c:v>6.4280023822258183</c:v>
                </c:pt>
                <c:pt idx="3501">
                  <c:v>7.0483504519371651</c:v>
                </c:pt>
                <c:pt idx="3502">
                  <c:v>5.6225753533692027</c:v>
                </c:pt>
                <c:pt idx="3503">
                  <c:v>5.9728954307858579</c:v>
                </c:pt>
                <c:pt idx="3504">
                  <c:v>5.1389114669259772</c:v>
                </c:pt>
                <c:pt idx="3505">
                  <c:v>6.3454930846791955</c:v>
                </c:pt>
                <c:pt idx="3506">
                  <c:v>6.5389592626394508</c:v>
                </c:pt>
                <c:pt idx="3507">
                  <c:v>4.5615613705606011</c:v>
                </c:pt>
                <c:pt idx="3508">
                  <c:v>6.1510886690704689</c:v>
                </c:pt>
                <c:pt idx="3509">
                  <c:v>6.1491376923337242</c:v>
                </c:pt>
                <c:pt idx="3510">
                  <c:v>6.1202889730013199</c:v>
                </c:pt>
                <c:pt idx="3511">
                  <c:v>5.749273485450761</c:v>
                </c:pt>
                <c:pt idx="3512">
                  <c:v>3.20196146449064</c:v>
                </c:pt>
                <c:pt idx="3513">
                  <c:v>3.2103653291256302</c:v>
                </c:pt>
                <c:pt idx="3514">
                  <c:v>5.254353791953525</c:v>
                </c:pt>
                <c:pt idx="3515">
                  <c:v>5.4740355917986534</c:v>
                </c:pt>
                <c:pt idx="3516">
                  <c:v>5.0115047930837413</c:v>
                </c:pt>
                <c:pt idx="3517">
                  <c:v>4.2623904365223702</c:v>
                </c:pt>
                <c:pt idx="3518">
                  <c:v>4.9598570535814259</c:v>
                </c:pt>
                <c:pt idx="3519">
                  <c:v>5.6126670476035692</c:v>
                </c:pt>
                <c:pt idx="3520">
                  <c:v>4.3792984423512049</c:v>
                </c:pt>
                <c:pt idx="3521">
                  <c:v>4.2658154135900839</c:v>
                </c:pt>
                <c:pt idx="3522">
                  <c:v>6.0361311031048164</c:v>
                </c:pt>
                <c:pt idx="3523">
                  <c:v>6.0386094647891406</c:v>
                </c:pt>
                <c:pt idx="3524">
                  <c:v>5.1730812582192236</c:v>
                </c:pt>
                <c:pt idx="3525">
                  <c:v>5.0419721368137589</c:v>
                </c:pt>
                <c:pt idx="3526">
                  <c:v>5.3969696261580502</c:v>
                </c:pt>
                <c:pt idx="3527">
                  <c:v>5.9469032703076552</c:v>
                </c:pt>
                <c:pt idx="3528">
                  <c:v>6.3698765151771788</c:v>
                </c:pt>
                <c:pt idx="3529">
                  <c:v>6.267026778350254</c:v>
                </c:pt>
                <c:pt idx="3530">
                  <c:v>4.3712522809126124</c:v>
                </c:pt>
                <c:pt idx="3531">
                  <c:v>4.3923681804651658</c:v>
                </c:pt>
                <c:pt idx="3532">
                  <c:v>4.6541704605147132</c:v>
                </c:pt>
                <c:pt idx="3533">
                  <c:v>5.0561054115187041</c:v>
                </c:pt>
                <c:pt idx="3534">
                  <c:v>5.4226885661624884</c:v>
                </c:pt>
                <c:pt idx="3535">
                  <c:v>6.061465839295888</c:v>
                </c:pt>
                <c:pt idx="3536">
                  <c:v>5.3348455252816569</c:v>
                </c:pt>
                <c:pt idx="3537">
                  <c:v>5.8629251845825632</c:v>
                </c:pt>
                <c:pt idx="3538">
                  <c:v>5.5663012056038275</c:v>
                </c:pt>
                <c:pt idx="3539">
                  <c:v>5.6624732397513142</c:v>
                </c:pt>
                <c:pt idx="3540">
                  <c:v>5.4184858895321115</c:v>
                </c:pt>
                <c:pt idx="3541">
                  <c:v>5.907208204847362</c:v>
                </c:pt>
                <c:pt idx="3542">
                  <c:v>5.5296291260570545</c:v>
                </c:pt>
                <c:pt idx="3543">
                  <c:v>4.8113851256330884</c:v>
                </c:pt>
                <c:pt idx="3544">
                  <c:v>4.5780958317252747</c:v>
                </c:pt>
                <c:pt idx="3545">
                  <c:v>3.3411027564969209</c:v>
                </c:pt>
                <c:pt idx="3546">
                  <c:v>3.9559826360213108</c:v>
                </c:pt>
                <c:pt idx="3547">
                  <c:v>3.4803863069565182</c:v>
                </c:pt>
                <c:pt idx="3548">
                  <c:v>4.0934863397272254</c:v>
                </c:pt>
                <c:pt idx="3549">
                  <c:v>4.2239457923507189</c:v>
                </c:pt>
                <c:pt idx="3550">
                  <c:v>4.4959180069350388</c:v>
                </c:pt>
                <c:pt idx="3551">
                  <c:v>2.7421284145821656</c:v>
                </c:pt>
                <c:pt idx="3552">
                  <c:v>3.5663069843663746</c:v>
                </c:pt>
                <c:pt idx="3553">
                  <c:v>3.9977988053447091</c:v>
                </c:pt>
                <c:pt idx="3554">
                  <c:v>4.0035438445115128</c:v>
                </c:pt>
                <c:pt idx="3555">
                  <c:v>5.7894609597774469</c:v>
                </c:pt>
                <c:pt idx="3556">
                  <c:v>5.3333977523849265</c:v>
                </c:pt>
                <c:pt idx="3557">
                  <c:v>4.8098590232961591</c:v>
                </c:pt>
                <c:pt idx="3558">
                  <c:v>4.2085796282595158</c:v>
                </c:pt>
                <c:pt idx="3559">
                  <c:v>4.5304596368976853</c:v>
                </c:pt>
                <c:pt idx="3560">
                  <c:v>3.9464126639095816</c:v>
                </c:pt>
                <c:pt idx="3561">
                  <c:v>4.1300158588150264</c:v>
                </c:pt>
                <c:pt idx="3562">
                  <c:v>5.5059287629350724</c:v>
                </c:pt>
                <c:pt idx="3563">
                  <c:v>4.6295253940884056</c:v>
                </c:pt>
                <c:pt idx="3564">
                  <c:v>4.3560930213688165</c:v>
                </c:pt>
                <c:pt idx="3565">
                  <c:v>4.4687601630362677</c:v>
                </c:pt>
                <c:pt idx="3566">
                  <c:v>4.4504868057523357</c:v>
                </c:pt>
                <c:pt idx="3567">
                  <c:v>6.357598726300675</c:v>
                </c:pt>
                <c:pt idx="3568">
                  <c:v>4.6045483032456564</c:v>
                </c:pt>
                <c:pt idx="3569">
                  <c:v>4.239913431712286</c:v>
                </c:pt>
                <c:pt idx="3570">
                  <c:v>4.5881009470489369</c:v>
                </c:pt>
                <c:pt idx="3571">
                  <c:v>1.7914370307733549</c:v>
                </c:pt>
                <c:pt idx="3572">
                  <c:v>2.8054332374896944</c:v>
                </c:pt>
                <c:pt idx="3573">
                  <c:v>2.6355161941131717</c:v>
                </c:pt>
                <c:pt idx="3574">
                  <c:v>2.490640447562245</c:v>
                </c:pt>
                <c:pt idx="3575">
                  <c:v>2.476751581762175</c:v>
                </c:pt>
                <c:pt idx="3576">
                  <c:v>2.4895789947267364</c:v>
                </c:pt>
                <c:pt idx="3577">
                  <c:v>2.9759106700787363</c:v>
                </c:pt>
                <c:pt idx="3578">
                  <c:v>2.9792010885034572</c:v>
                </c:pt>
                <c:pt idx="3579">
                  <c:v>3.202663733078376</c:v>
                </c:pt>
                <c:pt idx="3580">
                  <c:v>3.3418524006359318</c:v>
                </c:pt>
                <c:pt idx="3581">
                  <c:v>3.4400192135429588</c:v>
                </c:pt>
                <c:pt idx="3582">
                  <c:v>3.5847126273922263</c:v>
                </c:pt>
                <c:pt idx="3583">
                  <c:v>3.3940409074648161</c:v>
                </c:pt>
                <c:pt idx="3584">
                  <c:v>3.0572698756079872</c:v>
                </c:pt>
                <c:pt idx="3585">
                  <c:v>3.2144838797893796</c:v>
                </c:pt>
                <c:pt idx="3586">
                  <c:v>3.258047307881506</c:v>
                </c:pt>
                <c:pt idx="3587">
                  <c:v>3.2664387924946592</c:v>
                </c:pt>
                <c:pt idx="3588">
                  <c:v>2.8695931508130181</c:v>
                </c:pt>
                <c:pt idx="3589">
                  <c:v>2.0937360017081521</c:v>
                </c:pt>
                <c:pt idx="3590">
                  <c:v>2.4615988901747579</c:v>
                </c:pt>
                <c:pt idx="3591">
                  <c:v>2.501047417016641</c:v>
                </c:pt>
                <c:pt idx="3592">
                  <c:v>2.7038400729866279</c:v>
                </c:pt>
                <c:pt idx="3593">
                  <c:v>2.7352448197805401</c:v>
                </c:pt>
                <c:pt idx="3594">
                  <c:v>2.4795039279760207</c:v>
                </c:pt>
                <c:pt idx="3595">
                  <c:v>2.0819274485329151</c:v>
                </c:pt>
                <c:pt idx="3596">
                  <c:v>2.165616948761274</c:v>
                </c:pt>
                <c:pt idx="3597">
                  <c:v>2.1412055175395097</c:v>
                </c:pt>
                <c:pt idx="3598">
                  <c:v>2.2104548763466392</c:v>
                </c:pt>
                <c:pt idx="3599">
                  <c:v>1.1866455430139764</c:v>
                </c:pt>
                <c:pt idx="3600">
                  <c:v>0.8375201775958212</c:v>
                </c:pt>
                <c:pt idx="3601">
                  <c:v>0.7411121120400167</c:v>
                </c:pt>
                <c:pt idx="3602">
                  <c:v>1.2276132112913771</c:v>
                </c:pt>
                <c:pt idx="3603">
                  <c:v>1.5104841603225216</c:v>
                </c:pt>
                <c:pt idx="3604">
                  <c:v>1.7559139594750128</c:v>
                </c:pt>
                <c:pt idx="3605">
                  <c:v>1.706576746852116</c:v>
                </c:pt>
                <c:pt idx="3606">
                  <c:v>1.8065600409214655</c:v>
                </c:pt>
                <c:pt idx="3607">
                  <c:v>1.4780756024307002</c:v>
                </c:pt>
                <c:pt idx="3608">
                  <c:v>1.6305091558590219</c:v>
                </c:pt>
                <c:pt idx="3609">
                  <c:v>1.5506301600403789</c:v>
                </c:pt>
                <c:pt idx="3610">
                  <c:v>1.9787820238120308</c:v>
                </c:pt>
                <c:pt idx="3611">
                  <c:v>1.847578604990465</c:v>
                </c:pt>
                <c:pt idx="3612">
                  <c:v>0.69418328028424847</c:v>
                </c:pt>
                <c:pt idx="3613">
                  <c:v>1.1082773890098325</c:v>
                </c:pt>
                <c:pt idx="3614">
                  <c:v>1.5753518993385764</c:v>
                </c:pt>
                <c:pt idx="3615">
                  <c:v>1.3593244944980318</c:v>
                </c:pt>
                <c:pt idx="3616">
                  <c:v>1.1708600750096647</c:v>
                </c:pt>
                <c:pt idx="3617">
                  <c:v>1.1582405944391925</c:v>
                </c:pt>
                <c:pt idx="3618">
                  <c:v>1.0501530317591496</c:v>
                </c:pt>
                <c:pt idx="3619">
                  <c:v>1.0355941525258316</c:v>
                </c:pt>
                <c:pt idx="3620">
                  <c:v>1.2517778853892123</c:v>
                </c:pt>
                <c:pt idx="3621">
                  <c:v>1.2174040378210125</c:v>
                </c:pt>
                <c:pt idx="3622">
                  <c:v>1.6194916130330397</c:v>
                </c:pt>
                <c:pt idx="3623">
                  <c:v>0.8648736249417478</c:v>
                </c:pt>
                <c:pt idx="3624">
                  <c:v>0.61556562824955208</c:v>
                </c:pt>
                <c:pt idx="3625">
                  <c:v>0.70259735832235992</c:v>
                </c:pt>
                <c:pt idx="3626">
                  <c:v>0.66735419732299128</c:v>
                </c:pt>
                <c:pt idx="3627">
                  <c:v>0.5540126694140779</c:v>
                </c:pt>
                <c:pt idx="3628">
                  <c:v>1.0268443414911628</c:v>
                </c:pt>
                <c:pt idx="3629">
                  <c:v>1.1673928285015176</c:v>
                </c:pt>
                <c:pt idx="3630">
                  <c:v>0.8909498908613368</c:v>
                </c:pt>
                <c:pt idx="3631">
                  <c:v>0.87924961509671595</c:v>
                </c:pt>
                <c:pt idx="3632">
                  <c:v>0.98235460204818636</c:v>
                </c:pt>
                <c:pt idx="3633">
                  <c:v>1.1246374312284209</c:v>
                </c:pt>
                <c:pt idx="3634">
                  <c:v>0.85763242742761936</c:v>
                </c:pt>
                <c:pt idx="3635">
                  <c:v>1.1181430093092097</c:v>
                </c:pt>
                <c:pt idx="3636">
                  <c:v>0.83572817012142731</c:v>
                </c:pt>
                <c:pt idx="3637">
                  <c:v>0.5473168564866725</c:v>
                </c:pt>
                <c:pt idx="3638">
                  <c:v>0.59871186510226371</c:v>
                </c:pt>
                <c:pt idx="3639">
                  <c:v>0.60137757394599189</c:v>
                </c:pt>
                <c:pt idx="3640">
                  <c:v>0.65668130256041701</c:v>
                </c:pt>
                <c:pt idx="3641">
                  <c:v>0.55297618732363329</c:v>
                </c:pt>
                <c:pt idx="3642">
                  <c:v>0.65294744330214782</c:v>
                </c:pt>
                <c:pt idx="3643">
                  <c:v>0.69403524007767847</c:v>
                </c:pt>
                <c:pt idx="3644">
                  <c:v>0.54512530162228778</c:v>
                </c:pt>
                <c:pt idx="3645">
                  <c:v>0.73447899655809534</c:v>
                </c:pt>
                <c:pt idx="3646">
                  <c:v>0.49175238829146528</c:v>
                </c:pt>
                <c:pt idx="3647">
                  <c:v>0.64221335305182681</c:v>
                </c:pt>
                <c:pt idx="3648">
                  <c:v>0.49607966877168364</c:v>
                </c:pt>
                <c:pt idx="3649">
                  <c:v>0.57547282822445345</c:v>
                </c:pt>
                <c:pt idx="3650">
                  <c:v>0.58799008860557267</c:v>
                </c:pt>
                <c:pt idx="3651">
                  <c:v>0.90674234684774324</c:v>
                </c:pt>
                <c:pt idx="3652">
                  <c:v>0.88806869308048308</c:v>
                </c:pt>
                <c:pt idx="3653">
                  <c:v>0.85395413734603276</c:v>
                </c:pt>
                <c:pt idx="3654">
                  <c:v>0.82925334112881643</c:v>
                </c:pt>
                <c:pt idx="3655">
                  <c:v>1.0164709194955106</c:v>
                </c:pt>
                <c:pt idx="3656">
                  <c:v>0.69886271639864628</c:v>
                </c:pt>
                <c:pt idx="3657">
                  <c:v>0.49256708904135887</c:v>
                </c:pt>
                <c:pt idx="3658">
                  <c:v>0.52304237020086453</c:v>
                </c:pt>
                <c:pt idx="3659">
                  <c:v>0.58087582916973801</c:v>
                </c:pt>
                <c:pt idx="3660">
                  <c:v>0.47028086155783422</c:v>
                </c:pt>
                <c:pt idx="3661">
                  <c:v>0.48223529514363928</c:v>
                </c:pt>
                <c:pt idx="3662">
                  <c:v>0.72560270232117219</c:v>
                </c:pt>
                <c:pt idx="3663">
                  <c:v>0.90730756002299207</c:v>
                </c:pt>
                <c:pt idx="3664">
                  <c:v>0.82058765485385832</c:v>
                </c:pt>
                <c:pt idx="3665">
                  <c:v>0.81285999464213121</c:v>
                </c:pt>
                <c:pt idx="3666">
                  <c:v>0.77565016342745818</c:v>
                </c:pt>
                <c:pt idx="3667">
                  <c:v>0.69796108989498584</c:v>
                </c:pt>
                <c:pt idx="3668">
                  <c:v>0.91973662980899096</c:v>
                </c:pt>
                <c:pt idx="3669">
                  <c:v>0.64088383584721864</c:v>
                </c:pt>
                <c:pt idx="3670">
                  <c:v>0.98140023035227497</c:v>
                </c:pt>
                <c:pt idx="3671">
                  <c:v>0.80647408870263315</c:v>
                </c:pt>
                <c:pt idx="3672">
                  <c:v>0.72054990463719304</c:v>
                </c:pt>
                <c:pt idx="3673">
                  <c:v>0.8882161062267856</c:v>
                </c:pt>
                <c:pt idx="3674">
                  <c:v>0.99787328976446144</c:v>
                </c:pt>
                <c:pt idx="3675">
                  <c:v>0.67897122837403312</c:v>
                </c:pt>
                <c:pt idx="3676">
                  <c:v>0.57993470285156912</c:v>
                </c:pt>
                <c:pt idx="3677">
                  <c:v>0.63046580383927875</c:v>
                </c:pt>
                <c:pt idx="3678">
                  <c:v>0.5555261401168734</c:v>
                </c:pt>
                <c:pt idx="3679">
                  <c:v>0.67741034333641692</c:v>
                </c:pt>
                <c:pt idx="3680">
                  <c:v>0.62069145449059993</c:v>
                </c:pt>
                <c:pt idx="3681">
                  <c:v>0.82277748426321307</c:v>
                </c:pt>
                <c:pt idx="3682">
                  <c:v>0.83641292907047959</c:v>
                </c:pt>
                <c:pt idx="3683">
                  <c:v>0.91015674361297039</c:v>
                </c:pt>
                <c:pt idx="3684">
                  <c:v>0.65128776670984745</c:v>
                </c:pt>
                <c:pt idx="3685">
                  <c:v>0.69485009816800181</c:v>
                </c:pt>
                <c:pt idx="3686">
                  <c:v>0.51388791441132542</c:v>
                </c:pt>
                <c:pt idx="3687">
                  <c:v>0.40284553867557993</c:v>
                </c:pt>
                <c:pt idx="3688">
                  <c:v>0.45926805576432</c:v>
                </c:pt>
                <c:pt idx="3689">
                  <c:v>0.64027632451663063</c:v>
                </c:pt>
                <c:pt idx="3690">
                  <c:v>0.41492312594068398</c:v>
                </c:pt>
                <c:pt idx="3691">
                  <c:v>0.44925970668687698</c:v>
                </c:pt>
                <c:pt idx="3692">
                  <c:v>0.59373359549493598</c:v>
                </c:pt>
                <c:pt idx="3693">
                  <c:v>0.74577605216565879</c:v>
                </c:pt>
                <c:pt idx="3694">
                  <c:v>0.73116013062759522</c:v>
                </c:pt>
                <c:pt idx="3695">
                  <c:v>0.58009483356906122</c:v>
                </c:pt>
                <c:pt idx="3696">
                  <c:v>0.61074549897378605</c:v>
                </c:pt>
                <c:pt idx="3697">
                  <c:v>0.61818339169064696</c:v>
                </c:pt>
                <c:pt idx="3698">
                  <c:v>0.58503432204995043</c:v>
                </c:pt>
                <c:pt idx="3699">
                  <c:v>0.47158987350731785</c:v>
                </c:pt>
                <c:pt idx="3700">
                  <c:v>0.75664521594740231</c:v>
                </c:pt>
                <c:pt idx="3701">
                  <c:v>0.66534818946148488</c:v>
                </c:pt>
                <c:pt idx="3702">
                  <c:v>0.89230084689181033</c:v>
                </c:pt>
                <c:pt idx="3703">
                  <c:v>1.1295346592808873</c:v>
                </c:pt>
                <c:pt idx="3704">
                  <c:v>1.1347258756136134</c:v>
                </c:pt>
                <c:pt idx="3705">
                  <c:v>0.93589768328047929</c:v>
                </c:pt>
                <c:pt idx="3706">
                  <c:v>0.96500852532384462</c:v>
                </c:pt>
                <c:pt idx="3707">
                  <c:v>0.75451406123314424</c:v>
                </c:pt>
                <c:pt idx="3708">
                  <c:v>1.2472797541245266</c:v>
                </c:pt>
                <c:pt idx="3709">
                  <c:v>0.87329296499039766</c:v>
                </c:pt>
                <c:pt idx="3710">
                  <c:v>1.0176754791640115</c:v>
                </c:pt>
                <c:pt idx="3711">
                  <c:v>1.1317089610311823</c:v>
                </c:pt>
                <c:pt idx="3712">
                  <c:v>1.1983037142410429</c:v>
                </c:pt>
                <c:pt idx="3713">
                  <c:v>1.2689910506766791</c:v>
                </c:pt>
                <c:pt idx="3714">
                  <c:v>1.4115781463933854</c:v>
                </c:pt>
                <c:pt idx="3715">
                  <c:v>1.2736163594632195</c:v>
                </c:pt>
                <c:pt idx="3716">
                  <c:v>1.2436221350601571</c:v>
                </c:pt>
                <c:pt idx="3717">
                  <c:v>1.2726112920094574</c:v>
                </c:pt>
                <c:pt idx="3718">
                  <c:v>1.3343430141761361</c:v>
                </c:pt>
                <c:pt idx="3719">
                  <c:v>1.4313741522847767</c:v>
                </c:pt>
                <c:pt idx="3720">
                  <c:v>1.0908183061754579</c:v>
                </c:pt>
                <c:pt idx="3721">
                  <c:v>1.102949768097268</c:v>
                </c:pt>
                <c:pt idx="3722">
                  <c:v>1.689749926851557</c:v>
                </c:pt>
                <c:pt idx="3723">
                  <c:v>0.79918862882154706</c:v>
                </c:pt>
                <c:pt idx="3724">
                  <c:v>1.288686173934914</c:v>
                </c:pt>
                <c:pt idx="3725">
                  <c:v>1.8888289510038765</c:v>
                </c:pt>
                <c:pt idx="3726">
                  <c:v>2.071816370921296</c:v>
                </c:pt>
                <c:pt idx="3727">
                  <c:v>1.7420175345479845</c:v>
                </c:pt>
                <c:pt idx="3728">
                  <c:v>1.8777747374589193</c:v>
                </c:pt>
                <c:pt idx="3729">
                  <c:v>1.8504237719468495</c:v>
                </c:pt>
                <c:pt idx="3730">
                  <c:v>2.449013570262538</c:v>
                </c:pt>
                <c:pt idx="3731">
                  <c:v>2.6249049655446992</c:v>
                </c:pt>
                <c:pt idx="3732">
                  <c:v>2.5959482016720914</c:v>
                </c:pt>
                <c:pt idx="3733">
                  <c:v>2.7070646216239873</c:v>
                </c:pt>
                <c:pt idx="3734">
                  <c:v>2.8950317271562889</c:v>
                </c:pt>
                <c:pt idx="3735">
                  <c:v>3.172408357145196</c:v>
                </c:pt>
                <c:pt idx="3736">
                  <c:v>2.0530289122560861</c:v>
                </c:pt>
                <c:pt idx="3737">
                  <c:v>2.7580285713276296</c:v>
                </c:pt>
                <c:pt idx="3738">
                  <c:v>2.9684257258696052</c:v>
                </c:pt>
                <c:pt idx="3739">
                  <c:v>2.623116715870915</c:v>
                </c:pt>
                <c:pt idx="3740">
                  <c:v>3.3815088046969506</c:v>
                </c:pt>
                <c:pt idx="3741">
                  <c:v>3.7840788342355816</c:v>
                </c:pt>
                <c:pt idx="3742">
                  <c:v>4.0638288923740191</c:v>
                </c:pt>
                <c:pt idx="3743">
                  <c:v>4.7255539326526419</c:v>
                </c:pt>
                <c:pt idx="3744">
                  <c:v>4.808590350530439</c:v>
                </c:pt>
                <c:pt idx="3745">
                  <c:v>6.3191489573552753</c:v>
                </c:pt>
                <c:pt idx="3746">
                  <c:v>7.2918710946990295</c:v>
                </c:pt>
                <c:pt idx="3747">
                  <c:v>4.7158132495651781</c:v>
                </c:pt>
                <c:pt idx="3748">
                  <c:v>4.0876346451204073</c:v>
                </c:pt>
                <c:pt idx="3749">
                  <c:v>4.0044055021698934</c:v>
                </c:pt>
                <c:pt idx="3750">
                  <c:v>1.5056876626655362</c:v>
                </c:pt>
                <c:pt idx="3751">
                  <c:v>2.8153449269349871</c:v>
                </c:pt>
                <c:pt idx="3752">
                  <c:v>3.914876998312772</c:v>
                </c:pt>
                <c:pt idx="3753">
                  <c:v>4.3802362999515401</c:v>
                </c:pt>
                <c:pt idx="3754">
                  <c:v>3.7817715677715822</c:v>
                </c:pt>
                <c:pt idx="3755">
                  <c:v>3.6630913135342209</c:v>
                </c:pt>
                <c:pt idx="3756">
                  <c:v>1.6310163471648083</c:v>
                </c:pt>
                <c:pt idx="3757">
                  <c:v>1.5581077341394038</c:v>
                </c:pt>
                <c:pt idx="3758">
                  <c:v>2.0895448140703214</c:v>
                </c:pt>
                <c:pt idx="3759">
                  <c:v>3.0093192346538755</c:v>
                </c:pt>
                <c:pt idx="3760">
                  <c:v>3.4856054680551392</c:v>
                </c:pt>
                <c:pt idx="3761">
                  <c:v>4.1152423937958602</c:v>
                </c:pt>
                <c:pt idx="3762">
                  <c:v>4.6667469682658806</c:v>
                </c:pt>
                <c:pt idx="3763">
                  <c:v>4.8099343431992656</c:v>
                </c:pt>
                <c:pt idx="3764">
                  <c:v>5.3165168203131694</c:v>
                </c:pt>
                <c:pt idx="3765">
                  <c:v>2.6612913828380416</c:v>
                </c:pt>
                <c:pt idx="3766">
                  <c:v>2.9626842644329621</c:v>
                </c:pt>
                <c:pt idx="3767">
                  <c:v>3.1659410142564148</c:v>
                </c:pt>
                <c:pt idx="3768">
                  <c:v>4.1571894764662973</c:v>
                </c:pt>
                <c:pt idx="3769">
                  <c:v>4.1176833243585591</c:v>
                </c:pt>
                <c:pt idx="3770">
                  <c:v>6.2637150010555809</c:v>
                </c:pt>
                <c:pt idx="3771">
                  <c:v>2.2959098082512623</c:v>
                </c:pt>
                <c:pt idx="3772">
                  <c:v>3.5671677305119687</c:v>
                </c:pt>
                <c:pt idx="3773">
                  <c:v>5.0731307275348865</c:v>
                </c:pt>
                <c:pt idx="3774">
                  <c:v>4.7910303459355221</c:v>
                </c:pt>
                <c:pt idx="3775">
                  <c:v>5.7725803633897259</c:v>
                </c:pt>
                <c:pt idx="3776">
                  <c:v>5.917654069871884</c:v>
                </c:pt>
                <c:pt idx="3777">
                  <c:v>6.3517662305714699</c:v>
                </c:pt>
                <c:pt idx="3778">
                  <c:v>6.6200746581844445</c:v>
                </c:pt>
                <c:pt idx="3779">
                  <c:v>5.6277011465629601</c:v>
                </c:pt>
                <c:pt idx="3780">
                  <c:v>5.3802706607884829</c:v>
                </c:pt>
                <c:pt idx="3781">
                  <c:v>5.0788722045358945</c:v>
                </c:pt>
                <c:pt idx="3782">
                  <c:v>4.9463133183651493</c:v>
                </c:pt>
                <c:pt idx="3783">
                  <c:v>5.0792604214605603</c:v>
                </c:pt>
                <c:pt idx="3784">
                  <c:v>3.9008872553866292</c:v>
                </c:pt>
                <c:pt idx="3785">
                  <c:v>4.959979340342211</c:v>
                </c:pt>
                <c:pt idx="3786">
                  <c:v>5.4290299072363011</c:v>
                </c:pt>
                <c:pt idx="3787">
                  <c:v>5.059160850491093</c:v>
                </c:pt>
                <c:pt idx="3788">
                  <c:v>4.6784534248968956</c:v>
                </c:pt>
                <c:pt idx="3789">
                  <c:v>4.9608616683887661</c:v>
                </c:pt>
                <c:pt idx="3790">
                  <c:v>5.7593582448713221</c:v>
                </c:pt>
                <c:pt idx="3791">
                  <c:v>5.7794617361344978</c:v>
                </c:pt>
                <c:pt idx="3792">
                  <c:v>5.5916786890689201</c:v>
                </c:pt>
                <c:pt idx="3793">
                  <c:v>4.5490861163948688</c:v>
                </c:pt>
                <c:pt idx="3794">
                  <c:v>2.6451665922315306</c:v>
                </c:pt>
                <c:pt idx="3795">
                  <c:v>3.3481394945947933</c:v>
                </c:pt>
                <c:pt idx="3796">
                  <c:v>4.5638750134213923</c:v>
                </c:pt>
                <c:pt idx="3797">
                  <c:v>5.6143772536992316</c:v>
                </c:pt>
                <c:pt idx="3798">
                  <c:v>6.3768557011368827</c:v>
                </c:pt>
                <c:pt idx="3799">
                  <c:v>6.0456292392946827</c:v>
                </c:pt>
                <c:pt idx="3800">
                  <c:v>6.2935722429869925</c:v>
                </c:pt>
                <c:pt idx="3801">
                  <c:v>6.7335391056513512</c:v>
                </c:pt>
                <c:pt idx="3802">
                  <c:v>6.8104515042164904</c:v>
                </c:pt>
                <c:pt idx="3803">
                  <c:v>2.8320942127518847</c:v>
                </c:pt>
                <c:pt idx="3804">
                  <c:v>4.4678721867641871</c:v>
                </c:pt>
                <c:pt idx="3805">
                  <c:v>3.4945981687694196</c:v>
                </c:pt>
                <c:pt idx="3806">
                  <c:v>2.590333957455436</c:v>
                </c:pt>
                <c:pt idx="3807">
                  <c:v>4.4065489335411403</c:v>
                </c:pt>
                <c:pt idx="3808">
                  <c:v>6.5245636193848968</c:v>
                </c:pt>
                <c:pt idx="3809">
                  <c:v>5.7147131151319526</c:v>
                </c:pt>
                <c:pt idx="3810">
                  <c:v>5.6486056657679526</c:v>
                </c:pt>
                <c:pt idx="3811">
                  <c:v>4.9044767845203276</c:v>
                </c:pt>
                <c:pt idx="3812">
                  <c:v>5.2244861050274345</c:v>
                </c:pt>
                <c:pt idx="3813">
                  <c:v>5.6352253785176574</c:v>
                </c:pt>
                <c:pt idx="3814">
                  <c:v>5.6801968493977224</c:v>
                </c:pt>
                <c:pt idx="3815">
                  <c:v>6.6584172606450549</c:v>
                </c:pt>
                <c:pt idx="3816">
                  <c:v>7.2467362128279866</c:v>
                </c:pt>
                <c:pt idx="3817">
                  <c:v>6.3504272099995562</c:v>
                </c:pt>
                <c:pt idx="3818">
                  <c:v>7.2735990140896893</c:v>
                </c:pt>
                <c:pt idx="3819">
                  <c:v>4.0106380156415451</c:v>
                </c:pt>
                <c:pt idx="3820">
                  <c:v>5.5314962797770528</c:v>
                </c:pt>
                <c:pt idx="3821">
                  <c:v>5.6031537713332078</c:v>
                </c:pt>
                <c:pt idx="3822">
                  <c:v>5.7790149408411375</c:v>
                </c:pt>
                <c:pt idx="3823">
                  <c:v>4.9894967430639374</c:v>
                </c:pt>
                <c:pt idx="3824">
                  <c:v>5.4983480199954871</c:v>
                </c:pt>
                <c:pt idx="3825">
                  <c:v>6.500558434153894</c:v>
                </c:pt>
                <c:pt idx="3826">
                  <c:v>6.9637857879789147</c:v>
                </c:pt>
                <c:pt idx="3827">
                  <c:v>5.253581564153003</c:v>
                </c:pt>
                <c:pt idx="3828">
                  <c:v>5.0707507655092439</c:v>
                </c:pt>
                <c:pt idx="3829">
                  <c:v>4.9123138922542005</c:v>
                </c:pt>
                <c:pt idx="3830">
                  <c:v>6.3247293410284495</c:v>
                </c:pt>
                <c:pt idx="3831">
                  <c:v>6.3508883246534431</c:v>
                </c:pt>
                <c:pt idx="3832">
                  <c:v>5.9673598987155572</c:v>
                </c:pt>
                <c:pt idx="3833">
                  <c:v>6.7178622300242452</c:v>
                </c:pt>
                <c:pt idx="3834">
                  <c:v>5.9296784599861478</c:v>
                </c:pt>
                <c:pt idx="3835">
                  <c:v>6.9714462898202809</c:v>
                </c:pt>
                <c:pt idx="3836">
                  <c:v>5.9874623602676733</c:v>
                </c:pt>
                <c:pt idx="3837">
                  <c:v>5.5925722210395694</c:v>
                </c:pt>
                <c:pt idx="3838">
                  <c:v>3.4069613435851798</c:v>
                </c:pt>
                <c:pt idx="3839">
                  <c:v>5.4536335814828956</c:v>
                </c:pt>
                <c:pt idx="3840">
                  <c:v>5.4695127153289942</c:v>
                </c:pt>
                <c:pt idx="3841">
                  <c:v>5.8926245753080861</c:v>
                </c:pt>
                <c:pt idx="3842">
                  <c:v>4.1922762358654291</c:v>
                </c:pt>
                <c:pt idx="3843">
                  <c:v>5.7076464246193712</c:v>
                </c:pt>
                <c:pt idx="3844">
                  <c:v>6.5414583393674155</c:v>
                </c:pt>
                <c:pt idx="3845">
                  <c:v>7.1470945597197382</c:v>
                </c:pt>
                <c:pt idx="3846">
                  <c:v>6.4303672287944691</c:v>
                </c:pt>
                <c:pt idx="3847">
                  <c:v>7.6136270535463586</c:v>
                </c:pt>
                <c:pt idx="3848">
                  <c:v>6.541516221717826</c:v>
                </c:pt>
                <c:pt idx="3849">
                  <c:v>4.0979836595438695</c:v>
                </c:pt>
                <c:pt idx="3850">
                  <c:v>5.1820577352688071</c:v>
                </c:pt>
                <c:pt idx="3851">
                  <c:v>2.767752409693955</c:v>
                </c:pt>
                <c:pt idx="3852">
                  <c:v>5.9892896394742419</c:v>
                </c:pt>
                <c:pt idx="3853">
                  <c:v>6.5614625115099834</c:v>
                </c:pt>
                <c:pt idx="3854">
                  <c:v>6.6208739740753311</c:v>
                </c:pt>
                <c:pt idx="3855">
                  <c:v>5.7018192279444584</c:v>
                </c:pt>
                <c:pt idx="3856">
                  <c:v>6.9352257334058187</c:v>
                </c:pt>
                <c:pt idx="3857">
                  <c:v>5.8435877709166171</c:v>
                </c:pt>
                <c:pt idx="3858">
                  <c:v>5.709824298389937</c:v>
                </c:pt>
                <c:pt idx="3859">
                  <c:v>6.3651595596662291</c:v>
                </c:pt>
                <c:pt idx="3860">
                  <c:v>5.8927317265548922</c:v>
                </c:pt>
                <c:pt idx="3861">
                  <c:v>6.6350813775625586</c:v>
                </c:pt>
                <c:pt idx="3862">
                  <c:v>5.7599770360470357</c:v>
                </c:pt>
                <c:pt idx="3863">
                  <c:v>5.0301619367477395</c:v>
                </c:pt>
                <c:pt idx="3864">
                  <c:v>3.042190587662355</c:v>
                </c:pt>
                <c:pt idx="3865">
                  <c:v>5.072464431584577</c:v>
                </c:pt>
                <c:pt idx="3866">
                  <c:v>5.7352149305428037</c:v>
                </c:pt>
                <c:pt idx="3867">
                  <c:v>5.8530633308870224</c:v>
                </c:pt>
                <c:pt idx="3868">
                  <c:v>5.9397015610735382</c:v>
                </c:pt>
                <c:pt idx="3869">
                  <c:v>4.6985109200615334</c:v>
                </c:pt>
                <c:pt idx="3870">
                  <c:v>5.9838686615651655</c:v>
                </c:pt>
                <c:pt idx="3871">
                  <c:v>6.2209100262725006</c:v>
                </c:pt>
                <c:pt idx="3872">
                  <c:v>5.8797681826345904</c:v>
                </c:pt>
                <c:pt idx="3873">
                  <c:v>6.3684415226865507</c:v>
                </c:pt>
                <c:pt idx="3874">
                  <c:v>5.5132779264873513</c:v>
                </c:pt>
                <c:pt idx="3875">
                  <c:v>5.4999967942440886</c:v>
                </c:pt>
                <c:pt idx="3876">
                  <c:v>7.0961269987485922</c:v>
                </c:pt>
                <c:pt idx="3877">
                  <c:v>6.4416220047231958</c:v>
                </c:pt>
                <c:pt idx="3878">
                  <c:v>6.6507923853026982</c:v>
                </c:pt>
                <c:pt idx="3879">
                  <c:v>7.4177986191842109</c:v>
                </c:pt>
                <c:pt idx="3880">
                  <c:v>5.6557639988792063</c:v>
                </c:pt>
                <c:pt idx="3881">
                  <c:v>4.9172544435488144</c:v>
                </c:pt>
                <c:pt idx="3882">
                  <c:v>2.8560185574223369</c:v>
                </c:pt>
                <c:pt idx="3883">
                  <c:v>2.6410778013073113</c:v>
                </c:pt>
                <c:pt idx="3884">
                  <c:v>3.2251796542876705</c:v>
                </c:pt>
                <c:pt idx="3885">
                  <c:v>4.6338465556055954</c:v>
                </c:pt>
                <c:pt idx="3886">
                  <c:v>5.6347845735725679</c:v>
                </c:pt>
                <c:pt idx="3887">
                  <c:v>6.2246760422822938</c:v>
                </c:pt>
                <c:pt idx="3888">
                  <c:v>5.9899954503389621</c:v>
                </c:pt>
                <c:pt idx="3889">
                  <c:v>6.7420296402670106</c:v>
                </c:pt>
                <c:pt idx="3890">
                  <c:v>6.1014790304862148</c:v>
                </c:pt>
                <c:pt idx="3891">
                  <c:v>6.3762871864555333</c:v>
                </c:pt>
                <c:pt idx="3892">
                  <c:v>5.4792433388985202</c:v>
                </c:pt>
                <c:pt idx="3893">
                  <c:v>5.4501376241208339</c:v>
                </c:pt>
                <c:pt idx="3894">
                  <c:v>4.0223793835306623</c:v>
                </c:pt>
                <c:pt idx="3895">
                  <c:v>6.1697633136765404</c:v>
                </c:pt>
                <c:pt idx="3896">
                  <c:v>8.2071941547671408</c:v>
                </c:pt>
                <c:pt idx="3897">
                  <c:v>6.8708506334160475</c:v>
                </c:pt>
                <c:pt idx="3898">
                  <c:v>6.4237556210168689</c:v>
                </c:pt>
                <c:pt idx="3899">
                  <c:v>5.7422508213338732</c:v>
                </c:pt>
                <c:pt idx="3900">
                  <c:v>4.9451274846617217</c:v>
                </c:pt>
                <c:pt idx="3901">
                  <c:v>5.2117145353259353</c:v>
                </c:pt>
                <c:pt idx="3902">
                  <c:v>4.1801493706900281</c:v>
                </c:pt>
                <c:pt idx="3903">
                  <c:v>4.8507837474297535</c:v>
                </c:pt>
                <c:pt idx="3904">
                  <c:v>4.9910768677156874</c:v>
                </c:pt>
                <c:pt idx="3905">
                  <c:v>5.4808193024868492</c:v>
                </c:pt>
                <c:pt idx="3906">
                  <c:v>5.2773622006243306</c:v>
                </c:pt>
                <c:pt idx="3907">
                  <c:v>4.4163851746701095</c:v>
                </c:pt>
                <c:pt idx="3908">
                  <c:v>3.9053482312935639</c:v>
                </c:pt>
                <c:pt idx="3909">
                  <c:v>3.8939447333641186</c:v>
                </c:pt>
                <c:pt idx="3910">
                  <c:v>5.0745263597886563</c:v>
                </c:pt>
                <c:pt idx="3911">
                  <c:v>3.1435241608434863</c:v>
                </c:pt>
                <c:pt idx="3912">
                  <c:v>4.090379349267061</c:v>
                </c:pt>
                <c:pt idx="3913">
                  <c:v>5.4853554573630747</c:v>
                </c:pt>
                <c:pt idx="3914">
                  <c:v>5.0728965516485456</c:v>
                </c:pt>
                <c:pt idx="3915">
                  <c:v>3.0285566581779899</c:v>
                </c:pt>
                <c:pt idx="3916">
                  <c:v>3.3907774144187068</c:v>
                </c:pt>
                <c:pt idx="3917">
                  <c:v>3.5945951999230132</c:v>
                </c:pt>
                <c:pt idx="3918">
                  <c:v>3.7986756815351366</c:v>
                </c:pt>
                <c:pt idx="3919">
                  <c:v>2.728341490861788</c:v>
                </c:pt>
                <c:pt idx="3920">
                  <c:v>3.6226468345175395</c:v>
                </c:pt>
                <c:pt idx="3921">
                  <c:v>4.1483881607525914</c:v>
                </c:pt>
                <c:pt idx="3922">
                  <c:v>4.3800795943089312</c:v>
                </c:pt>
                <c:pt idx="3923">
                  <c:v>4.1261129590699204</c:v>
                </c:pt>
                <c:pt idx="3924">
                  <c:v>3.5741974678350936</c:v>
                </c:pt>
                <c:pt idx="3925">
                  <c:v>3.5814081425225779</c:v>
                </c:pt>
                <c:pt idx="3926">
                  <c:v>3.4102462968331371</c:v>
                </c:pt>
                <c:pt idx="3927">
                  <c:v>3.5803867344177642</c:v>
                </c:pt>
                <c:pt idx="3928">
                  <c:v>3.5618512423920721</c:v>
                </c:pt>
                <c:pt idx="3929">
                  <c:v>4.3005239045444181</c:v>
                </c:pt>
                <c:pt idx="3930">
                  <c:v>3.6071268262102971</c:v>
                </c:pt>
                <c:pt idx="3931">
                  <c:v>3.2311672764497104</c:v>
                </c:pt>
                <c:pt idx="3932">
                  <c:v>3.6437955813045022</c:v>
                </c:pt>
                <c:pt idx="3933">
                  <c:v>3.3711641937889487</c:v>
                </c:pt>
                <c:pt idx="3934">
                  <c:v>1.4249918507724832</c:v>
                </c:pt>
                <c:pt idx="3935">
                  <c:v>1.8972683392145386</c:v>
                </c:pt>
                <c:pt idx="3936">
                  <c:v>2.41413702126489</c:v>
                </c:pt>
                <c:pt idx="3937">
                  <c:v>2.4265913066568223</c:v>
                </c:pt>
                <c:pt idx="3938">
                  <c:v>2.9040627586991303</c:v>
                </c:pt>
                <c:pt idx="3939">
                  <c:v>3.0005719444041388</c:v>
                </c:pt>
                <c:pt idx="3940">
                  <c:v>3.2372155568001388</c:v>
                </c:pt>
                <c:pt idx="3941">
                  <c:v>3.3305570130459761</c:v>
                </c:pt>
                <c:pt idx="3942">
                  <c:v>3.6190585627282723</c:v>
                </c:pt>
                <c:pt idx="3943">
                  <c:v>3.5107047333726755</c:v>
                </c:pt>
                <c:pt idx="3944">
                  <c:v>3.7170353554951108</c:v>
                </c:pt>
                <c:pt idx="3945">
                  <c:v>3.4984366263140285</c:v>
                </c:pt>
                <c:pt idx="3946">
                  <c:v>4.9462049048128467</c:v>
                </c:pt>
                <c:pt idx="3947">
                  <c:v>3.290287947666704</c:v>
                </c:pt>
                <c:pt idx="3948">
                  <c:v>3.127214063143648</c:v>
                </c:pt>
                <c:pt idx="3949">
                  <c:v>3.2855956562036424</c:v>
                </c:pt>
                <c:pt idx="3950">
                  <c:v>2.9248499146213756</c:v>
                </c:pt>
                <c:pt idx="3951">
                  <c:v>2.9343999760579758</c:v>
                </c:pt>
                <c:pt idx="3952">
                  <c:v>3.1260211937751645</c:v>
                </c:pt>
                <c:pt idx="3953">
                  <c:v>1.4270643080929435</c:v>
                </c:pt>
                <c:pt idx="3954">
                  <c:v>1.7837266388143882</c:v>
                </c:pt>
                <c:pt idx="3955">
                  <c:v>1.8625282065546382</c:v>
                </c:pt>
                <c:pt idx="3956">
                  <c:v>1.9453990165981883</c:v>
                </c:pt>
                <c:pt idx="3957">
                  <c:v>2.3314437893566184</c:v>
                </c:pt>
                <c:pt idx="3958">
                  <c:v>2.519443749605311</c:v>
                </c:pt>
                <c:pt idx="3959">
                  <c:v>2.3694288727322932</c:v>
                </c:pt>
                <c:pt idx="3960">
                  <c:v>2.3659940678459592</c:v>
                </c:pt>
                <c:pt idx="3961">
                  <c:v>2.3417077351218754</c:v>
                </c:pt>
                <c:pt idx="3962">
                  <c:v>2.7330886325588604</c:v>
                </c:pt>
                <c:pt idx="3963">
                  <c:v>2.3322457140214365</c:v>
                </c:pt>
                <c:pt idx="3964">
                  <c:v>1.9002188063628669</c:v>
                </c:pt>
                <c:pt idx="3965">
                  <c:v>1.0379529497065714</c:v>
                </c:pt>
                <c:pt idx="3966">
                  <c:v>0.97061723597334126</c:v>
                </c:pt>
                <c:pt idx="3967">
                  <c:v>1.6152933112846428</c:v>
                </c:pt>
                <c:pt idx="3968">
                  <c:v>1.494248185663958</c:v>
                </c:pt>
                <c:pt idx="3969">
                  <c:v>1.144430535337599</c:v>
                </c:pt>
                <c:pt idx="3970">
                  <c:v>1.4514609849885831</c:v>
                </c:pt>
                <c:pt idx="3971">
                  <c:v>1.7899166159190671</c:v>
                </c:pt>
                <c:pt idx="3972">
                  <c:v>1.832734517165121</c:v>
                </c:pt>
                <c:pt idx="3973">
                  <c:v>1.5676070339440364</c:v>
                </c:pt>
                <c:pt idx="3974">
                  <c:v>2.7898770456430295</c:v>
                </c:pt>
                <c:pt idx="3975">
                  <c:v>1.9209217608823281</c:v>
                </c:pt>
                <c:pt idx="3976">
                  <c:v>1.020936691124062</c:v>
                </c:pt>
                <c:pt idx="3977">
                  <c:v>1.1732652479434176</c:v>
                </c:pt>
                <c:pt idx="3978">
                  <c:v>1.4407088258165268</c:v>
                </c:pt>
                <c:pt idx="3979">
                  <c:v>1.4620376609101162</c:v>
                </c:pt>
                <c:pt idx="3980">
                  <c:v>2.79464128854949</c:v>
                </c:pt>
                <c:pt idx="3981">
                  <c:v>1.4976095229523771</c:v>
                </c:pt>
                <c:pt idx="3982">
                  <c:v>0.89679857100950744</c:v>
                </c:pt>
                <c:pt idx="3983">
                  <c:v>1.0323248910206766</c:v>
                </c:pt>
                <c:pt idx="3984">
                  <c:v>0.83730407263711215</c:v>
                </c:pt>
                <c:pt idx="3985">
                  <c:v>0.886824088910944</c:v>
                </c:pt>
                <c:pt idx="3986">
                  <c:v>0.78402477139061633</c:v>
                </c:pt>
                <c:pt idx="3987">
                  <c:v>0.58980379176721454</c:v>
                </c:pt>
                <c:pt idx="3988">
                  <c:v>0.78909704112378165</c:v>
                </c:pt>
                <c:pt idx="3989">
                  <c:v>0.73482787337789213</c:v>
                </c:pt>
                <c:pt idx="3990">
                  <c:v>0.82520849039320365</c:v>
                </c:pt>
                <c:pt idx="3991">
                  <c:v>0.65413440788744415</c:v>
                </c:pt>
                <c:pt idx="3992">
                  <c:v>1.1580640289437656</c:v>
                </c:pt>
                <c:pt idx="3993">
                  <c:v>0.86503919509593519</c:v>
                </c:pt>
                <c:pt idx="3994">
                  <c:v>0.54796631250925731</c:v>
                </c:pt>
                <c:pt idx="3995">
                  <c:v>0.92329666762198914</c:v>
                </c:pt>
                <c:pt idx="3996">
                  <c:v>0.62217429906992761</c:v>
                </c:pt>
                <c:pt idx="3997">
                  <c:v>0.66599196834414276</c:v>
                </c:pt>
                <c:pt idx="3998">
                  <c:v>0.65703146614244756</c:v>
                </c:pt>
                <c:pt idx="3999">
                  <c:v>0.38128625981982023</c:v>
                </c:pt>
                <c:pt idx="4000">
                  <c:v>0.47853287491700758</c:v>
                </c:pt>
                <c:pt idx="4001">
                  <c:v>0.47163105147429996</c:v>
                </c:pt>
                <c:pt idx="4002">
                  <c:v>0.59264695406015799</c:v>
                </c:pt>
                <c:pt idx="4003">
                  <c:v>0.60928648010312259</c:v>
                </c:pt>
                <c:pt idx="4004">
                  <c:v>0.67804015097166259</c:v>
                </c:pt>
                <c:pt idx="4005">
                  <c:v>0.65987777675035642</c:v>
                </c:pt>
                <c:pt idx="4006">
                  <c:v>0.61763445596168276</c:v>
                </c:pt>
                <c:pt idx="4007">
                  <c:v>0.84407623068214743</c:v>
                </c:pt>
                <c:pt idx="4008">
                  <c:v>0.9142149084603125</c:v>
                </c:pt>
                <c:pt idx="4009">
                  <c:v>0.9106281234997019</c:v>
                </c:pt>
                <c:pt idx="4010">
                  <c:v>0.94329236045450793</c:v>
                </c:pt>
                <c:pt idx="4011">
                  <c:v>0.88449684998059563</c:v>
                </c:pt>
                <c:pt idx="4012">
                  <c:v>1.0858752201924595</c:v>
                </c:pt>
                <c:pt idx="4013">
                  <c:v>1.2007196416901973</c:v>
                </c:pt>
                <c:pt idx="4014">
                  <c:v>1.3215876359041829</c:v>
                </c:pt>
                <c:pt idx="4015">
                  <c:v>1.2147795918577329</c:v>
                </c:pt>
                <c:pt idx="4016">
                  <c:v>0.57892527355518875</c:v>
                </c:pt>
                <c:pt idx="4017">
                  <c:v>0.67113301946858261</c:v>
                </c:pt>
                <c:pt idx="4018">
                  <c:v>0.78331184326798231</c:v>
                </c:pt>
                <c:pt idx="4019">
                  <c:v>0.89989218049186204</c:v>
                </c:pt>
                <c:pt idx="4020">
                  <c:v>0.78932068329817606</c:v>
                </c:pt>
                <c:pt idx="4021">
                  <c:v>0.90240198267467009</c:v>
                </c:pt>
                <c:pt idx="4022">
                  <c:v>0.70732940341380501</c:v>
                </c:pt>
                <c:pt idx="4023">
                  <c:v>0.74513208382622975</c:v>
                </c:pt>
                <c:pt idx="4024">
                  <c:v>1.054063757189067</c:v>
                </c:pt>
                <c:pt idx="4025">
                  <c:v>1.0270545820547865</c:v>
                </c:pt>
                <c:pt idx="4026">
                  <c:v>0.98442474391450774</c:v>
                </c:pt>
                <c:pt idx="4027">
                  <c:v>0.89867293576134044</c:v>
                </c:pt>
                <c:pt idx="4028">
                  <c:v>0.97930824428376895</c:v>
                </c:pt>
                <c:pt idx="4029">
                  <c:v>0.73530874924793344</c:v>
                </c:pt>
                <c:pt idx="4030">
                  <c:v>1.0373819777875495</c:v>
                </c:pt>
                <c:pt idx="4031">
                  <c:v>1.2710509290020016</c:v>
                </c:pt>
                <c:pt idx="4032">
                  <c:v>0.72416866889625686</c:v>
                </c:pt>
                <c:pt idx="4033">
                  <c:v>0.63139223040127546</c:v>
                </c:pt>
                <c:pt idx="4034">
                  <c:v>1.1604738323337886</c:v>
                </c:pt>
                <c:pt idx="4035">
                  <c:v>1.183519942077436</c:v>
                </c:pt>
                <c:pt idx="4036">
                  <c:v>1.3533820912636063</c:v>
                </c:pt>
                <c:pt idx="4037">
                  <c:v>0.86498677166213334</c:v>
                </c:pt>
                <c:pt idx="4038">
                  <c:v>0.867779876831136</c:v>
                </c:pt>
                <c:pt idx="4039">
                  <c:v>1.1133422906819443</c:v>
                </c:pt>
                <c:pt idx="4040">
                  <c:v>0.98249447058298922</c:v>
                </c:pt>
                <c:pt idx="4041">
                  <c:v>0.68548749376252482</c:v>
                </c:pt>
                <c:pt idx="4042">
                  <c:v>0.61122348997957432</c:v>
                </c:pt>
                <c:pt idx="4043">
                  <c:v>0.58624666279723403</c:v>
                </c:pt>
                <c:pt idx="4044">
                  <c:v>0.48804020528339381</c:v>
                </c:pt>
                <c:pt idx="4045">
                  <c:v>0.54692879587224152</c:v>
                </c:pt>
                <c:pt idx="4046">
                  <c:v>0.45393964959938876</c:v>
                </c:pt>
                <c:pt idx="4047">
                  <c:v>0.5047702132627272</c:v>
                </c:pt>
                <c:pt idx="4048">
                  <c:v>0.49284439167038313</c:v>
                </c:pt>
                <c:pt idx="4049">
                  <c:v>0.60051439069389601</c:v>
                </c:pt>
                <c:pt idx="4050">
                  <c:v>0.7978880837309883</c:v>
                </c:pt>
                <c:pt idx="4051">
                  <c:v>0.62537142198674489</c:v>
                </c:pt>
                <c:pt idx="4052">
                  <c:v>0.53138343727743043</c:v>
                </c:pt>
                <c:pt idx="4053">
                  <c:v>1.042155504417986</c:v>
                </c:pt>
                <c:pt idx="4054">
                  <c:v>1.0839147041862327</c:v>
                </c:pt>
                <c:pt idx="4055">
                  <c:v>1.1196685316898158</c:v>
                </c:pt>
                <c:pt idx="4056">
                  <c:v>1.1046061801642237</c:v>
                </c:pt>
                <c:pt idx="4057">
                  <c:v>1.2006626923610859</c:v>
                </c:pt>
                <c:pt idx="4058">
                  <c:v>1.357138689163947</c:v>
                </c:pt>
                <c:pt idx="4059">
                  <c:v>1.5195631939256937</c:v>
                </c:pt>
                <c:pt idx="4060">
                  <c:v>1.6144994959021879</c:v>
                </c:pt>
                <c:pt idx="4061">
                  <c:v>1.0154761856709875</c:v>
                </c:pt>
                <c:pt idx="4062">
                  <c:v>1.692238691371404</c:v>
                </c:pt>
                <c:pt idx="4063">
                  <c:v>1.2039719907639226</c:v>
                </c:pt>
                <c:pt idx="4064">
                  <c:v>1.2265502605404472</c:v>
                </c:pt>
                <c:pt idx="4065">
                  <c:v>0.92917228712514621</c:v>
                </c:pt>
                <c:pt idx="4066">
                  <c:v>1.4751624888368957</c:v>
                </c:pt>
                <c:pt idx="4067">
                  <c:v>1.132685992888868</c:v>
                </c:pt>
                <c:pt idx="4068">
                  <c:v>0.95696192521133272</c:v>
                </c:pt>
                <c:pt idx="4069">
                  <c:v>1.124164481799854</c:v>
                </c:pt>
                <c:pt idx="4070">
                  <c:v>1.2692782829328648</c:v>
                </c:pt>
                <c:pt idx="4071">
                  <c:v>1.2453136851908326</c:v>
                </c:pt>
                <c:pt idx="4072">
                  <c:v>1.7351879470414346</c:v>
                </c:pt>
                <c:pt idx="4073">
                  <c:v>1.4421568667057005</c:v>
                </c:pt>
                <c:pt idx="4074">
                  <c:v>1.4656185424498558</c:v>
                </c:pt>
                <c:pt idx="4075">
                  <c:v>1.6190782226127365</c:v>
                </c:pt>
                <c:pt idx="4076">
                  <c:v>1.5514391468152189</c:v>
                </c:pt>
                <c:pt idx="4077">
                  <c:v>1.6741443092736794</c:v>
                </c:pt>
                <c:pt idx="4078">
                  <c:v>1.6115716903792081</c:v>
                </c:pt>
                <c:pt idx="4079">
                  <c:v>1.046907533849639</c:v>
                </c:pt>
                <c:pt idx="4080">
                  <c:v>1.604148672567637</c:v>
                </c:pt>
                <c:pt idx="4081">
                  <c:v>1.8174217478157435</c:v>
                </c:pt>
                <c:pt idx="4082">
                  <c:v>1.874853944565364</c:v>
                </c:pt>
                <c:pt idx="4083">
                  <c:v>2.086090403909787</c:v>
                </c:pt>
                <c:pt idx="4084">
                  <c:v>2.0053259248052768</c:v>
                </c:pt>
                <c:pt idx="4085">
                  <c:v>1.8299007643721419</c:v>
                </c:pt>
                <c:pt idx="4086">
                  <c:v>1.9746925614801505</c:v>
                </c:pt>
                <c:pt idx="4087">
                  <c:v>1.7804420590009622</c:v>
                </c:pt>
                <c:pt idx="4088">
                  <c:v>1.418699899705085</c:v>
                </c:pt>
                <c:pt idx="4089">
                  <c:v>2.236785497403162</c:v>
                </c:pt>
                <c:pt idx="4090">
                  <c:v>2.1733016930405751</c:v>
                </c:pt>
                <c:pt idx="4091">
                  <c:v>2.5163671508180347</c:v>
                </c:pt>
                <c:pt idx="4092">
                  <c:v>2.3351157651575289</c:v>
                </c:pt>
                <c:pt idx="4093">
                  <c:v>1.7832915591419154</c:v>
                </c:pt>
                <c:pt idx="4094">
                  <c:v>1.8062282579770825</c:v>
                </c:pt>
                <c:pt idx="4095">
                  <c:v>2.5238159680446524</c:v>
                </c:pt>
                <c:pt idx="4096">
                  <c:v>2.7487472369178003</c:v>
                </c:pt>
                <c:pt idx="4097">
                  <c:v>2.334389843224578</c:v>
                </c:pt>
                <c:pt idx="4098">
                  <c:v>2.8766489404926832</c:v>
                </c:pt>
                <c:pt idx="4099">
                  <c:v>4.5518584135896933</c:v>
                </c:pt>
                <c:pt idx="4100">
                  <c:v>6.925474988954754</c:v>
                </c:pt>
                <c:pt idx="4101">
                  <c:v>2.664382373966601</c:v>
                </c:pt>
                <c:pt idx="4102">
                  <c:v>2.4038589807022954</c:v>
                </c:pt>
                <c:pt idx="4103">
                  <c:v>3.0781575431601089</c:v>
                </c:pt>
                <c:pt idx="4104">
                  <c:v>1.8077104543373623</c:v>
                </c:pt>
                <c:pt idx="4105">
                  <c:v>2.2553526152902394</c:v>
                </c:pt>
                <c:pt idx="4106">
                  <c:v>2.2638269719584536</c:v>
                </c:pt>
                <c:pt idx="4107">
                  <c:v>0.97745557346214873</c:v>
                </c:pt>
                <c:pt idx="4108">
                  <c:v>0.84168512470211065</c:v>
                </c:pt>
                <c:pt idx="4109">
                  <c:v>0.79071956892866679</c:v>
                </c:pt>
                <c:pt idx="4110">
                  <c:v>1.7910853472243446</c:v>
                </c:pt>
                <c:pt idx="4111">
                  <c:v>2.0332346541375403</c:v>
                </c:pt>
                <c:pt idx="4112">
                  <c:v>2.415591745564734</c:v>
                </c:pt>
                <c:pt idx="4113">
                  <c:v>2.5092867766420937</c:v>
                </c:pt>
                <c:pt idx="4114">
                  <c:v>3.1804262857547489</c:v>
                </c:pt>
                <c:pt idx="4115">
                  <c:v>4.0844894554025437</c:v>
                </c:pt>
                <c:pt idx="4116">
                  <c:v>3.9190003468218304</c:v>
                </c:pt>
                <c:pt idx="4117">
                  <c:v>4.5420974275366159</c:v>
                </c:pt>
                <c:pt idx="4118">
                  <c:v>4.7035974381365158</c:v>
                </c:pt>
                <c:pt idx="4119">
                  <c:v>5.8966817756694132</c:v>
                </c:pt>
                <c:pt idx="4120">
                  <c:v>6.4037665393765408</c:v>
                </c:pt>
                <c:pt idx="4121">
                  <c:v>5.51093593271505</c:v>
                </c:pt>
                <c:pt idx="4122">
                  <c:v>3.4802274234119412</c:v>
                </c:pt>
                <c:pt idx="4123">
                  <c:v>2.4079945755130314</c:v>
                </c:pt>
                <c:pt idx="4124">
                  <c:v>3.4568150103088318</c:v>
                </c:pt>
                <c:pt idx="4125">
                  <c:v>3.9057276265674523</c:v>
                </c:pt>
                <c:pt idx="4126">
                  <c:v>3.9785212683148918</c:v>
                </c:pt>
                <c:pt idx="4127">
                  <c:v>4.9615704557560516</c:v>
                </c:pt>
                <c:pt idx="4128">
                  <c:v>4.6902027615639641</c:v>
                </c:pt>
                <c:pt idx="4129">
                  <c:v>4.6010967527596289</c:v>
                </c:pt>
                <c:pt idx="4130">
                  <c:v>5.429210927305399</c:v>
                </c:pt>
                <c:pt idx="4131">
                  <c:v>6.9149092255701428</c:v>
                </c:pt>
                <c:pt idx="4132">
                  <c:v>6.5300374914975983</c:v>
                </c:pt>
                <c:pt idx="4133">
                  <c:v>7.6782892876337439</c:v>
                </c:pt>
                <c:pt idx="4134">
                  <c:v>4.0423228671901956</c:v>
                </c:pt>
                <c:pt idx="4135">
                  <c:v>4.0948656814048547</c:v>
                </c:pt>
                <c:pt idx="4136">
                  <c:v>4.5944494228280934</c:v>
                </c:pt>
                <c:pt idx="4137">
                  <c:v>4.2858966195763113</c:v>
                </c:pt>
                <c:pt idx="4138">
                  <c:v>5.1381102624278192</c:v>
                </c:pt>
                <c:pt idx="4139">
                  <c:v>5.5653054655574996</c:v>
                </c:pt>
                <c:pt idx="4140">
                  <c:v>5.6307411148122402</c:v>
                </c:pt>
                <c:pt idx="4141">
                  <c:v>4.1621615081762382</c:v>
                </c:pt>
                <c:pt idx="4142">
                  <c:v>3.8787023029396854</c:v>
                </c:pt>
                <c:pt idx="4143">
                  <c:v>5.2385656425862681</c:v>
                </c:pt>
                <c:pt idx="4144">
                  <c:v>4.9915278756120802</c:v>
                </c:pt>
                <c:pt idx="4145">
                  <c:v>5.4478160168382992</c:v>
                </c:pt>
                <c:pt idx="4146">
                  <c:v>5.486493010204641</c:v>
                </c:pt>
                <c:pt idx="4147">
                  <c:v>5.7085044013425001</c:v>
                </c:pt>
                <c:pt idx="4148">
                  <c:v>5.6992518197330915</c:v>
                </c:pt>
                <c:pt idx="4149">
                  <c:v>3.7665766806350538</c:v>
                </c:pt>
                <c:pt idx="4150">
                  <c:v>5.068304274863273</c:v>
                </c:pt>
                <c:pt idx="4151">
                  <c:v>4.9449117527725539</c:v>
                </c:pt>
                <c:pt idx="4152">
                  <c:v>5.6324511101337045</c:v>
                </c:pt>
                <c:pt idx="4153">
                  <c:v>6.3899550409812651</c:v>
                </c:pt>
                <c:pt idx="4154">
                  <c:v>5.496911031981452</c:v>
                </c:pt>
                <c:pt idx="4155">
                  <c:v>2.360646644776756</c:v>
                </c:pt>
                <c:pt idx="4156">
                  <c:v>2.3636911132692777</c:v>
                </c:pt>
                <c:pt idx="4157">
                  <c:v>4.5807689559907994</c:v>
                </c:pt>
                <c:pt idx="4158">
                  <c:v>5.8913349205273384</c:v>
                </c:pt>
                <c:pt idx="4159">
                  <c:v>7.243775678224865</c:v>
                </c:pt>
                <c:pt idx="4160">
                  <c:v>3.6062785314589694</c:v>
                </c:pt>
                <c:pt idx="4161">
                  <c:v>3.1526898901521387</c:v>
                </c:pt>
                <c:pt idx="4162">
                  <c:v>4.4035438543862275</c:v>
                </c:pt>
                <c:pt idx="4163">
                  <c:v>4.7335155384846859</c:v>
                </c:pt>
                <c:pt idx="4164">
                  <c:v>5.4247839218784701</c:v>
                </c:pt>
                <c:pt idx="4165">
                  <c:v>5.2509282767966381</c:v>
                </c:pt>
                <c:pt idx="4166">
                  <c:v>6.3131683677422075</c:v>
                </c:pt>
                <c:pt idx="4167">
                  <c:v>5.7416022760144516</c:v>
                </c:pt>
                <c:pt idx="4168">
                  <c:v>4.4389950231791158</c:v>
                </c:pt>
                <c:pt idx="4169">
                  <c:v>2.4065759501575954</c:v>
                </c:pt>
                <c:pt idx="4170">
                  <c:v>3.2650466589745131</c:v>
                </c:pt>
                <c:pt idx="4171">
                  <c:v>5.0502884697136015</c:v>
                </c:pt>
                <c:pt idx="4172">
                  <c:v>6.4918841641231184</c:v>
                </c:pt>
                <c:pt idx="4173">
                  <c:v>6.759045656938901</c:v>
                </c:pt>
                <c:pt idx="4174">
                  <c:v>6.0889932344314213</c:v>
                </c:pt>
                <c:pt idx="4175">
                  <c:v>5.9459478231989449</c:v>
                </c:pt>
                <c:pt idx="4176">
                  <c:v>5.1114627916814133</c:v>
                </c:pt>
                <c:pt idx="4177">
                  <c:v>5.1341904657794304</c:v>
                </c:pt>
                <c:pt idx="4178">
                  <c:v>5.2579618049343138</c:v>
                </c:pt>
                <c:pt idx="4179">
                  <c:v>4.6470735456379808</c:v>
                </c:pt>
                <c:pt idx="4180">
                  <c:v>4.5009429927921554</c:v>
                </c:pt>
                <c:pt idx="4181">
                  <c:v>5.3868718020331725</c:v>
                </c:pt>
                <c:pt idx="4182">
                  <c:v>5.5395747074390735</c:v>
                </c:pt>
                <c:pt idx="4183">
                  <c:v>5.9173646460196609</c:v>
                </c:pt>
                <c:pt idx="4184">
                  <c:v>2.7605806016394574</c:v>
                </c:pt>
                <c:pt idx="4185">
                  <c:v>3.2490863288298173</c:v>
                </c:pt>
                <c:pt idx="4186">
                  <c:v>4.77601665082274</c:v>
                </c:pt>
                <c:pt idx="4187">
                  <c:v>4.8517753918271351</c:v>
                </c:pt>
                <c:pt idx="4188">
                  <c:v>5.7731615885267962</c:v>
                </c:pt>
                <c:pt idx="4189">
                  <c:v>6.0056760059522469</c:v>
                </c:pt>
                <c:pt idx="4190">
                  <c:v>5.9112872247448216</c:v>
                </c:pt>
                <c:pt idx="4191">
                  <c:v>5.0115285463197567</c:v>
                </c:pt>
                <c:pt idx="4192">
                  <c:v>6.2182411516419398</c:v>
                </c:pt>
                <c:pt idx="4193">
                  <c:v>7.1580032584639941</c:v>
                </c:pt>
                <c:pt idx="4194">
                  <c:v>4.5558306177476711</c:v>
                </c:pt>
                <c:pt idx="4195">
                  <c:v>3.8972789729066069</c:v>
                </c:pt>
                <c:pt idx="4196">
                  <c:v>3.991066222148774</c:v>
                </c:pt>
                <c:pt idx="4197">
                  <c:v>4.6948089471467931</c:v>
                </c:pt>
                <c:pt idx="4198">
                  <c:v>6.1358220072848946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11616"/>
        <c:axId val="180719616"/>
      </c:lineChart>
      <c:catAx>
        <c:axId val="128911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719616"/>
        <c:crosses val="autoZero"/>
        <c:auto val="1"/>
        <c:lblAlgn val="ctr"/>
        <c:lblOffset val="100"/>
        <c:noMultiLvlLbl val="0"/>
      </c:catAx>
      <c:valAx>
        <c:axId val="180719616"/>
        <c:scaling>
          <c:orientation val="minMax"/>
          <c:max val="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911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Sheet4!$C$25:$C$623</c:f>
              <c:numCache>
                <c:formatCode>General</c:formatCode>
                <c:ptCount val="599"/>
                <c:pt idx="0">
                  <c:v>0.26476445722549813</c:v>
                </c:pt>
                <c:pt idx="1">
                  <c:v>-1.1617285107690707</c:v>
                </c:pt>
                <c:pt idx="2">
                  <c:v>-0.44371812337322947</c:v>
                </c:pt>
                <c:pt idx="3">
                  <c:v>-1.0918107348286799</c:v>
                </c:pt>
                <c:pt idx="4">
                  <c:v>-1.1214787888524924E-2</c:v>
                </c:pt>
                <c:pt idx="5">
                  <c:v>1.3733550420779488</c:v>
                </c:pt>
                <c:pt idx="6">
                  <c:v>-0.12127882815088453</c:v>
                </c:pt>
                <c:pt idx="7">
                  <c:v>-0.33551831111896524</c:v>
                </c:pt>
                <c:pt idx="8">
                  <c:v>1.0293835129147224</c:v>
                </c:pt>
                <c:pt idx="9">
                  <c:v>0.37023698270198002</c:v>
                </c:pt>
                <c:pt idx="10">
                  <c:v>0.5869121290965964</c:v>
                </c:pt>
                <c:pt idx="11">
                  <c:v>2.2207838071664998</c:v>
                </c:pt>
                <c:pt idx="12">
                  <c:v>0.35185319474694765</c:v>
                </c:pt>
                <c:pt idx="13">
                  <c:v>0.86572935338891988</c:v>
                </c:pt>
                <c:pt idx="14">
                  <c:v>1.1192776970190694</c:v>
                </c:pt>
                <c:pt idx="15">
                  <c:v>3.8412205163151416</c:v>
                </c:pt>
                <c:pt idx="16">
                  <c:v>0.91513367088607289</c:v>
                </c:pt>
                <c:pt idx="17">
                  <c:v>1.8144969400984596</c:v>
                </c:pt>
                <c:pt idx="18">
                  <c:v>-7.4416704192487533</c:v>
                </c:pt>
                <c:pt idx="19">
                  <c:v>0.59682005505949931</c:v>
                </c:pt>
                <c:pt idx="20">
                  <c:v>-2.0094772990858605</c:v>
                </c:pt>
                <c:pt idx="21">
                  <c:v>-1.4839640164789607</c:v>
                </c:pt>
                <c:pt idx="22">
                  <c:v>0.75911070863681296</c:v>
                </c:pt>
                <c:pt idx="23">
                  <c:v>-0.77235528487803329</c:v>
                </c:pt>
                <c:pt idx="24">
                  <c:v>0.87462291895061028</c:v>
                </c:pt>
                <c:pt idx="25">
                  <c:v>0.1568119098194245</c:v>
                </c:pt>
                <c:pt idx="26">
                  <c:v>-0.46793706549246394</c:v>
                </c:pt>
                <c:pt idx="27">
                  <c:v>2.6597993561064586</c:v>
                </c:pt>
                <c:pt idx="28">
                  <c:v>0.14810520592143739</c:v>
                </c:pt>
                <c:pt idx="29">
                  <c:v>0.75463088893256725</c:v>
                </c:pt>
                <c:pt idx="30">
                  <c:v>1.4232945241493313</c:v>
                </c:pt>
                <c:pt idx="31">
                  <c:v>-1.5593724655672183</c:v>
                </c:pt>
                <c:pt idx="32">
                  <c:v>-7.3770232100057953E-2</c:v>
                </c:pt>
                <c:pt idx="33">
                  <c:v>1.5508478029134611</c:v>
                </c:pt>
                <c:pt idx="34">
                  <c:v>2.3422746665878709</c:v>
                </c:pt>
                <c:pt idx="35">
                  <c:v>3.0370118471044085</c:v>
                </c:pt>
                <c:pt idx="36">
                  <c:v>-0.95366764814642124</c:v>
                </c:pt>
                <c:pt idx="37">
                  <c:v>2.5841357391192119</c:v>
                </c:pt>
                <c:pt idx="38">
                  <c:v>0.81871668315354285</c:v>
                </c:pt>
                <c:pt idx="39">
                  <c:v>0.52300731603948325</c:v>
                </c:pt>
                <c:pt idx="40">
                  <c:v>0.76694231432429705</c:v>
                </c:pt>
                <c:pt idx="41">
                  <c:v>-9.745421955596445E-2</c:v>
                </c:pt>
                <c:pt idx="42">
                  <c:v>1.321098386550827</c:v>
                </c:pt>
                <c:pt idx="43">
                  <c:v>-0.47580370980006137</c:v>
                </c:pt>
                <c:pt idx="44">
                  <c:v>0.20830968008059658</c:v>
                </c:pt>
                <c:pt idx="45">
                  <c:v>-3.5940328462242377E-2</c:v>
                </c:pt>
                <c:pt idx="46">
                  <c:v>-9.3439161744952148E-2</c:v>
                </c:pt>
                <c:pt idx="47">
                  <c:v>-2.650813002063801E-2</c:v>
                </c:pt>
                <c:pt idx="48">
                  <c:v>-0.38807244837239985</c:v>
                </c:pt>
                <c:pt idx="49">
                  <c:v>-0.40761236267592249</c:v>
                </c:pt>
                <c:pt idx="50">
                  <c:v>-1.1314211928782405</c:v>
                </c:pt>
                <c:pt idx="51">
                  <c:v>-0.63092544448786081</c:v>
                </c:pt>
                <c:pt idx="52">
                  <c:v>0.22600437286089714</c:v>
                </c:pt>
                <c:pt idx="53">
                  <c:v>-0.39781791111061549</c:v>
                </c:pt>
                <c:pt idx="54">
                  <c:v>-1.2958903510116428</c:v>
                </c:pt>
                <c:pt idx="55">
                  <c:v>-1.7174131108788786</c:v>
                </c:pt>
                <c:pt idx="56">
                  <c:v>-1.6264106417339468</c:v>
                </c:pt>
                <c:pt idx="57">
                  <c:v>-0.8459655372442354</c:v>
                </c:pt>
                <c:pt idx="58">
                  <c:v>0.70184305080218223</c:v>
                </c:pt>
                <c:pt idx="59">
                  <c:v>0.30149781268505782</c:v>
                </c:pt>
                <c:pt idx="60">
                  <c:v>2.4867923783667418</c:v>
                </c:pt>
                <c:pt idx="61">
                  <c:v>-0.729473125938223</c:v>
                </c:pt>
                <c:pt idx="62">
                  <c:v>-2.2515567541464776E-2</c:v>
                </c:pt>
                <c:pt idx="63">
                  <c:v>-0.38686355841491604</c:v>
                </c:pt>
                <c:pt idx="64">
                  <c:v>1.5589927408101723E-2</c:v>
                </c:pt>
                <c:pt idx="65">
                  <c:v>0.44203807376782489</c:v>
                </c:pt>
                <c:pt idx="66">
                  <c:v>1.3319299038723198</c:v>
                </c:pt>
                <c:pt idx="67">
                  <c:v>1.065695572846872</c:v>
                </c:pt>
                <c:pt idx="68">
                  <c:v>1.4237061291989104</c:v>
                </c:pt>
                <c:pt idx="69">
                  <c:v>0.10260650058193477</c:v>
                </c:pt>
                <c:pt idx="70">
                  <c:v>1.3024925120827202</c:v>
                </c:pt>
                <c:pt idx="71">
                  <c:v>-0.41236692242719464</c:v>
                </c:pt>
                <c:pt idx="72">
                  <c:v>0.94502137548004583</c:v>
                </c:pt>
                <c:pt idx="73">
                  <c:v>-2.7475191199764559</c:v>
                </c:pt>
                <c:pt idx="74">
                  <c:v>-1.3157022869591106</c:v>
                </c:pt>
                <c:pt idx="75">
                  <c:v>0.83544265961551112</c:v>
                </c:pt>
                <c:pt idx="76">
                  <c:v>-0.15854023625113101</c:v>
                </c:pt>
                <c:pt idx="77">
                  <c:v>0.29327724274669897</c:v>
                </c:pt>
                <c:pt idx="78">
                  <c:v>-0.49149657493184939</c:v>
                </c:pt>
                <c:pt idx="79">
                  <c:v>0.3834526629351771</c:v>
                </c:pt>
                <c:pt idx="80">
                  <c:v>1.2166680694550891</c:v>
                </c:pt>
                <c:pt idx="81">
                  <c:v>0.48897880970264218</c:v>
                </c:pt>
                <c:pt idx="82">
                  <c:v>-1.5853681774700554</c:v>
                </c:pt>
                <c:pt idx="83">
                  <c:v>0.76449065366796987</c:v>
                </c:pt>
                <c:pt idx="84">
                  <c:v>2.1998704022420537</c:v>
                </c:pt>
                <c:pt idx="85">
                  <c:v>1.2216357315168622</c:v>
                </c:pt>
                <c:pt idx="86">
                  <c:v>2.0942766021910355</c:v>
                </c:pt>
                <c:pt idx="87">
                  <c:v>-1.2947720991186173</c:v>
                </c:pt>
                <c:pt idx="88">
                  <c:v>-0.32670149823581873</c:v>
                </c:pt>
                <c:pt idx="89">
                  <c:v>0.36685724521342777</c:v>
                </c:pt>
                <c:pt idx="90">
                  <c:v>-0.32587619486521113</c:v>
                </c:pt>
                <c:pt idx="91">
                  <c:v>-0.58694705210175835</c:v>
                </c:pt>
                <c:pt idx="92">
                  <c:v>0.16758801875668716</c:v>
                </c:pt>
                <c:pt idx="93">
                  <c:v>0.29703573962230845</c:v>
                </c:pt>
                <c:pt idx="94">
                  <c:v>0.79373868669844772</c:v>
                </c:pt>
                <c:pt idx="95">
                  <c:v>1.6083176420180445</c:v>
                </c:pt>
                <c:pt idx="96">
                  <c:v>-8.2801817829469826E-4</c:v>
                </c:pt>
                <c:pt idx="97">
                  <c:v>-0.47580934893921656</c:v>
                </c:pt>
                <c:pt idx="98">
                  <c:v>-0.31455926833726378</c:v>
                </c:pt>
                <c:pt idx="99">
                  <c:v>-0.54237371001732626</c:v>
                </c:pt>
                <c:pt idx="100">
                  <c:v>-1.2133137408802939</c:v>
                </c:pt>
                <c:pt idx="101">
                  <c:v>-0.73267206742442925</c:v>
                </c:pt>
                <c:pt idx="102">
                  <c:v>-0.45543270782925394</c:v>
                </c:pt>
                <c:pt idx="103">
                  <c:v>-1.3631417754306512</c:v>
                </c:pt>
                <c:pt idx="104">
                  <c:v>-0.31479929903761117</c:v>
                </c:pt>
                <c:pt idx="105">
                  <c:v>-0.51411367149980181</c:v>
                </c:pt>
                <c:pt idx="106">
                  <c:v>-1.0100695555808128</c:v>
                </c:pt>
                <c:pt idx="107">
                  <c:v>-1.0797588316020124</c:v>
                </c:pt>
                <c:pt idx="108">
                  <c:v>2.29846431072054</c:v>
                </c:pt>
                <c:pt idx="109">
                  <c:v>-0.8220125347711642</c:v>
                </c:pt>
                <c:pt idx="110">
                  <c:v>-0.85603938395410339</c:v>
                </c:pt>
                <c:pt idx="111">
                  <c:v>-0.62322008703998133</c:v>
                </c:pt>
                <c:pt idx="112">
                  <c:v>-0.96339920057765349</c:v>
                </c:pt>
                <c:pt idx="113">
                  <c:v>-0.53659753476179439</c:v>
                </c:pt>
                <c:pt idx="114">
                  <c:v>-0.29762092569818499</c:v>
                </c:pt>
                <c:pt idx="115">
                  <c:v>0.44708285771477208</c:v>
                </c:pt>
                <c:pt idx="116">
                  <c:v>0.14748484537577333</c:v>
                </c:pt>
                <c:pt idx="117">
                  <c:v>-0.6310794929114012</c:v>
                </c:pt>
                <c:pt idx="118">
                  <c:v>1.4699181625272288</c:v>
                </c:pt>
                <c:pt idx="119">
                  <c:v>-1.2591958551213693</c:v>
                </c:pt>
                <c:pt idx="120">
                  <c:v>0.34791463595697003</c:v>
                </c:pt>
                <c:pt idx="121">
                  <c:v>0.34925743643366669</c:v>
                </c:pt>
                <c:pt idx="122">
                  <c:v>0.65642317229931457</c:v>
                </c:pt>
                <c:pt idx="123">
                  <c:v>1.3135154867704131</c:v>
                </c:pt>
                <c:pt idx="124">
                  <c:v>-2.8096184736495999E-2</c:v>
                </c:pt>
                <c:pt idx="125">
                  <c:v>-0.48269226705001245</c:v>
                </c:pt>
                <c:pt idx="126">
                  <c:v>-0.2685322845854774</c:v>
                </c:pt>
                <c:pt idx="127">
                  <c:v>-8.2916361129537819E-2</c:v>
                </c:pt>
                <c:pt idx="128">
                  <c:v>-0.89367696492529802</c:v>
                </c:pt>
                <c:pt idx="129">
                  <c:v>0.34577840933951087</c:v>
                </c:pt>
                <c:pt idx="130">
                  <c:v>-0.52252181217112259</c:v>
                </c:pt>
                <c:pt idx="131">
                  <c:v>-0.73552072395380463</c:v>
                </c:pt>
                <c:pt idx="132">
                  <c:v>-2.3970650385659962</c:v>
                </c:pt>
                <c:pt idx="133">
                  <c:v>-1.7151709229708523</c:v>
                </c:pt>
                <c:pt idx="134">
                  <c:v>-0.98122697851911589</c:v>
                </c:pt>
                <c:pt idx="135">
                  <c:v>-0.61467727875550615</c:v>
                </c:pt>
                <c:pt idx="136">
                  <c:v>-0.38958698960707672</c:v>
                </c:pt>
                <c:pt idx="137">
                  <c:v>1.5806633710651994</c:v>
                </c:pt>
                <c:pt idx="138">
                  <c:v>-0.16408486684742307</c:v>
                </c:pt>
                <c:pt idx="139">
                  <c:v>0.65929180086475725</c:v>
                </c:pt>
                <c:pt idx="140">
                  <c:v>1.215797184451592</c:v>
                </c:pt>
                <c:pt idx="141">
                  <c:v>6.3146122361141366E-2</c:v>
                </c:pt>
                <c:pt idx="142">
                  <c:v>0.97470774021199702</c:v>
                </c:pt>
                <c:pt idx="143">
                  <c:v>0.51270502463266965</c:v>
                </c:pt>
                <c:pt idx="144">
                  <c:v>0.56465394587625362</c:v>
                </c:pt>
                <c:pt idx="145">
                  <c:v>-3.4981283879762515E-2</c:v>
                </c:pt>
                <c:pt idx="146">
                  <c:v>-0.22234901693267695</c:v>
                </c:pt>
                <c:pt idx="147">
                  <c:v>0.33581327574492814</c:v>
                </c:pt>
                <c:pt idx="148">
                  <c:v>-0.10702436740977728</c:v>
                </c:pt>
                <c:pt idx="149">
                  <c:v>0.11770758589799701</c:v>
                </c:pt>
                <c:pt idx="150">
                  <c:v>-0.632469307039221</c:v>
                </c:pt>
                <c:pt idx="151">
                  <c:v>-0.30595667170472551</c:v>
                </c:pt>
                <c:pt idx="152">
                  <c:v>-0.29613256257897813</c:v>
                </c:pt>
                <c:pt idx="153">
                  <c:v>-0.1686459761582606</c:v>
                </c:pt>
                <c:pt idx="154">
                  <c:v>0.52343529867413197</c:v>
                </c:pt>
                <c:pt idx="155">
                  <c:v>0.1866705410685936</c:v>
                </c:pt>
                <c:pt idx="156">
                  <c:v>-9.6003071456234546E-2</c:v>
                </c:pt>
                <c:pt idx="157">
                  <c:v>-0.70060054310074549</c:v>
                </c:pt>
                <c:pt idx="158">
                  <c:v>-1.229411454049423</c:v>
                </c:pt>
                <c:pt idx="159">
                  <c:v>0.86298490092003854</c:v>
                </c:pt>
                <c:pt idx="160">
                  <c:v>-1.6486350805324346E-2</c:v>
                </c:pt>
                <c:pt idx="161">
                  <c:v>-0.37903835892407312</c:v>
                </c:pt>
                <c:pt idx="162">
                  <c:v>-0.20110115282126673</c:v>
                </c:pt>
                <c:pt idx="163">
                  <c:v>0.24139618931768458</c:v>
                </c:pt>
                <c:pt idx="164">
                  <c:v>-0.76564949013738204</c:v>
                </c:pt>
                <c:pt idx="165">
                  <c:v>-0.69921266347176658</c:v>
                </c:pt>
                <c:pt idx="166">
                  <c:v>0.626620653009347</c:v>
                </c:pt>
                <c:pt idx="167">
                  <c:v>1.0596394826365803</c:v>
                </c:pt>
                <c:pt idx="168">
                  <c:v>0.20191587931366328</c:v>
                </c:pt>
                <c:pt idx="169">
                  <c:v>-1.0433427801837301</c:v>
                </c:pt>
                <c:pt idx="170">
                  <c:v>1.8569774137896022</c:v>
                </c:pt>
                <c:pt idx="171">
                  <c:v>-7.020616695323767E-2</c:v>
                </c:pt>
                <c:pt idx="172">
                  <c:v>3.0335469460080331</c:v>
                </c:pt>
                <c:pt idx="173">
                  <c:v>2.4339725183646763</c:v>
                </c:pt>
                <c:pt idx="174">
                  <c:v>1.6771069337233531</c:v>
                </c:pt>
                <c:pt idx="175">
                  <c:v>2.5546654221601992</c:v>
                </c:pt>
                <c:pt idx="176">
                  <c:v>-0.38849716851312888</c:v>
                </c:pt>
                <c:pt idx="177">
                  <c:v>-2.9522405957786031</c:v>
                </c:pt>
                <c:pt idx="178">
                  <c:v>7.0146015936430217E-2</c:v>
                </c:pt>
                <c:pt idx="179">
                  <c:v>-2.4367393784138613</c:v>
                </c:pt>
                <c:pt idx="180">
                  <c:v>1.052417929469545</c:v>
                </c:pt>
                <c:pt idx="181">
                  <c:v>0.49877673634745179</c:v>
                </c:pt>
                <c:pt idx="182">
                  <c:v>3.2096696221618117</c:v>
                </c:pt>
                <c:pt idx="183">
                  <c:v>1.034221266692489</c:v>
                </c:pt>
                <c:pt idx="184">
                  <c:v>-0.56188038617783498</c:v>
                </c:pt>
                <c:pt idx="185">
                  <c:v>0.21058672288965674</c:v>
                </c:pt>
                <c:pt idx="186">
                  <c:v>-7.588027631525307E-2</c:v>
                </c:pt>
                <c:pt idx="187">
                  <c:v>0.67258885264465285</c:v>
                </c:pt>
                <c:pt idx="188">
                  <c:v>3.1319840038556999</c:v>
                </c:pt>
                <c:pt idx="189">
                  <c:v>-0.58782234492801244</c:v>
                </c:pt>
                <c:pt idx="190">
                  <c:v>0.12225572308140009</c:v>
                </c:pt>
                <c:pt idx="191">
                  <c:v>2.1437808828983052E-2</c:v>
                </c:pt>
                <c:pt idx="192">
                  <c:v>-0.84913541101140666</c:v>
                </c:pt>
                <c:pt idx="193">
                  <c:v>0.34251032658685876</c:v>
                </c:pt>
                <c:pt idx="194">
                  <c:v>-1.3287550016005234E-2</c:v>
                </c:pt>
                <c:pt idx="195">
                  <c:v>0.21395214830733877</c:v>
                </c:pt>
                <c:pt idx="196">
                  <c:v>-0.32889161929944066</c:v>
                </c:pt>
                <c:pt idx="197">
                  <c:v>7.9307040342907698E-2</c:v>
                </c:pt>
                <c:pt idx="198">
                  <c:v>-0.42735211260566164</c:v>
                </c:pt>
                <c:pt idx="199">
                  <c:v>-0.36782042766313783</c:v>
                </c:pt>
                <c:pt idx="200">
                  <c:v>-0.20020119881106746</c:v>
                </c:pt>
                <c:pt idx="201">
                  <c:v>0.18296059382197649</c:v>
                </c:pt>
                <c:pt idx="202">
                  <c:v>0.30475380602233537</c:v>
                </c:pt>
                <c:pt idx="203">
                  <c:v>-0.32572088060822013</c:v>
                </c:pt>
                <c:pt idx="204">
                  <c:v>-0.34955113441106311</c:v>
                </c:pt>
                <c:pt idx="205">
                  <c:v>-0.1028312873660846</c:v>
                </c:pt>
                <c:pt idx="206">
                  <c:v>0.25413637341779749</c:v>
                </c:pt>
                <c:pt idx="207">
                  <c:v>-1.1141556595652868</c:v>
                </c:pt>
                <c:pt idx="208">
                  <c:v>-0.78448414782264919</c:v>
                </c:pt>
                <c:pt idx="209">
                  <c:v>-0.441720612316721</c:v>
                </c:pt>
                <c:pt idx="210">
                  <c:v>-1.6235424751086227</c:v>
                </c:pt>
                <c:pt idx="211">
                  <c:v>-1.248344485849463</c:v>
                </c:pt>
                <c:pt idx="212">
                  <c:v>-1.3220151105462554</c:v>
                </c:pt>
                <c:pt idx="213">
                  <c:v>-1.1579143440594408</c:v>
                </c:pt>
                <c:pt idx="214">
                  <c:v>0.66636782250273541</c:v>
                </c:pt>
                <c:pt idx="215">
                  <c:v>-0.2503197736531142</c:v>
                </c:pt>
                <c:pt idx="216">
                  <c:v>-0.28737277196311339</c:v>
                </c:pt>
                <c:pt idx="217">
                  <c:v>-1.8238290161736614E-2</c:v>
                </c:pt>
                <c:pt idx="218">
                  <c:v>0.2878947617634493</c:v>
                </c:pt>
                <c:pt idx="219">
                  <c:v>1.3029684333686955</c:v>
                </c:pt>
                <c:pt idx="220">
                  <c:v>-0.22509225269231337</c:v>
                </c:pt>
                <c:pt idx="221">
                  <c:v>2.5204494648252744</c:v>
                </c:pt>
                <c:pt idx="222">
                  <c:v>-0.20359983699862738</c:v>
                </c:pt>
                <c:pt idx="223">
                  <c:v>-3.0024808943752106</c:v>
                </c:pt>
                <c:pt idx="224">
                  <c:v>0.24370539554237425</c:v>
                </c:pt>
                <c:pt idx="225">
                  <c:v>3.756134586941684E-2</c:v>
                </c:pt>
                <c:pt idx="226">
                  <c:v>-1.4494778697180752</c:v>
                </c:pt>
                <c:pt idx="227">
                  <c:v>-2.4330414340291071</c:v>
                </c:pt>
                <c:pt idx="228">
                  <c:v>-0.46763950532028176</c:v>
                </c:pt>
                <c:pt idx="229">
                  <c:v>0.70020976962188008</c:v>
                </c:pt>
                <c:pt idx="230">
                  <c:v>0.95124789512600927</c:v>
                </c:pt>
                <c:pt idx="231">
                  <c:v>1.0589517483056259</c:v>
                </c:pt>
                <c:pt idx="232">
                  <c:v>-0.92441402023986718</c:v>
                </c:pt>
                <c:pt idx="233">
                  <c:v>0.32593528023825158</c:v>
                </c:pt>
                <c:pt idx="234">
                  <c:v>-2.9187263801399919</c:v>
                </c:pt>
                <c:pt idx="235">
                  <c:v>-1.1436333075993677</c:v>
                </c:pt>
                <c:pt idx="236">
                  <c:v>0.31941983143697605</c:v>
                </c:pt>
                <c:pt idx="237">
                  <c:v>1.8393237130733553</c:v>
                </c:pt>
                <c:pt idx="238">
                  <c:v>2.0431031778425135</c:v>
                </c:pt>
                <c:pt idx="239">
                  <c:v>-1.9685805436877377</c:v>
                </c:pt>
                <c:pt idx="240">
                  <c:v>4.1937531368096215</c:v>
                </c:pt>
                <c:pt idx="241">
                  <c:v>0.55552825780022808</c:v>
                </c:pt>
                <c:pt idx="242">
                  <c:v>0.24742648127156563</c:v>
                </c:pt>
                <c:pt idx="243">
                  <c:v>1.0000962150771748</c:v>
                </c:pt>
                <c:pt idx="244">
                  <c:v>-1.8512726804660602</c:v>
                </c:pt>
                <c:pt idx="245">
                  <c:v>-1.0391226767139443</c:v>
                </c:pt>
                <c:pt idx="246">
                  <c:v>0.55380454791641753</c:v>
                </c:pt>
                <c:pt idx="247">
                  <c:v>-0.23790981260687616</c:v>
                </c:pt>
                <c:pt idx="248">
                  <c:v>0.39743869070811755</c:v>
                </c:pt>
                <c:pt idx="249">
                  <c:v>-0.5853636420024646</c:v>
                </c:pt>
                <c:pt idx="250">
                  <c:v>0.41817299441965439</c:v>
                </c:pt>
                <c:pt idx="251">
                  <c:v>7.00221067642115E-3</c:v>
                </c:pt>
                <c:pt idx="252">
                  <c:v>-7.8565785581708569E-2</c:v>
                </c:pt>
                <c:pt idx="253">
                  <c:v>-0.81757065358204706</c:v>
                </c:pt>
                <c:pt idx="254">
                  <c:v>0.49048313298720236</c:v>
                </c:pt>
                <c:pt idx="255">
                  <c:v>0.32055933167208672</c:v>
                </c:pt>
                <c:pt idx="256">
                  <c:v>0.586810868563727</c:v>
                </c:pt>
                <c:pt idx="257">
                  <c:v>-0.44452753152091451</c:v>
                </c:pt>
                <c:pt idx="258">
                  <c:v>-0.41449130335684115</c:v>
                </c:pt>
                <c:pt idx="259">
                  <c:v>-0.72362231507105146</c:v>
                </c:pt>
                <c:pt idx="260">
                  <c:v>-0.77600759177175682</c:v>
                </c:pt>
                <c:pt idx="261">
                  <c:v>-0.48267574697719251</c:v>
                </c:pt>
                <c:pt idx="262">
                  <c:v>8.3234132587609366E-2</c:v>
                </c:pt>
                <c:pt idx="263">
                  <c:v>0.19980475836567857</c:v>
                </c:pt>
                <c:pt idx="264">
                  <c:v>0.52112325032024209</c:v>
                </c:pt>
                <c:pt idx="265">
                  <c:v>0.15666782448061189</c:v>
                </c:pt>
                <c:pt idx="266">
                  <c:v>0.13307267492751329</c:v>
                </c:pt>
                <c:pt idx="267">
                  <c:v>-1.1319837293500368</c:v>
                </c:pt>
                <c:pt idx="268">
                  <c:v>-0.88438078358045713</c:v>
                </c:pt>
                <c:pt idx="269">
                  <c:v>-0.23718041437967807</c:v>
                </c:pt>
                <c:pt idx="270">
                  <c:v>0.50364422275775578</c:v>
                </c:pt>
                <c:pt idx="271">
                  <c:v>-0.35315008482134225</c:v>
                </c:pt>
                <c:pt idx="272">
                  <c:v>-1.5908483374967162</c:v>
                </c:pt>
                <c:pt idx="273">
                  <c:v>-1.6033502518872975</c:v>
                </c:pt>
                <c:pt idx="274">
                  <c:v>-0.25156725374304933</c:v>
                </c:pt>
                <c:pt idx="275">
                  <c:v>0.20577755460704061</c:v>
                </c:pt>
                <c:pt idx="276">
                  <c:v>-0.97370288671074512</c:v>
                </c:pt>
                <c:pt idx="277">
                  <c:v>1.4262910699883964</c:v>
                </c:pt>
                <c:pt idx="278">
                  <c:v>-0.41698452436691902</c:v>
                </c:pt>
                <c:pt idx="279">
                  <c:v>5.3500289680953124</c:v>
                </c:pt>
                <c:pt idx="280">
                  <c:v>0.72381260312331808</c:v>
                </c:pt>
                <c:pt idx="281">
                  <c:v>-0.87414941413063119</c:v>
                </c:pt>
                <c:pt idx="282">
                  <c:v>0.53381913102397682</c:v>
                </c:pt>
                <c:pt idx="283">
                  <c:v>-0.42663362771643065</c:v>
                </c:pt>
                <c:pt idx="284">
                  <c:v>-1.4132052456334421E-2</c:v>
                </c:pt>
                <c:pt idx="285">
                  <c:v>1.2504348850621794</c:v>
                </c:pt>
                <c:pt idx="286">
                  <c:v>0.46920545114181067</c:v>
                </c:pt>
                <c:pt idx="287">
                  <c:v>0.70391494224355</c:v>
                </c:pt>
                <c:pt idx="288">
                  <c:v>0.70678743932338506</c:v>
                </c:pt>
                <c:pt idx="289">
                  <c:v>0.35197705275671609</c:v>
                </c:pt>
                <c:pt idx="290">
                  <c:v>-0.72285883698821962</c:v>
                </c:pt>
                <c:pt idx="291">
                  <c:v>-0.87173109706981222</c:v>
                </c:pt>
                <c:pt idx="292">
                  <c:v>-0.51372116723854866</c:v>
                </c:pt>
                <c:pt idx="293">
                  <c:v>1.5993788433989913</c:v>
                </c:pt>
                <c:pt idx="294">
                  <c:v>-0.72847641183050094</c:v>
                </c:pt>
                <c:pt idx="295">
                  <c:v>-0.19682091933181489</c:v>
                </c:pt>
                <c:pt idx="296">
                  <c:v>1.3658354581675347</c:v>
                </c:pt>
                <c:pt idx="297">
                  <c:v>1.2089007474418096</c:v>
                </c:pt>
                <c:pt idx="298">
                  <c:v>0.51906952882495183</c:v>
                </c:pt>
                <c:pt idx="299">
                  <c:v>-0.37046971112675831</c:v>
                </c:pt>
                <c:pt idx="300">
                  <c:v>-0.74342784408159535</c:v>
                </c:pt>
                <c:pt idx="301">
                  <c:v>-6.3855084885716451E-2</c:v>
                </c:pt>
                <c:pt idx="302">
                  <c:v>1.3853573399927743</c:v>
                </c:pt>
                <c:pt idx="303">
                  <c:v>0.23943096552224574</c:v>
                </c:pt>
                <c:pt idx="304">
                  <c:v>0.3193906125724788</c:v>
                </c:pt>
                <c:pt idx="305">
                  <c:v>-0.81051266426134227</c:v>
                </c:pt>
                <c:pt idx="306">
                  <c:v>1.1114865957377371</c:v>
                </c:pt>
                <c:pt idx="307">
                  <c:v>0.20379173323146826</c:v>
                </c:pt>
                <c:pt idx="308">
                  <c:v>0.10627748166221274</c:v>
                </c:pt>
                <c:pt idx="309">
                  <c:v>-0.79841782012428553</c:v>
                </c:pt>
                <c:pt idx="310">
                  <c:v>0.92817167529844635</c:v>
                </c:pt>
                <c:pt idx="311">
                  <c:v>-0.94077442574734893</c:v>
                </c:pt>
                <c:pt idx="312">
                  <c:v>1.0875688914477717</c:v>
                </c:pt>
                <c:pt idx="313">
                  <c:v>-1.4145776472099563</c:v>
                </c:pt>
                <c:pt idx="314">
                  <c:v>-1.3977306052554568</c:v>
                </c:pt>
                <c:pt idx="315">
                  <c:v>0.37718988449089141</c:v>
                </c:pt>
                <c:pt idx="316">
                  <c:v>-1.0192143900034065</c:v>
                </c:pt>
                <c:pt idx="317">
                  <c:v>-1.3163970331400039</c:v>
                </c:pt>
                <c:pt idx="318">
                  <c:v>-1.2984756277468994</c:v>
                </c:pt>
                <c:pt idx="319">
                  <c:v>0.46617527105295142</c:v>
                </c:pt>
                <c:pt idx="320">
                  <c:v>-0.79797955338334026</c:v>
                </c:pt>
                <c:pt idx="321">
                  <c:v>-0.9127590593331143</c:v>
                </c:pt>
                <c:pt idx="322">
                  <c:v>2.8018547836172347</c:v>
                </c:pt>
                <c:pt idx="323">
                  <c:v>3.3763063569940854E-2</c:v>
                </c:pt>
                <c:pt idx="324">
                  <c:v>-1.2674915715695345</c:v>
                </c:pt>
                <c:pt idx="325">
                  <c:v>1.021270627626321</c:v>
                </c:pt>
                <c:pt idx="326">
                  <c:v>0.28346347188936161</c:v>
                </c:pt>
                <c:pt idx="327">
                  <c:v>0.48495960576571129</c:v>
                </c:pt>
                <c:pt idx="328">
                  <c:v>0.85486235889555751</c:v>
                </c:pt>
                <c:pt idx="329">
                  <c:v>-2.1303163212353482E-2</c:v>
                </c:pt>
                <c:pt idx="330">
                  <c:v>-1.9449068703441696</c:v>
                </c:pt>
                <c:pt idx="331">
                  <c:v>1.231487166887403</c:v>
                </c:pt>
                <c:pt idx="332">
                  <c:v>0.22420956360142696</c:v>
                </c:pt>
                <c:pt idx="333">
                  <c:v>-4.2457334317945925</c:v>
                </c:pt>
                <c:pt idx="334">
                  <c:v>-0.59674476093519502</c:v>
                </c:pt>
                <c:pt idx="335">
                  <c:v>0.3886915300235092</c:v>
                </c:pt>
                <c:pt idx="336">
                  <c:v>-0.85198437510233838</c:v>
                </c:pt>
                <c:pt idx="337">
                  <c:v>0.79253624319155591</c:v>
                </c:pt>
                <c:pt idx="338">
                  <c:v>0.86587518309617728</c:v>
                </c:pt>
                <c:pt idx="339">
                  <c:v>1.2528833805562414</c:v>
                </c:pt>
                <c:pt idx="340">
                  <c:v>-0.82694135176142858</c:v>
                </c:pt>
                <c:pt idx="341">
                  <c:v>-0.77705752675638795</c:v>
                </c:pt>
                <c:pt idx="342">
                  <c:v>-0.40818878104529155</c:v>
                </c:pt>
                <c:pt idx="343">
                  <c:v>-0.35350451036767083</c:v>
                </c:pt>
                <c:pt idx="344">
                  <c:v>-1.0430455225983497</c:v>
                </c:pt>
                <c:pt idx="345">
                  <c:v>2.681037762448593</c:v>
                </c:pt>
                <c:pt idx="346">
                  <c:v>-0.48758609708384526</c:v>
                </c:pt>
                <c:pt idx="347">
                  <c:v>1.1078793606945094</c:v>
                </c:pt>
                <c:pt idx="348">
                  <c:v>0.99936822741286857</c:v>
                </c:pt>
                <c:pt idx="349">
                  <c:v>-0.54844516389212927</c:v>
                </c:pt>
                <c:pt idx="350">
                  <c:v>-1.2181969261827295</c:v>
                </c:pt>
                <c:pt idx="351">
                  <c:v>-0.65198886583543292</c:v>
                </c:pt>
                <c:pt idx="352">
                  <c:v>-1.7783536439559988E-2</c:v>
                </c:pt>
                <c:pt idx="353">
                  <c:v>0.31408821189908576</c:v>
                </c:pt>
                <c:pt idx="354">
                  <c:v>2.9769322963005607E-2</c:v>
                </c:pt>
                <c:pt idx="355">
                  <c:v>0.46701677287301013</c:v>
                </c:pt>
                <c:pt idx="356">
                  <c:v>0.54277373167662279</c:v>
                </c:pt>
                <c:pt idx="357">
                  <c:v>1.0078015353302199</c:v>
                </c:pt>
                <c:pt idx="358">
                  <c:v>-0.19669469810634155</c:v>
                </c:pt>
                <c:pt idx="359">
                  <c:v>0.1711794915855247</c:v>
                </c:pt>
                <c:pt idx="360">
                  <c:v>-0.66302457037705564</c:v>
                </c:pt>
                <c:pt idx="361">
                  <c:v>-0.77036429555271069</c:v>
                </c:pt>
                <c:pt idx="362">
                  <c:v>-0.16825071425500004</c:v>
                </c:pt>
                <c:pt idx="363">
                  <c:v>-0.29572274186583303</c:v>
                </c:pt>
                <c:pt idx="364">
                  <c:v>-2.1048420553946521</c:v>
                </c:pt>
                <c:pt idx="365">
                  <c:v>-1.7498345760987881</c:v>
                </c:pt>
                <c:pt idx="366">
                  <c:v>-0.82359566732296385</c:v>
                </c:pt>
                <c:pt idx="367">
                  <c:v>-0.38452984785511879</c:v>
                </c:pt>
                <c:pt idx="368">
                  <c:v>-0.66864654037582649</c:v>
                </c:pt>
                <c:pt idx="369">
                  <c:v>-2.1333009325905206E-2</c:v>
                </c:pt>
                <c:pt idx="370">
                  <c:v>-0.49670737283441735</c:v>
                </c:pt>
                <c:pt idx="371">
                  <c:v>-0.25864464019526223</c:v>
                </c:pt>
                <c:pt idx="372">
                  <c:v>-1.0992966476985973</c:v>
                </c:pt>
                <c:pt idx="373">
                  <c:v>-0.72266143077978073</c:v>
                </c:pt>
                <c:pt idx="374">
                  <c:v>0.21696827520241468</c:v>
                </c:pt>
                <c:pt idx="375">
                  <c:v>-0.98775412785574401</c:v>
                </c:pt>
                <c:pt idx="376">
                  <c:v>-0.24655769044760323</c:v>
                </c:pt>
                <c:pt idx="377">
                  <c:v>-1.4669866414613972</c:v>
                </c:pt>
                <c:pt idx="378">
                  <c:v>-0.5003681596407219</c:v>
                </c:pt>
                <c:pt idx="379">
                  <c:v>-0.46012863012428085</c:v>
                </c:pt>
                <c:pt idx="380">
                  <c:v>-0.73119310174201857</c:v>
                </c:pt>
                <c:pt idx="381">
                  <c:v>-0.32981566703093357</c:v>
                </c:pt>
                <c:pt idx="382">
                  <c:v>-1.4239325997761192</c:v>
                </c:pt>
                <c:pt idx="383">
                  <c:v>4.6098716612786834</c:v>
                </c:pt>
                <c:pt idx="384">
                  <c:v>-0.28032158940485452</c:v>
                </c:pt>
                <c:pt idx="385">
                  <c:v>0.68925183943248491</c:v>
                </c:pt>
                <c:pt idx="386">
                  <c:v>-0.98242237824448608</c:v>
                </c:pt>
                <c:pt idx="387">
                  <c:v>-0.19701469485004885</c:v>
                </c:pt>
                <c:pt idx="388">
                  <c:v>-0.57677052684839047</c:v>
                </c:pt>
                <c:pt idx="389">
                  <c:v>4.7148032515073268E-2</c:v>
                </c:pt>
                <c:pt idx="390">
                  <c:v>-0.94926600431326946</c:v>
                </c:pt>
                <c:pt idx="391">
                  <c:v>0.44530321666892192</c:v>
                </c:pt>
                <c:pt idx="392">
                  <c:v>0.45284676141466562</c:v>
                </c:pt>
                <c:pt idx="393">
                  <c:v>-0.81643905358759383</c:v>
                </c:pt>
                <c:pt idx="394">
                  <c:v>-1.5694305715668566</c:v>
                </c:pt>
                <c:pt idx="395">
                  <c:v>-0.55599157926925713</c:v>
                </c:pt>
                <c:pt idx="396">
                  <c:v>0.18416594604256709</c:v>
                </c:pt>
                <c:pt idx="397">
                  <c:v>0.90241450198078432</c:v>
                </c:pt>
                <c:pt idx="398">
                  <c:v>0.54238036833514425</c:v>
                </c:pt>
                <c:pt idx="399">
                  <c:v>-0.64903761277576777</c:v>
                </c:pt>
                <c:pt idx="400">
                  <c:v>-1.0759542436730953</c:v>
                </c:pt>
                <c:pt idx="401">
                  <c:v>-5.0890965065542915E-2</c:v>
                </c:pt>
                <c:pt idx="402">
                  <c:v>-0.27527128236808807</c:v>
                </c:pt>
                <c:pt idx="403">
                  <c:v>-1.8289142289023141</c:v>
                </c:pt>
                <c:pt idx="404">
                  <c:v>-0.6765936822375318</c:v>
                </c:pt>
                <c:pt idx="405">
                  <c:v>-0.16275647823453987</c:v>
                </c:pt>
                <c:pt idx="406">
                  <c:v>0.31833148560242552</c:v>
                </c:pt>
                <c:pt idx="407">
                  <c:v>-0.37374673557984606</c:v>
                </c:pt>
                <c:pt idx="408">
                  <c:v>-2.6925282769412622</c:v>
                </c:pt>
                <c:pt idx="409">
                  <c:v>-3.9043751482963351E-3</c:v>
                </c:pt>
                <c:pt idx="410">
                  <c:v>-0.41615803438694909</c:v>
                </c:pt>
                <c:pt idx="411">
                  <c:v>-1.9658285433705069E-2</c:v>
                </c:pt>
                <c:pt idx="412">
                  <c:v>-0.47716233531378482</c:v>
                </c:pt>
                <c:pt idx="413">
                  <c:v>0.19614401100724232</c:v>
                </c:pt>
                <c:pt idx="414">
                  <c:v>-0.68438490828228205</c:v>
                </c:pt>
                <c:pt idx="415">
                  <c:v>-0.42286316138887581</c:v>
                </c:pt>
                <c:pt idx="416">
                  <c:v>-1.1859307670287711</c:v>
                </c:pt>
                <c:pt idx="417">
                  <c:v>-0.97400527760676481</c:v>
                </c:pt>
                <c:pt idx="418">
                  <c:v>-0.27812954780989529</c:v>
                </c:pt>
                <c:pt idx="419">
                  <c:v>-1.4300905109870605</c:v>
                </c:pt>
                <c:pt idx="420">
                  <c:v>-1.0734586665641037</c:v>
                </c:pt>
                <c:pt idx="421">
                  <c:v>-0.86395579555242574</c:v>
                </c:pt>
                <c:pt idx="422">
                  <c:v>-1.0381599219613995</c:v>
                </c:pt>
                <c:pt idx="423">
                  <c:v>-0.42781120957252172</c:v>
                </c:pt>
                <c:pt idx="424">
                  <c:v>-0.23279966421150178</c:v>
                </c:pt>
                <c:pt idx="425">
                  <c:v>-1.9362794413855688E-2</c:v>
                </c:pt>
                <c:pt idx="426">
                  <c:v>-0.53900739226891048</c:v>
                </c:pt>
                <c:pt idx="427">
                  <c:v>-0.20147778650675763</c:v>
                </c:pt>
                <c:pt idx="428">
                  <c:v>1.2883558365957342</c:v>
                </c:pt>
                <c:pt idx="429">
                  <c:v>0.91545260664707406</c:v>
                </c:pt>
                <c:pt idx="430">
                  <c:v>-0.24993317341394672</c:v>
                </c:pt>
                <c:pt idx="431">
                  <c:v>-1.7105882482157053</c:v>
                </c:pt>
                <c:pt idx="432">
                  <c:v>0.21896976241633226</c:v>
                </c:pt>
                <c:pt idx="433">
                  <c:v>-8.8060196677904656E-2</c:v>
                </c:pt>
                <c:pt idx="434">
                  <c:v>-1.6583988262171996</c:v>
                </c:pt>
                <c:pt idx="435">
                  <c:v>0.92851281187392765</c:v>
                </c:pt>
                <c:pt idx="436">
                  <c:v>0.62205125307767517</c:v>
                </c:pt>
                <c:pt idx="437">
                  <c:v>0.40259748313179777</c:v>
                </c:pt>
                <c:pt idx="438">
                  <c:v>1.7592969158114276</c:v>
                </c:pt>
                <c:pt idx="439">
                  <c:v>-0.48351580956324547</c:v>
                </c:pt>
                <c:pt idx="440">
                  <c:v>0.43073648627416894</c:v>
                </c:pt>
                <c:pt idx="441">
                  <c:v>-1.1250790307918983</c:v>
                </c:pt>
                <c:pt idx="442">
                  <c:v>9.3493975851579592E-3</c:v>
                </c:pt>
                <c:pt idx="443">
                  <c:v>-0.48431204930856175</c:v>
                </c:pt>
                <c:pt idx="444">
                  <c:v>0.83342652085334912</c:v>
                </c:pt>
                <c:pt idx="445">
                  <c:v>-1.7107949677486776</c:v>
                </c:pt>
                <c:pt idx="446">
                  <c:v>-0.60594097820075099</c:v>
                </c:pt>
                <c:pt idx="447">
                  <c:v>0.51838445927542587</c:v>
                </c:pt>
                <c:pt idx="448">
                  <c:v>1.1000049838075601</c:v>
                </c:pt>
                <c:pt idx="449">
                  <c:v>1.9478155017792922</c:v>
                </c:pt>
                <c:pt idx="450">
                  <c:v>1.4981507881997658</c:v>
                </c:pt>
                <c:pt idx="451">
                  <c:v>1.1826864516866813</c:v>
                </c:pt>
                <c:pt idx="452">
                  <c:v>-1.2669308586799506</c:v>
                </c:pt>
                <c:pt idx="453">
                  <c:v>0.27310471587484209</c:v>
                </c:pt>
                <c:pt idx="454">
                  <c:v>-8.4241385278938097E-2</c:v>
                </c:pt>
                <c:pt idx="455">
                  <c:v>-0.55674379163712384</c:v>
                </c:pt>
                <c:pt idx="456">
                  <c:v>9.7500087244667633E-2</c:v>
                </c:pt>
                <c:pt idx="457">
                  <c:v>-0.61067997727990342</c:v>
                </c:pt>
                <c:pt idx="458">
                  <c:v>6.5927266644193239E-2</c:v>
                </c:pt>
                <c:pt idx="459">
                  <c:v>-0.53060542877119854</c:v>
                </c:pt>
                <c:pt idx="460">
                  <c:v>0.56101267980193636</c:v>
                </c:pt>
                <c:pt idx="461">
                  <c:v>0.50870358350333023</c:v>
                </c:pt>
                <c:pt idx="462">
                  <c:v>-0.14140206421847568</c:v>
                </c:pt>
                <c:pt idx="463">
                  <c:v>-0.81532918867586868</c:v>
                </c:pt>
                <c:pt idx="464">
                  <c:v>0.47606545965697356</c:v>
                </c:pt>
                <c:pt idx="465">
                  <c:v>5.0860080149992548E-3</c:v>
                </c:pt>
                <c:pt idx="466">
                  <c:v>-1.4698431279545119</c:v>
                </c:pt>
                <c:pt idx="467">
                  <c:v>9.8244443786765112E-2</c:v>
                </c:pt>
                <c:pt idx="468">
                  <c:v>-1.4013109775580397</c:v>
                </c:pt>
                <c:pt idx="469">
                  <c:v>-1.0609531953955365</c:v>
                </c:pt>
                <c:pt idx="470">
                  <c:v>-1.0563857735434929</c:v>
                </c:pt>
                <c:pt idx="471">
                  <c:v>-0.14231538304155888</c:v>
                </c:pt>
                <c:pt idx="472">
                  <c:v>0.28290352400238072</c:v>
                </c:pt>
                <c:pt idx="473">
                  <c:v>0.63863356481224631</c:v>
                </c:pt>
                <c:pt idx="474">
                  <c:v>-0.2774792753383335</c:v>
                </c:pt>
                <c:pt idx="475">
                  <c:v>-1.6147691007703524</c:v>
                </c:pt>
                <c:pt idx="476">
                  <c:v>-0.3629055022356491</c:v>
                </c:pt>
                <c:pt idx="477">
                  <c:v>1.4970381020385615</c:v>
                </c:pt>
                <c:pt idx="478">
                  <c:v>-0.36368711529411968</c:v>
                </c:pt>
                <c:pt idx="479">
                  <c:v>0.9219467355392208</c:v>
                </c:pt>
                <c:pt idx="480">
                  <c:v>0.38302622735055625</c:v>
                </c:pt>
                <c:pt idx="481">
                  <c:v>2.2571526642933026</c:v>
                </c:pt>
                <c:pt idx="482">
                  <c:v>-0.23668377518906603</c:v>
                </c:pt>
                <c:pt idx="483">
                  <c:v>-1.0294689072310526</c:v>
                </c:pt>
                <c:pt idx="484">
                  <c:v>1.0333955175905594</c:v>
                </c:pt>
                <c:pt idx="485">
                  <c:v>1.5824891352709995</c:v>
                </c:pt>
                <c:pt idx="486">
                  <c:v>-0.49931068123300548</c:v>
                </c:pt>
                <c:pt idx="487">
                  <c:v>0.17343702996842225</c:v>
                </c:pt>
                <c:pt idx="488">
                  <c:v>0.54903147016828946</c:v>
                </c:pt>
                <c:pt idx="489">
                  <c:v>0.42075192374534254</c:v>
                </c:pt>
                <c:pt idx="490">
                  <c:v>0.90176335919834116</c:v>
                </c:pt>
                <c:pt idx="491">
                  <c:v>0.92818797616442161</c:v>
                </c:pt>
                <c:pt idx="492">
                  <c:v>2.1197339492956209</c:v>
                </c:pt>
                <c:pt idx="493">
                  <c:v>-2.1645694382029994</c:v>
                </c:pt>
                <c:pt idx="494">
                  <c:v>-0.74421589254003884</c:v>
                </c:pt>
                <c:pt idx="495">
                  <c:v>-0.47338991552762266</c:v>
                </c:pt>
                <c:pt idx="496">
                  <c:v>-0.40861585487013308</c:v>
                </c:pt>
                <c:pt idx="497">
                  <c:v>0.64119381208781157</c:v>
                </c:pt>
                <c:pt idx="498">
                  <c:v>1.4134220125099155</c:v>
                </c:pt>
                <c:pt idx="499">
                  <c:v>-0.48774184190704339</c:v>
                </c:pt>
                <c:pt idx="500">
                  <c:v>1.9744063728541246</c:v>
                </c:pt>
                <c:pt idx="501">
                  <c:v>-0.16335105664039595</c:v>
                </c:pt>
                <c:pt idx="502">
                  <c:v>-0.4486511193765832</c:v>
                </c:pt>
                <c:pt idx="503">
                  <c:v>0.42772207522397565</c:v>
                </c:pt>
                <c:pt idx="504">
                  <c:v>2.5272999882468934</c:v>
                </c:pt>
                <c:pt idx="505">
                  <c:v>-3.7168853358113374E-2</c:v>
                </c:pt>
                <c:pt idx="506">
                  <c:v>0.70399531841403906</c:v>
                </c:pt>
                <c:pt idx="507">
                  <c:v>1.092427213584207</c:v>
                </c:pt>
                <c:pt idx="508">
                  <c:v>-4.9527364600747248E-2</c:v>
                </c:pt>
                <c:pt idx="509">
                  <c:v>0.88296257875544271</c:v>
                </c:pt>
                <c:pt idx="510">
                  <c:v>0.33665152638757601</c:v>
                </c:pt>
                <c:pt idx="511">
                  <c:v>-0.34957088360727528</c:v>
                </c:pt>
                <c:pt idx="512">
                  <c:v>-0.51153083714031045</c:v>
                </c:pt>
                <c:pt idx="513">
                  <c:v>-8.3695422089163696E-2</c:v>
                </c:pt>
                <c:pt idx="514">
                  <c:v>0.64162220456381114</c:v>
                </c:pt>
                <c:pt idx="515">
                  <c:v>7.9598860361766999E-2</c:v>
                </c:pt>
                <c:pt idx="516">
                  <c:v>-3.6909760989372042E-3</c:v>
                </c:pt>
                <c:pt idx="517">
                  <c:v>-0.47271432414114223</c:v>
                </c:pt>
                <c:pt idx="518">
                  <c:v>0.92867126236818187</c:v>
                </c:pt>
                <c:pt idx="519">
                  <c:v>-0.92607325510733973</c:v>
                </c:pt>
                <c:pt idx="520">
                  <c:v>-0.73346962571260388</c:v>
                </c:pt>
                <c:pt idx="521">
                  <c:v>-1.6871050470893414</c:v>
                </c:pt>
                <c:pt idx="522">
                  <c:v>-0.96451573784164168</c:v>
                </c:pt>
                <c:pt idx="523">
                  <c:v>0.1437179948116829</c:v>
                </c:pt>
                <c:pt idx="524">
                  <c:v>0.16432898296341203</c:v>
                </c:pt>
                <c:pt idx="525">
                  <c:v>-0.96462329795933355</c:v>
                </c:pt>
                <c:pt idx="526">
                  <c:v>-1.2085587747540127</c:v>
                </c:pt>
                <c:pt idx="527">
                  <c:v>-1.609144092703358</c:v>
                </c:pt>
                <c:pt idx="528">
                  <c:v>-1.5195975447575079</c:v>
                </c:pt>
                <c:pt idx="529">
                  <c:v>-0.93070308709669503</c:v>
                </c:pt>
                <c:pt idx="530">
                  <c:v>-0.52799712912654462</c:v>
                </c:pt>
                <c:pt idx="531">
                  <c:v>-0.19338851138463786</c:v>
                </c:pt>
                <c:pt idx="532">
                  <c:v>1.6502524077758816</c:v>
                </c:pt>
                <c:pt idx="533">
                  <c:v>-0.94499618415320086</c:v>
                </c:pt>
                <c:pt idx="534">
                  <c:v>3.6364364970307941</c:v>
                </c:pt>
                <c:pt idx="535">
                  <c:v>0.30843408339301481</c:v>
                </c:pt>
                <c:pt idx="536">
                  <c:v>0.19472670836956496</c:v>
                </c:pt>
                <c:pt idx="537">
                  <c:v>3.0669841585483386</c:v>
                </c:pt>
                <c:pt idx="538">
                  <c:v>-1.4363586283308489</c:v>
                </c:pt>
                <c:pt idx="539">
                  <c:v>-1.0502733317425381</c:v>
                </c:pt>
                <c:pt idx="540">
                  <c:v>1.4218486463794928</c:v>
                </c:pt>
                <c:pt idx="541">
                  <c:v>1.5178409511842261</c:v>
                </c:pt>
                <c:pt idx="542">
                  <c:v>0.41172068458874556</c:v>
                </c:pt>
                <c:pt idx="543">
                  <c:v>-0.76319476805634068</c:v>
                </c:pt>
                <c:pt idx="544">
                  <c:v>-1.5157332240980939</c:v>
                </c:pt>
                <c:pt idx="545">
                  <c:v>-1.2420066706455302</c:v>
                </c:pt>
                <c:pt idx="546">
                  <c:v>-0.57431212536912923</c:v>
                </c:pt>
                <c:pt idx="547">
                  <c:v>0.66770647394341331</c:v>
                </c:pt>
                <c:pt idx="548">
                  <c:v>1.318907787561983</c:v>
                </c:pt>
                <c:pt idx="549">
                  <c:v>0.11067588976623099</c:v>
                </c:pt>
                <c:pt idx="550">
                  <c:v>2.4958078835150967</c:v>
                </c:pt>
                <c:pt idx="551">
                  <c:v>1.4934210890953086</c:v>
                </c:pt>
                <c:pt idx="552">
                  <c:v>-7.404715773170345E-2</c:v>
                </c:pt>
                <c:pt idx="553">
                  <c:v>1.8713576482604966</c:v>
                </c:pt>
                <c:pt idx="554">
                  <c:v>0.46994911806144657</c:v>
                </c:pt>
                <c:pt idx="555">
                  <c:v>-1.1194902992324334</c:v>
                </c:pt>
                <c:pt idx="556">
                  <c:v>1.5384178843269964</c:v>
                </c:pt>
                <c:pt idx="557">
                  <c:v>1.4228774923089587</c:v>
                </c:pt>
                <c:pt idx="558">
                  <c:v>-0.2613064797921103</c:v>
                </c:pt>
                <c:pt idx="559">
                  <c:v>1.128470807406317</c:v>
                </c:pt>
                <c:pt idx="560">
                  <c:v>0.23068297639569835</c:v>
                </c:pt>
                <c:pt idx="561">
                  <c:v>1.0482827763831422</c:v>
                </c:pt>
                <c:pt idx="562">
                  <c:v>-0.25415262860544807</c:v>
                </c:pt>
                <c:pt idx="563">
                  <c:v>-0.73656716916376341</c:v>
                </c:pt>
                <c:pt idx="564">
                  <c:v>-0.3117632672885815</c:v>
                </c:pt>
                <c:pt idx="565">
                  <c:v>-0.4355381040677635</c:v>
                </c:pt>
                <c:pt idx="566">
                  <c:v>-0.95310128449864706</c:v>
                </c:pt>
                <c:pt idx="567">
                  <c:v>0.14621602098041864</c:v>
                </c:pt>
                <c:pt idx="568">
                  <c:v>-0.32717752395183486</c:v>
                </c:pt>
                <c:pt idx="569">
                  <c:v>-1.228971258667261</c:v>
                </c:pt>
                <c:pt idx="570">
                  <c:v>-1.3639846948620451</c:v>
                </c:pt>
                <c:pt idx="571">
                  <c:v>-0.76175370542536824</c:v>
                </c:pt>
                <c:pt idx="572">
                  <c:v>-0.52977239033622436</c:v>
                </c:pt>
                <c:pt idx="573">
                  <c:v>0.21300930767646498</c:v>
                </c:pt>
                <c:pt idx="574">
                  <c:v>-0.18481943712517612</c:v>
                </c:pt>
                <c:pt idx="575">
                  <c:v>-0.55744421800455934</c:v>
                </c:pt>
                <c:pt idx="576">
                  <c:v>-0.820840582307789</c:v>
                </c:pt>
                <c:pt idx="577">
                  <c:v>-1.1111739801101694</c:v>
                </c:pt>
                <c:pt idx="578">
                  <c:v>0.50278195417962701</c:v>
                </c:pt>
                <c:pt idx="579">
                  <c:v>0.97536130842658819</c:v>
                </c:pt>
                <c:pt idx="580">
                  <c:v>-0.61998853817144939</c:v>
                </c:pt>
                <c:pt idx="581">
                  <c:v>-0.67789686626043277</c:v>
                </c:pt>
                <c:pt idx="582">
                  <c:v>-0.27175177997831623</c:v>
                </c:pt>
                <c:pt idx="583">
                  <c:v>-0.24237034380731082</c:v>
                </c:pt>
                <c:pt idx="584">
                  <c:v>-6.2067187323352302</c:v>
                </c:pt>
                <c:pt idx="585">
                  <c:v>0.58462859880230367</c:v>
                </c:pt>
                <c:pt idx="586">
                  <c:v>0.93891790569851974</c:v>
                </c:pt>
                <c:pt idx="587">
                  <c:v>-1.4601508211515988</c:v>
                </c:pt>
                <c:pt idx="588">
                  <c:v>0.35488768384760228</c:v>
                </c:pt>
                <c:pt idx="589">
                  <c:v>-0.51426161080331312</c:v>
                </c:pt>
                <c:pt idx="590">
                  <c:v>0.6759787032474458</c:v>
                </c:pt>
                <c:pt idx="591">
                  <c:v>2.2063300094114497</c:v>
                </c:pt>
                <c:pt idx="592">
                  <c:v>2.8577732312157798</c:v>
                </c:pt>
                <c:pt idx="593">
                  <c:v>0.88710687468888949</c:v>
                </c:pt>
                <c:pt idx="594">
                  <c:v>0.95156135561559818</c:v>
                </c:pt>
                <c:pt idx="595">
                  <c:v>1.9148418767896267</c:v>
                </c:pt>
                <c:pt idx="596">
                  <c:v>3.6202924400868879</c:v>
                </c:pt>
                <c:pt idx="597">
                  <c:v>0.47956047380917077</c:v>
                </c:pt>
                <c:pt idx="598">
                  <c:v>0.91248358957624909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6656"/>
        <c:axId val="195528576"/>
      </c:scatterChart>
      <c:valAx>
        <c:axId val="19552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28576"/>
        <c:crosses val="autoZero"/>
        <c:crossBetween val="midCat"/>
      </c:valAx>
      <c:valAx>
        <c:axId val="195528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26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温度法</c:v>
          </c:tx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Sheet3!$C$3:$C$601</c:f>
              <c:numCache>
                <c:formatCode>General</c:formatCode>
                <c:ptCount val="599"/>
                <c:pt idx="0">
                  <c:v>1.6441960309565125</c:v>
                </c:pt>
                <c:pt idx="1">
                  <c:v>0.39990378360515166</c:v>
                </c:pt>
                <c:pt idx="2">
                  <c:v>1.9921818256699466</c:v>
                </c:pt>
                <c:pt idx="3">
                  <c:v>0.25811401701857839</c:v>
                </c:pt>
                <c:pt idx="4">
                  <c:v>2.7238090830536894</c:v>
                </c:pt>
                <c:pt idx="5">
                  <c:v>4.5393290177322774</c:v>
                </c:pt>
                <c:pt idx="6">
                  <c:v>2.2267619714645615</c:v>
                </c:pt>
                <c:pt idx="7">
                  <c:v>3.5964095872251263</c:v>
                </c:pt>
                <c:pt idx="8">
                  <c:v>4.2414328698708426</c:v>
                </c:pt>
                <c:pt idx="9">
                  <c:v>2.6139562063951467</c:v>
                </c:pt>
                <c:pt idx="10">
                  <c:v>4.9342352216653342</c:v>
                </c:pt>
                <c:pt idx="11">
                  <c:v>5.842995668408923</c:v>
                </c:pt>
                <c:pt idx="12">
                  <c:v>10.136177376492338</c:v>
                </c:pt>
                <c:pt idx="13">
                  <c:v>9.6597141679877705</c:v>
                </c:pt>
                <c:pt idx="14">
                  <c:v>7.6855343459863743</c:v>
                </c:pt>
                <c:pt idx="15">
                  <c:v>8.9956783312869746</c:v>
                </c:pt>
                <c:pt idx="16">
                  <c:v>11.748200955599819</c:v>
                </c:pt>
                <c:pt idx="17">
                  <c:v>6.208560115991955</c:v>
                </c:pt>
                <c:pt idx="18">
                  <c:v>12.154423097071165</c:v>
                </c:pt>
                <c:pt idx="19">
                  <c:v>7.900252502644256</c:v>
                </c:pt>
                <c:pt idx="20">
                  <c:v>9.4276551020531603</c:v>
                </c:pt>
                <c:pt idx="21">
                  <c:v>9.1463078000928597</c:v>
                </c:pt>
                <c:pt idx="22">
                  <c:v>12.082116067641318</c:v>
                </c:pt>
                <c:pt idx="23">
                  <c:v>13.474095979351612</c:v>
                </c:pt>
                <c:pt idx="24">
                  <c:v>13.777603309916344</c:v>
                </c:pt>
                <c:pt idx="25">
                  <c:v>10.86215939977275</c:v>
                </c:pt>
                <c:pt idx="26">
                  <c:v>17.422719868311148</c:v>
                </c:pt>
                <c:pt idx="27">
                  <c:v>8.8572222158421727</c:v>
                </c:pt>
                <c:pt idx="28">
                  <c:v>11.957149087266194</c:v>
                </c:pt>
                <c:pt idx="29">
                  <c:v>11.833699187265974</c:v>
                </c:pt>
                <c:pt idx="30">
                  <c:v>9.2418597208081277</c:v>
                </c:pt>
                <c:pt idx="31">
                  <c:v>12.493792196672697</c:v>
                </c:pt>
                <c:pt idx="32">
                  <c:v>9.1109516143260603</c:v>
                </c:pt>
                <c:pt idx="33">
                  <c:v>11.248227332856517</c:v>
                </c:pt>
                <c:pt idx="34">
                  <c:v>14.026779439531436</c:v>
                </c:pt>
                <c:pt idx="35">
                  <c:v>10.655169866752825</c:v>
                </c:pt>
                <c:pt idx="36">
                  <c:v>9.1241063479102138</c:v>
                </c:pt>
                <c:pt idx="37">
                  <c:v>7.1581653504766649</c:v>
                </c:pt>
                <c:pt idx="38">
                  <c:v>10.544094646275571</c:v>
                </c:pt>
                <c:pt idx="39">
                  <c:v>7.0272607393868451</c:v>
                </c:pt>
                <c:pt idx="40">
                  <c:v>3.7358830741529485</c:v>
                </c:pt>
                <c:pt idx="41">
                  <c:v>5.0642689237069138</c:v>
                </c:pt>
                <c:pt idx="42">
                  <c:v>4.0010249761810783</c:v>
                </c:pt>
                <c:pt idx="43">
                  <c:v>2.5354550314521607</c:v>
                </c:pt>
                <c:pt idx="44">
                  <c:v>2.8959243644177768</c:v>
                </c:pt>
                <c:pt idx="45">
                  <c:v>2.2606359070610411</c:v>
                </c:pt>
                <c:pt idx="46">
                  <c:v>2.3035747832160713</c:v>
                </c:pt>
                <c:pt idx="47">
                  <c:v>1.8874539605771643</c:v>
                </c:pt>
                <c:pt idx="48">
                  <c:v>1.8775703120427476</c:v>
                </c:pt>
                <c:pt idx="49">
                  <c:v>1.6390696002614407</c:v>
                </c:pt>
                <c:pt idx="50">
                  <c:v>0.16250871293353231</c:v>
                </c:pt>
                <c:pt idx="51">
                  <c:v>0.92857364929624964</c:v>
                </c:pt>
                <c:pt idx="52">
                  <c:v>1.6854932522185306</c:v>
                </c:pt>
                <c:pt idx="53">
                  <c:v>0.82085837540511308</c:v>
                </c:pt>
                <c:pt idx="54">
                  <c:v>-0.19843998970729296</c:v>
                </c:pt>
                <c:pt idx="55">
                  <c:v>-0.81195237366467055</c:v>
                </c:pt>
                <c:pt idx="56">
                  <c:v>-0.46956828573589882</c:v>
                </c:pt>
                <c:pt idx="57">
                  <c:v>0.63180536618431615</c:v>
                </c:pt>
                <c:pt idx="58">
                  <c:v>3.1130237970021928</c:v>
                </c:pt>
                <c:pt idx="59">
                  <c:v>3.3652330611370798</c:v>
                </c:pt>
                <c:pt idx="60">
                  <c:v>7.6934432008511449</c:v>
                </c:pt>
                <c:pt idx="61">
                  <c:v>4.0125262274450009</c:v>
                </c:pt>
                <c:pt idx="62">
                  <c:v>5.8988346671679457</c:v>
                </c:pt>
                <c:pt idx="63">
                  <c:v>5.3733333565721031</c:v>
                </c:pt>
                <c:pt idx="64">
                  <c:v>5.2330542818328114</c:v>
                </c:pt>
                <c:pt idx="65">
                  <c:v>8.2235728606672396</c:v>
                </c:pt>
                <c:pt idx="66">
                  <c:v>9.9241528736582278</c:v>
                </c:pt>
                <c:pt idx="67">
                  <c:v>10.476262524745023</c:v>
                </c:pt>
                <c:pt idx="68">
                  <c:v>10.139493341886714</c:v>
                </c:pt>
                <c:pt idx="69">
                  <c:v>10.835585324521386</c:v>
                </c:pt>
                <c:pt idx="70">
                  <c:v>9.3072616839859723</c:v>
                </c:pt>
                <c:pt idx="71">
                  <c:v>11.327079311553595</c:v>
                </c:pt>
                <c:pt idx="72">
                  <c:v>12.81960795182648</c:v>
                </c:pt>
                <c:pt idx="73">
                  <c:v>9.8440627725589316</c:v>
                </c:pt>
                <c:pt idx="74">
                  <c:v>7.8165016551791293</c:v>
                </c:pt>
                <c:pt idx="75">
                  <c:v>11.460920501797768</c:v>
                </c:pt>
                <c:pt idx="76">
                  <c:v>10.596418302407724</c:v>
                </c:pt>
                <c:pt idx="77">
                  <c:v>12.214759717022583</c:v>
                </c:pt>
                <c:pt idx="78">
                  <c:v>13.470036222546293</c:v>
                </c:pt>
                <c:pt idx="79">
                  <c:v>12.518981190879021</c:v>
                </c:pt>
                <c:pt idx="80">
                  <c:v>10.752284671647491</c:v>
                </c:pt>
                <c:pt idx="81">
                  <c:v>15.371458330404172</c:v>
                </c:pt>
                <c:pt idx="82">
                  <c:v>10.255228180200223</c:v>
                </c:pt>
                <c:pt idx="83">
                  <c:v>12.033766537191628</c:v>
                </c:pt>
                <c:pt idx="84">
                  <c:v>12.961346331772384</c:v>
                </c:pt>
                <c:pt idx="85">
                  <c:v>10.262804839727774</c:v>
                </c:pt>
                <c:pt idx="86">
                  <c:v>13.905532276735086</c:v>
                </c:pt>
                <c:pt idx="87">
                  <c:v>10.652338763632546</c:v>
                </c:pt>
                <c:pt idx="88">
                  <c:v>8.8548914939325503</c:v>
                </c:pt>
                <c:pt idx="89">
                  <c:v>8.7951385309101902</c:v>
                </c:pt>
                <c:pt idx="90">
                  <c:v>8.0276583463867688</c:v>
                </c:pt>
                <c:pt idx="91">
                  <c:v>2.6765260435687868</c:v>
                </c:pt>
                <c:pt idx="92">
                  <c:v>5.5526210094375914</c:v>
                </c:pt>
                <c:pt idx="93">
                  <c:v>4.2692320815859137</c:v>
                </c:pt>
                <c:pt idx="94">
                  <c:v>4.7806501252837421</c:v>
                </c:pt>
                <c:pt idx="95">
                  <c:v>5.9425222491804375</c:v>
                </c:pt>
                <c:pt idx="96">
                  <c:v>2.8698193363332418</c:v>
                </c:pt>
                <c:pt idx="97">
                  <c:v>1.1560651427158384</c:v>
                </c:pt>
                <c:pt idx="98">
                  <c:v>1.5311282742875161</c:v>
                </c:pt>
                <c:pt idx="99">
                  <c:v>0.87153892419175594</c:v>
                </c:pt>
                <c:pt idx="100">
                  <c:v>-0.10813051915320102</c:v>
                </c:pt>
                <c:pt idx="101">
                  <c:v>0.93253525570556117</c:v>
                </c:pt>
                <c:pt idx="102">
                  <c:v>1.1865123291110318</c:v>
                </c:pt>
                <c:pt idx="103">
                  <c:v>-0.13804531378200594</c:v>
                </c:pt>
                <c:pt idx="104">
                  <c:v>1.6146618782642939</c:v>
                </c:pt>
                <c:pt idx="105">
                  <c:v>0.87166649997786028</c:v>
                </c:pt>
                <c:pt idx="106">
                  <c:v>0.94792511733388429</c:v>
                </c:pt>
                <c:pt idx="107">
                  <c:v>0.46852535678188073</c:v>
                </c:pt>
                <c:pt idx="108">
                  <c:v>4.0321763592552298</c:v>
                </c:pt>
                <c:pt idx="109">
                  <c:v>1.3660961867645418</c:v>
                </c:pt>
                <c:pt idx="110">
                  <c:v>1.8332580359363437</c:v>
                </c:pt>
                <c:pt idx="111">
                  <c:v>1.9038162826720502</c:v>
                </c:pt>
                <c:pt idx="112">
                  <c:v>3.3813760924988929</c:v>
                </c:pt>
                <c:pt idx="113">
                  <c:v>3.8426075053462609</c:v>
                </c:pt>
                <c:pt idx="114">
                  <c:v>5.1753971796981055</c:v>
                </c:pt>
                <c:pt idx="115">
                  <c:v>8.7700187115217858</c:v>
                </c:pt>
                <c:pt idx="116">
                  <c:v>6.7963372722740969</c:v>
                </c:pt>
                <c:pt idx="117">
                  <c:v>4.7618014492117569</c:v>
                </c:pt>
                <c:pt idx="118">
                  <c:v>12.404987116174631</c:v>
                </c:pt>
                <c:pt idx="119">
                  <c:v>8.0959710903644364</c:v>
                </c:pt>
                <c:pt idx="120">
                  <c:v>9.1953271433912374</c:v>
                </c:pt>
                <c:pt idx="121">
                  <c:v>8.0523014385349896</c:v>
                </c:pt>
                <c:pt idx="122">
                  <c:v>13.635088112871289</c:v>
                </c:pt>
                <c:pt idx="123">
                  <c:v>11.943002074831895</c:v>
                </c:pt>
                <c:pt idx="124">
                  <c:v>12.376719074402983</c:v>
                </c:pt>
                <c:pt idx="125">
                  <c:v>12.23062136812403</c:v>
                </c:pt>
                <c:pt idx="126">
                  <c:v>12.789104621499694</c:v>
                </c:pt>
                <c:pt idx="127">
                  <c:v>12.60806921769522</c:v>
                </c:pt>
                <c:pt idx="128">
                  <c:v>13.543404542897541</c:v>
                </c:pt>
                <c:pt idx="129">
                  <c:v>12.857188859164784</c:v>
                </c:pt>
                <c:pt idx="130">
                  <c:v>12.160007854552783</c:v>
                </c:pt>
                <c:pt idx="131">
                  <c:v>12.88460680885677</c:v>
                </c:pt>
                <c:pt idx="132">
                  <c:v>10.667762905908264</c:v>
                </c:pt>
                <c:pt idx="133">
                  <c:v>14.787758870339761</c:v>
                </c:pt>
                <c:pt idx="134">
                  <c:v>13.498370941805687</c:v>
                </c:pt>
                <c:pt idx="135">
                  <c:v>10.201176886833307</c:v>
                </c:pt>
                <c:pt idx="136">
                  <c:v>13.284868061270169</c:v>
                </c:pt>
                <c:pt idx="137">
                  <c:v>12.080278011196803</c:v>
                </c:pt>
                <c:pt idx="138">
                  <c:v>11.443244399221518</c:v>
                </c:pt>
                <c:pt idx="139">
                  <c:v>11.100214664589345</c:v>
                </c:pt>
                <c:pt idx="140">
                  <c:v>8.8145283914220336</c:v>
                </c:pt>
                <c:pt idx="141">
                  <c:v>8.5946183178144597</c:v>
                </c:pt>
                <c:pt idx="142">
                  <c:v>10.331267987618361</c:v>
                </c:pt>
                <c:pt idx="143">
                  <c:v>8.4794868061641893</c:v>
                </c:pt>
                <c:pt idx="144">
                  <c:v>6.6892515380011197</c:v>
                </c:pt>
                <c:pt idx="145">
                  <c:v>5.3422396063096951</c:v>
                </c:pt>
                <c:pt idx="146">
                  <c:v>6.0873802778051234</c:v>
                </c:pt>
                <c:pt idx="147">
                  <c:v>4.4493894745950664</c:v>
                </c:pt>
                <c:pt idx="148">
                  <c:v>3.6717746429424096</c:v>
                </c:pt>
                <c:pt idx="149">
                  <c:v>3.3042684879087902</c:v>
                </c:pt>
                <c:pt idx="150">
                  <c:v>0.64579617058296768</c:v>
                </c:pt>
                <c:pt idx="151">
                  <c:v>1.0383380490851153</c:v>
                </c:pt>
                <c:pt idx="152">
                  <c:v>1.621136466998454</c:v>
                </c:pt>
                <c:pt idx="153">
                  <c:v>2.4824169435874319</c:v>
                </c:pt>
                <c:pt idx="154">
                  <c:v>2.1667057312008402</c:v>
                </c:pt>
                <c:pt idx="155">
                  <c:v>1.6171385625421202</c:v>
                </c:pt>
                <c:pt idx="156">
                  <c:v>1.2151696545918587</c:v>
                </c:pt>
                <c:pt idx="157">
                  <c:v>0.86958446649198484</c:v>
                </c:pt>
                <c:pt idx="158">
                  <c:v>0.71725487072465799</c:v>
                </c:pt>
                <c:pt idx="159">
                  <c:v>3.6345835097881785</c:v>
                </c:pt>
                <c:pt idx="160">
                  <c:v>2.5672037526331897</c:v>
                </c:pt>
                <c:pt idx="161">
                  <c:v>2.569128919299279</c:v>
                </c:pt>
                <c:pt idx="162">
                  <c:v>2.3595117405937041</c:v>
                </c:pt>
                <c:pt idx="163">
                  <c:v>1.9881879087461765</c:v>
                </c:pt>
                <c:pt idx="164">
                  <c:v>2.3806879562351204</c:v>
                </c:pt>
                <c:pt idx="165">
                  <c:v>3.4433607592111164</c:v>
                </c:pt>
                <c:pt idx="166">
                  <c:v>6.7576684863641718</c:v>
                </c:pt>
                <c:pt idx="167">
                  <c:v>8.4712346664850298</c:v>
                </c:pt>
                <c:pt idx="168">
                  <c:v>7.5801888508194377</c:v>
                </c:pt>
                <c:pt idx="169">
                  <c:v>8.0839790117073438</c:v>
                </c:pt>
                <c:pt idx="170">
                  <c:v>11.642831863372939</c:v>
                </c:pt>
                <c:pt idx="171">
                  <c:v>9.497179773374306</c:v>
                </c:pt>
                <c:pt idx="172">
                  <c:v>9.0245475193404481</c:v>
                </c:pt>
                <c:pt idx="173">
                  <c:v>7.2548885013876703</c:v>
                </c:pt>
                <c:pt idx="174">
                  <c:v>12.154335207615402</c:v>
                </c:pt>
                <c:pt idx="175">
                  <c:v>8.2182275148248465</c:v>
                </c:pt>
                <c:pt idx="176">
                  <c:v>7.556457998914035</c:v>
                </c:pt>
                <c:pt idx="177">
                  <c:v>10.310878703471085</c:v>
                </c:pt>
                <c:pt idx="178">
                  <c:v>9.8350892898763966</c:v>
                </c:pt>
                <c:pt idx="179">
                  <c:v>12.071870182038342</c:v>
                </c:pt>
                <c:pt idx="180">
                  <c:v>11.763279325428034</c:v>
                </c:pt>
                <c:pt idx="181">
                  <c:v>11.453241581812499</c:v>
                </c:pt>
                <c:pt idx="182">
                  <c:v>10.918122600201006</c:v>
                </c:pt>
                <c:pt idx="183">
                  <c:v>7.2960463091817092</c:v>
                </c:pt>
                <c:pt idx="184">
                  <c:v>10.340240520997229</c:v>
                </c:pt>
                <c:pt idx="185">
                  <c:v>12.375884583201012</c:v>
                </c:pt>
                <c:pt idx="186">
                  <c:v>11.153958136905878</c:v>
                </c:pt>
                <c:pt idx="187">
                  <c:v>10.953448326275888</c:v>
                </c:pt>
                <c:pt idx="188">
                  <c:v>10.153362720207152</c:v>
                </c:pt>
                <c:pt idx="189">
                  <c:v>10.267168862238167</c:v>
                </c:pt>
                <c:pt idx="190">
                  <c:v>11.992912315388589</c:v>
                </c:pt>
                <c:pt idx="191">
                  <c:v>11.870597469805508</c:v>
                </c:pt>
                <c:pt idx="192">
                  <c:v>10.105265683642511</c:v>
                </c:pt>
                <c:pt idx="193">
                  <c:v>6.6262636419647016</c:v>
                </c:pt>
                <c:pt idx="194">
                  <c:v>7.8982195930592383</c:v>
                </c:pt>
                <c:pt idx="195">
                  <c:v>6.8201959192347186</c:v>
                </c:pt>
                <c:pt idx="196">
                  <c:v>8.1790268028563311</c:v>
                </c:pt>
                <c:pt idx="197">
                  <c:v>5.5063658593703195</c:v>
                </c:pt>
                <c:pt idx="198">
                  <c:v>4.2497045134229614</c:v>
                </c:pt>
                <c:pt idx="199">
                  <c:v>4.8082405061902369</c:v>
                </c:pt>
                <c:pt idx="200">
                  <c:v>3.5632486967933845</c:v>
                </c:pt>
                <c:pt idx="201">
                  <c:v>3.3996414607844536</c:v>
                </c:pt>
                <c:pt idx="202">
                  <c:v>2.7100882684701166</c:v>
                </c:pt>
                <c:pt idx="203">
                  <c:v>2.0967910223365216</c:v>
                </c:pt>
                <c:pt idx="204">
                  <c:v>1.330479769721316</c:v>
                </c:pt>
                <c:pt idx="205">
                  <c:v>1.3677019642126713</c:v>
                </c:pt>
                <c:pt idx="206">
                  <c:v>2.4309907627920855</c:v>
                </c:pt>
                <c:pt idx="207">
                  <c:v>0.37797554533044408</c:v>
                </c:pt>
                <c:pt idx="208">
                  <c:v>0.58329336217161964</c:v>
                </c:pt>
                <c:pt idx="209">
                  <c:v>0.9870377629990299</c:v>
                </c:pt>
                <c:pt idx="210">
                  <c:v>-0.52038309844461239</c:v>
                </c:pt>
                <c:pt idx="211">
                  <c:v>0.11636179122155731</c:v>
                </c:pt>
                <c:pt idx="212">
                  <c:v>0.53659231216963921</c:v>
                </c:pt>
                <c:pt idx="213">
                  <c:v>0.80433747458615046</c:v>
                </c:pt>
                <c:pt idx="214">
                  <c:v>4.4278668304316886</c:v>
                </c:pt>
                <c:pt idx="215">
                  <c:v>2.5341207461360544</c:v>
                </c:pt>
                <c:pt idx="216">
                  <c:v>3.8925689435695734</c:v>
                </c:pt>
                <c:pt idx="217">
                  <c:v>4.3693152875825962</c:v>
                </c:pt>
                <c:pt idx="218">
                  <c:v>7.3013461546228964</c:v>
                </c:pt>
                <c:pt idx="219">
                  <c:v>8.1975388089780896</c:v>
                </c:pt>
                <c:pt idx="220">
                  <c:v>8.0706377050039571</c:v>
                </c:pt>
                <c:pt idx="221">
                  <c:v>7.8334908396209846</c:v>
                </c:pt>
                <c:pt idx="222">
                  <c:v>8.2356641549234659</c:v>
                </c:pt>
                <c:pt idx="223">
                  <c:v>8.8608014889438032</c:v>
                </c:pt>
                <c:pt idx="224">
                  <c:v>8.2600197995091875</c:v>
                </c:pt>
                <c:pt idx="225">
                  <c:v>6.8347034909321227</c:v>
                </c:pt>
                <c:pt idx="226">
                  <c:v>12.069546578794798</c:v>
                </c:pt>
                <c:pt idx="227">
                  <c:v>9.6857140286081211</c:v>
                </c:pt>
                <c:pt idx="228">
                  <c:v>11.783151868132904</c:v>
                </c:pt>
                <c:pt idx="229">
                  <c:v>10.474428322263121</c:v>
                </c:pt>
                <c:pt idx="230">
                  <c:v>16.067465704101366</c:v>
                </c:pt>
                <c:pt idx="231">
                  <c:v>11.49150135333114</c:v>
                </c:pt>
                <c:pt idx="232">
                  <c:v>13.264029626152345</c:v>
                </c:pt>
                <c:pt idx="233">
                  <c:v>9.2613704332691213</c:v>
                </c:pt>
                <c:pt idx="234">
                  <c:v>9.8628424814899471</c:v>
                </c:pt>
                <c:pt idx="235">
                  <c:v>12.14907591502965</c:v>
                </c:pt>
                <c:pt idx="236">
                  <c:v>11.35673982919821</c:v>
                </c:pt>
                <c:pt idx="237">
                  <c:v>9.9235755813029414</c:v>
                </c:pt>
                <c:pt idx="238">
                  <c:v>8.8251982449030493</c:v>
                </c:pt>
                <c:pt idx="239">
                  <c:v>10.328151788443849</c:v>
                </c:pt>
                <c:pt idx="240">
                  <c:v>10.260252533748071</c:v>
                </c:pt>
                <c:pt idx="241">
                  <c:v>13.549037903898865</c:v>
                </c:pt>
                <c:pt idx="242">
                  <c:v>12.211437533563805</c:v>
                </c:pt>
                <c:pt idx="243">
                  <c:v>10.710200586979582</c:v>
                </c:pt>
                <c:pt idx="244">
                  <c:v>10.443324859384258</c:v>
                </c:pt>
                <c:pt idx="245">
                  <c:v>5.3743306332428382</c:v>
                </c:pt>
                <c:pt idx="246">
                  <c:v>9.6629034226895101</c:v>
                </c:pt>
                <c:pt idx="247">
                  <c:v>8.0261723883330376</c:v>
                </c:pt>
                <c:pt idx="248">
                  <c:v>5.2915834136463218</c:v>
                </c:pt>
                <c:pt idx="249">
                  <c:v>4.4351905903446625</c:v>
                </c:pt>
                <c:pt idx="250">
                  <c:v>4.7957924086762729</c:v>
                </c:pt>
                <c:pt idx="251">
                  <c:v>4.7589460974844897</c:v>
                </c:pt>
                <c:pt idx="252">
                  <c:v>1.8652514506219928</c:v>
                </c:pt>
                <c:pt idx="253">
                  <c:v>2.3366339056594496</c:v>
                </c:pt>
                <c:pt idx="254">
                  <c:v>3.3526602567081509</c:v>
                </c:pt>
                <c:pt idx="255">
                  <c:v>1.8806577620590981</c:v>
                </c:pt>
                <c:pt idx="256">
                  <c:v>3.6289648931820992</c:v>
                </c:pt>
                <c:pt idx="257">
                  <c:v>1.9366017570145011</c:v>
                </c:pt>
                <c:pt idx="258">
                  <c:v>1.2775556088996027</c:v>
                </c:pt>
                <c:pt idx="259">
                  <c:v>1.0418292761102248</c:v>
                </c:pt>
                <c:pt idx="260">
                  <c:v>1.1812017232135492</c:v>
                </c:pt>
                <c:pt idx="261">
                  <c:v>1.4793954243780365</c:v>
                </c:pt>
                <c:pt idx="262">
                  <c:v>2.328923884934655</c:v>
                </c:pt>
                <c:pt idx="263">
                  <c:v>2.5821627672495397</c:v>
                </c:pt>
                <c:pt idx="264">
                  <c:v>2.2572676590654379</c:v>
                </c:pt>
                <c:pt idx="265">
                  <c:v>2.9167234795219956</c:v>
                </c:pt>
                <c:pt idx="266">
                  <c:v>1.6677961152900882</c:v>
                </c:pt>
                <c:pt idx="267">
                  <c:v>0.67851344351209253</c:v>
                </c:pt>
                <c:pt idx="268">
                  <c:v>2.3376480595457894</c:v>
                </c:pt>
                <c:pt idx="269">
                  <c:v>2.2236300501099375</c:v>
                </c:pt>
                <c:pt idx="270">
                  <c:v>6.6653763986346073</c:v>
                </c:pt>
                <c:pt idx="271">
                  <c:v>5.7805308765148613</c:v>
                </c:pt>
                <c:pt idx="272">
                  <c:v>7.3782338298603101</c:v>
                </c:pt>
                <c:pt idx="273">
                  <c:v>8.5818691714534534</c:v>
                </c:pt>
                <c:pt idx="274">
                  <c:v>8.5489142845773802</c:v>
                </c:pt>
                <c:pt idx="275">
                  <c:v>9.9169832451321565</c:v>
                </c:pt>
                <c:pt idx="276">
                  <c:v>8.5475069873479033</c:v>
                </c:pt>
                <c:pt idx="277">
                  <c:v>7.2370631763459894</c:v>
                </c:pt>
                <c:pt idx="278">
                  <c:v>11.209328377858172</c:v>
                </c:pt>
                <c:pt idx="279">
                  <c:v>12.377098822892195</c:v>
                </c:pt>
                <c:pt idx="280">
                  <c:v>5.593198685744774</c:v>
                </c:pt>
                <c:pt idx="281">
                  <c:v>11.802423447847275</c:v>
                </c:pt>
                <c:pt idx="282">
                  <c:v>11.650698375059973</c:v>
                </c:pt>
                <c:pt idx="283">
                  <c:v>9.694555440611559</c:v>
                </c:pt>
                <c:pt idx="284">
                  <c:v>14.207434360449446</c:v>
                </c:pt>
                <c:pt idx="285">
                  <c:v>8.215375351466415</c:v>
                </c:pt>
                <c:pt idx="286">
                  <c:v>11.175387743729843</c:v>
                </c:pt>
                <c:pt idx="287">
                  <c:v>9.3362380872897539</c:v>
                </c:pt>
                <c:pt idx="288">
                  <c:v>13.970207728991799</c:v>
                </c:pt>
                <c:pt idx="289">
                  <c:v>13.74539258136895</c:v>
                </c:pt>
                <c:pt idx="290">
                  <c:v>9.7992338984998284</c:v>
                </c:pt>
                <c:pt idx="291">
                  <c:v>13.338690822924352</c:v>
                </c:pt>
                <c:pt idx="292">
                  <c:v>11.261486690497049</c:v>
                </c:pt>
                <c:pt idx="293">
                  <c:v>14.201102822177525</c:v>
                </c:pt>
                <c:pt idx="294">
                  <c:v>10.683298610283826</c:v>
                </c:pt>
                <c:pt idx="295">
                  <c:v>8.4077844760020373</c:v>
                </c:pt>
                <c:pt idx="296">
                  <c:v>12.241516831719888</c:v>
                </c:pt>
                <c:pt idx="297">
                  <c:v>10.207891111331602</c:v>
                </c:pt>
                <c:pt idx="298">
                  <c:v>8.5258249254122251</c:v>
                </c:pt>
                <c:pt idx="299">
                  <c:v>7.8732465972380128</c:v>
                </c:pt>
                <c:pt idx="300">
                  <c:v>6.4217570374931379</c:v>
                </c:pt>
                <c:pt idx="301">
                  <c:v>6.0249447494538835</c:v>
                </c:pt>
                <c:pt idx="302">
                  <c:v>6.8049195942533309</c:v>
                </c:pt>
                <c:pt idx="303">
                  <c:v>4.4334886689814734</c:v>
                </c:pt>
                <c:pt idx="304">
                  <c:v>2.3825651561918328</c:v>
                </c:pt>
                <c:pt idx="305">
                  <c:v>1.0989318184508656</c:v>
                </c:pt>
                <c:pt idx="306">
                  <c:v>3.236609075497074</c:v>
                </c:pt>
                <c:pt idx="307">
                  <c:v>2.9516741624529899</c:v>
                </c:pt>
                <c:pt idx="308">
                  <c:v>1.8662231051619402</c:v>
                </c:pt>
                <c:pt idx="309">
                  <c:v>0.39116713966966121</c:v>
                </c:pt>
                <c:pt idx="310">
                  <c:v>4.3336325015744732</c:v>
                </c:pt>
                <c:pt idx="311">
                  <c:v>0.9304073363452996</c:v>
                </c:pt>
                <c:pt idx="312">
                  <c:v>2.5714797608059716</c:v>
                </c:pt>
                <c:pt idx="313">
                  <c:v>0.19828110480302902</c:v>
                </c:pt>
                <c:pt idx="314">
                  <c:v>0.16618923147080905</c:v>
                </c:pt>
                <c:pt idx="315">
                  <c:v>2.1314535585351115</c:v>
                </c:pt>
                <c:pt idx="316">
                  <c:v>0.26222962720307241</c:v>
                </c:pt>
                <c:pt idx="317">
                  <c:v>-0.17598424369125498</c:v>
                </c:pt>
                <c:pt idx="318">
                  <c:v>1.0655996065143849</c:v>
                </c:pt>
                <c:pt idx="319">
                  <c:v>2.5925728007769213</c:v>
                </c:pt>
                <c:pt idx="320">
                  <c:v>2.0830842636733085</c:v>
                </c:pt>
                <c:pt idx="321">
                  <c:v>1.6767213843862967</c:v>
                </c:pt>
                <c:pt idx="322">
                  <c:v>5.3355295020501412</c:v>
                </c:pt>
                <c:pt idx="323">
                  <c:v>4.0390433670002981</c:v>
                </c:pt>
                <c:pt idx="324">
                  <c:v>3.1943405939670821</c:v>
                </c:pt>
                <c:pt idx="325">
                  <c:v>7.8571141231598878</c:v>
                </c:pt>
                <c:pt idx="326">
                  <c:v>4.2403082011775011</c:v>
                </c:pt>
                <c:pt idx="327">
                  <c:v>7.4278437394670425</c:v>
                </c:pt>
                <c:pt idx="328">
                  <c:v>13.211802217454567</c:v>
                </c:pt>
                <c:pt idx="329">
                  <c:v>8.1215013236394125</c:v>
                </c:pt>
                <c:pt idx="330">
                  <c:v>8.9341384713195602</c:v>
                </c:pt>
                <c:pt idx="331">
                  <c:v>12.242434762455387</c:v>
                </c:pt>
                <c:pt idx="332">
                  <c:v>9.739932371435323</c:v>
                </c:pt>
                <c:pt idx="333">
                  <c:v>11.160239068528517</c:v>
                </c:pt>
                <c:pt idx="334">
                  <c:v>12.990656434879703</c:v>
                </c:pt>
                <c:pt idx="335">
                  <c:v>12.867328604871103</c:v>
                </c:pt>
                <c:pt idx="336">
                  <c:v>10.960153124519747</c:v>
                </c:pt>
                <c:pt idx="337">
                  <c:v>9.8426952111312289</c:v>
                </c:pt>
                <c:pt idx="338">
                  <c:v>12.443707074320505</c:v>
                </c:pt>
                <c:pt idx="339">
                  <c:v>12.740927811674187</c:v>
                </c:pt>
                <c:pt idx="340">
                  <c:v>11.606971864340361</c:v>
                </c:pt>
                <c:pt idx="341">
                  <c:v>7.7744992127884798</c:v>
                </c:pt>
                <c:pt idx="342">
                  <c:v>10.747826495893127</c:v>
                </c:pt>
                <c:pt idx="343">
                  <c:v>11.362979949020527</c:v>
                </c:pt>
                <c:pt idx="344">
                  <c:v>10.842291519701101</c:v>
                </c:pt>
                <c:pt idx="345">
                  <c:v>13.653005997348693</c:v>
                </c:pt>
                <c:pt idx="346">
                  <c:v>12.134832175676578</c:v>
                </c:pt>
                <c:pt idx="347">
                  <c:v>11.884657157023286</c:v>
                </c:pt>
                <c:pt idx="348">
                  <c:v>7.3056363190260836</c:v>
                </c:pt>
                <c:pt idx="349">
                  <c:v>10.548406304019171</c:v>
                </c:pt>
                <c:pt idx="350">
                  <c:v>7.6248909011155401</c:v>
                </c:pt>
                <c:pt idx="351">
                  <c:v>9.61694716139103</c:v>
                </c:pt>
                <c:pt idx="352">
                  <c:v>6.2803640136749053</c:v>
                </c:pt>
                <c:pt idx="353">
                  <c:v>7.3436019731415225</c:v>
                </c:pt>
                <c:pt idx="354">
                  <c:v>4.0565670377855323</c:v>
                </c:pt>
                <c:pt idx="355">
                  <c:v>5.8040550588054378</c:v>
                </c:pt>
                <c:pt idx="356">
                  <c:v>5.8373969458824995</c:v>
                </c:pt>
                <c:pt idx="357">
                  <c:v>5.0852328148280783</c:v>
                </c:pt>
                <c:pt idx="358">
                  <c:v>2.5286642816088931</c:v>
                </c:pt>
                <c:pt idx="359">
                  <c:v>5.4415928558635125</c:v>
                </c:pt>
                <c:pt idx="360">
                  <c:v>1.0812416862537484</c:v>
                </c:pt>
                <c:pt idx="361">
                  <c:v>0.50589293729014961</c:v>
                </c:pt>
                <c:pt idx="362">
                  <c:v>3.3100479453482592</c:v>
                </c:pt>
                <c:pt idx="363">
                  <c:v>1.6546608035151675</c:v>
                </c:pt>
                <c:pt idx="364">
                  <c:v>-1.1829693776760966</c:v>
                </c:pt>
                <c:pt idx="365">
                  <c:v>-0.64236758123919657</c:v>
                </c:pt>
                <c:pt idx="366">
                  <c:v>0.3824057541546837</c:v>
                </c:pt>
                <c:pt idx="367">
                  <c:v>0.93929372867729077</c:v>
                </c:pt>
                <c:pt idx="368">
                  <c:v>0.85289945379455434</c:v>
                </c:pt>
                <c:pt idx="369">
                  <c:v>1.7515914094647393</c:v>
                </c:pt>
                <c:pt idx="370">
                  <c:v>2.7568144840833715</c:v>
                </c:pt>
                <c:pt idx="371">
                  <c:v>1.5384624850057713</c:v>
                </c:pt>
                <c:pt idx="372">
                  <c:v>0.53478037693154323</c:v>
                </c:pt>
                <c:pt idx="373">
                  <c:v>2.8760647919006175</c:v>
                </c:pt>
                <c:pt idx="374">
                  <c:v>3.0212447410604506</c:v>
                </c:pt>
                <c:pt idx="375">
                  <c:v>2.1494694971142048</c:v>
                </c:pt>
                <c:pt idx="376">
                  <c:v>4.5376797681305447</c:v>
                </c:pt>
                <c:pt idx="377">
                  <c:v>2.8575146023112472</c:v>
                </c:pt>
                <c:pt idx="378">
                  <c:v>9.1778424571820807</c:v>
                </c:pt>
                <c:pt idx="379">
                  <c:v>8.7778044467996743</c:v>
                </c:pt>
                <c:pt idx="380">
                  <c:v>9.4574298817490892</c:v>
                </c:pt>
                <c:pt idx="381">
                  <c:v>9.5432709303687968</c:v>
                </c:pt>
                <c:pt idx="382">
                  <c:v>6.9152980513251094</c:v>
                </c:pt>
                <c:pt idx="383">
                  <c:v>12.403460878538278</c:v>
                </c:pt>
                <c:pt idx="384">
                  <c:v>10.725494720687555</c:v>
                </c:pt>
                <c:pt idx="385">
                  <c:v>11.067800171708919</c:v>
                </c:pt>
                <c:pt idx="386">
                  <c:v>10.586344886622612</c:v>
                </c:pt>
                <c:pt idx="387">
                  <c:v>9.1395283791900237</c:v>
                </c:pt>
                <c:pt idx="388">
                  <c:v>13.71904385975237</c:v>
                </c:pt>
                <c:pt idx="389">
                  <c:v>11.483414962145693</c:v>
                </c:pt>
                <c:pt idx="390">
                  <c:v>10.840889421417206</c:v>
                </c:pt>
                <c:pt idx="391">
                  <c:v>15.174514098676035</c:v>
                </c:pt>
                <c:pt idx="392">
                  <c:v>13.821530269337302</c:v>
                </c:pt>
                <c:pt idx="393">
                  <c:v>9.3259760622833632</c:v>
                </c:pt>
                <c:pt idx="394">
                  <c:v>12.092882660876919</c:v>
                </c:pt>
                <c:pt idx="395">
                  <c:v>9.4628473290128881</c:v>
                </c:pt>
                <c:pt idx="396">
                  <c:v>14.090255724261374</c:v>
                </c:pt>
                <c:pt idx="397">
                  <c:v>12.376396523481981</c:v>
                </c:pt>
                <c:pt idx="398">
                  <c:v>8.0138541986651148</c:v>
                </c:pt>
                <c:pt idx="399">
                  <c:v>10.965422711131769</c:v>
                </c:pt>
                <c:pt idx="400">
                  <c:v>8.9934913344249559</c:v>
                </c:pt>
                <c:pt idx="401">
                  <c:v>10.343423534779111</c:v>
                </c:pt>
                <c:pt idx="402">
                  <c:v>8.002558302166765</c:v>
                </c:pt>
                <c:pt idx="403">
                  <c:v>7.5285434658094479</c:v>
                </c:pt>
                <c:pt idx="404">
                  <c:v>4.3877269495087798</c:v>
                </c:pt>
                <c:pt idx="405">
                  <c:v>8.5118610704863276</c:v>
                </c:pt>
                <c:pt idx="406">
                  <c:v>5.511194302520785</c:v>
                </c:pt>
                <c:pt idx="407">
                  <c:v>2.8395782340740348</c:v>
                </c:pt>
                <c:pt idx="408">
                  <c:v>5.7242259412719019</c:v>
                </c:pt>
                <c:pt idx="409">
                  <c:v>2.3933588639954215</c:v>
                </c:pt>
                <c:pt idx="410">
                  <c:v>1.9498838571192478</c:v>
                </c:pt>
                <c:pt idx="411">
                  <c:v>1.8650394146363318</c:v>
                </c:pt>
                <c:pt idx="412">
                  <c:v>1.2367649268698733</c:v>
                </c:pt>
                <c:pt idx="413">
                  <c:v>2.145844411802992</c:v>
                </c:pt>
                <c:pt idx="414">
                  <c:v>0.57862816961433017</c:v>
                </c:pt>
                <c:pt idx="415">
                  <c:v>1.2880526860953083</c:v>
                </c:pt>
                <c:pt idx="416">
                  <c:v>0.40916815248278543</c:v>
                </c:pt>
                <c:pt idx="417">
                  <c:v>0.47150150058800688</c:v>
                </c:pt>
                <c:pt idx="418">
                  <c:v>1.5177701294431702</c:v>
                </c:pt>
                <c:pt idx="419">
                  <c:v>-8.1910091825983036E-2</c:v>
                </c:pt>
                <c:pt idx="420">
                  <c:v>0.32333051250948408</c:v>
                </c:pt>
                <c:pt idx="421">
                  <c:v>0.46568218036333359</c:v>
                </c:pt>
                <c:pt idx="422">
                  <c:v>0.7836756230125973</c:v>
                </c:pt>
                <c:pt idx="423">
                  <c:v>2.6270132446049015</c:v>
                </c:pt>
                <c:pt idx="424">
                  <c:v>2.0455331815026145</c:v>
                </c:pt>
                <c:pt idx="425">
                  <c:v>2.596214755857349</c:v>
                </c:pt>
                <c:pt idx="426">
                  <c:v>3.0213026959301255</c:v>
                </c:pt>
                <c:pt idx="427">
                  <c:v>2.6210718209073849</c:v>
                </c:pt>
                <c:pt idx="428">
                  <c:v>5.1727265790940553</c:v>
                </c:pt>
                <c:pt idx="429">
                  <c:v>8.4403261764697621</c:v>
                </c:pt>
                <c:pt idx="430">
                  <c:v>7.6792221889819956</c:v>
                </c:pt>
                <c:pt idx="431">
                  <c:v>8.8027196779381729</c:v>
                </c:pt>
                <c:pt idx="432">
                  <c:v>8.9356341016374685</c:v>
                </c:pt>
                <c:pt idx="433">
                  <c:v>10.483512689278815</c:v>
                </c:pt>
                <c:pt idx="434">
                  <c:v>9.063822471871978</c:v>
                </c:pt>
                <c:pt idx="435">
                  <c:v>13.439010065543334</c:v>
                </c:pt>
                <c:pt idx="436">
                  <c:v>10.217339528097302</c:v>
                </c:pt>
                <c:pt idx="437">
                  <c:v>12.603473731413414</c:v>
                </c:pt>
                <c:pt idx="438">
                  <c:v>9.8640327550864608</c:v>
                </c:pt>
                <c:pt idx="439">
                  <c:v>10.363295557398152</c:v>
                </c:pt>
                <c:pt idx="440">
                  <c:v>12.875847380224476</c:v>
                </c:pt>
                <c:pt idx="441">
                  <c:v>11.734059681756023</c:v>
                </c:pt>
                <c:pt idx="442">
                  <c:v>12.016192769966661</c:v>
                </c:pt>
                <c:pt idx="443">
                  <c:v>12.537787709680154</c:v>
                </c:pt>
                <c:pt idx="444">
                  <c:v>9.4295107629436945</c:v>
                </c:pt>
                <c:pt idx="445">
                  <c:v>11.16365743468115</c:v>
                </c:pt>
                <c:pt idx="446">
                  <c:v>13.280835910695897</c:v>
                </c:pt>
                <c:pt idx="447">
                  <c:v>13.259669766190237</c:v>
                </c:pt>
                <c:pt idx="448">
                  <c:v>12.508345782476253</c:v>
                </c:pt>
                <c:pt idx="449">
                  <c:v>14.239837543819448</c:v>
                </c:pt>
                <c:pt idx="450">
                  <c:v>12.378053923041389</c:v>
                </c:pt>
                <c:pt idx="451">
                  <c:v>12.645972929882188</c:v>
                </c:pt>
                <c:pt idx="452">
                  <c:v>12.415990564914379</c:v>
                </c:pt>
                <c:pt idx="453">
                  <c:v>10.297727080399957</c:v>
                </c:pt>
                <c:pt idx="454">
                  <c:v>7.1088957953042629</c:v>
                </c:pt>
                <c:pt idx="455">
                  <c:v>4.7335666233580005</c:v>
                </c:pt>
                <c:pt idx="456">
                  <c:v>7.0321578061403311</c:v>
                </c:pt>
                <c:pt idx="457">
                  <c:v>5.9730831676539404</c:v>
                </c:pt>
                <c:pt idx="458">
                  <c:v>7.068983109970679</c:v>
                </c:pt>
                <c:pt idx="459">
                  <c:v>5.121107488944018</c:v>
                </c:pt>
                <c:pt idx="460">
                  <c:v>4.8320963735333704</c:v>
                </c:pt>
                <c:pt idx="461">
                  <c:v>2.6341183973166609</c:v>
                </c:pt>
                <c:pt idx="462">
                  <c:v>1.5195735444175262</c:v>
                </c:pt>
                <c:pt idx="463">
                  <c:v>1.8965068039938588</c:v>
                </c:pt>
                <c:pt idx="464">
                  <c:v>2.5281274238594107</c:v>
                </c:pt>
                <c:pt idx="465">
                  <c:v>2.9699828860778568</c:v>
                </c:pt>
                <c:pt idx="466">
                  <c:v>-0.26027277936915072</c:v>
                </c:pt>
                <c:pt idx="467">
                  <c:v>1.7067507616701505</c:v>
                </c:pt>
                <c:pt idx="468">
                  <c:v>0.33597826251595042</c:v>
                </c:pt>
                <c:pt idx="469">
                  <c:v>0.15909985175870456</c:v>
                </c:pt>
                <c:pt idx="470">
                  <c:v>0.72106754016977637</c:v>
                </c:pt>
                <c:pt idx="471">
                  <c:v>2.0867581014024945</c:v>
                </c:pt>
                <c:pt idx="472">
                  <c:v>2.8395860059156592</c:v>
                </c:pt>
                <c:pt idx="473">
                  <c:v>2.7181599374446144</c:v>
                </c:pt>
                <c:pt idx="474">
                  <c:v>2.3248595716284286</c:v>
                </c:pt>
                <c:pt idx="475">
                  <c:v>0</c:v>
                </c:pt>
                <c:pt idx="476">
                  <c:v>2.1212814605384569</c:v>
                </c:pt>
                <c:pt idx="477">
                  <c:v>6.0512514824040897</c:v>
                </c:pt>
                <c:pt idx="478">
                  <c:v>3.4303899981738701</c:v>
                </c:pt>
                <c:pt idx="479">
                  <c:v>7.3366414424968847</c:v>
                </c:pt>
                <c:pt idx="480">
                  <c:v>7.9733591937330246</c:v>
                </c:pt>
                <c:pt idx="481">
                  <c:v>6.6621536048891912</c:v>
                </c:pt>
                <c:pt idx="482">
                  <c:v>8.7295104487935813</c:v>
                </c:pt>
                <c:pt idx="483">
                  <c:v>7.867248543423802</c:v>
                </c:pt>
                <c:pt idx="484">
                  <c:v>10.857158587524705</c:v>
                </c:pt>
                <c:pt idx="485">
                  <c:v>7.0419087503694975</c:v>
                </c:pt>
                <c:pt idx="486">
                  <c:v>8.3121503661370646</c:v>
                </c:pt>
                <c:pt idx="487">
                  <c:v>9.1627981903600144</c:v>
                </c:pt>
                <c:pt idx="488">
                  <c:v>10.63112845348614</c:v>
                </c:pt>
                <c:pt idx="489">
                  <c:v>10.933998612224379</c:v>
                </c:pt>
                <c:pt idx="490">
                  <c:v>12.379187714884416</c:v>
                </c:pt>
                <c:pt idx="491">
                  <c:v>12.388653886948804</c:v>
                </c:pt>
                <c:pt idx="492">
                  <c:v>9.2463377383932635</c:v>
                </c:pt>
                <c:pt idx="493">
                  <c:v>10.982773687442197</c:v>
                </c:pt>
                <c:pt idx="494">
                  <c:v>11.368016256326685</c:v>
                </c:pt>
                <c:pt idx="495">
                  <c:v>10.378511545981571</c:v>
                </c:pt>
                <c:pt idx="496">
                  <c:v>11.347533292666499</c:v>
                </c:pt>
                <c:pt idx="497">
                  <c:v>11.076867247972034</c:v>
                </c:pt>
                <c:pt idx="498">
                  <c:v>12.93683959044748</c:v>
                </c:pt>
                <c:pt idx="499">
                  <c:v>12.27902792840141</c:v>
                </c:pt>
                <c:pt idx="500">
                  <c:v>8.5988244353014842</c:v>
                </c:pt>
                <c:pt idx="501">
                  <c:v>11.171502065689006</c:v>
                </c:pt>
                <c:pt idx="502">
                  <c:v>10.464736725973152</c:v>
                </c:pt>
                <c:pt idx="503">
                  <c:v>10.675073072879098</c:v>
                </c:pt>
                <c:pt idx="504">
                  <c:v>13.482729865632725</c:v>
                </c:pt>
                <c:pt idx="505">
                  <c:v>7.1312816901522682</c:v>
                </c:pt>
                <c:pt idx="506">
                  <c:v>8.8946775371663502</c:v>
                </c:pt>
                <c:pt idx="507">
                  <c:v>9.5302313598096777</c:v>
                </c:pt>
                <c:pt idx="508">
                  <c:v>9.3154967121527807</c:v>
                </c:pt>
                <c:pt idx="509">
                  <c:v>6.0903456945437506</c:v>
                </c:pt>
                <c:pt idx="510">
                  <c:v>7.7089520799909685</c:v>
                </c:pt>
                <c:pt idx="511">
                  <c:v>4.1094130790841987</c:v>
                </c:pt>
                <c:pt idx="512">
                  <c:v>4.0879060018826356</c:v>
                </c:pt>
                <c:pt idx="513">
                  <c:v>3.2356346808987237</c:v>
                </c:pt>
                <c:pt idx="514">
                  <c:v>4.8759900832556866</c:v>
                </c:pt>
                <c:pt idx="515">
                  <c:v>2.710657258178522</c:v>
                </c:pt>
                <c:pt idx="516">
                  <c:v>1.5669993681626702</c:v>
                </c:pt>
                <c:pt idx="517">
                  <c:v>1.6132053808002058</c:v>
                </c:pt>
                <c:pt idx="518">
                  <c:v>2.4664299382518444</c:v>
                </c:pt>
                <c:pt idx="519">
                  <c:v>0.87696968463211566</c:v>
                </c:pt>
                <c:pt idx="520">
                  <c:v>1.3696822515942007</c:v>
                </c:pt>
                <c:pt idx="521">
                  <c:v>-0.18419736652191174</c:v>
                </c:pt>
                <c:pt idx="522">
                  <c:v>0.91897423335458528</c:v>
                </c:pt>
                <c:pt idx="523">
                  <c:v>2.2471579122912466</c:v>
                </c:pt>
                <c:pt idx="524">
                  <c:v>1.7450350138380304</c:v>
                </c:pt>
                <c:pt idx="525">
                  <c:v>0.19041937248861551</c:v>
                </c:pt>
                <c:pt idx="526">
                  <c:v>0.58799921611919048</c:v>
                </c:pt>
                <c:pt idx="527">
                  <c:v>5.8819648752031398E-2</c:v>
                </c:pt>
                <c:pt idx="528">
                  <c:v>1.2854402814980566</c:v>
                </c:pt>
                <c:pt idx="529">
                  <c:v>1.9257955521319166</c:v>
                </c:pt>
                <c:pt idx="530">
                  <c:v>3.1416120612829612</c:v>
                </c:pt>
                <c:pt idx="531">
                  <c:v>3.7901717970894864</c:v>
                </c:pt>
                <c:pt idx="532">
                  <c:v>6.0296961301808727</c:v>
                </c:pt>
                <c:pt idx="533">
                  <c:v>8.6564686936647739</c:v>
                </c:pt>
                <c:pt idx="534">
                  <c:v>6.9463944100314947</c:v>
                </c:pt>
                <c:pt idx="535">
                  <c:v>3.72081899711986</c:v>
                </c:pt>
                <c:pt idx="536">
                  <c:v>10.950912562745248</c:v>
                </c:pt>
                <c:pt idx="537">
                  <c:v>7.9210087239585993</c:v>
                </c:pt>
                <c:pt idx="538">
                  <c:v>11.866934008849862</c:v>
                </c:pt>
                <c:pt idx="539">
                  <c:v>9.0092506583301102</c:v>
                </c:pt>
                <c:pt idx="540">
                  <c:v>12.715691244411142</c:v>
                </c:pt>
                <c:pt idx="541">
                  <c:v>13.698687172642586</c:v>
                </c:pt>
                <c:pt idx="542">
                  <c:v>5.8410398212657428</c:v>
                </c:pt>
                <c:pt idx="543">
                  <c:v>10.615736550123479</c:v>
                </c:pt>
                <c:pt idx="544">
                  <c:v>9.6605150344578394</c:v>
                </c:pt>
                <c:pt idx="545">
                  <c:v>9.391205876995329</c:v>
                </c:pt>
                <c:pt idx="546">
                  <c:v>11.379970296717975</c:v>
                </c:pt>
                <c:pt idx="547">
                  <c:v>12.549586891109209</c:v>
                </c:pt>
                <c:pt idx="548">
                  <c:v>14.468699965800692</c:v>
                </c:pt>
                <c:pt idx="549">
                  <c:v>11.619729278973672</c:v>
                </c:pt>
                <c:pt idx="550">
                  <c:v>14.118499611726394</c:v>
                </c:pt>
                <c:pt idx="551">
                  <c:v>11.042044858680773</c:v>
                </c:pt>
                <c:pt idx="552">
                  <c:v>14.159435234282798</c:v>
                </c:pt>
                <c:pt idx="553">
                  <c:v>7.399828495053999</c:v>
                </c:pt>
                <c:pt idx="554">
                  <c:v>12.759923893565787</c:v>
                </c:pt>
                <c:pt idx="555">
                  <c:v>12.673809891828702</c:v>
                </c:pt>
                <c:pt idx="556">
                  <c:v>11.658705363828538</c:v>
                </c:pt>
                <c:pt idx="557">
                  <c:v>7.9331110911566292</c:v>
                </c:pt>
                <c:pt idx="558">
                  <c:v>7.5290704572627876</c:v>
                </c:pt>
                <c:pt idx="559">
                  <c:v>8.4943145122373505</c:v>
                </c:pt>
                <c:pt idx="560">
                  <c:v>7.7184295718132905</c:v>
                </c:pt>
                <c:pt idx="561">
                  <c:v>7.2791927046338269</c:v>
                </c:pt>
                <c:pt idx="562">
                  <c:v>9.778456592404515</c:v>
                </c:pt>
                <c:pt idx="563">
                  <c:v>2.4197634371684691</c:v>
                </c:pt>
                <c:pt idx="564">
                  <c:v>4.6792035095029805</c:v>
                </c:pt>
                <c:pt idx="565">
                  <c:v>3.0885854431079198</c:v>
                </c:pt>
                <c:pt idx="566">
                  <c:v>4.8661181225142425</c:v>
                </c:pt>
                <c:pt idx="567">
                  <c:v>3.4403895292864761</c:v>
                </c:pt>
                <c:pt idx="568">
                  <c:v>1.5825871796673023</c:v>
                </c:pt>
                <c:pt idx="569">
                  <c:v>0.94301485851161726</c:v>
                </c:pt>
                <c:pt idx="570">
                  <c:v>0.16192335529281696</c:v>
                </c:pt>
                <c:pt idx="571">
                  <c:v>1.3854785161267256</c:v>
                </c:pt>
                <c:pt idx="572">
                  <c:v>0.96932397224306754</c:v>
                </c:pt>
                <c:pt idx="573">
                  <c:v>2.0368680102844019</c:v>
                </c:pt>
                <c:pt idx="574">
                  <c:v>2.2100854174498474</c:v>
                </c:pt>
                <c:pt idx="575">
                  <c:v>1.500606385774667</c:v>
                </c:pt>
                <c:pt idx="576">
                  <c:v>0.50066951050627406</c:v>
                </c:pt>
                <c:pt idx="577">
                  <c:v>0.47867654486085492</c:v>
                </c:pt>
                <c:pt idx="578">
                  <c:v>3.5224803274866345</c:v>
                </c:pt>
                <c:pt idx="579">
                  <c:v>3.1588281822354234</c:v>
                </c:pt>
                <c:pt idx="580">
                  <c:v>3.1384049670267782</c:v>
                </c:pt>
                <c:pt idx="581">
                  <c:v>1.7356205943308751</c:v>
                </c:pt>
                <c:pt idx="582">
                  <c:v>3.9546254312180769</c:v>
                </c:pt>
                <c:pt idx="583">
                  <c:v>3.6100159502790885</c:v>
                </c:pt>
                <c:pt idx="584">
                  <c:v>7.6933155540278824</c:v>
                </c:pt>
                <c:pt idx="585">
                  <c:v>2.8624393387229241</c:v>
                </c:pt>
                <c:pt idx="586">
                  <c:v>7.5212569761491137</c:v>
                </c:pt>
                <c:pt idx="587">
                  <c:v>9.6759232326724796</c:v>
                </c:pt>
                <c:pt idx="588">
                  <c:v>9.8872776000151514</c:v>
                </c:pt>
                <c:pt idx="589">
                  <c:v>7.8548603084452147</c:v>
                </c:pt>
                <c:pt idx="590">
                  <c:v>8.6227248816682369</c:v>
                </c:pt>
                <c:pt idx="591">
                  <c:v>9.9339866125167777</c:v>
                </c:pt>
                <c:pt idx="592">
                  <c:v>7.8442401146751548</c:v>
                </c:pt>
                <c:pt idx="593">
                  <c:v>10.504128454041439</c:v>
                </c:pt>
                <c:pt idx="594">
                  <c:v>7.6992456990795697</c:v>
                </c:pt>
                <c:pt idx="595">
                  <c:v>12.314768360982413</c:v>
                </c:pt>
                <c:pt idx="596">
                  <c:v>9.3822676120795467</c:v>
                </c:pt>
                <c:pt idx="597">
                  <c:v>10.639809823646472</c:v>
                </c:pt>
                <c:pt idx="598">
                  <c:v>13.269563350071882</c:v>
                </c:pt>
              </c:numCache>
            </c:numRef>
          </c:yVal>
          <c:smooth val="0"/>
        </c:ser>
        <c:ser>
          <c:idx val="1"/>
          <c:order val="1"/>
          <c:tx>
            <c:v>预测 温度法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1.4445416545154077E-3"/>
                  <c:y val="-0.15001874765654294"/>
                </c:manualLayout>
              </c:layout>
              <c:numFmt formatCode="General" sourceLinked="0"/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Sheet4!$B$25:$B$623</c:f>
              <c:numCache>
                <c:formatCode>General</c:formatCode>
                <c:ptCount val="599"/>
                <c:pt idx="0">
                  <c:v>1.3794315737310143</c:v>
                </c:pt>
                <c:pt idx="1">
                  <c:v>1.5616322943742225</c:v>
                </c:pt>
                <c:pt idx="2">
                  <c:v>2.4358999490431761</c:v>
                </c:pt>
                <c:pt idx="3">
                  <c:v>1.3499247518472584</c:v>
                </c:pt>
                <c:pt idx="4">
                  <c:v>2.7350238709422143</c:v>
                </c:pt>
                <c:pt idx="5">
                  <c:v>3.1659739756543286</c:v>
                </c:pt>
                <c:pt idx="6">
                  <c:v>2.348040799615446</c:v>
                </c:pt>
                <c:pt idx="7">
                  <c:v>3.9319278983440915</c:v>
                </c:pt>
                <c:pt idx="8">
                  <c:v>3.2120493569561201</c:v>
                </c:pt>
                <c:pt idx="9">
                  <c:v>2.2437192236931667</c:v>
                </c:pt>
                <c:pt idx="10">
                  <c:v>4.3473230925687378</c:v>
                </c:pt>
                <c:pt idx="11">
                  <c:v>3.6222118612424232</c:v>
                </c:pt>
                <c:pt idx="12">
                  <c:v>9.7843241817453901</c:v>
                </c:pt>
                <c:pt idx="13">
                  <c:v>8.7939848145988506</c:v>
                </c:pt>
                <c:pt idx="14">
                  <c:v>6.5662566489673049</c:v>
                </c:pt>
                <c:pt idx="15">
                  <c:v>5.154457814971833</c:v>
                </c:pt>
                <c:pt idx="16">
                  <c:v>10.833067284713746</c:v>
                </c:pt>
                <c:pt idx="17">
                  <c:v>4.3940631758934954</c:v>
                </c:pt>
                <c:pt idx="18">
                  <c:v>19.596093516319918</c:v>
                </c:pt>
                <c:pt idx="19">
                  <c:v>7.3034324475847567</c:v>
                </c:pt>
                <c:pt idx="20">
                  <c:v>11.437132401139021</c:v>
                </c:pt>
                <c:pt idx="21">
                  <c:v>10.63027181657182</c:v>
                </c:pt>
                <c:pt idx="22">
                  <c:v>11.323005359004505</c:v>
                </c:pt>
                <c:pt idx="23">
                  <c:v>14.246451264229645</c:v>
                </c:pt>
                <c:pt idx="24">
                  <c:v>12.902980390965734</c:v>
                </c:pt>
                <c:pt idx="25">
                  <c:v>10.705347489953326</c:v>
                </c:pt>
                <c:pt idx="26">
                  <c:v>17.890656933803612</c:v>
                </c:pt>
                <c:pt idx="27">
                  <c:v>6.1974228597357142</c:v>
                </c:pt>
                <c:pt idx="28">
                  <c:v>11.809043881344756</c:v>
                </c:pt>
                <c:pt idx="29">
                  <c:v>11.079068298333407</c:v>
                </c:pt>
                <c:pt idx="30">
                  <c:v>7.8185651966587963</c:v>
                </c:pt>
                <c:pt idx="31">
                  <c:v>14.053164662239915</c:v>
                </c:pt>
                <c:pt idx="32">
                  <c:v>9.1847218464261182</c:v>
                </c:pt>
                <c:pt idx="33">
                  <c:v>9.6973795299430563</c:v>
                </c:pt>
                <c:pt idx="34">
                  <c:v>11.684504772943566</c:v>
                </c:pt>
                <c:pt idx="35">
                  <c:v>7.6181580196484164</c:v>
                </c:pt>
                <c:pt idx="36">
                  <c:v>10.077773996056635</c:v>
                </c:pt>
                <c:pt idx="37">
                  <c:v>4.574029611357453</c:v>
                </c:pt>
                <c:pt idx="38">
                  <c:v>9.7253779631220283</c:v>
                </c:pt>
                <c:pt idx="39">
                  <c:v>6.5042534233473619</c:v>
                </c:pt>
                <c:pt idx="40">
                  <c:v>2.9689407598286515</c:v>
                </c:pt>
                <c:pt idx="41">
                  <c:v>5.1617231432628783</c:v>
                </c:pt>
                <c:pt idx="42">
                  <c:v>2.6799265896302513</c:v>
                </c:pt>
                <c:pt idx="43">
                  <c:v>3.011258741252222</c:v>
                </c:pt>
                <c:pt idx="44">
                  <c:v>2.6876146843371802</c:v>
                </c:pt>
                <c:pt idx="45">
                  <c:v>2.2965762355232835</c:v>
                </c:pt>
                <c:pt idx="46">
                  <c:v>2.3970139449610235</c:v>
                </c:pt>
                <c:pt idx="47">
                  <c:v>1.9139620905978023</c:v>
                </c:pt>
                <c:pt idx="48">
                  <c:v>2.2656427604151474</c:v>
                </c:pt>
                <c:pt idx="49">
                  <c:v>2.0466819629373632</c:v>
                </c:pt>
                <c:pt idx="50">
                  <c:v>1.2939299058117728</c:v>
                </c:pt>
                <c:pt idx="51">
                  <c:v>1.5594990937841104</c:v>
                </c:pt>
                <c:pt idx="52">
                  <c:v>1.4594888793576335</c:v>
                </c:pt>
                <c:pt idx="53">
                  <c:v>1.2186762865157286</c:v>
                </c:pt>
                <c:pt idx="54">
                  <c:v>1.0974503613043498</c:v>
                </c:pt>
                <c:pt idx="55">
                  <c:v>0.90546073721420817</c:v>
                </c:pt>
                <c:pt idx="56">
                  <c:v>1.1568423559980481</c:v>
                </c:pt>
                <c:pt idx="57">
                  <c:v>1.4777709034285516</c:v>
                </c:pt>
                <c:pt idx="58">
                  <c:v>2.4111807462000105</c:v>
                </c:pt>
                <c:pt idx="59">
                  <c:v>3.0637352484520219</c:v>
                </c:pt>
                <c:pt idx="60">
                  <c:v>5.206650822484403</c:v>
                </c:pt>
                <c:pt idx="61">
                  <c:v>4.7419993533832239</c:v>
                </c:pt>
                <c:pt idx="62">
                  <c:v>5.9213502347094105</c:v>
                </c:pt>
                <c:pt idx="63">
                  <c:v>5.7601969149870191</c:v>
                </c:pt>
                <c:pt idx="64">
                  <c:v>5.2174643544247097</c:v>
                </c:pt>
                <c:pt idx="65">
                  <c:v>7.7815347868994147</c:v>
                </c:pt>
                <c:pt idx="66">
                  <c:v>8.592222969785908</c:v>
                </c:pt>
                <c:pt idx="67">
                  <c:v>9.4105669518981507</c:v>
                </c:pt>
                <c:pt idx="68">
                  <c:v>8.715787212687804</c:v>
                </c:pt>
                <c:pt idx="69">
                  <c:v>10.732978823939451</c:v>
                </c:pt>
                <c:pt idx="70">
                  <c:v>8.0047691719032521</c:v>
                </c:pt>
                <c:pt idx="71">
                  <c:v>11.739446233980789</c:v>
                </c:pt>
                <c:pt idx="72">
                  <c:v>11.874586576346434</c:v>
                </c:pt>
                <c:pt idx="73">
                  <c:v>12.591581892535388</c:v>
                </c:pt>
                <c:pt idx="74">
                  <c:v>9.1322039421382399</c:v>
                </c:pt>
                <c:pt idx="75">
                  <c:v>10.625477842182256</c:v>
                </c:pt>
                <c:pt idx="76">
                  <c:v>10.754958538658855</c:v>
                </c:pt>
                <c:pt idx="77">
                  <c:v>11.921482474275884</c:v>
                </c:pt>
                <c:pt idx="78">
                  <c:v>13.961532797478142</c:v>
                </c:pt>
                <c:pt idx="79">
                  <c:v>12.135528527943844</c:v>
                </c:pt>
                <c:pt idx="80">
                  <c:v>9.5356166021924018</c:v>
                </c:pt>
                <c:pt idx="81">
                  <c:v>14.88247952070153</c:v>
                </c:pt>
                <c:pt idx="82">
                  <c:v>11.840596357670279</c:v>
                </c:pt>
                <c:pt idx="83">
                  <c:v>11.269275883523658</c:v>
                </c:pt>
                <c:pt idx="84">
                  <c:v>10.761475929530331</c:v>
                </c:pt>
                <c:pt idx="85">
                  <c:v>9.0411691082109122</c:v>
                </c:pt>
                <c:pt idx="86">
                  <c:v>11.81125567454405</c:v>
                </c:pt>
                <c:pt idx="87">
                  <c:v>11.947110862751163</c:v>
                </c:pt>
                <c:pt idx="88">
                  <c:v>9.181592992168369</c:v>
                </c:pt>
                <c:pt idx="89">
                  <c:v>8.4282812856967624</c:v>
                </c:pt>
                <c:pt idx="90">
                  <c:v>8.3535345412519799</c:v>
                </c:pt>
                <c:pt idx="91">
                  <c:v>3.2634730956705451</c:v>
                </c:pt>
                <c:pt idx="92">
                  <c:v>5.3850329906809042</c:v>
                </c:pt>
                <c:pt idx="93">
                  <c:v>3.9721963419636053</c:v>
                </c:pt>
                <c:pt idx="94">
                  <c:v>3.9869114385852944</c:v>
                </c:pt>
                <c:pt idx="95">
                  <c:v>4.334204607162393</c:v>
                </c:pt>
                <c:pt idx="96">
                  <c:v>2.8706473545115365</c:v>
                </c:pt>
                <c:pt idx="97">
                  <c:v>1.6318744916550549</c:v>
                </c:pt>
                <c:pt idx="98">
                  <c:v>1.8456875426247799</c:v>
                </c:pt>
                <c:pt idx="99">
                  <c:v>1.4139126342090822</c:v>
                </c:pt>
                <c:pt idx="100">
                  <c:v>1.1051832217270929</c:v>
                </c:pt>
                <c:pt idx="101">
                  <c:v>1.6652073231299904</c:v>
                </c:pt>
                <c:pt idx="102">
                  <c:v>1.6419450369402857</c:v>
                </c:pt>
                <c:pt idx="103">
                  <c:v>1.2250964616486453</c:v>
                </c:pt>
                <c:pt idx="104">
                  <c:v>1.929461177301905</c:v>
                </c:pt>
                <c:pt idx="105">
                  <c:v>1.3857801714776621</c:v>
                </c:pt>
                <c:pt idx="106">
                  <c:v>1.9579946729146971</c:v>
                </c:pt>
                <c:pt idx="107">
                  <c:v>1.5482841883838931</c:v>
                </c:pt>
                <c:pt idx="108">
                  <c:v>1.73371204853469</c:v>
                </c:pt>
                <c:pt idx="109">
                  <c:v>2.188108721535706</c:v>
                </c:pt>
                <c:pt idx="110">
                  <c:v>2.6892974198904471</c:v>
                </c:pt>
                <c:pt idx="111">
                  <c:v>2.5270363697120315</c:v>
                </c:pt>
                <c:pt idx="112">
                  <c:v>4.3447752930765464</c:v>
                </c:pt>
                <c:pt idx="113">
                  <c:v>4.3792050401080553</c:v>
                </c:pt>
                <c:pt idx="114">
                  <c:v>5.4730181053962905</c:v>
                </c:pt>
                <c:pt idx="115">
                  <c:v>8.3229358538070137</c:v>
                </c:pt>
                <c:pt idx="116">
                  <c:v>6.6488524268983236</c:v>
                </c:pt>
                <c:pt idx="117">
                  <c:v>5.3928809421231581</c:v>
                </c:pt>
                <c:pt idx="118">
                  <c:v>10.935068953647402</c:v>
                </c:pt>
                <c:pt idx="119">
                  <c:v>9.3551669454858057</c:v>
                </c:pt>
                <c:pt idx="120">
                  <c:v>8.8474125074342673</c:v>
                </c:pt>
                <c:pt idx="121">
                  <c:v>7.7030440021013229</c:v>
                </c:pt>
                <c:pt idx="122">
                  <c:v>12.978664940571974</c:v>
                </c:pt>
                <c:pt idx="123">
                  <c:v>10.629486588061482</c:v>
                </c:pt>
                <c:pt idx="124">
                  <c:v>12.404815259139479</c:v>
                </c:pt>
                <c:pt idx="125">
                  <c:v>12.713313635174043</c:v>
                </c:pt>
                <c:pt idx="126">
                  <c:v>13.057636906085172</c:v>
                </c:pt>
                <c:pt idx="127">
                  <c:v>12.690985578824758</c:v>
                </c:pt>
                <c:pt idx="128">
                  <c:v>14.437081507822839</c:v>
                </c:pt>
                <c:pt idx="129">
                  <c:v>12.511410449825274</c:v>
                </c:pt>
                <c:pt idx="130">
                  <c:v>12.682529666723905</c:v>
                </c:pt>
                <c:pt idx="131">
                  <c:v>13.620127532810574</c:v>
                </c:pt>
                <c:pt idx="132">
                  <c:v>13.06482794447426</c:v>
                </c:pt>
                <c:pt idx="133">
                  <c:v>16.502929793310614</c:v>
                </c:pt>
                <c:pt idx="134">
                  <c:v>14.479597920324803</c:v>
                </c:pt>
                <c:pt idx="135">
                  <c:v>10.815854165588814</c:v>
                </c:pt>
                <c:pt idx="136">
                  <c:v>13.674455050877246</c:v>
                </c:pt>
                <c:pt idx="137">
                  <c:v>10.499614640131604</c:v>
                </c:pt>
                <c:pt idx="138">
                  <c:v>11.607329266068941</c:v>
                </c:pt>
                <c:pt idx="139">
                  <c:v>10.440922863724587</c:v>
                </c:pt>
                <c:pt idx="140">
                  <c:v>7.5987312069704416</c:v>
                </c:pt>
                <c:pt idx="141">
                  <c:v>8.5314721954533184</c:v>
                </c:pt>
                <c:pt idx="142">
                  <c:v>9.3565602474063638</c:v>
                </c:pt>
                <c:pt idx="143">
                  <c:v>7.9667817815315196</c:v>
                </c:pt>
                <c:pt idx="144">
                  <c:v>6.1245975921248661</c:v>
                </c:pt>
                <c:pt idx="145">
                  <c:v>5.3772208901894576</c:v>
                </c:pt>
                <c:pt idx="146">
                  <c:v>6.3097292947378003</c:v>
                </c:pt>
                <c:pt idx="147">
                  <c:v>4.1135761988501383</c:v>
                </c:pt>
                <c:pt idx="148">
                  <c:v>3.7787990103521869</c:v>
                </c:pt>
                <c:pt idx="149">
                  <c:v>3.1865609020107932</c:v>
                </c:pt>
                <c:pt idx="150">
                  <c:v>1.2782654776221887</c:v>
                </c:pt>
                <c:pt idx="151">
                  <c:v>1.3442947207898408</c:v>
                </c:pt>
                <c:pt idx="152">
                  <c:v>1.9172690295774322</c:v>
                </c:pt>
                <c:pt idx="153">
                  <c:v>2.6510629197456925</c:v>
                </c:pt>
                <c:pt idx="154">
                  <c:v>1.6432704325267082</c:v>
                </c:pt>
                <c:pt idx="155">
                  <c:v>1.4304680214735266</c:v>
                </c:pt>
                <c:pt idx="156">
                  <c:v>1.3111727260480932</c:v>
                </c:pt>
                <c:pt idx="157">
                  <c:v>1.5701850095927303</c:v>
                </c:pt>
                <c:pt idx="158">
                  <c:v>1.946666324774081</c:v>
                </c:pt>
                <c:pt idx="159">
                  <c:v>2.7715986088681399</c:v>
                </c:pt>
                <c:pt idx="160">
                  <c:v>2.583690103438514</c:v>
                </c:pt>
                <c:pt idx="161">
                  <c:v>2.9481672782233521</c:v>
                </c:pt>
                <c:pt idx="162">
                  <c:v>2.5606128934149708</c:v>
                </c:pt>
                <c:pt idx="163">
                  <c:v>1.7467917194284919</c:v>
                </c:pt>
                <c:pt idx="164">
                  <c:v>3.1463374463725025</c:v>
                </c:pt>
                <c:pt idx="165">
                  <c:v>4.142573422682883</c:v>
                </c:pt>
                <c:pt idx="166">
                  <c:v>6.1310478333548248</c:v>
                </c:pt>
                <c:pt idx="167">
                  <c:v>7.4115951838484495</c:v>
                </c:pt>
                <c:pt idx="168">
                  <c:v>7.3782729715057744</c:v>
                </c:pt>
                <c:pt idx="169">
                  <c:v>9.1273217918910738</c:v>
                </c:pt>
                <c:pt idx="170">
                  <c:v>9.7858544495833364</c:v>
                </c:pt>
                <c:pt idx="171">
                  <c:v>9.5673859403275436</c:v>
                </c:pt>
                <c:pt idx="172">
                  <c:v>5.991000573332415</c:v>
                </c:pt>
                <c:pt idx="173">
                  <c:v>4.820915983022994</c:v>
                </c:pt>
                <c:pt idx="174">
                  <c:v>10.477228273892049</c:v>
                </c:pt>
                <c:pt idx="175">
                  <c:v>5.6635620926646473</c:v>
                </c:pt>
                <c:pt idx="176">
                  <c:v>7.9449551674271639</c:v>
                </c:pt>
                <c:pt idx="177">
                  <c:v>13.263119299249688</c:v>
                </c:pt>
                <c:pt idx="178">
                  <c:v>9.7649432739399664</c:v>
                </c:pt>
                <c:pt idx="179">
                  <c:v>14.508609560452204</c:v>
                </c:pt>
                <c:pt idx="180">
                  <c:v>10.710861395958489</c:v>
                </c:pt>
                <c:pt idx="181">
                  <c:v>10.954464845465047</c:v>
                </c:pt>
                <c:pt idx="182">
                  <c:v>7.7084529780391939</c:v>
                </c:pt>
                <c:pt idx="183">
                  <c:v>6.2618250424892201</c:v>
                </c:pt>
                <c:pt idx="184">
                  <c:v>10.902120907175064</c:v>
                </c:pt>
                <c:pt idx="185">
                  <c:v>12.165297860311355</c:v>
                </c:pt>
                <c:pt idx="186">
                  <c:v>11.229838413221131</c:v>
                </c:pt>
                <c:pt idx="187">
                  <c:v>10.280859473631235</c:v>
                </c:pt>
                <c:pt idx="188">
                  <c:v>7.0213787163514523</c:v>
                </c:pt>
                <c:pt idx="189">
                  <c:v>10.854991207166179</c:v>
                </c:pt>
                <c:pt idx="190">
                  <c:v>11.870656592307189</c:v>
                </c:pt>
                <c:pt idx="191">
                  <c:v>11.849159660976525</c:v>
                </c:pt>
                <c:pt idx="192">
                  <c:v>10.954401094653917</c:v>
                </c:pt>
                <c:pt idx="193">
                  <c:v>6.2837533153778429</c:v>
                </c:pt>
                <c:pt idx="194">
                  <c:v>7.9115071430752435</c:v>
                </c:pt>
                <c:pt idx="195">
                  <c:v>6.6062437709273798</c:v>
                </c:pt>
                <c:pt idx="196">
                  <c:v>8.5079184221557718</c:v>
                </c:pt>
                <c:pt idx="197">
                  <c:v>5.4270588190274118</c:v>
                </c:pt>
                <c:pt idx="198">
                  <c:v>4.677056626028623</c:v>
                </c:pt>
                <c:pt idx="199">
                  <c:v>5.1760609338533747</c:v>
                </c:pt>
                <c:pt idx="200">
                  <c:v>3.763449895604452</c:v>
                </c:pt>
                <c:pt idx="201">
                  <c:v>3.2166808669624771</c:v>
                </c:pt>
                <c:pt idx="202">
                  <c:v>2.4053344624477813</c:v>
                </c:pt>
                <c:pt idx="203">
                  <c:v>2.4225119029447417</c:v>
                </c:pt>
                <c:pt idx="204">
                  <c:v>1.6800309041323791</c:v>
                </c:pt>
                <c:pt idx="205">
                  <c:v>1.4705332515787559</c:v>
                </c:pt>
                <c:pt idx="206">
                  <c:v>2.176854389374288</c:v>
                </c:pt>
                <c:pt idx="207">
                  <c:v>1.4921312048957309</c:v>
                </c:pt>
                <c:pt idx="208">
                  <c:v>1.3677775099942688</c:v>
                </c:pt>
                <c:pt idx="209">
                  <c:v>1.4287583753157509</c:v>
                </c:pt>
                <c:pt idx="210">
                  <c:v>1.1031593766640104</c:v>
                </c:pt>
                <c:pt idx="211">
                  <c:v>1.3647062770710203</c:v>
                </c:pt>
                <c:pt idx="212">
                  <c:v>1.8586074227158946</c:v>
                </c:pt>
                <c:pt idx="213">
                  <c:v>1.9622518186455913</c:v>
                </c:pt>
                <c:pt idx="214">
                  <c:v>3.7614990079289532</c:v>
                </c:pt>
                <c:pt idx="215">
                  <c:v>2.7844405197891686</c:v>
                </c:pt>
                <c:pt idx="216">
                  <c:v>4.1799417155326868</c:v>
                </c:pt>
                <c:pt idx="217">
                  <c:v>4.3875535777443329</c:v>
                </c:pt>
                <c:pt idx="218">
                  <c:v>7.0134513928594471</c:v>
                </c:pt>
                <c:pt idx="219">
                  <c:v>6.8945703756093941</c:v>
                </c:pt>
                <c:pt idx="220">
                  <c:v>8.2957299576962704</c:v>
                </c:pt>
                <c:pt idx="221">
                  <c:v>5.3130413747957101</c:v>
                </c:pt>
                <c:pt idx="222">
                  <c:v>8.4392639919220933</c:v>
                </c:pt>
                <c:pt idx="223">
                  <c:v>11.863282383319014</c:v>
                </c:pt>
                <c:pt idx="224">
                  <c:v>8.0163144039668133</c:v>
                </c:pt>
                <c:pt idx="225">
                  <c:v>6.7971421450627059</c:v>
                </c:pt>
                <c:pt idx="226">
                  <c:v>13.519024448512873</c:v>
                </c:pt>
                <c:pt idx="227">
                  <c:v>12.118755462637228</c:v>
                </c:pt>
                <c:pt idx="228">
                  <c:v>12.250791373453186</c:v>
                </c:pt>
                <c:pt idx="229">
                  <c:v>9.7742185526412406</c:v>
                </c:pt>
                <c:pt idx="230">
                  <c:v>15.116217808975357</c:v>
                </c:pt>
                <c:pt idx="231">
                  <c:v>10.432549605025514</c:v>
                </c:pt>
                <c:pt idx="232">
                  <c:v>14.188443646392212</c:v>
                </c:pt>
                <c:pt idx="233">
                  <c:v>8.9354351530308698</c:v>
                </c:pt>
                <c:pt idx="234">
                  <c:v>12.781568861629939</c:v>
                </c:pt>
                <c:pt idx="235">
                  <c:v>13.292709222629018</c:v>
                </c:pt>
                <c:pt idx="236">
                  <c:v>11.037319997761234</c:v>
                </c:pt>
                <c:pt idx="237">
                  <c:v>8.0842518682295861</c:v>
                </c:pt>
                <c:pt idx="238">
                  <c:v>6.7820950670605358</c:v>
                </c:pt>
                <c:pt idx="239">
                  <c:v>12.296732332131587</c:v>
                </c:pt>
                <c:pt idx="240">
                  <c:v>6.0664993969384495</c:v>
                </c:pt>
                <c:pt idx="241">
                  <c:v>12.993509646098637</c:v>
                </c:pt>
                <c:pt idx="242">
                  <c:v>11.964011052292239</c:v>
                </c:pt>
                <c:pt idx="243">
                  <c:v>9.7101043719024069</c:v>
                </c:pt>
                <c:pt idx="244">
                  <c:v>12.294597539850319</c:v>
                </c:pt>
                <c:pt idx="245">
                  <c:v>6.4134533099567825</c:v>
                </c:pt>
                <c:pt idx="246">
                  <c:v>9.1090988747730925</c:v>
                </c:pt>
                <c:pt idx="247">
                  <c:v>8.2640822009399137</c:v>
                </c:pt>
                <c:pt idx="248">
                  <c:v>4.8941447229382042</c:v>
                </c:pt>
                <c:pt idx="249">
                  <c:v>5.0205542323471271</c:v>
                </c:pt>
                <c:pt idx="250">
                  <c:v>4.3776194142566185</c:v>
                </c:pt>
                <c:pt idx="251">
                  <c:v>4.7519438868080686</c:v>
                </c:pt>
                <c:pt idx="252">
                  <c:v>1.9438172362037014</c:v>
                </c:pt>
                <c:pt idx="253">
                  <c:v>3.1542045592414967</c:v>
                </c:pt>
                <c:pt idx="254">
                  <c:v>2.8621771237209486</c:v>
                </c:pt>
                <c:pt idx="255">
                  <c:v>1.5600984303870113</c:v>
                </c:pt>
                <c:pt idx="256">
                  <c:v>3.0421540246183723</c:v>
                </c:pt>
                <c:pt idx="257">
                  <c:v>2.3811292885354156</c:v>
                </c:pt>
                <c:pt idx="258">
                  <c:v>1.6920469122564439</c:v>
                </c:pt>
                <c:pt idx="259">
                  <c:v>1.7654515911812763</c:v>
                </c:pt>
                <c:pt idx="260">
                  <c:v>1.957209314985306</c:v>
                </c:pt>
                <c:pt idx="261">
                  <c:v>1.962071171355229</c:v>
                </c:pt>
                <c:pt idx="262">
                  <c:v>2.2456897523470456</c:v>
                </c:pt>
                <c:pt idx="263">
                  <c:v>2.3823580088838612</c:v>
                </c:pt>
                <c:pt idx="264">
                  <c:v>1.7361444087451958</c:v>
                </c:pt>
                <c:pt idx="265">
                  <c:v>2.7600556550413837</c:v>
                </c:pt>
                <c:pt idx="266">
                  <c:v>1.5347234403625749</c:v>
                </c:pt>
                <c:pt idx="267">
                  <c:v>1.8104971728621293</c:v>
                </c:pt>
                <c:pt idx="268">
                  <c:v>3.2220288431262465</c:v>
                </c:pt>
                <c:pt idx="269">
                  <c:v>2.4608104644896156</c:v>
                </c:pt>
                <c:pt idx="270">
                  <c:v>6.1617321758768515</c:v>
                </c:pt>
                <c:pt idx="271">
                  <c:v>6.1336809613362036</c:v>
                </c:pt>
                <c:pt idx="272">
                  <c:v>8.9690821673570262</c:v>
                </c:pt>
                <c:pt idx="273">
                  <c:v>10.185219423340751</c:v>
                </c:pt>
                <c:pt idx="274">
                  <c:v>8.8004815383204296</c:v>
                </c:pt>
                <c:pt idx="275">
                  <c:v>9.7112056905251158</c:v>
                </c:pt>
                <c:pt idx="276">
                  <c:v>9.5212098740586484</c:v>
                </c:pt>
                <c:pt idx="277">
                  <c:v>5.810772106357593</c:v>
                </c:pt>
                <c:pt idx="278">
                  <c:v>11.626312902225092</c:v>
                </c:pt>
                <c:pt idx="279">
                  <c:v>7.0270698547968831</c:v>
                </c:pt>
                <c:pt idx="280">
                  <c:v>4.8693860826214559</c:v>
                </c:pt>
                <c:pt idx="281">
                  <c:v>12.676572861977906</c:v>
                </c:pt>
                <c:pt idx="282">
                  <c:v>11.116879244035996</c:v>
                </c:pt>
                <c:pt idx="283">
                  <c:v>10.12118906832799</c:v>
                </c:pt>
                <c:pt idx="284">
                  <c:v>14.22156641290578</c:v>
                </c:pt>
                <c:pt idx="285">
                  <c:v>6.9649404664042356</c:v>
                </c:pt>
                <c:pt idx="286">
                  <c:v>10.706182292588032</c:v>
                </c:pt>
                <c:pt idx="287">
                  <c:v>8.6323231450462039</c:v>
                </c:pt>
                <c:pt idx="288">
                  <c:v>13.263420289668414</c:v>
                </c:pt>
                <c:pt idx="289">
                  <c:v>13.393415528612234</c:v>
                </c:pt>
                <c:pt idx="290">
                  <c:v>10.522092735488048</c:v>
                </c:pt>
                <c:pt idx="291">
                  <c:v>14.210421919994165</c:v>
                </c:pt>
                <c:pt idx="292">
                  <c:v>11.775207857735598</c:v>
                </c:pt>
                <c:pt idx="293">
                  <c:v>12.601723978778534</c:v>
                </c:pt>
                <c:pt idx="294">
                  <c:v>11.411775022114327</c:v>
                </c:pt>
                <c:pt idx="295">
                  <c:v>8.6046053953338522</c:v>
                </c:pt>
                <c:pt idx="296">
                  <c:v>10.875681373552354</c:v>
                </c:pt>
                <c:pt idx="297">
                  <c:v>8.9989903638897921</c:v>
                </c:pt>
                <c:pt idx="298">
                  <c:v>8.0067553965872733</c:v>
                </c:pt>
                <c:pt idx="299">
                  <c:v>8.2437163083647711</c:v>
                </c:pt>
                <c:pt idx="300">
                  <c:v>7.1651848815747332</c:v>
                </c:pt>
                <c:pt idx="301">
                  <c:v>6.0887998343395999</c:v>
                </c:pt>
                <c:pt idx="302">
                  <c:v>5.4195622542605566</c:v>
                </c:pt>
                <c:pt idx="303">
                  <c:v>4.1940577034592277</c:v>
                </c:pt>
                <c:pt idx="304">
                  <c:v>2.063174543619354</c:v>
                </c:pt>
                <c:pt idx="305">
                  <c:v>1.9094444827122079</c:v>
                </c:pt>
                <c:pt idx="306">
                  <c:v>2.1251224797593369</c:v>
                </c:pt>
                <c:pt idx="307">
                  <c:v>2.7478824292215216</c:v>
                </c:pt>
                <c:pt idx="308">
                  <c:v>1.7599456234997275</c:v>
                </c:pt>
                <c:pt idx="309">
                  <c:v>1.1895849597939467</c:v>
                </c:pt>
                <c:pt idx="310">
                  <c:v>3.4054608262760269</c:v>
                </c:pt>
                <c:pt idx="311">
                  <c:v>1.8711817620926485</c:v>
                </c:pt>
                <c:pt idx="312">
                  <c:v>1.4839108693581999</c:v>
                </c:pt>
                <c:pt idx="313">
                  <c:v>1.6128587520129853</c:v>
                </c:pt>
                <c:pt idx="314">
                  <c:v>1.5639198367262659</c:v>
                </c:pt>
                <c:pt idx="315">
                  <c:v>1.7542636740442201</c:v>
                </c:pt>
                <c:pt idx="316">
                  <c:v>1.2814440172064789</c:v>
                </c:pt>
                <c:pt idx="317">
                  <c:v>1.140412789448749</c:v>
                </c:pt>
                <c:pt idx="318">
                  <c:v>2.3640752342612843</c:v>
                </c:pt>
                <c:pt idx="319">
                  <c:v>2.1263975297239699</c:v>
                </c:pt>
                <c:pt idx="320">
                  <c:v>2.8810638170566487</c:v>
                </c:pt>
                <c:pt idx="321">
                  <c:v>2.589480443719411</c:v>
                </c:pt>
                <c:pt idx="322">
                  <c:v>2.5336747184329065</c:v>
                </c:pt>
                <c:pt idx="323">
                  <c:v>4.0052803034303572</c:v>
                </c:pt>
                <c:pt idx="324">
                  <c:v>4.4618321655366167</c:v>
                </c:pt>
                <c:pt idx="325">
                  <c:v>6.8358434955335667</c:v>
                </c:pt>
                <c:pt idx="326">
                  <c:v>3.9568447292881395</c:v>
                </c:pt>
                <c:pt idx="327">
                  <c:v>6.9428841337013312</c:v>
                </c:pt>
                <c:pt idx="328">
                  <c:v>12.356939858559009</c:v>
                </c:pt>
                <c:pt idx="329">
                  <c:v>8.1428044868517659</c:v>
                </c:pt>
                <c:pt idx="330">
                  <c:v>10.87904534166373</c:v>
                </c:pt>
                <c:pt idx="331">
                  <c:v>11.010947595567984</c:v>
                </c:pt>
                <c:pt idx="332">
                  <c:v>9.515722807833896</c:v>
                </c:pt>
                <c:pt idx="333">
                  <c:v>15.405972500323109</c:v>
                </c:pt>
                <c:pt idx="334">
                  <c:v>13.587401195814898</c:v>
                </c:pt>
                <c:pt idx="335">
                  <c:v>12.478637074847594</c:v>
                </c:pt>
                <c:pt idx="336">
                  <c:v>11.812137499622086</c:v>
                </c:pt>
                <c:pt idx="337">
                  <c:v>9.050158967939673</c:v>
                </c:pt>
                <c:pt idx="338">
                  <c:v>11.577831891224328</c:v>
                </c:pt>
                <c:pt idx="339">
                  <c:v>11.488044431117945</c:v>
                </c:pt>
                <c:pt idx="340">
                  <c:v>12.433913216101789</c:v>
                </c:pt>
                <c:pt idx="341">
                  <c:v>8.5515567395448677</c:v>
                </c:pt>
                <c:pt idx="342">
                  <c:v>11.156015276938419</c:v>
                </c:pt>
                <c:pt idx="343">
                  <c:v>11.716484459388198</c:v>
                </c:pt>
                <c:pt idx="344">
                  <c:v>11.885337042299451</c:v>
                </c:pt>
                <c:pt idx="345">
                  <c:v>10.9719682349001</c:v>
                </c:pt>
                <c:pt idx="346">
                  <c:v>12.622418272760424</c:v>
                </c:pt>
                <c:pt idx="347">
                  <c:v>10.776777796328776</c:v>
                </c:pt>
                <c:pt idx="348">
                  <c:v>6.306268091613215</c:v>
                </c:pt>
                <c:pt idx="349">
                  <c:v>11.0968514679113</c:v>
                </c:pt>
                <c:pt idx="350">
                  <c:v>8.8430878272982696</c:v>
                </c:pt>
                <c:pt idx="351">
                  <c:v>10.268936027226463</c:v>
                </c:pt>
                <c:pt idx="352">
                  <c:v>6.2981475501144653</c:v>
                </c:pt>
                <c:pt idx="353">
                  <c:v>7.0295137612424368</c:v>
                </c:pt>
                <c:pt idx="354">
                  <c:v>4.0267977148225267</c:v>
                </c:pt>
                <c:pt idx="355">
                  <c:v>5.3370382859324277</c:v>
                </c:pt>
                <c:pt idx="356">
                  <c:v>5.2946232142058767</c:v>
                </c:pt>
                <c:pt idx="357">
                  <c:v>4.0774312794978584</c:v>
                </c:pt>
                <c:pt idx="358">
                  <c:v>2.7253589797152347</c:v>
                </c:pt>
                <c:pt idx="359">
                  <c:v>5.2704133642779878</c:v>
                </c:pt>
                <c:pt idx="360">
                  <c:v>1.744266256630804</c:v>
                </c:pt>
                <c:pt idx="361">
                  <c:v>1.2762572328428603</c:v>
                </c:pt>
                <c:pt idx="362">
                  <c:v>3.4782986596032592</c:v>
                </c:pt>
                <c:pt idx="363">
                  <c:v>1.9503835453810006</c:v>
                </c:pt>
                <c:pt idx="364">
                  <c:v>0.92187267771855574</c:v>
                </c:pt>
                <c:pt idx="365">
                  <c:v>1.1074669948595914</c:v>
                </c:pt>
                <c:pt idx="366">
                  <c:v>1.2060014214776476</c:v>
                </c:pt>
                <c:pt idx="367">
                  <c:v>1.3238235765324096</c:v>
                </c:pt>
                <c:pt idx="368">
                  <c:v>1.5215459941703808</c:v>
                </c:pt>
                <c:pt idx="369">
                  <c:v>1.7729244187906446</c:v>
                </c:pt>
                <c:pt idx="370">
                  <c:v>3.2535218569177888</c:v>
                </c:pt>
                <c:pt idx="371">
                  <c:v>1.7971071252010336</c:v>
                </c:pt>
                <c:pt idx="372">
                  <c:v>1.6340770246301406</c:v>
                </c:pt>
                <c:pt idx="373">
                  <c:v>3.5987262226803982</c:v>
                </c:pt>
                <c:pt idx="374">
                  <c:v>2.8042764658580359</c:v>
                </c:pt>
                <c:pt idx="375">
                  <c:v>3.1372236249699488</c:v>
                </c:pt>
                <c:pt idx="376">
                  <c:v>4.784237458578148</c:v>
                </c:pt>
                <c:pt idx="377">
                  <c:v>4.3245012437726444</c:v>
                </c:pt>
                <c:pt idx="378">
                  <c:v>9.6782106168228026</c:v>
                </c:pt>
                <c:pt idx="379">
                  <c:v>9.2379330769239552</c:v>
                </c:pt>
                <c:pt idx="380">
                  <c:v>10.188622983491108</c:v>
                </c:pt>
                <c:pt idx="381">
                  <c:v>9.8730865973997304</c:v>
                </c:pt>
                <c:pt idx="382">
                  <c:v>8.3392306511012286</c:v>
                </c:pt>
                <c:pt idx="383">
                  <c:v>7.7935892172595942</c:v>
                </c:pt>
                <c:pt idx="384">
                  <c:v>11.00581631009241</c:v>
                </c:pt>
                <c:pt idx="385">
                  <c:v>10.378548332276434</c:v>
                </c:pt>
                <c:pt idx="386">
                  <c:v>11.568767264867098</c:v>
                </c:pt>
                <c:pt idx="387">
                  <c:v>9.3365430740400726</c:v>
                </c:pt>
                <c:pt idx="388">
                  <c:v>14.29581438660076</c:v>
                </c:pt>
                <c:pt idx="389">
                  <c:v>11.436266929630619</c:v>
                </c:pt>
                <c:pt idx="390">
                  <c:v>11.790155425730475</c:v>
                </c:pt>
                <c:pt idx="391">
                  <c:v>14.729210882007113</c:v>
                </c:pt>
                <c:pt idx="392">
                  <c:v>13.368683507922636</c:v>
                </c:pt>
                <c:pt idx="393">
                  <c:v>10.142415115870957</c:v>
                </c:pt>
                <c:pt idx="394">
                  <c:v>13.662313232443775</c:v>
                </c:pt>
                <c:pt idx="395">
                  <c:v>10.018838908282145</c:v>
                </c:pt>
                <c:pt idx="396">
                  <c:v>13.906089778218806</c:v>
                </c:pt>
                <c:pt idx="397">
                  <c:v>11.473982021501197</c:v>
                </c:pt>
                <c:pt idx="398">
                  <c:v>7.4714738303299706</c:v>
                </c:pt>
                <c:pt idx="399">
                  <c:v>11.614460323907537</c:v>
                </c:pt>
                <c:pt idx="400">
                  <c:v>10.069445578098051</c:v>
                </c:pt>
                <c:pt idx="401">
                  <c:v>10.394314499844654</c:v>
                </c:pt>
                <c:pt idx="402">
                  <c:v>8.2778295845348531</c:v>
                </c:pt>
                <c:pt idx="403">
                  <c:v>9.357457694711762</c:v>
                </c:pt>
                <c:pt idx="404">
                  <c:v>5.0643206317463116</c:v>
                </c:pt>
                <c:pt idx="405">
                  <c:v>8.6746175487208674</c:v>
                </c:pt>
                <c:pt idx="406">
                  <c:v>5.1928628169183595</c:v>
                </c:pt>
                <c:pt idx="407">
                  <c:v>3.2133249696538808</c:v>
                </c:pt>
                <c:pt idx="408">
                  <c:v>8.4167542182131641</c:v>
                </c:pt>
                <c:pt idx="409">
                  <c:v>2.3972632391437179</c:v>
                </c:pt>
                <c:pt idx="410">
                  <c:v>2.3660418915061969</c:v>
                </c:pt>
                <c:pt idx="411">
                  <c:v>1.8846977000700369</c:v>
                </c:pt>
                <c:pt idx="412">
                  <c:v>1.7139272621836581</c:v>
                </c:pt>
                <c:pt idx="413">
                  <c:v>1.9497004007957497</c:v>
                </c:pt>
                <c:pt idx="414">
                  <c:v>1.2630130778966122</c:v>
                </c:pt>
                <c:pt idx="415">
                  <c:v>1.7109158474841841</c:v>
                </c:pt>
                <c:pt idx="416">
                  <c:v>1.5950989195115566</c:v>
                </c:pt>
                <c:pt idx="417">
                  <c:v>1.4455067781947717</c:v>
                </c:pt>
                <c:pt idx="418">
                  <c:v>1.7958996772530655</c:v>
                </c:pt>
                <c:pt idx="419">
                  <c:v>1.3481804191610776</c:v>
                </c:pt>
                <c:pt idx="420">
                  <c:v>1.3967891790735878</c:v>
                </c:pt>
                <c:pt idx="421">
                  <c:v>1.3296379759157593</c:v>
                </c:pt>
                <c:pt idx="422">
                  <c:v>1.8218355449739967</c:v>
                </c:pt>
                <c:pt idx="423">
                  <c:v>3.0548244541774232</c:v>
                </c:pt>
                <c:pt idx="424">
                  <c:v>2.2783328457141163</c:v>
                </c:pt>
                <c:pt idx="425">
                  <c:v>2.6155775502712046</c:v>
                </c:pt>
                <c:pt idx="426">
                  <c:v>3.5603100881990359</c:v>
                </c:pt>
                <c:pt idx="427">
                  <c:v>2.8225496074141425</c:v>
                </c:pt>
                <c:pt idx="428">
                  <c:v>3.8843707424983211</c:v>
                </c:pt>
                <c:pt idx="429">
                  <c:v>7.5248735698226881</c:v>
                </c:pt>
                <c:pt idx="430">
                  <c:v>7.9291553623959423</c:v>
                </c:pt>
                <c:pt idx="431">
                  <c:v>10.513307926153878</c:v>
                </c:pt>
                <c:pt idx="432">
                  <c:v>8.7166643392211363</c:v>
                </c:pt>
                <c:pt idx="433">
                  <c:v>10.571572885956719</c:v>
                </c:pt>
                <c:pt idx="434">
                  <c:v>10.722221298089178</c:v>
                </c:pt>
                <c:pt idx="435">
                  <c:v>12.510497253669406</c:v>
                </c:pt>
                <c:pt idx="436">
                  <c:v>9.5952882750196267</c:v>
                </c:pt>
                <c:pt idx="437">
                  <c:v>12.200876248281617</c:v>
                </c:pt>
                <c:pt idx="438">
                  <c:v>8.1047358392750333</c:v>
                </c:pt>
                <c:pt idx="439">
                  <c:v>10.846811366961397</c:v>
                </c:pt>
                <c:pt idx="440">
                  <c:v>12.445110893950307</c:v>
                </c:pt>
                <c:pt idx="441">
                  <c:v>12.859138712547921</c:v>
                </c:pt>
                <c:pt idx="442">
                  <c:v>12.006843372381503</c:v>
                </c:pt>
                <c:pt idx="443">
                  <c:v>13.022099758988716</c:v>
                </c:pt>
                <c:pt idx="444">
                  <c:v>8.5960842420903454</c:v>
                </c:pt>
                <c:pt idx="445">
                  <c:v>12.874452402429828</c:v>
                </c:pt>
                <c:pt idx="446">
                  <c:v>13.886776888896648</c:v>
                </c:pt>
                <c:pt idx="447">
                  <c:v>12.741285306914811</c:v>
                </c:pt>
                <c:pt idx="448">
                  <c:v>11.408340798668693</c:v>
                </c:pt>
                <c:pt idx="449">
                  <c:v>12.292022042040156</c:v>
                </c:pt>
                <c:pt idx="450">
                  <c:v>10.879903134841623</c:v>
                </c:pt>
                <c:pt idx="451">
                  <c:v>11.463286478195506</c:v>
                </c:pt>
                <c:pt idx="452">
                  <c:v>13.68292142359433</c:v>
                </c:pt>
                <c:pt idx="453">
                  <c:v>10.024622364525115</c:v>
                </c:pt>
                <c:pt idx="454">
                  <c:v>7.193137180583201</c:v>
                </c:pt>
                <c:pt idx="455">
                  <c:v>5.2903104149951243</c:v>
                </c:pt>
                <c:pt idx="456">
                  <c:v>6.9346577188956635</c:v>
                </c:pt>
                <c:pt idx="457">
                  <c:v>6.5837631449338438</c:v>
                </c:pt>
                <c:pt idx="458">
                  <c:v>7.0030558433264858</c:v>
                </c:pt>
                <c:pt idx="459">
                  <c:v>5.6517129177152166</c:v>
                </c:pt>
                <c:pt idx="460">
                  <c:v>4.271083693731434</c:v>
                </c:pt>
                <c:pt idx="461">
                  <c:v>2.1254148138133306</c:v>
                </c:pt>
                <c:pt idx="462">
                  <c:v>1.6609756086360019</c:v>
                </c:pt>
                <c:pt idx="463">
                  <c:v>2.7118359926697275</c:v>
                </c:pt>
                <c:pt idx="464">
                  <c:v>2.0520619642024371</c:v>
                </c:pt>
                <c:pt idx="465">
                  <c:v>2.9648968780628575</c:v>
                </c:pt>
                <c:pt idx="466">
                  <c:v>1.2095703485853613</c:v>
                </c:pt>
                <c:pt idx="467">
                  <c:v>1.6085063178833854</c:v>
                </c:pt>
                <c:pt idx="468">
                  <c:v>1.7372892400739901</c:v>
                </c:pt>
                <c:pt idx="469">
                  <c:v>1.220053047154241</c:v>
                </c:pt>
                <c:pt idx="470">
                  <c:v>1.7774533137132693</c:v>
                </c:pt>
                <c:pt idx="471">
                  <c:v>2.2290734844440534</c:v>
                </c:pt>
                <c:pt idx="472">
                  <c:v>2.5566824819132785</c:v>
                </c:pt>
                <c:pt idx="473">
                  <c:v>2.0795263726323681</c:v>
                </c:pt>
                <c:pt idx="474">
                  <c:v>2.6023388469667621</c:v>
                </c:pt>
                <c:pt idx="475">
                  <c:v>1.6147691007703524</c:v>
                </c:pt>
                <c:pt idx="476">
                  <c:v>2.484186962774106</c:v>
                </c:pt>
                <c:pt idx="477">
                  <c:v>4.5542133803655283</c:v>
                </c:pt>
                <c:pt idx="478">
                  <c:v>3.7940771134679898</c:v>
                </c:pt>
                <c:pt idx="479">
                  <c:v>6.4146947069576639</c:v>
                </c:pt>
                <c:pt idx="480">
                  <c:v>7.5903329663824683</c:v>
                </c:pt>
                <c:pt idx="481">
                  <c:v>4.4050009405958885</c:v>
                </c:pt>
                <c:pt idx="482">
                  <c:v>8.9661942239826473</c:v>
                </c:pt>
                <c:pt idx="483">
                  <c:v>8.8967174506548545</c:v>
                </c:pt>
                <c:pt idx="484">
                  <c:v>9.8237630699341452</c:v>
                </c:pt>
                <c:pt idx="485">
                  <c:v>5.4594196150984979</c:v>
                </c:pt>
                <c:pt idx="486">
                  <c:v>8.8114610473700701</c:v>
                </c:pt>
                <c:pt idx="487">
                  <c:v>8.9893611603915922</c:v>
                </c:pt>
                <c:pt idx="488">
                  <c:v>10.08209698331785</c:v>
                </c:pt>
                <c:pt idx="489">
                  <c:v>10.513246688479036</c:v>
                </c:pt>
                <c:pt idx="490">
                  <c:v>11.477424355686075</c:v>
                </c:pt>
                <c:pt idx="491">
                  <c:v>11.460465910784382</c:v>
                </c:pt>
                <c:pt idx="492">
                  <c:v>7.1266037890976426</c:v>
                </c:pt>
                <c:pt idx="493">
                  <c:v>13.147343125645197</c:v>
                </c:pt>
                <c:pt idx="494">
                  <c:v>12.112232148866724</c:v>
                </c:pt>
                <c:pt idx="495">
                  <c:v>10.851901461509193</c:v>
                </c:pt>
                <c:pt idx="496">
                  <c:v>11.756149147536632</c:v>
                </c:pt>
                <c:pt idx="497">
                  <c:v>10.435673435884222</c:v>
                </c:pt>
                <c:pt idx="498">
                  <c:v>11.523417577937565</c:v>
                </c:pt>
                <c:pt idx="499">
                  <c:v>12.766769770308454</c:v>
                </c:pt>
                <c:pt idx="500">
                  <c:v>6.6244180624473596</c:v>
                </c:pt>
                <c:pt idx="501">
                  <c:v>11.334853122329402</c:v>
                </c:pt>
                <c:pt idx="502">
                  <c:v>10.913387845349735</c:v>
                </c:pt>
                <c:pt idx="503">
                  <c:v>10.247350997655122</c:v>
                </c:pt>
                <c:pt idx="504">
                  <c:v>10.955429877385832</c:v>
                </c:pt>
                <c:pt idx="505">
                  <c:v>7.1684505435103816</c:v>
                </c:pt>
                <c:pt idx="506">
                  <c:v>8.1906822187523112</c:v>
                </c:pt>
                <c:pt idx="507">
                  <c:v>8.4378041462254707</c:v>
                </c:pt>
                <c:pt idx="508">
                  <c:v>9.365024076753528</c:v>
                </c:pt>
                <c:pt idx="509">
                  <c:v>5.2073831157883079</c:v>
                </c:pt>
                <c:pt idx="510">
                  <c:v>7.3723005536033925</c:v>
                </c:pt>
                <c:pt idx="511">
                  <c:v>4.458983962691474</c:v>
                </c:pt>
                <c:pt idx="512">
                  <c:v>4.5994368390229461</c:v>
                </c:pt>
                <c:pt idx="513">
                  <c:v>3.3193301029878874</c:v>
                </c:pt>
                <c:pt idx="514">
                  <c:v>4.2343678786918755</c:v>
                </c:pt>
                <c:pt idx="515">
                  <c:v>2.631058397816755</c:v>
                </c:pt>
                <c:pt idx="516">
                  <c:v>1.5706903442616074</c:v>
                </c:pt>
                <c:pt idx="517">
                  <c:v>2.085919704941348</c:v>
                </c:pt>
                <c:pt idx="518">
                  <c:v>1.5377586758836626</c:v>
                </c:pt>
                <c:pt idx="519">
                  <c:v>1.8030429397394554</c:v>
                </c:pt>
                <c:pt idx="520">
                  <c:v>2.1031518773068045</c:v>
                </c:pt>
                <c:pt idx="521">
                  <c:v>1.5029076805674297</c:v>
                </c:pt>
                <c:pt idx="522">
                  <c:v>1.883489971196227</c:v>
                </c:pt>
                <c:pt idx="523">
                  <c:v>2.1034399174795637</c:v>
                </c:pt>
                <c:pt idx="524">
                  <c:v>1.5807060308746184</c:v>
                </c:pt>
                <c:pt idx="525">
                  <c:v>1.1550426704479491</c:v>
                </c:pt>
                <c:pt idx="526">
                  <c:v>1.7965579908732032</c:v>
                </c:pt>
                <c:pt idx="527">
                  <c:v>1.6679637414553894</c:v>
                </c:pt>
                <c:pt idx="528">
                  <c:v>2.8050378262555644</c:v>
                </c:pt>
                <c:pt idx="529">
                  <c:v>2.8564986392286116</c:v>
                </c:pt>
                <c:pt idx="530">
                  <c:v>3.6696091904095058</c:v>
                </c:pt>
                <c:pt idx="531">
                  <c:v>3.9835603084741242</c:v>
                </c:pt>
                <c:pt idx="532">
                  <c:v>4.3794437224049911</c:v>
                </c:pt>
                <c:pt idx="533">
                  <c:v>9.6014648778179748</c:v>
                </c:pt>
                <c:pt idx="534">
                  <c:v>3.3099579130007006</c:v>
                </c:pt>
                <c:pt idx="535">
                  <c:v>3.4123849137268452</c:v>
                </c:pt>
                <c:pt idx="536">
                  <c:v>10.756185854375683</c:v>
                </c:pt>
                <c:pt idx="537">
                  <c:v>4.8540245654102607</c:v>
                </c:pt>
                <c:pt idx="538">
                  <c:v>13.303292637180711</c:v>
                </c:pt>
                <c:pt idx="539">
                  <c:v>10.059523990072648</c:v>
                </c:pt>
                <c:pt idx="540">
                  <c:v>11.293842598031649</c:v>
                </c:pt>
                <c:pt idx="541">
                  <c:v>12.18084622145836</c:v>
                </c:pt>
                <c:pt idx="542">
                  <c:v>5.4293191366769973</c:v>
                </c:pt>
                <c:pt idx="543">
                  <c:v>11.37893131817982</c:v>
                </c:pt>
                <c:pt idx="544">
                  <c:v>11.176248258555933</c:v>
                </c:pt>
                <c:pt idx="545">
                  <c:v>10.633212547640859</c:v>
                </c:pt>
                <c:pt idx="546">
                  <c:v>11.954282422087104</c:v>
                </c:pt>
                <c:pt idx="547">
                  <c:v>11.881880417165796</c:v>
                </c:pt>
                <c:pt idx="548">
                  <c:v>13.149792178238709</c:v>
                </c:pt>
                <c:pt idx="549">
                  <c:v>11.509053389207441</c:v>
                </c:pt>
                <c:pt idx="550">
                  <c:v>11.622691728211297</c:v>
                </c:pt>
                <c:pt idx="551">
                  <c:v>9.5486237695854648</c:v>
                </c:pt>
                <c:pt idx="552">
                  <c:v>14.233482392014501</c:v>
                </c:pt>
                <c:pt idx="553">
                  <c:v>5.5284708467935024</c:v>
                </c:pt>
                <c:pt idx="554">
                  <c:v>12.289974775504341</c:v>
                </c:pt>
                <c:pt idx="555">
                  <c:v>13.793300191061135</c:v>
                </c:pt>
                <c:pt idx="556">
                  <c:v>10.120287479501542</c:v>
                </c:pt>
                <c:pt idx="557">
                  <c:v>6.5102335988476705</c:v>
                </c:pt>
                <c:pt idx="558">
                  <c:v>7.7903769370548979</c:v>
                </c:pt>
                <c:pt idx="559">
                  <c:v>7.3658437048310335</c:v>
                </c:pt>
                <c:pt idx="560">
                  <c:v>7.4877465954175921</c:v>
                </c:pt>
                <c:pt idx="561">
                  <c:v>6.2309099282506848</c:v>
                </c:pt>
                <c:pt idx="562">
                  <c:v>10.032609221009963</c:v>
                </c:pt>
                <c:pt idx="563">
                  <c:v>3.1563306063322325</c:v>
                </c:pt>
                <c:pt idx="564">
                  <c:v>4.990966776791562</c:v>
                </c:pt>
                <c:pt idx="565">
                  <c:v>3.5241235471756833</c:v>
                </c:pt>
                <c:pt idx="566">
                  <c:v>5.8192194070128895</c:v>
                </c:pt>
                <c:pt idx="567">
                  <c:v>3.2941735083060575</c:v>
                </c:pt>
                <c:pt idx="568">
                  <c:v>1.9097647036191372</c:v>
                </c:pt>
                <c:pt idx="569">
                  <c:v>2.1719861171788781</c:v>
                </c:pt>
                <c:pt idx="570">
                  <c:v>1.5259080501548621</c:v>
                </c:pt>
                <c:pt idx="571">
                  <c:v>2.1472322215520938</c:v>
                </c:pt>
                <c:pt idx="572">
                  <c:v>1.4990963625792919</c:v>
                </c:pt>
                <c:pt idx="573">
                  <c:v>1.8238587026079369</c:v>
                </c:pt>
                <c:pt idx="574">
                  <c:v>2.3949048545750236</c:v>
                </c:pt>
                <c:pt idx="575">
                  <c:v>2.0580506037792263</c:v>
                </c:pt>
                <c:pt idx="576">
                  <c:v>1.3215100928140631</c:v>
                </c:pt>
                <c:pt idx="577">
                  <c:v>1.5898505249710244</c:v>
                </c:pt>
                <c:pt idx="578">
                  <c:v>3.0196983733070075</c:v>
                </c:pt>
                <c:pt idx="579">
                  <c:v>2.1834668738088352</c:v>
                </c:pt>
                <c:pt idx="580">
                  <c:v>3.7583935051982276</c:v>
                </c:pt>
                <c:pt idx="581">
                  <c:v>2.4135174605913079</c:v>
                </c:pt>
                <c:pt idx="582">
                  <c:v>4.2263772111963931</c:v>
                </c:pt>
                <c:pt idx="583">
                  <c:v>3.8523862940863993</c:v>
                </c:pt>
                <c:pt idx="584">
                  <c:v>13.900034286363113</c:v>
                </c:pt>
                <c:pt idx="585">
                  <c:v>2.2778107399206204</c:v>
                </c:pt>
                <c:pt idx="586">
                  <c:v>6.582339070450594</c:v>
                </c:pt>
                <c:pt idx="587">
                  <c:v>11.136074053824078</c:v>
                </c:pt>
                <c:pt idx="588">
                  <c:v>9.5323899161675492</c:v>
                </c:pt>
                <c:pt idx="589">
                  <c:v>8.3691219192485278</c:v>
                </c:pt>
                <c:pt idx="590">
                  <c:v>7.9467461784207911</c:v>
                </c:pt>
                <c:pt idx="591">
                  <c:v>7.727656603105328</c:v>
                </c:pt>
                <c:pt idx="592">
                  <c:v>4.9864668834593751</c:v>
                </c:pt>
                <c:pt idx="593">
                  <c:v>9.6170215793525493</c:v>
                </c:pt>
                <c:pt idx="594">
                  <c:v>6.7476843434639715</c:v>
                </c:pt>
                <c:pt idx="595">
                  <c:v>10.399926484192786</c:v>
                </c:pt>
                <c:pt idx="596">
                  <c:v>5.7619751719926589</c:v>
                </c:pt>
                <c:pt idx="597">
                  <c:v>10.160249349837301</c:v>
                </c:pt>
                <c:pt idx="598">
                  <c:v>12.357079760495633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66976"/>
        <c:axId val="195569152"/>
      </c:scatterChart>
      <c:valAx>
        <c:axId val="19556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69152"/>
        <c:crosses val="autoZero"/>
        <c:crossBetween val="midCat"/>
      </c:valAx>
      <c:valAx>
        <c:axId val="195569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温度法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66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Sheet5!$C$25:$C$623</c:f>
              <c:numCache>
                <c:formatCode>General</c:formatCode>
                <c:ptCount val="599"/>
                <c:pt idx="0">
                  <c:v>-0.57063015734610234</c:v>
                </c:pt>
                <c:pt idx="1">
                  <c:v>-0.35228707310077123</c:v>
                </c:pt>
                <c:pt idx="2">
                  <c:v>0.11047347644819183</c:v>
                </c:pt>
                <c:pt idx="3">
                  <c:v>-0.14520475740408623</c:v>
                </c:pt>
                <c:pt idx="4">
                  <c:v>-1.4883241074633791E-2</c:v>
                </c:pt>
                <c:pt idx="5">
                  <c:v>-0.54848412969339844</c:v>
                </c:pt>
                <c:pt idx="6">
                  <c:v>0.13879561886870428</c:v>
                </c:pt>
                <c:pt idx="7">
                  <c:v>0.86767239339060565</c:v>
                </c:pt>
                <c:pt idx="8">
                  <c:v>0.19606341251682924</c:v>
                </c:pt>
                <c:pt idx="9">
                  <c:v>-0.30581769511193979</c:v>
                </c:pt>
                <c:pt idx="10">
                  <c:v>0.47774989170165227</c:v>
                </c:pt>
                <c:pt idx="11">
                  <c:v>0.11537144455958837</c:v>
                </c:pt>
                <c:pt idx="12">
                  <c:v>0.31933685336040174</c:v>
                </c:pt>
                <c:pt idx="13">
                  <c:v>0.50139791942679857</c:v>
                </c:pt>
                <c:pt idx="14">
                  <c:v>-0.719587562478333</c:v>
                </c:pt>
                <c:pt idx="15">
                  <c:v>-0.59149417050553632</c:v>
                </c:pt>
                <c:pt idx="16">
                  <c:v>-2.0903230743689605E-2</c:v>
                </c:pt>
                <c:pt idx="17">
                  <c:v>-0.41631188387827489</c:v>
                </c:pt>
                <c:pt idx="18">
                  <c:v>-2.1380939105284495</c:v>
                </c:pt>
                <c:pt idx="19">
                  <c:v>-0.38832203489969874</c:v>
                </c:pt>
                <c:pt idx="20">
                  <c:v>0.29429913001662467</c:v>
                </c:pt>
                <c:pt idx="21">
                  <c:v>0.23557785841798129</c:v>
                </c:pt>
                <c:pt idx="22">
                  <c:v>-0.71369452767432406</c:v>
                </c:pt>
                <c:pt idx="23">
                  <c:v>-0.38172445441001202</c:v>
                </c:pt>
                <c:pt idx="24">
                  <c:v>3.6032615440274363E-2</c:v>
                </c:pt>
                <c:pt idx="25">
                  <c:v>3.9302152139768509E-3</c:v>
                </c:pt>
                <c:pt idx="26">
                  <c:v>-1.42580275961748</c:v>
                </c:pt>
                <c:pt idx="27">
                  <c:v>0.21615164518026253</c:v>
                </c:pt>
                <c:pt idx="28">
                  <c:v>0.38297522952737317</c:v>
                </c:pt>
                <c:pt idx="29">
                  <c:v>0.23205105502325107</c:v>
                </c:pt>
                <c:pt idx="30">
                  <c:v>-0.20290463786759361</c:v>
                </c:pt>
                <c:pt idx="31">
                  <c:v>-0.44971383615647742</c:v>
                </c:pt>
                <c:pt idx="32">
                  <c:v>0.54919228041434121</c:v>
                </c:pt>
                <c:pt idx="33">
                  <c:v>-0.31464061117652165</c:v>
                </c:pt>
                <c:pt idx="34">
                  <c:v>-0.27798160541493999</c:v>
                </c:pt>
                <c:pt idx="35">
                  <c:v>-0.69974202745261493</c:v>
                </c:pt>
                <c:pt idx="36">
                  <c:v>-4.178829778060944E-3</c:v>
                </c:pt>
                <c:pt idx="37">
                  <c:v>-0.7080331324357152</c:v>
                </c:pt>
                <c:pt idx="38">
                  <c:v>-0.4771507292260635</c:v>
                </c:pt>
                <c:pt idx="39">
                  <c:v>0.41825726855072975</c:v>
                </c:pt>
                <c:pt idx="40">
                  <c:v>-0.51562799451982455</c:v>
                </c:pt>
                <c:pt idx="41">
                  <c:v>-0.12940021672121604</c:v>
                </c:pt>
                <c:pt idx="42">
                  <c:v>-0.5924449004034309</c:v>
                </c:pt>
                <c:pt idx="43">
                  <c:v>6.7478689611647713E-2</c:v>
                </c:pt>
                <c:pt idx="44">
                  <c:v>0.13276379887010537</c:v>
                </c:pt>
                <c:pt idx="45">
                  <c:v>-0.2447759170583228</c:v>
                </c:pt>
                <c:pt idx="46">
                  <c:v>-0.71614399121939543</c:v>
                </c:pt>
                <c:pt idx="47">
                  <c:v>-0.68016052004709593</c:v>
                </c:pt>
                <c:pt idx="48">
                  <c:v>-0.56028176080769843</c:v>
                </c:pt>
                <c:pt idx="49">
                  <c:v>-0.30651020306888022</c:v>
                </c:pt>
                <c:pt idx="50">
                  <c:v>-0.19773637066506478</c:v>
                </c:pt>
                <c:pt idx="51">
                  <c:v>-0.49969186584858161</c:v>
                </c:pt>
                <c:pt idx="52">
                  <c:v>-0.65027415085294837</c:v>
                </c:pt>
                <c:pt idx="53">
                  <c:v>-0.67293506653991275</c:v>
                </c:pt>
                <c:pt idx="54">
                  <c:v>-0.7355550232133885</c:v>
                </c:pt>
                <c:pt idx="55">
                  <c:v>-0.74084296805015026</c:v>
                </c:pt>
                <c:pt idx="56">
                  <c:v>-0.23670495492537746</c:v>
                </c:pt>
                <c:pt idx="57">
                  <c:v>-0.58147104227619306</c:v>
                </c:pt>
                <c:pt idx="58">
                  <c:v>0.21535018223729585</c:v>
                </c:pt>
                <c:pt idx="59">
                  <c:v>0.58325737779285358</c:v>
                </c:pt>
                <c:pt idx="60">
                  <c:v>0.83316645627888075</c:v>
                </c:pt>
                <c:pt idx="61">
                  <c:v>1.136478612129598</c:v>
                </c:pt>
                <c:pt idx="62">
                  <c:v>1.0845368650243565</c:v>
                </c:pt>
                <c:pt idx="63">
                  <c:v>0.30897909483128094</c:v>
                </c:pt>
                <c:pt idx="64">
                  <c:v>-7.7114001356835882E-2</c:v>
                </c:pt>
                <c:pt idx="65">
                  <c:v>0.78746411462144472</c:v>
                </c:pt>
                <c:pt idx="66">
                  <c:v>0.53628799304297381</c:v>
                </c:pt>
                <c:pt idx="67">
                  <c:v>1.0059762221922561</c:v>
                </c:pt>
                <c:pt idx="68">
                  <c:v>0.38803647605932312</c:v>
                </c:pt>
                <c:pt idx="69">
                  <c:v>0.25987033026168493</c:v>
                </c:pt>
                <c:pt idx="70">
                  <c:v>0.35386795263034854</c:v>
                </c:pt>
                <c:pt idx="71">
                  <c:v>-0.19898808479138719</c:v>
                </c:pt>
                <c:pt idx="72">
                  <c:v>-5.1613316775300788E-3</c:v>
                </c:pt>
                <c:pt idx="73">
                  <c:v>-0.2937057261019369</c:v>
                </c:pt>
                <c:pt idx="74">
                  <c:v>-0.82234660187899467</c:v>
                </c:pt>
                <c:pt idx="75">
                  <c:v>0.17934868860847963</c:v>
                </c:pt>
                <c:pt idx="76">
                  <c:v>0.40967674472285687</c:v>
                </c:pt>
                <c:pt idx="77">
                  <c:v>-0.45928149386500028</c:v>
                </c:pt>
                <c:pt idx="78">
                  <c:v>-0.62549567967496511</c:v>
                </c:pt>
                <c:pt idx="79">
                  <c:v>0.23680150220358609</c:v>
                </c:pt>
                <c:pt idx="80">
                  <c:v>-0.51877729014963148</c:v>
                </c:pt>
                <c:pt idx="81">
                  <c:v>-0.66677652683578525</c:v>
                </c:pt>
                <c:pt idx="82">
                  <c:v>6.0068003802080661E-2</c:v>
                </c:pt>
                <c:pt idx="83">
                  <c:v>0.55399414657974688</c:v>
                </c:pt>
                <c:pt idx="84">
                  <c:v>-0.4459632261922275</c:v>
                </c:pt>
                <c:pt idx="85">
                  <c:v>0.7578168380219461</c:v>
                </c:pt>
                <c:pt idx="86">
                  <c:v>-0.21238905803652308</c:v>
                </c:pt>
                <c:pt idx="87">
                  <c:v>-0.65353131392783403</c:v>
                </c:pt>
                <c:pt idx="88">
                  <c:v>2.6019459927664634E-2</c:v>
                </c:pt>
                <c:pt idx="89">
                  <c:v>-0.11544746958656837</c:v>
                </c:pt>
                <c:pt idx="90">
                  <c:v>-0.18328454377939574</c:v>
                </c:pt>
                <c:pt idx="91">
                  <c:v>-0.58350374377068004</c:v>
                </c:pt>
                <c:pt idx="92">
                  <c:v>-0.29334905147281143</c:v>
                </c:pt>
                <c:pt idx="93">
                  <c:v>-0.18271424261409708</c:v>
                </c:pt>
                <c:pt idx="94">
                  <c:v>-0.78759305843673255</c:v>
                </c:pt>
                <c:pt idx="95">
                  <c:v>0.10255974191211426</c:v>
                </c:pt>
                <c:pt idx="96">
                  <c:v>-0.56843449203402185</c:v>
                </c:pt>
                <c:pt idx="97">
                  <c:v>-0.56050910855090441</c:v>
                </c:pt>
                <c:pt idx="98">
                  <c:v>-0.65141845497954343</c:v>
                </c:pt>
                <c:pt idx="99">
                  <c:v>-0.67384622155063734</c:v>
                </c:pt>
                <c:pt idx="100">
                  <c:v>-0.67977042003059562</c:v>
                </c:pt>
                <c:pt idx="101">
                  <c:v>-0.26261949208256041</c:v>
                </c:pt>
                <c:pt idx="102">
                  <c:v>-0.62531164933585215</c:v>
                </c:pt>
                <c:pt idx="103">
                  <c:v>-0.69325584651177774</c:v>
                </c:pt>
                <c:pt idx="104">
                  <c:v>-8.3628951205936719E-2</c:v>
                </c:pt>
                <c:pt idx="105">
                  <c:v>-0.59436226412923077</c:v>
                </c:pt>
                <c:pt idx="106">
                  <c:v>0.34086952230716561</c:v>
                </c:pt>
                <c:pt idx="107">
                  <c:v>-0.20486612812327243</c:v>
                </c:pt>
                <c:pt idx="108">
                  <c:v>-0.35962485879132311</c:v>
                </c:pt>
                <c:pt idx="109">
                  <c:v>-0.16619254019015139</c:v>
                </c:pt>
                <c:pt idx="110">
                  <c:v>0.58967239822092044</c:v>
                </c:pt>
                <c:pt idx="111">
                  <c:v>0.74752034102350784</c:v>
                </c:pt>
                <c:pt idx="112">
                  <c:v>0.71413925901084196</c:v>
                </c:pt>
                <c:pt idx="113">
                  <c:v>0.83937446200446786</c:v>
                </c:pt>
                <c:pt idx="114">
                  <c:v>0.8674625642746232</c:v>
                </c:pt>
                <c:pt idx="115">
                  <c:v>0.46251275925839508</c:v>
                </c:pt>
                <c:pt idx="116">
                  <c:v>0.78767457935430985</c:v>
                </c:pt>
                <c:pt idx="117">
                  <c:v>1.3843572286648023</c:v>
                </c:pt>
                <c:pt idx="118">
                  <c:v>0.1093239015305949</c:v>
                </c:pt>
                <c:pt idx="119">
                  <c:v>0.62836815633513776</c:v>
                </c:pt>
                <c:pt idx="120">
                  <c:v>0.78296847786670742</c:v>
                </c:pt>
                <c:pt idx="121">
                  <c:v>0.86788130502617022</c:v>
                </c:pt>
                <c:pt idx="122">
                  <c:v>-0.20920095557883744</c:v>
                </c:pt>
                <c:pt idx="123">
                  <c:v>0.4513110280843593</c:v>
                </c:pt>
                <c:pt idx="124">
                  <c:v>9.1585823250777132E-2</c:v>
                </c:pt>
                <c:pt idx="125">
                  <c:v>5.5559924748124878E-2</c:v>
                </c:pt>
                <c:pt idx="126">
                  <c:v>-3.5662487879070781E-2</c:v>
                </c:pt>
                <c:pt idx="127">
                  <c:v>0.26468985514623178</c:v>
                </c:pt>
                <c:pt idx="128">
                  <c:v>-0.33033078320100007</c:v>
                </c:pt>
                <c:pt idx="129">
                  <c:v>0.40641765024636722</c:v>
                </c:pt>
                <c:pt idx="130">
                  <c:v>-2.2010598333272569E-2</c:v>
                </c:pt>
                <c:pt idx="131">
                  <c:v>-2.2884839704463644E-2</c:v>
                </c:pt>
                <c:pt idx="132">
                  <c:v>-0.33946166417075663</c:v>
                </c:pt>
                <c:pt idx="133">
                  <c:v>-0.91591918732005606</c:v>
                </c:pt>
                <c:pt idx="134">
                  <c:v>-0.12784053771150283</c:v>
                </c:pt>
                <c:pt idx="135">
                  <c:v>-1.3906710150781221</c:v>
                </c:pt>
                <c:pt idx="136">
                  <c:v>-0.47354756012244348</c:v>
                </c:pt>
                <c:pt idx="137">
                  <c:v>-0.52975962767328877</c:v>
                </c:pt>
                <c:pt idx="138">
                  <c:v>-0.17366001134822806</c:v>
                </c:pt>
                <c:pt idx="139">
                  <c:v>9.2969614031261472E-2</c:v>
                </c:pt>
                <c:pt idx="140">
                  <c:v>0.29638073096183426</c:v>
                </c:pt>
                <c:pt idx="141">
                  <c:v>1.6815409939884951E-2</c:v>
                </c:pt>
                <c:pt idx="142">
                  <c:v>-0.11521270539031025</c:v>
                </c:pt>
                <c:pt idx="143">
                  <c:v>0.1873816918591098</c:v>
                </c:pt>
                <c:pt idx="144">
                  <c:v>0.27953624121449216</c:v>
                </c:pt>
                <c:pt idx="145">
                  <c:v>0.21071282263086388</c:v>
                </c:pt>
                <c:pt idx="146">
                  <c:v>-0.1001693340938421</c:v>
                </c:pt>
                <c:pt idx="147">
                  <c:v>-0.36296606602035952</c:v>
                </c:pt>
                <c:pt idx="148">
                  <c:v>0.17241680127901171</c:v>
                </c:pt>
                <c:pt idx="149">
                  <c:v>-0.11953303060992004</c:v>
                </c:pt>
                <c:pt idx="150">
                  <c:v>-0.66711224418723036</c:v>
                </c:pt>
                <c:pt idx="151">
                  <c:v>-0.69927869188009484</c:v>
                </c:pt>
                <c:pt idx="152">
                  <c:v>-0.16980067722257308</c:v>
                </c:pt>
                <c:pt idx="153">
                  <c:v>-0.40149373999909876</c:v>
                </c:pt>
                <c:pt idx="154">
                  <c:v>-0.5674358605553369</c:v>
                </c:pt>
                <c:pt idx="155">
                  <c:v>-0.67422578229551933</c:v>
                </c:pt>
                <c:pt idx="156">
                  <c:v>-0.70391858890179448</c:v>
                </c:pt>
                <c:pt idx="157">
                  <c:v>5.9148626492145695E-2</c:v>
                </c:pt>
                <c:pt idx="158">
                  <c:v>-0.10412908639810547</c:v>
                </c:pt>
                <c:pt idx="159">
                  <c:v>8.859363434437606E-2</c:v>
                </c:pt>
                <c:pt idx="160">
                  <c:v>0.45628230261286751</c:v>
                </c:pt>
                <c:pt idx="161">
                  <c:v>0.48271212119868645</c:v>
                </c:pt>
                <c:pt idx="162">
                  <c:v>7.867217907399926E-2</c:v>
                </c:pt>
                <c:pt idx="163">
                  <c:v>-0.37620343402965428</c:v>
                </c:pt>
                <c:pt idx="164">
                  <c:v>0.71030560196706904</c:v>
                </c:pt>
                <c:pt idx="165">
                  <c:v>0.61132324210338274</c:v>
                </c:pt>
                <c:pt idx="166">
                  <c:v>0.8167317318265459</c:v>
                </c:pt>
                <c:pt idx="167">
                  <c:v>0.33029337318328134</c:v>
                </c:pt>
                <c:pt idx="168">
                  <c:v>0.8100643570194892</c:v>
                </c:pt>
                <c:pt idx="169">
                  <c:v>-0.22555308890037384</c:v>
                </c:pt>
                <c:pt idx="170">
                  <c:v>0.53261261426355322</c:v>
                </c:pt>
                <c:pt idx="171">
                  <c:v>0.55126752564684889</c:v>
                </c:pt>
                <c:pt idx="172">
                  <c:v>-0.37046571369210124</c:v>
                </c:pt>
                <c:pt idx="173">
                  <c:v>-0.16088880115996984</c:v>
                </c:pt>
                <c:pt idx="174">
                  <c:v>0.64554140111068392</c:v>
                </c:pt>
                <c:pt idx="175">
                  <c:v>1.5273065897321914E-2</c:v>
                </c:pt>
                <c:pt idx="176">
                  <c:v>0.83464201043953778</c:v>
                </c:pt>
                <c:pt idx="177">
                  <c:v>-0.40079979028929724</c:v>
                </c:pt>
                <c:pt idx="178">
                  <c:v>-0.33894917758750331</c:v>
                </c:pt>
                <c:pt idx="179">
                  <c:v>-0.38776565640066174</c:v>
                </c:pt>
                <c:pt idx="180">
                  <c:v>-0.72935103715709726</c:v>
                </c:pt>
                <c:pt idx="181">
                  <c:v>-0.13984915314017243</c:v>
                </c:pt>
                <c:pt idx="182">
                  <c:v>0.27831611771068099</c:v>
                </c:pt>
                <c:pt idx="183">
                  <c:v>3.2051009322966451E-3</c:v>
                </c:pt>
                <c:pt idx="184">
                  <c:v>0.17435157013562552</c:v>
                </c:pt>
                <c:pt idx="185">
                  <c:v>0.50904542880396519</c:v>
                </c:pt>
                <c:pt idx="186">
                  <c:v>-0.11610195980654403</c:v>
                </c:pt>
                <c:pt idx="187">
                  <c:v>0.71313116405447907</c:v>
                </c:pt>
                <c:pt idx="188">
                  <c:v>-3.2174088397756151E-3</c:v>
                </c:pt>
                <c:pt idx="189">
                  <c:v>0.39228195450638648</c:v>
                </c:pt>
                <c:pt idx="190">
                  <c:v>-9.0820785531757764E-3</c:v>
                </c:pt>
                <c:pt idx="191">
                  <c:v>-0.18895363300139945</c:v>
                </c:pt>
                <c:pt idx="192">
                  <c:v>-0.20176717212783402</c:v>
                </c:pt>
                <c:pt idx="193">
                  <c:v>0.97475201018602853</c:v>
                </c:pt>
                <c:pt idx="194">
                  <c:v>0.32612654973703936</c:v>
                </c:pt>
                <c:pt idx="195">
                  <c:v>0.27732538600423462</c:v>
                </c:pt>
                <c:pt idx="196">
                  <c:v>-0.30734803668670718</c:v>
                </c:pt>
                <c:pt idx="197">
                  <c:v>0.48073964768579369</c:v>
                </c:pt>
                <c:pt idx="198">
                  <c:v>0.14403824431313295</c:v>
                </c:pt>
                <c:pt idx="199">
                  <c:v>-9.8213338171339704E-2</c:v>
                </c:pt>
                <c:pt idx="200">
                  <c:v>-4.9720099159173969E-3</c:v>
                </c:pt>
                <c:pt idx="201">
                  <c:v>-3.9889632054812107E-2</c:v>
                </c:pt>
                <c:pt idx="202">
                  <c:v>-6.4109288655527674E-2</c:v>
                </c:pt>
                <c:pt idx="203">
                  <c:v>-0.18683759567944813</c:v>
                </c:pt>
                <c:pt idx="204">
                  <c:v>-0.70503287280641169</c:v>
                </c:pt>
                <c:pt idx="205">
                  <c:v>-0.18606857794405007</c:v>
                </c:pt>
                <c:pt idx="206">
                  <c:v>-0.54780488099181035</c:v>
                </c:pt>
                <c:pt idx="207">
                  <c:v>-7.1511373674792988E-2</c:v>
                </c:pt>
                <c:pt idx="208">
                  <c:v>-0.76360516300356185</c:v>
                </c:pt>
                <c:pt idx="209">
                  <c:v>-0.48052896790144417</c:v>
                </c:pt>
                <c:pt idx="210">
                  <c:v>-0.20968126519864994</c:v>
                </c:pt>
                <c:pt idx="211">
                  <c:v>-3.7948707069119791E-3</c:v>
                </c:pt>
                <c:pt idx="212">
                  <c:v>0.53745289422684328</c:v>
                </c:pt>
                <c:pt idx="213">
                  <c:v>0.50694096281859746</c:v>
                </c:pt>
                <c:pt idx="214">
                  <c:v>0.47146241674761979</c:v>
                </c:pt>
                <c:pt idx="215">
                  <c:v>0.83124689536234664</c:v>
                </c:pt>
                <c:pt idx="216">
                  <c:v>0.58215468473113585</c:v>
                </c:pt>
                <c:pt idx="217">
                  <c:v>0.60197632618750152</c:v>
                </c:pt>
                <c:pt idx="218">
                  <c:v>0.37268783369450942</c:v>
                </c:pt>
                <c:pt idx="219">
                  <c:v>1.7570151399420197E-2</c:v>
                </c:pt>
                <c:pt idx="220">
                  <c:v>0.24577925009309265</c:v>
                </c:pt>
                <c:pt idx="221">
                  <c:v>-0.21776337046037764</c:v>
                </c:pt>
                <c:pt idx="222">
                  <c:v>-0.56746559756224357</c:v>
                </c:pt>
                <c:pt idx="223">
                  <c:v>-0.25789646894473428</c:v>
                </c:pt>
                <c:pt idx="224">
                  <c:v>0.67419959936003337</c:v>
                </c:pt>
                <c:pt idx="225">
                  <c:v>0.41707826649822621</c:v>
                </c:pt>
                <c:pt idx="226">
                  <c:v>-0.30692106385662399</c:v>
                </c:pt>
                <c:pt idx="227">
                  <c:v>-0.2044918178928139</c:v>
                </c:pt>
                <c:pt idx="228">
                  <c:v>7.4839280329728197E-3</c:v>
                </c:pt>
                <c:pt idx="229">
                  <c:v>-2.9430635171778796E-2</c:v>
                </c:pt>
                <c:pt idx="230">
                  <c:v>-0.87621260550775837</c:v>
                </c:pt>
                <c:pt idx="231">
                  <c:v>-0.12507738355482445</c:v>
                </c:pt>
                <c:pt idx="232">
                  <c:v>-0.27725229529513662</c:v>
                </c:pt>
                <c:pt idx="233">
                  <c:v>-0.4283170307068449</c:v>
                </c:pt>
                <c:pt idx="234">
                  <c:v>0.33930728223327922</c:v>
                </c:pt>
                <c:pt idx="235">
                  <c:v>-0.2936666134350725</c:v>
                </c:pt>
                <c:pt idx="236">
                  <c:v>0.11489576633820864</c:v>
                </c:pt>
                <c:pt idx="237">
                  <c:v>-0.52631198493575093</c:v>
                </c:pt>
                <c:pt idx="238">
                  <c:v>-0.69875502777287446</c:v>
                </c:pt>
                <c:pt idx="239">
                  <c:v>0.32786915439198161</c:v>
                </c:pt>
                <c:pt idx="240">
                  <c:v>-0.61028015250790624</c:v>
                </c:pt>
                <c:pt idx="241">
                  <c:v>-0.66053911313462521</c:v>
                </c:pt>
                <c:pt idx="242">
                  <c:v>-0.11066683927175891</c:v>
                </c:pt>
                <c:pt idx="243">
                  <c:v>0.34298065655512122</c:v>
                </c:pt>
                <c:pt idx="244">
                  <c:v>-0.26383660822339117</c:v>
                </c:pt>
                <c:pt idx="245">
                  <c:v>0.68336623210665604</c:v>
                </c:pt>
                <c:pt idx="246">
                  <c:v>0.1521036829576925</c:v>
                </c:pt>
                <c:pt idx="247">
                  <c:v>0.21138444967398495</c:v>
                </c:pt>
                <c:pt idx="248">
                  <c:v>-0.45105883543276981</c:v>
                </c:pt>
                <c:pt idx="249">
                  <c:v>0.53246948978352915</c:v>
                </c:pt>
                <c:pt idx="250">
                  <c:v>0.23346792511780246</c:v>
                </c:pt>
                <c:pt idx="251">
                  <c:v>0.23438870514874965</c:v>
                </c:pt>
                <c:pt idx="252">
                  <c:v>-0.5731496007684731</c:v>
                </c:pt>
                <c:pt idx="253">
                  <c:v>0.11101214795355263</c:v>
                </c:pt>
                <c:pt idx="254">
                  <c:v>-0.10515221974951272</c:v>
                </c:pt>
                <c:pt idx="255">
                  <c:v>-0.63018825688188063</c:v>
                </c:pt>
                <c:pt idx="256">
                  <c:v>-0.21514489322880559</c:v>
                </c:pt>
                <c:pt idx="257">
                  <c:v>-7.8197426053165486E-2</c:v>
                </c:pt>
                <c:pt idx="258">
                  <c:v>-0.4722990990630882</c:v>
                </c:pt>
                <c:pt idx="259">
                  <c:v>-0.15609361754226114</c:v>
                </c:pt>
                <c:pt idx="260">
                  <c:v>-5.8958983272711762E-2</c:v>
                </c:pt>
                <c:pt idx="261">
                  <c:v>0.10543044068254792</c:v>
                </c:pt>
                <c:pt idx="262">
                  <c:v>8.5208407101911021E-3</c:v>
                </c:pt>
                <c:pt idx="263">
                  <c:v>0.30961448222342547</c:v>
                </c:pt>
                <c:pt idx="264">
                  <c:v>-0.17210711121537869</c:v>
                </c:pt>
                <c:pt idx="265">
                  <c:v>0.20530340383240109</c:v>
                </c:pt>
                <c:pt idx="266">
                  <c:v>-0.49717464461482042</c:v>
                </c:pt>
                <c:pt idx="267">
                  <c:v>0.1720101676756256</c:v>
                </c:pt>
                <c:pt idx="268">
                  <c:v>0.82301114049173618</c:v>
                </c:pt>
                <c:pt idx="269">
                  <c:v>-0.4445340401621225</c:v>
                </c:pt>
                <c:pt idx="270">
                  <c:v>-0.142610955042759</c:v>
                </c:pt>
                <c:pt idx="271">
                  <c:v>0.76387498261284303</c:v>
                </c:pt>
                <c:pt idx="272">
                  <c:v>-0.22573349032337298</c:v>
                </c:pt>
                <c:pt idx="273">
                  <c:v>-3.6293888923379924E-2</c:v>
                </c:pt>
                <c:pt idx="274">
                  <c:v>0.99304893059328148</c:v>
                </c:pt>
                <c:pt idx="275">
                  <c:v>0.51760592987897525</c:v>
                </c:pt>
                <c:pt idx="276">
                  <c:v>0.59194013066441542</c:v>
                </c:pt>
                <c:pt idx="277">
                  <c:v>-0.70717160414916069</c:v>
                </c:pt>
                <c:pt idx="278">
                  <c:v>-1.1152478306715174E-2</c:v>
                </c:pt>
                <c:pt idx="279">
                  <c:v>-0.98176078115059395</c:v>
                </c:pt>
                <c:pt idx="280">
                  <c:v>-0.11341053036878979</c:v>
                </c:pt>
                <c:pt idx="281">
                  <c:v>-4.1340835367824624E-3</c:v>
                </c:pt>
                <c:pt idx="282">
                  <c:v>-2.4764924069078376E-2</c:v>
                </c:pt>
                <c:pt idx="283">
                  <c:v>5.4277478899555476E-2</c:v>
                </c:pt>
                <c:pt idx="284">
                  <c:v>-0.63296234388983308</c:v>
                </c:pt>
                <c:pt idx="285">
                  <c:v>-0.35079266284326494</c:v>
                </c:pt>
                <c:pt idx="286">
                  <c:v>0.15616439844379393</c:v>
                </c:pt>
                <c:pt idx="287">
                  <c:v>-0.4165812343086821</c:v>
                </c:pt>
                <c:pt idx="288">
                  <c:v>1.3959417428741183E-2</c:v>
                </c:pt>
                <c:pt idx="289">
                  <c:v>-0.31075426734065026</c:v>
                </c:pt>
                <c:pt idx="290">
                  <c:v>0.1709110342398299</c:v>
                </c:pt>
                <c:pt idx="291">
                  <c:v>-0.22113823540809907</c:v>
                </c:pt>
                <c:pt idx="292">
                  <c:v>-5.4351188369130554E-2</c:v>
                </c:pt>
                <c:pt idx="293">
                  <c:v>-0.19216868575732438</c:v>
                </c:pt>
                <c:pt idx="294">
                  <c:v>-0.11969853175350043</c:v>
                </c:pt>
                <c:pt idx="295">
                  <c:v>0.73673161523539843</c:v>
                </c:pt>
                <c:pt idx="296">
                  <c:v>-0.14671479442609492</c:v>
                </c:pt>
                <c:pt idx="297">
                  <c:v>0.26117910090937801</c:v>
                </c:pt>
                <c:pt idx="298">
                  <c:v>0.6529837762669719</c:v>
                </c:pt>
                <c:pt idx="299">
                  <c:v>0.21654588339123038</c:v>
                </c:pt>
                <c:pt idx="300">
                  <c:v>0.31630162791646965</c:v>
                </c:pt>
                <c:pt idx="301">
                  <c:v>-0.58227884846202826</c:v>
                </c:pt>
                <c:pt idx="302">
                  <c:v>0.14896120954932357</c:v>
                </c:pt>
                <c:pt idx="303">
                  <c:v>0.21516926165955708</c:v>
                </c:pt>
                <c:pt idx="304">
                  <c:v>-0.60251392623714461</c:v>
                </c:pt>
                <c:pt idx="305">
                  <c:v>6.2213428941572779E-2</c:v>
                </c:pt>
                <c:pt idx="306">
                  <c:v>-0.62138283950015283</c:v>
                </c:pt>
                <c:pt idx="307">
                  <c:v>-6.5247528167894142E-2</c:v>
                </c:pt>
                <c:pt idx="308">
                  <c:v>-0.38317625607912875</c:v>
                </c:pt>
                <c:pt idx="309">
                  <c:v>-0.71664612499729263</c:v>
                </c:pt>
                <c:pt idx="310">
                  <c:v>-2.5577008681336277E-2</c:v>
                </c:pt>
                <c:pt idx="311">
                  <c:v>-0.20030501414128654</c:v>
                </c:pt>
                <c:pt idx="312">
                  <c:v>-0.4941307164026254</c:v>
                </c:pt>
                <c:pt idx="313">
                  <c:v>0.1191410893864111</c:v>
                </c:pt>
                <c:pt idx="314">
                  <c:v>-9.3574978435202016E-2</c:v>
                </c:pt>
                <c:pt idx="315">
                  <c:v>0.11372274486719069</c:v>
                </c:pt>
                <c:pt idx="316">
                  <c:v>-0.66330858315869268</c:v>
                </c:pt>
                <c:pt idx="317">
                  <c:v>-0.65685407538702711</c:v>
                </c:pt>
                <c:pt idx="318">
                  <c:v>0.78244089885835111</c:v>
                </c:pt>
                <c:pt idx="319">
                  <c:v>-0.11199973388313689</c:v>
                </c:pt>
                <c:pt idx="320">
                  <c:v>0.713036854610265</c:v>
                </c:pt>
                <c:pt idx="321">
                  <c:v>1.1460566677471462</c:v>
                </c:pt>
                <c:pt idx="322">
                  <c:v>0.54681368670745023</c:v>
                </c:pt>
                <c:pt idx="323">
                  <c:v>1.1620366666122237</c:v>
                </c:pt>
                <c:pt idx="324">
                  <c:v>1.2533756145325707</c:v>
                </c:pt>
                <c:pt idx="325">
                  <c:v>0.87039313499293725</c:v>
                </c:pt>
                <c:pt idx="326">
                  <c:v>-0.29956529793472653</c:v>
                </c:pt>
                <c:pt idx="327">
                  <c:v>1.0703604976972914</c:v>
                </c:pt>
                <c:pt idx="328">
                  <c:v>-0.36220976203399857</c:v>
                </c:pt>
                <c:pt idx="329">
                  <c:v>0.82502228812006795</c:v>
                </c:pt>
                <c:pt idx="330">
                  <c:v>-5.4172144818624091E-2</c:v>
                </c:pt>
                <c:pt idx="331">
                  <c:v>0.21578440749598471</c:v>
                </c:pt>
                <c:pt idx="332">
                  <c:v>0.75643845732125925</c:v>
                </c:pt>
                <c:pt idx="333">
                  <c:v>-0.7018609520891923</c:v>
                </c:pt>
                <c:pt idx="334">
                  <c:v>-0.40023763276705715</c:v>
                </c:pt>
                <c:pt idx="335">
                  <c:v>0.34581299252631759</c:v>
                </c:pt>
                <c:pt idx="336">
                  <c:v>-0.27289598500951939</c:v>
                </c:pt>
                <c:pt idx="337">
                  <c:v>8.0366109437911781E-2</c:v>
                </c:pt>
                <c:pt idx="338">
                  <c:v>-7.56641199627337E-2</c:v>
                </c:pt>
                <c:pt idx="339">
                  <c:v>0.64510615729801746</c:v>
                </c:pt>
                <c:pt idx="340">
                  <c:v>0.12720054112631995</c:v>
                </c:pt>
                <c:pt idx="341">
                  <c:v>-0.57806932898775543</c:v>
                </c:pt>
                <c:pt idx="342">
                  <c:v>0.40035108309551681</c:v>
                </c:pt>
                <c:pt idx="343">
                  <c:v>-0.2078565178340952</c:v>
                </c:pt>
                <c:pt idx="344">
                  <c:v>0.2172876798700889</c:v>
                </c:pt>
                <c:pt idx="345">
                  <c:v>-0.67410177748932565</c:v>
                </c:pt>
                <c:pt idx="346">
                  <c:v>-0.13680875838389728</c:v>
                </c:pt>
                <c:pt idx="347">
                  <c:v>-9.3080786781488456E-2</c:v>
                </c:pt>
                <c:pt idx="348">
                  <c:v>0.85677186177204812</c:v>
                </c:pt>
                <c:pt idx="349">
                  <c:v>-0.15762717007297944</c:v>
                </c:pt>
                <c:pt idx="350">
                  <c:v>0.2323019422147965</c:v>
                </c:pt>
                <c:pt idx="351">
                  <c:v>-0.36973503033518895</c:v>
                </c:pt>
                <c:pt idx="352">
                  <c:v>0.28410915452618335</c:v>
                </c:pt>
                <c:pt idx="353">
                  <c:v>7.8155635585549277E-2</c:v>
                </c:pt>
                <c:pt idx="354">
                  <c:v>0.54186904661778712</c:v>
                </c:pt>
                <c:pt idx="355">
                  <c:v>0.13171302924864881</c:v>
                </c:pt>
                <c:pt idx="356">
                  <c:v>0.15048973402921106</c:v>
                </c:pt>
                <c:pt idx="357">
                  <c:v>-0.37717730818477735</c:v>
                </c:pt>
                <c:pt idx="358">
                  <c:v>6.8355515113291077E-2</c:v>
                </c:pt>
                <c:pt idx="359">
                  <c:v>-0.51367695809097436</c:v>
                </c:pt>
                <c:pt idx="360">
                  <c:v>3.8554621885174001E-3</c:v>
                </c:pt>
                <c:pt idx="361">
                  <c:v>-0.76422291201624226</c:v>
                </c:pt>
                <c:pt idx="362">
                  <c:v>-1.0317706391942445</c:v>
                </c:pt>
                <c:pt idx="363">
                  <c:v>-1.9392444805667708E-2</c:v>
                </c:pt>
                <c:pt idx="364">
                  <c:v>-0.3791252744960345</c:v>
                </c:pt>
                <c:pt idx="365">
                  <c:v>1.1380008359501925E-2</c:v>
                </c:pt>
                <c:pt idx="366">
                  <c:v>-0.44154212349546151</c:v>
                </c:pt>
                <c:pt idx="367">
                  <c:v>-0.41133876247682744</c:v>
                </c:pt>
                <c:pt idx="368">
                  <c:v>-0.18429478186662873</c:v>
                </c:pt>
                <c:pt idx="369">
                  <c:v>-0.51693934172557565</c:v>
                </c:pt>
                <c:pt idx="370">
                  <c:v>0.68033318674263743</c:v>
                </c:pt>
                <c:pt idx="371">
                  <c:v>-0.47236299659306802</c:v>
                </c:pt>
                <c:pt idx="372">
                  <c:v>0.45459492077589658</c:v>
                </c:pt>
                <c:pt idx="373">
                  <c:v>0.82190720113213844</c:v>
                </c:pt>
                <c:pt idx="374">
                  <c:v>0.51659479495331295</c:v>
                </c:pt>
                <c:pt idx="375">
                  <c:v>1.46533484169561</c:v>
                </c:pt>
                <c:pt idx="376">
                  <c:v>0.44060428158527554</c:v>
                </c:pt>
                <c:pt idx="377">
                  <c:v>1.1763475771826157</c:v>
                </c:pt>
                <c:pt idx="378">
                  <c:v>0.34663067893504707</c:v>
                </c:pt>
                <c:pt idx="379">
                  <c:v>0.54011308265744873</c:v>
                </c:pt>
                <c:pt idx="380">
                  <c:v>0.14526639447887302</c:v>
                </c:pt>
                <c:pt idx="381">
                  <c:v>0.53130355161790543</c:v>
                </c:pt>
                <c:pt idx="382">
                  <c:v>0.75096135947325671</c:v>
                </c:pt>
                <c:pt idx="383">
                  <c:v>-0.50500181968495994</c:v>
                </c:pt>
                <c:pt idx="384">
                  <c:v>0.46944691907531144</c:v>
                </c:pt>
                <c:pt idx="385">
                  <c:v>-0.17107597313823231</c:v>
                </c:pt>
                <c:pt idx="386">
                  <c:v>0.22114059275108122</c:v>
                </c:pt>
                <c:pt idx="387">
                  <c:v>0.24536048503715513</c:v>
                </c:pt>
                <c:pt idx="388">
                  <c:v>-0.59051816795138201</c:v>
                </c:pt>
                <c:pt idx="389">
                  <c:v>0.29140653503586389</c:v>
                </c:pt>
                <c:pt idx="390">
                  <c:v>0.63988005784433</c:v>
                </c:pt>
                <c:pt idx="391">
                  <c:v>-0.41291553984280505</c:v>
                </c:pt>
                <c:pt idx="392">
                  <c:v>-6.1023968052850819E-2</c:v>
                </c:pt>
                <c:pt idx="393">
                  <c:v>-0.91320987686553012</c:v>
                </c:pt>
                <c:pt idx="394">
                  <c:v>-0.10115442104951899</c:v>
                </c:pt>
                <c:pt idx="395">
                  <c:v>0.2980304484187446</c:v>
                </c:pt>
                <c:pt idx="396">
                  <c:v>-0.37221730490502036</c:v>
                </c:pt>
                <c:pt idx="397">
                  <c:v>0.3995260365569866</c:v>
                </c:pt>
                <c:pt idx="398">
                  <c:v>0.73766417258054418</c:v>
                </c:pt>
                <c:pt idx="399">
                  <c:v>9.9361577820432423E-2</c:v>
                </c:pt>
                <c:pt idx="400">
                  <c:v>0.1262383751921865</c:v>
                </c:pt>
                <c:pt idx="401">
                  <c:v>-0.14820655068566424</c:v>
                </c:pt>
                <c:pt idx="402">
                  <c:v>0.17083048529942246</c:v>
                </c:pt>
                <c:pt idx="403">
                  <c:v>-0.36008721376269337</c:v>
                </c:pt>
                <c:pt idx="404">
                  <c:v>0.36412900590199726</c:v>
                </c:pt>
                <c:pt idx="405">
                  <c:v>-0.27037522599181196</c:v>
                </c:pt>
                <c:pt idx="406">
                  <c:v>0.24884256969865293</c:v>
                </c:pt>
                <c:pt idx="407">
                  <c:v>8.7984585061145371E-2</c:v>
                </c:pt>
                <c:pt idx="408">
                  <c:v>-0.69689400234685861</c:v>
                </c:pt>
                <c:pt idx="409">
                  <c:v>-0.64498685543676948</c:v>
                </c:pt>
                <c:pt idx="410">
                  <c:v>-6.7729291630300281E-2</c:v>
                </c:pt>
                <c:pt idx="411">
                  <c:v>-0.5656622097686177</c:v>
                </c:pt>
                <c:pt idx="412">
                  <c:v>-0.66065842320170032</c:v>
                </c:pt>
                <c:pt idx="413">
                  <c:v>-0.47165783951025952</c:v>
                </c:pt>
                <c:pt idx="414">
                  <c:v>-0.73057683342760948</c:v>
                </c:pt>
                <c:pt idx="415">
                  <c:v>-0.17739079209764386</c:v>
                </c:pt>
                <c:pt idx="416">
                  <c:v>0.10796453195619948</c:v>
                </c:pt>
                <c:pt idx="417">
                  <c:v>-0.35280006032109323</c:v>
                </c:pt>
                <c:pt idx="418">
                  <c:v>-0.59481966302620504</c:v>
                </c:pt>
                <c:pt idx="419">
                  <c:v>0.25442191799872793</c:v>
                </c:pt>
                <c:pt idx="420">
                  <c:v>-0.14132811426823499</c:v>
                </c:pt>
                <c:pt idx="421">
                  <c:v>-0.62148256644255961</c:v>
                </c:pt>
                <c:pt idx="422">
                  <c:v>0.27641907812488054</c:v>
                </c:pt>
                <c:pt idx="423">
                  <c:v>0.31774824371279342</c:v>
                </c:pt>
                <c:pt idx="424">
                  <c:v>0.62044702185346257</c:v>
                </c:pt>
                <c:pt idx="425">
                  <c:v>0.15035156296131857</c:v>
                </c:pt>
                <c:pt idx="426">
                  <c:v>0.4707365162285635</c:v>
                </c:pt>
                <c:pt idx="427">
                  <c:v>-0.29652359018577812</c:v>
                </c:pt>
                <c:pt idx="428">
                  <c:v>-0.47936624619659796</c:v>
                </c:pt>
                <c:pt idx="429">
                  <c:v>0.77269544526861544</c:v>
                </c:pt>
                <c:pt idx="430">
                  <c:v>0.82413826596554118</c:v>
                </c:pt>
                <c:pt idx="431">
                  <c:v>-0.32984735850881819</c:v>
                </c:pt>
                <c:pt idx="432">
                  <c:v>0.40353753898811195</c:v>
                </c:pt>
                <c:pt idx="433">
                  <c:v>0.50620045622172505</c:v>
                </c:pt>
                <c:pt idx="434">
                  <c:v>0.15209661766944649</c:v>
                </c:pt>
                <c:pt idx="435">
                  <c:v>-0.44593830240145493</c:v>
                </c:pt>
                <c:pt idx="436">
                  <c:v>0.68516353057671875</c:v>
                </c:pt>
                <c:pt idx="437">
                  <c:v>-0.54537145684002741</c:v>
                </c:pt>
                <c:pt idx="438">
                  <c:v>-0.20562773194550221</c:v>
                </c:pt>
                <c:pt idx="439">
                  <c:v>-2.1791130172827522E-2</c:v>
                </c:pt>
                <c:pt idx="440">
                  <c:v>0.32481169223968109</c:v>
                </c:pt>
                <c:pt idx="441">
                  <c:v>0.31126939331066872</c:v>
                </c:pt>
                <c:pt idx="442">
                  <c:v>0.11920559397436392</c:v>
                </c:pt>
                <c:pt idx="443">
                  <c:v>-0.4227822585192138</c:v>
                </c:pt>
                <c:pt idx="444">
                  <c:v>-0.34545958290036838</c:v>
                </c:pt>
                <c:pt idx="445">
                  <c:v>-0.48524113167826766</c:v>
                </c:pt>
                <c:pt idx="446">
                  <c:v>-3.8681816094241483E-3</c:v>
                </c:pt>
                <c:pt idx="447">
                  <c:v>2.966532388803067E-2</c:v>
                </c:pt>
                <c:pt idx="448">
                  <c:v>-0.1556259631371999</c:v>
                </c:pt>
                <c:pt idx="449">
                  <c:v>-0.37235701888295658</c:v>
                </c:pt>
                <c:pt idx="450">
                  <c:v>0.11157256616859978</c:v>
                </c:pt>
                <c:pt idx="451">
                  <c:v>-0.73836916615157033</c:v>
                </c:pt>
                <c:pt idx="452">
                  <c:v>-0.78655951245180944</c:v>
                </c:pt>
                <c:pt idx="453">
                  <c:v>-5.964372612434321E-2</c:v>
                </c:pt>
                <c:pt idx="454">
                  <c:v>0.65082081368288769</c:v>
                </c:pt>
                <c:pt idx="455">
                  <c:v>4.2945510849984103E-2</c:v>
                </c:pt>
                <c:pt idx="456">
                  <c:v>0.42113204597875686</c:v>
                </c:pt>
                <c:pt idx="457">
                  <c:v>-7.1351915093851304E-3</c:v>
                </c:pt>
                <c:pt idx="458">
                  <c:v>-3.4443133963245387E-2</c:v>
                </c:pt>
                <c:pt idx="459">
                  <c:v>0.15726899483478363</c:v>
                </c:pt>
                <c:pt idx="460">
                  <c:v>0.17660062467037241</c:v>
                </c:pt>
                <c:pt idx="461">
                  <c:v>-0.26748196410622338</c:v>
                </c:pt>
                <c:pt idx="462">
                  <c:v>-0.57569545086676754</c:v>
                </c:pt>
                <c:pt idx="463">
                  <c:v>-8.407316026295808E-2</c:v>
                </c:pt>
                <c:pt idx="464">
                  <c:v>0.24267890305636453</c:v>
                </c:pt>
                <c:pt idx="465">
                  <c:v>-9.6779103051261917E-2</c:v>
                </c:pt>
                <c:pt idx="466">
                  <c:v>-0.67893722614681651</c:v>
                </c:pt>
                <c:pt idx="467">
                  <c:v>0.10665742595381245</c:v>
                </c:pt>
                <c:pt idx="468">
                  <c:v>-1.3604659796828233E-2</c:v>
                </c:pt>
                <c:pt idx="469">
                  <c:v>-0.43644685667165062</c:v>
                </c:pt>
                <c:pt idx="470">
                  <c:v>-0.1723664478078506</c:v>
                </c:pt>
                <c:pt idx="471">
                  <c:v>0.31468917293206555</c:v>
                </c:pt>
                <c:pt idx="472">
                  <c:v>-0.11756608068694963</c:v>
                </c:pt>
                <c:pt idx="473">
                  <c:v>-2.1736732245723811E-2</c:v>
                </c:pt>
                <c:pt idx="474">
                  <c:v>0.49311776745321945</c:v>
                </c:pt>
                <c:pt idx="475">
                  <c:v>0.91229330606771697</c:v>
                </c:pt>
                <c:pt idx="476">
                  <c:v>0.16573796876857561</c:v>
                </c:pt>
                <c:pt idx="477">
                  <c:v>0.85652179427914987</c:v>
                </c:pt>
                <c:pt idx="478">
                  <c:v>0.98792149433073106</c:v>
                </c:pt>
                <c:pt idx="479">
                  <c:v>0.87403938149874039</c:v>
                </c:pt>
                <c:pt idx="480">
                  <c:v>0.4899728421280205</c:v>
                </c:pt>
                <c:pt idx="481">
                  <c:v>-0.62736967192250637</c:v>
                </c:pt>
                <c:pt idx="482">
                  <c:v>0.1279258758105648</c:v>
                </c:pt>
                <c:pt idx="483">
                  <c:v>0.33819823466180399</c:v>
                </c:pt>
                <c:pt idx="484">
                  <c:v>0.60065964818655981</c:v>
                </c:pt>
                <c:pt idx="485">
                  <c:v>0.25099226929572582</c:v>
                </c:pt>
                <c:pt idx="486">
                  <c:v>0.66187447689501422</c:v>
                </c:pt>
                <c:pt idx="487">
                  <c:v>0.20536373645232953</c:v>
                </c:pt>
                <c:pt idx="488">
                  <c:v>0.28060832846038419</c:v>
                </c:pt>
                <c:pt idx="489">
                  <c:v>0.52512297218459025</c:v>
                </c:pt>
                <c:pt idx="490">
                  <c:v>0.72821752241726045</c:v>
                </c:pt>
                <c:pt idx="491">
                  <c:v>-0.71322049341681915</c:v>
                </c:pt>
                <c:pt idx="492">
                  <c:v>-0.69784850559507694</c:v>
                </c:pt>
                <c:pt idx="493">
                  <c:v>0.285845493407062</c:v>
                </c:pt>
                <c:pt idx="494">
                  <c:v>0.1145588394785948</c:v>
                </c:pt>
                <c:pt idx="495">
                  <c:v>0.42483650024014796</c:v>
                </c:pt>
                <c:pt idx="496">
                  <c:v>0.63434702515836072</c:v>
                </c:pt>
                <c:pt idx="497">
                  <c:v>0.34887631199462099</c:v>
                </c:pt>
                <c:pt idx="498">
                  <c:v>0.23590310353474031</c:v>
                </c:pt>
                <c:pt idx="499">
                  <c:v>-9.5631168869209304E-2</c:v>
                </c:pt>
                <c:pt idx="500">
                  <c:v>-0.34781664017614267</c:v>
                </c:pt>
                <c:pt idx="501">
                  <c:v>0.27712107070075565</c:v>
                </c:pt>
                <c:pt idx="502">
                  <c:v>0.51819283831355456</c:v>
                </c:pt>
                <c:pt idx="503">
                  <c:v>0.32726063812180683</c:v>
                </c:pt>
                <c:pt idx="504">
                  <c:v>-0.1518108155110669</c:v>
                </c:pt>
                <c:pt idx="505">
                  <c:v>0.90496325500190533</c:v>
                </c:pt>
                <c:pt idx="506">
                  <c:v>0.18859628007128038</c:v>
                </c:pt>
                <c:pt idx="507">
                  <c:v>0.13149176349560587</c:v>
                </c:pt>
                <c:pt idx="508">
                  <c:v>-5.0444111055127472E-2</c:v>
                </c:pt>
                <c:pt idx="509">
                  <c:v>0.66315200029462584</c:v>
                </c:pt>
                <c:pt idx="510">
                  <c:v>-0.18943406132924201</c:v>
                </c:pt>
                <c:pt idx="511">
                  <c:v>-0.13668794729065903</c:v>
                </c:pt>
                <c:pt idx="512">
                  <c:v>0.4114961753721329</c:v>
                </c:pt>
                <c:pt idx="513">
                  <c:v>0.29917342959035409</c:v>
                </c:pt>
                <c:pt idx="514">
                  <c:v>1.3011363622031258E-2</c:v>
                </c:pt>
                <c:pt idx="515">
                  <c:v>0.17783302014940894</c:v>
                </c:pt>
                <c:pt idx="516">
                  <c:v>-0.50823972242942328</c:v>
                </c:pt>
                <c:pt idx="517">
                  <c:v>-0.1440405946215102</c:v>
                </c:pt>
                <c:pt idx="518">
                  <c:v>-0.62530433176507549</c:v>
                </c:pt>
                <c:pt idx="519">
                  <c:v>-0.24225890734284938</c:v>
                </c:pt>
                <c:pt idx="520">
                  <c:v>0.16230996834692224</c:v>
                </c:pt>
                <c:pt idx="521">
                  <c:v>6.7467600061132948E-3</c:v>
                </c:pt>
                <c:pt idx="522">
                  <c:v>4.8236843811702457E-2</c:v>
                </c:pt>
                <c:pt idx="523">
                  <c:v>0.24164970081764148</c:v>
                </c:pt>
                <c:pt idx="524">
                  <c:v>-0.57514211673479476</c:v>
                </c:pt>
                <c:pt idx="525">
                  <c:v>-0.63496415873889611</c:v>
                </c:pt>
                <c:pt idx="526">
                  <c:v>0.34753800799507273</c:v>
                </c:pt>
                <c:pt idx="527">
                  <c:v>0.50482739977915081</c:v>
                </c:pt>
                <c:pt idx="528">
                  <c:v>0.91513698972053747</c:v>
                </c:pt>
                <c:pt idx="529">
                  <c:v>0.59924967454395395</c:v>
                </c:pt>
                <c:pt idx="530">
                  <c:v>1.1758868201816965</c:v>
                </c:pt>
                <c:pt idx="531">
                  <c:v>0.67152376555442128</c:v>
                </c:pt>
                <c:pt idx="532">
                  <c:v>-0.12244396553545922</c:v>
                </c:pt>
                <c:pt idx="533">
                  <c:v>0.23003488108657777</c:v>
                </c:pt>
                <c:pt idx="534">
                  <c:v>-0.2761861800005927</c:v>
                </c:pt>
                <c:pt idx="535">
                  <c:v>-0.14774521744095725</c:v>
                </c:pt>
                <c:pt idx="536">
                  <c:v>3.6968075681821588E-2</c:v>
                </c:pt>
                <c:pt idx="537">
                  <c:v>-0.55010032860485314</c:v>
                </c:pt>
                <c:pt idx="538">
                  <c:v>-0.27993345340849363</c:v>
                </c:pt>
                <c:pt idx="539">
                  <c:v>0.38609339533598241</c:v>
                </c:pt>
                <c:pt idx="540">
                  <c:v>-0.19030724390822495</c:v>
                </c:pt>
                <c:pt idx="541">
                  <c:v>-0.24347572452259403</c:v>
                </c:pt>
                <c:pt idx="542">
                  <c:v>-0.53668812676193012</c:v>
                </c:pt>
                <c:pt idx="543">
                  <c:v>0.10461349960573862</c:v>
                </c:pt>
                <c:pt idx="544">
                  <c:v>0.27914418465364399</c:v>
                </c:pt>
                <c:pt idx="545">
                  <c:v>-0.84624008735901413</c:v>
                </c:pt>
                <c:pt idx="546">
                  <c:v>3.175749626544544E-3</c:v>
                </c:pt>
                <c:pt idx="547">
                  <c:v>0.25146981722249073</c:v>
                </c:pt>
                <c:pt idx="548">
                  <c:v>-0.10880060626661514</c:v>
                </c:pt>
                <c:pt idx="549">
                  <c:v>8.1455854019541363E-2</c:v>
                </c:pt>
                <c:pt idx="550">
                  <c:v>-0.46689853656441827</c:v>
                </c:pt>
                <c:pt idx="551">
                  <c:v>-0.333393249791615</c:v>
                </c:pt>
                <c:pt idx="552">
                  <c:v>-0.45835890819374736</c:v>
                </c:pt>
                <c:pt idx="553">
                  <c:v>-3.3855915946535475E-2</c:v>
                </c:pt>
                <c:pt idx="554">
                  <c:v>-5.4600548151872985E-2</c:v>
                </c:pt>
                <c:pt idx="555">
                  <c:v>-0.68687087752752873</c:v>
                </c:pt>
                <c:pt idx="556">
                  <c:v>-2.5598227777212657E-3</c:v>
                </c:pt>
                <c:pt idx="557">
                  <c:v>-0.77882392594972005</c:v>
                </c:pt>
                <c:pt idx="558">
                  <c:v>0.31225659123215488</c:v>
                </c:pt>
                <c:pt idx="559">
                  <c:v>0.61791313504109269</c:v>
                </c:pt>
                <c:pt idx="560">
                  <c:v>0.38813934091742563</c:v>
                </c:pt>
                <c:pt idx="561">
                  <c:v>0.35835230683858299</c:v>
                </c:pt>
                <c:pt idx="562">
                  <c:v>-0.77833744206458633</c:v>
                </c:pt>
                <c:pt idx="563">
                  <c:v>-0.74559347243346696</c:v>
                </c:pt>
                <c:pt idx="564">
                  <c:v>-4.3438963668650743E-2</c:v>
                </c:pt>
                <c:pt idx="565">
                  <c:v>0.16760139479922875</c:v>
                </c:pt>
                <c:pt idx="566">
                  <c:v>-0.34820831713032785</c:v>
                </c:pt>
                <c:pt idx="567">
                  <c:v>-0.65978784569431426</c:v>
                </c:pt>
                <c:pt idx="568">
                  <c:v>0.18539843158999947</c:v>
                </c:pt>
                <c:pt idx="569">
                  <c:v>2.5479065637798559E-2</c:v>
                </c:pt>
                <c:pt idx="570">
                  <c:v>6.3984372276250756E-2</c:v>
                </c:pt>
                <c:pt idx="571">
                  <c:v>3.978180353473082E-2</c:v>
                </c:pt>
                <c:pt idx="572">
                  <c:v>-0.78070753179589136</c:v>
                </c:pt>
                <c:pt idx="573">
                  <c:v>-0.19563709353704084</c:v>
                </c:pt>
                <c:pt idx="574">
                  <c:v>-0.23246046599687453</c:v>
                </c:pt>
                <c:pt idx="575">
                  <c:v>-0.12843351437798933</c:v>
                </c:pt>
                <c:pt idx="576">
                  <c:v>-0.66915599922672886</c:v>
                </c:pt>
                <c:pt idx="577">
                  <c:v>-0.21359574314879204</c:v>
                </c:pt>
                <c:pt idx="578">
                  <c:v>0.50715101696626474</c:v>
                </c:pt>
                <c:pt idx="579">
                  <c:v>-0.35974417197046105</c:v>
                </c:pt>
                <c:pt idx="580">
                  <c:v>0.93119095152785558</c:v>
                </c:pt>
                <c:pt idx="581">
                  <c:v>-6.5307222355644345E-2</c:v>
                </c:pt>
                <c:pt idx="582">
                  <c:v>0.89740688317983652</c:v>
                </c:pt>
                <c:pt idx="583">
                  <c:v>0.21969023325774728</c:v>
                </c:pt>
                <c:pt idx="584">
                  <c:v>-1.0992116887154646</c:v>
                </c:pt>
                <c:pt idx="585">
                  <c:v>-0.34421536818587573</c:v>
                </c:pt>
                <c:pt idx="586">
                  <c:v>0.94173994162068908</c:v>
                </c:pt>
                <c:pt idx="587">
                  <c:v>-0.78654316759031495</c:v>
                </c:pt>
                <c:pt idx="588">
                  <c:v>0.50118043785567679</c:v>
                </c:pt>
                <c:pt idx="589">
                  <c:v>0.36649389665778997</c:v>
                </c:pt>
                <c:pt idx="590">
                  <c:v>-0.15294254345845992</c:v>
                </c:pt>
                <c:pt idx="591">
                  <c:v>-0.40695454432027001</c:v>
                </c:pt>
                <c:pt idx="592">
                  <c:v>-7.8901730013773097E-2</c:v>
                </c:pt>
                <c:pt idx="593">
                  <c:v>0.60012231449947429</c:v>
                </c:pt>
                <c:pt idx="594">
                  <c:v>0.65269860219973674</c:v>
                </c:pt>
                <c:pt idx="595">
                  <c:v>0.20118876633591132</c:v>
                </c:pt>
                <c:pt idx="596">
                  <c:v>-0.46772410054501545</c:v>
                </c:pt>
                <c:pt idx="597">
                  <c:v>0.15539372714505006</c:v>
                </c:pt>
                <c:pt idx="598">
                  <c:v>0.40253100707445721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23168"/>
        <c:axId val="195625344"/>
      </c:scatterChart>
      <c:valAx>
        <c:axId val="19562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25344"/>
        <c:crosses val="autoZero"/>
        <c:crossBetween val="midCat"/>
      </c:valAx>
      <c:valAx>
        <c:axId val="195625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23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经验公式</c:v>
          </c:tx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Sheet3!$D$3:$D$601</c:f>
              <c:numCache>
                <c:formatCode>General</c:formatCode>
                <c:ptCount val="599"/>
                <c:pt idx="0">
                  <c:v>1.8212515485230223</c:v>
                </c:pt>
                <c:pt idx="1">
                  <c:v>2.0829364564001835</c:v>
                </c:pt>
                <c:pt idx="2">
                  <c:v>2.7536673935629135</c:v>
                </c:pt>
                <c:pt idx="3">
                  <c:v>2.2396578792456259</c:v>
                </c:pt>
                <c:pt idx="4">
                  <c:v>2.699466137013248</c:v>
                </c:pt>
                <c:pt idx="5">
                  <c:v>2.2683794611078758</c:v>
                </c:pt>
                <c:pt idx="6">
                  <c:v>2.761089641924301</c:v>
                </c:pt>
                <c:pt idx="7">
                  <c:v>3.8667407510563168</c:v>
                </c:pt>
                <c:pt idx="8">
                  <c:v>3.0238873938319375</c:v>
                </c:pt>
                <c:pt idx="9">
                  <c:v>2.2916603594411384</c:v>
                </c:pt>
                <c:pt idx="10">
                  <c:v>3.5756322671277569</c:v>
                </c:pt>
                <c:pt idx="11">
                  <c:v>3.04076469375909</c:v>
                </c:pt>
                <c:pt idx="12">
                  <c:v>4.7105705473832105</c:v>
                </c:pt>
                <c:pt idx="13">
                  <c:v>4.6570501402534763</c:v>
                </c:pt>
                <c:pt idx="14">
                  <c:v>2.9061337068482245</c:v>
                </c:pt>
                <c:pt idx="15">
                  <c:v>2.698389041481613</c:v>
                </c:pt>
                <c:pt idx="16">
                  <c:v>4.6198049902924527</c:v>
                </c:pt>
                <c:pt idx="17">
                  <c:v>2.6926890010731883</c:v>
                </c:pt>
                <c:pt idx="18">
                  <c:v>4.5871589603344329</c:v>
                </c:pt>
                <c:pt idx="19">
                  <c:v>3.412758274372139</c:v>
                </c:pt>
                <c:pt idx="20">
                  <c:v>5.0787020831362595</c:v>
                </c:pt>
                <c:pt idx="21">
                  <c:v>4.8280451867588976</c:v>
                </c:pt>
                <c:pt idx="22">
                  <c:v>4.0435599371497952</c:v>
                </c:pt>
                <c:pt idx="23">
                  <c:v>5.0709579778456266</c:v>
                </c:pt>
                <c:pt idx="24">
                  <c:v>5.1691308142310488</c:v>
                </c:pt>
                <c:pt idx="25">
                  <c:v>4.6142565102113098</c:v>
                </c:pt>
                <c:pt idx="26">
                  <c:v>4.8937616413329303</c:v>
                </c:pt>
                <c:pt idx="27">
                  <c:v>3.7541349023524142</c:v>
                </c:pt>
                <c:pt idx="28">
                  <c:v>5.2558483145149015</c:v>
                </c:pt>
                <c:pt idx="29">
                  <c:v>4.9312778840424745</c:v>
                </c:pt>
                <c:pt idx="30">
                  <c:v>3.7207152128425456</c:v>
                </c:pt>
                <c:pt idx="31">
                  <c:v>4.9569896681110572</c:v>
                </c:pt>
                <c:pt idx="32">
                  <c:v>4.7977928466707036</c:v>
                </c:pt>
                <c:pt idx="33">
                  <c:v>4.0559107290617114</c:v>
                </c:pt>
                <c:pt idx="34">
                  <c:v>4.5652661737421045</c:v>
                </c:pt>
                <c:pt idx="35">
                  <c:v>3.1762050561582873</c:v>
                </c:pt>
                <c:pt idx="36">
                  <c:v>4.4568605711144667</c:v>
                </c:pt>
                <c:pt idx="37">
                  <c:v>2.4437780854166942</c:v>
                </c:pt>
                <c:pt idx="38">
                  <c:v>3.9000608654202011</c:v>
                </c:pt>
                <c:pt idx="39">
                  <c:v>4.0292292390823246</c:v>
                </c:pt>
                <c:pt idx="40">
                  <c:v>2.2543654255171321</c:v>
                </c:pt>
                <c:pt idx="41">
                  <c:v>3.162211268218456</c:v>
                </c:pt>
                <c:pt idx="42">
                  <c:v>2.108797961745402</c:v>
                </c:pt>
                <c:pt idx="43">
                  <c:v>2.8475386916074492</c:v>
                </c:pt>
                <c:pt idx="44">
                  <c:v>2.8358355014520398</c:v>
                </c:pt>
                <c:pt idx="45">
                  <c:v>2.3652757391597707</c:v>
                </c:pt>
                <c:pt idx="46">
                  <c:v>1.9177997411280787</c:v>
                </c:pt>
                <c:pt idx="47">
                  <c:v>1.8388750593417655</c:v>
                </c:pt>
                <c:pt idx="48">
                  <c:v>2.0424114545780898</c:v>
                </c:pt>
                <c:pt idx="49">
                  <c:v>2.2440967185137626</c:v>
                </c:pt>
                <c:pt idx="50">
                  <c:v>2.1738062377619598</c:v>
                </c:pt>
                <c:pt idx="51">
                  <c:v>1.9350242188770643</c:v>
                </c:pt>
                <c:pt idx="52">
                  <c:v>1.7606515500599897</c:v>
                </c:pt>
                <c:pt idx="53">
                  <c:v>1.680706245538383</c:v>
                </c:pt>
                <c:pt idx="54">
                  <c:v>1.5892491215278699</c:v>
                </c:pt>
                <c:pt idx="55">
                  <c:v>1.5382907732092737</c:v>
                </c:pt>
                <c:pt idx="56">
                  <c:v>2.1022273301990229</c:v>
                </c:pt>
                <c:pt idx="57">
                  <c:v>1.8338035781147652</c:v>
                </c:pt>
                <c:pt idx="58">
                  <c:v>2.8526639067481367</c:v>
                </c:pt>
                <c:pt idx="59">
                  <c:v>3.3758004671872066</c:v>
                </c:pt>
                <c:pt idx="60">
                  <c:v>4.1354653168893654</c:v>
                </c:pt>
                <c:pt idx="61">
                  <c:v>4.3282463949652001</c:v>
                </c:pt>
                <c:pt idx="62">
                  <c:v>4.556848093122059</c:v>
                </c:pt>
                <c:pt idx="63">
                  <c:v>3.7429552453484205</c:v>
                </c:pt>
                <c:pt idx="64">
                  <c:v>3.2277571772584266</c:v>
                </c:pt>
                <c:pt idx="65">
                  <c:v>4.7022751884884428</c:v>
                </c:pt>
                <c:pt idx="66">
                  <c:v>4.6439451990165583</c:v>
                </c:pt>
                <c:pt idx="67">
                  <c:v>5.3083007182713171</c:v>
                </c:pt>
                <c:pt idx="68">
                  <c:v>4.5250870873067637</c:v>
                </c:pt>
                <c:pt idx="69">
                  <c:v>4.8767695542798863</c:v>
                </c:pt>
                <c:pt idx="70">
                  <c:v>4.3217819193357512</c:v>
                </c:pt>
                <c:pt idx="71">
                  <c:v>4.6573291438494131</c:v>
                </c:pt>
                <c:pt idx="72">
                  <c:v>4.883303019453674</c:v>
                </c:pt>
                <c:pt idx="73">
                  <c:v>4.7653171410955331</c:v>
                </c:pt>
                <c:pt idx="74">
                  <c:v>3.4137610294585428</c:v>
                </c:pt>
                <c:pt idx="75">
                  <c:v>4.7706756285263729</c:v>
                </c:pt>
                <c:pt idx="76">
                  <c:v>5.0318044931699593</c:v>
                </c:pt>
                <c:pt idx="77">
                  <c:v>4.4403384318980663</c:v>
                </c:pt>
                <c:pt idx="78">
                  <c:v>4.7594104787448677</c:v>
                </c:pt>
                <c:pt idx="79">
                  <c:v>5.1873386047726262</c:v>
                </c:pt>
                <c:pt idx="80">
                  <c:v>3.8132939592306352</c:v>
                </c:pt>
                <c:pt idx="81">
                  <c:v>4.9372040145576692</c:v>
                </c:pt>
                <c:pt idx="82">
                  <c:v>4.9404467773468257</c:v>
                </c:pt>
                <c:pt idx="83">
                  <c:v>5.2984674684868649</c:v>
                </c:pt>
                <c:pt idx="84">
                  <c:v>4.1777148761980092</c:v>
                </c:pt>
                <c:pt idx="85">
                  <c:v>4.9722691449321035</c:v>
                </c:pt>
                <c:pt idx="86">
                  <c:v>4.6610101673000424</c:v>
                </c:pt>
                <c:pt idx="87">
                  <c:v>4.2521850810991424</c:v>
                </c:pt>
                <c:pt idx="88">
                  <c:v>4.2738757357721644</c:v>
                </c:pt>
                <c:pt idx="89">
                  <c:v>3.9532113639732689</c:v>
                </c:pt>
                <c:pt idx="90">
                  <c:v>3.8675935685882163</c:v>
                </c:pt>
                <c:pt idx="91">
                  <c:v>2.2565528928598506</c:v>
                </c:pt>
                <c:pt idx="92">
                  <c:v>3.0513832772696472</c:v>
                </c:pt>
                <c:pt idx="93">
                  <c:v>2.8259331539002197</c:v>
                </c:pt>
                <c:pt idx="94">
                  <c:v>2.2245547584944254</c:v>
                </c:pt>
                <c:pt idx="95">
                  <c:v>3.1973214980629967</c:v>
                </c:pt>
                <c:pt idx="96">
                  <c:v>2.1781769379515956</c:v>
                </c:pt>
                <c:pt idx="97">
                  <c:v>1.8914236025345721</c:v>
                </c:pt>
                <c:pt idx="98">
                  <c:v>1.8513760063372091</c:v>
                </c:pt>
                <c:pt idx="99">
                  <c:v>1.7262378231270448</c:v>
                </c:pt>
                <c:pt idx="100">
                  <c:v>1.646873213991654</c:v>
                </c:pt>
                <c:pt idx="101">
                  <c:v>2.1972424176242829</c:v>
                </c:pt>
                <c:pt idx="102">
                  <c:v>1.8290166384305948</c:v>
                </c:pt>
                <c:pt idx="103">
                  <c:v>1.6619126938744744</c:v>
                </c:pt>
                <c:pt idx="104">
                  <c:v>2.4390935438000101</c:v>
                </c:pt>
                <c:pt idx="105">
                  <c:v>1.7990296432521236</c:v>
                </c:pt>
                <c:pt idx="106">
                  <c:v>2.8703795521268245</c:v>
                </c:pt>
                <c:pt idx="107">
                  <c:v>2.2271821600635455</c:v>
                </c:pt>
                <c:pt idx="108">
                  <c:v>2.116532923489217</c:v>
                </c:pt>
                <c:pt idx="109">
                  <c:v>2.4180569136851826</c:v>
                </c:pt>
                <c:pt idx="110">
                  <c:v>3.2931443891623697</c:v>
                </c:pt>
                <c:pt idx="111">
                  <c:v>3.4123937479729642</c:v>
                </c:pt>
                <c:pt idx="112">
                  <c:v>3.8114155650654866</c:v>
                </c:pt>
                <c:pt idx="113">
                  <c:v>3.9448409004486016</c:v>
                </c:pt>
                <c:pt idx="114">
                  <c:v>4.2331247516409025</c:v>
                </c:pt>
                <c:pt idx="115">
                  <c:v>4.5061120699290464</c:v>
                </c:pt>
                <c:pt idx="116">
                  <c:v>4.4330436943489984</c:v>
                </c:pt>
                <c:pt idx="117">
                  <c:v>4.7309564244870428</c:v>
                </c:pt>
                <c:pt idx="118">
                  <c:v>4.7742962326617358</c:v>
                </c:pt>
                <c:pt idx="119">
                  <c:v>4.9175141243674956</c:v>
                </c:pt>
                <c:pt idx="120">
                  <c:v>4.9513300536934839</c:v>
                </c:pt>
                <c:pt idx="121">
                  <c:v>4.7640210271035963</c:v>
                </c:pt>
                <c:pt idx="122">
                  <c:v>4.9419010490646693</c:v>
                </c:pt>
                <c:pt idx="123">
                  <c:v>5.0435915666283657</c:v>
                </c:pt>
                <c:pt idx="124">
                  <c:v>5.106180729590684</c:v>
                </c:pt>
                <c:pt idx="125">
                  <c:v>5.1435402828996057</c:v>
                </c:pt>
                <c:pt idx="126">
                  <c:v>5.134225331601221</c:v>
                </c:pt>
                <c:pt idx="127">
                  <c:v>5.3473588255221003</c:v>
                </c:pt>
                <c:pt idx="128">
                  <c:v>5.1676986837290428</c:v>
                </c:pt>
                <c:pt idx="129">
                  <c:v>5.4463693715230939</c:v>
                </c:pt>
                <c:pt idx="130">
                  <c:v>5.0586468835609484</c:v>
                </c:pt>
                <c:pt idx="131">
                  <c:v>5.280807991369775</c:v>
                </c:pt>
                <c:pt idx="132">
                  <c:v>4.8321367562143465</c:v>
                </c:pt>
                <c:pt idx="133">
                  <c:v>5.0735333196706547</c:v>
                </c:pt>
                <c:pt idx="134">
                  <c:v>5.3803027138710542</c:v>
                </c:pt>
                <c:pt idx="135">
                  <c:v>3.2459425570969573</c:v>
                </c:pt>
                <c:pt idx="136">
                  <c:v>4.8430686759640711</c:v>
                </c:pt>
                <c:pt idx="137">
                  <c:v>4.0316270316257414</c:v>
                </c:pt>
                <c:pt idx="138">
                  <c:v>4.6512292937267778</c:v>
                </c:pt>
                <c:pt idx="139">
                  <c:v>4.6403947005511519</c:v>
                </c:pt>
                <c:pt idx="140">
                  <c:v>4.1677065733073615</c:v>
                </c:pt>
                <c:pt idx="141">
                  <c:v>4.1100212496547348</c:v>
                </c:pt>
                <c:pt idx="142">
                  <c:v>4.1742647006621256</c:v>
                </c:pt>
                <c:pt idx="143">
                  <c:v>4.1462592356134245</c:v>
                </c:pt>
                <c:pt idx="144">
                  <c:v>3.8001958572199817</c:v>
                </c:pt>
                <c:pt idx="145">
                  <c:v>3.5535868125012309</c:v>
                </c:pt>
                <c:pt idx="146">
                  <c:v>3.4645293261864669</c:v>
                </c:pt>
                <c:pt idx="147">
                  <c:v>2.6793127058290138</c:v>
                </c:pt>
                <c:pt idx="148">
                  <c:v>3.1350589294937428</c:v>
                </c:pt>
                <c:pt idx="149">
                  <c:v>2.7022277687650273</c:v>
                </c:pt>
                <c:pt idx="150">
                  <c:v>1.7007041172661839</c:v>
                </c:pt>
                <c:pt idx="151">
                  <c:v>1.6842446755709506</c:v>
                </c:pt>
                <c:pt idx="152">
                  <c:v>2.3500215552898895</c:v>
                </c:pt>
                <c:pt idx="153">
                  <c:v>2.2928830456321023</c:v>
                </c:pt>
                <c:pt idx="154">
                  <c:v>1.8872077117036539</c:v>
                </c:pt>
                <c:pt idx="155">
                  <c:v>1.7297964502907459</c:v>
                </c:pt>
                <c:pt idx="156">
                  <c:v>1.67172573367301</c:v>
                </c:pt>
                <c:pt idx="157">
                  <c:v>2.4964066719558544</c:v>
                </c:pt>
                <c:pt idx="158">
                  <c:v>2.4226861611758124</c:v>
                </c:pt>
                <c:pt idx="159">
                  <c:v>2.8116433942692214</c:v>
                </c:pt>
                <c:pt idx="160">
                  <c:v>3.134632473685921</c:v>
                </c:pt>
                <c:pt idx="161">
                  <c:v>3.2477639549851745</c:v>
                </c:pt>
                <c:pt idx="162">
                  <c:v>2.7515327540399452</c:v>
                </c:pt>
                <c:pt idx="163">
                  <c:v>2.103065734347715</c:v>
                </c:pt>
                <c:pt idx="164">
                  <c:v>3.5224980642136936</c:v>
                </c:pt>
                <c:pt idx="165">
                  <c:v>3.6604998602221603</c:v>
                </c:pt>
                <c:pt idx="166">
                  <c:v>4.338925728249329</c:v>
                </c:pt>
                <c:pt idx="167">
                  <c:v>4.1571033844130891</c:v>
                </c:pt>
                <c:pt idx="168">
                  <c:v>4.6289476957022284</c:v>
                </c:pt>
                <c:pt idx="169">
                  <c:v>4.0093931787816866</c:v>
                </c:pt>
                <c:pt idx="170">
                  <c:v>4.9242103276958771</c:v>
                </c:pt>
                <c:pt idx="171">
                  <c:v>4.890896050571869</c:v>
                </c:pt>
                <c:pt idx="172">
                  <c:v>3.1184139049247968</c:v>
                </c:pt>
                <c:pt idx="173">
                  <c:v>3.0496516332402952</c:v>
                </c:pt>
                <c:pt idx="174">
                  <c:v>5.2016028019042198</c:v>
                </c:pt>
                <c:pt idx="175">
                  <c:v>3.4262617693231228</c:v>
                </c:pt>
                <c:pt idx="176">
                  <c:v>4.7883274492688477</c:v>
                </c:pt>
                <c:pt idx="177">
                  <c:v>4.8179680863748668</c:v>
                </c:pt>
                <c:pt idx="178">
                  <c:v>4.0476741949999013</c:v>
                </c:pt>
                <c:pt idx="179">
                  <c:v>5.1272788707928418</c:v>
                </c:pt>
                <c:pt idx="180">
                  <c:v>3.8822869032648777</c:v>
                </c:pt>
                <c:pt idx="181">
                  <c:v>4.5297370638163077</c:v>
                </c:pt>
                <c:pt idx="182">
                  <c:v>4.1757425244966004</c:v>
                </c:pt>
                <c:pt idx="183">
                  <c:v>3.5565083197190539</c:v>
                </c:pt>
                <c:pt idx="184">
                  <c:v>4.8314862351248529</c:v>
                </c:pt>
                <c:pt idx="185">
                  <c:v>5.4666640464655636</c:v>
                </c:pt>
                <c:pt idx="186">
                  <c:v>4.6189899948024449</c:v>
                </c:pt>
                <c:pt idx="187">
                  <c:v>5.2224804449527014</c:v>
                </c:pt>
                <c:pt idx="188">
                  <c:v>3.7307680885638232</c:v>
                </c:pt>
                <c:pt idx="189">
                  <c:v>5.0382054281326214</c:v>
                </c:pt>
                <c:pt idx="190">
                  <c:v>4.8784474097821864</c:v>
                </c:pt>
                <c:pt idx="191">
                  <c:v>4.6934621751955419</c:v>
                </c:pt>
                <c:pt idx="192">
                  <c:v>4.4678038798150137</c:v>
                </c:pt>
                <c:pt idx="193">
                  <c:v>4.5332715164426389</c:v>
                </c:pt>
                <c:pt idx="194">
                  <c:v>4.271855387916383</c:v>
                </c:pt>
                <c:pt idx="195">
                  <c:v>3.9125587735124312</c:v>
                </c:pt>
                <c:pt idx="196">
                  <c:v>3.7802548422685893</c:v>
                </c:pt>
                <c:pt idx="197">
                  <c:v>3.8354690611474878</c:v>
                </c:pt>
                <c:pt idx="198">
                  <c:v>3.3203574810330201</c:v>
                </c:pt>
                <c:pt idx="199">
                  <c:v>3.1968088137999975</c:v>
                </c:pt>
                <c:pt idx="200">
                  <c:v>2.9540188779417367</c:v>
                </c:pt>
                <c:pt idx="201">
                  <c:v>2.7890360907305598</c:v>
                </c:pt>
                <c:pt idx="202">
                  <c:v>2.5718137245650601</c:v>
                </c:pt>
                <c:pt idx="203">
                  <c:v>2.4531715791865891</c:v>
                </c:pt>
                <c:pt idx="204">
                  <c:v>1.7583552635318611</c:v>
                </c:pt>
                <c:pt idx="205">
                  <c:v>2.2274843531535016</c:v>
                </c:pt>
                <c:pt idx="206">
                  <c:v>2.033767397524874</c:v>
                </c:pt>
                <c:pt idx="207">
                  <c:v>2.347179268624823</c:v>
                </c:pt>
                <c:pt idx="208">
                  <c:v>1.6255042795436125</c:v>
                </c:pt>
                <c:pt idx="209">
                  <c:v>1.9230865748430819</c:v>
                </c:pt>
                <c:pt idx="210">
                  <c:v>2.1164809374907674</c:v>
                </c:pt>
                <c:pt idx="211">
                  <c:v>2.3845839883649513</c:v>
                </c:pt>
                <c:pt idx="212">
                  <c:v>3.0433207306777703</c:v>
                </c:pt>
                <c:pt idx="213">
                  <c:v>3.0374636805068449</c:v>
                </c:pt>
                <c:pt idx="214">
                  <c:v>3.4299892283422464</c:v>
                </c:pt>
                <c:pt idx="215">
                  <c:v>3.5573514831510447</c:v>
                </c:pt>
                <c:pt idx="216">
                  <c:v>3.6402204551672108</c:v>
                </c:pt>
                <c:pt idx="217">
                  <c:v>3.7094287109250299</c:v>
                </c:pt>
                <c:pt idx="218">
                  <c:v>4.1047875830316354</c:v>
                </c:pt>
                <c:pt idx="219">
                  <c:v>3.7213905390269169</c:v>
                </c:pt>
                <c:pt idx="220">
                  <c:v>4.2829068347090118</c:v>
                </c:pt>
                <c:pt idx="221">
                  <c:v>3.1098436258045177</c:v>
                </c:pt>
                <c:pt idx="222">
                  <c:v>3.5038057971034888</c:v>
                </c:pt>
                <c:pt idx="223">
                  <c:v>4.6278788459479454</c:v>
                </c:pt>
                <c:pt idx="224">
                  <c:v>4.6448599405590221</c:v>
                </c:pt>
                <c:pt idx="225">
                  <c:v>4.0977224714508758</c:v>
                </c:pt>
                <c:pt idx="226">
                  <c:v>4.9727214120225547</c:v>
                </c:pt>
                <c:pt idx="227">
                  <c:v>4.7420553156150831</c:v>
                </c:pt>
                <c:pt idx="228">
                  <c:v>4.9854397032819717</c:v>
                </c:pt>
                <c:pt idx="229">
                  <c:v>4.3593991364473501</c:v>
                </c:pt>
                <c:pt idx="230">
                  <c:v>4.7833694924031818</c:v>
                </c:pt>
                <c:pt idx="231">
                  <c:v>4.4203558760366235</c:v>
                </c:pt>
                <c:pt idx="232">
                  <c:v>5.1616313115072483</c:v>
                </c:pt>
                <c:pt idx="233">
                  <c:v>3.7609833315725156</c:v>
                </c:pt>
                <c:pt idx="234">
                  <c:v>5.4435241622632606</c:v>
                </c:pt>
                <c:pt idx="235">
                  <c:v>4.9321401005940535</c:v>
                </c:pt>
                <c:pt idx="236">
                  <c:v>4.804191528817519</c:v>
                </c:pt>
                <c:pt idx="237">
                  <c:v>3.4605092890173785</c:v>
                </c:pt>
                <c:pt idx="238">
                  <c:v>2.9783097851848246</c:v>
                </c:pt>
                <c:pt idx="239">
                  <c:v>5.3167533437629846</c:v>
                </c:pt>
                <c:pt idx="240">
                  <c:v>2.8965590915462105</c:v>
                </c:pt>
                <c:pt idx="241">
                  <c:v>4.4940941432324299</c:v>
                </c:pt>
                <c:pt idx="242">
                  <c:v>4.7990697650707901</c:v>
                </c:pt>
                <c:pt idx="243">
                  <c:v>4.7165589763464428</c:v>
                </c:pt>
                <c:pt idx="244">
                  <c:v>4.7245397577415424</c:v>
                </c:pt>
                <c:pt idx="245">
                  <c:v>4.2727387134242036</c:v>
                </c:pt>
                <c:pt idx="246">
                  <c:v>4.3827150914965127</c:v>
                </c:pt>
                <c:pt idx="247">
                  <c:v>4.2409836804676209</c:v>
                </c:pt>
                <c:pt idx="248">
                  <c:v>2.7769012179403605</c:v>
                </c:pt>
                <c:pt idx="249">
                  <c:v>3.7904997791186594</c:v>
                </c:pt>
                <c:pt idx="250">
                  <c:v>3.3385571756136314</c:v>
                </c:pt>
                <c:pt idx="251">
                  <c:v>3.4285220890219268</c:v>
                </c:pt>
                <c:pt idx="252">
                  <c:v>1.9529879069266292</c:v>
                </c:pt>
                <c:pt idx="253">
                  <c:v>2.9250760353913399</c:v>
                </c:pt>
                <c:pt idx="254">
                  <c:v>2.6394443156311294</c:v>
                </c:pt>
                <c:pt idx="255">
                  <c:v>1.8046703977592262</c:v>
                </c:pt>
                <c:pt idx="256">
                  <c:v>2.5722644645652823</c:v>
                </c:pt>
                <c:pt idx="257">
                  <c:v>2.5519676715291966</c:v>
                </c:pt>
                <c:pt idx="258">
                  <c:v>1.9939473997615311</c:v>
                </c:pt>
                <c:pt idx="259">
                  <c:v>2.3276143525459174</c:v>
                </c:pt>
                <c:pt idx="260">
                  <c:v>2.4703642259638929</c:v>
                </c:pt>
                <c:pt idx="261">
                  <c:v>2.6359101860764445</c:v>
                </c:pt>
                <c:pt idx="262">
                  <c:v>2.6064676437132004</c:v>
                </c:pt>
                <c:pt idx="263">
                  <c:v>2.9400718672371831</c:v>
                </c:pt>
                <c:pt idx="264">
                  <c:v>2.3046292797933852</c:v>
                </c:pt>
                <c:pt idx="265">
                  <c:v>2.9256073312095845</c:v>
                </c:pt>
                <c:pt idx="266">
                  <c:v>1.9316478190693238</c:v>
                </c:pt>
                <c:pt idx="267">
                  <c:v>2.6664335600174183</c:v>
                </c:pt>
                <c:pt idx="268">
                  <c:v>3.6532090373873918</c:v>
                </c:pt>
                <c:pt idx="269">
                  <c:v>2.2045855789105611</c:v>
                </c:pt>
                <c:pt idx="270">
                  <c:v>3.3868822186673224</c:v>
                </c:pt>
                <c:pt idx="271">
                  <c:v>4.2866953463088509</c:v>
                </c:pt>
                <c:pt idx="272">
                  <c:v>3.971570808249508</c:v>
                </c:pt>
                <c:pt idx="273">
                  <c:v>4.4503045807969492</c:v>
                </c:pt>
                <c:pt idx="274">
                  <c:v>5.1502465890709823</c:v>
                </c:pt>
                <c:pt idx="275">
                  <c:v>4.8914462308377669</c:v>
                </c:pt>
                <c:pt idx="276">
                  <c:v>4.9205843141819319</c:v>
                </c:pt>
                <c:pt idx="277">
                  <c:v>2.7388353496314961</c:v>
                </c:pt>
                <c:pt idx="278">
                  <c:v>4.8182526454064725</c:v>
                </c:pt>
                <c:pt idx="279">
                  <c:v>2.7535785216490289</c:v>
                </c:pt>
                <c:pt idx="280">
                  <c:v>3.1086599490323819</c:v>
                </c:pt>
                <c:pt idx="281">
                  <c:v>5.0751063963840179</c:v>
                </c:pt>
                <c:pt idx="282">
                  <c:v>4.6834563553244841</c:v>
                </c:pt>
                <c:pt idx="283">
                  <c:v>4.5256444372172426</c:v>
                </c:pt>
                <c:pt idx="284">
                  <c:v>4.8138004913775188</c:v>
                </c:pt>
                <c:pt idx="285">
                  <c:v>3.3697673296190471</c:v>
                </c:pt>
                <c:pt idx="286">
                  <c:v>4.7666892759079413</c:v>
                </c:pt>
                <c:pt idx="287">
                  <c:v>3.7006149829136041</c:v>
                </c:pt>
                <c:pt idx="288">
                  <c:v>5.2327988935552856</c:v>
                </c:pt>
                <c:pt idx="289">
                  <c:v>4.9390084164405659</c:v>
                </c:pt>
                <c:pt idx="290">
                  <c:v>4.7376447725244928</c:v>
                </c:pt>
                <c:pt idx="291">
                  <c:v>5.2229735530108297</c:v>
                </c:pt>
                <c:pt idx="292">
                  <c:v>4.8104729988835633</c:v>
                </c:pt>
                <c:pt idx="293">
                  <c:v>4.8692667762512825</c:v>
                </c:pt>
                <c:pt idx="294">
                  <c:v>4.6586724197056917</c:v>
                </c:pt>
                <c:pt idx="295">
                  <c:v>4.8473343469036045</c:v>
                </c:pt>
                <c:pt idx="296">
                  <c:v>4.5041304464646004</c:v>
                </c:pt>
                <c:pt idx="297">
                  <c:v>4.4655979475185861</c:v>
                </c:pt>
                <c:pt idx="298">
                  <c:v>4.6213702251867375</c:v>
                </c:pt>
                <c:pt idx="299">
                  <c:v>4.2413004850254392</c:v>
                </c:pt>
                <c:pt idx="300">
                  <c:v>4.0844956697664028</c:v>
                </c:pt>
                <c:pt idx="301">
                  <c:v>2.929865213385022</c:v>
                </c:pt>
                <c:pt idx="302">
                  <c:v>3.5019073436319754</c:v>
                </c:pt>
                <c:pt idx="303">
                  <c:v>3.2765929368116029</c:v>
                </c:pt>
                <c:pt idx="304">
                  <c:v>1.952016242853132</c:v>
                </c:pt>
                <c:pt idx="305">
                  <c:v>2.5801743618442732</c:v>
                </c:pt>
                <c:pt idx="306">
                  <c:v>1.9478834761490209</c:v>
                </c:pt>
                <c:pt idx="307">
                  <c:v>2.6521606378497715</c:v>
                </c:pt>
                <c:pt idx="308">
                  <c:v>2.0992219569491777</c:v>
                </c:pt>
                <c:pt idx="309">
                  <c:v>1.630074955659633</c:v>
                </c:pt>
                <c:pt idx="310">
                  <c:v>2.8482556040049509</c:v>
                </c:pt>
                <c:pt idx="311">
                  <c:v>2.3085540003775979</c:v>
                </c:pt>
                <c:pt idx="312">
                  <c:v>1.9226044762598851</c:v>
                </c:pt>
                <c:pt idx="313">
                  <c:v>2.5665503450712404</c:v>
                </c:pt>
                <c:pt idx="314">
                  <c:v>2.3421927105884079</c:v>
                </c:pt>
                <c:pt idx="315">
                  <c:v>2.5947693383721702</c:v>
                </c:pt>
                <c:pt idx="316">
                  <c:v>1.7052638878292106</c:v>
                </c:pt>
                <c:pt idx="317">
                  <c:v>1.6781699520026432</c:v>
                </c:pt>
                <c:pt idx="318">
                  <c:v>3.4085491858532047</c:v>
                </c:pt>
                <c:pt idx="319">
                  <c:v>2.4575698900652236</c:v>
                </c:pt>
                <c:pt idx="320">
                  <c:v>3.4621261479155443</c:v>
                </c:pt>
                <c:pt idx="321">
                  <c:v>3.8257842423032207</c:v>
                </c:pt>
                <c:pt idx="322">
                  <c:v>3.2132662209976277</c:v>
                </c:pt>
                <c:pt idx="323">
                  <c:v>4.1785540606648173</c:v>
                </c:pt>
                <c:pt idx="324">
                  <c:v>4.3784973555731339</c:v>
                </c:pt>
                <c:pt idx="325">
                  <c:v>4.5602435993967028</c:v>
                </c:pt>
                <c:pt idx="326">
                  <c:v>2.7054302640166132</c:v>
                </c:pt>
                <c:pt idx="327">
                  <c:v>4.7856737398800249</c:v>
                </c:pt>
                <c:pt idx="328">
                  <c:v>4.6409965660338983</c:v>
                </c:pt>
                <c:pt idx="329">
                  <c:v>4.8257720320624786</c:v>
                </c:pt>
                <c:pt idx="330">
                  <c:v>4.5974733152593039</c:v>
                </c:pt>
                <c:pt idx="331">
                  <c:v>4.8988067150703287</c:v>
                </c:pt>
                <c:pt idx="332">
                  <c:v>5.0837773800487538</c:v>
                </c:pt>
                <c:pt idx="333">
                  <c:v>5.0266478585403123</c:v>
                </c:pt>
                <c:pt idx="334">
                  <c:v>4.8956702723136125</c:v>
                </c:pt>
                <c:pt idx="335">
                  <c:v>5.3779685984359489</c:v>
                </c:pt>
                <c:pt idx="336">
                  <c:v>4.6007130084710539</c:v>
                </c:pt>
                <c:pt idx="337">
                  <c:v>4.2969569200458775</c:v>
                </c:pt>
                <c:pt idx="338">
                  <c:v>4.7422083631501861</c:v>
                </c:pt>
                <c:pt idx="339">
                  <c:v>5.4416200406944109</c:v>
                </c:pt>
                <c:pt idx="340">
                  <c:v>5.148717256086166</c:v>
                </c:pt>
                <c:pt idx="341">
                  <c:v>3.5199142128386374</c:v>
                </c:pt>
                <c:pt idx="342">
                  <c:v>5.1178820239971046</c:v>
                </c:pt>
                <c:pt idx="343">
                  <c:v>4.642998574426823</c:v>
                </c:pt>
                <c:pt idx="344">
                  <c:v>5.1083093468980172</c:v>
                </c:pt>
                <c:pt idx="345">
                  <c:v>3.9996481376960924</c:v>
                </c:pt>
                <c:pt idx="346">
                  <c:v>4.9295494527597414</c:v>
                </c:pt>
                <c:pt idx="347">
                  <c:v>4.5342373166453784</c:v>
                </c:pt>
                <c:pt idx="348">
                  <c:v>4.4206471726449008</c:v>
                </c:pt>
                <c:pt idx="349">
                  <c:v>4.5458299111468889</c:v>
                </c:pt>
                <c:pt idx="350">
                  <c:v>4.3996347651197576</c:v>
                </c:pt>
                <c:pt idx="351">
                  <c:v>4.1367779066159018</c:v>
                </c:pt>
                <c:pt idx="352">
                  <c:v>3.8460527547219798</c:v>
                </c:pt>
                <c:pt idx="353">
                  <c:v>3.8140762937264792</c:v>
                </c:pt>
                <c:pt idx="354">
                  <c:v>3.563504992596414</c:v>
                </c:pt>
                <c:pt idx="355">
                  <c:v>3.4650283996984794</c:v>
                </c:pt>
                <c:pt idx="356">
                  <c:v>3.4737154267235759</c:v>
                </c:pt>
                <c:pt idx="357">
                  <c:v>2.6565033268722558</c:v>
                </c:pt>
                <c:pt idx="358">
                  <c:v>2.7804058133210177</c:v>
                </c:pt>
                <c:pt idx="359">
                  <c:v>2.8037897066367425</c:v>
                </c:pt>
                <c:pt idx="360">
                  <c:v>2.4825238746370424</c:v>
                </c:pt>
                <c:pt idx="361">
                  <c:v>1.6031157290926643</c:v>
                </c:pt>
                <c:pt idx="362">
                  <c:v>1.8593886037855394</c:v>
                </c:pt>
                <c:pt idx="363">
                  <c:v>2.5083070534966612</c:v>
                </c:pt>
                <c:pt idx="364">
                  <c:v>1.9039125316226522</c:v>
                </c:pt>
                <c:pt idx="365">
                  <c:v>2.3385669052841949</c:v>
                </c:pt>
                <c:pt idx="366">
                  <c:v>1.9090840975167924</c:v>
                </c:pt>
                <c:pt idx="367">
                  <c:v>1.9673149385930142</c:v>
                </c:pt>
                <c:pt idx="368">
                  <c:v>2.241393036977672</c:v>
                </c:pt>
                <c:pt idx="369">
                  <c:v>1.9685462611575391</c:v>
                </c:pt>
                <c:pt idx="370">
                  <c:v>3.5180226272752733</c:v>
                </c:pt>
                <c:pt idx="371">
                  <c:v>2.0188751773692348</c:v>
                </c:pt>
                <c:pt idx="372">
                  <c:v>2.9070515693925336</c:v>
                </c:pt>
                <c:pt idx="373">
                  <c:v>3.7417136974316367</c:v>
                </c:pt>
                <c:pt idx="374">
                  <c:v>3.247417948470249</c:v>
                </c:pt>
                <c:pt idx="375">
                  <c:v>4.275359312298475</c:v>
                </c:pt>
                <c:pt idx="376">
                  <c:v>3.6424196454591877</c:v>
                </c:pt>
                <c:pt idx="377">
                  <c:v>4.268801101712957</c:v>
                </c:pt>
                <c:pt idx="378">
                  <c:v>4.7126221269360871</c:v>
                </c:pt>
                <c:pt idx="379">
                  <c:v>4.8013715119525973</c:v>
                </c:pt>
                <c:pt idx="380">
                  <c:v>4.6326745015224597</c:v>
                </c:pt>
                <c:pt idx="381">
                  <c:v>4.9436520082544098</c:v>
                </c:pt>
                <c:pt idx="382">
                  <c:v>4.7984368690302199</c:v>
                </c:pt>
                <c:pt idx="383">
                  <c:v>3.4126767565322416</c:v>
                </c:pt>
                <c:pt idx="384">
                  <c:v>5.1512485988206222</c:v>
                </c:pt>
                <c:pt idx="385">
                  <c:v>4.3615114885270465</c:v>
                </c:pt>
                <c:pt idx="386">
                  <c:v>5.0368567867149983</c:v>
                </c:pt>
                <c:pt idx="387">
                  <c:v>4.530076215095189</c:v>
                </c:pt>
                <c:pt idx="388">
                  <c:v>4.8739067411516173</c:v>
                </c:pt>
                <c:pt idx="389">
                  <c:v>5.0756036101911146</c:v>
                </c:pt>
                <c:pt idx="390">
                  <c:v>5.5082599656972038</c:v>
                </c:pt>
                <c:pt idx="391">
                  <c:v>5.1546055282668277</c:v>
                </c:pt>
                <c:pt idx="392">
                  <c:v>5.1828554740210695</c:v>
                </c:pt>
                <c:pt idx="393">
                  <c:v>3.5632063238797413</c:v>
                </c:pt>
                <c:pt idx="394">
                  <c:v>5.2125735248521083</c:v>
                </c:pt>
                <c:pt idx="395">
                  <c:v>4.7450503977359384</c:v>
                </c:pt>
                <c:pt idx="396">
                  <c:v>4.9995000935918492</c:v>
                </c:pt>
                <c:pt idx="397">
                  <c:v>5.1926947604211016</c:v>
                </c:pt>
                <c:pt idx="398">
                  <c:v>4.5787180886969683</c:v>
                </c:pt>
                <c:pt idx="399">
                  <c:v>4.9259472156544835</c:v>
                </c:pt>
                <c:pt idx="400">
                  <c:v>4.5852966158509956</c:v>
                </c:pt>
                <c:pt idx="401">
                  <c:v>4.3881313596698241</c:v>
                </c:pt>
                <c:pt idx="402">
                  <c:v>4.2036999373801507</c:v>
                </c:pt>
                <c:pt idx="403">
                  <c:v>3.9296036766420106</c:v>
                </c:pt>
                <c:pt idx="404">
                  <c:v>3.6325704261978791</c:v>
                </c:pt>
                <c:pt idx="405">
                  <c:v>3.8568819645252534</c:v>
                </c:pt>
                <c:pt idx="406">
                  <c:v>3.5478615458862417</c:v>
                </c:pt>
                <c:pt idx="407">
                  <c:v>2.9161120085381378</c:v>
                </c:pt>
                <c:pt idx="408">
                  <c:v>3.36902277770132</c:v>
                </c:pt>
                <c:pt idx="409">
                  <c:v>1.9890161788962326</c:v>
                </c:pt>
                <c:pt idx="410">
                  <c:v>2.5588468228855001</c:v>
                </c:pt>
                <c:pt idx="411">
                  <c:v>1.9464119698602991</c:v>
                </c:pt>
                <c:pt idx="412">
                  <c:v>1.810792963200752</c:v>
                </c:pt>
                <c:pt idx="413">
                  <c:v>2.0558791526723104</c:v>
                </c:pt>
                <c:pt idx="414">
                  <c:v>1.6336112941937186</c:v>
                </c:pt>
                <c:pt idx="415">
                  <c:v>2.293344240361058</c:v>
                </c:pt>
                <c:pt idx="416">
                  <c:v>2.5511490868534006</c:v>
                </c:pt>
                <c:pt idx="417">
                  <c:v>2.0547995847976424</c:v>
                </c:pt>
                <c:pt idx="418">
                  <c:v>1.8961312837735449</c:v>
                </c:pt>
                <c:pt idx="419">
                  <c:v>2.6388696135912761</c:v>
                </c:pt>
                <c:pt idx="420">
                  <c:v>2.2546826107769551</c:v>
                </c:pt>
                <c:pt idx="421">
                  <c:v>1.7585542612785299</c:v>
                </c:pt>
                <c:pt idx="422">
                  <c:v>2.7735396372100856</c:v>
                </c:pt>
                <c:pt idx="423">
                  <c:v>3.1081716374632116</c:v>
                </c:pt>
                <c:pt idx="424">
                  <c:v>3.226158948893953</c:v>
                </c:pt>
                <c:pt idx="425">
                  <c:v>2.8362871052217793</c:v>
                </c:pt>
                <c:pt idx="426">
                  <c:v>3.3814046001253555</c:v>
                </c:pt>
                <c:pt idx="427">
                  <c:v>2.4386463698406402</c:v>
                </c:pt>
                <c:pt idx="428">
                  <c:v>2.508389237108231</c:v>
                </c:pt>
                <c:pt idx="429">
                  <c:v>4.6264520668568316</c:v>
                </c:pt>
                <c:pt idx="430">
                  <c:v>4.7740652544404121</c:v>
                </c:pt>
                <c:pt idx="431">
                  <c:v>4.2347966533715979</c:v>
                </c:pt>
                <c:pt idx="432">
                  <c:v>4.5407968006919086</c:v>
                </c:pt>
                <c:pt idx="433">
                  <c:v>5.0847045099437738</c:v>
                </c:pt>
                <c:pt idx="434">
                  <c:v>4.76643684638581</c:v>
                </c:pt>
                <c:pt idx="435">
                  <c:v>4.5937961881936964</c:v>
                </c:pt>
                <c:pt idx="436">
                  <c:v>5.0314294500459065</c:v>
                </c:pt>
                <c:pt idx="437">
                  <c:v>4.4207105313893074</c:v>
                </c:pt>
                <c:pt idx="438">
                  <c:v>3.7860662596192651</c:v>
                </c:pt>
                <c:pt idx="439">
                  <c:v>4.6221865268274325</c:v>
                </c:pt>
                <c:pt idx="440">
                  <c:v>5.3489921056562793</c:v>
                </c:pt>
                <c:pt idx="441">
                  <c:v>5.4339385538023635</c:v>
                </c:pt>
                <c:pt idx="442">
                  <c:v>5.0391311309210067</c:v>
                </c:pt>
                <c:pt idx="443">
                  <c:v>4.7386520007534374</c:v>
                </c:pt>
                <c:pt idx="444">
                  <c:v>3.7631161407531821</c:v>
                </c:pt>
                <c:pt idx="445">
                  <c:v>4.6410708423197127</c:v>
                </c:pt>
                <c:pt idx="446">
                  <c:v>5.3632550756575581</c:v>
                </c:pt>
                <c:pt idx="447">
                  <c:v>5.1242995704489314</c:v>
                </c:pt>
                <c:pt idx="448">
                  <c:v>4.6219280568281569</c:v>
                </c:pt>
                <c:pt idx="449">
                  <c:v>4.6154066888473757</c:v>
                </c:pt>
                <c:pt idx="450">
                  <c:v>4.7634220776931828</c:v>
                </c:pt>
                <c:pt idx="451">
                  <c:v>4.052255306789907</c:v>
                </c:pt>
                <c:pt idx="452">
                  <c:v>4.5320707004829295</c:v>
                </c:pt>
                <c:pt idx="453">
                  <c:v>4.3887519891040965</c:v>
                </c:pt>
                <c:pt idx="454">
                  <c:v>4.425664135565591</c:v>
                </c:pt>
                <c:pt idx="455">
                  <c:v>3.3651452768515675</c:v>
                </c:pt>
                <c:pt idx="456">
                  <c:v>4.1344883923908764</c:v>
                </c:pt>
                <c:pt idx="457">
                  <c:v>3.6227505150263912</c:v>
                </c:pt>
                <c:pt idx="458">
                  <c:v>3.6951837268319307</c:v>
                </c:pt>
                <c:pt idx="459">
                  <c:v>3.5654390219730931</c:v>
                </c:pt>
                <c:pt idx="460">
                  <c:v>3.2563472069638371</c:v>
                </c:pt>
                <c:pt idx="461">
                  <c:v>2.3018538918332689</c:v>
                </c:pt>
                <c:pt idx="462">
                  <c:v>1.8831598205424269</c:v>
                </c:pt>
                <c:pt idx="463">
                  <c:v>2.6247602960056544</c:v>
                </c:pt>
                <c:pt idx="464">
                  <c:v>2.7945656168656607</c:v>
                </c:pt>
                <c:pt idx="465">
                  <c:v>2.672252360251044</c:v>
                </c:pt>
                <c:pt idx="466">
                  <c:v>1.6725379696044576</c:v>
                </c:pt>
                <c:pt idx="467">
                  <c:v>2.5530313266095925</c:v>
                </c:pt>
                <c:pt idx="468">
                  <c:v>2.4634040631619172</c:v>
                </c:pt>
                <c:pt idx="469">
                  <c:v>1.9175219585941572</c:v>
                </c:pt>
                <c:pt idx="470">
                  <c:v>2.3141964865166025</c:v>
                </c:pt>
                <c:pt idx="471">
                  <c:v>2.9086833057681933</c:v>
                </c:pt>
                <c:pt idx="472">
                  <c:v>2.5543595297985844</c:v>
                </c:pt>
                <c:pt idx="473">
                  <c:v>2.5366832024099026</c:v>
                </c:pt>
                <c:pt idx="474">
                  <c:v>3.1759040930601472</c:v>
                </c:pt>
                <c:pt idx="475">
                  <c:v>3.3601569946363723</c:v>
                </c:pt>
                <c:pt idx="476">
                  <c:v>2.8204183785022368</c:v>
                </c:pt>
                <c:pt idx="477">
                  <c:v>4.0036191362167566</c:v>
                </c:pt>
                <c:pt idx="478">
                  <c:v>3.954197970688194</c:v>
                </c:pt>
                <c:pt idx="479">
                  <c:v>4.4637071657639344</c:v>
                </c:pt>
                <c:pt idx="480">
                  <c:v>4.3593009148648623</c:v>
                </c:pt>
                <c:pt idx="481">
                  <c:v>2.484233083466044</c:v>
                </c:pt>
                <c:pt idx="482">
                  <c:v>4.324543191741725</c:v>
                </c:pt>
                <c:pt idx="483">
                  <c:v>4.5182884477063707</c:v>
                </c:pt>
                <c:pt idx="484">
                  <c:v>5.001275046793622</c:v>
                </c:pt>
                <c:pt idx="485">
                  <c:v>3.6134196540439616</c:v>
                </c:pt>
                <c:pt idx="486">
                  <c:v>4.8216839359359271</c:v>
                </c:pt>
                <c:pt idx="487">
                  <c:v>4.4074919925618907</c:v>
                </c:pt>
                <c:pt idx="488">
                  <c:v>4.7426760795744523</c:v>
                </c:pt>
                <c:pt idx="489">
                  <c:v>5.0897524168750792</c:v>
                </c:pt>
                <c:pt idx="490">
                  <c:v>5.5222051071541323</c:v>
                </c:pt>
                <c:pt idx="491">
                  <c:v>4.0767330242460886</c:v>
                </c:pt>
                <c:pt idx="492">
                  <c:v>3.0611678837199912</c:v>
                </c:pt>
                <c:pt idx="493">
                  <c:v>5.4770725871400741</c:v>
                </c:pt>
                <c:pt idx="494">
                  <c:v>5.0595542101068594</c:v>
                </c:pt>
                <c:pt idx="495">
                  <c:v>5.0700249865904841</c:v>
                </c:pt>
                <c:pt idx="496">
                  <c:v>5.4946375351940944</c:v>
                </c:pt>
                <c:pt idx="497">
                  <c:v>4.8950526670340775</c:v>
                </c:pt>
                <c:pt idx="498">
                  <c:v>5.0408315348283459</c:v>
                </c:pt>
                <c:pt idx="499">
                  <c:v>5.0050653101233742</c:v>
                </c:pt>
                <c:pt idx="500">
                  <c:v>3.2917400394404042</c:v>
                </c:pt>
                <c:pt idx="501">
                  <c:v>5.0371938760157731</c:v>
                </c:pt>
                <c:pt idx="502">
                  <c:v>5.1780076773740671</c:v>
                </c:pt>
                <c:pt idx="503">
                  <c:v>4.8286389381655006</c:v>
                </c:pt>
                <c:pt idx="504">
                  <c:v>4.5180049627949082</c:v>
                </c:pt>
                <c:pt idx="505">
                  <c:v>4.673934131011201</c:v>
                </c:pt>
                <c:pt idx="506">
                  <c:v>4.2007351568590492</c:v>
                </c:pt>
                <c:pt idx="507">
                  <c:v>4.2024158907384139</c:v>
                </c:pt>
                <c:pt idx="508">
                  <c:v>4.2410466668298659</c:v>
                </c:pt>
                <c:pt idx="509">
                  <c:v>3.9656250584994592</c:v>
                </c:pt>
                <c:pt idx="510">
                  <c:v>3.6280285613296157</c:v>
                </c:pt>
                <c:pt idx="511">
                  <c:v>2.9877562645670004</c:v>
                </c:pt>
                <c:pt idx="512">
                  <c:v>3.5693512528567326</c:v>
                </c:pt>
                <c:pt idx="513">
                  <c:v>3.1525173054326925</c:v>
                </c:pt>
                <c:pt idx="514">
                  <c:v>3.0840240047196228</c:v>
                </c:pt>
                <c:pt idx="515">
                  <c:v>2.8674511393043067</c:v>
                </c:pt>
                <c:pt idx="516">
                  <c:v>1.9291385318129126</c:v>
                </c:pt>
                <c:pt idx="517">
                  <c:v>2.4159001829834597</c:v>
                </c:pt>
                <c:pt idx="518">
                  <c:v>1.8042401523489093</c:v>
                </c:pt>
                <c:pt idx="519">
                  <c:v>2.2503912754519506</c:v>
                </c:pt>
                <c:pt idx="520">
                  <c:v>2.7263499271890481</c:v>
                </c:pt>
                <c:pt idx="521">
                  <c:v>2.4280009053823726</c:v>
                </c:pt>
                <c:pt idx="522">
                  <c:v>2.5600237294515562</c:v>
                </c:pt>
                <c:pt idx="523">
                  <c:v>2.8057581785235923</c:v>
                </c:pt>
                <c:pt idx="524">
                  <c:v>1.8646186644327933</c:v>
                </c:pt>
                <c:pt idx="525">
                  <c:v>1.7035400180145286</c:v>
                </c:pt>
                <c:pt idx="526">
                  <c:v>2.8386455541360203</c:v>
                </c:pt>
                <c:pt idx="527">
                  <c:v>2.9653450050095533</c:v>
                </c:pt>
                <c:pt idx="528">
                  <c:v>3.6461412552986854</c:v>
                </c:pt>
                <c:pt idx="529">
                  <c:v>3.3424954146451147</c:v>
                </c:pt>
                <c:pt idx="530">
                  <c:v>4.1125549242452593</c:v>
                </c:pt>
                <c:pt idx="531">
                  <c:v>3.6828744171959307</c:v>
                </c:pt>
                <c:pt idx="532">
                  <c:v>2.9830792505436987</c:v>
                </c:pt>
                <c:pt idx="533">
                  <c:v>4.5777700879887941</c:v>
                </c:pt>
                <c:pt idx="534">
                  <c:v>2.5749282435978982</c:v>
                </c:pt>
                <c:pt idx="535">
                  <c:v>2.7277344939837174</c:v>
                </c:pt>
                <c:pt idx="536">
                  <c:v>4.6593877774271952</c:v>
                </c:pt>
                <c:pt idx="537">
                  <c:v>2.6683159601469368</c:v>
                </c:pt>
                <c:pt idx="538">
                  <c:v>4.948390838406838</c:v>
                </c:pt>
                <c:pt idx="539">
                  <c:v>4.8427914931982832</c:v>
                </c:pt>
                <c:pt idx="540">
                  <c:v>4.5600099967477314</c:v>
                </c:pt>
                <c:pt idx="541">
                  <c:v>4.7178415301379069</c:v>
                </c:pt>
                <c:pt idx="542">
                  <c:v>2.8185789700227191</c:v>
                </c:pt>
                <c:pt idx="543">
                  <c:v>4.8751716058779291</c:v>
                </c:pt>
                <c:pt idx="544">
                  <c:v>5.0014881379171836</c:v>
                </c:pt>
                <c:pt idx="545">
                  <c:v>3.7469267807361515</c:v>
                </c:pt>
                <c:pt idx="546">
                  <c:v>4.9105981118901285</c:v>
                </c:pt>
                <c:pt idx="547">
                  <c:v>5.1416692238533397</c:v>
                </c:pt>
                <c:pt idx="548">
                  <c:v>5.0830090669710142</c:v>
                </c:pt>
                <c:pt idx="549">
                  <c:v>4.8829673387041677</c:v>
                </c:pt>
                <c:pt idx="550">
                  <c:v>4.3616451839397588</c:v>
                </c:pt>
                <c:pt idx="551">
                  <c:v>4.0017721385860705</c:v>
                </c:pt>
                <c:pt idx="552">
                  <c:v>4.9912384947037838</c:v>
                </c:pt>
                <c:pt idx="553">
                  <c:v>3.3449973440403946</c:v>
                </c:pt>
                <c:pt idx="554">
                  <c:v>4.9326761567564654</c:v>
                </c:pt>
                <c:pt idx="555">
                  <c:v>4.6580161858486164</c:v>
                </c:pt>
                <c:pt idx="556">
                  <c:v>4.4685926660045752</c:v>
                </c:pt>
                <c:pt idx="557">
                  <c:v>2.8335706059795838</c:v>
                </c:pt>
                <c:pt idx="558">
                  <c:v>4.2291710317116022</c:v>
                </c:pt>
                <c:pt idx="559">
                  <c:v>4.43383980548351</c:v>
                </c:pt>
                <c:pt idx="560">
                  <c:v>4.233064214908989</c:v>
                </c:pt>
                <c:pt idx="561">
                  <c:v>3.9043014524682516</c:v>
                </c:pt>
                <c:pt idx="562">
                  <c:v>3.6719581829112844</c:v>
                </c:pt>
                <c:pt idx="563">
                  <c:v>2.0689761581084873</c:v>
                </c:pt>
                <c:pt idx="564">
                  <c:v>3.2075530753463006</c:v>
                </c:pt>
                <c:pt idx="565">
                  <c:v>3.0696614409597078</c:v>
                </c:pt>
                <c:pt idx="566">
                  <c:v>3.0998080766452665</c:v>
                </c:pt>
                <c:pt idx="567">
                  <c:v>2.1875717909747201</c:v>
                </c:pt>
                <c:pt idx="568">
                  <c:v>2.7034355384947695</c:v>
                </c:pt>
                <c:pt idx="569">
                  <c:v>2.6058932818035752</c:v>
                </c:pt>
                <c:pt idx="570">
                  <c:v>2.4907098349920145</c:v>
                </c:pt>
                <c:pt idx="571">
                  <c:v>2.6143075743932149</c:v>
                </c:pt>
                <c:pt idx="572">
                  <c:v>1.6396399790101888</c:v>
                </c:pt>
                <c:pt idx="573">
                  <c:v>2.3019647333556685</c:v>
                </c:pt>
                <c:pt idx="574">
                  <c:v>2.4009815568995565</c:v>
                </c:pt>
                <c:pt idx="575">
                  <c:v>2.4248777742596364</c:v>
                </c:pt>
                <c:pt idx="576">
                  <c:v>1.7089473714001722</c:v>
                </c:pt>
                <c:pt idx="577">
                  <c:v>2.2283403260688628</c:v>
                </c:pt>
                <c:pt idx="578">
                  <c:v>3.289218634753841</c:v>
                </c:pt>
                <c:pt idx="579">
                  <c:v>2.2234010813024079</c:v>
                </c:pt>
                <c:pt idx="580">
                  <c:v>3.8889790275611293</c:v>
                </c:pt>
                <c:pt idx="581">
                  <c:v>2.5725623586999351</c:v>
                </c:pt>
                <c:pt idx="582">
                  <c:v>3.96651870796854</c:v>
                </c:pt>
                <c:pt idx="583">
                  <c:v>3.1998372706841125</c:v>
                </c:pt>
                <c:pt idx="584">
                  <c:v>4.271065232163715</c:v>
                </c:pt>
                <c:pt idx="585">
                  <c:v>2.2613723605685765</c:v>
                </c:pt>
                <c:pt idx="586">
                  <c:v>4.5712868899733268</c:v>
                </c:pt>
                <c:pt idx="587">
                  <c:v>3.9262441643278745</c:v>
                </c:pt>
                <c:pt idx="588">
                  <c:v>4.8324841246483166</c:v>
                </c:pt>
                <c:pt idx="589">
                  <c:v>4.4210799273345298</c:v>
                </c:pt>
                <c:pt idx="590">
                  <c:v>3.8011689402423219</c:v>
                </c:pt>
                <c:pt idx="591">
                  <c:v>3.4950400119645644</c:v>
                </c:pt>
                <c:pt idx="592">
                  <c:v>3.1710198764448352</c:v>
                </c:pt>
                <c:pt idx="593">
                  <c:v>4.9515581424081514</c:v>
                </c:pt>
                <c:pt idx="594">
                  <c:v>4.3215778080539025</c:v>
                </c:pt>
                <c:pt idx="595">
                  <c:v>4.7388616529471621</c:v>
                </c:pt>
                <c:pt idx="596">
                  <c:v>2.966675060930799</c:v>
                </c:pt>
                <c:pt idx="597">
                  <c:v>4.6360523272642062</c:v>
                </c:pt>
                <c:pt idx="598">
                  <c:v>5.4057706149506961</c:v>
                </c:pt>
              </c:numCache>
            </c:numRef>
          </c:yVal>
          <c:smooth val="0"/>
        </c:ser>
        <c:ser>
          <c:idx val="1"/>
          <c:order val="1"/>
          <c:tx>
            <c:v>预测 经验公式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1.1119860017497814E-2"/>
                  <c:y val="-0.15734475498255029"/>
                </c:manualLayout>
              </c:layout>
              <c:numFmt formatCode="General" sourceLinked="0"/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Sheet5!$B$25:$B$623</c:f>
              <c:numCache>
                <c:formatCode>General</c:formatCode>
                <c:ptCount val="599"/>
                <c:pt idx="0">
                  <c:v>2.3918817058691246</c:v>
                </c:pt>
                <c:pt idx="1">
                  <c:v>2.4352235295009548</c:v>
                </c:pt>
                <c:pt idx="2">
                  <c:v>2.6431939171147216</c:v>
                </c:pt>
                <c:pt idx="3">
                  <c:v>2.3848626366497121</c:v>
                </c:pt>
                <c:pt idx="4">
                  <c:v>2.7143493780878818</c:v>
                </c:pt>
                <c:pt idx="5">
                  <c:v>2.8168635908012742</c:v>
                </c:pt>
                <c:pt idx="6">
                  <c:v>2.6222940230555967</c:v>
                </c:pt>
                <c:pt idx="7">
                  <c:v>2.9990683576657111</c:v>
                </c:pt>
                <c:pt idx="8">
                  <c:v>2.8278239813151083</c:v>
                </c:pt>
                <c:pt idx="9">
                  <c:v>2.5974780545530782</c:v>
                </c:pt>
                <c:pt idx="10">
                  <c:v>3.0978823754261047</c:v>
                </c:pt>
                <c:pt idx="11">
                  <c:v>2.9253932491995016</c:v>
                </c:pt>
                <c:pt idx="12">
                  <c:v>4.3912336940228087</c:v>
                </c:pt>
                <c:pt idx="13">
                  <c:v>4.1556522208266777</c:v>
                </c:pt>
                <c:pt idx="14">
                  <c:v>3.6257212693265575</c:v>
                </c:pt>
                <c:pt idx="15">
                  <c:v>3.2898832119871493</c:v>
                </c:pt>
                <c:pt idx="16">
                  <c:v>4.6407082210361423</c:v>
                </c:pt>
                <c:pt idx="17">
                  <c:v>3.1090008849514632</c:v>
                </c:pt>
                <c:pt idx="18">
                  <c:v>6.7252528708628825</c:v>
                </c:pt>
                <c:pt idx="19">
                  <c:v>3.8010803092718377</c:v>
                </c:pt>
                <c:pt idx="20">
                  <c:v>4.7844029531196348</c:v>
                </c:pt>
                <c:pt idx="21">
                  <c:v>4.5924673283409163</c:v>
                </c:pt>
                <c:pt idx="22">
                  <c:v>4.7572544648241193</c:v>
                </c:pt>
                <c:pt idx="23">
                  <c:v>5.4526824322556386</c:v>
                </c:pt>
                <c:pt idx="24">
                  <c:v>5.1330981987907744</c:v>
                </c:pt>
                <c:pt idx="25">
                  <c:v>4.6103262949973329</c:v>
                </c:pt>
                <c:pt idx="26">
                  <c:v>6.3195644009504104</c:v>
                </c:pt>
                <c:pt idx="27">
                  <c:v>3.5379832571721517</c:v>
                </c:pt>
                <c:pt idx="28">
                  <c:v>4.8728730849875284</c:v>
                </c:pt>
                <c:pt idx="29">
                  <c:v>4.6992268290192234</c:v>
                </c:pt>
                <c:pt idx="30">
                  <c:v>3.9236198507101392</c:v>
                </c:pt>
                <c:pt idx="31">
                  <c:v>5.4067035042675347</c:v>
                </c:pt>
                <c:pt idx="32">
                  <c:v>4.2486005662563624</c:v>
                </c:pt>
                <c:pt idx="33">
                  <c:v>4.370551340238233</c:v>
                </c:pt>
                <c:pt idx="34">
                  <c:v>4.8432477791570445</c:v>
                </c:pt>
                <c:pt idx="35">
                  <c:v>3.8759470836109022</c:v>
                </c:pt>
                <c:pt idx="36">
                  <c:v>4.4610394008925276</c:v>
                </c:pt>
                <c:pt idx="37">
                  <c:v>3.1518112178524094</c:v>
                </c:pt>
                <c:pt idx="38">
                  <c:v>4.3772115946462646</c:v>
                </c:pt>
                <c:pt idx="39">
                  <c:v>3.6109719705315948</c:v>
                </c:pt>
                <c:pt idx="40">
                  <c:v>2.7699934200369567</c:v>
                </c:pt>
                <c:pt idx="41">
                  <c:v>3.291611484939672</c:v>
                </c:pt>
                <c:pt idx="42">
                  <c:v>2.7012428621488329</c:v>
                </c:pt>
                <c:pt idx="43">
                  <c:v>2.7800600019958015</c:v>
                </c:pt>
                <c:pt idx="44">
                  <c:v>2.7030717025819344</c:v>
                </c:pt>
                <c:pt idx="45">
                  <c:v>2.6100516562180935</c:v>
                </c:pt>
                <c:pt idx="46">
                  <c:v>2.6339437323474741</c:v>
                </c:pt>
                <c:pt idx="47">
                  <c:v>2.5190355793888615</c:v>
                </c:pt>
                <c:pt idx="48">
                  <c:v>2.6026932153857882</c:v>
                </c:pt>
                <c:pt idx="49">
                  <c:v>2.5506069215826428</c:v>
                </c:pt>
                <c:pt idx="50">
                  <c:v>2.3715426084270246</c:v>
                </c:pt>
                <c:pt idx="51">
                  <c:v>2.4347160847256459</c:v>
                </c:pt>
                <c:pt idx="52">
                  <c:v>2.4109257009129381</c:v>
                </c:pt>
                <c:pt idx="53">
                  <c:v>2.3536413120782957</c:v>
                </c:pt>
                <c:pt idx="54">
                  <c:v>2.3248041447412584</c:v>
                </c:pt>
                <c:pt idx="55">
                  <c:v>2.2791337412594239</c:v>
                </c:pt>
                <c:pt idx="56">
                  <c:v>2.3389322851244003</c:v>
                </c:pt>
                <c:pt idx="57">
                  <c:v>2.4152746203909583</c:v>
                </c:pt>
                <c:pt idx="58">
                  <c:v>2.6373137245108409</c:v>
                </c:pt>
                <c:pt idx="59">
                  <c:v>2.792543089394353</c:v>
                </c:pt>
                <c:pt idx="60">
                  <c:v>3.3022988606104846</c:v>
                </c:pt>
                <c:pt idx="61">
                  <c:v>3.1917677828356021</c:v>
                </c:pt>
                <c:pt idx="62">
                  <c:v>3.4723112280977024</c:v>
                </c:pt>
                <c:pt idx="63">
                  <c:v>3.4339761505171396</c:v>
                </c:pt>
                <c:pt idx="64">
                  <c:v>3.3048711786152625</c:v>
                </c:pt>
                <c:pt idx="65">
                  <c:v>3.9148110738669981</c:v>
                </c:pt>
                <c:pt idx="66">
                  <c:v>4.1076572059735845</c:v>
                </c:pt>
                <c:pt idx="67">
                  <c:v>4.302324496079061</c:v>
                </c:pt>
                <c:pt idx="68">
                  <c:v>4.1370506112474406</c:v>
                </c:pt>
                <c:pt idx="69">
                  <c:v>4.6168992240182014</c:v>
                </c:pt>
                <c:pt idx="70">
                  <c:v>3.9679139667054026</c:v>
                </c:pt>
                <c:pt idx="71">
                  <c:v>4.8563172286408003</c:v>
                </c:pt>
                <c:pt idx="72">
                  <c:v>4.888464351131204</c:v>
                </c:pt>
                <c:pt idx="73">
                  <c:v>5.05902286719747</c:v>
                </c:pt>
                <c:pt idx="74">
                  <c:v>4.2361076313375374</c:v>
                </c:pt>
                <c:pt idx="75">
                  <c:v>4.5913269399178933</c:v>
                </c:pt>
                <c:pt idx="76">
                  <c:v>4.6221277484471024</c:v>
                </c:pt>
                <c:pt idx="77">
                  <c:v>4.8996199257630666</c:v>
                </c:pt>
                <c:pt idx="78">
                  <c:v>5.3849061584198328</c:v>
                </c:pt>
                <c:pt idx="79">
                  <c:v>4.9505371025690401</c:v>
                </c:pt>
                <c:pt idx="80">
                  <c:v>4.3320712493802667</c:v>
                </c:pt>
                <c:pt idx="81">
                  <c:v>5.6039805413934545</c:v>
                </c:pt>
                <c:pt idx="82">
                  <c:v>4.880378773544745</c:v>
                </c:pt>
                <c:pt idx="83">
                  <c:v>4.744473321907118</c:v>
                </c:pt>
                <c:pt idx="84">
                  <c:v>4.6236781023902367</c:v>
                </c:pt>
                <c:pt idx="85">
                  <c:v>4.2144523069101574</c:v>
                </c:pt>
                <c:pt idx="86">
                  <c:v>4.8733992253365654</c:v>
                </c:pt>
                <c:pt idx="87">
                  <c:v>4.9057163950269764</c:v>
                </c:pt>
                <c:pt idx="88">
                  <c:v>4.2478562758444998</c:v>
                </c:pt>
                <c:pt idx="89">
                  <c:v>4.0686588335598373</c:v>
                </c:pt>
                <c:pt idx="90">
                  <c:v>4.0508781123676121</c:v>
                </c:pt>
                <c:pt idx="91">
                  <c:v>2.8400566366305307</c:v>
                </c:pt>
                <c:pt idx="92">
                  <c:v>3.3447323287424586</c:v>
                </c:pt>
                <c:pt idx="93">
                  <c:v>3.0086473965143168</c:v>
                </c:pt>
                <c:pt idx="94">
                  <c:v>3.012147816931158</c:v>
                </c:pt>
                <c:pt idx="95">
                  <c:v>3.0947617561508824</c:v>
                </c:pt>
                <c:pt idx="96">
                  <c:v>2.7466114299856175</c:v>
                </c:pt>
                <c:pt idx="97">
                  <c:v>2.4519327110854765</c:v>
                </c:pt>
                <c:pt idx="98">
                  <c:v>2.5027944613167525</c:v>
                </c:pt>
                <c:pt idx="99">
                  <c:v>2.4000840446776821</c:v>
                </c:pt>
                <c:pt idx="100">
                  <c:v>2.3266436340222496</c:v>
                </c:pt>
                <c:pt idx="101">
                  <c:v>2.4598619097068433</c:v>
                </c:pt>
                <c:pt idx="102">
                  <c:v>2.454328287766447</c:v>
                </c:pt>
                <c:pt idx="103">
                  <c:v>2.3551685403862521</c:v>
                </c:pt>
                <c:pt idx="104">
                  <c:v>2.5227224950059468</c:v>
                </c:pt>
                <c:pt idx="105">
                  <c:v>2.3933919073813543</c:v>
                </c:pt>
                <c:pt idx="106">
                  <c:v>2.5295100298196589</c:v>
                </c:pt>
                <c:pt idx="107">
                  <c:v>2.432048288186818</c:v>
                </c:pt>
                <c:pt idx="108">
                  <c:v>2.4761577822805401</c:v>
                </c:pt>
                <c:pt idx="109">
                  <c:v>2.584249453875334</c:v>
                </c:pt>
                <c:pt idx="110">
                  <c:v>2.7034719909414493</c:v>
                </c:pt>
                <c:pt idx="111">
                  <c:v>2.6648734069494564</c:v>
                </c:pt>
                <c:pt idx="112">
                  <c:v>3.0972763060546447</c:v>
                </c:pt>
                <c:pt idx="113">
                  <c:v>3.1054664384441337</c:v>
                </c:pt>
                <c:pt idx="114">
                  <c:v>3.3656621873662793</c:v>
                </c:pt>
                <c:pt idx="115">
                  <c:v>4.0435993106706514</c:v>
                </c:pt>
                <c:pt idx="116">
                  <c:v>3.6453691149946885</c:v>
                </c:pt>
                <c:pt idx="117">
                  <c:v>3.3465991958222405</c:v>
                </c:pt>
                <c:pt idx="118">
                  <c:v>4.6649723311311408</c:v>
                </c:pt>
                <c:pt idx="119">
                  <c:v>4.2891459680323578</c:v>
                </c:pt>
                <c:pt idx="120">
                  <c:v>4.1683615758267765</c:v>
                </c:pt>
                <c:pt idx="121">
                  <c:v>3.8961397220774261</c:v>
                </c:pt>
                <c:pt idx="122">
                  <c:v>5.1511020046435068</c:v>
                </c:pt>
                <c:pt idx="123">
                  <c:v>4.5922805385440064</c:v>
                </c:pt>
                <c:pt idx="124">
                  <c:v>5.0145949063399069</c:v>
                </c:pt>
                <c:pt idx="125">
                  <c:v>5.0879803581514809</c:v>
                </c:pt>
                <c:pt idx="126">
                  <c:v>5.1698878194802917</c:v>
                </c:pt>
                <c:pt idx="127">
                  <c:v>5.0826689703758685</c:v>
                </c:pt>
                <c:pt idx="128">
                  <c:v>5.4980294669300429</c:v>
                </c:pt>
                <c:pt idx="129">
                  <c:v>5.0399517212767266</c:v>
                </c:pt>
                <c:pt idx="130">
                  <c:v>5.080657481894221</c:v>
                </c:pt>
                <c:pt idx="131">
                  <c:v>5.3036928310742386</c:v>
                </c:pt>
                <c:pt idx="132">
                  <c:v>5.1715984203851031</c:v>
                </c:pt>
                <c:pt idx="133">
                  <c:v>5.9894525069907107</c:v>
                </c:pt>
                <c:pt idx="134">
                  <c:v>5.508143251582557</c:v>
                </c:pt>
                <c:pt idx="135">
                  <c:v>4.6366135721750794</c:v>
                </c:pt>
                <c:pt idx="136">
                  <c:v>5.3166162360865146</c:v>
                </c:pt>
                <c:pt idx="137">
                  <c:v>4.5613866592990302</c:v>
                </c:pt>
                <c:pt idx="138">
                  <c:v>4.8248893050750059</c:v>
                </c:pt>
                <c:pt idx="139">
                  <c:v>4.5474250865198904</c:v>
                </c:pt>
                <c:pt idx="140">
                  <c:v>3.8713258423455272</c:v>
                </c:pt>
                <c:pt idx="141">
                  <c:v>4.0932058397148499</c:v>
                </c:pt>
                <c:pt idx="142">
                  <c:v>4.2894774060524359</c:v>
                </c:pt>
                <c:pt idx="143">
                  <c:v>3.9588775437543147</c:v>
                </c:pt>
                <c:pt idx="144">
                  <c:v>3.5206596160054895</c:v>
                </c:pt>
                <c:pt idx="145">
                  <c:v>3.342873989870367</c:v>
                </c:pt>
                <c:pt idx="146">
                  <c:v>3.564698660280309</c:v>
                </c:pt>
                <c:pt idx="147">
                  <c:v>3.0422787718493733</c:v>
                </c:pt>
                <c:pt idx="148">
                  <c:v>2.9626421282147311</c:v>
                </c:pt>
                <c:pt idx="149">
                  <c:v>2.8217607993749474</c:v>
                </c:pt>
                <c:pt idx="150">
                  <c:v>2.3678163614534142</c:v>
                </c:pt>
                <c:pt idx="151">
                  <c:v>2.3835233674510454</c:v>
                </c:pt>
                <c:pt idx="152">
                  <c:v>2.5198222325124626</c:v>
                </c:pt>
                <c:pt idx="153">
                  <c:v>2.6943767856312011</c:v>
                </c:pt>
                <c:pt idx="154">
                  <c:v>2.4546435722589908</c:v>
                </c:pt>
                <c:pt idx="155">
                  <c:v>2.4040222325862652</c:v>
                </c:pt>
                <c:pt idx="156">
                  <c:v>2.3756443225748045</c:v>
                </c:pt>
                <c:pt idx="157">
                  <c:v>2.4372580454637087</c:v>
                </c:pt>
                <c:pt idx="158">
                  <c:v>2.5268152475739178</c:v>
                </c:pt>
                <c:pt idx="159">
                  <c:v>2.7230497599248453</c:v>
                </c:pt>
                <c:pt idx="160">
                  <c:v>2.6783501710730535</c:v>
                </c:pt>
                <c:pt idx="161">
                  <c:v>2.765051833786488</c:v>
                </c:pt>
                <c:pt idx="162">
                  <c:v>2.672860574965946</c:v>
                </c:pt>
                <c:pt idx="163">
                  <c:v>2.4792691683773693</c:v>
                </c:pt>
                <c:pt idx="164">
                  <c:v>2.8121924622466246</c:v>
                </c:pt>
                <c:pt idx="165">
                  <c:v>3.0491766181187776</c:v>
                </c:pt>
                <c:pt idx="166">
                  <c:v>3.5221939964227831</c:v>
                </c:pt>
                <c:pt idx="167">
                  <c:v>3.8268100112298078</c:v>
                </c:pt>
                <c:pt idx="168">
                  <c:v>3.8188833386827392</c:v>
                </c:pt>
                <c:pt idx="169">
                  <c:v>4.2349462676820604</c:v>
                </c:pt>
                <c:pt idx="170">
                  <c:v>4.3915977134323239</c:v>
                </c:pt>
                <c:pt idx="171">
                  <c:v>4.3396285249250202</c:v>
                </c:pt>
                <c:pt idx="172">
                  <c:v>3.488879618616898</c:v>
                </c:pt>
                <c:pt idx="173">
                  <c:v>3.210540434400265</c:v>
                </c:pt>
                <c:pt idx="174">
                  <c:v>4.5560614007935358</c:v>
                </c:pt>
                <c:pt idx="175">
                  <c:v>3.4109887034258008</c:v>
                </c:pt>
                <c:pt idx="176">
                  <c:v>3.9536854388293099</c:v>
                </c:pt>
                <c:pt idx="177">
                  <c:v>5.2187678766641641</c:v>
                </c:pt>
                <c:pt idx="178">
                  <c:v>4.3866233725874046</c:v>
                </c:pt>
                <c:pt idx="179">
                  <c:v>5.5150445271935036</c:v>
                </c:pt>
                <c:pt idx="180">
                  <c:v>4.6116379404219749</c:v>
                </c:pt>
                <c:pt idx="181">
                  <c:v>4.6695862169564801</c:v>
                </c:pt>
                <c:pt idx="182">
                  <c:v>3.8974264067859195</c:v>
                </c:pt>
                <c:pt idx="183">
                  <c:v>3.5533032187867573</c:v>
                </c:pt>
                <c:pt idx="184">
                  <c:v>4.6571346649892273</c:v>
                </c:pt>
                <c:pt idx="185">
                  <c:v>4.9576186176615984</c:v>
                </c:pt>
                <c:pt idx="186">
                  <c:v>4.7350919546089889</c:v>
                </c:pt>
                <c:pt idx="187">
                  <c:v>4.5093492808982223</c:v>
                </c:pt>
                <c:pt idx="188">
                  <c:v>3.7339854974035989</c:v>
                </c:pt>
                <c:pt idx="189">
                  <c:v>4.6459234736262349</c:v>
                </c:pt>
                <c:pt idx="190">
                  <c:v>4.8875294883353622</c:v>
                </c:pt>
                <c:pt idx="191">
                  <c:v>4.8824158081969413</c:v>
                </c:pt>
                <c:pt idx="192">
                  <c:v>4.6695710519428477</c:v>
                </c:pt>
                <c:pt idx="193">
                  <c:v>3.5585195062566104</c:v>
                </c:pt>
                <c:pt idx="194">
                  <c:v>3.9457288381793436</c:v>
                </c:pt>
                <c:pt idx="195">
                  <c:v>3.6352333875081966</c:v>
                </c:pt>
                <c:pt idx="196">
                  <c:v>4.0876028789552965</c:v>
                </c:pt>
                <c:pt idx="197">
                  <c:v>3.3547294134616941</c:v>
                </c:pt>
                <c:pt idx="198">
                  <c:v>3.1763192367198871</c:v>
                </c:pt>
                <c:pt idx="199">
                  <c:v>3.2950221519713372</c:v>
                </c:pt>
                <c:pt idx="200">
                  <c:v>2.9589908878576541</c:v>
                </c:pt>
                <c:pt idx="201">
                  <c:v>2.8289257227853719</c:v>
                </c:pt>
                <c:pt idx="202">
                  <c:v>2.6359230132205878</c:v>
                </c:pt>
                <c:pt idx="203">
                  <c:v>2.6400091748660373</c:v>
                </c:pt>
                <c:pt idx="204">
                  <c:v>2.4633881363382728</c:v>
                </c:pt>
                <c:pt idx="205">
                  <c:v>2.4135529310975516</c:v>
                </c:pt>
                <c:pt idx="206">
                  <c:v>2.5815722785166844</c:v>
                </c:pt>
                <c:pt idx="207">
                  <c:v>2.4186906422996159</c:v>
                </c:pt>
                <c:pt idx="208">
                  <c:v>2.3891094425471744</c:v>
                </c:pt>
                <c:pt idx="209">
                  <c:v>2.403615542744526</c:v>
                </c:pt>
                <c:pt idx="210">
                  <c:v>2.3261622026894173</c:v>
                </c:pt>
                <c:pt idx="211">
                  <c:v>2.3883788590718633</c:v>
                </c:pt>
                <c:pt idx="212">
                  <c:v>2.505867836450927</c:v>
                </c:pt>
                <c:pt idx="213">
                  <c:v>2.5305227176882474</c:v>
                </c:pt>
                <c:pt idx="214">
                  <c:v>2.9585268115946266</c:v>
                </c:pt>
                <c:pt idx="215">
                  <c:v>2.726104587788698</c:v>
                </c:pt>
                <c:pt idx="216">
                  <c:v>3.058065770436075</c:v>
                </c:pt>
                <c:pt idx="217">
                  <c:v>3.1074523847375284</c:v>
                </c:pt>
                <c:pt idx="218">
                  <c:v>3.732099749337126</c:v>
                </c:pt>
                <c:pt idx="219">
                  <c:v>3.7038203876274967</c:v>
                </c:pt>
                <c:pt idx="220">
                  <c:v>4.0371275846159191</c:v>
                </c:pt>
                <c:pt idx="221">
                  <c:v>3.3276069962648953</c:v>
                </c:pt>
                <c:pt idx="222">
                  <c:v>4.0712713946657324</c:v>
                </c:pt>
                <c:pt idx="223">
                  <c:v>4.8857753148926797</c:v>
                </c:pt>
                <c:pt idx="224">
                  <c:v>3.9706603411989887</c:v>
                </c:pt>
                <c:pt idx="225">
                  <c:v>3.6806442049526495</c:v>
                </c:pt>
                <c:pt idx="226">
                  <c:v>5.2796424758791787</c:v>
                </c:pt>
                <c:pt idx="227">
                  <c:v>4.946547133507897</c:v>
                </c:pt>
                <c:pt idx="228">
                  <c:v>4.9779557752489989</c:v>
                </c:pt>
                <c:pt idx="229">
                  <c:v>4.3888297716191289</c:v>
                </c:pt>
                <c:pt idx="230">
                  <c:v>5.6595820979109401</c:v>
                </c:pt>
                <c:pt idx="231">
                  <c:v>4.5454332595914479</c:v>
                </c:pt>
                <c:pt idx="232">
                  <c:v>5.4388836068023849</c:v>
                </c:pt>
                <c:pt idx="233">
                  <c:v>4.1893003622793605</c:v>
                </c:pt>
                <c:pt idx="234">
                  <c:v>5.1042168800299814</c:v>
                </c:pt>
                <c:pt idx="235">
                  <c:v>5.225806714029126</c:v>
                </c:pt>
                <c:pt idx="236">
                  <c:v>4.6892957624793103</c:v>
                </c:pt>
                <c:pt idx="237">
                  <c:v>3.9868212739531295</c:v>
                </c:pt>
                <c:pt idx="238">
                  <c:v>3.677064812957699</c:v>
                </c:pt>
                <c:pt idx="239">
                  <c:v>4.988884189371003</c:v>
                </c:pt>
                <c:pt idx="240">
                  <c:v>3.5068392440541167</c:v>
                </c:pt>
                <c:pt idx="241">
                  <c:v>5.1546332563670552</c:v>
                </c:pt>
                <c:pt idx="242">
                  <c:v>4.909736604342549</c:v>
                </c:pt>
                <c:pt idx="243">
                  <c:v>4.3735783197913216</c:v>
                </c:pt>
                <c:pt idx="244">
                  <c:v>4.9883763659649336</c:v>
                </c:pt>
                <c:pt idx="245">
                  <c:v>3.5893724813175476</c:v>
                </c:pt>
                <c:pt idx="246">
                  <c:v>4.2306114085388202</c:v>
                </c:pt>
                <c:pt idx="247">
                  <c:v>4.0295992307936359</c:v>
                </c:pt>
                <c:pt idx="248">
                  <c:v>3.2279600533731303</c:v>
                </c:pt>
                <c:pt idx="249">
                  <c:v>3.2580302893351303</c:v>
                </c:pt>
                <c:pt idx="250">
                  <c:v>3.105089250495829</c:v>
                </c:pt>
                <c:pt idx="251">
                  <c:v>3.1941333838731771</c:v>
                </c:pt>
                <c:pt idx="252">
                  <c:v>2.5261375076951023</c:v>
                </c:pt>
                <c:pt idx="253">
                  <c:v>2.8140638874377872</c:v>
                </c:pt>
                <c:pt idx="254">
                  <c:v>2.7445965353806421</c:v>
                </c:pt>
                <c:pt idx="255">
                  <c:v>2.4348586546411068</c:v>
                </c:pt>
                <c:pt idx="256">
                  <c:v>2.7874093577940879</c:v>
                </c:pt>
                <c:pt idx="257">
                  <c:v>2.6301650975823621</c:v>
                </c:pt>
                <c:pt idx="258">
                  <c:v>2.4662464988246193</c:v>
                </c:pt>
                <c:pt idx="259">
                  <c:v>2.4837079700881786</c:v>
                </c:pt>
                <c:pt idx="260">
                  <c:v>2.5293232092366047</c:v>
                </c:pt>
                <c:pt idx="261">
                  <c:v>2.5304797453938965</c:v>
                </c:pt>
                <c:pt idx="262">
                  <c:v>2.5979468030030093</c:v>
                </c:pt>
                <c:pt idx="263">
                  <c:v>2.6304573850137576</c:v>
                </c:pt>
                <c:pt idx="264">
                  <c:v>2.4767363910087639</c:v>
                </c:pt>
                <c:pt idx="265">
                  <c:v>2.7203039273771834</c:v>
                </c:pt>
                <c:pt idx="266">
                  <c:v>2.4288224636841442</c:v>
                </c:pt>
                <c:pt idx="267">
                  <c:v>2.4944233923417927</c:v>
                </c:pt>
                <c:pt idx="268">
                  <c:v>2.8301978968956556</c:v>
                </c:pt>
                <c:pt idx="269">
                  <c:v>2.6491196190726836</c:v>
                </c:pt>
                <c:pt idx="270">
                  <c:v>3.5294931737100814</c:v>
                </c:pt>
                <c:pt idx="271">
                  <c:v>3.5228203636960078</c:v>
                </c:pt>
                <c:pt idx="272">
                  <c:v>4.197304298572881</c:v>
                </c:pt>
                <c:pt idx="273">
                  <c:v>4.4865984697203292</c:v>
                </c:pt>
                <c:pt idx="274">
                  <c:v>4.1571976584777008</c:v>
                </c:pt>
                <c:pt idx="275">
                  <c:v>4.3738403009587916</c:v>
                </c:pt>
                <c:pt idx="276">
                  <c:v>4.3286441835175165</c:v>
                </c:pt>
                <c:pt idx="277">
                  <c:v>3.4460069537806568</c:v>
                </c:pt>
                <c:pt idx="278">
                  <c:v>4.8294051237131876</c:v>
                </c:pt>
                <c:pt idx="279">
                  <c:v>3.7353393027996229</c:v>
                </c:pt>
                <c:pt idx="280">
                  <c:v>3.2220704794011716</c:v>
                </c:pt>
                <c:pt idx="281">
                  <c:v>5.0792404799208004</c:v>
                </c:pt>
                <c:pt idx="282">
                  <c:v>4.7082212793935625</c:v>
                </c:pt>
                <c:pt idx="283">
                  <c:v>4.4713669583176872</c:v>
                </c:pt>
                <c:pt idx="284">
                  <c:v>5.4467628352673518</c:v>
                </c:pt>
                <c:pt idx="285">
                  <c:v>3.7205599924623121</c:v>
                </c:pt>
                <c:pt idx="286">
                  <c:v>4.6105248774641474</c:v>
                </c:pt>
                <c:pt idx="287">
                  <c:v>4.1171962172222862</c:v>
                </c:pt>
                <c:pt idx="288">
                  <c:v>5.2188394761265444</c:v>
                </c:pt>
                <c:pt idx="289">
                  <c:v>5.2497626837812161</c:v>
                </c:pt>
                <c:pt idx="290">
                  <c:v>4.5667337382846629</c:v>
                </c:pt>
                <c:pt idx="291">
                  <c:v>5.4441117884189287</c:v>
                </c:pt>
                <c:pt idx="292">
                  <c:v>4.8648241872526938</c:v>
                </c:pt>
                <c:pt idx="293">
                  <c:v>5.0614354620086068</c:v>
                </c:pt>
                <c:pt idx="294">
                  <c:v>4.7783709514591921</c:v>
                </c:pt>
                <c:pt idx="295">
                  <c:v>4.1106027316682061</c:v>
                </c:pt>
                <c:pt idx="296">
                  <c:v>4.6508452408906953</c:v>
                </c:pt>
                <c:pt idx="297">
                  <c:v>4.2044188466092081</c:v>
                </c:pt>
                <c:pt idx="298">
                  <c:v>3.9683864489197656</c:v>
                </c:pt>
                <c:pt idx="299">
                  <c:v>4.0247546016342088</c:v>
                </c:pt>
                <c:pt idx="300">
                  <c:v>3.7681940418499331</c:v>
                </c:pt>
                <c:pt idx="301">
                  <c:v>3.5121440618470503</c:v>
                </c:pt>
                <c:pt idx="302">
                  <c:v>3.3529461340826519</c:v>
                </c:pt>
                <c:pt idx="303">
                  <c:v>3.0614236751520458</c:v>
                </c:pt>
                <c:pt idx="304">
                  <c:v>2.5545301690902766</c:v>
                </c:pt>
                <c:pt idx="305">
                  <c:v>2.5179609329027004</c:v>
                </c:pt>
                <c:pt idx="306">
                  <c:v>2.5692663156491737</c:v>
                </c:pt>
                <c:pt idx="307">
                  <c:v>2.7174081660176657</c:v>
                </c:pt>
                <c:pt idx="308">
                  <c:v>2.4823982130283064</c:v>
                </c:pt>
                <c:pt idx="309">
                  <c:v>2.3467210806569256</c:v>
                </c:pt>
                <c:pt idx="310">
                  <c:v>2.8738326126862872</c:v>
                </c:pt>
                <c:pt idx="311">
                  <c:v>2.5088590145188845</c:v>
                </c:pt>
                <c:pt idx="312">
                  <c:v>2.4167351926625105</c:v>
                </c:pt>
                <c:pt idx="313">
                  <c:v>2.4474092556848293</c:v>
                </c:pt>
                <c:pt idx="314">
                  <c:v>2.43576768902361</c:v>
                </c:pt>
                <c:pt idx="315">
                  <c:v>2.4810465935049795</c:v>
                </c:pt>
                <c:pt idx="316">
                  <c:v>2.3685724709879032</c:v>
                </c:pt>
                <c:pt idx="317">
                  <c:v>2.3350240273896703</c:v>
                </c:pt>
                <c:pt idx="318">
                  <c:v>2.6261082869948535</c:v>
                </c:pt>
                <c:pt idx="319">
                  <c:v>2.5695696239483605</c:v>
                </c:pt>
                <c:pt idx="320">
                  <c:v>2.7490892933052793</c:v>
                </c:pt>
                <c:pt idx="321">
                  <c:v>2.6797275745560745</c:v>
                </c:pt>
                <c:pt idx="322">
                  <c:v>2.6664525342901775</c:v>
                </c:pt>
                <c:pt idx="323">
                  <c:v>3.0165173940525936</c:v>
                </c:pt>
                <c:pt idx="324">
                  <c:v>3.1251217410405632</c:v>
                </c:pt>
                <c:pt idx="325">
                  <c:v>3.6898504644037655</c:v>
                </c:pt>
                <c:pt idx="326">
                  <c:v>3.0049955619513398</c:v>
                </c:pt>
                <c:pt idx="327">
                  <c:v>3.7153132421827335</c:v>
                </c:pt>
                <c:pt idx="328">
                  <c:v>5.0032063280678969</c:v>
                </c:pt>
                <c:pt idx="329">
                  <c:v>4.0007497439424107</c:v>
                </c:pt>
                <c:pt idx="330">
                  <c:v>4.651645460077928</c:v>
                </c:pt>
                <c:pt idx="331">
                  <c:v>4.683022307574344</c:v>
                </c:pt>
                <c:pt idx="332">
                  <c:v>4.3273389227274945</c:v>
                </c:pt>
                <c:pt idx="333">
                  <c:v>5.7285088106295046</c:v>
                </c:pt>
                <c:pt idx="334">
                  <c:v>5.2959079050806697</c:v>
                </c:pt>
                <c:pt idx="335">
                  <c:v>5.0321556059096313</c:v>
                </c:pt>
                <c:pt idx="336">
                  <c:v>4.8736089934805733</c:v>
                </c:pt>
                <c:pt idx="337">
                  <c:v>4.2165908106079657</c:v>
                </c:pt>
                <c:pt idx="338">
                  <c:v>4.8178724831129198</c:v>
                </c:pt>
                <c:pt idx="339">
                  <c:v>4.7965138833963934</c:v>
                </c:pt>
                <c:pt idx="340">
                  <c:v>5.0215167149598461</c:v>
                </c:pt>
                <c:pt idx="341">
                  <c:v>4.0979835418263928</c:v>
                </c:pt>
                <c:pt idx="342">
                  <c:v>4.7175309409015878</c:v>
                </c:pt>
                <c:pt idx="343">
                  <c:v>4.8508550922609182</c:v>
                </c:pt>
                <c:pt idx="344">
                  <c:v>4.8910216670279283</c:v>
                </c:pt>
                <c:pt idx="345">
                  <c:v>4.673749915185418</c:v>
                </c:pt>
                <c:pt idx="346">
                  <c:v>5.0663582111436387</c:v>
                </c:pt>
                <c:pt idx="347">
                  <c:v>4.6273181034268669</c:v>
                </c:pt>
                <c:pt idx="348">
                  <c:v>3.5638753108728527</c:v>
                </c:pt>
                <c:pt idx="349">
                  <c:v>4.7034570812198684</c:v>
                </c:pt>
                <c:pt idx="350">
                  <c:v>4.1673328229049611</c:v>
                </c:pt>
                <c:pt idx="351">
                  <c:v>4.5065129369510908</c:v>
                </c:pt>
                <c:pt idx="352">
                  <c:v>3.5619436001957965</c:v>
                </c:pt>
                <c:pt idx="353">
                  <c:v>3.7359206581409299</c:v>
                </c:pt>
                <c:pt idx="354">
                  <c:v>3.0216359459786268</c:v>
                </c:pt>
                <c:pt idx="355">
                  <c:v>3.3333153704498306</c:v>
                </c:pt>
                <c:pt idx="356">
                  <c:v>3.3232256926943649</c:v>
                </c:pt>
                <c:pt idx="357">
                  <c:v>3.0336806350570331</c:v>
                </c:pt>
                <c:pt idx="358">
                  <c:v>2.7120502982077266</c:v>
                </c:pt>
                <c:pt idx="359">
                  <c:v>3.3174666647277169</c:v>
                </c:pt>
                <c:pt idx="360">
                  <c:v>2.478668412448525</c:v>
                </c:pt>
                <c:pt idx="361">
                  <c:v>2.3673386411089066</c:v>
                </c:pt>
                <c:pt idx="362">
                  <c:v>2.8911592429797839</c:v>
                </c:pt>
                <c:pt idx="363">
                  <c:v>2.5276994983023289</c:v>
                </c:pt>
                <c:pt idx="364">
                  <c:v>2.2830378061186867</c:v>
                </c:pt>
                <c:pt idx="365">
                  <c:v>2.3271868969246929</c:v>
                </c:pt>
                <c:pt idx="366">
                  <c:v>2.3506262210122539</c:v>
                </c:pt>
                <c:pt idx="367">
                  <c:v>2.3786537010698416</c:v>
                </c:pt>
                <c:pt idx="368">
                  <c:v>2.4256878188443007</c:v>
                </c:pt>
                <c:pt idx="369">
                  <c:v>2.4854856028831147</c:v>
                </c:pt>
                <c:pt idx="370">
                  <c:v>2.8376894405326358</c:v>
                </c:pt>
                <c:pt idx="371">
                  <c:v>2.4912381739623028</c:v>
                </c:pt>
                <c:pt idx="372">
                  <c:v>2.452456648616637</c:v>
                </c:pt>
                <c:pt idx="373">
                  <c:v>2.9198064962994983</c:v>
                </c:pt>
                <c:pt idx="374">
                  <c:v>2.7308231535169361</c:v>
                </c:pt>
                <c:pt idx="375">
                  <c:v>2.810024470602865</c:v>
                </c:pt>
                <c:pt idx="376">
                  <c:v>3.2018153638739122</c:v>
                </c:pt>
                <c:pt idx="377">
                  <c:v>3.0924535245303413</c:v>
                </c:pt>
                <c:pt idx="378">
                  <c:v>4.36599144800104</c:v>
                </c:pt>
                <c:pt idx="379">
                  <c:v>4.2612584292951485</c:v>
                </c:pt>
                <c:pt idx="380">
                  <c:v>4.4874081070435867</c:v>
                </c:pt>
                <c:pt idx="381">
                  <c:v>4.4123484566365043</c:v>
                </c:pt>
                <c:pt idx="382">
                  <c:v>4.0474755095569632</c:v>
                </c:pt>
                <c:pt idx="383">
                  <c:v>3.9176785762172015</c:v>
                </c:pt>
                <c:pt idx="384">
                  <c:v>4.6818016797453108</c:v>
                </c:pt>
                <c:pt idx="385">
                  <c:v>4.5325874616652788</c:v>
                </c:pt>
                <c:pt idx="386">
                  <c:v>4.815716193963917</c:v>
                </c:pt>
                <c:pt idx="387">
                  <c:v>4.2847157300580339</c:v>
                </c:pt>
                <c:pt idx="388">
                  <c:v>5.4644249091029993</c:v>
                </c:pt>
                <c:pt idx="389">
                  <c:v>4.7841970751552507</c:v>
                </c:pt>
                <c:pt idx="390">
                  <c:v>4.8683799078528738</c:v>
                </c:pt>
                <c:pt idx="391">
                  <c:v>5.5675210681096328</c:v>
                </c:pt>
                <c:pt idx="392">
                  <c:v>5.2438794420739203</c:v>
                </c:pt>
                <c:pt idx="393">
                  <c:v>4.4764162007452715</c:v>
                </c:pt>
                <c:pt idx="394">
                  <c:v>5.3137279459016273</c:v>
                </c:pt>
                <c:pt idx="395">
                  <c:v>4.4470199493171938</c:v>
                </c:pt>
                <c:pt idx="396">
                  <c:v>5.3717173984968696</c:v>
                </c:pt>
                <c:pt idx="397">
                  <c:v>4.793168723864115</c:v>
                </c:pt>
                <c:pt idx="398">
                  <c:v>3.8410539161164241</c:v>
                </c:pt>
                <c:pt idx="399">
                  <c:v>4.826585637834051</c:v>
                </c:pt>
                <c:pt idx="400">
                  <c:v>4.4590582406588091</c:v>
                </c:pt>
                <c:pt idx="401">
                  <c:v>4.5363379103554884</c:v>
                </c:pt>
                <c:pt idx="402">
                  <c:v>4.0328694520807282</c:v>
                </c:pt>
                <c:pt idx="403">
                  <c:v>4.289690890404704</c:v>
                </c:pt>
                <c:pt idx="404">
                  <c:v>3.2684414202958818</c:v>
                </c:pt>
                <c:pt idx="405">
                  <c:v>4.1272571905170654</c:v>
                </c:pt>
                <c:pt idx="406">
                  <c:v>3.2990189761875888</c:v>
                </c:pt>
                <c:pt idx="407">
                  <c:v>2.8281274234769924</c:v>
                </c:pt>
                <c:pt idx="408">
                  <c:v>4.0659167800481786</c:v>
                </c:pt>
                <c:pt idx="409">
                  <c:v>2.6340030343330021</c:v>
                </c:pt>
                <c:pt idx="410">
                  <c:v>2.6265761145158004</c:v>
                </c:pt>
                <c:pt idx="411">
                  <c:v>2.5120741796289168</c:v>
                </c:pt>
                <c:pt idx="412">
                  <c:v>2.4714513864024523</c:v>
                </c:pt>
                <c:pt idx="413">
                  <c:v>2.5275369921825699</c:v>
                </c:pt>
                <c:pt idx="414">
                  <c:v>2.3641881276213281</c:v>
                </c:pt>
                <c:pt idx="415">
                  <c:v>2.4707350324587019</c:v>
                </c:pt>
                <c:pt idx="416">
                  <c:v>2.4431845548972011</c:v>
                </c:pt>
                <c:pt idx="417">
                  <c:v>2.4075996451187356</c:v>
                </c:pt>
                <c:pt idx="418">
                  <c:v>2.4909509467997499</c:v>
                </c:pt>
                <c:pt idx="419">
                  <c:v>2.3844476955925482</c:v>
                </c:pt>
                <c:pt idx="420">
                  <c:v>2.3960107250451901</c:v>
                </c:pt>
                <c:pt idx="421">
                  <c:v>2.3800368277210895</c:v>
                </c:pt>
                <c:pt idx="422">
                  <c:v>2.497120559085205</c:v>
                </c:pt>
                <c:pt idx="423">
                  <c:v>2.7904233937504181</c:v>
                </c:pt>
                <c:pt idx="424">
                  <c:v>2.6057119270404905</c:v>
                </c:pt>
                <c:pt idx="425">
                  <c:v>2.6859355422604607</c:v>
                </c:pt>
                <c:pt idx="426">
                  <c:v>2.910668083896792</c:v>
                </c:pt>
                <c:pt idx="427">
                  <c:v>2.7351699600264183</c:v>
                </c:pt>
                <c:pt idx="428">
                  <c:v>2.987755483304829</c:v>
                </c:pt>
                <c:pt idx="429">
                  <c:v>3.8537566215882162</c:v>
                </c:pt>
                <c:pt idx="430">
                  <c:v>3.9499269884748709</c:v>
                </c:pt>
                <c:pt idx="431">
                  <c:v>4.5646440118804161</c:v>
                </c:pt>
                <c:pt idx="432">
                  <c:v>4.1372592617037967</c:v>
                </c:pt>
                <c:pt idx="433">
                  <c:v>4.5785040537220487</c:v>
                </c:pt>
                <c:pt idx="434">
                  <c:v>4.6143402287163635</c:v>
                </c:pt>
                <c:pt idx="435">
                  <c:v>5.0397344905951513</c:v>
                </c:pt>
                <c:pt idx="436">
                  <c:v>4.3462659194691877</c:v>
                </c:pt>
                <c:pt idx="437">
                  <c:v>4.9660819882293348</c:v>
                </c:pt>
                <c:pt idx="438">
                  <c:v>3.9916939915647673</c:v>
                </c:pt>
                <c:pt idx="439">
                  <c:v>4.64397765700026</c:v>
                </c:pt>
                <c:pt idx="440">
                  <c:v>5.0241804134165982</c:v>
                </c:pt>
                <c:pt idx="441">
                  <c:v>5.1226691604916947</c:v>
                </c:pt>
                <c:pt idx="442">
                  <c:v>4.9199255369466428</c:v>
                </c:pt>
                <c:pt idx="443">
                  <c:v>5.1614342592726512</c:v>
                </c:pt>
                <c:pt idx="444">
                  <c:v>4.1085757236535505</c:v>
                </c:pt>
                <c:pt idx="445">
                  <c:v>5.1263119739979803</c:v>
                </c:pt>
                <c:pt idx="446">
                  <c:v>5.3671232572669823</c:v>
                </c:pt>
                <c:pt idx="447">
                  <c:v>5.0946342465609007</c:v>
                </c:pt>
                <c:pt idx="448">
                  <c:v>4.7775540199653568</c:v>
                </c:pt>
                <c:pt idx="449">
                  <c:v>4.9877637077303323</c:v>
                </c:pt>
                <c:pt idx="450">
                  <c:v>4.651849511524583</c:v>
                </c:pt>
                <c:pt idx="451">
                  <c:v>4.7906244729414773</c:v>
                </c:pt>
                <c:pt idx="452">
                  <c:v>5.3186302129347389</c:v>
                </c:pt>
                <c:pt idx="453">
                  <c:v>4.4483957152284397</c:v>
                </c:pt>
                <c:pt idx="454">
                  <c:v>3.7748433218827033</c:v>
                </c:pt>
                <c:pt idx="455">
                  <c:v>3.3221997660015834</c:v>
                </c:pt>
                <c:pt idx="456">
                  <c:v>3.7133563464121195</c:v>
                </c:pt>
                <c:pt idx="457">
                  <c:v>3.6298857065357764</c:v>
                </c:pt>
                <c:pt idx="458">
                  <c:v>3.7296268607951761</c:v>
                </c:pt>
                <c:pt idx="459">
                  <c:v>3.4081700271383095</c:v>
                </c:pt>
                <c:pt idx="460">
                  <c:v>3.0797465822934647</c:v>
                </c:pt>
                <c:pt idx="461">
                  <c:v>2.5693358559394923</c:v>
                </c:pt>
                <c:pt idx="462">
                  <c:v>2.4588552714091945</c:v>
                </c:pt>
                <c:pt idx="463">
                  <c:v>2.7088334562686125</c:v>
                </c:pt>
                <c:pt idx="464">
                  <c:v>2.5518867138092962</c:v>
                </c:pt>
                <c:pt idx="465">
                  <c:v>2.7690314633023059</c:v>
                </c:pt>
                <c:pt idx="466">
                  <c:v>2.3514751957512741</c:v>
                </c:pt>
                <c:pt idx="467">
                  <c:v>2.4463739006557801</c:v>
                </c:pt>
                <c:pt idx="468">
                  <c:v>2.4770087229587454</c:v>
                </c:pt>
                <c:pt idx="469">
                  <c:v>2.3539688152658078</c:v>
                </c:pt>
                <c:pt idx="470">
                  <c:v>2.4865629343244531</c:v>
                </c:pt>
                <c:pt idx="471">
                  <c:v>2.5939941328361278</c:v>
                </c:pt>
                <c:pt idx="472">
                  <c:v>2.671925610485534</c:v>
                </c:pt>
                <c:pt idx="473">
                  <c:v>2.5584199346556264</c:v>
                </c:pt>
                <c:pt idx="474">
                  <c:v>2.6827863256069278</c:v>
                </c:pt>
                <c:pt idx="475">
                  <c:v>2.4478636885686553</c:v>
                </c:pt>
                <c:pt idx="476">
                  <c:v>2.6546804097336612</c:v>
                </c:pt>
                <c:pt idx="477">
                  <c:v>3.1470973419376067</c:v>
                </c:pt>
                <c:pt idx="478">
                  <c:v>2.9662764763574629</c:v>
                </c:pt>
                <c:pt idx="479">
                  <c:v>3.5896677842651941</c:v>
                </c:pt>
                <c:pt idx="480">
                  <c:v>3.8693280727368418</c:v>
                </c:pt>
                <c:pt idx="481">
                  <c:v>3.1116027553885504</c:v>
                </c:pt>
                <c:pt idx="482">
                  <c:v>4.1966173159311602</c:v>
                </c:pt>
                <c:pt idx="483">
                  <c:v>4.1800902130445667</c:v>
                </c:pt>
                <c:pt idx="484">
                  <c:v>4.4006153986070622</c:v>
                </c:pt>
                <c:pt idx="485">
                  <c:v>3.3624273847482358</c:v>
                </c:pt>
                <c:pt idx="486">
                  <c:v>4.1598094590409129</c:v>
                </c:pt>
                <c:pt idx="487">
                  <c:v>4.2021282561095612</c:v>
                </c:pt>
                <c:pt idx="488">
                  <c:v>4.4620677511140681</c:v>
                </c:pt>
                <c:pt idx="489">
                  <c:v>4.5646294446904889</c:v>
                </c:pt>
                <c:pt idx="490">
                  <c:v>4.7939875847368718</c:v>
                </c:pt>
                <c:pt idx="491">
                  <c:v>4.7899535176629078</c:v>
                </c:pt>
                <c:pt idx="492">
                  <c:v>3.7590163893150681</c:v>
                </c:pt>
                <c:pt idx="493">
                  <c:v>5.1912270937330121</c:v>
                </c:pt>
                <c:pt idx="494">
                  <c:v>4.9449953706282646</c:v>
                </c:pt>
                <c:pt idx="495">
                  <c:v>4.6451884863503361</c:v>
                </c:pt>
                <c:pt idx="496">
                  <c:v>4.8602905100357336</c:v>
                </c:pt>
                <c:pt idx="497">
                  <c:v>4.5461763550394565</c:v>
                </c:pt>
                <c:pt idx="498">
                  <c:v>4.8049284312936056</c:v>
                </c:pt>
                <c:pt idx="499">
                  <c:v>5.1006964789925835</c:v>
                </c:pt>
                <c:pt idx="500">
                  <c:v>3.6395566796165468</c:v>
                </c:pt>
                <c:pt idx="501">
                  <c:v>4.7600728053150174</c:v>
                </c:pt>
                <c:pt idx="502">
                  <c:v>4.6598148390605125</c:v>
                </c:pt>
                <c:pt idx="503">
                  <c:v>4.5013783000436938</c:v>
                </c:pt>
                <c:pt idx="504">
                  <c:v>4.6698157783059751</c:v>
                </c:pt>
                <c:pt idx="505">
                  <c:v>3.7689708760092957</c:v>
                </c:pt>
                <c:pt idx="506">
                  <c:v>4.0121388767877688</c:v>
                </c:pt>
                <c:pt idx="507">
                  <c:v>4.0709241272428081</c:v>
                </c:pt>
                <c:pt idx="508">
                  <c:v>4.2914907778849933</c:v>
                </c:pt>
                <c:pt idx="509">
                  <c:v>3.3024730582048334</c:v>
                </c:pt>
                <c:pt idx="510">
                  <c:v>3.8174626226588577</c:v>
                </c:pt>
                <c:pt idx="511">
                  <c:v>3.1244442118576594</c:v>
                </c:pt>
                <c:pt idx="512">
                  <c:v>3.1578550774845997</c:v>
                </c:pt>
                <c:pt idx="513">
                  <c:v>2.8533438758423384</c:v>
                </c:pt>
                <c:pt idx="514">
                  <c:v>3.0710126410975915</c:v>
                </c:pt>
                <c:pt idx="515">
                  <c:v>2.6896181191548978</c:v>
                </c:pt>
                <c:pt idx="516">
                  <c:v>2.4373782542423359</c:v>
                </c:pt>
                <c:pt idx="517">
                  <c:v>2.5599407776049699</c:v>
                </c:pt>
                <c:pt idx="518">
                  <c:v>2.4295444841139848</c:v>
                </c:pt>
                <c:pt idx="519">
                  <c:v>2.4926501827948</c:v>
                </c:pt>
                <c:pt idx="520">
                  <c:v>2.5640399588421259</c:v>
                </c:pt>
                <c:pt idx="521">
                  <c:v>2.4212541453762593</c:v>
                </c:pt>
                <c:pt idx="522">
                  <c:v>2.5117868856398538</c:v>
                </c:pt>
                <c:pt idx="523">
                  <c:v>2.5641084777059509</c:v>
                </c:pt>
                <c:pt idx="524">
                  <c:v>2.4397607811675881</c:v>
                </c:pt>
                <c:pt idx="525">
                  <c:v>2.3385041767534247</c:v>
                </c:pt>
                <c:pt idx="526">
                  <c:v>2.4911075461409475</c:v>
                </c:pt>
                <c:pt idx="527">
                  <c:v>2.4605176052304025</c:v>
                </c:pt>
                <c:pt idx="528">
                  <c:v>2.7310042655781479</c:v>
                </c:pt>
                <c:pt idx="529">
                  <c:v>2.7432457401011607</c:v>
                </c:pt>
                <c:pt idx="530">
                  <c:v>2.9366681040635627</c:v>
                </c:pt>
                <c:pt idx="531">
                  <c:v>3.0113506516415094</c:v>
                </c:pt>
                <c:pt idx="532">
                  <c:v>3.1055232160791579</c:v>
                </c:pt>
                <c:pt idx="533">
                  <c:v>4.3477352069022164</c:v>
                </c:pt>
                <c:pt idx="534">
                  <c:v>2.8511144235984909</c:v>
                </c:pt>
                <c:pt idx="535">
                  <c:v>2.8754797114246746</c:v>
                </c:pt>
                <c:pt idx="536">
                  <c:v>4.6224197017453736</c:v>
                </c:pt>
                <c:pt idx="537">
                  <c:v>3.21841628875179</c:v>
                </c:pt>
                <c:pt idx="538">
                  <c:v>5.2283242918153316</c:v>
                </c:pt>
                <c:pt idx="539">
                  <c:v>4.4566980978623008</c:v>
                </c:pt>
                <c:pt idx="540">
                  <c:v>4.7503172406559564</c:v>
                </c:pt>
                <c:pt idx="541">
                  <c:v>4.9613172546605009</c:v>
                </c:pt>
                <c:pt idx="542">
                  <c:v>3.3552670967846492</c:v>
                </c:pt>
                <c:pt idx="543">
                  <c:v>4.7705581062721905</c:v>
                </c:pt>
                <c:pt idx="544">
                  <c:v>4.7223439532635396</c:v>
                </c:pt>
                <c:pt idx="545">
                  <c:v>4.5931668680951656</c:v>
                </c:pt>
                <c:pt idx="546">
                  <c:v>4.907422362263584</c:v>
                </c:pt>
                <c:pt idx="547">
                  <c:v>4.890199406630849</c:v>
                </c:pt>
                <c:pt idx="548">
                  <c:v>5.1918096732376293</c:v>
                </c:pt>
                <c:pt idx="549">
                  <c:v>4.8015114846846263</c:v>
                </c:pt>
                <c:pt idx="550">
                  <c:v>4.828543720504177</c:v>
                </c:pt>
                <c:pt idx="551">
                  <c:v>4.3351653883776855</c:v>
                </c:pt>
                <c:pt idx="552">
                  <c:v>5.4495974028975311</c:v>
                </c:pt>
                <c:pt idx="553">
                  <c:v>3.3788532599869301</c:v>
                </c:pt>
                <c:pt idx="554">
                  <c:v>4.9872767049083384</c:v>
                </c:pt>
                <c:pt idx="555">
                  <c:v>5.3448870633761452</c:v>
                </c:pt>
                <c:pt idx="556">
                  <c:v>4.4711524887822964</c:v>
                </c:pt>
                <c:pt idx="557">
                  <c:v>3.6123945319293038</c:v>
                </c:pt>
                <c:pt idx="558">
                  <c:v>3.9169144404794474</c:v>
                </c:pt>
                <c:pt idx="559">
                  <c:v>3.8159266704424173</c:v>
                </c:pt>
                <c:pt idx="560">
                  <c:v>3.8449248739915634</c:v>
                </c:pt>
                <c:pt idx="561">
                  <c:v>3.5459491456296686</c:v>
                </c:pt>
                <c:pt idx="562">
                  <c:v>4.4502956249758707</c:v>
                </c:pt>
                <c:pt idx="563">
                  <c:v>2.8145696305419543</c:v>
                </c:pt>
                <c:pt idx="564">
                  <c:v>3.2509920390149514</c:v>
                </c:pt>
                <c:pt idx="565">
                  <c:v>2.9020600461604791</c:v>
                </c:pt>
                <c:pt idx="566">
                  <c:v>3.4480163937755943</c:v>
                </c:pt>
                <c:pt idx="567">
                  <c:v>2.8473596366690344</c:v>
                </c:pt>
                <c:pt idx="568">
                  <c:v>2.51803710690477</c:v>
                </c:pt>
                <c:pt idx="569">
                  <c:v>2.5804142161657766</c:v>
                </c:pt>
                <c:pt idx="570">
                  <c:v>2.4267254627157637</c:v>
                </c:pt>
                <c:pt idx="571">
                  <c:v>2.5745257708584841</c:v>
                </c:pt>
                <c:pt idx="572">
                  <c:v>2.4203475108060801</c:v>
                </c:pt>
                <c:pt idx="573">
                  <c:v>2.4976018268927094</c:v>
                </c:pt>
                <c:pt idx="574">
                  <c:v>2.633442022896431</c:v>
                </c:pt>
                <c:pt idx="575">
                  <c:v>2.5533112886376257</c:v>
                </c:pt>
                <c:pt idx="576">
                  <c:v>2.378103370626901</c:v>
                </c:pt>
                <c:pt idx="577">
                  <c:v>2.4419360692176548</c:v>
                </c:pt>
                <c:pt idx="578">
                  <c:v>2.7820676177875763</c:v>
                </c:pt>
                <c:pt idx="579">
                  <c:v>2.5831452532728689</c:v>
                </c:pt>
                <c:pt idx="580">
                  <c:v>2.9577880760332738</c:v>
                </c:pt>
                <c:pt idx="581">
                  <c:v>2.6378695810555794</c:v>
                </c:pt>
                <c:pt idx="582">
                  <c:v>3.0691118247887035</c:v>
                </c:pt>
                <c:pt idx="583">
                  <c:v>2.9801470374263652</c:v>
                </c:pt>
                <c:pt idx="584">
                  <c:v>5.3702769208791796</c:v>
                </c:pt>
                <c:pt idx="585">
                  <c:v>2.6055877287544522</c:v>
                </c:pt>
                <c:pt idx="586">
                  <c:v>3.6295469483526377</c:v>
                </c:pt>
                <c:pt idx="587">
                  <c:v>4.7127873319181894</c:v>
                </c:pt>
                <c:pt idx="588">
                  <c:v>4.3313036867926398</c:v>
                </c:pt>
                <c:pt idx="589">
                  <c:v>4.0545860306767398</c:v>
                </c:pt>
                <c:pt idx="590">
                  <c:v>3.9541114837007818</c:v>
                </c:pt>
                <c:pt idx="591">
                  <c:v>3.9019945562848344</c:v>
                </c:pt>
                <c:pt idx="592">
                  <c:v>3.2499216064586083</c:v>
                </c:pt>
                <c:pt idx="593">
                  <c:v>4.3514358279086771</c:v>
                </c:pt>
                <c:pt idx="594">
                  <c:v>3.6688792058541657</c:v>
                </c:pt>
                <c:pt idx="595">
                  <c:v>4.5376728866112508</c:v>
                </c:pt>
                <c:pt idx="596">
                  <c:v>3.4343991614758145</c:v>
                </c:pt>
                <c:pt idx="597">
                  <c:v>4.4806586001191562</c:v>
                </c:pt>
                <c:pt idx="598">
                  <c:v>5.0032396078762389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69376"/>
        <c:axId val="195675648"/>
      </c:scatterChart>
      <c:valAx>
        <c:axId val="1956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5648"/>
        <c:crosses val="autoZero"/>
        <c:crossBetween val="midCat"/>
      </c:valAx>
      <c:valAx>
        <c:axId val="195675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经验公式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69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Sheet6!$C$25:$C$623</c:f>
              <c:numCache>
                <c:formatCode>General</c:formatCode>
                <c:ptCount val="599"/>
                <c:pt idx="0">
                  <c:v>-1.1426875729501293</c:v>
                </c:pt>
                <c:pt idx="1">
                  <c:v>-0.73284211260065479</c:v>
                </c:pt>
                <c:pt idx="2">
                  <c:v>-0.449587633225077</c:v>
                </c:pt>
                <c:pt idx="3">
                  <c:v>-0.9773531485041369</c:v>
                </c:pt>
                <c:pt idx="4">
                  <c:v>-0.91837581472329655</c:v>
                </c:pt>
                <c:pt idx="5">
                  <c:v>0.15223661583629777</c:v>
                </c:pt>
                <c:pt idx="6">
                  <c:v>0.28907619016140451</c:v>
                </c:pt>
                <c:pt idx="7">
                  <c:v>0.61428741184619451</c:v>
                </c:pt>
                <c:pt idx="8">
                  <c:v>1.5614044094144885</c:v>
                </c:pt>
                <c:pt idx="9">
                  <c:v>-6.1908541259478866E-2</c:v>
                </c:pt>
                <c:pt idx="10">
                  <c:v>0.66216371563376519</c:v>
                </c:pt>
                <c:pt idx="11">
                  <c:v>-0.17920986797360072</c:v>
                </c:pt>
                <c:pt idx="12">
                  <c:v>-0.19240025650362647</c:v>
                </c:pt>
                <c:pt idx="13">
                  <c:v>-0.16692373216990575</c:v>
                </c:pt>
                <c:pt idx="14">
                  <c:v>1.1923371358173558</c:v>
                </c:pt>
                <c:pt idx="15">
                  <c:v>1.8315479029651556</c:v>
                </c:pt>
                <c:pt idx="16">
                  <c:v>-1.2810393515033347</c:v>
                </c:pt>
                <c:pt idx="17">
                  <c:v>-0.10739339626456879</c:v>
                </c:pt>
                <c:pt idx="18">
                  <c:v>-9.3286082188331552</c:v>
                </c:pt>
                <c:pt idx="19">
                  <c:v>2.0657734009036588E-2</c:v>
                </c:pt>
                <c:pt idx="20">
                  <c:v>1.2706451892748625</c:v>
                </c:pt>
                <c:pt idx="21">
                  <c:v>2.0568076137981386</c:v>
                </c:pt>
                <c:pt idx="22">
                  <c:v>-0.96623033086558863</c:v>
                </c:pt>
                <c:pt idx="23">
                  <c:v>-1.0475500251673999</c:v>
                </c:pt>
                <c:pt idx="24">
                  <c:v>-0.52206706753108634</c:v>
                </c:pt>
                <c:pt idx="25">
                  <c:v>1.7395516102245736</c:v>
                </c:pt>
                <c:pt idx="26">
                  <c:v>-5.3421753120974156</c:v>
                </c:pt>
                <c:pt idx="27">
                  <c:v>1.0791708786432297</c:v>
                </c:pt>
                <c:pt idx="28">
                  <c:v>0.79988832987196723</c:v>
                </c:pt>
                <c:pt idx="29">
                  <c:v>2.1914694016496981</c:v>
                </c:pt>
                <c:pt idx="30">
                  <c:v>-0.51948773632872935</c:v>
                </c:pt>
                <c:pt idx="31">
                  <c:v>-1.3035288210290563</c:v>
                </c:pt>
                <c:pt idx="32">
                  <c:v>1.691892570278057</c:v>
                </c:pt>
                <c:pt idx="33">
                  <c:v>0.32071367752889479</c:v>
                </c:pt>
                <c:pt idx="34">
                  <c:v>-1.099578043384458</c:v>
                </c:pt>
                <c:pt idx="35">
                  <c:v>0.49733437952590975</c:v>
                </c:pt>
                <c:pt idx="36">
                  <c:v>0.77543805942756272</c:v>
                </c:pt>
                <c:pt idx="37">
                  <c:v>0.3497543873581419</c:v>
                </c:pt>
                <c:pt idx="38">
                  <c:v>-2.1276177400839416</c:v>
                </c:pt>
                <c:pt idx="39">
                  <c:v>0.78732751676329205</c:v>
                </c:pt>
                <c:pt idx="40">
                  <c:v>-4.7778658505968075E-2</c:v>
                </c:pt>
                <c:pt idx="41">
                  <c:v>-0.21343981205889317</c:v>
                </c:pt>
                <c:pt idx="42">
                  <c:v>-7.2047494783805011E-2</c:v>
                </c:pt>
                <c:pt idx="43">
                  <c:v>0.32201173858270415</c:v>
                </c:pt>
                <c:pt idx="44">
                  <c:v>0.11302532049667446</c:v>
                </c:pt>
                <c:pt idx="45">
                  <c:v>-0.20485912411340612</c:v>
                </c:pt>
                <c:pt idx="46">
                  <c:v>-0.77611510358890756</c:v>
                </c:pt>
                <c:pt idx="47">
                  <c:v>-1.0896646871933422</c:v>
                </c:pt>
                <c:pt idx="48">
                  <c:v>-0.48493916056234454</c:v>
                </c:pt>
                <c:pt idx="49">
                  <c:v>-0.19604987778200567</c:v>
                </c:pt>
                <c:pt idx="50">
                  <c:v>-1.0502473774520644</c:v>
                </c:pt>
                <c:pt idx="51">
                  <c:v>-0.69685345750637318</c:v>
                </c:pt>
                <c:pt idx="52">
                  <c:v>-0.96174430158172752</c:v>
                </c:pt>
                <c:pt idx="53">
                  <c:v>-1.0661214019812715</c:v>
                </c:pt>
                <c:pt idx="54">
                  <c:v>-1.2016240308475612</c:v>
                </c:pt>
                <c:pt idx="55">
                  <c:v>-1.3749275352804493</c:v>
                </c:pt>
                <c:pt idx="56">
                  <c:v>-1.1325014762733618</c:v>
                </c:pt>
                <c:pt idx="57">
                  <c:v>-0.6755447869217619</c:v>
                </c:pt>
                <c:pt idx="58">
                  <c:v>-0.90871950581428074</c:v>
                </c:pt>
                <c:pt idx="59">
                  <c:v>0.30006640465603862</c:v>
                </c:pt>
                <c:pt idx="60">
                  <c:v>0.39613066766135674</c:v>
                </c:pt>
                <c:pt idx="61">
                  <c:v>1.3578332224700116</c:v>
                </c:pt>
                <c:pt idx="62">
                  <c:v>1.5689310903240408</c:v>
                </c:pt>
                <c:pt idx="63">
                  <c:v>0.92240694098139464</c:v>
                </c:pt>
                <c:pt idx="64">
                  <c:v>1.7116303386509442</c:v>
                </c:pt>
                <c:pt idx="65">
                  <c:v>0.60030836304289537</c:v>
                </c:pt>
                <c:pt idx="66">
                  <c:v>0.38827503795554819</c:v>
                </c:pt>
                <c:pt idx="67">
                  <c:v>2.6090963200357535</c:v>
                </c:pt>
                <c:pt idx="68">
                  <c:v>2.8920828005680637</c:v>
                </c:pt>
                <c:pt idx="69">
                  <c:v>1.6469645251360419</c:v>
                </c:pt>
                <c:pt idx="70">
                  <c:v>1.9693303833771196</c:v>
                </c:pt>
                <c:pt idx="71">
                  <c:v>-0.71169208300072917</c:v>
                </c:pt>
                <c:pt idx="72">
                  <c:v>-0.77121658258875669</c:v>
                </c:pt>
                <c:pt idx="73">
                  <c:v>-1.2215994693355174</c:v>
                </c:pt>
                <c:pt idx="74">
                  <c:v>-1.5410605107368891</c:v>
                </c:pt>
                <c:pt idx="75">
                  <c:v>2.0325071077395176</c:v>
                </c:pt>
                <c:pt idx="76">
                  <c:v>0.93410149752518556</c:v>
                </c:pt>
                <c:pt idx="77">
                  <c:v>-1.1277434664406076</c:v>
                </c:pt>
                <c:pt idx="78">
                  <c:v>-1.5472044747162901</c:v>
                </c:pt>
                <c:pt idx="79">
                  <c:v>-7.6004230416812035E-2</c:v>
                </c:pt>
                <c:pt idx="80">
                  <c:v>0.17408838805104665</c:v>
                </c:pt>
                <c:pt idx="81">
                  <c:v>-2.5363284284212906</c:v>
                </c:pt>
                <c:pt idx="82">
                  <c:v>0.74736342727290861</c:v>
                </c:pt>
                <c:pt idx="83">
                  <c:v>1.4765377456510009</c:v>
                </c:pt>
                <c:pt idx="84">
                  <c:v>1.4781660096064524</c:v>
                </c:pt>
                <c:pt idx="85">
                  <c:v>1.4096189710008247</c:v>
                </c:pt>
                <c:pt idx="86">
                  <c:v>-0.66528438188590577</c:v>
                </c:pt>
                <c:pt idx="87">
                  <c:v>-3.6711158987142252</c:v>
                </c:pt>
                <c:pt idx="88">
                  <c:v>0.3121630605431438</c:v>
                </c:pt>
                <c:pt idx="89">
                  <c:v>1.1069667420981997</c:v>
                </c:pt>
                <c:pt idx="90">
                  <c:v>-0.43966477915593138</c:v>
                </c:pt>
                <c:pt idx="91">
                  <c:v>0.28975209941213365</c:v>
                </c:pt>
                <c:pt idx="92">
                  <c:v>-0.99166908870357506</c:v>
                </c:pt>
                <c:pt idx="93">
                  <c:v>0.58842138680850642</c:v>
                </c:pt>
                <c:pt idx="94">
                  <c:v>-0.77595746700306911</c:v>
                </c:pt>
                <c:pt idx="95">
                  <c:v>-0.29268110079147558</c:v>
                </c:pt>
                <c:pt idx="96">
                  <c:v>-0.58101688412421648</c:v>
                </c:pt>
                <c:pt idx="97">
                  <c:v>-0.54691836341767486</c:v>
                </c:pt>
                <c:pt idx="98">
                  <c:v>-0.74904176343863949</c:v>
                </c:pt>
                <c:pt idx="99">
                  <c:v>-0.87690204262450533</c:v>
                </c:pt>
                <c:pt idx="100">
                  <c:v>-1.0570523555953699</c:v>
                </c:pt>
                <c:pt idx="101">
                  <c:v>-0.59277894916186691</c:v>
                </c:pt>
                <c:pt idx="102">
                  <c:v>-0.60370420087935495</c:v>
                </c:pt>
                <c:pt idx="103">
                  <c:v>-0.9131495026636951</c:v>
                </c:pt>
                <c:pt idx="104">
                  <c:v>-1.2604314528987575</c:v>
                </c:pt>
                <c:pt idx="105">
                  <c:v>-0.94236188791701747</c:v>
                </c:pt>
                <c:pt idx="106">
                  <c:v>-0.37361783997753362</c:v>
                </c:pt>
                <c:pt idx="107">
                  <c:v>-0.79897355801236758</c:v>
                </c:pt>
                <c:pt idx="108">
                  <c:v>-1.5137748443585948</c:v>
                </c:pt>
                <c:pt idx="109">
                  <c:v>-0.1579605686205916</c:v>
                </c:pt>
                <c:pt idx="110">
                  <c:v>0.73903917081358994</c:v>
                </c:pt>
                <c:pt idx="111">
                  <c:v>0.23617815987472479</c:v>
                </c:pt>
                <c:pt idx="112">
                  <c:v>1.5967555243981995</c:v>
                </c:pt>
                <c:pt idx="113">
                  <c:v>0.45456743763202301</c:v>
                </c:pt>
                <c:pt idx="114">
                  <c:v>1.2646170014228275</c:v>
                </c:pt>
                <c:pt idx="115">
                  <c:v>0.26191866829880972</c:v>
                </c:pt>
                <c:pt idx="116">
                  <c:v>1.5240022508129121</c:v>
                </c:pt>
                <c:pt idx="117">
                  <c:v>1.1573161437741133</c:v>
                </c:pt>
                <c:pt idx="118">
                  <c:v>-0.57574900864342737</c:v>
                </c:pt>
                <c:pt idx="119">
                  <c:v>1.1406779767718671</c:v>
                </c:pt>
                <c:pt idx="120">
                  <c:v>2.9265458281394707</c:v>
                </c:pt>
                <c:pt idx="121">
                  <c:v>0.72848126183893669</c:v>
                </c:pt>
                <c:pt idx="122">
                  <c:v>-1.0955307913200372</c:v>
                </c:pt>
                <c:pt idx="123">
                  <c:v>0.64991700284019238</c:v>
                </c:pt>
                <c:pt idx="124">
                  <c:v>0.11903360166811972</c:v>
                </c:pt>
                <c:pt idx="125">
                  <c:v>-0.91231439491729027</c:v>
                </c:pt>
                <c:pt idx="126">
                  <c:v>0.16069900249566871</c:v>
                </c:pt>
                <c:pt idx="127">
                  <c:v>0.82415718678889682</c:v>
                </c:pt>
                <c:pt idx="128">
                  <c:v>-1.5988577009263505</c:v>
                </c:pt>
                <c:pt idx="129">
                  <c:v>0.73110180172378669</c:v>
                </c:pt>
                <c:pt idx="130">
                  <c:v>7.7928585488953317E-2</c:v>
                </c:pt>
                <c:pt idx="131">
                  <c:v>-3.6317796586214257E-2</c:v>
                </c:pt>
                <c:pt idx="132">
                  <c:v>-0.37268454597190548</c:v>
                </c:pt>
                <c:pt idx="133">
                  <c:v>-1.5089339845812315</c:v>
                </c:pt>
                <c:pt idx="134">
                  <c:v>-0.13359142074470043</c:v>
                </c:pt>
                <c:pt idx="135">
                  <c:v>-3.2960381729572514</c:v>
                </c:pt>
                <c:pt idx="136">
                  <c:v>-1.7559297489010159</c:v>
                </c:pt>
                <c:pt idx="137">
                  <c:v>-1.525333222215135</c:v>
                </c:pt>
                <c:pt idx="138">
                  <c:v>-0.84663071873742091</c:v>
                </c:pt>
                <c:pt idx="139">
                  <c:v>4.2250207447818156E-2</c:v>
                </c:pt>
                <c:pt idx="140">
                  <c:v>2.0169025241746308</c:v>
                </c:pt>
                <c:pt idx="141">
                  <c:v>0.14320507886892919</c:v>
                </c:pt>
                <c:pt idx="142">
                  <c:v>-0.42728431148764656</c:v>
                </c:pt>
                <c:pt idx="143">
                  <c:v>0.63218697058196049</c:v>
                </c:pt>
                <c:pt idx="144">
                  <c:v>0.47497908405050548</c:v>
                </c:pt>
                <c:pt idx="145">
                  <c:v>0.81957017063680038</c:v>
                </c:pt>
                <c:pt idx="146">
                  <c:v>-0.22202270760269727</c:v>
                </c:pt>
                <c:pt idx="147">
                  <c:v>0.11200455952079302</c:v>
                </c:pt>
                <c:pt idx="148">
                  <c:v>0.36542344737118437</c:v>
                </c:pt>
                <c:pt idx="149">
                  <c:v>7.4500397942157015E-2</c:v>
                </c:pt>
                <c:pt idx="150">
                  <c:v>-0.93340242809813745</c:v>
                </c:pt>
                <c:pt idx="151">
                  <c:v>-0.83432993254826604</c:v>
                </c:pt>
                <c:pt idx="152">
                  <c:v>-0.62101914253225488</c:v>
                </c:pt>
                <c:pt idx="153">
                  <c:v>-0.66430609534168017</c:v>
                </c:pt>
                <c:pt idx="154">
                  <c:v>-0.85506836405320374</c:v>
                </c:pt>
                <c:pt idx="155">
                  <c:v>-1.0065886164545115</c:v>
                </c:pt>
                <c:pt idx="156">
                  <c:v>-1.398215654028774</c:v>
                </c:pt>
                <c:pt idx="157">
                  <c:v>-0.82920008309508031</c:v>
                </c:pt>
                <c:pt idx="158">
                  <c:v>-0.3181046498869553</c:v>
                </c:pt>
                <c:pt idx="159">
                  <c:v>-0.41368523354720921</c:v>
                </c:pt>
                <c:pt idx="160">
                  <c:v>0.41645928394710019</c:v>
                </c:pt>
                <c:pt idx="161">
                  <c:v>0.52583255577384946</c:v>
                </c:pt>
                <c:pt idx="162">
                  <c:v>0.21445349249107082</c:v>
                </c:pt>
                <c:pt idx="163">
                  <c:v>-0.32102888532868823</c:v>
                </c:pt>
                <c:pt idx="164">
                  <c:v>7.2784367110465098E-2</c:v>
                </c:pt>
                <c:pt idx="165">
                  <c:v>0.56638597222180387</c:v>
                </c:pt>
                <c:pt idx="166">
                  <c:v>1.3903369034909563</c:v>
                </c:pt>
                <c:pt idx="167">
                  <c:v>0.43571865234873464</c:v>
                </c:pt>
                <c:pt idx="168">
                  <c:v>1.1463369114325612</c:v>
                </c:pt>
                <c:pt idx="169">
                  <c:v>-0.60388740399601737</c:v>
                </c:pt>
                <c:pt idx="170">
                  <c:v>1.057502595498649</c:v>
                </c:pt>
                <c:pt idx="171">
                  <c:v>0.26386540847008177</c:v>
                </c:pt>
                <c:pt idx="172">
                  <c:v>0.19425552029033621</c:v>
                </c:pt>
                <c:pt idx="173">
                  <c:v>0.98929658382085695</c:v>
                </c:pt>
                <c:pt idx="174">
                  <c:v>0.95753682261770479</c:v>
                </c:pt>
                <c:pt idx="175">
                  <c:v>2.4321573517098694</c:v>
                </c:pt>
                <c:pt idx="176">
                  <c:v>2.1038669783481758</c:v>
                </c:pt>
                <c:pt idx="177">
                  <c:v>-0.89570076189835568</c:v>
                </c:pt>
                <c:pt idx="178">
                  <c:v>-0.13134242574775712</c:v>
                </c:pt>
                <c:pt idx="179">
                  <c:v>-1.8504845380856327</c:v>
                </c:pt>
                <c:pt idx="180">
                  <c:v>-0.39479275416366022</c:v>
                </c:pt>
                <c:pt idx="181">
                  <c:v>-6.9388421475530038E-2</c:v>
                </c:pt>
                <c:pt idx="182">
                  <c:v>2.2392692260987896</c:v>
                </c:pt>
                <c:pt idx="183">
                  <c:v>2.3586406659097872</c:v>
                </c:pt>
                <c:pt idx="184">
                  <c:v>1.6112136353708806</c:v>
                </c:pt>
                <c:pt idx="185">
                  <c:v>1.1956977059991427</c:v>
                </c:pt>
                <c:pt idx="186">
                  <c:v>-0.2192681878136824</c:v>
                </c:pt>
                <c:pt idx="187">
                  <c:v>1.3242286804048433</c:v>
                </c:pt>
                <c:pt idx="188">
                  <c:v>1.7427752632052922</c:v>
                </c:pt>
                <c:pt idx="189">
                  <c:v>1.4460157928719042</c:v>
                </c:pt>
                <c:pt idx="190">
                  <c:v>0.4400625193474621</c:v>
                </c:pt>
                <c:pt idx="191">
                  <c:v>-0.70817630353581151</c:v>
                </c:pt>
                <c:pt idx="192">
                  <c:v>-0.36777397162322423</c:v>
                </c:pt>
                <c:pt idx="193">
                  <c:v>1.964653280088041</c:v>
                </c:pt>
                <c:pt idx="194">
                  <c:v>0.6965369697665782</c:v>
                </c:pt>
                <c:pt idx="195">
                  <c:v>9.7220144204346326E-2</c:v>
                </c:pt>
                <c:pt idx="196">
                  <c:v>-0.70594180998499922</c:v>
                </c:pt>
                <c:pt idx="197">
                  <c:v>0.77589866510993399</c:v>
                </c:pt>
                <c:pt idx="198">
                  <c:v>0.36968825433884156</c:v>
                </c:pt>
                <c:pt idx="199">
                  <c:v>-9.8195935782241506E-2</c:v>
                </c:pt>
                <c:pt idx="200">
                  <c:v>-0.95909435284380518</c:v>
                </c:pt>
                <c:pt idx="201">
                  <c:v>0.14405475947406554</c:v>
                </c:pt>
                <c:pt idx="202">
                  <c:v>-0.63146646605248291</c:v>
                </c:pt>
                <c:pt idx="203">
                  <c:v>-0.26149873788036126</c:v>
                </c:pt>
                <c:pt idx="204">
                  <c:v>-0.71718304368273023</c:v>
                </c:pt>
                <c:pt idx="205">
                  <c:v>-0.66389234966767585</c:v>
                </c:pt>
                <c:pt idx="206">
                  <c:v>-0.52046430376597375</c:v>
                </c:pt>
                <c:pt idx="207">
                  <c:v>-1.1016599392749142</c:v>
                </c:pt>
                <c:pt idx="208">
                  <c:v>-1.0322814160423277</c:v>
                </c:pt>
                <c:pt idx="209">
                  <c:v>-1.0715685041379257</c:v>
                </c:pt>
                <c:pt idx="210">
                  <c:v>-1.0894155673681762</c:v>
                </c:pt>
                <c:pt idx="211">
                  <c:v>-0.9644443105851237</c:v>
                </c:pt>
                <c:pt idx="212">
                  <c:v>-0.40388363046332731</c:v>
                </c:pt>
                <c:pt idx="213">
                  <c:v>-0.270156328362535</c:v>
                </c:pt>
                <c:pt idx="214">
                  <c:v>-0.50057802568803389</c:v>
                </c:pt>
                <c:pt idx="215">
                  <c:v>0.49492063469377801</c:v>
                </c:pt>
                <c:pt idx="216">
                  <c:v>0.65357614799417085</c:v>
                </c:pt>
                <c:pt idx="217">
                  <c:v>2.0092200470065436</c:v>
                </c:pt>
                <c:pt idx="218">
                  <c:v>0.92172403931262004</c:v>
                </c:pt>
                <c:pt idx="219">
                  <c:v>0.8669017254329594</c:v>
                </c:pt>
                <c:pt idx="220">
                  <c:v>-0.95557028009647205</c:v>
                </c:pt>
                <c:pt idx="221">
                  <c:v>1.56376158119759</c:v>
                </c:pt>
                <c:pt idx="222">
                  <c:v>-0.74005501303099663</c:v>
                </c:pt>
                <c:pt idx="223">
                  <c:v>-3.870417584127134</c:v>
                </c:pt>
                <c:pt idx="224">
                  <c:v>1.8795324832270079</c:v>
                </c:pt>
                <c:pt idx="225">
                  <c:v>2.3097480075143224</c:v>
                </c:pt>
                <c:pt idx="226">
                  <c:v>-0.79656144093864434</c:v>
                </c:pt>
                <c:pt idx="227">
                  <c:v>-0.62150728449776693</c:v>
                </c:pt>
                <c:pt idx="228">
                  <c:v>-0.64070388725935068</c:v>
                </c:pt>
                <c:pt idx="229">
                  <c:v>1.9470379529614039</c:v>
                </c:pt>
                <c:pt idx="230">
                  <c:v>-3.2626316287095261</c:v>
                </c:pt>
                <c:pt idx="231">
                  <c:v>0.65765834019159009</c:v>
                </c:pt>
                <c:pt idx="232">
                  <c:v>-0.67664436805672601</c:v>
                </c:pt>
                <c:pt idx="233">
                  <c:v>-0.6752660261991732</c:v>
                </c:pt>
                <c:pt idx="234">
                  <c:v>2.0753202064420435</c:v>
                </c:pt>
                <c:pt idx="235">
                  <c:v>-0.25442047713711702</c:v>
                </c:pt>
                <c:pt idx="236">
                  <c:v>-0.1359709527288917</c:v>
                </c:pt>
                <c:pt idx="237">
                  <c:v>-0.16498579446297867</c:v>
                </c:pt>
                <c:pt idx="238">
                  <c:v>1.9196951200080177</c:v>
                </c:pt>
                <c:pt idx="239">
                  <c:v>2.2416144376400666</c:v>
                </c:pt>
                <c:pt idx="240">
                  <c:v>1.498912319738845</c:v>
                </c:pt>
                <c:pt idx="241">
                  <c:v>-2.0969490524481476</c:v>
                </c:pt>
                <c:pt idx="242">
                  <c:v>-0.46553470873844738</c:v>
                </c:pt>
                <c:pt idx="243">
                  <c:v>-9.0060200510327704E-2</c:v>
                </c:pt>
                <c:pt idx="244">
                  <c:v>-0.19476295520328435</c:v>
                </c:pt>
                <c:pt idx="245">
                  <c:v>1.9246942684529289</c:v>
                </c:pt>
                <c:pt idx="246">
                  <c:v>0.54459222666454288</c:v>
                </c:pt>
                <c:pt idx="247">
                  <c:v>0.7596400563968988</c:v>
                </c:pt>
                <c:pt idx="248">
                  <c:v>-0.16795592913425583</c:v>
                </c:pt>
                <c:pt idx="249">
                  <c:v>1.2526987340598845</c:v>
                </c:pt>
                <c:pt idx="250">
                  <c:v>0.85818706706073655</c:v>
                </c:pt>
                <c:pt idx="251">
                  <c:v>0.46479527542412669</c:v>
                </c:pt>
                <c:pt idx="252">
                  <c:v>-0.76052006750757162</c:v>
                </c:pt>
                <c:pt idx="253">
                  <c:v>0.19425903747411066</c:v>
                </c:pt>
                <c:pt idx="254">
                  <c:v>-0.44349738210072243</c:v>
                </c:pt>
                <c:pt idx="255">
                  <c:v>-8.9835454631830292E-2</c:v>
                </c:pt>
                <c:pt idx="256">
                  <c:v>-0.66354709058220651</c:v>
                </c:pt>
                <c:pt idx="257">
                  <c:v>-0.32548182529703684</c:v>
                </c:pt>
                <c:pt idx="258">
                  <c:v>-0.65523368533625614</c:v>
                </c:pt>
                <c:pt idx="259">
                  <c:v>-1.0054329099331181</c:v>
                </c:pt>
                <c:pt idx="260">
                  <c:v>-0.56254954686116898</c:v>
                </c:pt>
                <c:pt idx="261">
                  <c:v>-0.64305004229051788</c:v>
                </c:pt>
                <c:pt idx="262">
                  <c:v>9.1522695728150083E-2</c:v>
                </c:pt>
                <c:pt idx="263">
                  <c:v>-0.61936748628086447</c:v>
                </c:pt>
                <c:pt idx="264">
                  <c:v>-0.2009389580052825</c:v>
                </c:pt>
                <c:pt idx="265">
                  <c:v>0.15447646392874015</c:v>
                </c:pt>
                <c:pt idx="266">
                  <c:v>-0.99330434764003783</c:v>
                </c:pt>
                <c:pt idx="267">
                  <c:v>-0.59833568427789485</c:v>
                </c:pt>
                <c:pt idx="268">
                  <c:v>0.53087957380380413</c:v>
                </c:pt>
                <c:pt idx="269">
                  <c:v>-0.238859861067513</c:v>
                </c:pt>
                <c:pt idx="270">
                  <c:v>-5.120233526220197E-2</c:v>
                </c:pt>
                <c:pt idx="271">
                  <c:v>1.1450561544264062</c:v>
                </c:pt>
                <c:pt idx="272">
                  <c:v>-0.81539796461743208</c:v>
                </c:pt>
                <c:pt idx="273">
                  <c:v>0.74370149251832096</c:v>
                </c:pt>
                <c:pt idx="274">
                  <c:v>3.2134765471789368</c:v>
                </c:pt>
                <c:pt idx="275">
                  <c:v>0.38666023115900749</c:v>
                </c:pt>
                <c:pt idx="276">
                  <c:v>1.1179730677040673</c:v>
                </c:pt>
                <c:pt idx="277">
                  <c:v>-6.8568639323249414E-2</c:v>
                </c:pt>
                <c:pt idx="278">
                  <c:v>-0.87852471983812386</c:v>
                </c:pt>
                <c:pt idx="279">
                  <c:v>-0.47595970395641451</c:v>
                </c:pt>
                <c:pt idx="280">
                  <c:v>1.5509132674171413</c:v>
                </c:pt>
                <c:pt idx="281">
                  <c:v>-0.43193569401533516</c:v>
                </c:pt>
                <c:pt idx="282">
                  <c:v>-0.54518170355453321</c:v>
                </c:pt>
                <c:pt idx="283">
                  <c:v>0.55933169605480693</c:v>
                </c:pt>
                <c:pt idx="284">
                  <c:v>-2.372219087476573</c:v>
                </c:pt>
                <c:pt idx="285">
                  <c:v>2.2593309279223188</c:v>
                </c:pt>
                <c:pt idx="286">
                  <c:v>0.49486412116920242</c:v>
                </c:pt>
                <c:pt idx="287">
                  <c:v>0.19426574191160562</c:v>
                </c:pt>
                <c:pt idx="288">
                  <c:v>-0.62171988577094872</c:v>
                </c:pt>
                <c:pt idx="289">
                  <c:v>-0.53385400422576268</c:v>
                </c:pt>
                <c:pt idx="290">
                  <c:v>1.6350985373376545</c:v>
                </c:pt>
                <c:pt idx="291">
                  <c:v>-0.22920116304689131</c:v>
                </c:pt>
                <c:pt idx="292">
                  <c:v>0.15151421840366197</c:v>
                </c:pt>
                <c:pt idx="293">
                  <c:v>-1.1723927438358821</c:v>
                </c:pt>
                <c:pt idx="294">
                  <c:v>-0.11189847024714616</c:v>
                </c:pt>
                <c:pt idx="295">
                  <c:v>2.6327791726002321</c:v>
                </c:pt>
                <c:pt idx="296">
                  <c:v>-0.45914956186816447</c:v>
                </c:pt>
                <c:pt idx="297">
                  <c:v>0.63169694559498701</c:v>
                </c:pt>
                <c:pt idx="298">
                  <c:v>1.9180600173789113</c:v>
                </c:pt>
                <c:pt idx="299">
                  <c:v>0.70973941895761428</c:v>
                </c:pt>
                <c:pt idx="300">
                  <c:v>1.1103387478549873</c:v>
                </c:pt>
                <c:pt idx="301">
                  <c:v>-1.0602631183164872</c:v>
                </c:pt>
                <c:pt idx="302">
                  <c:v>-0.63258535618143341</c:v>
                </c:pt>
                <c:pt idx="303">
                  <c:v>0.14934819822204215</c:v>
                </c:pt>
                <c:pt idx="304">
                  <c:v>1.8156839141513004E-2</c:v>
                </c:pt>
                <c:pt idx="305">
                  <c:v>-0.36324516514092586</c:v>
                </c:pt>
                <c:pt idx="306">
                  <c:v>-1.364488375896058</c:v>
                </c:pt>
                <c:pt idx="307">
                  <c:v>0.22490071352469787</c:v>
                </c:pt>
                <c:pt idx="308">
                  <c:v>-0.49485806202831606</c:v>
                </c:pt>
                <c:pt idx="309">
                  <c:v>-1.1455798455575825</c:v>
                </c:pt>
                <c:pt idx="310">
                  <c:v>-1.8259423973227835</c:v>
                </c:pt>
                <c:pt idx="311">
                  <c:v>-0.42238503369131486</c:v>
                </c:pt>
                <c:pt idx="312">
                  <c:v>-0.42048119496452685</c:v>
                </c:pt>
                <c:pt idx="313">
                  <c:v>-0.58896716931459459</c:v>
                </c:pt>
                <c:pt idx="314">
                  <c:v>-0.30934576893147536</c:v>
                </c:pt>
                <c:pt idx="315">
                  <c:v>-0.94871510944414572</c:v>
                </c:pt>
                <c:pt idx="316">
                  <c:v>-1.0089229224145873</c:v>
                </c:pt>
                <c:pt idx="317">
                  <c:v>-1.1139409597723453</c:v>
                </c:pt>
                <c:pt idx="318">
                  <c:v>-0.16581326759111903</c:v>
                </c:pt>
                <c:pt idx="319">
                  <c:v>-0.23634305701364822</c:v>
                </c:pt>
                <c:pt idx="320">
                  <c:v>0.53855748702684814</c:v>
                </c:pt>
                <c:pt idx="321">
                  <c:v>4.0912628991462086E-2</c:v>
                </c:pt>
                <c:pt idx="322">
                  <c:v>-0.23866077439614886</c:v>
                </c:pt>
                <c:pt idx="323">
                  <c:v>0.81712330728201188</c:v>
                </c:pt>
                <c:pt idx="324">
                  <c:v>1.2641310058785704</c:v>
                </c:pt>
                <c:pt idx="325">
                  <c:v>1.3012413214945218</c:v>
                </c:pt>
                <c:pt idx="326">
                  <c:v>-0.81490042627026238</c:v>
                </c:pt>
                <c:pt idx="327">
                  <c:v>0.90131508181149833</c:v>
                </c:pt>
                <c:pt idx="328">
                  <c:v>-2.1543546232114235</c:v>
                </c:pt>
                <c:pt idx="329">
                  <c:v>1.440637685159107</c:v>
                </c:pt>
                <c:pt idx="330">
                  <c:v>0.29284386704098431</c:v>
                </c:pt>
                <c:pt idx="331">
                  <c:v>-0.6904839029836225</c:v>
                </c:pt>
                <c:pt idx="332">
                  <c:v>1.0198308084814389</c:v>
                </c:pt>
                <c:pt idx="333">
                  <c:v>-2.8849287169868969</c:v>
                </c:pt>
                <c:pt idx="334">
                  <c:v>-1.6367064531867168</c:v>
                </c:pt>
                <c:pt idx="335">
                  <c:v>0.76984411124882435</c:v>
                </c:pt>
                <c:pt idx="336">
                  <c:v>-0.20725082816069396</c:v>
                </c:pt>
                <c:pt idx="337">
                  <c:v>1.9518250574303817</c:v>
                </c:pt>
                <c:pt idx="338">
                  <c:v>-0.14106268233985553</c:v>
                </c:pt>
                <c:pt idx="339">
                  <c:v>1.6560545321122753</c:v>
                </c:pt>
                <c:pt idx="340">
                  <c:v>1.4258072152186578</c:v>
                </c:pt>
                <c:pt idx="341">
                  <c:v>-1.2263465238706113</c:v>
                </c:pt>
                <c:pt idx="342">
                  <c:v>1.5389326416892555</c:v>
                </c:pt>
                <c:pt idx="343">
                  <c:v>-0.17156152123354396</c:v>
                </c:pt>
                <c:pt idx="344">
                  <c:v>1.384924163091604</c:v>
                </c:pt>
                <c:pt idx="345">
                  <c:v>1.2631731080054642</c:v>
                </c:pt>
                <c:pt idx="346">
                  <c:v>-0.2029766253230072</c:v>
                </c:pt>
                <c:pt idx="347">
                  <c:v>-1.1001847325030969</c:v>
                </c:pt>
                <c:pt idx="348">
                  <c:v>2.1672223081032396</c:v>
                </c:pt>
                <c:pt idx="349">
                  <c:v>-1.4574910702343669</c:v>
                </c:pt>
                <c:pt idx="350">
                  <c:v>1.4749458123149175</c:v>
                </c:pt>
                <c:pt idx="351">
                  <c:v>-1.3486066890268962</c:v>
                </c:pt>
                <c:pt idx="352">
                  <c:v>0.41965427127383226</c:v>
                </c:pt>
                <c:pt idx="353">
                  <c:v>2.6611465885412855E-2</c:v>
                </c:pt>
                <c:pt idx="354">
                  <c:v>0.95759212252892034</c:v>
                </c:pt>
                <c:pt idx="355">
                  <c:v>0.49471722093631065</c:v>
                </c:pt>
                <c:pt idx="356">
                  <c:v>-0.15159855396162492</c:v>
                </c:pt>
                <c:pt idx="357">
                  <c:v>-1.5035519954906587</c:v>
                </c:pt>
                <c:pt idx="358">
                  <c:v>-1.9818554335850447E-2</c:v>
                </c:pt>
                <c:pt idx="359">
                  <c:v>-1.7666276819769529</c:v>
                </c:pt>
                <c:pt idx="360">
                  <c:v>-0.52012472138181387</c:v>
                </c:pt>
                <c:pt idx="361">
                  <c:v>-1.0056103823620057</c:v>
                </c:pt>
                <c:pt idx="362">
                  <c:v>-2.1289176421514679</c:v>
                </c:pt>
                <c:pt idx="363">
                  <c:v>-0.36178545122800498</c:v>
                </c:pt>
                <c:pt idx="364">
                  <c:v>-1.3203951180812907</c:v>
                </c:pt>
                <c:pt idx="365">
                  <c:v>-1.0693814423535701</c:v>
                </c:pt>
                <c:pt idx="366">
                  <c:v>-1.2744877124136824</c:v>
                </c:pt>
                <c:pt idx="367">
                  <c:v>-1.1159405231365571</c:v>
                </c:pt>
                <c:pt idx="368">
                  <c:v>-1.0150193885819419</c:v>
                </c:pt>
                <c:pt idx="369">
                  <c:v>-0.62674965312067021</c:v>
                </c:pt>
                <c:pt idx="370">
                  <c:v>0.15226633718169502</c:v>
                </c:pt>
                <c:pt idx="371">
                  <c:v>-0.47669946868565471</c:v>
                </c:pt>
                <c:pt idx="372">
                  <c:v>-0.58806326386593399</c:v>
                </c:pt>
                <c:pt idx="373">
                  <c:v>0.31200179362532943</c:v>
                </c:pt>
                <c:pt idx="374">
                  <c:v>1.4386274819498723E-2</c:v>
                </c:pt>
                <c:pt idx="375">
                  <c:v>0.58404142835718353</c:v>
                </c:pt>
                <c:pt idx="376">
                  <c:v>0.3878190064203153</c:v>
                </c:pt>
                <c:pt idx="377">
                  <c:v>1.0878232306037017</c:v>
                </c:pt>
                <c:pt idx="378">
                  <c:v>0.34246966757731734</c:v>
                </c:pt>
                <c:pt idx="379">
                  <c:v>1.4176116296669345</c:v>
                </c:pt>
                <c:pt idx="380">
                  <c:v>0.79062590678060651</c:v>
                </c:pt>
                <c:pt idx="381">
                  <c:v>0.64227669570404089</c:v>
                </c:pt>
                <c:pt idx="382">
                  <c:v>1.0374952842722145</c:v>
                </c:pt>
                <c:pt idx="383">
                  <c:v>1.5560518910120109</c:v>
                </c:pt>
                <c:pt idx="384">
                  <c:v>0.23085731693537603</c:v>
                </c:pt>
                <c:pt idx="385">
                  <c:v>-0.5751841755654592</c:v>
                </c:pt>
                <c:pt idx="386">
                  <c:v>0.48365548158011329</c:v>
                </c:pt>
                <c:pt idx="387">
                  <c:v>2.3718553691666848</c:v>
                </c:pt>
                <c:pt idx="388">
                  <c:v>-2.4467212029913998</c:v>
                </c:pt>
                <c:pt idx="389">
                  <c:v>0.80103060891822508</c:v>
                </c:pt>
                <c:pt idx="390">
                  <c:v>1.8253107796611978</c:v>
                </c:pt>
                <c:pt idx="391">
                  <c:v>-1.8576515806605354</c:v>
                </c:pt>
                <c:pt idx="392">
                  <c:v>-0.54894668748747399</c:v>
                </c:pt>
                <c:pt idx="393">
                  <c:v>-1.5044904113763362</c:v>
                </c:pt>
                <c:pt idx="394">
                  <c:v>-0.18824938399447255</c:v>
                </c:pt>
                <c:pt idx="395">
                  <c:v>2.9510438112471338</c:v>
                </c:pt>
                <c:pt idx="396">
                  <c:v>-1.4540990803228109</c:v>
                </c:pt>
                <c:pt idx="397">
                  <c:v>0.67757966737366182</c:v>
                </c:pt>
                <c:pt idx="398">
                  <c:v>2.2514839488140534</c:v>
                </c:pt>
                <c:pt idx="399">
                  <c:v>0.72550205651261557</c:v>
                </c:pt>
                <c:pt idx="400">
                  <c:v>0.70780342365370075</c:v>
                </c:pt>
                <c:pt idx="401">
                  <c:v>-0.59534108017115805</c:v>
                </c:pt>
                <c:pt idx="402">
                  <c:v>0.34977266112558247</c:v>
                </c:pt>
                <c:pt idx="403">
                  <c:v>-1.0858217747695598</c:v>
                </c:pt>
                <c:pt idx="404">
                  <c:v>1.084193775606324</c:v>
                </c:pt>
                <c:pt idx="405">
                  <c:v>-0.99556345797261869</c:v>
                </c:pt>
                <c:pt idx="406">
                  <c:v>0.44516853304912463</c:v>
                </c:pt>
                <c:pt idx="407">
                  <c:v>0.20834626644388443</c:v>
                </c:pt>
                <c:pt idx="408">
                  <c:v>-2.478374767425608</c:v>
                </c:pt>
                <c:pt idx="409">
                  <c:v>-5.0258545790686338E-2</c:v>
                </c:pt>
                <c:pt idx="410">
                  <c:v>0.38050526747832247</c:v>
                </c:pt>
                <c:pt idx="411">
                  <c:v>-0.46216963196048821</c:v>
                </c:pt>
                <c:pt idx="412">
                  <c:v>-0.55351685027510378</c:v>
                </c:pt>
                <c:pt idx="413">
                  <c:v>-0.95379060744132049</c:v>
                </c:pt>
                <c:pt idx="414">
                  <c:v>-1.052159742509762</c:v>
                </c:pt>
                <c:pt idx="415">
                  <c:v>-0.94441415504908122</c:v>
                </c:pt>
                <c:pt idx="416">
                  <c:v>-0.43810230018760032</c:v>
                </c:pt>
                <c:pt idx="417">
                  <c:v>-0.73023922959927612</c:v>
                </c:pt>
                <c:pt idx="418">
                  <c:v>-0.83327417824374317</c:v>
                </c:pt>
                <c:pt idx="419">
                  <c:v>-0.86359451101950158</c:v>
                </c:pt>
                <c:pt idx="420">
                  <c:v>-1.0000118046236377</c:v>
                </c:pt>
                <c:pt idx="421">
                  <c:v>-0.91118410436412578</c:v>
                </c:pt>
                <c:pt idx="422">
                  <c:v>-0.49098965776881309</c:v>
                </c:pt>
                <c:pt idx="423">
                  <c:v>-0.51500368434720434</c:v>
                </c:pt>
                <c:pt idx="424">
                  <c:v>-0.10172088982276195</c:v>
                </c:pt>
                <c:pt idx="425">
                  <c:v>-0.55866244534616971</c:v>
                </c:pt>
                <c:pt idx="426">
                  <c:v>0.47404327810324798</c:v>
                </c:pt>
                <c:pt idx="427">
                  <c:v>0.7437996419078976</c:v>
                </c:pt>
                <c:pt idx="428">
                  <c:v>-0.33373593192991358</c:v>
                </c:pt>
                <c:pt idx="429">
                  <c:v>1.7700349707490624</c:v>
                </c:pt>
                <c:pt idx="430">
                  <c:v>1.4069058941499648</c:v>
                </c:pt>
                <c:pt idx="431">
                  <c:v>-1.0280516053347242</c:v>
                </c:pt>
                <c:pt idx="432">
                  <c:v>-0.64307755795511667</c:v>
                </c:pt>
                <c:pt idx="433">
                  <c:v>0.37478860454039697</c:v>
                </c:pt>
                <c:pt idx="434">
                  <c:v>0.89632763921784608</c:v>
                </c:pt>
                <c:pt idx="435">
                  <c:v>-1.9631929759370728</c:v>
                </c:pt>
                <c:pt idx="436">
                  <c:v>0.50090611267465057</c:v>
                </c:pt>
                <c:pt idx="437">
                  <c:v>-2.3592819966351755</c:v>
                </c:pt>
                <c:pt idx="438">
                  <c:v>9.6500380214910919E-2</c:v>
                </c:pt>
                <c:pt idx="439">
                  <c:v>0.52516556645984735</c:v>
                </c:pt>
                <c:pt idx="440">
                  <c:v>-3.9909628241220574E-2</c:v>
                </c:pt>
                <c:pt idx="441">
                  <c:v>0.62659546418249334</c:v>
                </c:pt>
                <c:pt idx="442">
                  <c:v>2.1680261720571821</c:v>
                </c:pt>
                <c:pt idx="443">
                  <c:v>-1.2781058397701486</c:v>
                </c:pt>
                <c:pt idx="444">
                  <c:v>-0.40980691012635795</c:v>
                </c:pt>
                <c:pt idx="445">
                  <c:v>-0.40829243492234468</c:v>
                </c:pt>
                <c:pt idx="446">
                  <c:v>-0.3238165009152052</c:v>
                </c:pt>
                <c:pt idx="447">
                  <c:v>-0.23557311025492389</c:v>
                </c:pt>
                <c:pt idx="448">
                  <c:v>-0.72131806835660761</c:v>
                </c:pt>
                <c:pt idx="449">
                  <c:v>-1.5114090271686216</c:v>
                </c:pt>
                <c:pt idx="450">
                  <c:v>1.0568969812328994</c:v>
                </c:pt>
                <c:pt idx="451">
                  <c:v>-2.1966344567226024</c:v>
                </c:pt>
                <c:pt idx="452">
                  <c:v>-3.8235502061884254</c:v>
                </c:pt>
                <c:pt idx="453">
                  <c:v>-0.41959009559729665</c:v>
                </c:pt>
                <c:pt idx="454">
                  <c:v>1.3753806337960901</c:v>
                </c:pt>
                <c:pt idx="455">
                  <c:v>1.3632848292915387</c:v>
                </c:pt>
                <c:pt idx="456">
                  <c:v>0.83650509033869991</c:v>
                </c:pt>
                <c:pt idx="457">
                  <c:v>-0.98677702805054146</c:v>
                </c:pt>
                <c:pt idx="458">
                  <c:v>-0.79956141276848758</c:v>
                </c:pt>
                <c:pt idx="459">
                  <c:v>0.44884143017696676</c:v>
                </c:pt>
                <c:pt idx="460">
                  <c:v>0.17689606737047026</c:v>
                </c:pt>
                <c:pt idx="461">
                  <c:v>-0.67003543584388892</c:v>
                </c:pt>
                <c:pt idx="462">
                  <c:v>-0.57286870146090196</c:v>
                </c:pt>
                <c:pt idx="463">
                  <c:v>-0.2049839256183561</c:v>
                </c:pt>
                <c:pt idx="464">
                  <c:v>-0.24734604966509899</c:v>
                </c:pt>
                <c:pt idx="465">
                  <c:v>-0.15010673274331277</c:v>
                </c:pt>
                <c:pt idx="466">
                  <c:v>-0.96604328310263132</c:v>
                </c:pt>
                <c:pt idx="467">
                  <c:v>-0.64494140082244655</c:v>
                </c:pt>
                <c:pt idx="468">
                  <c:v>-0.54727626562546039</c:v>
                </c:pt>
                <c:pt idx="469">
                  <c:v>-0.94242648936416185</c:v>
                </c:pt>
                <c:pt idx="470">
                  <c:v>-0.23966711461909229</c:v>
                </c:pt>
                <c:pt idx="471">
                  <c:v>-0.46148712971476691</c:v>
                </c:pt>
                <c:pt idx="472">
                  <c:v>-0.19488486318946974</c:v>
                </c:pt>
                <c:pt idx="473">
                  <c:v>-0.55684083318918454</c:v>
                </c:pt>
                <c:pt idx="474">
                  <c:v>-0.52372332534325627</c:v>
                </c:pt>
                <c:pt idx="475">
                  <c:v>-0.53354071001609427</c:v>
                </c:pt>
                <c:pt idx="476">
                  <c:v>0.33209749464775751</c:v>
                </c:pt>
                <c:pt idx="477">
                  <c:v>0.41163379188201965</c:v>
                </c:pt>
                <c:pt idx="478">
                  <c:v>1.0363935414016279</c:v>
                </c:pt>
                <c:pt idx="479">
                  <c:v>1.4673334186397913</c:v>
                </c:pt>
                <c:pt idx="480">
                  <c:v>0.64731756200240476</c:v>
                </c:pt>
                <c:pt idx="481">
                  <c:v>1.3599446467511047</c:v>
                </c:pt>
                <c:pt idx="482">
                  <c:v>-0.99886399087344024</c:v>
                </c:pt>
                <c:pt idx="483">
                  <c:v>1.3161127150485612</c:v>
                </c:pt>
                <c:pt idx="484">
                  <c:v>0.819353953799002</c:v>
                </c:pt>
                <c:pt idx="485">
                  <c:v>0.99639093346487062</c:v>
                </c:pt>
                <c:pt idx="486">
                  <c:v>1.444288955563966</c:v>
                </c:pt>
                <c:pt idx="487">
                  <c:v>1.5043462319558678</c:v>
                </c:pt>
                <c:pt idx="488">
                  <c:v>1.7950502551312795</c:v>
                </c:pt>
                <c:pt idx="489">
                  <c:v>0.52754385851085139</c:v>
                </c:pt>
                <c:pt idx="490">
                  <c:v>2.952455770185308</c:v>
                </c:pt>
                <c:pt idx="491">
                  <c:v>-0.32138996638309614</c:v>
                </c:pt>
                <c:pt idx="492">
                  <c:v>-7.1426962702710206E-2</c:v>
                </c:pt>
                <c:pt idx="493">
                  <c:v>0.38542150512821038</c:v>
                </c:pt>
                <c:pt idx="494">
                  <c:v>1.1075645593831585</c:v>
                </c:pt>
                <c:pt idx="495">
                  <c:v>0.91670123915007906</c:v>
                </c:pt>
                <c:pt idx="496">
                  <c:v>3.608340059162721</c:v>
                </c:pt>
                <c:pt idx="497">
                  <c:v>1.8459543323248866</c:v>
                </c:pt>
                <c:pt idx="498">
                  <c:v>1.8147992128485786</c:v>
                </c:pt>
                <c:pt idx="499">
                  <c:v>-0.36176693074998845</c:v>
                </c:pt>
                <c:pt idx="500">
                  <c:v>0.4574732643817363</c:v>
                </c:pt>
                <c:pt idx="501">
                  <c:v>0.62067286822763812</c:v>
                </c:pt>
                <c:pt idx="502">
                  <c:v>1.4065307780909322</c:v>
                </c:pt>
                <c:pt idx="503">
                  <c:v>0.40768023614884541</c:v>
                </c:pt>
                <c:pt idx="504">
                  <c:v>-0.79995362238251033</c:v>
                </c:pt>
                <c:pt idx="505">
                  <c:v>3.2309072805428976</c:v>
                </c:pt>
                <c:pt idx="506">
                  <c:v>-0.77644162720928733</c:v>
                </c:pt>
                <c:pt idx="507">
                  <c:v>0.1220174218859551</c:v>
                </c:pt>
                <c:pt idx="508">
                  <c:v>1.0147209391535643</c:v>
                </c:pt>
                <c:pt idx="509">
                  <c:v>0.94088583240183254</c:v>
                </c:pt>
                <c:pt idx="510">
                  <c:v>-0.72586455049219722</c:v>
                </c:pt>
                <c:pt idx="511">
                  <c:v>0.34789057475384233</c:v>
                </c:pt>
                <c:pt idx="512">
                  <c:v>0.8924511103259265</c:v>
                </c:pt>
                <c:pt idx="513">
                  <c:v>0.15588080522801562</c:v>
                </c:pt>
                <c:pt idx="514">
                  <c:v>-0.72393376777030127</c:v>
                </c:pt>
                <c:pt idx="515">
                  <c:v>5.9583933142931311E-2</c:v>
                </c:pt>
                <c:pt idx="516">
                  <c:v>-0.45442654001541527</c:v>
                </c:pt>
                <c:pt idx="517">
                  <c:v>-0.22443574145869327</c:v>
                </c:pt>
                <c:pt idx="518">
                  <c:v>-1.0942319026980032</c:v>
                </c:pt>
                <c:pt idx="519">
                  <c:v>-0.31846816424992141</c:v>
                </c:pt>
                <c:pt idx="520">
                  <c:v>-0.3100639411160282</c:v>
                </c:pt>
                <c:pt idx="521">
                  <c:v>-0.77650259757187845</c:v>
                </c:pt>
                <c:pt idx="522">
                  <c:v>-0.5652103091711651</c:v>
                </c:pt>
                <c:pt idx="523">
                  <c:v>-0.45451345385194264</c:v>
                </c:pt>
                <c:pt idx="524">
                  <c:v>-0.72128842713778374</c:v>
                </c:pt>
                <c:pt idx="525">
                  <c:v>-1.2672314139822793</c:v>
                </c:pt>
                <c:pt idx="526">
                  <c:v>-0.53601204605244002</c:v>
                </c:pt>
                <c:pt idx="527">
                  <c:v>-0.50757146396468134</c:v>
                </c:pt>
                <c:pt idx="528">
                  <c:v>0.66232758911090528</c:v>
                </c:pt>
                <c:pt idx="529">
                  <c:v>2.7545600340612708E-3</c:v>
                </c:pt>
                <c:pt idx="530">
                  <c:v>1.1168374091166813</c:v>
                </c:pt>
                <c:pt idx="531">
                  <c:v>0.87378170506389896</c:v>
                </c:pt>
                <c:pt idx="532">
                  <c:v>0.69016913462858742</c:v>
                </c:pt>
                <c:pt idx="533">
                  <c:v>-6.1819001306151478E-2</c:v>
                </c:pt>
                <c:pt idx="534">
                  <c:v>1.8558509796247717</c:v>
                </c:pt>
                <c:pt idx="535">
                  <c:v>0.66717832774760932</c:v>
                </c:pt>
                <c:pt idx="536">
                  <c:v>-0.51203802850108282</c:v>
                </c:pt>
                <c:pt idx="537">
                  <c:v>1.5517096855756183</c:v>
                </c:pt>
                <c:pt idx="538">
                  <c:v>-0.98254780467453529</c:v>
                </c:pt>
                <c:pt idx="539">
                  <c:v>-1.7505621840985697E-2</c:v>
                </c:pt>
                <c:pt idx="540">
                  <c:v>-1.059013604509877</c:v>
                </c:pt>
                <c:pt idx="541">
                  <c:v>-1.0562898909724989</c:v>
                </c:pt>
                <c:pt idx="542">
                  <c:v>-0.79950529850086394</c:v>
                </c:pt>
                <c:pt idx="543">
                  <c:v>0.67517163796961555</c:v>
                </c:pt>
                <c:pt idx="544">
                  <c:v>1.1213243741394603</c:v>
                </c:pt>
                <c:pt idx="545">
                  <c:v>-1.9938337548268077</c:v>
                </c:pt>
                <c:pt idx="546">
                  <c:v>0.85685013867256643</c:v>
                </c:pt>
                <c:pt idx="547">
                  <c:v>0.55091031576167637</c:v>
                </c:pt>
                <c:pt idx="548">
                  <c:v>0.80747180134979502</c:v>
                </c:pt>
                <c:pt idx="549">
                  <c:v>0.92922651113540766</c:v>
                </c:pt>
                <c:pt idx="550">
                  <c:v>0.80107580748544649</c:v>
                </c:pt>
                <c:pt idx="551">
                  <c:v>-1.0106086336434394</c:v>
                </c:pt>
                <c:pt idx="552">
                  <c:v>-1.9955976809696931</c:v>
                </c:pt>
                <c:pt idx="553">
                  <c:v>0.63099037914439027</c:v>
                </c:pt>
                <c:pt idx="554">
                  <c:v>0.22264504136930796</c:v>
                </c:pt>
                <c:pt idx="555">
                  <c:v>-2.7751397911050191</c:v>
                </c:pt>
                <c:pt idx="556">
                  <c:v>-0.74907603727924332</c:v>
                </c:pt>
                <c:pt idx="557">
                  <c:v>-1.6851843395127775</c:v>
                </c:pt>
                <c:pt idx="558">
                  <c:v>0.3508169772171339</c:v>
                </c:pt>
                <c:pt idx="559">
                  <c:v>1.7973480449227086</c:v>
                </c:pt>
                <c:pt idx="560">
                  <c:v>0.91128311008985285</c:v>
                </c:pt>
                <c:pt idx="561">
                  <c:v>0.59805215503711562</c:v>
                </c:pt>
                <c:pt idx="562">
                  <c:v>-3.3327153797544744</c:v>
                </c:pt>
                <c:pt idx="563">
                  <c:v>0.99907838136909266</c:v>
                </c:pt>
                <c:pt idx="564">
                  <c:v>-0.27392854555423973</c:v>
                </c:pt>
                <c:pt idx="565">
                  <c:v>0.334466684516042</c:v>
                </c:pt>
                <c:pt idx="566">
                  <c:v>-2.0511229443399177</c:v>
                </c:pt>
                <c:pt idx="567">
                  <c:v>-0.6967510921878235</c:v>
                </c:pt>
                <c:pt idx="568">
                  <c:v>-0.79026961288201347</c:v>
                </c:pt>
                <c:pt idx="569">
                  <c:v>-0.29308860509988177</c:v>
                </c:pt>
                <c:pt idx="570">
                  <c:v>-0.80453448829984264</c:v>
                </c:pt>
                <c:pt idx="571">
                  <c:v>-0.47050520685822805</c:v>
                </c:pt>
                <c:pt idx="572">
                  <c:v>-0.59223664218841199</c:v>
                </c:pt>
                <c:pt idx="573">
                  <c:v>-0.91821652248867558</c:v>
                </c:pt>
                <c:pt idx="574">
                  <c:v>-0.62254949148488681</c:v>
                </c:pt>
                <c:pt idx="575">
                  <c:v>0.19875902546435187</c:v>
                </c:pt>
                <c:pt idx="576">
                  <c:v>-0.93036418325293102</c:v>
                </c:pt>
                <c:pt idx="577">
                  <c:v>-0.66402199458012712</c:v>
                </c:pt>
                <c:pt idx="578">
                  <c:v>0.14486733690487164</c:v>
                </c:pt>
                <c:pt idx="579">
                  <c:v>-0.75197611471058901</c:v>
                </c:pt>
                <c:pt idx="580">
                  <c:v>0.49722273059051059</c:v>
                </c:pt>
                <c:pt idx="581">
                  <c:v>-0.10081901589748243</c:v>
                </c:pt>
                <c:pt idx="582">
                  <c:v>1.0706989601874097</c:v>
                </c:pt>
                <c:pt idx="583">
                  <c:v>0.33843008024703902</c:v>
                </c:pt>
                <c:pt idx="584">
                  <c:v>-5.8504067518096132</c:v>
                </c:pt>
                <c:pt idx="585">
                  <c:v>1.1543407526940959</c:v>
                </c:pt>
                <c:pt idx="586">
                  <c:v>1.168856538351621</c:v>
                </c:pt>
                <c:pt idx="587">
                  <c:v>-0.80896016843164453</c:v>
                </c:pt>
                <c:pt idx="588">
                  <c:v>1.0781597605055282</c:v>
                </c:pt>
                <c:pt idx="589">
                  <c:v>1.9270405170672849</c:v>
                </c:pt>
                <c:pt idx="590">
                  <c:v>0.73133024778305966</c:v>
                </c:pt>
                <c:pt idx="591">
                  <c:v>0.70125388953502643</c:v>
                </c:pt>
                <c:pt idx="592">
                  <c:v>0.42386220282129194</c:v>
                </c:pt>
                <c:pt idx="593">
                  <c:v>1.1965337155583313</c:v>
                </c:pt>
                <c:pt idx="594">
                  <c:v>1.6466664712128898</c:v>
                </c:pt>
                <c:pt idx="595">
                  <c:v>0.77463043937665965</c:v>
                </c:pt>
                <c:pt idx="596">
                  <c:v>1.9819313561480199</c:v>
                </c:pt>
                <c:pt idx="597">
                  <c:v>1.0969422597466263</c:v>
                </c:pt>
                <c:pt idx="598">
                  <c:v>0.94517094017342629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88032"/>
        <c:axId val="196210688"/>
      </c:scatterChart>
      <c:valAx>
        <c:axId val="19618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10688"/>
        <c:crosses val="autoZero"/>
        <c:crossBetween val="midCat"/>
      </c:valAx>
      <c:valAx>
        <c:axId val="196210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88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参考作物蒸发蒸腾量 </a:t>
            </a:r>
            <a:r>
              <a:rPr lang="en-US" altLang="en-US"/>
              <a:t>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辐射法</c:v>
          </c:tx>
          <c:spPr>
            <a:ln w="28575">
              <a:noFill/>
            </a:ln>
          </c:spPr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Sheet3!$E$3:$E$601</c:f>
              <c:numCache>
                <c:formatCode>General</c:formatCode>
                <c:ptCount val="599"/>
                <c:pt idx="0">
                  <c:v>1.5441060769012795</c:v>
                </c:pt>
                <c:pt idx="1">
                  <c:v>2.1184485592479994</c:v>
                </c:pt>
                <c:pt idx="2">
                  <c:v>3.1910216818971211</c:v>
                </c:pt>
                <c:pt idx="3">
                  <c:v>1.6828007366342339</c:v>
                </c:pt>
                <c:pt idx="4">
                  <c:v>2.9922927745160628</c:v>
                </c:pt>
                <c:pt idx="5">
                  <c:v>4.4519816511198158</c:v>
                </c:pt>
                <c:pt idx="6">
                  <c:v>3.8503632699760151</c:v>
                </c:pt>
                <c:pt idx="7">
                  <c:v>5.6055617606515087</c:v>
                </c:pt>
                <c:pt idx="8">
                  <c:v>5.9027478696920221</c:v>
                </c:pt>
                <c:pt idx="9">
                  <c:v>3.4051934633880641</c:v>
                </c:pt>
                <c:pt idx="10">
                  <c:v>6.0284710070130565</c:v>
                </c:pt>
                <c:pt idx="11">
                  <c:v>4.5324422840140635</c:v>
                </c:pt>
                <c:pt idx="12">
                  <c:v>10.082616970862839</c:v>
                </c:pt>
                <c:pt idx="13">
                  <c:v>9.2139813529001842</c:v>
                </c:pt>
                <c:pt idx="14">
                  <c:v>8.5619732875258698</c:v>
                </c:pt>
                <c:pt idx="15">
                  <c:v>7.9265639377411325</c:v>
                </c:pt>
                <c:pt idx="16">
                  <c:v>9.9408189018998527</c:v>
                </c:pt>
                <c:pt idx="17">
                  <c:v>5.3011124357554147</c:v>
                </c:pt>
                <c:pt idx="18">
                  <c:v>9.8048088565888474</c:v>
                </c:pt>
                <c:pt idx="19">
                  <c:v>8.0558413277525016</c:v>
                </c:pt>
                <c:pt idx="20">
                  <c:v>13.037874022956711</c:v>
                </c:pt>
                <c:pt idx="21">
                  <c:v>13.095575205067178</c:v>
                </c:pt>
                <c:pt idx="22">
                  <c:v>10.697960718474864</c:v>
                </c:pt>
                <c:pt idx="23">
                  <c:v>13.25602765053711</c:v>
                </c:pt>
                <c:pt idx="24">
                  <c:v>12.568579303556266</c:v>
                </c:pt>
                <c:pt idx="25">
                  <c:v>12.846100078825479</c:v>
                </c:pt>
                <c:pt idx="26">
                  <c:v>12.251515476629743</c:v>
                </c:pt>
                <c:pt idx="27">
                  <c:v>8.1158113115292778</c:v>
                </c:pt>
                <c:pt idx="28">
                  <c:v>12.902891526709231</c:v>
                </c:pt>
                <c:pt idx="29">
                  <c:v>13.635425756563585</c:v>
                </c:pt>
                <c:pt idx="30">
                  <c:v>7.9807752646574244</c:v>
                </c:pt>
                <c:pt idx="31">
                  <c:v>12.825543121070043</c:v>
                </c:pt>
                <c:pt idx="32">
                  <c:v>11.425568368288925</c:v>
                </c:pt>
                <c:pt idx="33">
                  <c:v>10.517234309220099</c:v>
                </c:pt>
                <c:pt idx="34">
                  <c:v>10.890987000728348</c:v>
                </c:pt>
                <c:pt idx="35">
                  <c:v>8.8166629490306523</c:v>
                </c:pt>
                <c:pt idx="36">
                  <c:v>11.315391783145058</c:v>
                </c:pt>
                <c:pt idx="37">
                  <c:v>5.9207400525465799</c:v>
                </c:pt>
                <c:pt idx="38">
                  <c:v>8.0941808315751764</c:v>
                </c:pt>
                <c:pt idx="39">
                  <c:v>8.1009850426315904</c:v>
                </c:pt>
                <c:pt idx="40">
                  <c:v>4.0740780724753201</c:v>
                </c:pt>
                <c:pt idx="41">
                  <c:v>5.8881356087803773</c:v>
                </c:pt>
                <c:pt idx="42">
                  <c:v>3.7888773905669697</c:v>
                </c:pt>
                <c:pt idx="43">
                  <c:v>4.4820745858545195</c:v>
                </c:pt>
                <c:pt idx="44">
                  <c:v>3.9808912798435241</c:v>
                </c:pt>
                <c:pt idx="45">
                  <c:v>3.3099639927615354</c:v>
                </c:pt>
                <c:pt idx="46">
                  <c:v>2.8293866013860565</c:v>
                </c:pt>
                <c:pt idx="47">
                  <c:v>2.0797213359529012</c:v>
                </c:pt>
                <c:pt idx="48">
                  <c:v>3.0019561604325862</c:v>
                </c:pt>
                <c:pt idx="49">
                  <c:v>3.0931601706624949</c:v>
                </c:pt>
                <c:pt idx="50">
                  <c:v>1.5593524517664679</c:v>
                </c:pt>
                <c:pt idx="51">
                  <c:v>2.1525112881266359</c:v>
                </c:pt>
                <c:pt idx="52">
                  <c:v>1.7973278130211492</c:v>
                </c:pt>
                <c:pt idx="53">
                  <c:v>1.4755368942673959</c:v>
                </c:pt>
                <c:pt idx="54">
                  <c:v>1.2305873674100583</c:v>
                </c:pt>
                <c:pt idx="55">
                  <c:v>0.88394908523475157</c:v>
                </c:pt>
                <c:pt idx="56">
                  <c:v>1.353331039524847</c:v>
                </c:pt>
                <c:pt idx="57">
                  <c:v>2.1000329622643998</c:v>
                </c:pt>
                <c:pt idx="58">
                  <c:v>2.7095724702793347</c:v>
                </c:pt>
                <c:pt idx="59">
                  <c:v>4.5075068316032274</c:v>
                </c:pt>
                <c:pt idx="60">
                  <c:v>6.538268328930295</c:v>
                </c:pt>
                <c:pt idx="61">
                  <c:v>7.0804676970119083</c:v>
                </c:pt>
                <c:pt idx="62">
                  <c:v>8.3563237457508617</c:v>
                </c:pt>
                <c:pt idx="63">
                  <c:v>7.5643048854887427</c:v>
                </c:pt>
                <c:pt idx="64">
                  <c:v>7.863530825199458</c:v>
                </c:pt>
                <c:pt idx="65">
                  <c:v>9.0671390476954361</c:v>
                </c:pt>
                <c:pt idx="66">
                  <c:v>9.5870226512701251</c:v>
                </c:pt>
                <c:pt idx="67">
                  <c:v>12.546672778547045</c:v>
                </c:pt>
                <c:pt idx="68">
                  <c:v>12.202388424800221</c:v>
                </c:pt>
                <c:pt idx="69">
                  <c:v>12.778459504038793</c:v>
                </c:pt>
                <c:pt idx="70">
                  <c:v>10.637704681089385</c:v>
                </c:pt>
                <c:pt idx="71">
                  <c:v>11.328475985144559</c:v>
                </c:pt>
                <c:pt idx="72">
                  <c:v>11.390960793710526</c:v>
                </c:pt>
                <c:pt idx="73">
                  <c:v>11.587905721489905</c:v>
                </c:pt>
                <c:pt idx="74">
                  <c:v>8.1452003328962217</c:v>
                </c:pt>
                <c:pt idx="75">
                  <c:v>13.066946535498387</c:v>
                </c:pt>
                <c:pt idx="76">
                  <c:v>12.08544051218656</c:v>
                </c:pt>
                <c:pt idx="77">
                  <c:v>11.076773125236352</c:v>
                </c:pt>
                <c:pt idx="78">
                  <c:v>12.499139096056096</c:v>
                </c:pt>
                <c:pt idx="79">
                  <c:v>12.321760435550653</c:v>
                </c:pt>
                <c:pt idx="80">
                  <c:v>10.224563933912727</c:v>
                </c:pt>
                <c:pt idx="81">
                  <c:v>12.341477240050631</c:v>
                </c:pt>
                <c:pt idx="82">
                  <c:v>12.878853275391595</c:v>
                </c:pt>
                <c:pt idx="83">
                  <c:v>13.092219992837041</c:v>
                </c:pt>
                <c:pt idx="84">
                  <c:v>12.635389146930818</c:v>
                </c:pt>
                <c:pt idx="85">
                  <c:v>11.013690463097923</c:v>
                </c:pt>
                <c:pt idx="86">
                  <c:v>11.439715697253872</c:v>
                </c:pt>
                <c:pt idx="87">
                  <c:v>8.5565388757750167</c:v>
                </c:pt>
                <c:pt idx="88">
                  <c:v>10.043014022264419</c:v>
                </c:pt>
                <c:pt idx="89">
                  <c:v>10.15770221408493</c:v>
                </c:pt>
                <c:pt idx="90">
                  <c:v>8.5435867837565116</c:v>
                </c:pt>
                <c:pt idx="91">
                  <c:v>4.6775226640865384</c:v>
                </c:pt>
                <c:pt idx="92">
                  <c:v>5.3115180752355382</c:v>
                </c:pt>
                <c:pt idx="93">
                  <c:v>5.6160514593040984</c:v>
                </c:pt>
                <c:pt idx="94">
                  <c:v>4.264957896374602</c:v>
                </c:pt>
                <c:pt idx="95">
                  <c:v>5.0617823747409849</c:v>
                </c:pt>
                <c:pt idx="96">
                  <c:v>3.4520972096185707</c:v>
                </c:pt>
                <c:pt idx="97">
                  <c:v>2.3677893587612391</c:v>
                </c:pt>
                <c:pt idx="98">
                  <c:v>2.3587036702515221</c:v>
                </c:pt>
                <c:pt idx="99">
                  <c:v>1.8410222841195389</c:v>
                </c:pt>
                <c:pt idx="100">
                  <c:v>1.3821405326726681</c:v>
                </c:pt>
                <c:pt idx="101">
                  <c:v>2.3520227896214068</c:v>
                </c:pt>
                <c:pt idx="102">
                  <c:v>2.3200955528977922</c:v>
                </c:pt>
                <c:pt idx="103">
                  <c:v>1.6343051465650114</c:v>
                </c:pt>
                <c:pt idx="104">
                  <c:v>1.922947674102957</c:v>
                </c:pt>
                <c:pt idx="105">
                  <c:v>1.7501634924099638</c:v>
                </c:pt>
                <c:pt idx="106">
                  <c:v>2.8355222995981486</c:v>
                </c:pt>
                <c:pt idx="107">
                  <c:v>2.0402659886982444</c:v>
                </c:pt>
                <c:pt idx="108">
                  <c:v>1.4928752959130525</c:v>
                </c:pt>
                <c:pt idx="109">
                  <c:v>3.2589343788628518</c:v>
                </c:pt>
                <c:pt idx="110">
                  <c:v>4.6084243611840279</c:v>
                </c:pt>
                <c:pt idx="111">
                  <c:v>3.959068542506377</c:v>
                </c:pt>
                <c:pt idx="112">
                  <c:v>6.9607625755389675</c:v>
                </c:pt>
                <c:pt idx="113">
                  <c:v>5.8496588381365475</c:v>
                </c:pt>
                <c:pt idx="114">
                  <c:v>7.647240126425503</c:v>
                </c:pt>
                <c:pt idx="115">
                  <c:v>9.2175446930467917</c:v>
                </c:pt>
                <c:pt idx="116">
                  <c:v>8.9682086866083068</c:v>
                </c:pt>
                <c:pt idx="117">
                  <c:v>7.4675887058196233</c:v>
                </c:pt>
                <c:pt idx="118">
                  <c:v>10.738199828809602</c:v>
                </c:pt>
                <c:pt idx="119">
                  <c:v>11.028237420853758</c:v>
                </c:pt>
                <c:pt idx="120">
                  <c:v>12.355687255703618</c:v>
                </c:pt>
                <c:pt idx="121">
                  <c:v>9.1244477901482277</c:v>
                </c:pt>
                <c:pt idx="122">
                  <c:v>12.063446171312062</c:v>
                </c:pt>
                <c:pt idx="123">
                  <c:v>11.68797566304089</c:v>
                </c:pt>
                <c:pt idx="124">
                  <c:v>12.759919508806734</c:v>
                </c:pt>
                <c:pt idx="125">
                  <c:v>12.007094363116336</c:v>
                </c:pt>
                <c:pt idx="126">
                  <c:v>13.390974547824538</c:v>
                </c:pt>
                <c:pt idx="127">
                  <c:v>13.723407414365139</c:v>
                </c:pt>
                <c:pt idx="128">
                  <c:v>12.876827457465323</c:v>
                </c:pt>
                <c:pt idx="129">
                  <c:v>13.468225480947718</c:v>
                </c:pt>
                <c:pt idx="130">
                  <c:v>12.969544527350239</c:v>
                </c:pt>
                <c:pt idx="131">
                  <c:v>13.701793462405302</c:v>
                </c:pt>
                <c:pt idx="132">
                  <c:v>12.864083313964153</c:v>
                </c:pt>
                <c:pt idx="133">
                  <c:v>14.831869432734967</c:v>
                </c:pt>
                <c:pt idx="134">
                  <c:v>14.380479004279785</c:v>
                </c:pt>
                <c:pt idx="135">
                  <c:v>7.9102794896879001</c:v>
                </c:pt>
                <c:pt idx="136">
                  <c:v>12.031230245479255</c:v>
                </c:pt>
                <c:pt idx="137">
                  <c:v>9.3954726159328921</c:v>
                </c:pt>
                <c:pt idx="138">
                  <c:v>11.07425764678055</c:v>
                </c:pt>
                <c:pt idx="139">
                  <c:v>10.910067108995598</c:v>
                </c:pt>
                <c:pt idx="140">
                  <c:v>10.318691904914674</c:v>
                </c:pt>
                <c:pt idx="141">
                  <c:v>9.2871048220627976</c:v>
                </c:pt>
                <c:pt idx="142">
                  <c:v>9.4615330530671464</c:v>
                </c:pt>
                <c:pt idx="143">
                  <c:v>9.2662649572393789</c:v>
                </c:pt>
                <c:pt idx="144">
                  <c:v>7.4458703826529646</c:v>
                </c:pt>
                <c:pt idx="145">
                  <c:v>7.115704303930098</c:v>
                </c:pt>
                <c:pt idx="146">
                  <c:v>6.9160118034393152</c:v>
                </c:pt>
                <c:pt idx="147">
                  <c:v>5.2672771865909809</c:v>
                </c:pt>
                <c:pt idx="148">
                  <c:v>5.2184478157840246</c:v>
                </c:pt>
                <c:pt idx="149">
                  <c:v>4.3928320121687214</c:v>
                </c:pt>
                <c:pt idx="150">
                  <c:v>1.6620550213351786</c:v>
                </c:pt>
                <c:pt idx="151">
                  <c:v>1.8207409686182099</c:v>
                </c:pt>
                <c:pt idx="152">
                  <c:v>2.5513524978615791</c:v>
                </c:pt>
                <c:pt idx="153">
                  <c:v>3.1705596848466122</c:v>
                </c:pt>
                <c:pt idx="154">
                  <c:v>2.0699280020433957</c:v>
                </c:pt>
                <c:pt idx="155">
                  <c:v>1.7262824783011979</c:v>
                </c:pt>
                <c:pt idx="156">
                  <c:v>1.2269515811236944</c:v>
                </c:pt>
                <c:pt idx="157">
                  <c:v>2.0298122716232596</c:v>
                </c:pt>
                <c:pt idx="158">
                  <c:v>2.8808078707929243</c:v>
                </c:pt>
                <c:pt idx="159">
                  <c:v>3.5300042759602213</c:v>
                </c:pt>
                <c:pt idx="160">
                  <c:v>4.1904985887681478</c:v>
                </c:pt>
                <c:pt idx="161">
                  <c:v>4.6289342793735919</c:v>
                </c:pt>
                <c:pt idx="162">
                  <c:v>3.9676579053782302</c:v>
                </c:pt>
                <c:pt idx="163">
                  <c:v>2.6974300277246415</c:v>
                </c:pt>
                <c:pt idx="164">
                  <c:v>4.3548008743298841</c:v>
                </c:pt>
                <c:pt idx="165">
                  <c:v>5.747838281511882</c:v>
                </c:pt>
                <c:pt idx="166">
                  <c:v>8.3670516997708475</c:v>
                </c:pt>
                <c:pt idx="167">
                  <c:v>8.5685552517644048</c:v>
                </c:pt>
                <c:pt idx="168">
                  <c:v>9.249089081558493</c:v>
                </c:pt>
                <c:pt idx="169">
                  <c:v>9.0779656679566809</c:v>
                </c:pt>
                <c:pt idx="170">
                  <c:v>11.333901400837538</c:v>
                </c:pt>
                <c:pt idx="171">
                  <c:v>10.34302339584794</c:v>
                </c:pt>
                <c:pt idx="172">
                  <c:v>7.0445308758740905</c:v>
                </c:pt>
                <c:pt idx="173">
                  <c:v>6.7831796819465353</c:v>
                </c:pt>
                <c:pt idx="174">
                  <c:v>11.858131486151567</c:v>
                </c:pt>
                <c:pt idx="175">
                  <c:v>8.9868100842490843</c:v>
                </c:pt>
                <c:pt idx="176">
                  <c:v>10.718239153701585</c:v>
                </c:pt>
                <c:pt idx="177">
                  <c:v>12.52009129307495</c:v>
                </c:pt>
                <c:pt idx="178">
                  <c:v>10.126177057337891</c:v>
                </c:pt>
                <c:pt idx="179">
                  <c:v>12.68977858468102</c:v>
                </c:pt>
                <c:pt idx="180">
                  <c:v>10.716733856753152</c:v>
                </c:pt>
                <c:pt idx="181">
                  <c:v>11.262071688335372</c:v>
                </c:pt>
                <c:pt idx="182">
                  <c:v>10.640119162282065</c:v>
                </c:pt>
                <c:pt idx="183">
                  <c:v>9.4534255849190245</c:v>
                </c:pt>
                <c:pt idx="184">
                  <c:v>12.895415853237594</c:v>
                </c:pt>
                <c:pt idx="185">
                  <c:v>13.620339140093618</c:v>
                </c:pt>
                <c:pt idx="186">
                  <c:v>11.360808566721342</c:v>
                </c:pt>
                <c:pt idx="187">
                  <c:v>12.047534896659013</c:v>
                </c:pt>
                <c:pt idx="188">
                  <c:v>9.5233111329040963</c:v>
                </c:pt>
                <c:pt idx="189">
                  <c:v>12.687667710873082</c:v>
                </c:pt>
                <c:pt idx="190">
                  <c:v>12.598691772079116</c:v>
                </c:pt>
                <c:pt idx="191">
                  <c:v>11.431044786739132</c:v>
                </c:pt>
                <c:pt idx="192">
                  <c:v>10.963628581782059</c:v>
                </c:pt>
                <c:pt idx="193">
                  <c:v>9.0792357914173714</c:v>
                </c:pt>
                <c:pt idx="194">
                  <c:v>9.280711128459247</c:v>
                </c:pt>
                <c:pt idx="195">
                  <c:v>7.5029580328184666</c:v>
                </c:pt>
                <c:pt idx="196">
                  <c:v>8.4166927837047041</c:v>
                </c:pt>
                <c:pt idx="197">
                  <c:v>7.1170281795818164</c:v>
                </c:pt>
                <c:pt idx="198">
                  <c:v>6.0336902206639875</c:v>
                </c:pt>
                <c:pt idx="199">
                  <c:v>6.0163241311914168</c:v>
                </c:pt>
                <c:pt idx="200">
                  <c:v>3.8800723115084645</c:v>
                </c:pt>
                <c:pt idx="201">
                  <c:v>4.4895797048780395</c:v>
                </c:pt>
                <c:pt idx="202">
                  <c:v>2.9815472857640954</c:v>
                </c:pt>
                <c:pt idx="203">
                  <c:v>3.3670233928126003</c:v>
                </c:pt>
                <c:pt idx="204">
                  <c:v>2.2410019293798569</c:v>
                </c:pt>
                <c:pt idx="205">
                  <c:v>2.1051510006898684</c:v>
                </c:pt>
                <c:pt idx="206">
                  <c:v>2.8862698489709642</c:v>
                </c:pt>
                <c:pt idx="207">
                  <c:v>1.6868827796325225</c:v>
                </c:pt>
                <c:pt idx="208">
                  <c:v>1.6439905477691295</c:v>
                </c:pt>
                <c:pt idx="209">
                  <c:v>1.6597590637830364</c:v>
                </c:pt>
                <c:pt idx="210">
                  <c:v>1.3479501245820553</c:v>
                </c:pt>
                <c:pt idx="211">
                  <c:v>1.7090548394418943</c:v>
                </c:pt>
                <c:pt idx="212">
                  <c:v>2.7155263114244264</c:v>
                </c:pt>
                <c:pt idx="213">
                  <c:v>2.9428273075092553</c:v>
                </c:pt>
                <c:pt idx="214">
                  <c:v>4.3368273107631286</c:v>
                </c:pt>
                <c:pt idx="215">
                  <c:v>4.4502042591740016</c:v>
                </c:pt>
                <c:pt idx="216">
                  <c:v>5.8687658259906597</c:v>
                </c:pt>
                <c:pt idx="217">
                  <c:v>7.4118487918989029</c:v>
                </c:pt>
                <c:pt idx="218">
                  <c:v>8.6951028511126403</c:v>
                </c:pt>
                <c:pt idx="219">
                  <c:v>8.5329507020896198</c:v>
                </c:pt>
                <c:pt idx="220">
                  <c:v>7.9754933341671563</c:v>
                </c:pt>
                <c:pt idx="221">
                  <c:v>7.8019522600510358</c:v>
                </c:pt>
                <c:pt idx="222">
                  <c:v>8.3205960205471499</c:v>
                </c:pt>
                <c:pt idx="223">
                  <c:v>8.2815539813360086</c:v>
                </c:pt>
                <c:pt idx="224">
                  <c:v>10.558330210034496</c:v>
                </c:pt>
                <c:pt idx="225">
                  <c:v>9.887835456209876</c:v>
                </c:pt>
                <c:pt idx="226">
                  <c:v>12.850270506846</c:v>
                </c:pt>
                <c:pt idx="227">
                  <c:v>11.761114086300704</c:v>
                </c:pt>
                <c:pt idx="228">
                  <c:v>11.861124005056952</c:v>
                </c:pt>
                <c:pt idx="229">
                  <c:v>12.212931473861873</c:v>
                </c:pt>
                <c:pt idx="230">
                  <c:v>11.826200934782589</c:v>
                </c:pt>
                <c:pt idx="231">
                  <c:v>11.517915578333279</c:v>
                </c:pt>
                <c:pt idx="232">
                  <c:v>13.57456205272779</c:v>
                </c:pt>
                <c:pt idx="233">
                  <c:v>8.8333452465875624</c:v>
                </c:pt>
                <c:pt idx="234">
                  <c:v>15.056352109807399</c:v>
                </c:pt>
                <c:pt idx="235">
                  <c:v>13.188086369412446</c:v>
                </c:pt>
                <c:pt idx="236">
                  <c:v>11.270293613188086</c:v>
                </c:pt>
                <c:pt idx="237">
                  <c:v>8.5751481911354652</c:v>
                </c:pt>
                <c:pt idx="238">
                  <c:v>9.4841975537136243</c:v>
                </c:pt>
                <c:pt idx="239">
                  <c:v>14.784919393623387</c:v>
                </c:pt>
                <c:pt idx="240">
                  <c:v>8.4173505871027778</c:v>
                </c:pt>
                <c:pt idx="241">
                  <c:v>11.075430216403936</c:v>
                </c:pt>
                <c:pt idx="242">
                  <c:v>11.77737813301245</c:v>
                </c:pt>
                <c:pt idx="243">
                  <c:v>10.117948852304069</c:v>
                </c:pt>
                <c:pt idx="244">
                  <c:v>12.346614637531356</c:v>
                </c:pt>
                <c:pt idx="245">
                  <c:v>9.1563743564876443</c:v>
                </c:pt>
                <c:pt idx="246">
                  <c:v>10.20999302780608</c:v>
                </c:pt>
                <c:pt idx="247">
                  <c:v>9.6621309969579432</c:v>
                </c:pt>
                <c:pt idx="248">
                  <c:v>5.6920405718261557</c:v>
                </c:pt>
                <c:pt idx="249">
                  <c:v>7.2268220495383355</c:v>
                </c:pt>
                <c:pt idx="250">
                  <c:v>6.2518469104910501</c:v>
                </c:pt>
                <c:pt idx="251">
                  <c:v>6.1964080137608324</c:v>
                </c:pt>
                <c:pt idx="252">
                  <c:v>2.4358201988827566</c:v>
                </c:pt>
                <c:pt idx="253">
                  <c:v>4.4833782423892208</c:v>
                </c:pt>
                <c:pt idx="254">
                  <c:v>3.5819694985258801</c:v>
                </c:pt>
                <c:pt idx="255">
                  <c:v>2.7600703925182484</c:v>
                </c:pt>
                <c:pt idx="256">
                  <c:v>3.5244090717629599</c:v>
                </c:pt>
                <c:pt idx="257">
                  <c:v>3.2656786703334335</c:v>
                </c:pt>
                <c:pt idx="258">
                  <c:v>2.3137997494981919</c:v>
                </c:pt>
                <c:pt idx="259">
                  <c:v>2.0298727714718821</c:v>
                </c:pt>
                <c:pt idx="260">
                  <c:v>2.6458815448022404</c:v>
                </c:pt>
                <c:pt idx="261">
                  <c:v>2.5697704990490906</c:v>
                </c:pt>
                <c:pt idx="262">
                  <c:v>3.5604037608216612</c:v>
                </c:pt>
                <c:pt idx="263">
                  <c:v>2.9729023399684595</c:v>
                </c:pt>
                <c:pt idx="264">
                  <c:v>2.8079071999859448</c:v>
                </c:pt>
                <c:pt idx="265">
                  <c:v>4.0877446012108027</c:v>
                </c:pt>
                <c:pt idx="266">
                  <c:v>1.8336920934577807</c:v>
                </c:pt>
                <c:pt idx="267">
                  <c:v>2.4776386839164632</c:v>
                </c:pt>
                <c:pt idx="268">
                  <c:v>4.8812328544061607</c:v>
                </c:pt>
                <c:pt idx="269">
                  <c:v>3.4242395166235369</c:v>
                </c:pt>
                <c:pt idx="270">
                  <c:v>6.9532153315057865</c:v>
                </c:pt>
                <c:pt idx="271">
                  <c:v>8.1241482284137909</c:v>
                </c:pt>
                <c:pt idx="272">
                  <c:v>8.7235909797625446</c:v>
                </c:pt>
                <c:pt idx="273">
                  <c:v>11.380660610907496</c:v>
                </c:pt>
                <c:pt idx="274">
                  <c:v>12.600247095904527</c:v>
                </c:pt>
                <c:pt idx="275">
                  <c:v>10.595663591971016</c:v>
                </c:pt>
                <c:pt idx="276">
                  <c:v>11.15544172826716</c:v>
                </c:pt>
                <c:pt idx="277">
                  <c:v>6.6189903121111326</c:v>
                </c:pt>
                <c:pt idx="278">
                  <c:v>11.059502719572324</c:v>
                </c:pt>
                <c:pt idx="279">
                  <c:v>7.3097143195473935</c:v>
                </c:pt>
                <c:pt idx="280">
                  <c:v>7.3885568238533574</c:v>
                </c:pt>
                <c:pt idx="281">
                  <c:v>12.454302241447971</c:v>
                </c:pt>
                <c:pt idx="282">
                  <c:v>10.932911662151724</c:v>
                </c:pt>
                <c:pt idx="283">
                  <c:v>11.138482027081105</c:v>
                </c:pt>
                <c:pt idx="284">
                  <c:v>11.908891696103861</c:v>
                </c:pt>
                <c:pt idx="285">
                  <c:v>9.9889124215337013</c:v>
                </c:pt>
                <c:pt idx="286">
                  <c:v>11.602166278047958</c:v>
                </c:pt>
                <c:pt idx="287">
                  <c:v>9.4292171605053241</c:v>
                </c:pt>
                <c:pt idx="288">
                  <c:v>12.794343913613444</c:v>
                </c:pt>
                <c:pt idx="289">
                  <c:v>12.9995739285418</c:v>
                </c:pt>
                <c:pt idx="290">
                  <c:v>12.576198366273708</c:v>
                </c:pt>
                <c:pt idx="291">
                  <c:v>14.041847992406282</c:v>
                </c:pt>
                <c:pt idx="292">
                  <c:v>12.223969099623481</c:v>
                </c:pt>
                <c:pt idx="293">
                  <c:v>11.64626906820348</c:v>
                </c:pt>
                <c:pt idx="294">
                  <c:v>11.632436857193385</c:v>
                </c:pt>
                <c:pt idx="295">
                  <c:v>11.842706061828475</c:v>
                </c:pt>
                <c:pt idx="296">
                  <c:v>10.801182143694435</c:v>
                </c:pt>
                <c:pt idx="297">
                  <c:v>10.197688029404382</c:v>
                </c:pt>
                <c:pt idx="298">
                  <c:v>10.58822754644825</c:v>
                </c:pt>
                <c:pt idx="299">
                  <c:v>9.5938433374086465</c:v>
                </c:pt>
                <c:pt idx="300">
                  <c:v>9.0207077260100252</c:v>
                </c:pt>
                <c:pt idx="301">
                  <c:v>5.8783087441769011</c:v>
                </c:pt>
                <c:pt idx="302">
                  <c:v>5.7017760040537162</c:v>
                </c:pt>
                <c:pt idx="303">
                  <c:v>5.3772822713464299</c:v>
                </c:pt>
                <c:pt idx="304">
                  <c:v>3.3222569516739018</c:v>
                </c:pt>
                <c:pt idx="305">
                  <c:v>2.8020622075965367</c:v>
                </c:pt>
                <c:pt idx="306">
                  <c:v>1.9955404452491665</c:v>
                </c:pt>
                <c:pt idx="307">
                  <c:v>4.1471784475394289</c:v>
                </c:pt>
                <c:pt idx="308">
                  <c:v>2.5354766440499645</c:v>
                </c:pt>
                <c:pt idx="309">
                  <c:v>1.3698138091749128</c:v>
                </c:pt>
                <c:pt idx="310">
                  <c:v>2.6900195310426933</c:v>
                </c:pt>
                <c:pt idx="311">
                  <c:v>2.7083774504572853</c:v>
                </c:pt>
                <c:pt idx="312">
                  <c:v>2.360639924780358</c:v>
                </c:pt>
                <c:pt idx="313">
                  <c:v>2.3085724948503183</c:v>
                </c:pt>
                <c:pt idx="314">
                  <c:v>2.5440101741371572</c:v>
                </c:pt>
                <c:pt idx="315">
                  <c:v>2.0764897389624957</c:v>
                </c:pt>
                <c:pt idx="316">
                  <c:v>1.5894042209149462</c:v>
                </c:pt>
                <c:pt idx="317">
                  <c:v>1.3570583832451828</c:v>
                </c:pt>
                <c:pt idx="318">
                  <c:v>3.4099502464512952</c:v>
                </c:pt>
                <c:pt idx="319">
                  <c:v>3.1248369227073458</c:v>
                </c:pt>
                <c:pt idx="320">
                  <c:v>4.581075918262747</c:v>
                </c:pt>
                <c:pt idx="321">
                  <c:v>3.8201796504164602</c:v>
                </c:pt>
                <c:pt idx="322">
                  <c:v>3.4902229357685015</c:v>
                </c:pt>
                <c:pt idx="323">
                  <c:v>5.8746227080543534</c:v>
                </c:pt>
                <c:pt idx="324">
                  <c:v>6.7338209920594236</c:v>
                </c:pt>
                <c:pt idx="325">
                  <c:v>8.9142696687620138</c:v>
                </c:pt>
                <c:pt idx="326">
                  <c:v>4.198869686950446</c:v>
                </c:pt>
                <c:pt idx="327">
                  <c:v>8.6109833663367699</c:v>
                </c:pt>
                <c:pt idx="328">
                  <c:v>10.443307740163968</c:v>
                </c:pt>
                <c:pt idx="329">
                  <c:v>10.233634970965625</c:v>
                </c:pt>
                <c:pt idx="330">
                  <c:v>11.556212677695493</c:v>
                </c:pt>
                <c:pt idx="331">
                  <c:v>10.691970759172335</c:v>
                </c:pt>
                <c:pt idx="332">
                  <c:v>11.052345558597375</c:v>
                </c:pt>
                <c:pt idx="333">
                  <c:v>12.465504259874455</c:v>
                </c:pt>
                <c:pt idx="334">
                  <c:v>12.071858353092304</c:v>
                </c:pt>
                <c:pt idx="335">
                  <c:v>13.47737887026654</c:v>
                </c:pt>
                <c:pt idx="336">
                  <c:v>11.898545392721813</c:v>
                </c:pt>
                <c:pt idx="337">
                  <c:v>11.564012901363709</c:v>
                </c:pt>
                <c:pt idx="338">
                  <c:v>11.753194447574076</c:v>
                </c:pt>
                <c:pt idx="339">
                  <c:v>13.469248482099935</c:v>
                </c:pt>
                <c:pt idx="340">
                  <c:v>14.092963749880624</c:v>
                </c:pt>
                <c:pt idx="341">
                  <c:v>7.9356862304308367</c:v>
                </c:pt>
                <c:pt idx="342">
                  <c:v>13.052359352085416</c:v>
                </c:pt>
                <c:pt idx="343">
                  <c:v>11.847875874020223</c:v>
                </c:pt>
                <c:pt idx="344">
                  <c:v>13.556807426547152</c:v>
                </c:pt>
                <c:pt idx="345">
                  <c:v>12.610435874505974</c:v>
                </c:pt>
                <c:pt idx="346">
                  <c:v>12.634368700811905</c:v>
                </c:pt>
                <c:pt idx="347">
                  <c:v>10.070853451822492</c:v>
                </c:pt>
                <c:pt idx="348">
                  <c:v>9.3021319269685812</c:v>
                </c:pt>
                <c:pt idx="349">
                  <c:v>10.002520536420066</c:v>
                </c:pt>
                <c:pt idx="350">
                  <c:v>10.900182771219711</c:v>
                </c:pt>
                <c:pt idx="351">
                  <c:v>9.3639346333311071</c:v>
                </c:pt>
                <c:pt idx="352">
                  <c:v>7.5472323884369095</c:v>
                </c:pt>
                <c:pt idx="353">
                  <c:v>7.8144919314434258</c:v>
                </c:pt>
                <c:pt idx="354">
                  <c:v>6.0345181758556867</c:v>
                </c:pt>
                <c:pt idx="355">
                  <c:v>6.7545731292421287</c:v>
                </c:pt>
                <c:pt idx="356">
                  <c:v>6.0699635816182322</c:v>
                </c:pt>
                <c:pt idx="357">
                  <c:v>3.6190877661726804</c:v>
                </c:pt>
                <c:pt idx="358">
                  <c:v>3.8821242416182078</c:v>
                </c:pt>
                <c:pt idx="359">
                  <c:v>4.4330769757505717</c:v>
                </c:pt>
                <c:pt idx="360">
                  <c:v>2.4960541177622693</c:v>
                </c:pt>
                <c:pt idx="361">
                  <c:v>1.5880339552215068</c:v>
                </c:pt>
                <c:pt idx="362">
                  <c:v>2.4528047652547271</c:v>
                </c:pt>
                <c:pt idx="363">
                  <c:v>2.8404831029394835</c:v>
                </c:pt>
                <c:pt idx="364">
                  <c:v>0.95329876182032014</c:v>
                </c:pt>
                <c:pt idx="365">
                  <c:v>1.3718733141545445</c:v>
                </c:pt>
                <c:pt idx="366">
                  <c:v>1.2557272835800743</c:v>
                </c:pt>
                <c:pt idx="367">
                  <c:v>1.5206483311130039</c:v>
                </c:pt>
                <c:pt idx="368">
                  <c:v>1.8000800048615502</c:v>
                </c:pt>
                <c:pt idx="369">
                  <c:v>2.415302751806061</c:v>
                </c:pt>
                <c:pt idx="370">
                  <c:v>4.5310525842626612</c:v>
                </c:pt>
                <c:pt idx="371">
                  <c:v>2.5871859080004609</c:v>
                </c:pt>
                <c:pt idx="372">
                  <c:v>2.3286329801693886</c:v>
                </c:pt>
                <c:pt idx="373">
                  <c:v>5.0024503104708362</c:v>
                </c:pt>
                <c:pt idx="374">
                  <c:v>3.9875784676374746</c:v>
                </c:pt>
                <c:pt idx="375">
                  <c:v>4.8578296669153023</c:v>
                </c:pt>
                <c:pt idx="376">
                  <c:v>6.1485874822704583</c:v>
                </c:pt>
                <c:pt idx="377">
                  <c:v>6.4335261788707605</c:v>
                </c:pt>
                <c:pt idx="378">
                  <c:v>10.521683951016582</c:v>
                </c:pt>
                <c:pt idx="379">
                  <c:v>11.19932834059408</c:v>
                </c:pt>
                <c:pt idx="380">
                  <c:v>11.430657875304215</c:v>
                </c:pt>
                <c:pt idx="381">
                  <c:v>10.997431657920703</c:v>
                </c:pt>
                <c:pt idx="382">
                  <c:v>10.007832807522973</c:v>
                </c:pt>
                <c:pt idx="383">
                  <c:v>10.033765726341027</c:v>
                </c:pt>
                <c:pt idx="384">
                  <c:v>11.608679279633451</c:v>
                </c:pt>
                <c:pt idx="385">
                  <c:v>10.236318872582219</c:v>
                </c:pt>
                <c:pt idx="386">
                  <c:v>12.36972875779677</c:v>
                </c:pt>
                <c:pt idx="387">
                  <c:v>12.242600547201395</c:v>
                </c:pt>
                <c:pt idx="388">
                  <c:v>11.901423182426816</c:v>
                </c:pt>
                <c:pt idx="389">
                  <c:v>12.567478065417522</c:v>
                </c:pt>
                <c:pt idx="390">
                  <c:v>13.911260834843986</c:v>
                </c:pt>
                <c:pt idx="391">
                  <c:v>12.881777935720445</c:v>
                </c:pt>
                <c:pt idx="392">
                  <c:v>12.96215233386277</c:v>
                </c:pt>
                <c:pt idx="393">
                  <c:v>9.0938235189884526</c:v>
                </c:pt>
                <c:pt idx="394">
                  <c:v>13.58794856277761</c:v>
                </c:pt>
                <c:pt idx="395">
                  <c:v>13.437788928567107</c:v>
                </c:pt>
                <c:pt idx="396">
                  <c:v>12.542188642555557</c:v>
                </c:pt>
                <c:pt idx="397">
                  <c:v>12.478077594558039</c:v>
                </c:pt>
                <c:pt idx="398">
                  <c:v>10.438381031594794</c:v>
                </c:pt>
                <c:pt idx="399">
                  <c:v>12.652828584151999</c:v>
                </c:pt>
                <c:pt idx="400">
                  <c:v>11.240237967714283</c:v>
                </c:pt>
                <c:pt idx="401">
                  <c:v>10.23039620154116</c:v>
                </c:pt>
                <c:pt idx="402">
                  <c:v>9.2646752082578736</c:v>
                </c:pt>
                <c:pt idx="403">
                  <c:v>8.8038058358073989</c:v>
                </c:pt>
                <c:pt idx="404">
                  <c:v>7.0978308885016697</c:v>
                </c:pt>
                <c:pt idx="405">
                  <c:v>8.2775727901161247</c:v>
                </c:pt>
                <c:pt idx="406">
                  <c:v>6.5748579128464586</c:v>
                </c:pt>
                <c:pt idx="407">
                  <c:v>4.5508413933518401</c:v>
                </c:pt>
                <c:pt idx="408">
                  <c:v>6.5619536750679384</c:v>
                </c:pt>
                <c:pt idx="409">
                  <c:v>3.5554682304710963</c:v>
                </c:pt>
                <c:pt idx="410">
                  <c:v>3.9580443467267106</c:v>
                </c:pt>
                <c:pt idx="411">
                  <c:v>2.6807955017656275</c:v>
                </c:pt>
                <c:pt idx="412">
                  <c:v>2.4352709103961372</c:v>
                </c:pt>
                <c:pt idx="413">
                  <c:v>2.2478611805055371</c:v>
                </c:pt>
                <c:pt idx="414">
                  <c:v>1.5295273204820974</c:v>
                </c:pt>
                <c:pt idx="415">
                  <c:v>2.0416547977694055</c:v>
                </c:pt>
                <c:pt idx="416">
                  <c:v>2.4434031817449831</c:v>
                </c:pt>
                <c:pt idx="417">
                  <c:v>2.0162093674102812</c:v>
                </c:pt>
                <c:pt idx="418">
                  <c:v>2.2295210732718669</c:v>
                </c:pt>
                <c:pt idx="419">
                  <c:v>1.7949845311037802</c:v>
                </c:pt>
                <c:pt idx="420">
                  <c:v>1.7024528830687689</c:v>
                </c:pt>
                <c:pt idx="421">
                  <c:v>1.7306541878672785</c:v>
                </c:pt>
                <c:pt idx="422">
                  <c:v>2.5952213793043204</c:v>
                </c:pt>
                <c:pt idx="423">
                  <c:v>3.6843917737511949</c:v>
                </c:pt>
                <c:pt idx="424">
                  <c:v>3.3966314727974827</c:v>
                </c:pt>
                <c:pt idx="425">
                  <c:v>3.244165933549644</c:v>
                </c:pt>
                <c:pt idx="426">
                  <c:v>5.1298083990954275</c:v>
                </c:pt>
                <c:pt idx="427">
                  <c:v>4.7334894498719731</c:v>
                </c:pt>
                <c:pt idx="428">
                  <c:v>4.6146021953079384</c:v>
                </c:pt>
                <c:pt idx="429">
                  <c:v>10.005143158793114</c:v>
                </c:pt>
                <c:pt idx="430">
                  <c:v>10.007013466890399</c:v>
                </c:pt>
                <c:pt idx="431">
                  <c:v>9.9051169982517102</c:v>
                </c:pt>
                <c:pt idx="432">
                  <c:v>8.6680199660134321</c:v>
                </c:pt>
                <c:pt idx="433">
                  <c:v>11.360560800146233</c:v>
                </c:pt>
                <c:pt idx="434">
                  <c:v>12.018110357048405</c:v>
                </c:pt>
                <c:pt idx="435">
                  <c:v>10.773106238665591</c:v>
                </c:pt>
                <c:pt idx="436">
                  <c:v>10.605255279030372</c:v>
                </c:pt>
                <c:pt idx="437">
                  <c:v>10.097480819020856</c:v>
                </c:pt>
                <c:pt idx="438">
                  <c:v>8.8551279931917684</c:v>
                </c:pt>
                <c:pt idx="439">
                  <c:v>11.759432445865404</c:v>
                </c:pt>
                <c:pt idx="440">
                  <c:v>12.637356551722165</c:v>
                </c:pt>
                <c:pt idx="441">
                  <c:v>13.677660073388601</c:v>
                </c:pt>
                <c:pt idx="442">
                  <c:v>14.449609492580301</c:v>
                </c:pt>
                <c:pt idx="443">
                  <c:v>11.920085557663977</c:v>
                </c:pt>
                <c:pt idx="444">
                  <c:v>8.7924267914592082</c:v>
                </c:pt>
                <c:pt idx="445">
                  <c:v>12.656597895567796</c:v>
                </c:pt>
                <c:pt idx="446">
                  <c:v>13.655034887087856</c:v>
                </c:pt>
                <c:pt idx="447">
                  <c:v>12.709089426607884</c:v>
                </c:pt>
                <c:pt idx="448">
                  <c:v>11.019916725081176</c:v>
                </c:pt>
                <c:pt idx="449">
                  <c:v>11.027643318341767</c:v>
                </c:pt>
                <c:pt idx="450">
                  <c:v>12.321040236811417</c:v>
                </c:pt>
                <c:pt idx="451">
                  <c:v>9.5942071693438784</c:v>
                </c:pt>
                <c:pt idx="452">
                  <c:v>9.9712535181077442</c:v>
                </c:pt>
                <c:pt idx="453">
                  <c:v>10.072376523182502</c:v>
                </c:pt>
                <c:pt idx="454">
                  <c:v>9.3109859004171529</c:v>
                </c:pt>
                <c:pt idx="455">
                  <c:v>7.5809532227163903</c:v>
                </c:pt>
                <c:pt idx="456">
                  <c:v>8.5387462871308983</c:v>
                </c:pt>
                <c:pt idx="457">
                  <c:v>6.3986645850301134</c:v>
                </c:pt>
                <c:pt idx="458">
                  <c:v>6.9644319425187371</c:v>
                </c:pt>
                <c:pt idx="459">
                  <c:v>6.9927963236218869</c:v>
                </c:pt>
                <c:pt idx="460">
                  <c:v>5.4743718304038609</c:v>
                </c:pt>
                <c:pt idx="461">
                  <c:v>2.6902573144512343</c:v>
                </c:pt>
                <c:pt idx="462">
                  <c:v>2.3681125012139179</c:v>
                </c:pt>
                <c:pt idx="463">
                  <c:v>3.6847498566191801</c:v>
                </c:pt>
                <c:pt idx="464">
                  <c:v>3.0467212473310088</c:v>
                </c:pt>
                <c:pt idx="465">
                  <c:v>3.9680990439199362</c:v>
                </c:pt>
                <c:pt idx="466">
                  <c:v>1.5673938619521806</c:v>
                </c:pt>
                <c:pt idx="467">
                  <c:v>2.2486687374315322</c:v>
                </c:pt>
                <c:pt idx="468">
                  <c:v>2.4626034851178207</c:v>
                </c:pt>
                <c:pt idx="469">
                  <c:v>1.6004747933240697</c:v>
                </c:pt>
                <c:pt idx="470">
                  <c:v>2.8064741310382364</c:v>
                </c:pt>
                <c:pt idx="471">
                  <c:v>2.9923922022511178</c:v>
                </c:pt>
                <c:pt idx="472">
                  <c:v>3.554771040202394</c:v>
                </c:pt>
                <c:pt idx="473">
                  <c:v>2.7620222680259778</c:v>
                </c:pt>
                <c:pt idx="474">
                  <c:v>3.2671527008889782</c:v>
                </c:pt>
                <c:pt idx="475">
                  <c:v>2.3657236821326251</c:v>
                </c:pt>
                <c:pt idx="476">
                  <c:v>4.0163019719177084</c:v>
                </c:pt>
                <c:pt idx="477">
                  <c:v>5.9647286881762742</c:v>
                </c:pt>
                <c:pt idx="478">
                  <c:v>5.9032115021528755</c:v>
                </c:pt>
                <c:pt idx="479">
                  <c:v>8.7001342822073386</c:v>
                </c:pt>
                <c:pt idx="480">
                  <c:v>8.9415247248354017</c:v>
                </c:pt>
                <c:pt idx="481">
                  <c:v>6.7783254656234924</c:v>
                </c:pt>
                <c:pt idx="482">
                  <c:v>8.537517619775338</c:v>
                </c:pt>
                <c:pt idx="483">
                  <c:v>10.789768326205934</c:v>
                </c:pt>
                <c:pt idx="484">
                  <c:v>11.129977953932503</c:v>
                </c:pt>
                <c:pt idx="485">
                  <c:v>7.3667368778408813</c:v>
                </c:pt>
                <c:pt idx="486">
                  <c:v>10.84097217936176</c:v>
                </c:pt>
                <c:pt idx="487">
                  <c:v>11.061643742578134</c:v>
                </c:pt>
                <c:pt idx="488">
                  <c:v>12.338906919123058</c:v>
                </c:pt>
                <c:pt idx="489">
                  <c:v>11.460657174636788</c:v>
                </c:pt>
                <c:pt idx="490">
                  <c:v>14.756061554024329</c:v>
                </c:pt>
                <c:pt idx="491">
                  <c:v>11.466905155268725</c:v>
                </c:pt>
                <c:pt idx="492">
                  <c:v>7.8041096898968778</c:v>
                </c:pt>
                <c:pt idx="493">
                  <c:v>13.696686883648525</c:v>
                </c:pt>
                <c:pt idx="494">
                  <c:v>13.484296460123479</c:v>
                </c:pt>
                <c:pt idx="495">
                  <c:v>12.15556362943968</c:v>
                </c:pt>
                <c:pt idx="496">
                  <c:v>15.663588087084864</c:v>
                </c:pt>
                <c:pt idx="497">
                  <c:v>12.709031871460262</c:v>
                </c:pt>
                <c:pt idx="498">
                  <c:v>13.659929245690124</c:v>
                </c:pt>
                <c:pt idx="499">
                  <c:v>12.605903848454853</c:v>
                </c:pt>
                <c:pt idx="500">
                  <c:v>7.8796195229594463</c:v>
                </c:pt>
                <c:pt idx="501">
                  <c:v>12.295560482199635</c:v>
                </c:pt>
                <c:pt idx="502">
                  <c:v>12.700905171842663</c:v>
                </c:pt>
                <c:pt idx="503">
                  <c:v>11.100733857955099</c:v>
                </c:pt>
                <c:pt idx="504">
                  <c:v>10.532377751145354</c:v>
                </c:pt>
                <c:pt idx="505">
                  <c:v>11.144224609623045</c:v>
                </c:pt>
                <c:pt idx="506">
                  <c:v>8.0597813071556921</c:v>
                </c:pt>
                <c:pt idx="507">
                  <c:v>9.1813504570016224</c:v>
                </c:pt>
                <c:pt idx="508">
                  <c:v>10.911179737383188</c:v>
                </c:pt>
                <c:pt idx="509">
                  <c:v>7.0836846330301295</c:v>
                </c:pt>
                <c:pt idx="510">
                  <c:v>7.3714955171459042</c:v>
                </c:pt>
                <c:pt idx="511">
                  <c:v>5.8150091063080831</c:v>
                </c:pt>
                <c:pt idx="512">
                  <c:v>6.4863752868079816</c:v>
                </c:pt>
                <c:pt idx="513">
                  <c:v>4.5940809803284628</c:v>
                </c:pt>
                <c:pt idx="514">
                  <c:v>4.5403937057673733</c:v>
                </c:pt>
                <c:pt idx="515">
                  <c:v>3.8763889489600842</c:v>
                </c:pt>
                <c:pt idx="516">
                  <c:v>2.4050420480693395</c:v>
                </c:pt>
                <c:pt idx="517">
                  <c:v>3.1001994781199604</c:v>
                </c:pt>
                <c:pt idx="518">
                  <c:v>1.7355048525023973</c:v>
                </c:pt>
                <c:pt idx="519">
                  <c:v>2.7507762681591981</c:v>
                </c:pt>
                <c:pt idx="520">
                  <c:v>3.0301290711357494</c:v>
                </c:pt>
                <c:pt idx="521">
                  <c:v>2.021769490952551</c:v>
                </c:pt>
                <c:pt idx="522">
                  <c:v>2.5766644457550179</c:v>
                </c:pt>
                <c:pt idx="523">
                  <c:v>2.8859396108873727</c:v>
                </c:pt>
                <c:pt idx="524">
                  <c:v>2.1472226642657382</c:v>
                </c:pt>
                <c:pt idx="525">
                  <c:v>1.2169762843482617</c:v>
                </c:pt>
                <c:pt idx="526">
                  <c:v>2.5273775534419847</c:v>
                </c:pt>
                <c:pt idx="527">
                  <c:v>2.4397188632517555</c:v>
                </c:pt>
                <c:pt idx="528">
                  <c:v>4.6362071640512896</c:v>
                </c:pt>
                <c:pt idx="529">
                  <c:v>4.023094711275899</c:v>
                </c:pt>
                <c:pt idx="530">
                  <c:v>5.871281485697641</c:v>
                </c:pt>
                <c:pt idx="531">
                  <c:v>5.9116715539339069</c:v>
                </c:pt>
                <c:pt idx="532">
                  <c:v>6.0854760256476981</c:v>
                </c:pt>
                <c:pt idx="533">
                  <c:v>10.048106612622341</c:v>
                </c:pt>
                <c:pt idx="534">
                  <c:v>6.2855896220976746</c:v>
                </c:pt>
                <c:pt idx="535">
                  <c:v>5.1893915583125905</c:v>
                </c:pt>
                <c:pt idx="536">
                  <c:v>10.640409048629836</c:v>
                </c:pt>
                <c:pt idx="537">
                  <c:v>7.375484340584439</c:v>
                </c:pt>
                <c:pt idx="538">
                  <c:v>12.469514109331236</c:v>
                </c:pt>
                <c:pt idx="539">
                  <c:v>10.505971374313635</c:v>
                </c:pt>
                <c:pt idx="540">
                  <c:v>10.578848310037271</c:v>
                </c:pt>
                <c:pt idx="541">
                  <c:v>11.382389133624313</c:v>
                </c:pt>
                <c:pt idx="542">
                  <c:v>5.5436649078015012</c:v>
                </c:pt>
                <c:pt idx="543">
                  <c:v>12.389854549824122</c:v>
                </c:pt>
                <c:pt idx="544">
                  <c:v>12.653018110102023</c:v>
                </c:pt>
                <c:pt idx="545">
                  <c:v>9.0475888287037503</c:v>
                </c:pt>
                <c:pt idx="546">
                  <c:v>13.09097964141576</c:v>
                </c:pt>
                <c:pt idx="547">
                  <c:v>12.719672820206835</c:v>
                </c:pt>
                <c:pt idx="548">
                  <c:v>14.120948268042127</c:v>
                </c:pt>
                <c:pt idx="549">
                  <c:v>12.761388064702171</c:v>
                </c:pt>
                <c:pt idx="550">
                  <c:v>12.735833927546878</c:v>
                </c:pt>
                <c:pt idx="551">
                  <c:v>9.0516102263677425</c:v>
                </c:pt>
                <c:pt idx="552">
                  <c:v>12.29627125477746</c:v>
                </c:pt>
                <c:pt idx="553">
                  <c:v>7.0636781295185944</c:v>
                </c:pt>
                <c:pt idx="554">
                  <c:v>12.759849044857845</c:v>
                </c:pt>
                <c:pt idx="555">
                  <c:v>11.119317647380196</c:v>
                </c:pt>
                <c:pt idx="556">
                  <c:v>9.8292603086184993</c:v>
                </c:pt>
                <c:pt idx="557">
                  <c:v>5.6338722926672231</c:v>
                </c:pt>
                <c:pt idx="558">
                  <c:v>8.825630656467581</c:v>
                </c:pt>
                <c:pt idx="559">
                  <c:v>9.8888786493688414</c:v>
                </c:pt>
                <c:pt idx="560">
                  <c:v>9.1128717999461575</c:v>
                </c:pt>
                <c:pt idx="561">
                  <c:v>7.6649258549853592</c:v>
                </c:pt>
                <c:pt idx="562">
                  <c:v>7.1664620453395864</c:v>
                </c:pt>
                <c:pt idx="563">
                  <c:v>5.2901170540767408</c:v>
                </c:pt>
                <c:pt idx="564">
                  <c:v>5.6734822063833832</c:v>
                </c:pt>
                <c:pt idx="565">
                  <c:v>4.9575613626378052</c:v>
                </c:pt>
                <c:pt idx="566">
                  <c:v>4.644062518102797</c:v>
                </c:pt>
                <c:pt idx="567">
                  <c:v>3.7187368516209798</c:v>
                </c:pt>
                <c:pt idx="568">
                  <c:v>2.3753268662068687</c:v>
                </c:pt>
                <c:pt idx="569">
                  <c:v>3.1092503055348848</c:v>
                </c:pt>
                <c:pt idx="570">
                  <c:v>2.0145031179931889</c:v>
                </c:pt>
                <c:pt idx="571">
                  <c:v>2.9094850429201933</c:v>
                </c:pt>
                <c:pt idx="572">
                  <c:v>2.2025944585247732</c:v>
                </c:pt>
                <c:pt idx="573">
                  <c:v>2.1698210902677997</c:v>
                </c:pt>
                <c:pt idx="574">
                  <c:v>2.9810480547886451</c:v>
                </c:pt>
                <c:pt idx="575">
                  <c:v>3.4982330704289581</c:v>
                </c:pt>
                <c:pt idx="576">
                  <c:v>1.7041359790267867</c:v>
                </c:pt>
                <c:pt idx="577">
                  <c:v>2.2127450578383674</c:v>
                </c:pt>
                <c:pt idx="578">
                  <c:v>4.3125497717110477</c:v>
                </c:pt>
                <c:pt idx="579">
                  <c:v>2.6607280143999117</c:v>
                </c:pt>
                <c:pt idx="580">
                  <c:v>5.3318243133067513</c:v>
                </c:pt>
                <c:pt idx="581">
                  <c:v>3.5195826256094729</c:v>
                </c:pt>
                <c:pt idx="582">
                  <c:v>6.3278121867005028</c:v>
                </c:pt>
                <c:pt idx="583">
                  <c:v>5.2578915570775164</c:v>
                </c:pt>
                <c:pt idx="584">
                  <c:v>8.1404138665838044</c:v>
                </c:pt>
                <c:pt idx="585">
                  <c:v>4.652221740404876</c:v>
                </c:pt>
                <c:pt idx="586">
                  <c:v>8.5530124484407075</c:v>
                </c:pt>
                <c:pt idx="587">
                  <c:v>10.686462925921115</c:v>
                </c:pt>
                <c:pt idx="588">
                  <c:v>11.125722144223094</c:v>
                </c:pt>
                <c:pt idx="589">
                  <c:v>10.924364896223956</c:v>
                </c:pt>
                <c:pt idx="590">
                  <c:v>9.3473194089188283</c:v>
                </c:pt>
                <c:pt idx="591">
                  <c:v>9.1194415130983462</c:v>
                </c:pt>
                <c:pt idx="592">
                  <c:v>6.3672102976528571</c:v>
                </c:pt>
                <c:pt idx="593">
                  <c:v>11.320504449975388</c:v>
                </c:pt>
                <c:pt idx="594">
                  <c:v>9.1801017305603345</c:v>
                </c:pt>
                <c:pt idx="595">
                  <c:v>11.605434411876503</c:v>
                </c:pt>
                <c:pt idx="596">
                  <c:v>8.6254347717025777</c:v>
                </c:pt>
                <c:pt idx="597">
                  <c:v>11.711357544522688</c:v>
                </c:pt>
                <c:pt idx="598">
                  <c:v>13.542959611786596</c:v>
                </c:pt>
              </c:numCache>
            </c:numRef>
          </c:yVal>
          <c:smooth val="0"/>
        </c:ser>
        <c:ser>
          <c:idx val="1"/>
          <c:order val="1"/>
          <c:tx>
            <c:v>预测 辐射法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2.0341207349081368E-2"/>
                  <c:y val="-0.11482045513541575"/>
                </c:manualLayout>
              </c:layout>
              <c:numFmt formatCode="General" sourceLinked="0"/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Sheet6!$B$25:$B$623</c:f>
              <c:numCache>
                <c:formatCode>General</c:formatCode>
                <c:ptCount val="599"/>
                <c:pt idx="0">
                  <c:v>2.6867936498514089</c:v>
                </c:pt>
                <c:pt idx="1">
                  <c:v>2.8512906718486541</c:v>
                </c:pt>
                <c:pt idx="2">
                  <c:v>3.6406093151221981</c:v>
                </c:pt>
                <c:pt idx="3">
                  <c:v>2.6601538851383708</c:v>
                </c:pt>
                <c:pt idx="4">
                  <c:v>3.9106685892393593</c:v>
                </c:pt>
                <c:pt idx="5">
                  <c:v>4.299745035283518</c:v>
                </c:pt>
                <c:pt idx="6">
                  <c:v>3.5612870798146106</c:v>
                </c:pt>
                <c:pt idx="7">
                  <c:v>4.9912743488053142</c:v>
                </c:pt>
                <c:pt idx="8">
                  <c:v>4.3413434602775336</c:v>
                </c:pt>
                <c:pt idx="9">
                  <c:v>3.4671020046475429</c:v>
                </c:pt>
                <c:pt idx="10">
                  <c:v>5.3663072913792913</c:v>
                </c:pt>
                <c:pt idx="11">
                  <c:v>4.7116521519876642</c:v>
                </c:pt>
                <c:pt idx="12">
                  <c:v>10.275017227366465</c:v>
                </c:pt>
                <c:pt idx="13">
                  <c:v>9.3809050850700899</c:v>
                </c:pt>
                <c:pt idx="14">
                  <c:v>7.369636151708514</c:v>
                </c:pt>
                <c:pt idx="15">
                  <c:v>6.095016034775977</c:v>
                </c:pt>
                <c:pt idx="16">
                  <c:v>11.221858253403187</c:v>
                </c:pt>
                <c:pt idx="17">
                  <c:v>5.4085058320199835</c:v>
                </c:pt>
                <c:pt idx="18">
                  <c:v>19.133417075422003</c:v>
                </c:pt>
                <c:pt idx="19">
                  <c:v>8.035183593743465</c:v>
                </c:pt>
                <c:pt idx="20">
                  <c:v>11.767228833681848</c:v>
                </c:pt>
                <c:pt idx="21">
                  <c:v>11.038767591269039</c:v>
                </c:pt>
                <c:pt idx="22">
                  <c:v>11.664191049340452</c:v>
                </c:pt>
                <c:pt idx="23">
                  <c:v>14.30357767570451</c:v>
                </c:pt>
                <c:pt idx="24">
                  <c:v>13.090646371087352</c:v>
                </c:pt>
                <c:pt idx="25">
                  <c:v>11.106548468600906</c:v>
                </c:pt>
                <c:pt idx="26">
                  <c:v>17.593690788727159</c:v>
                </c:pt>
                <c:pt idx="27">
                  <c:v>7.0366404328860481</c:v>
                </c:pt>
                <c:pt idx="28">
                  <c:v>12.103003196837264</c:v>
                </c:pt>
                <c:pt idx="29">
                  <c:v>11.443956354913887</c:v>
                </c:pt>
                <c:pt idx="30">
                  <c:v>8.5002630009861537</c:v>
                </c:pt>
                <c:pt idx="31">
                  <c:v>14.129071942099099</c:v>
                </c:pt>
                <c:pt idx="32">
                  <c:v>9.7336757980108679</c:v>
                </c:pt>
                <c:pt idx="33">
                  <c:v>10.196520631691204</c:v>
                </c:pt>
                <c:pt idx="34">
                  <c:v>11.990565044112806</c:v>
                </c:pt>
                <c:pt idx="35">
                  <c:v>8.3193285695047425</c:v>
                </c:pt>
                <c:pt idx="36">
                  <c:v>10.539953723717495</c:v>
                </c:pt>
                <c:pt idx="37">
                  <c:v>5.570985665188438</c:v>
                </c:pt>
                <c:pt idx="38">
                  <c:v>10.221798571659118</c:v>
                </c:pt>
                <c:pt idx="39">
                  <c:v>7.3136575258682983</c:v>
                </c:pt>
                <c:pt idx="40">
                  <c:v>4.1218567309812881</c:v>
                </c:pt>
                <c:pt idx="41">
                  <c:v>6.1015754208392705</c:v>
                </c:pt>
                <c:pt idx="42">
                  <c:v>3.8609248853507747</c:v>
                </c:pt>
                <c:pt idx="43">
                  <c:v>4.1600628472718153</c:v>
                </c:pt>
                <c:pt idx="44">
                  <c:v>3.8678659593468496</c:v>
                </c:pt>
                <c:pt idx="45">
                  <c:v>3.5148231168749415</c:v>
                </c:pt>
                <c:pt idx="46">
                  <c:v>3.605501704974964</c:v>
                </c:pt>
                <c:pt idx="47">
                  <c:v>3.1693860231462434</c:v>
                </c:pt>
                <c:pt idx="48">
                  <c:v>3.4868953209949307</c:v>
                </c:pt>
                <c:pt idx="49">
                  <c:v>3.2892100484445006</c:v>
                </c:pt>
                <c:pt idx="50">
                  <c:v>2.6095998292185323</c:v>
                </c:pt>
                <c:pt idx="51">
                  <c:v>2.8493647456330091</c:v>
                </c:pt>
                <c:pt idx="52">
                  <c:v>2.7590721146028767</c:v>
                </c:pt>
                <c:pt idx="53">
                  <c:v>2.5416582962486673</c:v>
                </c:pt>
                <c:pt idx="54">
                  <c:v>2.4322113982576195</c:v>
                </c:pt>
                <c:pt idx="55">
                  <c:v>2.2588766205152009</c:v>
                </c:pt>
                <c:pt idx="56">
                  <c:v>2.4858325157982089</c:v>
                </c:pt>
                <c:pt idx="57">
                  <c:v>2.7755777491861617</c:v>
                </c:pt>
                <c:pt idx="58">
                  <c:v>3.6182919760936154</c:v>
                </c:pt>
                <c:pt idx="59">
                  <c:v>4.2074404269471888</c:v>
                </c:pt>
                <c:pt idx="60">
                  <c:v>6.1421376612689382</c:v>
                </c:pt>
                <c:pt idx="61">
                  <c:v>5.7226344745418967</c:v>
                </c:pt>
                <c:pt idx="62">
                  <c:v>6.7873926554268209</c:v>
                </c:pt>
                <c:pt idx="63">
                  <c:v>6.6418979445073481</c:v>
                </c:pt>
                <c:pt idx="64">
                  <c:v>6.1519004865485138</c:v>
                </c:pt>
                <c:pt idx="65">
                  <c:v>8.4668306846525407</c:v>
                </c:pt>
                <c:pt idx="66">
                  <c:v>9.1987476133145769</c:v>
                </c:pt>
                <c:pt idx="67">
                  <c:v>9.9375764585112911</c:v>
                </c:pt>
                <c:pt idx="68">
                  <c:v>9.3103056242321571</c:v>
                </c:pt>
                <c:pt idx="69">
                  <c:v>11.131494978902751</c:v>
                </c:pt>
                <c:pt idx="70">
                  <c:v>8.6683742977122655</c:v>
                </c:pt>
                <c:pt idx="71">
                  <c:v>12.040168068145288</c:v>
                </c:pt>
                <c:pt idx="72">
                  <c:v>12.162177376299283</c:v>
                </c:pt>
                <c:pt idx="73">
                  <c:v>12.809505190825423</c:v>
                </c:pt>
                <c:pt idx="74">
                  <c:v>9.6862608436331108</c:v>
                </c:pt>
                <c:pt idx="75">
                  <c:v>11.034439427758869</c:v>
                </c:pt>
                <c:pt idx="76">
                  <c:v>11.151339014661374</c:v>
                </c:pt>
                <c:pt idx="77">
                  <c:v>12.20451659167696</c:v>
                </c:pt>
                <c:pt idx="78">
                  <c:v>14.046343570772386</c:v>
                </c:pt>
                <c:pt idx="79">
                  <c:v>12.397764665967465</c:v>
                </c:pt>
                <c:pt idx="80">
                  <c:v>10.05047554586168</c:v>
                </c:pt>
                <c:pt idx="81">
                  <c:v>14.877805668471922</c:v>
                </c:pt>
                <c:pt idx="82">
                  <c:v>12.131489848118687</c:v>
                </c:pt>
                <c:pt idx="83">
                  <c:v>11.61568224718604</c:v>
                </c:pt>
                <c:pt idx="84">
                  <c:v>11.157223137324365</c:v>
                </c:pt>
                <c:pt idx="85">
                  <c:v>9.6040714920970984</c:v>
                </c:pt>
                <c:pt idx="86">
                  <c:v>12.105000079139778</c:v>
                </c:pt>
                <c:pt idx="87">
                  <c:v>12.227654774489242</c:v>
                </c:pt>
                <c:pt idx="88">
                  <c:v>9.7308509617212753</c:v>
                </c:pt>
                <c:pt idx="89">
                  <c:v>9.0507354719867301</c:v>
                </c:pt>
                <c:pt idx="90">
                  <c:v>8.983251562912443</c:v>
                </c:pt>
                <c:pt idx="91">
                  <c:v>4.3877705646744047</c:v>
                </c:pt>
                <c:pt idx="92">
                  <c:v>6.3031871639391133</c:v>
                </c:pt>
                <c:pt idx="93">
                  <c:v>5.027630072495592</c:v>
                </c:pt>
                <c:pt idx="94">
                  <c:v>5.0409153633776711</c:v>
                </c:pt>
                <c:pt idx="95">
                  <c:v>5.3544634755324605</c:v>
                </c:pt>
                <c:pt idx="96">
                  <c:v>4.0331140937427872</c:v>
                </c:pt>
                <c:pt idx="97">
                  <c:v>2.9147077221789139</c:v>
                </c:pt>
                <c:pt idx="98">
                  <c:v>3.1077454336901615</c:v>
                </c:pt>
                <c:pt idx="99">
                  <c:v>2.7179243267440443</c:v>
                </c:pt>
                <c:pt idx="100">
                  <c:v>2.439192888268038</c:v>
                </c:pt>
                <c:pt idx="101">
                  <c:v>2.9448017387832737</c:v>
                </c:pt>
                <c:pt idx="102">
                  <c:v>2.9237997537771472</c:v>
                </c:pt>
                <c:pt idx="103">
                  <c:v>2.5474546492287065</c:v>
                </c:pt>
                <c:pt idx="104">
                  <c:v>3.1833791270017144</c:v>
                </c:pt>
                <c:pt idx="105">
                  <c:v>2.6925253803269813</c:v>
                </c:pt>
                <c:pt idx="106">
                  <c:v>3.2091401395756822</c:v>
                </c:pt>
                <c:pt idx="107">
                  <c:v>2.839239546710612</c:v>
                </c:pt>
                <c:pt idx="108">
                  <c:v>3.0066501402716472</c:v>
                </c:pt>
                <c:pt idx="109">
                  <c:v>3.4168949474834434</c:v>
                </c:pt>
                <c:pt idx="110">
                  <c:v>3.8693851903704379</c:v>
                </c:pt>
                <c:pt idx="111">
                  <c:v>3.7228903826316522</c:v>
                </c:pt>
                <c:pt idx="112">
                  <c:v>5.364007051140768</c:v>
                </c:pt>
                <c:pt idx="113">
                  <c:v>5.3950914005045245</c:v>
                </c:pt>
                <c:pt idx="114">
                  <c:v>6.3826231250026755</c:v>
                </c:pt>
                <c:pt idx="115">
                  <c:v>8.955626024747982</c:v>
                </c:pt>
                <c:pt idx="116">
                  <c:v>7.4442064357953948</c:v>
                </c:pt>
                <c:pt idx="117">
                  <c:v>6.31027256204551</c:v>
                </c:pt>
                <c:pt idx="118">
                  <c:v>11.313948837453029</c:v>
                </c:pt>
                <c:pt idx="119">
                  <c:v>9.8875594440818908</c:v>
                </c:pt>
                <c:pt idx="120">
                  <c:v>9.4291414275641472</c:v>
                </c:pt>
                <c:pt idx="121">
                  <c:v>8.395966528309291</c:v>
                </c:pt>
                <c:pt idx="122">
                  <c:v>13.158976962632099</c:v>
                </c:pt>
                <c:pt idx="123">
                  <c:v>11.038058660200697</c:v>
                </c:pt>
                <c:pt idx="124">
                  <c:v>12.640885907138614</c:v>
                </c:pt>
                <c:pt idx="125">
                  <c:v>12.919408758033626</c:v>
                </c:pt>
                <c:pt idx="126">
                  <c:v>13.230275545328869</c:v>
                </c:pt>
                <c:pt idx="127">
                  <c:v>12.899250227576243</c:v>
                </c:pt>
                <c:pt idx="128">
                  <c:v>14.475685158391673</c:v>
                </c:pt>
                <c:pt idx="129">
                  <c:v>12.737123679223931</c:v>
                </c:pt>
                <c:pt idx="130">
                  <c:v>12.891615941861286</c:v>
                </c:pt>
                <c:pt idx="131">
                  <c:v>13.738111258991516</c:v>
                </c:pt>
                <c:pt idx="132">
                  <c:v>13.236767859936059</c:v>
                </c:pt>
                <c:pt idx="133">
                  <c:v>16.340803417316199</c:v>
                </c:pt>
                <c:pt idx="134">
                  <c:v>14.514070425024485</c:v>
                </c:pt>
                <c:pt idx="135">
                  <c:v>11.206317662645152</c:v>
                </c:pt>
                <c:pt idx="136">
                  <c:v>13.787159994380271</c:v>
                </c:pt>
                <c:pt idx="137">
                  <c:v>10.920805838148027</c:v>
                </c:pt>
                <c:pt idx="138">
                  <c:v>11.920888365517971</c:v>
                </c:pt>
                <c:pt idx="139">
                  <c:v>10.86781690154778</c:v>
                </c:pt>
                <c:pt idx="140">
                  <c:v>8.3017893807400434</c:v>
                </c:pt>
                <c:pt idx="141">
                  <c:v>9.1438997431938684</c:v>
                </c:pt>
                <c:pt idx="142">
                  <c:v>9.888817364554793</c:v>
                </c:pt>
                <c:pt idx="143">
                  <c:v>8.6340779866574184</c:v>
                </c:pt>
                <c:pt idx="144">
                  <c:v>6.9708912986024592</c:v>
                </c:pt>
                <c:pt idx="145">
                  <c:v>6.2961341332932976</c:v>
                </c:pt>
                <c:pt idx="146">
                  <c:v>7.1380345110420125</c:v>
                </c:pt>
                <c:pt idx="147">
                  <c:v>5.1552726270701879</c:v>
                </c:pt>
                <c:pt idx="148">
                  <c:v>4.8530243684128402</c:v>
                </c:pt>
                <c:pt idx="149">
                  <c:v>4.3183316142265644</c:v>
                </c:pt>
                <c:pt idx="150">
                  <c:v>2.595457449433316</c:v>
                </c:pt>
                <c:pt idx="151">
                  <c:v>2.6550709011664759</c:v>
                </c:pt>
                <c:pt idx="152">
                  <c:v>3.172371640393834</c:v>
                </c:pt>
                <c:pt idx="153">
                  <c:v>3.8348657801882924</c:v>
                </c:pt>
                <c:pt idx="154">
                  <c:v>2.9249963660965994</c:v>
                </c:pt>
                <c:pt idx="155">
                  <c:v>2.7328710947557093</c:v>
                </c:pt>
                <c:pt idx="156">
                  <c:v>2.6251672351524684</c:v>
                </c:pt>
                <c:pt idx="157">
                  <c:v>2.8590123547183399</c:v>
                </c:pt>
                <c:pt idx="158">
                  <c:v>3.1989125206798796</c:v>
                </c:pt>
                <c:pt idx="159">
                  <c:v>3.9436895095074305</c:v>
                </c:pt>
                <c:pt idx="160">
                  <c:v>3.7740393048210477</c:v>
                </c:pt>
                <c:pt idx="161">
                  <c:v>4.1031017235997425</c:v>
                </c:pt>
                <c:pt idx="162">
                  <c:v>3.7532044128871593</c:v>
                </c:pt>
                <c:pt idx="163">
                  <c:v>3.0184589130533297</c:v>
                </c:pt>
                <c:pt idx="164">
                  <c:v>4.282016507219419</c:v>
                </c:pt>
                <c:pt idx="165">
                  <c:v>5.1814523092900782</c:v>
                </c:pt>
                <c:pt idx="166">
                  <c:v>6.9767147962798912</c:v>
                </c:pt>
                <c:pt idx="167">
                  <c:v>8.1328365994156702</c:v>
                </c:pt>
                <c:pt idx="168">
                  <c:v>8.1027521701259317</c:v>
                </c:pt>
                <c:pt idx="169">
                  <c:v>9.6818530719526983</c:v>
                </c:pt>
                <c:pt idx="170">
                  <c:v>10.276398805338889</c:v>
                </c:pt>
                <c:pt idx="171">
                  <c:v>10.079157987377858</c:v>
                </c:pt>
                <c:pt idx="172">
                  <c:v>6.8502753555837543</c:v>
                </c:pt>
                <c:pt idx="173">
                  <c:v>5.7938830981256784</c:v>
                </c:pt>
                <c:pt idx="174">
                  <c:v>10.900594663533862</c:v>
                </c:pt>
                <c:pt idx="175">
                  <c:v>6.554652732539215</c:v>
                </c:pt>
                <c:pt idx="176">
                  <c:v>8.6143721753534095</c:v>
                </c:pt>
                <c:pt idx="177">
                  <c:v>13.415792054973306</c:v>
                </c:pt>
                <c:pt idx="178">
                  <c:v>10.257519483085648</c:v>
                </c:pt>
                <c:pt idx="179">
                  <c:v>14.540263122766653</c:v>
                </c:pt>
                <c:pt idx="180">
                  <c:v>11.111526610916812</c:v>
                </c:pt>
                <c:pt idx="181">
                  <c:v>11.331460109810902</c:v>
                </c:pt>
                <c:pt idx="182">
                  <c:v>8.4008499361832758</c:v>
                </c:pt>
                <c:pt idx="183">
                  <c:v>7.0947849190092374</c:v>
                </c:pt>
                <c:pt idx="184">
                  <c:v>11.284202217866714</c:v>
                </c:pt>
                <c:pt idx="185">
                  <c:v>12.424641434094475</c:v>
                </c:pt>
                <c:pt idx="186">
                  <c:v>11.580076754535025</c:v>
                </c:pt>
                <c:pt idx="187">
                  <c:v>10.723306216254169</c:v>
                </c:pt>
                <c:pt idx="188">
                  <c:v>7.7805358696988041</c:v>
                </c:pt>
                <c:pt idx="189">
                  <c:v>11.241651918001178</c:v>
                </c:pt>
                <c:pt idx="190">
                  <c:v>12.158629252731654</c:v>
                </c:pt>
                <c:pt idx="191">
                  <c:v>12.139221090274944</c:v>
                </c:pt>
                <c:pt idx="192">
                  <c:v>11.331402553405283</c:v>
                </c:pt>
                <c:pt idx="193">
                  <c:v>7.1145825113293304</c:v>
                </c:pt>
                <c:pt idx="194">
                  <c:v>8.5841741586926688</c:v>
                </c:pt>
                <c:pt idx="195">
                  <c:v>7.4057378886141203</c:v>
                </c:pt>
                <c:pt idx="196">
                  <c:v>9.1226345936897033</c:v>
                </c:pt>
                <c:pt idx="197">
                  <c:v>6.3411295144718824</c:v>
                </c:pt>
                <c:pt idx="198">
                  <c:v>5.664001966325146</c:v>
                </c:pt>
                <c:pt idx="199">
                  <c:v>6.1145200669736584</c:v>
                </c:pt>
                <c:pt idx="200">
                  <c:v>4.8391666643522697</c:v>
                </c:pt>
                <c:pt idx="201">
                  <c:v>4.3455249454039739</c:v>
                </c:pt>
                <c:pt idx="202">
                  <c:v>3.6130137518165784</c:v>
                </c:pt>
                <c:pt idx="203">
                  <c:v>3.6285221306929616</c:v>
                </c:pt>
                <c:pt idx="204">
                  <c:v>2.9581849730625871</c:v>
                </c:pt>
                <c:pt idx="205">
                  <c:v>2.7690433503575442</c:v>
                </c:pt>
                <c:pt idx="206">
                  <c:v>3.4067341527369379</c:v>
                </c:pt>
                <c:pt idx="207">
                  <c:v>2.7885427189074368</c:v>
                </c:pt>
                <c:pt idx="208">
                  <c:v>2.6762719638114572</c:v>
                </c:pt>
                <c:pt idx="209">
                  <c:v>2.7313275679209621</c:v>
                </c:pt>
                <c:pt idx="210">
                  <c:v>2.4373656919502316</c:v>
                </c:pt>
                <c:pt idx="211">
                  <c:v>2.673499150027018</c:v>
                </c:pt>
                <c:pt idx="212">
                  <c:v>3.1194099418877537</c:v>
                </c:pt>
                <c:pt idx="213">
                  <c:v>3.2129836358717903</c:v>
                </c:pt>
                <c:pt idx="214">
                  <c:v>4.8374053364511624</c:v>
                </c:pt>
                <c:pt idx="215">
                  <c:v>3.9552836244802236</c:v>
                </c:pt>
                <c:pt idx="216">
                  <c:v>5.2151896779964888</c:v>
                </c:pt>
                <c:pt idx="217">
                  <c:v>5.4026287448923593</c:v>
                </c:pt>
                <c:pt idx="218">
                  <c:v>7.7733788118000202</c:v>
                </c:pt>
                <c:pt idx="219">
                  <c:v>7.6660489766566604</c:v>
                </c:pt>
                <c:pt idx="220">
                  <c:v>8.9310636142636284</c:v>
                </c:pt>
                <c:pt idx="221">
                  <c:v>6.2381906788534458</c:v>
                </c:pt>
                <c:pt idx="222">
                  <c:v>9.0606510335781465</c:v>
                </c:pt>
                <c:pt idx="223">
                  <c:v>12.151971565463143</c:v>
                </c:pt>
                <c:pt idx="224">
                  <c:v>8.6787977268074883</c:v>
                </c:pt>
                <c:pt idx="225">
                  <c:v>7.5780874486955536</c:v>
                </c:pt>
                <c:pt idx="226">
                  <c:v>13.646831947784644</c:v>
                </c:pt>
                <c:pt idx="227">
                  <c:v>12.382621370798471</c:v>
                </c:pt>
                <c:pt idx="228">
                  <c:v>12.501827892316303</c:v>
                </c:pt>
                <c:pt idx="229">
                  <c:v>10.26589352090047</c:v>
                </c:pt>
                <c:pt idx="230">
                  <c:v>15.088832563492115</c:v>
                </c:pt>
                <c:pt idx="231">
                  <c:v>10.860257238141688</c:v>
                </c:pt>
                <c:pt idx="232">
                  <c:v>14.251206420784516</c:v>
                </c:pt>
                <c:pt idx="233">
                  <c:v>9.5086112727867356</c:v>
                </c:pt>
                <c:pt idx="234">
                  <c:v>12.981031903365356</c:v>
                </c:pt>
                <c:pt idx="235">
                  <c:v>13.442506846549563</c:v>
                </c:pt>
                <c:pt idx="236">
                  <c:v>11.406264565916977</c:v>
                </c:pt>
                <c:pt idx="237">
                  <c:v>8.7401339855984439</c:v>
                </c:pt>
                <c:pt idx="238">
                  <c:v>7.5645024337056066</c:v>
                </c:pt>
                <c:pt idx="239">
                  <c:v>12.54330495598332</c:v>
                </c:pt>
                <c:pt idx="240">
                  <c:v>6.9184382673639329</c:v>
                </c:pt>
                <c:pt idx="241">
                  <c:v>13.172379268852083</c:v>
                </c:pt>
                <c:pt idx="242">
                  <c:v>12.242912841750897</c:v>
                </c:pt>
                <c:pt idx="243">
                  <c:v>10.208009052814397</c:v>
                </c:pt>
                <c:pt idx="244">
                  <c:v>12.541377592734641</c:v>
                </c:pt>
                <c:pt idx="245">
                  <c:v>7.2316800880347154</c:v>
                </c:pt>
                <c:pt idx="246">
                  <c:v>9.6654008011415371</c:v>
                </c:pt>
                <c:pt idx="247">
                  <c:v>8.9024909405610444</c:v>
                </c:pt>
                <c:pt idx="248">
                  <c:v>5.8599965009604116</c:v>
                </c:pt>
                <c:pt idx="249">
                  <c:v>5.974123315478451</c:v>
                </c:pt>
                <c:pt idx="250">
                  <c:v>5.3936598434303136</c:v>
                </c:pt>
                <c:pt idx="251">
                  <c:v>5.7316127383367057</c:v>
                </c:pt>
                <c:pt idx="252">
                  <c:v>3.1963402663903282</c:v>
                </c:pt>
                <c:pt idx="253">
                  <c:v>4.2891192049151101</c:v>
                </c:pt>
                <c:pt idx="254">
                  <c:v>4.0254668806266025</c:v>
                </c:pt>
                <c:pt idx="255">
                  <c:v>2.8499058471500787</c:v>
                </c:pt>
                <c:pt idx="256">
                  <c:v>4.1879561623451664</c:v>
                </c:pt>
                <c:pt idx="257">
                  <c:v>3.5911604956304704</c:v>
                </c:pt>
                <c:pt idx="258">
                  <c:v>2.969033434834448</c:v>
                </c:pt>
                <c:pt idx="259">
                  <c:v>3.0353056814050001</c:v>
                </c:pt>
                <c:pt idx="260">
                  <c:v>3.2084310916634093</c:v>
                </c:pt>
                <c:pt idx="261">
                  <c:v>3.2128205413396085</c:v>
                </c:pt>
                <c:pt idx="262">
                  <c:v>3.4688810650935111</c:v>
                </c:pt>
                <c:pt idx="263">
                  <c:v>3.592269826249324</c:v>
                </c:pt>
                <c:pt idx="264">
                  <c:v>3.0088461579912273</c:v>
                </c:pt>
                <c:pt idx="265">
                  <c:v>3.9332681372820626</c:v>
                </c:pt>
                <c:pt idx="266">
                  <c:v>2.8269964410978186</c:v>
                </c:pt>
                <c:pt idx="267">
                  <c:v>3.0759743681943581</c:v>
                </c:pt>
                <c:pt idx="268">
                  <c:v>4.3503532806023566</c:v>
                </c:pt>
                <c:pt idx="269">
                  <c:v>3.6630993776910499</c:v>
                </c:pt>
                <c:pt idx="270">
                  <c:v>7.0044176667679885</c:v>
                </c:pt>
                <c:pt idx="271">
                  <c:v>6.9790920739873847</c:v>
                </c:pt>
                <c:pt idx="272">
                  <c:v>9.5389889443799767</c:v>
                </c:pt>
                <c:pt idx="273">
                  <c:v>10.636959118389175</c:v>
                </c:pt>
                <c:pt idx="274">
                  <c:v>9.3867705487255897</c:v>
                </c:pt>
                <c:pt idx="275">
                  <c:v>10.209003360812009</c:v>
                </c:pt>
                <c:pt idx="276">
                  <c:v>10.037468660563093</c:v>
                </c:pt>
                <c:pt idx="277">
                  <c:v>6.6875589514343821</c:v>
                </c:pt>
                <c:pt idx="278">
                  <c:v>11.938027439410448</c:v>
                </c:pt>
                <c:pt idx="279">
                  <c:v>7.785674023503808</c:v>
                </c:pt>
                <c:pt idx="280">
                  <c:v>5.8376435564362161</c:v>
                </c:pt>
                <c:pt idx="281">
                  <c:v>12.886237935463306</c:v>
                </c:pt>
                <c:pt idx="282">
                  <c:v>11.478093365706258</c:v>
                </c:pt>
                <c:pt idx="283">
                  <c:v>10.579150331026298</c:v>
                </c:pt>
                <c:pt idx="284">
                  <c:v>14.281110783580434</c:v>
                </c:pt>
                <c:pt idx="285">
                  <c:v>7.7295814936113825</c:v>
                </c:pt>
                <c:pt idx="286">
                  <c:v>11.107302156878756</c:v>
                </c:pt>
                <c:pt idx="287">
                  <c:v>9.2349514185937185</c:v>
                </c:pt>
                <c:pt idx="288">
                  <c:v>13.416063799384393</c:v>
                </c:pt>
                <c:pt idx="289">
                  <c:v>13.533427932767562</c:v>
                </c:pt>
                <c:pt idx="290">
                  <c:v>10.941099828936053</c:v>
                </c:pt>
                <c:pt idx="291">
                  <c:v>14.271049155453174</c:v>
                </c:pt>
                <c:pt idx="292">
                  <c:v>12.072454881219819</c:v>
                </c:pt>
                <c:pt idx="293">
                  <c:v>12.818661812039363</c:v>
                </c:pt>
                <c:pt idx="294">
                  <c:v>11.744335327440531</c:v>
                </c:pt>
                <c:pt idx="295">
                  <c:v>9.2099268892282424</c:v>
                </c:pt>
                <c:pt idx="296">
                  <c:v>11.260331705562599</c:v>
                </c:pt>
                <c:pt idx="297">
                  <c:v>9.5659910838093953</c:v>
                </c:pt>
                <c:pt idx="298">
                  <c:v>8.6701675290693387</c:v>
                </c:pt>
                <c:pt idx="299">
                  <c:v>8.8841039184510322</c:v>
                </c:pt>
                <c:pt idx="300">
                  <c:v>7.9103689781550379</c:v>
                </c:pt>
                <c:pt idx="301">
                  <c:v>6.9385718624933883</c:v>
                </c:pt>
                <c:pt idx="302">
                  <c:v>6.3343613602351496</c:v>
                </c:pt>
                <c:pt idx="303">
                  <c:v>5.2279340731243877</c:v>
                </c:pt>
                <c:pt idx="304">
                  <c:v>3.3041001125323888</c:v>
                </c:pt>
                <c:pt idx="305">
                  <c:v>3.1653073727374625</c:v>
                </c:pt>
                <c:pt idx="306">
                  <c:v>3.3600288211452245</c:v>
                </c:pt>
                <c:pt idx="307">
                  <c:v>3.922277734014731</c:v>
                </c:pt>
                <c:pt idx="308">
                  <c:v>3.0303347060782806</c:v>
                </c:pt>
                <c:pt idx="309">
                  <c:v>2.5153936547324953</c:v>
                </c:pt>
                <c:pt idx="310">
                  <c:v>4.5159619283654768</c:v>
                </c:pt>
                <c:pt idx="311">
                  <c:v>3.1307624841486001</c:v>
                </c:pt>
                <c:pt idx="312">
                  <c:v>2.7811211197448849</c:v>
                </c:pt>
                <c:pt idx="313">
                  <c:v>2.8975396641649129</c:v>
                </c:pt>
                <c:pt idx="314">
                  <c:v>2.8533559430686326</c:v>
                </c:pt>
                <c:pt idx="315">
                  <c:v>3.0252048484066414</c:v>
                </c:pt>
                <c:pt idx="316">
                  <c:v>2.5983271433295334</c:v>
                </c:pt>
                <c:pt idx="317">
                  <c:v>2.4709993430175281</c:v>
                </c:pt>
                <c:pt idx="318">
                  <c:v>3.5757635140424142</c:v>
                </c:pt>
                <c:pt idx="319">
                  <c:v>3.361179979720994</c:v>
                </c:pt>
                <c:pt idx="320">
                  <c:v>4.0425184312358988</c:v>
                </c:pt>
                <c:pt idx="321">
                  <c:v>3.7792670214249982</c:v>
                </c:pt>
                <c:pt idx="322">
                  <c:v>3.7288837101646504</c:v>
                </c:pt>
                <c:pt idx="323">
                  <c:v>5.0574994007723415</c:v>
                </c:pt>
                <c:pt idx="324">
                  <c:v>5.4696899861808532</c:v>
                </c:pt>
                <c:pt idx="325">
                  <c:v>7.613028347267492</c:v>
                </c:pt>
                <c:pt idx="326">
                  <c:v>5.0137701132207084</c:v>
                </c:pt>
                <c:pt idx="327">
                  <c:v>7.7096682845252715</c:v>
                </c:pt>
                <c:pt idx="328">
                  <c:v>12.597662363375392</c:v>
                </c:pt>
                <c:pt idx="329">
                  <c:v>8.7929972858065177</c:v>
                </c:pt>
                <c:pt idx="330">
                  <c:v>11.263368810654509</c:v>
                </c:pt>
                <c:pt idx="331">
                  <c:v>11.382454662155958</c:v>
                </c:pt>
                <c:pt idx="332">
                  <c:v>10.032514750115936</c:v>
                </c:pt>
                <c:pt idx="333">
                  <c:v>15.350432976861352</c:v>
                </c:pt>
                <c:pt idx="334">
                  <c:v>13.708564806279021</c:v>
                </c:pt>
                <c:pt idx="335">
                  <c:v>12.707534759017715</c:v>
                </c:pt>
                <c:pt idx="336">
                  <c:v>12.105796220882507</c:v>
                </c:pt>
                <c:pt idx="337">
                  <c:v>9.6121878439333273</c:v>
                </c:pt>
                <c:pt idx="338">
                  <c:v>11.894257129913932</c:v>
                </c:pt>
                <c:pt idx="339">
                  <c:v>11.81319394998766</c:v>
                </c:pt>
                <c:pt idx="340">
                  <c:v>12.667156534661967</c:v>
                </c:pt>
                <c:pt idx="341">
                  <c:v>9.1620327543014479</c:v>
                </c:pt>
                <c:pt idx="342">
                  <c:v>11.513426710396161</c:v>
                </c:pt>
                <c:pt idx="343">
                  <c:v>12.019437395253767</c:v>
                </c:pt>
                <c:pt idx="344">
                  <c:v>12.171883263455548</c:v>
                </c:pt>
                <c:pt idx="345">
                  <c:v>11.34726276650051</c:v>
                </c:pt>
                <c:pt idx="346">
                  <c:v>12.837345326134912</c:v>
                </c:pt>
                <c:pt idx="347">
                  <c:v>11.171038184325589</c:v>
                </c:pt>
                <c:pt idx="348">
                  <c:v>7.1349096188653416</c:v>
                </c:pt>
                <c:pt idx="349">
                  <c:v>11.460011606654433</c:v>
                </c:pt>
                <c:pt idx="350">
                  <c:v>9.4252369589047937</c:v>
                </c:pt>
                <c:pt idx="351">
                  <c:v>10.712541322358003</c:v>
                </c:pt>
                <c:pt idx="352">
                  <c:v>7.1275781171630772</c:v>
                </c:pt>
                <c:pt idx="353">
                  <c:v>7.7878804655580129</c:v>
                </c:pt>
                <c:pt idx="354">
                  <c:v>5.0769260533267664</c:v>
                </c:pt>
                <c:pt idx="355">
                  <c:v>6.2598559083058181</c:v>
                </c:pt>
                <c:pt idx="356">
                  <c:v>6.2215621355798572</c:v>
                </c:pt>
                <c:pt idx="357">
                  <c:v>5.122639761663339</c:v>
                </c:pt>
                <c:pt idx="358">
                  <c:v>3.9019427959540582</c:v>
                </c:pt>
                <c:pt idx="359">
                  <c:v>6.1997046577275245</c:v>
                </c:pt>
                <c:pt idx="360">
                  <c:v>3.0161788391440831</c:v>
                </c:pt>
                <c:pt idx="361">
                  <c:v>2.5936443375835125</c:v>
                </c:pt>
                <c:pt idx="362">
                  <c:v>4.5817224074061951</c:v>
                </c:pt>
                <c:pt idx="363">
                  <c:v>3.2022685541674885</c:v>
                </c:pt>
                <c:pt idx="364">
                  <c:v>2.2736938799016109</c:v>
                </c:pt>
                <c:pt idx="365">
                  <c:v>2.4412547565081146</c:v>
                </c:pt>
                <c:pt idx="366">
                  <c:v>2.5302149959937568</c:v>
                </c:pt>
                <c:pt idx="367">
                  <c:v>2.636588854249561</c:v>
                </c:pt>
                <c:pt idx="368">
                  <c:v>2.815099393443492</c:v>
                </c:pt>
                <c:pt idx="369">
                  <c:v>3.0420524049267312</c:v>
                </c:pt>
                <c:pt idx="370">
                  <c:v>4.3787862470809662</c:v>
                </c:pt>
                <c:pt idx="371">
                  <c:v>3.0638853766861156</c:v>
                </c:pt>
                <c:pt idx="372">
                  <c:v>2.9166962440353226</c:v>
                </c:pt>
                <c:pt idx="373">
                  <c:v>4.6904485168455068</c:v>
                </c:pt>
                <c:pt idx="374">
                  <c:v>3.9731921928179759</c:v>
                </c:pt>
                <c:pt idx="375">
                  <c:v>4.2737882385581187</c:v>
                </c:pt>
                <c:pt idx="376">
                  <c:v>5.760768475850143</c:v>
                </c:pt>
                <c:pt idx="377">
                  <c:v>5.3457029482670588</c:v>
                </c:pt>
                <c:pt idx="378">
                  <c:v>10.179214283439265</c:v>
                </c:pt>
                <c:pt idx="379">
                  <c:v>9.7817167109271459</c:v>
                </c:pt>
                <c:pt idx="380">
                  <c:v>10.640031968523608</c:v>
                </c:pt>
                <c:pt idx="381">
                  <c:v>10.355154962216663</c:v>
                </c:pt>
                <c:pt idx="382">
                  <c:v>8.9703375232507589</c:v>
                </c:pt>
                <c:pt idx="383">
                  <c:v>8.4777138353290162</c:v>
                </c:pt>
                <c:pt idx="384">
                  <c:v>11.377821962698075</c:v>
                </c:pt>
                <c:pt idx="385">
                  <c:v>10.811503048147678</c:v>
                </c:pt>
                <c:pt idx="386">
                  <c:v>11.886073276216656</c:v>
                </c:pt>
                <c:pt idx="387">
                  <c:v>9.87074517803471</c:v>
                </c:pt>
                <c:pt idx="388">
                  <c:v>14.348144385418216</c:v>
                </c:pt>
                <c:pt idx="389">
                  <c:v>11.766447456499296</c:v>
                </c:pt>
                <c:pt idx="390">
                  <c:v>12.085950055182789</c:v>
                </c:pt>
                <c:pt idx="391">
                  <c:v>14.73942951638098</c:v>
                </c:pt>
                <c:pt idx="392">
                  <c:v>13.511099021350244</c:v>
                </c:pt>
                <c:pt idx="393">
                  <c:v>10.598313930364789</c:v>
                </c:pt>
                <c:pt idx="394">
                  <c:v>13.776197946772083</c:v>
                </c:pt>
                <c:pt idx="395">
                  <c:v>10.486745117319973</c:v>
                </c:pt>
                <c:pt idx="396">
                  <c:v>13.996287722878368</c:v>
                </c:pt>
                <c:pt idx="397">
                  <c:v>11.800497927184377</c:v>
                </c:pt>
                <c:pt idx="398">
                  <c:v>8.1868970827807406</c:v>
                </c:pt>
                <c:pt idx="399">
                  <c:v>11.927326527639384</c:v>
                </c:pt>
                <c:pt idx="400">
                  <c:v>10.532434544060582</c:v>
                </c:pt>
                <c:pt idx="401">
                  <c:v>10.825737281712318</c:v>
                </c:pt>
                <c:pt idx="402">
                  <c:v>8.9149025471322911</c:v>
                </c:pt>
                <c:pt idx="403">
                  <c:v>9.8896276105769587</c:v>
                </c:pt>
                <c:pt idx="404">
                  <c:v>6.0136371128953456</c:v>
                </c:pt>
                <c:pt idx="405">
                  <c:v>9.2731362480887434</c:v>
                </c:pt>
                <c:pt idx="406">
                  <c:v>6.129689379797334</c:v>
                </c:pt>
                <c:pt idx="407">
                  <c:v>4.3424951269079557</c:v>
                </c:pt>
                <c:pt idx="408">
                  <c:v>9.0403284424935464</c:v>
                </c:pt>
                <c:pt idx="409">
                  <c:v>3.6057267762617826</c:v>
                </c:pt>
                <c:pt idx="410">
                  <c:v>3.5775390792483881</c:v>
                </c:pt>
                <c:pt idx="411">
                  <c:v>3.1429651337261157</c:v>
                </c:pt>
                <c:pt idx="412">
                  <c:v>2.988787760671241</c:v>
                </c:pt>
                <c:pt idx="413">
                  <c:v>3.2016517879468576</c:v>
                </c:pt>
                <c:pt idx="414">
                  <c:v>2.5816870629918593</c:v>
                </c:pt>
                <c:pt idx="415">
                  <c:v>2.9860689528184867</c:v>
                </c:pt>
                <c:pt idx="416">
                  <c:v>2.8815054819325834</c:v>
                </c:pt>
                <c:pt idx="417">
                  <c:v>2.7464485970095573</c:v>
                </c:pt>
                <c:pt idx="418">
                  <c:v>3.0627952515156101</c:v>
                </c:pt>
                <c:pt idx="419">
                  <c:v>2.6585790421232818</c:v>
                </c:pt>
                <c:pt idx="420">
                  <c:v>2.7024646876924066</c:v>
                </c:pt>
                <c:pt idx="421">
                  <c:v>2.6418382922314043</c:v>
                </c:pt>
                <c:pt idx="422">
                  <c:v>3.0862110370731335</c:v>
                </c:pt>
                <c:pt idx="423">
                  <c:v>4.1993954580983992</c:v>
                </c:pt>
                <c:pt idx="424">
                  <c:v>3.4983523626202446</c:v>
                </c:pt>
                <c:pt idx="425">
                  <c:v>3.8028283788958137</c:v>
                </c:pt>
                <c:pt idx="426">
                  <c:v>4.6557651209921795</c:v>
                </c:pt>
                <c:pt idx="427">
                  <c:v>3.9896898079640755</c:v>
                </c:pt>
                <c:pt idx="428">
                  <c:v>4.9483381272378519</c:v>
                </c:pt>
                <c:pt idx="429">
                  <c:v>8.2351081880440518</c:v>
                </c:pt>
                <c:pt idx="430">
                  <c:v>8.6001075727404341</c:v>
                </c:pt>
                <c:pt idx="431">
                  <c:v>10.933168603586434</c:v>
                </c:pt>
                <c:pt idx="432">
                  <c:v>9.3110975239685487</c:v>
                </c:pt>
                <c:pt idx="433">
                  <c:v>10.985772195605836</c:v>
                </c:pt>
                <c:pt idx="434">
                  <c:v>11.121782717830559</c:v>
                </c:pt>
                <c:pt idx="435">
                  <c:v>12.736299214602663</c:v>
                </c:pt>
                <c:pt idx="436">
                  <c:v>10.104349166355721</c:v>
                </c:pt>
                <c:pt idx="437">
                  <c:v>12.456762815656031</c:v>
                </c:pt>
                <c:pt idx="438">
                  <c:v>8.7586276129768574</c:v>
                </c:pt>
                <c:pt idx="439">
                  <c:v>11.234266879405556</c:v>
                </c:pt>
                <c:pt idx="440">
                  <c:v>12.677266179963386</c:v>
                </c:pt>
                <c:pt idx="441">
                  <c:v>13.051064609206108</c:v>
                </c:pt>
                <c:pt idx="442">
                  <c:v>12.281583320523119</c:v>
                </c:pt>
                <c:pt idx="443">
                  <c:v>13.198191397434126</c:v>
                </c:pt>
                <c:pt idx="444">
                  <c:v>9.2022337015855662</c:v>
                </c:pt>
                <c:pt idx="445">
                  <c:v>13.06489033049014</c:v>
                </c:pt>
                <c:pt idx="446">
                  <c:v>13.978851388003061</c:v>
                </c:pt>
                <c:pt idx="447">
                  <c:v>12.944662536862808</c:v>
                </c:pt>
                <c:pt idx="448">
                  <c:v>11.741234793437783</c:v>
                </c:pt>
                <c:pt idx="449">
                  <c:v>12.539052345510388</c:v>
                </c:pt>
                <c:pt idx="450">
                  <c:v>11.264143255578517</c:v>
                </c:pt>
                <c:pt idx="451">
                  <c:v>11.790841626066481</c:v>
                </c:pt>
                <c:pt idx="452">
                  <c:v>13.79480372429617</c:v>
                </c:pt>
                <c:pt idx="453">
                  <c:v>10.491966618779799</c:v>
                </c:pt>
                <c:pt idx="454">
                  <c:v>7.9356052666210628</c:v>
                </c:pt>
                <c:pt idx="455">
                  <c:v>6.2176683934248516</c:v>
                </c:pt>
                <c:pt idx="456">
                  <c:v>7.7022411967921984</c:v>
                </c:pt>
                <c:pt idx="457">
                  <c:v>7.3854416130806548</c:v>
                </c:pt>
                <c:pt idx="458">
                  <c:v>7.7639933552872247</c:v>
                </c:pt>
                <c:pt idx="459">
                  <c:v>6.5439548934449201</c:v>
                </c:pt>
                <c:pt idx="460">
                  <c:v>5.2974757630333906</c:v>
                </c:pt>
                <c:pt idx="461">
                  <c:v>3.3602927502951232</c:v>
                </c:pt>
                <c:pt idx="462">
                  <c:v>2.9409812026748199</c:v>
                </c:pt>
                <c:pt idx="463">
                  <c:v>3.8897337822375362</c:v>
                </c:pt>
                <c:pt idx="464">
                  <c:v>3.2940672969961078</c:v>
                </c:pt>
                <c:pt idx="465">
                  <c:v>4.1182057766632489</c:v>
                </c:pt>
                <c:pt idx="466">
                  <c:v>2.5334371450548119</c:v>
                </c:pt>
                <c:pt idx="467">
                  <c:v>2.8936101382539787</c:v>
                </c:pt>
                <c:pt idx="468">
                  <c:v>3.0098797507432811</c:v>
                </c:pt>
                <c:pt idx="469">
                  <c:v>2.5429012826882316</c:v>
                </c:pt>
                <c:pt idx="470">
                  <c:v>3.0461412456573287</c:v>
                </c:pt>
                <c:pt idx="471">
                  <c:v>3.4538793319658847</c:v>
                </c:pt>
                <c:pt idx="472">
                  <c:v>3.7496559033918637</c:v>
                </c:pt>
                <c:pt idx="473">
                  <c:v>3.3188631012151624</c:v>
                </c:pt>
                <c:pt idx="474">
                  <c:v>3.7908760262322345</c:v>
                </c:pt>
                <c:pt idx="475">
                  <c:v>2.8992643921487193</c:v>
                </c:pt>
                <c:pt idx="476">
                  <c:v>3.6842044772699509</c:v>
                </c:pt>
                <c:pt idx="477">
                  <c:v>5.5530948962942546</c:v>
                </c:pt>
                <c:pt idx="478">
                  <c:v>4.8668179607512476</c:v>
                </c:pt>
                <c:pt idx="479">
                  <c:v>7.2328008635675474</c:v>
                </c:pt>
                <c:pt idx="480">
                  <c:v>8.294207162832997</c:v>
                </c:pt>
                <c:pt idx="481">
                  <c:v>5.4183808188723876</c:v>
                </c:pt>
                <c:pt idx="482">
                  <c:v>9.5363816106487782</c:v>
                </c:pt>
                <c:pt idx="483">
                  <c:v>9.4736556111573726</c:v>
                </c:pt>
                <c:pt idx="484">
                  <c:v>10.310624000133501</c:v>
                </c:pt>
                <c:pt idx="485">
                  <c:v>6.3703459443760106</c:v>
                </c:pt>
                <c:pt idx="486">
                  <c:v>9.396683223797794</c:v>
                </c:pt>
                <c:pt idx="487">
                  <c:v>9.5572975106222664</c:v>
                </c:pt>
                <c:pt idx="488">
                  <c:v>10.543856663991779</c:v>
                </c:pt>
                <c:pt idx="489">
                  <c:v>10.933113316125937</c:v>
                </c:pt>
                <c:pt idx="490">
                  <c:v>11.803605783839021</c:v>
                </c:pt>
                <c:pt idx="491">
                  <c:v>11.788295121651821</c:v>
                </c:pt>
                <c:pt idx="492">
                  <c:v>7.875536652599588</c:v>
                </c:pt>
                <c:pt idx="493">
                  <c:v>13.311265378520314</c:v>
                </c:pt>
                <c:pt idx="494">
                  <c:v>12.376731900740321</c:v>
                </c:pt>
                <c:pt idx="495">
                  <c:v>11.238862390289601</c:v>
                </c:pt>
                <c:pt idx="496">
                  <c:v>12.055248027922143</c:v>
                </c:pt>
                <c:pt idx="497">
                  <c:v>10.863077539135375</c:v>
                </c:pt>
                <c:pt idx="498">
                  <c:v>11.845130032841546</c:v>
                </c:pt>
                <c:pt idx="499">
                  <c:v>12.967670779204841</c:v>
                </c:pt>
                <c:pt idx="500">
                  <c:v>7.42214625857771</c:v>
                </c:pt>
                <c:pt idx="501">
                  <c:v>11.674887613971997</c:v>
                </c:pt>
                <c:pt idx="502">
                  <c:v>11.294374393751731</c:v>
                </c:pt>
                <c:pt idx="503">
                  <c:v>10.693053621806254</c:v>
                </c:pt>
                <c:pt idx="504">
                  <c:v>11.332331373527865</c:v>
                </c:pt>
                <c:pt idx="505">
                  <c:v>7.9133173290801473</c:v>
                </c:pt>
                <c:pt idx="506">
                  <c:v>8.8362229343649794</c:v>
                </c:pt>
                <c:pt idx="507">
                  <c:v>9.0593330351156673</c:v>
                </c:pt>
                <c:pt idx="508">
                  <c:v>9.8964587982296237</c:v>
                </c:pt>
                <c:pt idx="509">
                  <c:v>6.142798800628297</c:v>
                </c:pt>
                <c:pt idx="510">
                  <c:v>8.0973600676381015</c:v>
                </c:pt>
                <c:pt idx="511">
                  <c:v>5.4671185315542408</c:v>
                </c:pt>
                <c:pt idx="512">
                  <c:v>5.5939241764820551</c:v>
                </c:pt>
                <c:pt idx="513">
                  <c:v>4.4382001751004472</c:v>
                </c:pt>
                <c:pt idx="514">
                  <c:v>5.2643274735376746</c:v>
                </c:pt>
                <c:pt idx="515">
                  <c:v>3.8168050158171529</c:v>
                </c:pt>
                <c:pt idx="516">
                  <c:v>2.8594685880847548</c:v>
                </c:pt>
                <c:pt idx="517">
                  <c:v>3.3246352195786537</c:v>
                </c:pt>
                <c:pt idx="518">
                  <c:v>2.8297367552004005</c:v>
                </c:pt>
                <c:pt idx="519">
                  <c:v>3.0692444324091195</c:v>
                </c:pt>
                <c:pt idx="520">
                  <c:v>3.3401930122517776</c:v>
                </c:pt>
                <c:pt idx="521">
                  <c:v>2.7982720885244294</c:v>
                </c:pt>
                <c:pt idx="522">
                  <c:v>3.141874754926183</c:v>
                </c:pt>
                <c:pt idx="523">
                  <c:v>3.3404530647393154</c:v>
                </c:pt>
                <c:pt idx="524">
                  <c:v>2.8685110914035219</c:v>
                </c:pt>
                <c:pt idx="525">
                  <c:v>2.484207698330541</c:v>
                </c:pt>
                <c:pt idx="526">
                  <c:v>3.0633895994944247</c:v>
                </c:pt>
                <c:pt idx="527">
                  <c:v>2.9472903272164368</c:v>
                </c:pt>
                <c:pt idx="528">
                  <c:v>3.9738795749403844</c:v>
                </c:pt>
                <c:pt idx="529">
                  <c:v>4.0203401512418377</c:v>
                </c:pt>
                <c:pt idx="530">
                  <c:v>4.7544440765809597</c:v>
                </c:pt>
                <c:pt idx="531">
                  <c:v>5.0378898488700079</c:v>
                </c:pt>
                <c:pt idx="532">
                  <c:v>5.3953068910191107</c:v>
                </c:pt>
                <c:pt idx="533">
                  <c:v>10.109925613928493</c:v>
                </c:pt>
                <c:pt idx="534">
                  <c:v>4.4297386424729028</c:v>
                </c:pt>
                <c:pt idx="535">
                  <c:v>4.5222132305649811</c:v>
                </c:pt>
                <c:pt idx="536">
                  <c:v>11.152447077130919</c:v>
                </c:pt>
                <c:pt idx="537">
                  <c:v>5.8237746550088207</c:v>
                </c:pt>
                <c:pt idx="538">
                  <c:v>13.452061914005771</c:v>
                </c:pt>
                <c:pt idx="539">
                  <c:v>10.523476996154621</c:v>
                </c:pt>
                <c:pt idx="540">
                  <c:v>11.637861914547148</c:v>
                </c:pt>
                <c:pt idx="541">
                  <c:v>12.438679024596812</c:v>
                </c:pt>
                <c:pt idx="542">
                  <c:v>6.3431702063023652</c:v>
                </c:pt>
                <c:pt idx="543">
                  <c:v>11.714682911854506</c:v>
                </c:pt>
                <c:pt idx="544">
                  <c:v>11.531693735962563</c:v>
                </c:pt>
                <c:pt idx="545">
                  <c:v>11.041422583530558</c:v>
                </c:pt>
                <c:pt idx="546">
                  <c:v>12.234129502743194</c:v>
                </c:pt>
                <c:pt idx="547">
                  <c:v>12.168762504445159</c:v>
                </c:pt>
                <c:pt idx="548">
                  <c:v>13.313476466692332</c:v>
                </c:pt>
                <c:pt idx="549">
                  <c:v>11.832161553566763</c:v>
                </c:pt>
                <c:pt idx="550">
                  <c:v>11.934758120061431</c:v>
                </c:pt>
                <c:pt idx="551">
                  <c:v>10.062218860011182</c:v>
                </c:pt>
                <c:pt idx="552">
                  <c:v>14.291868935747154</c:v>
                </c:pt>
                <c:pt idx="553">
                  <c:v>6.4326877503742041</c:v>
                </c:pt>
                <c:pt idx="554">
                  <c:v>12.537204003488537</c:v>
                </c:pt>
                <c:pt idx="555">
                  <c:v>13.894457438485215</c:v>
                </c:pt>
                <c:pt idx="556">
                  <c:v>10.578336345897743</c:v>
                </c:pt>
                <c:pt idx="557">
                  <c:v>7.3190566321800006</c:v>
                </c:pt>
                <c:pt idx="558">
                  <c:v>8.4748136792504472</c:v>
                </c:pt>
                <c:pt idx="559">
                  <c:v>8.0915306044461328</c:v>
                </c:pt>
                <c:pt idx="560">
                  <c:v>8.2015886898563046</c:v>
                </c:pt>
                <c:pt idx="561">
                  <c:v>7.0668736999482435</c:v>
                </c:pt>
                <c:pt idx="562">
                  <c:v>10.499177425094061</c:v>
                </c:pt>
                <c:pt idx="563">
                  <c:v>4.2910386727076482</c:v>
                </c:pt>
                <c:pt idx="564">
                  <c:v>5.9474107519376229</c:v>
                </c:pt>
                <c:pt idx="565">
                  <c:v>4.6230946781217632</c:v>
                </c:pt>
                <c:pt idx="566">
                  <c:v>6.6951854624427147</c:v>
                </c:pt>
                <c:pt idx="567">
                  <c:v>4.4154879438088033</c:v>
                </c:pt>
                <c:pt idx="568">
                  <c:v>3.1655964790888822</c:v>
                </c:pt>
                <c:pt idx="569">
                  <c:v>3.4023389106347666</c:v>
                </c:pt>
                <c:pt idx="570">
                  <c:v>2.8190376062930316</c:v>
                </c:pt>
                <c:pt idx="571">
                  <c:v>3.3799902497784213</c:v>
                </c:pt>
                <c:pt idx="572">
                  <c:v>2.7948311007131852</c:v>
                </c:pt>
                <c:pt idx="573">
                  <c:v>3.0880376127564753</c:v>
                </c:pt>
                <c:pt idx="574">
                  <c:v>3.6035975462735319</c:v>
                </c:pt>
                <c:pt idx="575">
                  <c:v>3.2994740449646063</c:v>
                </c:pt>
                <c:pt idx="576">
                  <c:v>2.6345001622797177</c:v>
                </c:pt>
                <c:pt idx="577">
                  <c:v>2.8767670524184945</c:v>
                </c:pt>
                <c:pt idx="578">
                  <c:v>4.1676824348061761</c:v>
                </c:pt>
                <c:pt idx="579">
                  <c:v>3.4127041291105007</c:v>
                </c:pt>
                <c:pt idx="580">
                  <c:v>4.8346015827162407</c:v>
                </c:pt>
                <c:pt idx="581">
                  <c:v>3.6204016415069553</c:v>
                </c:pt>
                <c:pt idx="582">
                  <c:v>5.2571132265130931</c:v>
                </c:pt>
                <c:pt idx="583">
                  <c:v>4.9194614768304774</c:v>
                </c:pt>
                <c:pt idx="584">
                  <c:v>13.990820618393418</c:v>
                </c:pt>
                <c:pt idx="585">
                  <c:v>3.4978809877107802</c:v>
                </c:pt>
                <c:pt idx="586">
                  <c:v>7.3841559100890866</c:v>
                </c:pt>
                <c:pt idx="587">
                  <c:v>11.495423094352759</c:v>
                </c:pt>
                <c:pt idx="588">
                  <c:v>10.047562383717565</c:v>
                </c:pt>
                <c:pt idx="589">
                  <c:v>8.9973243791566713</c:v>
                </c:pt>
                <c:pt idx="590">
                  <c:v>8.6159891611357686</c:v>
                </c:pt>
                <c:pt idx="591">
                  <c:v>8.4181876235633197</c:v>
                </c:pt>
                <c:pt idx="592">
                  <c:v>5.9433480948315651</c:v>
                </c:pt>
                <c:pt idx="593">
                  <c:v>10.123970734417057</c:v>
                </c:pt>
                <c:pt idx="594">
                  <c:v>7.5334352593474447</c:v>
                </c:pt>
                <c:pt idx="595">
                  <c:v>10.830803972499844</c:v>
                </c:pt>
                <c:pt idx="596">
                  <c:v>6.6435034155545578</c:v>
                </c:pt>
                <c:pt idx="597">
                  <c:v>10.614415284776062</c:v>
                </c:pt>
                <c:pt idx="598">
                  <c:v>12.59778867161317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2128"/>
        <c:axId val="196274048"/>
      </c:scatterChart>
      <c:valAx>
        <c:axId val="19627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参考作物蒸发蒸腾量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4048"/>
        <c:crosses val="autoZero"/>
        <c:crossBetween val="midCat"/>
      </c:valAx>
      <c:valAx>
        <c:axId val="196274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辐射法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2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ET0(mm/d) 参考作物蒸发蒸腾量</c:v>
                </c:pt>
              </c:strCache>
            </c:strRef>
          </c:tx>
          <c:marker>
            <c:symbol val="none"/>
          </c:marker>
          <c: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HS 温度法</c:v>
                </c:pt>
              </c:strCache>
            </c:strRef>
          </c:tx>
          <c:marker>
            <c:symbol val="none"/>
          </c:marker>
          <c:val>
            <c:numRef>
              <c:f>Sheet3!$C$3:$C$601</c:f>
              <c:numCache>
                <c:formatCode>General</c:formatCode>
                <c:ptCount val="599"/>
                <c:pt idx="0">
                  <c:v>1.6441960309565125</c:v>
                </c:pt>
                <c:pt idx="1">
                  <c:v>0.39990378360515166</c:v>
                </c:pt>
                <c:pt idx="2">
                  <c:v>1.9921818256699466</c:v>
                </c:pt>
                <c:pt idx="3">
                  <c:v>0.25811401701857839</c:v>
                </c:pt>
                <c:pt idx="4">
                  <c:v>2.7238090830536894</c:v>
                </c:pt>
                <c:pt idx="5">
                  <c:v>4.5393290177322774</c:v>
                </c:pt>
                <c:pt idx="6">
                  <c:v>2.2267619714645615</c:v>
                </c:pt>
                <c:pt idx="7">
                  <c:v>3.5964095872251263</c:v>
                </c:pt>
                <c:pt idx="8">
                  <c:v>4.2414328698708426</c:v>
                </c:pt>
                <c:pt idx="9">
                  <c:v>2.6139562063951467</c:v>
                </c:pt>
                <c:pt idx="10">
                  <c:v>4.9342352216653342</c:v>
                </c:pt>
                <c:pt idx="11">
                  <c:v>5.842995668408923</c:v>
                </c:pt>
                <c:pt idx="12">
                  <c:v>10.136177376492338</c:v>
                </c:pt>
                <c:pt idx="13">
                  <c:v>9.6597141679877705</c:v>
                </c:pt>
                <c:pt idx="14">
                  <c:v>7.6855343459863743</c:v>
                </c:pt>
                <c:pt idx="15">
                  <c:v>8.9956783312869746</c:v>
                </c:pt>
                <c:pt idx="16">
                  <c:v>11.748200955599819</c:v>
                </c:pt>
                <c:pt idx="17">
                  <c:v>6.208560115991955</c:v>
                </c:pt>
                <c:pt idx="18">
                  <c:v>12.154423097071165</c:v>
                </c:pt>
                <c:pt idx="19">
                  <c:v>7.900252502644256</c:v>
                </c:pt>
                <c:pt idx="20">
                  <c:v>9.4276551020531603</c:v>
                </c:pt>
                <c:pt idx="21">
                  <c:v>9.1463078000928597</c:v>
                </c:pt>
                <c:pt idx="22">
                  <c:v>12.082116067641318</c:v>
                </c:pt>
                <c:pt idx="23">
                  <c:v>13.474095979351612</c:v>
                </c:pt>
                <c:pt idx="24">
                  <c:v>13.777603309916344</c:v>
                </c:pt>
                <c:pt idx="25">
                  <c:v>10.86215939977275</c:v>
                </c:pt>
                <c:pt idx="26">
                  <c:v>17.422719868311148</c:v>
                </c:pt>
                <c:pt idx="27">
                  <c:v>8.8572222158421727</c:v>
                </c:pt>
                <c:pt idx="28">
                  <c:v>11.957149087266194</c:v>
                </c:pt>
                <c:pt idx="29">
                  <c:v>11.833699187265974</c:v>
                </c:pt>
                <c:pt idx="30">
                  <c:v>9.2418597208081277</c:v>
                </c:pt>
                <c:pt idx="31">
                  <c:v>12.493792196672697</c:v>
                </c:pt>
                <c:pt idx="32">
                  <c:v>9.1109516143260603</c:v>
                </c:pt>
                <c:pt idx="33">
                  <c:v>11.248227332856517</c:v>
                </c:pt>
                <c:pt idx="34">
                  <c:v>14.026779439531436</c:v>
                </c:pt>
                <c:pt idx="35">
                  <c:v>10.655169866752825</c:v>
                </c:pt>
                <c:pt idx="36">
                  <c:v>9.1241063479102138</c:v>
                </c:pt>
                <c:pt idx="37">
                  <c:v>7.1581653504766649</c:v>
                </c:pt>
                <c:pt idx="38">
                  <c:v>10.544094646275571</c:v>
                </c:pt>
                <c:pt idx="39">
                  <c:v>7.0272607393868451</c:v>
                </c:pt>
                <c:pt idx="40">
                  <c:v>3.7358830741529485</c:v>
                </c:pt>
                <c:pt idx="41">
                  <c:v>5.0642689237069138</c:v>
                </c:pt>
                <c:pt idx="42">
                  <c:v>4.0010249761810783</c:v>
                </c:pt>
                <c:pt idx="43">
                  <c:v>2.5354550314521607</c:v>
                </c:pt>
                <c:pt idx="44">
                  <c:v>2.8959243644177768</c:v>
                </c:pt>
                <c:pt idx="45">
                  <c:v>2.2606359070610411</c:v>
                </c:pt>
                <c:pt idx="46">
                  <c:v>2.3035747832160713</c:v>
                </c:pt>
                <c:pt idx="47">
                  <c:v>1.8874539605771643</c:v>
                </c:pt>
                <c:pt idx="48">
                  <c:v>1.8775703120427476</c:v>
                </c:pt>
                <c:pt idx="49">
                  <c:v>1.6390696002614407</c:v>
                </c:pt>
                <c:pt idx="50">
                  <c:v>0.16250871293353231</c:v>
                </c:pt>
                <c:pt idx="51">
                  <c:v>0.92857364929624964</c:v>
                </c:pt>
                <c:pt idx="52">
                  <c:v>1.6854932522185306</c:v>
                </c:pt>
                <c:pt idx="53">
                  <c:v>0.82085837540511308</c:v>
                </c:pt>
                <c:pt idx="54">
                  <c:v>-0.19843998970729296</c:v>
                </c:pt>
                <c:pt idx="55">
                  <c:v>-0.81195237366467055</c:v>
                </c:pt>
                <c:pt idx="56">
                  <c:v>-0.46956828573589882</c:v>
                </c:pt>
                <c:pt idx="57">
                  <c:v>0.63180536618431615</c:v>
                </c:pt>
                <c:pt idx="58">
                  <c:v>3.1130237970021928</c:v>
                </c:pt>
                <c:pt idx="59">
                  <c:v>3.3652330611370798</c:v>
                </c:pt>
                <c:pt idx="60">
                  <c:v>7.6934432008511449</c:v>
                </c:pt>
                <c:pt idx="61">
                  <c:v>4.0125262274450009</c:v>
                </c:pt>
                <c:pt idx="62">
                  <c:v>5.8988346671679457</c:v>
                </c:pt>
                <c:pt idx="63">
                  <c:v>5.3733333565721031</c:v>
                </c:pt>
                <c:pt idx="64">
                  <c:v>5.2330542818328114</c:v>
                </c:pt>
                <c:pt idx="65">
                  <c:v>8.2235728606672396</c:v>
                </c:pt>
                <c:pt idx="66">
                  <c:v>9.9241528736582278</c:v>
                </c:pt>
                <c:pt idx="67">
                  <c:v>10.476262524745023</c:v>
                </c:pt>
                <c:pt idx="68">
                  <c:v>10.139493341886714</c:v>
                </c:pt>
                <c:pt idx="69">
                  <c:v>10.835585324521386</c:v>
                </c:pt>
                <c:pt idx="70">
                  <c:v>9.3072616839859723</c:v>
                </c:pt>
                <c:pt idx="71">
                  <c:v>11.327079311553595</c:v>
                </c:pt>
                <c:pt idx="72">
                  <c:v>12.81960795182648</c:v>
                </c:pt>
                <c:pt idx="73">
                  <c:v>9.8440627725589316</c:v>
                </c:pt>
                <c:pt idx="74">
                  <c:v>7.8165016551791293</c:v>
                </c:pt>
                <c:pt idx="75">
                  <c:v>11.460920501797768</c:v>
                </c:pt>
                <c:pt idx="76">
                  <c:v>10.596418302407724</c:v>
                </c:pt>
                <c:pt idx="77">
                  <c:v>12.214759717022583</c:v>
                </c:pt>
                <c:pt idx="78">
                  <c:v>13.470036222546293</c:v>
                </c:pt>
                <c:pt idx="79">
                  <c:v>12.518981190879021</c:v>
                </c:pt>
                <c:pt idx="80">
                  <c:v>10.752284671647491</c:v>
                </c:pt>
                <c:pt idx="81">
                  <c:v>15.371458330404172</c:v>
                </c:pt>
                <c:pt idx="82">
                  <c:v>10.255228180200223</c:v>
                </c:pt>
                <c:pt idx="83">
                  <c:v>12.033766537191628</c:v>
                </c:pt>
                <c:pt idx="84">
                  <c:v>12.961346331772384</c:v>
                </c:pt>
                <c:pt idx="85">
                  <c:v>10.262804839727774</c:v>
                </c:pt>
                <c:pt idx="86">
                  <c:v>13.905532276735086</c:v>
                </c:pt>
                <c:pt idx="87">
                  <c:v>10.652338763632546</c:v>
                </c:pt>
                <c:pt idx="88">
                  <c:v>8.8548914939325503</c:v>
                </c:pt>
                <c:pt idx="89">
                  <c:v>8.7951385309101902</c:v>
                </c:pt>
                <c:pt idx="90">
                  <c:v>8.0276583463867688</c:v>
                </c:pt>
                <c:pt idx="91">
                  <c:v>2.6765260435687868</c:v>
                </c:pt>
                <c:pt idx="92">
                  <c:v>5.5526210094375914</c:v>
                </c:pt>
                <c:pt idx="93">
                  <c:v>4.2692320815859137</c:v>
                </c:pt>
                <c:pt idx="94">
                  <c:v>4.7806501252837421</c:v>
                </c:pt>
                <c:pt idx="95">
                  <c:v>5.9425222491804375</c:v>
                </c:pt>
                <c:pt idx="96">
                  <c:v>2.8698193363332418</c:v>
                </c:pt>
                <c:pt idx="97">
                  <c:v>1.1560651427158384</c:v>
                </c:pt>
                <c:pt idx="98">
                  <c:v>1.5311282742875161</c:v>
                </c:pt>
                <c:pt idx="99">
                  <c:v>0.87153892419175594</c:v>
                </c:pt>
                <c:pt idx="100">
                  <c:v>-0.10813051915320102</c:v>
                </c:pt>
                <c:pt idx="101">
                  <c:v>0.93253525570556117</c:v>
                </c:pt>
                <c:pt idx="102">
                  <c:v>1.1865123291110318</c:v>
                </c:pt>
                <c:pt idx="103">
                  <c:v>-0.13804531378200594</c:v>
                </c:pt>
                <c:pt idx="104">
                  <c:v>1.6146618782642939</c:v>
                </c:pt>
                <c:pt idx="105">
                  <c:v>0.87166649997786028</c:v>
                </c:pt>
                <c:pt idx="106">
                  <c:v>0.94792511733388429</c:v>
                </c:pt>
                <c:pt idx="107">
                  <c:v>0.46852535678188073</c:v>
                </c:pt>
                <c:pt idx="108">
                  <c:v>4.0321763592552298</c:v>
                </c:pt>
                <c:pt idx="109">
                  <c:v>1.3660961867645418</c:v>
                </c:pt>
                <c:pt idx="110">
                  <c:v>1.8332580359363437</c:v>
                </c:pt>
                <c:pt idx="111">
                  <c:v>1.9038162826720502</c:v>
                </c:pt>
                <c:pt idx="112">
                  <c:v>3.3813760924988929</c:v>
                </c:pt>
                <c:pt idx="113">
                  <c:v>3.8426075053462609</c:v>
                </c:pt>
                <c:pt idx="114">
                  <c:v>5.1753971796981055</c:v>
                </c:pt>
                <c:pt idx="115">
                  <c:v>8.7700187115217858</c:v>
                </c:pt>
                <c:pt idx="116">
                  <c:v>6.7963372722740969</c:v>
                </c:pt>
                <c:pt idx="117">
                  <c:v>4.7618014492117569</c:v>
                </c:pt>
                <c:pt idx="118">
                  <c:v>12.404987116174631</c:v>
                </c:pt>
                <c:pt idx="119">
                  <c:v>8.0959710903644364</c:v>
                </c:pt>
                <c:pt idx="120">
                  <c:v>9.1953271433912374</c:v>
                </c:pt>
                <c:pt idx="121">
                  <c:v>8.0523014385349896</c:v>
                </c:pt>
                <c:pt idx="122">
                  <c:v>13.635088112871289</c:v>
                </c:pt>
                <c:pt idx="123">
                  <c:v>11.943002074831895</c:v>
                </c:pt>
                <c:pt idx="124">
                  <c:v>12.376719074402983</c:v>
                </c:pt>
                <c:pt idx="125">
                  <c:v>12.23062136812403</c:v>
                </c:pt>
                <c:pt idx="126">
                  <c:v>12.789104621499694</c:v>
                </c:pt>
                <c:pt idx="127">
                  <c:v>12.60806921769522</c:v>
                </c:pt>
                <c:pt idx="128">
                  <c:v>13.543404542897541</c:v>
                </c:pt>
                <c:pt idx="129">
                  <c:v>12.857188859164784</c:v>
                </c:pt>
                <c:pt idx="130">
                  <c:v>12.160007854552783</c:v>
                </c:pt>
                <c:pt idx="131">
                  <c:v>12.88460680885677</c:v>
                </c:pt>
                <c:pt idx="132">
                  <c:v>10.667762905908264</c:v>
                </c:pt>
                <c:pt idx="133">
                  <c:v>14.787758870339761</c:v>
                </c:pt>
                <c:pt idx="134">
                  <c:v>13.498370941805687</c:v>
                </c:pt>
                <c:pt idx="135">
                  <c:v>10.201176886833307</c:v>
                </c:pt>
                <c:pt idx="136">
                  <c:v>13.284868061270169</c:v>
                </c:pt>
                <c:pt idx="137">
                  <c:v>12.080278011196803</c:v>
                </c:pt>
                <c:pt idx="138">
                  <c:v>11.443244399221518</c:v>
                </c:pt>
                <c:pt idx="139">
                  <c:v>11.100214664589345</c:v>
                </c:pt>
                <c:pt idx="140">
                  <c:v>8.8145283914220336</c:v>
                </c:pt>
                <c:pt idx="141">
                  <c:v>8.5946183178144597</c:v>
                </c:pt>
                <c:pt idx="142">
                  <c:v>10.331267987618361</c:v>
                </c:pt>
                <c:pt idx="143">
                  <c:v>8.4794868061641893</c:v>
                </c:pt>
                <c:pt idx="144">
                  <c:v>6.6892515380011197</c:v>
                </c:pt>
                <c:pt idx="145">
                  <c:v>5.3422396063096951</c:v>
                </c:pt>
                <c:pt idx="146">
                  <c:v>6.0873802778051234</c:v>
                </c:pt>
                <c:pt idx="147">
                  <c:v>4.4493894745950664</c:v>
                </c:pt>
                <c:pt idx="148">
                  <c:v>3.6717746429424096</c:v>
                </c:pt>
                <c:pt idx="149">
                  <c:v>3.3042684879087902</c:v>
                </c:pt>
                <c:pt idx="150">
                  <c:v>0.64579617058296768</c:v>
                </c:pt>
                <c:pt idx="151">
                  <c:v>1.0383380490851153</c:v>
                </c:pt>
                <c:pt idx="152">
                  <c:v>1.621136466998454</c:v>
                </c:pt>
                <c:pt idx="153">
                  <c:v>2.4824169435874319</c:v>
                </c:pt>
                <c:pt idx="154">
                  <c:v>2.1667057312008402</c:v>
                </c:pt>
                <c:pt idx="155">
                  <c:v>1.6171385625421202</c:v>
                </c:pt>
                <c:pt idx="156">
                  <c:v>1.2151696545918587</c:v>
                </c:pt>
                <c:pt idx="157">
                  <c:v>0.86958446649198484</c:v>
                </c:pt>
                <c:pt idx="158">
                  <c:v>0.71725487072465799</c:v>
                </c:pt>
                <c:pt idx="159">
                  <c:v>3.6345835097881785</c:v>
                </c:pt>
                <c:pt idx="160">
                  <c:v>2.5672037526331897</c:v>
                </c:pt>
                <c:pt idx="161">
                  <c:v>2.569128919299279</c:v>
                </c:pt>
                <c:pt idx="162">
                  <c:v>2.3595117405937041</c:v>
                </c:pt>
                <c:pt idx="163">
                  <c:v>1.9881879087461765</c:v>
                </c:pt>
                <c:pt idx="164">
                  <c:v>2.3806879562351204</c:v>
                </c:pt>
                <c:pt idx="165">
                  <c:v>3.4433607592111164</c:v>
                </c:pt>
                <c:pt idx="166">
                  <c:v>6.7576684863641718</c:v>
                </c:pt>
                <c:pt idx="167">
                  <c:v>8.4712346664850298</c:v>
                </c:pt>
                <c:pt idx="168">
                  <c:v>7.5801888508194377</c:v>
                </c:pt>
                <c:pt idx="169">
                  <c:v>8.0839790117073438</c:v>
                </c:pt>
                <c:pt idx="170">
                  <c:v>11.642831863372939</c:v>
                </c:pt>
                <c:pt idx="171">
                  <c:v>9.497179773374306</c:v>
                </c:pt>
                <c:pt idx="172">
                  <c:v>9.0245475193404481</c:v>
                </c:pt>
                <c:pt idx="173">
                  <c:v>7.2548885013876703</c:v>
                </c:pt>
                <c:pt idx="174">
                  <c:v>12.154335207615402</c:v>
                </c:pt>
                <c:pt idx="175">
                  <c:v>8.2182275148248465</c:v>
                </c:pt>
                <c:pt idx="176">
                  <c:v>7.556457998914035</c:v>
                </c:pt>
                <c:pt idx="177">
                  <c:v>10.310878703471085</c:v>
                </c:pt>
                <c:pt idx="178">
                  <c:v>9.8350892898763966</c:v>
                </c:pt>
                <c:pt idx="179">
                  <c:v>12.071870182038342</c:v>
                </c:pt>
                <c:pt idx="180">
                  <c:v>11.763279325428034</c:v>
                </c:pt>
                <c:pt idx="181">
                  <c:v>11.453241581812499</c:v>
                </c:pt>
                <c:pt idx="182">
                  <c:v>10.918122600201006</c:v>
                </c:pt>
                <c:pt idx="183">
                  <c:v>7.2960463091817092</c:v>
                </c:pt>
                <c:pt idx="184">
                  <c:v>10.340240520997229</c:v>
                </c:pt>
                <c:pt idx="185">
                  <c:v>12.375884583201012</c:v>
                </c:pt>
                <c:pt idx="186">
                  <c:v>11.153958136905878</c:v>
                </c:pt>
                <c:pt idx="187">
                  <c:v>10.953448326275888</c:v>
                </c:pt>
                <c:pt idx="188">
                  <c:v>10.153362720207152</c:v>
                </c:pt>
                <c:pt idx="189">
                  <c:v>10.267168862238167</c:v>
                </c:pt>
                <c:pt idx="190">
                  <c:v>11.992912315388589</c:v>
                </c:pt>
                <c:pt idx="191">
                  <c:v>11.870597469805508</c:v>
                </c:pt>
                <c:pt idx="192">
                  <c:v>10.105265683642511</c:v>
                </c:pt>
                <c:pt idx="193">
                  <c:v>6.6262636419647016</c:v>
                </c:pt>
                <c:pt idx="194">
                  <c:v>7.8982195930592383</c:v>
                </c:pt>
                <c:pt idx="195">
                  <c:v>6.8201959192347186</c:v>
                </c:pt>
                <c:pt idx="196">
                  <c:v>8.1790268028563311</c:v>
                </c:pt>
                <c:pt idx="197">
                  <c:v>5.5063658593703195</c:v>
                </c:pt>
                <c:pt idx="198">
                  <c:v>4.2497045134229614</c:v>
                </c:pt>
                <c:pt idx="199">
                  <c:v>4.8082405061902369</c:v>
                </c:pt>
                <c:pt idx="200">
                  <c:v>3.5632486967933845</c:v>
                </c:pt>
                <c:pt idx="201">
                  <c:v>3.3996414607844536</c:v>
                </c:pt>
                <c:pt idx="202">
                  <c:v>2.7100882684701166</c:v>
                </c:pt>
                <c:pt idx="203">
                  <c:v>2.0967910223365216</c:v>
                </c:pt>
                <c:pt idx="204">
                  <c:v>1.330479769721316</c:v>
                </c:pt>
                <c:pt idx="205">
                  <c:v>1.3677019642126713</c:v>
                </c:pt>
                <c:pt idx="206">
                  <c:v>2.4309907627920855</c:v>
                </c:pt>
                <c:pt idx="207">
                  <c:v>0.37797554533044408</c:v>
                </c:pt>
                <c:pt idx="208">
                  <c:v>0.58329336217161964</c:v>
                </c:pt>
                <c:pt idx="209">
                  <c:v>0.9870377629990299</c:v>
                </c:pt>
                <c:pt idx="210">
                  <c:v>-0.52038309844461239</c:v>
                </c:pt>
                <c:pt idx="211">
                  <c:v>0.11636179122155731</c:v>
                </c:pt>
                <c:pt idx="212">
                  <c:v>0.53659231216963921</c:v>
                </c:pt>
                <c:pt idx="213">
                  <c:v>0.80433747458615046</c:v>
                </c:pt>
                <c:pt idx="214">
                  <c:v>4.4278668304316886</c:v>
                </c:pt>
                <c:pt idx="215">
                  <c:v>2.5341207461360544</c:v>
                </c:pt>
                <c:pt idx="216">
                  <c:v>3.8925689435695734</c:v>
                </c:pt>
                <c:pt idx="217">
                  <c:v>4.3693152875825962</c:v>
                </c:pt>
                <c:pt idx="218">
                  <c:v>7.3013461546228964</c:v>
                </c:pt>
                <c:pt idx="219">
                  <c:v>8.1975388089780896</c:v>
                </c:pt>
                <c:pt idx="220">
                  <c:v>8.0706377050039571</c:v>
                </c:pt>
                <c:pt idx="221">
                  <c:v>7.8334908396209846</c:v>
                </c:pt>
                <c:pt idx="222">
                  <c:v>8.2356641549234659</c:v>
                </c:pt>
                <c:pt idx="223">
                  <c:v>8.8608014889438032</c:v>
                </c:pt>
                <c:pt idx="224">
                  <c:v>8.2600197995091875</c:v>
                </c:pt>
                <c:pt idx="225">
                  <c:v>6.8347034909321227</c:v>
                </c:pt>
                <c:pt idx="226">
                  <c:v>12.069546578794798</c:v>
                </c:pt>
                <c:pt idx="227">
                  <c:v>9.6857140286081211</c:v>
                </c:pt>
                <c:pt idx="228">
                  <c:v>11.783151868132904</c:v>
                </c:pt>
                <c:pt idx="229">
                  <c:v>10.474428322263121</c:v>
                </c:pt>
                <c:pt idx="230">
                  <c:v>16.067465704101366</c:v>
                </c:pt>
                <c:pt idx="231">
                  <c:v>11.49150135333114</c:v>
                </c:pt>
                <c:pt idx="232">
                  <c:v>13.264029626152345</c:v>
                </c:pt>
                <c:pt idx="233">
                  <c:v>9.2613704332691213</c:v>
                </c:pt>
                <c:pt idx="234">
                  <c:v>9.8628424814899471</c:v>
                </c:pt>
                <c:pt idx="235">
                  <c:v>12.14907591502965</c:v>
                </c:pt>
                <c:pt idx="236">
                  <c:v>11.35673982919821</c:v>
                </c:pt>
                <c:pt idx="237">
                  <c:v>9.9235755813029414</c:v>
                </c:pt>
                <c:pt idx="238">
                  <c:v>8.8251982449030493</c:v>
                </c:pt>
                <c:pt idx="239">
                  <c:v>10.328151788443849</c:v>
                </c:pt>
                <c:pt idx="240">
                  <c:v>10.260252533748071</c:v>
                </c:pt>
                <c:pt idx="241">
                  <c:v>13.549037903898865</c:v>
                </c:pt>
                <c:pt idx="242">
                  <c:v>12.211437533563805</c:v>
                </c:pt>
                <c:pt idx="243">
                  <c:v>10.710200586979582</c:v>
                </c:pt>
                <c:pt idx="244">
                  <c:v>10.443324859384258</c:v>
                </c:pt>
                <c:pt idx="245">
                  <c:v>5.3743306332428382</c:v>
                </c:pt>
                <c:pt idx="246">
                  <c:v>9.6629034226895101</c:v>
                </c:pt>
                <c:pt idx="247">
                  <c:v>8.0261723883330376</c:v>
                </c:pt>
                <c:pt idx="248">
                  <c:v>5.2915834136463218</c:v>
                </c:pt>
                <c:pt idx="249">
                  <c:v>4.4351905903446625</c:v>
                </c:pt>
                <c:pt idx="250">
                  <c:v>4.7957924086762729</c:v>
                </c:pt>
                <c:pt idx="251">
                  <c:v>4.7589460974844897</c:v>
                </c:pt>
                <c:pt idx="252">
                  <c:v>1.8652514506219928</c:v>
                </c:pt>
                <c:pt idx="253">
                  <c:v>2.3366339056594496</c:v>
                </c:pt>
                <c:pt idx="254">
                  <c:v>3.3526602567081509</c:v>
                </c:pt>
                <c:pt idx="255">
                  <c:v>1.8806577620590981</c:v>
                </c:pt>
                <c:pt idx="256">
                  <c:v>3.6289648931820992</c:v>
                </c:pt>
                <c:pt idx="257">
                  <c:v>1.9366017570145011</c:v>
                </c:pt>
                <c:pt idx="258">
                  <c:v>1.2775556088996027</c:v>
                </c:pt>
                <c:pt idx="259">
                  <c:v>1.0418292761102248</c:v>
                </c:pt>
                <c:pt idx="260">
                  <c:v>1.1812017232135492</c:v>
                </c:pt>
                <c:pt idx="261">
                  <c:v>1.4793954243780365</c:v>
                </c:pt>
                <c:pt idx="262">
                  <c:v>2.328923884934655</c:v>
                </c:pt>
                <c:pt idx="263">
                  <c:v>2.5821627672495397</c:v>
                </c:pt>
                <c:pt idx="264">
                  <c:v>2.2572676590654379</c:v>
                </c:pt>
                <c:pt idx="265">
                  <c:v>2.9167234795219956</c:v>
                </c:pt>
                <c:pt idx="266">
                  <c:v>1.6677961152900882</c:v>
                </c:pt>
                <c:pt idx="267">
                  <c:v>0.67851344351209253</c:v>
                </c:pt>
                <c:pt idx="268">
                  <c:v>2.3376480595457894</c:v>
                </c:pt>
                <c:pt idx="269">
                  <c:v>2.2236300501099375</c:v>
                </c:pt>
                <c:pt idx="270">
                  <c:v>6.6653763986346073</c:v>
                </c:pt>
                <c:pt idx="271">
                  <c:v>5.7805308765148613</c:v>
                </c:pt>
                <c:pt idx="272">
                  <c:v>7.3782338298603101</c:v>
                </c:pt>
                <c:pt idx="273">
                  <c:v>8.5818691714534534</c:v>
                </c:pt>
                <c:pt idx="274">
                  <c:v>8.5489142845773802</c:v>
                </c:pt>
                <c:pt idx="275">
                  <c:v>9.9169832451321565</c:v>
                </c:pt>
                <c:pt idx="276">
                  <c:v>8.5475069873479033</c:v>
                </c:pt>
                <c:pt idx="277">
                  <c:v>7.2370631763459894</c:v>
                </c:pt>
                <c:pt idx="278">
                  <c:v>11.209328377858172</c:v>
                </c:pt>
                <c:pt idx="279">
                  <c:v>12.377098822892195</c:v>
                </c:pt>
                <c:pt idx="280">
                  <c:v>5.593198685744774</c:v>
                </c:pt>
                <c:pt idx="281">
                  <c:v>11.802423447847275</c:v>
                </c:pt>
                <c:pt idx="282">
                  <c:v>11.650698375059973</c:v>
                </c:pt>
                <c:pt idx="283">
                  <c:v>9.694555440611559</c:v>
                </c:pt>
                <c:pt idx="284">
                  <c:v>14.207434360449446</c:v>
                </c:pt>
                <c:pt idx="285">
                  <c:v>8.215375351466415</c:v>
                </c:pt>
                <c:pt idx="286">
                  <c:v>11.175387743729843</c:v>
                </c:pt>
                <c:pt idx="287">
                  <c:v>9.3362380872897539</c:v>
                </c:pt>
                <c:pt idx="288">
                  <c:v>13.970207728991799</c:v>
                </c:pt>
                <c:pt idx="289">
                  <c:v>13.74539258136895</c:v>
                </c:pt>
                <c:pt idx="290">
                  <c:v>9.7992338984998284</c:v>
                </c:pt>
                <c:pt idx="291">
                  <c:v>13.338690822924352</c:v>
                </c:pt>
                <c:pt idx="292">
                  <c:v>11.261486690497049</c:v>
                </c:pt>
                <c:pt idx="293">
                  <c:v>14.201102822177525</c:v>
                </c:pt>
                <c:pt idx="294">
                  <c:v>10.683298610283826</c:v>
                </c:pt>
                <c:pt idx="295">
                  <c:v>8.4077844760020373</c:v>
                </c:pt>
                <c:pt idx="296">
                  <c:v>12.241516831719888</c:v>
                </c:pt>
                <c:pt idx="297">
                  <c:v>10.207891111331602</c:v>
                </c:pt>
                <c:pt idx="298">
                  <c:v>8.5258249254122251</c:v>
                </c:pt>
                <c:pt idx="299">
                  <c:v>7.8732465972380128</c:v>
                </c:pt>
                <c:pt idx="300">
                  <c:v>6.4217570374931379</c:v>
                </c:pt>
                <c:pt idx="301">
                  <c:v>6.0249447494538835</c:v>
                </c:pt>
                <c:pt idx="302">
                  <c:v>6.8049195942533309</c:v>
                </c:pt>
                <c:pt idx="303">
                  <c:v>4.4334886689814734</c:v>
                </c:pt>
                <c:pt idx="304">
                  <c:v>2.3825651561918328</c:v>
                </c:pt>
                <c:pt idx="305">
                  <c:v>1.0989318184508656</c:v>
                </c:pt>
                <c:pt idx="306">
                  <c:v>3.236609075497074</c:v>
                </c:pt>
                <c:pt idx="307">
                  <c:v>2.9516741624529899</c:v>
                </c:pt>
                <c:pt idx="308">
                  <c:v>1.8662231051619402</c:v>
                </c:pt>
                <c:pt idx="309">
                  <c:v>0.39116713966966121</c:v>
                </c:pt>
                <c:pt idx="310">
                  <c:v>4.3336325015744732</c:v>
                </c:pt>
                <c:pt idx="311">
                  <c:v>0.9304073363452996</c:v>
                </c:pt>
                <c:pt idx="312">
                  <c:v>2.5714797608059716</c:v>
                </c:pt>
                <c:pt idx="313">
                  <c:v>0.19828110480302902</c:v>
                </c:pt>
                <c:pt idx="314">
                  <c:v>0.16618923147080905</c:v>
                </c:pt>
                <c:pt idx="315">
                  <c:v>2.1314535585351115</c:v>
                </c:pt>
                <c:pt idx="316">
                  <c:v>0.26222962720307241</c:v>
                </c:pt>
                <c:pt idx="317">
                  <c:v>-0.17598424369125498</c:v>
                </c:pt>
                <c:pt idx="318">
                  <c:v>1.0655996065143849</c:v>
                </c:pt>
                <c:pt idx="319">
                  <c:v>2.5925728007769213</c:v>
                </c:pt>
                <c:pt idx="320">
                  <c:v>2.0830842636733085</c:v>
                </c:pt>
                <c:pt idx="321">
                  <c:v>1.6767213843862967</c:v>
                </c:pt>
                <c:pt idx="322">
                  <c:v>5.3355295020501412</c:v>
                </c:pt>
                <c:pt idx="323">
                  <c:v>4.0390433670002981</c:v>
                </c:pt>
                <c:pt idx="324">
                  <c:v>3.1943405939670821</c:v>
                </c:pt>
                <c:pt idx="325">
                  <c:v>7.8571141231598878</c:v>
                </c:pt>
                <c:pt idx="326">
                  <c:v>4.2403082011775011</c:v>
                </c:pt>
                <c:pt idx="327">
                  <c:v>7.4278437394670425</c:v>
                </c:pt>
                <c:pt idx="328">
                  <c:v>13.211802217454567</c:v>
                </c:pt>
                <c:pt idx="329">
                  <c:v>8.1215013236394125</c:v>
                </c:pt>
                <c:pt idx="330">
                  <c:v>8.9341384713195602</c:v>
                </c:pt>
                <c:pt idx="331">
                  <c:v>12.242434762455387</c:v>
                </c:pt>
                <c:pt idx="332">
                  <c:v>9.739932371435323</c:v>
                </c:pt>
                <c:pt idx="333">
                  <c:v>11.160239068528517</c:v>
                </c:pt>
                <c:pt idx="334">
                  <c:v>12.990656434879703</c:v>
                </c:pt>
                <c:pt idx="335">
                  <c:v>12.867328604871103</c:v>
                </c:pt>
                <c:pt idx="336">
                  <c:v>10.960153124519747</c:v>
                </c:pt>
                <c:pt idx="337">
                  <c:v>9.8426952111312289</c:v>
                </c:pt>
                <c:pt idx="338">
                  <c:v>12.443707074320505</c:v>
                </c:pt>
                <c:pt idx="339">
                  <c:v>12.740927811674187</c:v>
                </c:pt>
                <c:pt idx="340">
                  <c:v>11.606971864340361</c:v>
                </c:pt>
                <c:pt idx="341">
                  <c:v>7.7744992127884798</c:v>
                </c:pt>
                <c:pt idx="342">
                  <c:v>10.747826495893127</c:v>
                </c:pt>
                <c:pt idx="343">
                  <c:v>11.362979949020527</c:v>
                </c:pt>
                <c:pt idx="344">
                  <c:v>10.842291519701101</c:v>
                </c:pt>
                <c:pt idx="345">
                  <c:v>13.653005997348693</c:v>
                </c:pt>
                <c:pt idx="346">
                  <c:v>12.134832175676578</c:v>
                </c:pt>
                <c:pt idx="347">
                  <c:v>11.884657157023286</c:v>
                </c:pt>
                <c:pt idx="348">
                  <c:v>7.3056363190260836</c:v>
                </c:pt>
                <c:pt idx="349">
                  <c:v>10.548406304019171</c:v>
                </c:pt>
                <c:pt idx="350">
                  <c:v>7.6248909011155401</c:v>
                </c:pt>
                <c:pt idx="351">
                  <c:v>9.61694716139103</c:v>
                </c:pt>
                <c:pt idx="352">
                  <c:v>6.2803640136749053</c:v>
                </c:pt>
                <c:pt idx="353">
                  <c:v>7.3436019731415225</c:v>
                </c:pt>
                <c:pt idx="354">
                  <c:v>4.0565670377855323</c:v>
                </c:pt>
                <c:pt idx="355">
                  <c:v>5.8040550588054378</c:v>
                </c:pt>
                <c:pt idx="356">
                  <c:v>5.8373969458824995</c:v>
                </c:pt>
                <c:pt idx="357">
                  <c:v>5.0852328148280783</c:v>
                </c:pt>
                <c:pt idx="358">
                  <c:v>2.5286642816088931</c:v>
                </c:pt>
                <c:pt idx="359">
                  <c:v>5.4415928558635125</c:v>
                </c:pt>
                <c:pt idx="360">
                  <c:v>1.0812416862537484</c:v>
                </c:pt>
                <c:pt idx="361">
                  <c:v>0.50589293729014961</c:v>
                </c:pt>
                <c:pt idx="362">
                  <c:v>3.3100479453482592</c:v>
                </c:pt>
                <c:pt idx="363">
                  <c:v>1.6546608035151675</c:v>
                </c:pt>
                <c:pt idx="364">
                  <c:v>-1.1829693776760966</c:v>
                </c:pt>
                <c:pt idx="365">
                  <c:v>-0.64236758123919657</c:v>
                </c:pt>
                <c:pt idx="366">
                  <c:v>0.3824057541546837</c:v>
                </c:pt>
                <c:pt idx="367">
                  <c:v>0.93929372867729077</c:v>
                </c:pt>
                <c:pt idx="368">
                  <c:v>0.85289945379455434</c:v>
                </c:pt>
                <c:pt idx="369">
                  <c:v>1.7515914094647393</c:v>
                </c:pt>
                <c:pt idx="370">
                  <c:v>2.7568144840833715</c:v>
                </c:pt>
                <c:pt idx="371">
                  <c:v>1.5384624850057713</c:v>
                </c:pt>
                <c:pt idx="372">
                  <c:v>0.53478037693154323</c:v>
                </c:pt>
                <c:pt idx="373">
                  <c:v>2.8760647919006175</c:v>
                </c:pt>
                <c:pt idx="374">
                  <c:v>3.0212447410604506</c:v>
                </c:pt>
                <c:pt idx="375">
                  <c:v>2.1494694971142048</c:v>
                </c:pt>
                <c:pt idx="376">
                  <c:v>4.5376797681305447</c:v>
                </c:pt>
                <c:pt idx="377">
                  <c:v>2.8575146023112472</c:v>
                </c:pt>
                <c:pt idx="378">
                  <c:v>9.1778424571820807</c:v>
                </c:pt>
                <c:pt idx="379">
                  <c:v>8.7778044467996743</c:v>
                </c:pt>
                <c:pt idx="380">
                  <c:v>9.4574298817490892</c:v>
                </c:pt>
                <c:pt idx="381">
                  <c:v>9.5432709303687968</c:v>
                </c:pt>
                <c:pt idx="382">
                  <c:v>6.9152980513251094</c:v>
                </c:pt>
                <c:pt idx="383">
                  <c:v>12.403460878538278</c:v>
                </c:pt>
                <c:pt idx="384">
                  <c:v>10.725494720687555</c:v>
                </c:pt>
                <c:pt idx="385">
                  <c:v>11.067800171708919</c:v>
                </c:pt>
                <c:pt idx="386">
                  <c:v>10.586344886622612</c:v>
                </c:pt>
                <c:pt idx="387">
                  <c:v>9.1395283791900237</c:v>
                </c:pt>
                <c:pt idx="388">
                  <c:v>13.71904385975237</c:v>
                </c:pt>
                <c:pt idx="389">
                  <c:v>11.483414962145693</c:v>
                </c:pt>
                <c:pt idx="390">
                  <c:v>10.840889421417206</c:v>
                </c:pt>
                <c:pt idx="391">
                  <c:v>15.174514098676035</c:v>
                </c:pt>
                <c:pt idx="392">
                  <c:v>13.821530269337302</c:v>
                </c:pt>
                <c:pt idx="393">
                  <c:v>9.3259760622833632</c:v>
                </c:pt>
                <c:pt idx="394">
                  <c:v>12.092882660876919</c:v>
                </c:pt>
                <c:pt idx="395">
                  <c:v>9.4628473290128881</c:v>
                </c:pt>
                <c:pt idx="396">
                  <c:v>14.090255724261374</c:v>
                </c:pt>
                <c:pt idx="397">
                  <c:v>12.376396523481981</c:v>
                </c:pt>
                <c:pt idx="398">
                  <c:v>8.0138541986651148</c:v>
                </c:pt>
                <c:pt idx="399">
                  <c:v>10.965422711131769</c:v>
                </c:pt>
                <c:pt idx="400">
                  <c:v>8.9934913344249559</c:v>
                </c:pt>
                <c:pt idx="401">
                  <c:v>10.343423534779111</c:v>
                </c:pt>
                <c:pt idx="402">
                  <c:v>8.002558302166765</c:v>
                </c:pt>
                <c:pt idx="403">
                  <c:v>7.5285434658094479</c:v>
                </c:pt>
                <c:pt idx="404">
                  <c:v>4.3877269495087798</c:v>
                </c:pt>
                <c:pt idx="405">
                  <c:v>8.5118610704863276</c:v>
                </c:pt>
                <c:pt idx="406">
                  <c:v>5.511194302520785</c:v>
                </c:pt>
                <c:pt idx="407">
                  <c:v>2.8395782340740348</c:v>
                </c:pt>
                <c:pt idx="408">
                  <c:v>5.7242259412719019</c:v>
                </c:pt>
                <c:pt idx="409">
                  <c:v>2.3933588639954215</c:v>
                </c:pt>
                <c:pt idx="410">
                  <c:v>1.9498838571192478</c:v>
                </c:pt>
                <c:pt idx="411">
                  <c:v>1.8650394146363318</c:v>
                </c:pt>
                <c:pt idx="412">
                  <c:v>1.2367649268698733</c:v>
                </c:pt>
                <c:pt idx="413">
                  <c:v>2.145844411802992</c:v>
                </c:pt>
                <c:pt idx="414">
                  <c:v>0.57862816961433017</c:v>
                </c:pt>
                <c:pt idx="415">
                  <c:v>1.2880526860953083</c:v>
                </c:pt>
                <c:pt idx="416">
                  <c:v>0.40916815248278543</c:v>
                </c:pt>
                <c:pt idx="417">
                  <c:v>0.47150150058800688</c:v>
                </c:pt>
                <c:pt idx="418">
                  <c:v>1.5177701294431702</c:v>
                </c:pt>
                <c:pt idx="419">
                  <c:v>-8.1910091825983036E-2</c:v>
                </c:pt>
                <c:pt idx="420">
                  <c:v>0.32333051250948408</c:v>
                </c:pt>
                <c:pt idx="421">
                  <c:v>0.46568218036333359</c:v>
                </c:pt>
                <c:pt idx="422">
                  <c:v>0.7836756230125973</c:v>
                </c:pt>
                <c:pt idx="423">
                  <c:v>2.6270132446049015</c:v>
                </c:pt>
                <c:pt idx="424">
                  <c:v>2.0455331815026145</c:v>
                </c:pt>
                <c:pt idx="425">
                  <c:v>2.596214755857349</c:v>
                </c:pt>
                <c:pt idx="426">
                  <c:v>3.0213026959301255</c:v>
                </c:pt>
                <c:pt idx="427">
                  <c:v>2.6210718209073849</c:v>
                </c:pt>
                <c:pt idx="428">
                  <c:v>5.1727265790940553</c:v>
                </c:pt>
                <c:pt idx="429">
                  <c:v>8.4403261764697621</c:v>
                </c:pt>
                <c:pt idx="430">
                  <c:v>7.6792221889819956</c:v>
                </c:pt>
                <c:pt idx="431">
                  <c:v>8.8027196779381729</c:v>
                </c:pt>
                <c:pt idx="432">
                  <c:v>8.9356341016374685</c:v>
                </c:pt>
                <c:pt idx="433">
                  <c:v>10.483512689278815</c:v>
                </c:pt>
                <c:pt idx="434">
                  <c:v>9.063822471871978</c:v>
                </c:pt>
                <c:pt idx="435">
                  <c:v>13.439010065543334</c:v>
                </c:pt>
                <c:pt idx="436">
                  <c:v>10.217339528097302</c:v>
                </c:pt>
                <c:pt idx="437">
                  <c:v>12.603473731413414</c:v>
                </c:pt>
                <c:pt idx="438">
                  <c:v>9.8640327550864608</c:v>
                </c:pt>
                <c:pt idx="439">
                  <c:v>10.363295557398152</c:v>
                </c:pt>
                <c:pt idx="440">
                  <c:v>12.875847380224476</c:v>
                </c:pt>
                <c:pt idx="441">
                  <c:v>11.734059681756023</c:v>
                </c:pt>
                <c:pt idx="442">
                  <c:v>12.016192769966661</c:v>
                </c:pt>
                <c:pt idx="443">
                  <c:v>12.537787709680154</c:v>
                </c:pt>
                <c:pt idx="444">
                  <c:v>9.4295107629436945</c:v>
                </c:pt>
                <c:pt idx="445">
                  <c:v>11.16365743468115</c:v>
                </c:pt>
                <c:pt idx="446">
                  <c:v>13.280835910695897</c:v>
                </c:pt>
                <c:pt idx="447">
                  <c:v>13.259669766190237</c:v>
                </c:pt>
                <c:pt idx="448">
                  <c:v>12.508345782476253</c:v>
                </c:pt>
                <c:pt idx="449">
                  <c:v>14.239837543819448</c:v>
                </c:pt>
                <c:pt idx="450">
                  <c:v>12.378053923041389</c:v>
                </c:pt>
                <c:pt idx="451">
                  <c:v>12.645972929882188</c:v>
                </c:pt>
                <c:pt idx="452">
                  <c:v>12.415990564914379</c:v>
                </c:pt>
                <c:pt idx="453">
                  <c:v>10.297727080399957</c:v>
                </c:pt>
                <c:pt idx="454">
                  <c:v>7.1088957953042629</c:v>
                </c:pt>
                <c:pt idx="455">
                  <c:v>4.7335666233580005</c:v>
                </c:pt>
                <c:pt idx="456">
                  <c:v>7.0321578061403311</c:v>
                </c:pt>
                <c:pt idx="457">
                  <c:v>5.9730831676539404</c:v>
                </c:pt>
                <c:pt idx="458">
                  <c:v>7.068983109970679</c:v>
                </c:pt>
                <c:pt idx="459">
                  <c:v>5.121107488944018</c:v>
                </c:pt>
                <c:pt idx="460">
                  <c:v>4.8320963735333704</c:v>
                </c:pt>
                <c:pt idx="461">
                  <c:v>2.6341183973166609</c:v>
                </c:pt>
                <c:pt idx="462">
                  <c:v>1.5195735444175262</c:v>
                </c:pt>
                <c:pt idx="463">
                  <c:v>1.8965068039938588</c:v>
                </c:pt>
                <c:pt idx="464">
                  <c:v>2.5281274238594107</c:v>
                </c:pt>
                <c:pt idx="465">
                  <c:v>2.9699828860778568</c:v>
                </c:pt>
                <c:pt idx="466">
                  <c:v>-0.26027277936915072</c:v>
                </c:pt>
                <c:pt idx="467">
                  <c:v>1.7067507616701505</c:v>
                </c:pt>
                <c:pt idx="468">
                  <c:v>0.33597826251595042</c:v>
                </c:pt>
                <c:pt idx="469">
                  <c:v>0.15909985175870456</c:v>
                </c:pt>
                <c:pt idx="470">
                  <c:v>0.72106754016977637</c:v>
                </c:pt>
                <c:pt idx="471">
                  <c:v>2.0867581014024945</c:v>
                </c:pt>
                <c:pt idx="472">
                  <c:v>2.8395860059156592</c:v>
                </c:pt>
                <c:pt idx="473">
                  <c:v>2.7181599374446144</c:v>
                </c:pt>
                <c:pt idx="474">
                  <c:v>2.3248595716284286</c:v>
                </c:pt>
                <c:pt idx="475">
                  <c:v>0</c:v>
                </c:pt>
                <c:pt idx="476">
                  <c:v>2.1212814605384569</c:v>
                </c:pt>
                <c:pt idx="477">
                  <c:v>6.0512514824040897</c:v>
                </c:pt>
                <c:pt idx="478">
                  <c:v>3.4303899981738701</c:v>
                </c:pt>
                <c:pt idx="479">
                  <c:v>7.3366414424968847</c:v>
                </c:pt>
                <c:pt idx="480">
                  <c:v>7.9733591937330246</c:v>
                </c:pt>
                <c:pt idx="481">
                  <c:v>6.6621536048891912</c:v>
                </c:pt>
                <c:pt idx="482">
                  <c:v>8.7295104487935813</c:v>
                </c:pt>
                <c:pt idx="483">
                  <c:v>7.867248543423802</c:v>
                </c:pt>
                <c:pt idx="484">
                  <c:v>10.857158587524705</c:v>
                </c:pt>
                <c:pt idx="485">
                  <c:v>7.0419087503694975</c:v>
                </c:pt>
                <c:pt idx="486">
                  <c:v>8.3121503661370646</c:v>
                </c:pt>
                <c:pt idx="487">
                  <c:v>9.1627981903600144</c:v>
                </c:pt>
                <c:pt idx="488">
                  <c:v>10.63112845348614</c:v>
                </c:pt>
                <c:pt idx="489">
                  <c:v>10.933998612224379</c:v>
                </c:pt>
                <c:pt idx="490">
                  <c:v>12.379187714884416</c:v>
                </c:pt>
                <c:pt idx="491">
                  <c:v>12.388653886948804</c:v>
                </c:pt>
                <c:pt idx="492">
                  <c:v>9.2463377383932635</c:v>
                </c:pt>
                <c:pt idx="493">
                  <c:v>10.982773687442197</c:v>
                </c:pt>
                <c:pt idx="494">
                  <c:v>11.368016256326685</c:v>
                </c:pt>
                <c:pt idx="495">
                  <c:v>10.378511545981571</c:v>
                </c:pt>
                <c:pt idx="496">
                  <c:v>11.347533292666499</c:v>
                </c:pt>
                <c:pt idx="497">
                  <c:v>11.076867247972034</c:v>
                </c:pt>
                <c:pt idx="498">
                  <c:v>12.93683959044748</c:v>
                </c:pt>
                <c:pt idx="499">
                  <c:v>12.27902792840141</c:v>
                </c:pt>
                <c:pt idx="500">
                  <c:v>8.5988244353014842</c:v>
                </c:pt>
                <c:pt idx="501">
                  <c:v>11.171502065689006</c:v>
                </c:pt>
                <c:pt idx="502">
                  <c:v>10.464736725973152</c:v>
                </c:pt>
                <c:pt idx="503">
                  <c:v>10.675073072879098</c:v>
                </c:pt>
                <c:pt idx="504">
                  <c:v>13.482729865632725</c:v>
                </c:pt>
                <c:pt idx="505">
                  <c:v>7.1312816901522682</c:v>
                </c:pt>
                <c:pt idx="506">
                  <c:v>8.8946775371663502</c:v>
                </c:pt>
                <c:pt idx="507">
                  <c:v>9.5302313598096777</c:v>
                </c:pt>
                <c:pt idx="508">
                  <c:v>9.3154967121527807</c:v>
                </c:pt>
                <c:pt idx="509">
                  <c:v>6.0903456945437506</c:v>
                </c:pt>
                <c:pt idx="510">
                  <c:v>7.7089520799909685</c:v>
                </c:pt>
                <c:pt idx="511">
                  <c:v>4.1094130790841987</c:v>
                </c:pt>
                <c:pt idx="512">
                  <c:v>4.0879060018826356</c:v>
                </c:pt>
                <c:pt idx="513">
                  <c:v>3.2356346808987237</c:v>
                </c:pt>
                <c:pt idx="514">
                  <c:v>4.8759900832556866</c:v>
                </c:pt>
                <c:pt idx="515">
                  <c:v>2.710657258178522</c:v>
                </c:pt>
                <c:pt idx="516">
                  <c:v>1.5669993681626702</c:v>
                </c:pt>
                <c:pt idx="517">
                  <c:v>1.6132053808002058</c:v>
                </c:pt>
                <c:pt idx="518">
                  <c:v>2.4664299382518444</c:v>
                </c:pt>
                <c:pt idx="519">
                  <c:v>0.87696968463211566</c:v>
                </c:pt>
                <c:pt idx="520">
                  <c:v>1.3696822515942007</c:v>
                </c:pt>
                <c:pt idx="521">
                  <c:v>-0.18419736652191174</c:v>
                </c:pt>
                <c:pt idx="522">
                  <c:v>0.91897423335458528</c:v>
                </c:pt>
                <c:pt idx="523">
                  <c:v>2.2471579122912466</c:v>
                </c:pt>
                <c:pt idx="524">
                  <c:v>1.7450350138380304</c:v>
                </c:pt>
                <c:pt idx="525">
                  <c:v>0.19041937248861551</c:v>
                </c:pt>
                <c:pt idx="526">
                  <c:v>0.58799921611919048</c:v>
                </c:pt>
                <c:pt idx="527">
                  <c:v>5.8819648752031398E-2</c:v>
                </c:pt>
                <c:pt idx="528">
                  <c:v>1.2854402814980566</c:v>
                </c:pt>
                <c:pt idx="529">
                  <c:v>1.9257955521319166</c:v>
                </c:pt>
                <c:pt idx="530">
                  <c:v>3.1416120612829612</c:v>
                </c:pt>
                <c:pt idx="531">
                  <c:v>3.7901717970894864</c:v>
                </c:pt>
                <c:pt idx="532">
                  <c:v>6.0296961301808727</c:v>
                </c:pt>
                <c:pt idx="533">
                  <c:v>8.6564686936647739</c:v>
                </c:pt>
                <c:pt idx="534">
                  <c:v>6.9463944100314947</c:v>
                </c:pt>
                <c:pt idx="535">
                  <c:v>3.72081899711986</c:v>
                </c:pt>
                <c:pt idx="536">
                  <c:v>10.950912562745248</c:v>
                </c:pt>
                <c:pt idx="537">
                  <c:v>7.9210087239585993</c:v>
                </c:pt>
                <c:pt idx="538">
                  <c:v>11.866934008849862</c:v>
                </c:pt>
                <c:pt idx="539">
                  <c:v>9.0092506583301102</c:v>
                </c:pt>
                <c:pt idx="540">
                  <c:v>12.715691244411142</c:v>
                </c:pt>
                <c:pt idx="541">
                  <c:v>13.698687172642586</c:v>
                </c:pt>
                <c:pt idx="542">
                  <c:v>5.8410398212657428</c:v>
                </c:pt>
                <c:pt idx="543">
                  <c:v>10.615736550123479</c:v>
                </c:pt>
                <c:pt idx="544">
                  <c:v>9.6605150344578394</c:v>
                </c:pt>
                <c:pt idx="545">
                  <c:v>9.391205876995329</c:v>
                </c:pt>
                <c:pt idx="546">
                  <c:v>11.379970296717975</c:v>
                </c:pt>
                <c:pt idx="547">
                  <c:v>12.549586891109209</c:v>
                </c:pt>
                <c:pt idx="548">
                  <c:v>14.468699965800692</c:v>
                </c:pt>
                <c:pt idx="549">
                  <c:v>11.619729278973672</c:v>
                </c:pt>
                <c:pt idx="550">
                  <c:v>14.118499611726394</c:v>
                </c:pt>
                <c:pt idx="551">
                  <c:v>11.042044858680773</c:v>
                </c:pt>
                <c:pt idx="552">
                  <c:v>14.159435234282798</c:v>
                </c:pt>
                <c:pt idx="553">
                  <c:v>7.399828495053999</c:v>
                </c:pt>
                <c:pt idx="554">
                  <c:v>12.759923893565787</c:v>
                </c:pt>
                <c:pt idx="555">
                  <c:v>12.673809891828702</c:v>
                </c:pt>
                <c:pt idx="556">
                  <c:v>11.658705363828538</c:v>
                </c:pt>
                <c:pt idx="557">
                  <c:v>7.9331110911566292</c:v>
                </c:pt>
                <c:pt idx="558">
                  <c:v>7.5290704572627876</c:v>
                </c:pt>
                <c:pt idx="559">
                  <c:v>8.4943145122373505</c:v>
                </c:pt>
                <c:pt idx="560">
                  <c:v>7.7184295718132905</c:v>
                </c:pt>
                <c:pt idx="561">
                  <c:v>7.2791927046338269</c:v>
                </c:pt>
                <c:pt idx="562">
                  <c:v>9.778456592404515</c:v>
                </c:pt>
                <c:pt idx="563">
                  <c:v>2.4197634371684691</c:v>
                </c:pt>
                <c:pt idx="564">
                  <c:v>4.6792035095029805</c:v>
                </c:pt>
                <c:pt idx="565">
                  <c:v>3.0885854431079198</c:v>
                </c:pt>
                <c:pt idx="566">
                  <c:v>4.8661181225142425</c:v>
                </c:pt>
                <c:pt idx="567">
                  <c:v>3.4403895292864761</c:v>
                </c:pt>
                <c:pt idx="568">
                  <c:v>1.5825871796673023</c:v>
                </c:pt>
                <c:pt idx="569">
                  <c:v>0.94301485851161726</c:v>
                </c:pt>
                <c:pt idx="570">
                  <c:v>0.16192335529281696</c:v>
                </c:pt>
                <c:pt idx="571">
                  <c:v>1.3854785161267256</c:v>
                </c:pt>
                <c:pt idx="572">
                  <c:v>0.96932397224306754</c:v>
                </c:pt>
                <c:pt idx="573">
                  <c:v>2.0368680102844019</c:v>
                </c:pt>
                <c:pt idx="574">
                  <c:v>2.2100854174498474</c:v>
                </c:pt>
                <c:pt idx="575">
                  <c:v>1.500606385774667</c:v>
                </c:pt>
                <c:pt idx="576">
                  <c:v>0.50066951050627406</c:v>
                </c:pt>
                <c:pt idx="577">
                  <c:v>0.47867654486085492</c:v>
                </c:pt>
                <c:pt idx="578">
                  <c:v>3.5224803274866345</c:v>
                </c:pt>
                <c:pt idx="579">
                  <c:v>3.1588281822354234</c:v>
                </c:pt>
                <c:pt idx="580">
                  <c:v>3.1384049670267782</c:v>
                </c:pt>
                <c:pt idx="581">
                  <c:v>1.7356205943308751</c:v>
                </c:pt>
                <c:pt idx="582">
                  <c:v>3.9546254312180769</c:v>
                </c:pt>
                <c:pt idx="583">
                  <c:v>3.6100159502790885</c:v>
                </c:pt>
                <c:pt idx="584">
                  <c:v>7.6933155540278824</c:v>
                </c:pt>
                <c:pt idx="585">
                  <c:v>2.8624393387229241</c:v>
                </c:pt>
                <c:pt idx="586">
                  <c:v>7.5212569761491137</c:v>
                </c:pt>
                <c:pt idx="587">
                  <c:v>9.6759232326724796</c:v>
                </c:pt>
                <c:pt idx="588">
                  <c:v>9.8872776000151514</c:v>
                </c:pt>
                <c:pt idx="589">
                  <c:v>7.8548603084452147</c:v>
                </c:pt>
                <c:pt idx="590">
                  <c:v>8.6227248816682369</c:v>
                </c:pt>
                <c:pt idx="591">
                  <c:v>9.9339866125167777</c:v>
                </c:pt>
                <c:pt idx="592">
                  <c:v>7.8442401146751548</c:v>
                </c:pt>
                <c:pt idx="593">
                  <c:v>10.504128454041439</c:v>
                </c:pt>
                <c:pt idx="594">
                  <c:v>7.6992456990795697</c:v>
                </c:pt>
                <c:pt idx="595">
                  <c:v>12.314768360982413</c:v>
                </c:pt>
                <c:pt idx="596">
                  <c:v>9.3822676120795467</c:v>
                </c:pt>
                <c:pt idx="597">
                  <c:v>10.639809823646472</c:v>
                </c:pt>
                <c:pt idx="598">
                  <c:v>13.269563350071882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Irmark-Allen 经验公式</c:v>
                </c:pt>
              </c:strCache>
            </c:strRef>
          </c:tx>
          <c:marker>
            <c:symbol val="none"/>
          </c:marker>
          <c:val>
            <c:numRef>
              <c:f>Sheet3!$D$3:$D$601</c:f>
              <c:numCache>
                <c:formatCode>General</c:formatCode>
                <c:ptCount val="599"/>
                <c:pt idx="0">
                  <c:v>1.8212515485230223</c:v>
                </c:pt>
                <c:pt idx="1">
                  <c:v>2.0829364564001835</c:v>
                </c:pt>
                <c:pt idx="2">
                  <c:v>2.7536673935629135</c:v>
                </c:pt>
                <c:pt idx="3">
                  <c:v>2.2396578792456259</c:v>
                </c:pt>
                <c:pt idx="4">
                  <c:v>2.699466137013248</c:v>
                </c:pt>
                <c:pt idx="5">
                  <c:v>2.2683794611078758</c:v>
                </c:pt>
                <c:pt idx="6">
                  <c:v>2.761089641924301</c:v>
                </c:pt>
                <c:pt idx="7">
                  <c:v>3.8667407510563168</c:v>
                </c:pt>
                <c:pt idx="8">
                  <c:v>3.0238873938319375</c:v>
                </c:pt>
                <c:pt idx="9">
                  <c:v>2.2916603594411384</c:v>
                </c:pt>
                <c:pt idx="10">
                  <c:v>3.5756322671277569</c:v>
                </c:pt>
                <c:pt idx="11">
                  <c:v>3.04076469375909</c:v>
                </c:pt>
                <c:pt idx="12">
                  <c:v>4.7105705473832105</c:v>
                </c:pt>
                <c:pt idx="13">
                  <c:v>4.6570501402534763</c:v>
                </c:pt>
                <c:pt idx="14">
                  <c:v>2.9061337068482245</c:v>
                </c:pt>
                <c:pt idx="15">
                  <c:v>2.698389041481613</c:v>
                </c:pt>
                <c:pt idx="16">
                  <c:v>4.6198049902924527</c:v>
                </c:pt>
                <c:pt idx="17">
                  <c:v>2.6926890010731883</c:v>
                </c:pt>
                <c:pt idx="18">
                  <c:v>4.5871589603344329</c:v>
                </c:pt>
                <c:pt idx="19">
                  <c:v>3.412758274372139</c:v>
                </c:pt>
                <c:pt idx="20">
                  <c:v>5.0787020831362595</c:v>
                </c:pt>
                <c:pt idx="21">
                  <c:v>4.8280451867588976</c:v>
                </c:pt>
                <c:pt idx="22">
                  <c:v>4.0435599371497952</c:v>
                </c:pt>
                <c:pt idx="23">
                  <c:v>5.0709579778456266</c:v>
                </c:pt>
                <c:pt idx="24">
                  <c:v>5.1691308142310488</c:v>
                </c:pt>
                <c:pt idx="25">
                  <c:v>4.6142565102113098</c:v>
                </c:pt>
                <c:pt idx="26">
                  <c:v>4.8937616413329303</c:v>
                </c:pt>
                <c:pt idx="27">
                  <c:v>3.7541349023524142</c:v>
                </c:pt>
                <c:pt idx="28">
                  <c:v>5.2558483145149015</c:v>
                </c:pt>
                <c:pt idx="29">
                  <c:v>4.9312778840424745</c:v>
                </c:pt>
                <c:pt idx="30">
                  <c:v>3.7207152128425456</c:v>
                </c:pt>
                <c:pt idx="31">
                  <c:v>4.9569896681110572</c:v>
                </c:pt>
                <c:pt idx="32">
                  <c:v>4.7977928466707036</c:v>
                </c:pt>
                <c:pt idx="33">
                  <c:v>4.0559107290617114</c:v>
                </c:pt>
                <c:pt idx="34">
                  <c:v>4.5652661737421045</c:v>
                </c:pt>
                <c:pt idx="35">
                  <c:v>3.1762050561582873</c:v>
                </c:pt>
                <c:pt idx="36">
                  <c:v>4.4568605711144667</c:v>
                </c:pt>
                <c:pt idx="37">
                  <c:v>2.4437780854166942</c:v>
                </c:pt>
                <c:pt idx="38">
                  <c:v>3.9000608654202011</c:v>
                </c:pt>
                <c:pt idx="39">
                  <c:v>4.0292292390823246</c:v>
                </c:pt>
                <c:pt idx="40">
                  <c:v>2.2543654255171321</c:v>
                </c:pt>
                <c:pt idx="41">
                  <c:v>3.162211268218456</c:v>
                </c:pt>
                <c:pt idx="42">
                  <c:v>2.108797961745402</c:v>
                </c:pt>
                <c:pt idx="43">
                  <c:v>2.8475386916074492</c:v>
                </c:pt>
                <c:pt idx="44">
                  <c:v>2.8358355014520398</c:v>
                </c:pt>
                <c:pt idx="45">
                  <c:v>2.3652757391597707</c:v>
                </c:pt>
                <c:pt idx="46">
                  <c:v>1.9177997411280787</c:v>
                </c:pt>
                <c:pt idx="47">
                  <c:v>1.8388750593417655</c:v>
                </c:pt>
                <c:pt idx="48">
                  <c:v>2.0424114545780898</c:v>
                </c:pt>
                <c:pt idx="49">
                  <c:v>2.2440967185137626</c:v>
                </c:pt>
                <c:pt idx="50">
                  <c:v>2.1738062377619598</c:v>
                </c:pt>
                <c:pt idx="51">
                  <c:v>1.9350242188770643</c:v>
                </c:pt>
                <c:pt idx="52">
                  <c:v>1.7606515500599897</c:v>
                </c:pt>
                <c:pt idx="53">
                  <c:v>1.680706245538383</c:v>
                </c:pt>
                <c:pt idx="54">
                  <c:v>1.5892491215278699</c:v>
                </c:pt>
                <c:pt idx="55">
                  <c:v>1.5382907732092737</c:v>
                </c:pt>
                <c:pt idx="56">
                  <c:v>2.1022273301990229</c:v>
                </c:pt>
                <c:pt idx="57">
                  <c:v>1.8338035781147652</c:v>
                </c:pt>
                <c:pt idx="58">
                  <c:v>2.8526639067481367</c:v>
                </c:pt>
                <c:pt idx="59">
                  <c:v>3.3758004671872066</c:v>
                </c:pt>
                <c:pt idx="60">
                  <c:v>4.1354653168893654</c:v>
                </c:pt>
                <c:pt idx="61">
                  <c:v>4.3282463949652001</c:v>
                </c:pt>
                <c:pt idx="62">
                  <c:v>4.556848093122059</c:v>
                </c:pt>
                <c:pt idx="63">
                  <c:v>3.7429552453484205</c:v>
                </c:pt>
                <c:pt idx="64">
                  <c:v>3.2277571772584266</c:v>
                </c:pt>
                <c:pt idx="65">
                  <c:v>4.7022751884884428</c:v>
                </c:pt>
                <c:pt idx="66">
                  <c:v>4.6439451990165583</c:v>
                </c:pt>
                <c:pt idx="67">
                  <c:v>5.3083007182713171</c:v>
                </c:pt>
                <c:pt idx="68">
                  <c:v>4.5250870873067637</c:v>
                </c:pt>
                <c:pt idx="69">
                  <c:v>4.8767695542798863</c:v>
                </c:pt>
                <c:pt idx="70">
                  <c:v>4.3217819193357512</c:v>
                </c:pt>
                <c:pt idx="71">
                  <c:v>4.6573291438494131</c:v>
                </c:pt>
                <c:pt idx="72">
                  <c:v>4.883303019453674</c:v>
                </c:pt>
                <c:pt idx="73">
                  <c:v>4.7653171410955331</c:v>
                </c:pt>
                <c:pt idx="74">
                  <c:v>3.4137610294585428</c:v>
                </c:pt>
                <c:pt idx="75">
                  <c:v>4.7706756285263729</c:v>
                </c:pt>
                <c:pt idx="76">
                  <c:v>5.0318044931699593</c:v>
                </c:pt>
                <c:pt idx="77">
                  <c:v>4.4403384318980663</c:v>
                </c:pt>
                <c:pt idx="78">
                  <c:v>4.7594104787448677</c:v>
                </c:pt>
                <c:pt idx="79">
                  <c:v>5.1873386047726262</c:v>
                </c:pt>
                <c:pt idx="80">
                  <c:v>3.8132939592306352</c:v>
                </c:pt>
                <c:pt idx="81">
                  <c:v>4.9372040145576692</c:v>
                </c:pt>
                <c:pt idx="82">
                  <c:v>4.9404467773468257</c:v>
                </c:pt>
                <c:pt idx="83">
                  <c:v>5.2984674684868649</c:v>
                </c:pt>
                <c:pt idx="84">
                  <c:v>4.1777148761980092</c:v>
                </c:pt>
                <c:pt idx="85">
                  <c:v>4.9722691449321035</c:v>
                </c:pt>
                <c:pt idx="86">
                  <c:v>4.6610101673000424</c:v>
                </c:pt>
                <c:pt idx="87">
                  <c:v>4.2521850810991424</c:v>
                </c:pt>
                <c:pt idx="88">
                  <c:v>4.2738757357721644</c:v>
                </c:pt>
                <c:pt idx="89">
                  <c:v>3.9532113639732689</c:v>
                </c:pt>
                <c:pt idx="90">
                  <c:v>3.8675935685882163</c:v>
                </c:pt>
                <c:pt idx="91">
                  <c:v>2.2565528928598506</c:v>
                </c:pt>
                <c:pt idx="92">
                  <c:v>3.0513832772696472</c:v>
                </c:pt>
                <c:pt idx="93">
                  <c:v>2.8259331539002197</c:v>
                </c:pt>
                <c:pt idx="94">
                  <c:v>2.2245547584944254</c:v>
                </c:pt>
                <c:pt idx="95">
                  <c:v>3.1973214980629967</c:v>
                </c:pt>
                <c:pt idx="96">
                  <c:v>2.1781769379515956</c:v>
                </c:pt>
                <c:pt idx="97">
                  <c:v>1.8914236025345721</c:v>
                </c:pt>
                <c:pt idx="98">
                  <c:v>1.8513760063372091</c:v>
                </c:pt>
                <c:pt idx="99">
                  <c:v>1.7262378231270448</c:v>
                </c:pt>
                <c:pt idx="100">
                  <c:v>1.646873213991654</c:v>
                </c:pt>
                <c:pt idx="101">
                  <c:v>2.1972424176242829</c:v>
                </c:pt>
                <c:pt idx="102">
                  <c:v>1.8290166384305948</c:v>
                </c:pt>
                <c:pt idx="103">
                  <c:v>1.6619126938744744</c:v>
                </c:pt>
                <c:pt idx="104">
                  <c:v>2.4390935438000101</c:v>
                </c:pt>
                <c:pt idx="105">
                  <c:v>1.7990296432521236</c:v>
                </c:pt>
                <c:pt idx="106">
                  <c:v>2.8703795521268245</c:v>
                </c:pt>
                <c:pt idx="107">
                  <c:v>2.2271821600635455</c:v>
                </c:pt>
                <c:pt idx="108">
                  <c:v>2.116532923489217</c:v>
                </c:pt>
                <c:pt idx="109">
                  <c:v>2.4180569136851826</c:v>
                </c:pt>
                <c:pt idx="110">
                  <c:v>3.2931443891623697</c:v>
                </c:pt>
                <c:pt idx="111">
                  <c:v>3.4123937479729642</c:v>
                </c:pt>
                <c:pt idx="112">
                  <c:v>3.8114155650654866</c:v>
                </c:pt>
                <c:pt idx="113">
                  <c:v>3.9448409004486016</c:v>
                </c:pt>
                <c:pt idx="114">
                  <c:v>4.2331247516409025</c:v>
                </c:pt>
                <c:pt idx="115">
                  <c:v>4.5061120699290464</c:v>
                </c:pt>
                <c:pt idx="116">
                  <c:v>4.4330436943489984</c:v>
                </c:pt>
                <c:pt idx="117">
                  <c:v>4.7309564244870428</c:v>
                </c:pt>
                <c:pt idx="118">
                  <c:v>4.7742962326617358</c:v>
                </c:pt>
                <c:pt idx="119">
                  <c:v>4.9175141243674956</c:v>
                </c:pt>
                <c:pt idx="120">
                  <c:v>4.9513300536934839</c:v>
                </c:pt>
                <c:pt idx="121">
                  <c:v>4.7640210271035963</c:v>
                </c:pt>
                <c:pt idx="122">
                  <c:v>4.9419010490646693</c:v>
                </c:pt>
                <c:pt idx="123">
                  <c:v>5.0435915666283657</c:v>
                </c:pt>
                <c:pt idx="124">
                  <c:v>5.106180729590684</c:v>
                </c:pt>
                <c:pt idx="125">
                  <c:v>5.1435402828996057</c:v>
                </c:pt>
                <c:pt idx="126">
                  <c:v>5.134225331601221</c:v>
                </c:pt>
                <c:pt idx="127">
                  <c:v>5.3473588255221003</c:v>
                </c:pt>
                <c:pt idx="128">
                  <c:v>5.1676986837290428</c:v>
                </c:pt>
                <c:pt idx="129">
                  <c:v>5.4463693715230939</c:v>
                </c:pt>
                <c:pt idx="130">
                  <c:v>5.0586468835609484</c:v>
                </c:pt>
                <c:pt idx="131">
                  <c:v>5.280807991369775</c:v>
                </c:pt>
                <c:pt idx="132">
                  <c:v>4.8321367562143465</c:v>
                </c:pt>
                <c:pt idx="133">
                  <c:v>5.0735333196706547</c:v>
                </c:pt>
                <c:pt idx="134">
                  <c:v>5.3803027138710542</c:v>
                </c:pt>
                <c:pt idx="135">
                  <c:v>3.2459425570969573</c:v>
                </c:pt>
                <c:pt idx="136">
                  <c:v>4.8430686759640711</c:v>
                </c:pt>
                <c:pt idx="137">
                  <c:v>4.0316270316257414</c:v>
                </c:pt>
                <c:pt idx="138">
                  <c:v>4.6512292937267778</c:v>
                </c:pt>
                <c:pt idx="139">
                  <c:v>4.6403947005511519</c:v>
                </c:pt>
                <c:pt idx="140">
                  <c:v>4.1677065733073615</c:v>
                </c:pt>
                <c:pt idx="141">
                  <c:v>4.1100212496547348</c:v>
                </c:pt>
                <c:pt idx="142">
                  <c:v>4.1742647006621256</c:v>
                </c:pt>
                <c:pt idx="143">
                  <c:v>4.1462592356134245</c:v>
                </c:pt>
                <c:pt idx="144">
                  <c:v>3.8001958572199817</c:v>
                </c:pt>
                <c:pt idx="145">
                  <c:v>3.5535868125012309</c:v>
                </c:pt>
                <c:pt idx="146">
                  <c:v>3.4645293261864669</c:v>
                </c:pt>
                <c:pt idx="147">
                  <c:v>2.6793127058290138</c:v>
                </c:pt>
                <c:pt idx="148">
                  <c:v>3.1350589294937428</c:v>
                </c:pt>
                <c:pt idx="149">
                  <c:v>2.7022277687650273</c:v>
                </c:pt>
                <c:pt idx="150">
                  <c:v>1.7007041172661839</c:v>
                </c:pt>
                <c:pt idx="151">
                  <c:v>1.6842446755709506</c:v>
                </c:pt>
                <c:pt idx="152">
                  <c:v>2.3500215552898895</c:v>
                </c:pt>
                <c:pt idx="153">
                  <c:v>2.2928830456321023</c:v>
                </c:pt>
                <c:pt idx="154">
                  <c:v>1.8872077117036539</c:v>
                </c:pt>
                <c:pt idx="155">
                  <c:v>1.7297964502907459</c:v>
                </c:pt>
                <c:pt idx="156">
                  <c:v>1.67172573367301</c:v>
                </c:pt>
                <c:pt idx="157">
                  <c:v>2.4964066719558544</c:v>
                </c:pt>
                <c:pt idx="158">
                  <c:v>2.4226861611758124</c:v>
                </c:pt>
                <c:pt idx="159">
                  <c:v>2.8116433942692214</c:v>
                </c:pt>
                <c:pt idx="160">
                  <c:v>3.134632473685921</c:v>
                </c:pt>
                <c:pt idx="161">
                  <c:v>3.2477639549851745</c:v>
                </c:pt>
                <c:pt idx="162">
                  <c:v>2.7515327540399452</c:v>
                </c:pt>
                <c:pt idx="163">
                  <c:v>2.103065734347715</c:v>
                </c:pt>
                <c:pt idx="164">
                  <c:v>3.5224980642136936</c:v>
                </c:pt>
                <c:pt idx="165">
                  <c:v>3.6604998602221603</c:v>
                </c:pt>
                <c:pt idx="166">
                  <c:v>4.338925728249329</c:v>
                </c:pt>
                <c:pt idx="167">
                  <c:v>4.1571033844130891</c:v>
                </c:pt>
                <c:pt idx="168">
                  <c:v>4.6289476957022284</c:v>
                </c:pt>
                <c:pt idx="169">
                  <c:v>4.0093931787816866</c:v>
                </c:pt>
                <c:pt idx="170">
                  <c:v>4.9242103276958771</c:v>
                </c:pt>
                <c:pt idx="171">
                  <c:v>4.890896050571869</c:v>
                </c:pt>
                <c:pt idx="172">
                  <c:v>3.1184139049247968</c:v>
                </c:pt>
                <c:pt idx="173">
                  <c:v>3.0496516332402952</c:v>
                </c:pt>
                <c:pt idx="174">
                  <c:v>5.2016028019042198</c:v>
                </c:pt>
                <c:pt idx="175">
                  <c:v>3.4262617693231228</c:v>
                </c:pt>
                <c:pt idx="176">
                  <c:v>4.7883274492688477</c:v>
                </c:pt>
                <c:pt idx="177">
                  <c:v>4.8179680863748668</c:v>
                </c:pt>
                <c:pt idx="178">
                  <c:v>4.0476741949999013</c:v>
                </c:pt>
                <c:pt idx="179">
                  <c:v>5.1272788707928418</c:v>
                </c:pt>
                <c:pt idx="180">
                  <c:v>3.8822869032648777</c:v>
                </c:pt>
                <c:pt idx="181">
                  <c:v>4.5297370638163077</c:v>
                </c:pt>
                <c:pt idx="182">
                  <c:v>4.1757425244966004</c:v>
                </c:pt>
                <c:pt idx="183">
                  <c:v>3.5565083197190539</c:v>
                </c:pt>
                <c:pt idx="184">
                  <c:v>4.8314862351248529</c:v>
                </c:pt>
                <c:pt idx="185">
                  <c:v>5.4666640464655636</c:v>
                </c:pt>
                <c:pt idx="186">
                  <c:v>4.6189899948024449</c:v>
                </c:pt>
                <c:pt idx="187">
                  <c:v>5.2224804449527014</c:v>
                </c:pt>
                <c:pt idx="188">
                  <c:v>3.7307680885638232</c:v>
                </c:pt>
                <c:pt idx="189">
                  <c:v>5.0382054281326214</c:v>
                </c:pt>
                <c:pt idx="190">
                  <c:v>4.8784474097821864</c:v>
                </c:pt>
                <c:pt idx="191">
                  <c:v>4.6934621751955419</c:v>
                </c:pt>
                <c:pt idx="192">
                  <c:v>4.4678038798150137</c:v>
                </c:pt>
                <c:pt idx="193">
                  <c:v>4.5332715164426389</c:v>
                </c:pt>
                <c:pt idx="194">
                  <c:v>4.271855387916383</c:v>
                </c:pt>
                <c:pt idx="195">
                  <c:v>3.9125587735124312</c:v>
                </c:pt>
                <c:pt idx="196">
                  <c:v>3.7802548422685893</c:v>
                </c:pt>
                <c:pt idx="197">
                  <c:v>3.8354690611474878</c:v>
                </c:pt>
                <c:pt idx="198">
                  <c:v>3.3203574810330201</c:v>
                </c:pt>
                <c:pt idx="199">
                  <c:v>3.1968088137999975</c:v>
                </c:pt>
                <c:pt idx="200">
                  <c:v>2.9540188779417367</c:v>
                </c:pt>
                <c:pt idx="201">
                  <c:v>2.7890360907305598</c:v>
                </c:pt>
                <c:pt idx="202">
                  <c:v>2.5718137245650601</c:v>
                </c:pt>
                <c:pt idx="203">
                  <c:v>2.4531715791865891</c:v>
                </c:pt>
                <c:pt idx="204">
                  <c:v>1.7583552635318611</c:v>
                </c:pt>
                <c:pt idx="205">
                  <c:v>2.2274843531535016</c:v>
                </c:pt>
                <c:pt idx="206">
                  <c:v>2.033767397524874</c:v>
                </c:pt>
                <c:pt idx="207">
                  <c:v>2.347179268624823</c:v>
                </c:pt>
                <c:pt idx="208">
                  <c:v>1.6255042795436125</c:v>
                </c:pt>
                <c:pt idx="209">
                  <c:v>1.9230865748430819</c:v>
                </c:pt>
                <c:pt idx="210">
                  <c:v>2.1164809374907674</c:v>
                </c:pt>
                <c:pt idx="211">
                  <c:v>2.3845839883649513</c:v>
                </c:pt>
                <c:pt idx="212">
                  <c:v>3.0433207306777703</c:v>
                </c:pt>
                <c:pt idx="213">
                  <c:v>3.0374636805068449</c:v>
                </c:pt>
                <c:pt idx="214">
                  <c:v>3.4299892283422464</c:v>
                </c:pt>
                <c:pt idx="215">
                  <c:v>3.5573514831510447</c:v>
                </c:pt>
                <c:pt idx="216">
                  <c:v>3.6402204551672108</c:v>
                </c:pt>
                <c:pt idx="217">
                  <c:v>3.7094287109250299</c:v>
                </c:pt>
                <c:pt idx="218">
                  <c:v>4.1047875830316354</c:v>
                </c:pt>
                <c:pt idx="219">
                  <c:v>3.7213905390269169</c:v>
                </c:pt>
                <c:pt idx="220">
                  <c:v>4.2829068347090118</c:v>
                </c:pt>
                <c:pt idx="221">
                  <c:v>3.1098436258045177</c:v>
                </c:pt>
                <c:pt idx="222">
                  <c:v>3.5038057971034888</c:v>
                </c:pt>
                <c:pt idx="223">
                  <c:v>4.6278788459479454</c:v>
                </c:pt>
                <c:pt idx="224">
                  <c:v>4.6448599405590221</c:v>
                </c:pt>
                <c:pt idx="225">
                  <c:v>4.0977224714508758</c:v>
                </c:pt>
                <c:pt idx="226">
                  <c:v>4.9727214120225547</c:v>
                </c:pt>
                <c:pt idx="227">
                  <c:v>4.7420553156150831</c:v>
                </c:pt>
                <c:pt idx="228">
                  <c:v>4.9854397032819717</c:v>
                </c:pt>
                <c:pt idx="229">
                  <c:v>4.3593991364473501</c:v>
                </c:pt>
                <c:pt idx="230">
                  <c:v>4.7833694924031818</c:v>
                </c:pt>
                <c:pt idx="231">
                  <c:v>4.4203558760366235</c:v>
                </c:pt>
                <c:pt idx="232">
                  <c:v>5.1616313115072483</c:v>
                </c:pt>
                <c:pt idx="233">
                  <c:v>3.7609833315725156</c:v>
                </c:pt>
                <c:pt idx="234">
                  <c:v>5.4435241622632606</c:v>
                </c:pt>
                <c:pt idx="235">
                  <c:v>4.9321401005940535</c:v>
                </c:pt>
                <c:pt idx="236">
                  <c:v>4.804191528817519</c:v>
                </c:pt>
                <c:pt idx="237">
                  <c:v>3.4605092890173785</c:v>
                </c:pt>
                <c:pt idx="238">
                  <c:v>2.9783097851848246</c:v>
                </c:pt>
                <c:pt idx="239">
                  <c:v>5.3167533437629846</c:v>
                </c:pt>
                <c:pt idx="240">
                  <c:v>2.8965590915462105</c:v>
                </c:pt>
                <c:pt idx="241">
                  <c:v>4.4940941432324299</c:v>
                </c:pt>
                <c:pt idx="242">
                  <c:v>4.7990697650707901</c:v>
                </c:pt>
                <c:pt idx="243">
                  <c:v>4.7165589763464428</c:v>
                </c:pt>
                <c:pt idx="244">
                  <c:v>4.7245397577415424</c:v>
                </c:pt>
                <c:pt idx="245">
                  <c:v>4.2727387134242036</c:v>
                </c:pt>
                <c:pt idx="246">
                  <c:v>4.3827150914965127</c:v>
                </c:pt>
                <c:pt idx="247">
                  <c:v>4.2409836804676209</c:v>
                </c:pt>
                <c:pt idx="248">
                  <c:v>2.7769012179403605</c:v>
                </c:pt>
                <c:pt idx="249">
                  <c:v>3.7904997791186594</c:v>
                </c:pt>
                <c:pt idx="250">
                  <c:v>3.3385571756136314</c:v>
                </c:pt>
                <c:pt idx="251">
                  <c:v>3.4285220890219268</c:v>
                </c:pt>
                <c:pt idx="252">
                  <c:v>1.9529879069266292</c:v>
                </c:pt>
                <c:pt idx="253">
                  <c:v>2.9250760353913399</c:v>
                </c:pt>
                <c:pt idx="254">
                  <c:v>2.6394443156311294</c:v>
                </c:pt>
                <c:pt idx="255">
                  <c:v>1.8046703977592262</c:v>
                </c:pt>
                <c:pt idx="256">
                  <c:v>2.5722644645652823</c:v>
                </c:pt>
                <c:pt idx="257">
                  <c:v>2.5519676715291966</c:v>
                </c:pt>
                <c:pt idx="258">
                  <c:v>1.9939473997615311</c:v>
                </c:pt>
                <c:pt idx="259">
                  <c:v>2.3276143525459174</c:v>
                </c:pt>
                <c:pt idx="260">
                  <c:v>2.4703642259638929</c:v>
                </c:pt>
                <c:pt idx="261">
                  <c:v>2.6359101860764445</c:v>
                </c:pt>
                <c:pt idx="262">
                  <c:v>2.6064676437132004</c:v>
                </c:pt>
                <c:pt idx="263">
                  <c:v>2.9400718672371831</c:v>
                </c:pt>
                <c:pt idx="264">
                  <c:v>2.3046292797933852</c:v>
                </c:pt>
                <c:pt idx="265">
                  <c:v>2.9256073312095845</c:v>
                </c:pt>
                <c:pt idx="266">
                  <c:v>1.9316478190693238</c:v>
                </c:pt>
                <c:pt idx="267">
                  <c:v>2.6664335600174183</c:v>
                </c:pt>
                <c:pt idx="268">
                  <c:v>3.6532090373873918</c:v>
                </c:pt>
                <c:pt idx="269">
                  <c:v>2.2045855789105611</c:v>
                </c:pt>
                <c:pt idx="270">
                  <c:v>3.3868822186673224</c:v>
                </c:pt>
                <c:pt idx="271">
                  <c:v>4.2866953463088509</c:v>
                </c:pt>
                <c:pt idx="272">
                  <c:v>3.971570808249508</c:v>
                </c:pt>
                <c:pt idx="273">
                  <c:v>4.4503045807969492</c:v>
                </c:pt>
                <c:pt idx="274">
                  <c:v>5.1502465890709823</c:v>
                </c:pt>
                <c:pt idx="275">
                  <c:v>4.8914462308377669</c:v>
                </c:pt>
                <c:pt idx="276">
                  <c:v>4.9205843141819319</c:v>
                </c:pt>
                <c:pt idx="277">
                  <c:v>2.7388353496314961</c:v>
                </c:pt>
                <c:pt idx="278">
                  <c:v>4.8182526454064725</c:v>
                </c:pt>
                <c:pt idx="279">
                  <c:v>2.7535785216490289</c:v>
                </c:pt>
                <c:pt idx="280">
                  <c:v>3.1086599490323819</c:v>
                </c:pt>
                <c:pt idx="281">
                  <c:v>5.0751063963840179</c:v>
                </c:pt>
                <c:pt idx="282">
                  <c:v>4.6834563553244841</c:v>
                </c:pt>
                <c:pt idx="283">
                  <c:v>4.5256444372172426</c:v>
                </c:pt>
                <c:pt idx="284">
                  <c:v>4.8138004913775188</c:v>
                </c:pt>
                <c:pt idx="285">
                  <c:v>3.3697673296190471</c:v>
                </c:pt>
                <c:pt idx="286">
                  <c:v>4.7666892759079413</c:v>
                </c:pt>
                <c:pt idx="287">
                  <c:v>3.7006149829136041</c:v>
                </c:pt>
                <c:pt idx="288">
                  <c:v>5.2327988935552856</c:v>
                </c:pt>
                <c:pt idx="289">
                  <c:v>4.9390084164405659</c:v>
                </c:pt>
                <c:pt idx="290">
                  <c:v>4.7376447725244928</c:v>
                </c:pt>
                <c:pt idx="291">
                  <c:v>5.2229735530108297</c:v>
                </c:pt>
                <c:pt idx="292">
                  <c:v>4.8104729988835633</c:v>
                </c:pt>
                <c:pt idx="293">
                  <c:v>4.8692667762512825</c:v>
                </c:pt>
                <c:pt idx="294">
                  <c:v>4.6586724197056917</c:v>
                </c:pt>
                <c:pt idx="295">
                  <c:v>4.8473343469036045</c:v>
                </c:pt>
                <c:pt idx="296">
                  <c:v>4.5041304464646004</c:v>
                </c:pt>
                <c:pt idx="297">
                  <c:v>4.4655979475185861</c:v>
                </c:pt>
                <c:pt idx="298">
                  <c:v>4.6213702251867375</c:v>
                </c:pt>
                <c:pt idx="299">
                  <c:v>4.2413004850254392</c:v>
                </c:pt>
                <c:pt idx="300">
                  <c:v>4.0844956697664028</c:v>
                </c:pt>
                <c:pt idx="301">
                  <c:v>2.929865213385022</c:v>
                </c:pt>
                <c:pt idx="302">
                  <c:v>3.5019073436319754</c:v>
                </c:pt>
                <c:pt idx="303">
                  <c:v>3.2765929368116029</c:v>
                </c:pt>
                <c:pt idx="304">
                  <c:v>1.952016242853132</c:v>
                </c:pt>
                <c:pt idx="305">
                  <c:v>2.5801743618442732</c:v>
                </c:pt>
                <c:pt idx="306">
                  <c:v>1.9478834761490209</c:v>
                </c:pt>
                <c:pt idx="307">
                  <c:v>2.6521606378497715</c:v>
                </c:pt>
                <c:pt idx="308">
                  <c:v>2.0992219569491777</c:v>
                </c:pt>
                <c:pt idx="309">
                  <c:v>1.630074955659633</c:v>
                </c:pt>
                <c:pt idx="310">
                  <c:v>2.8482556040049509</c:v>
                </c:pt>
                <c:pt idx="311">
                  <c:v>2.3085540003775979</c:v>
                </c:pt>
                <c:pt idx="312">
                  <c:v>1.9226044762598851</c:v>
                </c:pt>
                <c:pt idx="313">
                  <c:v>2.5665503450712404</c:v>
                </c:pt>
                <c:pt idx="314">
                  <c:v>2.3421927105884079</c:v>
                </c:pt>
                <c:pt idx="315">
                  <c:v>2.5947693383721702</c:v>
                </c:pt>
                <c:pt idx="316">
                  <c:v>1.7052638878292106</c:v>
                </c:pt>
                <c:pt idx="317">
                  <c:v>1.6781699520026432</c:v>
                </c:pt>
                <c:pt idx="318">
                  <c:v>3.4085491858532047</c:v>
                </c:pt>
                <c:pt idx="319">
                  <c:v>2.4575698900652236</c:v>
                </c:pt>
                <c:pt idx="320">
                  <c:v>3.4621261479155443</c:v>
                </c:pt>
                <c:pt idx="321">
                  <c:v>3.8257842423032207</c:v>
                </c:pt>
                <c:pt idx="322">
                  <c:v>3.2132662209976277</c:v>
                </c:pt>
                <c:pt idx="323">
                  <c:v>4.1785540606648173</c:v>
                </c:pt>
                <c:pt idx="324">
                  <c:v>4.3784973555731339</c:v>
                </c:pt>
                <c:pt idx="325">
                  <c:v>4.5602435993967028</c:v>
                </c:pt>
                <c:pt idx="326">
                  <c:v>2.7054302640166132</c:v>
                </c:pt>
                <c:pt idx="327">
                  <c:v>4.7856737398800249</c:v>
                </c:pt>
                <c:pt idx="328">
                  <c:v>4.6409965660338983</c:v>
                </c:pt>
                <c:pt idx="329">
                  <c:v>4.8257720320624786</c:v>
                </c:pt>
                <c:pt idx="330">
                  <c:v>4.5974733152593039</c:v>
                </c:pt>
                <c:pt idx="331">
                  <c:v>4.8988067150703287</c:v>
                </c:pt>
                <c:pt idx="332">
                  <c:v>5.0837773800487538</c:v>
                </c:pt>
                <c:pt idx="333">
                  <c:v>5.0266478585403123</c:v>
                </c:pt>
                <c:pt idx="334">
                  <c:v>4.8956702723136125</c:v>
                </c:pt>
                <c:pt idx="335">
                  <c:v>5.3779685984359489</c:v>
                </c:pt>
                <c:pt idx="336">
                  <c:v>4.6007130084710539</c:v>
                </c:pt>
                <c:pt idx="337">
                  <c:v>4.2969569200458775</c:v>
                </c:pt>
                <c:pt idx="338">
                  <c:v>4.7422083631501861</c:v>
                </c:pt>
                <c:pt idx="339">
                  <c:v>5.4416200406944109</c:v>
                </c:pt>
                <c:pt idx="340">
                  <c:v>5.148717256086166</c:v>
                </c:pt>
                <c:pt idx="341">
                  <c:v>3.5199142128386374</c:v>
                </c:pt>
                <c:pt idx="342">
                  <c:v>5.1178820239971046</c:v>
                </c:pt>
                <c:pt idx="343">
                  <c:v>4.642998574426823</c:v>
                </c:pt>
                <c:pt idx="344">
                  <c:v>5.1083093468980172</c:v>
                </c:pt>
                <c:pt idx="345">
                  <c:v>3.9996481376960924</c:v>
                </c:pt>
                <c:pt idx="346">
                  <c:v>4.9295494527597414</c:v>
                </c:pt>
                <c:pt idx="347">
                  <c:v>4.5342373166453784</c:v>
                </c:pt>
                <c:pt idx="348">
                  <c:v>4.4206471726449008</c:v>
                </c:pt>
                <c:pt idx="349">
                  <c:v>4.5458299111468889</c:v>
                </c:pt>
                <c:pt idx="350">
                  <c:v>4.3996347651197576</c:v>
                </c:pt>
                <c:pt idx="351">
                  <c:v>4.1367779066159018</c:v>
                </c:pt>
                <c:pt idx="352">
                  <c:v>3.8460527547219798</c:v>
                </c:pt>
                <c:pt idx="353">
                  <c:v>3.8140762937264792</c:v>
                </c:pt>
                <c:pt idx="354">
                  <c:v>3.563504992596414</c:v>
                </c:pt>
                <c:pt idx="355">
                  <c:v>3.4650283996984794</c:v>
                </c:pt>
                <c:pt idx="356">
                  <c:v>3.4737154267235759</c:v>
                </c:pt>
                <c:pt idx="357">
                  <c:v>2.6565033268722558</c:v>
                </c:pt>
                <c:pt idx="358">
                  <c:v>2.7804058133210177</c:v>
                </c:pt>
                <c:pt idx="359">
                  <c:v>2.8037897066367425</c:v>
                </c:pt>
                <c:pt idx="360">
                  <c:v>2.4825238746370424</c:v>
                </c:pt>
                <c:pt idx="361">
                  <c:v>1.6031157290926643</c:v>
                </c:pt>
                <c:pt idx="362">
                  <c:v>1.8593886037855394</c:v>
                </c:pt>
                <c:pt idx="363">
                  <c:v>2.5083070534966612</c:v>
                </c:pt>
                <c:pt idx="364">
                  <c:v>1.9039125316226522</c:v>
                </c:pt>
                <c:pt idx="365">
                  <c:v>2.3385669052841949</c:v>
                </c:pt>
                <c:pt idx="366">
                  <c:v>1.9090840975167924</c:v>
                </c:pt>
                <c:pt idx="367">
                  <c:v>1.9673149385930142</c:v>
                </c:pt>
                <c:pt idx="368">
                  <c:v>2.241393036977672</c:v>
                </c:pt>
                <c:pt idx="369">
                  <c:v>1.9685462611575391</c:v>
                </c:pt>
                <c:pt idx="370">
                  <c:v>3.5180226272752733</c:v>
                </c:pt>
                <c:pt idx="371">
                  <c:v>2.0188751773692348</c:v>
                </c:pt>
                <c:pt idx="372">
                  <c:v>2.9070515693925336</c:v>
                </c:pt>
                <c:pt idx="373">
                  <c:v>3.7417136974316367</c:v>
                </c:pt>
                <c:pt idx="374">
                  <c:v>3.247417948470249</c:v>
                </c:pt>
                <c:pt idx="375">
                  <c:v>4.275359312298475</c:v>
                </c:pt>
                <c:pt idx="376">
                  <c:v>3.6424196454591877</c:v>
                </c:pt>
                <c:pt idx="377">
                  <c:v>4.268801101712957</c:v>
                </c:pt>
                <c:pt idx="378">
                  <c:v>4.7126221269360871</c:v>
                </c:pt>
                <c:pt idx="379">
                  <c:v>4.8013715119525973</c:v>
                </c:pt>
                <c:pt idx="380">
                  <c:v>4.6326745015224597</c:v>
                </c:pt>
                <c:pt idx="381">
                  <c:v>4.9436520082544098</c:v>
                </c:pt>
                <c:pt idx="382">
                  <c:v>4.7984368690302199</c:v>
                </c:pt>
                <c:pt idx="383">
                  <c:v>3.4126767565322416</c:v>
                </c:pt>
                <c:pt idx="384">
                  <c:v>5.1512485988206222</c:v>
                </c:pt>
                <c:pt idx="385">
                  <c:v>4.3615114885270465</c:v>
                </c:pt>
                <c:pt idx="386">
                  <c:v>5.0368567867149983</c:v>
                </c:pt>
                <c:pt idx="387">
                  <c:v>4.530076215095189</c:v>
                </c:pt>
                <c:pt idx="388">
                  <c:v>4.8739067411516173</c:v>
                </c:pt>
                <c:pt idx="389">
                  <c:v>5.0756036101911146</c:v>
                </c:pt>
                <c:pt idx="390">
                  <c:v>5.5082599656972038</c:v>
                </c:pt>
                <c:pt idx="391">
                  <c:v>5.1546055282668277</c:v>
                </c:pt>
                <c:pt idx="392">
                  <c:v>5.1828554740210695</c:v>
                </c:pt>
                <c:pt idx="393">
                  <c:v>3.5632063238797413</c:v>
                </c:pt>
                <c:pt idx="394">
                  <c:v>5.2125735248521083</c:v>
                </c:pt>
                <c:pt idx="395">
                  <c:v>4.7450503977359384</c:v>
                </c:pt>
                <c:pt idx="396">
                  <c:v>4.9995000935918492</c:v>
                </c:pt>
                <c:pt idx="397">
                  <c:v>5.1926947604211016</c:v>
                </c:pt>
                <c:pt idx="398">
                  <c:v>4.5787180886969683</c:v>
                </c:pt>
                <c:pt idx="399">
                  <c:v>4.9259472156544835</c:v>
                </c:pt>
                <c:pt idx="400">
                  <c:v>4.5852966158509956</c:v>
                </c:pt>
                <c:pt idx="401">
                  <c:v>4.3881313596698241</c:v>
                </c:pt>
                <c:pt idx="402">
                  <c:v>4.2036999373801507</c:v>
                </c:pt>
                <c:pt idx="403">
                  <c:v>3.9296036766420106</c:v>
                </c:pt>
                <c:pt idx="404">
                  <c:v>3.6325704261978791</c:v>
                </c:pt>
                <c:pt idx="405">
                  <c:v>3.8568819645252534</c:v>
                </c:pt>
                <c:pt idx="406">
                  <c:v>3.5478615458862417</c:v>
                </c:pt>
                <c:pt idx="407">
                  <c:v>2.9161120085381378</c:v>
                </c:pt>
                <c:pt idx="408">
                  <c:v>3.36902277770132</c:v>
                </c:pt>
                <c:pt idx="409">
                  <c:v>1.9890161788962326</c:v>
                </c:pt>
                <c:pt idx="410">
                  <c:v>2.5588468228855001</c:v>
                </c:pt>
                <c:pt idx="411">
                  <c:v>1.9464119698602991</c:v>
                </c:pt>
                <c:pt idx="412">
                  <c:v>1.810792963200752</c:v>
                </c:pt>
                <c:pt idx="413">
                  <c:v>2.0558791526723104</c:v>
                </c:pt>
                <c:pt idx="414">
                  <c:v>1.6336112941937186</c:v>
                </c:pt>
                <c:pt idx="415">
                  <c:v>2.293344240361058</c:v>
                </c:pt>
                <c:pt idx="416">
                  <c:v>2.5511490868534006</c:v>
                </c:pt>
                <c:pt idx="417">
                  <c:v>2.0547995847976424</c:v>
                </c:pt>
                <c:pt idx="418">
                  <c:v>1.8961312837735449</c:v>
                </c:pt>
                <c:pt idx="419">
                  <c:v>2.6388696135912761</c:v>
                </c:pt>
                <c:pt idx="420">
                  <c:v>2.2546826107769551</c:v>
                </c:pt>
                <c:pt idx="421">
                  <c:v>1.7585542612785299</c:v>
                </c:pt>
                <c:pt idx="422">
                  <c:v>2.7735396372100856</c:v>
                </c:pt>
                <c:pt idx="423">
                  <c:v>3.1081716374632116</c:v>
                </c:pt>
                <c:pt idx="424">
                  <c:v>3.226158948893953</c:v>
                </c:pt>
                <c:pt idx="425">
                  <c:v>2.8362871052217793</c:v>
                </c:pt>
                <c:pt idx="426">
                  <c:v>3.3814046001253555</c:v>
                </c:pt>
                <c:pt idx="427">
                  <c:v>2.4386463698406402</c:v>
                </c:pt>
                <c:pt idx="428">
                  <c:v>2.508389237108231</c:v>
                </c:pt>
                <c:pt idx="429">
                  <c:v>4.6264520668568316</c:v>
                </c:pt>
                <c:pt idx="430">
                  <c:v>4.7740652544404121</c:v>
                </c:pt>
                <c:pt idx="431">
                  <c:v>4.2347966533715979</c:v>
                </c:pt>
                <c:pt idx="432">
                  <c:v>4.5407968006919086</c:v>
                </c:pt>
                <c:pt idx="433">
                  <c:v>5.0847045099437738</c:v>
                </c:pt>
                <c:pt idx="434">
                  <c:v>4.76643684638581</c:v>
                </c:pt>
                <c:pt idx="435">
                  <c:v>4.5937961881936964</c:v>
                </c:pt>
                <c:pt idx="436">
                  <c:v>5.0314294500459065</c:v>
                </c:pt>
                <c:pt idx="437">
                  <c:v>4.4207105313893074</c:v>
                </c:pt>
                <c:pt idx="438">
                  <c:v>3.7860662596192651</c:v>
                </c:pt>
                <c:pt idx="439">
                  <c:v>4.6221865268274325</c:v>
                </c:pt>
                <c:pt idx="440">
                  <c:v>5.3489921056562793</c:v>
                </c:pt>
                <c:pt idx="441">
                  <c:v>5.4339385538023635</c:v>
                </c:pt>
                <c:pt idx="442">
                  <c:v>5.0391311309210067</c:v>
                </c:pt>
                <c:pt idx="443">
                  <c:v>4.7386520007534374</c:v>
                </c:pt>
                <c:pt idx="444">
                  <c:v>3.7631161407531821</c:v>
                </c:pt>
                <c:pt idx="445">
                  <c:v>4.6410708423197127</c:v>
                </c:pt>
                <c:pt idx="446">
                  <c:v>5.3632550756575581</c:v>
                </c:pt>
                <c:pt idx="447">
                  <c:v>5.1242995704489314</c:v>
                </c:pt>
                <c:pt idx="448">
                  <c:v>4.6219280568281569</c:v>
                </c:pt>
                <c:pt idx="449">
                  <c:v>4.6154066888473757</c:v>
                </c:pt>
                <c:pt idx="450">
                  <c:v>4.7634220776931828</c:v>
                </c:pt>
                <c:pt idx="451">
                  <c:v>4.052255306789907</c:v>
                </c:pt>
                <c:pt idx="452">
                  <c:v>4.5320707004829295</c:v>
                </c:pt>
                <c:pt idx="453">
                  <c:v>4.3887519891040965</c:v>
                </c:pt>
                <c:pt idx="454">
                  <c:v>4.425664135565591</c:v>
                </c:pt>
                <c:pt idx="455">
                  <c:v>3.3651452768515675</c:v>
                </c:pt>
                <c:pt idx="456">
                  <c:v>4.1344883923908764</c:v>
                </c:pt>
                <c:pt idx="457">
                  <c:v>3.6227505150263912</c:v>
                </c:pt>
                <c:pt idx="458">
                  <c:v>3.6951837268319307</c:v>
                </c:pt>
                <c:pt idx="459">
                  <c:v>3.5654390219730931</c:v>
                </c:pt>
                <c:pt idx="460">
                  <c:v>3.2563472069638371</c:v>
                </c:pt>
                <c:pt idx="461">
                  <c:v>2.3018538918332689</c:v>
                </c:pt>
                <c:pt idx="462">
                  <c:v>1.8831598205424269</c:v>
                </c:pt>
                <c:pt idx="463">
                  <c:v>2.6247602960056544</c:v>
                </c:pt>
                <c:pt idx="464">
                  <c:v>2.7945656168656607</c:v>
                </c:pt>
                <c:pt idx="465">
                  <c:v>2.672252360251044</c:v>
                </c:pt>
                <c:pt idx="466">
                  <c:v>1.6725379696044576</c:v>
                </c:pt>
                <c:pt idx="467">
                  <c:v>2.5530313266095925</c:v>
                </c:pt>
                <c:pt idx="468">
                  <c:v>2.4634040631619172</c:v>
                </c:pt>
                <c:pt idx="469">
                  <c:v>1.9175219585941572</c:v>
                </c:pt>
                <c:pt idx="470">
                  <c:v>2.3141964865166025</c:v>
                </c:pt>
                <c:pt idx="471">
                  <c:v>2.9086833057681933</c:v>
                </c:pt>
                <c:pt idx="472">
                  <c:v>2.5543595297985844</c:v>
                </c:pt>
                <c:pt idx="473">
                  <c:v>2.5366832024099026</c:v>
                </c:pt>
                <c:pt idx="474">
                  <c:v>3.1759040930601472</c:v>
                </c:pt>
                <c:pt idx="475">
                  <c:v>3.3601569946363723</c:v>
                </c:pt>
                <c:pt idx="476">
                  <c:v>2.8204183785022368</c:v>
                </c:pt>
                <c:pt idx="477">
                  <c:v>4.0036191362167566</c:v>
                </c:pt>
                <c:pt idx="478">
                  <c:v>3.954197970688194</c:v>
                </c:pt>
                <c:pt idx="479">
                  <c:v>4.4637071657639344</c:v>
                </c:pt>
                <c:pt idx="480">
                  <c:v>4.3593009148648623</c:v>
                </c:pt>
                <c:pt idx="481">
                  <c:v>2.484233083466044</c:v>
                </c:pt>
                <c:pt idx="482">
                  <c:v>4.324543191741725</c:v>
                </c:pt>
                <c:pt idx="483">
                  <c:v>4.5182884477063707</c:v>
                </c:pt>
                <c:pt idx="484">
                  <c:v>5.001275046793622</c:v>
                </c:pt>
                <c:pt idx="485">
                  <c:v>3.6134196540439616</c:v>
                </c:pt>
                <c:pt idx="486">
                  <c:v>4.8216839359359271</c:v>
                </c:pt>
                <c:pt idx="487">
                  <c:v>4.4074919925618907</c:v>
                </c:pt>
                <c:pt idx="488">
                  <c:v>4.7426760795744523</c:v>
                </c:pt>
                <c:pt idx="489">
                  <c:v>5.0897524168750792</c:v>
                </c:pt>
                <c:pt idx="490">
                  <c:v>5.5222051071541323</c:v>
                </c:pt>
                <c:pt idx="491">
                  <c:v>4.0767330242460886</c:v>
                </c:pt>
                <c:pt idx="492">
                  <c:v>3.0611678837199912</c:v>
                </c:pt>
                <c:pt idx="493">
                  <c:v>5.4770725871400741</c:v>
                </c:pt>
                <c:pt idx="494">
                  <c:v>5.0595542101068594</c:v>
                </c:pt>
                <c:pt idx="495">
                  <c:v>5.0700249865904841</c:v>
                </c:pt>
                <c:pt idx="496">
                  <c:v>5.4946375351940944</c:v>
                </c:pt>
                <c:pt idx="497">
                  <c:v>4.8950526670340775</c:v>
                </c:pt>
                <c:pt idx="498">
                  <c:v>5.0408315348283459</c:v>
                </c:pt>
                <c:pt idx="499">
                  <c:v>5.0050653101233742</c:v>
                </c:pt>
                <c:pt idx="500">
                  <c:v>3.2917400394404042</c:v>
                </c:pt>
                <c:pt idx="501">
                  <c:v>5.0371938760157731</c:v>
                </c:pt>
                <c:pt idx="502">
                  <c:v>5.1780076773740671</c:v>
                </c:pt>
                <c:pt idx="503">
                  <c:v>4.8286389381655006</c:v>
                </c:pt>
                <c:pt idx="504">
                  <c:v>4.5180049627949082</c:v>
                </c:pt>
                <c:pt idx="505">
                  <c:v>4.673934131011201</c:v>
                </c:pt>
                <c:pt idx="506">
                  <c:v>4.2007351568590492</c:v>
                </c:pt>
                <c:pt idx="507">
                  <c:v>4.2024158907384139</c:v>
                </c:pt>
                <c:pt idx="508">
                  <c:v>4.2410466668298659</c:v>
                </c:pt>
                <c:pt idx="509">
                  <c:v>3.9656250584994592</c:v>
                </c:pt>
                <c:pt idx="510">
                  <c:v>3.6280285613296157</c:v>
                </c:pt>
                <c:pt idx="511">
                  <c:v>2.9877562645670004</c:v>
                </c:pt>
                <c:pt idx="512">
                  <c:v>3.5693512528567326</c:v>
                </c:pt>
                <c:pt idx="513">
                  <c:v>3.1525173054326925</c:v>
                </c:pt>
                <c:pt idx="514">
                  <c:v>3.0840240047196228</c:v>
                </c:pt>
                <c:pt idx="515">
                  <c:v>2.8674511393043067</c:v>
                </c:pt>
                <c:pt idx="516">
                  <c:v>1.9291385318129126</c:v>
                </c:pt>
                <c:pt idx="517">
                  <c:v>2.4159001829834597</c:v>
                </c:pt>
                <c:pt idx="518">
                  <c:v>1.8042401523489093</c:v>
                </c:pt>
                <c:pt idx="519">
                  <c:v>2.2503912754519506</c:v>
                </c:pt>
                <c:pt idx="520">
                  <c:v>2.7263499271890481</c:v>
                </c:pt>
                <c:pt idx="521">
                  <c:v>2.4280009053823726</c:v>
                </c:pt>
                <c:pt idx="522">
                  <c:v>2.5600237294515562</c:v>
                </c:pt>
                <c:pt idx="523">
                  <c:v>2.8057581785235923</c:v>
                </c:pt>
                <c:pt idx="524">
                  <c:v>1.8646186644327933</c:v>
                </c:pt>
                <c:pt idx="525">
                  <c:v>1.7035400180145286</c:v>
                </c:pt>
                <c:pt idx="526">
                  <c:v>2.8386455541360203</c:v>
                </c:pt>
                <c:pt idx="527">
                  <c:v>2.9653450050095533</c:v>
                </c:pt>
                <c:pt idx="528">
                  <c:v>3.6461412552986854</c:v>
                </c:pt>
                <c:pt idx="529">
                  <c:v>3.3424954146451147</c:v>
                </c:pt>
                <c:pt idx="530">
                  <c:v>4.1125549242452593</c:v>
                </c:pt>
                <c:pt idx="531">
                  <c:v>3.6828744171959307</c:v>
                </c:pt>
                <c:pt idx="532">
                  <c:v>2.9830792505436987</c:v>
                </c:pt>
                <c:pt idx="533">
                  <c:v>4.5777700879887941</c:v>
                </c:pt>
                <c:pt idx="534">
                  <c:v>2.5749282435978982</c:v>
                </c:pt>
                <c:pt idx="535">
                  <c:v>2.7277344939837174</c:v>
                </c:pt>
                <c:pt idx="536">
                  <c:v>4.6593877774271952</c:v>
                </c:pt>
                <c:pt idx="537">
                  <c:v>2.6683159601469368</c:v>
                </c:pt>
                <c:pt idx="538">
                  <c:v>4.948390838406838</c:v>
                </c:pt>
                <c:pt idx="539">
                  <c:v>4.8427914931982832</c:v>
                </c:pt>
                <c:pt idx="540">
                  <c:v>4.5600099967477314</c:v>
                </c:pt>
                <c:pt idx="541">
                  <c:v>4.7178415301379069</c:v>
                </c:pt>
                <c:pt idx="542">
                  <c:v>2.8185789700227191</c:v>
                </c:pt>
                <c:pt idx="543">
                  <c:v>4.8751716058779291</c:v>
                </c:pt>
                <c:pt idx="544">
                  <c:v>5.0014881379171836</c:v>
                </c:pt>
                <c:pt idx="545">
                  <c:v>3.7469267807361515</c:v>
                </c:pt>
                <c:pt idx="546">
                  <c:v>4.9105981118901285</c:v>
                </c:pt>
                <c:pt idx="547">
                  <c:v>5.1416692238533397</c:v>
                </c:pt>
                <c:pt idx="548">
                  <c:v>5.0830090669710142</c:v>
                </c:pt>
                <c:pt idx="549">
                  <c:v>4.8829673387041677</c:v>
                </c:pt>
                <c:pt idx="550">
                  <c:v>4.3616451839397588</c:v>
                </c:pt>
                <c:pt idx="551">
                  <c:v>4.0017721385860705</c:v>
                </c:pt>
                <c:pt idx="552">
                  <c:v>4.9912384947037838</c:v>
                </c:pt>
                <c:pt idx="553">
                  <c:v>3.3449973440403946</c:v>
                </c:pt>
                <c:pt idx="554">
                  <c:v>4.9326761567564654</c:v>
                </c:pt>
                <c:pt idx="555">
                  <c:v>4.6580161858486164</c:v>
                </c:pt>
                <c:pt idx="556">
                  <c:v>4.4685926660045752</c:v>
                </c:pt>
                <c:pt idx="557">
                  <c:v>2.8335706059795838</c:v>
                </c:pt>
                <c:pt idx="558">
                  <c:v>4.2291710317116022</c:v>
                </c:pt>
                <c:pt idx="559">
                  <c:v>4.43383980548351</c:v>
                </c:pt>
                <c:pt idx="560">
                  <c:v>4.233064214908989</c:v>
                </c:pt>
                <c:pt idx="561">
                  <c:v>3.9043014524682516</c:v>
                </c:pt>
                <c:pt idx="562">
                  <c:v>3.6719581829112844</c:v>
                </c:pt>
                <c:pt idx="563">
                  <c:v>2.0689761581084873</c:v>
                </c:pt>
                <c:pt idx="564">
                  <c:v>3.2075530753463006</c:v>
                </c:pt>
                <c:pt idx="565">
                  <c:v>3.0696614409597078</c:v>
                </c:pt>
                <c:pt idx="566">
                  <c:v>3.0998080766452665</c:v>
                </c:pt>
                <c:pt idx="567">
                  <c:v>2.1875717909747201</c:v>
                </c:pt>
                <c:pt idx="568">
                  <c:v>2.7034355384947695</c:v>
                </c:pt>
                <c:pt idx="569">
                  <c:v>2.6058932818035752</c:v>
                </c:pt>
                <c:pt idx="570">
                  <c:v>2.4907098349920145</c:v>
                </c:pt>
                <c:pt idx="571">
                  <c:v>2.6143075743932149</c:v>
                </c:pt>
                <c:pt idx="572">
                  <c:v>1.6396399790101888</c:v>
                </c:pt>
                <c:pt idx="573">
                  <c:v>2.3019647333556685</c:v>
                </c:pt>
                <c:pt idx="574">
                  <c:v>2.4009815568995565</c:v>
                </c:pt>
                <c:pt idx="575">
                  <c:v>2.4248777742596364</c:v>
                </c:pt>
                <c:pt idx="576">
                  <c:v>1.7089473714001722</c:v>
                </c:pt>
                <c:pt idx="577">
                  <c:v>2.2283403260688628</c:v>
                </c:pt>
                <c:pt idx="578">
                  <c:v>3.289218634753841</c:v>
                </c:pt>
                <c:pt idx="579">
                  <c:v>2.2234010813024079</c:v>
                </c:pt>
                <c:pt idx="580">
                  <c:v>3.8889790275611293</c:v>
                </c:pt>
                <c:pt idx="581">
                  <c:v>2.5725623586999351</c:v>
                </c:pt>
                <c:pt idx="582">
                  <c:v>3.96651870796854</c:v>
                </c:pt>
                <c:pt idx="583">
                  <c:v>3.1998372706841125</c:v>
                </c:pt>
                <c:pt idx="584">
                  <c:v>4.271065232163715</c:v>
                </c:pt>
                <c:pt idx="585">
                  <c:v>2.2613723605685765</c:v>
                </c:pt>
                <c:pt idx="586">
                  <c:v>4.5712868899733268</c:v>
                </c:pt>
                <c:pt idx="587">
                  <c:v>3.9262441643278745</c:v>
                </c:pt>
                <c:pt idx="588">
                  <c:v>4.8324841246483166</c:v>
                </c:pt>
                <c:pt idx="589">
                  <c:v>4.4210799273345298</c:v>
                </c:pt>
                <c:pt idx="590">
                  <c:v>3.8011689402423219</c:v>
                </c:pt>
                <c:pt idx="591">
                  <c:v>3.4950400119645644</c:v>
                </c:pt>
                <c:pt idx="592">
                  <c:v>3.1710198764448352</c:v>
                </c:pt>
                <c:pt idx="593">
                  <c:v>4.9515581424081514</c:v>
                </c:pt>
                <c:pt idx="594">
                  <c:v>4.3215778080539025</c:v>
                </c:pt>
                <c:pt idx="595">
                  <c:v>4.7388616529471621</c:v>
                </c:pt>
                <c:pt idx="596">
                  <c:v>2.966675060930799</c:v>
                </c:pt>
                <c:pt idx="597">
                  <c:v>4.6360523272642062</c:v>
                </c:pt>
                <c:pt idx="598">
                  <c:v>5.4057706149506961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Priestley-Taylor 辐射法</c:v>
                </c:pt>
              </c:strCache>
            </c:strRef>
          </c:tx>
          <c:marker>
            <c:symbol val="none"/>
          </c:marker>
          <c:val>
            <c:numRef>
              <c:f>Sheet3!$E$3:$E$601</c:f>
              <c:numCache>
                <c:formatCode>General</c:formatCode>
                <c:ptCount val="599"/>
                <c:pt idx="0">
                  <c:v>1.5441060769012795</c:v>
                </c:pt>
                <c:pt idx="1">
                  <c:v>2.1184485592479994</c:v>
                </c:pt>
                <c:pt idx="2">
                  <c:v>3.1910216818971211</c:v>
                </c:pt>
                <c:pt idx="3">
                  <c:v>1.6828007366342339</c:v>
                </c:pt>
                <c:pt idx="4">
                  <c:v>2.9922927745160628</c:v>
                </c:pt>
                <c:pt idx="5">
                  <c:v>4.4519816511198158</c:v>
                </c:pt>
                <c:pt idx="6">
                  <c:v>3.8503632699760151</c:v>
                </c:pt>
                <c:pt idx="7">
                  <c:v>5.6055617606515087</c:v>
                </c:pt>
                <c:pt idx="8">
                  <c:v>5.9027478696920221</c:v>
                </c:pt>
                <c:pt idx="9">
                  <c:v>3.4051934633880641</c:v>
                </c:pt>
                <c:pt idx="10">
                  <c:v>6.0284710070130565</c:v>
                </c:pt>
                <c:pt idx="11">
                  <c:v>4.5324422840140635</c:v>
                </c:pt>
                <c:pt idx="12">
                  <c:v>10.082616970862839</c:v>
                </c:pt>
                <c:pt idx="13">
                  <c:v>9.2139813529001842</c:v>
                </c:pt>
                <c:pt idx="14">
                  <c:v>8.5619732875258698</c:v>
                </c:pt>
                <c:pt idx="15">
                  <c:v>7.9265639377411325</c:v>
                </c:pt>
                <c:pt idx="16">
                  <c:v>9.9408189018998527</c:v>
                </c:pt>
                <c:pt idx="17">
                  <c:v>5.3011124357554147</c:v>
                </c:pt>
                <c:pt idx="18">
                  <c:v>9.8048088565888474</c:v>
                </c:pt>
                <c:pt idx="19">
                  <c:v>8.0558413277525016</c:v>
                </c:pt>
                <c:pt idx="20">
                  <c:v>13.037874022956711</c:v>
                </c:pt>
                <c:pt idx="21">
                  <c:v>13.095575205067178</c:v>
                </c:pt>
                <c:pt idx="22">
                  <c:v>10.697960718474864</c:v>
                </c:pt>
                <c:pt idx="23">
                  <c:v>13.25602765053711</c:v>
                </c:pt>
                <c:pt idx="24">
                  <c:v>12.568579303556266</c:v>
                </c:pt>
                <c:pt idx="25">
                  <c:v>12.846100078825479</c:v>
                </c:pt>
                <c:pt idx="26">
                  <c:v>12.251515476629743</c:v>
                </c:pt>
                <c:pt idx="27">
                  <c:v>8.1158113115292778</c:v>
                </c:pt>
                <c:pt idx="28">
                  <c:v>12.902891526709231</c:v>
                </c:pt>
                <c:pt idx="29">
                  <c:v>13.635425756563585</c:v>
                </c:pt>
                <c:pt idx="30">
                  <c:v>7.9807752646574244</c:v>
                </c:pt>
                <c:pt idx="31">
                  <c:v>12.825543121070043</c:v>
                </c:pt>
                <c:pt idx="32">
                  <c:v>11.425568368288925</c:v>
                </c:pt>
                <c:pt idx="33">
                  <c:v>10.517234309220099</c:v>
                </c:pt>
                <c:pt idx="34">
                  <c:v>10.890987000728348</c:v>
                </c:pt>
                <c:pt idx="35">
                  <c:v>8.8166629490306523</c:v>
                </c:pt>
                <c:pt idx="36">
                  <c:v>11.315391783145058</c:v>
                </c:pt>
                <c:pt idx="37">
                  <c:v>5.9207400525465799</c:v>
                </c:pt>
                <c:pt idx="38">
                  <c:v>8.0941808315751764</c:v>
                </c:pt>
                <c:pt idx="39">
                  <c:v>8.1009850426315904</c:v>
                </c:pt>
                <c:pt idx="40">
                  <c:v>4.0740780724753201</c:v>
                </c:pt>
                <c:pt idx="41">
                  <c:v>5.8881356087803773</c:v>
                </c:pt>
                <c:pt idx="42">
                  <c:v>3.7888773905669697</c:v>
                </c:pt>
                <c:pt idx="43">
                  <c:v>4.4820745858545195</c:v>
                </c:pt>
                <c:pt idx="44">
                  <c:v>3.9808912798435241</c:v>
                </c:pt>
                <c:pt idx="45">
                  <c:v>3.3099639927615354</c:v>
                </c:pt>
                <c:pt idx="46">
                  <c:v>2.8293866013860565</c:v>
                </c:pt>
                <c:pt idx="47">
                  <c:v>2.0797213359529012</c:v>
                </c:pt>
                <c:pt idx="48">
                  <c:v>3.0019561604325862</c:v>
                </c:pt>
                <c:pt idx="49">
                  <c:v>3.0931601706624949</c:v>
                </c:pt>
                <c:pt idx="50">
                  <c:v>1.5593524517664679</c:v>
                </c:pt>
                <c:pt idx="51">
                  <c:v>2.1525112881266359</c:v>
                </c:pt>
                <c:pt idx="52">
                  <c:v>1.7973278130211492</c:v>
                </c:pt>
                <c:pt idx="53">
                  <c:v>1.4755368942673959</c:v>
                </c:pt>
                <c:pt idx="54">
                  <c:v>1.2305873674100583</c:v>
                </c:pt>
                <c:pt idx="55">
                  <c:v>0.88394908523475157</c:v>
                </c:pt>
                <c:pt idx="56">
                  <c:v>1.353331039524847</c:v>
                </c:pt>
                <c:pt idx="57">
                  <c:v>2.1000329622643998</c:v>
                </c:pt>
                <c:pt idx="58">
                  <c:v>2.7095724702793347</c:v>
                </c:pt>
                <c:pt idx="59">
                  <c:v>4.5075068316032274</c:v>
                </c:pt>
                <c:pt idx="60">
                  <c:v>6.538268328930295</c:v>
                </c:pt>
                <c:pt idx="61">
                  <c:v>7.0804676970119083</c:v>
                </c:pt>
                <c:pt idx="62">
                  <c:v>8.3563237457508617</c:v>
                </c:pt>
                <c:pt idx="63">
                  <c:v>7.5643048854887427</c:v>
                </c:pt>
                <c:pt idx="64">
                  <c:v>7.863530825199458</c:v>
                </c:pt>
                <c:pt idx="65">
                  <c:v>9.0671390476954361</c:v>
                </c:pt>
                <c:pt idx="66">
                  <c:v>9.5870226512701251</c:v>
                </c:pt>
                <c:pt idx="67">
                  <c:v>12.546672778547045</c:v>
                </c:pt>
                <c:pt idx="68">
                  <c:v>12.202388424800221</c:v>
                </c:pt>
                <c:pt idx="69">
                  <c:v>12.778459504038793</c:v>
                </c:pt>
                <c:pt idx="70">
                  <c:v>10.637704681089385</c:v>
                </c:pt>
                <c:pt idx="71">
                  <c:v>11.328475985144559</c:v>
                </c:pt>
                <c:pt idx="72">
                  <c:v>11.390960793710526</c:v>
                </c:pt>
                <c:pt idx="73">
                  <c:v>11.587905721489905</c:v>
                </c:pt>
                <c:pt idx="74">
                  <c:v>8.1452003328962217</c:v>
                </c:pt>
                <c:pt idx="75">
                  <c:v>13.066946535498387</c:v>
                </c:pt>
                <c:pt idx="76">
                  <c:v>12.08544051218656</c:v>
                </c:pt>
                <c:pt idx="77">
                  <c:v>11.076773125236352</c:v>
                </c:pt>
                <c:pt idx="78">
                  <c:v>12.499139096056096</c:v>
                </c:pt>
                <c:pt idx="79">
                  <c:v>12.321760435550653</c:v>
                </c:pt>
                <c:pt idx="80">
                  <c:v>10.224563933912727</c:v>
                </c:pt>
                <c:pt idx="81">
                  <c:v>12.341477240050631</c:v>
                </c:pt>
                <c:pt idx="82">
                  <c:v>12.878853275391595</c:v>
                </c:pt>
                <c:pt idx="83">
                  <c:v>13.092219992837041</c:v>
                </c:pt>
                <c:pt idx="84">
                  <c:v>12.635389146930818</c:v>
                </c:pt>
                <c:pt idx="85">
                  <c:v>11.013690463097923</c:v>
                </c:pt>
                <c:pt idx="86">
                  <c:v>11.439715697253872</c:v>
                </c:pt>
                <c:pt idx="87">
                  <c:v>8.5565388757750167</c:v>
                </c:pt>
                <c:pt idx="88">
                  <c:v>10.043014022264419</c:v>
                </c:pt>
                <c:pt idx="89">
                  <c:v>10.15770221408493</c:v>
                </c:pt>
                <c:pt idx="90">
                  <c:v>8.5435867837565116</c:v>
                </c:pt>
                <c:pt idx="91">
                  <c:v>4.6775226640865384</c:v>
                </c:pt>
                <c:pt idx="92">
                  <c:v>5.3115180752355382</c:v>
                </c:pt>
                <c:pt idx="93">
                  <c:v>5.6160514593040984</c:v>
                </c:pt>
                <c:pt idx="94">
                  <c:v>4.264957896374602</c:v>
                </c:pt>
                <c:pt idx="95">
                  <c:v>5.0617823747409849</c:v>
                </c:pt>
                <c:pt idx="96">
                  <c:v>3.4520972096185707</c:v>
                </c:pt>
                <c:pt idx="97">
                  <c:v>2.3677893587612391</c:v>
                </c:pt>
                <c:pt idx="98">
                  <c:v>2.3587036702515221</c:v>
                </c:pt>
                <c:pt idx="99">
                  <c:v>1.8410222841195389</c:v>
                </c:pt>
                <c:pt idx="100">
                  <c:v>1.3821405326726681</c:v>
                </c:pt>
                <c:pt idx="101">
                  <c:v>2.3520227896214068</c:v>
                </c:pt>
                <c:pt idx="102">
                  <c:v>2.3200955528977922</c:v>
                </c:pt>
                <c:pt idx="103">
                  <c:v>1.6343051465650114</c:v>
                </c:pt>
                <c:pt idx="104">
                  <c:v>1.922947674102957</c:v>
                </c:pt>
                <c:pt idx="105">
                  <c:v>1.7501634924099638</c:v>
                </c:pt>
                <c:pt idx="106">
                  <c:v>2.8355222995981486</c:v>
                </c:pt>
                <c:pt idx="107">
                  <c:v>2.0402659886982444</c:v>
                </c:pt>
                <c:pt idx="108">
                  <c:v>1.4928752959130525</c:v>
                </c:pt>
                <c:pt idx="109">
                  <c:v>3.2589343788628518</c:v>
                </c:pt>
                <c:pt idx="110">
                  <c:v>4.6084243611840279</c:v>
                </c:pt>
                <c:pt idx="111">
                  <c:v>3.959068542506377</c:v>
                </c:pt>
                <c:pt idx="112">
                  <c:v>6.9607625755389675</c:v>
                </c:pt>
                <c:pt idx="113">
                  <c:v>5.8496588381365475</c:v>
                </c:pt>
                <c:pt idx="114">
                  <c:v>7.647240126425503</c:v>
                </c:pt>
                <c:pt idx="115">
                  <c:v>9.2175446930467917</c:v>
                </c:pt>
                <c:pt idx="116">
                  <c:v>8.9682086866083068</c:v>
                </c:pt>
                <c:pt idx="117">
                  <c:v>7.4675887058196233</c:v>
                </c:pt>
                <c:pt idx="118">
                  <c:v>10.738199828809602</c:v>
                </c:pt>
                <c:pt idx="119">
                  <c:v>11.028237420853758</c:v>
                </c:pt>
                <c:pt idx="120">
                  <c:v>12.355687255703618</c:v>
                </c:pt>
                <c:pt idx="121">
                  <c:v>9.1244477901482277</c:v>
                </c:pt>
                <c:pt idx="122">
                  <c:v>12.063446171312062</c:v>
                </c:pt>
                <c:pt idx="123">
                  <c:v>11.68797566304089</c:v>
                </c:pt>
                <c:pt idx="124">
                  <c:v>12.759919508806734</c:v>
                </c:pt>
                <c:pt idx="125">
                  <c:v>12.007094363116336</c:v>
                </c:pt>
                <c:pt idx="126">
                  <c:v>13.390974547824538</c:v>
                </c:pt>
                <c:pt idx="127">
                  <c:v>13.723407414365139</c:v>
                </c:pt>
                <c:pt idx="128">
                  <c:v>12.876827457465323</c:v>
                </c:pt>
                <c:pt idx="129">
                  <c:v>13.468225480947718</c:v>
                </c:pt>
                <c:pt idx="130">
                  <c:v>12.969544527350239</c:v>
                </c:pt>
                <c:pt idx="131">
                  <c:v>13.701793462405302</c:v>
                </c:pt>
                <c:pt idx="132">
                  <c:v>12.864083313964153</c:v>
                </c:pt>
                <c:pt idx="133">
                  <c:v>14.831869432734967</c:v>
                </c:pt>
                <c:pt idx="134">
                  <c:v>14.380479004279785</c:v>
                </c:pt>
                <c:pt idx="135">
                  <c:v>7.9102794896879001</c:v>
                </c:pt>
                <c:pt idx="136">
                  <c:v>12.031230245479255</c:v>
                </c:pt>
                <c:pt idx="137">
                  <c:v>9.3954726159328921</c:v>
                </c:pt>
                <c:pt idx="138">
                  <c:v>11.07425764678055</c:v>
                </c:pt>
                <c:pt idx="139">
                  <c:v>10.910067108995598</c:v>
                </c:pt>
                <c:pt idx="140">
                  <c:v>10.318691904914674</c:v>
                </c:pt>
                <c:pt idx="141">
                  <c:v>9.2871048220627976</c:v>
                </c:pt>
                <c:pt idx="142">
                  <c:v>9.4615330530671464</c:v>
                </c:pt>
                <c:pt idx="143">
                  <c:v>9.2662649572393789</c:v>
                </c:pt>
                <c:pt idx="144">
                  <c:v>7.4458703826529646</c:v>
                </c:pt>
                <c:pt idx="145">
                  <c:v>7.115704303930098</c:v>
                </c:pt>
                <c:pt idx="146">
                  <c:v>6.9160118034393152</c:v>
                </c:pt>
                <c:pt idx="147">
                  <c:v>5.2672771865909809</c:v>
                </c:pt>
                <c:pt idx="148">
                  <c:v>5.2184478157840246</c:v>
                </c:pt>
                <c:pt idx="149">
                  <c:v>4.3928320121687214</c:v>
                </c:pt>
                <c:pt idx="150">
                  <c:v>1.6620550213351786</c:v>
                </c:pt>
                <c:pt idx="151">
                  <c:v>1.8207409686182099</c:v>
                </c:pt>
                <c:pt idx="152">
                  <c:v>2.5513524978615791</c:v>
                </c:pt>
                <c:pt idx="153">
                  <c:v>3.1705596848466122</c:v>
                </c:pt>
                <c:pt idx="154">
                  <c:v>2.0699280020433957</c:v>
                </c:pt>
                <c:pt idx="155">
                  <c:v>1.7262824783011979</c:v>
                </c:pt>
                <c:pt idx="156">
                  <c:v>1.2269515811236944</c:v>
                </c:pt>
                <c:pt idx="157">
                  <c:v>2.0298122716232596</c:v>
                </c:pt>
                <c:pt idx="158">
                  <c:v>2.8808078707929243</c:v>
                </c:pt>
                <c:pt idx="159">
                  <c:v>3.5300042759602213</c:v>
                </c:pt>
                <c:pt idx="160">
                  <c:v>4.1904985887681478</c:v>
                </c:pt>
                <c:pt idx="161">
                  <c:v>4.6289342793735919</c:v>
                </c:pt>
                <c:pt idx="162">
                  <c:v>3.9676579053782302</c:v>
                </c:pt>
                <c:pt idx="163">
                  <c:v>2.6974300277246415</c:v>
                </c:pt>
                <c:pt idx="164">
                  <c:v>4.3548008743298841</c:v>
                </c:pt>
                <c:pt idx="165">
                  <c:v>5.747838281511882</c:v>
                </c:pt>
                <c:pt idx="166">
                  <c:v>8.3670516997708475</c:v>
                </c:pt>
                <c:pt idx="167">
                  <c:v>8.5685552517644048</c:v>
                </c:pt>
                <c:pt idx="168">
                  <c:v>9.249089081558493</c:v>
                </c:pt>
                <c:pt idx="169">
                  <c:v>9.0779656679566809</c:v>
                </c:pt>
                <c:pt idx="170">
                  <c:v>11.333901400837538</c:v>
                </c:pt>
                <c:pt idx="171">
                  <c:v>10.34302339584794</c:v>
                </c:pt>
                <c:pt idx="172">
                  <c:v>7.0445308758740905</c:v>
                </c:pt>
                <c:pt idx="173">
                  <c:v>6.7831796819465353</c:v>
                </c:pt>
                <c:pt idx="174">
                  <c:v>11.858131486151567</c:v>
                </c:pt>
                <c:pt idx="175">
                  <c:v>8.9868100842490843</c:v>
                </c:pt>
                <c:pt idx="176">
                  <c:v>10.718239153701585</c:v>
                </c:pt>
                <c:pt idx="177">
                  <c:v>12.52009129307495</c:v>
                </c:pt>
                <c:pt idx="178">
                  <c:v>10.126177057337891</c:v>
                </c:pt>
                <c:pt idx="179">
                  <c:v>12.68977858468102</c:v>
                </c:pt>
                <c:pt idx="180">
                  <c:v>10.716733856753152</c:v>
                </c:pt>
                <c:pt idx="181">
                  <c:v>11.262071688335372</c:v>
                </c:pt>
                <c:pt idx="182">
                  <c:v>10.640119162282065</c:v>
                </c:pt>
                <c:pt idx="183">
                  <c:v>9.4534255849190245</c:v>
                </c:pt>
                <c:pt idx="184">
                  <c:v>12.895415853237594</c:v>
                </c:pt>
                <c:pt idx="185">
                  <c:v>13.620339140093618</c:v>
                </c:pt>
                <c:pt idx="186">
                  <c:v>11.360808566721342</c:v>
                </c:pt>
                <c:pt idx="187">
                  <c:v>12.047534896659013</c:v>
                </c:pt>
                <c:pt idx="188">
                  <c:v>9.5233111329040963</c:v>
                </c:pt>
                <c:pt idx="189">
                  <c:v>12.687667710873082</c:v>
                </c:pt>
                <c:pt idx="190">
                  <c:v>12.598691772079116</c:v>
                </c:pt>
                <c:pt idx="191">
                  <c:v>11.431044786739132</c:v>
                </c:pt>
                <c:pt idx="192">
                  <c:v>10.963628581782059</c:v>
                </c:pt>
                <c:pt idx="193">
                  <c:v>9.0792357914173714</c:v>
                </c:pt>
                <c:pt idx="194">
                  <c:v>9.280711128459247</c:v>
                </c:pt>
                <c:pt idx="195">
                  <c:v>7.5029580328184666</c:v>
                </c:pt>
                <c:pt idx="196">
                  <c:v>8.4166927837047041</c:v>
                </c:pt>
                <c:pt idx="197">
                  <c:v>7.1170281795818164</c:v>
                </c:pt>
                <c:pt idx="198">
                  <c:v>6.0336902206639875</c:v>
                </c:pt>
                <c:pt idx="199">
                  <c:v>6.0163241311914168</c:v>
                </c:pt>
                <c:pt idx="200">
                  <c:v>3.8800723115084645</c:v>
                </c:pt>
                <c:pt idx="201">
                  <c:v>4.4895797048780395</c:v>
                </c:pt>
                <c:pt idx="202">
                  <c:v>2.9815472857640954</c:v>
                </c:pt>
                <c:pt idx="203">
                  <c:v>3.3670233928126003</c:v>
                </c:pt>
                <c:pt idx="204">
                  <c:v>2.2410019293798569</c:v>
                </c:pt>
                <c:pt idx="205">
                  <c:v>2.1051510006898684</c:v>
                </c:pt>
                <c:pt idx="206">
                  <c:v>2.8862698489709642</c:v>
                </c:pt>
                <c:pt idx="207">
                  <c:v>1.6868827796325225</c:v>
                </c:pt>
                <c:pt idx="208">
                  <c:v>1.6439905477691295</c:v>
                </c:pt>
                <c:pt idx="209">
                  <c:v>1.6597590637830364</c:v>
                </c:pt>
                <c:pt idx="210">
                  <c:v>1.3479501245820553</c:v>
                </c:pt>
                <c:pt idx="211">
                  <c:v>1.7090548394418943</c:v>
                </c:pt>
                <c:pt idx="212">
                  <c:v>2.7155263114244264</c:v>
                </c:pt>
                <c:pt idx="213">
                  <c:v>2.9428273075092553</c:v>
                </c:pt>
                <c:pt idx="214">
                  <c:v>4.3368273107631286</c:v>
                </c:pt>
                <c:pt idx="215">
                  <c:v>4.4502042591740016</c:v>
                </c:pt>
                <c:pt idx="216">
                  <c:v>5.8687658259906597</c:v>
                </c:pt>
                <c:pt idx="217">
                  <c:v>7.4118487918989029</c:v>
                </c:pt>
                <c:pt idx="218">
                  <c:v>8.6951028511126403</c:v>
                </c:pt>
                <c:pt idx="219">
                  <c:v>8.5329507020896198</c:v>
                </c:pt>
                <c:pt idx="220">
                  <c:v>7.9754933341671563</c:v>
                </c:pt>
                <c:pt idx="221">
                  <c:v>7.8019522600510358</c:v>
                </c:pt>
                <c:pt idx="222">
                  <c:v>8.3205960205471499</c:v>
                </c:pt>
                <c:pt idx="223">
                  <c:v>8.2815539813360086</c:v>
                </c:pt>
                <c:pt idx="224">
                  <c:v>10.558330210034496</c:v>
                </c:pt>
                <c:pt idx="225">
                  <c:v>9.887835456209876</c:v>
                </c:pt>
                <c:pt idx="226">
                  <c:v>12.850270506846</c:v>
                </c:pt>
                <c:pt idx="227">
                  <c:v>11.761114086300704</c:v>
                </c:pt>
                <c:pt idx="228">
                  <c:v>11.861124005056952</c:v>
                </c:pt>
                <c:pt idx="229">
                  <c:v>12.212931473861873</c:v>
                </c:pt>
                <c:pt idx="230">
                  <c:v>11.826200934782589</c:v>
                </c:pt>
                <c:pt idx="231">
                  <c:v>11.517915578333279</c:v>
                </c:pt>
                <c:pt idx="232">
                  <c:v>13.57456205272779</c:v>
                </c:pt>
                <c:pt idx="233">
                  <c:v>8.8333452465875624</c:v>
                </c:pt>
                <c:pt idx="234">
                  <c:v>15.056352109807399</c:v>
                </c:pt>
                <c:pt idx="235">
                  <c:v>13.188086369412446</c:v>
                </c:pt>
                <c:pt idx="236">
                  <c:v>11.270293613188086</c:v>
                </c:pt>
                <c:pt idx="237">
                  <c:v>8.5751481911354652</c:v>
                </c:pt>
                <c:pt idx="238">
                  <c:v>9.4841975537136243</c:v>
                </c:pt>
                <c:pt idx="239">
                  <c:v>14.784919393623387</c:v>
                </c:pt>
                <c:pt idx="240">
                  <c:v>8.4173505871027778</c:v>
                </c:pt>
                <c:pt idx="241">
                  <c:v>11.075430216403936</c:v>
                </c:pt>
                <c:pt idx="242">
                  <c:v>11.77737813301245</c:v>
                </c:pt>
                <c:pt idx="243">
                  <c:v>10.117948852304069</c:v>
                </c:pt>
                <c:pt idx="244">
                  <c:v>12.346614637531356</c:v>
                </c:pt>
                <c:pt idx="245">
                  <c:v>9.1563743564876443</c:v>
                </c:pt>
                <c:pt idx="246">
                  <c:v>10.20999302780608</c:v>
                </c:pt>
                <c:pt idx="247">
                  <c:v>9.6621309969579432</c:v>
                </c:pt>
                <c:pt idx="248">
                  <c:v>5.6920405718261557</c:v>
                </c:pt>
                <c:pt idx="249">
                  <c:v>7.2268220495383355</c:v>
                </c:pt>
                <c:pt idx="250">
                  <c:v>6.2518469104910501</c:v>
                </c:pt>
                <c:pt idx="251">
                  <c:v>6.1964080137608324</c:v>
                </c:pt>
                <c:pt idx="252">
                  <c:v>2.4358201988827566</c:v>
                </c:pt>
                <c:pt idx="253">
                  <c:v>4.4833782423892208</c:v>
                </c:pt>
                <c:pt idx="254">
                  <c:v>3.5819694985258801</c:v>
                </c:pt>
                <c:pt idx="255">
                  <c:v>2.7600703925182484</c:v>
                </c:pt>
                <c:pt idx="256">
                  <c:v>3.5244090717629599</c:v>
                </c:pt>
                <c:pt idx="257">
                  <c:v>3.2656786703334335</c:v>
                </c:pt>
                <c:pt idx="258">
                  <c:v>2.3137997494981919</c:v>
                </c:pt>
                <c:pt idx="259">
                  <c:v>2.0298727714718821</c:v>
                </c:pt>
                <c:pt idx="260">
                  <c:v>2.6458815448022404</c:v>
                </c:pt>
                <c:pt idx="261">
                  <c:v>2.5697704990490906</c:v>
                </c:pt>
                <c:pt idx="262">
                  <c:v>3.5604037608216612</c:v>
                </c:pt>
                <c:pt idx="263">
                  <c:v>2.9729023399684595</c:v>
                </c:pt>
                <c:pt idx="264">
                  <c:v>2.8079071999859448</c:v>
                </c:pt>
                <c:pt idx="265">
                  <c:v>4.0877446012108027</c:v>
                </c:pt>
                <c:pt idx="266">
                  <c:v>1.8336920934577807</c:v>
                </c:pt>
                <c:pt idx="267">
                  <c:v>2.4776386839164632</c:v>
                </c:pt>
                <c:pt idx="268">
                  <c:v>4.8812328544061607</c:v>
                </c:pt>
                <c:pt idx="269">
                  <c:v>3.4242395166235369</c:v>
                </c:pt>
                <c:pt idx="270">
                  <c:v>6.9532153315057865</c:v>
                </c:pt>
                <c:pt idx="271">
                  <c:v>8.1241482284137909</c:v>
                </c:pt>
                <c:pt idx="272">
                  <c:v>8.7235909797625446</c:v>
                </c:pt>
                <c:pt idx="273">
                  <c:v>11.380660610907496</c:v>
                </c:pt>
                <c:pt idx="274">
                  <c:v>12.600247095904527</c:v>
                </c:pt>
                <c:pt idx="275">
                  <c:v>10.595663591971016</c:v>
                </c:pt>
                <c:pt idx="276">
                  <c:v>11.15544172826716</c:v>
                </c:pt>
                <c:pt idx="277">
                  <c:v>6.6189903121111326</c:v>
                </c:pt>
                <c:pt idx="278">
                  <c:v>11.059502719572324</c:v>
                </c:pt>
                <c:pt idx="279">
                  <c:v>7.3097143195473935</c:v>
                </c:pt>
                <c:pt idx="280">
                  <c:v>7.3885568238533574</c:v>
                </c:pt>
                <c:pt idx="281">
                  <c:v>12.454302241447971</c:v>
                </c:pt>
                <c:pt idx="282">
                  <c:v>10.932911662151724</c:v>
                </c:pt>
                <c:pt idx="283">
                  <c:v>11.138482027081105</c:v>
                </c:pt>
                <c:pt idx="284">
                  <c:v>11.908891696103861</c:v>
                </c:pt>
                <c:pt idx="285">
                  <c:v>9.9889124215337013</c:v>
                </c:pt>
                <c:pt idx="286">
                  <c:v>11.602166278047958</c:v>
                </c:pt>
                <c:pt idx="287">
                  <c:v>9.4292171605053241</c:v>
                </c:pt>
                <c:pt idx="288">
                  <c:v>12.794343913613444</c:v>
                </c:pt>
                <c:pt idx="289">
                  <c:v>12.9995739285418</c:v>
                </c:pt>
                <c:pt idx="290">
                  <c:v>12.576198366273708</c:v>
                </c:pt>
                <c:pt idx="291">
                  <c:v>14.041847992406282</c:v>
                </c:pt>
                <c:pt idx="292">
                  <c:v>12.223969099623481</c:v>
                </c:pt>
                <c:pt idx="293">
                  <c:v>11.64626906820348</c:v>
                </c:pt>
                <c:pt idx="294">
                  <c:v>11.632436857193385</c:v>
                </c:pt>
                <c:pt idx="295">
                  <c:v>11.842706061828475</c:v>
                </c:pt>
                <c:pt idx="296">
                  <c:v>10.801182143694435</c:v>
                </c:pt>
                <c:pt idx="297">
                  <c:v>10.197688029404382</c:v>
                </c:pt>
                <c:pt idx="298">
                  <c:v>10.58822754644825</c:v>
                </c:pt>
                <c:pt idx="299">
                  <c:v>9.5938433374086465</c:v>
                </c:pt>
                <c:pt idx="300">
                  <c:v>9.0207077260100252</c:v>
                </c:pt>
                <c:pt idx="301">
                  <c:v>5.8783087441769011</c:v>
                </c:pt>
                <c:pt idx="302">
                  <c:v>5.7017760040537162</c:v>
                </c:pt>
                <c:pt idx="303">
                  <c:v>5.3772822713464299</c:v>
                </c:pt>
                <c:pt idx="304">
                  <c:v>3.3222569516739018</c:v>
                </c:pt>
                <c:pt idx="305">
                  <c:v>2.8020622075965367</c:v>
                </c:pt>
                <c:pt idx="306">
                  <c:v>1.9955404452491665</c:v>
                </c:pt>
                <c:pt idx="307">
                  <c:v>4.1471784475394289</c:v>
                </c:pt>
                <c:pt idx="308">
                  <c:v>2.5354766440499645</c:v>
                </c:pt>
                <c:pt idx="309">
                  <c:v>1.3698138091749128</c:v>
                </c:pt>
                <c:pt idx="310">
                  <c:v>2.6900195310426933</c:v>
                </c:pt>
                <c:pt idx="311">
                  <c:v>2.7083774504572853</c:v>
                </c:pt>
                <c:pt idx="312">
                  <c:v>2.360639924780358</c:v>
                </c:pt>
                <c:pt idx="313">
                  <c:v>2.3085724948503183</c:v>
                </c:pt>
                <c:pt idx="314">
                  <c:v>2.5440101741371572</c:v>
                </c:pt>
                <c:pt idx="315">
                  <c:v>2.0764897389624957</c:v>
                </c:pt>
                <c:pt idx="316">
                  <c:v>1.5894042209149462</c:v>
                </c:pt>
                <c:pt idx="317">
                  <c:v>1.3570583832451828</c:v>
                </c:pt>
                <c:pt idx="318">
                  <c:v>3.4099502464512952</c:v>
                </c:pt>
                <c:pt idx="319">
                  <c:v>3.1248369227073458</c:v>
                </c:pt>
                <c:pt idx="320">
                  <c:v>4.581075918262747</c:v>
                </c:pt>
                <c:pt idx="321">
                  <c:v>3.8201796504164602</c:v>
                </c:pt>
                <c:pt idx="322">
                  <c:v>3.4902229357685015</c:v>
                </c:pt>
                <c:pt idx="323">
                  <c:v>5.8746227080543534</c:v>
                </c:pt>
                <c:pt idx="324">
                  <c:v>6.7338209920594236</c:v>
                </c:pt>
                <c:pt idx="325">
                  <c:v>8.9142696687620138</c:v>
                </c:pt>
                <c:pt idx="326">
                  <c:v>4.198869686950446</c:v>
                </c:pt>
                <c:pt idx="327">
                  <c:v>8.6109833663367699</c:v>
                </c:pt>
                <c:pt idx="328">
                  <c:v>10.443307740163968</c:v>
                </c:pt>
                <c:pt idx="329">
                  <c:v>10.233634970965625</c:v>
                </c:pt>
                <c:pt idx="330">
                  <c:v>11.556212677695493</c:v>
                </c:pt>
                <c:pt idx="331">
                  <c:v>10.691970759172335</c:v>
                </c:pt>
                <c:pt idx="332">
                  <c:v>11.052345558597375</c:v>
                </c:pt>
                <c:pt idx="333">
                  <c:v>12.465504259874455</c:v>
                </c:pt>
                <c:pt idx="334">
                  <c:v>12.071858353092304</c:v>
                </c:pt>
                <c:pt idx="335">
                  <c:v>13.47737887026654</c:v>
                </c:pt>
                <c:pt idx="336">
                  <c:v>11.898545392721813</c:v>
                </c:pt>
                <c:pt idx="337">
                  <c:v>11.564012901363709</c:v>
                </c:pt>
                <c:pt idx="338">
                  <c:v>11.753194447574076</c:v>
                </c:pt>
                <c:pt idx="339">
                  <c:v>13.469248482099935</c:v>
                </c:pt>
                <c:pt idx="340">
                  <c:v>14.092963749880624</c:v>
                </c:pt>
                <c:pt idx="341">
                  <c:v>7.9356862304308367</c:v>
                </c:pt>
                <c:pt idx="342">
                  <c:v>13.052359352085416</c:v>
                </c:pt>
                <c:pt idx="343">
                  <c:v>11.847875874020223</c:v>
                </c:pt>
                <c:pt idx="344">
                  <c:v>13.556807426547152</c:v>
                </c:pt>
                <c:pt idx="345">
                  <c:v>12.610435874505974</c:v>
                </c:pt>
                <c:pt idx="346">
                  <c:v>12.634368700811905</c:v>
                </c:pt>
                <c:pt idx="347">
                  <c:v>10.070853451822492</c:v>
                </c:pt>
                <c:pt idx="348">
                  <c:v>9.3021319269685812</c:v>
                </c:pt>
                <c:pt idx="349">
                  <c:v>10.002520536420066</c:v>
                </c:pt>
                <c:pt idx="350">
                  <c:v>10.900182771219711</c:v>
                </c:pt>
                <c:pt idx="351">
                  <c:v>9.3639346333311071</c:v>
                </c:pt>
                <c:pt idx="352">
                  <c:v>7.5472323884369095</c:v>
                </c:pt>
                <c:pt idx="353">
                  <c:v>7.8144919314434258</c:v>
                </c:pt>
                <c:pt idx="354">
                  <c:v>6.0345181758556867</c:v>
                </c:pt>
                <c:pt idx="355">
                  <c:v>6.7545731292421287</c:v>
                </c:pt>
                <c:pt idx="356">
                  <c:v>6.0699635816182322</c:v>
                </c:pt>
                <c:pt idx="357">
                  <c:v>3.6190877661726804</c:v>
                </c:pt>
                <c:pt idx="358">
                  <c:v>3.8821242416182078</c:v>
                </c:pt>
                <c:pt idx="359">
                  <c:v>4.4330769757505717</c:v>
                </c:pt>
                <c:pt idx="360">
                  <c:v>2.4960541177622693</c:v>
                </c:pt>
                <c:pt idx="361">
                  <c:v>1.5880339552215068</c:v>
                </c:pt>
                <c:pt idx="362">
                  <c:v>2.4528047652547271</c:v>
                </c:pt>
                <c:pt idx="363">
                  <c:v>2.8404831029394835</c:v>
                </c:pt>
                <c:pt idx="364">
                  <c:v>0.95329876182032014</c:v>
                </c:pt>
                <c:pt idx="365">
                  <c:v>1.3718733141545445</c:v>
                </c:pt>
                <c:pt idx="366">
                  <c:v>1.2557272835800743</c:v>
                </c:pt>
                <c:pt idx="367">
                  <c:v>1.5206483311130039</c:v>
                </c:pt>
                <c:pt idx="368">
                  <c:v>1.8000800048615502</c:v>
                </c:pt>
                <c:pt idx="369">
                  <c:v>2.415302751806061</c:v>
                </c:pt>
                <c:pt idx="370">
                  <c:v>4.5310525842626612</c:v>
                </c:pt>
                <c:pt idx="371">
                  <c:v>2.5871859080004609</c:v>
                </c:pt>
                <c:pt idx="372">
                  <c:v>2.3286329801693886</c:v>
                </c:pt>
                <c:pt idx="373">
                  <c:v>5.0024503104708362</c:v>
                </c:pt>
                <c:pt idx="374">
                  <c:v>3.9875784676374746</c:v>
                </c:pt>
                <c:pt idx="375">
                  <c:v>4.8578296669153023</c:v>
                </c:pt>
                <c:pt idx="376">
                  <c:v>6.1485874822704583</c:v>
                </c:pt>
                <c:pt idx="377">
                  <c:v>6.4335261788707605</c:v>
                </c:pt>
                <c:pt idx="378">
                  <c:v>10.521683951016582</c:v>
                </c:pt>
                <c:pt idx="379">
                  <c:v>11.19932834059408</c:v>
                </c:pt>
                <c:pt idx="380">
                  <c:v>11.430657875304215</c:v>
                </c:pt>
                <c:pt idx="381">
                  <c:v>10.997431657920703</c:v>
                </c:pt>
                <c:pt idx="382">
                  <c:v>10.007832807522973</c:v>
                </c:pt>
                <c:pt idx="383">
                  <c:v>10.033765726341027</c:v>
                </c:pt>
                <c:pt idx="384">
                  <c:v>11.608679279633451</c:v>
                </c:pt>
                <c:pt idx="385">
                  <c:v>10.236318872582219</c:v>
                </c:pt>
                <c:pt idx="386">
                  <c:v>12.36972875779677</c:v>
                </c:pt>
                <c:pt idx="387">
                  <c:v>12.242600547201395</c:v>
                </c:pt>
                <c:pt idx="388">
                  <c:v>11.901423182426816</c:v>
                </c:pt>
                <c:pt idx="389">
                  <c:v>12.567478065417522</c:v>
                </c:pt>
                <c:pt idx="390">
                  <c:v>13.911260834843986</c:v>
                </c:pt>
                <c:pt idx="391">
                  <c:v>12.881777935720445</c:v>
                </c:pt>
                <c:pt idx="392">
                  <c:v>12.96215233386277</c:v>
                </c:pt>
                <c:pt idx="393">
                  <c:v>9.0938235189884526</c:v>
                </c:pt>
                <c:pt idx="394">
                  <c:v>13.58794856277761</c:v>
                </c:pt>
                <c:pt idx="395">
                  <c:v>13.437788928567107</c:v>
                </c:pt>
                <c:pt idx="396">
                  <c:v>12.542188642555557</c:v>
                </c:pt>
                <c:pt idx="397">
                  <c:v>12.478077594558039</c:v>
                </c:pt>
                <c:pt idx="398">
                  <c:v>10.438381031594794</c:v>
                </c:pt>
                <c:pt idx="399">
                  <c:v>12.652828584151999</c:v>
                </c:pt>
                <c:pt idx="400">
                  <c:v>11.240237967714283</c:v>
                </c:pt>
                <c:pt idx="401">
                  <c:v>10.23039620154116</c:v>
                </c:pt>
                <c:pt idx="402">
                  <c:v>9.2646752082578736</c:v>
                </c:pt>
                <c:pt idx="403">
                  <c:v>8.8038058358073989</c:v>
                </c:pt>
                <c:pt idx="404">
                  <c:v>7.0978308885016697</c:v>
                </c:pt>
                <c:pt idx="405">
                  <c:v>8.2775727901161247</c:v>
                </c:pt>
                <c:pt idx="406">
                  <c:v>6.5748579128464586</c:v>
                </c:pt>
                <c:pt idx="407">
                  <c:v>4.5508413933518401</c:v>
                </c:pt>
                <c:pt idx="408">
                  <c:v>6.5619536750679384</c:v>
                </c:pt>
                <c:pt idx="409">
                  <c:v>3.5554682304710963</c:v>
                </c:pt>
                <c:pt idx="410">
                  <c:v>3.9580443467267106</c:v>
                </c:pt>
                <c:pt idx="411">
                  <c:v>2.6807955017656275</c:v>
                </c:pt>
                <c:pt idx="412">
                  <c:v>2.4352709103961372</c:v>
                </c:pt>
                <c:pt idx="413">
                  <c:v>2.2478611805055371</c:v>
                </c:pt>
                <c:pt idx="414">
                  <c:v>1.5295273204820974</c:v>
                </c:pt>
                <c:pt idx="415">
                  <c:v>2.0416547977694055</c:v>
                </c:pt>
                <c:pt idx="416">
                  <c:v>2.4434031817449831</c:v>
                </c:pt>
                <c:pt idx="417">
                  <c:v>2.0162093674102812</c:v>
                </c:pt>
                <c:pt idx="418">
                  <c:v>2.2295210732718669</c:v>
                </c:pt>
                <c:pt idx="419">
                  <c:v>1.7949845311037802</c:v>
                </c:pt>
                <c:pt idx="420">
                  <c:v>1.7024528830687689</c:v>
                </c:pt>
                <c:pt idx="421">
                  <c:v>1.7306541878672785</c:v>
                </c:pt>
                <c:pt idx="422">
                  <c:v>2.5952213793043204</c:v>
                </c:pt>
                <c:pt idx="423">
                  <c:v>3.6843917737511949</c:v>
                </c:pt>
                <c:pt idx="424">
                  <c:v>3.3966314727974827</c:v>
                </c:pt>
                <c:pt idx="425">
                  <c:v>3.244165933549644</c:v>
                </c:pt>
                <c:pt idx="426">
                  <c:v>5.1298083990954275</c:v>
                </c:pt>
                <c:pt idx="427">
                  <c:v>4.7334894498719731</c:v>
                </c:pt>
                <c:pt idx="428">
                  <c:v>4.6146021953079384</c:v>
                </c:pt>
                <c:pt idx="429">
                  <c:v>10.005143158793114</c:v>
                </c:pt>
                <c:pt idx="430">
                  <c:v>10.007013466890399</c:v>
                </c:pt>
                <c:pt idx="431">
                  <c:v>9.9051169982517102</c:v>
                </c:pt>
                <c:pt idx="432">
                  <c:v>8.6680199660134321</c:v>
                </c:pt>
                <c:pt idx="433">
                  <c:v>11.360560800146233</c:v>
                </c:pt>
                <c:pt idx="434">
                  <c:v>12.018110357048405</c:v>
                </c:pt>
                <c:pt idx="435">
                  <c:v>10.773106238665591</c:v>
                </c:pt>
                <c:pt idx="436">
                  <c:v>10.605255279030372</c:v>
                </c:pt>
                <c:pt idx="437">
                  <c:v>10.097480819020856</c:v>
                </c:pt>
                <c:pt idx="438">
                  <c:v>8.8551279931917684</c:v>
                </c:pt>
                <c:pt idx="439">
                  <c:v>11.759432445865404</c:v>
                </c:pt>
                <c:pt idx="440">
                  <c:v>12.637356551722165</c:v>
                </c:pt>
                <c:pt idx="441">
                  <c:v>13.677660073388601</c:v>
                </c:pt>
                <c:pt idx="442">
                  <c:v>14.449609492580301</c:v>
                </c:pt>
                <c:pt idx="443">
                  <c:v>11.920085557663977</c:v>
                </c:pt>
                <c:pt idx="444">
                  <c:v>8.7924267914592082</c:v>
                </c:pt>
                <c:pt idx="445">
                  <c:v>12.656597895567796</c:v>
                </c:pt>
                <c:pt idx="446">
                  <c:v>13.655034887087856</c:v>
                </c:pt>
                <c:pt idx="447">
                  <c:v>12.709089426607884</c:v>
                </c:pt>
                <c:pt idx="448">
                  <c:v>11.019916725081176</c:v>
                </c:pt>
                <c:pt idx="449">
                  <c:v>11.027643318341767</c:v>
                </c:pt>
                <c:pt idx="450">
                  <c:v>12.321040236811417</c:v>
                </c:pt>
                <c:pt idx="451">
                  <c:v>9.5942071693438784</c:v>
                </c:pt>
                <c:pt idx="452">
                  <c:v>9.9712535181077442</c:v>
                </c:pt>
                <c:pt idx="453">
                  <c:v>10.072376523182502</c:v>
                </c:pt>
                <c:pt idx="454">
                  <c:v>9.3109859004171529</c:v>
                </c:pt>
                <c:pt idx="455">
                  <c:v>7.5809532227163903</c:v>
                </c:pt>
                <c:pt idx="456">
                  <c:v>8.5387462871308983</c:v>
                </c:pt>
                <c:pt idx="457">
                  <c:v>6.3986645850301134</c:v>
                </c:pt>
                <c:pt idx="458">
                  <c:v>6.9644319425187371</c:v>
                </c:pt>
                <c:pt idx="459">
                  <c:v>6.9927963236218869</c:v>
                </c:pt>
                <c:pt idx="460">
                  <c:v>5.4743718304038609</c:v>
                </c:pt>
                <c:pt idx="461">
                  <c:v>2.6902573144512343</c:v>
                </c:pt>
                <c:pt idx="462">
                  <c:v>2.3681125012139179</c:v>
                </c:pt>
                <c:pt idx="463">
                  <c:v>3.6847498566191801</c:v>
                </c:pt>
                <c:pt idx="464">
                  <c:v>3.0467212473310088</c:v>
                </c:pt>
                <c:pt idx="465">
                  <c:v>3.9680990439199362</c:v>
                </c:pt>
                <c:pt idx="466">
                  <c:v>1.5673938619521806</c:v>
                </c:pt>
                <c:pt idx="467">
                  <c:v>2.2486687374315322</c:v>
                </c:pt>
                <c:pt idx="468">
                  <c:v>2.4626034851178207</c:v>
                </c:pt>
                <c:pt idx="469">
                  <c:v>1.6004747933240697</c:v>
                </c:pt>
                <c:pt idx="470">
                  <c:v>2.8064741310382364</c:v>
                </c:pt>
                <c:pt idx="471">
                  <c:v>2.9923922022511178</c:v>
                </c:pt>
                <c:pt idx="472">
                  <c:v>3.554771040202394</c:v>
                </c:pt>
                <c:pt idx="473">
                  <c:v>2.7620222680259778</c:v>
                </c:pt>
                <c:pt idx="474">
                  <c:v>3.2671527008889782</c:v>
                </c:pt>
                <c:pt idx="475">
                  <c:v>2.3657236821326251</c:v>
                </c:pt>
                <c:pt idx="476">
                  <c:v>4.0163019719177084</c:v>
                </c:pt>
                <c:pt idx="477">
                  <c:v>5.9647286881762742</c:v>
                </c:pt>
                <c:pt idx="478">
                  <c:v>5.9032115021528755</c:v>
                </c:pt>
                <c:pt idx="479">
                  <c:v>8.7001342822073386</c:v>
                </c:pt>
                <c:pt idx="480">
                  <c:v>8.9415247248354017</c:v>
                </c:pt>
                <c:pt idx="481">
                  <c:v>6.7783254656234924</c:v>
                </c:pt>
                <c:pt idx="482">
                  <c:v>8.537517619775338</c:v>
                </c:pt>
                <c:pt idx="483">
                  <c:v>10.789768326205934</c:v>
                </c:pt>
                <c:pt idx="484">
                  <c:v>11.129977953932503</c:v>
                </c:pt>
                <c:pt idx="485">
                  <c:v>7.3667368778408813</c:v>
                </c:pt>
                <c:pt idx="486">
                  <c:v>10.84097217936176</c:v>
                </c:pt>
                <c:pt idx="487">
                  <c:v>11.061643742578134</c:v>
                </c:pt>
                <c:pt idx="488">
                  <c:v>12.338906919123058</c:v>
                </c:pt>
                <c:pt idx="489">
                  <c:v>11.460657174636788</c:v>
                </c:pt>
                <c:pt idx="490">
                  <c:v>14.756061554024329</c:v>
                </c:pt>
                <c:pt idx="491">
                  <c:v>11.466905155268725</c:v>
                </c:pt>
                <c:pt idx="492">
                  <c:v>7.8041096898968778</c:v>
                </c:pt>
                <c:pt idx="493">
                  <c:v>13.696686883648525</c:v>
                </c:pt>
                <c:pt idx="494">
                  <c:v>13.484296460123479</c:v>
                </c:pt>
                <c:pt idx="495">
                  <c:v>12.15556362943968</c:v>
                </c:pt>
                <c:pt idx="496">
                  <c:v>15.663588087084864</c:v>
                </c:pt>
                <c:pt idx="497">
                  <c:v>12.709031871460262</c:v>
                </c:pt>
                <c:pt idx="498">
                  <c:v>13.659929245690124</c:v>
                </c:pt>
                <c:pt idx="499">
                  <c:v>12.605903848454853</c:v>
                </c:pt>
                <c:pt idx="500">
                  <c:v>7.8796195229594463</c:v>
                </c:pt>
                <c:pt idx="501">
                  <c:v>12.295560482199635</c:v>
                </c:pt>
                <c:pt idx="502">
                  <c:v>12.700905171842663</c:v>
                </c:pt>
                <c:pt idx="503">
                  <c:v>11.100733857955099</c:v>
                </c:pt>
                <c:pt idx="504">
                  <c:v>10.532377751145354</c:v>
                </c:pt>
                <c:pt idx="505">
                  <c:v>11.144224609623045</c:v>
                </c:pt>
                <c:pt idx="506">
                  <c:v>8.0597813071556921</c:v>
                </c:pt>
                <c:pt idx="507">
                  <c:v>9.1813504570016224</c:v>
                </c:pt>
                <c:pt idx="508">
                  <c:v>10.911179737383188</c:v>
                </c:pt>
                <c:pt idx="509">
                  <c:v>7.0836846330301295</c:v>
                </c:pt>
                <c:pt idx="510">
                  <c:v>7.3714955171459042</c:v>
                </c:pt>
                <c:pt idx="511">
                  <c:v>5.8150091063080831</c:v>
                </c:pt>
                <c:pt idx="512">
                  <c:v>6.4863752868079816</c:v>
                </c:pt>
                <c:pt idx="513">
                  <c:v>4.5940809803284628</c:v>
                </c:pt>
                <c:pt idx="514">
                  <c:v>4.5403937057673733</c:v>
                </c:pt>
                <c:pt idx="515">
                  <c:v>3.8763889489600842</c:v>
                </c:pt>
                <c:pt idx="516">
                  <c:v>2.4050420480693395</c:v>
                </c:pt>
                <c:pt idx="517">
                  <c:v>3.1001994781199604</c:v>
                </c:pt>
                <c:pt idx="518">
                  <c:v>1.7355048525023973</c:v>
                </c:pt>
                <c:pt idx="519">
                  <c:v>2.7507762681591981</c:v>
                </c:pt>
                <c:pt idx="520">
                  <c:v>3.0301290711357494</c:v>
                </c:pt>
                <c:pt idx="521">
                  <c:v>2.021769490952551</c:v>
                </c:pt>
                <c:pt idx="522">
                  <c:v>2.5766644457550179</c:v>
                </c:pt>
                <c:pt idx="523">
                  <c:v>2.8859396108873727</c:v>
                </c:pt>
                <c:pt idx="524">
                  <c:v>2.1472226642657382</c:v>
                </c:pt>
                <c:pt idx="525">
                  <c:v>1.2169762843482617</c:v>
                </c:pt>
                <c:pt idx="526">
                  <c:v>2.5273775534419847</c:v>
                </c:pt>
                <c:pt idx="527">
                  <c:v>2.4397188632517555</c:v>
                </c:pt>
                <c:pt idx="528">
                  <c:v>4.6362071640512896</c:v>
                </c:pt>
                <c:pt idx="529">
                  <c:v>4.023094711275899</c:v>
                </c:pt>
                <c:pt idx="530">
                  <c:v>5.871281485697641</c:v>
                </c:pt>
                <c:pt idx="531">
                  <c:v>5.9116715539339069</c:v>
                </c:pt>
                <c:pt idx="532">
                  <c:v>6.0854760256476981</c:v>
                </c:pt>
                <c:pt idx="533">
                  <c:v>10.048106612622341</c:v>
                </c:pt>
                <c:pt idx="534">
                  <c:v>6.2855896220976746</c:v>
                </c:pt>
                <c:pt idx="535">
                  <c:v>5.1893915583125905</c:v>
                </c:pt>
                <c:pt idx="536">
                  <c:v>10.640409048629836</c:v>
                </c:pt>
                <c:pt idx="537">
                  <c:v>7.375484340584439</c:v>
                </c:pt>
                <c:pt idx="538">
                  <c:v>12.469514109331236</c:v>
                </c:pt>
                <c:pt idx="539">
                  <c:v>10.505971374313635</c:v>
                </c:pt>
                <c:pt idx="540">
                  <c:v>10.578848310037271</c:v>
                </c:pt>
                <c:pt idx="541">
                  <c:v>11.382389133624313</c:v>
                </c:pt>
                <c:pt idx="542">
                  <c:v>5.5436649078015012</c:v>
                </c:pt>
                <c:pt idx="543">
                  <c:v>12.389854549824122</c:v>
                </c:pt>
                <c:pt idx="544">
                  <c:v>12.653018110102023</c:v>
                </c:pt>
                <c:pt idx="545">
                  <c:v>9.0475888287037503</c:v>
                </c:pt>
                <c:pt idx="546">
                  <c:v>13.09097964141576</c:v>
                </c:pt>
                <c:pt idx="547">
                  <c:v>12.719672820206835</c:v>
                </c:pt>
                <c:pt idx="548">
                  <c:v>14.120948268042127</c:v>
                </c:pt>
                <c:pt idx="549">
                  <c:v>12.761388064702171</c:v>
                </c:pt>
                <c:pt idx="550">
                  <c:v>12.735833927546878</c:v>
                </c:pt>
                <c:pt idx="551">
                  <c:v>9.0516102263677425</c:v>
                </c:pt>
                <c:pt idx="552">
                  <c:v>12.29627125477746</c:v>
                </c:pt>
                <c:pt idx="553">
                  <c:v>7.0636781295185944</c:v>
                </c:pt>
                <c:pt idx="554">
                  <c:v>12.759849044857845</c:v>
                </c:pt>
                <c:pt idx="555">
                  <c:v>11.119317647380196</c:v>
                </c:pt>
                <c:pt idx="556">
                  <c:v>9.8292603086184993</c:v>
                </c:pt>
                <c:pt idx="557">
                  <c:v>5.6338722926672231</c:v>
                </c:pt>
                <c:pt idx="558">
                  <c:v>8.825630656467581</c:v>
                </c:pt>
                <c:pt idx="559">
                  <c:v>9.8888786493688414</c:v>
                </c:pt>
                <c:pt idx="560">
                  <c:v>9.1128717999461575</c:v>
                </c:pt>
                <c:pt idx="561">
                  <c:v>7.6649258549853592</c:v>
                </c:pt>
                <c:pt idx="562">
                  <c:v>7.1664620453395864</c:v>
                </c:pt>
                <c:pt idx="563">
                  <c:v>5.2901170540767408</c:v>
                </c:pt>
                <c:pt idx="564">
                  <c:v>5.6734822063833832</c:v>
                </c:pt>
                <c:pt idx="565">
                  <c:v>4.9575613626378052</c:v>
                </c:pt>
                <c:pt idx="566">
                  <c:v>4.644062518102797</c:v>
                </c:pt>
                <c:pt idx="567">
                  <c:v>3.7187368516209798</c:v>
                </c:pt>
                <c:pt idx="568">
                  <c:v>2.3753268662068687</c:v>
                </c:pt>
                <c:pt idx="569">
                  <c:v>3.1092503055348848</c:v>
                </c:pt>
                <c:pt idx="570">
                  <c:v>2.0145031179931889</c:v>
                </c:pt>
                <c:pt idx="571">
                  <c:v>2.9094850429201933</c:v>
                </c:pt>
                <c:pt idx="572">
                  <c:v>2.2025944585247732</c:v>
                </c:pt>
                <c:pt idx="573">
                  <c:v>2.1698210902677997</c:v>
                </c:pt>
                <c:pt idx="574">
                  <c:v>2.9810480547886451</c:v>
                </c:pt>
                <c:pt idx="575">
                  <c:v>3.4982330704289581</c:v>
                </c:pt>
                <c:pt idx="576">
                  <c:v>1.7041359790267867</c:v>
                </c:pt>
                <c:pt idx="577">
                  <c:v>2.2127450578383674</c:v>
                </c:pt>
                <c:pt idx="578">
                  <c:v>4.3125497717110477</c:v>
                </c:pt>
                <c:pt idx="579">
                  <c:v>2.6607280143999117</c:v>
                </c:pt>
                <c:pt idx="580">
                  <c:v>5.3318243133067513</c:v>
                </c:pt>
                <c:pt idx="581">
                  <c:v>3.5195826256094729</c:v>
                </c:pt>
                <c:pt idx="582">
                  <c:v>6.3278121867005028</c:v>
                </c:pt>
                <c:pt idx="583">
                  <c:v>5.2578915570775164</c:v>
                </c:pt>
                <c:pt idx="584">
                  <c:v>8.1404138665838044</c:v>
                </c:pt>
                <c:pt idx="585">
                  <c:v>4.652221740404876</c:v>
                </c:pt>
                <c:pt idx="586">
                  <c:v>8.5530124484407075</c:v>
                </c:pt>
                <c:pt idx="587">
                  <c:v>10.686462925921115</c:v>
                </c:pt>
                <c:pt idx="588">
                  <c:v>11.125722144223094</c:v>
                </c:pt>
                <c:pt idx="589">
                  <c:v>10.924364896223956</c:v>
                </c:pt>
                <c:pt idx="590">
                  <c:v>9.3473194089188283</c:v>
                </c:pt>
                <c:pt idx="591">
                  <c:v>9.1194415130983462</c:v>
                </c:pt>
                <c:pt idx="592">
                  <c:v>6.3672102976528571</c:v>
                </c:pt>
                <c:pt idx="593">
                  <c:v>11.320504449975388</c:v>
                </c:pt>
                <c:pt idx="594">
                  <c:v>9.1801017305603345</c:v>
                </c:pt>
                <c:pt idx="595">
                  <c:v>11.605434411876503</c:v>
                </c:pt>
                <c:pt idx="596">
                  <c:v>8.6254347717025777</c:v>
                </c:pt>
                <c:pt idx="597">
                  <c:v>11.711357544522688</c:v>
                </c:pt>
                <c:pt idx="598">
                  <c:v>13.542959611786596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048"/>
        <c:axId val="196307584"/>
      </c:lineChart>
      <c:catAx>
        <c:axId val="196306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96307584"/>
        <c:crosses val="autoZero"/>
        <c:auto val="1"/>
        <c:lblAlgn val="ctr"/>
        <c:lblOffset val="100"/>
        <c:noMultiLvlLbl val="0"/>
      </c:catAx>
      <c:valAx>
        <c:axId val="196307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306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zh-CN" altLang="en-US" sz="1000"/>
              <a:t>温度法</a:t>
            </a:r>
            <a:r>
              <a:rPr lang="en-US" altLang="zh-CN" sz="1000"/>
              <a:t>HS</a:t>
            </a:r>
            <a:endParaRPr lang="zh-CN" altLang="en-US" sz="1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Sheet3!$C$1:$C$2</c:f>
              <c:strCache>
                <c:ptCount val="1"/>
                <c:pt idx="0">
                  <c:v>HS 温度法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chemeClr val="accent1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9888582677165352"/>
                  <c:y val="2.2673519976669582E-2"/>
                </c:manualLayout>
              </c:layout>
              <c:numFmt formatCode="General" sourceLinked="0"/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Sheet3!$C$3:$C$601</c:f>
              <c:numCache>
                <c:formatCode>General</c:formatCode>
                <c:ptCount val="599"/>
                <c:pt idx="0">
                  <c:v>1.6441960309565125</c:v>
                </c:pt>
                <c:pt idx="1">
                  <c:v>0.39990378360515166</c:v>
                </c:pt>
                <c:pt idx="2">
                  <c:v>1.9921818256699466</c:v>
                </c:pt>
                <c:pt idx="3">
                  <c:v>0.25811401701857839</c:v>
                </c:pt>
                <c:pt idx="4">
                  <c:v>2.7238090830536894</c:v>
                </c:pt>
                <c:pt idx="5">
                  <c:v>4.5393290177322774</c:v>
                </c:pt>
                <c:pt idx="6">
                  <c:v>2.2267619714645615</c:v>
                </c:pt>
                <c:pt idx="7">
                  <c:v>3.5964095872251263</c:v>
                </c:pt>
                <c:pt idx="8">
                  <c:v>4.2414328698708426</c:v>
                </c:pt>
                <c:pt idx="9">
                  <c:v>2.6139562063951467</c:v>
                </c:pt>
                <c:pt idx="10">
                  <c:v>4.9342352216653342</c:v>
                </c:pt>
                <c:pt idx="11">
                  <c:v>5.842995668408923</c:v>
                </c:pt>
                <c:pt idx="12">
                  <c:v>10.136177376492338</c:v>
                </c:pt>
                <c:pt idx="13">
                  <c:v>9.6597141679877705</c:v>
                </c:pt>
                <c:pt idx="14">
                  <c:v>7.6855343459863743</c:v>
                </c:pt>
                <c:pt idx="15">
                  <c:v>8.9956783312869746</c:v>
                </c:pt>
                <c:pt idx="16">
                  <c:v>11.748200955599819</c:v>
                </c:pt>
                <c:pt idx="17">
                  <c:v>6.208560115991955</c:v>
                </c:pt>
                <c:pt idx="18">
                  <c:v>12.154423097071165</c:v>
                </c:pt>
                <c:pt idx="19">
                  <c:v>7.900252502644256</c:v>
                </c:pt>
                <c:pt idx="20">
                  <c:v>9.4276551020531603</c:v>
                </c:pt>
                <c:pt idx="21">
                  <c:v>9.1463078000928597</c:v>
                </c:pt>
                <c:pt idx="22">
                  <c:v>12.082116067641318</c:v>
                </c:pt>
                <c:pt idx="23">
                  <c:v>13.474095979351612</c:v>
                </c:pt>
                <c:pt idx="24">
                  <c:v>13.777603309916344</c:v>
                </c:pt>
                <c:pt idx="25">
                  <c:v>10.86215939977275</c:v>
                </c:pt>
                <c:pt idx="26">
                  <c:v>17.422719868311148</c:v>
                </c:pt>
                <c:pt idx="27">
                  <c:v>8.8572222158421727</c:v>
                </c:pt>
                <c:pt idx="28">
                  <c:v>11.957149087266194</c:v>
                </c:pt>
                <c:pt idx="29">
                  <c:v>11.833699187265974</c:v>
                </c:pt>
                <c:pt idx="30">
                  <c:v>9.2418597208081277</c:v>
                </c:pt>
                <c:pt idx="31">
                  <c:v>12.493792196672697</c:v>
                </c:pt>
                <c:pt idx="32">
                  <c:v>9.1109516143260603</c:v>
                </c:pt>
                <c:pt idx="33">
                  <c:v>11.248227332856517</c:v>
                </c:pt>
                <c:pt idx="34">
                  <c:v>14.026779439531436</c:v>
                </c:pt>
                <c:pt idx="35">
                  <c:v>10.655169866752825</c:v>
                </c:pt>
                <c:pt idx="36">
                  <c:v>9.1241063479102138</c:v>
                </c:pt>
                <c:pt idx="37">
                  <c:v>7.1581653504766649</c:v>
                </c:pt>
                <c:pt idx="38">
                  <c:v>10.544094646275571</c:v>
                </c:pt>
                <c:pt idx="39">
                  <c:v>7.0272607393868451</c:v>
                </c:pt>
                <c:pt idx="40">
                  <c:v>3.7358830741529485</c:v>
                </c:pt>
                <c:pt idx="41">
                  <c:v>5.0642689237069138</c:v>
                </c:pt>
                <c:pt idx="42">
                  <c:v>4.0010249761810783</c:v>
                </c:pt>
                <c:pt idx="43">
                  <c:v>2.5354550314521607</c:v>
                </c:pt>
                <c:pt idx="44">
                  <c:v>2.8959243644177768</c:v>
                </c:pt>
                <c:pt idx="45">
                  <c:v>2.2606359070610411</c:v>
                </c:pt>
                <c:pt idx="46">
                  <c:v>2.3035747832160713</c:v>
                </c:pt>
                <c:pt idx="47">
                  <c:v>1.8874539605771643</c:v>
                </c:pt>
                <c:pt idx="48">
                  <c:v>1.8775703120427476</c:v>
                </c:pt>
                <c:pt idx="49">
                  <c:v>1.6390696002614407</c:v>
                </c:pt>
                <c:pt idx="50">
                  <c:v>0.16250871293353231</c:v>
                </c:pt>
                <c:pt idx="51">
                  <c:v>0.92857364929624964</c:v>
                </c:pt>
                <c:pt idx="52">
                  <c:v>1.6854932522185306</c:v>
                </c:pt>
                <c:pt idx="53">
                  <c:v>0.82085837540511308</c:v>
                </c:pt>
                <c:pt idx="54">
                  <c:v>-0.19843998970729296</c:v>
                </c:pt>
                <c:pt idx="55">
                  <c:v>-0.81195237366467055</c:v>
                </c:pt>
                <c:pt idx="56">
                  <c:v>-0.46956828573589882</c:v>
                </c:pt>
                <c:pt idx="57">
                  <c:v>0.63180536618431615</c:v>
                </c:pt>
                <c:pt idx="58">
                  <c:v>3.1130237970021928</c:v>
                </c:pt>
                <c:pt idx="59">
                  <c:v>3.3652330611370798</c:v>
                </c:pt>
                <c:pt idx="60">
                  <c:v>7.6934432008511449</c:v>
                </c:pt>
                <c:pt idx="61">
                  <c:v>4.0125262274450009</c:v>
                </c:pt>
                <c:pt idx="62">
                  <c:v>5.8988346671679457</c:v>
                </c:pt>
                <c:pt idx="63">
                  <c:v>5.3733333565721031</c:v>
                </c:pt>
                <c:pt idx="64">
                  <c:v>5.2330542818328114</c:v>
                </c:pt>
                <c:pt idx="65">
                  <c:v>8.2235728606672396</c:v>
                </c:pt>
                <c:pt idx="66">
                  <c:v>9.9241528736582278</c:v>
                </c:pt>
                <c:pt idx="67">
                  <c:v>10.476262524745023</c:v>
                </c:pt>
                <c:pt idx="68">
                  <c:v>10.139493341886714</c:v>
                </c:pt>
                <c:pt idx="69">
                  <c:v>10.835585324521386</c:v>
                </c:pt>
                <c:pt idx="70">
                  <c:v>9.3072616839859723</c:v>
                </c:pt>
                <c:pt idx="71">
                  <c:v>11.327079311553595</c:v>
                </c:pt>
                <c:pt idx="72">
                  <c:v>12.81960795182648</c:v>
                </c:pt>
                <c:pt idx="73">
                  <c:v>9.8440627725589316</c:v>
                </c:pt>
                <c:pt idx="74">
                  <c:v>7.8165016551791293</c:v>
                </c:pt>
                <c:pt idx="75">
                  <c:v>11.460920501797768</c:v>
                </c:pt>
                <c:pt idx="76">
                  <c:v>10.596418302407724</c:v>
                </c:pt>
                <c:pt idx="77">
                  <c:v>12.214759717022583</c:v>
                </c:pt>
                <c:pt idx="78">
                  <c:v>13.470036222546293</c:v>
                </c:pt>
                <c:pt idx="79">
                  <c:v>12.518981190879021</c:v>
                </c:pt>
                <c:pt idx="80">
                  <c:v>10.752284671647491</c:v>
                </c:pt>
                <c:pt idx="81">
                  <c:v>15.371458330404172</c:v>
                </c:pt>
                <c:pt idx="82">
                  <c:v>10.255228180200223</c:v>
                </c:pt>
                <c:pt idx="83">
                  <c:v>12.033766537191628</c:v>
                </c:pt>
                <c:pt idx="84">
                  <c:v>12.961346331772384</c:v>
                </c:pt>
                <c:pt idx="85">
                  <c:v>10.262804839727774</c:v>
                </c:pt>
                <c:pt idx="86">
                  <c:v>13.905532276735086</c:v>
                </c:pt>
                <c:pt idx="87">
                  <c:v>10.652338763632546</c:v>
                </c:pt>
                <c:pt idx="88">
                  <c:v>8.8548914939325503</c:v>
                </c:pt>
                <c:pt idx="89">
                  <c:v>8.7951385309101902</c:v>
                </c:pt>
                <c:pt idx="90">
                  <c:v>8.0276583463867688</c:v>
                </c:pt>
                <c:pt idx="91">
                  <c:v>2.6765260435687868</c:v>
                </c:pt>
                <c:pt idx="92">
                  <c:v>5.5526210094375914</c:v>
                </c:pt>
                <c:pt idx="93">
                  <c:v>4.2692320815859137</c:v>
                </c:pt>
                <c:pt idx="94">
                  <c:v>4.7806501252837421</c:v>
                </c:pt>
                <c:pt idx="95">
                  <c:v>5.9425222491804375</c:v>
                </c:pt>
                <c:pt idx="96">
                  <c:v>2.8698193363332418</c:v>
                </c:pt>
                <c:pt idx="97">
                  <c:v>1.1560651427158384</c:v>
                </c:pt>
                <c:pt idx="98">
                  <c:v>1.5311282742875161</c:v>
                </c:pt>
                <c:pt idx="99">
                  <c:v>0.87153892419175594</c:v>
                </c:pt>
                <c:pt idx="100">
                  <c:v>-0.10813051915320102</c:v>
                </c:pt>
                <c:pt idx="101">
                  <c:v>0.93253525570556117</c:v>
                </c:pt>
                <c:pt idx="102">
                  <c:v>1.1865123291110318</c:v>
                </c:pt>
                <c:pt idx="103">
                  <c:v>-0.13804531378200594</c:v>
                </c:pt>
                <c:pt idx="104">
                  <c:v>1.6146618782642939</c:v>
                </c:pt>
                <c:pt idx="105">
                  <c:v>0.87166649997786028</c:v>
                </c:pt>
                <c:pt idx="106">
                  <c:v>0.94792511733388429</c:v>
                </c:pt>
                <c:pt idx="107">
                  <c:v>0.46852535678188073</c:v>
                </c:pt>
                <c:pt idx="108">
                  <c:v>4.0321763592552298</c:v>
                </c:pt>
                <c:pt idx="109">
                  <c:v>1.3660961867645418</c:v>
                </c:pt>
                <c:pt idx="110">
                  <c:v>1.8332580359363437</c:v>
                </c:pt>
                <c:pt idx="111">
                  <c:v>1.9038162826720502</c:v>
                </c:pt>
                <c:pt idx="112">
                  <c:v>3.3813760924988929</c:v>
                </c:pt>
                <c:pt idx="113">
                  <c:v>3.8426075053462609</c:v>
                </c:pt>
                <c:pt idx="114">
                  <c:v>5.1753971796981055</c:v>
                </c:pt>
                <c:pt idx="115">
                  <c:v>8.7700187115217858</c:v>
                </c:pt>
                <c:pt idx="116">
                  <c:v>6.7963372722740969</c:v>
                </c:pt>
                <c:pt idx="117">
                  <c:v>4.7618014492117569</c:v>
                </c:pt>
                <c:pt idx="118">
                  <c:v>12.404987116174631</c:v>
                </c:pt>
                <c:pt idx="119">
                  <c:v>8.0959710903644364</c:v>
                </c:pt>
                <c:pt idx="120">
                  <c:v>9.1953271433912374</c:v>
                </c:pt>
                <c:pt idx="121">
                  <c:v>8.0523014385349896</c:v>
                </c:pt>
                <c:pt idx="122">
                  <c:v>13.635088112871289</c:v>
                </c:pt>
                <c:pt idx="123">
                  <c:v>11.943002074831895</c:v>
                </c:pt>
                <c:pt idx="124">
                  <c:v>12.376719074402983</c:v>
                </c:pt>
                <c:pt idx="125">
                  <c:v>12.23062136812403</c:v>
                </c:pt>
                <c:pt idx="126">
                  <c:v>12.789104621499694</c:v>
                </c:pt>
                <c:pt idx="127">
                  <c:v>12.60806921769522</c:v>
                </c:pt>
                <c:pt idx="128">
                  <c:v>13.543404542897541</c:v>
                </c:pt>
                <c:pt idx="129">
                  <c:v>12.857188859164784</c:v>
                </c:pt>
                <c:pt idx="130">
                  <c:v>12.160007854552783</c:v>
                </c:pt>
                <c:pt idx="131">
                  <c:v>12.88460680885677</c:v>
                </c:pt>
                <c:pt idx="132">
                  <c:v>10.667762905908264</c:v>
                </c:pt>
                <c:pt idx="133">
                  <c:v>14.787758870339761</c:v>
                </c:pt>
                <c:pt idx="134">
                  <c:v>13.498370941805687</c:v>
                </c:pt>
                <c:pt idx="135">
                  <c:v>10.201176886833307</c:v>
                </c:pt>
                <c:pt idx="136">
                  <c:v>13.284868061270169</c:v>
                </c:pt>
                <c:pt idx="137">
                  <c:v>12.080278011196803</c:v>
                </c:pt>
                <c:pt idx="138">
                  <c:v>11.443244399221518</c:v>
                </c:pt>
                <c:pt idx="139">
                  <c:v>11.100214664589345</c:v>
                </c:pt>
                <c:pt idx="140">
                  <c:v>8.8145283914220336</c:v>
                </c:pt>
                <c:pt idx="141">
                  <c:v>8.5946183178144597</c:v>
                </c:pt>
                <c:pt idx="142">
                  <c:v>10.331267987618361</c:v>
                </c:pt>
                <c:pt idx="143">
                  <c:v>8.4794868061641893</c:v>
                </c:pt>
                <c:pt idx="144">
                  <c:v>6.6892515380011197</c:v>
                </c:pt>
                <c:pt idx="145">
                  <c:v>5.3422396063096951</c:v>
                </c:pt>
                <c:pt idx="146">
                  <c:v>6.0873802778051234</c:v>
                </c:pt>
                <c:pt idx="147">
                  <c:v>4.4493894745950664</c:v>
                </c:pt>
                <c:pt idx="148">
                  <c:v>3.6717746429424096</c:v>
                </c:pt>
                <c:pt idx="149">
                  <c:v>3.3042684879087902</c:v>
                </c:pt>
                <c:pt idx="150">
                  <c:v>0.64579617058296768</c:v>
                </c:pt>
                <c:pt idx="151">
                  <c:v>1.0383380490851153</c:v>
                </c:pt>
                <c:pt idx="152">
                  <c:v>1.621136466998454</c:v>
                </c:pt>
                <c:pt idx="153">
                  <c:v>2.4824169435874319</c:v>
                </c:pt>
                <c:pt idx="154">
                  <c:v>2.1667057312008402</c:v>
                </c:pt>
                <c:pt idx="155">
                  <c:v>1.6171385625421202</c:v>
                </c:pt>
                <c:pt idx="156">
                  <c:v>1.2151696545918587</c:v>
                </c:pt>
                <c:pt idx="157">
                  <c:v>0.86958446649198484</c:v>
                </c:pt>
                <c:pt idx="158">
                  <c:v>0.71725487072465799</c:v>
                </c:pt>
                <c:pt idx="159">
                  <c:v>3.6345835097881785</c:v>
                </c:pt>
                <c:pt idx="160">
                  <c:v>2.5672037526331897</c:v>
                </c:pt>
                <c:pt idx="161">
                  <c:v>2.569128919299279</c:v>
                </c:pt>
                <c:pt idx="162">
                  <c:v>2.3595117405937041</c:v>
                </c:pt>
                <c:pt idx="163">
                  <c:v>1.9881879087461765</c:v>
                </c:pt>
                <c:pt idx="164">
                  <c:v>2.3806879562351204</c:v>
                </c:pt>
                <c:pt idx="165">
                  <c:v>3.4433607592111164</c:v>
                </c:pt>
                <c:pt idx="166">
                  <c:v>6.7576684863641718</c:v>
                </c:pt>
                <c:pt idx="167">
                  <c:v>8.4712346664850298</c:v>
                </c:pt>
                <c:pt idx="168">
                  <c:v>7.5801888508194377</c:v>
                </c:pt>
                <c:pt idx="169">
                  <c:v>8.0839790117073438</c:v>
                </c:pt>
                <c:pt idx="170">
                  <c:v>11.642831863372939</c:v>
                </c:pt>
                <c:pt idx="171">
                  <c:v>9.497179773374306</c:v>
                </c:pt>
                <c:pt idx="172">
                  <c:v>9.0245475193404481</c:v>
                </c:pt>
                <c:pt idx="173">
                  <c:v>7.2548885013876703</c:v>
                </c:pt>
                <c:pt idx="174">
                  <c:v>12.154335207615402</c:v>
                </c:pt>
                <c:pt idx="175">
                  <c:v>8.2182275148248465</c:v>
                </c:pt>
                <c:pt idx="176">
                  <c:v>7.556457998914035</c:v>
                </c:pt>
                <c:pt idx="177">
                  <c:v>10.310878703471085</c:v>
                </c:pt>
                <c:pt idx="178">
                  <c:v>9.8350892898763966</c:v>
                </c:pt>
                <c:pt idx="179">
                  <c:v>12.071870182038342</c:v>
                </c:pt>
                <c:pt idx="180">
                  <c:v>11.763279325428034</c:v>
                </c:pt>
                <c:pt idx="181">
                  <c:v>11.453241581812499</c:v>
                </c:pt>
                <c:pt idx="182">
                  <c:v>10.918122600201006</c:v>
                </c:pt>
                <c:pt idx="183">
                  <c:v>7.2960463091817092</c:v>
                </c:pt>
                <c:pt idx="184">
                  <c:v>10.340240520997229</c:v>
                </c:pt>
                <c:pt idx="185">
                  <c:v>12.375884583201012</c:v>
                </c:pt>
                <c:pt idx="186">
                  <c:v>11.153958136905878</c:v>
                </c:pt>
                <c:pt idx="187">
                  <c:v>10.953448326275888</c:v>
                </c:pt>
                <c:pt idx="188">
                  <c:v>10.153362720207152</c:v>
                </c:pt>
                <c:pt idx="189">
                  <c:v>10.267168862238167</c:v>
                </c:pt>
                <c:pt idx="190">
                  <c:v>11.992912315388589</c:v>
                </c:pt>
                <c:pt idx="191">
                  <c:v>11.870597469805508</c:v>
                </c:pt>
                <c:pt idx="192">
                  <c:v>10.105265683642511</c:v>
                </c:pt>
                <c:pt idx="193">
                  <c:v>6.6262636419647016</c:v>
                </c:pt>
                <c:pt idx="194">
                  <c:v>7.8982195930592383</c:v>
                </c:pt>
                <c:pt idx="195">
                  <c:v>6.8201959192347186</c:v>
                </c:pt>
                <c:pt idx="196">
                  <c:v>8.1790268028563311</c:v>
                </c:pt>
                <c:pt idx="197">
                  <c:v>5.5063658593703195</c:v>
                </c:pt>
                <c:pt idx="198">
                  <c:v>4.2497045134229614</c:v>
                </c:pt>
                <c:pt idx="199">
                  <c:v>4.8082405061902369</c:v>
                </c:pt>
                <c:pt idx="200">
                  <c:v>3.5632486967933845</c:v>
                </c:pt>
                <c:pt idx="201">
                  <c:v>3.3996414607844536</c:v>
                </c:pt>
                <c:pt idx="202">
                  <c:v>2.7100882684701166</c:v>
                </c:pt>
                <c:pt idx="203">
                  <c:v>2.0967910223365216</c:v>
                </c:pt>
                <c:pt idx="204">
                  <c:v>1.330479769721316</c:v>
                </c:pt>
                <c:pt idx="205">
                  <c:v>1.3677019642126713</c:v>
                </c:pt>
                <c:pt idx="206">
                  <c:v>2.4309907627920855</c:v>
                </c:pt>
                <c:pt idx="207">
                  <c:v>0.37797554533044408</c:v>
                </c:pt>
                <c:pt idx="208">
                  <c:v>0.58329336217161964</c:v>
                </c:pt>
                <c:pt idx="209">
                  <c:v>0.9870377629990299</c:v>
                </c:pt>
                <c:pt idx="210">
                  <c:v>-0.52038309844461239</c:v>
                </c:pt>
                <c:pt idx="211">
                  <c:v>0.11636179122155731</c:v>
                </c:pt>
                <c:pt idx="212">
                  <c:v>0.53659231216963921</c:v>
                </c:pt>
                <c:pt idx="213">
                  <c:v>0.80433747458615046</c:v>
                </c:pt>
                <c:pt idx="214">
                  <c:v>4.4278668304316886</c:v>
                </c:pt>
                <c:pt idx="215">
                  <c:v>2.5341207461360544</c:v>
                </c:pt>
                <c:pt idx="216">
                  <c:v>3.8925689435695734</c:v>
                </c:pt>
                <c:pt idx="217">
                  <c:v>4.3693152875825962</c:v>
                </c:pt>
                <c:pt idx="218">
                  <c:v>7.3013461546228964</c:v>
                </c:pt>
                <c:pt idx="219">
                  <c:v>8.1975388089780896</c:v>
                </c:pt>
                <c:pt idx="220">
                  <c:v>8.0706377050039571</c:v>
                </c:pt>
                <c:pt idx="221">
                  <c:v>7.8334908396209846</c:v>
                </c:pt>
                <c:pt idx="222">
                  <c:v>8.2356641549234659</c:v>
                </c:pt>
                <c:pt idx="223">
                  <c:v>8.8608014889438032</c:v>
                </c:pt>
                <c:pt idx="224">
                  <c:v>8.2600197995091875</c:v>
                </c:pt>
                <c:pt idx="225">
                  <c:v>6.8347034909321227</c:v>
                </c:pt>
                <c:pt idx="226">
                  <c:v>12.069546578794798</c:v>
                </c:pt>
                <c:pt idx="227">
                  <c:v>9.6857140286081211</c:v>
                </c:pt>
                <c:pt idx="228">
                  <c:v>11.783151868132904</c:v>
                </c:pt>
                <c:pt idx="229">
                  <c:v>10.474428322263121</c:v>
                </c:pt>
                <c:pt idx="230">
                  <c:v>16.067465704101366</c:v>
                </c:pt>
                <c:pt idx="231">
                  <c:v>11.49150135333114</c:v>
                </c:pt>
                <c:pt idx="232">
                  <c:v>13.264029626152345</c:v>
                </c:pt>
                <c:pt idx="233">
                  <c:v>9.2613704332691213</c:v>
                </c:pt>
                <c:pt idx="234">
                  <c:v>9.8628424814899471</c:v>
                </c:pt>
                <c:pt idx="235">
                  <c:v>12.14907591502965</c:v>
                </c:pt>
                <c:pt idx="236">
                  <c:v>11.35673982919821</c:v>
                </c:pt>
                <c:pt idx="237">
                  <c:v>9.9235755813029414</c:v>
                </c:pt>
                <c:pt idx="238">
                  <c:v>8.8251982449030493</c:v>
                </c:pt>
                <c:pt idx="239">
                  <c:v>10.328151788443849</c:v>
                </c:pt>
                <c:pt idx="240">
                  <c:v>10.260252533748071</c:v>
                </c:pt>
                <c:pt idx="241">
                  <c:v>13.549037903898865</c:v>
                </c:pt>
                <c:pt idx="242">
                  <c:v>12.211437533563805</c:v>
                </c:pt>
                <c:pt idx="243">
                  <c:v>10.710200586979582</c:v>
                </c:pt>
                <c:pt idx="244">
                  <c:v>10.443324859384258</c:v>
                </c:pt>
                <c:pt idx="245">
                  <c:v>5.3743306332428382</c:v>
                </c:pt>
                <c:pt idx="246">
                  <c:v>9.6629034226895101</c:v>
                </c:pt>
                <c:pt idx="247">
                  <c:v>8.0261723883330376</c:v>
                </c:pt>
                <c:pt idx="248">
                  <c:v>5.2915834136463218</c:v>
                </c:pt>
                <c:pt idx="249">
                  <c:v>4.4351905903446625</c:v>
                </c:pt>
                <c:pt idx="250">
                  <c:v>4.7957924086762729</c:v>
                </c:pt>
                <c:pt idx="251">
                  <c:v>4.7589460974844897</c:v>
                </c:pt>
                <c:pt idx="252">
                  <c:v>1.8652514506219928</c:v>
                </c:pt>
                <c:pt idx="253">
                  <c:v>2.3366339056594496</c:v>
                </c:pt>
                <c:pt idx="254">
                  <c:v>3.3526602567081509</c:v>
                </c:pt>
                <c:pt idx="255">
                  <c:v>1.8806577620590981</c:v>
                </c:pt>
                <c:pt idx="256">
                  <c:v>3.6289648931820992</c:v>
                </c:pt>
                <c:pt idx="257">
                  <c:v>1.9366017570145011</c:v>
                </c:pt>
                <c:pt idx="258">
                  <c:v>1.2775556088996027</c:v>
                </c:pt>
                <c:pt idx="259">
                  <c:v>1.0418292761102248</c:v>
                </c:pt>
                <c:pt idx="260">
                  <c:v>1.1812017232135492</c:v>
                </c:pt>
                <c:pt idx="261">
                  <c:v>1.4793954243780365</c:v>
                </c:pt>
                <c:pt idx="262">
                  <c:v>2.328923884934655</c:v>
                </c:pt>
                <c:pt idx="263">
                  <c:v>2.5821627672495397</c:v>
                </c:pt>
                <c:pt idx="264">
                  <c:v>2.2572676590654379</c:v>
                </c:pt>
                <c:pt idx="265">
                  <c:v>2.9167234795219956</c:v>
                </c:pt>
                <c:pt idx="266">
                  <c:v>1.6677961152900882</c:v>
                </c:pt>
                <c:pt idx="267">
                  <c:v>0.67851344351209253</c:v>
                </c:pt>
                <c:pt idx="268">
                  <c:v>2.3376480595457894</c:v>
                </c:pt>
                <c:pt idx="269">
                  <c:v>2.2236300501099375</c:v>
                </c:pt>
                <c:pt idx="270">
                  <c:v>6.6653763986346073</c:v>
                </c:pt>
                <c:pt idx="271">
                  <c:v>5.7805308765148613</c:v>
                </c:pt>
                <c:pt idx="272">
                  <c:v>7.3782338298603101</c:v>
                </c:pt>
                <c:pt idx="273">
                  <c:v>8.5818691714534534</c:v>
                </c:pt>
                <c:pt idx="274">
                  <c:v>8.5489142845773802</c:v>
                </c:pt>
                <c:pt idx="275">
                  <c:v>9.9169832451321565</c:v>
                </c:pt>
                <c:pt idx="276">
                  <c:v>8.5475069873479033</c:v>
                </c:pt>
                <c:pt idx="277">
                  <c:v>7.2370631763459894</c:v>
                </c:pt>
                <c:pt idx="278">
                  <c:v>11.209328377858172</c:v>
                </c:pt>
                <c:pt idx="279">
                  <c:v>12.377098822892195</c:v>
                </c:pt>
                <c:pt idx="280">
                  <c:v>5.593198685744774</c:v>
                </c:pt>
                <c:pt idx="281">
                  <c:v>11.802423447847275</c:v>
                </c:pt>
                <c:pt idx="282">
                  <c:v>11.650698375059973</c:v>
                </c:pt>
                <c:pt idx="283">
                  <c:v>9.694555440611559</c:v>
                </c:pt>
                <c:pt idx="284">
                  <c:v>14.207434360449446</c:v>
                </c:pt>
                <c:pt idx="285">
                  <c:v>8.215375351466415</c:v>
                </c:pt>
                <c:pt idx="286">
                  <c:v>11.175387743729843</c:v>
                </c:pt>
                <c:pt idx="287">
                  <c:v>9.3362380872897539</c:v>
                </c:pt>
                <c:pt idx="288">
                  <c:v>13.970207728991799</c:v>
                </c:pt>
                <c:pt idx="289">
                  <c:v>13.74539258136895</c:v>
                </c:pt>
                <c:pt idx="290">
                  <c:v>9.7992338984998284</c:v>
                </c:pt>
                <c:pt idx="291">
                  <c:v>13.338690822924352</c:v>
                </c:pt>
                <c:pt idx="292">
                  <c:v>11.261486690497049</c:v>
                </c:pt>
                <c:pt idx="293">
                  <c:v>14.201102822177525</c:v>
                </c:pt>
                <c:pt idx="294">
                  <c:v>10.683298610283826</c:v>
                </c:pt>
                <c:pt idx="295">
                  <c:v>8.4077844760020373</c:v>
                </c:pt>
                <c:pt idx="296">
                  <c:v>12.241516831719888</c:v>
                </c:pt>
                <c:pt idx="297">
                  <c:v>10.207891111331602</c:v>
                </c:pt>
                <c:pt idx="298">
                  <c:v>8.5258249254122251</c:v>
                </c:pt>
                <c:pt idx="299">
                  <c:v>7.8732465972380128</c:v>
                </c:pt>
                <c:pt idx="300">
                  <c:v>6.4217570374931379</c:v>
                </c:pt>
                <c:pt idx="301">
                  <c:v>6.0249447494538835</c:v>
                </c:pt>
                <c:pt idx="302">
                  <c:v>6.8049195942533309</c:v>
                </c:pt>
                <c:pt idx="303">
                  <c:v>4.4334886689814734</c:v>
                </c:pt>
                <c:pt idx="304">
                  <c:v>2.3825651561918328</c:v>
                </c:pt>
                <c:pt idx="305">
                  <c:v>1.0989318184508656</c:v>
                </c:pt>
                <c:pt idx="306">
                  <c:v>3.236609075497074</c:v>
                </c:pt>
                <c:pt idx="307">
                  <c:v>2.9516741624529899</c:v>
                </c:pt>
                <c:pt idx="308">
                  <c:v>1.8662231051619402</c:v>
                </c:pt>
                <c:pt idx="309">
                  <c:v>0.39116713966966121</c:v>
                </c:pt>
                <c:pt idx="310">
                  <c:v>4.3336325015744732</c:v>
                </c:pt>
                <c:pt idx="311">
                  <c:v>0.9304073363452996</c:v>
                </c:pt>
                <c:pt idx="312">
                  <c:v>2.5714797608059716</c:v>
                </c:pt>
                <c:pt idx="313">
                  <c:v>0.19828110480302902</c:v>
                </c:pt>
                <c:pt idx="314">
                  <c:v>0.16618923147080905</c:v>
                </c:pt>
                <c:pt idx="315">
                  <c:v>2.1314535585351115</c:v>
                </c:pt>
                <c:pt idx="316">
                  <c:v>0.26222962720307241</c:v>
                </c:pt>
                <c:pt idx="317">
                  <c:v>-0.17598424369125498</c:v>
                </c:pt>
                <c:pt idx="318">
                  <c:v>1.0655996065143849</c:v>
                </c:pt>
                <c:pt idx="319">
                  <c:v>2.5925728007769213</c:v>
                </c:pt>
                <c:pt idx="320">
                  <c:v>2.0830842636733085</c:v>
                </c:pt>
                <c:pt idx="321">
                  <c:v>1.6767213843862967</c:v>
                </c:pt>
                <c:pt idx="322">
                  <c:v>5.3355295020501412</c:v>
                </c:pt>
                <c:pt idx="323">
                  <c:v>4.0390433670002981</c:v>
                </c:pt>
                <c:pt idx="324">
                  <c:v>3.1943405939670821</c:v>
                </c:pt>
                <c:pt idx="325">
                  <c:v>7.8571141231598878</c:v>
                </c:pt>
                <c:pt idx="326">
                  <c:v>4.2403082011775011</c:v>
                </c:pt>
                <c:pt idx="327">
                  <c:v>7.4278437394670425</c:v>
                </c:pt>
                <c:pt idx="328">
                  <c:v>13.211802217454567</c:v>
                </c:pt>
                <c:pt idx="329">
                  <c:v>8.1215013236394125</c:v>
                </c:pt>
                <c:pt idx="330">
                  <c:v>8.9341384713195602</c:v>
                </c:pt>
                <c:pt idx="331">
                  <c:v>12.242434762455387</c:v>
                </c:pt>
                <c:pt idx="332">
                  <c:v>9.739932371435323</c:v>
                </c:pt>
                <c:pt idx="333">
                  <c:v>11.160239068528517</c:v>
                </c:pt>
                <c:pt idx="334">
                  <c:v>12.990656434879703</c:v>
                </c:pt>
                <c:pt idx="335">
                  <c:v>12.867328604871103</c:v>
                </c:pt>
                <c:pt idx="336">
                  <c:v>10.960153124519747</c:v>
                </c:pt>
                <c:pt idx="337">
                  <c:v>9.8426952111312289</c:v>
                </c:pt>
                <c:pt idx="338">
                  <c:v>12.443707074320505</c:v>
                </c:pt>
                <c:pt idx="339">
                  <c:v>12.740927811674187</c:v>
                </c:pt>
                <c:pt idx="340">
                  <c:v>11.606971864340361</c:v>
                </c:pt>
                <c:pt idx="341">
                  <c:v>7.7744992127884798</c:v>
                </c:pt>
                <c:pt idx="342">
                  <c:v>10.747826495893127</c:v>
                </c:pt>
                <c:pt idx="343">
                  <c:v>11.362979949020527</c:v>
                </c:pt>
                <c:pt idx="344">
                  <c:v>10.842291519701101</c:v>
                </c:pt>
                <c:pt idx="345">
                  <c:v>13.653005997348693</c:v>
                </c:pt>
                <c:pt idx="346">
                  <c:v>12.134832175676578</c:v>
                </c:pt>
                <c:pt idx="347">
                  <c:v>11.884657157023286</c:v>
                </c:pt>
                <c:pt idx="348">
                  <c:v>7.3056363190260836</c:v>
                </c:pt>
                <c:pt idx="349">
                  <c:v>10.548406304019171</c:v>
                </c:pt>
                <c:pt idx="350">
                  <c:v>7.6248909011155401</c:v>
                </c:pt>
                <c:pt idx="351">
                  <c:v>9.61694716139103</c:v>
                </c:pt>
                <c:pt idx="352">
                  <c:v>6.2803640136749053</c:v>
                </c:pt>
                <c:pt idx="353">
                  <c:v>7.3436019731415225</c:v>
                </c:pt>
                <c:pt idx="354">
                  <c:v>4.0565670377855323</c:v>
                </c:pt>
                <c:pt idx="355">
                  <c:v>5.8040550588054378</c:v>
                </c:pt>
                <c:pt idx="356">
                  <c:v>5.8373969458824995</c:v>
                </c:pt>
                <c:pt idx="357">
                  <c:v>5.0852328148280783</c:v>
                </c:pt>
                <c:pt idx="358">
                  <c:v>2.5286642816088931</c:v>
                </c:pt>
                <c:pt idx="359">
                  <c:v>5.4415928558635125</c:v>
                </c:pt>
                <c:pt idx="360">
                  <c:v>1.0812416862537484</c:v>
                </c:pt>
                <c:pt idx="361">
                  <c:v>0.50589293729014961</c:v>
                </c:pt>
                <c:pt idx="362">
                  <c:v>3.3100479453482592</c:v>
                </c:pt>
                <c:pt idx="363">
                  <c:v>1.6546608035151675</c:v>
                </c:pt>
                <c:pt idx="364">
                  <c:v>-1.1829693776760966</c:v>
                </c:pt>
                <c:pt idx="365">
                  <c:v>-0.64236758123919657</c:v>
                </c:pt>
                <c:pt idx="366">
                  <c:v>0.3824057541546837</c:v>
                </c:pt>
                <c:pt idx="367">
                  <c:v>0.93929372867729077</c:v>
                </c:pt>
                <c:pt idx="368">
                  <c:v>0.85289945379455434</c:v>
                </c:pt>
                <c:pt idx="369">
                  <c:v>1.7515914094647393</c:v>
                </c:pt>
                <c:pt idx="370">
                  <c:v>2.7568144840833715</c:v>
                </c:pt>
                <c:pt idx="371">
                  <c:v>1.5384624850057713</c:v>
                </c:pt>
                <c:pt idx="372">
                  <c:v>0.53478037693154323</c:v>
                </c:pt>
                <c:pt idx="373">
                  <c:v>2.8760647919006175</c:v>
                </c:pt>
                <c:pt idx="374">
                  <c:v>3.0212447410604506</c:v>
                </c:pt>
                <c:pt idx="375">
                  <c:v>2.1494694971142048</c:v>
                </c:pt>
                <c:pt idx="376">
                  <c:v>4.5376797681305447</c:v>
                </c:pt>
                <c:pt idx="377">
                  <c:v>2.8575146023112472</c:v>
                </c:pt>
                <c:pt idx="378">
                  <c:v>9.1778424571820807</c:v>
                </c:pt>
                <c:pt idx="379">
                  <c:v>8.7778044467996743</c:v>
                </c:pt>
                <c:pt idx="380">
                  <c:v>9.4574298817490892</c:v>
                </c:pt>
                <c:pt idx="381">
                  <c:v>9.5432709303687968</c:v>
                </c:pt>
                <c:pt idx="382">
                  <c:v>6.9152980513251094</c:v>
                </c:pt>
                <c:pt idx="383">
                  <c:v>12.403460878538278</c:v>
                </c:pt>
                <c:pt idx="384">
                  <c:v>10.725494720687555</c:v>
                </c:pt>
                <c:pt idx="385">
                  <c:v>11.067800171708919</c:v>
                </c:pt>
                <c:pt idx="386">
                  <c:v>10.586344886622612</c:v>
                </c:pt>
                <c:pt idx="387">
                  <c:v>9.1395283791900237</c:v>
                </c:pt>
                <c:pt idx="388">
                  <c:v>13.71904385975237</c:v>
                </c:pt>
                <c:pt idx="389">
                  <c:v>11.483414962145693</c:v>
                </c:pt>
                <c:pt idx="390">
                  <c:v>10.840889421417206</c:v>
                </c:pt>
                <c:pt idx="391">
                  <c:v>15.174514098676035</c:v>
                </c:pt>
                <c:pt idx="392">
                  <c:v>13.821530269337302</c:v>
                </c:pt>
                <c:pt idx="393">
                  <c:v>9.3259760622833632</c:v>
                </c:pt>
                <c:pt idx="394">
                  <c:v>12.092882660876919</c:v>
                </c:pt>
                <c:pt idx="395">
                  <c:v>9.4628473290128881</c:v>
                </c:pt>
                <c:pt idx="396">
                  <c:v>14.090255724261374</c:v>
                </c:pt>
                <c:pt idx="397">
                  <c:v>12.376396523481981</c:v>
                </c:pt>
                <c:pt idx="398">
                  <c:v>8.0138541986651148</c:v>
                </c:pt>
                <c:pt idx="399">
                  <c:v>10.965422711131769</c:v>
                </c:pt>
                <c:pt idx="400">
                  <c:v>8.9934913344249559</c:v>
                </c:pt>
                <c:pt idx="401">
                  <c:v>10.343423534779111</c:v>
                </c:pt>
                <c:pt idx="402">
                  <c:v>8.002558302166765</c:v>
                </c:pt>
                <c:pt idx="403">
                  <c:v>7.5285434658094479</c:v>
                </c:pt>
                <c:pt idx="404">
                  <c:v>4.3877269495087798</c:v>
                </c:pt>
                <c:pt idx="405">
                  <c:v>8.5118610704863276</c:v>
                </c:pt>
                <c:pt idx="406">
                  <c:v>5.511194302520785</c:v>
                </c:pt>
                <c:pt idx="407">
                  <c:v>2.8395782340740348</c:v>
                </c:pt>
                <c:pt idx="408">
                  <c:v>5.7242259412719019</c:v>
                </c:pt>
                <c:pt idx="409">
                  <c:v>2.3933588639954215</c:v>
                </c:pt>
                <c:pt idx="410">
                  <c:v>1.9498838571192478</c:v>
                </c:pt>
                <c:pt idx="411">
                  <c:v>1.8650394146363318</c:v>
                </c:pt>
                <c:pt idx="412">
                  <c:v>1.2367649268698733</c:v>
                </c:pt>
                <c:pt idx="413">
                  <c:v>2.145844411802992</c:v>
                </c:pt>
                <c:pt idx="414">
                  <c:v>0.57862816961433017</c:v>
                </c:pt>
                <c:pt idx="415">
                  <c:v>1.2880526860953083</c:v>
                </c:pt>
                <c:pt idx="416">
                  <c:v>0.40916815248278543</c:v>
                </c:pt>
                <c:pt idx="417">
                  <c:v>0.47150150058800688</c:v>
                </c:pt>
                <c:pt idx="418">
                  <c:v>1.5177701294431702</c:v>
                </c:pt>
                <c:pt idx="419">
                  <c:v>-8.1910091825983036E-2</c:v>
                </c:pt>
                <c:pt idx="420">
                  <c:v>0.32333051250948408</c:v>
                </c:pt>
                <c:pt idx="421">
                  <c:v>0.46568218036333359</c:v>
                </c:pt>
                <c:pt idx="422">
                  <c:v>0.7836756230125973</c:v>
                </c:pt>
                <c:pt idx="423">
                  <c:v>2.6270132446049015</c:v>
                </c:pt>
                <c:pt idx="424">
                  <c:v>2.0455331815026145</c:v>
                </c:pt>
                <c:pt idx="425">
                  <c:v>2.596214755857349</c:v>
                </c:pt>
                <c:pt idx="426">
                  <c:v>3.0213026959301255</c:v>
                </c:pt>
                <c:pt idx="427">
                  <c:v>2.6210718209073849</c:v>
                </c:pt>
                <c:pt idx="428">
                  <c:v>5.1727265790940553</c:v>
                </c:pt>
                <c:pt idx="429">
                  <c:v>8.4403261764697621</c:v>
                </c:pt>
                <c:pt idx="430">
                  <c:v>7.6792221889819956</c:v>
                </c:pt>
                <c:pt idx="431">
                  <c:v>8.8027196779381729</c:v>
                </c:pt>
                <c:pt idx="432">
                  <c:v>8.9356341016374685</c:v>
                </c:pt>
                <c:pt idx="433">
                  <c:v>10.483512689278815</c:v>
                </c:pt>
                <c:pt idx="434">
                  <c:v>9.063822471871978</c:v>
                </c:pt>
                <c:pt idx="435">
                  <c:v>13.439010065543334</c:v>
                </c:pt>
                <c:pt idx="436">
                  <c:v>10.217339528097302</c:v>
                </c:pt>
                <c:pt idx="437">
                  <c:v>12.603473731413414</c:v>
                </c:pt>
                <c:pt idx="438">
                  <c:v>9.8640327550864608</c:v>
                </c:pt>
                <c:pt idx="439">
                  <c:v>10.363295557398152</c:v>
                </c:pt>
                <c:pt idx="440">
                  <c:v>12.875847380224476</c:v>
                </c:pt>
                <c:pt idx="441">
                  <c:v>11.734059681756023</c:v>
                </c:pt>
                <c:pt idx="442">
                  <c:v>12.016192769966661</c:v>
                </c:pt>
                <c:pt idx="443">
                  <c:v>12.537787709680154</c:v>
                </c:pt>
                <c:pt idx="444">
                  <c:v>9.4295107629436945</c:v>
                </c:pt>
                <c:pt idx="445">
                  <c:v>11.16365743468115</c:v>
                </c:pt>
                <c:pt idx="446">
                  <c:v>13.280835910695897</c:v>
                </c:pt>
                <c:pt idx="447">
                  <c:v>13.259669766190237</c:v>
                </c:pt>
                <c:pt idx="448">
                  <c:v>12.508345782476253</c:v>
                </c:pt>
                <c:pt idx="449">
                  <c:v>14.239837543819448</c:v>
                </c:pt>
                <c:pt idx="450">
                  <c:v>12.378053923041389</c:v>
                </c:pt>
                <c:pt idx="451">
                  <c:v>12.645972929882188</c:v>
                </c:pt>
                <c:pt idx="452">
                  <c:v>12.415990564914379</c:v>
                </c:pt>
                <c:pt idx="453">
                  <c:v>10.297727080399957</c:v>
                </c:pt>
                <c:pt idx="454">
                  <c:v>7.1088957953042629</c:v>
                </c:pt>
                <c:pt idx="455">
                  <c:v>4.7335666233580005</c:v>
                </c:pt>
                <c:pt idx="456">
                  <c:v>7.0321578061403311</c:v>
                </c:pt>
                <c:pt idx="457">
                  <c:v>5.9730831676539404</c:v>
                </c:pt>
                <c:pt idx="458">
                  <c:v>7.068983109970679</c:v>
                </c:pt>
                <c:pt idx="459">
                  <c:v>5.121107488944018</c:v>
                </c:pt>
                <c:pt idx="460">
                  <c:v>4.8320963735333704</c:v>
                </c:pt>
                <c:pt idx="461">
                  <c:v>2.6341183973166609</c:v>
                </c:pt>
                <c:pt idx="462">
                  <c:v>1.5195735444175262</c:v>
                </c:pt>
                <c:pt idx="463">
                  <c:v>1.8965068039938588</c:v>
                </c:pt>
                <c:pt idx="464">
                  <c:v>2.5281274238594107</c:v>
                </c:pt>
                <c:pt idx="465">
                  <c:v>2.9699828860778568</c:v>
                </c:pt>
                <c:pt idx="466">
                  <c:v>-0.26027277936915072</c:v>
                </c:pt>
                <c:pt idx="467">
                  <c:v>1.7067507616701505</c:v>
                </c:pt>
                <c:pt idx="468">
                  <c:v>0.33597826251595042</c:v>
                </c:pt>
                <c:pt idx="469">
                  <c:v>0.15909985175870456</c:v>
                </c:pt>
                <c:pt idx="470">
                  <c:v>0.72106754016977637</c:v>
                </c:pt>
                <c:pt idx="471">
                  <c:v>2.0867581014024945</c:v>
                </c:pt>
                <c:pt idx="472">
                  <c:v>2.8395860059156592</c:v>
                </c:pt>
                <c:pt idx="473">
                  <c:v>2.7181599374446144</c:v>
                </c:pt>
                <c:pt idx="474">
                  <c:v>2.3248595716284286</c:v>
                </c:pt>
                <c:pt idx="475">
                  <c:v>0</c:v>
                </c:pt>
                <c:pt idx="476">
                  <c:v>2.1212814605384569</c:v>
                </c:pt>
                <c:pt idx="477">
                  <c:v>6.0512514824040897</c:v>
                </c:pt>
                <c:pt idx="478">
                  <c:v>3.4303899981738701</c:v>
                </c:pt>
                <c:pt idx="479">
                  <c:v>7.3366414424968847</c:v>
                </c:pt>
                <c:pt idx="480">
                  <c:v>7.9733591937330246</c:v>
                </c:pt>
                <c:pt idx="481">
                  <c:v>6.6621536048891912</c:v>
                </c:pt>
                <c:pt idx="482">
                  <c:v>8.7295104487935813</c:v>
                </c:pt>
                <c:pt idx="483">
                  <c:v>7.867248543423802</c:v>
                </c:pt>
                <c:pt idx="484">
                  <c:v>10.857158587524705</c:v>
                </c:pt>
                <c:pt idx="485">
                  <c:v>7.0419087503694975</c:v>
                </c:pt>
                <c:pt idx="486">
                  <c:v>8.3121503661370646</c:v>
                </c:pt>
                <c:pt idx="487">
                  <c:v>9.1627981903600144</c:v>
                </c:pt>
                <c:pt idx="488">
                  <c:v>10.63112845348614</c:v>
                </c:pt>
                <c:pt idx="489">
                  <c:v>10.933998612224379</c:v>
                </c:pt>
                <c:pt idx="490">
                  <c:v>12.379187714884416</c:v>
                </c:pt>
                <c:pt idx="491">
                  <c:v>12.388653886948804</c:v>
                </c:pt>
                <c:pt idx="492">
                  <c:v>9.2463377383932635</c:v>
                </c:pt>
                <c:pt idx="493">
                  <c:v>10.982773687442197</c:v>
                </c:pt>
                <c:pt idx="494">
                  <c:v>11.368016256326685</c:v>
                </c:pt>
                <c:pt idx="495">
                  <c:v>10.378511545981571</c:v>
                </c:pt>
                <c:pt idx="496">
                  <c:v>11.347533292666499</c:v>
                </c:pt>
                <c:pt idx="497">
                  <c:v>11.076867247972034</c:v>
                </c:pt>
                <c:pt idx="498">
                  <c:v>12.93683959044748</c:v>
                </c:pt>
                <c:pt idx="499">
                  <c:v>12.27902792840141</c:v>
                </c:pt>
                <c:pt idx="500">
                  <c:v>8.5988244353014842</c:v>
                </c:pt>
                <c:pt idx="501">
                  <c:v>11.171502065689006</c:v>
                </c:pt>
                <c:pt idx="502">
                  <c:v>10.464736725973152</c:v>
                </c:pt>
                <c:pt idx="503">
                  <c:v>10.675073072879098</c:v>
                </c:pt>
                <c:pt idx="504">
                  <c:v>13.482729865632725</c:v>
                </c:pt>
                <c:pt idx="505">
                  <c:v>7.1312816901522682</c:v>
                </c:pt>
                <c:pt idx="506">
                  <c:v>8.8946775371663502</c:v>
                </c:pt>
                <c:pt idx="507">
                  <c:v>9.5302313598096777</c:v>
                </c:pt>
                <c:pt idx="508">
                  <c:v>9.3154967121527807</c:v>
                </c:pt>
                <c:pt idx="509">
                  <c:v>6.0903456945437506</c:v>
                </c:pt>
                <c:pt idx="510">
                  <c:v>7.7089520799909685</c:v>
                </c:pt>
                <c:pt idx="511">
                  <c:v>4.1094130790841987</c:v>
                </c:pt>
                <c:pt idx="512">
                  <c:v>4.0879060018826356</c:v>
                </c:pt>
                <c:pt idx="513">
                  <c:v>3.2356346808987237</c:v>
                </c:pt>
                <c:pt idx="514">
                  <c:v>4.8759900832556866</c:v>
                </c:pt>
                <c:pt idx="515">
                  <c:v>2.710657258178522</c:v>
                </c:pt>
                <c:pt idx="516">
                  <c:v>1.5669993681626702</c:v>
                </c:pt>
                <c:pt idx="517">
                  <c:v>1.6132053808002058</c:v>
                </c:pt>
                <c:pt idx="518">
                  <c:v>2.4664299382518444</c:v>
                </c:pt>
                <c:pt idx="519">
                  <c:v>0.87696968463211566</c:v>
                </c:pt>
                <c:pt idx="520">
                  <c:v>1.3696822515942007</c:v>
                </c:pt>
                <c:pt idx="521">
                  <c:v>-0.18419736652191174</c:v>
                </c:pt>
                <c:pt idx="522">
                  <c:v>0.91897423335458528</c:v>
                </c:pt>
                <c:pt idx="523">
                  <c:v>2.2471579122912466</c:v>
                </c:pt>
                <c:pt idx="524">
                  <c:v>1.7450350138380304</c:v>
                </c:pt>
                <c:pt idx="525">
                  <c:v>0.19041937248861551</c:v>
                </c:pt>
                <c:pt idx="526">
                  <c:v>0.58799921611919048</c:v>
                </c:pt>
                <c:pt idx="527">
                  <c:v>5.8819648752031398E-2</c:v>
                </c:pt>
                <c:pt idx="528">
                  <c:v>1.2854402814980566</c:v>
                </c:pt>
                <c:pt idx="529">
                  <c:v>1.9257955521319166</c:v>
                </c:pt>
                <c:pt idx="530">
                  <c:v>3.1416120612829612</c:v>
                </c:pt>
                <c:pt idx="531">
                  <c:v>3.7901717970894864</c:v>
                </c:pt>
                <c:pt idx="532">
                  <c:v>6.0296961301808727</c:v>
                </c:pt>
                <c:pt idx="533">
                  <c:v>8.6564686936647739</c:v>
                </c:pt>
                <c:pt idx="534">
                  <c:v>6.9463944100314947</c:v>
                </c:pt>
                <c:pt idx="535">
                  <c:v>3.72081899711986</c:v>
                </c:pt>
                <c:pt idx="536">
                  <c:v>10.950912562745248</c:v>
                </c:pt>
                <c:pt idx="537">
                  <c:v>7.9210087239585993</c:v>
                </c:pt>
                <c:pt idx="538">
                  <c:v>11.866934008849862</c:v>
                </c:pt>
                <c:pt idx="539">
                  <c:v>9.0092506583301102</c:v>
                </c:pt>
                <c:pt idx="540">
                  <c:v>12.715691244411142</c:v>
                </c:pt>
                <c:pt idx="541">
                  <c:v>13.698687172642586</c:v>
                </c:pt>
                <c:pt idx="542">
                  <c:v>5.8410398212657428</c:v>
                </c:pt>
                <c:pt idx="543">
                  <c:v>10.615736550123479</c:v>
                </c:pt>
                <c:pt idx="544">
                  <c:v>9.6605150344578394</c:v>
                </c:pt>
                <c:pt idx="545">
                  <c:v>9.391205876995329</c:v>
                </c:pt>
                <c:pt idx="546">
                  <c:v>11.379970296717975</c:v>
                </c:pt>
                <c:pt idx="547">
                  <c:v>12.549586891109209</c:v>
                </c:pt>
                <c:pt idx="548">
                  <c:v>14.468699965800692</c:v>
                </c:pt>
                <c:pt idx="549">
                  <c:v>11.619729278973672</c:v>
                </c:pt>
                <c:pt idx="550">
                  <c:v>14.118499611726394</c:v>
                </c:pt>
                <c:pt idx="551">
                  <c:v>11.042044858680773</c:v>
                </c:pt>
                <c:pt idx="552">
                  <c:v>14.159435234282798</c:v>
                </c:pt>
                <c:pt idx="553">
                  <c:v>7.399828495053999</c:v>
                </c:pt>
                <c:pt idx="554">
                  <c:v>12.759923893565787</c:v>
                </c:pt>
                <c:pt idx="555">
                  <c:v>12.673809891828702</c:v>
                </c:pt>
                <c:pt idx="556">
                  <c:v>11.658705363828538</c:v>
                </c:pt>
                <c:pt idx="557">
                  <c:v>7.9331110911566292</c:v>
                </c:pt>
                <c:pt idx="558">
                  <c:v>7.5290704572627876</c:v>
                </c:pt>
                <c:pt idx="559">
                  <c:v>8.4943145122373505</c:v>
                </c:pt>
                <c:pt idx="560">
                  <c:v>7.7184295718132905</c:v>
                </c:pt>
                <c:pt idx="561">
                  <c:v>7.2791927046338269</c:v>
                </c:pt>
                <c:pt idx="562">
                  <c:v>9.778456592404515</c:v>
                </c:pt>
                <c:pt idx="563">
                  <c:v>2.4197634371684691</c:v>
                </c:pt>
                <c:pt idx="564">
                  <c:v>4.6792035095029805</c:v>
                </c:pt>
                <c:pt idx="565">
                  <c:v>3.0885854431079198</c:v>
                </c:pt>
                <c:pt idx="566">
                  <c:v>4.8661181225142425</c:v>
                </c:pt>
                <c:pt idx="567">
                  <c:v>3.4403895292864761</c:v>
                </c:pt>
                <c:pt idx="568">
                  <c:v>1.5825871796673023</c:v>
                </c:pt>
                <c:pt idx="569">
                  <c:v>0.94301485851161726</c:v>
                </c:pt>
                <c:pt idx="570">
                  <c:v>0.16192335529281696</c:v>
                </c:pt>
                <c:pt idx="571">
                  <c:v>1.3854785161267256</c:v>
                </c:pt>
                <c:pt idx="572">
                  <c:v>0.96932397224306754</c:v>
                </c:pt>
                <c:pt idx="573">
                  <c:v>2.0368680102844019</c:v>
                </c:pt>
                <c:pt idx="574">
                  <c:v>2.2100854174498474</c:v>
                </c:pt>
                <c:pt idx="575">
                  <c:v>1.500606385774667</c:v>
                </c:pt>
                <c:pt idx="576">
                  <c:v>0.50066951050627406</c:v>
                </c:pt>
                <c:pt idx="577">
                  <c:v>0.47867654486085492</c:v>
                </c:pt>
                <c:pt idx="578">
                  <c:v>3.5224803274866345</c:v>
                </c:pt>
                <c:pt idx="579">
                  <c:v>3.1588281822354234</c:v>
                </c:pt>
                <c:pt idx="580">
                  <c:v>3.1384049670267782</c:v>
                </c:pt>
                <c:pt idx="581">
                  <c:v>1.7356205943308751</c:v>
                </c:pt>
                <c:pt idx="582">
                  <c:v>3.9546254312180769</c:v>
                </c:pt>
                <c:pt idx="583">
                  <c:v>3.6100159502790885</c:v>
                </c:pt>
                <c:pt idx="584">
                  <c:v>7.6933155540278824</c:v>
                </c:pt>
                <c:pt idx="585">
                  <c:v>2.8624393387229241</c:v>
                </c:pt>
                <c:pt idx="586">
                  <c:v>7.5212569761491137</c:v>
                </c:pt>
                <c:pt idx="587">
                  <c:v>9.6759232326724796</c:v>
                </c:pt>
                <c:pt idx="588">
                  <c:v>9.8872776000151514</c:v>
                </c:pt>
                <c:pt idx="589">
                  <c:v>7.8548603084452147</c:v>
                </c:pt>
                <c:pt idx="590">
                  <c:v>8.6227248816682369</c:v>
                </c:pt>
                <c:pt idx="591">
                  <c:v>9.9339866125167777</c:v>
                </c:pt>
                <c:pt idx="592">
                  <c:v>7.8442401146751548</c:v>
                </c:pt>
                <c:pt idx="593">
                  <c:v>10.504128454041439</c:v>
                </c:pt>
                <c:pt idx="594">
                  <c:v>7.6992456990795697</c:v>
                </c:pt>
                <c:pt idx="595">
                  <c:v>12.314768360982413</c:v>
                </c:pt>
                <c:pt idx="596">
                  <c:v>9.3822676120795467</c:v>
                </c:pt>
                <c:pt idx="597">
                  <c:v>10.639809823646472</c:v>
                </c:pt>
                <c:pt idx="598">
                  <c:v>13.269563350071882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Sheet3!$C$602</c:f>
              <c:strCache>
                <c:ptCount val="1"/>
                <c:pt idx="0">
                  <c:v>y=x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  <c:spPr>
              <a:noFill/>
            </c:spPr>
          </c:marker>
          <c:trendline>
            <c:spPr>
              <a:ln>
                <a:solidFill>
                  <a:srgbClr val="FF0000"/>
                </a:solidFill>
              </a:ln>
            </c:spPr>
            <c:trendlineType val="linear"/>
            <c:forward val="6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Sheet3!$B$603:$B$604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Sheet3!$C$603:$C$604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89984"/>
        <c:axId val="196491520"/>
      </c:scatterChart>
      <c:valAx>
        <c:axId val="196489984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96491520"/>
        <c:crosses val="autoZero"/>
        <c:crossBetween val="midCat"/>
        <c:majorUnit val="2"/>
      </c:valAx>
      <c:valAx>
        <c:axId val="19649152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48998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zh-CN" altLang="en-US" sz="1000"/>
              <a:t>经验公式</a:t>
            </a:r>
            <a:r>
              <a:rPr lang="en-US" altLang="zh-CN" sz="1000"/>
              <a:t>Irmark-Allen</a:t>
            </a:r>
            <a:endParaRPr lang="zh-CN" altLang="en-US" sz="1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Sheet3!$D$1:$D$2</c:f>
              <c:strCache>
                <c:ptCount val="1"/>
                <c:pt idx="0">
                  <c:v>Irmark-Allen 经验公式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4F81BD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9033814523184601"/>
                  <c:y val="0.1207089854508927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800"/>
                  </a:pPr>
                  <a:endParaRPr lang="zh-CN"/>
                </a:p>
              </c:txPr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Sheet3!$D$3:$D$601</c:f>
              <c:numCache>
                <c:formatCode>General</c:formatCode>
                <c:ptCount val="599"/>
                <c:pt idx="0">
                  <c:v>1.8212515485230223</c:v>
                </c:pt>
                <c:pt idx="1">
                  <c:v>2.0829364564001835</c:v>
                </c:pt>
                <c:pt idx="2">
                  <c:v>2.7536673935629135</c:v>
                </c:pt>
                <c:pt idx="3">
                  <c:v>2.2396578792456259</c:v>
                </c:pt>
                <c:pt idx="4">
                  <c:v>2.699466137013248</c:v>
                </c:pt>
                <c:pt idx="5">
                  <c:v>2.2683794611078758</c:v>
                </c:pt>
                <c:pt idx="6">
                  <c:v>2.761089641924301</c:v>
                </c:pt>
                <c:pt idx="7">
                  <c:v>3.8667407510563168</c:v>
                </c:pt>
                <c:pt idx="8">
                  <c:v>3.0238873938319375</c:v>
                </c:pt>
                <c:pt idx="9">
                  <c:v>2.2916603594411384</c:v>
                </c:pt>
                <c:pt idx="10">
                  <c:v>3.5756322671277569</c:v>
                </c:pt>
                <c:pt idx="11">
                  <c:v>3.04076469375909</c:v>
                </c:pt>
                <c:pt idx="12">
                  <c:v>4.7105705473832105</c:v>
                </c:pt>
                <c:pt idx="13">
                  <c:v>4.6570501402534763</c:v>
                </c:pt>
                <c:pt idx="14">
                  <c:v>2.9061337068482245</c:v>
                </c:pt>
                <c:pt idx="15">
                  <c:v>2.698389041481613</c:v>
                </c:pt>
                <c:pt idx="16">
                  <c:v>4.6198049902924527</c:v>
                </c:pt>
                <c:pt idx="17">
                  <c:v>2.6926890010731883</c:v>
                </c:pt>
                <c:pt idx="18">
                  <c:v>4.5871589603344329</c:v>
                </c:pt>
                <c:pt idx="19">
                  <c:v>3.412758274372139</c:v>
                </c:pt>
                <c:pt idx="20">
                  <c:v>5.0787020831362595</c:v>
                </c:pt>
                <c:pt idx="21">
                  <c:v>4.8280451867588976</c:v>
                </c:pt>
                <c:pt idx="22">
                  <c:v>4.0435599371497952</c:v>
                </c:pt>
                <c:pt idx="23">
                  <c:v>5.0709579778456266</c:v>
                </c:pt>
                <c:pt idx="24">
                  <c:v>5.1691308142310488</c:v>
                </c:pt>
                <c:pt idx="25">
                  <c:v>4.6142565102113098</c:v>
                </c:pt>
                <c:pt idx="26">
                  <c:v>4.8937616413329303</c:v>
                </c:pt>
                <c:pt idx="27">
                  <c:v>3.7541349023524142</c:v>
                </c:pt>
                <c:pt idx="28">
                  <c:v>5.2558483145149015</c:v>
                </c:pt>
                <c:pt idx="29">
                  <c:v>4.9312778840424745</c:v>
                </c:pt>
                <c:pt idx="30">
                  <c:v>3.7207152128425456</c:v>
                </c:pt>
                <c:pt idx="31">
                  <c:v>4.9569896681110572</c:v>
                </c:pt>
                <c:pt idx="32">
                  <c:v>4.7977928466707036</c:v>
                </c:pt>
                <c:pt idx="33">
                  <c:v>4.0559107290617114</c:v>
                </c:pt>
                <c:pt idx="34">
                  <c:v>4.5652661737421045</c:v>
                </c:pt>
                <c:pt idx="35">
                  <c:v>3.1762050561582873</c:v>
                </c:pt>
                <c:pt idx="36">
                  <c:v>4.4568605711144667</c:v>
                </c:pt>
                <c:pt idx="37">
                  <c:v>2.4437780854166942</c:v>
                </c:pt>
                <c:pt idx="38">
                  <c:v>3.9000608654202011</c:v>
                </c:pt>
                <c:pt idx="39">
                  <c:v>4.0292292390823246</c:v>
                </c:pt>
                <c:pt idx="40">
                  <c:v>2.2543654255171321</c:v>
                </c:pt>
                <c:pt idx="41">
                  <c:v>3.162211268218456</c:v>
                </c:pt>
                <c:pt idx="42">
                  <c:v>2.108797961745402</c:v>
                </c:pt>
                <c:pt idx="43">
                  <c:v>2.8475386916074492</c:v>
                </c:pt>
                <c:pt idx="44">
                  <c:v>2.8358355014520398</c:v>
                </c:pt>
                <c:pt idx="45">
                  <c:v>2.3652757391597707</c:v>
                </c:pt>
                <c:pt idx="46">
                  <c:v>1.9177997411280787</c:v>
                </c:pt>
                <c:pt idx="47">
                  <c:v>1.8388750593417655</c:v>
                </c:pt>
                <c:pt idx="48">
                  <c:v>2.0424114545780898</c:v>
                </c:pt>
                <c:pt idx="49">
                  <c:v>2.2440967185137626</c:v>
                </c:pt>
                <c:pt idx="50">
                  <c:v>2.1738062377619598</c:v>
                </c:pt>
                <c:pt idx="51">
                  <c:v>1.9350242188770643</c:v>
                </c:pt>
                <c:pt idx="52">
                  <c:v>1.7606515500599897</c:v>
                </c:pt>
                <c:pt idx="53">
                  <c:v>1.680706245538383</c:v>
                </c:pt>
                <c:pt idx="54">
                  <c:v>1.5892491215278699</c:v>
                </c:pt>
                <c:pt idx="55">
                  <c:v>1.5382907732092737</c:v>
                </c:pt>
                <c:pt idx="56">
                  <c:v>2.1022273301990229</c:v>
                </c:pt>
                <c:pt idx="57">
                  <c:v>1.8338035781147652</c:v>
                </c:pt>
                <c:pt idx="58">
                  <c:v>2.8526639067481367</c:v>
                </c:pt>
                <c:pt idx="59">
                  <c:v>3.3758004671872066</c:v>
                </c:pt>
                <c:pt idx="60">
                  <c:v>4.1354653168893654</c:v>
                </c:pt>
                <c:pt idx="61">
                  <c:v>4.3282463949652001</c:v>
                </c:pt>
                <c:pt idx="62">
                  <c:v>4.556848093122059</c:v>
                </c:pt>
                <c:pt idx="63">
                  <c:v>3.7429552453484205</c:v>
                </c:pt>
                <c:pt idx="64">
                  <c:v>3.2277571772584266</c:v>
                </c:pt>
                <c:pt idx="65">
                  <c:v>4.7022751884884428</c:v>
                </c:pt>
                <c:pt idx="66">
                  <c:v>4.6439451990165583</c:v>
                </c:pt>
                <c:pt idx="67">
                  <c:v>5.3083007182713171</c:v>
                </c:pt>
                <c:pt idx="68">
                  <c:v>4.5250870873067637</c:v>
                </c:pt>
                <c:pt idx="69">
                  <c:v>4.8767695542798863</c:v>
                </c:pt>
                <c:pt idx="70">
                  <c:v>4.3217819193357512</c:v>
                </c:pt>
                <c:pt idx="71">
                  <c:v>4.6573291438494131</c:v>
                </c:pt>
                <c:pt idx="72">
                  <c:v>4.883303019453674</c:v>
                </c:pt>
                <c:pt idx="73">
                  <c:v>4.7653171410955331</c:v>
                </c:pt>
                <c:pt idx="74">
                  <c:v>3.4137610294585428</c:v>
                </c:pt>
                <c:pt idx="75">
                  <c:v>4.7706756285263729</c:v>
                </c:pt>
                <c:pt idx="76">
                  <c:v>5.0318044931699593</c:v>
                </c:pt>
                <c:pt idx="77">
                  <c:v>4.4403384318980663</c:v>
                </c:pt>
                <c:pt idx="78">
                  <c:v>4.7594104787448677</c:v>
                </c:pt>
                <c:pt idx="79">
                  <c:v>5.1873386047726262</c:v>
                </c:pt>
                <c:pt idx="80">
                  <c:v>3.8132939592306352</c:v>
                </c:pt>
                <c:pt idx="81">
                  <c:v>4.9372040145576692</c:v>
                </c:pt>
                <c:pt idx="82">
                  <c:v>4.9404467773468257</c:v>
                </c:pt>
                <c:pt idx="83">
                  <c:v>5.2984674684868649</c:v>
                </c:pt>
                <c:pt idx="84">
                  <c:v>4.1777148761980092</c:v>
                </c:pt>
                <c:pt idx="85">
                  <c:v>4.9722691449321035</c:v>
                </c:pt>
                <c:pt idx="86">
                  <c:v>4.6610101673000424</c:v>
                </c:pt>
                <c:pt idx="87">
                  <c:v>4.2521850810991424</c:v>
                </c:pt>
                <c:pt idx="88">
                  <c:v>4.2738757357721644</c:v>
                </c:pt>
                <c:pt idx="89">
                  <c:v>3.9532113639732689</c:v>
                </c:pt>
                <c:pt idx="90">
                  <c:v>3.8675935685882163</c:v>
                </c:pt>
                <c:pt idx="91">
                  <c:v>2.2565528928598506</c:v>
                </c:pt>
                <c:pt idx="92">
                  <c:v>3.0513832772696472</c:v>
                </c:pt>
                <c:pt idx="93">
                  <c:v>2.8259331539002197</c:v>
                </c:pt>
                <c:pt idx="94">
                  <c:v>2.2245547584944254</c:v>
                </c:pt>
                <c:pt idx="95">
                  <c:v>3.1973214980629967</c:v>
                </c:pt>
                <c:pt idx="96">
                  <c:v>2.1781769379515956</c:v>
                </c:pt>
                <c:pt idx="97">
                  <c:v>1.8914236025345721</c:v>
                </c:pt>
                <c:pt idx="98">
                  <c:v>1.8513760063372091</c:v>
                </c:pt>
                <c:pt idx="99">
                  <c:v>1.7262378231270448</c:v>
                </c:pt>
                <c:pt idx="100">
                  <c:v>1.646873213991654</c:v>
                </c:pt>
                <c:pt idx="101">
                  <c:v>2.1972424176242829</c:v>
                </c:pt>
                <c:pt idx="102">
                  <c:v>1.8290166384305948</c:v>
                </c:pt>
                <c:pt idx="103">
                  <c:v>1.6619126938744744</c:v>
                </c:pt>
                <c:pt idx="104">
                  <c:v>2.4390935438000101</c:v>
                </c:pt>
                <c:pt idx="105">
                  <c:v>1.7990296432521236</c:v>
                </c:pt>
                <c:pt idx="106">
                  <c:v>2.8703795521268245</c:v>
                </c:pt>
                <c:pt idx="107">
                  <c:v>2.2271821600635455</c:v>
                </c:pt>
                <c:pt idx="108">
                  <c:v>2.116532923489217</c:v>
                </c:pt>
                <c:pt idx="109">
                  <c:v>2.4180569136851826</c:v>
                </c:pt>
                <c:pt idx="110">
                  <c:v>3.2931443891623697</c:v>
                </c:pt>
                <c:pt idx="111">
                  <c:v>3.4123937479729642</c:v>
                </c:pt>
                <c:pt idx="112">
                  <c:v>3.8114155650654866</c:v>
                </c:pt>
                <c:pt idx="113">
                  <c:v>3.9448409004486016</c:v>
                </c:pt>
                <c:pt idx="114">
                  <c:v>4.2331247516409025</c:v>
                </c:pt>
                <c:pt idx="115">
                  <c:v>4.5061120699290464</c:v>
                </c:pt>
                <c:pt idx="116">
                  <c:v>4.4330436943489984</c:v>
                </c:pt>
                <c:pt idx="117">
                  <c:v>4.7309564244870428</c:v>
                </c:pt>
                <c:pt idx="118">
                  <c:v>4.7742962326617358</c:v>
                </c:pt>
                <c:pt idx="119">
                  <c:v>4.9175141243674956</c:v>
                </c:pt>
                <c:pt idx="120">
                  <c:v>4.9513300536934839</c:v>
                </c:pt>
                <c:pt idx="121">
                  <c:v>4.7640210271035963</c:v>
                </c:pt>
                <c:pt idx="122">
                  <c:v>4.9419010490646693</c:v>
                </c:pt>
                <c:pt idx="123">
                  <c:v>5.0435915666283657</c:v>
                </c:pt>
                <c:pt idx="124">
                  <c:v>5.106180729590684</c:v>
                </c:pt>
                <c:pt idx="125">
                  <c:v>5.1435402828996057</c:v>
                </c:pt>
                <c:pt idx="126">
                  <c:v>5.134225331601221</c:v>
                </c:pt>
                <c:pt idx="127">
                  <c:v>5.3473588255221003</c:v>
                </c:pt>
                <c:pt idx="128">
                  <c:v>5.1676986837290428</c:v>
                </c:pt>
                <c:pt idx="129">
                  <c:v>5.4463693715230939</c:v>
                </c:pt>
                <c:pt idx="130">
                  <c:v>5.0586468835609484</c:v>
                </c:pt>
                <c:pt idx="131">
                  <c:v>5.280807991369775</c:v>
                </c:pt>
                <c:pt idx="132">
                  <c:v>4.8321367562143465</c:v>
                </c:pt>
                <c:pt idx="133">
                  <c:v>5.0735333196706547</c:v>
                </c:pt>
                <c:pt idx="134">
                  <c:v>5.3803027138710542</c:v>
                </c:pt>
                <c:pt idx="135">
                  <c:v>3.2459425570969573</c:v>
                </c:pt>
                <c:pt idx="136">
                  <c:v>4.8430686759640711</c:v>
                </c:pt>
                <c:pt idx="137">
                  <c:v>4.0316270316257414</c:v>
                </c:pt>
                <c:pt idx="138">
                  <c:v>4.6512292937267778</c:v>
                </c:pt>
                <c:pt idx="139">
                  <c:v>4.6403947005511519</c:v>
                </c:pt>
                <c:pt idx="140">
                  <c:v>4.1677065733073615</c:v>
                </c:pt>
                <c:pt idx="141">
                  <c:v>4.1100212496547348</c:v>
                </c:pt>
                <c:pt idx="142">
                  <c:v>4.1742647006621256</c:v>
                </c:pt>
                <c:pt idx="143">
                  <c:v>4.1462592356134245</c:v>
                </c:pt>
                <c:pt idx="144">
                  <c:v>3.8001958572199817</c:v>
                </c:pt>
                <c:pt idx="145">
                  <c:v>3.5535868125012309</c:v>
                </c:pt>
                <c:pt idx="146">
                  <c:v>3.4645293261864669</c:v>
                </c:pt>
                <c:pt idx="147">
                  <c:v>2.6793127058290138</c:v>
                </c:pt>
                <c:pt idx="148">
                  <c:v>3.1350589294937428</c:v>
                </c:pt>
                <c:pt idx="149">
                  <c:v>2.7022277687650273</c:v>
                </c:pt>
                <c:pt idx="150">
                  <c:v>1.7007041172661839</c:v>
                </c:pt>
                <c:pt idx="151">
                  <c:v>1.6842446755709506</c:v>
                </c:pt>
                <c:pt idx="152">
                  <c:v>2.3500215552898895</c:v>
                </c:pt>
                <c:pt idx="153">
                  <c:v>2.2928830456321023</c:v>
                </c:pt>
                <c:pt idx="154">
                  <c:v>1.8872077117036539</c:v>
                </c:pt>
                <c:pt idx="155">
                  <c:v>1.7297964502907459</c:v>
                </c:pt>
                <c:pt idx="156">
                  <c:v>1.67172573367301</c:v>
                </c:pt>
                <c:pt idx="157">
                  <c:v>2.4964066719558544</c:v>
                </c:pt>
                <c:pt idx="158">
                  <c:v>2.4226861611758124</c:v>
                </c:pt>
                <c:pt idx="159">
                  <c:v>2.8116433942692214</c:v>
                </c:pt>
                <c:pt idx="160">
                  <c:v>3.134632473685921</c:v>
                </c:pt>
                <c:pt idx="161">
                  <c:v>3.2477639549851745</c:v>
                </c:pt>
                <c:pt idx="162">
                  <c:v>2.7515327540399452</c:v>
                </c:pt>
                <c:pt idx="163">
                  <c:v>2.103065734347715</c:v>
                </c:pt>
                <c:pt idx="164">
                  <c:v>3.5224980642136936</c:v>
                </c:pt>
                <c:pt idx="165">
                  <c:v>3.6604998602221603</c:v>
                </c:pt>
                <c:pt idx="166">
                  <c:v>4.338925728249329</c:v>
                </c:pt>
                <c:pt idx="167">
                  <c:v>4.1571033844130891</c:v>
                </c:pt>
                <c:pt idx="168">
                  <c:v>4.6289476957022284</c:v>
                </c:pt>
                <c:pt idx="169">
                  <c:v>4.0093931787816866</c:v>
                </c:pt>
                <c:pt idx="170">
                  <c:v>4.9242103276958771</c:v>
                </c:pt>
                <c:pt idx="171">
                  <c:v>4.890896050571869</c:v>
                </c:pt>
                <c:pt idx="172">
                  <c:v>3.1184139049247968</c:v>
                </c:pt>
                <c:pt idx="173">
                  <c:v>3.0496516332402952</c:v>
                </c:pt>
                <c:pt idx="174">
                  <c:v>5.2016028019042198</c:v>
                </c:pt>
                <c:pt idx="175">
                  <c:v>3.4262617693231228</c:v>
                </c:pt>
                <c:pt idx="176">
                  <c:v>4.7883274492688477</c:v>
                </c:pt>
                <c:pt idx="177">
                  <c:v>4.8179680863748668</c:v>
                </c:pt>
                <c:pt idx="178">
                  <c:v>4.0476741949999013</c:v>
                </c:pt>
                <c:pt idx="179">
                  <c:v>5.1272788707928418</c:v>
                </c:pt>
                <c:pt idx="180">
                  <c:v>3.8822869032648777</c:v>
                </c:pt>
                <c:pt idx="181">
                  <c:v>4.5297370638163077</c:v>
                </c:pt>
                <c:pt idx="182">
                  <c:v>4.1757425244966004</c:v>
                </c:pt>
                <c:pt idx="183">
                  <c:v>3.5565083197190539</c:v>
                </c:pt>
                <c:pt idx="184">
                  <c:v>4.8314862351248529</c:v>
                </c:pt>
                <c:pt idx="185">
                  <c:v>5.4666640464655636</c:v>
                </c:pt>
                <c:pt idx="186">
                  <c:v>4.6189899948024449</c:v>
                </c:pt>
                <c:pt idx="187">
                  <c:v>5.2224804449527014</c:v>
                </c:pt>
                <c:pt idx="188">
                  <c:v>3.7307680885638232</c:v>
                </c:pt>
                <c:pt idx="189">
                  <c:v>5.0382054281326214</c:v>
                </c:pt>
                <c:pt idx="190">
                  <c:v>4.8784474097821864</c:v>
                </c:pt>
                <c:pt idx="191">
                  <c:v>4.6934621751955419</c:v>
                </c:pt>
                <c:pt idx="192">
                  <c:v>4.4678038798150137</c:v>
                </c:pt>
                <c:pt idx="193">
                  <c:v>4.5332715164426389</c:v>
                </c:pt>
                <c:pt idx="194">
                  <c:v>4.271855387916383</c:v>
                </c:pt>
                <c:pt idx="195">
                  <c:v>3.9125587735124312</c:v>
                </c:pt>
                <c:pt idx="196">
                  <c:v>3.7802548422685893</c:v>
                </c:pt>
                <c:pt idx="197">
                  <c:v>3.8354690611474878</c:v>
                </c:pt>
                <c:pt idx="198">
                  <c:v>3.3203574810330201</c:v>
                </c:pt>
                <c:pt idx="199">
                  <c:v>3.1968088137999975</c:v>
                </c:pt>
                <c:pt idx="200">
                  <c:v>2.9540188779417367</c:v>
                </c:pt>
                <c:pt idx="201">
                  <c:v>2.7890360907305598</c:v>
                </c:pt>
                <c:pt idx="202">
                  <c:v>2.5718137245650601</c:v>
                </c:pt>
                <c:pt idx="203">
                  <c:v>2.4531715791865891</c:v>
                </c:pt>
                <c:pt idx="204">
                  <c:v>1.7583552635318611</c:v>
                </c:pt>
                <c:pt idx="205">
                  <c:v>2.2274843531535016</c:v>
                </c:pt>
                <c:pt idx="206">
                  <c:v>2.033767397524874</c:v>
                </c:pt>
                <c:pt idx="207">
                  <c:v>2.347179268624823</c:v>
                </c:pt>
                <c:pt idx="208">
                  <c:v>1.6255042795436125</c:v>
                </c:pt>
                <c:pt idx="209">
                  <c:v>1.9230865748430819</c:v>
                </c:pt>
                <c:pt idx="210">
                  <c:v>2.1164809374907674</c:v>
                </c:pt>
                <c:pt idx="211">
                  <c:v>2.3845839883649513</c:v>
                </c:pt>
                <c:pt idx="212">
                  <c:v>3.0433207306777703</c:v>
                </c:pt>
                <c:pt idx="213">
                  <c:v>3.0374636805068449</c:v>
                </c:pt>
                <c:pt idx="214">
                  <c:v>3.4299892283422464</c:v>
                </c:pt>
                <c:pt idx="215">
                  <c:v>3.5573514831510447</c:v>
                </c:pt>
                <c:pt idx="216">
                  <c:v>3.6402204551672108</c:v>
                </c:pt>
                <c:pt idx="217">
                  <c:v>3.7094287109250299</c:v>
                </c:pt>
                <c:pt idx="218">
                  <c:v>4.1047875830316354</c:v>
                </c:pt>
                <c:pt idx="219">
                  <c:v>3.7213905390269169</c:v>
                </c:pt>
                <c:pt idx="220">
                  <c:v>4.2829068347090118</c:v>
                </c:pt>
                <c:pt idx="221">
                  <c:v>3.1098436258045177</c:v>
                </c:pt>
                <c:pt idx="222">
                  <c:v>3.5038057971034888</c:v>
                </c:pt>
                <c:pt idx="223">
                  <c:v>4.6278788459479454</c:v>
                </c:pt>
                <c:pt idx="224">
                  <c:v>4.6448599405590221</c:v>
                </c:pt>
                <c:pt idx="225">
                  <c:v>4.0977224714508758</c:v>
                </c:pt>
                <c:pt idx="226">
                  <c:v>4.9727214120225547</c:v>
                </c:pt>
                <c:pt idx="227">
                  <c:v>4.7420553156150831</c:v>
                </c:pt>
                <c:pt idx="228">
                  <c:v>4.9854397032819717</c:v>
                </c:pt>
                <c:pt idx="229">
                  <c:v>4.3593991364473501</c:v>
                </c:pt>
                <c:pt idx="230">
                  <c:v>4.7833694924031818</c:v>
                </c:pt>
                <c:pt idx="231">
                  <c:v>4.4203558760366235</c:v>
                </c:pt>
                <c:pt idx="232">
                  <c:v>5.1616313115072483</c:v>
                </c:pt>
                <c:pt idx="233">
                  <c:v>3.7609833315725156</c:v>
                </c:pt>
                <c:pt idx="234">
                  <c:v>5.4435241622632606</c:v>
                </c:pt>
                <c:pt idx="235">
                  <c:v>4.9321401005940535</c:v>
                </c:pt>
                <c:pt idx="236">
                  <c:v>4.804191528817519</c:v>
                </c:pt>
                <c:pt idx="237">
                  <c:v>3.4605092890173785</c:v>
                </c:pt>
                <c:pt idx="238">
                  <c:v>2.9783097851848246</c:v>
                </c:pt>
                <c:pt idx="239">
                  <c:v>5.3167533437629846</c:v>
                </c:pt>
                <c:pt idx="240">
                  <c:v>2.8965590915462105</c:v>
                </c:pt>
                <c:pt idx="241">
                  <c:v>4.4940941432324299</c:v>
                </c:pt>
                <c:pt idx="242">
                  <c:v>4.7990697650707901</c:v>
                </c:pt>
                <c:pt idx="243">
                  <c:v>4.7165589763464428</c:v>
                </c:pt>
                <c:pt idx="244">
                  <c:v>4.7245397577415424</c:v>
                </c:pt>
                <c:pt idx="245">
                  <c:v>4.2727387134242036</c:v>
                </c:pt>
                <c:pt idx="246">
                  <c:v>4.3827150914965127</c:v>
                </c:pt>
                <c:pt idx="247">
                  <c:v>4.2409836804676209</c:v>
                </c:pt>
                <c:pt idx="248">
                  <c:v>2.7769012179403605</c:v>
                </c:pt>
                <c:pt idx="249">
                  <c:v>3.7904997791186594</c:v>
                </c:pt>
                <c:pt idx="250">
                  <c:v>3.3385571756136314</c:v>
                </c:pt>
                <c:pt idx="251">
                  <c:v>3.4285220890219268</c:v>
                </c:pt>
                <c:pt idx="252">
                  <c:v>1.9529879069266292</c:v>
                </c:pt>
                <c:pt idx="253">
                  <c:v>2.9250760353913399</c:v>
                </c:pt>
                <c:pt idx="254">
                  <c:v>2.6394443156311294</c:v>
                </c:pt>
                <c:pt idx="255">
                  <c:v>1.8046703977592262</c:v>
                </c:pt>
                <c:pt idx="256">
                  <c:v>2.5722644645652823</c:v>
                </c:pt>
                <c:pt idx="257">
                  <c:v>2.5519676715291966</c:v>
                </c:pt>
                <c:pt idx="258">
                  <c:v>1.9939473997615311</c:v>
                </c:pt>
                <c:pt idx="259">
                  <c:v>2.3276143525459174</c:v>
                </c:pt>
                <c:pt idx="260">
                  <c:v>2.4703642259638929</c:v>
                </c:pt>
                <c:pt idx="261">
                  <c:v>2.6359101860764445</c:v>
                </c:pt>
                <c:pt idx="262">
                  <c:v>2.6064676437132004</c:v>
                </c:pt>
                <c:pt idx="263">
                  <c:v>2.9400718672371831</c:v>
                </c:pt>
                <c:pt idx="264">
                  <c:v>2.3046292797933852</c:v>
                </c:pt>
                <c:pt idx="265">
                  <c:v>2.9256073312095845</c:v>
                </c:pt>
                <c:pt idx="266">
                  <c:v>1.9316478190693238</c:v>
                </c:pt>
                <c:pt idx="267">
                  <c:v>2.6664335600174183</c:v>
                </c:pt>
                <c:pt idx="268">
                  <c:v>3.6532090373873918</c:v>
                </c:pt>
                <c:pt idx="269">
                  <c:v>2.2045855789105611</c:v>
                </c:pt>
                <c:pt idx="270">
                  <c:v>3.3868822186673224</c:v>
                </c:pt>
                <c:pt idx="271">
                  <c:v>4.2866953463088509</c:v>
                </c:pt>
                <c:pt idx="272">
                  <c:v>3.971570808249508</c:v>
                </c:pt>
                <c:pt idx="273">
                  <c:v>4.4503045807969492</c:v>
                </c:pt>
                <c:pt idx="274">
                  <c:v>5.1502465890709823</c:v>
                </c:pt>
                <c:pt idx="275">
                  <c:v>4.8914462308377669</c:v>
                </c:pt>
                <c:pt idx="276">
                  <c:v>4.9205843141819319</c:v>
                </c:pt>
                <c:pt idx="277">
                  <c:v>2.7388353496314961</c:v>
                </c:pt>
                <c:pt idx="278">
                  <c:v>4.8182526454064725</c:v>
                </c:pt>
                <c:pt idx="279">
                  <c:v>2.7535785216490289</c:v>
                </c:pt>
                <c:pt idx="280">
                  <c:v>3.1086599490323819</c:v>
                </c:pt>
                <c:pt idx="281">
                  <c:v>5.0751063963840179</c:v>
                </c:pt>
                <c:pt idx="282">
                  <c:v>4.6834563553244841</c:v>
                </c:pt>
                <c:pt idx="283">
                  <c:v>4.5256444372172426</c:v>
                </c:pt>
                <c:pt idx="284">
                  <c:v>4.8138004913775188</c:v>
                </c:pt>
                <c:pt idx="285">
                  <c:v>3.3697673296190471</c:v>
                </c:pt>
                <c:pt idx="286">
                  <c:v>4.7666892759079413</c:v>
                </c:pt>
                <c:pt idx="287">
                  <c:v>3.7006149829136041</c:v>
                </c:pt>
                <c:pt idx="288">
                  <c:v>5.2327988935552856</c:v>
                </c:pt>
                <c:pt idx="289">
                  <c:v>4.9390084164405659</c:v>
                </c:pt>
                <c:pt idx="290">
                  <c:v>4.7376447725244928</c:v>
                </c:pt>
                <c:pt idx="291">
                  <c:v>5.2229735530108297</c:v>
                </c:pt>
                <c:pt idx="292">
                  <c:v>4.8104729988835633</c:v>
                </c:pt>
                <c:pt idx="293">
                  <c:v>4.8692667762512825</c:v>
                </c:pt>
                <c:pt idx="294">
                  <c:v>4.6586724197056917</c:v>
                </c:pt>
                <c:pt idx="295">
                  <c:v>4.8473343469036045</c:v>
                </c:pt>
                <c:pt idx="296">
                  <c:v>4.5041304464646004</c:v>
                </c:pt>
                <c:pt idx="297">
                  <c:v>4.4655979475185861</c:v>
                </c:pt>
                <c:pt idx="298">
                  <c:v>4.6213702251867375</c:v>
                </c:pt>
                <c:pt idx="299">
                  <c:v>4.2413004850254392</c:v>
                </c:pt>
                <c:pt idx="300">
                  <c:v>4.0844956697664028</c:v>
                </c:pt>
                <c:pt idx="301">
                  <c:v>2.929865213385022</c:v>
                </c:pt>
                <c:pt idx="302">
                  <c:v>3.5019073436319754</c:v>
                </c:pt>
                <c:pt idx="303">
                  <c:v>3.2765929368116029</c:v>
                </c:pt>
                <c:pt idx="304">
                  <c:v>1.952016242853132</c:v>
                </c:pt>
                <c:pt idx="305">
                  <c:v>2.5801743618442732</c:v>
                </c:pt>
                <c:pt idx="306">
                  <c:v>1.9478834761490209</c:v>
                </c:pt>
                <c:pt idx="307">
                  <c:v>2.6521606378497715</c:v>
                </c:pt>
                <c:pt idx="308">
                  <c:v>2.0992219569491777</c:v>
                </c:pt>
                <c:pt idx="309">
                  <c:v>1.630074955659633</c:v>
                </c:pt>
                <c:pt idx="310">
                  <c:v>2.8482556040049509</c:v>
                </c:pt>
                <c:pt idx="311">
                  <c:v>2.3085540003775979</c:v>
                </c:pt>
                <c:pt idx="312">
                  <c:v>1.9226044762598851</c:v>
                </c:pt>
                <c:pt idx="313">
                  <c:v>2.5665503450712404</c:v>
                </c:pt>
                <c:pt idx="314">
                  <c:v>2.3421927105884079</c:v>
                </c:pt>
                <c:pt idx="315">
                  <c:v>2.5947693383721702</c:v>
                </c:pt>
                <c:pt idx="316">
                  <c:v>1.7052638878292106</c:v>
                </c:pt>
                <c:pt idx="317">
                  <c:v>1.6781699520026432</c:v>
                </c:pt>
                <c:pt idx="318">
                  <c:v>3.4085491858532047</c:v>
                </c:pt>
                <c:pt idx="319">
                  <c:v>2.4575698900652236</c:v>
                </c:pt>
                <c:pt idx="320">
                  <c:v>3.4621261479155443</c:v>
                </c:pt>
                <c:pt idx="321">
                  <c:v>3.8257842423032207</c:v>
                </c:pt>
                <c:pt idx="322">
                  <c:v>3.2132662209976277</c:v>
                </c:pt>
                <c:pt idx="323">
                  <c:v>4.1785540606648173</c:v>
                </c:pt>
                <c:pt idx="324">
                  <c:v>4.3784973555731339</c:v>
                </c:pt>
                <c:pt idx="325">
                  <c:v>4.5602435993967028</c:v>
                </c:pt>
                <c:pt idx="326">
                  <c:v>2.7054302640166132</c:v>
                </c:pt>
                <c:pt idx="327">
                  <c:v>4.7856737398800249</c:v>
                </c:pt>
                <c:pt idx="328">
                  <c:v>4.6409965660338983</c:v>
                </c:pt>
                <c:pt idx="329">
                  <c:v>4.8257720320624786</c:v>
                </c:pt>
                <c:pt idx="330">
                  <c:v>4.5974733152593039</c:v>
                </c:pt>
                <c:pt idx="331">
                  <c:v>4.8988067150703287</c:v>
                </c:pt>
                <c:pt idx="332">
                  <c:v>5.0837773800487538</c:v>
                </c:pt>
                <c:pt idx="333">
                  <c:v>5.0266478585403123</c:v>
                </c:pt>
                <c:pt idx="334">
                  <c:v>4.8956702723136125</c:v>
                </c:pt>
                <c:pt idx="335">
                  <c:v>5.3779685984359489</c:v>
                </c:pt>
                <c:pt idx="336">
                  <c:v>4.6007130084710539</c:v>
                </c:pt>
                <c:pt idx="337">
                  <c:v>4.2969569200458775</c:v>
                </c:pt>
                <c:pt idx="338">
                  <c:v>4.7422083631501861</c:v>
                </c:pt>
                <c:pt idx="339">
                  <c:v>5.4416200406944109</c:v>
                </c:pt>
                <c:pt idx="340">
                  <c:v>5.148717256086166</c:v>
                </c:pt>
                <c:pt idx="341">
                  <c:v>3.5199142128386374</c:v>
                </c:pt>
                <c:pt idx="342">
                  <c:v>5.1178820239971046</c:v>
                </c:pt>
                <c:pt idx="343">
                  <c:v>4.642998574426823</c:v>
                </c:pt>
                <c:pt idx="344">
                  <c:v>5.1083093468980172</c:v>
                </c:pt>
                <c:pt idx="345">
                  <c:v>3.9996481376960924</c:v>
                </c:pt>
                <c:pt idx="346">
                  <c:v>4.9295494527597414</c:v>
                </c:pt>
                <c:pt idx="347">
                  <c:v>4.5342373166453784</c:v>
                </c:pt>
                <c:pt idx="348">
                  <c:v>4.4206471726449008</c:v>
                </c:pt>
                <c:pt idx="349">
                  <c:v>4.5458299111468889</c:v>
                </c:pt>
                <c:pt idx="350">
                  <c:v>4.3996347651197576</c:v>
                </c:pt>
                <c:pt idx="351">
                  <c:v>4.1367779066159018</c:v>
                </c:pt>
                <c:pt idx="352">
                  <c:v>3.8460527547219798</c:v>
                </c:pt>
                <c:pt idx="353">
                  <c:v>3.8140762937264792</c:v>
                </c:pt>
                <c:pt idx="354">
                  <c:v>3.563504992596414</c:v>
                </c:pt>
                <c:pt idx="355">
                  <c:v>3.4650283996984794</c:v>
                </c:pt>
                <c:pt idx="356">
                  <c:v>3.4737154267235759</c:v>
                </c:pt>
                <c:pt idx="357">
                  <c:v>2.6565033268722558</c:v>
                </c:pt>
                <c:pt idx="358">
                  <c:v>2.7804058133210177</c:v>
                </c:pt>
                <c:pt idx="359">
                  <c:v>2.8037897066367425</c:v>
                </c:pt>
                <c:pt idx="360">
                  <c:v>2.4825238746370424</c:v>
                </c:pt>
                <c:pt idx="361">
                  <c:v>1.6031157290926643</c:v>
                </c:pt>
                <c:pt idx="362">
                  <c:v>1.8593886037855394</c:v>
                </c:pt>
                <c:pt idx="363">
                  <c:v>2.5083070534966612</c:v>
                </c:pt>
                <c:pt idx="364">
                  <c:v>1.9039125316226522</c:v>
                </c:pt>
                <c:pt idx="365">
                  <c:v>2.3385669052841949</c:v>
                </c:pt>
                <c:pt idx="366">
                  <c:v>1.9090840975167924</c:v>
                </c:pt>
                <c:pt idx="367">
                  <c:v>1.9673149385930142</c:v>
                </c:pt>
                <c:pt idx="368">
                  <c:v>2.241393036977672</c:v>
                </c:pt>
                <c:pt idx="369">
                  <c:v>1.9685462611575391</c:v>
                </c:pt>
                <c:pt idx="370">
                  <c:v>3.5180226272752733</c:v>
                </c:pt>
                <c:pt idx="371">
                  <c:v>2.0188751773692348</c:v>
                </c:pt>
                <c:pt idx="372">
                  <c:v>2.9070515693925336</c:v>
                </c:pt>
                <c:pt idx="373">
                  <c:v>3.7417136974316367</c:v>
                </c:pt>
                <c:pt idx="374">
                  <c:v>3.247417948470249</c:v>
                </c:pt>
                <c:pt idx="375">
                  <c:v>4.275359312298475</c:v>
                </c:pt>
                <c:pt idx="376">
                  <c:v>3.6424196454591877</c:v>
                </c:pt>
                <c:pt idx="377">
                  <c:v>4.268801101712957</c:v>
                </c:pt>
                <c:pt idx="378">
                  <c:v>4.7126221269360871</c:v>
                </c:pt>
                <c:pt idx="379">
                  <c:v>4.8013715119525973</c:v>
                </c:pt>
                <c:pt idx="380">
                  <c:v>4.6326745015224597</c:v>
                </c:pt>
                <c:pt idx="381">
                  <c:v>4.9436520082544098</c:v>
                </c:pt>
                <c:pt idx="382">
                  <c:v>4.7984368690302199</c:v>
                </c:pt>
                <c:pt idx="383">
                  <c:v>3.4126767565322416</c:v>
                </c:pt>
                <c:pt idx="384">
                  <c:v>5.1512485988206222</c:v>
                </c:pt>
                <c:pt idx="385">
                  <c:v>4.3615114885270465</c:v>
                </c:pt>
                <c:pt idx="386">
                  <c:v>5.0368567867149983</c:v>
                </c:pt>
                <c:pt idx="387">
                  <c:v>4.530076215095189</c:v>
                </c:pt>
                <c:pt idx="388">
                  <c:v>4.8739067411516173</c:v>
                </c:pt>
                <c:pt idx="389">
                  <c:v>5.0756036101911146</c:v>
                </c:pt>
                <c:pt idx="390">
                  <c:v>5.5082599656972038</c:v>
                </c:pt>
                <c:pt idx="391">
                  <c:v>5.1546055282668277</c:v>
                </c:pt>
                <c:pt idx="392">
                  <c:v>5.1828554740210695</c:v>
                </c:pt>
                <c:pt idx="393">
                  <c:v>3.5632063238797413</c:v>
                </c:pt>
                <c:pt idx="394">
                  <c:v>5.2125735248521083</c:v>
                </c:pt>
                <c:pt idx="395">
                  <c:v>4.7450503977359384</c:v>
                </c:pt>
                <c:pt idx="396">
                  <c:v>4.9995000935918492</c:v>
                </c:pt>
                <c:pt idx="397">
                  <c:v>5.1926947604211016</c:v>
                </c:pt>
                <c:pt idx="398">
                  <c:v>4.5787180886969683</c:v>
                </c:pt>
                <c:pt idx="399">
                  <c:v>4.9259472156544835</c:v>
                </c:pt>
                <c:pt idx="400">
                  <c:v>4.5852966158509956</c:v>
                </c:pt>
                <c:pt idx="401">
                  <c:v>4.3881313596698241</c:v>
                </c:pt>
                <c:pt idx="402">
                  <c:v>4.2036999373801507</c:v>
                </c:pt>
                <c:pt idx="403">
                  <c:v>3.9296036766420106</c:v>
                </c:pt>
                <c:pt idx="404">
                  <c:v>3.6325704261978791</c:v>
                </c:pt>
                <c:pt idx="405">
                  <c:v>3.8568819645252534</c:v>
                </c:pt>
                <c:pt idx="406">
                  <c:v>3.5478615458862417</c:v>
                </c:pt>
                <c:pt idx="407">
                  <c:v>2.9161120085381378</c:v>
                </c:pt>
                <c:pt idx="408">
                  <c:v>3.36902277770132</c:v>
                </c:pt>
                <c:pt idx="409">
                  <c:v>1.9890161788962326</c:v>
                </c:pt>
                <c:pt idx="410">
                  <c:v>2.5588468228855001</c:v>
                </c:pt>
                <c:pt idx="411">
                  <c:v>1.9464119698602991</c:v>
                </c:pt>
                <c:pt idx="412">
                  <c:v>1.810792963200752</c:v>
                </c:pt>
                <c:pt idx="413">
                  <c:v>2.0558791526723104</c:v>
                </c:pt>
                <c:pt idx="414">
                  <c:v>1.6336112941937186</c:v>
                </c:pt>
                <c:pt idx="415">
                  <c:v>2.293344240361058</c:v>
                </c:pt>
                <c:pt idx="416">
                  <c:v>2.5511490868534006</c:v>
                </c:pt>
                <c:pt idx="417">
                  <c:v>2.0547995847976424</c:v>
                </c:pt>
                <c:pt idx="418">
                  <c:v>1.8961312837735449</c:v>
                </c:pt>
                <c:pt idx="419">
                  <c:v>2.6388696135912761</c:v>
                </c:pt>
                <c:pt idx="420">
                  <c:v>2.2546826107769551</c:v>
                </c:pt>
                <c:pt idx="421">
                  <c:v>1.7585542612785299</c:v>
                </c:pt>
                <c:pt idx="422">
                  <c:v>2.7735396372100856</c:v>
                </c:pt>
                <c:pt idx="423">
                  <c:v>3.1081716374632116</c:v>
                </c:pt>
                <c:pt idx="424">
                  <c:v>3.226158948893953</c:v>
                </c:pt>
                <c:pt idx="425">
                  <c:v>2.8362871052217793</c:v>
                </c:pt>
                <c:pt idx="426">
                  <c:v>3.3814046001253555</c:v>
                </c:pt>
                <c:pt idx="427">
                  <c:v>2.4386463698406402</c:v>
                </c:pt>
                <c:pt idx="428">
                  <c:v>2.508389237108231</c:v>
                </c:pt>
                <c:pt idx="429">
                  <c:v>4.6264520668568316</c:v>
                </c:pt>
                <c:pt idx="430">
                  <c:v>4.7740652544404121</c:v>
                </c:pt>
                <c:pt idx="431">
                  <c:v>4.2347966533715979</c:v>
                </c:pt>
                <c:pt idx="432">
                  <c:v>4.5407968006919086</c:v>
                </c:pt>
                <c:pt idx="433">
                  <c:v>5.0847045099437738</c:v>
                </c:pt>
                <c:pt idx="434">
                  <c:v>4.76643684638581</c:v>
                </c:pt>
                <c:pt idx="435">
                  <c:v>4.5937961881936964</c:v>
                </c:pt>
                <c:pt idx="436">
                  <c:v>5.0314294500459065</c:v>
                </c:pt>
                <c:pt idx="437">
                  <c:v>4.4207105313893074</c:v>
                </c:pt>
                <c:pt idx="438">
                  <c:v>3.7860662596192651</c:v>
                </c:pt>
                <c:pt idx="439">
                  <c:v>4.6221865268274325</c:v>
                </c:pt>
                <c:pt idx="440">
                  <c:v>5.3489921056562793</c:v>
                </c:pt>
                <c:pt idx="441">
                  <c:v>5.4339385538023635</c:v>
                </c:pt>
                <c:pt idx="442">
                  <c:v>5.0391311309210067</c:v>
                </c:pt>
                <c:pt idx="443">
                  <c:v>4.7386520007534374</c:v>
                </c:pt>
                <c:pt idx="444">
                  <c:v>3.7631161407531821</c:v>
                </c:pt>
                <c:pt idx="445">
                  <c:v>4.6410708423197127</c:v>
                </c:pt>
                <c:pt idx="446">
                  <c:v>5.3632550756575581</c:v>
                </c:pt>
                <c:pt idx="447">
                  <c:v>5.1242995704489314</c:v>
                </c:pt>
                <c:pt idx="448">
                  <c:v>4.6219280568281569</c:v>
                </c:pt>
                <c:pt idx="449">
                  <c:v>4.6154066888473757</c:v>
                </c:pt>
                <c:pt idx="450">
                  <c:v>4.7634220776931828</c:v>
                </c:pt>
                <c:pt idx="451">
                  <c:v>4.052255306789907</c:v>
                </c:pt>
                <c:pt idx="452">
                  <c:v>4.5320707004829295</c:v>
                </c:pt>
                <c:pt idx="453">
                  <c:v>4.3887519891040965</c:v>
                </c:pt>
                <c:pt idx="454">
                  <c:v>4.425664135565591</c:v>
                </c:pt>
                <c:pt idx="455">
                  <c:v>3.3651452768515675</c:v>
                </c:pt>
                <c:pt idx="456">
                  <c:v>4.1344883923908764</c:v>
                </c:pt>
                <c:pt idx="457">
                  <c:v>3.6227505150263912</c:v>
                </c:pt>
                <c:pt idx="458">
                  <c:v>3.6951837268319307</c:v>
                </c:pt>
                <c:pt idx="459">
                  <c:v>3.5654390219730931</c:v>
                </c:pt>
                <c:pt idx="460">
                  <c:v>3.2563472069638371</c:v>
                </c:pt>
                <c:pt idx="461">
                  <c:v>2.3018538918332689</c:v>
                </c:pt>
                <c:pt idx="462">
                  <c:v>1.8831598205424269</c:v>
                </c:pt>
                <c:pt idx="463">
                  <c:v>2.6247602960056544</c:v>
                </c:pt>
                <c:pt idx="464">
                  <c:v>2.7945656168656607</c:v>
                </c:pt>
                <c:pt idx="465">
                  <c:v>2.672252360251044</c:v>
                </c:pt>
                <c:pt idx="466">
                  <c:v>1.6725379696044576</c:v>
                </c:pt>
                <c:pt idx="467">
                  <c:v>2.5530313266095925</c:v>
                </c:pt>
                <c:pt idx="468">
                  <c:v>2.4634040631619172</c:v>
                </c:pt>
                <c:pt idx="469">
                  <c:v>1.9175219585941572</c:v>
                </c:pt>
                <c:pt idx="470">
                  <c:v>2.3141964865166025</c:v>
                </c:pt>
                <c:pt idx="471">
                  <c:v>2.9086833057681933</c:v>
                </c:pt>
                <c:pt idx="472">
                  <c:v>2.5543595297985844</c:v>
                </c:pt>
                <c:pt idx="473">
                  <c:v>2.5366832024099026</c:v>
                </c:pt>
                <c:pt idx="474">
                  <c:v>3.1759040930601472</c:v>
                </c:pt>
                <c:pt idx="475">
                  <c:v>3.3601569946363723</c:v>
                </c:pt>
                <c:pt idx="476">
                  <c:v>2.8204183785022368</c:v>
                </c:pt>
                <c:pt idx="477">
                  <c:v>4.0036191362167566</c:v>
                </c:pt>
                <c:pt idx="478">
                  <c:v>3.954197970688194</c:v>
                </c:pt>
                <c:pt idx="479">
                  <c:v>4.4637071657639344</c:v>
                </c:pt>
                <c:pt idx="480">
                  <c:v>4.3593009148648623</c:v>
                </c:pt>
                <c:pt idx="481">
                  <c:v>2.484233083466044</c:v>
                </c:pt>
                <c:pt idx="482">
                  <c:v>4.324543191741725</c:v>
                </c:pt>
                <c:pt idx="483">
                  <c:v>4.5182884477063707</c:v>
                </c:pt>
                <c:pt idx="484">
                  <c:v>5.001275046793622</c:v>
                </c:pt>
                <c:pt idx="485">
                  <c:v>3.6134196540439616</c:v>
                </c:pt>
                <c:pt idx="486">
                  <c:v>4.8216839359359271</c:v>
                </c:pt>
                <c:pt idx="487">
                  <c:v>4.4074919925618907</c:v>
                </c:pt>
                <c:pt idx="488">
                  <c:v>4.7426760795744523</c:v>
                </c:pt>
                <c:pt idx="489">
                  <c:v>5.0897524168750792</c:v>
                </c:pt>
                <c:pt idx="490">
                  <c:v>5.5222051071541323</c:v>
                </c:pt>
                <c:pt idx="491">
                  <c:v>4.0767330242460886</c:v>
                </c:pt>
                <c:pt idx="492">
                  <c:v>3.0611678837199912</c:v>
                </c:pt>
                <c:pt idx="493">
                  <c:v>5.4770725871400741</c:v>
                </c:pt>
                <c:pt idx="494">
                  <c:v>5.0595542101068594</c:v>
                </c:pt>
                <c:pt idx="495">
                  <c:v>5.0700249865904841</c:v>
                </c:pt>
                <c:pt idx="496">
                  <c:v>5.4946375351940944</c:v>
                </c:pt>
                <c:pt idx="497">
                  <c:v>4.8950526670340775</c:v>
                </c:pt>
                <c:pt idx="498">
                  <c:v>5.0408315348283459</c:v>
                </c:pt>
                <c:pt idx="499">
                  <c:v>5.0050653101233742</c:v>
                </c:pt>
                <c:pt idx="500">
                  <c:v>3.2917400394404042</c:v>
                </c:pt>
                <c:pt idx="501">
                  <c:v>5.0371938760157731</c:v>
                </c:pt>
                <c:pt idx="502">
                  <c:v>5.1780076773740671</c:v>
                </c:pt>
                <c:pt idx="503">
                  <c:v>4.8286389381655006</c:v>
                </c:pt>
                <c:pt idx="504">
                  <c:v>4.5180049627949082</c:v>
                </c:pt>
                <c:pt idx="505">
                  <c:v>4.673934131011201</c:v>
                </c:pt>
                <c:pt idx="506">
                  <c:v>4.2007351568590492</c:v>
                </c:pt>
                <c:pt idx="507">
                  <c:v>4.2024158907384139</c:v>
                </c:pt>
                <c:pt idx="508">
                  <c:v>4.2410466668298659</c:v>
                </c:pt>
                <c:pt idx="509">
                  <c:v>3.9656250584994592</c:v>
                </c:pt>
                <c:pt idx="510">
                  <c:v>3.6280285613296157</c:v>
                </c:pt>
                <c:pt idx="511">
                  <c:v>2.9877562645670004</c:v>
                </c:pt>
                <c:pt idx="512">
                  <c:v>3.5693512528567326</c:v>
                </c:pt>
                <c:pt idx="513">
                  <c:v>3.1525173054326925</c:v>
                </c:pt>
                <c:pt idx="514">
                  <c:v>3.0840240047196228</c:v>
                </c:pt>
                <c:pt idx="515">
                  <c:v>2.8674511393043067</c:v>
                </c:pt>
                <c:pt idx="516">
                  <c:v>1.9291385318129126</c:v>
                </c:pt>
                <c:pt idx="517">
                  <c:v>2.4159001829834597</c:v>
                </c:pt>
                <c:pt idx="518">
                  <c:v>1.8042401523489093</c:v>
                </c:pt>
                <c:pt idx="519">
                  <c:v>2.2503912754519506</c:v>
                </c:pt>
                <c:pt idx="520">
                  <c:v>2.7263499271890481</c:v>
                </c:pt>
                <c:pt idx="521">
                  <c:v>2.4280009053823726</c:v>
                </c:pt>
                <c:pt idx="522">
                  <c:v>2.5600237294515562</c:v>
                </c:pt>
                <c:pt idx="523">
                  <c:v>2.8057581785235923</c:v>
                </c:pt>
                <c:pt idx="524">
                  <c:v>1.8646186644327933</c:v>
                </c:pt>
                <c:pt idx="525">
                  <c:v>1.7035400180145286</c:v>
                </c:pt>
                <c:pt idx="526">
                  <c:v>2.8386455541360203</c:v>
                </c:pt>
                <c:pt idx="527">
                  <c:v>2.9653450050095533</c:v>
                </c:pt>
                <c:pt idx="528">
                  <c:v>3.6461412552986854</c:v>
                </c:pt>
                <c:pt idx="529">
                  <c:v>3.3424954146451147</c:v>
                </c:pt>
                <c:pt idx="530">
                  <c:v>4.1125549242452593</c:v>
                </c:pt>
                <c:pt idx="531">
                  <c:v>3.6828744171959307</c:v>
                </c:pt>
                <c:pt idx="532">
                  <c:v>2.9830792505436987</c:v>
                </c:pt>
                <c:pt idx="533">
                  <c:v>4.5777700879887941</c:v>
                </c:pt>
                <c:pt idx="534">
                  <c:v>2.5749282435978982</c:v>
                </c:pt>
                <c:pt idx="535">
                  <c:v>2.7277344939837174</c:v>
                </c:pt>
                <c:pt idx="536">
                  <c:v>4.6593877774271952</c:v>
                </c:pt>
                <c:pt idx="537">
                  <c:v>2.6683159601469368</c:v>
                </c:pt>
                <c:pt idx="538">
                  <c:v>4.948390838406838</c:v>
                </c:pt>
                <c:pt idx="539">
                  <c:v>4.8427914931982832</c:v>
                </c:pt>
                <c:pt idx="540">
                  <c:v>4.5600099967477314</c:v>
                </c:pt>
                <c:pt idx="541">
                  <c:v>4.7178415301379069</c:v>
                </c:pt>
                <c:pt idx="542">
                  <c:v>2.8185789700227191</c:v>
                </c:pt>
                <c:pt idx="543">
                  <c:v>4.8751716058779291</c:v>
                </c:pt>
                <c:pt idx="544">
                  <c:v>5.0014881379171836</c:v>
                </c:pt>
                <c:pt idx="545">
                  <c:v>3.7469267807361515</c:v>
                </c:pt>
                <c:pt idx="546">
                  <c:v>4.9105981118901285</c:v>
                </c:pt>
                <c:pt idx="547">
                  <c:v>5.1416692238533397</c:v>
                </c:pt>
                <c:pt idx="548">
                  <c:v>5.0830090669710142</c:v>
                </c:pt>
                <c:pt idx="549">
                  <c:v>4.8829673387041677</c:v>
                </c:pt>
                <c:pt idx="550">
                  <c:v>4.3616451839397588</c:v>
                </c:pt>
                <c:pt idx="551">
                  <c:v>4.0017721385860705</c:v>
                </c:pt>
                <c:pt idx="552">
                  <c:v>4.9912384947037838</c:v>
                </c:pt>
                <c:pt idx="553">
                  <c:v>3.3449973440403946</c:v>
                </c:pt>
                <c:pt idx="554">
                  <c:v>4.9326761567564654</c:v>
                </c:pt>
                <c:pt idx="555">
                  <c:v>4.6580161858486164</c:v>
                </c:pt>
                <c:pt idx="556">
                  <c:v>4.4685926660045752</c:v>
                </c:pt>
                <c:pt idx="557">
                  <c:v>2.8335706059795838</c:v>
                </c:pt>
                <c:pt idx="558">
                  <c:v>4.2291710317116022</c:v>
                </c:pt>
                <c:pt idx="559">
                  <c:v>4.43383980548351</c:v>
                </c:pt>
                <c:pt idx="560">
                  <c:v>4.233064214908989</c:v>
                </c:pt>
                <c:pt idx="561">
                  <c:v>3.9043014524682516</c:v>
                </c:pt>
                <c:pt idx="562">
                  <c:v>3.6719581829112844</c:v>
                </c:pt>
                <c:pt idx="563">
                  <c:v>2.0689761581084873</c:v>
                </c:pt>
                <c:pt idx="564">
                  <c:v>3.2075530753463006</c:v>
                </c:pt>
                <c:pt idx="565">
                  <c:v>3.0696614409597078</c:v>
                </c:pt>
                <c:pt idx="566">
                  <c:v>3.0998080766452665</c:v>
                </c:pt>
                <c:pt idx="567">
                  <c:v>2.1875717909747201</c:v>
                </c:pt>
                <c:pt idx="568">
                  <c:v>2.7034355384947695</c:v>
                </c:pt>
                <c:pt idx="569">
                  <c:v>2.6058932818035752</c:v>
                </c:pt>
                <c:pt idx="570">
                  <c:v>2.4907098349920145</c:v>
                </c:pt>
                <c:pt idx="571">
                  <c:v>2.6143075743932149</c:v>
                </c:pt>
                <c:pt idx="572">
                  <c:v>1.6396399790101888</c:v>
                </c:pt>
                <c:pt idx="573">
                  <c:v>2.3019647333556685</c:v>
                </c:pt>
                <c:pt idx="574">
                  <c:v>2.4009815568995565</c:v>
                </c:pt>
                <c:pt idx="575">
                  <c:v>2.4248777742596364</c:v>
                </c:pt>
                <c:pt idx="576">
                  <c:v>1.7089473714001722</c:v>
                </c:pt>
                <c:pt idx="577">
                  <c:v>2.2283403260688628</c:v>
                </c:pt>
                <c:pt idx="578">
                  <c:v>3.289218634753841</c:v>
                </c:pt>
                <c:pt idx="579">
                  <c:v>2.2234010813024079</c:v>
                </c:pt>
                <c:pt idx="580">
                  <c:v>3.8889790275611293</c:v>
                </c:pt>
                <c:pt idx="581">
                  <c:v>2.5725623586999351</c:v>
                </c:pt>
                <c:pt idx="582">
                  <c:v>3.96651870796854</c:v>
                </c:pt>
                <c:pt idx="583">
                  <c:v>3.1998372706841125</c:v>
                </c:pt>
                <c:pt idx="584">
                  <c:v>4.271065232163715</c:v>
                </c:pt>
                <c:pt idx="585">
                  <c:v>2.2613723605685765</c:v>
                </c:pt>
                <c:pt idx="586">
                  <c:v>4.5712868899733268</c:v>
                </c:pt>
                <c:pt idx="587">
                  <c:v>3.9262441643278745</c:v>
                </c:pt>
                <c:pt idx="588">
                  <c:v>4.8324841246483166</c:v>
                </c:pt>
                <c:pt idx="589">
                  <c:v>4.4210799273345298</c:v>
                </c:pt>
                <c:pt idx="590">
                  <c:v>3.8011689402423219</c:v>
                </c:pt>
                <c:pt idx="591">
                  <c:v>3.4950400119645644</c:v>
                </c:pt>
                <c:pt idx="592">
                  <c:v>3.1710198764448352</c:v>
                </c:pt>
                <c:pt idx="593">
                  <c:v>4.9515581424081514</c:v>
                </c:pt>
                <c:pt idx="594">
                  <c:v>4.3215778080539025</c:v>
                </c:pt>
                <c:pt idx="595">
                  <c:v>4.7388616529471621</c:v>
                </c:pt>
                <c:pt idx="596">
                  <c:v>2.966675060930799</c:v>
                </c:pt>
                <c:pt idx="597">
                  <c:v>4.6360523272642062</c:v>
                </c:pt>
                <c:pt idx="598">
                  <c:v>5.4057706149506961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Sheet3!$D$602</c:f>
              <c:strCache>
                <c:ptCount val="1"/>
                <c:pt idx="0">
                  <c:v>y=x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  <c:spPr>
              <a:noFill/>
            </c:spPr>
          </c:marker>
          <c:trendline>
            <c:spPr>
              <a:ln>
                <a:solidFill>
                  <a:srgbClr val="FF0000"/>
                </a:solidFill>
              </a:ln>
            </c:spPr>
            <c:trendlineType val="linear"/>
            <c:forward val="6"/>
            <c:dispRSqr val="0"/>
            <c:dispEq val="1"/>
            <c:trendlineLbl>
              <c:layout/>
              <c:numFmt formatCode="General" sourceLinked="0"/>
              <c:txPr>
                <a:bodyPr/>
                <a:lstStyle/>
                <a:p>
                  <a:pPr>
                    <a:defRPr sz="800"/>
                  </a:pPr>
                  <a:endParaRPr lang="zh-CN"/>
                </a:p>
              </c:txPr>
            </c:trendlineLbl>
          </c:trendline>
          <c:xVal>
            <c:numRef>
              <c:f>Sheet3!$B$603:$B$604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Sheet3!$D$603:$D$604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30560"/>
        <c:axId val="196532096"/>
      </c:scatterChart>
      <c:valAx>
        <c:axId val="196530560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96532096"/>
        <c:crosses val="autoZero"/>
        <c:crossBetween val="midCat"/>
        <c:majorUnit val="2"/>
      </c:valAx>
      <c:valAx>
        <c:axId val="196532096"/>
        <c:scaling>
          <c:orientation val="minMax"/>
          <c:max val="8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530560"/>
        <c:crosses val="autoZero"/>
        <c:crossBetween val="midCat"/>
        <c:majorUnit val="2"/>
      </c:valAx>
    </c:plotArea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zh-CN" altLang="en-US" sz="1000"/>
              <a:t>辐射法</a:t>
            </a:r>
            <a:r>
              <a:rPr lang="en-US" altLang="zh-CN" sz="1000"/>
              <a:t>Priestley-Taylor</a:t>
            </a:r>
            <a:endParaRPr lang="zh-CN" altLang="en-US" sz="10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Sheet3!$E$1:$E$2</c:f>
              <c:strCache>
                <c:ptCount val="1"/>
                <c:pt idx="0">
                  <c:v>Priestley-Taylor 辐射法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4F81BD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/>
              <c:numFmt formatCode="General" sourceLinked="0"/>
              <c:txPr>
                <a:bodyPr/>
                <a:lstStyle/>
                <a:p>
                  <a:pPr>
                    <a:defRPr sz="800"/>
                  </a:pPr>
                  <a:endParaRPr lang="zh-CN"/>
                </a:p>
              </c:txPr>
            </c:trendlineLbl>
          </c:trendline>
          <c:xVal>
            <c:numRef>
              <c:f>Sheet3!$B$3:$B$601</c:f>
              <c:numCache>
                <c:formatCode>General</c:formatCode>
                <c:ptCount val="599"/>
                <c:pt idx="0">
                  <c:v>0.51768325006664151</c:v>
                </c:pt>
                <c:pt idx="1">
                  <c:v>0.61092990115470047</c:v>
                </c:pt>
                <c:pt idx="2">
                  <c:v>1.0583624396468605</c:v>
                </c:pt>
                <c:pt idx="3">
                  <c:v>0.50258225422425951</c:v>
                </c:pt>
                <c:pt idx="4">
                  <c:v>1.2114480250328323</c:v>
                </c:pt>
                <c:pt idx="5">
                  <c:v>1.4319995898597575</c:v>
                </c:pt>
                <c:pt idx="6">
                  <c:v>1.0133979004141966</c:v>
                </c:pt>
                <c:pt idx="7">
                  <c:v>1.8239993466469149</c:v>
                </c:pt>
                <c:pt idx="8">
                  <c:v>1.4555800399745007</c:v>
                </c:pt>
                <c:pt idx="9">
                  <c:v>0.96000822359710969</c:v>
                </c:pt>
                <c:pt idx="10">
                  <c:v>2.0365902222635528</c:v>
                </c:pt>
                <c:pt idx="11">
                  <c:v>1.6654929305029886</c:v>
                </c:pt>
                <c:pt idx="12">
                  <c:v>4.8191376333719971</c:v>
                </c:pt>
                <c:pt idx="13">
                  <c:v>4.3123019353512566</c:v>
                </c:pt>
                <c:pt idx="14">
                  <c:v>3.1721956270646552</c:v>
                </c:pt>
                <c:pt idx="15">
                  <c:v>2.4496654811060283</c:v>
                </c:pt>
                <c:pt idx="16">
                  <c:v>5.3558631845019402</c:v>
                </c:pt>
                <c:pt idx="17">
                  <c:v>2.060510853456583</c:v>
                </c:pt>
                <c:pt idx="18">
                  <c:v>9.8406031274037442</c:v>
                </c:pt>
                <c:pt idx="19">
                  <c:v>3.5494673208405008</c:v>
                </c:pt>
                <c:pt idx="20">
                  <c:v>5.6650115179823377</c:v>
                </c:pt>
                <c:pt idx="21">
                  <c:v>5.2520765573507777</c:v>
                </c:pt>
                <c:pt idx="22">
                  <c:v>5.6066036014820018</c:v>
                </c:pt>
                <c:pt idx="23">
                  <c:v>7.1027642057705078</c:v>
                </c:pt>
                <c:pt idx="24">
                  <c:v>6.415202930908559</c:v>
                </c:pt>
                <c:pt idx="25">
                  <c:v>5.2904987715785419</c:v>
                </c:pt>
                <c:pt idx="26">
                  <c:v>8.9677951088552312</c:v>
                </c:pt>
                <c:pt idx="27">
                  <c:v>2.9834339386775195</c:v>
                </c:pt>
                <c:pt idx="28">
                  <c:v>5.8553483064865848</c:v>
                </c:pt>
                <c:pt idx="29">
                  <c:v>5.4817615377209759</c:v>
                </c:pt>
                <c:pt idx="30">
                  <c:v>3.8131018638179803</c:v>
                </c:pt>
                <c:pt idx="31">
                  <c:v>7.003844024378763</c:v>
                </c:pt>
                <c:pt idx="32">
                  <c:v>4.5122732611800336</c:v>
                </c:pt>
                <c:pt idx="33">
                  <c:v>4.7746411155647994</c:v>
                </c:pt>
                <c:pt idx="34">
                  <c:v>5.7916117046394149</c:v>
                </c:pt>
                <c:pt idx="35">
                  <c:v>3.7105375158600822</c:v>
                </c:pt>
                <c:pt idx="36">
                  <c:v>4.9693193250268841</c:v>
                </c:pt>
                <c:pt idx="37">
                  <c:v>2.1526140424891391</c:v>
                </c:pt>
                <c:pt idx="38">
                  <c:v>4.7889701485150278</c:v>
                </c:pt>
                <c:pt idx="39">
                  <c:v>3.1404636277327826</c:v>
                </c:pt>
                <c:pt idx="40">
                  <c:v>1.331161967132495</c:v>
                </c:pt>
                <c:pt idx="41">
                  <c:v>2.4533837294741119</c:v>
                </c:pt>
                <c:pt idx="42">
                  <c:v>1.1832503486007069</c:v>
                </c:pt>
                <c:pt idx="43">
                  <c:v>1.3528194558330029</c:v>
                </c:pt>
                <c:pt idx="44">
                  <c:v>1.1871849602868638</c:v>
                </c:pt>
                <c:pt idx="45">
                  <c:v>0.98705937532845733</c:v>
                </c:pt>
                <c:pt idx="46">
                  <c:v>1.0384613676749344</c:v>
                </c:pt>
                <c:pt idx="47">
                  <c:v>0.79124517905484715</c:v>
                </c:pt>
                <c:pt idx="48">
                  <c:v>0.97122824716295497</c:v>
                </c:pt>
                <c:pt idx="49">
                  <c:v>0.8591685307562561</c:v>
                </c:pt>
                <c:pt idx="50">
                  <c:v>0.47392522228405609</c:v>
                </c:pt>
                <c:pt idx="51">
                  <c:v>0.60983817215151759</c:v>
                </c:pt>
                <c:pt idx="52">
                  <c:v>0.55865496312278162</c:v>
                </c:pt>
                <c:pt idx="53">
                  <c:v>0.4354119389290847</c:v>
                </c:pt>
                <c:pt idx="54">
                  <c:v>0.37337095736157339</c:v>
                </c:pt>
                <c:pt idx="55">
                  <c:v>0.27511454307922739</c:v>
                </c:pt>
                <c:pt idx="56">
                  <c:v>0.40376658141331379</c:v>
                </c:pt>
                <c:pt idx="57">
                  <c:v>0.56801133401805737</c:v>
                </c:pt>
                <c:pt idx="58">
                  <c:v>1.0457116505909527</c:v>
                </c:pt>
                <c:pt idx="59">
                  <c:v>1.3796758729750729</c:v>
                </c:pt>
                <c:pt idx="60">
                  <c:v>2.4763768088306395</c:v>
                </c:pt>
                <c:pt idx="61">
                  <c:v>2.2385775659743143</c:v>
                </c:pt>
                <c:pt idx="62">
                  <c:v>2.8421455417386139</c:v>
                </c:pt>
                <c:pt idx="63">
                  <c:v>2.7596705255982408</c:v>
                </c:pt>
                <c:pt idx="64">
                  <c:v>2.481910956205621</c:v>
                </c:pt>
                <c:pt idx="65">
                  <c:v>3.794150447565118</c:v>
                </c:pt>
                <c:pt idx="66">
                  <c:v>4.209044295756093</c:v>
                </c:pt>
                <c:pt idx="67">
                  <c:v>4.6278562274578432</c:v>
                </c:pt>
                <c:pt idx="68">
                  <c:v>4.2722819811184678</c:v>
                </c:pt>
                <c:pt idx="69">
                  <c:v>5.3046399305717999</c:v>
                </c:pt>
                <c:pt idx="70">
                  <c:v>3.9083972998049203</c:v>
                </c:pt>
                <c:pt idx="71">
                  <c:v>5.8197296354001731</c:v>
                </c:pt>
                <c:pt idx="72">
                  <c:v>5.8888917348035381</c:v>
                </c:pt>
                <c:pt idx="73">
                  <c:v>6.2558354650172419</c:v>
                </c:pt>
                <c:pt idx="74">
                  <c:v>4.4853956578438892</c:v>
                </c:pt>
                <c:pt idx="75">
                  <c:v>5.2496230980249816</c:v>
                </c:pt>
                <c:pt idx="76">
                  <c:v>5.3158887049027692</c:v>
                </c:pt>
                <c:pt idx="77">
                  <c:v>5.9128921087661181</c:v>
                </c:pt>
                <c:pt idx="78">
                  <c:v>6.9569486855907172</c:v>
                </c:pt>
                <c:pt idx="79">
                  <c:v>6.0224365584954729</c:v>
                </c:pt>
                <c:pt idx="80">
                  <c:v>4.6918541143405506</c:v>
                </c:pt>
                <c:pt idx="81">
                  <c:v>7.4282706291480443</c:v>
                </c:pt>
                <c:pt idx="82">
                  <c:v>5.8714962269805531</c:v>
                </c:pt>
                <c:pt idx="83">
                  <c:v>5.5791059404649657</c:v>
                </c:pt>
                <c:pt idx="84">
                  <c:v>5.3192241739966981</c:v>
                </c:pt>
                <c:pt idx="85">
                  <c:v>4.4388058673857937</c:v>
                </c:pt>
                <c:pt idx="86">
                  <c:v>5.8564802576007491</c:v>
                </c:pt>
                <c:pt idx="87">
                  <c:v>5.9260082006765513</c:v>
                </c:pt>
                <c:pt idx="88">
                  <c:v>4.5106719767271084</c:v>
                </c:pt>
                <c:pt idx="89">
                  <c:v>4.1251422510161877</c:v>
                </c:pt>
                <c:pt idx="90">
                  <c:v>4.0868883759787797</c:v>
                </c:pt>
                <c:pt idx="91">
                  <c:v>1.4818976714559777</c:v>
                </c:pt>
                <c:pt idx="92">
                  <c:v>2.5676692018542817</c:v>
                </c:pt>
                <c:pt idx="93">
                  <c:v>1.8446079232694021</c:v>
                </c:pt>
                <c:pt idx="94">
                  <c:v>1.8521388126948983</c:v>
                </c:pt>
                <c:pt idx="95">
                  <c:v>2.0298764462303356</c:v>
                </c:pt>
                <c:pt idx="96">
                  <c:v>1.2808573863519919</c:v>
                </c:pt>
                <c:pt idx="97">
                  <c:v>0.64687843987826865</c:v>
                </c:pt>
                <c:pt idx="98">
                  <c:v>0.75630364352984658</c:v>
                </c:pt>
                <c:pt idx="99">
                  <c:v>0.5353299608161608</c:v>
                </c:pt>
                <c:pt idx="100">
                  <c:v>0.37732847923748408</c:v>
                </c:pt>
                <c:pt idx="101">
                  <c:v>0.66393751020108538</c:v>
                </c:pt>
                <c:pt idx="102">
                  <c:v>0.65203234168043156</c:v>
                </c:pt>
                <c:pt idx="103">
                  <c:v>0.43869765497032709</c:v>
                </c:pt>
                <c:pt idx="104">
                  <c:v>0.79917729877961574</c:v>
                </c:pt>
                <c:pt idx="105">
                  <c:v>0.52093233424638719</c:v>
                </c:pt>
                <c:pt idx="106">
                  <c:v>0.81378016588319246</c:v>
                </c:pt>
                <c:pt idx="107">
                  <c:v>0.60409860994151143</c:v>
                </c:pt>
                <c:pt idx="108">
                  <c:v>0.6989968458894672</c:v>
                </c:pt>
                <c:pt idx="109">
                  <c:v>0.93154789109566527</c:v>
                </c:pt>
                <c:pt idx="110">
                  <c:v>1.1880461503768647</c:v>
                </c:pt>
                <c:pt idx="111">
                  <c:v>1.1050042201487322</c:v>
                </c:pt>
                <c:pt idx="112">
                  <c:v>2.0352863099110001</c:v>
                </c:pt>
                <c:pt idx="113">
                  <c:v>2.0529067594743369</c:v>
                </c:pt>
                <c:pt idx="114">
                  <c:v>2.6126982075785476</c:v>
                </c:pt>
                <c:pt idx="115">
                  <c:v>4.0712285853815695</c:v>
                </c:pt>
                <c:pt idx="116">
                  <c:v>3.2144664790069064</c:v>
                </c:pt>
                <c:pt idx="117">
                  <c:v>2.5716856249908555</c:v>
                </c:pt>
                <c:pt idx="118">
                  <c:v>5.4080655797497705</c:v>
                </c:pt>
                <c:pt idx="119">
                  <c:v>4.5995036224298751</c:v>
                </c:pt>
                <c:pt idx="120">
                  <c:v>4.3396451501018722</c:v>
                </c:pt>
                <c:pt idx="121">
                  <c:v>3.7539804482486612</c:v>
                </c:pt>
                <c:pt idx="122">
                  <c:v>6.4539367556979244</c:v>
                </c:pt>
                <c:pt idx="123">
                  <c:v>5.2516746932490914</c:v>
                </c:pt>
                <c:pt idx="124">
                  <c:v>6.1602520719456901</c:v>
                </c:pt>
                <c:pt idx="125">
                  <c:v>6.3181353137340652</c:v>
                </c:pt>
                <c:pt idx="126">
                  <c:v>6.4943530135916987</c:v>
                </c:pt>
                <c:pt idx="127">
                  <c:v>6.30670826518823</c:v>
                </c:pt>
                <c:pt idx="128">
                  <c:v>7.2003249165537273</c:v>
                </c:pt>
                <c:pt idx="129">
                  <c:v>6.2148053389056352</c:v>
                </c:pt>
                <c:pt idx="130">
                  <c:v>6.3023807000583218</c:v>
                </c:pt>
                <c:pt idx="131">
                  <c:v>6.7822243624283329</c:v>
                </c:pt>
                <c:pt idx="132">
                  <c:v>6.4980332418875077</c:v>
                </c:pt>
                <c:pt idx="133">
                  <c:v>8.2575843697419771</c:v>
                </c:pt>
                <c:pt idx="134">
                  <c:v>7.2220839582748093</c:v>
                </c:pt>
                <c:pt idx="135">
                  <c:v>5.3470538575820825</c:v>
                </c:pt>
                <c:pt idx="136">
                  <c:v>6.8100280895692542</c:v>
                </c:pt>
                <c:pt idx="137">
                  <c:v>5.185208851774961</c:v>
                </c:pt>
                <c:pt idx="138">
                  <c:v>5.7521148380151912</c:v>
                </c:pt>
                <c:pt idx="139">
                  <c:v>5.155171585308377</c:v>
                </c:pt>
                <c:pt idx="140">
                  <c:v>3.7005952652633707</c:v>
                </c:pt>
                <c:pt idx="141">
                  <c:v>4.1779532757122499</c:v>
                </c:pt>
                <c:pt idx="142">
                  <c:v>4.6002166862288973</c:v>
                </c:pt>
                <c:pt idx="143">
                  <c:v>3.8889561201913931</c:v>
                </c:pt>
                <c:pt idx="144">
                  <c:v>2.9461634366985452</c:v>
                </c:pt>
                <c:pt idx="145">
                  <c:v>2.563671126510676</c:v>
                </c:pt>
                <c:pt idx="146">
                  <c:v>3.0409101051965881</c:v>
                </c:pt>
                <c:pt idx="147">
                  <c:v>1.9169632802594225</c:v>
                </c:pt>
                <c:pt idx="148">
                  <c:v>1.7456310726923636</c:v>
                </c:pt>
                <c:pt idx="149">
                  <c:v>1.4425355632201262</c:v>
                </c:pt>
                <c:pt idx="150">
                  <c:v>0.46590848412445007</c:v>
                </c:pt>
                <c:pt idx="151">
                  <c:v>0.49970091797173183</c:v>
                </c:pt>
                <c:pt idx="152">
                  <c:v>0.79293760367377553</c:v>
                </c:pt>
                <c:pt idx="153">
                  <c:v>1.1684785049694359</c:v>
                </c:pt>
                <c:pt idx="154">
                  <c:v>0.65271065238833925</c:v>
                </c:pt>
                <c:pt idx="155">
                  <c:v>0.54380267384619507</c:v>
                </c:pt>
                <c:pt idx="156">
                  <c:v>0.48274974963320311</c:v>
                </c:pt>
                <c:pt idx="157">
                  <c:v>0.6153070081662444</c:v>
                </c:pt>
                <c:pt idx="158">
                  <c:v>0.80798254596850161</c:v>
                </c:pt>
                <c:pt idx="159">
                  <c:v>1.2301662376391067</c:v>
                </c:pt>
                <c:pt idx="160">
                  <c:v>1.1339984575094835</c:v>
                </c:pt>
                <c:pt idx="161">
                  <c:v>1.3205305185614065</c:v>
                </c:pt>
                <c:pt idx="162">
                  <c:v>1.1221880072348926</c:v>
                </c:pt>
                <c:pt idx="163">
                  <c:v>0.70569075743863896</c:v>
                </c:pt>
                <c:pt idx="164">
                  <c:v>1.4219500105383425</c:v>
                </c:pt>
                <c:pt idx="165">
                  <c:v>1.9318034741055772</c:v>
                </c:pt>
                <c:pt idx="166">
                  <c:v>2.949464539961367</c:v>
                </c:pt>
                <c:pt idx="167">
                  <c:v>3.6048228259861728</c:v>
                </c:pt>
                <c:pt idx="168">
                  <c:v>3.5877691903208988</c:v>
                </c:pt>
                <c:pt idx="169">
                  <c:v>4.4828970718940102</c:v>
                </c:pt>
                <c:pt idx="170">
                  <c:v>4.8199207935628712</c:v>
                </c:pt>
                <c:pt idx="171">
                  <c:v>4.7081130203313073</c:v>
                </c:pt>
                <c:pt idx="172">
                  <c:v>2.8777911791478235</c:v>
                </c:pt>
                <c:pt idx="173">
                  <c:v>2.2789655040850274</c:v>
                </c:pt>
                <c:pt idx="174">
                  <c:v>5.1737519614042737</c:v>
                </c:pt>
                <c:pt idx="175">
                  <c:v>2.7102147741158071</c:v>
                </c:pt>
                <c:pt idx="176">
                  <c:v>3.877785699664857</c:v>
                </c:pt>
                <c:pt idx="177">
                  <c:v>6.5995147547336099</c:v>
                </c:pt>
                <c:pt idx="178">
                  <c:v>4.8092188759624639</c:v>
                </c:pt>
                <c:pt idx="179">
                  <c:v>7.2369315300895742</c:v>
                </c:pt>
                <c:pt idx="180">
                  <c:v>5.2933206773733197</c:v>
                </c:pt>
                <c:pt idx="181">
                  <c:v>5.4179920056743063</c:v>
                </c:pt>
                <c:pt idx="182">
                  <c:v>3.7567486529530214</c:v>
                </c:pt>
                <c:pt idx="183">
                  <c:v>3.016393675847195</c:v>
                </c:pt>
                <c:pt idx="184">
                  <c:v>5.3912034346243658</c:v>
                </c:pt>
                <c:pt idx="185">
                  <c:v>6.0376719019046448</c:v>
                </c:pt>
                <c:pt idx="186">
                  <c:v>5.5589226392128435</c:v>
                </c:pt>
                <c:pt idx="187">
                  <c:v>5.0732543731518245</c:v>
                </c:pt>
                <c:pt idx="188">
                  <c:v>3.4051179144739923</c:v>
                </c:pt>
                <c:pt idx="189">
                  <c:v>5.367083405476845</c:v>
                </c:pt>
                <c:pt idx="190">
                  <c:v>5.8868804482993156</c:v>
                </c:pt>
                <c:pt idx="191">
                  <c:v>5.8758787527616816</c:v>
                </c:pt>
                <c:pt idx="192">
                  <c:v>5.4179593792959846</c:v>
                </c:pt>
                <c:pt idx="193">
                  <c:v>3.0276161232875278</c:v>
                </c:pt>
                <c:pt idx="194">
                  <c:v>3.8606676759527776</c:v>
                </c:pt>
                <c:pt idx="195">
                  <c:v>3.1926602289403436</c:v>
                </c:pt>
                <c:pt idx="196">
                  <c:v>4.165898929973495</c:v>
                </c:pt>
                <c:pt idx="197">
                  <c:v>2.5891771725070831</c:v>
                </c:pt>
                <c:pt idx="198">
                  <c:v>2.2053411889887378</c:v>
                </c:pt>
                <c:pt idx="199">
                  <c:v>2.4607215212887983</c:v>
                </c:pt>
                <c:pt idx="200">
                  <c:v>1.7377757055876673</c:v>
                </c:pt>
                <c:pt idx="201">
                  <c:v>1.4579503533083285</c:v>
                </c:pt>
                <c:pt idx="202">
                  <c:v>1.0427196405742996</c:v>
                </c:pt>
                <c:pt idx="203">
                  <c:v>1.0515107078925379</c:v>
                </c:pt>
                <c:pt idx="204">
                  <c:v>0.67152391974285708</c:v>
                </c:pt>
                <c:pt idx="205">
                  <c:v>0.56430724989395387</c:v>
                </c:pt>
                <c:pt idx="206">
                  <c:v>0.92578815106510925</c:v>
                </c:pt>
                <c:pt idx="207">
                  <c:v>0.57536064644504603</c:v>
                </c:pt>
                <c:pt idx="208">
                  <c:v>0.5117189354844488</c:v>
                </c:pt>
                <c:pt idx="209">
                  <c:v>0.54292771145199947</c:v>
                </c:pt>
                <c:pt idx="210">
                  <c:v>0.37629271618568411</c:v>
                </c:pt>
                <c:pt idx="211">
                  <c:v>0.51014714046742959</c:v>
                </c:pt>
                <c:pt idx="212">
                  <c:v>0.76291577737159411</c:v>
                </c:pt>
                <c:pt idx="213">
                  <c:v>0.81595888713741327</c:v>
                </c:pt>
                <c:pt idx="214">
                  <c:v>1.7367772806541817</c:v>
                </c:pt>
                <c:pt idx="215">
                  <c:v>1.2367384684334186</c:v>
                </c:pt>
                <c:pt idx="216">
                  <c:v>1.9509278121039186</c:v>
                </c:pt>
                <c:pt idx="217">
                  <c:v>2.0571793725206371</c:v>
                </c:pt>
                <c:pt idx="218">
                  <c:v>3.4010608703244869</c:v>
                </c:pt>
                <c:pt idx="219">
                  <c:v>3.3402199653194145</c:v>
                </c:pt>
                <c:pt idx="220">
                  <c:v>4.057305156905433</c:v>
                </c:pt>
                <c:pt idx="221">
                  <c:v>2.5308253460011652</c:v>
                </c:pt>
                <c:pt idx="222">
                  <c:v>4.130762978375448</c:v>
                </c:pt>
                <c:pt idx="223">
                  <c:v>5.8831064769882069</c:v>
                </c:pt>
                <c:pt idx="224">
                  <c:v>3.914305916533555</c:v>
                </c:pt>
                <c:pt idx="225">
                  <c:v>3.2903581635227885</c:v>
                </c:pt>
                <c:pt idx="226">
                  <c:v>6.7304818446591765</c:v>
                </c:pt>
                <c:pt idx="227">
                  <c:v>6.0138524422373063</c:v>
                </c:pt>
                <c:pt idx="228">
                  <c:v>6.0814257562367571</c:v>
                </c:pt>
                <c:pt idx="229">
                  <c:v>4.8139657763794821</c:v>
                </c:pt>
                <c:pt idx="230">
                  <c:v>7.5478931670592404</c:v>
                </c:pt>
                <c:pt idx="231">
                  <c:v>5.1508863205211357</c:v>
                </c:pt>
                <c:pt idx="232">
                  <c:v>7.073077077850038</c:v>
                </c:pt>
                <c:pt idx="233">
                  <c:v>4.3846933633735805</c:v>
                </c:pt>
                <c:pt idx="234">
                  <c:v>6.3530669608966068</c:v>
                </c:pt>
                <c:pt idx="235">
                  <c:v>6.6146582802440168</c:v>
                </c:pt>
                <c:pt idx="236">
                  <c:v>5.4603956001811556</c:v>
                </c:pt>
                <c:pt idx="237">
                  <c:v>3.9490749394197131</c:v>
                </c:pt>
                <c:pt idx="238">
                  <c:v>3.2826573727278352</c:v>
                </c:pt>
                <c:pt idx="239">
                  <c:v>6.1049374115661799</c:v>
                </c:pt>
                <c:pt idx="240">
                  <c:v>2.9164299531191777</c:v>
                </c:pt>
                <c:pt idx="241">
                  <c:v>6.4615339763448185</c:v>
                </c:pt>
                <c:pt idx="242">
                  <c:v>5.9346573765519022</c:v>
                </c:pt>
                <c:pt idx="243">
                  <c:v>4.7811534328275709</c:v>
                </c:pt>
                <c:pt idx="244">
                  <c:v>6.1038448679675925</c:v>
                </c:pt>
                <c:pt idx="245">
                  <c:v>3.0939939625075414</c:v>
                </c:pt>
                <c:pt idx="246">
                  <c:v>4.4735709507441674</c:v>
                </c:pt>
                <c:pt idx="247">
                  <c:v>4.0411084738102074</c:v>
                </c:pt>
                <c:pt idx="248">
                  <c:v>2.3164424950452518</c:v>
                </c:pt>
                <c:pt idx="249">
                  <c:v>2.3811363303739754</c:v>
                </c:pt>
                <c:pt idx="250">
                  <c:v>2.0520952681695648</c:v>
                </c:pt>
                <c:pt idx="251">
                  <c:v>2.2436669774498919</c:v>
                </c:pt>
                <c:pt idx="252">
                  <c:v>0.80652443994727785</c:v>
                </c:pt>
                <c:pt idx="253">
                  <c:v>1.4259762401063474</c:v>
                </c:pt>
                <c:pt idx="254">
                  <c:v>1.2765224932057022</c:v>
                </c:pt>
                <c:pt idx="255">
                  <c:v>0.6101449005272217</c:v>
                </c:pt>
                <c:pt idx="256">
                  <c:v>1.3686310382358604</c:v>
                </c:pt>
                <c:pt idx="257">
                  <c:v>1.0303319211494573</c:v>
                </c:pt>
                <c:pt idx="258">
                  <c:v>0.6776734701566014</c:v>
                </c:pt>
                <c:pt idx="259">
                  <c:v>0.71524050315060617</c:v>
                </c:pt>
                <c:pt idx="260">
                  <c:v>0.81337823554744715</c:v>
                </c:pt>
                <c:pt idx="261">
                  <c:v>0.81586643550058691</c:v>
                </c:pt>
                <c:pt idx="262">
                  <c:v>0.96101670038687526</c:v>
                </c:pt>
                <c:pt idx="263">
                  <c:v>1.0309607554219664</c:v>
                </c:pt>
                <c:pt idx="264">
                  <c:v>0.70024167874780507</c:v>
                </c:pt>
                <c:pt idx="265">
                  <c:v>1.2242587868660835</c:v>
                </c:pt>
                <c:pt idx="266">
                  <c:v>0.59715849282905975</c:v>
                </c:pt>
                <c:pt idx="267">
                  <c:v>0.73829392260594651</c:v>
                </c:pt>
                <c:pt idx="268">
                  <c:v>1.4606873395595892</c:v>
                </c:pt>
                <c:pt idx="269">
                  <c:v>1.0711111386314627</c:v>
                </c:pt>
                <c:pt idx="270">
                  <c:v>2.965168167098061</c:v>
                </c:pt>
                <c:pt idx="271">
                  <c:v>2.9508121217123229</c:v>
                </c:pt>
                <c:pt idx="272">
                  <c:v>4.401913226137844</c:v>
                </c:pt>
                <c:pt idx="273">
                  <c:v>5.0243077259157527</c:v>
                </c:pt>
                <c:pt idx="274">
                  <c:v>4.315626827415036</c:v>
                </c:pt>
                <c:pt idx="275">
                  <c:v>4.7817170654684631</c:v>
                </c:pt>
                <c:pt idx="276">
                  <c:v>4.6844810416827354</c:v>
                </c:pt>
                <c:pt idx="277">
                  <c:v>2.7855538876771355</c:v>
                </c:pt>
                <c:pt idx="278">
                  <c:v>5.761830279813589</c:v>
                </c:pt>
                <c:pt idx="279">
                  <c:v>3.4080305242542472</c:v>
                </c:pt>
                <c:pt idx="280">
                  <c:v>2.3037715226864131</c:v>
                </c:pt>
                <c:pt idx="281">
                  <c:v>6.2993321276279337</c:v>
                </c:pt>
                <c:pt idx="282">
                  <c:v>5.5011124165143857</c:v>
                </c:pt>
                <c:pt idx="283">
                  <c:v>4.9915382826784143</c:v>
                </c:pt>
                <c:pt idx="284">
                  <c:v>7.0900286411658069</c:v>
                </c:pt>
                <c:pt idx="285">
                  <c:v>3.3762339573619107</c:v>
                </c:pt>
                <c:pt idx="286">
                  <c:v>5.2909260067164219</c:v>
                </c:pt>
                <c:pt idx="287">
                  <c:v>4.2295667560288432</c:v>
                </c:pt>
                <c:pt idx="288">
                  <c:v>6.5996687955543978</c:v>
                </c:pt>
                <c:pt idx="289">
                  <c:v>6.666197734880825</c:v>
                </c:pt>
                <c:pt idx="290">
                  <c:v>5.1967126872561105</c:v>
                </c:pt>
                <c:pt idx="291">
                  <c:v>7.0843251146461839</c:v>
                </c:pt>
                <c:pt idx="292">
                  <c:v>5.8380317125864503</c:v>
                </c:pt>
                <c:pt idx="293">
                  <c:v>6.2610259800376058</c:v>
                </c:pt>
                <c:pt idx="294">
                  <c:v>5.652034123238364</c:v>
                </c:pt>
                <c:pt idx="295">
                  <c:v>4.2153813712112109</c:v>
                </c:pt>
                <c:pt idx="296">
                  <c:v>5.3776722150005112</c:v>
                </c:pt>
                <c:pt idx="297">
                  <c:v>4.4172196374238082</c:v>
                </c:pt>
                <c:pt idx="298">
                  <c:v>3.9094138095060873</c:v>
                </c:pt>
                <c:pt idx="299">
                  <c:v>4.0306856210775326</c:v>
                </c:pt>
                <c:pt idx="300">
                  <c:v>3.4787150070955186</c:v>
                </c:pt>
                <c:pt idx="301">
                  <c:v>2.9278428668448497</c:v>
                </c:pt>
                <c:pt idx="302">
                  <c:v>2.5853405819782078</c:v>
                </c:pt>
                <c:pt idx="303">
                  <c:v>1.9581520897922979</c:v>
                </c:pt>
                <c:pt idx="304">
                  <c:v>0.86760910064514685</c:v>
                </c:pt>
                <c:pt idx="305">
                  <c:v>0.78893315852730161</c:v>
                </c:pt>
                <c:pt idx="306">
                  <c:v>0.89931280393719881</c:v>
                </c:pt>
                <c:pt idx="307">
                  <c:v>1.2180287756090828</c:v>
                </c:pt>
                <c:pt idx="308">
                  <c:v>0.71242266002961818</c:v>
                </c:pt>
                <c:pt idx="309">
                  <c:v>0.42052358512379562</c:v>
                </c:pt>
                <c:pt idx="310">
                  <c:v>1.5545641259453726</c:v>
                </c:pt>
                <c:pt idx="311">
                  <c:v>0.76935107045050055</c:v>
                </c:pt>
                <c:pt idx="312">
                  <c:v>0.57115364464511387</c:v>
                </c:pt>
                <c:pt idx="313">
                  <c:v>0.63714656816378901</c:v>
                </c:pt>
                <c:pt idx="314">
                  <c:v>0.61210061915623826</c:v>
                </c:pt>
                <c:pt idx="315">
                  <c:v>0.70951475298892541</c:v>
                </c:pt>
                <c:pt idx="316">
                  <c:v>0.46753519652459646</c:v>
                </c:pt>
                <c:pt idx="317">
                  <c:v>0.3953582608855889</c:v>
                </c:pt>
                <c:pt idx="318">
                  <c:v>1.0216040004095015</c:v>
                </c:pt>
                <c:pt idx="319">
                  <c:v>0.89996534877210532</c:v>
                </c:pt>
                <c:pt idx="320">
                  <c:v>1.2861883216253926</c:v>
                </c:pt>
                <c:pt idx="321">
                  <c:v>1.1369618367867325</c:v>
                </c:pt>
                <c:pt idx="322">
                  <c:v>1.108401593028439</c:v>
                </c:pt>
                <c:pt idx="323">
                  <c:v>1.8615396269454931</c:v>
                </c:pt>
                <c:pt idx="324">
                  <c:v>2.095193654433078</c:v>
                </c:pt>
                <c:pt idx="325">
                  <c:v>3.3101647335037048</c:v>
                </c:pt>
                <c:pt idx="326">
                  <c:v>1.8367512777757142</c:v>
                </c:pt>
                <c:pt idx="327">
                  <c:v>3.364945971493527</c:v>
                </c:pt>
                <c:pt idx="328">
                  <c:v>6.135750408297663</c:v>
                </c:pt>
                <c:pt idx="329">
                  <c:v>3.9790409877409285</c:v>
                </c:pt>
                <c:pt idx="330">
                  <c:v>5.3793938259779281</c:v>
                </c:pt>
                <c:pt idx="331">
                  <c:v>5.446898737067845</c:v>
                </c:pt>
                <c:pt idx="332">
                  <c:v>4.6816728719458087</c:v>
                </c:pt>
                <c:pt idx="333">
                  <c:v>7.696183769367785</c:v>
                </c:pt>
                <c:pt idx="334">
                  <c:v>6.7654756837378578</c:v>
                </c:pt>
                <c:pt idx="335">
                  <c:v>6.1980325871254376</c:v>
                </c:pt>
                <c:pt idx="336">
                  <c:v>5.8569315578759724</c:v>
                </c:pt>
                <c:pt idx="337">
                  <c:v>4.4434066961338869</c:v>
                </c:pt>
                <c:pt idx="338">
                  <c:v>5.7370186769767528</c:v>
                </c:pt>
                <c:pt idx="339">
                  <c:v>5.6910672672618698</c:v>
                </c:pt>
                <c:pt idx="340">
                  <c:v>6.1751438189742505</c:v>
                </c:pt>
                <c:pt idx="341">
                  <c:v>4.1882321399700642</c:v>
                </c:pt>
                <c:pt idx="342">
                  <c:v>5.5211414481896739</c:v>
                </c:pt>
                <c:pt idx="343">
                  <c:v>5.8079782626490699</c:v>
                </c:pt>
                <c:pt idx="344">
                  <c:v>5.8943936062792162</c:v>
                </c:pt>
                <c:pt idx="345">
                  <c:v>5.4269498870797523</c:v>
                </c:pt>
                <c:pt idx="346">
                  <c:v>6.2716169019814432</c:v>
                </c:pt>
                <c:pt idx="347">
                  <c:v>5.3270553605546525</c:v>
                </c:pt>
                <c:pt idx="348">
                  <c:v>3.0391387313021068</c:v>
                </c:pt>
                <c:pt idx="349">
                  <c:v>5.490862604956142</c:v>
                </c:pt>
                <c:pt idx="350">
                  <c:v>4.3374318661023059</c:v>
                </c:pt>
                <c:pt idx="351">
                  <c:v>5.0671521939576474</c:v>
                </c:pt>
                <c:pt idx="352">
                  <c:v>3.0349828020768714</c:v>
                </c:pt>
                <c:pt idx="353">
                  <c:v>3.4092812662426213</c:v>
                </c:pt>
                <c:pt idx="354">
                  <c:v>1.8725518037652154</c:v>
                </c:pt>
                <c:pt idx="355">
                  <c:v>2.5431064807412329</c:v>
                </c:pt>
                <c:pt idx="356">
                  <c:v>2.5213993031834359</c:v>
                </c:pt>
                <c:pt idx="357">
                  <c:v>1.898465040123215</c:v>
                </c:pt>
                <c:pt idx="358">
                  <c:v>1.2065017287895203</c:v>
                </c:pt>
                <c:pt idx="359">
                  <c:v>2.5090091906682344</c:v>
                </c:pt>
                <c:pt idx="360">
                  <c:v>0.70439827655546494</c:v>
                </c:pt>
                <c:pt idx="361">
                  <c:v>0.46488070498298262</c:v>
                </c:pt>
                <c:pt idx="362">
                  <c:v>1.5918410588043526</c:v>
                </c:pt>
                <c:pt idx="363">
                  <c:v>0.80988494444270709</c:v>
                </c:pt>
                <c:pt idx="364">
                  <c:v>0.28351384295292925</c:v>
                </c:pt>
                <c:pt idx="365">
                  <c:v>0.37849726822854068</c:v>
                </c:pt>
                <c:pt idx="366">
                  <c:v>0.42892519884583008</c:v>
                </c:pt>
                <c:pt idx="367">
                  <c:v>0.48922419955257679</c:v>
                </c:pt>
                <c:pt idx="368">
                  <c:v>0.59041454185577369</c:v>
                </c:pt>
                <c:pt idx="369">
                  <c:v>0.7190649454814162</c:v>
                </c:pt>
                <c:pt idx="370">
                  <c:v>1.4768048283289226</c:v>
                </c:pt>
                <c:pt idx="371">
                  <c:v>0.73144116649225532</c:v>
                </c:pt>
                <c:pt idx="372">
                  <c:v>0.64800565179660097</c:v>
                </c:pt>
                <c:pt idx="373">
                  <c:v>1.6534734547465681</c:v>
                </c:pt>
                <c:pt idx="374">
                  <c:v>1.2468901052411963</c:v>
                </c:pt>
                <c:pt idx="375">
                  <c:v>1.4172857407077801</c:v>
                </c:pt>
                <c:pt idx="376">
                  <c:v>2.2601941756333095</c:v>
                </c:pt>
                <c:pt idx="377">
                  <c:v>2.0249104607106827</c:v>
                </c:pt>
                <c:pt idx="378">
                  <c:v>4.7648308527560053</c:v>
                </c:pt>
                <c:pt idx="379">
                  <c:v>4.5395056948755865</c:v>
                </c:pt>
                <c:pt idx="380">
                  <c:v>5.0260495992995526</c:v>
                </c:pt>
                <c:pt idx="381">
                  <c:v>4.8645644460269342</c:v>
                </c:pt>
                <c:pt idx="382">
                  <c:v>4.0795679337248725</c:v>
                </c:pt>
                <c:pt idx="383">
                  <c:v>3.8003196617037496</c:v>
                </c:pt>
                <c:pt idx="384">
                  <c:v>5.4442726487368827</c:v>
                </c:pt>
                <c:pt idx="385">
                  <c:v>5.1232495591484666</c:v>
                </c:pt>
                <c:pt idx="386">
                  <c:v>5.7323795841773819</c:v>
                </c:pt>
                <c:pt idx="387">
                  <c:v>4.5899723009483875</c:v>
                </c:pt>
                <c:pt idx="388">
                  <c:v>7.1280272554011965</c:v>
                </c:pt>
                <c:pt idx="389">
                  <c:v>5.6645685871339548</c:v>
                </c:pt>
                <c:pt idx="390">
                  <c:v>5.845681576168289</c:v>
                </c:pt>
                <c:pt idx="391">
                  <c:v>7.3498308336048259</c:v>
                </c:pt>
                <c:pt idx="392">
                  <c:v>6.6535403859098414</c:v>
                </c:pt>
                <c:pt idx="393">
                  <c:v>5.0024013453613199</c:v>
                </c:pt>
                <c:pt idx="394">
                  <c:v>6.8038141519786484</c:v>
                </c:pt>
                <c:pt idx="395">
                  <c:v>4.9391575367136893</c:v>
                </c:pt>
                <c:pt idx="396">
                  <c:v>6.9285740674558758</c:v>
                </c:pt>
                <c:pt idx="397">
                  <c:v>5.68387040987096</c:v>
                </c:pt>
                <c:pt idx="398">
                  <c:v>3.6354675085998132</c:v>
                </c:pt>
                <c:pt idx="399">
                  <c:v>5.7557643694759708</c:v>
                </c:pt>
                <c:pt idx="400">
                  <c:v>4.9650570088255099</c:v>
                </c:pt>
                <c:pt idx="401">
                  <c:v>5.1313183654684398</c:v>
                </c:pt>
                <c:pt idx="402">
                  <c:v>4.0481441072419821</c:v>
                </c:pt>
                <c:pt idx="403">
                  <c:v>4.6006759816447493</c:v>
                </c:pt>
                <c:pt idx="404">
                  <c:v>2.4035350901579617</c:v>
                </c:pt>
                <c:pt idx="405">
                  <c:v>4.2512121781133798</c:v>
                </c:pt>
                <c:pt idx="406">
                  <c:v>2.4693203858940103</c:v>
                </c:pt>
                <c:pt idx="407">
                  <c:v>1.456232872804863</c:v>
                </c:pt>
                <c:pt idx="408">
                  <c:v>4.1192429305529252</c:v>
                </c:pt>
                <c:pt idx="409">
                  <c:v>1.0385889514056128</c:v>
                </c:pt>
                <c:pt idx="410">
                  <c:v>1.0226104958903028</c:v>
                </c:pt>
                <c:pt idx="411">
                  <c:v>0.77626825468696348</c:v>
                </c:pt>
                <c:pt idx="412">
                  <c:v>0.68887139159261435</c:v>
                </c:pt>
                <c:pt idx="413">
                  <c:v>0.80953532483330759</c:v>
                </c:pt>
                <c:pt idx="414">
                  <c:v>0.45810261381589346</c:v>
                </c:pt>
                <c:pt idx="415">
                  <c:v>0.6873302103350869</c:v>
                </c:pt>
                <c:pt idx="416">
                  <c:v>0.62805744437329636</c:v>
                </c:pt>
                <c:pt idx="417">
                  <c:v>0.55149920597753721</c:v>
                </c:pt>
                <c:pt idx="418">
                  <c:v>0.73082321900492542</c:v>
                </c:pt>
                <c:pt idx="419">
                  <c:v>0.50168953996497678</c:v>
                </c:pt>
                <c:pt idx="420">
                  <c:v>0.52656652211622168</c:v>
                </c:pt>
                <c:pt idx="421">
                  <c:v>0.49219989179282625</c:v>
                </c:pt>
                <c:pt idx="422">
                  <c:v>0.74409667258678902</c:v>
                </c:pt>
                <c:pt idx="423">
                  <c:v>1.375115508330478</c:v>
                </c:pt>
                <c:pt idx="424">
                  <c:v>0.97772277666850971</c:v>
                </c:pt>
                <c:pt idx="425">
                  <c:v>1.1503178091476118</c:v>
                </c:pt>
                <c:pt idx="426">
                  <c:v>1.6338128525519682</c:v>
                </c:pt>
                <c:pt idx="427">
                  <c:v>1.2562419302446859</c:v>
                </c:pt>
                <c:pt idx="428">
                  <c:v>1.7996605542303092</c:v>
                </c:pt>
                <c:pt idx="429">
                  <c:v>3.6627964173938752</c:v>
                </c:pt>
                <c:pt idx="430">
                  <c:v>3.8696996783702939</c:v>
                </c:pt>
                <c:pt idx="431">
                  <c:v>5.1922167991610104</c:v>
                </c:pt>
                <c:pt idx="432">
                  <c:v>4.2727308767733527</c:v>
                </c:pt>
                <c:pt idx="433">
                  <c:v>5.222035629504906</c:v>
                </c:pt>
                <c:pt idx="434">
                  <c:v>5.2991344459832108</c:v>
                </c:pt>
                <c:pt idx="435">
                  <c:v>6.2143379835460051</c:v>
                </c:pt>
                <c:pt idx="436">
                  <c:v>4.7223928720157033</c:v>
                </c:pt>
                <c:pt idx="437">
                  <c:v>6.05588020271502</c:v>
                </c:pt>
                <c:pt idx="438">
                  <c:v>3.9595582223300649</c:v>
                </c:pt>
                <c:pt idx="439">
                  <c:v>5.3628971283708111</c:v>
                </c:pt>
                <c:pt idx="440">
                  <c:v>6.1808745644710363</c:v>
                </c:pt>
                <c:pt idx="441">
                  <c:v>6.3927656448423535</c:v>
                </c:pt>
                <c:pt idx="442">
                  <c:v>5.9565780933995418</c:v>
                </c:pt>
                <c:pt idx="443">
                  <c:v>6.4761658190280871</c:v>
                </c:pt>
                <c:pt idx="444">
                  <c:v>4.2110204169813912</c:v>
                </c:pt>
                <c:pt idx="445">
                  <c:v>6.4006028822157726</c:v>
                </c:pt>
                <c:pt idx="446">
                  <c:v>6.9186901205331184</c:v>
                </c:pt>
                <c:pt idx="447">
                  <c:v>6.3324506507204026</c:v>
                </c:pt>
                <c:pt idx="448">
                  <c:v>5.6502765569989828</c:v>
                </c:pt>
                <c:pt idx="449">
                  <c:v>6.1025267801749949</c:v>
                </c:pt>
                <c:pt idx="450">
                  <c:v>5.3798328272117448</c:v>
                </c:pt>
                <c:pt idx="451">
                  <c:v>5.6783966466975642</c:v>
                </c:pt>
                <c:pt idx="452">
                  <c:v>6.8143610082314003</c:v>
                </c:pt>
                <c:pt idx="453">
                  <c:v>4.9421173928792825</c:v>
                </c:pt>
                <c:pt idx="454">
                  <c:v>3.4930204295085057</c:v>
                </c:pt>
                <c:pt idx="455">
                  <c:v>2.519192099601594</c:v>
                </c:pt>
                <c:pt idx="456">
                  <c:v>3.3607358584468732</c:v>
                </c:pt>
                <c:pt idx="457">
                  <c:v>3.181155098330211</c:v>
                </c:pt>
                <c:pt idx="458">
                  <c:v>3.3957406379085744</c:v>
                </c:pt>
                <c:pt idx="459">
                  <c:v>2.7041506055532989</c:v>
                </c:pt>
                <c:pt idx="460">
                  <c:v>1.9975724368374095</c:v>
                </c:pt>
                <c:pt idx="461">
                  <c:v>0.8994624146052449</c:v>
                </c:pt>
                <c:pt idx="462">
                  <c:v>0.66177180414058123</c:v>
                </c:pt>
                <c:pt idx="463">
                  <c:v>1.1995809369822805</c:v>
                </c:pt>
                <c:pt idx="464">
                  <c:v>0.86192190680793512</c:v>
                </c:pt>
                <c:pt idx="465">
                  <c:v>1.3290923900708611</c:v>
                </c:pt>
                <c:pt idx="466">
                  <c:v>0.43075170370045895</c:v>
                </c:pt>
                <c:pt idx="467">
                  <c:v>0.63491908023051513</c:v>
                </c:pt>
                <c:pt idx="468">
                  <c:v>0.70082758031336367</c:v>
                </c:pt>
                <c:pt idx="469">
                  <c:v>0.43611653723384414</c:v>
                </c:pt>
                <c:pt idx="470">
                  <c:v>0.72138274248668399</c:v>
                </c:pt>
                <c:pt idx="471">
                  <c:v>0.95251282987491315</c:v>
                </c:pt>
                <c:pt idx="472">
                  <c:v>1.1201765019640191</c:v>
                </c:pt>
                <c:pt idx="473">
                  <c:v>0.87597763667093964</c:v>
                </c:pt>
                <c:pt idx="474">
                  <c:v>1.1435425080207571</c:v>
                </c:pt>
                <c:pt idx="475">
                  <c:v>0.63812424609725638</c:v>
                </c:pt>
                <c:pt idx="476">
                  <c:v>1.083074758596847</c:v>
                </c:pt>
                <c:pt idx="477">
                  <c:v>2.1424724954597898</c:v>
                </c:pt>
                <c:pt idx="478">
                  <c:v>1.7534500974772129</c:v>
                </c:pt>
                <c:pt idx="479">
                  <c:v>3.0946292844348879</c:v>
                </c:pt>
                <c:pt idx="480">
                  <c:v>3.6962972152496509</c:v>
                </c:pt>
                <c:pt idx="481">
                  <c:v>2.0661085806515516</c:v>
                </c:pt>
                <c:pt idx="482">
                  <c:v>4.400435235012222</c:v>
                </c:pt>
                <c:pt idx="483">
                  <c:v>4.3648784248176709</c:v>
                </c:pt>
                <c:pt idx="484">
                  <c:v>4.8393216602696709</c:v>
                </c:pt>
                <c:pt idx="485">
                  <c:v>2.6057387747308276</c:v>
                </c:pt>
                <c:pt idx="486">
                  <c:v>4.3212459185243128</c:v>
                </c:pt>
                <c:pt idx="487">
                  <c:v>4.4122916054397257</c:v>
                </c:pt>
                <c:pt idx="488">
                  <c:v>4.971531742647306</c:v>
                </c:pt>
                <c:pt idx="489">
                  <c:v>5.1921854589551142</c:v>
                </c:pt>
                <c:pt idx="490">
                  <c:v>5.6856321270229708</c:v>
                </c:pt>
                <c:pt idx="491">
                  <c:v>5.6769531372299458</c:v>
                </c:pt>
                <c:pt idx="492">
                  <c:v>3.4589699827283962</c:v>
                </c:pt>
                <c:pt idx="493">
                  <c:v>6.5402628460348016</c:v>
                </c:pt>
                <c:pt idx="494">
                  <c:v>6.0105139419232083</c:v>
                </c:pt>
                <c:pt idx="495">
                  <c:v>5.3655021360163797</c:v>
                </c:pt>
                <c:pt idx="496">
                  <c:v>5.8282778494083152</c:v>
                </c:pt>
                <c:pt idx="497">
                  <c:v>5.1524850340998292</c:v>
                </c:pt>
                <c:pt idx="498">
                  <c:v>5.7091705297941573</c:v>
                </c:pt>
                <c:pt idx="499">
                  <c:v>6.3454930846791955</c:v>
                </c:pt>
                <c:pt idx="500">
                  <c:v>3.20196146449064</c:v>
                </c:pt>
                <c:pt idx="501">
                  <c:v>5.6126670476035692</c:v>
                </c:pt>
                <c:pt idx="502">
                  <c:v>5.3969696261580502</c:v>
                </c:pt>
                <c:pt idx="503">
                  <c:v>5.0561054115187041</c:v>
                </c:pt>
                <c:pt idx="504">
                  <c:v>5.4184858895321115</c:v>
                </c:pt>
                <c:pt idx="505">
                  <c:v>3.4803863069565182</c:v>
                </c:pt>
                <c:pt idx="506">
                  <c:v>4.0035438445115128</c:v>
                </c:pt>
                <c:pt idx="507">
                  <c:v>4.1300158588150264</c:v>
                </c:pt>
                <c:pt idx="508">
                  <c:v>4.6045483032456564</c:v>
                </c:pt>
                <c:pt idx="509">
                  <c:v>2.476751581762175</c:v>
                </c:pt>
                <c:pt idx="510">
                  <c:v>3.5847126273922263</c:v>
                </c:pt>
                <c:pt idx="511">
                  <c:v>2.0937360017081521</c:v>
                </c:pt>
                <c:pt idx="512">
                  <c:v>2.165616948761274</c:v>
                </c:pt>
                <c:pt idx="513">
                  <c:v>1.5104841603225216</c:v>
                </c:pt>
                <c:pt idx="514">
                  <c:v>1.9787820238120308</c:v>
                </c:pt>
                <c:pt idx="515">
                  <c:v>1.1582405944391925</c:v>
                </c:pt>
                <c:pt idx="516">
                  <c:v>0.61556562824955208</c:v>
                </c:pt>
                <c:pt idx="517">
                  <c:v>0.87924961509671595</c:v>
                </c:pt>
                <c:pt idx="518">
                  <c:v>0.59871186510226371</c:v>
                </c:pt>
                <c:pt idx="519">
                  <c:v>0.73447899655809534</c:v>
                </c:pt>
                <c:pt idx="520">
                  <c:v>0.88806869308048308</c:v>
                </c:pt>
                <c:pt idx="521">
                  <c:v>0.58087582916973801</c:v>
                </c:pt>
                <c:pt idx="522">
                  <c:v>0.77565016342745818</c:v>
                </c:pt>
                <c:pt idx="523">
                  <c:v>0.8882161062267856</c:v>
                </c:pt>
                <c:pt idx="524">
                  <c:v>0.62069145449059993</c:v>
                </c:pt>
                <c:pt idx="525">
                  <c:v>0.40284553867557993</c:v>
                </c:pt>
                <c:pt idx="526">
                  <c:v>0.73116013062759522</c:v>
                </c:pt>
                <c:pt idx="527">
                  <c:v>0.66534818946148488</c:v>
                </c:pt>
                <c:pt idx="528">
                  <c:v>1.2472797541245266</c:v>
                </c:pt>
                <c:pt idx="529">
                  <c:v>1.2736163594632195</c:v>
                </c:pt>
                <c:pt idx="530">
                  <c:v>1.689749926851557</c:v>
                </c:pt>
                <c:pt idx="531">
                  <c:v>1.8504237719468495</c:v>
                </c:pt>
                <c:pt idx="532">
                  <c:v>2.0530289122560861</c:v>
                </c:pt>
                <c:pt idx="533">
                  <c:v>4.7255539326526419</c:v>
                </c:pt>
                <c:pt idx="534">
                  <c:v>1.5056876626655362</c:v>
                </c:pt>
                <c:pt idx="535">
                  <c:v>1.5581077341394038</c:v>
                </c:pt>
                <c:pt idx="536">
                  <c:v>5.3165168203131694</c:v>
                </c:pt>
                <c:pt idx="537">
                  <c:v>2.2959098082512623</c:v>
                </c:pt>
                <c:pt idx="538">
                  <c:v>6.6200746581844445</c:v>
                </c:pt>
                <c:pt idx="539">
                  <c:v>4.959979340342211</c:v>
                </c:pt>
                <c:pt idx="540">
                  <c:v>5.5916786890689201</c:v>
                </c:pt>
                <c:pt idx="541">
                  <c:v>6.0456292392946827</c:v>
                </c:pt>
                <c:pt idx="542">
                  <c:v>2.590333957455436</c:v>
                </c:pt>
                <c:pt idx="543">
                  <c:v>5.6352253785176574</c:v>
                </c:pt>
                <c:pt idx="544">
                  <c:v>5.5314962797770528</c:v>
                </c:pt>
                <c:pt idx="545">
                  <c:v>5.253581564153003</c:v>
                </c:pt>
                <c:pt idx="546">
                  <c:v>5.9296784599861478</c:v>
                </c:pt>
                <c:pt idx="547">
                  <c:v>5.8926245753080861</c:v>
                </c:pt>
                <c:pt idx="548">
                  <c:v>6.541516221717826</c:v>
                </c:pt>
                <c:pt idx="549">
                  <c:v>5.7018192279444584</c:v>
                </c:pt>
                <c:pt idx="550">
                  <c:v>5.7599770360470357</c:v>
                </c:pt>
                <c:pt idx="551">
                  <c:v>4.6985109200615334</c:v>
                </c:pt>
                <c:pt idx="552">
                  <c:v>7.0961269987485922</c:v>
                </c:pt>
                <c:pt idx="553">
                  <c:v>2.6410778013073113</c:v>
                </c:pt>
                <c:pt idx="554">
                  <c:v>6.1014790304862148</c:v>
                </c:pt>
                <c:pt idx="555">
                  <c:v>6.8708506334160475</c:v>
                </c:pt>
                <c:pt idx="556">
                  <c:v>4.9910768677156874</c:v>
                </c:pt>
                <c:pt idx="557">
                  <c:v>3.1435241608434863</c:v>
                </c:pt>
                <c:pt idx="558">
                  <c:v>3.7986756815351366</c:v>
                </c:pt>
                <c:pt idx="559">
                  <c:v>3.5814081425225779</c:v>
                </c:pt>
                <c:pt idx="560">
                  <c:v>3.6437955813045022</c:v>
                </c:pt>
                <c:pt idx="561">
                  <c:v>3.0005719444041388</c:v>
                </c:pt>
                <c:pt idx="562">
                  <c:v>4.9462049048128467</c:v>
                </c:pt>
                <c:pt idx="563">
                  <c:v>1.4270643080929435</c:v>
                </c:pt>
                <c:pt idx="564">
                  <c:v>2.3659940678459592</c:v>
                </c:pt>
                <c:pt idx="565">
                  <c:v>1.6152933112846428</c:v>
                </c:pt>
                <c:pt idx="566">
                  <c:v>2.7898770456430295</c:v>
                </c:pt>
                <c:pt idx="567">
                  <c:v>1.4976095229523771</c:v>
                </c:pt>
                <c:pt idx="568">
                  <c:v>0.78909704112378165</c:v>
                </c:pt>
                <c:pt idx="569">
                  <c:v>0.92329666762198914</c:v>
                </c:pt>
                <c:pt idx="570">
                  <c:v>0.59264695406015799</c:v>
                </c:pt>
                <c:pt idx="571">
                  <c:v>0.9106281234997019</c:v>
                </c:pt>
                <c:pt idx="572">
                  <c:v>0.57892527355518875</c:v>
                </c:pt>
                <c:pt idx="573">
                  <c:v>0.74513208382622975</c:v>
                </c:pt>
                <c:pt idx="574">
                  <c:v>1.0373819777875495</c:v>
                </c:pt>
                <c:pt idx="575">
                  <c:v>0.86498677166213334</c:v>
                </c:pt>
                <c:pt idx="576">
                  <c:v>0.48804020528339381</c:v>
                </c:pt>
                <c:pt idx="577">
                  <c:v>0.62537142198674489</c:v>
                </c:pt>
                <c:pt idx="578">
                  <c:v>1.357138689163947</c:v>
                </c:pt>
                <c:pt idx="579">
                  <c:v>0.92917228712514621</c:v>
                </c:pt>
                <c:pt idx="580">
                  <c:v>1.7351879470414346</c:v>
                </c:pt>
                <c:pt idx="581">
                  <c:v>1.046907533849639</c:v>
                </c:pt>
                <c:pt idx="582">
                  <c:v>1.9746925614801505</c:v>
                </c:pt>
                <c:pt idx="583">
                  <c:v>1.7832915591419154</c:v>
                </c:pt>
                <c:pt idx="584">
                  <c:v>6.925474988954754</c:v>
                </c:pt>
                <c:pt idx="585">
                  <c:v>0.97745557346214873</c:v>
                </c:pt>
                <c:pt idx="586">
                  <c:v>3.1804262857547489</c:v>
                </c:pt>
                <c:pt idx="587">
                  <c:v>5.51093593271505</c:v>
                </c:pt>
                <c:pt idx="588">
                  <c:v>4.6902027615639641</c:v>
                </c:pt>
                <c:pt idx="589">
                  <c:v>4.0948656814048547</c:v>
                </c:pt>
                <c:pt idx="590">
                  <c:v>3.8787023029396854</c:v>
                </c:pt>
                <c:pt idx="591">
                  <c:v>3.7665766806350538</c:v>
                </c:pt>
                <c:pt idx="592">
                  <c:v>2.3636911132692777</c:v>
                </c:pt>
                <c:pt idx="593">
                  <c:v>4.7335155384846859</c:v>
                </c:pt>
                <c:pt idx="594">
                  <c:v>3.2650466589745131</c:v>
                </c:pt>
                <c:pt idx="595">
                  <c:v>5.1341904657794304</c:v>
                </c:pt>
                <c:pt idx="596">
                  <c:v>2.7605806016394574</c:v>
                </c:pt>
                <c:pt idx="597">
                  <c:v>5.0115285463197567</c:v>
                </c:pt>
                <c:pt idx="598">
                  <c:v>6.1358220072848946</c:v>
                </c:pt>
              </c:numCache>
            </c:numRef>
          </c:xVal>
          <c:yVal>
            <c:numRef>
              <c:f>Sheet3!$E$3:$E$601</c:f>
              <c:numCache>
                <c:formatCode>General</c:formatCode>
                <c:ptCount val="599"/>
                <c:pt idx="0">
                  <c:v>1.5441060769012795</c:v>
                </c:pt>
                <c:pt idx="1">
                  <c:v>2.1184485592479994</c:v>
                </c:pt>
                <c:pt idx="2">
                  <c:v>3.1910216818971211</c:v>
                </c:pt>
                <c:pt idx="3">
                  <c:v>1.6828007366342339</c:v>
                </c:pt>
                <c:pt idx="4">
                  <c:v>2.9922927745160628</c:v>
                </c:pt>
                <c:pt idx="5">
                  <c:v>4.4519816511198158</c:v>
                </c:pt>
                <c:pt idx="6">
                  <c:v>3.8503632699760151</c:v>
                </c:pt>
                <c:pt idx="7">
                  <c:v>5.6055617606515087</c:v>
                </c:pt>
                <c:pt idx="8">
                  <c:v>5.9027478696920221</c:v>
                </c:pt>
                <c:pt idx="9">
                  <c:v>3.4051934633880641</c:v>
                </c:pt>
                <c:pt idx="10">
                  <c:v>6.0284710070130565</c:v>
                </c:pt>
                <c:pt idx="11">
                  <c:v>4.5324422840140635</c:v>
                </c:pt>
                <c:pt idx="12">
                  <c:v>10.082616970862839</c:v>
                </c:pt>
                <c:pt idx="13">
                  <c:v>9.2139813529001842</c:v>
                </c:pt>
                <c:pt idx="14">
                  <c:v>8.5619732875258698</c:v>
                </c:pt>
                <c:pt idx="15">
                  <c:v>7.9265639377411325</c:v>
                </c:pt>
                <c:pt idx="16">
                  <c:v>9.9408189018998527</c:v>
                </c:pt>
                <c:pt idx="17">
                  <c:v>5.3011124357554147</c:v>
                </c:pt>
                <c:pt idx="18">
                  <c:v>9.8048088565888474</c:v>
                </c:pt>
                <c:pt idx="19">
                  <c:v>8.0558413277525016</c:v>
                </c:pt>
                <c:pt idx="20">
                  <c:v>13.037874022956711</c:v>
                </c:pt>
                <c:pt idx="21">
                  <c:v>13.095575205067178</c:v>
                </c:pt>
                <c:pt idx="22">
                  <c:v>10.697960718474864</c:v>
                </c:pt>
                <c:pt idx="23">
                  <c:v>13.25602765053711</c:v>
                </c:pt>
                <c:pt idx="24">
                  <c:v>12.568579303556266</c:v>
                </c:pt>
                <c:pt idx="25">
                  <c:v>12.846100078825479</c:v>
                </c:pt>
                <c:pt idx="26">
                  <c:v>12.251515476629743</c:v>
                </c:pt>
                <c:pt idx="27">
                  <c:v>8.1158113115292778</c:v>
                </c:pt>
                <c:pt idx="28">
                  <c:v>12.902891526709231</c:v>
                </c:pt>
                <c:pt idx="29">
                  <c:v>13.635425756563585</c:v>
                </c:pt>
                <c:pt idx="30">
                  <c:v>7.9807752646574244</c:v>
                </c:pt>
                <c:pt idx="31">
                  <c:v>12.825543121070043</c:v>
                </c:pt>
                <c:pt idx="32">
                  <c:v>11.425568368288925</c:v>
                </c:pt>
                <c:pt idx="33">
                  <c:v>10.517234309220099</c:v>
                </c:pt>
                <c:pt idx="34">
                  <c:v>10.890987000728348</c:v>
                </c:pt>
                <c:pt idx="35">
                  <c:v>8.8166629490306523</c:v>
                </c:pt>
                <c:pt idx="36">
                  <c:v>11.315391783145058</c:v>
                </c:pt>
                <c:pt idx="37">
                  <c:v>5.9207400525465799</c:v>
                </c:pt>
                <c:pt idx="38">
                  <c:v>8.0941808315751764</c:v>
                </c:pt>
                <c:pt idx="39">
                  <c:v>8.1009850426315904</c:v>
                </c:pt>
                <c:pt idx="40">
                  <c:v>4.0740780724753201</c:v>
                </c:pt>
                <c:pt idx="41">
                  <c:v>5.8881356087803773</c:v>
                </c:pt>
                <c:pt idx="42">
                  <c:v>3.7888773905669697</c:v>
                </c:pt>
                <c:pt idx="43">
                  <c:v>4.4820745858545195</c:v>
                </c:pt>
                <c:pt idx="44">
                  <c:v>3.9808912798435241</c:v>
                </c:pt>
                <c:pt idx="45">
                  <c:v>3.3099639927615354</c:v>
                </c:pt>
                <c:pt idx="46">
                  <c:v>2.8293866013860565</c:v>
                </c:pt>
                <c:pt idx="47">
                  <c:v>2.0797213359529012</c:v>
                </c:pt>
                <c:pt idx="48">
                  <c:v>3.0019561604325862</c:v>
                </c:pt>
                <c:pt idx="49">
                  <c:v>3.0931601706624949</c:v>
                </c:pt>
                <c:pt idx="50">
                  <c:v>1.5593524517664679</c:v>
                </c:pt>
                <c:pt idx="51">
                  <c:v>2.1525112881266359</c:v>
                </c:pt>
                <c:pt idx="52">
                  <c:v>1.7973278130211492</c:v>
                </c:pt>
                <c:pt idx="53">
                  <c:v>1.4755368942673959</c:v>
                </c:pt>
                <c:pt idx="54">
                  <c:v>1.2305873674100583</c:v>
                </c:pt>
                <c:pt idx="55">
                  <c:v>0.88394908523475157</c:v>
                </c:pt>
                <c:pt idx="56">
                  <c:v>1.353331039524847</c:v>
                </c:pt>
                <c:pt idx="57">
                  <c:v>2.1000329622643998</c:v>
                </c:pt>
                <c:pt idx="58">
                  <c:v>2.7095724702793347</c:v>
                </c:pt>
                <c:pt idx="59">
                  <c:v>4.5075068316032274</c:v>
                </c:pt>
                <c:pt idx="60">
                  <c:v>6.538268328930295</c:v>
                </c:pt>
                <c:pt idx="61">
                  <c:v>7.0804676970119083</c:v>
                </c:pt>
                <c:pt idx="62">
                  <c:v>8.3563237457508617</c:v>
                </c:pt>
                <c:pt idx="63">
                  <c:v>7.5643048854887427</c:v>
                </c:pt>
                <c:pt idx="64">
                  <c:v>7.863530825199458</c:v>
                </c:pt>
                <c:pt idx="65">
                  <c:v>9.0671390476954361</c:v>
                </c:pt>
                <c:pt idx="66">
                  <c:v>9.5870226512701251</c:v>
                </c:pt>
                <c:pt idx="67">
                  <c:v>12.546672778547045</c:v>
                </c:pt>
                <c:pt idx="68">
                  <c:v>12.202388424800221</c:v>
                </c:pt>
                <c:pt idx="69">
                  <c:v>12.778459504038793</c:v>
                </c:pt>
                <c:pt idx="70">
                  <c:v>10.637704681089385</c:v>
                </c:pt>
                <c:pt idx="71">
                  <c:v>11.328475985144559</c:v>
                </c:pt>
                <c:pt idx="72">
                  <c:v>11.390960793710526</c:v>
                </c:pt>
                <c:pt idx="73">
                  <c:v>11.587905721489905</c:v>
                </c:pt>
                <c:pt idx="74">
                  <c:v>8.1452003328962217</c:v>
                </c:pt>
                <c:pt idx="75">
                  <c:v>13.066946535498387</c:v>
                </c:pt>
                <c:pt idx="76">
                  <c:v>12.08544051218656</c:v>
                </c:pt>
                <c:pt idx="77">
                  <c:v>11.076773125236352</c:v>
                </c:pt>
                <c:pt idx="78">
                  <c:v>12.499139096056096</c:v>
                </c:pt>
                <c:pt idx="79">
                  <c:v>12.321760435550653</c:v>
                </c:pt>
                <c:pt idx="80">
                  <c:v>10.224563933912727</c:v>
                </c:pt>
                <c:pt idx="81">
                  <c:v>12.341477240050631</c:v>
                </c:pt>
                <c:pt idx="82">
                  <c:v>12.878853275391595</c:v>
                </c:pt>
                <c:pt idx="83">
                  <c:v>13.092219992837041</c:v>
                </c:pt>
                <c:pt idx="84">
                  <c:v>12.635389146930818</c:v>
                </c:pt>
                <c:pt idx="85">
                  <c:v>11.013690463097923</c:v>
                </c:pt>
                <c:pt idx="86">
                  <c:v>11.439715697253872</c:v>
                </c:pt>
                <c:pt idx="87">
                  <c:v>8.5565388757750167</c:v>
                </c:pt>
                <c:pt idx="88">
                  <c:v>10.043014022264419</c:v>
                </c:pt>
                <c:pt idx="89">
                  <c:v>10.15770221408493</c:v>
                </c:pt>
                <c:pt idx="90">
                  <c:v>8.5435867837565116</c:v>
                </c:pt>
                <c:pt idx="91">
                  <c:v>4.6775226640865384</c:v>
                </c:pt>
                <c:pt idx="92">
                  <c:v>5.3115180752355382</c:v>
                </c:pt>
                <c:pt idx="93">
                  <c:v>5.6160514593040984</c:v>
                </c:pt>
                <c:pt idx="94">
                  <c:v>4.264957896374602</c:v>
                </c:pt>
                <c:pt idx="95">
                  <c:v>5.0617823747409849</c:v>
                </c:pt>
                <c:pt idx="96">
                  <c:v>3.4520972096185707</c:v>
                </c:pt>
                <c:pt idx="97">
                  <c:v>2.3677893587612391</c:v>
                </c:pt>
                <c:pt idx="98">
                  <c:v>2.3587036702515221</c:v>
                </c:pt>
                <c:pt idx="99">
                  <c:v>1.8410222841195389</c:v>
                </c:pt>
                <c:pt idx="100">
                  <c:v>1.3821405326726681</c:v>
                </c:pt>
                <c:pt idx="101">
                  <c:v>2.3520227896214068</c:v>
                </c:pt>
                <c:pt idx="102">
                  <c:v>2.3200955528977922</c:v>
                </c:pt>
                <c:pt idx="103">
                  <c:v>1.6343051465650114</c:v>
                </c:pt>
                <c:pt idx="104">
                  <c:v>1.922947674102957</c:v>
                </c:pt>
                <c:pt idx="105">
                  <c:v>1.7501634924099638</c:v>
                </c:pt>
                <c:pt idx="106">
                  <c:v>2.8355222995981486</c:v>
                </c:pt>
                <c:pt idx="107">
                  <c:v>2.0402659886982444</c:v>
                </c:pt>
                <c:pt idx="108">
                  <c:v>1.4928752959130525</c:v>
                </c:pt>
                <c:pt idx="109">
                  <c:v>3.2589343788628518</c:v>
                </c:pt>
                <c:pt idx="110">
                  <c:v>4.6084243611840279</c:v>
                </c:pt>
                <c:pt idx="111">
                  <c:v>3.959068542506377</c:v>
                </c:pt>
                <c:pt idx="112">
                  <c:v>6.9607625755389675</c:v>
                </c:pt>
                <c:pt idx="113">
                  <c:v>5.8496588381365475</c:v>
                </c:pt>
                <c:pt idx="114">
                  <c:v>7.647240126425503</c:v>
                </c:pt>
                <c:pt idx="115">
                  <c:v>9.2175446930467917</c:v>
                </c:pt>
                <c:pt idx="116">
                  <c:v>8.9682086866083068</c:v>
                </c:pt>
                <c:pt idx="117">
                  <c:v>7.4675887058196233</c:v>
                </c:pt>
                <c:pt idx="118">
                  <c:v>10.738199828809602</c:v>
                </c:pt>
                <c:pt idx="119">
                  <c:v>11.028237420853758</c:v>
                </c:pt>
                <c:pt idx="120">
                  <c:v>12.355687255703618</c:v>
                </c:pt>
                <c:pt idx="121">
                  <c:v>9.1244477901482277</c:v>
                </c:pt>
                <c:pt idx="122">
                  <c:v>12.063446171312062</c:v>
                </c:pt>
                <c:pt idx="123">
                  <c:v>11.68797566304089</c:v>
                </c:pt>
                <c:pt idx="124">
                  <c:v>12.759919508806734</c:v>
                </c:pt>
                <c:pt idx="125">
                  <c:v>12.007094363116336</c:v>
                </c:pt>
                <c:pt idx="126">
                  <c:v>13.390974547824538</c:v>
                </c:pt>
                <c:pt idx="127">
                  <c:v>13.723407414365139</c:v>
                </c:pt>
                <c:pt idx="128">
                  <c:v>12.876827457465323</c:v>
                </c:pt>
                <c:pt idx="129">
                  <c:v>13.468225480947718</c:v>
                </c:pt>
                <c:pt idx="130">
                  <c:v>12.969544527350239</c:v>
                </c:pt>
                <c:pt idx="131">
                  <c:v>13.701793462405302</c:v>
                </c:pt>
                <c:pt idx="132">
                  <c:v>12.864083313964153</c:v>
                </c:pt>
                <c:pt idx="133">
                  <c:v>14.831869432734967</c:v>
                </c:pt>
                <c:pt idx="134">
                  <c:v>14.380479004279785</c:v>
                </c:pt>
                <c:pt idx="135">
                  <c:v>7.9102794896879001</c:v>
                </c:pt>
                <c:pt idx="136">
                  <c:v>12.031230245479255</c:v>
                </c:pt>
                <c:pt idx="137">
                  <c:v>9.3954726159328921</c:v>
                </c:pt>
                <c:pt idx="138">
                  <c:v>11.07425764678055</c:v>
                </c:pt>
                <c:pt idx="139">
                  <c:v>10.910067108995598</c:v>
                </c:pt>
                <c:pt idx="140">
                  <c:v>10.318691904914674</c:v>
                </c:pt>
                <c:pt idx="141">
                  <c:v>9.2871048220627976</c:v>
                </c:pt>
                <c:pt idx="142">
                  <c:v>9.4615330530671464</c:v>
                </c:pt>
                <c:pt idx="143">
                  <c:v>9.2662649572393789</c:v>
                </c:pt>
                <c:pt idx="144">
                  <c:v>7.4458703826529646</c:v>
                </c:pt>
                <c:pt idx="145">
                  <c:v>7.115704303930098</c:v>
                </c:pt>
                <c:pt idx="146">
                  <c:v>6.9160118034393152</c:v>
                </c:pt>
                <c:pt idx="147">
                  <c:v>5.2672771865909809</c:v>
                </c:pt>
                <c:pt idx="148">
                  <c:v>5.2184478157840246</c:v>
                </c:pt>
                <c:pt idx="149">
                  <c:v>4.3928320121687214</c:v>
                </c:pt>
                <c:pt idx="150">
                  <c:v>1.6620550213351786</c:v>
                </c:pt>
                <c:pt idx="151">
                  <c:v>1.8207409686182099</c:v>
                </c:pt>
                <c:pt idx="152">
                  <c:v>2.5513524978615791</c:v>
                </c:pt>
                <c:pt idx="153">
                  <c:v>3.1705596848466122</c:v>
                </c:pt>
                <c:pt idx="154">
                  <c:v>2.0699280020433957</c:v>
                </c:pt>
                <c:pt idx="155">
                  <c:v>1.7262824783011979</c:v>
                </c:pt>
                <c:pt idx="156">
                  <c:v>1.2269515811236944</c:v>
                </c:pt>
                <c:pt idx="157">
                  <c:v>2.0298122716232596</c:v>
                </c:pt>
                <c:pt idx="158">
                  <c:v>2.8808078707929243</c:v>
                </c:pt>
                <c:pt idx="159">
                  <c:v>3.5300042759602213</c:v>
                </c:pt>
                <c:pt idx="160">
                  <c:v>4.1904985887681478</c:v>
                </c:pt>
                <c:pt idx="161">
                  <c:v>4.6289342793735919</c:v>
                </c:pt>
                <c:pt idx="162">
                  <c:v>3.9676579053782302</c:v>
                </c:pt>
                <c:pt idx="163">
                  <c:v>2.6974300277246415</c:v>
                </c:pt>
                <c:pt idx="164">
                  <c:v>4.3548008743298841</c:v>
                </c:pt>
                <c:pt idx="165">
                  <c:v>5.747838281511882</c:v>
                </c:pt>
                <c:pt idx="166">
                  <c:v>8.3670516997708475</c:v>
                </c:pt>
                <c:pt idx="167">
                  <c:v>8.5685552517644048</c:v>
                </c:pt>
                <c:pt idx="168">
                  <c:v>9.249089081558493</c:v>
                </c:pt>
                <c:pt idx="169">
                  <c:v>9.0779656679566809</c:v>
                </c:pt>
                <c:pt idx="170">
                  <c:v>11.333901400837538</c:v>
                </c:pt>
                <c:pt idx="171">
                  <c:v>10.34302339584794</c:v>
                </c:pt>
                <c:pt idx="172">
                  <c:v>7.0445308758740905</c:v>
                </c:pt>
                <c:pt idx="173">
                  <c:v>6.7831796819465353</c:v>
                </c:pt>
                <c:pt idx="174">
                  <c:v>11.858131486151567</c:v>
                </c:pt>
                <c:pt idx="175">
                  <c:v>8.9868100842490843</c:v>
                </c:pt>
                <c:pt idx="176">
                  <c:v>10.718239153701585</c:v>
                </c:pt>
                <c:pt idx="177">
                  <c:v>12.52009129307495</c:v>
                </c:pt>
                <c:pt idx="178">
                  <c:v>10.126177057337891</c:v>
                </c:pt>
                <c:pt idx="179">
                  <c:v>12.68977858468102</c:v>
                </c:pt>
                <c:pt idx="180">
                  <c:v>10.716733856753152</c:v>
                </c:pt>
                <c:pt idx="181">
                  <c:v>11.262071688335372</c:v>
                </c:pt>
                <c:pt idx="182">
                  <c:v>10.640119162282065</c:v>
                </c:pt>
                <c:pt idx="183">
                  <c:v>9.4534255849190245</c:v>
                </c:pt>
                <c:pt idx="184">
                  <c:v>12.895415853237594</c:v>
                </c:pt>
                <c:pt idx="185">
                  <c:v>13.620339140093618</c:v>
                </c:pt>
                <c:pt idx="186">
                  <c:v>11.360808566721342</c:v>
                </c:pt>
                <c:pt idx="187">
                  <c:v>12.047534896659013</c:v>
                </c:pt>
                <c:pt idx="188">
                  <c:v>9.5233111329040963</c:v>
                </c:pt>
                <c:pt idx="189">
                  <c:v>12.687667710873082</c:v>
                </c:pt>
                <c:pt idx="190">
                  <c:v>12.598691772079116</c:v>
                </c:pt>
                <c:pt idx="191">
                  <c:v>11.431044786739132</c:v>
                </c:pt>
                <c:pt idx="192">
                  <c:v>10.963628581782059</c:v>
                </c:pt>
                <c:pt idx="193">
                  <c:v>9.0792357914173714</c:v>
                </c:pt>
                <c:pt idx="194">
                  <c:v>9.280711128459247</c:v>
                </c:pt>
                <c:pt idx="195">
                  <c:v>7.5029580328184666</c:v>
                </c:pt>
                <c:pt idx="196">
                  <c:v>8.4166927837047041</c:v>
                </c:pt>
                <c:pt idx="197">
                  <c:v>7.1170281795818164</c:v>
                </c:pt>
                <c:pt idx="198">
                  <c:v>6.0336902206639875</c:v>
                </c:pt>
                <c:pt idx="199">
                  <c:v>6.0163241311914168</c:v>
                </c:pt>
                <c:pt idx="200">
                  <c:v>3.8800723115084645</c:v>
                </c:pt>
                <c:pt idx="201">
                  <c:v>4.4895797048780395</c:v>
                </c:pt>
                <c:pt idx="202">
                  <c:v>2.9815472857640954</c:v>
                </c:pt>
                <c:pt idx="203">
                  <c:v>3.3670233928126003</c:v>
                </c:pt>
                <c:pt idx="204">
                  <c:v>2.2410019293798569</c:v>
                </c:pt>
                <c:pt idx="205">
                  <c:v>2.1051510006898684</c:v>
                </c:pt>
                <c:pt idx="206">
                  <c:v>2.8862698489709642</c:v>
                </c:pt>
                <c:pt idx="207">
                  <c:v>1.6868827796325225</c:v>
                </c:pt>
                <c:pt idx="208">
                  <c:v>1.6439905477691295</c:v>
                </c:pt>
                <c:pt idx="209">
                  <c:v>1.6597590637830364</c:v>
                </c:pt>
                <c:pt idx="210">
                  <c:v>1.3479501245820553</c:v>
                </c:pt>
                <c:pt idx="211">
                  <c:v>1.7090548394418943</c:v>
                </c:pt>
                <c:pt idx="212">
                  <c:v>2.7155263114244264</c:v>
                </c:pt>
                <c:pt idx="213">
                  <c:v>2.9428273075092553</c:v>
                </c:pt>
                <c:pt idx="214">
                  <c:v>4.3368273107631286</c:v>
                </c:pt>
                <c:pt idx="215">
                  <c:v>4.4502042591740016</c:v>
                </c:pt>
                <c:pt idx="216">
                  <c:v>5.8687658259906597</c:v>
                </c:pt>
                <c:pt idx="217">
                  <c:v>7.4118487918989029</c:v>
                </c:pt>
                <c:pt idx="218">
                  <c:v>8.6951028511126403</c:v>
                </c:pt>
                <c:pt idx="219">
                  <c:v>8.5329507020896198</c:v>
                </c:pt>
                <c:pt idx="220">
                  <c:v>7.9754933341671563</c:v>
                </c:pt>
                <c:pt idx="221">
                  <c:v>7.8019522600510358</c:v>
                </c:pt>
                <c:pt idx="222">
                  <c:v>8.3205960205471499</c:v>
                </c:pt>
                <c:pt idx="223">
                  <c:v>8.2815539813360086</c:v>
                </c:pt>
                <c:pt idx="224">
                  <c:v>10.558330210034496</c:v>
                </c:pt>
                <c:pt idx="225">
                  <c:v>9.887835456209876</c:v>
                </c:pt>
                <c:pt idx="226">
                  <c:v>12.850270506846</c:v>
                </c:pt>
                <c:pt idx="227">
                  <c:v>11.761114086300704</c:v>
                </c:pt>
                <c:pt idx="228">
                  <c:v>11.861124005056952</c:v>
                </c:pt>
                <c:pt idx="229">
                  <c:v>12.212931473861873</c:v>
                </c:pt>
                <c:pt idx="230">
                  <c:v>11.826200934782589</c:v>
                </c:pt>
                <c:pt idx="231">
                  <c:v>11.517915578333279</c:v>
                </c:pt>
                <c:pt idx="232">
                  <c:v>13.57456205272779</c:v>
                </c:pt>
                <c:pt idx="233">
                  <c:v>8.8333452465875624</c:v>
                </c:pt>
                <c:pt idx="234">
                  <c:v>15.056352109807399</c:v>
                </c:pt>
                <c:pt idx="235">
                  <c:v>13.188086369412446</c:v>
                </c:pt>
                <c:pt idx="236">
                  <c:v>11.270293613188086</c:v>
                </c:pt>
                <c:pt idx="237">
                  <c:v>8.5751481911354652</c:v>
                </c:pt>
                <c:pt idx="238">
                  <c:v>9.4841975537136243</c:v>
                </c:pt>
                <c:pt idx="239">
                  <c:v>14.784919393623387</c:v>
                </c:pt>
                <c:pt idx="240">
                  <c:v>8.4173505871027778</c:v>
                </c:pt>
                <c:pt idx="241">
                  <c:v>11.075430216403936</c:v>
                </c:pt>
                <c:pt idx="242">
                  <c:v>11.77737813301245</c:v>
                </c:pt>
                <c:pt idx="243">
                  <c:v>10.117948852304069</c:v>
                </c:pt>
                <c:pt idx="244">
                  <c:v>12.346614637531356</c:v>
                </c:pt>
                <c:pt idx="245">
                  <c:v>9.1563743564876443</c:v>
                </c:pt>
                <c:pt idx="246">
                  <c:v>10.20999302780608</c:v>
                </c:pt>
                <c:pt idx="247">
                  <c:v>9.6621309969579432</c:v>
                </c:pt>
                <c:pt idx="248">
                  <c:v>5.6920405718261557</c:v>
                </c:pt>
                <c:pt idx="249">
                  <c:v>7.2268220495383355</c:v>
                </c:pt>
                <c:pt idx="250">
                  <c:v>6.2518469104910501</c:v>
                </c:pt>
                <c:pt idx="251">
                  <c:v>6.1964080137608324</c:v>
                </c:pt>
                <c:pt idx="252">
                  <c:v>2.4358201988827566</c:v>
                </c:pt>
                <c:pt idx="253">
                  <c:v>4.4833782423892208</c:v>
                </c:pt>
                <c:pt idx="254">
                  <c:v>3.5819694985258801</c:v>
                </c:pt>
                <c:pt idx="255">
                  <c:v>2.7600703925182484</c:v>
                </c:pt>
                <c:pt idx="256">
                  <c:v>3.5244090717629599</c:v>
                </c:pt>
                <c:pt idx="257">
                  <c:v>3.2656786703334335</c:v>
                </c:pt>
                <c:pt idx="258">
                  <c:v>2.3137997494981919</c:v>
                </c:pt>
                <c:pt idx="259">
                  <c:v>2.0298727714718821</c:v>
                </c:pt>
                <c:pt idx="260">
                  <c:v>2.6458815448022404</c:v>
                </c:pt>
                <c:pt idx="261">
                  <c:v>2.5697704990490906</c:v>
                </c:pt>
                <c:pt idx="262">
                  <c:v>3.5604037608216612</c:v>
                </c:pt>
                <c:pt idx="263">
                  <c:v>2.9729023399684595</c:v>
                </c:pt>
                <c:pt idx="264">
                  <c:v>2.8079071999859448</c:v>
                </c:pt>
                <c:pt idx="265">
                  <c:v>4.0877446012108027</c:v>
                </c:pt>
                <c:pt idx="266">
                  <c:v>1.8336920934577807</c:v>
                </c:pt>
                <c:pt idx="267">
                  <c:v>2.4776386839164632</c:v>
                </c:pt>
                <c:pt idx="268">
                  <c:v>4.8812328544061607</c:v>
                </c:pt>
                <c:pt idx="269">
                  <c:v>3.4242395166235369</c:v>
                </c:pt>
                <c:pt idx="270">
                  <c:v>6.9532153315057865</c:v>
                </c:pt>
                <c:pt idx="271">
                  <c:v>8.1241482284137909</c:v>
                </c:pt>
                <c:pt idx="272">
                  <c:v>8.7235909797625446</c:v>
                </c:pt>
                <c:pt idx="273">
                  <c:v>11.380660610907496</c:v>
                </c:pt>
                <c:pt idx="274">
                  <c:v>12.600247095904527</c:v>
                </c:pt>
                <c:pt idx="275">
                  <c:v>10.595663591971016</c:v>
                </c:pt>
                <c:pt idx="276">
                  <c:v>11.15544172826716</c:v>
                </c:pt>
                <c:pt idx="277">
                  <c:v>6.6189903121111326</c:v>
                </c:pt>
                <c:pt idx="278">
                  <c:v>11.059502719572324</c:v>
                </c:pt>
                <c:pt idx="279">
                  <c:v>7.3097143195473935</c:v>
                </c:pt>
                <c:pt idx="280">
                  <c:v>7.3885568238533574</c:v>
                </c:pt>
                <c:pt idx="281">
                  <c:v>12.454302241447971</c:v>
                </c:pt>
                <c:pt idx="282">
                  <c:v>10.932911662151724</c:v>
                </c:pt>
                <c:pt idx="283">
                  <c:v>11.138482027081105</c:v>
                </c:pt>
                <c:pt idx="284">
                  <c:v>11.908891696103861</c:v>
                </c:pt>
                <c:pt idx="285">
                  <c:v>9.9889124215337013</c:v>
                </c:pt>
                <c:pt idx="286">
                  <c:v>11.602166278047958</c:v>
                </c:pt>
                <c:pt idx="287">
                  <c:v>9.4292171605053241</c:v>
                </c:pt>
                <c:pt idx="288">
                  <c:v>12.794343913613444</c:v>
                </c:pt>
                <c:pt idx="289">
                  <c:v>12.9995739285418</c:v>
                </c:pt>
                <c:pt idx="290">
                  <c:v>12.576198366273708</c:v>
                </c:pt>
                <c:pt idx="291">
                  <c:v>14.041847992406282</c:v>
                </c:pt>
                <c:pt idx="292">
                  <c:v>12.223969099623481</c:v>
                </c:pt>
                <c:pt idx="293">
                  <c:v>11.64626906820348</c:v>
                </c:pt>
                <c:pt idx="294">
                  <c:v>11.632436857193385</c:v>
                </c:pt>
                <c:pt idx="295">
                  <c:v>11.842706061828475</c:v>
                </c:pt>
                <c:pt idx="296">
                  <c:v>10.801182143694435</c:v>
                </c:pt>
                <c:pt idx="297">
                  <c:v>10.197688029404382</c:v>
                </c:pt>
                <c:pt idx="298">
                  <c:v>10.58822754644825</c:v>
                </c:pt>
                <c:pt idx="299">
                  <c:v>9.5938433374086465</c:v>
                </c:pt>
                <c:pt idx="300">
                  <c:v>9.0207077260100252</c:v>
                </c:pt>
                <c:pt idx="301">
                  <c:v>5.8783087441769011</c:v>
                </c:pt>
                <c:pt idx="302">
                  <c:v>5.7017760040537162</c:v>
                </c:pt>
                <c:pt idx="303">
                  <c:v>5.3772822713464299</c:v>
                </c:pt>
                <c:pt idx="304">
                  <c:v>3.3222569516739018</c:v>
                </c:pt>
                <c:pt idx="305">
                  <c:v>2.8020622075965367</c:v>
                </c:pt>
                <c:pt idx="306">
                  <c:v>1.9955404452491665</c:v>
                </c:pt>
                <c:pt idx="307">
                  <c:v>4.1471784475394289</c:v>
                </c:pt>
                <c:pt idx="308">
                  <c:v>2.5354766440499645</c:v>
                </c:pt>
                <c:pt idx="309">
                  <c:v>1.3698138091749128</c:v>
                </c:pt>
                <c:pt idx="310">
                  <c:v>2.6900195310426933</c:v>
                </c:pt>
                <c:pt idx="311">
                  <c:v>2.7083774504572853</c:v>
                </c:pt>
                <c:pt idx="312">
                  <c:v>2.360639924780358</c:v>
                </c:pt>
                <c:pt idx="313">
                  <c:v>2.3085724948503183</c:v>
                </c:pt>
                <c:pt idx="314">
                  <c:v>2.5440101741371572</c:v>
                </c:pt>
                <c:pt idx="315">
                  <c:v>2.0764897389624957</c:v>
                </c:pt>
                <c:pt idx="316">
                  <c:v>1.5894042209149462</c:v>
                </c:pt>
                <c:pt idx="317">
                  <c:v>1.3570583832451828</c:v>
                </c:pt>
                <c:pt idx="318">
                  <c:v>3.4099502464512952</c:v>
                </c:pt>
                <c:pt idx="319">
                  <c:v>3.1248369227073458</c:v>
                </c:pt>
                <c:pt idx="320">
                  <c:v>4.581075918262747</c:v>
                </c:pt>
                <c:pt idx="321">
                  <c:v>3.8201796504164602</c:v>
                </c:pt>
                <c:pt idx="322">
                  <c:v>3.4902229357685015</c:v>
                </c:pt>
                <c:pt idx="323">
                  <c:v>5.8746227080543534</c:v>
                </c:pt>
                <c:pt idx="324">
                  <c:v>6.7338209920594236</c:v>
                </c:pt>
                <c:pt idx="325">
                  <c:v>8.9142696687620138</c:v>
                </c:pt>
                <c:pt idx="326">
                  <c:v>4.198869686950446</c:v>
                </c:pt>
                <c:pt idx="327">
                  <c:v>8.6109833663367699</c:v>
                </c:pt>
                <c:pt idx="328">
                  <c:v>10.443307740163968</c:v>
                </c:pt>
                <c:pt idx="329">
                  <c:v>10.233634970965625</c:v>
                </c:pt>
                <c:pt idx="330">
                  <c:v>11.556212677695493</c:v>
                </c:pt>
                <c:pt idx="331">
                  <c:v>10.691970759172335</c:v>
                </c:pt>
                <c:pt idx="332">
                  <c:v>11.052345558597375</c:v>
                </c:pt>
                <c:pt idx="333">
                  <c:v>12.465504259874455</c:v>
                </c:pt>
                <c:pt idx="334">
                  <c:v>12.071858353092304</c:v>
                </c:pt>
                <c:pt idx="335">
                  <c:v>13.47737887026654</c:v>
                </c:pt>
                <c:pt idx="336">
                  <c:v>11.898545392721813</c:v>
                </c:pt>
                <c:pt idx="337">
                  <c:v>11.564012901363709</c:v>
                </c:pt>
                <c:pt idx="338">
                  <c:v>11.753194447574076</c:v>
                </c:pt>
                <c:pt idx="339">
                  <c:v>13.469248482099935</c:v>
                </c:pt>
                <c:pt idx="340">
                  <c:v>14.092963749880624</c:v>
                </c:pt>
                <c:pt idx="341">
                  <c:v>7.9356862304308367</c:v>
                </c:pt>
                <c:pt idx="342">
                  <c:v>13.052359352085416</c:v>
                </c:pt>
                <c:pt idx="343">
                  <c:v>11.847875874020223</c:v>
                </c:pt>
                <c:pt idx="344">
                  <c:v>13.556807426547152</c:v>
                </c:pt>
                <c:pt idx="345">
                  <c:v>12.610435874505974</c:v>
                </c:pt>
                <c:pt idx="346">
                  <c:v>12.634368700811905</c:v>
                </c:pt>
                <c:pt idx="347">
                  <c:v>10.070853451822492</c:v>
                </c:pt>
                <c:pt idx="348">
                  <c:v>9.3021319269685812</c:v>
                </c:pt>
                <c:pt idx="349">
                  <c:v>10.002520536420066</c:v>
                </c:pt>
                <c:pt idx="350">
                  <c:v>10.900182771219711</c:v>
                </c:pt>
                <c:pt idx="351">
                  <c:v>9.3639346333311071</c:v>
                </c:pt>
                <c:pt idx="352">
                  <c:v>7.5472323884369095</c:v>
                </c:pt>
                <c:pt idx="353">
                  <c:v>7.8144919314434258</c:v>
                </c:pt>
                <c:pt idx="354">
                  <c:v>6.0345181758556867</c:v>
                </c:pt>
                <c:pt idx="355">
                  <c:v>6.7545731292421287</c:v>
                </c:pt>
                <c:pt idx="356">
                  <c:v>6.0699635816182322</c:v>
                </c:pt>
                <c:pt idx="357">
                  <c:v>3.6190877661726804</c:v>
                </c:pt>
                <c:pt idx="358">
                  <c:v>3.8821242416182078</c:v>
                </c:pt>
                <c:pt idx="359">
                  <c:v>4.4330769757505717</c:v>
                </c:pt>
                <c:pt idx="360">
                  <c:v>2.4960541177622693</c:v>
                </c:pt>
                <c:pt idx="361">
                  <c:v>1.5880339552215068</c:v>
                </c:pt>
                <c:pt idx="362">
                  <c:v>2.4528047652547271</c:v>
                </c:pt>
                <c:pt idx="363">
                  <c:v>2.8404831029394835</c:v>
                </c:pt>
                <c:pt idx="364">
                  <c:v>0.95329876182032014</c:v>
                </c:pt>
                <c:pt idx="365">
                  <c:v>1.3718733141545445</c:v>
                </c:pt>
                <c:pt idx="366">
                  <c:v>1.2557272835800743</c:v>
                </c:pt>
                <c:pt idx="367">
                  <c:v>1.5206483311130039</c:v>
                </c:pt>
                <c:pt idx="368">
                  <c:v>1.8000800048615502</c:v>
                </c:pt>
                <c:pt idx="369">
                  <c:v>2.415302751806061</c:v>
                </c:pt>
                <c:pt idx="370">
                  <c:v>4.5310525842626612</c:v>
                </c:pt>
                <c:pt idx="371">
                  <c:v>2.5871859080004609</c:v>
                </c:pt>
                <c:pt idx="372">
                  <c:v>2.3286329801693886</c:v>
                </c:pt>
                <c:pt idx="373">
                  <c:v>5.0024503104708362</c:v>
                </c:pt>
                <c:pt idx="374">
                  <c:v>3.9875784676374746</c:v>
                </c:pt>
                <c:pt idx="375">
                  <c:v>4.8578296669153023</c:v>
                </c:pt>
                <c:pt idx="376">
                  <c:v>6.1485874822704583</c:v>
                </c:pt>
                <c:pt idx="377">
                  <c:v>6.4335261788707605</c:v>
                </c:pt>
                <c:pt idx="378">
                  <c:v>10.521683951016582</c:v>
                </c:pt>
                <c:pt idx="379">
                  <c:v>11.19932834059408</c:v>
                </c:pt>
                <c:pt idx="380">
                  <c:v>11.430657875304215</c:v>
                </c:pt>
                <c:pt idx="381">
                  <c:v>10.997431657920703</c:v>
                </c:pt>
                <c:pt idx="382">
                  <c:v>10.007832807522973</c:v>
                </c:pt>
                <c:pt idx="383">
                  <c:v>10.033765726341027</c:v>
                </c:pt>
                <c:pt idx="384">
                  <c:v>11.608679279633451</c:v>
                </c:pt>
                <c:pt idx="385">
                  <c:v>10.236318872582219</c:v>
                </c:pt>
                <c:pt idx="386">
                  <c:v>12.36972875779677</c:v>
                </c:pt>
                <c:pt idx="387">
                  <c:v>12.242600547201395</c:v>
                </c:pt>
                <c:pt idx="388">
                  <c:v>11.901423182426816</c:v>
                </c:pt>
                <c:pt idx="389">
                  <c:v>12.567478065417522</c:v>
                </c:pt>
                <c:pt idx="390">
                  <c:v>13.911260834843986</c:v>
                </c:pt>
                <c:pt idx="391">
                  <c:v>12.881777935720445</c:v>
                </c:pt>
                <c:pt idx="392">
                  <c:v>12.96215233386277</c:v>
                </c:pt>
                <c:pt idx="393">
                  <c:v>9.0938235189884526</c:v>
                </c:pt>
                <c:pt idx="394">
                  <c:v>13.58794856277761</c:v>
                </c:pt>
                <c:pt idx="395">
                  <c:v>13.437788928567107</c:v>
                </c:pt>
                <c:pt idx="396">
                  <c:v>12.542188642555557</c:v>
                </c:pt>
                <c:pt idx="397">
                  <c:v>12.478077594558039</c:v>
                </c:pt>
                <c:pt idx="398">
                  <c:v>10.438381031594794</c:v>
                </c:pt>
                <c:pt idx="399">
                  <c:v>12.652828584151999</c:v>
                </c:pt>
                <c:pt idx="400">
                  <c:v>11.240237967714283</c:v>
                </c:pt>
                <c:pt idx="401">
                  <c:v>10.23039620154116</c:v>
                </c:pt>
                <c:pt idx="402">
                  <c:v>9.2646752082578736</c:v>
                </c:pt>
                <c:pt idx="403">
                  <c:v>8.8038058358073989</c:v>
                </c:pt>
                <c:pt idx="404">
                  <c:v>7.0978308885016697</c:v>
                </c:pt>
                <c:pt idx="405">
                  <c:v>8.2775727901161247</c:v>
                </c:pt>
                <c:pt idx="406">
                  <c:v>6.5748579128464586</c:v>
                </c:pt>
                <c:pt idx="407">
                  <c:v>4.5508413933518401</c:v>
                </c:pt>
                <c:pt idx="408">
                  <c:v>6.5619536750679384</c:v>
                </c:pt>
                <c:pt idx="409">
                  <c:v>3.5554682304710963</c:v>
                </c:pt>
                <c:pt idx="410">
                  <c:v>3.9580443467267106</c:v>
                </c:pt>
                <c:pt idx="411">
                  <c:v>2.6807955017656275</c:v>
                </c:pt>
                <c:pt idx="412">
                  <c:v>2.4352709103961372</c:v>
                </c:pt>
                <c:pt idx="413">
                  <c:v>2.2478611805055371</c:v>
                </c:pt>
                <c:pt idx="414">
                  <c:v>1.5295273204820974</c:v>
                </c:pt>
                <c:pt idx="415">
                  <c:v>2.0416547977694055</c:v>
                </c:pt>
                <c:pt idx="416">
                  <c:v>2.4434031817449831</c:v>
                </c:pt>
                <c:pt idx="417">
                  <c:v>2.0162093674102812</c:v>
                </c:pt>
                <c:pt idx="418">
                  <c:v>2.2295210732718669</c:v>
                </c:pt>
                <c:pt idx="419">
                  <c:v>1.7949845311037802</c:v>
                </c:pt>
                <c:pt idx="420">
                  <c:v>1.7024528830687689</c:v>
                </c:pt>
                <c:pt idx="421">
                  <c:v>1.7306541878672785</c:v>
                </c:pt>
                <c:pt idx="422">
                  <c:v>2.5952213793043204</c:v>
                </c:pt>
                <c:pt idx="423">
                  <c:v>3.6843917737511949</c:v>
                </c:pt>
                <c:pt idx="424">
                  <c:v>3.3966314727974827</c:v>
                </c:pt>
                <c:pt idx="425">
                  <c:v>3.244165933549644</c:v>
                </c:pt>
                <c:pt idx="426">
                  <c:v>5.1298083990954275</c:v>
                </c:pt>
                <c:pt idx="427">
                  <c:v>4.7334894498719731</c:v>
                </c:pt>
                <c:pt idx="428">
                  <c:v>4.6146021953079384</c:v>
                </c:pt>
                <c:pt idx="429">
                  <c:v>10.005143158793114</c:v>
                </c:pt>
                <c:pt idx="430">
                  <c:v>10.007013466890399</c:v>
                </c:pt>
                <c:pt idx="431">
                  <c:v>9.9051169982517102</c:v>
                </c:pt>
                <c:pt idx="432">
                  <c:v>8.6680199660134321</c:v>
                </c:pt>
                <c:pt idx="433">
                  <c:v>11.360560800146233</c:v>
                </c:pt>
                <c:pt idx="434">
                  <c:v>12.018110357048405</c:v>
                </c:pt>
                <c:pt idx="435">
                  <c:v>10.773106238665591</c:v>
                </c:pt>
                <c:pt idx="436">
                  <c:v>10.605255279030372</c:v>
                </c:pt>
                <c:pt idx="437">
                  <c:v>10.097480819020856</c:v>
                </c:pt>
                <c:pt idx="438">
                  <c:v>8.8551279931917684</c:v>
                </c:pt>
                <c:pt idx="439">
                  <c:v>11.759432445865404</c:v>
                </c:pt>
                <c:pt idx="440">
                  <c:v>12.637356551722165</c:v>
                </c:pt>
                <c:pt idx="441">
                  <c:v>13.677660073388601</c:v>
                </c:pt>
                <c:pt idx="442">
                  <c:v>14.449609492580301</c:v>
                </c:pt>
                <c:pt idx="443">
                  <c:v>11.920085557663977</c:v>
                </c:pt>
                <c:pt idx="444">
                  <c:v>8.7924267914592082</c:v>
                </c:pt>
                <c:pt idx="445">
                  <c:v>12.656597895567796</c:v>
                </c:pt>
                <c:pt idx="446">
                  <c:v>13.655034887087856</c:v>
                </c:pt>
                <c:pt idx="447">
                  <c:v>12.709089426607884</c:v>
                </c:pt>
                <c:pt idx="448">
                  <c:v>11.019916725081176</c:v>
                </c:pt>
                <c:pt idx="449">
                  <c:v>11.027643318341767</c:v>
                </c:pt>
                <c:pt idx="450">
                  <c:v>12.321040236811417</c:v>
                </c:pt>
                <c:pt idx="451">
                  <c:v>9.5942071693438784</c:v>
                </c:pt>
                <c:pt idx="452">
                  <c:v>9.9712535181077442</c:v>
                </c:pt>
                <c:pt idx="453">
                  <c:v>10.072376523182502</c:v>
                </c:pt>
                <c:pt idx="454">
                  <c:v>9.3109859004171529</c:v>
                </c:pt>
                <c:pt idx="455">
                  <c:v>7.5809532227163903</c:v>
                </c:pt>
                <c:pt idx="456">
                  <c:v>8.5387462871308983</c:v>
                </c:pt>
                <c:pt idx="457">
                  <c:v>6.3986645850301134</c:v>
                </c:pt>
                <c:pt idx="458">
                  <c:v>6.9644319425187371</c:v>
                </c:pt>
                <c:pt idx="459">
                  <c:v>6.9927963236218869</c:v>
                </c:pt>
                <c:pt idx="460">
                  <c:v>5.4743718304038609</c:v>
                </c:pt>
                <c:pt idx="461">
                  <c:v>2.6902573144512343</c:v>
                </c:pt>
                <c:pt idx="462">
                  <c:v>2.3681125012139179</c:v>
                </c:pt>
                <c:pt idx="463">
                  <c:v>3.6847498566191801</c:v>
                </c:pt>
                <c:pt idx="464">
                  <c:v>3.0467212473310088</c:v>
                </c:pt>
                <c:pt idx="465">
                  <c:v>3.9680990439199362</c:v>
                </c:pt>
                <c:pt idx="466">
                  <c:v>1.5673938619521806</c:v>
                </c:pt>
                <c:pt idx="467">
                  <c:v>2.2486687374315322</c:v>
                </c:pt>
                <c:pt idx="468">
                  <c:v>2.4626034851178207</c:v>
                </c:pt>
                <c:pt idx="469">
                  <c:v>1.6004747933240697</c:v>
                </c:pt>
                <c:pt idx="470">
                  <c:v>2.8064741310382364</c:v>
                </c:pt>
                <c:pt idx="471">
                  <c:v>2.9923922022511178</c:v>
                </c:pt>
                <c:pt idx="472">
                  <c:v>3.554771040202394</c:v>
                </c:pt>
                <c:pt idx="473">
                  <c:v>2.7620222680259778</c:v>
                </c:pt>
                <c:pt idx="474">
                  <c:v>3.2671527008889782</c:v>
                </c:pt>
                <c:pt idx="475">
                  <c:v>2.3657236821326251</c:v>
                </c:pt>
                <c:pt idx="476">
                  <c:v>4.0163019719177084</c:v>
                </c:pt>
                <c:pt idx="477">
                  <c:v>5.9647286881762742</c:v>
                </c:pt>
                <c:pt idx="478">
                  <c:v>5.9032115021528755</c:v>
                </c:pt>
                <c:pt idx="479">
                  <c:v>8.7001342822073386</c:v>
                </c:pt>
                <c:pt idx="480">
                  <c:v>8.9415247248354017</c:v>
                </c:pt>
                <c:pt idx="481">
                  <c:v>6.7783254656234924</c:v>
                </c:pt>
                <c:pt idx="482">
                  <c:v>8.537517619775338</c:v>
                </c:pt>
                <c:pt idx="483">
                  <c:v>10.789768326205934</c:v>
                </c:pt>
                <c:pt idx="484">
                  <c:v>11.129977953932503</c:v>
                </c:pt>
                <c:pt idx="485">
                  <c:v>7.3667368778408813</c:v>
                </c:pt>
                <c:pt idx="486">
                  <c:v>10.84097217936176</c:v>
                </c:pt>
                <c:pt idx="487">
                  <c:v>11.061643742578134</c:v>
                </c:pt>
                <c:pt idx="488">
                  <c:v>12.338906919123058</c:v>
                </c:pt>
                <c:pt idx="489">
                  <c:v>11.460657174636788</c:v>
                </c:pt>
                <c:pt idx="490">
                  <c:v>14.756061554024329</c:v>
                </c:pt>
                <c:pt idx="491">
                  <c:v>11.466905155268725</c:v>
                </c:pt>
                <c:pt idx="492">
                  <c:v>7.8041096898968778</c:v>
                </c:pt>
                <c:pt idx="493">
                  <c:v>13.696686883648525</c:v>
                </c:pt>
                <c:pt idx="494">
                  <c:v>13.484296460123479</c:v>
                </c:pt>
                <c:pt idx="495">
                  <c:v>12.15556362943968</c:v>
                </c:pt>
                <c:pt idx="496">
                  <c:v>15.663588087084864</c:v>
                </c:pt>
                <c:pt idx="497">
                  <c:v>12.709031871460262</c:v>
                </c:pt>
                <c:pt idx="498">
                  <c:v>13.659929245690124</c:v>
                </c:pt>
                <c:pt idx="499">
                  <c:v>12.605903848454853</c:v>
                </c:pt>
                <c:pt idx="500">
                  <c:v>7.8796195229594463</c:v>
                </c:pt>
                <c:pt idx="501">
                  <c:v>12.295560482199635</c:v>
                </c:pt>
                <c:pt idx="502">
                  <c:v>12.700905171842663</c:v>
                </c:pt>
                <c:pt idx="503">
                  <c:v>11.100733857955099</c:v>
                </c:pt>
                <c:pt idx="504">
                  <c:v>10.532377751145354</c:v>
                </c:pt>
                <c:pt idx="505">
                  <c:v>11.144224609623045</c:v>
                </c:pt>
                <c:pt idx="506">
                  <c:v>8.0597813071556921</c:v>
                </c:pt>
                <c:pt idx="507">
                  <c:v>9.1813504570016224</c:v>
                </c:pt>
                <c:pt idx="508">
                  <c:v>10.911179737383188</c:v>
                </c:pt>
                <c:pt idx="509">
                  <c:v>7.0836846330301295</c:v>
                </c:pt>
                <c:pt idx="510">
                  <c:v>7.3714955171459042</c:v>
                </c:pt>
                <c:pt idx="511">
                  <c:v>5.8150091063080831</c:v>
                </c:pt>
                <c:pt idx="512">
                  <c:v>6.4863752868079816</c:v>
                </c:pt>
                <c:pt idx="513">
                  <c:v>4.5940809803284628</c:v>
                </c:pt>
                <c:pt idx="514">
                  <c:v>4.5403937057673733</c:v>
                </c:pt>
                <c:pt idx="515">
                  <c:v>3.8763889489600842</c:v>
                </c:pt>
                <c:pt idx="516">
                  <c:v>2.4050420480693395</c:v>
                </c:pt>
                <c:pt idx="517">
                  <c:v>3.1001994781199604</c:v>
                </c:pt>
                <c:pt idx="518">
                  <c:v>1.7355048525023973</c:v>
                </c:pt>
                <c:pt idx="519">
                  <c:v>2.7507762681591981</c:v>
                </c:pt>
                <c:pt idx="520">
                  <c:v>3.0301290711357494</c:v>
                </c:pt>
                <c:pt idx="521">
                  <c:v>2.021769490952551</c:v>
                </c:pt>
                <c:pt idx="522">
                  <c:v>2.5766644457550179</c:v>
                </c:pt>
                <c:pt idx="523">
                  <c:v>2.8859396108873727</c:v>
                </c:pt>
                <c:pt idx="524">
                  <c:v>2.1472226642657382</c:v>
                </c:pt>
                <c:pt idx="525">
                  <c:v>1.2169762843482617</c:v>
                </c:pt>
                <c:pt idx="526">
                  <c:v>2.5273775534419847</c:v>
                </c:pt>
                <c:pt idx="527">
                  <c:v>2.4397188632517555</c:v>
                </c:pt>
                <c:pt idx="528">
                  <c:v>4.6362071640512896</c:v>
                </c:pt>
                <c:pt idx="529">
                  <c:v>4.023094711275899</c:v>
                </c:pt>
                <c:pt idx="530">
                  <c:v>5.871281485697641</c:v>
                </c:pt>
                <c:pt idx="531">
                  <c:v>5.9116715539339069</c:v>
                </c:pt>
                <c:pt idx="532">
                  <c:v>6.0854760256476981</c:v>
                </c:pt>
                <c:pt idx="533">
                  <c:v>10.048106612622341</c:v>
                </c:pt>
                <c:pt idx="534">
                  <c:v>6.2855896220976746</c:v>
                </c:pt>
                <c:pt idx="535">
                  <c:v>5.1893915583125905</c:v>
                </c:pt>
                <c:pt idx="536">
                  <c:v>10.640409048629836</c:v>
                </c:pt>
                <c:pt idx="537">
                  <c:v>7.375484340584439</c:v>
                </c:pt>
                <c:pt idx="538">
                  <c:v>12.469514109331236</c:v>
                </c:pt>
                <c:pt idx="539">
                  <c:v>10.505971374313635</c:v>
                </c:pt>
                <c:pt idx="540">
                  <c:v>10.578848310037271</c:v>
                </c:pt>
                <c:pt idx="541">
                  <c:v>11.382389133624313</c:v>
                </c:pt>
                <c:pt idx="542">
                  <c:v>5.5436649078015012</c:v>
                </c:pt>
                <c:pt idx="543">
                  <c:v>12.389854549824122</c:v>
                </c:pt>
                <c:pt idx="544">
                  <c:v>12.653018110102023</c:v>
                </c:pt>
                <c:pt idx="545">
                  <c:v>9.0475888287037503</c:v>
                </c:pt>
                <c:pt idx="546">
                  <c:v>13.09097964141576</c:v>
                </c:pt>
                <c:pt idx="547">
                  <c:v>12.719672820206835</c:v>
                </c:pt>
                <c:pt idx="548">
                  <c:v>14.120948268042127</c:v>
                </c:pt>
                <c:pt idx="549">
                  <c:v>12.761388064702171</c:v>
                </c:pt>
                <c:pt idx="550">
                  <c:v>12.735833927546878</c:v>
                </c:pt>
                <c:pt idx="551">
                  <c:v>9.0516102263677425</c:v>
                </c:pt>
                <c:pt idx="552">
                  <c:v>12.29627125477746</c:v>
                </c:pt>
                <c:pt idx="553">
                  <c:v>7.0636781295185944</c:v>
                </c:pt>
                <c:pt idx="554">
                  <c:v>12.759849044857845</c:v>
                </c:pt>
                <c:pt idx="555">
                  <c:v>11.119317647380196</c:v>
                </c:pt>
                <c:pt idx="556">
                  <c:v>9.8292603086184993</c:v>
                </c:pt>
                <c:pt idx="557">
                  <c:v>5.6338722926672231</c:v>
                </c:pt>
                <c:pt idx="558">
                  <c:v>8.825630656467581</c:v>
                </c:pt>
                <c:pt idx="559">
                  <c:v>9.8888786493688414</c:v>
                </c:pt>
                <c:pt idx="560">
                  <c:v>9.1128717999461575</c:v>
                </c:pt>
                <c:pt idx="561">
                  <c:v>7.6649258549853592</c:v>
                </c:pt>
                <c:pt idx="562">
                  <c:v>7.1664620453395864</c:v>
                </c:pt>
                <c:pt idx="563">
                  <c:v>5.2901170540767408</c:v>
                </c:pt>
                <c:pt idx="564">
                  <c:v>5.6734822063833832</c:v>
                </c:pt>
                <c:pt idx="565">
                  <c:v>4.9575613626378052</c:v>
                </c:pt>
                <c:pt idx="566">
                  <c:v>4.644062518102797</c:v>
                </c:pt>
                <c:pt idx="567">
                  <c:v>3.7187368516209798</c:v>
                </c:pt>
                <c:pt idx="568">
                  <c:v>2.3753268662068687</c:v>
                </c:pt>
                <c:pt idx="569">
                  <c:v>3.1092503055348848</c:v>
                </c:pt>
                <c:pt idx="570">
                  <c:v>2.0145031179931889</c:v>
                </c:pt>
                <c:pt idx="571">
                  <c:v>2.9094850429201933</c:v>
                </c:pt>
                <c:pt idx="572">
                  <c:v>2.2025944585247732</c:v>
                </c:pt>
                <c:pt idx="573">
                  <c:v>2.1698210902677997</c:v>
                </c:pt>
                <c:pt idx="574">
                  <c:v>2.9810480547886451</c:v>
                </c:pt>
                <c:pt idx="575">
                  <c:v>3.4982330704289581</c:v>
                </c:pt>
                <c:pt idx="576">
                  <c:v>1.7041359790267867</c:v>
                </c:pt>
                <c:pt idx="577">
                  <c:v>2.2127450578383674</c:v>
                </c:pt>
                <c:pt idx="578">
                  <c:v>4.3125497717110477</c:v>
                </c:pt>
                <c:pt idx="579">
                  <c:v>2.6607280143999117</c:v>
                </c:pt>
                <c:pt idx="580">
                  <c:v>5.3318243133067513</c:v>
                </c:pt>
                <c:pt idx="581">
                  <c:v>3.5195826256094729</c:v>
                </c:pt>
                <c:pt idx="582">
                  <c:v>6.3278121867005028</c:v>
                </c:pt>
                <c:pt idx="583">
                  <c:v>5.2578915570775164</c:v>
                </c:pt>
                <c:pt idx="584">
                  <c:v>8.1404138665838044</c:v>
                </c:pt>
                <c:pt idx="585">
                  <c:v>4.652221740404876</c:v>
                </c:pt>
                <c:pt idx="586">
                  <c:v>8.5530124484407075</c:v>
                </c:pt>
                <c:pt idx="587">
                  <c:v>10.686462925921115</c:v>
                </c:pt>
                <c:pt idx="588">
                  <c:v>11.125722144223094</c:v>
                </c:pt>
                <c:pt idx="589">
                  <c:v>10.924364896223956</c:v>
                </c:pt>
                <c:pt idx="590">
                  <c:v>9.3473194089188283</c:v>
                </c:pt>
                <c:pt idx="591">
                  <c:v>9.1194415130983462</c:v>
                </c:pt>
                <c:pt idx="592">
                  <c:v>6.3672102976528571</c:v>
                </c:pt>
                <c:pt idx="593">
                  <c:v>11.320504449975388</c:v>
                </c:pt>
                <c:pt idx="594">
                  <c:v>9.1801017305603345</c:v>
                </c:pt>
                <c:pt idx="595">
                  <c:v>11.605434411876503</c:v>
                </c:pt>
                <c:pt idx="596">
                  <c:v>8.6254347717025777</c:v>
                </c:pt>
                <c:pt idx="597">
                  <c:v>11.711357544522688</c:v>
                </c:pt>
                <c:pt idx="598">
                  <c:v>13.542959611786596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Sheet3!$E$602</c:f>
              <c:strCache>
                <c:ptCount val="1"/>
                <c:pt idx="0">
                  <c:v>y=x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  <c:spPr>
              <a:noFill/>
            </c:spPr>
          </c:marker>
          <c:trendline>
            <c:spPr>
              <a:ln>
                <a:solidFill>
                  <a:srgbClr val="FF0000"/>
                </a:solidFill>
              </a:ln>
            </c:spPr>
            <c:trendlineType val="linear"/>
            <c:forward val="10"/>
            <c:dispRSqr val="0"/>
            <c:dispEq val="1"/>
            <c:trendlineLbl>
              <c:layout>
                <c:manualLayout>
                  <c:x val="-0.28512489063867019"/>
                  <c:y val="0.253761665208515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800"/>
                  </a:pPr>
                  <a:endParaRPr lang="zh-CN"/>
                </a:p>
              </c:txPr>
            </c:trendlineLbl>
          </c:trendline>
          <c:xVal>
            <c:numRef>
              <c:f>Sheet3!$B$603:$B$604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Sheet3!$E$603:$E$604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71136"/>
        <c:axId val="196572672"/>
      </c:scatterChart>
      <c:valAx>
        <c:axId val="196571136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96572672"/>
        <c:crosses val="autoZero"/>
        <c:crossBetween val="midCat"/>
        <c:majorUnit val="2"/>
      </c:valAx>
      <c:valAx>
        <c:axId val="196572672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571136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657225</xdr:colOff>
      <xdr:row>4</xdr:row>
      <xdr:rowOff>19050</xdr:rowOff>
    </xdr:from>
    <xdr:to>
      <xdr:col>13</xdr:col>
      <xdr:colOff>723900</xdr:colOff>
      <xdr:row>20</xdr:row>
      <xdr:rowOff>19050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161925</xdr:rowOff>
    </xdr:from>
    <xdr:to>
      <xdr:col>15</xdr:col>
      <xdr:colOff>314325</xdr:colOff>
      <xdr:row>10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466725</xdr:colOff>
      <xdr:row>10</xdr:row>
      <xdr:rowOff>133350</xdr:rowOff>
    </xdr:from>
    <xdr:to>
      <xdr:col>15</xdr:col>
      <xdr:colOff>466725</xdr:colOff>
      <xdr:row>20</xdr:row>
      <xdr:rowOff>123825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161925</xdr:rowOff>
    </xdr:from>
    <xdr:to>
      <xdr:col>15</xdr:col>
      <xdr:colOff>314325</xdr:colOff>
      <xdr:row>10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11</xdr:row>
      <xdr:rowOff>123825</xdr:rowOff>
    </xdr:from>
    <xdr:to>
      <xdr:col>15</xdr:col>
      <xdr:colOff>352425</xdr:colOff>
      <xdr:row>21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161925</xdr:rowOff>
    </xdr:from>
    <xdr:to>
      <xdr:col>15</xdr:col>
      <xdr:colOff>314325</xdr:colOff>
      <xdr:row>10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295275</xdr:colOff>
      <xdr:row>11</xdr:row>
      <xdr:rowOff>66675</xdr:rowOff>
    </xdr:from>
    <xdr:to>
      <xdr:col>15</xdr:col>
      <xdr:colOff>295275</xdr:colOff>
      <xdr:row>21</xdr:row>
      <xdr:rowOff>57150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392430</xdr:colOff>
      <xdr:row>10</xdr:row>
      <xdr:rowOff>144780</xdr:rowOff>
    </xdr:from>
    <xdr:to>
      <xdr:col>12</xdr:col>
      <xdr:colOff>163830</xdr:colOff>
      <xdr:row>26</xdr:row>
      <xdr:rowOff>144780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8</xdr:row>
      <xdr:rowOff>19050</xdr:rowOff>
    </xdr:from>
    <xdr:to>
      <xdr:col>4</xdr:col>
      <xdr:colOff>85725</xdr:colOff>
      <xdr:row>24</xdr:row>
      <xdr:rowOff>19050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17</xdr:row>
      <xdr:rowOff>104775</xdr:rowOff>
    </xdr:from>
    <xdr:to>
      <xdr:col>11</xdr:col>
      <xdr:colOff>676275</xdr:colOff>
      <xdr:row>35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161925</xdr:colOff>
      <xdr:row>24</xdr:row>
      <xdr:rowOff>19050</xdr:rowOff>
    </xdr:from>
    <xdr:to>
      <xdr:col>4</xdr:col>
      <xdr:colOff>1009650</xdr:colOff>
      <xdr:row>40</xdr:row>
      <xdr:rowOff>19050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01"/>
  <sheetViews>
    <sheetView workbookViewId="0">
      <selection activeCell="C1" sqref="C1:K1048576"/>
    </sheetView>
  </sheetViews>
  <sheetFormatPr defaultRowHeight="14.4"/>
  <cols>
    <col min="1" max="1" width="11.44140625" style="1" customWidth="1"/>
    <col min="2" max="2" width="0.109375" style="1" customWidth="1"/>
    <col min="9" max="9" width="7.33203125" style="10" customWidth="1"/>
    <col min="10" max="10" width="14.44140625" customWidth="1"/>
    <col min="11" max="11" width="9.44140625" style="1" customWidth="1"/>
    <col min="12" max="12" width="11.109375" style="1" customWidth="1"/>
    <col min="13" max="13" width="7.6640625" style="1" customWidth="1"/>
    <col min="14" max="14" width="12.77734375" style="1" customWidth="1"/>
    <col min="15" max="15" width="12.6640625" style="1" customWidth="1"/>
    <col min="16" max="16" width="12.88671875" style="1" customWidth="1"/>
    <col min="17" max="19" width="14.21875" customWidth="1"/>
    <col min="21" max="21" width="15.33203125" style="1" customWidth="1"/>
    <col min="22" max="23" width="7.6640625" style="1" customWidth="1"/>
    <col min="24" max="25" width="9.77734375" style="1" customWidth="1"/>
    <col min="26" max="34" width="7.77734375" style="1" customWidth="1"/>
  </cols>
  <sheetData>
    <row r="1" spans="1:44" ht="32.25" customHeight="1">
      <c r="A1"/>
      <c r="B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2" t="s">
        <v>6</v>
      </c>
      <c r="J1" s="1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/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15" t="s">
        <v>69</v>
      </c>
      <c r="AG1" s="15" t="s">
        <v>70</v>
      </c>
      <c r="AH1" s="15" t="s">
        <v>71</v>
      </c>
      <c r="AI1" s="4"/>
    </row>
    <row r="2" spans="1:44" s="8" customFormat="1" ht="28.8">
      <c r="A2" s="26" t="s">
        <v>28</v>
      </c>
      <c r="B2" s="26"/>
      <c r="C2" s="7" t="s">
        <v>29</v>
      </c>
      <c r="D2" s="7" t="s">
        <v>30</v>
      </c>
      <c r="E2" s="7" t="s">
        <v>31</v>
      </c>
      <c r="F2" s="7" t="s">
        <v>34</v>
      </c>
      <c r="G2" s="7" t="s">
        <v>35</v>
      </c>
      <c r="H2" s="7" t="s">
        <v>32</v>
      </c>
      <c r="I2" s="9" t="s">
        <v>36</v>
      </c>
      <c r="J2" s="7" t="s">
        <v>38</v>
      </c>
      <c r="K2" s="7" t="s">
        <v>33</v>
      </c>
      <c r="L2" s="6" t="s">
        <v>37</v>
      </c>
      <c r="M2" s="11" t="s">
        <v>40</v>
      </c>
      <c r="N2" s="11" t="s">
        <v>41</v>
      </c>
      <c r="O2" s="12" t="s">
        <v>42</v>
      </c>
      <c r="P2" s="12" t="s">
        <v>43</v>
      </c>
      <c r="Q2" s="12" t="s">
        <v>44</v>
      </c>
      <c r="R2" s="12" t="s">
        <v>45</v>
      </c>
      <c r="S2" s="12" t="s">
        <v>46</v>
      </c>
      <c r="T2" s="7" t="s">
        <v>39</v>
      </c>
      <c r="U2" s="13" t="s">
        <v>47</v>
      </c>
      <c r="V2" s="13" t="s">
        <v>48</v>
      </c>
      <c r="W2" s="13" t="s">
        <v>49</v>
      </c>
      <c r="X2" s="13" t="s">
        <v>50</v>
      </c>
      <c r="Y2" s="13" t="s">
        <v>51</v>
      </c>
      <c r="Z2" s="13" t="s">
        <v>52</v>
      </c>
      <c r="AA2" s="13" t="s">
        <v>53</v>
      </c>
      <c r="AB2" s="13" t="s">
        <v>54</v>
      </c>
      <c r="AC2" s="13" t="s">
        <v>55</v>
      </c>
      <c r="AD2" s="13" t="s">
        <v>56</v>
      </c>
      <c r="AE2" s="13" t="s">
        <v>57</v>
      </c>
      <c r="AF2" s="16" t="s">
        <v>72</v>
      </c>
      <c r="AG2" s="17" t="s">
        <v>73</v>
      </c>
      <c r="AH2" s="17" t="s">
        <v>74</v>
      </c>
      <c r="AI2" s="4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/>
    </row>
    <row r="3" spans="1:44">
      <c r="A3" s="27">
        <v>37987</v>
      </c>
      <c r="B3" s="27"/>
      <c r="C3" s="5">
        <v>-9.1999999999999993</v>
      </c>
      <c r="D3">
        <v>-5</v>
      </c>
      <c r="E3">
        <v>-12.8</v>
      </c>
      <c r="F3">
        <v>81</v>
      </c>
      <c r="G3">
        <v>63</v>
      </c>
      <c r="H3">
        <v>3.2</v>
      </c>
      <c r="I3" s="10">
        <v>935</v>
      </c>
      <c r="J3">
        <v>2.2000000000000002</v>
      </c>
      <c r="K3" s="2">
        <v>10</v>
      </c>
      <c r="L3" s="1">
        <f>(0.408*O3*(W3-Q3-Z3)+AA3*AC3*(N3-P3)*900/(C3+273))/(O3+AA3*(1+0.34*AC3))</f>
        <v>1.1778805255035025</v>
      </c>
      <c r="M3" s="1">
        <f>F3*2-G3</f>
        <v>99</v>
      </c>
      <c r="N3" s="1">
        <f>0.611*EXP(17.27*C3/(C3+237.3))</f>
        <v>0.30446094401644652</v>
      </c>
      <c r="O3" s="1">
        <f>4098*N3/((C3+237.3)^2)</f>
        <v>2.3980209511072593E-2</v>
      </c>
      <c r="P3" s="1">
        <f>0.5*(M3/100)*0.611*EXP(17.27*E3/(E3+237.3))+0.5*(G3/100)*0.611*EXP(17.27*D3/(D3+237.3))</f>
        <v>0.24569735688800859</v>
      </c>
      <c r="Q3">
        <f>2.45*(0.9*H3/R3+0.1)*(0.34-0.14*P3^0.5)*((D3+273)^4+(E3+273)^4)*10^(-9)</f>
        <v>2.3074658047861352</v>
      </c>
      <c r="R3">
        <f>7.64*S3</f>
        <v>11.195704890468381</v>
      </c>
      <c r="S3">
        <f>ACOS(-TAN(T3)*TAN(U3))</f>
        <v>1.4654063992759661</v>
      </c>
      <c r="T3">
        <v>0.2432</v>
      </c>
      <c r="U3" s="1">
        <f>0.409*SIN(0.0172*V3-1.39)</f>
        <v>-0.40100923556809398</v>
      </c>
      <c r="V3" s="1">
        <v>1</v>
      </c>
      <c r="W3" s="1">
        <f>0.77*(0.25+0.5*H3/R3)*X3</f>
        <v>8.8234064283658729</v>
      </c>
      <c r="X3" s="1">
        <f>37.6*Y3*(S3*SIN(T3)*SIN(U3)+COS(T3)*COS(U3)*SIN(S3))</f>
        <v>29.164217156363893</v>
      </c>
      <c r="Y3" s="1">
        <f>1+0.033*COS(0.0172*V3)</f>
        <v>1.0329951187603406</v>
      </c>
      <c r="Z3" s="1">
        <v>-5.4</v>
      </c>
      <c r="AA3" s="1">
        <f>(0.00163*101.3*((293-0.0065*I3)/293)^5.26)/AB3</f>
        <v>5.8620016823130373E-2</v>
      </c>
      <c r="AB3" s="1">
        <f>2.501-C3*2.361*10^(-3)</f>
        <v>2.5227211999999999</v>
      </c>
      <c r="AC3" s="1">
        <f>4.87*J3/(LN(67.8*K3-5.42))</f>
        <v>1.6454923653694771</v>
      </c>
      <c r="AF3" s="1">
        <f>0.0023*X3*(C3+17.8)*(D3-E3)^0.5</f>
        <v>1.6111052465616367</v>
      </c>
      <c r="AG3" s="1">
        <f>0.489+0.289*(W3-Q3)+0.023*C3</f>
        <v>2.1605068402145444</v>
      </c>
      <c r="AH3" s="1">
        <f>1.26*O3/(O3+AA3)*(W3-Q3-Z3)</f>
        <v>4.358836825866458</v>
      </c>
      <c r="AI3">
        <v>3.7</v>
      </c>
      <c r="AJ3">
        <v>11</v>
      </c>
      <c r="AK3">
        <v>46</v>
      </c>
      <c r="AL3">
        <v>11</v>
      </c>
      <c r="AM3">
        <v>9206</v>
      </c>
      <c r="AN3">
        <v>9257</v>
      </c>
      <c r="AO3">
        <v>9175</v>
      </c>
      <c r="AP3">
        <v>25</v>
      </c>
      <c r="AQ3">
        <v>32700</v>
      </c>
    </row>
    <row r="4" spans="1:44">
      <c r="A4" s="27">
        <v>37988</v>
      </c>
      <c r="B4" s="27"/>
      <c r="C4">
        <v>-12.8</v>
      </c>
      <c r="D4">
        <v>-10.199999999999999</v>
      </c>
      <c r="E4">
        <v>-15.6</v>
      </c>
      <c r="F4">
        <v>88</v>
      </c>
      <c r="G4">
        <v>86</v>
      </c>
      <c r="H4">
        <v>0</v>
      </c>
      <c r="I4" s="10">
        <v>935</v>
      </c>
      <c r="J4">
        <v>1</v>
      </c>
      <c r="K4" s="2">
        <v>10</v>
      </c>
      <c r="L4" s="1">
        <f t="shared" ref="L4:L67" si="0">(0.408*O4*(W4-Q4-Z4)+AA4*AC4*(N4-P4)*900/(C4+273))/(O4+AA4*(1+0.34*AC4))</f>
        <v>0.56736782537815256</v>
      </c>
      <c r="M4" s="1">
        <f t="shared" ref="M4:M67" si="1">F4*2-G4</f>
        <v>90</v>
      </c>
      <c r="N4" s="1">
        <f t="shared" ref="N4:N67" si="2">0.611*EXP(17.27*C4/(C4+237.3))</f>
        <v>0.2282491319520244</v>
      </c>
      <c r="O4" s="1">
        <f>4098*N4/((C4+237.3)^2)</f>
        <v>1.8558736171733193E-2</v>
      </c>
      <c r="P4" s="1">
        <f t="shared" ref="P4:P67" si="3">0.5*(M4/100)*0.611*EXP(17.27*E4/(E4+237.3))+0.5*(G4/100)*0.611*EXP(17.27*D4/(D4+237.3))</f>
        <v>0.2025232935192765</v>
      </c>
      <c r="Q4">
        <f t="shared" ref="Q4:Q67" si="4">2.45*(0.9*H4/R4+0.1)*(0.34-0.14*P4^0.5)*((D4+273)^4+(E4+273)^4)*10^(-9)</f>
        <v>0.62160182631882865</v>
      </c>
      <c r="R4">
        <f t="shared" ref="R4:R67" si="5">7.64*S4</f>
        <v>11.198947914699396</v>
      </c>
      <c r="S4">
        <f t="shared" ref="S4:S67" si="6">ACOS(-TAN(T4)*TAN(U4))</f>
        <v>1.4658308788873555</v>
      </c>
      <c r="T4">
        <v>0.2432</v>
      </c>
      <c r="U4" s="1">
        <f t="shared" ref="U4:U67" si="7">0.409*SIN(0.0172*V4-1.39)</f>
        <v>-0.39956620623083422</v>
      </c>
      <c r="V4" s="1">
        <v>2</v>
      </c>
      <c r="W4" s="1">
        <f t="shared" ref="W4:W67" si="8">0.77*(0.25+0.5*H4/R4)*X4</f>
        <v>5.621597132370777</v>
      </c>
      <c r="X4" s="1">
        <f t="shared" ref="X4:X67" si="9">37.6*Y4*(S4*SIN(T4)*SIN(U4)+COS(T4)*COS(U4)*SIN(S4))</f>
        <v>29.2031019863417</v>
      </c>
      <c r="Y4" s="1">
        <f t="shared" ref="Y4:Y67" si="10">1+0.033*COS(0.0172*V4)</f>
        <v>1.0329804764853927</v>
      </c>
      <c r="Z4" s="1">
        <f>0.38*(C4-C3)</f>
        <v>-1.3680000000000005</v>
      </c>
      <c r="AA4" s="1">
        <f t="shared" ref="AA4:AA67" si="11">(0.00163*101.3*((293-0.0065*I4)/293)^5.26)/AB4</f>
        <v>5.8423176351927751E-2</v>
      </c>
      <c r="AB4" s="1">
        <f t="shared" ref="AB4:AB67" si="12">2.501-C4*2.361*10^(-3)</f>
        <v>2.5312207999999998</v>
      </c>
      <c r="AC4" s="1">
        <f t="shared" ref="AC4:AC67" si="13">4.87*J4/(LN(67.8*K4-5.42))</f>
        <v>0.74795107516794412</v>
      </c>
      <c r="AF4" s="1">
        <f t="shared" ref="AF4:AF67" si="14">0.0023*X4*(C4+17.8)*(D4-E4)^0.5</f>
        <v>0.78041158078981721</v>
      </c>
      <c r="AG4" s="1">
        <f t="shared" ref="AG4:AG67" si="15">0.489+0.289*(W4-Q4)+0.023*C4</f>
        <v>1.6395986434490131</v>
      </c>
      <c r="AH4" s="1">
        <f t="shared" ref="AH4:AH67" si="16">1.26*O4/(O4+AA4)*(W4-Q4-Z4)</f>
        <v>1.9343407509826036</v>
      </c>
      <c r="AI4">
        <v>2.5</v>
      </c>
      <c r="AJ4">
        <v>11</v>
      </c>
      <c r="AK4">
        <v>36</v>
      </c>
      <c r="AL4">
        <v>11</v>
      </c>
      <c r="AM4">
        <v>9166</v>
      </c>
      <c r="AN4">
        <v>9179</v>
      </c>
      <c r="AO4">
        <v>9154</v>
      </c>
      <c r="AP4">
        <v>20</v>
      </c>
      <c r="AQ4">
        <v>32700</v>
      </c>
    </row>
    <row r="5" spans="1:44">
      <c r="A5" s="27">
        <v>37989</v>
      </c>
      <c r="B5" s="27"/>
      <c r="C5">
        <v>-13.5</v>
      </c>
      <c r="D5">
        <v>-10.9</v>
      </c>
      <c r="E5">
        <v>-14.4</v>
      </c>
      <c r="F5">
        <v>88</v>
      </c>
      <c r="G5">
        <v>85</v>
      </c>
      <c r="H5">
        <v>0</v>
      </c>
      <c r="I5" s="10">
        <v>935</v>
      </c>
      <c r="J5">
        <v>1.3</v>
      </c>
      <c r="K5" s="2">
        <v>10</v>
      </c>
      <c r="L5" s="1">
        <f t="shared" si="0"/>
        <v>0.4216230217554528</v>
      </c>
      <c r="M5" s="1">
        <f t="shared" si="1"/>
        <v>91</v>
      </c>
      <c r="N5" s="1">
        <f t="shared" si="2"/>
        <v>0.21558190932431434</v>
      </c>
      <c r="O5" s="1">
        <f t="shared" ref="O5:O68" si="17">4098*N5/((C5+237.3)^2)</f>
        <v>1.7638599677099034E-2</v>
      </c>
      <c r="P5" s="1">
        <f t="shared" si="3"/>
        <v>0.20416459520089775</v>
      </c>
      <c r="Q5">
        <f t="shared" si="4"/>
        <v>0.62318725368948713</v>
      </c>
      <c r="R5">
        <f t="shared" si="5"/>
        <v>11.202451978105024</v>
      </c>
      <c r="S5">
        <f t="shared" si="6"/>
        <v>1.4662895259299771</v>
      </c>
      <c r="T5">
        <v>0.2432</v>
      </c>
      <c r="U5" s="1">
        <f t="shared" si="7"/>
        <v>-0.39800497214130737</v>
      </c>
      <c r="V5" s="1">
        <v>3</v>
      </c>
      <c r="W5" s="1">
        <f t="shared" si="8"/>
        <v>5.6296369021620194</v>
      </c>
      <c r="X5" s="1">
        <f t="shared" si="9"/>
        <v>29.24486702421828</v>
      </c>
      <c r="Y5" s="1">
        <f t="shared" si="10"/>
        <v>1.0329560775068203</v>
      </c>
      <c r="Z5" s="1">
        <f>0.38*(C5-C4)</f>
        <v>-0.26599999999999974</v>
      </c>
      <c r="AA5" s="1">
        <f t="shared" si="11"/>
        <v>5.8385055228406639E-2</v>
      </c>
      <c r="AB5" s="1">
        <f t="shared" si="12"/>
        <v>2.5328735</v>
      </c>
      <c r="AC5" s="1">
        <f t="shared" si="13"/>
        <v>0.97233639771832736</v>
      </c>
      <c r="AF5" s="1">
        <f t="shared" si="14"/>
        <v>0.54110302863198867</v>
      </c>
      <c r="AG5" s="1">
        <f t="shared" si="15"/>
        <v>1.6253639484085618</v>
      </c>
      <c r="AH5" s="1">
        <f t="shared" si="16"/>
        <v>1.5413396299632556</v>
      </c>
      <c r="AI5">
        <v>2.6</v>
      </c>
      <c r="AJ5">
        <v>3</v>
      </c>
      <c r="AK5">
        <v>36</v>
      </c>
      <c r="AL5">
        <v>2</v>
      </c>
      <c r="AM5">
        <v>9185</v>
      </c>
      <c r="AN5">
        <v>9193</v>
      </c>
      <c r="AO5">
        <v>9179</v>
      </c>
      <c r="AP5">
        <v>19</v>
      </c>
      <c r="AQ5">
        <v>32700</v>
      </c>
    </row>
    <row r="6" spans="1:44">
      <c r="A6" s="27">
        <v>37990</v>
      </c>
      <c r="B6" s="27"/>
      <c r="C6">
        <v>-14.3</v>
      </c>
      <c r="D6">
        <v>-12.5</v>
      </c>
      <c r="E6">
        <v>-16.3</v>
      </c>
      <c r="F6">
        <v>87</v>
      </c>
      <c r="G6">
        <v>83</v>
      </c>
      <c r="H6">
        <v>0</v>
      </c>
      <c r="I6" s="10">
        <v>935</v>
      </c>
      <c r="J6">
        <v>1.3</v>
      </c>
      <c r="K6" s="2">
        <v>10</v>
      </c>
      <c r="L6" s="1">
        <f t="shared" si="0"/>
        <v>0.44004058615017194</v>
      </c>
      <c r="M6" s="1">
        <f t="shared" si="1"/>
        <v>91</v>
      </c>
      <c r="N6" s="1">
        <f t="shared" si="2"/>
        <v>0.20187496663034799</v>
      </c>
      <c r="O6" s="1">
        <f t="shared" si="17"/>
        <v>1.6635838509746145E-2</v>
      </c>
      <c r="P6" s="1">
        <f t="shared" si="3"/>
        <v>0.17483888166997971</v>
      </c>
      <c r="Q6">
        <f t="shared" si="4"/>
        <v>0.61697656561844649</v>
      </c>
      <c r="R6">
        <f t="shared" si="5"/>
        <v>11.206214988587135</v>
      </c>
      <c r="S6">
        <f t="shared" si="6"/>
        <v>1.4667820665689968</v>
      </c>
      <c r="T6">
        <v>0.2432</v>
      </c>
      <c r="U6" s="1">
        <f t="shared" si="7"/>
        <v>-0.39632599516361994</v>
      </c>
      <c r="V6" s="1">
        <v>4</v>
      </c>
      <c r="W6" s="1">
        <f t="shared" si="8"/>
        <v>5.6382256452462762</v>
      </c>
      <c r="X6" s="1">
        <f t="shared" si="9"/>
        <v>29.289483871409224</v>
      </c>
      <c r="Y6" s="1">
        <f t="shared" si="10"/>
        <v>1.0329219290426392</v>
      </c>
      <c r="Z6" s="1">
        <f t="shared" ref="Z6:Z69" si="18">0.38*(C6-C5)</f>
        <v>-0.30400000000000027</v>
      </c>
      <c r="AA6" s="1">
        <f t="shared" si="11"/>
        <v>5.8341549100705672E-2</v>
      </c>
      <c r="AB6" s="1">
        <f t="shared" si="12"/>
        <v>2.5347622999999997</v>
      </c>
      <c r="AC6" s="1">
        <f t="shared" si="13"/>
        <v>0.97233639771832736</v>
      </c>
      <c r="AF6" s="1">
        <f t="shared" si="14"/>
        <v>0.45962050697396195</v>
      </c>
      <c r="AG6" s="1">
        <f t="shared" si="15"/>
        <v>1.6112409840124426</v>
      </c>
      <c r="AH6" s="1">
        <f t="shared" si="16"/>
        <v>1.4887605855001402</v>
      </c>
      <c r="AI6">
        <v>3.1</v>
      </c>
      <c r="AJ6">
        <v>2</v>
      </c>
      <c r="AK6">
        <v>41</v>
      </c>
      <c r="AL6">
        <v>2</v>
      </c>
      <c r="AM6">
        <v>9186</v>
      </c>
      <c r="AN6">
        <v>9197</v>
      </c>
      <c r="AO6">
        <v>9181</v>
      </c>
      <c r="AP6">
        <v>18</v>
      </c>
      <c r="AQ6">
        <v>32700</v>
      </c>
    </row>
    <row r="7" spans="1:44">
      <c r="A7" s="27">
        <v>37991</v>
      </c>
      <c r="B7" s="27"/>
      <c r="C7">
        <v>-16.899999999999999</v>
      </c>
      <c r="D7">
        <v>-14.7</v>
      </c>
      <c r="E7">
        <v>-19.100000000000001</v>
      </c>
      <c r="F7">
        <v>86</v>
      </c>
      <c r="G7">
        <v>83</v>
      </c>
      <c r="H7">
        <v>0</v>
      </c>
      <c r="I7" s="10">
        <v>935</v>
      </c>
      <c r="J7">
        <v>1.7</v>
      </c>
      <c r="K7" s="2">
        <v>10</v>
      </c>
      <c r="L7" s="1">
        <f t="shared" si="0"/>
        <v>0.40508826014292121</v>
      </c>
      <c r="M7" s="1">
        <f t="shared" si="1"/>
        <v>89</v>
      </c>
      <c r="N7" s="1">
        <f t="shared" si="2"/>
        <v>0.16252871151686338</v>
      </c>
      <c r="O7" s="1">
        <f t="shared" si="17"/>
        <v>1.3711307353156489E-2</v>
      </c>
      <c r="P7" s="1">
        <f t="shared" si="3"/>
        <v>0.14101784713567445</v>
      </c>
      <c r="Q7">
        <f t="shared" si="4"/>
        <v>0.60611325883343603</v>
      </c>
      <c r="R7">
        <f t="shared" si="5"/>
        <v>11.210234713992694</v>
      </c>
      <c r="S7">
        <f t="shared" si="6"/>
        <v>1.4673082086377873</v>
      </c>
      <c r="T7">
        <v>0.2432</v>
      </c>
      <c r="U7" s="1">
        <f t="shared" si="7"/>
        <v>-0.39452977199407541</v>
      </c>
      <c r="V7" s="1">
        <v>5</v>
      </c>
      <c r="W7" s="1">
        <f t="shared" si="8"/>
        <v>5.6473574896219496</v>
      </c>
      <c r="X7" s="1">
        <f t="shared" si="9"/>
        <v>29.336922024010128</v>
      </c>
      <c r="Y7" s="1">
        <f t="shared" si="10"/>
        <v>1.0328780411950818</v>
      </c>
      <c r="Z7" s="1">
        <f t="shared" si="18"/>
        <v>-0.98799999999999921</v>
      </c>
      <c r="AA7" s="1">
        <f t="shared" si="11"/>
        <v>5.8200600890836646E-2</v>
      </c>
      <c r="AB7" s="1">
        <f t="shared" si="12"/>
        <v>2.5409009</v>
      </c>
      <c r="AC7" s="1">
        <f t="shared" si="13"/>
        <v>1.2715168277855049</v>
      </c>
      <c r="AF7" s="1">
        <f t="shared" si="14"/>
        <v>0.12738292886299915</v>
      </c>
      <c r="AG7" s="1">
        <f t="shared" si="15"/>
        <v>1.5572195826978801</v>
      </c>
      <c r="AH7" s="1">
        <f t="shared" si="16"/>
        <v>1.4484765693968396</v>
      </c>
      <c r="AI7">
        <v>3</v>
      </c>
      <c r="AJ7">
        <v>10</v>
      </c>
      <c r="AK7">
        <v>42</v>
      </c>
      <c r="AL7">
        <v>9</v>
      </c>
      <c r="AM7">
        <v>9180</v>
      </c>
      <c r="AN7">
        <v>9189</v>
      </c>
      <c r="AO7">
        <v>9174</v>
      </c>
      <c r="AP7">
        <v>14</v>
      </c>
      <c r="AQ7">
        <v>0</v>
      </c>
    </row>
    <row r="8" spans="1:44">
      <c r="A8" s="27">
        <v>37992</v>
      </c>
      <c r="B8" s="27"/>
      <c r="C8">
        <v>-16.899999999999999</v>
      </c>
      <c r="D8">
        <v>-13.3</v>
      </c>
      <c r="E8">
        <v>-19.8</v>
      </c>
      <c r="F8">
        <v>83</v>
      </c>
      <c r="G8">
        <v>74</v>
      </c>
      <c r="H8">
        <v>0</v>
      </c>
      <c r="I8" s="10">
        <v>935</v>
      </c>
      <c r="J8">
        <v>1</v>
      </c>
      <c r="K8" s="2">
        <v>10</v>
      </c>
      <c r="L8" s="1">
        <f t="shared" si="0"/>
        <v>0.36633832643927727</v>
      </c>
      <c r="M8" s="1">
        <f t="shared" si="1"/>
        <v>92</v>
      </c>
      <c r="N8" s="1">
        <f t="shared" si="2"/>
        <v>0.16252871151686338</v>
      </c>
      <c r="O8" s="1">
        <f t="shared" si="17"/>
        <v>1.3711307353156489E-2</v>
      </c>
      <c r="P8" s="1">
        <f t="shared" si="3"/>
        <v>0.13942686270420895</v>
      </c>
      <c r="Q8">
        <f t="shared" si="4"/>
        <v>0.61038168152952832</v>
      </c>
      <c r="R8">
        <f t="shared" si="5"/>
        <v>11.214508786440144</v>
      </c>
      <c r="S8">
        <f t="shared" si="6"/>
        <v>1.4678676422042074</v>
      </c>
      <c r="T8">
        <v>0.2432</v>
      </c>
      <c r="U8" s="1">
        <f t="shared" si="7"/>
        <v>-0.39261683401423592</v>
      </c>
      <c r="V8" s="1">
        <v>6</v>
      </c>
      <c r="W8" s="1">
        <f t="shared" si="8"/>
        <v>5.6570261620261331</v>
      </c>
      <c r="X8" s="1">
        <f t="shared" si="9"/>
        <v>29.387148893642248</v>
      </c>
      <c r="Y8" s="1">
        <f t="shared" si="10"/>
        <v>1.032824426947609</v>
      </c>
      <c r="Z8" s="1">
        <f t="shared" si="18"/>
        <v>0</v>
      </c>
      <c r="AA8" s="1">
        <f t="shared" si="11"/>
        <v>5.8200600890836646E-2</v>
      </c>
      <c r="AB8" s="1">
        <f t="shared" si="12"/>
        <v>2.5409009</v>
      </c>
      <c r="AC8" s="1">
        <f t="shared" si="13"/>
        <v>0.74795107516794412</v>
      </c>
      <c r="AF8" s="1">
        <f t="shared" si="14"/>
        <v>0.15509024325555262</v>
      </c>
      <c r="AG8" s="1">
        <f t="shared" si="15"/>
        <v>1.5587802548635188</v>
      </c>
      <c r="AH8" s="1">
        <f t="shared" si="16"/>
        <v>1.2124150232207815</v>
      </c>
      <c r="AI8">
        <v>3.1</v>
      </c>
      <c r="AJ8">
        <v>10</v>
      </c>
      <c r="AK8">
        <v>37</v>
      </c>
      <c r="AL8">
        <v>10</v>
      </c>
      <c r="AM8">
        <v>9171</v>
      </c>
      <c r="AN8">
        <v>9186</v>
      </c>
      <c r="AO8">
        <v>9163</v>
      </c>
      <c r="AP8">
        <v>14</v>
      </c>
      <c r="AQ8">
        <v>0</v>
      </c>
    </row>
    <row r="9" spans="1:44">
      <c r="A9" s="27">
        <v>37993</v>
      </c>
      <c r="B9" s="27"/>
      <c r="C9">
        <v>-14.1</v>
      </c>
      <c r="D9">
        <v>-6.8</v>
      </c>
      <c r="E9">
        <v>-17.5</v>
      </c>
      <c r="F9">
        <v>80</v>
      </c>
      <c r="G9">
        <v>62</v>
      </c>
      <c r="H9">
        <v>4.8</v>
      </c>
      <c r="I9" s="10">
        <v>935</v>
      </c>
      <c r="J9">
        <v>1.3</v>
      </c>
      <c r="K9" s="2">
        <v>10</v>
      </c>
      <c r="L9" s="1">
        <f t="shared" si="0"/>
        <v>0.49728349510731246</v>
      </c>
      <c r="M9" s="1">
        <f t="shared" si="1"/>
        <v>98</v>
      </c>
      <c r="N9" s="1">
        <f t="shared" si="2"/>
        <v>0.20522681381561839</v>
      </c>
      <c r="O9" s="1">
        <f t="shared" si="17"/>
        <v>1.6881758227837919E-2</v>
      </c>
      <c r="P9" s="1">
        <f t="shared" si="3"/>
        <v>0.18949624969665141</v>
      </c>
      <c r="Q9">
        <f t="shared" si="4"/>
        <v>3.0785169246002622</v>
      </c>
      <c r="R9">
        <f t="shared" si="5"/>
        <v>11.21903470686013</v>
      </c>
      <c r="S9">
        <f t="shared" si="6"/>
        <v>1.4684600401649386</v>
      </c>
      <c r="T9">
        <v>0.2432</v>
      </c>
      <c r="U9" s="1">
        <f t="shared" si="7"/>
        <v>-0.39058774713372146</v>
      </c>
      <c r="V9" s="1">
        <v>7</v>
      </c>
      <c r="W9" s="1">
        <f t="shared" si="8"/>
        <v>10.516604760450956</v>
      </c>
      <c r="X9" s="1">
        <f t="shared" si="9"/>
        <v>29.44012983001781</v>
      </c>
      <c r="Y9" s="1">
        <f t="shared" si="10"/>
        <v>1.0327611021610688</v>
      </c>
      <c r="Z9" s="1">
        <f t="shared" si="18"/>
        <v>1.0639999999999996</v>
      </c>
      <c r="AA9" s="1">
        <f t="shared" si="11"/>
        <v>5.8352419552942118E-2</v>
      </c>
      <c r="AB9" s="1">
        <f t="shared" si="12"/>
        <v>2.5342900999999998</v>
      </c>
      <c r="AC9" s="1">
        <f t="shared" si="13"/>
        <v>0.97233639771832736</v>
      </c>
      <c r="AF9" s="1">
        <f t="shared" si="14"/>
        <v>0.81952304382260077</v>
      </c>
      <c r="AG9" s="1">
        <f t="shared" si="15"/>
        <v>2.3143073845608506</v>
      </c>
      <c r="AH9" s="1">
        <f t="shared" si="16"/>
        <v>1.802150622321391</v>
      </c>
      <c r="AI9">
        <v>2.8</v>
      </c>
      <c r="AJ9">
        <v>10</v>
      </c>
      <c r="AK9">
        <v>39</v>
      </c>
      <c r="AL9">
        <v>3</v>
      </c>
      <c r="AM9">
        <v>9160</v>
      </c>
      <c r="AN9">
        <v>9172</v>
      </c>
      <c r="AO9">
        <v>9148</v>
      </c>
      <c r="AP9">
        <v>16</v>
      </c>
      <c r="AQ9">
        <v>0</v>
      </c>
    </row>
    <row r="10" spans="1:44">
      <c r="A10" s="27">
        <v>37994</v>
      </c>
      <c r="B10" s="27"/>
      <c r="C10">
        <v>-13.7</v>
      </c>
      <c r="D10">
        <v>-9.3000000000000007</v>
      </c>
      <c r="E10">
        <v>-18</v>
      </c>
      <c r="F10">
        <v>80</v>
      </c>
      <c r="G10">
        <v>69</v>
      </c>
      <c r="H10">
        <v>0</v>
      </c>
      <c r="I10" s="10">
        <v>935</v>
      </c>
      <c r="J10">
        <v>0.8</v>
      </c>
      <c r="K10" s="2">
        <v>10</v>
      </c>
      <c r="L10" s="1">
        <f t="shared" si="0"/>
        <v>0.45257139647699302</v>
      </c>
      <c r="M10" s="1">
        <f t="shared" si="1"/>
        <v>91</v>
      </c>
      <c r="N10" s="1">
        <f t="shared" si="2"/>
        <v>0.21207964679781235</v>
      </c>
      <c r="O10" s="1">
        <f t="shared" si="17"/>
        <v>1.7383104744317149E-2</v>
      </c>
      <c r="P10" s="1">
        <f t="shared" si="3"/>
        <v>0.17157978226957379</v>
      </c>
      <c r="Q10">
        <f t="shared" si="4"/>
        <v>0.62623370166991366</v>
      </c>
      <c r="R10">
        <f t="shared" si="5"/>
        <v>11.223809849733158</v>
      </c>
      <c r="S10">
        <f t="shared" si="6"/>
        <v>1.4690850588655966</v>
      </c>
      <c r="T10">
        <v>0.2432</v>
      </c>
      <c r="U10" s="1">
        <f t="shared" si="7"/>
        <v>-0.3884431116227961</v>
      </c>
      <c r="V10" s="1">
        <v>8</v>
      </c>
      <c r="W10" s="1">
        <f t="shared" si="8"/>
        <v>5.6779469179589066</v>
      </c>
      <c r="X10" s="1">
        <f t="shared" si="9"/>
        <v>29.495828145241074</v>
      </c>
      <c r="Y10" s="1">
        <f t="shared" si="10"/>
        <v>1.0326880855690039</v>
      </c>
      <c r="Z10" s="1">
        <f t="shared" si="18"/>
        <v>0.15200000000000014</v>
      </c>
      <c r="AA10" s="1">
        <f t="shared" si="11"/>
        <v>5.8374172614526168E-2</v>
      </c>
      <c r="AB10" s="1">
        <f t="shared" si="12"/>
        <v>2.5333456999999999</v>
      </c>
      <c r="AC10" s="1">
        <f t="shared" si="13"/>
        <v>0.5983608601343553</v>
      </c>
      <c r="AF10" s="1">
        <f t="shared" si="14"/>
        <v>0.82041182846251282</v>
      </c>
      <c r="AG10" s="1">
        <f t="shared" si="15"/>
        <v>1.6338451195075192</v>
      </c>
      <c r="AH10" s="1">
        <f t="shared" si="16"/>
        <v>1.4165900767797936</v>
      </c>
      <c r="AI10">
        <v>2.6</v>
      </c>
      <c r="AJ10">
        <v>10</v>
      </c>
      <c r="AK10">
        <v>33</v>
      </c>
      <c r="AL10">
        <v>10</v>
      </c>
      <c r="AM10">
        <v>9141</v>
      </c>
      <c r="AN10">
        <v>9162</v>
      </c>
      <c r="AO10">
        <v>9122</v>
      </c>
      <c r="AP10">
        <v>17</v>
      </c>
      <c r="AQ10">
        <v>0</v>
      </c>
    </row>
    <row r="11" spans="1:44">
      <c r="A11" s="27">
        <v>37995</v>
      </c>
      <c r="B11" s="27"/>
      <c r="C11">
        <v>-12.2</v>
      </c>
      <c r="D11">
        <v>-2.1</v>
      </c>
      <c r="E11">
        <v>-16.399999999999999</v>
      </c>
      <c r="F11">
        <v>82</v>
      </c>
      <c r="G11">
        <v>55</v>
      </c>
      <c r="H11">
        <v>4.9000000000000004</v>
      </c>
      <c r="I11" s="10">
        <v>935</v>
      </c>
      <c r="J11">
        <v>0.9</v>
      </c>
      <c r="K11" s="2">
        <v>10</v>
      </c>
      <c r="L11" s="1">
        <f t="shared" si="0"/>
        <v>0.60236382227451157</v>
      </c>
      <c r="M11" s="1">
        <f t="shared" si="1"/>
        <v>109</v>
      </c>
      <c r="N11" s="1">
        <f t="shared" si="2"/>
        <v>0.23962978795129433</v>
      </c>
      <c r="O11" s="1">
        <f t="shared" si="17"/>
        <v>1.9380356763782046E-2</v>
      </c>
      <c r="P11" s="1">
        <f t="shared" si="3"/>
        <v>0.2364005813946583</v>
      </c>
      <c r="Q11">
        <f t="shared" si="4"/>
        <v>3.191184177054645</v>
      </c>
      <c r="R11">
        <f t="shared" si="5"/>
        <v>11.228831468006257</v>
      </c>
      <c r="S11">
        <f t="shared" si="6"/>
        <v>1.4697423387442745</v>
      </c>
      <c r="T11">
        <v>0.2432</v>
      </c>
      <c r="U11" s="1">
        <f t="shared" si="7"/>
        <v>-0.3861835619347877</v>
      </c>
      <c r="V11" s="1">
        <v>9</v>
      </c>
      <c r="W11" s="1">
        <f t="shared" si="8"/>
        <v>10.65443916932494</v>
      </c>
      <c r="X11" s="1">
        <f t="shared" si="9"/>
        <v>29.554205139860443</v>
      </c>
      <c r="Y11" s="1">
        <f t="shared" si="10"/>
        <v>1.0326053987721109</v>
      </c>
      <c r="Z11" s="1">
        <f t="shared" si="18"/>
        <v>0.57000000000000006</v>
      </c>
      <c r="AA11" s="1">
        <f t="shared" si="11"/>
        <v>5.845589124410009E-2</v>
      </c>
      <c r="AB11" s="1">
        <f t="shared" si="12"/>
        <v>2.5298042000000001</v>
      </c>
      <c r="AC11" s="1">
        <f t="shared" si="13"/>
        <v>0.67315596765114971</v>
      </c>
      <c r="AF11" s="1">
        <f t="shared" si="14"/>
        <v>1.4394718132852951</v>
      </c>
      <c r="AG11" s="1">
        <f t="shared" si="15"/>
        <v>2.365280692766115</v>
      </c>
      <c r="AH11" s="1">
        <f t="shared" si="16"/>
        <v>2.1625928534028684</v>
      </c>
      <c r="AI11">
        <v>3.3</v>
      </c>
      <c r="AJ11">
        <v>9</v>
      </c>
      <c r="AK11">
        <v>47</v>
      </c>
      <c r="AL11">
        <v>9</v>
      </c>
      <c r="AM11">
        <v>9146</v>
      </c>
      <c r="AN11">
        <v>9173</v>
      </c>
      <c r="AO11">
        <v>9111</v>
      </c>
      <c r="AP11">
        <v>20</v>
      </c>
      <c r="AQ11">
        <v>0</v>
      </c>
    </row>
    <row r="12" spans="1:44">
      <c r="A12" s="27">
        <v>37996</v>
      </c>
      <c r="B12" s="27"/>
      <c r="C12">
        <v>-10.4</v>
      </c>
      <c r="D12">
        <v>-6.6</v>
      </c>
      <c r="E12">
        <v>-12.7</v>
      </c>
      <c r="F12">
        <v>78</v>
      </c>
      <c r="G12">
        <v>68</v>
      </c>
      <c r="H12">
        <v>0</v>
      </c>
      <c r="I12" s="10">
        <v>935</v>
      </c>
      <c r="J12">
        <v>2</v>
      </c>
      <c r="K12" s="2">
        <v>10</v>
      </c>
      <c r="L12" s="1">
        <f t="shared" si="0"/>
        <v>0.48911506239451974</v>
      </c>
      <c r="M12" s="1">
        <f t="shared" si="1"/>
        <v>88</v>
      </c>
      <c r="N12" s="1">
        <f t="shared" si="2"/>
        <v>0.27686321590490087</v>
      </c>
      <c r="O12" s="1">
        <f t="shared" si="17"/>
        <v>2.2037799190427473E-2</v>
      </c>
      <c r="P12" s="1">
        <f t="shared" si="3"/>
        <v>0.22799925409368499</v>
      </c>
      <c r="Q12">
        <f t="shared" si="4"/>
        <v>0.64429029673651417</v>
      </c>
      <c r="R12">
        <f t="shared" si="5"/>
        <v>11.234096698170307</v>
      </c>
      <c r="S12">
        <f t="shared" si="6"/>
        <v>1.4704315049961134</v>
      </c>
      <c r="T12">
        <v>0.2432</v>
      </c>
      <c r="U12" s="1">
        <f t="shared" si="7"/>
        <v>-0.3838097665183961</v>
      </c>
      <c r="V12" s="1">
        <v>10</v>
      </c>
      <c r="W12" s="1">
        <f t="shared" si="8"/>
        <v>5.7009298751571764</v>
      </c>
      <c r="X12" s="1">
        <f t="shared" si="9"/>
        <v>29.61522013068663</v>
      </c>
      <c r="Y12" s="1">
        <f t="shared" si="10"/>
        <v>1.0325130662318482</v>
      </c>
      <c r="Z12" s="1">
        <f t="shared" si="18"/>
        <v>0.68399999999999961</v>
      </c>
      <c r="AA12" s="1">
        <f t="shared" si="11"/>
        <v>5.8554256120583917E-2</v>
      </c>
      <c r="AB12" s="1">
        <f t="shared" si="12"/>
        <v>2.5255543999999999</v>
      </c>
      <c r="AC12" s="1">
        <f t="shared" si="13"/>
        <v>1.4959021503358882</v>
      </c>
      <c r="AF12" s="1">
        <f t="shared" si="14"/>
        <v>1.244914250612682</v>
      </c>
      <c r="AG12" s="1">
        <f t="shared" si="15"/>
        <v>1.711168838163571</v>
      </c>
      <c r="AH12" s="1">
        <f t="shared" si="16"/>
        <v>1.5065731263800086</v>
      </c>
      <c r="AI12">
        <v>3.6</v>
      </c>
      <c r="AJ12">
        <v>10</v>
      </c>
      <c r="AK12">
        <v>47</v>
      </c>
      <c r="AL12">
        <v>10</v>
      </c>
      <c r="AM12">
        <v>9189</v>
      </c>
      <c r="AN12">
        <v>9207</v>
      </c>
      <c r="AO12">
        <v>9171</v>
      </c>
      <c r="AP12">
        <v>22</v>
      </c>
      <c r="AQ12">
        <v>0</v>
      </c>
    </row>
    <row r="13" spans="1:44">
      <c r="A13" s="27">
        <v>37997</v>
      </c>
      <c r="B13" s="27"/>
      <c r="C13">
        <v>-10.3</v>
      </c>
      <c r="D13">
        <v>-6.2</v>
      </c>
      <c r="E13">
        <v>-14.2</v>
      </c>
      <c r="F13">
        <v>77</v>
      </c>
      <c r="G13">
        <v>66</v>
      </c>
      <c r="H13">
        <v>1.2</v>
      </c>
      <c r="I13" s="10">
        <v>935</v>
      </c>
      <c r="J13">
        <v>2</v>
      </c>
      <c r="K13" s="2">
        <v>10</v>
      </c>
      <c r="L13" s="1">
        <f t="shared" si="0"/>
        <v>0.63160819872183938</v>
      </c>
      <c r="M13" s="1">
        <f t="shared" si="1"/>
        <v>88</v>
      </c>
      <c r="N13" s="1">
        <f t="shared" si="2"/>
        <v>0.27907490404920171</v>
      </c>
      <c r="O13" s="1">
        <f t="shared" si="17"/>
        <v>2.2194278111231126E-2</v>
      </c>
      <c r="P13" s="1">
        <f t="shared" si="3"/>
        <v>0.21642310942704907</v>
      </c>
      <c r="Q13">
        <f t="shared" si="4"/>
        <v>1.2614825342943463</v>
      </c>
      <c r="R13">
        <f t="shared" si="5"/>
        <v>11.239602565479386</v>
      </c>
      <c r="S13">
        <f t="shared" si="6"/>
        <v>1.4711521682564641</v>
      </c>
      <c r="T13">
        <v>0.2432</v>
      </c>
      <c r="U13" s="1">
        <f t="shared" si="7"/>
        <v>-0.38132242761994445</v>
      </c>
      <c r="V13" s="1">
        <v>11</v>
      </c>
      <c r="W13" s="1">
        <f t="shared" si="8"/>
        <v>6.9331129926945128</v>
      </c>
      <c r="X13" s="1">
        <f t="shared" si="9"/>
        <v>29.678830480390882</v>
      </c>
      <c r="Y13" s="1">
        <f t="shared" si="10"/>
        <v>1.0324111152632014</v>
      </c>
      <c r="Z13" s="1">
        <f t="shared" si="18"/>
        <v>3.7999999999999867E-2</v>
      </c>
      <c r="AA13" s="1">
        <f t="shared" si="11"/>
        <v>5.8559730543301269E-2</v>
      </c>
      <c r="AB13" s="1">
        <f t="shared" si="12"/>
        <v>2.5253182999999999</v>
      </c>
      <c r="AC13" s="1">
        <f t="shared" si="13"/>
        <v>1.4959021503358882</v>
      </c>
      <c r="AF13" s="1">
        <f t="shared" si="14"/>
        <v>1.4480410580355569</v>
      </c>
      <c r="AG13" s="1">
        <f t="shared" si="15"/>
        <v>1.8912012024776481</v>
      </c>
      <c r="AH13" s="1">
        <f t="shared" si="16"/>
        <v>1.9509037099039273</v>
      </c>
      <c r="AI13">
        <v>4.3</v>
      </c>
      <c r="AJ13">
        <v>16</v>
      </c>
      <c r="AK13">
        <v>70</v>
      </c>
      <c r="AL13">
        <v>16</v>
      </c>
      <c r="AM13">
        <v>9181</v>
      </c>
      <c r="AN13">
        <v>9207</v>
      </c>
      <c r="AO13">
        <v>9158</v>
      </c>
      <c r="AP13">
        <v>22</v>
      </c>
      <c r="AQ13">
        <v>0</v>
      </c>
    </row>
    <row r="14" spans="1:44">
      <c r="A14" s="27">
        <v>37998</v>
      </c>
      <c r="B14" s="27"/>
      <c r="C14">
        <v>-9.9</v>
      </c>
      <c r="D14">
        <v>-5.8</v>
      </c>
      <c r="E14">
        <v>-14</v>
      </c>
      <c r="F14">
        <v>74</v>
      </c>
      <c r="G14">
        <v>59</v>
      </c>
      <c r="H14">
        <v>3.4</v>
      </c>
      <c r="I14" s="10">
        <v>935</v>
      </c>
      <c r="J14">
        <v>2.1</v>
      </c>
      <c r="K14" s="2">
        <v>10</v>
      </c>
      <c r="L14" s="1">
        <f t="shared" si="0"/>
        <v>0.76810169185855648</v>
      </c>
      <c r="M14" s="1">
        <f t="shared" si="1"/>
        <v>89</v>
      </c>
      <c r="N14" s="1">
        <f t="shared" si="2"/>
        <v>0.28807959136446482</v>
      </c>
      <c r="O14" s="1">
        <f t="shared" si="17"/>
        <v>2.2829874583386065E-2</v>
      </c>
      <c r="P14" s="1">
        <f t="shared" si="3"/>
        <v>0.20901686786213389</v>
      </c>
      <c r="Q14">
        <f t="shared" si="4"/>
        <v>2.4148283850022638</v>
      </c>
      <c r="R14">
        <f t="shared" si="5"/>
        <v>11.245345989293293</v>
      </c>
      <c r="S14">
        <f t="shared" si="6"/>
        <v>1.4719039253001693</v>
      </c>
      <c r="T14">
        <v>0.2432</v>
      </c>
      <c r="U14" s="1">
        <f t="shared" si="7"/>
        <v>-0.37872228107563138</v>
      </c>
      <c r="V14" s="1">
        <v>12</v>
      </c>
      <c r="W14" s="1">
        <f t="shared" si="8"/>
        <v>9.1883382855760107</v>
      </c>
      <c r="X14" s="1">
        <f t="shared" si="9"/>
        <v>29.744991628896127</v>
      </c>
      <c r="Y14" s="1">
        <f t="shared" si="10"/>
        <v>1.0322995760266012</v>
      </c>
      <c r="Z14" s="1">
        <f t="shared" si="18"/>
        <v>0.15200000000000014</v>
      </c>
      <c r="AA14" s="1">
        <f t="shared" si="11"/>
        <v>5.8581638474422361E-2</v>
      </c>
      <c r="AB14" s="1">
        <f t="shared" si="12"/>
        <v>2.5243739000000001</v>
      </c>
      <c r="AC14" s="1">
        <f t="shared" si="13"/>
        <v>1.5706972578526825</v>
      </c>
      <c r="AF14" s="1">
        <f t="shared" si="14"/>
        <v>1.5476605215170962</v>
      </c>
      <c r="AG14" s="1">
        <f t="shared" si="15"/>
        <v>2.2188443612658126</v>
      </c>
      <c r="AH14" s="1">
        <f t="shared" si="16"/>
        <v>2.3396197414856106</v>
      </c>
      <c r="AI14">
        <v>5.5</v>
      </c>
      <c r="AJ14">
        <v>11</v>
      </c>
      <c r="AK14">
        <v>74</v>
      </c>
      <c r="AL14">
        <v>11</v>
      </c>
      <c r="AM14">
        <v>9164</v>
      </c>
      <c r="AN14">
        <v>9180</v>
      </c>
      <c r="AO14">
        <v>9138</v>
      </c>
      <c r="AP14">
        <v>21</v>
      </c>
      <c r="AQ14">
        <v>0</v>
      </c>
    </row>
    <row r="15" spans="1:44">
      <c r="A15" s="27">
        <v>37999</v>
      </c>
      <c r="B15" s="27"/>
      <c r="C15">
        <v>-6.1</v>
      </c>
      <c r="D15">
        <v>-4.4000000000000004</v>
      </c>
      <c r="E15">
        <v>-8.6</v>
      </c>
      <c r="F15">
        <v>88</v>
      </c>
      <c r="G15">
        <v>70</v>
      </c>
      <c r="H15">
        <v>0</v>
      </c>
      <c r="I15" s="10">
        <v>935</v>
      </c>
      <c r="J15">
        <v>0.9</v>
      </c>
      <c r="K15" s="2">
        <v>10</v>
      </c>
      <c r="L15" s="1">
        <f t="shared" si="0"/>
        <v>0.51768325006664151</v>
      </c>
      <c r="M15" s="1">
        <f t="shared" si="1"/>
        <v>106</v>
      </c>
      <c r="N15" s="1">
        <f t="shared" si="2"/>
        <v>0.38739461285764698</v>
      </c>
      <c r="O15" s="1">
        <f t="shared" si="17"/>
        <v>2.9699550178447581E-2</v>
      </c>
      <c r="P15" s="1">
        <f t="shared" si="3"/>
        <v>0.32346898132446555</v>
      </c>
      <c r="Q15">
        <f t="shared" si="4"/>
        <v>0.64379491893093443</v>
      </c>
      <c r="R15">
        <f t="shared" si="5"/>
        <v>11.251323788524278</v>
      </c>
      <c r="S15">
        <f t="shared" si="6"/>
        <v>1.4726863597544868</v>
      </c>
      <c r="T15">
        <v>0.2432</v>
      </c>
      <c r="U15" s="1">
        <f t="shared" si="7"/>
        <v>-0.37601009609384667</v>
      </c>
      <c r="V15" s="1">
        <v>13</v>
      </c>
      <c r="W15" s="1">
        <f t="shared" si="8"/>
        <v>5.7391289968652677</v>
      </c>
      <c r="X15" s="1">
        <f t="shared" si="9"/>
        <v>29.813657126572817</v>
      </c>
      <c r="Y15" s="1">
        <f t="shared" si="10"/>
        <v>1.0321784815190023</v>
      </c>
      <c r="Z15" s="1">
        <f t="shared" si="18"/>
        <v>1.4440000000000004</v>
      </c>
      <c r="AA15" s="1">
        <f t="shared" si="11"/>
        <v>5.8790584290307958E-2</v>
      </c>
      <c r="AB15" s="1">
        <f t="shared" si="12"/>
        <v>2.5154020999999998</v>
      </c>
      <c r="AC15" s="1">
        <f t="shared" si="13"/>
        <v>0.67315596765114971</v>
      </c>
      <c r="AF15" s="1">
        <f t="shared" si="14"/>
        <v>1.6441960309565125</v>
      </c>
      <c r="AG15" s="1">
        <f t="shared" si="15"/>
        <v>1.8212515485230223</v>
      </c>
      <c r="AH15" s="1">
        <f t="shared" si="16"/>
        <v>1.5441060769012795</v>
      </c>
      <c r="AI15">
        <v>3.7</v>
      </c>
      <c r="AJ15">
        <v>14</v>
      </c>
      <c r="AK15">
        <v>51</v>
      </c>
      <c r="AL15">
        <v>16</v>
      </c>
      <c r="AM15">
        <v>9177</v>
      </c>
      <c r="AN15">
        <v>9183</v>
      </c>
      <c r="AO15">
        <v>9167</v>
      </c>
      <c r="AP15">
        <v>34</v>
      </c>
      <c r="AQ15">
        <v>13</v>
      </c>
    </row>
    <row r="16" spans="1:44">
      <c r="A16" s="27">
        <v>38000</v>
      </c>
      <c r="B16" s="27"/>
      <c r="C16">
        <v>-8.9</v>
      </c>
      <c r="D16">
        <v>-6.1</v>
      </c>
      <c r="E16">
        <v>-10.1</v>
      </c>
      <c r="F16">
        <v>89</v>
      </c>
      <c r="G16">
        <v>84</v>
      </c>
      <c r="H16">
        <v>0</v>
      </c>
      <c r="I16" s="10">
        <v>935</v>
      </c>
      <c r="J16">
        <v>2.5</v>
      </c>
      <c r="K16" s="2">
        <v>10</v>
      </c>
      <c r="L16" s="1">
        <f t="shared" si="0"/>
        <v>0.56173161525817727</v>
      </c>
      <c r="M16" s="1">
        <f t="shared" si="1"/>
        <v>94</v>
      </c>
      <c r="N16" s="1">
        <f t="shared" si="2"/>
        <v>0.3117313058811032</v>
      </c>
      <c r="O16" s="1">
        <f t="shared" si="17"/>
        <v>2.4488386650389847E-2</v>
      </c>
      <c r="P16" s="1">
        <f t="shared" si="3"/>
        <v>0.29597210683781711</v>
      </c>
      <c r="Q16">
        <f t="shared" si="4"/>
        <v>0.63680346222573558</v>
      </c>
      <c r="R16">
        <f t="shared" si="5"/>
        <v>11.257532687169018</v>
      </c>
      <c r="S16">
        <f t="shared" si="6"/>
        <v>1.47349904282317</v>
      </c>
      <c r="T16">
        <v>0.2432</v>
      </c>
      <c r="U16" s="1">
        <f t="shared" si="7"/>
        <v>-0.37318667502761443</v>
      </c>
      <c r="V16" s="1">
        <v>14</v>
      </c>
      <c r="W16" s="1">
        <f t="shared" si="8"/>
        <v>5.7528198938305133</v>
      </c>
      <c r="X16" s="1">
        <f t="shared" si="9"/>
        <v>29.884778669249418</v>
      </c>
      <c r="Y16" s="1">
        <f t="shared" si="10"/>
        <v>1.0320478675641203</v>
      </c>
      <c r="Z16" s="1">
        <f t="shared" si="18"/>
        <v>-1.0640000000000003</v>
      </c>
      <c r="AA16" s="1">
        <f t="shared" si="11"/>
        <v>5.8636480084644942E-2</v>
      </c>
      <c r="AB16" s="1">
        <f t="shared" si="12"/>
        <v>2.5220129</v>
      </c>
      <c r="AC16" s="1">
        <f t="shared" si="13"/>
        <v>1.8698776879198602</v>
      </c>
      <c r="AF16" s="1">
        <f t="shared" si="14"/>
        <v>1.223482838719071</v>
      </c>
      <c r="AG16" s="1">
        <f t="shared" si="15"/>
        <v>1.7628287487337806</v>
      </c>
      <c r="AH16" s="1">
        <f t="shared" si="16"/>
        <v>2.2939787293768421</v>
      </c>
      <c r="AI16">
        <v>4.4000000000000004</v>
      </c>
      <c r="AJ16">
        <v>15</v>
      </c>
      <c r="AK16">
        <v>63</v>
      </c>
      <c r="AL16">
        <v>1</v>
      </c>
      <c r="AM16">
        <v>9194</v>
      </c>
      <c r="AN16">
        <v>9213</v>
      </c>
      <c r="AO16">
        <v>9173</v>
      </c>
      <c r="AP16">
        <v>28</v>
      </c>
      <c r="AQ16">
        <v>59</v>
      </c>
    </row>
    <row r="17" spans="1:43">
      <c r="A17" s="27">
        <v>38001</v>
      </c>
      <c r="B17" s="27"/>
      <c r="C17">
        <v>-13.1</v>
      </c>
      <c r="D17">
        <v>-9.6999999999999993</v>
      </c>
      <c r="E17">
        <v>-16.3</v>
      </c>
      <c r="F17">
        <v>80</v>
      </c>
      <c r="G17">
        <v>64</v>
      </c>
      <c r="H17">
        <v>4.7</v>
      </c>
      <c r="I17" s="10">
        <v>935</v>
      </c>
      <c r="J17">
        <v>1.7</v>
      </c>
      <c r="K17" s="2">
        <v>10</v>
      </c>
      <c r="L17" s="1">
        <f t="shared" si="0"/>
        <v>0.78660962462392747</v>
      </c>
      <c r="M17" s="1">
        <f t="shared" si="1"/>
        <v>96</v>
      </c>
      <c r="N17" s="1">
        <f t="shared" si="2"/>
        <v>0.22274136971784086</v>
      </c>
      <c r="O17" s="1">
        <f t="shared" si="17"/>
        <v>1.8159405373207458E-2</v>
      </c>
      <c r="P17" s="1">
        <f t="shared" si="3"/>
        <v>0.17571016159278707</v>
      </c>
      <c r="Q17">
        <f t="shared" si="4"/>
        <v>2.9983572103243126</v>
      </c>
      <c r="R17">
        <f t="shared" si="5"/>
        <v>11.26396931990697</v>
      </c>
      <c r="S17">
        <f t="shared" si="6"/>
        <v>1.474341534019237</v>
      </c>
      <c r="T17">
        <v>0.2432</v>
      </c>
      <c r="U17" s="1">
        <f t="shared" si="7"/>
        <v>-0.37025285313723055</v>
      </c>
      <c r="V17" s="1">
        <v>15</v>
      </c>
      <c r="W17" s="1">
        <f t="shared" si="8"/>
        <v>10.579625085466457</v>
      </c>
      <c r="X17" s="1">
        <f t="shared" si="9"/>
        <v>29.958306135046083</v>
      </c>
      <c r="Y17" s="1">
        <f t="shared" si="10"/>
        <v>1.0319077728018349</v>
      </c>
      <c r="Z17" s="1">
        <f t="shared" si="18"/>
        <v>-1.5959999999999996</v>
      </c>
      <c r="AA17" s="1">
        <f t="shared" si="11"/>
        <v>5.8406832633689329E-2</v>
      </c>
      <c r="AB17" s="1">
        <f t="shared" si="12"/>
        <v>2.5319290999999997</v>
      </c>
      <c r="AC17" s="1">
        <f t="shared" si="13"/>
        <v>1.2715168277855049</v>
      </c>
      <c r="AF17" s="1">
        <f t="shared" si="14"/>
        <v>0.83198388834977288</v>
      </c>
      <c r="AG17" s="1">
        <f t="shared" si="15"/>
        <v>2.3786864159160794</v>
      </c>
      <c r="AH17" s="1">
        <f t="shared" si="16"/>
        <v>2.7425103047474169</v>
      </c>
      <c r="AI17">
        <v>3.9</v>
      </c>
      <c r="AJ17">
        <v>12</v>
      </c>
      <c r="AK17">
        <v>56</v>
      </c>
      <c r="AL17">
        <v>15</v>
      </c>
      <c r="AM17">
        <v>9186</v>
      </c>
      <c r="AN17">
        <v>9218</v>
      </c>
      <c r="AO17">
        <v>9170</v>
      </c>
      <c r="AP17">
        <v>18</v>
      </c>
      <c r="AQ17">
        <v>6</v>
      </c>
    </row>
    <row r="18" spans="1:43">
      <c r="A18" s="27">
        <v>38002</v>
      </c>
      <c r="B18" s="27"/>
      <c r="C18">
        <v>-16.100000000000001</v>
      </c>
      <c r="D18">
        <v>-12.2</v>
      </c>
      <c r="E18">
        <v>-18.7</v>
      </c>
      <c r="F18">
        <v>82</v>
      </c>
      <c r="G18">
        <v>74</v>
      </c>
      <c r="H18">
        <v>1.6</v>
      </c>
      <c r="I18" s="10">
        <v>935</v>
      </c>
      <c r="J18">
        <v>1.5</v>
      </c>
      <c r="K18" s="2">
        <v>10</v>
      </c>
      <c r="L18" s="1">
        <f t="shared" si="0"/>
        <v>0.50159028181367127</v>
      </c>
      <c r="M18" s="1">
        <f t="shared" si="1"/>
        <v>90</v>
      </c>
      <c r="N18" s="1">
        <f t="shared" si="2"/>
        <v>0.17383442892359455</v>
      </c>
      <c r="O18" s="1">
        <f t="shared" si="17"/>
        <v>1.4559199731876971E-2</v>
      </c>
      <c r="P18" s="1">
        <f t="shared" si="3"/>
        <v>0.15141800147402779</v>
      </c>
      <c r="Q18">
        <f t="shared" si="4"/>
        <v>1.4034139305262729</v>
      </c>
      <c r="R18">
        <f t="shared" si="5"/>
        <v>11.270630237746392</v>
      </c>
      <c r="S18">
        <f t="shared" si="6"/>
        <v>1.4752133819039781</v>
      </c>
      <c r="T18">
        <v>0.2432</v>
      </c>
      <c r="U18" s="1">
        <f t="shared" si="7"/>
        <v>-0.36720949834316569</v>
      </c>
      <c r="V18" s="1">
        <v>16</v>
      </c>
      <c r="W18" s="1">
        <f t="shared" si="8"/>
        <v>7.4231095134094263</v>
      </c>
      <c r="X18" s="1">
        <f t="shared" si="9"/>
        <v>30.034187623037774</v>
      </c>
      <c r="Y18" s="1">
        <f t="shared" si="10"/>
        <v>1.0317582386767592</v>
      </c>
      <c r="Z18" s="1">
        <f t="shared" si="18"/>
        <v>-1.1400000000000008</v>
      </c>
      <c r="AA18" s="1">
        <f t="shared" si="11"/>
        <v>5.8243896980273407E-2</v>
      </c>
      <c r="AB18" s="1">
        <f t="shared" si="12"/>
        <v>2.5390120999999999</v>
      </c>
      <c r="AC18" s="1">
        <f t="shared" si="13"/>
        <v>1.1219266127519161</v>
      </c>
      <c r="AF18" s="1">
        <f t="shared" si="14"/>
        <v>0.29939829663513795</v>
      </c>
      <c r="AG18" s="1">
        <f t="shared" si="15"/>
        <v>1.8583920234532314</v>
      </c>
      <c r="AH18" s="1">
        <f t="shared" si="16"/>
        <v>1.80406737934099</v>
      </c>
      <c r="AI18">
        <v>3.6</v>
      </c>
      <c r="AJ18">
        <v>3</v>
      </c>
      <c r="AK18">
        <v>53</v>
      </c>
      <c r="AL18">
        <v>3</v>
      </c>
      <c r="AM18">
        <v>9160</v>
      </c>
      <c r="AN18">
        <v>9176</v>
      </c>
      <c r="AO18">
        <v>9137</v>
      </c>
      <c r="AP18">
        <v>15</v>
      </c>
      <c r="AQ18">
        <v>32700</v>
      </c>
    </row>
    <row r="19" spans="1:43">
      <c r="A19" s="27">
        <v>38003</v>
      </c>
      <c r="B19" s="27"/>
      <c r="C19">
        <v>-14.4</v>
      </c>
      <c r="D19">
        <v>-10.7</v>
      </c>
      <c r="E19">
        <v>-16.8</v>
      </c>
      <c r="F19">
        <v>74</v>
      </c>
      <c r="G19">
        <v>61</v>
      </c>
      <c r="H19">
        <v>6.2</v>
      </c>
      <c r="I19" s="10">
        <v>935</v>
      </c>
      <c r="J19">
        <v>1.8</v>
      </c>
      <c r="K19" s="2">
        <v>10</v>
      </c>
      <c r="L19" s="1">
        <f t="shared" si="0"/>
        <v>0.64043172468653364</v>
      </c>
      <c r="M19" s="1">
        <f t="shared" si="1"/>
        <v>87</v>
      </c>
      <c r="N19" s="1">
        <f t="shared" si="2"/>
        <v>0.20021740941920549</v>
      </c>
      <c r="O19" s="1">
        <f t="shared" si="17"/>
        <v>1.6514052271122955E-2</v>
      </c>
      <c r="P19" s="1">
        <f t="shared" si="3"/>
        <v>0.15374672545752743</v>
      </c>
      <c r="Q19">
        <f t="shared" si="4"/>
        <v>3.7566479079626549</v>
      </c>
      <c r="R19">
        <f t="shared" si="5"/>
        <v>11.277511913699621</v>
      </c>
      <c r="S19">
        <f t="shared" si="6"/>
        <v>1.4761141248297935</v>
      </c>
      <c r="T19">
        <v>0.2432</v>
      </c>
      <c r="U19" s="1">
        <f t="shared" si="7"/>
        <v>-0.36405751096930583</v>
      </c>
      <c r="V19" s="1">
        <v>17</v>
      </c>
      <c r="W19" s="1">
        <f t="shared" si="8"/>
        <v>12.170220136508243</v>
      </c>
      <c r="X19" s="1">
        <f t="shared" si="9"/>
        <v>30.112369493751221</v>
      </c>
      <c r="Y19" s="1">
        <f t="shared" si="10"/>
        <v>1.0315993094259781</v>
      </c>
      <c r="Z19" s="1">
        <f t="shared" si="18"/>
        <v>0.64600000000000046</v>
      </c>
      <c r="AA19" s="1">
        <f t="shared" si="11"/>
        <v>5.8336115393235605E-2</v>
      </c>
      <c r="AB19" s="1">
        <f t="shared" si="12"/>
        <v>2.5349984000000001</v>
      </c>
      <c r="AC19" s="1">
        <f t="shared" si="13"/>
        <v>1.3463119353022994</v>
      </c>
      <c r="AF19" s="1">
        <f t="shared" si="14"/>
        <v>0.58158955915420929</v>
      </c>
      <c r="AG19" s="1">
        <f t="shared" si="15"/>
        <v>2.5893223740496749</v>
      </c>
      <c r="AH19" s="1">
        <f t="shared" si="16"/>
        <v>2.1593185858337969</v>
      </c>
      <c r="AI19">
        <v>3.2</v>
      </c>
      <c r="AJ19">
        <v>11</v>
      </c>
      <c r="AK19">
        <v>48</v>
      </c>
      <c r="AL19">
        <v>11</v>
      </c>
      <c r="AM19">
        <v>9205</v>
      </c>
      <c r="AN19">
        <v>9224</v>
      </c>
      <c r="AO19">
        <v>9168</v>
      </c>
      <c r="AP19">
        <v>15</v>
      </c>
      <c r="AQ19">
        <v>0</v>
      </c>
    </row>
    <row r="20" spans="1:43">
      <c r="A20" s="27">
        <v>38004</v>
      </c>
      <c r="B20" s="27"/>
      <c r="C20">
        <v>-14.7</v>
      </c>
      <c r="D20">
        <v>-12.3</v>
      </c>
      <c r="E20">
        <v>-17.3</v>
      </c>
      <c r="F20">
        <v>77</v>
      </c>
      <c r="G20">
        <v>71</v>
      </c>
      <c r="H20">
        <v>0</v>
      </c>
      <c r="I20" s="10">
        <v>935</v>
      </c>
      <c r="J20">
        <v>1.3</v>
      </c>
      <c r="K20" s="2">
        <v>10</v>
      </c>
      <c r="L20" s="1">
        <f t="shared" si="0"/>
        <v>0.46916901762795427</v>
      </c>
      <c r="M20" s="1">
        <f t="shared" si="1"/>
        <v>83</v>
      </c>
      <c r="N20" s="1">
        <f t="shared" si="2"/>
        <v>0.19531726980973935</v>
      </c>
      <c r="O20" s="1">
        <f t="shared" si="17"/>
        <v>1.6153337944368799E-2</v>
      </c>
      <c r="P20" s="1">
        <f t="shared" si="3"/>
        <v>0.149590235013218</v>
      </c>
      <c r="Q20">
        <f t="shared" si="4"/>
        <v>0.62288376841880222</v>
      </c>
      <c r="R20">
        <f t="shared" si="5"/>
        <v>11.284610748469497</v>
      </c>
      <c r="S20">
        <f t="shared" si="6"/>
        <v>1.4770432916844891</v>
      </c>
      <c r="T20">
        <v>0.2432</v>
      </c>
      <c r="U20" s="1">
        <f t="shared" si="7"/>
        <v>-0.36079782347660699</v>
      </c>
      <c r="V20" s="1">
        <v>18</v>
      </c>
      <c r="W20" s="1">
        <f t="shared" si="8"/>
        <v>5.8121133092132329</v>
      </c>
      <c r="X20" s="1">
        <f t="shared" si="9"/>
        <v>30.192796411497312</v>
      </c>
      <c r="Y20" s="1">
        <f t="shared" si="10"/>
        <v>1.0314310320659617</v>
      </c>
      <c r="Z20" s="1">
        <f t="shared" si="18"/>
        <v>-0.1139999999999996</v>
      </c>
      <c r="AA20" s="1">
        <f t="shared" si="11"/>
        <v>5.8319820342024424E-2</v>
      </c>
      <c r="AB20" s="1">
        <f t="shared" si="12"/>
        <v>2.5357067</v>
      </c>
      <c r="AC20" s="1">
        <f t="shared" si="13"/>
        <v>0.97233639771832736</v>
      </c>
      <c r="AF20" s="1">
        <f t="shared" si="14"/>
        <v>0.48136872532533775</v>
      </c>
      <c r="AG20" s="1">
        <f t="shared" si="15"/>
        <v>1.6505873372895903</v>
      </c>
      <c r="AH20" s="1">
        <f t="shared" si="16"/>
        <v>1.4493506759290531</v>
      </c>
      <c r="AI20">
        <v>2.9</v>
      </c>
      <c r="AJ20">
        <v>2</v>
      </c>
      <c r="AK20">
        <v>37</v>
      </c>
      <c r="AL20">
        <v>3</v>
      </c>
      <c r="AM20">
        <v>9211</v>
      </c>
      <c r="AN20">
        <v>9222</v>
      </c>
      <c r="AO20">
        <v>9202</v>
      </c>
      <c r="AP20">
        <v>15</v>
      </c>
      <c r="AQ20">
        <v>0</v>
      </c>
    </row>
    <row r="21" spans="1:43">
      <c r="A21" s="27">
        <v>38005</v>
      </c>
      <c r="B21" s="27"/>
      <c r="C21">
        <v>-11.9</v>
      </c>
      <c r="D21">
        <v>-10.1</v>
      </c>
      <c r="E21">
        <v>-13.6</v>
      </c>
      <c r="F21">
        <v>74</v>
      </c>
      <c r="G21">
        <v>65</v>
      </c>
      <c r="H21">
        <v>0</v>
      </c>
      <c r="I21" s="10">
        <v>935</v>
      </c>
      <c r="J21">
        <v>1.2</v>
      </c>
      <c r="K21" s="2">
        <v>10</v>
      </c>
      <c r="L21" s="1">
        <f t="shared" si="0"/>
        <v>0.4683266843331042</v>
      </c>
      <c r="M21" s="1">
        <f t="shared" si="1"/>
        <v>83</v>
      </c>
      <c r="N21" s="1">
        <f t="shared" si="2"/>
        <v>0.24550732229439218</v>
      </c>
      <c r="O21" s="1">
        <f t="shared" si="17"/>
        <v>1.98028902332444E-2</v>
      </c>
      <c r="P21" s="1">
        <f t="shared" si="3"/>
        <v>0.18088939877102977</v>
      </c>
      <c r="Q21">
        <f t="shared" si="4"/>
        <v>0.63934998353071082</v>
      </c>
      <c r="R21">
        <f t="shared" si="5"/>
        <v>11.291923076129301</v>
      </c>
      <c r="S21">
        <f t="shared" si="6"/>
        <v>1.4780004026347253</v>
      </c>
      <c r="T21">
        <v>0.2432</v>
      </c>
      <c r="U21" s="1">
        <f t="shared" si="7"/>
        <v>-0.35743140018724295</v>
      </c>
      <c r="V21" s="1">
        <v>19</v>
      </c>
      <c r="W21" s="1">
        <f t="shared" si="8"/>
        <v>5.8280166922936498</v>
      </c>
      <c r="X21" s="1">
        <f t="shared" si="9"/>
        <v>30.275411388538441</v>
      </c>
      <c r="Y21" s="1">
        <f t="shared" si="10"/>
        <v>1.0312534563786571</v>
      </c>
      <c r="Z21" s="1">
        <f t="shared" si="18"/>
        <v>1.0639999999999996</v>
      </c>
      <c r="AA21" s="1">
        <f t="shared" si="11"/>
        <v>5.8472262433412525E-2</v>
      </c>
      <c r="AB21" s="1">
        <f t="shared" si="12"/>
        <v>2.5290958999999997</v>
      </c>
      <c r="AC21" s="1">
        <f t="shared" si="13"/>
        <v>0.89754129020153295</v>
      </c>
      <c r="AF21" s="1">
        <f t="shared" si="14"/>
        <v>0.76860627003501125</v>
      </c>
      <c r="AG21" s="1">
        <f t="shared" si="15"/>
        <v>1.7148246788324892</v>
      </c>
      <c r="AH21" s="1">
        <f t="shared" si="16"/>
        <v>1.3148132238341943</v>
      </c>
      <c r="AI21">
        <v>2.9</v>
      </c>
      <c r="AJ21">
        <v>9</v>
      </c>
      <c r="AK21">
        <v>39</v>
      </c>
      <c r="AL21">
        <v>2</v>
      </c>
      <c r="AM21">
        <v>9198</v>
      </c>
      <c r="AN21">
        <v>9219</v>
      </c>
      <c r="AO21">
        <v>9190</v>
      </c>
      <c r="AP21">
        <v>18</v>
      </c>
      <c r="AQ21">
        <v>0</v>
      </c>
    </row>
    <row r="22" spans="1:43">
      <c r="A22" s="27">
        <v>38006</v>
      </c>
      <c r="B22" s="27"/>
      <c r="C22">
        <v>-15.5</v>
      </c>
      <c r="D22">
        <v>-12.1</v>
      </c>
      <c r="E22">
        <v>-18.3</v>
      </c>
      <c r="F22">
        <v>83</v>
      </c>
      <c r="G22">
        <v>75</v>
      </c>
      <c r="H22">
        <v>2.8</v>
      </c>
      <c r="I22" s="10">
        <v>935</v>
      </c>
      <c r="J22">
        <v>1.1000000000000001</v>
      </c>
      <c r="K22" s="2">
        <v>10</v>
      </c>
      <c r="L22" s="1">
        <f t="shared" si="0"/>
        <v>0.61092990115470047</v>
      </c>
      <c r="M22" s="1">
        <f t="shared" si="1"/>
        <v>91</v>
      </c>
      <c r="N22" s="1">
        <f t="shared" si="2"/>
        <v>0.18276869572767801</v>
      </c>
      <c r="O22" s="1">
        <f t="shared" si="17"/>
        <v>1.5224767987553765E-2</v>
      </c>
      <c r="P22" s="1">
        <f t="shared" si="3"/>
        <v>0.15625318597133206</v>
      </c>
      <c r="Q22">
        <f t="shared" si="4"/>
        <v>1.9918622705531444</v>
      </c>
      <c r="R22">
        <f t="shared" si="5"/>
        <v>11.299445169779068</v>
      </c>
      <c r="S22">
        <f t="shared" si="6"/>
        <v>1.4789849698663702</v>
      </c>
      <c r="T22">
        <v>0.2432</v>
      </c>
      <c r="U22" s="1">
        <f t="shared" si="7"/>
        <v>-0.35395923699932696</v>
      </c>
      <c r="V22" s="1">
        <v>20</v>
      </c>
      <c r="W22" s="1">
        <f t="shared" si="8"/>
        <v>8.7407773446022237</v>
      </c>
      <c r="X22" s="1">
        <f t="shared" si="9"/>
        <v>30.360155831086946</v>
      </c>
      <c r="Y22" s="1">
        <f t="shared" si="10"/>
        <v>1.0310666348967603</v>
      </c>
      <c r="Z22" s="1">
        <f t="shared" si="18"/>
        <v>-1.3679999999999999</v>
      </c>
      <c r="AA22" s="1">
        <f t="shared" si="11"/>
        <v>5.8276411344545503E-2</v>
      </c>
      <c r="AB22" s="1">
        <f t="shared" si="12"/>
        <v>2.5375955000000001</v>
      </c>
      <c r="AC22" s="1">
        <f t="shared" si="13"/>
        <v>0.82274618268473854</v>
      </c>
      <c r="AF22" s="1">
        <f t="shared" si="14"/>
        <v>0.39990378360515166</v>
      </c>
      <c r="AG22" s="1">
        <f t="shared" si="15"/>
        <v>2.0829364564001835</v>
      </c>
      <c r="AH22" s="1">
        <f t="shared" si="16"/>
        <v>2.1184485592479994</v>
      </c>
      <c r="AI22">
        <v>2.7</v>
      </c>
      <c r="AJ22">
        <v>3</v>
      </c>
      <c r="AK22">
        <v>37</v>
      </c>
      <c r="AL22">
        <v>3</v>
      </c>
      <c r="AM22">
        <v>9186</v>
      </c>
      <c r="AN22">
        <v>9196</v>
      </c>
      <c r="AO22">
        <v>9173</v>
      </c>
      <c r="AP22">
        <v>15</v>
      </c>
      <c r="AQ22">
        <v>0</v>
      </c>
    </row>
    <row r="23" spans="1:43">
      <c r="A23" s="27">
        <v>38007</v>
      </c>
      <c r="B23" s="27"/>
      <c r="C23">
        <v>-13.4</v>
      </c>
      <c r="D23">
        <v>-7.7</v>
      </c>
      <c r="E23">
        <v>-15.3</v>
      </c>
      <c r="F23">
        <v>76</v>
      </c>
      <c r="G23">
        <v>60</v>
      </c>
      <c r="H23">
        <v>2.8</v>
      </c>
      <c r="I23" s="10">
        <v>935</v>
      </c>
      <c r="J23">
        <v>2.2000000000000002</v>
      </c>
      <c r="K23" s="2">
        <v>10</v>
      </c>
      <c r="L23" s="1">
        <f t="shared" si="0"/>
        <v>0.48206348878584243</v>
      </c>
      <c r="M23" s="1">
        <f t="shared" si="1"/>
        <v>92</v>
      </c>
      <c r="N23" s="1">
        <f t="shared" si="2"/>
        <v>0.21735228474867879</v>
      </c>
      <c r="O23" s="1">
        <f t="shared" si="17"/>
        <v>1.7767567607087198E-2</v>
      </c>
      <c r="P23" s="1">
        <f t="shared" si="3"/>
        <v>0.18819867469186224</v>
      </c>
      <c r="Q23">
        <f t="shared" si="4"/>
        <v>2.0685881587748867</v>
      </c>
      <c r="R23">
        <f t="shared" si="5"/>
        <v>11.307173247161648</v>
      </c>
      <c r="S23">
        <f t="shared" si="6"/>
        <v>1.4799964983195875</v>
      </c>
      <c r="T23">
        <v>0.2432</v>
      </c>
      <c r="U23" s="1">
        <f t="shared" si="7"/>
        <v>-0.35038236109229298</v>
      </c>
      <c r="V23" s="1">
        <v>21</v>
      </c>
      <c r="W23" s="1">
        <f t="shared" si="8"/>
        <v>8.7637859917418126</v>
      </c>
      <c r="X23" s="1">
        <f t="shared" si="9"/>
        <v>30.446969587128255</v>
      </c>
      <c r="Y23" s="1">
        <f t="shared" si="10"/>
        <v>1.0308706228881763</v>
      </c>
      <c r="Z23" s="1">
        <f t="shared" si="18"/>
        <v>0.79799999999999982</v>
      </c>
      <c r="AA23" s="1">
        <f t="shared" si="11"/>
        <v>5.8390498057111384E-2</v>
      </c>
      <c r="AB23" s="1">
        <f t="shared" si="12"/>
        <v>2.5326374</v>
      </c>
      <c r="AC23" s="1">
        <f t="shared" si="13"/>
        <v>1.6454923653694771</v>
      </c>
      <c r="AF23" s="1">
        <f t="shared" si="14"/>
        <v>0.84943740660018563</v>
      </c>
      <c r="AG23" s="1">
        <f t="shared" si="15"/>
        <v>2.1157121737274416</v>
      </c>
      <c r="AH23" s="1">
        <f t="shared" si="16"/>
        <v>1.7335178348807307</v>
      </c>
      <c r="AI23">
        <v>3.6</v>
      </c>
      <c r="AJ23">
        <v>10</v>
      </c>
      <c r="AK23">
        <v>45</v>
      </c>
      <c r="AL23">
        <v>11</v>
      </c>
      <c r="AM23">
        <v>9190</v>
      </c>
      <c r="AN23">
        <v>9200</v>
      </c>
      <c r="AO23">
        <v>9181</v>
      </c>
      <c r="AP23">
        <v>17</v>
      </c>
      <c r="AQ23">
        <v>0</v>
      </c>
    </row>
    <row r="24" spans="1:43">
      <c r="A24" s="27">
        <v>38008</v>
      </c>
      <c r="B24" s="27"/>
      <c r="C24">
        <v>-15.1</v>
      </c>
      <c r="D24">
        <v>-11</v>
      </c>
      <c r="E24">
        <v>-17.100000000000001</v>
      </c>
      <c r="F24">
        <v>83</v>
      </c>
      <c r="G24">
        <v>67</v>
      </c>
      <c r="H24">
        <v>4.7</v>
      </c>
      <c r="I24" s="10">
        <v>935</v>
      </c>
      <c r="J24">
        <v>1.4</v>
      </c>
      <c r="K24" s="2">
        <v>10</v>
      </c>
      <c r="L24" s="1">
        <f t="shared" si="0"/>
        <v>0.61917074492436774</v>
      </c>
      <c r="M24" s="1">
        <f t="shared" si="1"/>
        <v>99</v>
      </c>
      <c r="N24" s="1">
        <f t="shared" si="2"/>
        <v>0.1889501262167449</v>
      </c>
      <c r="O24" s="1">
        <f t="shared" si="17"/>
        <v>1.5683068205843951E-2</v>
      </c>
      <c r="P24" s="1">
        <f t="shared" si="3"/>
        <v>0.16751673152281499</v>
      </c>
      <c r="Q24">
        <f t="shared" si="4"/>
        <v>2.953758700400908</v>
      </c>
      <c r="R24">
        <f t="shared" si="5"/>
        <v>11.315103476222596</v>
      </c>
      <c r="S24">
        <f t="shared" si="6"/>
        <v>1.4810344864165703</v>
      </c>
      <c r="T24">
        <v>0.2432</v>
      </c>
      <c r="U24" s="1">
        <f t="shared" si="7"/>
        <v>-0.34670183062302162</v>
      </c>
      <c r="V24" s="1">
        <v>22</v>
      </c>
      <c r="W24" s="1">
        <f t="shared" si="8"/>
        <v>10.761392838485614</v>
      </c>
      <c r="X24" s="1">
        <f t="shared" si="9"/>
        <v>30.535790996058836</v>
      </c>
      <c r="Y24" s="1">
        <f t="shared" si="10"/>
        <v>1.0306654783396678</v>
      </c>
      <c r="Z24" s="1">
        <f t="shared" si="18"/>
        <v>-0.64599999999999969</v>
      </c>
      <c r="AA24" s="1">
        <f t="shared" si="11"/>
        <v>5.8298107762659056E-2</v>
      </c>
      <c r="AB24" s="1">
        <f t="shared" si="12"/>
        <v>2.5366510999999998</v>
      </c>
      <c r="AC24" s="1">
        <f t="shared" si="13"/>
        <v>1.0471315052351216</v>
      </c>
      <c r="AF24" s="1">
        <f t="shared" si="14"/>
        <v>0.46834478860015155</v>
      </c>
      <c r="AG24" s="1">
        <f t="shared" si="15"/>
        <v>2.3981062659064798</v>
      </c>
      <c r="AH24" s="1">
        <f t="shared" si="16"/>
        <v>2.2579992543969576</v>
      </c>
      <c r="AI24">
        <v>3.5</v>
      </c>
      <c r="AJ24">
        <v>3</v>
      </c>
      <c r="AK24">
        <v>50</v>
      </c>
      <c r="AL24">
        <v>3</v>
      </c>
      <c r="AM24">
        <v>9172</v>
      </c>
      <c r="AN24">
        <v>9181</v>
      </c>
      <c r="AO24">
        <v>9160</v>
      </c>
      <c r="AP24">
        <v>16</v>
      </c>
      <c r="AQ24">
        <v>32700</v>
      </c>
    </row>
    <row r="25" spans="1:43">
      <c r="A25" s="27">
        <v>38009</v>
      </c>
      <c r="B25" s="27"/>
      <c r="C25">
        <v>-14.5</v>
      </c>
      <c r="D25">
        <v>-9.9</v>
      </c>
      <c r="E25">
        <v>-17</v>
      </c>
      <c r="F25">
        <v>77</v>
      </c>
      <c r="G25">
        <v>66</v>
      </c>
      <c r="H25">
        <v>6.8</v>
      </c>
      <c r="I25" s="10">
        <v>935</v>
      </c>
      <c r="J25">
        <v>1.7</v>
      </c>
      <c r="K25" s="2">
        <v>10</v>
      </c>
      <c r="L25" s="1">
        <f t="shared" si="0"/>
        <v>0.66738576394691596</v>
      </c>
      <c r="M25" s="1">
        <f t="shared" si="1"/>
        <v>88</v>
      </c>
      <c r="N25" s="1">
        <f t="shared" si="2"/>
        <v>0.1985719924619353</v>
      </c>
      <c r="O25" s="1">
        <f t="shared" si="17"/>
        <v>1.6393042868571107E-2</v>
      </c>
      <c r="P25" s="1">
        <f t="shared" si="3"/>
        <v>0.16597784180798036</v>
      </c>
      <c r="Q25">
        <f t="shared" si="4"/>
        <v>4.0346377332940442</v>
      </c>
      <c r="R25">
        <f t="shared" si="5"/>
        <v>11.323231980598585</v>
      </c>
      <c r="S25">
        <f t="shared" si="6"/>
        <v>1.4820984267799195</v>
      </c>
      <c r="T25">
        <v>0.2432</v>
      </c>
      <c r="U25" s="1">
        <f t="shared" si="7"/>
        <v>-0.34291873441280363</v>
      </c>
      <c r="V25" s="1">
        <v>23</v>
      </c>
      <c r="W25" s="1">
        <f t="shared" si="8"/>
        <v>12.976658170876169</v>
      </c>
      <c r="X25" s="1">
        <f t="shared" si="9"/>
        <v>30.626556940125976</v>
      </c>
      <c r="Y25" s="1">
        <f t="shared" si="10"/>
        <v>1.0304512619397022</v>
      </c>
      <c r="Z25" s="1">
        <f t="shared" si="18"/>
        <v>0.22799999999999987</v>
      </c>
      <c r="AA25" s="1">
        <f t="shared" si="11"/>
        <v>5.8330682697820505E-2</v>
      </c>
      <c r="AB25" s="1">
        <f t="shared" si="12"/>
        <v>2.5352345000000001</v>
      </c>
      <c r="AC25" s="1">
        <f t="shared" si="13"/>
        <v>1.2715168277855049</v>
      </c>
      <c r="AF25" s="1">
        <f t="shared" si="14"/>
        <v>0.61939704071577351</v>
      </c>
      <c r="AG25" s="1">
        <f t="shared" si="15"/>
        <v>2.7397439064612339</v>
      </c>
      <c r="AH25" s="1">
        <f t="shared" si="16"/>
        <v>2.4087414001406997</v>
      </c>
      <c r="AI25">
        <v>3.7</v>
      </c>
      <c r="AJ25">
        <v>3</v>
      </c>
      <c r="AK25">
        <v>72</v>
      </c>
      <c r="AL25">
        <v>4</v>
      </c>
      <c r="AM25">
        <v>9157</v>
      </c>
      <c r="AN25">
        <v>9174</v>
      </c>
      <c r="AO25">
        <v>9140</v>
      </c>
      <c r="AP25">
        <v>15</v>
      </c>
      <c r="AQ25">
        <v>0</v>
      </c>
    </row>
    <row r="26" spans="1:43">
      <c r="A26" s="27">
        <v>38010</v>
      </c>
      <c r="B26" s="27"/>
      <c r="C26">
        <v>-13.5</v>
      </c>
      <c r="D26">
        <v>-8.9</v>
      </c>
      <c r="E26">
        <v>-17</v>
      </c>
      <c r="F26">
        <v>73</v>
      </c>
      <c r="G26">
        <v>59</v>
      </c>
      <c r="H26">
        <v>7.4</v>
      </c>
      <c r="I26" s="10">
        <v>935</v>
      </c>
      <c r="J26">
        <v>1.9</v>
      </c>
      <c r="K26" s="2">
        <v>10</v>
      </c>
      <c r="L26" s="1">
        <f t="shared" si="0"/>
        <v>0.76078389521186829</v>
      </c>
      <c r="M26" s="1">
        <f t="shared" si="1"/>
        <v>87</v>
      </c>
      <c r="N26" s="1">
        <f t="shared" si="2"/>
        <v>0.21558190932431434</v>
      </c>
      <c r="O26" s="1">
        <f t="shared" si="17"/>
        <v>1.7638599677099034E-2</v>
      </c>
      <c r="P26" s="1">
        <f t="shared" si="3"/>
        <v>0.16206649852152211</v>
      </c>
      <c r="Q26">
        <f t="shared" si="4"/>
        <v>4.3776968345656337</v>
      </c>
      <c r="R26">
        <f t="shared" si="5"/>
        <v>11.331554845019795</v>
      </c>
      <c r="S26">
        <f t="shared" si="6"/>
        <v>1.4831878069397639</v>
      </c>
      <c r="T26">
        <v>0.2432</v>
      </c>
      <c r="U26" s="1">
        <f t="shared" si="7"/>
        <v>-0.33903419162523019</v>
      </c>
      <c r="V26" s="1">
        <v>24</v>
      </c>
      <c r="W26" s="1">
        <f t="shared" si="8"/>
        <v>13.636924072790412</v>
      </c>
      <c r="X26" s="1">
        <f t="shared" si="9"/>
        <v>30.7192028976526</v>
      </c>
      <c r="Y26" s="1">
        <f t="shared" si="10"/>
        <v>1.0302280370604966</v>
      </c>
      <c r="Z26" s="1">
        <f t="shared" si="18"/>
        <v>0.38</v>
      </c>
      <c r="AA26" s="1">
        <f t="shared" si="11"/>
        <v>5.8385055228406639E-2</v>
      </c>
      <c r="AB26" s="1">
        <f t="shared" si="12"/>
        <v>2.5328735</v>
      </c>
      <c r="AC26" s="1">
        <f t="shared" si="13"/>
        <v>1.4211070428190937</v>
      </c>
      <c r="AF26" s="1">
        <f t="shared" si="14"/>
        <v>0.864666719295758</v>
      </c>
      <c r="AG26" s="1">
        <f t="shared" si="15"/>
        <v>2.8544166718469608</v>
      </c>
      <c r="AH26" s="1">
        <f t="shared" si="16"/>
        <v>2.5957393125015322</v>
      </c>
      <c r="AI26">
        <v>3.4</v>
      </c>
      <c r="AJ26">
        <v>3</v>
      </c>
      <c r="AK26">
        <v>50</v>
      </c>
      <c r="AL26">
        <v>5</v>
      </c>
      <c r="AM26">
        <v>9118</v>
      </c>
      <c r="AN26">
        <v>9143</v>
      </c>
      <c r="AO26">
        <v>9103</v>
      </c>
      <c r="AP26">
        <v>16</v>
      </c>
      <c r="AQ26">
        <v>0</v>
      </c>
    </row>
    <row r="27" spans="1:43">
      <c r="A27" s="27">
        <v>38011</v>
      </c>
      <c r="B27" s="27"/>
      <c r="C27">
        <v>-10.7</v>
      </c>
      <c r="D27">
        <v>-6</v>
      </c>
      <c r="E27">
        <v>-13.5</v>
      </c>
      <c r="F27">
        <v>63</v>
      </c>
      <c r="G27">
        <v>43</v>
      </c>
      <c r="H27">
        <v>6.4</v>
      </c>
      <c r="I27" s="10">
        <v>935</v>
      </c>
      <c r="J27">
        <v>1</v>
      </c>
      <c r="K27" s="2">
        <v>10</v>
      </c>
      <c r="L27" s="1">
        <f t="shared" si="0"/>
        <v>0.85078440190627136</v>
      </c>
      <c r="M27" s="1">
        <f t="shared" si="1"/>
        <v>83</v>
      </c>
      <c r="N27" s="1">
        <f t="shared" si="2"/>
        <v>0.27032137319458338</v>
      </c>
      <c r="O27" s="1">
        <f t="shared" si="17"/>
        <v>2.1574092076651792E-2</v>
      </c>
      <c r="P27" s="1">
        <f t="shared" si="3"/>
        <v>0.17339707705799307</v>
      </c>
      <c r="Q27">
        <f t="shared" si="4"/>
        <v>4.0350137025893984</v>
      </c>
      <c r="R27">
        <f t="shared" si="5"/>
        <v>11.340068120612527</v>
      </c>
      <c r="S27">
        <f t="shared" si="6"/>
        <v>1.4843021100278178</v>
      </c>
      <c r="T27">
        <v>0.2432</v>
      </c>
      <c r="U27" s="1">
        <f t="shared" si="7"/>
        <v>-0.33504935143510828</v>
      </c>
      <c r="V27" s="1">
        <v>25</v>
      </c>
      <c r="W27" s="1">
        <f t="shared" si="8"/>
        <v>12.626904337081202</v>
      </c>
      <c r="X27" s="1">
        <f t="shared" si="9"/>
        <v>30.813662998026892</v>
      </c>
      <c r="Y27" s="1">
        <f t="shared" si="10"/>
        <v>1.0299958697392713</v>
      </c>
      <c r="Z27" s="1">
        <f t="shared" si="18"/>
        <v>1.0640000000000003</v>
      </c>
      <c r="AA27" s="1">
        <f t="shared" si="11"/>
        <v>5.853783899198909E-2</v>
      </c>
      <c r="AB27" s="1">
        <f t="shared" si="12"/>
        <v>2.5262626999999998</v>
      </c>
      <c r="AC27" s="1">
        <f t="shared" si="13"/>
        <v>0.74795107516794412</v>
      </c>
      <c r="AF27" s="1">
        <f t="shared" si="14"/>
        <v>1.3780346724711072</v>
      </c>
      <c r="AG27" s="1">
        <f t="shared" si="15"/>
        <v>2.725956393368131</v>
      </c>
      <c r="AH27" s="1">
        <f t="shared" si="16"/>
        <v>2.5543427607049711</v>
      </c>
      <c r="AI27">
        <v>2.6</v>
      </c>
      <c r="AJ27">
        <v>3</v>
      </c>
      <c r="AK27">
        <v>38</v>
      </c>
      <c r="AL27">
        <v>7</v>
      </c>
      <c r="AM27">
        <v>9102</v>
      </c>
      <c r="AN27">
        <v>9109</v>
      </c>
      <c r="AO27">
        <v>9092</v>
      </c>
      <c r="AP27">
        <v>17</v>
      </c>
      <c r="AQ27">
        <v>0</v>
      </c>
    </row>
    <row r="28" spans="1:43">
      <c r="A28" s="27">
        <v>38012</v>
      </c>
      <c r="B28" s="27"/>
      <c r="C28">
        <v>-8.8000000000000007</v>
      </c>
      <c r="D28">
        <v>-5.2</v>
      </c>
      <c r="E28">
        <v>-14.1</v>
      </c>
      <c r="F28">
        <v>62</v>
      </c>
      <c r="G28">
        <v>44</v>
      </c>
      <c r="H28">
        <v>6.8</v>
      </c>
      <c r="I28" s="10">
        <v>935</v>
      </c>
      <c r="J28">
        <v>0.9</v>
      </c>
      <c r="K28" s="2">
        <v>10</v>
      </c>
      <c r="L28" s="1">
        <f t="shared" si="0"/>
        <v>1.0390613456480162</v>
      </c>
      <c r="M28" s="1">
        <f t="shared" si="1"/>
        <v>80</v>
      </c>
      <c r="N28" s="1">
        <f t="shared" si="2"/>
        <v>0.3141888111322616</v>
      </c>
      <c r="O28" s="1">
        <f t="shared" si="17"/>
        <v>2.465984032521119E-2</v>
      </c>
      <c r="P28" s="1">
        <f t="shared" si="3"/>
        <v>0.17338150539131122</v>
      </c>
      <c r="Q28">
        <f t="shared" si="4"/>
        <v>4.2515674360592159</v>
      </c>
      <c r="R28">
        <f t="shared" si="5"/>
        <v>11.348767830089008</v>
      </c>
      <c r="S28">
        <f t="shared" si="6"/>
        <v>1.4854408154566765</v>
      </c>
      <c r="T28">
        <v>0.2432</v>
      </c>
      <c r="U28" s="1">
        <f t="shared" si="7"/>
        <v>-0.33096539268849667</v>
      </c>
      <c r="V28" s="1">
        <v>26</v>
      </c>
      <c r="W28" s="1">
        <f t="shared" si="8"/>
        <v>13.080619224898191</v>
      </c>
      <c r="X28" s="1">
        <f t="shared" si="9"/>
        <v>30.909870078432625</v>
      </c>
      <c r="Y28" s="1">
        <f t="shared" si="10"/>
        <v>1.0297548286587133</v>
      </c>
      <c r="Z28" s="1">
        <f t="shared" si="18"/>
        <v>0.72199999999999942</v>
      </c>
      <c r="AA28" s="1">
        <f t="shared" si="11"/>
        <v>5.8641969893635168E-2</v>
      </c>
      <c r="AB28" s="1">
        <f t="shared" si="12"/>
        <v>2.5217768</v>
      </c>
      <c r="AC28" s="1">
        <f t="shared" si="13"/>
        <v>0.67315596765114971</v>
      </c>
      <c r="AF28" s="1">
        <f t="shared" si="14"/>
        <v>1.9088092390165579</v>
      </c>
      <c r="AG28" s="1">
        <f t="shared" si="15"/>
        <v>2.8381959669744634</v>
      </c>
      <c r="AH28" s="1">
        <f t="shared" si="16"/>
        <v>3.0239131495542662</v>
      </c>
      <c r="AI28">
        <v>2.6</v>
      </c>
      <c r="AJ28">
        <v>2</v>
      </c>
      <c r="AK28">
        <v>38</v>
      </c>
      <c r="AL28">
        <v>1</v>
      </c>
      <c r="AM28">
        <v>9122</v>
      </c>
      <c r="AN28">
        <v>9143</v>
      </c>
      <c r="AO28">
        <v>9098</v>
      </c>
      <c r="AP28">
        <v>20</v>
      </c>
      <c r="AQ28">
        <v>0</v>
      </c>
    </row>
    <row r="29" spans="1:43">
      <c r="A29" s="27">
        <v>38013</v>
      </c>
      <c r="B29" s="27"/>
      <c r="C29">
        <v>-9.3000000000000007</v>
      </c>
      <c r="D29">
        <v>-3.3</v>
      </c>
      <c r="E29">
        <v>-14.1</v>
      </c>
      <c r="F29">
        <v>65</v>
      </c>
      <c r="G29">
        <v>39</v>
      </c>
      <c r="H29">
        <v>6.3</v>
      </c>
      <c r="I29" s="10">
        <v>935</v>
      </c>
      <c r="J29">
        <v>1.4</v>
      </c>
      <c r="K29" s="2">
        <v>10</v>
      </c>
      <c r="L29" s="1">
        <f t="shared" si="0"/>
        <v>1.0583624396468605</v>
      </c>
      <c r="M29" s="1">
        <f t="shared" si="1"/>
        <v>91</v>
      </c>
      <c r="N29" s="1">
        <f t="shared" si="2"/>
        <v>0.30207119923527714</v>
      </c>
      <c r="O29" s="1">
        <f t="shared" si="17"/>
        <v>2.3812861158551971E-2</v>
      </c>
      <c r="P29" s="1">
        <f t="shared" si="3"/>
        <v>0.18676873107717867</v>
      </c>
      <c r="Q29">
        <f t="shared" si="4"/>
        <v>4.0145430707557788</v>
      </c>
      <c r="R29">
        <f t="shared" si="5"/>
        <v>11.357649972812306</v>
      </c>
      <c r="S29">
        <f t="shared" si="6"/>
        <v>1.4866033995827626</v>
      </c>
      <c r="T29">
        <v>0.2432</v>
      </c>
      <c r="U29" s="1">
        <f t="shared" si="7"/>
        <v>-0.32678352355396534</v>
      </c>
      <c r="V29" s="1">
        <v>27</v>
      </c>
      <c r="W29" s="1">
        <f t="shared" si="8"/>
        <v>12.590900833949252</v>
      </c>
      <c r="X29" s="1">
        <f t="shared" si="9"/>
        <v>31.007755742291966</v>
      </c>
      <c r="Y29" s="1">
        <f t="shared" si="10"/>
        <v>1.0295049851266578</v>
      </c>
      <c r="Z29" s="1">
        <f t="shared" si="18"/>
        <v>-0.19</v>
      </c>
      <c r="AA29" s="1">
        <f t="shared" si="11"/>
        <v>5.8614531123482604E-2</v>
      </c>
      <c r="AB29" s="1">
        <f t="shared" si="12"/>
        <v>2.5229572999999998</v>
      </c>
      <c r="AC29" s="1">
        <f t="shared" si="13"/>
        <v>1.0471315052351216</v>
      </c>
      <c r="AF29" s="1">
        <f t="shared" si="14"/>
        <v>1.9921818256699466</v>
      </c>
      <c r="AG29" s="1">
        <f t="shared" si="15"/>
        <v>2.7536673935629135</v>
      </c>
      <c r="AH29" s="1">
        <f t="shared" si="16"/>
        <v>3.1910216818971211</v>
      </c>
      <c r="AI29">
        <v>3.7</v>
      </c>
      <c r="AJ29">
        <v>7</v>
      </c>
      <c r="AK29">
        <v>73</v>
      </c>
      <c r="AL29">
        <v>6</v>
      </c>
      <c r="AM29">
        <v>9063</v>
      </c>
      <c r="AN29">
        <v>9122</v>
      </c>
      <c r="AO29">
        <v>9032</v>
      </c>
      <c r="AP29">
        <v>20</v>
      </c>
      <c r="AQ29">
        <v>0</v>
      </c>
    </row>
    <row r="30" spans="1:43">
      <c r="A30" s="27">
        <v>38014</v>
      </c>
      <c r="B30" s="27"/>
      <c r="C30">
        <v>-8.9</v>
      </c>
      <c r="D30">
        <v>-3</v>
      </c>
      <c r="E30">
        <v>-14.4</v>
      </c>
      <c r="F30">
        <v>65</v>
      </c>
      <c r="G30">
        <v>49</v>
      </c>
      <c r="H30">
        <v>4.2</v>
      </c>
      <c r="I30" s="10">
        <v>935</v>
      </c>
      <c r="J30">
        <v>1.8</v>
      </c>
      <c r="K30" s="2">
        <v>10</v>
      </c>
      <c r="L30" s="1">
        <f t="shared" si="0"/>
        <v>0.94178767917599504</v>
      </c>
      <c r="M30" s="1">
        <f t="shared" si="1"/>
        <v>81</v>
      </c>
      <c r="N30" s="1">
        <f t="shared" si="2"/>
        <v>0.3117313058811032</v>
      </c>
      <c r="O30" s="1">
        <f t="shared" si="17"/>
        <v>2.4488386650389847E-2</v>
      </c>
      <c r="P30" s="1">
        <f t="shared" si="3"/>
        <v>0.20108581732221492</v>
      </c>
      <c r="Q30">
        <f t="shared" si="4"/>
        <v>2.8751241093817774</v>
      </c>
      <c r="R30">
        <f t="shared" si="5"/>
        <v>11.366710529725014</v>
      </c>
      <c r="S30">
        <f t="shared" si="6"/>
        <v>1.4877893363514416</v>
      </c>
      <c r="T30">
        <v>0.2432</v>
      </c>
      <c r="U30" s="1">
        <f t="shared" si="7"/>
        <v>-0.32250498116517889</v>
      </c>
      <c r="V30" s="1">
        <v>28</v>
      </c>
      <c r="W30" s="1">
        <f t="shared" si="8"/>
        <v>10.413385866165001</v>
      </c>
      <c r="X30" s="1">
        <f t="shared" si="9"/>
        <v>31.107250419388848</v>
      </c>
      <c r="Y30" s="1">
        <f t="shared" si="10"/>
        <v>1.0292464130549932</v>
      </c>
      <c r="Z30" s="1">
        <f t="shared" si="18"/>
        <v>0.15200000000000014</v>
      </c>
      <c r="AA30" s="1">
        <f t="shared" si="11"/>
        <v>5.8636480084644942E-2</v>
      </c>
      <c r="AB30" s="1">
        <f t="shared" si="12"/>
        <v>2.5220129</v>
      </c>
      <c r="AC30" s="1">
        <f t="shared" si="13"/>
        <v>1.3463119353022994</v>
      </c>
      <c r="AF30" s="1">
        <f t="shared" si="14"/>
        <v>2.1499674937980102</v>
      </c>
      <c r="AG30" s="1">
        <f t="shared" si="15"/>
        <v>2.4628576477103512</v>
      </c>
      <c r="AH30" s="1">
        <f t="shared" si="16"/>
        <v>2.7417285289111235</v>
      </c>
      <c r="AI30">
        <v>4.8</v>
      </c>
      <c r="AJ30">
        <v>11</v>
      </c>
      <c r="AK30">
        <v>76</v>
      </c>
      <c r="AL30">
        <v>11</v>
      </c>
      <c r="AM30">
        <v>9056</v>
      </c>
      <c r="AN30">
        <v>9065</v>
      </c>
      <c r="AO30">
        <v>9025</v>
      </c>
      <c r="AP30">
        <v>20</v>
      </c>
      <c r="AQ30">
        <v>0</v>
      </c>
    </row>
    <row r="31" spans="1:43">
      <c r="A31" s="27">
        <v>38015</v>
      </c>
      <c r="B31" s="27"/>
      <c r="C31">
        <v>-10.5</v>
      </c>
      <c r="D31">
        <v>-8.1</v>
      </c>
      <c r="E31">
        <v>-12</v>
      </c>
      <c r="F31">
        <v>80</v>
      </c>
      <c r="G31">
        <v>64</v>
      </c>
      <c r="H31">
        <v>1.5</v>
      </c>
      <c r="I31" s="10">
        <v>935</v>
      </c>
      <c r="J31">
        <v>1.9</v>
      </c>
      <c r="K31" s="2">
        <v>10</v>
      </c>
      <c r="L31" s="1">
        <f t="shared" si="0"/>
        <v>0.69343275582202824</v>
      </c>
      <c r="M31" s="1">
        <f t="shared" si="1"/>
        <v>96</v>
      </c>
      <c r="N31" s="1">
        <f t="shared" si="2"/>
        <v>0.27466712835238594</v>
      </c>
      <c r="O31" s="1">
        <f t="shared" si="17"/>
        <v>2.1882278475859156E-2</v>
      </c>
      <c r="P31" s="1">
        <f t="shared" si="3"/>
        <v>0.22309754591895375</v>
      </c>
      <c r="Q31">
        <f t="shared" si="4"/>
        <v>1.4033764812640348</v>
      </c>
      <c r="R31">
        <f t="shared" si="5"/>
        <v>11.375945468131324</v>
      </c>
      <c r="S31">
        <f t="shared" si="6"/>
        <v>1.4889980979229482</v>
      </c>
      <c r="T31">
        <v>0.2432</v>
      </c>
      <c r="U31" s="1">
        <f t="shared" si="7"/>
        <v>-0.31813103125491282</v>
      </c>
      <c r="V31" s="1">
        <v>29</v>
      </c>
      <c r="W31" s="1">
        <f t="shared" si="8"/>
        <v>7.5918834200250274</v>
      </c>
      <c r="X31" s="1">
        <f t="shared" si="9"/>
        <v>31.208283427636477</v>
      </c>
      <c r="Y31" s="1">
        <f t="shared" si="10"/>
        <v>1.0289791889377955</v>
      </c>
      <c r="Z31" s="1">
        <f t="shared" si="18"/>
        <v>-0.60799999999999987</v>
      </c>
      <c r="AA31" s="1">
        <f t="shared" si="11"/>
        <v>5.8548782721317402E-2</v>
      </c>
      <c r="AB31" s="1">
        <f t="shared" si="12"/>
        <v>2.5257904999999998</v>
      </c>
      <c r="AC31" s="1">
        <f t="shared" si="13"/>
        <v>1.4211070428190937</v>
      </c>
      <c r="AF31" s="1">
        <f t="shared" si="14"/>
        <v>1.0347915678619566</v>
      </c>
      <c r="AG31" s="1">
        <f t="shared" si="15"/>
        <v>2.035978505301927</v>
      </c>
      <c r="AH31" s="1">
        <f t="shared" si="16"/>
        <v>2.3298343905587471</v>
      </c>
      <c r="AI31">
        <v>3.5</v>
      </c>
      <c r="AJ31">
        <v>3</v>
      </c>
      <c r="AK31">
        <v>49</v>
      </c>
      <c r="AL31">
        <v>16</v>
      </c>
      <c r="AM31">
        <v>9110</v>
      </c>
      <c r="AN31">
        <v>9158</v>
      </c>
      <c r="AO31">
        <v>9051</v>
      </c>
      <c r="AP31">
        <v>22</v>
      </c>
      <c r="AQ31">
        <v>12</v>
      </c>
    </row>
    <row r="32" spans="1:43">
      <c r="A32" s="27">
        <v>38016</v>
      </c>
      <c r="B32" s="27"/>
      <c r="C32">
        <v>-13.6</v>
      </c>
      <c r="D32">
        <v>-8.4</v>
      </c>
      <c r="E32">
        <v>-17.2</v>
      </c>
      <c r="F32">
        <v>65</v>
      </c>
      <c r="G32">
        <v>23</v>
      </c>
      <c r="H32">
        <v>7.3</v>
      </c>
      <c r="I32" s="10">
        <v>935</v>
      </c>
      <c r="J32">
        <v>2.1</v>
      </c>
      <c r="K32" s="2">
        <v>10</v>
      </c>
      <c r="L32" s="1">
        <f t="shared" si="0"/>
        <v>0.97332682818863492</v>
      </c>
      <c r="M32" s="1">
        <f t="shared" si="1"/>
        <v>107</v>
      </c>
      <c r="N32" s="1">
        <f t="shared" si="2"/>
        <v>0.21382439043918092</v>
      </c>
      <c r="O32" s="1">
        <f t="shared" si="17"/>
        <v>1.7510446829828552E-2</v>
      </c>
      <c r="P32" s="1">
        <f t="shared" si="3"/>
        <v>0.12205885972649994</v>
      </c>
      <c r="Q32">
        <f t="shared" si="4"/>
        <v>4.4342478659598621</v>
      </c>
      <c r="R32">
        <f t="shared" si="5"/>
        <v>11.385350746322924</v>
      </c>
      <c r="S32">
        <f t="shared" si="6"/>
        <v>1.4902291552778697</v>
      </c>
      <c r="T32">
        <v>0.2432</v>
      </c>
      <c r="U32" s="1">
        <f t="shared" si="7"/>
        <v>-0.3136629677806077</v>
      </c>
      <c r="V32" s="1">
        <v>30</v>
      </c>
      <c r="W32" s="1">
        <f t="shared" si="8"/>
        <v>13.756464492262509</v>
      </c>
      <c r="X32" s="1">
        <f t="shared" si="9"/>
        <v>31.310783036448562</v>
      </c>
      <c r="Y32" s="1">
        <f t="shared" si="10"/>
        <v>1.0287033918286981</v>
      </c>
      <c r="Z32" s="1">
        <f t="shared" si="18"/>
        <v>-1.1779999999999999</v>
      </c>
      <c r="AA32" s="1">
        <f t="shared" si="11"/>
        <v>5.8379613414306128E-2</v>
      </c>
      <c r="AB32" s="1">
        <f t="shared" si="12"/>
        <v>2.5331096</v>
      </c>
      <c r="AC32" s="1">
        <f t="shared" si="13"/>
        <v>1.5706972578526825</v>
      </c>
      <c r="AF32" s="1">
        <f t="shared" si="14"/>
        <v>0.89724777761604357</v>
      </c>
      <c r="AG32" s="1">
        <f t="shared" si="15"/>
        <v>2.8703206050014654</v>
      </c>
      <c r="AH32" s="1">
        <f t="shared" si="16"/>
        <v>3.0526789710641098</v>
      </c>
      <c r="AI32">
        <v>4</v>
      </c>
      <c r="AJ32">
        <v>16</v>
      </c>
      <c r="AK32">
        <v>63</v>
      </c>
      <c r="AL32">
        <v>16</v>
      </c>
      <c r="AM32">
        <v>9209</v>
      </c>
      <c r="AN32">
        <v>9221</v>
      </c>
      <c r="AO32">
        <v>9158</v>
      </c>
      <c r="AP32">
        <v>13</v>
      </c>
      <c r="AQ32">
        <v>5</v>
      </c>
    </row>
    <row r="33" spans="1:43">
      <c r="A33" s="27">
        <v>38017</v>
      </c>
      <c r="B33" s="27"/>
      <c r="C33">
        <v>-18.600000000000001</v>
      </c>
      <c r="D33">
        <v>-15.8</v>
      </c>
      <c r="E33">
        <v>-21</v>
      </c>
      <c r="F33">
        <v>78</v>
      </c>
      <c r="G33">
        <v>72</v>
      </c>
      <c r="H33">
        <v>2.1</v>
      </c>
      <c r="I33" s="10">
        <v>935</v>
      </c>
      <c r="J33">
        <v>1.8</v>
      </c>
      <c r="K33" s="2">
        <v>10</v>
      </c>
      <c r="L33" s="1">
        <f t="shared" si="0"/>
        <v>0.51705627286326561</v>
      </c>
      <c r="M33" s="1">
        <f t="shared" si="1"/>
        <v>84</v>
      </c>
      <c r="N33" s="1">
        <f t="shared" si="2"/>
        <v>0.14065608672048238</v>
      </c>
      <c r="O33" s="1">
        <f t="shared" si="17"/>
        <v>1.205127282615749E-2</v>
      </c>
      <c r="P33" s="1">
        <f t="shared" si="3"/>
        <v>0.11215601890327417</v>
      </c>
      <c r="Q33">
        <f t="shared" si="4"/>
        <v>1.6054507879188318</v>
      </c>
      <c r="R33">
        <f t="shared" si="5"/>
        <v>11.394922318040088</v>
      </c>
      <c r="S33">
        <f t="shared" si="6"/>
        <v>1.4914819788010587</v>
      </c>
      <c r="T33">
        <v>0.2432</v>
      </c>
      <c r="U33" s="1">
        <f t="shared" si="7"/>
        <v>-0.30910211254157449</v>
      </c>
      <c r="V33" s="1">
        <v>31</v>
      </c>
      <c r="W33" s="1">
        <f t="shared" si="8"/>
        <v>8.2762799603346391</v>
      </c>
      <c r="X33" s="1">
        <f t="shared" si="9"/>
        <v>31.414676531669372</v>
      </c>
      <c r="Y33" s="1">
        <f t="shared" si="10"/>
        <v>1.0284191033175067</v>
      </c>
      <c r="Z33" s="1">
        <f t="shared" si="18"/>
        <v>-1.9000000000000008</v>
      </c>
      <c r="AA33" s="1">
        <f t="shared" si="11"/>
        <v>5.8108810088978093E-2</v>
      </c>
      <c r="AB33" s="1">
        <f t="shared" si="12"/>
        <v>2.5449145999999998</v>
      </c>
      <c r="AC33" s="1">
        <f t="shared" si="13"/>
        <v>1.3463119353022994</v>
      </c>
      <c r="AF33" s="1">
        <f t="shared" si="14"/>
        <v>-0.13181113118136087</v>
      </c>
      <c r="AG33" s="1">
        <f t="shared" si="15"/>
        <v>1.9890696308281681</v>
      </c>
      <c r="AH33" s="1">
        <f t="shared" si="16"/>
        <v>1.8549670906663276</v>
      </c>
      <c r="AI33">
        <v>3.7</v>
      </c>
      <c r="AJ33">
        <v>3</v>
      </c>
      <c r="AK33">
        <v>53</v>
      </c>
      <c r="AL33">
        <v>3</v>
      </c>
      <c r="AM33">
        <v>9217</v>
      </c>
      <c r="AN33">
        <v>9236</v>
      </c>
      <c r="AO33">
        <v>9199</v>
      </c>
      <c r="AP33">
        <v>11</v>
      </c>
      <c r="AQ33">
        <v>1</v>
      </c>
    </row>
    <row r="34" spans="1:43">
      <c r="A34" s="27">
        <v>38018</v>
      </c>
      <c r="B34" s="27"/>
      <c r="C34">
        <v>-17.3</v>
      </c>
      <c r="D34">
        <v>-14.2</v>
      </c>
      <c r="E34">
        <v>-19.5</v>
      </c>
      <c r="F34">
        <v>66</v>
      </c>
      <c r="G34">
        <v>47</v>
      </c>
      <c r="H34">
        <v>4.4000000000000004</v>
      </c>
      <c r="I34" s="10">
        <v>935</v>
      </c>
      <c r="J34">
        <v>1.4</v>
      </c>
      <c r="K34" s="2">
        <v>10</v>
      </c>
      <c r="L34" s="1">
        <f t="shared" si="0"/>
        <v>0.56531959186903624</v>
      </c>
      <c r="M34" s="1">
        <f t="shared" si="1"/>
        <v>85</v>
      </c>
      <c r="N34" s="1">
        <f t="shared" si="2"/>
        <v>0.15712583154873891</v>
      </c>
      <c r="O34" s="1">
        <f t="shared" si="17"/>
        <v>1.3303753257990332E-2</v>
      </c>
      <c r="P34" s="1">
        <f t="shared" si="3"/>
        <v>0.1031576736756305</v>
      </c>
      <c r="Q34">
        <f t="shared" si="4"/>
        <v>2.7851773628805332</v>
      </c>
      <c r="R34">
        <f t="shared" si="5"/>
        <v>11.404656136760186</v>
      </c>
      <c r="S34">
        <f t="shared" si="6"/>
        <v>1.4927560388429564</v>
      </c>
      <c r="T34">
        <v>0.2432</v>
      </c>
      <c r="U34" s="1">
        <f t="shared" si="7"/>
        <v>-0.30444981478796312</v>
      </c>
      <c r="V34" s="1">
        <v>32</v>
      </c>
      <c r="W34" s="1">
        <f t="shared" si="8"/>
        <v>10.749411763808007</v>
      </c>
      <c r="X34" s="1">
        <f t="shared" si="9"/>
        <v>31.51989028201362</v>
      </c>
      <c r="Y34" s="1">
        <f t="shared" si="10"/>
        <v>1.028126407506061</v>
      </c>
      <c r="Z34" s="1">
        <f t="shared" si="18"/>
        <v>0.49400000000000027</v>
      </c>
      <c r="AA34" s="1">
        <f t="shared" si="11"/>
        <v>5.8178976975533342E-2</v>
      </c>
      <c r="AB34" s="1">
        <f t="shared" si="12"/>
        <v>2.5418452999999999</v>
      </c>
      <c r="AC34" s="1">
        <f t="shared" si="13"/>
        <v>1.0471315052351216</v>
      </c>
      <c r="AF34" s="1">
        <f t="shared" si="14"/>
        <v>8.344887231684199E-2</v>
      </c>
      <c r="AG34" s="1">
        <f t="shared" si="15"/>
        <v>2.3927637418680399</v>
      </c>
      <c r="AH34" s="1">
        <f t="shared" si="16"/>
        <v>1.7517729835587612</v>
      </c>
      <c r="AI34">
        <v>3.7</v>
      </c>
      <c r="AJ34">
        <v>3</v>
      </c>
      <c r="AK34">
        <v>49</v>
      </c>
      <c r="AL34">
        <v>3</v>
      </c>
      <c r="AM34">
        <v>9253</v>
      </c>
      <c r="AN34">
        <v>9276</v>
      </c>
      <c r="AO34">
        <v>9233</v>
      </c>
      <c r="AP34">
        <v>10</v>
      </c>
      <c r="AQ34">
        <v>32700</v>
      </c>
    </row>
    <row r="35" spans="1:43">
      <c r="A35" s="27">
        <v>38019</v>
      </c>
      <c r="B35" s="27"/>
      <c r="C35">
        <v>-17.899999999999999</v>
      </c>
      <c r="D35">
        <v>-12.3</v>
      </c>
      <c r="E35">
        <v>-20.9</v>
      </c>
      <c r="F35">
        <v>73</v>
      </c>
      <c r="G35">
        <v>44</v>
      </c>
      <c r="H35">
        <v>7.6</v>
      </c>
      <c r="I35" s="10">
        <v>935</v>
      </c>
      <c r="J35">
        <v>1.6</v>
      </c>
      <c r="K35" s="2">
        <v>10</v>
      </c>
      <c r="L35" s="1">
        <f t="shared" si="0"/>
        <v>0.65204197996689695</v>
      </c>
      <c r="M35" s="1">
        <f t="shared" si="1"/>
        <v>102</v>
      </c>
      <c r="N35" s="1">
        <f t="shared" si="2"/>
        <v>0.14932188110660041</v>
      </c>
      <c r="O35" s="1">
        <f t="shared" si="17"/>
        <v>1.2712242237984934E-2</v>
      </c>
      <c r="P35" s="1">
        <f t="shared" si="3"/>
        <v>0.11107411801979419</v>
      </c>
      <c r="Q35">
        <f t="shared" si="4"/>
        <v>4.3510765152199937</v>
      </c>
      <c r="R35">
        <f t="shared" si="5"/>
        <v>11.414548159806701</v>
      </c>
      <c r="S35">
        <f t="shared" si="6"/>
        <v>1.4940508062574216</v>
      </c>
      <c r="T35">
        <v>0.2432</v>
      </c>
      <c r="U35" s="1">
        <f t="shared" si="7"/>
        <v>-0.2997074508216101</v>
      </c>
      <c r="V35" s="1">
        <v>33</v>
      </c>
      <c r="W35" s="1">
        <f t="shared" si="8"/>
        <v>14.19515623109705</v>
      </c>
      <c r="X35" s="1">
        <f t="shared" si="9"/>
        <v>31.626349806962558</v>
      </c>
      <c r="Y35" s="1">
        <f t="shared" si="10"/>
        <v>1.027825390983355</v>
      </c>
      <c r="Z35" s="1">
        <f t="shared" si="18"/>
        <v>-0.2279999999999992</v>
      </c>
      <c r="AA35" s="1">
        <f t="shared" si="11"/>
        <v>5.8146571213946792E-2</v>
      </c>
      <c r="AB35" s="1">
        <f t="shared" si="12"/>
        <v>2.5432619000000001</v>
      </c>
      <c r="AC35" s="1">
        <f t="shared" si="13"/>
        <v>1.1967217202687106</v>
      </c>
      <c r="AF35" s="1">
        <f t="shared" si="14"/>
        <v>-2.1331732639450034E-2</v>
      </c>
      <c r="AG35" s="1">
        <f t="shared" si="15"/>
        <v>2.9222390378884686</v>
      </c>
      <c r="AH35" s="1">
        <f t="shared" si="16"/>
        <v>2.2767638321657735</v>
      </c>
      <c r="AI35">
        <v>2.9</v>
      </c>
      <c r="AJ35">
        <v>3</v>
      </c>
      <c r="AK35">
        <v>43</v>
      </c>
      <c r="AL35">
        <v>3</v>
      </c>
      <c r="AM35">
        <v>9285</v>
      </c>
      <c r="AN35">
        <v>9300</v>
      </c>
      <c r="AO35">
        <v>9271</v>
      </c>
      <c r="AP35">
        <v>11</v>
      </c>
      <c r="AQ35">
        <v>0</v>
      </c>
    </row>
    <row r="36" spans="1:43">
      <c r="A36" s="27">
        <v>38020</v>
      </c>
      <c r="B36" s="27"/>
      <c r="C36">
        <v>-16.5</v>
      </c>
      <c r="D36">
        <v>-11.3</v>
      </c>
      <c r="E36">
        <v>-18.7</v>
      </c>
      <c r="F36">
        <v>70</v>
      </c>
      <c r="G36">
        <v>53</v>
      </c>
      <c r="H36">
        <v>3.3</v>
      </c>
      <c r="I36" s="10">
        <v>935</v>
      </c>
      <c r="J36">
        <v>2.1</v>
      </c>
      <c r="K36" s="2">
        <v>10</v>
      </c>
      <c r="L36" s="1">
        <f t="shared" si="0"/>
        <v>0.50258225422425951</v>
      </c>
      <c r="M36" s="1">
        <f t="shared" si="1"/>
        <v>87</v>
      </c>
      <c r="N36" s="1">
        <f t="shared" si="2"/>
        <v>0.16809678151082394</v>
      </c>
      <c r="O36" s="1">
        <f t="shared" si="17"/>
        <v>1.4129708886151733E-2</v>
      </c>
      <c r="P36" s="1">
        <f t="shared" si="3"/>
        <v>0.12894004798926045</v>
      </c>
      <c r="Q36">
        <f t="shared" si="4"/>
        <v>2.2670575734515097</v>
      </c>
      <c r="R36">
        <f t="shared" si="5"/>
        <v>11.424594352272779</v>
      </c>
      <c r="S36">
        <f t="shared" si="6"/>
        <v>1.4953657529152853</v>
      </c>
      <c r="T36">
        <v>0.2432</v>
      </c>
      <c r="U36" s="1">
        <f t="shared" si="7"/>
        <v>-0.29487642358888344</v>
      </c>
      <c r="V36" s="1">
        <v>34</v>
      </c>
      <c r="W36" s="1">
        <f t="shared" si="8"/>
        <v>9.6378460829519472</v>
      </c>
      <c r="X36" s="1">
        <f t="shared" si="9"/>
        <v>31.733979846058308</v>
      </c>
      <c r="Y36" s="1">
        <f t="shared" si="10"/>
        <v>1.0275161427999213</v>
      </c>
      <c r="Z36" s="1">
        <f t="shared" si="18"/>
        <v>0.53199999999999947</v>
      </c>
      <c r="AA36" s="1">
        <f t="shared" si="11"/>
        <v>5.8222240886435517E-2</v>
      </c>
      <c r="AB36" s="1">
        <f t="shared" si="12"/>
        <v>2.5399564999999997</v>
      </c>
      <c r="AC36" s="1">
        <f t="shared" si="13"/>
        <v>1.5706972578526825</v>
      </c>
      <c r="AF36" s="1">
        <f t="shared" si="14"/>
        <v>0.25811401701857839</v>
      </c>
      <c r="AG36" s="1">
        <f t="shared" si="15"/>
        <v>2.2396578792456259</v>
      </c>
      <c r="AH36" s="1">
        <f t="shared" si="16"/>
        <v>1.6828007366342339</v>
      </c>
      <c r="AI36">
        <v>4</v>
      </c>
      <c r="AJ36">
        <v>10</v>
      </c>
      <c r="AK36">
        <v>55</v>
      </c>
      <c r="AL36">
        <v>11</v>
      </c>
      <c r="AM36">
        <v>9226</v>
      </c>
      <c r="AN36">
        <v>9273</v>
      </c>
      <c r="AO36">
        <v>9214</v>
      </c>
      <c r="AP36">
        <v>12</v>
      </c>
      <c r="AQ36">
        <v>0</v>
      </c>
    </row>
    <row r="37" spans="1:43">
      <c r="A37" s="27">
        <v>38021</v>
      </c>
      <c r="B37" s="27"/>
      <c r="C37">
        <v>-19.100000000000001</v>
      </c>
      <c r="D37">
        <v>-17.100000000000001</v>
      </c>
      <c r="E37">
        <v>-20.5</v>
      </c>
      <c r="F37">
        <v>78</v>
      </c>
      <c r="G37">
        <v>74</v>
      </c>
      <c r="H37">
        <v>0</v>
      </c>
      <c r="I37" s="10">
        <v>935</v>
      </c>
      <c r="J37">
        <v>1.5</v>
      </c>
      <c r="K37" s="2">
        <v>10</v>
      </c>
      <c r="L37" s="1">
        <f t="shared" si="0"/>
        <v>0.40285320466305369</v>
      </c>
      <c r="M37" s="1">
        <f t="shared" si="1"/>
        <v>82</v>
      </c>
      <c r="N37" s="1">
        <f t="shared" si="2"/>
        <v>0.13474422508906206</v>
      </c>
      <c r="O37" s="1">
        <f t="shared" si="17"/>
        <v>1.1597720084899621E-2</v>
      </c>
      <c r="P37" s="1">
        <f t="shared" si="3"/>
        <v>0.10806370637519963</v>
      </c>
      <c r="Q37">
        <f t="shared" si="4"/>
        <v>0.60162965542743629</v>
      </c>
      <c r="R37">
        <f t="shared" si="5"/>
        <v>11.434790690754106</v>
      </c>
      <c r="S37">
        <f t="shared" si="6"/>
        <v>1.4967003521929458</v>
      </c>
      <c r="T37">
        <v>0.2432</v>
      </c>
      <c r="U37" s="1">
        <f t="shared" si="7"/>
        <v>-0.28995816226564514</v>
      </c>
      <c r="V37" s="1">
        <v>35</v>
      </c>
      <c r="W37" s="1">
        <f t="shared" si="8"/>
        <v>6.1297206026853628</v>
      </c>
      <c r="X37" s="1">
        <f t="shared" si="9"/>
        <v>31.842704429534351</v>
      </c>
      <c r="Y37" s="1">
        <f t="shared" si="10"/>
        <v>1.0271987544414871</v>
      </c>
      <c r="Z37" s="1">
        <f t="shared" si="18"/>
        <v>-0.98800000000000054</v>
      </c>
      <c r="AA37" s="1">
        <f t="shared" si="11"/>
        <v>5.808186787055504E-2</v>
      </c>
      <c r="AB37" s="1">
        <f t="shared" si="12"/>
        <v>2.5460951000000001</v>
      </c>
      <c r="AC37" s="1">
        <f t="shared" si="13"/>
        <v>1.1219266127519161</v>
      </c>
      <c r="AF37" s="1">
        <f t="shared" si="14"/>
        <v>-0.17555798701886044</v>
      </c>
      <c r="AG37" s="1">
        <f t="shared" si="15"/>
        <v>1.6473182837575406</v>
      </c>
      <c r="AH37" s="1">
        <f t="shared" si="16"/>
        <v>1.3665474976254322</v>
      </c>
      <c r="AI37">
        <v>3.5</v>
      </c>
      <c r="AJ37">
        <v>3</v>
      </c>
      <c r="AK37">
        <v>47</v>
      </c>
      <c r="AL37">
        <v>2</v>
      </c>
      <c r="AM37">
        <v>9227</v>
      </c>
      <c r="AN37">
        <v>9235</v>
      </c>
      <c r="AO37">
        <v>9214</v>
      </c>
      <c r="AP37">
        <v>11</v>
      </c>
      <c r="AQ37">
        <v>0</v>
      </c>
    </row>
    <row r="38" spans="1:43">
      <c r="A38" s="27">
        <v>38022</v>
      </c>
      <c r="B38" s="27"/>
      <c r="C38">
        <v>-16.8</v>
      </c>
      <c r="D38">
        <v>-11.4</v>
      </c>
      <c r="E38">
        <v>-20.5</v>
      </c>
      <c r="F38">
        <v>72</v>
      </c>
      <c r="G38">
        <v>55</v>
      </c>
      <c r="H38">
        <v>6.1</v>
      </c>
      <c r="I38" s="10">
        <v>935</v>
      </c>
      <c r="J38">
        <v>1.4</v>
      </c>
      <c r="K38" s="2">
        <v>10</v>
      </c>
      <c r="L38" s="1">
        <f t="shared" si="0"/>
        <v>0.59308825040748092</v>
      </c>
      <c r="M38" s="1">
        <f t="shared" si="1"/>
        <v>89</v>
      </c>
      <c r="N38" s="1">
        <f t="shared" si="2"/>
        <v>0.16390507271995286</v>
      </c>
      <c r="O38" s="1">
        <f t="shared" si="17"/>
        <v>1.3814881412711099E-2</v>
      </c>
      <c r="P38" s="1">
        <f t="shared" si="3"/>
        <v>0.12339945540542609</v>
      </c>
      <c r="Q38">
        <f t="shared" si="4"/>
        <v>3.6132280316302117</v>
      </c>
      <c r="R38">
        <f t="shared" si="5"/>
        <v>11.445133166886773</v>
      </c>
      <c r="S38">
        <f t="shared" si="6"/>
        <v>1.4980540794354416</v>
      </c>
      <c r="T38">
        <v>0.2432</v>
      </c>
      <c r="U38" s="1">
        <f t="shared" si="7"/>
        <v>-0.28495412183445434</v>
      </c>
      <c r="V38" s="1">
        <v>36</v>
      </c>
      <c r="W38" s="1">
        <f t="shared" si="8"/>
        <v>12.707372778879842</v>
      </c>
      <c r="X38" s="1">
        <f t="shared" si="9"/>
        <v>31.952446950215215</v>
      </c>
      <c r="Y38" s="1">
        <f t="shared" si="10"/>
        <v>1.0268733198019095</v>
      </c>
      <c r="Z38" s="1">
        <f t="shared" si="18"/>
        <v>0.87400000000000033</v>
      </c>
      <c r="AA38" s="1">
        <f t="shared" si="11"/>
        <v>5.8206009381508189E-2</v>
      </c>
      <c r="AB38" s="1">
        <f t="shared" si="12"/>
        <v>2.5406648000000001</v>
      </c>
      <c r="AC38" s="1">
        <f t="shared" si="13"/>
        <v>1.0471315052351216</v>
      </c>
      <c r="AF38" s="1">
        <f t="shared" si="14"/>
        <v>0.22169334418401473</v>
      </c>
      <c r="AG38" s="1">
        <f t="shared" si="15"/>
        <v>2.7308078319551425</v>
      </c>
      <c r="AH38" s="1">
        <f t="shared" si="16"/>
        <v>1.9867292360467101</v>
      </c>
      <c r="AI38">
        <v>3.3</v>
      </c>
      <c r="AJ38">
        <v>3</v>
      </c>
      <c r="AK38">
        <v>47</v>
      </c>
      <c r="AL38">
        <v>4</v>
      </c>
      <c r="AM38">
        <v>9216</v>
      </c>
      <c r="AN38">
        <v>9237</v>
      </c>
      <c r="AO38">
        <v>9200</v>
      </c>
      <c r="AP38">
        <v>12</v>
      </c>
      <c r="AQ38">
        <v>0</v>
      </c>
    </row>
    <row r="39" spans="1:43">
      <c r="A39" s="27">
        <v>38023</v>
      </c>
      <c r="B39" s="27"/>
      <c r="C39">
        <v>-12.8</v>
      </c>
      <c r="D39">
        <v>-6</v>
      </c>
      <c r="E39">
        <v>-17.899999999999999</v>
      </c>
      <c r="F39">
        <v>60</v>
      </c>
      <c r="G39">
        <v>37</v>
      </c>
      <c r="H39">
        <v>7</v>
      </c>
      <c r="I39" s="10">
        <v>935</v>
      </c>
      <c r="J39">
        <v>1.8</v>
      </c>
      <c r="K39" s="2">
        <v>10</v>
      </c>
      <c r="L39" s="1">
        <f t="shared" si="0"/>
        <v>0.82427574626452493</v>
      </c>
      <c r="M39" s="1">
        <f t="shared" si="1"/>
        <v>83</v>
      </c>
      <c r="N39" s="1">
        <f t="shared" si="2"/>
        <v>0.2282491319520244</v>
      </c>
      <c r="O39" s="1">
        <f t="shared" si="17"/>
        <v>1.8558736171733193E-2</v>
      </c>
      <c r="P39" s="1">
        <f t="shared" si="3"/>
        <v>0.13418792097251586</v>
      </c>
      <c r="Q39">
        <f t="shared" si="4"/>
        <v>4.2834320486168602</v>
      </c>
      <c r="R39">
        <f t="shared" si="5"/>
        <v>11.455617790686643</v>
      </c>
      <c r="S39">
        <f t="shared" si="6"/>
        <v>1.4994264123935397</v>
      </c>
      <c r="T39">
        <v>0.2432</v>
      </c>
      <c r="U39" s="1">
        <f t="shared" si="7"/>
        <v>-0.27986578265413603</v>
      </c>
      <c r="V39" s="1">
        <v>37</v>
      </c>
      <c r="W39" s="1">
        <f t="shared" si="8"/>
        <v>13.715188447489595</v>
      </c>
      <c r="X39" s="1">
        <f t="shared" si="9"/>
        <v>32.063130236614569</v>
      </c>
      <c r="Y39" s="1">
        <f t="shared" si="10"/>
        <v>1.0265399351553988</v>
      </c>
      <c r="Z39" s="1">
        <f t="shared" si="18"/>
        <v>1.52</v>
      </c>
      <c r="AA39" s="1">
        <f t="shared" si="11"/>
        <v>5.8423176351927751E-2</v>
      </c>
      <c r="AB39" s="1">
        <f t="shared" si="12"/>
        <v>2.5312207999999998</v>
      </c>
      <c r="AC39" s="1">
        <f t="shared" si="13"/>
        <v>1.3463119353022994</v>
      </c>
      <c r="AF39" s="1">
        <f t="shared" si="14"/>
        <v>1.2719710887458175</v>
      </c>
      <c r="AG39" s="1">
        <f t="shared" si="15"/>
        <v>2.9203775992742202</v>
      </c>
      <c r="AH39" s="1">
        <f t="shared" si="16"/>
        <v>2.4032732561285686</v>
      </c>
      <c r="AI39">
        <v>3.3</v>
      </c>
      <c r="AJ39">
        <v>10</v>
      </c>
      <c r="AK39">
        <v>42</v>
      </c>
      <c r="AL39">
        <v>8</v>
      </c>
      <c r="AM39">
        <v>9201</v>
      </c>
      <c r="AN39">
        <v>9208</v>
      </c>
      <c r="AO39">
        <v>9195</v>
      </c>
      <c r="AP39">
        <v>14</v>
      </c>
      <c r="AQ39">
        <v>0</v>
      </c>
    </row>
    <row r="40" spans="1:43">
      <c r="A40" s="27">
        <v>38024</v>
      </c>
      <c r="B40" s="27"/>
      <c r="C40">
        <v>-11.2</v>
      </c>
      <c r="D40">
        <v>-2.6</v>
      </c>
      <c r="E40">
        <v>-13.9</v>
      </c>
      <c r="F40">
        <v>62</v>
      </c>
      <c r="G40">
        <v>33</v>
      </c>
      <c r="H40">
        <v>8.3000000000000007</v>
      </c>
      <c r="I40" s="10">
        <v>935</v>
      </c>
      <c r="J40">
        <v>1.8</v>
      </c>
      <c r="K40" s="2">
        <v>10</v>
      </c>
      <c r="L40" s="1">
        <f t="shared" si="0"/>
        <v>0.96510875641364913</v>
      </c>
      <c r="M40" s="1">
        <f t="shared" si="1"/>
        <v>91</v>
      </c>
      <c r="N40" s="1">
        <f t="shared" si="2"/>
        <v>0.25972336479057517</v>
      </c>
      <c r="O40" s="1">
        <f t="shared" si="17"/>
        <v>2.082005392501032E-2</v>
      </c>
      <c r="P40" s="1">
        <f t="shared" si="3"/>
        <v>0.1781860084694083</v>
      </c>
      <c r="Q40">
        <f t="shared" si="4"/>
        <v>5.0956287409839165</v>
      </c>
      <c r="R40">
        <f t="shared" si="5"/>
        <v>11.466240593687434</v>
      </c>
      <c r="S40">
        <f t="shared" si="6"/>
        <v>1.500816831634481</v>
      </c>
      <c r="T40">
        <v>0.2432</v>
      </c>
      <c r="U40" s="1">
        <f t="shared" si="7"/>
        <v>-0.27469465002184201</v>
      </c>
      <c r="V40" s="1">
        <v>38</v>
      </c>
      <c r="W40" s="1">
        <f t="shared" si="8"/>
        <v>15.160311264509716</v>
      </c>
      <c r="X40" s="1">
        <f t="shared" si="9"/>
        <v>32.174676627156309</v>
      </c>
      <c r="Y40" s="1">
        <f t="shared" si="10"/>
        <v>1.0261986991280374</v>
      </c>
      <c r="Z40" s="1">
        <f t="shared" si="18"/>
        <v>0.60800000000000054</v>
      </c>
      <c r="AA40" s="1">
        <f t="shared" si="11"/>
        <v>5.8510497558982778E-2</v>
      </c>
      <c r="AB40" s="1">
        <f t="shared" si="12"/>
        <v>2.5274432</v>
      </c>
      <c r="AC40" s="1">
        <f t="shared" si="13"/>
        <v>1.3463119353022994</v>
      </c>
      <c r="AF40" s="1">
        <f t="shared" si="14"/>
        <v>1.6418186475161622</v>
      </c>
      <c r="AG40" s="1">
        <f t="shared" si="15"/>
        <v>3.1400932492989559</v>
      </c>
      <c r="AH40" s="1">
        <f t="shared" si="16"/>
        <v>3.1271645270909101</v>
      </c>
      <c r="AI40">
        <v>9.9</v>
      </c>
      <c r="AJ40">
        <v>6</v>
      </c>
      <c r="AK40">
        <v>171</v>
      </c>
      <c r="AL40">
        <v>7</v>
      </c>
      <c r="AM40">
        <v>9148</v>
      </c>
      <c r="AN40">
        <v>9198</v>
      </c>
      <c r="AO40">
        <v>9100</v>
      </c>
      <c r="AP40">
        <v>16</v>
      </c>
      <c r="AQ40">
        <v>0</v>
      </c>
    </row>
    <row r="41" spans="1:43">
      <c r="A41" s="27">
        <v>38025</v>
      </c>
      <c r="B41" s="27"/>
      <c r="C41">
        <v>-10.199999999999999</v>
      </c>
      <c r="D41">
        <v>-5.2</v>
      </c>
      <c r="E41">
        <v>-15.3</v>
      </c>
      <c r="F41">
        <v>65</v>
      </c>
      <c r="G41">
        <v>41</v>
      </c>
      <c r="H41">
        <v>7.2</v>
      </c>
      <c r="I41" s="10">
        <v>935</v>
      </c>
      <c r="J41">
        <v>2</v>
      </c>
      <c r="K41" s="2">
        <v>10</v>
      </c>
      <c r="L41" s="1">
        <f t="shared" si="0"/>
        <v>1.0685867161624381</v>
      </c>
      <c r="M41" s="1">
        <f t="shared" si="1"/>
        <v>89</v>
      </c>
      <c r="N41" s="1">
        <f t="shared" si="2"/>
        <v>0.28130228885583836</v>
      </c>
      <c r="O41" s="1">
        <f t="shared" si="17"/>
        <v>2.2351720159885985E-2</v>
      </c>
      <c r="P41" s="1">
        <f t="shared" si="3"/>
        <v>0.167763648906987</v>
      </c>
      <c r="Q41">
        <f t="shared" si="4"/>
        <v>4.396977931629622</v>
      </c>
      <c r="R41">
        <f t="shared" si="5"/>
        <v>11.47699763187557</v>
      </c>
      <c r="S41">
        <f t="shared" si="6"/>
        <v>1.5022248209261218</v>
      </c>
      <c r="T41">
        <v>0.2432</v>
      </c>
      <c r="U41" s="1">
        <f t="shared" si="7"/>
        <v>-0.26944225372773539</v>
      </c>
      <c r="V41" s="1">
        <v>39</v>
      </c>
      <c r="W41" s="1">
        <f t="shared" si="8"/>
        <v>14.013419717823973</v>
      </c>
      <c r="X41" s="1">
        <f t="shared" si="9"/>
        <v>32.287008045439194</v>
      </c>
      <c r="Y41" s="1">
        <f t="shared" si="10"/>
        <v>1.0258497126686026</v>
      </c>
      <c r="Z41" s="1">
        <f t="shared" si="18"/>
        <v>0.38</v>
      </c>
      <c r="AA41" s="1">
        <f t="shared" si="11"/>
        <v>5.8565205989756543E-2</v>
      </c>
      <c r="AB41" s="1">
        <f t="shared" si="12"/>
        <v>2.5250821999999999</v>
      </c>
      <c r="AC41" s="1">
        <f t="shared" si="13"/>
        <v>1.4959021503358882</v>
      </c>
      <c r="AF41" s="1">
        <f t="shared" si="14"/>
        <v>1.7936178490114563</v>
      </c>
      <c r="AG41" s="1">
        <f t="shared" si="15"/>
        <v>3.0335516762101671</v>
      </c>
      <c r="AH41" s="1">
        <f t="shared" si="16"/>
        <v>3.2147471313645184</v>
      </c>
      <c r="AI41">
        <v>5.2</v>
      </c>
      <c r="AJ41">
        <v>4</v>
      </c>
      <c r="AK41">
        <v>92</v>
      </c>
      <c r="AL41">
        <v>6</v>
      </c>
      <c r="AM41">
        <v>9103</v>
      </c>
      <c r="AN41">
        <v>9118</v>
      </c>
      <c r="AO41">
        <v>9090</v>
      </c>
      <c r="AP41">
        <v>18</v>
      </c>
      <c r="AQ41">
        <v>0</v>
      </c>
    </row>
    <row r="42" spans="1:43">
      <c r="A42" s="27">
        <v>38026</v>
      </c>
      <c r="B42" s="27"/>
      <c r="C42">
        <v>-8.1999999999999993</v>
      </c>
      <c r="D42">
        <v>-4.5999999999999996</v>
      </c>
      <c r="E42">
        <v>-12.1</v>
      </c>
      <c r="F42">
        <v>63</v>
      </c>
      <c r="G42">
        <v>42</v>
      </c>
      <c r="H42">
        <v>0</v>
      </c>
      <c r="I42" s="10">
        <v>935</v>
      </c>
      <c r="J42">
        <v>1.2</v>
      </c>
      <c r="K42" s="2">
        <v>10</v>
      </c>
      <c r="L42" s="1">
        <f t="shared" si="0"/>
        <v>0.73201113060213763</v>
      </c>
      <c r="M42" s="1">
        <f t="shared" si="1"/>
        <v>84</v>
      </c>
      <c r="N42" s="1">
        <f t="shared" si="2"/>
        <v>0.32929866621369019</v>
      </c>
      <c r="O42" s="1">
        <f t="shared" si="17"/>
        <v>2.5710572506572646E-2</v>
      </c>
      <c r="P42" s="1">
        <f t="shared" si="3"/>
        <v>0.19266163526351016</v>
      </c>
      <c r="Q42">
        <f t="shared" si="4"/>
        <v>0.67036123280562254</v>
      </c>
      <c r="R42">
        <f t="shared" si="5"/>
        <v>11.487884988420509</v>
      </c>
      <c r="S42">
        <f t="shared" si="6"/>
        <v>1.5036498675943075</v>
      </c>
      <c r="T42">
        <v>0.2432</v>
      </c>
      <c r="U42" s="1">
        <f t="shared" si="7"/>
        <v>-0.26411014760242796</v>
      </c>
      <c r="V42" s="1">
        <v>40</v>
      </c>
      <c r="W42" s="1">
        <f t="shared" si="8"/>
        <v>6.2370088697188155</v>
      </c>
      <c r="X42" s="1">
        <f t="shared" si="9"/>
        <v>32.400046076461379</v>
      </c>
      <c r="Y42" s="1">
        <f t="shared" si="10"/>
        <v>1.0254930790187036</v>
      </c>
      <c r="Z42" s="1">
        <f t="shared" si="18"/>
        <v>0.76</v>
      </c>
      <c r="AA42" s="1">
        <f t="shared" si="11"/>
        <v>5.8674930346887574E-2</v>
      </c>
      <c r="AB42" s="1">
        <f t="shared" si="12"/>
        <v>2.5203601999999998</v>
      </c>
      <c r="AC42" s="1">
        <f t="shared" si="13"/>
        <v>0.89754129020153295</v>
      </c>
      <c r="AF42" s="1">
        <f t="shared" si="14"/>
        <v>1.9591844654714254</v>
      </c>
      <c r="AG42" s="1">
        <f t="shared" si="15"/>
        <v>1.9091611670679125</v>
      </c>
      <c r="AH42" s="1">
        <f t="shared" si="16"/>
        <v>1.8452564669103284</v>
      </c>
      <c r="AI42">
        <v>2.9</v>
      </c>
      <c r="AJ42">
        <v>3</v>
      </c>
      <c r="AK42">
        <v>35</v>
      </c>
      <c r="AL42">
        <v>3</v>
      </c>
      <c r="AM42">
        <v>9152</v>
      </c>
      <c r="AN42">
        <v>9192</v>
      </c>
      <c r="AO42">
        <v>9116</v>
      </c>
      <c r="AP42">
        <v>21</v>
      </c>
      <c r="AQ42">
        <v>0</v>
      </c>
    </row>
    <row r="43" spans="1:43">
      <c r="A43" s="27">
        <v>38027</v>
      </c>
      <c r="B43" s="27"/>
      <c r="C43">
        <v>-4.5</v>
      </c>
      <c r="D43">
        <v>-0.9</v>
      </c>
      <c r="E43">
        <v>-8.4</v>
      </c>
      <c r="F43">
        <v>65</v>
      </c>
      <c r="G43">
        <v>37</v>
      </c>
      <c r="H43">
        <v>4.4000000000000004</v>
      </c>
      <c r="I43" s="10">
        <v>935</v>
      </c>
      <c r="J43">
        <v>2.6</v>
      </c>
      <c r="K43" s="2">
        <v>10</v>
      </c>
      <c r="L43" s="1">
        <f t="shared" si="0"/>
        <v>1.2114480250328323</v>
      </c>
      <c r="M43" s="1">
        <f t="shared" si="1"/>
        <v>93</v>
      </c>
      <c r="N43" s="1">
        <f t="shared" si="2"/>
        <v>0.43758441667465753</v>
      </c>
      <c r="O43" s="1">
        <f t="shared" si="17"/>
        <v>3.3087796766924298E-2</v>
      </c>
      <c r="P43" s="1">
        <f t="shared" si="3"/>
        <v>0.25659135718833559</v>
      </c>
      <c r="Q43">
        <f t="shared" si="4"/>
        <v>3.0419561453465755</v>
      </c>
      <c r="R43">
        <f t="shared" si="5"/>
        <v>11.498898776200029</v>
      </c>
      <c r="S43">
        <f t="shared" si="6"/>
        <v>1.5050914628534071</v>
      </c>
      <c r="T43">
        <v>0.2432</v>
      </c>
      <c r="U43" s="1">
        <f t="shared" si="7"/>
        <v>-0.25869990905730694</v>
      </c>
      <c r="V43" s="1">
        <v>41</v>
      </c>
      <c r="W43" s="1">
        <f t="shared" si="8"/>
        <v>11.04875938760695</v>
      </c>
      <c r="X43" s="1">
        <f t="shared" si="9"/>
        <v>32.513712043717298</v>
      </c>
      <c r="Y43" s="1">
        <f t="shared" si="10"/>
        <v>1.025128903682238</v>
      </c>
      <c r="Z43" s="1">
        <f t="shared" si="18"/>
        <v>1.4059999999999997</v>
      </c>
      <c r="AA43" s="1">
        <f t="shared" si="11"/>
        <v>5.8879008061940644E-2</v>
      </c>
      <c r="AB43" s="1">
        <f t="shared" si="12"/>
        <v>2.5116244999999999</v>
      </c>
      <c r="AC43" s="1">
        <f t="shared" si="13"/>
        <v>1.9446727954366547</v>
      </c>
      <c r="AF43" s="1">
        <f t="shared" si="14"/>
        <v>2.7238090830536894</v>
      </c>
      <c r="AG43" s="1">
        <f t="shared" si="15"/>
        <v>2.699466137013248</v>
      </c>
      <c r="AH43" s="1">
        <f t="shared" si="16"/>
        <v>2.9922927745160628</v>
      </c>
      <c r="AI43">
        <v>4.7</v>
      </c>
      <c r="AJ43">
        <v>11</v>
      </c>
      <c r="AK43">
        <v>67</v>
      </c>
      <c r="AL43">
        <v>10</v>
      </c>
      <c r="AM43">
        <v>9162</v>
      </c>
      <c r="AN43">
        <v>9192</v>
      </c>
      <c r="AO43">
        <v>9150</v>
      </c>
      <c r="AP43">
        <v>28</v>
      </c>
      <c r="AQ43">
        <v>0</v>
      </c>
    </row>
    <row r="44" spans="1:43">
      <c r="A44" s="27">
        <v>38028</v>
      </c>
      <c r="B44" s="27"/>
      <c r="C44">
        <v>-3.5</v>
      </c>
      <c r="D44">
        <v>6</v>
      </c>
      <c r="E44">
        <v>-11.2</v>
      </c>
      <c r="F44">
        <v>68</v>
      </c>
      <c r="G44">
        <v>27</v>
      </c>
      <c r="H44">
        <v>8.5</v>
      </c>
      <c r="I44" s="10">
        <v>935</v>
      </c>
      <c r="J44">
        <v>3</v>
      </c>
      <c r="K44" s="2">
        <v>10</v>
      </c>
      <c r="L44" s="1">
        <f t="shared" si="0"/>
        <v>1.6608724293370927</v>
      </c>
      <c r="M44" s="1">
        <f t="shared" si="1"/>
        <v>109</v>
      </c>
      <c r="N44" s="1">
        <f t="shared" si="2"/>
        <v>0.47180417925418289</v>
      </c>
      <c r="O44" s="1">
        <f t="shared" si="17"/>
        <v>3.5370787081287283E-2</v>
      </c>
      <c r="P44" s="1">
        <f t="shared" si="3"/>
        <v>0.26783033914637783</v>
      </c>
      <c r="Q44">
        <f t="shared" si="4"/>
        <v>5.3914596043037939</v>
      </c>
      <c r="R44">
        <f t="shared" si="5"/>
        <v>11.510035140120499</v>
      </c>
      <c r="S44">
        <f t="shared" si="6"/>
        <v>1.506549102110013</v>
      </c>
      <c r="T44">
        <v>0.2432</v>
      </c>
      <c r="U44" s="1">
        <f t="shared" si="7"/>
        <v>-0.25321313861788464</v>
      </c>
      <c r="V44" s="1">
        <v>42</v>
      </c>
      <c r="W44" s="1">
        <f t="shared" si="8"/>
        <v>15.557554105779452</v>
      </c>
      <c r="X44" s="1">
        <f t="shared" si="9"/>
        <v>32.62792708707525</v>
      </c>
      <c r="Y44" s="1">
        <f t="shared" si="10"/>
        <v>1.0247572943941816</v>
      </c>
      <c r="Z44" s="1">
        <f t="shared" si="18"/>
        <v>0.38</v>
      </c>
      <c r="AA44" s="1">
        <f t="shared" si="11"/>
        <v>5.8934408117787405E-2</v>
      </c>
      <c r="AB44" s="1">
        <f t="shared" si="12"/>
        <v>2.5092634999999999</v>
      </c>
      <c r="AC44" s="1">
        <f t="shared" si="13"/>
        <v>2.2438532255038321</v>
      </c>
      <c r="AF44" s="1">
        <f t="shared" si="14"/>
        <v>4.4505899209203266</v>
      </c>
      <c r="AG44" s="1">
        <f t="shared" si="15"/>
        <v>3.346501310926465</v>
      </c>
      <c r="AH44" s="1">
        <f t="shared" si="16"/>
        <v>4.6247584657487089</v>
      </c>
      <c r="AI44">
        <v>7.1</v>
      </c>
      <c r="AJ44">
        <v>10</v>
      </c>
      <c r="AK44">
        <v>102</v>
      </c>
      <c r="AL44">
        <v>10</v>
      </c>
      <c r="AM44">
        <v>9227</v>
      </c>
      <c r="AN44">
        <v>9257</v>
      </c>
      <c r="AO44">
        <v>9156</v>
      </c>
      <c r="AP44">
        <v>31</v>
      </c>
      <c r="AQ44">
        <v>2</v>
      </c>
    </row>
    <row r="45" spans="1:43">
      <c r="A45" s="27">
        <v>38029</v>
      </c>
      <c r="B45" s="27"/>
      <c r="C45">
        <v>-5.4</v>
      </c>
      <c r="D45">
        <v>2.8</v>
      </c>
      <c r="E45">
        <v>-10.7</v>
      </c>
      <c r="F45">
        <v>79</v>
      </c>
      <c r="G45">
        <v>29</v>
      </c>
      <c r="H45">
        <v>7</v>
      </c>
      <c r="I45" s="10">
        <v>935</v>
      </c>
      <c r="J45">
        <v>1.4</v>
      </c>
      <c r="K45" s="2">
        <v>10</v>
      </c>
      <c r="L45" s="1">
        <f t="shared" si="0"/>
        <v>1.4103061022350796</v>
      </c>
      <c r="M45" s="1">
        <f t="shared" si="1"/>
        <v>129</v>
      </c>
      <c r="N45" s="1">
        <f t="shared" si="2"/>
        <v>0.40868695909802527</v>
      </c>
      <c r="O45" s="1">
        <f t="shared" si="17"/>
        <v>3.1143056717911184E-2</v>
      </c>
      <c r="P45" s="1">
        <f t="shared" si="3"/>
        <v>0.28271900022879703</v>
      </c>
      <c r="Q45">
        <f t="shared" si="4"/>
        <v>4.426978509802634</v>
      </c>
      <c r="R45">
        <f t="shared" si="5"/>
        <v>11.521290259232892</v>
      </c>
      <c r="S45">
        <f t="shared" si="6"/>
        <v>1.5080222852399074</v>
      </c>
      <c r="T45">
        <v>0.2432</v>
      </c>
      <c r="U45" s="1">
        <f t="shared" si="7"/>
        <v>-0.24765145945031075</v>
      </c>
      <c r="V45" s="1">
        <v>43</v>
      </c>
      <c r="W45" s="1">
        <f t="shared" si="8"/>
        <v>13.961933578664757</v>
      </c>
      <c r="X45" s="1">
        <f t="shared" si="9"/>
        <v>32.742612241340503</v>
      </c>
      <c r="Y45" s="1">
        <f t="shared" si="10"/>
        <v>1.0243783610887156</v>
      </c>
      <c r="Z45" s="1">
        <f t="shared" si="18"/>
        <v>-0.7220000000000002</v>
      </c>
      <c r="AA45" s="1">
        <f t="shared" si="11"/>
        <v>5.882923698920331E-2</v>
      </c>
      <c r="AB45" s="1">
        <f t="shared" si="12"/>
        <v>2.5137494</v>
      </c>
      <c r="AC45" s="1">
        <f t="shared" si="13"/>
        <v>1.0471315052351216</v>
      </c>
      <c r="AF45" s="1">
        <f t="shared" si="14"/>
        <v>3.4310711995707313</v>
      </c>
      <c r="AG45" s="1">
        <f t="shared" si="15"/>
        <v>3.1204020149011531</v>
      </c>
      <c r="AH45" s="1">
        <f t="shared" si="16"/>
        <v>4.4734382061341158</v>
      </c>
      <c r="AI45">
        <v>3.2</v>
      </c>
      <c r="AJ45">
        <v>3</v>
      </c>
      <c r="AK45">
        <v>51</v>
      </c>
      <c r="AL45">
        <v>4</v>
      </c>
      <c r="AM45">
        <v>9169</v>
      </c>
      <c r="AN45">
        <v>9223</v>
      </c>
      <c r="AO45">
        <v>9127</v>
      </c>
      <c r="AP45">
        <v>32</v>
      </c>
      <c r="AQ45">
        <v>0</v>
      </c>
    </row>
    <row r="46" spans="1:43">
      <c r="A46" s="27">
        <v>38030</v>
      </c>
      <c r="B46" s="27"/>
      <c r="C46">
        <v>-3.4</v>
      </c>
      <c r="D46">
        <v>1.9</v>
      </c>
      <c r="E46">
        <v>-8.3000000000000007</v>
      </c>
      <c r="F46">
        <v>75</v>
      </c>
      <c r="G46">
        <v>41</v>
      </c>
      <c r="H46">
        <v>4.3</v>
      </c>
      <c r="I46" s="10">
        <v>935</v>
      </c>
      <c r="J46">
        <v>1.9</v>
      </c>
      <c r="K46" s="2">
        <v>10</v>
      </c>
      <c r="L46" s="1">
        <f t="shared" si="0"/>
        <v>1.2145173270366472</v>
      </c>
      <c r="M46" s="1">
        <f t="shared" si="1"/>
        <v>109</v>
      </c>
      <c r="N46" s="1">
        <f t="shared" si="2"/>
        <v>0.47535317480260475</v>
      </c>
      <c r="O46" s="1">
        <f t="shared" si="17"/>
        <v>3.5606387120944979E-2</v>
      </c>
      <c r="P46" s="1">
        <f t="shared" si="3"/>
        <v>0.32174288212030677</v>
      </c>
      <c r="Q46">
        <f t="shared" si="4"/>
        <v>2.9532907526167937</v>
      </c>
      <c r="R46">
        <f t="shared" si="5"/>
        <v>11.532660348645839</v>
      </c>
      <c r="S46">
        <f t="shared" si="6"/>
        <v>1.5095105168384606</v>
      </c>
      <c r="T46">
        <v>0.2432</v>
      </c>
      <c r="U46" s="1">
        <f t="shared" si="7"/>
        <v>-0.24201651688118689</v>
      </c>
      <c r="V46" s="1">
        <v>44</v>
      </c>
      <c r="W46" s="1">
        <f t="shared" si="8"/>
        <v>11.041788067484898</v>
      </c>
      <c r="X46" s="1">
        <f t="shared" si="9"/>
        <v>32.857688515405187</v>
      </c>
      <c r="Y46" s="1">
        <f t="shared" si="10"/>
        <v>1.0239922158667056</v>
      </c>
      <c r="Z46" s="1">
        <f t="shared" si="18"/>
        <v>0.76000000000000023</v>
      </c>
      <c r="AA46" s="1">
        <f t="shared" si="11"/>
        <v>5.8939953857844535E-2</v>
      </c>
      <c r="AB46" s="1">
        <f t="shared" si="12"/>
        <v>2.5090273999999999</v>
      </c>
      <c r="AC46" s="1">
        <f t="shared" si="13"/>
        <v>1.4211070428190937</v>
      </c>
      <c r="AF46" s="1">
        <f t="shared" si="14"/>
        <v>3.4755810629589519</v>
      </c>
      <c r="AG46" s="1">
        <f t="shared" si="15"/>
        <v>2.7483757239968818</v>
      </c>
      <c r="AH46" s="1">
        <f t="shared" si="16"/>
        <v>3.477512193812335</v>
      </c>
      <c r="AI46">
        <v>3.5</v>
      </c>
      <c r="AJ46">
        <v>10</v>
      </c>
      <c r="AK46">
        <v>45</v>
      </c>
      <c r="AL46">
        <v>3</v>
      </c>
      <c r="AM46">
        <v>9108</v>
      </c>
      <c r="AN46">
        <v>9128</v>
      </c>
      <c r="AO46">
        <v>9097</v>
      </c>
      <c r="AP46">
        <v>34</v>
      </c>
      <c r="AQ46">
        <v>0</v>
      </c>
    </row>
    <row r="47" spans="1:43">
      <c r="A47" s="27">
        <v>38031</v>
      </c>
      <c r="B47" s="27"/>
      <c r="C47">
        <v>-1</v>
      </c>
      <c r="D47">
        <v>4.5</v>
      </c>
      <c r="E47">
        <v>-4.9000000000000004</v>
      </c>
      <c r="F47">
        <v>77</v>
      </c>
      <c r="G47">
        <v>44</v>
      </c>
      <c r="H47">
        <v>0</v>
      </c>
      <c r="I47" s="10">
        <v>935</v>
      </c>
      <c r="J47">
        <v>2.4</v>
      </c>
      <c r="K47" s="2">
        <v>10</v>
      </c>
      <c r="L47" s="1">
        <f t="shared" si="0"/>
        <v>0.97369363426087518</v>
      </c>
      <c r="M47" s="1">
        <f t="shared" si="1"/>
        <v>110</v>
      </c>
      <c r="N47" s="1">
        <f t="shared" si="2"/>
        <v>0.5679377955282604</v>
      </c>
      <c r="O47" s="1">
        <f t="shared" si="17"/>
        <v>4.168168643929953E-2</v>
      </c>
      <c r="P47" s="1">
        <f t="shared" si="3"/>
        <v>0.41886186888846511</v>
      </c>
      <c r="Q47">
        <f t="shared" si="4"/>
        <v>0.67800048615397146</v>
      </c>
      <c r="R47">
        <f t="shared" si="5"/>
        <v>11.544141661237511</v>
      </c>
      <c r="S47">
        <f t="shared" si="6"/>
        <v>1.5110133064447004</v>
      </c>
      <c r="T47">
        <v>0.2432</v>
      </c>
      <c r="U47" s="1">
        <f t="shared" si="7"/>
        <v>-0.23630997791082498</v>
      </c>
      <c r="V47" s="1">
        <v>45</v>
      </c>
      <c r="W47" s="1">
        <f t="shared" si="8"/>
        <v>6.3473173170873816</v>
      </c>
      <c r="X47" s="1">
        <f t="shared" si="9"/>
        <v>32.973076971882499</v>
      </c>
      <c r="Y47" s="1">
        <f t="shared" si="10"/>
        <v>1.0235989729625377</v>
      </c>
      <c r="Z47" s="1">
        <f t="shared" si="18"/>
        <v>0.91199999999999992</v>
      </c>
      <c r="AA47" s="1">
        <f t="shared" si="11"/>
        <v>5.9073365441127998E-2</v>
      </c>
      <c r="AB47" s="1">
        <f t="shared" si="12"/>
        <v>2.5033609999999999</v>
      </c>
      <c r="AC47" s="1">
        <f t="shared" si="13"/>
        <v>1.7950825804030659</v>
      </c>
      <c r="AF47" s="1">
        <f t="shared" si="14"/>
        <v>3.9062543736000164</v>
      </c>
      <c r="AG47" s="1">
        <f t="shared" si="15"/>
        <v>2.1044325641397554</v>
      </c>
      <c r="AH47" s="1">
        <f t="shared" si="16"/>
        <v>2.4797681185268643</v>
      </c>
      <c r="AI47">
        <v>4.5</v>
      </c>
      <c r="AJ47">
        <v>16</v>
      </c>
      <c r="AK47">
        <v>75</v>
      </c>
      <c r="AL47">
        <v>16</v>
      </c>
      <c r="AM47">
        <v>9174</v>
      </c>
      <c r="AN47">
        <v>9234</v>
      </c>
      <c r="AO47">
        <v>9124</v>
      </c>
      <c r="AP47">
        <v>43</v>
      </c>
      <c r="AQ47">
        <v>22</v>
      </c>
    </row>
    <row r="48" spans="1:43">
      <c r="A48" s="27">
        <v>38032</v>
      </c>
      <c r="B48" s="27"/>
      <c r="C48">
        <v>-4.7</v>
      </c>
      <c r="D48">
        <v>4.2</v>
      </c>
      <c r="E48">
        <v>-9</v>
      </c>
      <c r="F48">
        <v>72</v>
      </c>
      <c r="G48">
        <v>27</v>
      </c>
      <c r="H48">
        <v>8.8000000000000007</v>
      </c>
      <c r="I48" s="10">
        <v>935</v>
      </c>
      <c r="J48">
        <v>3</v>
      </c>
      <c r="K48" s="2">
        <v>10</v>
      </c>
      <c r="L48" s="1">
        <f t="shared" si="0"/>
        <v>1.622428063524872</v>
      </c>
      <c r="M48" s="1">
        <f t="shared" si="1"/>
        <v>117</v>
      </c>
      <c r="N48" s="1">
        <f t="shared" si="2"/>
        <v>0.43101076762105783</v>
      </c>
      <c r="O48" s="1">
        <f t="shared" si="17"/>
        <v>3.264680259770656E-2</v>
      </c>
      <c r="P48" s="1">
        <f t="shared" si="3"/>
        <v>0.29231701206768956</v>
      </c>
      <c r="Q48">
        <f t="shared" si="4"/>
        <v>5.4731868081831188</v>
      </c>
      <c r="R48">
        <f t="shared" si="5"/>
        <v>11.555730489168754</v>
      </c>
      <c r="S48">
        <f t="shared" si="6"/>
        <v>1.5125301687393657</v>
      </c>
      <c r="T48">
        <v>0.2432</v>
      </c>
      <c r="U48" s="1">
        <f t="shared" si="7"/>
        <v>-0.23053353072009403</v>
      </c>
      <c r="V48" s="1">
        <v>46</v>
      </c>
      <c r="W48" s="1">
        <f t="shared" si="8"/>
        <v>16.070779620610512</v>
      </c>
      <c r="X48" s="1">
        <f t="shared" si="9"/>
        <v>33.088698807119862</v>
      </c>
      <c r="Y48" s="1">
        <f t="shared" si="10"/>
        <v>1.0231987487103245</v>
      </c>
      <c r="Z48" s="1">
        <f t="shared" si="18"/>
        <v>-1.4060000000000001</v>
      </c>
      <c r="AA48" s="1">
        <f t="shared" si="11"/>
        <v>5.88679405470608E-2</v>
      </c>
      <c r="AB48" s="1">
        <f t="shared" si="12"/>
        <v>2.5120966999999998</v>
      </c>
      <c r="AC48" s="1">
        <f t="shared" si="13"/>
        <v>2.2438532255038321</v>
      </c>
      <c r="AF48" s="1">
        <f t="shared" si="14"/>
        <v>3.622144621423022</v>
      </c>
      <c r="AG48" s="1">
        <f t="shared" si="15"/>
        <v>3.4436043227915163</v>
      </c>
      <c r="AH48" s="1">
        <f t="shared" si="16"/>
        <v>5.3954961631944052</v>
      </c>
      <c r="AI48">
        <v>5.3</v>
      </c>
      <c r="AJ48">
        <v>11</v>
      </c>
      <c r="AK48">
        <v>71</v>
      </c>
      <c r="AL48">
        <v>10</v>
      </c>
      <c r="AM48">
        <v>9173</v>
      </c>
      <c r="AN48">
        <v>9251</v>
      </c>
      <c r="AO48">
        <v>9125</v>
      </c>
      <c r="AP48">
        <v>30</v>
      </c>
      <c r="AQ48">
        <v>22</v>
      </c>
    </row>
    <row r="49" spans="1:43">
      <c r="A49" s="27">
        <v>38033</v>
      </c>
      <c r="B49" s="27"/>
      <c r="C49">
        <v>4.3</v>
      </c>
      <c r="D49">
        <v>8.1999999999999993</v>
      </c>
      <c r="E49">
        <v>-10.5</v>
      </c>
      <c r="F49">
        <v>35</v>
      </c>
      <c r="G49">
        <v>26</v>
      </c>
      <c r="H49">
        <v>9.5</v>
      </c>
      <c r="I49" s="10">
        <v>935</v>
      </c>
      <c r="J49">
        <v>11.8</v>
      </c>
      <c r="K49" s="2">
        <v>10</v>
      </c>
      <c r="L49" s="1">
        <f t="shared" si="0"/>
        <v>4.1952210359637352</v>
      </c>
      <c r="M49" s="1">
        <f t="shared" si="1"/>
        <v>44</v>
      </c>
      <c r="N49" s="1">
        <f t="shared" si="2"/>
        <v>0.83086609768035358</v>
      </c>
      <c r="O49" s="1">
        <f t="shared" si="17"/>
        <v>5.8332304303643626E-2</v>
      </c>
      <c r="P49" s="1">
        <f t="shared" si="3"/>
        <v>0.20184408811896609</v>
      </c>
      <c r="Q49">
        <f t="shared" si="4"/>
        <v>6.2670381635250116</v>
      </c>
      <c r="R49">
        <f t="shared" si="5"/>
        <v>11.567423165200214</v>
      </c>
      <c r="S49">
        <f t="shared" si="6"/>
        <v>1.5140606237173055</v>
      </c>
      <c r="T49">
        <v>0.2432</v>
      </c>
      <c r="U49" s="1">
        <f t="shared" si="7"/>
        <v>-0.22468888417100127</v>
      </c>
      <c r="V49" s="1">
        <v>47</v>
      </c>
      <c r="W49" s="1">
        <f t="shared" si="8"/>
        <v>16.890774472583082</v>
      </c>
      <c r="X49" s="1">
        <f t="shared" si="9"/>
        <v>33.204475431482614</v>
      </c>
      <c r="Y49" s="1">
        <f t="shared" si="10"/>
        <v>1.0227916615094901</v>
      </c>
      <c r="Z49" s="1">
        <f t="shared" si="18"/>
        <v>3.42</v>
      </c>
      <c r="AA49" s="1">
        <f t="shared" si="11"/>
        <v>5.9370132980859344E-2</v>
      </c>
      <c r="AB49" s="1">
        <f t="shared" si="12"/>
        <v>2.4908476999999998</v>
      </c>
      <c r="AC49" s="1">
        <f t="shared" si="13"/>
        <v>8.8258226869817413</v>
      </c>
      <c r="AF49" s="1">
        <f t="shared" si="14"/>
        <v>7.2985659481498519</v>
      </c>
      <c r="AG49" s="1">
        <f t="shared" si="15"/>
        <v>3.6581597933177821</v>
      </c>
      <c r="AH49" s="1">
        <f t="shared" si="16"/>
        <v>4.4983374238395673</v>
      </c>
      <c r="AI49">
        <v>19.7</v>
      </c>
      <c r="AJ49">
        <v>7</v>
      </c>
      <c r="AK49">
        <v>297</v>
      </c>
      <c r="AL49">
        <v>6</v>
      </c>
      <c r="AM49">
        <v>9042</v>
      </c>
      <c r="AN49">
        <v>9129</v>
      </c>
      <c r="AO49">
        <v>9007</v>
      </c>
      <c r="AP49">
        <v>29</v>
      </c>
      <c r="AQ49">
        <v>32700</v>
      </c>
    </row>
    <row r="50" spans="1:43">
      <c r="A50" s="27">
        <v>38034</v>
      </c>
      <c r="B50" s="27"/>
      <c r="C50">
        <v>-3.8</v>
      </c>
      <c r="D50">
        <v>6.9</v>
      </c>
      <c r="E50">
        <v>-11</v>
      </c>
      <c r="F50">
        <v>79</v>
      </c>
      <c r="G50">
        <v>30</v>
      </c>
      <c r="H50">
        <v>1.3</v>
      </c>
      <c r="I50" s="10">
        <v>935</v>
      </c>
      <c r="J50">
        <v>2.4</v>
      </c>
      <c r="K50" s="2">
        <v>10</v>
      </c>
      <c r="L50" s="1">
        <f t="shared" si="0"/>
        <v>1.4319995898597575</v>
      </c>
      <c r="M50" s="1">
        <f t="shared" si="1"/>
        <v>128</v>
      </c>
      <c r="N50" s="1">
        <f t="shared" si="2"/>
        <v>0.46129761758412596</v>
      </c>
      <c r="O50" s="1">
        <f t="shared" si="17"/>
        <v>3.467204007280969E-2</v>
      </c>
      <c r="P50" s="1">
        <f t="shared" si="3"/>
        <v>0.3182059594560025</v>
      </c>
      <c r="Q50">
        <f t="shared" si="4"/>
        <v>1.3949565238431823</v>
      </c>
      <c r="R50">
        <f t="shared" si="5"/>
        <v>11.579216063816778</v>
      </c>
      <c r="S50">
        <f t="shared" si="6"/>
        <v>1.515604196834657</v>
      </c>
      <c r="T50">
        <v>0.2432</v>
      </c>
      <c r="U50" s="1">
        <f t="shared" si="7"/>
        <v>-0.21877776730115459</v>
      </c>
      <c r="V50" s="1">
        <v>48</v>
      </c>
      <c r="W50" s="1">
        <f t="shared" si="8"/>
        <v>7.8544010259465598</v>
      </c>
      <c r="X50" s="1">
        <f t="shared" si="9"/>
        <v>33.32032854979682</v>
      </c>
      <c r="Y50" s="1">
        <f t="shared" si="10"/>
        <v>1.0223778317897427</v>
      </c>
      <c r="Z50" s="1">
        <f t="shared" si="18"/>
        <v>-3.0779999999999998</v>
      </c>
      <c r="AA50" s="1">
        <f t="shared" si="11"/>
        <v>5.8917777157523304E-2</v>
      </c>
      <c r="AB50" s="1">
        <f t="shared" si="12"/>
        <v>2.5099717999999998</v>
      </c>
      <c r="AC50" s="1">
        <f t="shared" si="13"/>
        <v>1.7950825804030659</v>
      </c>
      <c r="AF50" s="1">
        <f t="shared" si="14"/>
        <v>4.5393290177322774</v>
      </c>
      <c r="AG50" s="1">
        <f t="shared" si="15"/>
        <v>2.2683794611078758</v>
      </c>
      <c r="AH50" s="1">
        <f t="shared" si="16"/>
        <v>4.4519816511198158</v>
      </c>
      <c r="AI50">
        <v>17.399999999999999</v>
      </c>
      <c r="AJ50">
        <v>7</v>
      </c>
      <c r="AK50">
        <v>233</v>
      </c>
      <c r="AL50">
        <v>7</v>
      </c>
      <c r="AM50">
        <v>9050</v>
      </c>
      <c r="AN50">
        <v>9079</v>
      </c>
      <c r="AO50">
        <v>8971</v>
      </c>
      <c r="AP50">
        <v>38</v>
      </c>
      <c r="AQ50">
        <v>22</v>
      </c>
    </row>
    <row r="51" spans="1:43">
      <c r="A51" s="27">
        <v>38035</v>
      </c>
      <c r="B51" s="27"/>
      <c r="C51">
        <v>-1.6</v>
      </c>
      <c r="D51">
        <v>1.8</v>
      </c>
      <c r="E51">
        <v>-3.4</v>
      </c>
      <c r="F51">
        <v>95</v>
      </c>
      <c r="G51">
        <v>89</v>
      </c>
      <c r="H51">
        <v>0</v>
      </c>
      <c r="I51" s="10">
        <v>935</v>
      </c>
      <c r="J51">
        <v>2.9</v>
      </c>
      <c r="K51" s="2">
        <v>10</v>
      </c>
      <c r="L51" s="1">
        <f t="shared" si="0"/>
        <v>0.55041625576804831</v>
      </c>
      <c r="M51" s="1">
        <f t="shared" si="1"/>
        <v>101</v>
      </c>
      <c r="N51" s="1">
        <f t="shared" si="2"/>
        <v>0.54340950438582591</v>
      </c>
      <c r="O51" s="1">
        <f t="shared" si="17"/>
        <v>4.0084827508507677E-2</v>
      </c>
      <c r="P51" s="1">
        <f t="shared" si="3"/>
        <v>0.54969898167461861</v>
      </c>
      <c r="Q51">
        <f t="shared" si="4"/>
        <v>0.63572479197350851</v>
      </c>
      <c r="R51">
        <f t="shared" si="5"/>
        <v>11.591105602162923</v>
      </c>
      <c r="S51">
        <f t="shared" si="6"/>
        <v>1.5171604191312726</v>
      </c>
      <c r="T51">
        <v>0.2432</v>
      </c>
      <c r="U51" s="1">
        <f t="shared" si="7"/>
        <v>-0.21280192881225676</v>
      </c>
      <c r="V51" s="1">
        <v>49</v>
      </c>
      <c r="W51" s="1">
        <f t="shared" si="8"/>
        <v>6.4364646965536867</v>
      </c>
      <c r="X51" s="1">
        <f t="shared" si="9"/>
        <v>33.436180241837334</v>
      </c>
      <c r="Y51" s="1">
        <f t="shared" si="10"/>
        <v>1.0219573819754484</v>
      </c>
      <c r="Z51" s="1">
        <f t="shared" si="18"/>
        <v>0.83599999999999985</v>
      </c>
      <c r="AA51" s="1">
        <f t="shared" si="11"/>
        <v>5.903995595619653E-2</v>
      </c>
      <c r="AB51" s="1">
        <f t="shared" si="12"/>
        <v>2.5047775999999997</v>
      </c>
      <c r="AC51" s="1">
        <f t="shared" si="13"/>
        <v>2.1690581179870376</v>
      </c>
      <c r="AF51" s="1">
        <f t="shared" si="14"/>
        <v>2.8409342332795755</v>
      </c>
      <c r="AG51" s="1">
        <f t="shared" si="15"/>
        <v>2.1286138324236714</v>
      </c>
      <c r="AH51" s="1">
        <f t="shared" si="16"/>
        <v>2.5296754962487311</v>
      </c>
      <c r="AI51">
        <v>5.4</v>
      </c>
      <c r="AJ51">
        <v>15</v>
      </c>
      <c r="AK51">
        <v>87</v>
      </c>
      <c r="AL51">
        <v>15</v>
      </c>
      <c r="AM51">
        <v>9106</v>
      </c>
      <c r="AN51">
        <v>9129</v>
      </c>
      <c r="AO51">
        <v>9046</v>
      </c>
      <c r="AP51">
        <v>52</v>
      </c>
      <c r="AQ51">
        <v>171</v>
      </c>
    </row>
    <row r="52" spans="1:43">
      <c r="A52" s="27">
        <v>38036</v>
      </c>
      <c r="B52" s="27"/>
      <c r="C52">
        <v>-3.8</v>
      </c>
      <c r="D52">
        <v>1.8</v>
      </c>
      <c r="E52">
        <v>-6.8</v>
      </c>
      <c r="F52">
        <v>71</v>
      </c>
      <c r="G52">
        <v>47</v>
      </c>
      <c r="H52">
        <v>8.4</v>
      </c>
      <c r="I52" s="10">
        <v>935</v>
      </c>
      <c r="J52">
        <v>2</v>
      </c>
      <c r="K52" s="2">
        <v>10</v>
      </c>
      <c r="L52" s="1">
        <f t="shared" si="0"/>
        <v>1.6154970702383999</v>
      </c>
      <c r="M52" s="1">
        <f t="shared" si="1"/>
        <v>95</v>
      </c>
      <c r="N52" s="1">
        <f t="shared" si="2"/>
        <v>0.46129761758412596</v>
      </c>
      <c r="O52" s="1">
        <f t="shared" si="17"/>
        <v>3.467204007280969E-2</v>
      </c>
      <c r="P52" s="1">
        <f t="shared" si="3"/>
        <v>0.33788955245367164</v>
      </c>
      <c r="Q52">
        <f t="shared" si="4"/>
        <v>5.1067459274603166</v>
      </c>
      <c r="R52">
        <f t="shared" si="5"/>
        <v>11.60308824079298</v>
      </c>
      <c r="S52">
        <f t="shared" si="6"/>
        <v>1.5187288273289241</v>
      </c>
      <c r="T52">
        <v>0.2432</v>
      </c>
      <c r="U52" s="1">
        <f t="shared" si="7"/>
        <v>-0.20676313655278239</v>
      </c>
      <c r="V52" s="1">
        <v>50</v>
      </c>
      <c r="W52" s="1">
        <f t="shared" si="8"/>
        <v>15.810314431456806</v>
      </c>
      <c r="X52" s="1">
        <f t="shared" si="9"/>
        <v>33.55195304274509</v>
      </c>
      <c r="Y52" s="1">
        <f t="shared" si="10"/>
        <v>1.0215304364494138</v>
      </c>
      <c r="Z52" s="1">
        <f t="shared" si="18"/>
        <v>-0.83599999999999985</v>
      </c>
      <c r="AA52" s="1">
        <f t="shared" si="11"/>
        <v>5.8917777157523304E-2</v>
      </c>
      <c r="AB52" s="1">
        <f t="shared" si="12"/>
        <v>2.5099717999999998</v>
      </c>
      <c r="AC52" s="1">
        <f t="shared" si="13"/>
        <v>1.4959021503358882</v>
      </c>
      <c r="AF52" s="1">
        <f t="shared" si="14"/>
        <v>3.1682752347042493</v>
      </c>
      <c r="AG52" s="1">
        <f t="shared" si="15"/>
        <v>3.4949312976549849</v>
      </c>
      <c r="AH52" s="1">
        <f t="shared" si="16"/>
        <v>5.3865526798402419</v>
      </c>
      <c r="AI52">
        <v>3.5</v>
      </c>
      <c r="AJ52">
        <v>9</v>
      </c>
      <c r="AK52">
        <v>52</v>
      </c>
      <c r="AL52">
        <v>16</v>
      </c>
      <c r="AM52">
        <v>9133</v>
      </c>
      <c r="AN52">
        <v>9145</v>
      </c>
      <c r="AO52">
        <v>9115</v>
      </c>
      <c r="AP52">
        <v>33</v>
      </c>
      <c r="AQ52">
        <v>0</v>
      </c>
    </row>
    <row r="53" spans="1:43">
      <c r="A53" s="27">
        <v>38037</v>
      </c>
      <c r="B53" s="27"/>
      <c r="C53">
        <v>-3.7</v>
      </c>
      <c r="D53">
        <v>1.6</v>
      </c>
      <c r="E53">
        <v>-7.8</v>
      </c>
      <c r="F53">
        <v>74</v>
      </c>
      <c r="G53">
        <v>50</v>
      </c>
      <c r="H53">
        <v>3.9</v>
      </c>
      <c r="I53" s="10">
        <v>935</v>
      </c>
      <c r="J53">
        <v>1.8</v>
      </c>
      <c r="K53" s="2">
        <v>10</v>
      </c>
      <c r="L53" s="1">
        <f t="shared" si="0"/>
        <v>1.2315686823091332</v>
      </c>
      <c r="M53" s="1">
        <f t="shared" si="1"/>
        <v>98</v>
      </c>
      <c r="N53" s="1">
        <f t="shared" si="2"/>
        <v>0.46477653465671803</v>
      </c>
      <c r="O53" s="1">
        <f t="shared" si="17"/>
        <v>3.4903619915483637E-2</v>
      </c>
      <c r="P53" s="1">
        <f t="shared" si="3"/>
        <v>0.33794618889664962</v>
      </c>
      <c r="Q53">
        <f t="shared" si="4"/>
        <v>2.7094498550919255</v>
      </c>
      <c r="R53">
        <f t="shared" si="5"/>
        <v>11.615160484240679</v>
      </c>
      <c r="S53">
        <f t="shared" si="6"/>
        <v>1.520308963905848</v>
      </c>
      <c r="T53">
        <v>0.2432</v>
      </c>
      <c r="U53" s="1">
        <f t="shared" si="7"/>
        <v>-0.20066317699499031</v>
      </c>
      <c r="V53" s="1">
        <v>51</v>
      </c>
      <c r="W53" s="1">
        <f t="shared" si="8"/>
        <v>10.833237786988592</v>
      </c>
      <c r="X53" s="1">
        <f t="shared" si="9"/>
        <v>33.667570023255223</v>
      </c>
      <c r="Y53" s="1">
        <f t="shared" si="10"/>
        <v>1.0210971215160893</v>
      </c>
      <c r="Z53" s="1">
        <f t="shared" si="18"/>
        <v>3.7999999999999867E-2</v>
      </c>
      <c r="AA53" s="1">
        <f t="shared" si="11"/>
        <v>5.8923319767921235E-2</v>
      </c>
      <c r="AB53" s="1">
        <f t="shared" si="12"/>
        <v>2.5097356999999998</v>
      </c>
      <c r="AC53" s="1">
        <f t="shared" si="13"/>
        <v>1.3463119353022994</v>
      </c>
      <c r="AF53" s="1">
        <f t="shared" si="14"/>
        <v>3.3475158925583068</v>
      </c>
      <c r="AG53" s="1">
        <f t="shared" si="15"/>
        <v>2.751674712318136</v>
      </c>
      <c r="AH53" s="1">
        <f t="shared" si="16"/>
        <v>3.7899703406288698</v>
      </c>
      <c r="AI53">
        <v>3.7</v>
      </c>
      <c r="AJ53">
        <v>15</v>
      </c>
      <c r="AK53">
        <v>62</v>
      </c>
      <c r="AL53">
        <v>15</v>
      </c>
      <c r="AM53">
        <v>9183</v>
      </c>
      <c r="AN53">
        <v>9194</v>
      </c>
      <c r="AO53">
        <v>9145</v>
      </c>
      <c r="AP53">
        <v>34</v>
      </c>
      <c r="AQ53">
        <v>0</v>
      </c>
    </row>
    <row r="54" spans="1:43">
      <c r="A54" s="27">
        <v>38038</v>
      </c>
      <c r="B54" s="27"/>
      <c r="C54">
        <v>-5.6</v>
      </c>
      <c r="D54">
        <v>-2.2999999999999998</v>
      </c>
      <c r="E54">
        <v>-8</v>
      </c>
      <c r="F54">
        <v>81</v>
      </c>
      <c r="G54">
        <v>64</v>
      </c>
      <c r="H54">
        <v>6.2</v>
      </c>
      <c r="I54" s="10">
        <v>935</v>
      </c>
      <c r="J54">
        <v>2.5</v>
      </c>
      <c r="K54" s="2">
        <v>10</v>
      </c>
      <c r="L54" s="1">
        <f t="shared" si="0"/>
        <v>1.2373928858856087</v>
      </c>
      <c r="M54" s="1">
        <f t="shared" si="1"/>
        <v>98</v>
      </c>
      <c r="N54" s="1">
        <f t="shared" si="2"/>
        <v>0.40250001997372314</v>
      </c>
      <c r="O54" s="1">
        <f t="shared" si="17"/>
        <v>3.0724568530406175E-2</v>
      </c>
      <c r="P54" s="1">
        <f t="shared" si="3"/>
        <v>0.32900779735697977</v>
      </c>
      <c r="Q54">
        <f t="shared" si="4"/>
        <v>3.8008527087894453</v>
      </c>
      <c r="R54">
        <f t="shared" si="5"/>
        <v>11.627318881412529</v>
      </c>
      <c r="S54">
        <f t="shared" si="6"/>
        <v>1.5219003771482369</v>
      </c>
      <c r="T54">
        <v>0.2432</v>
      </c>
      <c r="U54" s="1">
        <f t="shared" si="7"/>
        <v>-0.19450385470642687</v>
      </c>
      <c r="V54" s="1">
        <v>52</v>
      </c>
      <c r="W54" s="1">
        <f t="shared" si="8"/>
        <v>13.438602119268579</v>
      </c>
      <c r="X54" s="1">
        <f t="shared" si="9"/>
        <v>33.78295486961607</v>
      </c>
      <c r="Y54" s="1">
        <f t="shared" si="10"/>
        <v>1.0206575653642047</v>
      </c>
      <c r="Z54" s="1">
        <f t="shared" si="18"/>
        <v>-0.72199999999999975</v>
      </c>
      <c r="AA54" s="1">
        <f t="shared" si="11"/>
        <v>5.8818188175643563E-2</v>
      </c>
      <c r="AB54" s="1">
        <f t="shared" si="12"/>
        <v>2.5142215999999999</v>
      </c>
      <c r="AC54" s="1">
        <f t="shared" si="13"/>
        <v>1.8698776879198602</v>
      </c>
      <c r="AF54" s="1">
        <f t="shared" si="14"/>
        <v>2.26319892180942</v>
      </c>
      <c r="AG54" s="1">
        <f t="shared" si="15"/>
        <v>3.1455095796284689</v>
      </c>
      <c r="AH54" s="1">
        <f t="shared" si="16"/>
        <v>4.4789387937196601</v>
      </c>
      <c r="AI54">
        <v>4.2</v>
      </c>
      <c r="AJ54">
        <v>11</v>
      </c>
      <c r="AK54">
        <v>58</v>
      </c>
      <c r="AL54">
        <v>10</v>
      </c>
      <c r="AM54">
        <v>9155</v>
      </c>
      <c r="AN54">
        <v>9179</v>
      </c>
      <c r="AO54">
        <v>9143</v>
      </c>
      <c r="AP54">
        <v>33</v>
      </c>
      <c r="AQ54">
        <v>0</v>
      </c>
    </row>
    <row r="55" spans="1:43">
      <c r="A55" s="27">
        <v>38039</v>
      </c>
      <c r="B55" s="27"/>
      <c r="C55">
        <v>-3.4</v>
      </c>
      <c r="D55">
        <v>3.9</v>
      </c>
      <c r="E55">
        <v>-8.5</v>
      </c>
      <c r="F55">
        <v>75</v>
      </c>
      <c r="G55">
        <v>36</v>
      </c>
      <c r="H55">
        <v>7.9</v>
      </c>
      <c r="I55" s="10">
        <v>935</v>
      </c>
      <c r="J55">
        <v>2.1</v>
      </c>
      <c r="K55" s="2">
        <v>10</v>
      </c>
      <c r="L55" s="1">
        <f t="shared" si="0"/>
        <v>1.4746880873249113</v>
      </c>
      <c r="M55" s="1">
        <f t="shared" si="1"/>
        <v>114</v>
      </c>
      <c r="N55" s="1">
        <f t="shared" si="2"/>
        <v>0.47535317480260475</v>
      </c>
      <c r="O55" s="1">
        <f t="shared" si="17"/>
        <v>3.5606387120944979E-2</v>
      </c>
      <c r="P55" s="1">
        <f t="shared" si="3"/>
        <v>0.32875646471080455</v>
      </c>
      <c r="Q55">
        <f t="shared" si="4"/>
        <v>4.8731420021726297</v>
      </c>
      <c r="R55">
        <f t="shared" si="5"/>
        <v>11.639560025809949</v>
      </c>
      <c r="S55">
        <f t="shared" si="6"/>
        <v>1.5235026211793128</v>
      </c>
      <c r="T55">
        <v>0.2432</v>
      </c>
      <c r="U55" s="1">
        <f t="shared" si="7"/>
        <v>-0.18828699181607572</v>
      </c>
      <c r="V55" s="1">
        <v>53</v>
      </c>
      <c r="W55" s="1">
        <f t="shared" si="8"/>
        <v>15.383168525566374</v>
      </c>
      <c r="X55" s="1">
        <f t="shared" si="9"/>
        <v>33.898031963077486</v>
      </c>
      <c r="Y55" s="1">
        <f t="shared" si="10"/>
        <v>1.0202118980288462</v>
      </c>
      <c r="Z55" s="1">
        <f t="shared" si="18"/>
        <v>0.83599999999999985</v>
      </c>
      <c r="AA55" s="1">
        <f t="shared" si="11"/>
        <v>5.8939953857844535E-2</v>
      </c>
      <c r="AB55" s="1">
        <f t="shared" si="12"/>
        <v>2.5090273999999999</v>
      </c>
      <c r="AC55" s="1">
        <f t="shared" si="13"/>
        <v>1.5706972578526825</v>
      </c>
      <c r="AF55" s="1">
        <f t="shared" si="14"/>
        <v>3.9534445834920229</v>
      </c>
      <c r="AG55" s="1">
        <f t="shared" si="15"/>
        <v>3.4481976652607917</v>
      </c>
      <c r="AH55" s="1">
        <f t="shared" si="16"/>
        <v>4.5905106808340514</v>
      </c>
      <c r="AI55">
        <v>5.9</v>
      </c>
      <c r="AJ55">
        <v>1</v>
      </c>
      <c r="AK55">
        <v>104</v>
      </c>
      <c r="AL55">
        <v>16</v>
      </c>
      <c r="AM55">
        <v>9181</v>
      </c>
      <c r="AN55">
        <v>9219</v>
      </c>
      <c r="AO55">
        <v>9146</v>
      </c>
      <c r="AP55">
        <v>34</v>
      </c>
      <c r="AQ55">
        <v>0</v>
      </c>
    </row>
    <row r="56" spans="1:43">
      <c r="A56" s="27">
        <v>38040</v>
      </c>
      <c r="B56" s="27"/>
      <c r="C56">
        <v>-4.2</v>
      </c>
      <c r="D56">
        <v>-0.3</v>
      </c>
      <c r="E56">
        <v>-6.7</v>
      </c>
      <c r="F56">
        <v>76</v>
      </c>
      <c r="G56">
        <v>33</v>
      </c>
      <c r="H56">
        <v>8</v>
      </c>
      <c r="I56" s="10">
        <v>935</v>
      </c>
      <c r="J56">
        <v>2.5</v>
      </c>
      <c r="K56" s="2">
        <v>10</v>
      </c>
      <c r="L56" s="1">
        <f t="shared" si="0"/>
        <v>1.5293425101827132</v>
      </c>
      <c r="M56" s="1">
        <f t="shared" si="1"/>
        <v>119</v>
      </c>
      <c r="N56" s="1">
        <f t="shared" si="2"/>
        <v>0.447611553404549</v>
      </c>
      <c r="O56" s="1">
        <f t="shared" si="17"/>
        <v>3.3758931681301479E-2</v>
      </c>
      <c r="P56" s="1">
        <f t="shared" si="3"/>
        <v>0.31874546923022895</v>
      </c>
      <c r="Q56">
        <f t="shared" si="4"/>
        <v>4.846755130090485</v>
      </c>
      <c r="R56">
        <f t="shared" si="5"/>
        <v>11.651880555585187</v>
      </c>
      <c r="S56">
        <f t="shared" si="6"/>
        <v>1.5251152559666477</v>
      </c>
      <c r="T56">
        <v>0.2432</v>
      </c>
      <c r="U56" s="1">
        <f t="shared" si="7"/>
        <v>-0.18201442747531241</v>
      </c>
      <c r="V56" s="1">
        <v>54</v>
      </c>
      <c r="W56" s="1">
        <f t="shared" si="8"/>
        <v>15.538204339426981</v>
      </c>
      <c r="X56" s="1">
        <f t="shared" si="9"/>
        <v>34.012726458825675</v>
      </c>
      <c r="Y56" s="1">
        <f t="shared" si="10"/>
        <v>1.0197602513529875</v>
      </c>
      <c r="Z56" s="1">
        <f t="shared" si="18"/>
        <v>-0.3040000000000001</v>
      </c>
      <c r="AA56" s="1">
        <f t="shared" si="11"/>
        <v>5.8895617139300638E-2</v>
      </c>
      <c r="AB56" s="1">
        <f t="shared" si="12"/>
        <v>2.5109162</v>
      </c>
      <c r="AC56" s="1">
        <f t="shared" si="13"/>
        <v>1.8698776879198602</v>
      </c>
      <c r="AF56" s="1">
        <f t="shared" si="14"/>
        <v>2.6915235104950717</v>
      </c>
      <c r="AG56" s="1">
        <f t="shared" si="15"/>
        <v>3.4822288214982473</v>
      </c>
      <c r="AH56" s="1">
        <f t="shared" si="16"/>
        <v>5.0478387242618563</v>
      </c>
      <c r="AI56">
        <v>4.0999999999999996</v>
      </c>
      <c r="AJ56">
        <v>10</v>
      </c>
      <c r="AK56">
        <v>64</v>
      </c>
      <c r="AL56">
        <v>16</v>
      </c>
      <c r="AM56">
        <v>9217</v>
      </c>
      <c r="AN56">
        <v>9240</v>
      </c>
      <c r="AO56">
        <v>9203</v>
      </c>
      <c r="AP56">
        <v>34</v>
      </c>
      <c r="AQ56">
        <v>11</v>
      </c>
    </row>
    <row r="57" spans="1:43">
      <c r="A57" s="27">
        <v>38041</v>
      </c>
      <c r="B57" s="27"/>
      <c r="C57">
        <v>-7</v>
      </c>
      <c r="D57">
        <v>-2.6</v>
      </c>
      <c r="E57">
        <v>-9.5</v>
      </c>
      <c r="F57">
        <v>87</v>
      </c>
      <c r="G57">
        <v>58</v>
      </c>
      <c r="H57">
        <v>4</v>
      </c>
      <c r="I57" s="10">
        <v>935</v>
      </c>
      <c r="J57">
        <v>2.2999999999999998</v>
      </c>
      <c r="K57" s="2">
        <v>10</v>
      </c>
      <c r="L57" s="1">
        <f t="shared" si="0"/>
        <v>1.0133979004141966</v>
      </c>
      <c r="M57" s="1">
        <f t="shared" si="1"/>
        <v>116</v>
      </c>
      <c r="N57" s="1">
        <f t="shared" si="2"/>
        <v>0.36146779374214461</v>
      </c>
      <c r="O57" s="1">
        <f t="shared" si="17"/>
        <v>2.7928890703931994E-2</v>
      </c>
      <c r="P57" s="1">
        <f t="shared" si="3"/>
        <v>0.31879426426457902</v>
      </c>
      <c r="Q57">
        <f t="shared" si="4"/>
        <v>2.6561274685966185</v>
      </c>
      <c r="R57">
        <f t="shared" si="5"/>
        <v>11.664277153436375</v>
      </c>
      <c r="S57">
        <f t="shared" si="6"/>
        <v>1.5267378473084261</v>
      </c>
      <c r="T57">
        <v>0.2432</v>
      </c>
      <c r="U57" s="1">
        <f t="shared" si="7"/>
        <v>-0.17568801731382344</v>
      </c>
      <c r="V57" s="1">
        <v>55</v>
      </c>
      <c r="W57" s="1">
        <f t="shared" si="8"/>
        <v>11.075122769372747</v>
      </c>
      <c r="X57" s="1">
        <f t="shared" si="9"/>
        <v>34.126964364241083</v>
      </c>
      <c r="Y57" s="1">
        <f t="shared" si="10"/>
        <v>1.0193027589484875</v>
      </c>
      <c r="Z57" s="1">
        <f t="shared" si="18"/>
        <v>-1.0639999999999998</v>
      </c>
      <c r="AA57" s="1">
        <f t="shared" si="11"/>
        <v>5.8740962533497212E-2</v>
      </c>
      <c r="AB57" s="1">
        <f t="shared" si="12"/>
        <v>2.5175269999999998</v>
      </c>
      <c r="AC57" s="1">
        <f t="shared" si="13"/>
        <v>1.7202874728862712</v>
      </c>
      <c r="AF57" s="1">
        <f t="shared" si="14"/>
        <v>2.2267619714645615</v>
      </c>
      <c r="AG57" s="1">
        <f t="shared" si="15"/>
        <v>2.761089641924301</v>
      </c>
      <c r="AH57" s="1">
        <f t="shared" si="16"/>
        <v>3.8503632699760151</v>
      </c>
      <c r="AI57">
        <v>3.2</v>
      </c>
      <c r="AJ57">
        <v>3</v>
      </c>
      <c r="AK57">
        <v>47</v>
      </c>
      <c r="AL57">
        <v>3</v>
      </c>
      <c r="AM57">
        <v>9175</v>
      </c>
      <c r="AN57">
        <v>9208</v>
      </c>
      <c r="AO57">
        <v>9153</v>
      </c>
      <c r="AP57">
        <v>32</v>
      </c>
      <c r="AQ57">
        <v>0</v>
      </c>
    </row>
    <row r="58" spans="1:43">
      <c r="A58" s="27">
        <v>38042</v>
      </c>
      <c r="B58" s="27"/>
      <c r="C58">
        <v>-7.9</v>
      </c>
      <c r="D58">
        <v>-3.9</v>
      </c>
      <c r="E58">
        <v>-9.3000000000000007</v>
      </c>
      <c r="F58">
        <v>84</v>
      </c>
      <c r="G58">
        <v>62</v>
      </c>
      <c r="H58">
        <v>5.0999999999999996</v>
      </c>
      <c r="I58" s="10">
        <v>935</v>
      </c>
      <c r="J58">
        <v>1.9</v>
      </c>
      <c r="K58" s="2">
        <v>10</v>
      </c>
      <c r="L58" s="1">
        <f t="shared" si="0"/>
        <v>0.98451265152089296</v>
      </c>
      <c r="M58" s="1">
        <f t="shared" si="1"/>
        <v>106</v>
      </c>
      <c r="N58" s="1">
        <f t="shared" si="2"/>
        <v>0.3370928834916338</v>
      </c>
      <c r="O58" s="1">
        <f t="shared" si="17"/>
        <v>2.6250326589220569E-2</v>
      </c>
      <c r="P58" s="1">
        <f t="shared" si="3"/>
        <v>0.30202869143628613</v>
      </c>
      <c r="Q58">
        <f t="shared" si="4"/>
        <v>3.2031748613246349</v>
      </c>
      <c r="R58">
        <f t="shared" si="5"/>
        <v>11.676746546347086</v>
      </c>
      <c r="S58">
        <f t="shared" si="6"/>
        <v>1.5283699667993569</v>
      </c>
      <c r="T58">
        <v>0.2432</v>
      </c>
      <c r="U58" s="1">
        <f t="shared" si="7"/>
        <v>-0.16930963289065004</v>
      </c>
      <c r="V58" s="1">
        <v>56</v>
      </c>
      <c r="W58" s="1">
        <f t="shared" si="8"/>
        <v>12.349060060138418</v>
      </c>
      <c r="X58" s="1">
        <f t="shared" si="9"/>
        <v>34.240672616354587</v>
      </c>
      <c r="Y58" s="1">
        <f t="shared" si="10"/>
        <v>1.0188395561565622</v>
      </c>
      <c r="Z58" s="1">
        <f t="shared" si="18"/>
        <v>-0.34200000000000014</v>
      </c>
      <c r="AA58" s="1">
        <f t="shared" si="11"/>
        <v>5.8691424471796136E-2</v>
      </c>
      <c r="AB58" s="1">
        <f t="shared" si="12"/>
        <v>2.5196518999999999</v>
      </c>
      <c r="AC58" s="1">
        <f t="shared" si="13"/>
        <v>1.4211070428190937</v>
      </c>
      <c r="AF58" s="1">
        <f t="shared" si="14"/>
        <v>1.8117663857606878</v>
      </c>
      <c r="AG58" s="1">
        <f t="shared" si="15"/>
        <v>2.9504608224571829</v>
      </c>
      <c r="AH58" s="1">
        <f t="shared" si="16"/>
        <v>3.6944812570798202</v>
      </c>
      <c r="AI58">
        <v>3.3</v>
      </c>
      <c r="AJ58">
        <v>2</v>
      </c>
      <c r="AK58">
        <v>53</v>
      </c>
      <c r="AL58">
        <v>1</v>
      </c>
      <c r="AM58">
        <v>9156</v>
      </c>
      <c r="AN58">
        <v>9175</v>
      </c>
      <c r="AO58">
        <v>9133</v>
      </c>
      <c r="AP58">
        <v>28</v>
      </c>
      <c r="AQ58">
        <v>1</v>
      </c>
    </row>
    <row r="59" spans="1:43">
      <c r="A59" s="27">
        <v>38043</v>
      </c>
      <c r="B59" s="27"/>
      <c r="C59">
        <v>-5.3</v>
      </c>
      <c r="D59">
        <v>-1.2</v>
      </c>
      <c r="E59">
        <v>-9.6999999999999993</v>
      </c>
      <c r="F59">
        <v>72</v>
      </c>
      <c r="G59">
        <v>50</v>
      </c>
      <c r="H59">
        <v>4.2</v>
      </c>
      <c r="I59" s="10">
        <v>935</v>
      </c>
      <c r="J59">
        <v>1.5</v>
      </c>
      <c r="K59" s="2">
        <v>10</v>
      </c>
      <c r="L59" s="1">
        <f t="shared" si="0"/>
        <v>1.1213759699915127</v>
      </c>
      <c r="M59" s="1">
        <f t="shared" si="1"/>
        <v>94</v>
      </c>
      <c r="N59" s="1">
        <f t="shared" si="2"/>
        <v>0.41181193914625186</v>
      </c>
      <c r="O59" s="1">
        <f t="shared" si="17"/>
        <v>3.1354141769867346E-2</v>
      </c>
      <c r="P59" s="1">
        <f t="shared" si="3"/>
        <v>0.27747244806688681</v>
      </c>
      <c r="Q59">
        <f t="shared" si="4"/>
        <v>2.8346042935269007</v>
      </c>
      <c r="R59">
        <f t="shared" si="5"/>
        <v>11.689285505176034</v>
      </c>
      <c r="S59">
        <f t="shared" si="6"/>
        <v>1.5300111917769679</v>
      </c>
      <c r="T59">
        <v>0.2432</v>
      </c>
      <c r="U59" s="1">
        <f t="shared" si="7"/>
        <v>-0.16288116114052018</v>
      </c>
      <c r="V59" s="1">
        <v>57</v>
      </c>
      <c r="W59" s="1">
        <f t="shared" si="8"/>
        <v>11.365322876008841</v>
      </c>
      <c r="X59" s="1">
        <f t="shared" si="9"/>
        <v>34.353779158377883</v>
      </c>
      <c r="Y59" s="1">
        <f t="shared" si="10"/>
        <v>1.0183707800077475</v>
      </c>
      <c r="Z59" s="1">
        <f t="shared" si="18"/>
        <v>0.98800000000000021</v>
      </c>
      <c r="AA59" s="1">
        <f t="shared" si="11"/>
        <v>5.8834762952743327E-2</v>
      </c>
      <c r="AB59" s="1">
        <f t="shared" si="12"/>
        <v>2.5135133000000001</v>
      </c>
      <c r="AC59" s="1">
        <f t="shared" si="13"/>
        <v>1.1219266127519161</v>
      </c>
      <c r="AF59" s="1">
        <f t="shared" si="14"/>
        <v>2.8795314841304571</v>
      </c>
      <c r="AG59" s="1">
        <f t="shared" si="15"/>
        <v>2.8324776703372803</v>
      </c>
      <c r="AH59" s="1">
        <f t="shared" si="16"/>
        <v>3.3040016430051766</v>
      </c>
      <c r="AI59">
        <v>3.4</v>
      </c>
      <c r="AJ59">
        <v>5</v>
      </c>
      <c r="AK59">
        <v>60</v>
      </c>
      <c r="AL59">
        <v>16</v>
      </c>
      <c r="AM59">
        <v>9127</v>
      </c>
      <c r="AN59">
        <v>9145</v>
      </c>
      <c r="AO59">
        <v>9103</v>
      </c>
      <c r="AP59">
        <v>29</v>
      </c>
      <c r="AQ59">
        <v>32700</v>
      </c>
    </row>
    <row r="60" spans="1:43">
      <c r="A60" s="27">
        <v>38044</v>
      </c>
      <c r="B60" s="27"/>
      <c r="C60">
        <v>-0.8</v>
      </c>
      <c r="D60">
        <v>2.4</v>
      </c>
      <c r="E60">
        <v>-3.1</v>
      </c>
      <c r="F60">
        <v>88</v>
      </c>
      <c r="G60">
        <v>47</v>
      </c>
      <c r="H60">
        <v>3</v>
      </c>
      <c r="I60" s="10">
        <v>935</v>
      </c>
      <c r="J60">
        <v>2</v>
      </c>
      <c r="K60" s="2">
        <v>10</v>
      </c>
      <c r="L60" s="1">
        <f t="shared" si="0"/>
        <v>1.0118014934094675</v>
      </c>
      <c r="M60" s="1">
        <f t="shared" si="1"/>
        <v>129</v>
      </c>
      <c r="N60" s="1">
        <f t="shared" si="2"/>
        <v>0.57632881345991693</v>
      </c>
      <c r="O60" s="1">
        <f t="shared" si="17"/>
        <v>4.2226005168015585E-2</v>
      </c>
      <c r="P60" s="1">
        <f t="shared" si="3"/>
        <v>0.48425092301410871</v>
      </c>
      <c r="Q60">
        <f t="shared" si="4"/>
        <v>2.1737427795922648</v>
      </c>
      <c r="R60">
        <f t="shared" si="5"/>
        <v>11.701890844102577</v>
      </c>
      <c r="S60">
        <f t="shared" si="6"/>
        <v>1.5316611052490285</v>
      </c>
      <c r="T60">
        <v>0.2432</v>
      </c>
      <c r="U60" s="1">
        <f t="shared" si="7"/>
        <v>-0.15640450381563106</v>
      </c>
      <c r="V60" s="1">
        <v>58</v>
      </c>
      <c r="W60" s="1">
        <f t="shared" si="8"/>
        <v>10.036630073808078</v>
      </c>
      <c r="X60" s="1">
        <f t="shared" si="9"/>
        <v>34.466213015183179</v>
      </c>
      <c r="Y60" s="1">
        <f t="shared" si="10"/>
        <v>1.0178965691813602</v>
      </c>
      <c r="Z60" s="1">
        <f t="shared" si="18"/>
        <v>1.71</v>
      </c>
      <c r="AA60" s="1">
        <f t="shared" si="11"/>
        <v>5.9084510340238698E-2</v>
      </c>
      <c r="AB60" s="1">
        <f t="shared" si="12"/>
        <v>2.5028888</v>
      </c>
      <c r="AC60" s="1">
        <f t="shared" si="13"/>
        <v>1.4959021503358882</v>
      </c>
      <c r="AF60" s="1">
        <f t="shared" si="14"/>
        <v>3.1604699832384013</v>
      </c>
      <c r="AG60" s="1">
        <f t="shared" si="15"/>
        <v>2.7429744280283694</v>
      </c>
      <c r="AH60" s="1">
        <f t="shared" si="16"/>
        <v>3.2312828556763558</v>
      </c>
      <c r="AI60">
        <v>5.4</v>
      </c>
      <c r="AJ60">
        <v>16</v>
      </c>
      <c r="AK60">
        <v>84</v>
      </c>
      <c r="AL60">
        <v>16</v>
      </c>
      <c r="AM60">
        <v>9161</v>
      </c>
      <c r="AN60">
        <v>9177</v>
      </c>
      <c r="AO60">
        <v>9145</v>
      </c>
      <c r="AP60">
        <v>50</v>
      </c>
      <c r="AQ60">
        <v>125</v>
      </c>
    </row>
    <row r="61" spans="1:43">
      <c r="A61" s="27">
        <v>38045</v>
      </c>
      <c r="B61" s="27"/>
      <c r="C61">
        <v>-2.5</v>
      </c>
      <c r="D61">
        <v>0.6</v>
      </c>
      <c r="E61">
        <v>-5.0999999999999996</v>
      </c>
      <c r="F61">
        <v>87</v>
      </c>
      <c r="G61">
        <v>74</v>
      </c>
      <c r="H61">
        <v>0.7</v>
      </c>
      <c r="I61" s="10">
        <v>935</v>
      </c>
      <c r="J61">
        <v>1.4</v>
      </c>
      <c r="K61" s="2">
        <v>10</v>
      </c>
      <c r="L61" s="1">
        <f t="shared" si="0"/>
        <v>1.0394603218549348</v>
      </c>
      <c r="M61" s="1">
        <f t="shared" si="1"/>
        <v>100</v>
      </c>
      <c r="N61" s="1">
        <f t="shared" si="2"/>
        <v>0.50837382929448216</v>
      </c>
      <c r="O61" s="1">
        <f t="shared" si="17"/>
        <v>3.7788439188681869E-2</v>
      </c>
      <c r="P61" s="1">
        <f t="shared" si="3"/>
        <v>0.44519708964734928</v>
      </c>
      <c r="Q61">
        <f t="shared" si="4"/>
        <v>0.99914294208822907</v>
      </c>
      <c r="R61">
        <f t="shared" si="5"/>
        <v>11.714559419933801</v>
      </c>
      <c r="S61">
        <f t="shared" si="6"/>
        <v>1.5333192958028536</v>
      </c>
      <c r="T61">
        <v>0.2432</v>
      </c>
      <c r="U61" s="1">
        <f t="shared" si="7"/>
        <v>-0.14988157692304915</v>
      </c>
      <c r="V61" s="1">
        <v>59</v>
      </c>
      <c r="W61" s="1">
        <f t="shared" si="8"/>
        <v>7.4517306455223462</v>
      </c>
      <c r="X61" s="1">
        <f t="shared" si="9"/>
        <v>34.577904367607935</v>
      </c>
      <c r="Y61" s="1">
        <f t="shared" si="10"/>
        <v>1.0174170639644726</v>
      </c>
      <c r="Z61" s="1">
        <f t="shared" si="18"/>
        <v>-0.64600000000000002</v>
      </c>
      <c r="AA61" s="1">
        <f t="shared" si="11"/>
        <v>5.8989912525145127E-2</v>
      </c>
      <c r="AB61" s="1">
        <f t="shared" si="12"/>
        <v>2.5069024999999998</v>
      </c>
      <c r="AC61" s="1">
        <f t="shared" si="13"/>
        <v>1.0471315052351216</v>
      </c>
      <c r="AF61" s="1">
        <f t="shared" si="14"/>
        <v>2.9050617186762162</v>
      </c>
      <c r="AG61" s="1">
        <f t="shared" si="15"/>
        <v>2.2962978462924597</v>
      </c>
      <c r="AH61" s="1">
        <f t="shared" si="16"/>
        <v>3.4923939776627693</v>
      </c>
      <c r="AI61">
        <v>3.4</v>
      </c>
      <c r="AJ61">
        <v>16</v>
      </c>
      <c r="AK61">
        <v>49</v>
      </c>
      <c r="AL61">
        <v>16</v>
      </c>
      <c r="AM61">
        <v>9173</v>
      </c>
      <c r="AN61">
        <v>9188</v>
      </c>
      <c r="AO61">
        <v>9158</v>
      </c>
      <c r="AP61">
        <v>45</v>
      </c>
      <c r="AQ61">
        <v>32700</v>
      </c>
    </row>
    <row r="62" spans="1:43">
      <c r="A62" s="27">
        <v>38046</v>
      </c>
      <c r="B62" s="27"/>
      <c r="C62">
        <v>-2.2999999999999998</v>
      </c>
      <c r="D62">
        <v>1</v>
      </c>
      <c r="E62">
        <v>-5</v>
      </c>
      <c r="F62">
        <v>73</v>
      </c>
      <c r="G62">
        <v>52</v>
      </c>
      <c r="H62">
        <v>6.3</v>
      </c>
      <c r="I62" s="10">
        <v>935</v>
      </c>
      <c r="J62">
        <v>1.6</v>
      </c>
      <c r="K62" s="2">
        <v>10</v>
      </c>
      <c r="L62" s="1">
        <f t="shared" si="0"/>
        <v>1.5522737087949463</v>
      </c>
      <c r="M62" s="1">
        <f t="shared" si="1"/>
        <v>94</v>
      </c>
      <c r="N62" s="1">
        <f t="shared" si="2"/>
        <v>0.51598176579815569</v>
      </c>
      <c r="O62" s="1">
        <f t="shared" si="17"/>
        <v>3.8288696717806103E-2</v>
      </c>
      <c r="P62" s="1">
        <f t="shared" si="3"/>
        <v>0.36881805993250988</v>
      </c>
      <c r="Q62">
        <f t="shared" si="4"/>
        <v>3.9348299593283578</v>
      </c>
      <c r="R62">
        <f t="shared" si="5"/>
        <v>11.727288131279039</v>
      </c>
      <c r="S62">
        <f t="shared" si="6"/>
        <v>1.5349853574972565</v>
      </c>
      <c r="T62">
        <v>0.2432</v>
      </c>
      <c r="U62" s="1">
        <f t="shared" si="7"/>
        <v>-0.14331431015789206</v>
      </c>
      <c r="V62" s="1">
        <v>60</v>
      </c>
      <c r="W62" s="1">
        <f t="shared" si="8"/>
        <v>13.852109664587244</v>
      </c>
      <c r="X62" s="1">
        <f t="shared" si="9"/>
        <v>34.688784625461274</v>
      </c>
      <c r="Y62" s="1">
        <f t="shared" si="10"/>
        <v>1.0169324062104108</v>
      </c>
      <c r="Z62" s="1">
        <f t="shared" si="18"/>
        <v>7.6000000000000068E-2</v>
      </c>
      <c r="AA62" s="1">
        <f t="shared" si="11"/>
        <v>5.9001025954748328E-2</v>
      </c>
      <c r="AB62" s="1">
        <f t="shared" si="12"/>
        <v>2.5064302999999999</v>
      </c>
      <c r="AC62" s="1">
        <f t="shared" si="13"/>
        <v>1.1967217202687106</v>
      </c>
      <c r="AF62" s="1">
        <f t="shared" si="14"/>
        <v>3.02917415892317</v>
      </c>
      <c r="AG62" s="1">
        <f t="shared" si="15"/>
        <v>3.3021938348198177</v>
      </c>
      <c r="AH62" s="1">
        <f t="shared" si="16"/>
        <v>4.8800664873375252</v>
      </c>
      <c r="AI62">
        <v>3.1</v>
      </c>
      <c r="AJ62">
        <v>4</v>
      </c>
      <c r="AK62">
        <v>52</v>
      </c>
      <c r="AL62">
        <v>1</v>
      </c>
      <c r="AM62">
        <v>9185</v>
      </c>
      <c r="AN62">
        <v>9195</v>
      </c>
      <c r="AO62">
        <v>9175</v>
      </c>
      <c r="AP62">
        <v>37</v>
      </c>
      <c r="AQ62">
        <v>0</v>
      </c>
    </row>
    <row r="63" spans="1:43">
      <c r="A63" s="27">
        <v>38047</v>
      </c>
      <c r="B63" s="27"/>
      <c r="C63">
        <v>-3.8</v>
      </c>
      <c r="D63">
        <v>-1.5</v>
      </c>
      <c r="E63">
        <v>-5.4</v>
      </c>
      <c r="F63">
        <v>86</v>
      </c>
      <c r="G63">
        <v>72</v>
      </c>
      <c r="H63">
        <v>0</v>
      </c>
      <c r="I63" s="10">
        <v>935</v>
      </c>
      <c r="J63">
        <v>1.6</v>
      </c>
      <c r="K63" s="2">
        <v>10</v>
      </c>
      <c r="L63" s="1">
        <f t="shared" si="0"/>
        <v>0.91646308752193539</v>
      </c>
      <c r="M63" s="1">
        <f t="shared" si="1"/>
        <v>100</v>
      </c>
      <c r="N63" s="1">
        <f t="shared" si="2"/>
        <v>0.46129761758412596</v>
      </c>
      <c r="O63" s="1">
        <f t="shared" si="17"/>
        <v>3.467204007280969E-2</v>
      </c>
      <c r="P63" s="1">
        <f t="shared" si="3"/>
        <v>0.40141873452541499</v>
      </c>
      <c r="Q63">
        <f t="shared" si="4"/>
        <v>0.6502511420723236</v>
      </c>
      <c r="R63">
        <f t="shared" si="5"/>
        <v>11.74007391759771</v>
      </c>
      <c r="S63">
        <f t="shared" si="6"/>
        <v>1.5366588897379203</v>
      </c>
      <c r="T63">
        <v>0.2432</v>
      </c>
      <c r="U63" s="1">
        <f t="shared" si="7"/>
        <v>-0.13670464633246227</v>
      </c>
      <c r="V63" s="1">
        <v>61</v>
      </c>
      <c r="W63" s="1">
        <f t="shared" si="8"/>
        <v>6.6987664010785082</v>
      </c>
      <c r="X63" s="1">
        <f t="shared" si="9"/>
        <v>34.798786499109134</v>
      </c>
      <c r="Y63" s="1">
        <f t="shared" si="10"/>
        <v>1.0164427392967901</v>
      </c>
      <c r="Z63" s="1">
        <f t="shared" si="18"/>
        <v>-0.57000000000000006</v>
      </c>
      <c r="AA63" s="1">
        <f t="shared" si="11"/>
        <v>5.8917777157523304E-2</v>
      </c>
      <c r="AB63" s="1">
        <f t="shared" si="12"/>
        <v>2.5099717999999998</v>
      </c>
      <c r="AC63" s="1">
        <f t="shared" si="13"/>
        <v>1.1967217202687106</v>
      </c>
      <c r="AF63" s="1">
        <f t="shared" si="14"/>
        <v>2.2128515226933869</v>
      </c>
      <c r="AG63" s="1">
        <f t="shared" si="15"/>
        <v>2.149620909852787</v>
      </c>
      <c r="AH63" s="1">
        <f t="shared" si="16"/>
        <v>3.0894553026498626</v>
      </c>
      <c r="AI63">
        <v>3.2</v>
      </c>
      <c r="AJ63">
        <v>1</v>
      </c>
      <c r="AK63">
        <v>47</v>
      </c>
      <c r="AL63">
        <v>16</v>
      </c>
      <c r="AM63">
        <v>9197</v>
      </c>
      <c r="AN63">
        <v>9220</v>
      </c>
      <c r="AO63">
        <v>9180</v>
      </c>
      <c r="AP63">
        <v>40</v>
      </c>
      <c r="AQ63">
        <v>0</v>
      </c>
    </row>
    <row r="64" spans="1:43">
      <c r="A64" s="27">
        <v>38048</v>
      </c>
      <c r="B64" s="27"/>
      <c r="C64">
        <v>-2.7</v>
      </c>
      <c r="D64">
        <v>3.2</v>
      </c>
      <c r="E64">
        <v>-5.6</v>
      </c>
      <c r="F64">
        <v>63</v>
      </c>
      <c r="G64">
        <v>32</v>
      </c>
      <c r="H64">
        <v>9.6999999999999993</v>
      </c>
      <c r="I64" s="10">
        <v>935</v>
      </c>
      <c r="J64">
        <v>2.4</v>
      </c>
      <c r="K64" s="2">
        <v>10</v>
      </c>
      <c r="L64" s="1">
        <f t="shared" si="0"/>
        <v>1.8239993466469149</v>
      </c>
      <c r="M64" s="1">
        <f t="shared" si="1"/>
        <v>94</v>
      </c>
      <c r="N64" s="1">
        <f t="shared" si="2"/>
        <v>0.50086538300304484</v>
      </c>
      <c r="O64" s="1">
        <f t="shared" si="17"/>
        <v>3.7293827289534509E-2</v>
      </c>
      <c r="P64" s="1">
        <f t="shared" si="3"/>
        <v>0.31218965732595783</v>
      </c>
      <c r="Q64">
        <f t="shared" si="4"/>
        <v>5.9091988961683963</v>
      </c>
      <c r="R64">
        <f t="shared" si="5"/>
        <v>11.752913758126393</v>
      </c>
      <c r="S64">
        <f t="shared" si="6"/>
        <v>1.5383394971369626</v>
      </c>
      <c r="T64">
        <v>0.2432</v>
      </c>
      <c r="U64" s="1">
        <f t="shared" si="7"/>
        <v>-0.13005454080149897</v>
      </c>
      <c r="V64" s="1">
        <v>62</v>
      </c>
      <c r="W64" s="1">
        <f t="shared" si="8"/>
        <v>17.811762048612401</v>
      </c>
      <c r="X64" s="1">
        <f t="shared" si="9"/>
        <v>34.907844069517211</v>
      </c>
      <c r="Y64" s="1">
        <f t="shared" si="10"/>
        <v>1.0159482080830986</v>
      </c>
      <c r="Z64" s="1">
        <f t="shared" si="18"/>
        <v>0.41799999999999987</v>
      </c>
      <c r="AA64" s="1">
        <f t="shared" si="11"/>
        <v>5.8978803281403314E-2</v>
      </c>
      <c r="AB64" s="1">
        <f t="shared" si="12"/>
        <v>2.5073746999999997</v>
      </c>
      <c r="AC64" s="1">
        <f t="shared" si="13"/>
        <v>1.7950825804030659</v>
      </c>
      <c r="AF64" s="1">
        <f t="shared" si="14"/>
        <v>3.5964095872251263</v>
      </c>
      <c r="AG64" s="1">
        <f t="shared" si="15"/>
        <v>3.8667407510563168</v>
      </c>
      <c r="AH64" s="1">
        <f t="shared" si="16"/>
        <v>5.6055617606515087</v>
      </c>
      <c r="AI64">
        <v>3.8</v>
      </c>
      <c r="AJ64">
        <v>10</v>
      </c>
      <c r="AK64">
        <v>47</v>
      </c>
      <c r="AL64">
        <v>1</v>
      </c>
      <c r="AM64">
        <v>9252</v>
      </c>
      <c r="AN64">
        <v>9271</v>
      </c>
      <c r="AO64">
        <v>9220</v>
      </c>
      <c r="AP64">
        <v>31</v>
      </c>
      <c r="AQ64">
        <v>0</v>
      </c>
    </row>
    <row r="65" spans="1:43">
      <c r="A65" s="27">
        <v>38049</v>
      </c>
      <c r="B65" s="27"/>
      <c r="C65">
        <v>-5.6</v>
      </c>
      <c r="D65">
        <v>-1.6</v>
      </c>
      <c r="E65">
        <v>-8.5</v>
      </c>
      <c r="F65">
        <v>89</v>
      </c>
      <c r="G65">
        <v>72</v>
      </c>
      <c r="H65">
        <v>4.9000000000000004</v>
      </c>
      <c r="I65" s="10">
        <v>935</v>
      </c>
      <c r="J65">
        <v>1.6</v>
      </c>
      <c r="K65" s="2">
        <v>10</v>
      </c>
      <c r="L65" s="1">
        <f t="shared" si="0"/>
        <v>1.2239965519738532</v>
      </c>
      <c r="M65" s="1">
        <f t="shared" si="1"/>
        <v>106</v>
      </c>
      <c r="N65" s="1">
        <f t="shared" si="2"/>
        <v>0.40250001997372314</v>
      </c>
      <c r="O65" s="1">
        <f t="shared" si="17"/>
        <v>3.0724568530406175E-2</v>
      </c>
      <c r="P65" s="1">
        <f t="shared" si="3"/>
        <v>0.36610983567525524</v>
      </c>
      <c r="Q65">
        <f t="shared" si="4"/>
        <v>3.0647951205916635</v>
      </c>
      <c r="R65">
        <f t="shared" si="5"/>
        <v>11.765804670691058</v>
      </c>
      <c r="S65">
        <f t="shared" si="6"/>
        <v>1.5400267893574684</v>
      </c>
      <c r="T65">
        <v>0.2432</v>
      </c>
      <c r="U65" s="1">
        <f t="shared" si="7"/>
        <v>-0.12336596088372098</v>
      </c>
      <c r="V65" s="1">
        <v>63</v>
      </c>
      <c r="W65" s="1">
        <f t="shared" si="8"/>
        <v>12.354920969615721</v>
      </c>
      <c r="X65" s="1">
        <f t="shared" si="9"/>
        <v>35.015892856631737</v>
      </c>
      <c r="Y65" s="1">
        <f t="shared" si="10"/>
        <v>1.0154489588678441</v>
      </c>
      <c r="Z65" s="1">
        <f t="shared" si="18"/>
        <v>-1.1019999999999999</v>
      </c>
      <c r="AA65" s="1">
        <f t="shared" si="11"/>
        <v>5.8818188175643563E-2</v>
      </c>
      <c r="AB65" s="1">
        <f t="shared" si="12"/>
        <v>2.5142215999999999</v>
      </c>
      <c r="AC65" s="1">
        <f t="shared" si="13"/>
        <v>1.1967217202687106</v>
      </c>
      <c r="AF65" s="1">
        <f t="shared" si="14"/>
        <v>2.5809370780541498</v>
      </c>
      <c r="AG65" s="1">
        <f t="shared" si="15"/>
        <v>3.0450463703679524</v>
      </c>
      <c r="AH65" s="1">
        <f t="shared" si="16"/>
        <v>4.4929364379536665</v>
      </c>
      <c r="AI65">
        <v>3.1</v>
      </c>
      <c r="AJ65">
        <v>3</v>
      </c>
      <c r="AK65">
        <v>46</v>
      </c>
      <c r="AL65">
        <v>2</v>
      </c>
      <c r="AM65">
        <v>9182</v>
      </c>
      <c r="AN65">
        <v>9242</v>
      </c>
      <c r="AO65">
        <v>9156</v>
      </c>
      <c r="AP65">
        <v>36</v>
      </c>
      <c r="AQ65">
        <v>0</v>
      </c>
    </row>
    <row r="66" spans="1:43">
      <c r="A66" s="27">
        <v>38050</v>
      </c>
      <c r="B66" s="27"/>
      <c r="C66">
        <v>-4.8</v>
      </c>
      <c r="D66">
        <v>-0.1</v>
      </c>
      <c r="E66">
        <v>-7.9</v>
      </c>
      <c r="F66">
        <v>78</v>
      </c>
      <c r="G66">
        <v>55</v>
      </c>
      <c r="H66">
        <v>8.8000000000000007</v>
      </c>
      <c r="I66" s="10">
        <v>935</v>
      </c>
      <c r="J66">
        <v>2.4</v>
      </c>
      <c r="K66" s="2">
        <v>10</v>
      </c>
      <c r="L66" s="1">
        <f t="shared" si="0"/>
        <v>1.4411865552532042</v>
      </c>
      <c r="M66" s="1">
        <f t="shared" si="1"/>
        <v>101</v>
      </c>
      <c r="N66" s="1">
        <f t="shared" si="2"/>
        <v>0.42775689149958557</v>
      </c>
      <c r="O66" s="1">
        <f t="shared" si="17"/>
        <v>3.2428215818990434E-2</v>
      </c>
      <c r="P66" s="1">
        <f t="shared" si="3"/>
        <v>0.3370379965118705</v>
      </c>
      <c r="Q66">
        <f t="shared" si="4"/>
        <v>5.1336784124458239</v>
      </c>
      <c r="R66">
        <f t="shared" si="5"/>
        <v>11.778743710410403</v>
      </c>
      <c r="S66">
        <f t="shared" si="6"/>
        <v>1.5417203809437701</v>
      </c>
      <c r="T66">
        <v>0.2432</v>
      </c>
      <c r="U66" s="1">
        <f t="shared" si="7"/>
        <v>-0.11664088527982869</v>
      </c>
      <c r="V66" s="1">
        <v>64</v>
      </c>
      <c r="W66" s="1">
        <f t="shared" si="8"/>
        <v>16.863781909920245</v>
      </c>
      <c r="X66" s="1">
        <f t="shared" si="9"/>
        <v>35.122869885980613</v>
      </c>
      <c r="Y66" s="1">
        <f t="shared" si="10"/>
        <v>1.0149451393452733</v>
      </c>
      <c r="Z66" s="1">
        <f t="shared" si="18"/>
        <v>0.30399999999999994</v>
      </c>
      <c r="AA66" s="1">
        <f t="shared" si="11"/>
        <v>5.8862408349748742E-2</v>
      </c>
      <c r="AB66" s="1">
        <f t="shared" si="12"/>
        <v>2.5123327999999998</v>
      </c>
      <c r="AC66" s="1">
        <f t="shared" si="13"/>
        <v>1.7950825804030659</v>
      </c>
      <c r="AF66" s="1">
        <f t="shared" si="14"/>
        <v>2.9329758329611031</v>
      </c>
      <c r="AG66" s="1">
        <f t="shared" si="15"/>
        <v>3.7685999107701074</v>
      </c>
      <c r="AH66" s="1">
        <f t="shared" si="16"/>
        <v>5.114057149742977</v>
      </c>
      <c r="AI66">
        <v>4</v>
      </c>
      <c r="AJ66">
        <v>11</v>
      </c>
      <c r="AK66">
        <v>54</v>
      </c>
      <c r="AL66">
        <v>10</v>
      </c>
      <c r="AM66">
        <v>9161</v>
      </c>
      <c r="AN66">
        <v>9168</v>
      </c>
      <c r="AO66">
        <v>9153</v>
      </c>
      <c r="AP66">
        <v>33</v>
      </c>
      <c r="AQ66">
        <v>0</v>
      </c>
    </row>
    <row r="67" spans="1:43">
      <c r="A67" s="27">
        <v>38051</v>
      </c>
      <c r="B67" s="27"/>
      <c r="C67">
        <v>-3.1</v>
      </c>
      <c r="D67">
        <v>0.7</v>
      </c>
      <c r="E67">
        <v>-5.9</v>
      </c>
      <c r="F67">
        <v>75</v>
      </c>
      <c r="G67">
        <v>61</v>
      </c>
      <c r="H67">
        <v>8.6</v>
      </c>
      <c r="I67" s="10">
        <v>935</v>
      </c>
      <c r="J67">
        <v>1.5</v>
      </c>
      <c r="K67" s="2">
        <v>10</v>
      </c>
      <c r="L67" s="1">
        <f t="shared" si="0"/>
        <v>1.5965861853704051</v>
      </c>
      <c r="M67" s="1">
        <f t="shared" si="1"/>
        <v>89</v>
      </c>
      <c r="N67" s="1">
        <f t="shared" si="2"/>
        <v>0.48614247598921706</v>
      </c>
      <c r="O67" s="1">
        <f t="shared" si="17"/>
        <v>3.6321329850183361E-2</v>
      </c>
      <c r="P67" s="1">
        <f t="shared" si="3"/>
        <v>0.37111728545349598</v>
      </c>
      <c r="Q67">
        <f t="shared" si="4"/>
        <v>5.0513649245454095</v>
      </c>
      <c r="R67">
        <f t="shared" si="5"/>
        <v>11.791727968296195</v>
      </c>
      <c r="S67">
        <f t="shared" si="6"/>
        <v>1.5434198911382455</v>
      </c>
      <c r="T67">
        <v>0.2432</v>
      </c>
      <c r="U67" s="1">
        <f t="shared" si="7"/>
        <v>-0.10988130348714038</v>
      </c>
      <c r="V67" s="1">
        <v>65</v>
      </c>
      <c r="W67" s="1">
        <f t="shared" si="8"/>
        <v>16.673400034941302</v>
      </c>
      <c r="X67" s="1">
        <f t="shared" si="9"/>
        <v>35.228713753379424</v>
      </c>
      <c r="Y67" s="1">
        <f t="shared" si="10"/>
        <v>1.014436898561679</v>
      </c>
      <c r="Z67" s="1">
        <f t="shared" si="18"/>
        <v>0.64599999999999991</v>
      </c>
      <c r="AA67" s="1">
        <f t="shared" si="11"/>
        <v>5.8956597342047758E-2</v>
      </c>
      <c r="AB67" s="1">
        <f t="shared" si="12"/>
        <v>2.5083191</v>
      </c>
      <c r="AC67" s="1">
        <f t="shared" si="13"/>
        <v>1.1219266127519161</v>
      </c>
      <c r="AF67" s="1">
        <f t="shared" si="14"/>
        <v>3.0599471481226121</v>
      </c>
      <c r="AG67" s="1">
        <f t="shared" si="15"/>
        <v>3.7764681469044126</v>
      </c>
      <c r="AH67" s="1">
        <f t="shared" si="16"/>
        <v>5.2721222672939394</v>
      </c>
      <c r="AI67">
        <v>3</v>
      </c>
      <c r="AJ67">
        <v>3</v>
      </c>
      <c r="AK67">
        <v>43</v>
      </c>
      <c r="AL67">
        <v>4</v>
      </c>
      <c r="AM67">
        <v>9164</v>
      </c>
      <c r="AN67">
        <v>9176</v>
      </c>
      <c r="AO67">
        <v>9151</v>
      </c>
      <c r="AP67">
        <v>37</v>
      </c>
      <c r="AQ67">
        <v>0</v>
      </c>
    </row>
    <row r="68" spans="1:43">
      <c r="A68" s="27">
        <v>38052</v>
      </c>
      <c r="B68" s="27"/>
      <c r="C68">
        <v>1.2</v>
      </c>
      <c r="D68">
        <v>6.4</v>
      </c>
      <c r="E68">
        <v>-2.2000000000000002</v>
      </c>
      <c r="F68">
        <v>64</v>
      </c>
      <c r="G68">
        <v>38</v>
      </c>
      <c r="H68">
        <v>6.6</v>
      </c>
      <c r="I68" s="10">
        <v>935</v>
      </c>
      <c r="J68">
        <v>1.9</v>
      </c>
      <c r="K68" s="2">
        <v>10</v>
      </c>
      <c r="L68" s="1">
        <f t="shared" ref="L68:L131" si="19">(0.408*O68*(W68-Q68-Z68)+AA68*AC68*(N68-P68)*900/(C68+273))/(O68+AA68*(1+0.34*AC68))</f>
        <v>1.7399367775177337</v>
      </c>
      <c r="M68" s="1">
        <f t="shared" ref="M68:M131" si="20">F68*2-G68</f>
        <v>90</v>
      </c>
      <c r="N68" s="1">
        <f t="shared" ref="N68:N131" si="21">0.611*EXP(17.27*C68/(C68+237.3))</f>
        <v>0.66646661006207619</v>
      </c>
      <c r="O68" s="1">
        <f t="shared" si="17"/>
        <v>4.8014629660999494E-2</v>
      </c>
      <c r="P68" s="1">
        <f t="shared" ref="P68:P131" si="22">0.5*(M68/100)*0.611*EXP(17.27*E68/(E68+237.3))+0.5*(G68/100)*0.611*EXP(17.27*D68/(D68+237.3))</f>
        <v>0.4166317701917045</v>
      </c>
      <c r="Q68">
        <f t="shared" ref="Q68:Q131" si="23">2.45*(0.9*H68/R68+0.1)*(0.34-0.14*P68^0.5)*((D68+273)^4+(E68+273)^4)*10^(-9)</f>
        <v>4.2320491778271982</v>
      </c>
      <c r="R68">
        <f t="shared" ref="R68:R131" si="24">7.64*S68</f>
        <v>11.804754569756494</v>
      </c>
      <c r="S68">
        <f t="shared" ref="S68:S131" si="25">ACOS(-TAN(T68)*TAN(U68))</f>
        <v>1.5451249436854049</v>
      </c>
      <c r="T68">
        <v>0.2432</v>
      </c>
      <c r="U68" s="1">
        <f t="shared" ref="U68:U131" si="26">0.409*SIN(0.0172*V68-1.39)</f>
        <v>-0.10308921521103354</v>
      </c>
      <c r="V68" s="1">
        <v>66</v>
      </c>
      <c r="W68" s="1">
        <f t="shared" ref="W68:W131" si="27">0.77*(0.25+0.5*H68/R68)*X68</f>
        <v>14.407259005813428</v>
      </c>
      <c r="X68" s="1">
        <f t="shared" ref="X68:X131" si="28">37.6*Y68*(S68*SIN(T68)*SIN(U68)+COS(T68)*COS(U68)*SIN(S68))</f>
        <v>35.333364687629555</v>
      </c>
      <c r="Y68" s="1">
        <f t="shared" ref="Y68:Y131" si="29">1+0.033*COS(0.0172*V68)</f>
        <v>1.0139243868713077</v>
      </c>
      <c r="Z68" s="1">
        <f t="shared" si="18"/>
        <v>1.6339999999999999</v>
      </c>
      <c r="AA68" s="1">
        <f t="shared" ref="AA68:AA131" si="30">(0.00163*101.3*((293-0.0065*I68)/293)^5.26)/AB68</f>
        <v>5.9196191056605042E-2</v>
      </c>
      <c r="AB68" s="1">
        <f t="shared" ref="AB68:AB131" si="31">2.501-C68*2.361*10^(-3)</f>
        <v>2.4981667999999999</v>
      </c>
      <c r="AC68" s="1">
        <f t="shared" ref="AC68:AC131" si="32">4.87*J68/(LN(67.8*K68-5.42))</f>
        <v>1.4211070428190937</v>
      </c>
      <c r="AF68" s="1">
        <f t="shared" ref="AF68:AF131" si="33">0.0023*X68*(C68+17.8)*(D68-E68)^0.5</f>
        <v>4.5280963418209161</v>
      </c>
      <c r="AG68" s="1">
        <f t="shared" ref="AG68:AG131" si="34">0.489+0.289*(W68-Q68)+0.023*C68</f>
        <v>3.4572356402880202</v>
      </c>
      <c r="AH68" s="1">
        <f t="shared" ref="AH68:AH131" si="35">1.26*O68/(O68+AA68)*(W68-Q68-Z68)</f>
        <v>4.8197542957264847</v>
      </c>
      <c r="AI68">
        <v>4.7</v>
      </c>
      <c r="AJ68">
        <v>10</v>
      </c>
      <c r="AK68">
        <v>57</v>
      </c>
      <c r="AL68">
        <v>10</v>
      </c>
      <c r="AM68">
        <v>9181</v>
      </c>
      <c r="AN68">
        <v>9194</v>
      </c>
      <c r="AO68">
        <v>9168</v>
      </c>
      <c r="AP68">
        <v>43</v>
      </c>
      <c r="AQ68">
        <v>0</v>
      </c>
    </row>
    <row r="69" spans="1:43">
      <c r="A69" s="27">
        <v>38053</v>
      </c>
      <c r="B69" s="27"/>
      <c r="C69">
        <v>6</v>
      </c>
      <c r="D69">
        <v>12.7</v>
      </c>
      <c r="E69">
        <v>-1.9</v>
      </c>
      <c r="F69">
        <v>46</v>
      </c>
      <c r="G69">
        <v>25</v>
      </c>
      <c r="H69">
        <v>5.3</v>
      </c>
      <c r="I69" s="10">
        <v>935</v>
      </c>
      <c r="J69">
        <v>3.9</v>
      </c>
      <c r="K69" s="2">
        <v>10</v>
      </c>
      <c r="L69" s="1">
        <f t="shared" si="19"/>
        <v>2.8063552572815249</v>
      </c>
      <c r="M69" s="1">
        <f t="shared" si="20"/>
        <v>67</v>
      </c>
      <c r="N69" s="1">
        <f t="shared" si="21"/>
        <v>0.93541559507788385</v>
      </c>
      <c r="O69" s="1">
        <f t="shared" ref="O69:O132" si="36">4098*N69/((C69+237.3)^2)</f>
        <v>6.475783819564776E-2</v>
      </c>
      <c r="P69" s="1">
        <f t="shared" si="22"/>
        <v>0.36169163661385595</v>
      </c>
      <c r="Q69">
        <f t="shared" si="23"/>
        <v>3.8078179270888124</v>
      </c>
      <c r="R69">
        <f t="shared" si="24"/>
        <v>11.817820673007633</v>
      </c>
      <c r="S69">
        <f t="shared" si="25"/>
        <v>1.5468351666240359</v>
      </c>
      <c r="T69">
        <v>0.2432</v>
      </c>
      <c r="U69" s="1">
        <f t="shared" si="26"/>
        <v>-9.6266629773366377E-2</v>
      </c>
      <c r="V69" s="1">
        <v>67</v>
      </c>
      <c r="W69" s="1">
        <f t="shared" si="27"/>
        <v>12.940194163616075</v>
      </c>
      <c r="X69" s="1">
        <f t="shared" si="28"/>
        <v>35.436764611098695</v>
      </c>
      <c r="Y69" s="1">
        <f t="shared" si="29"/>
        <v>1.0134077558918801</v>
      </c>
      <c r="Z69" s="1">
        <f t="shared" si="18"/>
        <v>1.8239999999999998</v>
      </c>
      <c r="AA69" s="1">
        <f t="shared" si="30"/>
        <v>5.9465955179986936E-2</v>
      </c>
      <c r="AB69" s="1">
        <f t="shared" si="31"/>
        <v>2.486834</v>
      </c>
      <c r="AC69" s="1">
        <f t="shared" si="32"/>
        <v>2.9170091931549815</v>
      </c>
      <c r="AF69" s="1">
        <f t="shared" si="33"/>
        <v>7.411997851424954</v>
      </c>
      <c r="AG69" s="1">
        <f t="shared" si="34"/>
        <v>3.2662567323563785</v>
      </c>
      <c r="AH69" s="1">
        <f t="shared" si="35"/>
        <v>4.8004173556527396</v>
      </c>
      <c r="AI69">
        <v>6.3</v>
      </c>
      <c r="AJ69">
        <v>9</v>
      </c>
      <c r="AK69">
        <v>93</v>
      </c>
      <c r="AL69">
        <v>10</v>
      </c>
      <c r="AM69">
        <v>9143</v>
      </c>
      <c r="AN69">
        <v>9185</v>
      </c>
      <c r="AO69">
        <v>9108</v>
      </c>
      <c r="AP69">
        <v>41</v>
      </c>
      <c r="AQ69">
        <v>0</v>
      </c>
    </row>
    <row r="70" spans="1:43">
      <c r="A70" s="27">
        <v>38054</v>
      </c>
      <c r="B70" s="27"/>
      <c r="C70">
        <v>5.5</v>
      </c>
      <c r="D70">
        <v>13.9</v>
      </c>
      <c r="E70">
        <v>-2.7</v>
      </c>
      <c r="F70">
        <v>52</v>
      </c>
      <c r="G70">
        <v>20</v>
      </c>
      <c r="H70">
        <v>6.4</v>
      </c>
      <c r="I70" s="10">
        <v>935</v>
      </c>
      <c r="J70">
        <v>2.9</v>
      </c>
      <c r="K70" s="2">
        <v>10</v>
      </c>
      <c r="L70" s="1">
        <f t="shared" si="19"/>
        <v>2.8821802503601961</v>
      </c>
      <c r="M70" s="1">
        <f t="shared" si="20"/>
        <v>84</v>
      </c>
      <c r="N70" s="1">
        <f t="shared" si="21"/>
        <v>0.90352494025987484</v>
      </c>
      <c r="O70" s="1">
        <f t="shared" si="36"/>
        <v>6.2807966726483297E-2</v>
      </c>
      <c r="P70" s="1">
        <f t="shared" si="22"/>
        <v>0.36924150122848753</v>
      </c>
      <c r="Q70">
        <f t="shared" si="23"/>
        <v>4.4399741467298863</v>
      </c>
      <c r="R70">
        <f t="shared" si="24"/>
        <v>11.830923467400767</v>
      </c>
      <c r="S70">
        <f t="shared" si="25"/>
        <v>1.5485501920681632</v>
      </c>
      <c r="T70">
        <v>0.2432</v>
      </c>
      <c r="U70" s="1">
        <f t="shared" si="26"/>
        <v>-8.9415565518055323E-2</v>
      </c>
      <c r="V70" s="1">
        <v>68</v>
      </c>
      <c r="W70" s="1">
        <f t="shared" si="27"/>
        <v>14.242828404647597</v>
      </c>
      <c r="X70" s="1">
        <f t="shared" si="28"/>
        <v>35.538857198076784</v>
      </c>
      <c r="Y70" s="1">
        <f t="shared" si="29"/>
        <v>1.0128871584597372</v>
      </c>
      <c r="Z70" s="1">
        <f t="shared" ref="Z70:Z133" si="37">0.38*(C70-C69)</f>
        <v>-0.19</v>
      </c>
      <c r="AA70" s="1">
        <f t="shared" si="30"/>
        <v>5.9437740087152885E-2</v>
      </c>
      <c r="AB70" s="1">
        <f t="shared" si="31"/>
        <v>2.4880144999999998</v>
      </c>
      <c r="AC70" s="1">
        <f t="shared" si="32"/>
        <v>2.1690581179870376</v>
      </c>
      <c r="AF70" s="1">
        <f t="shared" si="33"/>
        <v>7.7596343950347713</v>
      </c>
      <c r="AG70" s="1">
        <f t="shared" si="34"/>
        <v>3.4485248805382178</v>
      </c>
      <c r="AH70" s="1">
        <f t="shared" si="35"/>
        <v>6.469060561368452</v>
      </c>
      <c r="AI70">
        <v>17.600000000000001</v>
      </c>
      <c r="AJ70">
        <v>7</v>
      </c>
      <c r="AK70">
        <v>250</v>
      </c>
      <c r="AL70">
        <v>7</v>
      </c>
      <c r="AM70">
        <v>9056</v>
      </c>
      <c r="AN70">
        <v>9109</v>
      </c>
      <c r="AO70">
        <v>9015</v>
      </c>
      <c r="AP70">
        <v>45</v>
      </c>
      <c r="AQ70">
        <v>0</v>
      </c>
    </row>
    <row r="71" spans="1:43">
      <c r="A71" s="27">
        <v>38055</v>
      </c>
      <c r="B71" s="27"/>
      <c r="C71">
        <v>-1.1000000000000001</v>
      </c>
      <c r="D71">
        <v>6.8</v>
      </c>
      <c r="E71">
        <v>-2.8</v>
      </c>
      <c r="F71">
        <v>71</v>
      </c>
      <c r="G71">
        <v>49</v>
      </c>
      <c r="H71">
        <v>4.2</v>
      </c>
      <c r="I71" s="10">
        <v>935</v>
      </c>
      <c r="J71">
        <v>5.3</v>
      </c>
      <c r="K71" s="2">
        <v>10</v>
      </c>
      <c r="L71" s="1">
        <f t="shared" si="19"/>
        <v>1.4555800399745007</v>
      </c>
      <c r="M71" s="1">
        <f t="shared" si="20"/>
        <v>93</v>
      </c>
      <c r="N71" s="1">
        <f t="shared" si="21"/>
        <v>0.56378296039812681</v>
      </c>
      <c r="O71" s="1">
        <f t="shared" si="36"/>
        <v>4.1411800511190151E-2</v>
      </c>
      <c r="P71" s="1">
        <f t="shared" si="22"/>
        <v>0.47335788256875239</v>
      </c>
      <c r="Q71">
        <f t="shared" si="23"/>
        <v>2.8675044711281075</v>
      </c>
      <c r="R71">
        <f t="shared" si="24"/>
        <v>11.844060171668721</v>
      </c>
      <c r="S71">
        <f t="shared" si="25"/>
        <v>1.5502696559775813</v>
      </c>
      <c r="T71">
        <v>0.2432</v>
      </c>
      <c r="U71" s="1">
        <f t="shared" si="26"/>
        <v>-8.253804921398214E-2</v>
      </c>
      <c r="V71" s="1">
        <v>69</v>
      </c>
      <c r="W71" s="1">
        <f t="shared" si="27"/>
        <v>11.72628438058118</v>
      </c>
      <c r="X71" s="1">
        <f t="shared" si="28"/>
        <v>35.639587930804701</v>
      </c>
      <c r="Y71" s="1">
        <f t="shared" si="29"/>
        <v>1.0123627485846265</v>
      </c>
      <c r="Z71" s="1">
        <f t="shared" si="37"/>
        <v>-2.508</v>
      </c>
      <c r="AA71" s="1">
        <f t="shared" si="30"/>
        <v>5.9067794568090699E-2</v>
      </c>
      <c r="AB71" s="1">
        <f t="shared" si="31"/>
        <v>2.5035970999999999</v>
      </c>
      <c r="AC71" s="1">
        <f t="shared" si="32"/>
        <v>3.9641406983901035</v>
      </c>
      <c r="AF71" s="1">
        <f t="shared" si="33"/>
        <v>4.2414328698708426</v>
      </c>
      <c r="AG71" s="1">
        <f t="shared" si="34"/>
        <v>3.0238873938319375</v>
      </c>
      <c r="AH71" s="1">
        <f t="shared" si="35"/>
        <v>5.9027478696920221</v>
      </c>
      <c r="AI71">
        <v>10.1</v>
      </c>
      <c r="AJ71">
        <v>3</v>
      </c>
      <c r="AK71">
        <v>154</v>
      </c>
      <c r="AL71">
        <v>2</v>
      </c>
      <c r="AM71">
        <v>9189</v>
      </c>
      <c r="AN71">
        <v>9208</v>
      </c>
      <c r="AO71">
        <v>9058</v>
      </c>
      <c r="AP71">
        <v>39</v>
      </c>
      <c r="AQ71">
        <v>42</v>
      </c>
    </row>
    <row r="72" spans="1:43">
      <c r="A72" s="27">
        <v>38056</v>
      </c>
      <c r="B72" s="27"/>
      <c r="C72">
        <v>-1.8</v>
      </c>
      <c r="D72">
        <v>0.8</v>
      </c>
      <c r="E72">
        <v>-4</v>
      </c>
      <c r="F72">
        <v>59</v>
      </c>
      <c r="G72">
        <v>45</v>
      </c>
      <c r="H72">
        <v>11.6</v>
      </c>
      <c r="I72" s="10">
        <v>935</v>
      </c>
      <c r="J72">
        <v>2.5</v>
      </c>
      <c r="K72" s="2">
        <v>10</v>
      </c>
      <c r="L72" s="1">
        <f t="shared" si="19"/>
        <v>2.2363894360766703</v>
      </c>
      <c r="M72" s="1">
        <f t="shared" si="20"/>
        <v>73</v>
      </c>
      <c r="N72" s="1">
        <f t="shared" si="21"/>
        <v>0.53544434799349705</v>
      </c>
      <c r="O72" s="1">
        <f t="shared" si="36"/>
        <v>3.9564389595743814E-2</v>
      </c>
      <c r="P72" s="1">
        <f t="shared" si="22"/>
        <v>0.31154737156288403</v>
      </c>
      <c r="Q72">
        <f t="shared" si="23"/>
        <v>6.8287333808050077</v>
      </c>
      <c r="R72">
        <f t="shared" si="24"/>
        <v>11.857228032098897</v>
      </c>
      <c r="S72">
        <f t="shared" si="25"/>
        <v>1.5519931979187038</v>
      </c>
      <c r="T72">
        <v>0.2432</v>
      </c>
      <c r="U72" s="1">
        <f t="shared" si="26"/>
        <v>-7.5636115455410144E-2</v>
      </c>
      <c r="V72" s="1">
        <v>70</v>
      </c>
      <c r="W72" s="1">
        <f t="shared" si="27"/>
        <v>20.340722132153559</v>
      </c>
      <c r="X72" s="1">
        <f t="shared" si="28"/>
        <v>35.73890415307617</v>
      </c>
      <c r="Y72" s="1">
        <f t="shared" si="29"/>
        <v>1.0118346814041403</v>
      </c>
      <c r="Z72" s="1">
        <f t="shared" si="37"/>
        <v>-0.26599999999999996</v>
      </c>
      <c r="AA72" s="1">
        <f t="shared" si="30"/>
        <v>5.9028827857432672E-2</v>
      </c>
      <c r="AB72" s="1">
        <f t="shared" si="31"/>
        <v>2.5052498000000001</v>
      </c>
      <c r="AC72" s="1">
        <f t="shared" si="32"/>
        <v>1.8698776879198602</v>
      </c>
      <c r="AF72" s="1">
        <f t="shared" si="33"/>
        <v>2.8814405866147985</v>
      </c>
      <c r="AG72" s="1">
        <f t="shared" si="34"/>
        <v>4.3525647491397308</v>
      </c>
      <c r="AH72" s="1">
        <f t="shared" si="35"/>
        <v>6.9664865230653321</v>
      </c>
      <c r="AI72">
        <v>5.2</v>
      </c>
      <c r="AJ72">
        <v>1</v>
      </c>
      <c r="AK72">
        <v>86</v>
      </c>
      <c r="AL72">
        <v>16</v>
      </c>
      <c r="AM72">
        <v>9217</v>
      </c>
      <c r="AN72">
        <v>9233</v>
      </c>
      <c r="AO72">
        <v>9198</v>
      </c>
      <c r="AP72">
        <v>32</v>
      </c>
      <c r="AQ72">
        <v>0</v>
      </c>
    </row>
    <row r="73" spans="1:43">
      <c r="A73" s="27">
        <v>38057</v>
      </c>
      <c r="B73" s="27"/>
      <c r="C73">
        <v>-1.1000000000000001</v>
      </c>
      <c r="D73">
        <v>1.9</v>
      </c>
      <c r="E73">
        <v>-3.9</v>
      </c>
      <c r="F73">
        <v>58</v>
      </c>
      <c r="G73">
        <v>35</v>
      </c>
      <c r="H73">
        <v>9.6999999999999993</v>
      </c>
      <c r="I73" s="10">
        <v>935</v>
      </c>
      <c r="J73">
        <v>2.6</v>
      </c>
      <c r="K73" s="2">
        <v>10</v>
      </c>
      <c r="L73" s="1">
        <f t="shared" si="19"/>
        <v>2.1529592022080504</v>
      </c>
      <c r="M73" s="1">
        <f t="shared" si="20"/>
        <v>81</v>
      </c>
      <c r="N73" s="1">
        <f t="shared" si="21"/>
        <v>0.56378296039812681</v>
      </c>
      <c r="O73" s="1">
        <f t="shared" si="36"/>
        <v>4.1411800511190151E-2</v>
      </c>
      <c r="P73" s="1">
        <f t="shared" si="22"/>
        <v>0.30807236656746434</v>
      </c>
      <c r="Q73">
        <f t="shared" si="23"/>
        <v>5.8812837634761888</v>
      </c>
      <c r="R73">
        <f t="shared" si="24"/>
        <v>11.870424320637868</v>
      </c>
      <c r="S73">
        <f t="shared" si="25"/>
        <v>1.553720460816475</v>
      </c>
      <c r="T73">
        <v>0.2432</v>
      </c>
      <c r="U73" s="1">
        <f t="shared" si="26"/>
        <v>-6.8711806060083896E-2</v>
      </c>
      <c r="V73" s="1">
        <v>71</v>
      </c>
      <c r="W73" s="1">
        <f t="shared" si="27"/>
        <v>18.173013273564287</v>
      </c>
      <c r="X73" s="1">
        <f t="shared" si="28"/>
        <v>35.836755121317857</v>
      </c>
      <c r="Y73" s="1">
        <f t="shared" si="29"/>
        <v>1.0113031131378225</v>
      </c>
      <c r="Z73" s="1">
        <f t="shared" si="37"/>
        <v>0.26599999999999996</v>
      </c>
      <c r="AA73" s="1">
        <f t="shared" si="30"/>
        <v>5.9067794568090699E-2</v>
      </c>
      <c r="AB73" s="1">
        <f t="shared" si="31"/>
        <v>2.5035970999999999</v>
      </c>
      <c r="AC73" s="1">
        <f t="shared" si="32"/>
        <v>1.9446727954366547</v>
      </c>
      <c r="AF73" s="1">
        <f t="shared" si="33"/>
        <v>3.3150263364944079</v>
      </c>
      <c r="AG73" s="1">
        <f t="shared" si="34"/>
        <v>4.0160098284154602</v>
      </c>
      <c r="AH73" s="1">
        <f t="shared" si="35"/>
        <v>6.2449391835352719</v>
      </c>
      <c r="AI73">
        <v>4.5</v>
      </c>
      <c r="AJ73">
        <v>11</v>
      </c>
      <c r="AK73">
        <v>70</v>
      </c>
      <c r="AL73">
        <v>10</v>
      </c>
      <c r="AM73">
        <v>9152</v>
      </c>
      <c r="AN73">
        <v>9210</v>
      </c>
      <c r="AO73">
        <v>9120</v>
      </c>
      <c r="AP73">
        <v>33</v>
      </c>
      <c r="AQ73">
        <v>0</v>
      </c>
    </row>
    <row r="74" spans="1:43">
      <c r="A74" s="27">
        <v>38058</v>
      </c>
      <c r="B74" s="27"/>
      <c r="C74">
        <v>-0.6</v>
      </c>
      <c r="D74">
        <v>4.0999999999999996</v>
      </c>
      <c r="E74">
        <v>-3.8</v>
      </c>
      <c r="F74">
        <v>68</v>
      </c>
      <c r="G74">
        <v>37</v>
      </c>
      <c r="H74">
        <v>6.6</v>
      </c>
      <c r="I74" s="10">
        <v>935</v>
      </c>
      <c r="J74">
        <v>1.3</v>
      </c>
      <c r="K74" s="2">
        <v>10</v>
      </c>
      <c r="L74" s="1">
        <f t="shared" si="19"/>
        <v>1.794476885940409</v>
      </c>
      <c r="M74" s="1">
        <f t="shared" si="20"/>
        <v>99</v>
      </c>
      <c r="N74" s="1">
        <f t="shared" si="21"/>
        <v>0.58482930968803559</v>
      </c>
      <c r="O74" s="1">
        <f t="shared" si="36"/>
        <v>4.2776433085997982E-2</v>
      </c>
      <c r="P74" s="1">
        <f t="shared" si="22"/>
        <v>0.37990748342225089</v>
      </c>
      <c r="Q74">
        <f t="shared" si="23"/>
        <v>4.156435602441495</v>
      </c>
      <c r="R74">
        <f t="shared" si="24"/>
        <v>11.883646332933274</v>
      </c>
      <c r="S74">
        <f t="shared" si="25"/>
        <v>1.5554510906980725</v>
      </c>
      <c r="T74">
        <v>0.2432</v>
      </c>
      <c r="U74" s="1">
        <f t="shared" si="26"/>
        <v>-6.1767169465193582E-2</v>
      </c>
      <c r="V74" s="1">
        <v>72</v>
      </c>
      <c r="W74" s="1">
        <f t="shared" si="27"/>
        <v>14.600451106103213</v>
      </c>
      <c r="X74" s="1">
        <f t="shared" si="28"/>
        <v>35.93309205305674</v>
      </c>
      <c r="Y74" s="1">
        <f t="shared" si="29"/>
        <v>1.0107682010409518</v>
      </c>
      <c r="Z74" s="1">
        <f t="shared" si="37"/>
        <v>0.19000000000000006</v>
      </c>
      <c r="AA74" s="1">
        <f t="shared" si="30"/>
        <v>5.9095659445380769E-2</v>
      </c>
      <c r="AB74" s="1">
        <f t="shared" si="31"/>
        <v>2.5024166000000001</v>
      </c>
      <c r="AC74" s="1">
        <f t="shared" si="32"/>
        <v>0.97233639771832736</v>
      </c>
      <c r="AF74" s="1">
        <f t="shared" si="33"/>
        <v>3.9954382092562462</v>
      </c>
      <c r="AG74" s="1">
        <f t="shared" si="34"/>
        <v>3.4935204805582361</v>
      </c>
      <c r="AH74" s="1">
        <f t="shared" si="35"/>
        <v>5.4251763011472507</v>
      </c>
      <c r="AI74">
        <v>3.8</v>
      </c>
      <c r="AJ74">
        <v>11</v>
      </c>
      <c r="AK74">
        <v>62</v>
      </c>
      <c r="AL74">
        <v>16</v>
      </c>
      <c r="AM74">
        <v>9109</v>
      </c>
      <c r="AN74">
        <v>9136</v>
      </c>
      <c r="AO74">
        <v>9095</v>
      </c>
      <c r="AP74">
        <v>39</v>
      </c>
      <c r="AQ74">
        <v>0</v>
      </c>
    </row>
    <row r="75" spans="1:43">
      <c r="A75" s="27">
        <v>38059</v>
      </c>
      <c r="B75" s="27"/>
      <c r="C75">
        <v>-0.4</v>
      </c>
      <c r="D75">
        <v>2.7</v>
      </c>
      <c r="E75">
        <v>-2.2999999999999998</v>
      </c>
      <c r="F75">
        <v>75</v>
      </c>
      <c r="G75">
        <v>60</v>
      </c>
      <c r="H75">
        <v>2.8</v>
      </c>
      <c r="I75" s="10">
        <v>935</v>
      </c>
      <c r="J75">
        <v>1.4</v>
      </c>
      <c r="K75" s="2">
        <v>10</v>
      </c>
      <c r="L75" s="1">
        <f t="shared" si="19"/>
        <v>1.3794845884110623</v>
      </c>
      <c r="M75" s="1">
        <f t="shared" si="20"/>
        <v>90</v>
      </c>
      <c r="N75" s="1">
        <f t="shared" si="21"/>
        <v>0.59344051173247947</v>
      </c>
      <c r="O75" s="1">
        <f t="shared" si="36"/>
        <v>4.3333026566409999E-2</v>
      </c>
      <c r="P75" s="1">
        <f t="shared" si="22"/>
        <v>0.45479963382974053</v>
      </c>
      <c r="Q75">
        <f t="shared" si="23"/>
        <v>2.091433139222489</v>
      </c>
      <c r="R75">
        <f t="shared" si="24"/>
        <v>11.896891386318545</v>
      </c>
      <c r="S75">
        <f t="shared" si="25"/>
        <v>1.5571847364291289</v>
      </c>
      <c r="T75">
        <v>0.2432</v>
      </c>
      <c r="U75" s="1">
        <f t="shared" si="26"/>
        <v>-5.4804260121379428E-2</v>
      </c>
      <c r="V75" s="1">
        <v>73</v>
      </c>
      <c r="W75" s="1">
        <f t="shared" si="27"/>
        <v>10.199918415405676</v>
      </c>
      <c r="X75" s="1">
        <f t="shared" si="28"/>
        <v>36.027868172688805</v>
      </c>
      <c r="Y75" s="1">
        <f t="shared" si="29"/>
        <v>1.0102301033580217</v>
      </c>
      <c r="Z75" s="1">
        <f t="shared" si="37"/>
        <v>7.5999999999999984E-2</v>
      </c>
      <c r="AA75" s="1">
        <f t="shared" si="30"/>
        <v>5.9106812758935666E-2</v>
      </c>
      <c r="AB75" s="1">
        <f t="shared" si="31"/>
        <v>2.5019443999999997</v>
      </c>
      <c r="AC75" s="1">
        <f t="shared" si="32"/>
        <v>1.0471315052351216</v>
      </c>
      <c r="AF75" s="1">
        <f t="shared" si="33"/>
        <v>3.2240417079877028</v>
      </c>
      <c r="AG75" s="1">
        <f t="shared" si="34"/>
        <v>2.8231522448169413</v>
      </c>
      <c r="AH75" s="1">
        <f t="shared" si="35"/>
        <v>4.2812502850547647</v>
      </c>
      <c r="AI75">
        <v>4.4000000000000004</v>
      </c>
      <c r="AJ75">
        <v>16</v>
      </c>
      <c r="AK75">
        <v>69</v>
      </c>
      <c r="AL75">
        <v>16</v>
      </c>
      <c r="AM75">
        <v>9096</v>
      </c>
      <c r="AN75">
        <v>9116</v>
      </c>
      <c r="AO75">
        <v>9076</v>
      </c>
      <c r="AP75">
        <v>45</v>
      </c>
      <c r="AQ75">
        <v>0</v>
      </c>
    </row>
    <row r="76" spans="1:43">
      <c r="A76" s="27">
        <v>38060</v>
      </c>
      <c r="B76" s="27"/>
      <c r="C76">
        <v>0.4</v>
      </c>
      <c r="D76">
        <v>3</v>
      </c>
      <c r="E76">
        <v>-1.2</v>
      </c>
      <c r="F76">
        <v>77</v>
      </c>
      <c r="G76">
        <v>54</v>
      </c>
      <c r="H76">
        <v>1.7</v>
      </c>
      <c r="I76" s="10">
        <v>935</v>
      </c>
      <c r="J76">
        <v>1.6</v>
      </c>
      <c r="K76" s="2">
        <v>10</v>
      </c>
      <c r="L76" s="1">
        <f t="shared" si="19"/>
        <v>1.287932179813527</v>
      </c>
      <c r="M76" s="1">
        <f t="shared" si="20"/>
        <v>100</v>
      </c>
      <c r="N76" s="1">
        <f t="shared" si="21"/>
        <v>0.62901732612537431</v>
      </c>
      <c r="O76" s="1">
        <f t="shared" si="36"/>
        <v>4.5622197342074559E-2</v>
      </c>
      <c r="P76" s="1">
        <f t="shared" si="22"/>
        <v>0.48449142202501272</v>
      </c>
      <c r="Q76">
        <f t="shared" si="23"/>
        <v>1.5287502001518356</v>
      </c>
      <c r="R76">
        <f t="shared" si="24"/>
        <v>11.91015681774598</v>
      </c>
      <c r="S76">
        <f t="shared" si="25"/>
        <v>1.5589210494431911</v>
      </c>
      <c r="T76">
        <v>0.2432</v>
      </c>
      <c r="U76" s="1">
        <f t="shared" si="26"/>
        <v>-4.7825137884958811E-2</v>
      </c>
      <c r="V76" s="1">
        <v>74</v>
      </c>
      <c r="W76" s="1">
        <f t="shared" si="27"/>
        <v>8.9382628978827974</v>
      </c>
      <c r="X76" s="1">
        <f t="shared" si="28"/>
        <v>36.121038754467534</v>
      </c>
      <c r="Y76" s="1">
        <f t="shared" si="29"/>
        <v>1.0096889792759258</v>
      </c>
      <c r="Z76" s="1">
        <f t="shared" si="37"/>
        <v>0.30400000000000005</v>
      </c>
      <c r="AA76" s="1">
        <f t="shared" si="30"/>
        <v>5.9151468144975509E-2</v>
      </c>
      <c r="AB76" s="1">
        <f t="shared" si="31"/>
        <v>2.5000556</v>
      </c>
      <c r="AC76" s="1">
        <f t="shared" si="32"/>
        <v>1.1967217202687106</v>
      </c>
      <c r="AF76" s="1">
        <f t="shared" si="33"/>
        <v>3.0987325939912127</v>
      </c>
      <c r="AG76" s="1">
        <f t="shared" si="34"/>
        <v>2.6395491696442477</v>
      </c>
      <c r="AH76" s="1">
        <f t="shared" si="35"/>
        <v>3.8984325619134954</v>
      </c>
      <c r="AI76">
        <v>6</v>
      </c>
      <c r="AJ76">
        <v>16</v>
      </c>
      <c r="AK76">
        <v>94</v>
      </c>
      <c r="AL76">
        <v>16</v>
      </c>
      <c r="AM76">
        <v>9116</v>
      </c>
      <c r="AN76">
        <v>9150</v>
      </c>
      <c r="AO76">
        <v>9076</v>
      </c>
      <c r="AP76">
        <v>48</v>
      </c>
      <c r="AQ76">
        <v>32700</v>
      </c>
    </row>
    <row r="77" spans="1:43">
      <c r="A77" s="27">
        <v>38061</v>
      </c>
      <c r="B77" s="27"/>
      <c r="C77">
        <v>-0.6</v>
      </c>
      <c r="D77">
        <v>1.6</v>
      </c>
      <c r="E77">
        <v>-1.5</v>
      </c>
      <c r="F77">
        <v>82</v>
      </c>
      <c r="G77">
        <v>64</v>
      </c>
      <c r="H77">
        <v>0.7</v>
      </c>
      <c r="I77" s="10">
        <v>935</v>
      </c>
      <c r="J77">
        <v>2.1</v>
      </c>
      <c r="K77" s="2">
        <v>10</v>
      </c>
      <c r="L77" s="1">
        <f t="shared" si="19"/>
        <v>1.1475143066093585</v>
      </c>
      <c r="M77" s="1">
        <f t="shared" si="20"/>
        <v>100</v>
      </c>
      <c r="N77" s="1">
        <f t="shared" si="21"/>
        <v>0.58482930968803559</v>
      </c>
      <c r="O77" s="1">
        <f t="shared" si="36"/>
        <v>4.2776433085997982E-2</v>
      </c>
      <c r="P77" s="1">
        <f t="shared" si="22"/>
        <v>0.49320990325188951</v>
      </c>
      <c r="Q77">
        <f t="shared" si="23"/>
        <v>1.0062767282650593</v>
      </c>
      <c r="R77">
        <f t="shared" si="24"/>
        <v>11.923439981673582</v>
      </c>
      <c r="S77">
        <f t="shared" si="25"/>
        <v>1.5606596834651285</v>
      </c>
      <c r="T77">
        <v>0.2432</v>
      </c>
      <c r="U77" s="1">
        <f t="shared" si="26"/>
        <v>-4.0831867408552658E-2</v>
      </c>
      <c r="V77" s="1">
        <v>75</v>
      </c>
      <c r="W77" s="1">
        <f t="shared" si="27"/>
        <v>7.7894137975381019</v>
      </c>
      <c r="X77" s="1">
        <f t="shared" si="28"/>
        <v>36.212561162636291</v>
      </c>
      <c r="Y77" s="1">
        <f t="shared" si="29"/>
        <v>1.0091449888768664</v>
      </c>
      <c r="Z77" s="1">
        <f t="shared" si="37"/>
        <v>-0.38</v>
      </c>
      <c r="AA77" s="1">
        <f t="shared" si="30"/>
        <v>5.9095659445380769E-2</v>
      </c>
      <c r="AB77" s="1">
        <f t="shared" si="31"/>
        <v>2.5024166000000001</v>
      </c>
      <c r="AC77" s="1">
        <f t="shared" si="32"/>
        <v>1.5706972578526825</v>
      </c>
      <c r="AF77" s="1">
        <f t="shared" si="33"/>
        <v>2.5222978608994358</v>
      </c>
      <c r="AG77" s="1">
        <f t="shared" si="34"/>
        <v>2.4355266130199094</v>
      </c>
      <c r="AH77" s="1">
        <f t="shared" si="35"/>
        <v>3.7898598316154377</v>
      </c>
      <c r="AI77">
        <v>4.7</v>
      </c>
      <c r="AJ77">
        <v>1</v>
      </c>
      <c r="AK77">
        <v>82</v>
      </c>
      <c r="AL77">
        <v>1</v>
      </c>
      <c r="AM77">
        <v>9145</v>
      </c>
      <c r="AN77">
        <v>9155</v>
      </c>
      <c r="AO77">
        <v>9132</v>
      </c>
      <c r="AP77">
        <v>48</v>
      </c>
      <c r="AQ77">
        <v>3</v>
      </c>
    </row>
    <row r="78" spans="1:43">
      <c r="A78" s="27">
        <v>38062</v>
      </c>
      <c r="B78" s="27"/>
      <c r="C78">
        <v>-1.3</v>
      </c>
      <c r="D78">
        <v>0.9</v>
      </c>
      <c r="E78">
        <v>-2.7</v>
      </c>
      <c r="F78">
        <v>88</v>
      </c>
      <c r="G78">
        <v>80</v>
      </c>
      <c r="H78">
        <v>0</v>
      </c>
      <c r="I78" s="10">
        <v>935</v>
      </c>
      <c r="J78">
        <v>2.2000000000000002</v>
      </c>
      <c r="K78" s="2">
        <v>10</v>
      </c>
      <c r="L78" s="1">
        <f t="shared" si="19"/>
        <v>0.96000822359710969</v>
      </c>
      <c r="M78" s="1">
        <f t="shared" si="20"/>
        <v>96</v>
      </c>
      <c r="N78" s="1">
        <f t="shared" si="21"/>
        <v>0.55555388286883689</v>
      </c>
      <c r="O78" s="1">
        <f t="shared" si="36"/>
        <v>4.0876540720994212E-2</v>
      </c>
      <c r="P78" s="1">
        <f t="shared" si="22"/>
        <v>0.50129475381314625</v>
      </c>
      <c r="Q78">
        <f t="shared" si="23"/>
        <v>0.64717171003725626</v>
      </c>
      <c r="R78">
        <f t="shared" si="24"/>
        <v>11.936738247911034</v>
      </c>
      <c r="S78">
        <f t="shared" si="25"/>
        <v>1.562400294229193</v>
      </c>
      <c r="T78">
        <v>0.2432</v>
      </c>
      <c r="U78" s="1">
        <f t="shared" si="26"/>
        <v>-3.3826517530294371E-2</v>
      </c>
      <c r="V78" s="1">
        <v>76</v>
      </c>
      <c r="W78" s="1">
        <f t="shared" si="27"/>
        <v>6.9882110160619568</v>
      </c>
      <c r="X78" s="1">
        <f t="shared" si="28"/>
        <v>36.302394888633543</v>
      </c>
      <c r="Y78" s="1">
        <f t="shared" si="29"/>
        <v>1.0085982930909954</v>
      </c>
      <c r="Z78" s="1">
        <f t="shared" si="37"/>
        <v>-0.26600000000000001</v>
      </c>
      <c r="AA78" s="1">
        <f t="shared" si="30"/>
        <v>5.9056655973565762E-2</v>
      </c>
      <c r="AB78" s="1">
        <f t="shared" si="31"/>
        <v>2.5040692999999998</v>
      </c>
      <c r="AC78" s="1">
        <f t="shared" si="32"/>
        <v>1.6454923653694771</v>
      </c>
      <c r="AF78" s="1">
        <f t="shared" si="33"/>
        <v>2.6139562063951467</v>
      </c>
      <c r="AG78" s="1">
        <f t="shared" si="34"/>
        <v>2.2916603594411384</v>
      </c>
      <c r="AH78" s="1">
        <f t="shared" si="35"/>
        <v>3.4051934633880641</v>
      </c>
      <c r="AI78">
        <v>4.3</v>
      </c>
      <c r="AJ78">
        <v>16</v>
      </c>
      <c r="AK78">
        <v>64</v>
      </c>
      <c r="AL78">
        <v>16</v>
      </c>
      <c r="AM78">
        <v>9162</v>
      </c>
      <c r="AN78">
        <v>9176</v>
      </c>
      <c r="AO78">
        <v>9139</v>
      </c>
      <c r="AP78">
        <v>49</v>
      </c>
      <c r="AQ78">
        <v>3</v>
      </c>
    </row>
    <row r="79" spans="1:43">
      <c r="A79" s="27">
        <v>38063</v>
      </c>
      <c r="B79" s="27"/>
      <c r="C79">
        <v>-2.5</v>
      </c>
      <c r="D79">
        <v>-0.3</v>
      </c>
      <c r="E79">
        <v>-4</v>
      </c>
      <c r="F79">
        <v>84</v>
      </c>
      <c r="G79">
        <v>68</v>
      </c>
      <c r="H79">
        <v>1</v>
      </c>
      <c r="I79" s="10">
        <v>935</v>
      </c>
      <c r="J79">
        <v>1.6</v>
      </c>
      <c r="K79" s="2">
        <v>10</v>
      </c>
      <c r="L79" s="1">
        <f t="shared" si="19"/>
        <v>1.1071323061768668</v>
      </c>
      <c r="M79" s="1">
        <f t="shared" si="20"/>
        <v>100</v>
      </c>
      <c r="N79" s="1">
        <f t="shared" si="21"/>
        <v>0.50837382929448216</v>
      </c>
      <c r="O79" s="1">
        <f t="shared" si="36"/>
        <v>3.7788439188681869E-2</v>
      </c>
      <c r="P79" s="1">
        <f t="shared" si="22"/>
        <v>0.43045238909704425</v>
      </c>
      <c r="Q79">
        <f t="shared" si="23"/>
        <v>1.1475150645966663</v>
      </c>
      <c r="R79">
        <f t="shared" si="24"/>
        <v>11.950048999430191</v>
      </c>
      <c r="S79">
        <f t="shared" si="25"/>
        <v>1.5641425391924335</v>
      </c>
      <c r="T79">
        <v>0.2432</v>
      </c>
      <c r="U79" s="1">
        <f t="shared" si="26"/>
        <v>-2.6811160661799147E-2</v>
      </c>
      <c r="V79" s="1">
        <v>77</v>
      </c>
      <c r="W79" s="1">
        <f t="shared" si="27"/>
        <v>8.1775803972615364</v>
      </c>
      <c r="X79" s="1">
        <f t="shared" si="28"/>
        <v>36.390501585305806</v>
      </c>
      <c r="Y79" s="1">
        <f t="shared" si="29"/>
        <v>1.0080490536488069</v>
      </c>
      <c r="Z79" s="1">
        <f t="shared" si="37"/>
        <v>-0.45599999999999996</v>
      </c>
      <c r="AA79" s="1">
        <f t="shared" si="30"/>
        <v>5.8989912525145127E-2</v>
      </c>
      <c r="AB79" s="1">
        <f t="shared" si="31"/>
        <v>2.5069024999999998</v>
      </c>
      <c r="AC79" s="1">
        <f t="shared" si="32"/>
        <v>1.1967217202687106</v>
      </c>
      <c r="AF79" s="1">
        <f t="shared" si="33"/>
        <v>2.4632481798753743</v>
      </c>
      <c r="AG79" s="1">
        <f t="shared" si="34"/>
        <v>2.4631888811401472</v>
      </c>
      <c r="AH79" s="1">
        <f t="shared" si="35"/>
        <v>3.6830269028782836</v>
      </c>
      <c r="AI79">
        <v>3.9</v>
      </c>
      <c r="AJ79">
        <v>3</v>
      </c>
      <c r="AK79">
        <v>61</v>
      </c>
      <c r="AL79">
        <v>16</v>
      </c>
      <c r="AM79">
        <v>9119</v>
      </c>
      <c r="AN79">
        <v>9152</v>
      </c>
      <c r="AO79">
        <v>9098</v>
      </c>
      <c r="AP79">
        <v>43</v>
      </c>
      <c r="AQ79">
        <v>0</v>
      </c>
    </row>
    <row r="80" spans="1:43">
      <c r="A80" s="27">
        <v>38064</v>
      </c>
      <c r="B80" s="27"/>
      <c r="C80">
        <v>-0.2</v>
      </c>
      <c r="D80">
        <v>3.3</v>
      </c>
      <c r="E80">
        <v>-3.2</v>
      </c>
      <c r="F80">
        <v>85</v>
      </c>
      <c r="G80">
        <v>66</v>
      </c>
      <c r="H80">
        <v>0</v>
      </c>
      <c r="I80" s="10">
        <v>935</v>
      </c>
      <c r="J80">
        <v>1.9</v>
      </c>
      <c r="K80" s="2">
        <v>10</v>
      </c>
      <c r="L80" s="1">
        <f t="shared" si="19"/>
        <v>0.94926189405097261</v>
      </c>
      <c r="M80" s="1">
        <f t="shared" si="20"/>
        <v>104</v>
      </c>
      <c r="N80" s="1">
        <f t="shared" si="21"/>
        <v>0.60216365842742525</v>
      </c>
      <c r="O80" s="1">
        <f t="shared" si="36"/>
        <v>4.3895842374772565E-2</v>
      </c>
      <c r="P80" s="1">
        <f t="shared" si="22"/>
        <v>0.50643255289877376</v>
      </c>
      <c r="Q80">
        <f t="shared" si="23"/>
        <v>0.65526144530479435</v>
      </c>
      <c r="R80">
        <f t="shared" si="24"/>
        <v>11.963369630145323</v>
      </c>
      <c r="S80">
        <f t="shared" si="25"/>
        <v>1.5658860772441523</v>
      </c>
      <c r="T80">
        <v>0.2432</v>
      </c>
      <c r="U80" s="1">
        <f t="shared" si="26"/>
        <v>-1.9787872175077544E-2</v>
      </c>
      <c r="V80" s="1">
        <v>78</v>
      </c>
      <c r="W80" s="1">
        <f t="shared" si="27"/>
        <v>7.021792681378181</v>
      </c>
      <c r="X80" s="1">
        <f t="shared" si="28"/>
        <v>36.476845098068473</v>
      </c>
      <c r="Y80" s="1">
        <f t="shared" si="29"/>
        <v>1.0074974330332918</v>
      </c>
      <c r="Z80" s="1">
        <f t="shared" si="37"/>
        <v>0.87399999999999989</v>
      </c>
      <c r="AA80" s="1">
        <f t="shared" si="30"/>
        <v>5.9117970283286636E-2</v>
      </c>
      <c r="AB80" s="1">
        <f t="shared" si="31"/>
        <v>2.5014721999999998</v>
      </c>
      <c r="AC80" s="1">
        <f t="shared" si="32"/>
        <v>1.4211070428190937</v>
      </c>
      <c r="AF80" s="1">
        <f t="shared" si="33"/>
        <v>3.7645619737748937</v>
      </c>
      <c r="AG80" s="1">
        <f t="shared" si="34"/>
        <v>2.3243275272252086</v>
      </c>
      <c r="AH80" s="1">
        <f t="shared" si="35"/>
        <v>2.9489744310662176</v>
      </c>
      <c r="AI80">
        <v>3.7</v>
      </c>
      <c r="AJ80">
        <v>1</v>
      </c>
      <c r="AK80">
        <v>64</v>
      </c>
      <c r="AL80">
        <v>1</v>
      </c>
      <c r="AM80">
        <v>9193</v>
      </c>
      <c r="AN80">
        <v>9214</v>
      </c>
      <c r="AO80">
        <v>9126</v>
      </c>
      <c r="AP80">
        <v>51</v>
      </c>
      <c r="AQ80">
        <v>24</v>
      </c>
    </row>
    <row r="81" spans="1:43">
      <c r="A81" s="27">
        <v>38065</v>
      </c>
      <c r="B81" s="27"/>
      <c r="C81">
        <v>0.3</v>
      </c>
      <c r="D81">
        <v>1.4</v>
      </c>
      <c r="E81">
        <v>-0.4</v>
      </c>
      <c r="F81">
        <v>89</v>
      </c>
      <c r="G81">
        <v>78</v>
      </c>
      <c r="H81">
        <v>0</v>
      </c>
      <c r="I81" s="10">
        <v>935</v>
      </c>
      <c r="J81">
        <v>1.7</v>
      </c>
      <c r="K81" s="2">
        <v>10</v>
      </c>
      <c r="L81" s="1">
        <f t="shared" si="19"/>
        <v>1.004192266924381</v>
      </c>
      <c r="M81" s="1">
        <f t="shared" si="20"/>
        <v>100</v>
      </c>
      <c r="N81" s="1">
        <f t="shared" si="21"/>
        <v>0.62446951587741306</v>
      </c>
      <c r="O81" s="1">
        <f t="shared" si="36"/>
        <v>4.533048066356675E-2</v>
      </c>
      <c r="P81" s="1">
        <f t="shared" si="22"/>
        <v>0.56041146123145957</v>
      </c>
      <c r="Q81">
        <f t="shared" si="23"/>
        <v>0.64488445652571991</v>
      </c>
      <c r="R81">
        <f t="shared" si="24"/>
        <v>11.97669754266842</v>
      </c>
      <c r="S81">
        <f t="shared" si="25"/>
        <v>1.567630568412097</v>
      </c>
      <c r="T81">
        <v>0.2432</v>
      </c>
      <c r="U81" s="1">
        <f t="shared" si="26"/>
        <v>-1.2758729788571855E-2</v>
      </c>
      <c r="V81" s="1">
        <v>79</v>
      </c>
      <c r="W81" s="1">
        <f t="shared" si="27"/>
        <v>7.0380678623950121</v>
      </c>
      <c r="X81" s="1">
        <f t="shared" si="28"/>
        <v>36.5613914929611</v>
      </c>
      <c r="Y81" s="1">
        <f t="shared" si="29"/>
        <v>1.0069435944318696</v>
      </c>
      <c r="Z81" s="1">
        <f t="shared" si="37"/>
        <v>0.19</v>
      </c>
      <c r="AA81" s="1">
        <f t="shared" si="30"/>
        <v>5.9145882532053211E-2</v>
      </c>
      <c r="AB81" s="1">
        <f t="shared" si="31"/>
        <v>2.5002917</v>
      </c>
      <c r="AC81" s="1">
        <f t="shared" si="32"/>
        <v>1.2715168277855049</v>
      </c>
      <c r="AF81" s="1">
        <f t="shared" si="33"/>
        <v>2.0420453356080235</v>
      </c>
      <c r="AG81" s="1">
        <f t="shared" si="34"/>
        <v>2.3435300042962255</v>
      </c>
      <c r="AH81" s="1">
        <f t="shared" si="35"/>
        <v>3.3912315552305903</v>
      </c>
      <c r="AI81">
        <v>3.3</v>
      </c>
      <c r="AJ81">
        <v>15</v>
      </c>
      <c r="AK81">
        <v>49</v>
      </c>
      <c r="AL81">
        <v>15</v>
      </c>
      <c r="AM81">
        <v>9195</v>
      </c>
      <c r="AN81">
        <v>9203</v>
      </c>
      <c r="AO81">
        <v>9181</v>
      </c>
      <c r="AP81">
        <v>55</v>
      </c>
      <c r="AQ81">
        <v>9</v>
      </c>
    </row>
    <row r="82" spans="1:43">
      <c r="A82" s="27">
        <v>38066</v>
      </c>
      <c r="B82" s="27"/>
      <c r="C82">
        <v>-0.1</v>
      </c>
      <c r="D82">
        <v>3</v>
      </c>
      <c r="E82">
        <v>-1</v>
      </c>
      <c r="F82">
        <v>90</v>
      </c>
      <c r="G82">
        <v>72</v>
      </c>
      <c r="H82">
        <v>0.9</v>
      </c>
      <c r="I82" s="10">
        <v>935</v>
      </c>
      <c r="J82">
        <v>1.5</v>
      </c>
      <c r="K82" s="2">
        <v>10</v>
      </c>
      <c r="L82" s="1">
        <f t="shared" si="19"/>
        <v>1.0758894523291083</v>
      </c>
      <c r="M82" s="1">
        <f t="shared" si="20"/>
        <v>108</v>
      </c>
      <c r="N82" s="1">
        <f t="shared" si="21"/>
        <v>0.60656760126761966</v>
      </c>
      <c r="O82" s="1">
        <f t="shared" si="36"/>
        <v>4.417960149884375E-2</v>
      </c>
      <c r="P82" s="1">
        <f t="shared" si="22"/>
        <v>0.57957161254580869</v>
      </c>
      <c r="Q82">
        <f t="shared" si="23"/>
        <v>1.0805200763126139</v>
      </c>
      <c r="R82">
        <f t="shared" si="24"/>
        <v>11.990030146044752</v>
      </c>
      <c r="S82">
        <f t="shared" si="25"/>
        <v>1.5693756735660671</v>
      </c>
      <c r="T82">
        <v>0.2432</v>
      </c>
      <c r="U82" s="1">
        <f t="shared" si="26"/>
        <v>-5.725812952499746E-3</v>
      </c>
      <c r="V82" s="1">
        <v>80</v>
      </c>
      <c r="W82" s="1">
        <f t="shared" si="27"/>
        <v>8.112969469653132</v>
      </c>
      <c r="X82" s="1">
        <f t="shared" si="28"/>
        <v>36.644109081549189</v>
      </c>
      <c r="Y82" s="1">
        <f t="shared" si="29"/>
        <v>1.0063877016881129</v>
      </c>
      <c r="Z82" s="1">
        <f t="shared" si="37"/>
        <v>-0.15200000000000002</v>
      </c>
      <c r="AA82" s="1">
        <f t="shared" si="30"/>
        <v>5.9123550625255906E-2</v>
      </c>
      <c r="AB82" s="1">
        <f t="shared" si="31"/>
        <v>2.5012360999999999</v>
      </c>
      <c r="AC82" s="1">
        <f t="shared" si="32"/>
        <v>1.1219266127519161</v>
      </c>
      <c r="AF82" s="1">
        <f t="shared" si="33"/>
        <v>2.9835633614197348</v>
      </c>
      <c r="AG82" s="1">
        <f t="shared" si="34"/>
        <v>2.5190778746754097</v>
      </c>
      <c r="AH82" s="1">
        <f t="shared" si="35"/>
        <v>3.8714375299449926</v>
      </c>
      <c r="AI82">
        <v>3.5</v>
      </c>
      <c r="AJ82">
        <v>2</v>
      </c>
      <c r="AK82">
        <v>57</v>
      </c>
      <c r="AL82">
        <v>16</v>
      </c>
      <c r="AM82">
        <v>9158</v>
      </c>
      <c r="AN82">
        <v>9198</v>
      </c>
      <c r="AO82">
        <v>9133</v>
      </c>
      <c r="AP82">
        <v>55</v>
      </c>
      <c r="AQ82">
        <v>11</v>
      </c>
    </row>
    <row r="83" spans="1:43">
      <c r="A83" s="27">
        <v>38067</v>
      </c>
      <c r="B83" s="27"/>
      <c r="C83">
        <v>1</v>
      </c>
      <c r="D83">
        <v>3.6</v>
      </c>
      <c r="E83">
        <v>-0.9</v>
      </c>
      <c r="F83">
        <v>78</v>
      </c>
      <c r="G83">
        <v>58</v>
      </c>
      <c r="H83">
        <v>4.2</v>
      </c>
      <c r="I83" s="10">
        <v>935</v>
      </c>
      <c r="J83">
        <v>2.2999999999999998</v>
      </c>
      <c r="K83" s="2">
        <v>10</v>
      </c>
      <c r="L83" s="1">
        <f t="shared" si="19"/>
        <v>1.5585471471227104</v>
      </c>
      <c r="M83" s="1">
        <f t="shared" si="20"/>
        <v>98</v>
      </c>
      <c r="N83" s="1">
        <f t="shared" si="21"/>
        <v>0.65692419645928013</v>
      </c>
      <c r="O83" s="1">
        <f t="shared" si="36"/>
        <v>4.7406634825223393E-2</v>
      </c>
      <c r="P83" s="1">
        <f t="shared" si="22"/>
        <v>0.5097013972636163</v>
      </c>
      <c r="Q83">
        <f t="shared" si="23"/>
        <v>2.7659686012077551</v>
      </c>
      <c r="R83">
        <f t="shared" si="24"/>
        <v>12.003364853473876</v>
      </c>
      <c r="S83">
        <f t="shared" si="25"/>
        <v>1.5711210541196172</v>
      </c>
      <c r="T83">
        <v>0.2432</v>
      </c>
      <c r="U83" s="1">
        <f t="shared" si="26"/>
        <v>1.3087977663158478E-3</v>
      </c>
      <c r="V83" s="1">
        <v>81</v>
      </c>
      <c r="W83" s="1">
        <f t="shared" si="27"/>
        <v>12.016858677253648</v>
      </c>
      <c r="X83" s="1">
        <f t="shared" si="28"/>
        <v>36.724968442631237</v>
      </c>
      <c r="Y83" s="1">
        <f t="shared" si="29"/>
        <v>1.0058299192532765</v>
      </c>
      <c r="Z83" s="1">
        <f t="shared" si="37"/>
        <v>0.41800000000000004</v>
      </c>
      <c r="AA83" s="1">
        <f t="shared" si="30"/>
        <v>5.9185003989799104E-2</v>
      </c>
      <c r="AB83" s="1">
        <f t="shared" si="31"/>
        <v>2.4986389999999998</v>
      </c>
      <c r="AC83" s="1">
        <f t="shared" si="32"/>
        <v>1.7202874728862712</v>
      </c>
      <c r="AF83" s="1">
        <f t="shared" si="33"/>
        <v>3.3686304764211448</v>
      </c>
      <c r="AG83" s="1">
        <f t="shared" si="34"/>
        <v>3.185507231977263</v>
      </c>
      <c r="AH83" s="1">
        <f t="shared" si="35"/>
        <v>4.9498194667644517</v>
      </c>
      <c r="AI83">
        <v>3.9</v>
      </c>
      <c r="AJ83">
        <v>15</v>
      </c>
      <c r="AK83">
        <v>65</v>
      </c>
      <c r="AL83">
        <v>3</v>
      </c>
      <c r="AM83">
        <v>9144</v>
      </c>
      <c r="AN83">
        <v>9162</v>
      </c>
      <c r="AO83">
        <v>9131</v>
      </c>
      <c r="AP83">
        <v>50</v>
      </c>
      <c r="AQ83">
        <v>32700</v>
      </c>
    </row>
    <row r="84" spans="1:43">
      <c r="A84" s="27">
        <v>38068</v>
      </c>
      <c r="B84" s="27"/>
      <c r="C84">
        <v>2.1</v>
      </c>
      <c r="D84">
        <v>5.0999999999999996</v>
      </c>
      <c r="E84">
        <v>-0.8</v>
      </c>
      <c r="F84">
        <v>55</v>
      </c>
      <c r="G84">
        <v>41</v>
      </c>
      <c r="H84">
        <v>4.2</v>
      </c>
      <c r="I84" s="10">
        <v>935</v>
      </c>
      <c r="J84">
        <v>2.2999999999999998</v>
      </c>
      <c r="K84" s="2">
        <v>10</v>
      </c>
      <c r="L84" s="1">
        <f t="shared" si="19"/>
        <v>2.0060614812362307</v>
      </c>
      <c r="M84" s="1">
        <f t="shared" si="20"/>
        <v>69</v>
      </c>
      <c r="N84" s="1">
        <f t="shared" si="21"/>
        <v>0.7109401060616396</v>
      </c>
      <c r="O84" s="1">
        <f t="shared" si="36"/>
        <v>5.0834279981501355E-2</v>
      </c>
      <c r="P84" s="1">
        <f t="shared" si="22"/>
        <v>0.37896826950526186</v>
      </c>
      <c r="Q84">
        <f t="shared" si="23"/>
        <v>2.9572046681062241</v>
      </c>
      <c r="R84">
        <f t="shared" si="24"/>
        <v>12.016699080021297</v>
      </c>
      <c r="S84">
        <f t="shared" si="25"/>
        <v>1.5728663717305362</v>
      </c>
      <c r="T84">
        <v>0.2432</v>
      </c>
      <c r="U84" s="1">
        <f t="shared" si="26"/>
        <v>8.3430212999458016E-3</v>
      </c>
      <c r="V84" s="1">
        <v>82</v>
      </c>
      <c r="W84" s="1">
        <f t="shared" si="27"/>
        <v>12.037198398461276</v>
      </c>
      <c r="X84" s="1">
        <f t="shared" si="28"/>
        <v>36.803942440715424</v>
      </c>
      <c r="Y84" s="1">
        <f t="shared" si="29"/>
        <v>1.0052704121376481</v>
      </c>
      <c r="Z84" s="1">
        <f t="shared" si="37"/>
        <v>0.41800000000000004</v>
      </c>
      <c r="AA84" s="1">
        <f t="shared" si="30"/>
        <v>5.924658523723806E-2</v>
      </c>
      <c r="AB84" s="1">
        <f t="shared" si="31"/>
        <v>2.4960418999999998</v>
      </c>
      <c r="AC84" s="1">
        <f t="shared" si="32"/>
        <v>1.7202874728862712</v>
      </c>
      <c r="AF84" s="1">
        <f t="shared" si="33"/>
        <v>4.0916762293311058</v>
      </c>
      <c r="AG84" s="1">
        <f t="shared" si="34"/>
        <v>3.1614181880726098</v>
      </c>
      <c r="AH84" s="1">
        <f t="shared" si="35"/>
        <v>5.0400315182026674</v>
      </c>
      <c r="AI84">
        <v>4.5999999999999996</v>
      </c>
      <c r="AJ84">
        <v>16</v>
      </c>
      <c r="AK84">
        <v>80</v>
      </c>
      <c r="AL84">
        <v>16</v>
      </c>
      <c r="AM84">
        <v>9143</v>
      </c>
      <c r="AN84">
        <v>9150</v>
      </c>
      <c r="AO84">
        <v>9133</v>
      </c>
      <c r="AP84">
        <v>39</v>
      </c>
      <c r="AQ84">
        <v>0</v>
      </c>
    </row>
    <row r="85" spans="1:43">
      <c r="A85" s="27">
        <v>38069</v>
      </c>
      <c r="B85" s="27"/>
      <c r="C85">
        <v>3.3</v>
      </c>
      <c r="D85">
        <v>7.4</v>
      </c>
      <c r="E85">
        <v>-0.2</v>
      </c>
      <c r="F85">
        <v>69</v>
      </c>
      <c r="G85">
        <v>50</v>
      </c>
      <c r="H85">
        <v>6</v>
      </c>
      <c r="I85" s="10">
        <v>935</v>
      </c>
      <c r="J85">
        <v>1.7</v>
      </c>
      <c r="K85" s="2">
        <v>10</v>
      </c>
      <c r="L85" s="1">
        <f t="shared" si="19"/>
        <v>2.0365902222635528</v>
      </c>
      <c r="M85" s="1">
        <f t="shared" si="20"/>
        <v>88</v>
      </c>
      <c r="N85" s="1">
        <f t="shared" si="21"/>
        <v>0.77430610767805441</v>
      </c>
      <c r="O85" s="1">
        <f t="shared" si="36"/>
        <v>5.4814239499351276E-2</v>
      </c>
      <c r="P85" s="1">
        <f t="shared" si="22"/>
        <v>0.52246408022070634</v>
      </c>
      <c r="Q85">
        <f t="shared" si="23"/>
        <v>3.7637061686416198</v>
      </c>
      <c r="R85">
        <f t="shared" si="24"/>
        <v>12.030030240325916</v>
      </c>
      <c r="S85">
        <f t="shared" si="25"/>
        <v>1.5746112880007743</v>
      </c>
      <c r="T85">
        <v>0.2432</v>
      </c>
      <c r="U85" s="1">
        <f t="shared" si="26"/>
        <v>1.5374776695003032E-2</v>
      </c>
      <c r="V85" s="1">
        <v>83</v>
      </c>
      <c r="W85" s="1">
        <f t="shared" si="27"/>
        <v>14.181464878426247</v>
      </c>
      <c r="X85" s="1">
        <f t="shared" si="28"/>
        <v>36.881006241237465</v>
      </c>
      <c r="Y85" s="1">
        <f t="shared" si="29"/>
        <v>1.004709345861732</v>
      </c>
      <c r="Z85" s="1">
        <f t="shared" si="37"/>
        <v>0.45599999999999991</v>
      </c>
      <c r="AA85" s="1">
        <f t="shared" si="30"/>
        <v>5.9313911099406813E-2</v>
      </c>
      <c r="AB85" s="1">
        <f t="shared" si="31"/>
        <v>2.4932086999999998</v>
      </c>
      <c r="AC85" s="1">
        <f t="shared" si="32"/>
        <v>1.2715168277855049</v>
      </c>
      <c r="AF85" s="1">
        <f t="shared" si="33"/>
        <v>4.9342352216653342</v>
      </c>
      <c r="AG85" s="1">
        <f t="shared" si="34"/>
        <v>3.5756322671277569</v>
      </c>
      <c r="AH85" s="1">
        <f t="shared" si="35"/>
        <v>6.0284710070130565</v>
      </c>
      <c r="AI85">
        <v>4</v>
      </c>
      <c r="AJ85">
        <v>2</v>
      </c>
      <c r="AK85">
        <v>71</v>
      </c>
      <c r="AL85">
        <v>3</v>
      </c>
      <c r="AM85">
        <v>9163</v>
      </c>
      <c r="AN85">
        <v>9181</v>
      </c>
      <c r="AO85">
        <v>9141</v>
      </c>
      <c r="AP85">
        <v>52</v>
      </c>
      <c r="AQ85">
        <v>1</v>
      </c>
    </row>
    <row r="86" spans="1:43">
      <c r="A86" s="27">
        <v>38070</v>
      </c>
      <c r="B86" s="27"/>
      <c r="C86">
        <v>6.1</v>
      </c>
      <c r="D86">
        <v>12.3</v>
      </c>
      <c r="E86">
        <v>0.7</v>
      </c>
      <c r="F86">
        <v>60</v>
      </c>
      <c r="G86">
        <v>32</v>
      </c>
      <c r="H86">
        <v>8.9</v>
      </c>
      <c r="I86" s="10">
        <v>935</v>
      </c>
      <c r="J86">
        <v>5.8</v>
      </c>
      <c r="K86" s="2">
        <v>10</v>
      </c>
      <c r="L86" s="1">
        <f t="shared" si="19"/>
        <v>3.0700437099057534</v>
      </c>
      <c r="M86" s="1">
        <f t="shared" si="20"/>
        <v>88</v>
      </c>
      <c r="N86" s="1">
        <f t="shared" si="21"/>
        <v>0.94191143925241705</v>
      </c>
      <c r="O86" s="1">
        <f t="shared" si="36"/>
        <v>6.5153969107467624E-2</v>
      </c>
      <c r="P86" s="1">
        <f t="shared" si="22"/>
        <v>0.51181141890691506</v>
      </c>
      <c r="Q86">
        <f t="shared" si="23"/>
        <v>5.5015731846619023</v>
      </c>
      <c r="R86">
        <f t="shared" si="24"/>
        <v>12.04335574630845</v>
      </c>
      <c r="S86">
        <f t="shared" si="25"/>
        <v>1.5763554641764987</v>
      </c>
      <c r="T86">
        <v>0.2432</v>
      </c>
      <c r="U86" s="1">
        <f t="shared" si="26"/>
        <v>2.2401983728256841E-2</v>
      </c>
      <c r="V86" s="1">
        <v>84</v>
      </c>
      <c r="W86" s="1">
        <f t="shared" si="27"/>
        <v>17.628584710833739</v>
      </c>
      <c r="X86" s="1">
        <f t="shared" si="28"/>
        <v>36.956137322496843</v>
      </c>
      <c r="Y86" s="1">
        <f t="shared" si="29"/>
        <v>1.0041468864072831</v>
      </c>
      <c r="Z86" s="1">
        <f t="shared" si="37"/>
        <v>1.0639999999999998</v>
      </c>
      <c r="AA86" s="1">
        <f t="shared" si="30"/>
        <v>5.9471601413347785E-2</v>
      </c>
      <c r="AB86" s="1">
        <f t="shared" si="31"/>
        <v>2.4865979</v>
      </c>
      <c r="AC86" s="1">
        <f t="shared" si="32"/>
        <v>4.3381162359740753</v>
      </c>
      <c r="AF86" s="1">
        <f t="shared" si="33"/>
        <v>6.9189677095810058</v>
      </c>
      <c r="AG86" s="1">
        <f t="shared" si="34"/>
        <v>4.1340063310636603</v>
      </c>
      <c r="AH86" s="1">
        <f t="shared" si="35"/>
        <v>7.2874842324202103</v>
      </c>
      <c r="AI86">
        <v>15.5</v>
      </c>
      <c r="AJ86">
        <v>7</v>
      </c>
      <c r="AK86">
        <v>250</v>
      </c>
      <c r="AL86">
        <v>6</v>
      </c>
      <c r="AM86">
        <v>9071</v>
      </c>
      <c r="AN86">
        <v>9153</v>
      </c>
      <c r="AO86">
        <v>8998</v>
      </c>
      <c r="AP86">
        <v>54</v>
      </c>
      <c r="AQ86">
        <v>0</v>
      </c>
    </row>
    <row r="87" spans="1:43">
      <c r="A87" s="27">
        <v>38071</v>
      </c>
      <c r="B87" s="27"/>
      <c r="C87">
        <v>6</v>
      </c>
      <c r="D87">
        <v>13.9</v>
      </c>
      <c r="E87">
        <v>1.3</v>
      </c>
      <c r="F87">
        <v>61</v>
      </c>
      <c r="G87">
        <v>26</v>
      </c>
      <c r="H87">
        <v>6.9</v>
      </c>
      <c r="I87" s="10">
        <v>935</v>
      </c>
      <c r="J87">
        <v>5.2</v>
      </c>
      <c r="K87" s="2">
        <v>10</v>
      </c>
      <c r="L87" s="1">
        <f t="shared" si="19"/>
        <v>2.9101772438604652</v>
      </c>
      <c r="M87" s="1">
        <f t="shared" si="20"/>
        <v>96</v>
      </c>
      <c r="N87" s="1">
        <f t="shared" si="21"/>
        <v>0.93541559507788385</v>
      </c>
      <c r="O87" s="1">
        <f t="shared" si="36"/>
        <v>6.475783819564776E-2</v>
      </c>
      <c r="P87" s="1">
        <f t="shared" si="22"/>
        <v>0.52875757336627349</v>
      </c>
      <c r="Q87">
        <f t="shared" si="23"/>
        <v>4.463949397802712</v>
      </c>
      <c r="R87">
        <f t="shared" si="24"/>
        <v>12.056673004885951</v>
      </c>
      <c r="S87">
        <f t="shared" si="25"/>
        <v>1.5780985608489466</v>
      </c>
      <c r="T87">
        <v>0.2432</v>
      </c>
      <c r="U87" s="1">
        <f t="shared" si="26"/>
        <v>2.9422563522030352E-2</v>
      </c>
      <c r="V87" s="1">
        <v>85</v>
      </c>
      <c r="W87" s="1">
        <f t="shared" si="27"/>
        <v>15.286975816148129</v>
      </c>
      <c r="X87" s="1">
        <f t="shared" si="28"/>
        <v>37.029315484295736</v>
      </c>
      <c r="Y87" s="1">
        <f t="shared" si="29"/>
        <v>1.0035832001682043</v>
      </c>
      <c r="Z87" s="1">
        <f t="shared" si="37"/>
        <v>-3.7999999999999867E-2</v>
      </c>
      <c r="AA87" s="1">
        <f t="shared" si="30"/>
        <v>5.9465955179986936E-2</v>
      </c>
      <c r="AB87" s="1">
        <f t="shared" si="31"/>
        <v>2.486834</v>
      </c>
      <c r="AC87" s="1">
        <f t="shared" si="32"/>
        <v>3.8893455908733094</v>
      </c>
      <c r="AF87" s="1">
        <f t="shared" si="33"/>
        <v>7.1950820276996552</v>
      </c>
      <c r="AG87" s="1">
        <f t="shared" si="34"/>
        <v>3.7548546349018252</v>
      </c>
      <c r="AH87" s="1">
        <f t="shared" si="35"/>
        <v>7.1339320844273511</v>
      </c>
      <c r="AI87">
        <v>16.100000000000001</v>
      </c>
      <c r="AJ87">
        <v>7</v>
      </c>
      <c r="AK87">
        <v>240</v>
      </c>
      <c r="AL87">
        <v>6</v>
      </c>
      <c r="AM87">
        <v>9072</v>
      </c>
      <c r="AN87">
        <v>9111</v>
      </c>
      <c r="AO87">
        <v>9002</v>
      </c>
      <c r="AP87">
        <v>53</v>
      </c>
      <c r="AQ87">
        <v>32700</v>
      </c>
    </row>
    <row r="88" spans="1:43">
      <c r="A88" s="27">
        <v>38072</v>
      </c>
      <c r="B88" s="27"/>
      <c r="C88">
        <v>0.5</v>
      </c>
      <c r="D88">
        <v>5.0999999999999996</v>
      </c>
      <c r="E88">
        <v>-1.7</v>
      </c>
      <c r="F88">
        <v>82</v>
      </c>
      <c r="G88">
        <v>64</v>
      </c>
      <c r="H88">
        <v>1.3</v>
      </c>
      <c r="I88" s="10">
        <v>935</v>
      </c>
      <c r="J88">
        <v>2.9</v>
      </c>
      <c r="K88" s="2">
        <v>10</v>
      </c>
      <c r="L88" s="1">
        <f t="shared" si="19"/>
        <v>1.4281186301444126</v>
      </c>
      <c r="M88" s="1">
        <f t="shared" si="20"/>
        <v>100</v>
      </c>
      <c r="N88" s="1">
        <f t="shared" si="21"/>
        <v>0.63359438986733596</v>
      </c>
      <c r="O88" s="1">
        <f t="shared" si="36"/>
        <v>4.5915527350805826E-2</v>
      </c>
      <c r="P88" s="1">
        <f t="shared" si="22"/>
        <v>0.55089303168417103</v>
      </c>
      <c r="Q88">
        <f t="shared" si="23"/>
        <v>1.2984573638585943</v>
      </c>
      <c r="R88">
        <f t="shared" si="24"/>
        <v>12.069979415697643</v>
      </c>
      <c r="S88">
        <f t="shared" si="25"/>
        <v>1.5798402376567597</v>
      </c>
      <c r="T88">
        <v>0.2432</v>
      </c>
      <c r="U88" s="1">
        <f t="shared" si="26"/>
        <v>3.6434439159201248E-2</v>
      </c>
      <c r="V88" s="1">
        <v>86</v>
      </c>
      <c r="W88" s="1">
        <f t="shared" si="27"/>
        <v>8.680280090477476</v>
      </c>
      <c r="X88" s="1">
        <f t="shared" si="28"/>
        <v>37.100522853271137</v>
      </c>
      <c r="Y88" s="1">
        <f t="shared" si="29"/>
        <v>1.0030184539013214</v>
      </c>
      <c r="Z88" s="1">
        <f t="shared" si="37"/>
        <v>-2.09</v>
      </c>
      <c r="AA88" s="1">
        <f t="shared" si="30"/>
        <v>5.9157054812984548E-2</v>
      </c>
      <c r="AB88" s="1">
        <f t="shared" si="31"/>
        <v>2.4998195000000001</v>
      </c>
      <c r="AC88" s="1">
        <f t="shared" si="32"/>
        <v>2.1690581179870376</v>
      </c>
      <c r="AF88" s="1">
        <f t="shared" si="33"/>
        <v>4.0720529088060893</v>
      </c>
      <c r="AG88" s="1">
        <f t="shared" si="34"/>
        <v>2.6338467679928566</v>
      </c>
      <c r="AH88" s="1">
        <f t="shared" si="35"/>
        <v>5.215239745731397</v>
      </c>
      <c r="AI88">
        <v>5</v>
      </c>
      <c r="AJ88">
        <v>15</v>
      </c>
      <c r="AK88">
        <v>77</v>
      </c>
      <c r="AL88">
        <v>16</v>
      </c>
      <c r="AM88">
        <v>9100</v>
      </c>
      <c r="AN88">
        <v>9135</v>
      </c>
      <c r="AO88">
        <v>9056</v>
      </c>
      <c r="AP88">
        <v>52</v>
      </c>
      <c r="AQ88">
        <v>136</v>
      </c>
    </row>
    <row r="89" spans="1:43">
      <c r="A89" s="27">
        <v>38073</v>
      </c>
      <c r="B89" s="27"/>
      <c r="C89">
        <v>-2.1</v>
      </c>
      <c r="D89">
        <v>0.3</v>
      </c>
      <c r="E89">
        <v>-4.7</v>
      </c>
      <c r="F89">
        <v>71</v>
      </c>
      <c r="G89">
        <v>62</v>
      </c>
      <c r="H89">
        <v>3.1</v>
      </c>
      <c r="I89" s="10">
        <v>935</v>
      </c>
      <c r="J89">
        <v>2.2999999999999998</v>
      </c>
      <c r="K89" s="2">
        <v>10</v>
      </c>
      <c r="L89" s="1">
        <f t="shared" si="19"/>
        <v>1.5487687047189753</v>
      </c>
      <c r="M89" s="1">
        <f t="shared" si="20"/>
        <v>80</v>
      </c>
      <c r="N89" s="1">
        <f t="shared" si="21"/>
        <v>0.52369032699145524</v>
      </c>
      <c r="O89" s="1">
        <f t="shared" si="36"/>
        <v>3.8794652980438264E-2</v>
      </c>
      <c r="P89" s="1">
        <f t="shared" si="22"/>
        <v>0.36598985697042119</v>
      </c>
      <c r="Q89">
        <f t="shared" si="23"/>
        <v>2.2272258227446957</v>
      </c>
      <c r="R89">
        <f t="shared" si="24"/>
        <v>12.083272368847204</v>
      </c>
      <c r="S89">
        <f t="shared" si="25"/>
        <v>1.5815801529904718</v>
      </c>
      <c r="T89">
        <v>0.2432</v>
      </c>
      <c r="U89" s="1">
        <f t="shared" si="26"/>
        <v>4.3435536297621043E-2</v>
      </c>
      <c r="V89" s="1">
        <v>87</v>
      </c>
      <c r="W89" s="1">
        <f t="shared" si="27"/>
        <v>10.826539544698342</v>
      </c>
      <c r="X89" s="1">
        <f t="shared" si="28"/>
        <v>37.169743884917203</v>
      </c>
      <c r="Y89" s="1">
        <f t="shared" si="29"/>
        <v>1.0024528146770508</v>
      </c>
      <c r="Z89" s="1">
        <f t="shared" si="37"/>
        <v>-0.9880000000000001</v>
      </c>
      <c r="AA89" s="1">
        <f t="shared" si="30"/>
        <v>5.901214357257914E-2</v>
      </c>
      <c r="AB89" s="1">
        <f t="shared" si="31"/>
        <v>2.5059581</v>
      </c>
      <c r="AC89" s="1">
        <f t="shared" si="32"/>
        <v>1.7202874728862712</v>
      </c>
      <c r="AF89" s="1">
        <f t="shared" si="33"/>
        <v>3.0012492133291744</v>
      </c>
      <c r="AG89" s="1">
        <f t="shared" si="34"/>
        <v>2.9259016656446035</v>
      </c>
      <c r="AH89" s="1">
        <f t="shared" si="35"/>
        <v>4.7914870712157276</v>
      </c>
      <c r="AI89">
        <v>4.3</v>
      </c>
      <c r="AJ89">
        <v>1</v>
      </c>
      <c r="AK89">
        <v>71</v>
      </c>
      <c r="AL89">
        <v>1</v>
      </c>
      <c r="AM89">
        <v>9160</v>
      </c>
      <c r="AN89">
        <v>9183</v>
      </c>
      <c r="AO89">
        <v>9131</v>
      </c>
      <c r="AP89">
        <v>37</v>
      </c>
      <c r="AQ89">
        <v>0</v>
      </c>
    </row>
    <row r="90" spans="1:43">
      <c r="A90" s="27">
        <v>38074</v>
      </c>
      <c r="B90" s="27"/>
      <c r="C90">
        <v>-0.1</v>
      </c>
      <c r="D90">
        <v>3.4</v>
      </c>
      <c r="E90">
        <v>-3.7</v>
      </c>
      <c r="F90">
        <v>73</v>
      </c>
      <c r="G90">
        <v>59</v>
      </c>
      <c r="H90">
        <v>9.6</v>
      </c>
      <c r="I90" s="10">
        <v>935</v>
      </c>
      <c r="J90">
        <v>1.9</v>
      </c>
      <c r="K90" s="2">
        <v>10</v>
      </c>
      <c r="L90" s="1">
        <f t="shared" si="19"/>
        <v>2.0471952420531045</v>
      </c>
      <c r="M90" s="1">
        <f t="shared" si="20"/>
        <v>87</v>
      </c>
      <c r="N90" s="1">
        <f t="shared" si="21"/>
        <v>0.60656760126761966</v>
      </c>
      <c r="O90" s="1">
        <f t="shared" si="36"/>
        <v>4.417960149884375E-2</v>
      </c>
      <c r="P90" s="1">
        <f t="shared" si="22"/>
        <v>0.43222024284909932</v>
      </c>
      <c r="Q90">
        <f t="shared" si="23"/>
        <v>5.4887377106496373</v>
      </c>
      <c r="R90">
        <f t="shared" si="24"/>
        <v>12.096549242666748</v>
      </c>
      <c r="S90">
        <f t="shared" si="25"/>
        <v>1.5833179636998362</v>
      </c>
      <c r="T90">
        <v>0.2432</v>
      </c>
      <c r="U90" s="1">
        <f t="shared" si="26"/>
        <v>5.0423783783774094E-2</v>
      </c>
      <c r="V90" s="1">
        <v>88</v>
      </c>
      <c r="W90" s="1">
        <f t="shared" si="27"/>
        <v>18.545560855459183</v>
      </c>
      <c r="X90" s="1">
        <f t="shared" si="28"/>
        <v>37.236965362301746</v>
      </c>
      <c r="Y90" s="1">
        <f t="shared" si="29"/>
        <v>1.0018864498299755</v>
      </c>
      <c r="Z90" s="1">
        <f t="shared" si="37"/>
        <v>0.76</v>
      </c>
      <c r="AA90" s="1">
        <f t="shared" si="30"/>
        <v>5.9123550625255906E-2</v>
      </c>
      <c r="AB90" s="1">
        <f t="shared" si="31"/>
        <v>2.5012360999999999</v>
      </c>
      <c r="AC90" s="1">
        <f t="shared" si="32"/>
        <v>1.4211070428190937</v>
      </c>
      <c r="AF90" s="1">
        <f t="shared" si="33"/>
        <v>4.0392855649856525</v>
      </c>
      <c r="AG90" s="1">
        <f t="shared" si="34"/>
        <v>4.2601218888499588</v>
      </c>
      <c r="AH90" s="1">
        <f t="shared" si="35"/>
        <v>6.6263091317811593</v>
      </c>
      <c r="AI90">
        <v>3.9</v>
      </c>
      <c r="AJ90">
        <v>15</v>
      </c>
      <c r="AK90">
        <v>60</v>
      </c>
      <c r="AL90">
        <v>3</v>
      </c>
      <c r="AM90">
        <v>9221</v>
      </c>
      <c r="AN90">
        <v>9235</v>
      </c>
      <c r="AO90">
        <v>9183</v>
      </c>
      <c r="AP90">
        <v>44</v>
      </c>
      <c r="AQ90">
        <v>32700</v>
      </c>
    </row>
    <row r="91" spans="1:43">
      <c r="A91" s="27">
        <v>38075</v>
      </c>
      <c r="B91" s="27"/>
      <c r="C91">
        <v>0.7</v>
      </c>
      <c r="D91">
        <v>4</v>
      </c>
      <c r="E91">
        <v>-3.5</v>
      </c>
      <c r="F91">
        <v>74</v>
      </c>
      <c r="G91">
        <v>59</v>
      </c>
      <c r="H91">
        <v>7.8</v>
      </c>
      <c r="I91" s="10">
        <v>935</v>
      </c>
      <c r="J91">
        <v>1.5</v>
      </c>
      <c r="K91" s="2">
        <v>10</v>
      </c>
      <c r="L91" s="1">
        <f t="shared" si="19"/>
        <v>2.0375946589384237</v>
      </c>
      <c r="M91" s="1">
        <f t="shared" si="20"/>
        <v>89</v>
      </c>
      <c r="N91" s="1">
        <f t="shared" si="21"/>
        <v>0.64283692539220627</v>
      </c>
      <c r="O91" s="1">
        <f t="shared" si="36"/>
        <v>4.650705670957668E-2</v>
      </c>
      <c r="P91" s="1">
        <f t="shared" si="22"/>
        <v>0.44994343969149542</v>
      </c>
      <c r="Q91">
        <f t="shared" si="23"/>
        <v>4.5744347197570372</v>
      </c>
      <c r="R91">
        <f t="shared" si="24"/>
        <v>12.109807401507702</v>
      </c>
      <c r="S91">
        <f t="shared" si="25"/>
        <v>1.585053324804673</v>
      </c>
      <c r="T91">
        <v>0.2432</v>
      </c>
      <c r="U91" s="1">
        <f t="shared" si="26"/>
        <v>5.739711426549178E-2</v>
      </c>
      <c r="V91" s="1">
        <v>89</v>
      </c>
      <c r="W91" s="1">
        <f t="shared" si="27"/>
        <v>16.430893338755521</v>
      </c>
      <c r="X91" s="1">
        <f t="shared" si="28"/>
        <v>37.302176391486903</v>
      </c>
      <c r="Y91" s="1">
        <f t="shared" si="29"/>
        <v>1.0013195269093413</v>
      </c>
      <c r="Z91" s="1">
        <f t="shared" si="37"/>
        <v>0.30399999999999999</v>
      </c>
      <c r="AA91" s="1">
        <f t="shared" si="30"/>
        <v>5.9168231315458897E-2</v>
      </c>
      <c r="AB91" s="1">
        <f t="shared" si="31"/>
        <v>2.4993472999999997</v>
      </c>
      <c r="AC91" s="1">
        <f t="shared" si="32"/>
        <v>1.1219266127519161</v>
      </c>
      <c r="AF91" s="1">
        <f t="shared" si="33"/>
        <v>4.3467470447648955</v>
      </c>
      <c r="AG91" s="1">
        <f t="shared" si="34"/>
        <v>3.9316165408905612</v>
      </c>
      <c r="AH91" s="1">
        <f t="shared" si="35"/>
        <v>6.4060508496736652</v>
      </c>
      <c r="AI91">
        <v>3.9</v>
      </c>
      <c r="AJ91">
        <v>11</v>
      </c>
      <c r="AK91">
        <v>55</v>
      </c>
      <c r="AL91">
        <v>16</v>
      </c>
      <c r="AM91">
        <v>9162</v>
      </c>
      <c r="AN91">
        <v>9222</v>
      </c>
      <c r="AO91">
        <v>9119</v>
      </c>
      <c r="AP91">
        <v>47</v>
      </c>
      <c r="AQ91">
        <v>0</v>
      </c>
    </row>
    <row r="92" spans="1:43">
      <c r="A92" s="27">
        <v>38076</v>
      </c>
      <c r="B92" s="27"/>
      <c r="C92">
        <v>3.7</v>
      </c>
      <c r="D92">
        <v>10</v>
      </c>
      <c r="E92">
        <v>0</v>
      </c>
      <c r="F92">
        <v>71</v>
      </c>
      <c r="G92">
        <v>44</v>
      </c>
      <c r="H92">
        <v>3</v>
      </c>
      <c r="I92" s="10">
        <v>935</v>
      </c>
      <c r="J92">
        <v>3</v>
      </c>
      <c r="K92" s="2">
        <v>10</v>
      </c>
      <c r="L92" s="1">
        <f t="shared" si="19"/>
        <v>1.6654929305029886</v>
      </c>
      <c r="M92" s="1">
        <f t="shared" si="20"/>
        <v>98</v>
      </c>
      <c r="N92" s="1">
        <f t="shared" si="21"/>
        <v>0.79650868879481573</v>
      </c>
      <c r="O92" s="1">
        <f t="shared" si="36"/>
        <v>5.6198973961900704E-2</v>
      </c>
      <c r="P92" s="1">
        <f t="shared" si="22"/>
        <v>0.56963023459659334</v>
      </c>
      <c r="Q92">
        <f t="shared" si="23"/>
        <v>2.2175759391471876</v>
      </c>
      <c r="R92">
        <f t="shared" si="24"/>
        <v>12.123044193563882</v>
      </c>
      <c r="S92">
        <f t="shared" si="25"/>
        <v>1.5867858892099322</v>
      </c>
      <c r="T92">
        <v>0.2432</v>
      </c>
      <c r="U92" s="1">
        <f t="shared" si="26"/>
        <v>6.4353464803543647E-2</v>
      </c>
      <c r="V92" s="1">
        <v>90</v>
      </c>
      <c r="W92" s="1">
        <f t="shared" si="27"/>
        <v>10.752747889870681</v>
      </c>
      <c r="X92" s="1">
        <f t="shared" si="28"/>
        <v>37.365368393670664</v>
      </c>
      <c r="Y92" s="1">
        <f t="shared" si="29"/>
        <v>1.00075221362949</v>
      </c>
      <c r="Z92" s="1">
        <f t="shared" si="37"/>
        <v>1.1400000000000001</v>
      </c>
      <c r="AA92" s="1">
        <f t="shared" si="30"/>
        <v>5.9336387069408178E-2</v>
      </c>
      <c r="AB92" s="1">
        <f t="shared" si="31"/>
        <v>2.4922643</v>
      </c>
      <c r="AC92" s="1">
        <f t="shared" si="32"/>
        <v>2.2438532255038321</v>
      </c>
      <c r="AF92" s="1">
        <f t="shared" si="33"/>
        <v>5.842995668408923</v>
      </c>
      <c r="AG92" s="1">
        <f t="shared" si="34"/>
        <v>3.04076469375909</v>
      </c>
      <c r="AH92" s="1">
        <f t="shared" si="35"/>
        <v>4.5324422840140635</v>
      </c>
      <c r="AI92">
        <v>4.8</v>
      </c>
      <c r="AJ92">
        <v>9</v>
      </c>
      <c r="AK92">
        <v>67</v>
      </c>
      <c r="AL92">
        <v>9</v>
      </c>
      <c r="AM92">
        <v>9129</v>
      </c>
      <c r="AN92">
        <v>9157</v>
      </c>
      <c r="AO92">
        <v>9087</v>
      </c>
      <c r="AP92">
        <v>56</v>
      </c>
      <c r="AQ92">
        <v>14</v>
      </c>
    </row>
    <row r="93" spans="1:43">
      <c r="A93" s="27">
        <v>38077</v>
      </c>
      <c r="B93" s="27"/>
      <c r="C93">
        <v>8.6</v>
      </c>
      <c r="D93">
        <v>15.3</v>
      </c>
      <c r="E93">
        <v>3.1</v>
      </c>
      <c r="F93">
        <v>48</v>
      </c>
      <c r="G93">
        <v>18</v>
      </c>
      <c r="H93">
        <v>8.8000000000000007</v>
      </c>
      <c r="I93" s="10">
        <v>935</v>
      </c>
      <c r="J93">
        <v>2.5</v>
      </c>
      <c r="K93" s="2">
        <v>10</v>
      </c>
      <c r="L93" s="1">
        <f t="shared" si="19"/>
        <v>3.1533896379605246</v>
      </c>
      <c r="M93" s="1">
        <f t="shared" si="20"/>
        <v>78</v>
      </c>
      <c r="N93" s="1">
        <f t="shared" si="21"/>
        <v>1.117769490765057</v>
      </c>
      <c r="O93" s="1">
        <f t="shared" si="36"/>
        <v>7.5754275331462062E-2</v>
      </c>
      <c r="P93" s="1">
        <f t="shared" si="22"/>
        <v>0.45425229819833335</v>
      </c>
      <c r="Q93">
        <f t="shared" si="23"/>
        <v>5.7610538015853017</v>
      </c>
      <c r="R93">
        <f t="shared" si="24"/>
        <v>12.136256948732054</v>
      </c>
      <c r="S93">
        <f t="shared" si="25"/>
        <v>1.5885153074256615</v>
      </c>
      <c r="T93">
        <v>0.2432</v>
      </c>
      <c r="U93" s="1">
        <f t="shared" si="26"/>
        <v>7.1290777481921599E-2</v>
      </c>
      <c r="V93" s="1">
        <v>91</v>
      </c>
      <c r="W93" s="1">
        <f t="shared" si="27"/>
        <v>17.65273063801293</v>
      </c>
      <c r="X93" s="1">
        <f t="shared" si="28"/>
        <v>37.426535094072449</v>
      </c>
      <c r="Y93" s="1">
        <f t="shared" si="29"/>
        <v>1.0001846778202446</v>
      </c>
      <c r="Z93" s="1">
        <f t="shared" si="37"/>
        <v>1.8619999999999999</v>
      </c>
      <c r="AA93" s="1">
        <f t="shared" si="30"/>
        <v>5.9613106544264813E-2</v>
      </c>
      <c r="AB93" s="1">
        <f t="shared" si="31"/>
        <v>2.4806954000000001</v>
      </c>
      <c r="AC93" s="1">
        <f t="shared" si="32"/>
        <v>1.8698776879198602</v>
      </c>
      <c r="AF93" s="1">
        <f t="shared" si="33"/>
        <v>7.9376382176703739</v>
      </c>
      <c r="AG93" s="1">
        <f t="shared" si="34"/>
        <v>4.1234946057275845</v>
      </c>
      <c r="AH93" s="1">
        <f t="shared" si="35"/>
        <v>7.0721360007893699</v>
      </c>
      <c r="AI93">
        <v>5</v>
      </c>
      <c r="AJ93">
        <v>10</v>
      </c>
      <c r="AK93">
        <v>67</v>
      </c>
      <c r="AL93">
        <v>10</v>
      </c>
      <c r="AM93">
        <v>9128</v>
      </c>
      <c r="AN93">
        <v>9162</v>
      </c>
      <c r="AO93">
        <v>9107</v>
      </c>
      <c r="AP93">
        <v>53</v>
      </c>
      <c r="AQ93">
        <v>0</v>
      </c>
    </row>
    <row r="94" spans="1:43">
      <c r="A94" s="27">
        <v>38078</v>
      </c>
      <c r="B94" s="27"/>
      <c r="C94">
        <v>9.3000000000000007</v>
      </c>
      <c r="D94">
        <v>14.2</v>
      </c>
      <c r="E94">
        <v>3.6</v>
      </c>
      <c r="F94">
        <v>50</v>
      </c>
      <c r="G94">
        <v>33</v>
      </c>
      <c r="H94">
        <v>9.6</v>
      </c>
      <c r="I94" s="10">
        <v>935</v>
      </c>
      <c r="J94">
        <v>2</v>
      </c>
      <c r="K94" s="2">
        <v>10</v>
      </c>
      <c r="L94" s="1">
        <f t="shared" si="19"/>
        <v>3.4360305727430114</v>
      </c>
      <c r="M94" s="1">
        <f t="shared" si="20"/>
        <v>67</v>
      </c>
      <c r="N94" s="1">
        <f t="shared" si="21"/>
        <v>1.1719199459898388</v>
      </c>
      <c r="O94" s="1">
        <f t="shared" si="36"/>
        <v>7.8973930921462279E-2</v>
      </c>
      <c r="P94" s="1">
        <f t="shared" si="22"/>
        <v>0.53225378931420109</v>
      </c>
      <c r="Q94">
        <f t="shared" si="23"/>
        <v>5.9830052803151705</v>
      </c>
      <c r="R94">
        <f t="shared" si="24"/>
        <v>12.149442976515331</v>
      </c>
      <c r="S94">
        <f t="shared" si="25"/>
        <v>1.5902412272925828</v>
      </c>
      <c r="T94">
        <v>0.2432</v>
      </c>
      <c r="U94" s="1">
        <f t="shared" si="26"/>
        <v>7.8207000016639425E-2</v>
      </c>
      <c r="V94" s="1">
        <v>92</v>
      </c>
      <c r="W94" s="1">
        <f t="shared" si="27"/>
        <v>18.619563780376112</v>
      </c>
      <c r="X94" s="1">
        <f t="shared" si="28"/>
        <v>37.485672507592191</v>
      </c>
      <c r="Y94" s="1">
        <f t="shared" si="29"/>
        <v>0.99961708737725974</v>
      </c>
      <c r="Z94" s="1">
        <f t="shared" si="37"/>
        <v>0.2660000000000004</v>
      </c>
      <c r="AA94" s="1">
        <f t="shared" si="30"/>
        <v>5.9652848732322211E-2</v>
      </c>
      <c r="AB94" s="1">
        <f t="shared" si="31"/>
        <v>2.4790426999999999</v>
      </c>
      <c r="AC94" s="1">
        <f t="shared" si="32"/>
        <v>1.4959021503358882</v>
      </c>
      <c r="AF94" s="1">
        <f t="shared" si="33"/>
        <v>7.6070341546595461</v>
      </c>
      <c r="AG94" s="1">
        <f t="shared" si="34"/>
        <v>4.3548654065176118</v>
      </c>
      <c r="AH94" s="1">
        <f t="shared" si="35"/>
        <v>8.8796627892054119</v>
      </c>
      <c r="AI94">
        <v>3.3</v>
      </c>
      <c r="AJ94">
        <v>1</v>
      </c>
      <c r="AK94">
        <v>56</v>
      </c>
      <c r="AL94">
        <v>16</v>
      </c>
      <c r="AM94">
        <v>9111</v>
      </c>
      <c r="AN94">
        <v>9120</v>
      </c>
      <c r="AO94">
        <v>9096</v>
      </c>
      <c r="AP94">
        <v>57</v>
      </c>
      <c r="AQ94">
        <v>0</v>
      </c>
    </row>
    <row r="95" spans="1:43">
      <c r="A95" s="27">
        <v>38079</v>
      </c>
      <c r="B95" s="27"/>
      <c r="C95">
        <v>12.8</v>
      </c>
      <c r="D95">
        <v>22.1</v>
      </c>
      <c r="E95">
        <v>5.3</v>
      </c>
      <c r="F95">
        <v>45</v>
      </c>
      <c r="G95">
        <v>13</v>
      </c>
      <c r="H95">
        <v>10.6</v>
      </c>
      <c r="I95" s="10">
        <v>935</v>
      </c>
      <c r="J95">
        <v>2.2000000000000002</v>
      </c>
      <c r="K95" s="2">
        <v>10</v>
      </c>
      <c r="L95" s="1">
        <f t="shared" si="19"/>
        <v>3.9485665190033443</v>
      </c>
      <c r="M95" s="1">
        <f t="shared" si="20"/>
        <v>77</v>
      </c>
      <c r="N95" s="1">
        <f t="shared" si="21"/>
        <v>1.4787721750550831</v>
      </c>
      <c r="O95" s="1">
        <f t="shared" si="36"/>
        <v>9.6882612382887381E-2</v>
      </c>
      <c r="P95" s="1">
        <f t="shared" si="22"/>
        <v>0.51601264380013068</v>
      </c>
      <c r="Q95">
        <f t="shared" si="23"/>
        <v>7.0462173937757129</v>
      </c>
      <c r="R95">
        <f t="shared" si="24"/>
        <v>12.162599563974842</v>
      </c>
      <c r="S95">
        <f t="shared" si="25"/>
        <v>1.5919632937139847</v>
      </c>
      <c r="T95">
        <v>0.2432</v>
      </c>
      <c r="U95" s="1">
        <f t="shared" si="26"/>
        <v>8.5100086362864841E-2</v>
      </c>
      <c r="V95" s="1">
        <v>93</v>
      </c>
      <c r="W95" s="1">
        <f t="shared" si="27"/>
        <v>19.82396965534647</v>
      </c>
      <c r="X95" s="1">
        <f t="shared" si="28"/>
        <v>37.542778921278241</v>
      </c>
      <c r="Y95" s="1">
        <f t="shared" si="29"/>
        <v>0.9990496102123525</v>
      </c>
      <c r="Z95" s="1">
        <f t="shared" si="37"/>
        <v>1.33</v>
      </c>
      <c r="AA95" s="1">
        <f t="shared" si="30"/>
        <v>5.9852357177066905E-2</v>
      </c>
      <c r="AB95" s="1">
        <f t="shared" si="31"/>
        <v>2.4707792</v>
      </c>
      <c r="AC95" s="1">
        <f t="shared" si="32"/>
        <v>1.6454923653694771</v>
      </c>
      <c r="AF95" s="1">
        <f t="shared" si="33"/>
        <v>10.830046451360024</v>
      </c>
      <c r="AG95" s="1">
        <f t="shared" si="34"/>
        <v>4.4761704035939491</v>
      </c>
      <c r="AH95" s="1">
        <f t="shared" si="35"/>
        <v>8.9160132332939934</v>
      </c>
      <c r="AI95">
        <v>6.6</v>
      </c>
      <c r="AJ95">
        <v>5</v>
      </c>
      <c r="AK95">
        <v>118</v>
      </c>
      <c r="AL95">
        <v>5</v>
      </c>
      <c r="AM95">
        <v>9086</v>
      </c>
      <c r="AN95">
        <v>9114</v>
      </c>
      <c r="AO95">
        <v>9050</v>
      </c>
      <c r="AP95">
        <v>58</v>
      </c>
      <c r="AQ95">
        <v>0</v>
      </c>
    </row>
    <row r="96" spans="1:43">
      <c r="A96" s="27">
        <v>38080</v>
      </c>
      <c r="B96" s="27"/>
      <c r="C96">
        <v>16.2</v>
      </c>
      <c r="D96">
        <v>21.7</v>
      </c>
      <c r="E96">
        <v>11.6</v>
      </c>
      <c r="F96">
        <v>34</v>
      </c>
      <c r="G96">
        <v>11</v>
      </c>
      <c r="H96">
        <v>11</v>
      </c>
      <c r="I96" s="10">
        <v>935</v>
      </c>
      <c r="J96">
        <v>2.2999999999999998</v>
      </c>
      <c r="K96" s="2">
        <v>10</v>
      </c>
      <c r="L96" s="1">
        <f t="shared" si="19"/>
        <v>4.5766698365258707</v>
      </c>
      <c r="M96" s="1">
        <f t="shared" si="20"/>
        <v>57</v>
      </c>
      <c r="N96" s="1">
        <f t="shared" si="21"/>
        <v>1.842248157637969</v>
      </c>
      <c r="O96" s="1">
        <f t="shared" si="36"/>
        <v>0.11748005944392544</v>
      </c>
      <c r="P96" s="1">
        <f t="shared" si="22"/>
        <v>0.53226139198478162</v>
      </c>
      <c r="Q96">
        <f t="shared" si="23"/>
        <v>7.5044780516827512</v>
      </c>
      <c r="R96">
        <f t="shared" si="24"/>
        <v>12.17572397373508</v>
      </c>
      <c r="S96">
        <f t="shared" si="25"/>
        <v>1.593681148394644</v>
      </c>
      <c r="T96">
        <v>0.2432</v>
      </c>
      <c r="U96" s="1">
        <f t="shared" si="26"/>
        <v>9.196799732020719E-2</v>
      </c>
      <c r="V96" s="1">
        <v>94</v>
      </c>
      <c r="W96" s="1">
        <f t="shared" si="27"/>
        <v>20.314995497646194</v>
      </c>
      <c r="X96" s="1">
        <f t="shared" si="28"/>
        <v>37.597854873646433</v>
      </c>
      <c r="Y96" s="1">
        <f t="shared" si="29"/>
        <v>0.99848241420382855</v>
      </c>
      <c r="Z96" s="1">
        <f t="shared" si="37"/>
        <v>1.2919999999999994</v>
      </c>
      <c r="AA96" s="1">
        <f t="shared" si="30"/>
        <v>6.0047447405811513E-2</v>
      </c>
      <c r="AB96" s="1">
        <f t="shared" si="31"/>
        <v>2.4627517999999999</v>
      </c>
      <c r="AC96" s="1">
        <f t="shared" si="32"/>
        <v>1.7202874728862712</v>
      </c>
      <c r="AF96" s="1">
        <f t="shared" si="33"/>
        <v>9.3439500278836132</v>
      </c>
      <c r="AG96" s="1">
        <f t="shared" si="34"/>
        <v>4.5638395418834348</v>
      </c>
      <c r="AH96" s="1">
        <f t="shared" si="35"/>
        <v>9.6042981407261294</v>
      </c>
      <c r="AI96">
        <v>9</v>
      </c>
      <c r="AJ96">
        <v>6</v>
      </c>
      <c r="AK96">
        <v>133</v>
      </c>
      <c r="AL96">
        <v>7</v>
      </c>
      <c r="AM96">
        <v>9051</v>
      </c>
      <c r="AN96">
        <v>9061</v>
      </c>
      <c r="AO96">
        <v>9040</v>
      </c>
      <c r="AP96">
        <v>61</v>
      </c>
      <c r="AQ96">
        <v>0</v>
      </c>
    </row>
    <row r="97" spans="1:43">
      <c r="A97" s="27">
        <v>38081</v>
      </c>
      <c r="B97" s="27"/>
      <c r="C97">
        <v>13.7</v>
      </c>
      <c r="D97">
        <v>19.100000000000001</v>
      </c>
      <c r="E97">
        <v>9.4</v>
      </c>
      <c r="F97">
        <v>49</v>
      </c>
      <c r="G97">
        <v>33</v>
      </c>
      <c r="H97">
        <v>10.4</v>
      </c>
      <c r="I97" s="10">
        <v>935</v>
      </c>
      <c r="J97">
        <v>2</v>
      </c>
      <c r="K97" s="2">
        <v>10</v>
      </c>
      <c r="L97" s="1">
        <f t="shared" si="19"/>
        <v>4.2746373766947476</v>
      </c>
      <c r="M97" s="1">
        <f t="shared" si="20"/>
        <v>65</v>
      </c>
      <c r="N97" s="1">
        <f t="shared" si="21"/>
        <v>1.568260711501982</v>
      </c>
      <c r="O97" s="1">
        <f t="shared" si="36"/>
        <v>0.10201000612268253</v>
      </c>
      <c r="P97" s="1">
        <f t="shared" si="22"/>
        <v>0.74840586512639828</v>
      </c>
      <c r="Q97">
        <f t="shared" si="23"/>
        <v>6.3485349710449608</v>
      </c>
      <c r="R97">
        <f t="shared" si="24"/>
        <v>12.188813442048472</v>
      </c>
      <c r="S97">
        <f t="shared" si="25"/>
        <v>1.5953944295874964</v>
      </c>
      <c r="T97">
        <v>0.2432</v>
      </c>
      <c r="U97" s="1">
        <f t="shared" si="26"/>
        <v>9.8808701135978894E-2</v>
      </c>
      <c r="V97" s="1">
        <v>95</v>
      </c>
      <c r="W97" s="1">
        <f t="shared" si="27"/>
        <v>19.616042640566974</v>
      </c>
      <c r="X97" s="1">
        <f t="shared" si="28"/>
        <v>37.650903130897355</v>
      </c>
      <c r="Y97" s="1">
        <f t="shared" si="29"/>
        <v>0.99791566714681823</v>
      </c>
      <c r="Z97" s="1">
        <f t="shared" si="37"/>
        <v>-0.95</v>
      </c>
      <c r="AA97" s="1">
        <f t="shared" si="30"/>
        <v>5.9903875234401043E-2</v>
      </c>
      <c r="AB97" s="1">
        <f t="shared" si="31"/>
        <v>2.4686542999999999</v>
      </c>
      <c r="AC97" s="1">
        <f t="shared" si="32"/>
        <v>1.4959021503358882</v>
      </c>
      <c r="AF97" s="1">
        <f t="shared" si="33"/>
        <v>8.4957095228030344</v>
      </c>
      <c r="AG97" s="1">
        <f t="shared" si="34"/>
        <v>4.6384097164918616</v>
      </c>
      <c r="AH97" s="1">
        <f t="shared" si="35"/>
        <v>11.286329008045596</v>
      </c>
      <c r="AI97">
        <v>4.4000000000000004</v>
      </c>
      <c r="AJ97">
        <v>1</v>
      </c>
      <c r="AK97">
        <v>89</v>
      </c>
      <c r="AL97">
        <v>1</v>
      </c>
      <c r="AM97">
        <v>9111</v>
      </c>
      <c r="AN97">
        <v>9125</v>
      </c>
      <c r="AO97">
        <v>9061</v>
      </c>
      <c r="AP97">
        <v>75</v>
      </c>
      <c r="AQ97">
        <v>0</v>
      </c>
    </row>
    <row r="98" spans="1:43">
      <c r="A98" s="27">
        <v>38082</v>
      </c>
      <c r="B98" s="27"/>
      <c r="C98">
        <v>11.4</v>
      </c>
      <c r="D98">
        <v>16.3</v>
      </c>
      <c r="E98">
        <v>7.5</v>
      </c>
      <c r="F98">
        <v>53</v>
      </c>
      <c r="G98">
        <v>39</v>
      </c>
      <c r="H98">
        <v>11</v>
      </c>
      <c r="I98" s="10">
        <v>935</v>
      </c>
      <c r="J98">
        <v>2.2000000000000002</v>
      </c>
      <c r="K98" s="2">
        <v>10</v>
      </c>
      <c r="L98" s="1">
        <f t="shared" si="19"/>
        <v>4.020132923887374</v>
      </c>
      <c r="M98" s="1">
        <f t="shared" si="20"/>
        <v>67</v>
      </c>
      <c r="N98" s="1">
        <f t="shared" si="21"/>
        <v>1.3484693686655054</v>
      </c>
      <c r="O98" s="1">
        <f t="shared" si="36"/>
        <v>8.9343192931207543E-2</v>
      </c>
      <c r="P98" s="1">
        <f t="shared" si="22"/>
        <v>0.70897076134553783</v>
      </c>
      <c r="Q98">
        <f t="shared" si="23"/>
        <v>6.5442426528270596</v>
      </c>
      <c r="R98">
        <f t="shared" si="24"/>
        <v>12.201865176924743</v>
      </c>
      <c r="S98">
        <f t="shared" si="25"/>
        <v>1.5971027718487885</v>
      </c>
      <c r="T98">
        <v>0.2432</v>
      </c>
      <c r="U98" s="1">
        <f t="shared" si="26"/>
        <v>0.10562017410625506</v>
      </c>
      <c r="V98" s="1">
        <v>96</v>
      </c>
      <c r="W98" s="1">
        <f t="shared" si="27"/>
        <v>20.343134470196855</v>
      </c>
      <c r="X98" s="1">
        <f t="shared" si="28"/>
        <v>37.701928660086047</v>
      </c>
      <c r="Y98" s="1">
        <f t="shared" si="29"/>
        <v>0.99734953670363735</v>
      </c>
      <c r="Z98" s="1">
        <f t="shared" si="37"/>
        <v>-0.87399999999999956</v>
      </c>
      <c r="AA98" s="1">
        <f t="shared" si="30"/>
        <v>5.9772393872088138E-2</v>
      </c>
      <c r="AB98" s="1">
        <f t="shared" si="31"/>
        <v>2.4740845999999999</v>
      </c>
      <c r="AC98" s="1">
        <f t="shared" si="32"/>
        <v>1.6454923653694771</v>
      </c>
      <c r="AF98" s="1">
        <f t="shared" si="33"/>
        <v>7.5113083516816328</v>
      </c>
      <c r="AG98" s="1">
        <f t="shared" si="34"/>
        <v>4.739079735219871</v>
      </c>
      <c r="AH98" s="1">
        <f t="shared" si="35"/>
        <v>11.0770645851154</v>
      </c>
      <c r="AI98">
        <v>4.5999999999999996</v>
      </c>
      <c r="AJ98">
        <v>14</v>
      </c>
      <c r="AK98">
        <v>82</v>
      </c>
      <c r="AL98">
        <v>15</v>
      </c>
      <c r="AM98">
        <v>9144</v>
      </c>
      <c r="AN98">
        <v>9159</v>
      </c>
      <c r="AO98">
        <v>9122</v>
      </c>
      <c r="AP98">
        <v>71</v>
      </c>
      <c r="AQ98">
        <v>0</v>
      </c>
    </row>
    <row r="99" spans="1:43">
      <c r="A99" s="27">
        <v>38083</v>
      </c>
      <c r="B99" s="27"/>
      <c r="C99">
        <v>13.4</v>
      </c>
      <c r="D99">
        <v>20.5</v>
      </c>
      <c r="E99">
        <v>6.5</v>
      </c>
      <c r="F99">
        <v>42</v>
      </c>
      <c r="G99">
        <v>20</v>
      </c>
      <c r="H99">
        <v>11.5</v>
      </c>
      <c r="I99" s="10">
        <v>935</v>
      </c>
      <c r="J99">
        <v>3.8</v>
      </c>
      <c r="K99" s="2">
        <v>10</v>
      </c>
      <c r="L99" s="1">
        <f t="shared" si="19"/>
        <v>4.8191376333719971</v>
      </c>
      <c r="M99" s="1">
        <f t="shared" si="20"/>
        <v>64</v>
      </c>
      <c r="N99" s="1">
        <f t="shared" si="21"/>
        <v>1.5379172032464434</v>
      </c>
      <c r="O99" s="1">
        <f t="shared" si="36"/>
        <v>0.10027582440334076</v>
      </c>
      <c r="P99" s="1">
        <f t="shared" si="22"/>
        <v>0.55109720050976718</v>
      </c>
      <c r="Q99">
        <f t="shared" si="23"/>
        <v>7.4094827614686434</v>
      </c>
      <c r="R99">
        <f t="shared" si="24"/>
        <v>12.214876356330668</v>
      </c>
      <c r="S99">
        <f t="shared" si="25"/>
        <v>1.5988058058024435</v>
      </c>
      <c r="T99">
        <v>0.2432</v>
      </c>
      <c r="U99" s="1">
        <f t="shared" si="26"/>
        <v>0.11240040117455066</v>
      </c>
      <c r="V99" s="1">
        <v>97</v>
      </c>
      <c r="W99" s="1">
        <f t="shared" si="27"/>
        <v>20.950557319888055</v>
      </c>
      <c r="X99" s="1">
        <f t="shared" si="28"/>
        <v>37.7509385993027</v>
      </c>
      <c r="Y99" s="1">
        <f t="shared" si="29"/>
        <v>0.99678419035418719</v>
      </c>
      <c r="Z99" s="1">
        <f t="shared" si="37"/>
        <v>0.76</v>
      </c>
      <c r="AA99" s="1">
        <f t="shared" si="30"/>
        <v>5.9886692697163083E-2</v>
      </c>
      <c r="AB99" s="1">
        <f t="shared" si="31"/>
        <v>2.4693625999999997</v>
      </c>
      <c r="AC99" s="1">
        <f t="shared" si="32"/>
        <v>2.8422140856381874</v>
      </c>
      <c r="AF99" s="1">
        <f t="shared" si="33"/>
        <v>10.136177376492338</v>
      </c>
      <c r="AG99" s="1">
        <f t="shared" si="34"/>
        <v>4.7105705473832105</v>
      </c>
      <c r="AH99" s="1">
        <f t="shared" si="35"/>
        <v>10.082616970862839</v>
      </c>
      <c r="AI99">
        <v>10</v>
      </c>
      <c r="AJ99">
        <v>6</v>
      </c>
      <c r="AK99">
        <v>159</v>
      </c>
      <c r="AL99">
        <v>7</v>
      </c>
      <c r="AM99">
        <v>9123</v>
      </c>
      <c r="AN99">
        <v>9148</v>
      </c>
      <c r="AO99">
        <v>9100</v>
      </c>
      <c r="AP99">
        <v>60</v>
      </c>
      <c r="AQ99">
        <v>0</v>
      </c>
    </row>
    <row r="100" spans="1:43">
      <c r="A100" s="27">
        <v>38084</v>
      </c>
      <c r="B100" s="27"/>
      <c r="C100">
        <v>16.899999999999999</v>
      </c>
      <c r="D100">
        <v>19.399999999999999</v>
      </c>
      <c r="E100">
        <v>14.5</v>
      </c>
      <c r="F100">
        <v>22</v>
      </c>
      <c r="G100">
        <v>13</v>
      </c>
      <c r="H100">
        <v>10.199999999999999</v>
      </c>
      <c r="I100" s="10">
        <v>935</v>
      </c>
      <c r="J100">
        <v>7.2</v>
      </c>
      <c r="K100" s="2">
        <v>10</v>
      </c>
      <c r="L100" s="1">
        <f t="shared" si="19"/>
        <v>7.0585135540716539</v>
      </c>
      <c r="M100" s="1">
        <f t="shared" si="20"/>
        <v>31</v>
      </c>
      <c r="N100" s="1">
        <f t="shared" si="21"/>
        <v>1.9261140817071747</v>
      </c>
      <c r="O100" s="1">
        <f t="shared" si="36"/>
        <v>0.12215264294449628</v>
      </c>
      <c r="P100" s="1">
        <f t="shared" si="22"/>
        <v>0.40250473702396006</v>
      </c>
      <c r="Q100">
        <f t="shared" si="23"/>
        <v>7.4038621468134762</v>
      </c>
      <c r="R100">
        <f t="shared" si="24"/>
        <v>12.227844126465904</v>
      </c>
      <c r="S100">
        <f t="shared" si="25"/>
        <v>1.6005031579143854</v>
      </c>
      <c r="T100">
        <v>0.2432</v>
      </c>
      <c r="U100" s="1">
        <f t="shared" si="26"/>
        <v>0.11914737652794043</v>
      </c>
      <c r="V100" s="1">
        <v>98</v>
      </c>
      <c r="W100" s="1">
        <f t="shared" si="27"/>
        <v>19.41499913915948</v>
      </c>
      <c r="X100" s="1">
        <f t="shared" si="28"/>
        <v>37.797942224929557</v>
      </c>
      <c r="Y100" s="1">
        <f t="shared" si="29"/>
        <v>0.9962197953464087</v>
      </c>
      <c r="Z100" s="1">
        <f t="shared" si="37"/>
        <v>1.3299999999999994</v>
      </c>
      <c r="AA100" s="1">
        <f t="shared" si="30"/>
        <v>6.0087771022332113E-2</v>
      </c>
      <c r="AB100" s="1">
        <f t="shared" si="31"/>
        <v>2.4610990999999998</v>
      </c>
      <c r="AC100" s="1">
        <f t="shared" si="32"/>
        <v>5.3852477412091977</v>
      </c>
      <c r="AF100" s="1">
        <f t="shared" si="33"/>
        <v>6.6776477754572054</v>
      </c>
      <c r="AG100" s="1">
        <f t="shared" si="34"/>
        <v>4.3489185907879948</v>
      </c>
      <c r="AH100" s="1">
        <f t="shared" si="35"/>
        <v>9.0208239047131631</v>
      </c>
      <c r="AI100">
        <v>18.3</v>
      </c>
      <c r="AJ100">
        <v>6</v>
      </c>
      <c r="AK100">
        <v>291</v>
      </c>
      <c r="AL100">
        <v>7</v>
      </c>
      <c r="AM100">
        <v>9103</v>
      </c>
      <c r="AN100">
        <v>9125</v>
      </c>
      <c r="AO100">
        <v>9078</v>
      </c>
      <c r="AP100">
        <v>41</v>
      </c>
      <c r="AQ100">
        <v>0</v>
      </c>
    </row>
    <row r="101" spans="1:43">
      <c r="A101" s="27">
        <v>38085</v>
      </c>
      <c r="B101" s="27"/>
      <c r="C101">
        <v>10.6</v>
      </c>
      <c r="D101">
        <v>16.899999999999999</v>
      </c>
      <c r="E101">
        <v>7.8</v>
      </c>
      <c r="F101">
        <v>57</v>
      </c>
      <c r="G101">
        <v>28</v>
      </c>
      <c r="H101">
        <v>7.6</v>
      </c>
      <c r="I101" s="10">
        <v>935</v>
      </c>
      <c r="J101">
        <v>3</v>
      </c>
      <c r="K101" s="2">
        <v>10</v>
      </c>
      <c r="L101" s="1">
        <f t="shared" si="19"/>
        <v>3.7902976205506209</v>
      </c>
      <c r="M101" s="1">
        <f t="shared" si="20"/>
        <v>86</v>
      </c>
      <c r="N101" s="1">
        <f t="shared" si="21"/>
        <v>1.2786344448492586</v>
      </c>
      <c r="O101" s="1">
        <f t="shared" si="36"/>
        <v>8.5263920929226411E-2</v>
      </c>
      <c r="P101" s="1">
        <f t="shared" si="22"/>
        <v>0.72484963933071289</v>
      </c>
      <c r="Q101">
        <f t="shared" si="23"/>
        <v>4.7329057946118303</v>
      </c>
      <c r="R101">
        <f t="shared" si="24"/>
        <v>12.240765600120653</v>
      </c>
      <c r="S101">
        <f t="shared" si="25"/>
        <v>1.6021944502775725</v>
      </c>
      <c r="T101">
        <v>0.2432</v>
      </c>
      <c r="U101" s="1">
        <f t="shared" si="26"/>
        <v>0.12585910419044416</v>
      </c>
      <c r="V101" s="1">
        <v>99</v>
      </c>
      <c r="W101" s="1">
        <f t="shared" si="27"/>
        <v>16.330646225760024</v>
      </c>
      <c r="X101" s="1">
        <f t="shared" si="28"/>
        <v>37.842950916043407</v>
      </c>
      <c r="Y101" s="1">
        <f t="shared" si="29"/>
        <v>0.99565651864680438</v>
      </c>
      <c r="Z101" s="1">
        <f t="shared" si="37"/>
        <v>-2.3939999999999997</v>
      </c>
      <c r="AA101" s="1">
        <f t="shared" si="30"/>
        <v>5.9726796412298951E-2</v>
      </c>
      <c r="AB101" s="1">
        <f t="shared" si="31"/>
        <v>2.4759734</v>
      </c>
      <c r="AC101" s="1">
        <f t="shared" si="32"/>
        <v>2.2438532255038321</v>
      </c>
      <c r="AF101" s="1">
        <f t="shared" si="33"/>
        <v>7.4567892122477977</v>
      </c>
      <c r="AG101" s="1">
        <f t="shared" si="34"/>
        <v>4.0845469846018272</v>
      </c>
      <c r="AH101" s="1">
        <f t="shared" si="35"/>
        <v>10.367341070440578</v>
      </c>
      <c r="AI101">
        <v>4</v>
      </c>
      <c r="AJ101">
        <v>1</v>
      </c>
      <c r="AK101">
        <v>74</v>
      </c>
      <c r="AL101">
        <v>16</v>
      </c>
      <c r="AM101">
        <v>9117</v>
      </c>
      <c r="AN101">
        <v>9128</v>
      </c>
      <c r="AO101">
        <v>9088</v>
      </c>
      <c r="AP101">
        <v>72</v>
      </c>
      <c r="AQ101">
        <v>0</v>
      </c>
    </row>
    <row r="102" spans="1:43">
      <c r="A102" s="27">
        <v>38086</v>
      </c>
      <c r="B102" s="27"/>
      <c r="C102">
        <v>6.9</v>
      </c>
      <c r="D102">
        <v>10.4</v>
      </c>
      <c r="E102">
        <v>5.3</v>
      </c>
      <c r="F102">
        <v>78</v>
      </c>
      <c r="G102">
        <v>55</v>
      </c>
      <c r="H102">
        <v>0.8</v>
      </c>
      <c r="I102" s="10">
        <v>935</v>
      </c>
      <c r="J102">
        <v>1.7</v>
      </c>
      <c r="K102" s="2">
        <v>10</v>
      </c>
      <c r="L102" s="1">
        <f t="shared" si="19"/>
        <v>1.8780545185965867</v>
      </c>
      <c r="M102" s="1">
        <f t="shared" si="20"/>
        <v>101</v>
      </c>
      <c r="N102" s="1">
        <f t="shared" si="21"/>
        <v>0.99532561227749294</v>
      </c>
      <c r="O102" s="1">
        <f t="shared" si="36"/>
        <v>6.8398379825768907E-2</v>
      </c>
      <c r="P102" s="1">
        <f t="shared" si="22"/>
        <v>0.7969371249855417</v>
      </c>
      <c r="Q102">
        <f t="shared" si="23"/>
        <v>1.0411743656149977</v>
      </c>
      <c r="R102">
        <f t="shared" si="24"/>
        <v>12.253637855120918</v>
      </c>
      <c r="S102">
        <f t="shared" si="25"/>
        <v>1.603879300408497</v>
      </c>
      <c r="T102">
        <v>0.2432</v>
      </c>
      <c r="U102" s="1">
        <f t="shared" si="26"/>
        <v>0.13253359861350117</v>
      </c>
      <c r="V102" s="1">
        <v>100</v>
      </c>
      <c r="W102" s="1">
        <f t="shared" si="27"/>
        <v>8.2453297266782748</v>
      </c>
      <c r="X102" s="1">
        <f t="shared" si="28"/>
        <v>37.885978116039155</v>
      </c>
      <c r="Y102" s="1">
        <f t="shared" si="29"/>
        <v>0.99509452689104505</v>
      </c>
      <c r="Z102" s="1">
        <f t="shared" si="37"/>
        <v>-1.4059999999999997</v>
      </c>
      <c r="AA102" s="1">
        <f t="shared" si="30"/>
        <v>5.951680990908257E-2</v>
      </c>
      <c r="AB102" s="1">
        <f t="shared" si="31"/>
        <v>2.4847090999999999</v>
      </c>
      <c r="AC102" s="1">
        <f t="shared" si="32"/>
        <v>1.2715168277855049</v>
      </c>
      <c r="AF102" s="1">
        <f t="shared" si="33"/>
        <v>4.8605831991172908</v>
      </c>
      <c r="AG102" s="1">
        <f t="shared" si="34"/>
        <v>2.7297008993472871</v>
      </c>
      <c r="AH102" s="1">
        <f t="shared" si="35"/>
        <v>5.8010315603384708</v>
      </c>
      <c r="AI102">
        <v>4.4000000000000004</v>
      </c>
      <c r="AJ102">
        <v>15</v>
      </c>
      <c r="AK102">
        <v>75</v>
      </c>
      <c r="AL102">
        <v>1</v>
      </c>
      <c r="AM102">
        <v>9139</v>
      </c>
      <c r="AN102">
        <v>9155</v>
      </c>
      <c r="AO102">
        <v>9118</v>
      </c>
      <c r="AP102">
        <v>78</v>
      </c>
      <c r="AQ102">
        <v>32700</v>
      </c>
    </row>
    <row r="103" spans="1:43">
      <c r="A103" s="27">
        <v>38087</v>
      </c>
      <c r="B103" s="27"/>
      <c r="C103">
        <v>7.6</v>
      </c>
      <c r="D103">
        <v>12</v>
      </c>
      <c r="E103">
        <v>4.2</v>
      </c>
      <c r="F103">
        <v>63</v>
      </c>
      <c r="G103">
        <v>38</v>
      </c>
      <c r="H103">
        <v>7.7</v>
      </c>
      <c r="I103" s="10">
        <v>935</v>
      </c>
      <c r="J103">
        <v>2.1</v>
      </c>
      <c r="K103" s="2">
        <v>10</v>
      </c>
      <c r="L103" s="1">
        <f t="shared" si="19"/>
        <v>2.8289573380846686</v>
      </c>
      <c r="M103" s="1">
        <f t="shared" si="20"/>
        <v>88</v>
      </c>
      <c r="N103" s="1">
        <f t="shared" si="21"/>
        <v>1.0442332464842816</v>
      </c>
      <c r="O103" s="1">
        <f t="shared" si="36"/>
        <v>7.1349658706749336E-2</v>
      </c>
      <c r="P103" s="1">
        <f t="shared" si="22"/>
        <v>0.62959668276672209</v>
      </c>
      <c r="Q103">
        <f t="shared" si="23"/>
        <v>4.6623577417472699</v>
      </c>
      <c r="R103">
        <f t="shared" si="24"/>
        <v>12.26645793286716</v>
      </c>
      <c r="S103">
        <f t="shared" si="25"/>
        <v>1.6055573210559111</v>
      </c>
      <c r="T103">
        <v>0.2432</v>
      </c>
      <c r="U103" s="1">
        <f t="shared" si="26"/>
        <v>0.13916888526336105</v>
      </c>
      <c r="V103" s="1">
        <v>101</v>
      </c>
      <c r="W103" s="1">
        <f t="shared" si="27"/>
        <v>16.466983969046741</v>
      </c>
      <c r="X103" s="1">
        <f t="shared" si="28"/>
        <v>37.927039291553783</v>
      </c>
      <c r="Y103" s="1">
        <f t="shared" si="29"/>
        <v>0.99453398633467271</v>
      </c>
      <c r="Z103" s="1">
        <f t="shared" si="37"/>
        <v>0.26599999999999974</v>
      </c>
      <c r="AA103" s="1">
        <f t="shared" si="30"/>
        <v>5.9556423762290554E-2</v>
      </c>
      <c r="AB103" s="1">
        <f t="shared" si="31"/>
        <v>2.4830563999999997</v>
      </c>
      <c r="AC103" s="1">
        <f t="shared" si="32"/>
        <v>1.5706972578526825</v>
      </c>
      <c r="AF103" s="1">
        <f t="shared" si="33"/>
        <v>6.1881067290624783</v>
      </c>
      <c r="AG103" s="1">
        <f t="shared" si="34"/>
        <v>4.0753369796895464</v>
      </c>
      <c r="AH103" s="1">
        <f t="shared" si="35"/>
        <v>7.9242236490895319</v>
      </c>
      <c r="AI103">
        <v>4.4000000000000004</v>
      </c>
      <c r="AJ103">
        <v>15</v>
      </c>
      <c r="AK103">
        <v>70</v>
      </c>
      <c r="AL103">
        <v>1</v>
      </c>
      <c r="AM103">
        <v>9156</v>
      </c>
      <c r="AN103">
        <v>9165</v>
      </c>
      <c r="AO103">
        <v>9144</v>
      </c>
      <c r="AP103">
        <v>63</v>
      </c>
      <c r="AQ103">
        <v>0</v>
      </c>
    </row>
    <row r="104" spans="1:43">
      <c r="A104" s="27">
        <v>38088</v>
      </c>
      <c r="B104" s="27"/>
      <c r="C104">
        <v>8.9</v>
      </c>
      <c r="D104">
        <v>12.8</v>
      </c>
      <c r="E104">
        <v>5</v>
      </c>
      <c r="F104">
        <v>55</v>
      </c>
      <c r="G104">
        <v>32</v>
      </c>
      <c r="H104">
        <v>7.6</v>
      </c>
      <c r="I104" s="10">
        <v>935</v>
      </c>
      <c r="J104">
        <v>3.1</v>
      </c>
      <c r="K104" s="2">
        <v>10</v>
      </c>
      <c r="L104" s="1">
        <f t="shared" si="19"/>
        <v>3.2558393346264927</v>
      </c>
      <c r="M104" s="1">
        <f t="shared" si="20"/>
        <v>78</v>
      </c>
      <c r="N104" s="1">
        <f t="shared" si="21"/>
        <v>1.1407010860938473</v>
      </c>
      <c r="O104" s="1">
        <f t="shared" si="36"/>
        <v>7.7120122710241754E-2</v>
      </c>
      <c r="P104" s="1">
        <f t="shared" si="22"/>
        <v>0.57691621785447955</v>
      </c>
      <c r="Q104">
        <f t="shared" si="23"/>
        <v>4.7561508951501894</v>
      </c>
      <c r="R104">
        <f t="shared" si="24"/>
        <v>12.279222836972298</v>
      </c>
      <c r="S104">
        <f t="shared" si="25"/>
        <v>1.6072281200225522</v>
      </c>
      <c r="T104">
        <v>0.2432</v>
      </c>
      <c r="U104" s="1">
        <f t="shared" si="26"/>
        <v>0.14576300120521474</v>
      </c>
      <c r="V104" s="1">
        <v>102</v>
      </c>
      <c r="W104" s="1">
        <f t="shared" si="27"/>
        <v>16.355389071366783</v>
      </c>
      <c r="X104" s="1">
        <f t="shared" si="28"/>
        <v>37.966151888775386</v>
      </c>
      <c r="Y104" s="1">
        <f t="shared" si="29"/>
        <v>0.99397506280391756</v>
      </c>
      <c r="Z104" s="1">
        <f t="shared" si="37"/>
        <v>0.49400000000000027</v>
      </c>
      <c r="AA104" s="1">
        <f t="shared" si="30"/>
        <v>5.9630132424506418E-2</v>
      </c>
      <c r="AB104" s="1">
        <f t="shared" si="31"/>
        <v>2.4799870999999998</v>
      </c>
      <c r="AC104" s="1">
        <f t="shared" si="32"/>
        <v>2.3186483330206267</v>
      </c>
      <c r="AF104" s="1">
        <f t="shared" si="33"/>
        <v>6.5115290074572947</v>
      </c>
      <c r="AG104" s="1">
        <f t="shared" si="34"/>
        <v>4.0458798329265955</v>
      </c>
      <c r="AH104" s="1">
        <f t="shared" si="35"/>
        <v>7.8911080336984156</v>
      </c>
      <c r="AI104">
        <v>6.5</v>
      </c>
      <c r="AJ104">
        <v>14</v>
      </c>
      <c r="AK104">
        <v>106</v>
      </c>
      <c r="AL104">
        <v>14</v>
      </c>
      <c r="AM104">
        <v>9192</v>
      </c>
      <c r="AN104">
        <v>9211</v>
      </c>
      <c r="AO104">
        <v>9154</v>
      </c>
      <c r="AP104">
        <v>61</v>
      </c>
      <c r="AQ104">
        <v>1</v>
      </c>
    </row>
    <row r="105" spans="1:43">
      <c r="A105" s="27">
        <v>38089</v>
      </c>
      <c r="B105" s="27"/>
      <c r="C105">
        <v>8</v>
      </c>
      <c r="D105">
        <v>13.5</v>
      </c>
      <c r="E105">
        <v>4</v>
      </c>
      <c r="F105">
        <v>57</v>
      </c>
      <c r="G105">
        <v>30</v>
      </c>
      <c r="H105">
        <v>11.5</v>
      </c>
      <c r="I105" s="10">
        <v>935</v>
      </c>
      <c r="J105">
        <v>2.1</v>
      </c>
      <c r="K105" s="2">
        <v>10</v>
      </c>
      <c r="L105" s="1">
        <f t="shared" si="19"/>
        <v>3.5438216847339579</v>
      </c>
      <c r="M105" s="1">
        <f t="shared" si="20"/>
        <v>84</v>
      </c>
      <c r="N105" s="1">
        <f t="shared" si="21"/>
        <v>1.0731200926872433</v>
      </c>
      <c r="O105" s="1">
        <f t="shared" si="36"/>
        <v>7.308448385010928E-2</v>
      </c>
      <c r="P105" s="1">
        <f t="shared" si="22"/>
        <v>0.57387759530397886</v>
      </c>
      <c r="Q105">
        <f t="shared" si="23"/>
        <v>6.8164906332017905</v>
      </c>
      <c r="R105">
        <f t="shared" si="24"/>
        <v>12.291929532004852</v>
      </c>
      <c r="S105">
        <f t="shared" si="25"/>
        <v>1.6088913000006353</v>
      </c>
      <c r="T105">
        <v>0.2432</v>
      </c>
      <c r="U105" s="1">
        <f t="shared" si="26"/>
        <v>0.15231399568389548</v>
      </c>
      <c r="V105" s="1">
        <v>103</v>
      </c>
      <c r="W105" s="1">
        <f t="shared" si="27"/>
        <v>21.004279497642056</v>
      </c>
      <c r="X105" s="1">
        <f t="shared" si="28"/>
        <v>38.003335287225745</v>
      </c>
      <c r="Y105" s="1">
        <f t="shared" si="29"/>
        <v>0.99341792164664044</v>
      </c>
      <c r="Z105" s="1">
        <f t="shared" si="37"/>
        <v>-0.34200000000000014</v>
      </c>
      <c r="AA105" s="1">
        <f t="shared" si="30"/>
        <v>5.9579083934998757E-2</v>
      </c>
      <c r="AB105" s="1">
        <f t="shared" si="31"/>
        <v>2.4821119999999999</v>
      </c>
      <c r="AC105" s="1">
        <f t="shared" si="32"/>
        <v>1.5706972578526825</v>
      </c>
      <c r="AF105" s="1">
        <f t="shared" si="33"/>
        <v>6.9507402296956302</v>
      </c>
      <c r="AG105" s="1">
        <f t="shared" si="34"/>
        <v>4.7732709818232362</v>
      </c>
      <c r="AH105" s="1">
        <f t="shared" si="35"/>
        <v>10.085637624899867</v>
      </c>
      <c r="AI105">
        <v>9.6</v>
      </c>
      <c r="AJ105">
        <v>14</v>
      </c>
      <c r="AK105">
        <v>141</v>
      </c>
      <c r="AL105">
        <v>14</v>
      </c>
      <c r="AM105">
        <v>9217</v>
      </c>
      <c r="AN105">
        <v>9237</v>
      </c>
      <c r="AO105">
        <v>9195</v>
      </c>
      <c r="AP105">
        <v>57</v>
      </c>
      <c r="AQ105">
        <v>37</v>
      </c>
    </row>
    <row r="106" spans="1:43">
      <c r="A106" s="27">
        <v>38090</v>
      </c>
      <c r="B106" s="27"/>
      <c r="C106">
        <v>11.5</v>
      </c>
      <c r="D106">
        <v>18.8</v>
      </c>
      <c r="E106">
        <v>4.5999999999999996</v>
      </c>
      <c r="F106">
        <v>40</v>
      </c>
      <c r="G106">
        <v>13</v>
      </c>
      <c r="H106">
        <v>11.6</v>
      </c>
      <c r="I106" s="10">
        <v>935</v>
      </c>
      <c r="J106">
        <v>3</v>
      </c>
      <c r="K106" s="2">
        <v>10</v>
      </c>
      <c r="L106" s="1">
        <f t="shared" si="19"/>
        <v>4.3123019353512566</v>
      </c>
      <c r="M106" s="1">
        <f t="shared" si="20"/>
        <v>67</v>
      </c>
      <c r="N106" s="1">
        <f t="shared" si="21"/>
        <v>1.3574301110209714</v>
      </c>
      <c r="O106" s="1">
        <f t="shared" si="36"/>
        <v>8.9864607268650629E-2</v>
      </c>
      <c r="P106" s="1">
        <f t="shared" si="22"/>
        <v>0.42536183899852448</v>
      </c>
      <c r="Q106">
        <f t="shared" si="23"/>
        <v>7.6216209894749491</v>
      </c>
      <c r="R106">
        <f t="shared" si="24"/>
        <v>12.304574942343228</v>
      </c>
      <c r="S106">
        <f t="shared" si="25"/>
        <v>1.6105464584218885</v>
      </c>
      <c r="T106">
        <v>0.2432</v>
      </c>
      <c r="U106" s="1">
        <f t="shared" si="26"/>
        <v>0.15881993070097539</v>
      </c>
      <c r="V106" s="1">
        <v>104</v>
      </c>
      <c r="W106" s="1">
        <f t="shared" si="27"/>
        <v>21.128714900386633</v>
      </c>
      <c r="X106" s="1">
        <f t="shared" si="28"/>
        <v>38.038610751109317</v>
      </c>
      <c r="Y106" s="1">
        <f t="shared" si="29"/>
        <v>0.99286272768341777</v>
      </c>
      <c r="Z106" s="1">
        <f t="shared" si="37"/>
        <v>1.33</v>
      </c>
      <c r="AA106" s="1">
        <f t="shared" si="30"/>
        <v>5.9778098450276013E-2</v>
      </c>
      <c r="AB106" s="1">
        <f t="shared" si="31"/>
        <v>2.4738484999999999</v>
      </c>
      <c r="AC106" s="1">
        <f t="shared" si="32"/>
        <v>2.2438532255038321</v>
      </c>
      <c r="AF106" s="1">
        <f t="shared" si="33"/>
        <v>9.6597141679877705</v>
      </c>
      <c r="AG106" s="1">
        <f t="shared" si="34"/>
        <v>4.6570501402534763</v>
      </c>
      <c r="AH106" s="1">
        <f t="shared" si="35"/>
        <v>9.2139813529001842</v>
      </c>
      <c r="AI106">
        <v>4.7</v>
      </c>
      <c r="AJ106">
        <v>11</v>
      </c>
      <c r="AK106">
        <v>69</v>
      </c>
      <c r="AL106">
        <v>11</v>
      </c>
      <c r="AM106">
        <v>9161</v>
      </c>
      <c r="AN106">
        <v>9204</v>
      </c>
      <c r="AO106">
        <v>9131</v>
      </c>
      <c r="AP106">
        <v>46</v>
      </c>
      <c r="AQ106">
        <v>0</v>
      </c>
    </row>
    <row r="107" spans="1:43">
      <c r="A107" s="27">
        <v>38091</v>
      </c>
      <c r="B107" s="27"/>
      <c r="C107">
        <v>14.1</v>
      </c>
      <c r="D107">
        <v>21.3</v>
      </c>
      <c r="E107">
        <v>7.8</v>
      </c>
      <c r="F107">
        <v>29</v>
      </c>
      <c r="G107">
        <v>13</v>
      </c>
      <c r="H107">
        <v>11</v>
      </c>
      <c r="I107" s="10">
        <v>935</v>
      </c>
      <c r="J107">
        <v>2.8</v>
      </c>
      <c r="K107" s="2">
        <v>10</v>
      </c>
      <c r="L107" s="1">
        <f t="shared" si="19"/>
        <v>4.7220346079721756</v>
      </c>
      <c r="M107" s="1">
        <f t="shared" si="20"/>
        <v>45</v>
      </c>
      <c r="N107" s="1">
        <f t="shared" si="21"/>
        <v>1.6095352919714581</v>
      </c>
      <c r="O107" s="1">
        <f t="shared" si="36"/>
        <v>0.10436188413300845</v>
      </c>
      <c r="P107" s="1">
        <f t="shared" si="22"/>
        <v>0.40289497260664547</v>
      </c>
      <c r="Q107">
        <f t="shared" si="23"/>
        <v>7.6285941589895891</v>
      </c>
      <c r="R107">
        <f t="shared" si="24"/>
        <v>12.317155951147022</v>
      </c>
      <c r="S107">
        <f t="shared" si="25"/>
        <v>1.6121931873229087</v>
      </c>
      <c r="T107">
        <v>0.2432</v>
      </c>
      <c r="U107" s="1">
        <f t="shared" si="26"/>
        <v>0.16527888158808932</v>
      </c>
      <c r="V107" s="1">
        <v>105</v>
      </c>
      <c r="W107" s="1">
        <f t="shared" si="27"/>
        <v>20.419132603902082</v>
      </c>
      <c r="X107" s="1">
        <f t="shared" si="28"/>
        <v>38.072001378325297</v>
      </c>
      <c r="Y107" s="1">
        <f t="shared" si="29"/>
        <v>0.99230964515878251</v>
      </c>
      <c r="Z107" s="1">
        <f t="shared" si="37"/>
        <v>0.98799999999999988</v>
      </c>
      <c r="AA107" s="1">
        <f t="shared" si="30"/>
        <v>5.9926800627605227E-2</v>
      </c>
      <c r="AB107" s="1">
        <f t="shared" si="31"/>
        <v>2.4677099</v>
      </c>
      <c r="AC107" s="1">
        <f t="shared" si="32"/>
        <v>2.0942630104702431</v>
      </c>
      <c r="AF107" s="1">
        <f t="shared" si="33"/>
        <v>10.263396588705319</v>
      </c>
      <c r="AG107" s="1">
        <f t="shared" si="34"/>
        <v>4.5097656105797101</v>
      </c>
      <c r="AH107" s="1">
        <f t="shared" si="35"/>
        <v>9.4467022536409875</v>
      </c>
      <c r="AI107">
        <v>4.8</v>
      </c>
      <c r="AJ107">
        <v>10</v>
      </c>
      <c r="AK107">
        <v>65</v>
      </c>
      <c r="AL107">
        <v>1</v>
      </c>
      <c r="AM107">
        <v>9133</v>
      </c>
      <c r="AN107">
        <v>9155</v>
      </c>
      <c r="AO107">
        <v>9109</v>
      </c>
      <c r="AP107">
        <v>42</v>
      </c>
      <c r="AQ107">
        <v>0</v>
      </c>
    </row>
    <row r="108" spans="1:43">
      <c r="A108" s="27">
        <v>38092</v>
      </c>
      <c r="B108" s="27"/>
      <c r="C108">
        <v>16.7</v>
      </c>
      <c r="D108">
        <v>24</v>
      </c>
      <c r="E108">
        <v>10.199999999999999</v>
      </c>
      <c r="F108">
        <v>24</v>
      </c>
      <c r="G108">
        <v>10</v>
      </c>
      <c r="H108">
        <v>11.4</v>
      </c>
      <c r="I108" s="10">
        <v>935</v>
      </c>
      <c r="J108">
        <v>2.8</v>
      </c>
      <c r="K108" s="2">
        <v>10</v>
      </c>
      <c r="L108" s="1">
        <f t="shared" si="19"/>
        <v>5.2271520854253186</v>
      </c>
      <c r="M108" s="1">
        <f t="shared" si="20"/>
        <v>38</v>
      </c>
      <c r="N108" s="1">
        <f t="shared" si="21"/>
        <v>1.9018178351702275</v>
      </c>
      <c r="O108" s="1">
        <f t="shared" si="36"/>
        <v>0.12080180867579503</v>
      </c>
      <c r="P108" s="1">
        <f t="shared" si="22"/>
        <v>0.38578041174940336</v>
      </c>
      <c r="Q108">
        <f t="shared" si="23"/>
        <v>8.2136470700286797</v>
      </c>
      <c r="R108">
        <f t="shared" si="24"/>
        <v>12.329669399451319</v>
      </c>
      <c r="S108">
        <f t="shared" si="25"/>
        <v>1.6138310732266126</v>
      </c>
      <c r="T108">
        <v>0.2432</v>
      </c>
      <c r="U108" s="1">
        <f t="shared" si="26"/>
        <v>0.17168893757631426</v>
      </c>
      <c r="V108" s="1">
        <v>106</v>
      </c>
      <c r="W108" s="1">
        <f t="shared" si="27"/>
        <v>20.898667659117329</v>
      </c>
      <c r="X108" s="1">
        <f t="shared" si="28"/>
        <v>38.103532047242361</v>
      </c>
      <c r="Y108" s="1">
        <f t="shared" si="29"/>
        <v>0.99175883769263484</v>
      </c>
      <c r="Z108" s="1">
        <f t="shared" si="37"/>
        <v>0.98799999999999988</v>
      </c>
      <c r="AA108" s="1">
        <f t="shared" si="30"/>
        <v>6.0076244463878679E-2</v>
      </c>
      <c r="AB108" s="1">
        <f t="shared" si="31"/>
        <v>2.4615712999999997</v>
      </c>
      <c r="AC108" s="1">
        <f t="shared" si="32"/>
        <v>2.0942630104702431</v>
      </c>
      <c r="AF108" s="1">
        <f t="shared" si="33"/>
        <v>11.231860715934793</v>
      </c>
      <c r="AG108" s="1">
        <f t="shared" si="34"/>
        <v>4.5390709502466198</v>
      </c>
      <c r="AH108" s="1">
        <f t="shared" si="35"/>
        <v>9.8431331807727673</v>
      </c>
      <c r="AI108">
        <v>4.9000000000000004</v>
      </c>
      <c r="AJ108">
        <v>11</v>
      </c>
      <c r="AK108">
        <v>84</v>
      </c>
      <c r="AL108">
        <v>16</v>
      </c>
      <c r="AM108">
        <v>9076</v>
      </c>
      <c r="AN108">
        <v>9119</v>
      </c>
      <c r="AO108">
        <v>9054</v>
      </c>
      <c r="AP108">
        <v>41</v>
      </c>
      <c r="AQ108">
        <v>0</v>
      </c>
    </row>
    <row r="109" spans="1:43">
      <c r="A109" s="27">
        <v>38093</v>
      </c>
      <c r="B109" s="27"/>
      <c r="C109">
        <v>20.3</v>
      </c>
      <c r="D109">
        <v>27.8</v>
      </c>
      <c r="E109">
        <v>12.2</v>
      </c>
      <c r="F109">
        <v>17</v>
      </c>
      <c r="G109">
        <v>7</v>
      </c>
      <c r="H109">
        <v>11.4</v>
      </c>
      <c r="I109" s="10">
        <v>935</v>
      </c>
      <c r="J109">
        <v>7.8</v>
      </c>
      <c r="K109" s="2">
        <v>10</v>
      </c>
      <c r="L109" s="1">
        <f t="shared" si="19"/>
        <v>8.7697281738269446</v>
      </c>
      <c r="M109" s="1">
        <f t="shared" si="20"/>
        <v>27</v>
      </c>
      <c r="N109" s="1">
        <f t="shared" si="21"/>
        <v>2.382839317414553</v>
      </c>
      <c r="O109" s="1">
        <f t="shared" si="36"/>
        <v>0.14715499020408218</v>
      </c>
      <c r="P109" s="1">
        <f t="shared" si="22"/>
        <v>0.32272807206274245</v>
      </c>
      <c r="Q109">
        <f t="shared" si="23"/>
        <v>8.7973571127214125</v>
      </c>
      <c r="R109">
        <f t="shared" si="24"/>
        <v>12.342112085389845</v>
      </c>
      <c r="S109">
        <f t="shared" si="25"/>
        <v>1.6154596970405557</v>
      </c>
      <c r="T109">
        <v>0.2432</v>
      </c>
      <c r="U109" s="1">
        <f t="shared" si="26"/>
        <v>0.17804820236143765</v>
      </c>
      <c r="V109" s="1">
        <v>107</v>
      </c>
      <c r="W109" s="1">
        <f t="shared" si="27"/>
        <v>20.90127083931073</v>
      </c>
      <c r="X109" s="1">
        <f t="shared" si="28"/>
        <v>38.133229361340163</v>
      </c>
      <c r="Y109" s="1">
        <f t="shared" si="29"/>
        <v>0.99121046823183834</v>
      </c>
      <c r="Z109" s="1">
        <f t="shared" si="37"/>
        <v>1.3680000000000005</v>
      </c>
      <c r="AA109" s="1">
        <f t="shared" si="30"/>
        <v>6.0284401464526148E-2</v>
      </c>
      <c r="AB109" s="1">
        <f t="shared" si="31"/>
        <v>2.4530716999999997</v>
      </c>
      <c r="AC109" s="1">
        <f t="shared" si="32"/>
        <v>5.8340183863099631</v>
      </c>
      <c r="AF109" s="1">
        <f t="shared" si="33"/>
        <v>13.19832129586081</v>
      </c>
      <c r="AG109" s="1">
        <f t="shared" si="34"/>
        <v>4.4539310669843122</v>
      </c>
      <c r="AH109" s="1">
        <f t="shared" si="35"/>
        <v>9.5960681135138071</v>
      </c>
      <c r="AI109">
        <v>12.2</v>
      </c>
      <c r="AJ109">
        <v>6</v>
      </c>
      <c r="AK109">
        <v>192</v>
      </c>
      <c r="AL109">
        <v>6</v>
      </c>
      <c r="AM109">
        <v>9007</v>
      </c>
      <c r="AN109">
        <v>9065</v>
      </c>
      <c r="AO109">
        <v>8956</v>
      </c>
      <c r="AP109">
        <v>36</v>
      </c>
      <c r="AQ109">
        <v>0</v>
      </c>
    </row>
    <row r="110" spans="1:43">
      <c r="A110" s="27">
        <v>38094</v>
      </c>
      <c r="B110" s="27"/>
      <c r="C110">
        <v>22.5</v>
      </c>
      <c r="D110">
        <v>25.9</v>
      </c>
      <c r="E110">
        <v>17.399999999999999</v>
      </c>
      <c r="F110">
        <v>12</v>
      </c>
      <c r="G110">
        <v>9</v>
      </c>
      <c r="H110">
        <v>9.5</v>
      </c>
      <c r="I110" s="10">
        <v>935</v>
      </c>
      <c r="J110">
        <v>3.2</v>
      </c>
      <c r="K110" s="2">
        <v>10</v>
      </c>
      <c r="L110" s="1">
        <f t="shared" si="19"/>
        <v>6.3627906317307525</v>
      </c>
      <c r="M110" s="1">
        <f t="shared" si="20"/>
        <v>15</v>
      </c>
      <c r="N110" s="1">
        <f t="shared" si="21"/>
        <v>2.7264800714406277</v>
      </c>
      <c r="O110" s="1">
        <f t="shared" si="36"/>
        <v>0.16553734608376569</v>
      </c>
      <c r="P110" s="1">
        <f t="shared" si="22"/>
        <v>0.29952574328246945</v>
      </c>
      <c r="Q110">
        <f t="shared" si="23"/>
        <v>7.7143940504145032</v>
      </c>
      <c r="R110">
        <f t="shared" si="24"/>
        <v>12.354480763552877</v>
      </c>
      <c r="S110">
        <f t="shared" si="25"/>
        <v>1.6170786339728898</v>
      </c>
      <c r="T110">
        <v>0.2432</v>
      </c>
      <c r="U110" s="1">
        <f t="shared" si="26"/>
        <v>0.18435479466494584</v>
      </c>
      <c r="V110" s="1">
        <v>108</v>
      </c>
      <c r="W110" s="1">
        <f t="shared" si="27"/>
        <v>18.643479951523847</v>
      </c>
      <c r="X110" s="1">
        <f t="shared" si="28"/>
        <v>38.161121591822983</v>
      </c>
      <c r="Y110" s="1">
        <f t="shared" si="29"/>
        <v>0.99066469900201493</v>
      </c>
      <c r="Z110" s="1">
        <f t="shared" si="37"/>
        <v>0.83599999999999974</v>
      </c>
      <c r="AA110" s="1">
        <f t="shared" si="30"/>
        <v>6.0412320136145559E-2</v>
      </c>
      <c r="AB110" s="1">
        <f t="shared" si="31"/>
        <v>2.4478774999999997</v>
      </c>
      <c r="AC110" s="1">
        <f t="shared" si="32"/>
        <v>2.3934434405374212</v>
      </c>
      <c r="AF110" s="1">
        <f t="shared" si="33"/>
        <v>10.312488459910124</v>
      </c>
      <c r="AG110" s="1">
        <f t="shared" si="34"/>
        <v>4.1650058254206002</v>
      </c>
      <c r="AH110" s="1">
        <f t="shared" si="35"/>
        <v>9.3170579938857578</v>
      </c>
      <c r="AI110">
        <v>12.9</v>
      </c>
      <c r="AJ110">
        <v>6</v>
      </c>
      <c r="AK110">
        <v>208</v>
      </c>
      <c r="AL110">
        <v>6</v>
      </c>
      <c r="AM110">
        <v>8987</v>
      </c>
      <c r="AN110">
        <v>9020</v>
      </c>
      <c r="AO110">
        <v>8940</v>
      </c>
      <c r="AP110">
        <v>34</v>
      </c>
      <c r="AQ110">
        <v>0</v>
      </c>
    </row>
    <row r="111" spans="1:43">
      <c r="A111" s="27">
        <v>38095</v>
      </c>
      <c r="B111" s="27"/>
      <c r="C111">
        <v>20.5</v>
      </c>
      <c r="D111">
        <v>27.5</v>
      </c>
      <c r="E111">
        <v>14</v>
      </c>
      <c r="F111">
        <v>22</v>
      </c>
      <c r="G111">
        <v>10</v>
      </c>
      <c r="H111">
        <v>11.3</v>
      </c>
      <c r="I111" s="10">
        <v>935</v>
      </c>
      <c r="J111">
        <v>5.5</v>
      </c>
      <c r="K111" s="2">
        <v>10</v>
      </c>
      <c r="L111" s="1">
        <f t="shared" si="19"/>
        <v>7.8158395958629843</v>
      </c>
      <c r="M111" s="1">
        <f t="shared" si="20"/>
        <v>34</v>
      </c>
      <c r="N111" s="1">
        <f t="shared" si="21"/>
        <v>2.4124309468917491</v>
      </c>
      <c r="O111" s="1">
        <f t="shared" si="36"/>
        <v>0.14875138533251139</v>
      </c>
      <c r="P111" s="1">
        <f t="shared" si="22"/>
        <v>0.45547542836012861</v>
      </c>
      <c r="Q111">
        <f t="shared" si="23"/>
        <v>8.2882560407559556</v>
      </c>
      <c r="R111">
        <f t="shared" si="24"/>
        <v>12.366772144485731</v>
      </c>
      <c r="S111">
        <f t="shared" si="25"/>
        <v>1.6186874534667188</v>
      </c>
      <c r="T111">
        <v>0.2432</v>
      </c>
      <c r="U111" s="1">
        <f t="shared" si="26"/>
        <v>0.19060684879056819</v>
      </c>
      <c r="V111" s="1">
        <v>109</v>
      </c>
      <c r="W111" s="1">
        <f t="shared" si="27"/>
        <v>20.784911194179926</v>
      </c>
      <c r="X111" s="1">
        <f t="shared" si="28"/>
        <v>38.187238618315234</v>
      </c>
      <c r="Y111" s="1">
        <f t="shared" si="29"/>
        <v>0.99012169145955276</v>
      </c>
      <c r="Z111" s="1">
        <f t="shared" si="37"/>
        <v>-0.76</v>
      </c>
      <c r="AA111" s="1">
        <f t="shared" si="30"/>
        <v>6.029600804536886E-2</v>
      </c>
      <c r="AB111" s="1">
        <f t="shared" si="31"/>
        <v>2.4525994999999998</v>
      </c>
      <c r="AC111" s="1">
        <f t="shared" si="32"/>
        <v>4.1137309134236926</v>
      </c>
      <c r="AF111" s="1">
        <f t="shared" si="33"/>
        <v>12.359808706358145</v>
      </c>
      <c r="AG111" s="1">
        <f t="shared" si="34"/>
        <v>4.5720333393395274</v>
      </c>
      <c r="AH111" s="1">
        <f t="shared" si="35"/>
        <v>11.885590591326494</v>
      </c>
      <c r="AI111">
        <v>14</v>
      </c>
      <c r="AJ111">
        <v>7</v>
      </c>
      <c r="AK111">
        <v>204</v>
      </c>
      <c r="AL111">
        <v>6</v>
      </c>
      <c r="AM111">
        <v>8991</v>
      </c>
      <c r="AN111">
        <v>9028</v>
      </c>
      <c r="AO111">
        <v>8931</v>
      </c>
      <c r="AP111">
        <v>49</v>
      </c>
      <c r="AQ111">
        <v>0</v>
      </c>
    </row>
    <row r="112" spans="1:43">
      <c r="A112" s="27">
        <v>38096</v>
      </c>
      <c r="B112" s="27"/>
      <c r="C112">
        <v>20.8</v>
      </c>
      <c r="D112">
        <v>25.9</v>
      </c>
      <c r="E112">
        <v>15.5</v>
      </c>
      <c r="F112">
        <v>26</v>
      </c>
      <c r="G112">
        <v>10</v>
      </c>
      <c r="H112">
        <v>0.8</v>
      </c>
      <c r="I112" s="10">
        <v>935</v>
      </c>
      <c r="J112">
        <v>5.8</v>
      </c>
      <c r="K112" s="2">
        <v>10</v>
      </c>
      <c r="L112" s="1">
        <f t="shared" si="19"/>
        <v>6.5231987268610334</v>
      </c>
      <c r="M112" s="1">
        <f t="shared" si="20"/>
        <v>42</v>
      </c>
      <c r="N112" s="1">
        <f t="shared" si="21"/>
        <v>2.457420719105694</v>
      </c>
      <c r="O112" s="1">
        <f t="shared" si="36"/>
        <v>0.15117342777308698</v>
      </c>
      <c r="P112" s="1">
        <f t="shared" si="22"/>
        <v>0.53707162022029786</v>
      </c>
      <c r="Q112">
        <f t="shared" si="23"/>
        <v>1.3715613810962084</v>
      </c>
      <c r="R112">
        <f t="shared" si="24"/>
        <v>12.378982894333564</v>
      </c>
      <c r="S112">
        <f t="shared" si="25"/>
        <v>1.620285719153608</v>
      </c>
      <c r="T112">
        <v>0.2432</v>
      </c>
      <c r="U112" s="1">
        <f t="shared" si="26"/>
        <v>0.19680251517621056</v>
      </c>
      <c r="V112" s="1">
        <v>110</v>
      </c>
      <c r="W112" s="1">
        <f t="shared" si="27"/>
        <v>8.3064738513309777</v>
      </c>
      <c r="X112" s="1">
        <f t="shared" si="28"/>
        <v>38.211611867749447</v>
      </c>
      <c r="Y112" s="1">
        <f t="shared" si="29"/>
        <v>0.98958160624384317</v>
      </c>
      <c r="Z112" s="1">
        <f t="shared" si="37"/>
        <v>0.11400000000000027</v>
      </c>
      <c r="AA112" s="1">
        <f t="shared" si="30"/>
        <v>6.0313426298878037E-2</v>
      </c>
      <c r="AB112" s="1">
        <f t="shared" si="31"/>
        <v>2.4518911999999999</v>
      </c>
      <c r="AC112" s="1">
        <f t="shared" si="32"/>
        <v>4.3381162359740753</v>
      </c>
      <c r="AF112" s="1">
        <f t="shared" si="33"/>
        <v>10.94024802924503</v>
      </c>
      <c r="AG112" s="1">
        <f t="shared" si="34"/>
        <v>2.9715897038978483</v>
      </c>
      <c r="AH112" s="1">
        <f t="shared" si="35"/>
        <v>6.143347827551163</v>
      </c>
      <c r="AI112">
        <v>15.2</v>
      </c>
      <c r="AJ112">
        <v>7</v>
      </c>
      <c r="AK112">
        <v>233</v>
      </c>
      <c r="AL112">
        <v>6</v>
      </c>
      <c r="AM112">
        <v>8996</v>
      </c>
      <c r="AN112">
        <v>9075</v>
      </c>
      <c r="AO112">
        <v>8917</v>
      </c>
      <c r="AP112">
        <v>58</v>
      </c>
      <c r="AQ112">
        <v>0</v>
      </c>
    </row>
    <row r="113" spans="1:43">
      <c r="A113" s="27">
        <v>38097</v>
      </c>
      <c r="B113" s="27"/>
      <c r="C113">
        <v>9.6999999999999993</v>
      </c>
      <c r="D113">
        <v>17.600000000000001</v>
      </c>
      <c r="E113">
        <v>7.5</v>
      </c>
      <c r="F113">
        <v>56</v>
      </c>
      <c r="G113">
        <v>38</v>
      </c>
      <c r="H113">
        <v>1.4</v>
      </c>
      <c r="I113" s="10">
        <v>935</v>
      </c>
      <c r="J113">
        <v>4</v>
      </c>
      <c r="K113" s="2">
        <v>10</v>
      </c>
      <c r="L113" s="1">
        <f t="shared" si="19"/>
        <v>3.1721956270646552</v>
      </c>
      <c r="M113" s="1">
        <f t="shared" si="20"/>
        <v>74</v>
      </c>
      <c r="N113" s="1">
        <f t="shared" si="21"/>
        <v>1.2038879226915637</v>
      </c>
      <c r="O113" s="1">
        <f t="shared" si="36"/>
        <v>8.0865654365585876E-2</v>
      </c>
      <c r="P113" s="1">
        <f t="shared" si="22"/>
        <v>0.76626223866495702</v>
      </c>
      <c r="Q113">
        <f t="shared" si="23"/>
        <v>1.4314356455043007</v>
      </c>
      <c r="R113">
        <f t="shared" si="24"/>
        <v>12.391109634638145</v>
      </c>
      <c r="S113">
        <f t="shared" si="25"/>
        <v>1.6218729888269823</v>
      </c>
      <c r="T113">
        <v>0.2432</v>
      </c>
      <c r="U113" s="1">
        <f t="shared" si="26"/>
        <v>0.20293996094111688</v>
      </c>
      <c r="V113" s="1">
        <v>111</v>
      </c>
      <c r="W113" s="1">
        <f t="shared" si="27"/>
        <v>9.0232477799272246</v>
      </c>
      <c r="X113" s="1">
        <f t="shared" si="28"/>
        <v>38.234274251560493</v>
      </c>
      <c r="Y113" s="1">
        <f t="shared" si="29"/>
        <v>0.98904460312975717</v>
      </c>
      <c r="Z113" s="1">
        <f t="shared" si="37"/>
        <v>-4.2180000000000009</v>
      </c>
      <c r="AA113" s="1">
        <f t="shared" si="30"/>
        <v>5.9675582354448017E-2</v>
      </c>
      <c r="AB113" s="1">
        <f t="shared" si="31"/>
        <v>2.4780983000000001</v>
      </c>
      <c r="AC113" s="1">
        <f t="shared" si="32"/>
        <v>2.9918043006717765</v>
      </c>
      <c r="AF113" s="1">
        <f t="shared" si="33"/>
        <v>7.6855343459863743</v>
      </c>
      <c r="AG113" s="1">
        <f t="shared" si="34"/>
        <v>2.9061337068482245</v>
      </c>
      <c r="AH113" s="1">
        <f t="shared" si="35"/>
        <v>8.5619732875258698</v>
      </c>
      <c r="AI113">
        <v>9.6</v>
      </c>
      <c r="AJ113">
        <v>14</v>
      </c>
      <c r="AK113">
        <v>151</v>
      </c>
      <c r="AL113">
        <v>14</v>
      </c>
      <c r="AM113">
        <v>9143</v>
      </c>
      <c r="AN113">
        <v>9160</v>
      </c>
      <c r="AO113">
        <v>9074</v>
      </c>
      <c r="AP113">
        <v>68</v>
      </c>
      <c r="AQ113">
        <v>32700</v>
      </c>
    </row>
    <row r="114" spans="1:43">
      <c r="A114" s="27">
        <v>38098</v>
      </c>
      <c r="B114" s="27"/>
      <c r="C114">
        <v>10.6</v>
      </c>
      <c r="D114">
        <v>16.3</v>
      </c>
      <c r="E114">
        <v>5.4</v>
      </c>
      <c r="F114">
        <v>47</v>
      </c>
      <c r="G114">
        <v>30</v>
      </c>
      <c r="H114">
        <v>11.1</v>
      </c>
      <c r="I114" s="10">
        <v>935</v>
      </c>
      <c r="J114">
        <v>2.1</v>
      </c>
      <c r="K114" s="2">
        <v>10</v>
      </c>
      <c r="L114" s="1">
        <f t="shared" si="19"/>
        <v>3.8413553837964889</v>
      </c>
      <c r="M114" s="1">
        <f t="shared" si="20"/>
        <v>64</v>
      </c>
      <c r="N114" s="1">
        <f t="shared" si="21"/>
        <v>1.2786344448492586</v>
      </c>
      <c r="O114" s="1">
        <f t="shared" si="36"/>
        <v>8.5263920929226411E-2</v>
      </c>
      <c r="P114" s="1">
        <f t="shared" si="22"/>
        <v>0.56522861970160432</v>
      </c>
      <c r="Q114">
        <f t="shared" si="23"/>
        <v>6.7759281851390396</v>
      </c>
      <c r="R114">
        <f t="shared" si="24"/>
        <v>12.403148942292134</v>
      </c>
      <c r="S114">
        <f t="shared" si="25"/>
        <v>1.6234488144361432</v>
      </c>
      <c r="T114">
        <v>0.2432</v>
      </c>
      <c r="U114" s="1">
        <f t="shared" si="26"/>
        <v>0.20901737042809468</v>
      </c>
      <c r="V114" s="1">
        <v>112</v>
      </c>
      <c r="W114" s="1">
        <f t="shared" si="27"/>
        <v>20.544972114304116</v>
      </c>
      <c r="X114" s="1">
        <f t="shared" si="28"/>
        <v>38.255260101300919</v>
      </c>
      <c r="Y114" s="1">
        <f t="shared" si="29"/>
        <v>0.98851084098037956</v>
      </c>
      <c r="Z114" s="1">
        <f t="shared" si="37"/>
        <v>0.34200000000000014</v>
      </c>
      <c r="AA114" s="1">
        <f t="shared" si="30"/>
        <v>5.9726796412298951E-2</v>
      </c>
      <c r="AB114" s="1">
        <f t="shared" si="31"/>
        <v>2.4759734</v>
      </c>
      <c r="AC114" s="1">
        <f t="shared" si="32"/>
        <v>1.5706972578526825</v>
      </c>
      <c r="AF114" s="1">
        <f t="shared" si="33"/>
        <v>8.2499360891229809</v>
      </c>
      <c r="AG114" s="1">
        <f t="shared" si="34"/>
        <v>4.7120536955287067</v>
      </c>
      <c r="AH114" s="1">
        <f t="shared" si="35"/>
        <v>9.9489226995343589</v>
      </c>
      <c r="AI114">
        <v>5.0999999999999996</v>
      </c>
      <c r="AJ114">
        <v>16</v>
      </c>
      <c r="AK114">
        <v>101</v>
      </c>
      <c r="AL114">
        <v>15</v>
      </c>
      <c r="AM114">
        <v>9129</v>
      </c>
      <c r="AN114">
        <v>9157</v>
      </c>
      <c r="AO114">
        <v>9103</v>
      </c>
      <c r="AP114">
        <v>57</v>
      </c>
      <c r="AQ114">
        <v>0</v>
      </c>
    </row>
    <row r="115" spans="1:43">
      <c r="A115" s="27">
        <v>38099</v>
      </c>
      <c r="B115" s="27"/>
      <c r="C115">
        <v>13.8</v>
      </c>
      <c r="D115">
        <v>21.9</v>
      </c>
      <c r="E115">
        <v>8.1</v>
      </c>
      <c r="F115">
        <v>33</v>
      </c>
      <c r="G115">
        <v>19</v>
      </c>
      <c r="H115">
        <v>10.3</v>
      </c>
      <c r="I115" s="10">
        <v>935</v>
      </c>
      <c r="J115">
        <v>2.5</v>
      </c>
      <c r="K115" s="2">
        <v>10</v>
      </c>
      <c r="L115" s="1">
        <f t="shared" si="19"/>
        <v>4.2803248664142943</v>
      </c>
      <c r="M115" s="1">
        <f t="shared" si="20"/>
        <v>47</v>
      </c>
      <c r="N115" s="1">
        <f t="shared" si="21"/>
        <v>1.5784913004187435</v>
      </c>
      <c r="O115" s="1">
        <f t="shared" si="36"/>
        <v>0.10259370675227342</v>
      </c>
      <c r="P115" s="1">
        <f t="shared" si="22"/>
        <v>0.50363427070457845</v>
      </c>
      <c r="Q115">
        <f t="shared" si="23"/>
        <v>6.8921195611598662</v>
      </c>
      <c r="R115">
        <f t="shared" si="24"/>
        <v>12.415097349656248</v>
      </c>
      <c r="S115">
        <f t="shared" si="25"/>
        <v>1.6250127421016032</v>
      </c>
      <c r="T115">
        <v>0.2432</v>
      </c>
      <c r="U115" s="1">
        <f t="shared" si="26"/>
        <v>0.21503294574064596</v>
      </c>
      <c r="V115" s="1">
        <v>113</v>
      </c>
      <c r="W115" s="1">
        <f t="shared" si="27"/>
        <v>19.593133847093902</v>
      </c>
      <c r="X115" s="1">
        <f t="shared" si="28"/>
        <v>38.27460510279397</v>
      </c>
      <c r="Y115" s="1">
        <f t="shared" si="29"/>
        <v>0.98798047770001152</v>
      </c>
      <c r="Z115" s="1">
        <f t="shared" si="37"/>
        <v>1.2160000000000004</v>
      </c>
      <c r="AA115" s="1">
        <f t="shared" si="30"/>
        <v>5.9909604938120954E-2</v>
      </c>
      <c r="AB115" s="1">
        <f t="shared" si="31"/>
        <v>2.4684181999999999</v>
      </c>
      <c r="AC115" s="1">
        <f t="shared" si="32"/>
        <v>1.8698776879198602</v>
      </c>
      <c r="AF115" s="1">
        <f t="shared" si="33"/>
        <v>10.333922029089777</v>
      </c>
      <c r="AG115" s="1">
        <f t="shared" si="34"/>
        <v>4.4769931286349367</v>
      </c>
      <c r="AH115" s="1">
        <f t="shared" si="35"/>
        <v>9.136094649729591</v>
      </c>
      <c r="AI115">
        <v>4.2</v>
      </c>
      <c r="AJ115">
        <v>16</v>
      </c>
      <c r="AK115">
        <v>72</v>
      </c>
      <c r="AL115">
        <v>16</v>
      </c>
      <c r="AM115">
        <v>9064</v>
      </c>
      <c r="AN115">
        <v>9116</v>
      </c>
      <c r="AO115">
        <v>9019</v>
      </c>
      <c r="AP115">
        <v>50</v>
      </c>
      <c r="AQ115">
        <v>0</v>
      </c>
    </row>
    <row r="116" spans="1:43">
      <c r="A116" s="27">
        <v>38100</v>
      </c>
      <c r="B116" s="27"/>
      <c r="C116">
        <v>15.2</v>
      </c>
      <c r="D116">
        <v>19.5</v>
      </c>
      <c r="E116">
        <v>10.9</v>
      </c>
      <c r="F116">
        <v>29</v>
      </c>
      <c r="G116">
        <v>16</v>
      </c>
      <c r="H116">
        <v>9</v>
      </c>
      <c r="I116" s="10">
        <v>935</v>
      </c>
      <c r="J116">
        <v>3.2</v>
      </c>
      <c r="K116" s="2">
        <v>10</v>
      </c>
      <c r="L116" s="1">
        <f t="shared" si="19"/>
        <v>4.9175647196732033</v>
      </c>
      <c r="M116" s="1">
        <f t="shared" si="20"/>
        <v>42</v>
      </c>
      <c r="N116" s="1">
        <f t="shared" si="21"/>
        <v>1.7279944907780873</v>
      </c>
      <c r="O116" s="1">
        <f t="shared" si="36"/>
        <v>0.11106866265203179</v>
      </c>
      <c r="P116" s="1">
        <f t="shared" si="22"/>
        <v>0.45534234435309695</v>
      </c>
      <c r="Q116">
        <f t="shared" si="23"/>
        <v>6.2483109038802258</v>
      </c>
      <c r="R116">
        <f t="shared" si="24"/>
        <v>12.426951344844529</v>
      </c>
      <c r="S116">
        <f t="shared" si="25"/>
        <v>1.6265643121524254</v>
      </c>
      <c r="T116">
        <v>0.2432</v>
      </c>
      <c r="U116" s="1">
        <f t="shared" si="26"/>
        <v>0.22098490727484435</v>
      </c>
      <c r="V116" s="1">
        <v>114</v>
      </c>
      <c r="W116" s="1">
        <f t="shared" si="27"/>
        <v>18.04831046061263</v>
      </c>
      <c r="X116" s="1">
        <f t="shared" si="28"/>
        <v>38.292346228941923</v>
      </c>
      <c r="Y116" s="1">
        <f t="shared" si="29"/>
        <v>0.98745367018745789</v>
      </c>
      <c r="Z116" s="1">
        <f t="shared" si="37"/>
        <v>0.53199999999999947</v>
      </c>
      <c r="AA116" s="1">
        <f t="shared" si="30"/>
        <v>5.9989936032163571E-2</v>
      </c>
      <c r="AB116" s="1">
        <f t="shared" si="31"/>
        <v>2.4651128</v>
      </c>
      <c r="AC116" s="1">
        <f t="shared" si="32"/>
        <v>2.3934434405374212</v>
      </c>
      <c r="AF116" s="1">
        <f t="shared" si="33"/>
        <v>8.5232058701053859</v>
      </c>
      <c r="AG116" s="1">
        <f t="shared" si="34"/>
        <v>4.2487998718956641</v>
      </c>
      <c r="AH116" s="1">
        <f t="shared" si="35"/>
        <v>9.2185793667058693</v>
      </c>
      <c r="AI116">
        <v>4.7</v>
      </c>
      <c r="AJ116">
        <v>16</v>
      </c>
      <c r="AK116">
        <v>91</v>
      </c>
      <c r="AL116">
        <v>16</v>
      </c>
      <c r="AM116">
        <v>9065</v>
      </c>
      <c r="AN116">
        <v>9085</v>
      </c>
      <c r="AO116">
        <v>9023</v>
      </c>
      <c r="AP116">
        <v>50</v>
      </c>
      <c r="AQ116">
        <v>0</v>
      </c>
    </row>
    <row r="117" spans="1:43">
      <c r="A117" s="27">
        <v>38101</v>
      </c>
      <c r="B117" s="27"/>
      <c r="C117">
        <v>14.9</v>
      </c>
      <c r="D117">
        <v>20.2</v>
      </c>
      <c r="E117">
        <v>10.8</v>
      </c>
      <c r="F117">
        <v>54</v>
      </c>
      <c r="G117">
        <v>28</v>
      </c>
      <c r="H117">
        <v>8.6</v>
      </c>
      <c r="I117" s="10">
        <v>935</v>
      </c>
      <c r="J117">
        <v>2.8</v>
      </c>
      <c r="K117" s="2">
        <v>10</v>
      </c>
      <c r="L117" s="1">
        <f t="shared" si="19"/>
        <v>4.1958081956560083</v>
      </c>
      <c r="M117" s="1">
        <f t="shared" si="20"/>
        <v>80</v>
      </c>
      <c r="N117" s="1">
        <f t="shared" si="21"/>
        <v>1.6949528505265632</v>
      </c>
      <c r="O117" s="1">
        <f t="shared" si="36"/>
        <v>0.10920421750070992</v>
      </c>
      <c r="P117" s="1">
        <f t="shared" si="22"/>
        <v>0.84985809816480185</v>
      </c>
      <c r="Q117">
        <f t="shared" si="23"/>
        <v>5.1797849301142724</v>
      </c>
      <c r="R117">
        <f t="shared" si="24"/>
        <v>12.438707372182714</v>
      </c>
      <c r="S117">
        <f t="shared" si="25"/>
        <v>1.6281030591862191</v>
      </c>
      <c r="T117">
        <v>0.2432</v>
      </c>
      <c r="U117" s="1">
        <f t="shared" si="26"/>
        <v>0.22687149424579917</v>
      </c>
      <c r="V117" s="1">
        <v>115</v>
      </c>
      <c r="W117" s="1">
        <f t="shared" si="27"/>
        <v>17.571552510880949</v>
      </c>
      <c r="X117" s="1">
        <f t="shared" si="28"/>
        <v>38.308521671308547</v>
      </c>
      <c r="Y117" s="1">
        <f t="shared" si="29"/>
        <v>0.98693057428961106</v>
      </c>
      <c r="Z117" s="1">
        <f t="shared" si="37"/>
        <v>-0.1139999999999996</v>
      </c>
      <c r="AA117" s="1">
        <f t="shared" si="30"/>
        <v>5.997270409603829E-2</v>
      </c>
      <c r="AB117" s="1">
        <f t="shared" si="31"/>
        <v>2.4658210999999999</v>
      </c>
      <c r="AC117" s="1">
        <f t="shared" si="32"/>
        <v>2.0942630104702431</v>
      </c>
      <c r="AF117" s="1">
        <f t="shared" si="33"/>
        <v>8.8335426111979505</v>
      </c>
      <c r="AG117" s="1">
        <f t="shared" si="34"/>
        <v>4.4129208308415686</v>
      </c>
      <c r="AH117" s="1">
        <f t="shared" si="35"/>
        <v>10.171363877632601</v>
      </c>
      <c r="AI117">
        <v>7.6</v>
      </c>
      <c r="AJ117">
        <v>14</v>
      </c>
      <c r="AK117">
        <v>120</v>
      </c>
      <c r="AL117">
        <v>15</v>
      </c>
      <c r="AM117">
        <v>9111</v>
      </c>
      <c r="AN117">
        <v>9127</v>
      </c>
      <c r="AO117">
        <v>9082</v>
      </c>
      <c r="AP117">
        <v>86</v>
      </c>
      <c r="AQ117">
        <v>1</v>
      </c>
    </row>
    <row r="118" spans="1:43">
      <c r="A118" s="27">
        <v>38102</v>
      </c>
      <c r="B118" s="27"/>
      <c r="C118">
        <v>20.399999999999999</v>
      </c>
      <c r="D118">
        <v>29.5</v>
      </c>
      <c r="E118">
        <v>12.3</v>
      </c>
      <c r="F118">
        <v>26</v>
      </c>
      <c r="G118">
        <v>11</v>
      </c>
      <c r="H118">
        <v>11.1</v>
      </c>
      <c r="I118" s="10">
        <v>935</v>
      </c>
      <c r="J118">
        <v>3.2</v>
      </c>
      <c r="K118" s="2">
        <v>10</v>
      </c>
      <c r="L118" s="1">
        <f t="shared" si="19"/>
        <v>5.6966258723037013</v>
      </c>
      <c r="M118" s="1">
        <f t="shared" si="20"/>
        <v>41</v>
      </c>
      <c r="N118" s="1">
        <f t="shared" si="21"/>
        <v>2.3975952206649094</v>
      </c>
      <c r="O118" s="1">
        <f t="shared" si="36"/>
        <v>0.14795136665796005</v>
      </c>
      <c r="P118" s="1">
        <f t="shared" si="22"/>
        <v>0.52019201433890916</v>
      </c>
      <c r="Q118">
        <f t="shared" si="23"/>
        <v>7.9260665689849974</v>
      </c>
      <c r="R118">
        <f t="shared" si="24"/>
        <v>12.450361832844493</v>
      </c>
      <c r="S118">
        <f t="shared" si="25"/>
        <v>1.6296285121524205</v>
      </c>
      <c r="T118">
        <v>0.2432</v>
      </c>
      <c r="U118" s="1">
        <f t="shared" si="26"/>
        <v>0.2326909652085542</v>
      </c>
      <c r="V118" s="1">
        <v>116</v>
      </c>
      <c r="W118" s="1">
        <f t="shared" si="27"/>
        <v>20.531371873778088</v>
      </c>
      <c r="X118" s="1">
        <f t="shared" si="28"/>
        <v>38.323170770594224</v>
      </c>
      <c r="Y118" s="1">
        <f t="shared" si="29"/>
        <v>0.98641134475534609</v>
      </c>
      <c r="Z118" s="1">
        <f t="shared" si="37"/>
        <v>2.0899999999999994</v>
      </c>
      <c r="AA118" s="1">
        <f t="shared" si="30"/>
        <v>6.0290204196346321E-2</v>
      </c>
      <c r="AB118" s="1">
        <f t="shared" si="31"/>
        <v>2.4528355999999998</v>
      </c>
      <c r="AC118" s="1">
        <f t="shared" si="32"/>
        <v>2.3934434405374212</v>
      </c>
      <c r="AF118" s="1">
        <f t="shared" si="33"/>
        <v>13.964225610452203</v>
      </c>
      <c r="AG118" s="1">
        <f t="shared" si="34"/>
        <v>4.6011332330852035</v>
      </c>
      <c r="AH118" s="1">
        <f t="shared" si="35"/>
        <v>9.4133451270181627</v>
      </c>
      <c r="AI118">
        <v>9.6999999999999993</v>
      </c>
      <c r="AJ118">
        <v>7</v>
      </c>
      <c r="AK118">
        <v>153</v>
      </c>
      <c r="AL118">
        <v>7</v>
      </c>
      <c r="AM118">
        <v>9059</v>
      </c>
      <c r="AN118">
        <v>9106</v>
      </c>
      <c r="AO118">
        <v>9028</v>
      </c>
      <c r="AP118">
        <v>55</v>
      </c>
      <c r="AQ118">
        <v>0</v>
      </c>
    </row>
    <row r="119" spans="1:43">
      <c r="A119" s="27">
        <v>38103</v>
      </c>
      <c r="B119" s="27"/>
      <c r="C119">
        <v>21.3</v>
      </c>
      <c r="D119">
        <v>26</v>
      </c>
      <c r="E119">
        <v>15.8</v>
      </c>
      <c r="F119">
        <v>30</v>
      </c>
      <c r="G119">
        <v>14</v>
      </c>
      <c r="H119">
        <v>10.6</v>
      </c>
      <c r="I119" s="10">
        <v>935</v>
      </c>
      <c r="J119">
        <v>4.0999999999999996</v>
      </c>
      <c r="K119" s="2">
        <v>10</v>
      </c>
      <c r="L119" s="1">
        <f t="shared" si="19"/>
        <v>6.6485031527018856</v>
      </c>
      <c r="M119" s="1">
        <f t="shared" si="20"/>
        <v>46</v>
      </c>
      <c r="N119" s="1">
        <f t="shared" si="21"/>
        <v>2.5340344524230103</v>
      </c>
      <c r="O119" s="1">
        <f t="shared" si="36"/>
        <v>0.15528425692196926</v>
      </c>
      <c r="P119" s="1">
        <f t="shared" si="22"/>
        <v>0.64840633709031792</v>
      </c>
      <c r="Q119">
        <f t="shared" si="23"/>
        <v>7.2044022428298087</v>
      </c>
      <c r="R119">
        <f t="shared" si="24"/>
        <v>12.461911085670172</v>
      </c>
      <c r="S119">
        <f t="shared" si="25"/>
        <v>1.6311401944594466</v>
      </c>
      <c r="T119">
        <v>0.2432</v>
      </c>
      <c r="U119" s="1">
        <f t="shared" si="26"/>
        <v>0.23844159857326322</v>
      </c>
      <c r="V119" s="1">
        <v>117</v>
      </c>
      <c r="W119" s="1">
        <f t="shared" si="27"/>
        <v>19.934044966009271</v>
      </c>
      <c r="X119" s="1">
        <f t="shared" si="28"/>
        <v>38.336333946123837</v>
      </c>
      <c r="Y119" s="1">
        <f t="shared" si="29"/>
        <v>0.98589613518974173</v>
      </c>
      <c r="Z119" s="1">
        <f t="shared" si="37"/>
        <v>0.3420000000000008</v>
      </c>
      <c r="AA119" s="1">
        <f t="shared" si="30"/>
        <v>6.0342479095581394E-2</v>
      </c>
      <c r="AB119" s="1">
        <f t="shared" si="31"/>
        <v>2.4507106999999997</v>
      </c>
      <c r="AC119" s="1">
        <f t="shared" si="32"/>
        <v>3.0665994081885706</v>
      </c>
      <c r="AF119" s="1">
        <f t="shared" si="33"/>
        <v>11.010708338383949</v>
      </c>
      <c r="AG119" s="1">
        <f t="shared" si="34"/>
        <v>4.6577667469988651</v>
      </c>
      <c r="AH119" s="1">
        <f t="shared" si="35"/>
        <v>11.240458733560123</v>
      </c>
      <c r="AI119">
        <v>10.9</v>
      </c>
      <c r="AJ119">
        <v>7</v>
      </c>
      <c r="AK119">
        <v>173</v>
      </c>
      <c r="AL119">
        <v>7</v>
      </c>
      <c r="AM119">
        <v>9022</v>
      </c>
      <c r="AN119">
        <v>9043</v>
      </c>
      <c r="AO119">
        <v>9006</v>
      </c>
      <c r="AP119">
        <v>74</v>
      </c>
      <c r="AQ119">
        <v>0</v>
      </c>
    </row>
    <row r="120" spans="1:43">
      <c r="A120" s="27">
        <v>38104</v>
      </c>
      <c r="B120" s="27"/>
      <c r="C120">
        <v>11.4</v>
      </c>
      <c r="D120">
        <v>20.8</v>
      </c>
      <c r="E120">
        <v>8.6</v>
      </c>
      <c r="F120">
        <v>78</v>
      </c>
      <c r="G120">
        <v>38</v>
      </c>
      <c r="H120">
        <v>0</v>
      </c>
      <c r="I120" s="10">
        <v>935</v>
      </c>
      <c r="J120">
        <v>3</v>
      </c>
      <c r="K120" s="2">
        <v>10</v>
      </c>
      <c r="L120" s="1">
        <f t="shared" si="19"/>
        <v>2.4496654811060283</v>
      </c>
      <c r="M120" s="1">
        <f t="shared" si="20"/>
        <v>118</v>
      </c>
      <c r="N120" s="1">
        <f t="shared" si="21"/>
        <v>1.3484693686655054</v>
      </c>
      <c r="O120" s="1">
        <f t="shared" si="36"/>
        <v>8.9343192931207543E-2</v>
      </c>
      <c r="P120" s="1">
        <f t="shared" si="22"/>
        <v>1.1263939361814657</v>
      </c>
      <c r="Q120">
        <f t="shared" si="23"/>
        <v>0.64432178598267831</v>
      </c>
      <c r="R120">
        <f t="shared" si="24"/>
        <v>12.473351448171918</v>
      </c>
      <c r="S120">
        <f t="shared" si="25"/>
        <v>1.6326376241062721</v>
      </c>
      <c r="T120">
        <v>0.2432</v>
      </c>
      <c r="U120" s="1">
        <f t="shared" si="26"/>
        <v>0.24412169311449314</v>
      </c>
      <c r="V120" s="1">
        <v>118</v>
      </c>
      <c r="W120" s="1">
        <f t="shared" si="27"/>
        <v>7.3820001302097129</v>
      </c>
      <c r="X120" s="1">
        <f t="shared" si="28"/>
        <v>38.348052624466042</v>
      </c>
      <c r="Y120" s="1">
        <f t="shared" si="29"/>
        <v>0.98538509800863816</v>
      </c>
      <c r="Z120" s="1">
        <f t="shared" si="37"/>
        <v>-3.762</v>
      </c>
      <c r="AA120" s="1">
        <f t="shared" si="30"/>
        <v>5.9772393872088138E-2</v>
      </c>
      <c r="AB120" s="1">
        <f t="shared" si="31"/>
        <v>2.4740845999999999</v>
      </c>
      <c r="AC120" s="1">
        <f t="shared" si="32"/>
        <v>2.2438532255038321</v>
      </c>
      <c r="AF120" s="1">
        <f t="shared" si="33"/>
        <v>8.9956783312869746</v>
      </c>
      <c r="AG120" s="1">
        <f t="shared" si="34"/>
        <v>2.698389041481613</v>
      </c>
      <c r="AH120" s="1">
        <f t="shared" si="35"/>
        <v>7.9265639377411325</v>
      </c>
      <c r="AI120">
        <v>5.3</v>
      </c>
      <c r="AJ120">
        <v>1</v>
      </c>
      <c r="AK120">
        <v>106</v>
      </c>
      <c r="AL120">
        <v>16</v>
      </c>
      <c r="AM120">
        <v>9075</v>
      </c>
      <c r="AN120">
        <v>9116</v>
      </c>
      <c r="AO120">
        <v>9025</v>
      </c>
      <c r="AP120">
        <v>101</v>
      </c>
      <c r="AQ120">
        <v>84</v>
      </c>
    </row>
    <row r="121" spans="1:43">
      <c r="A121" s="27">
        <v>38105</v>
      </c>
      <c r="B121" s="27"/>
      <c r="C121">
        <v>6.5</v>
      </c>
      <c r="D121">
        <v>9.6</v>
      </c>
      <c r="E121">
        <v>4.2</v>
      </c>
      <c r="F121">
        <v>66</v>
      </c>
      <c r="G121">
        <v>43</v>
      </c>
      <c r="H121">
        <v>5.4</v>
      </c>
      <c r="I121" s="10">
        <v>935</v>
      </c>
      <c r="J121">
        <v>2.5</v>
      </c>
      <c r="K121" s="2">
        <v>10</v>
      </c>
      <c r="L121" s="1">
        <f t="shared" si="19"/>
        <v>2.7857358932190417</v>
      </c>
      <c r="M121" s="1">
        <f t="shared" si="20"/>
        <v>89</v>
      </c>
      <c r="N121" s="1">
        <f t="shared" si="21"/>
        <v>0.96829408068935052</v>
      </c>
      <c r="O121" s="1">
        <f t="shared" si="36"/>
        <v>6.6759308330853875E-2</v>
      </c>
      <c r="P121" s="1">
        <f t="shared" si="22"/>
        <v>0.62424988814011939</v>
      </c>
      <c r="Q121">
        <f t="shared" si="23"/>
        <v>3.3773281534050676</v>
      </c>
      <c r="R121">
        <f t="shared" si="24"/>
        <v>12.484679197729495</v>
      </c>
      <c r="S121">
        <f t="shared" si="25"/>
        <v>1.6341203138389391</v>
      </c>
      <c r="T121">
        <v>0.2432</v>
      </c>
      <c r="U121" s="1">
        <f t="shared" si="26"/>
        <v>0.24972956847450212</v>
      </c>
      <c r="V121" s="1">
        <v>119</v>
      </c>
      <c r="W121" s="1">
        <f t="shared" si="27"/>
        <v>13.771579068563595</v>
      </c>
      <c r="X121" s="1">
        <f t="shared" si="28"/>
        <v>38.358369167303579</v>
      </c>
      <c r="Y121" s="1">
        <f t="shared" si="29"/>
        <v>0.98487838439354769</v>
      </c>
      <c r="Z121" s="1">
        <f t="shared" si="37"/>
        <v>-1.8620000000000001</v>
      </c>
      <c r="AA121" s="1">
        <f t="shared" si="30"/>
        <v>5.9494197072949888E-2</v>
      </c>
      <c r="AB121" s="1">
        <f t="shared" si="31"/>
        <v>2.4856534999999997</v>
      </c>
      <c r="AC121" s="1">
        <f t="shared" si="32"/>
        <v>1.8698776879198602</v>
      </c>
      <c r="AF121" s="1">
        <f t="shared" si="33"/>
        <v>4.9818554716326053</v>
      </c>
      <c r="AG121" s="1">
        <f t="shared" si="34"/>
        <v>3.6424385144808138</v>
      </c>
      <c r="AH121" s="1">
        <f t="shared" si="35"/>
        <v>8.1657592581101976</v>
      </c>
      <c r="AI121">
        <v>6.6</v>
      </c>
      <c r="AJ121">
        <v>15</v>
      </c>
      <c r="AK121">
        <v>108</v>
      </c>
      <c r="AL121">
        <v>15</v>
      </c>
      <c r="AM121">
        <v>9168</v>
      </c>
      <c r="AN121">
        <v>9189</v>
      </c>
      <c r="AO121">
        <v>9116</v>
      </c>
      <c r="AP121">
        <v>63</v>
      </c>
      <c r="AQ121">
        <v>108</v>
      </c>
    </row>
    <row r="122" spans="1:43">
      <c r="A122" s="27">
        <v>38106</v>
      </c>
      <c r="B122" s="27"/>
      <c r="C122">
        <v>7.5</v>
      </c>
      <c r="D122">
        <v>12.2</v>
      </c>
      <c r="E122">
        <v>3.6</v>
      </c>
      <c r="F122">
        <v>52</v>
      </c>
      <c r="G122">
        <v>29</v>
      </c>
      <c r="H122">
        <v>9.9</v>
      </c>
      <c r="I122" s="10">
        <v>935</v>
      </c>
      <c r="J122">
        <v>2.1</v>
      </c>
      <c r="K122" s="2">
        <v>10</v>
      </c>
      <c r="L122" s="1">
        <f t="shared" si="19"/>
        <v>3.2581049882625219</v>
      </c>
      <c r="M122" s="1">
        <f t="shared" si="20"/>
        <v>75</v>
      </c>
      <c r="N122" s="1">
        <f t="shared" si="21"/>
        <v>1.0371194102680934</v>
      </c>
      <c r="O122" s="1">
        <f t="shared" si="36"/>
        <v>7.0921496260763855E-2</v>
      </c>
      <c r="P122" s="1">
        <f t="shared" si="22"/>
        <v>0.50272662534148216</v>
      </c>
      <c r="Q122">
        <f t="shared" si="23"/>
        <v>5.9794647106441881</v>
      </c>
      <c r="R122">
        <f t="shared" si="24"/>
        <v>12.495890572979961</v>
      </c>
      <c r="S122">
        <f t="shared" si="25"/>
        <v>1.6355877713324558</v>
      </c>
      <c r="T122">
        <v>0.2432</v>
      </c>
      <c r="U122" s="1">
        <f t="shared" si="26"/>
        <v>0.25526356566034364</v>
      </c>
      <c r="V122" s="1">
        <v>120</v>
      </c>
      <c r="W122" s="1">
        <f t="shared" si="27"/>
        <v>19.088523044552275</v>
      </c>
      <c r="X122" s="1">
        <f t="shared" si="28"/>
        <v>38.367326798672735</v>
      </c>
      <c r="Y122" s="1">
        <f t="shared" si="29"/>
        <v>0.98437614424693076</v>
      </c>
      <c r="Z122" s="1">
        <f t="shared" si="37"/>
        <v>0.38</v>
      </c>
      <c r="AA122" s="1">
        <f t="shared" si="30"/>
        <v>5.9550761412144423E-2</v>
      </c>
      <c r="AB122" s="1">
        <f t="shared" si="31"/>
        <v>2.4832924999999997</v>
      </c>
      <c r="AC122" s="1">
        <f t="shared" si="32"/>
        <v>1.5706972578526825</v>
      </c>
      <c r="AF122" s="1">
        <f t="shared" si="33"/>
        <v>6.5472530113614678</v>
      </c>
      <c r="AG122" s="1">
        <f t="shared" si="34"/>
        <v>4.4500178584994377</v>
      </c>
      <c r="AH122" s="1">
        <f t="shared" si="35"/>
        <v>8.7181941027731469</v>
      </c>
      <c r="AI122">
        <v>4.5</v>
      </c>
      <c r="AJ122">
        <v>1</v>
      </c>
      <c r="AK122">
        <v>83</v>
      </c>
      <c r="AL122">
        <v>1</v>
      </c>
      <c r="AM122">
        <v>9134</v>
      </c>
      <c r="AN122">
        <v>9155</v>
      </c>
      <c r="AO122">
        <v>9113</v>
      </c>
      <c r="AP122">
        <v>52</v>
      </c>
      <c r="AQ122">
        <v>0</v>
      </c>
    </row>
    <row r="123" spans="1:43">
      <c r="A123" s="27">
        <v>38107</v>
      </c>
      <c r="B123" s="27"/>
      <c r="C123">
        <v>8.6</v>
      </c>
      <c r="D123">
        <v>12.2</v>
      </c>
      <c r="E123">
        <v>6.1</v>
      </c>
      <c r="F123">
        <v>54</v>
      </c>
      <c r="G123">
        <v>29</v>
      </c>
      <c r="H123">
        <v>4.5999999999999996</v>
      </c>
      <c r="I123" s="10">
        <v>935</v>
      </c>
      <c r="J123">
        <v>1.7</v>
      </c>
      <c r="K123" s="2">
        <v>10</v>
      </c>
      <c r="L123" s="1">
        <f t="shared" si="19"/>
        <v>2.5902128039017955</v>
      </c>
      <c r="M123" s="1">
        <f t="shared" si="20"/>
        <v>79</v>
      </c>
      <c r="N123" s="1">
        <f t="shared" si="21"/>
        <v>1.117769490765057</v>
      </c>
      <c r="O123" s="1">
        <f t="shared" si="36"/>
        <v>7.5754275331462062E-2</v>
      </c>
      <c r="P123" s="1">
        <f t="shared" si="22"/>
        <v>0.57819188579029723</v>
      </c>
      <c r="Q123">
        <f t="shared" si="23"/>
        <v>3.1281292480762439</v>
      </c>
      <c r="R123">
        <f t="shared" si="24"/>
        <v>12.506981775404466</v>
      </c>
      <c r="S123">
        <f t="shared" si="25"/>
        <v>1.6370394993984902</v>
      </c>
      <c r="T123">
        <v>0.2432</v>
      </c>
      <c r="U123" s="1">
        <f t="shared" si="26"/>
        <v>0.26072204753465189</v>
      </c>
      <c r="V123" s="1">
        <v>121</v>
      </c>
      <c r="W123" s="1">
        <f t="shared" si="27"/>
        <v>12.821112239456493</v>
      </c>
      <c r="X123" s="1">
        <f t="shared" si="28"/>
        <v>38.374969531689743</v>
      </c>
      <c r="Y123" s="1">
        <f t="shared" si="29"/>
        <v>0.98387852614784932</v>
      </c>
      <c r="Z123" s="1">
        <f t="shared" si="37"/>
        <v>0.41799999999999987</v>
      </c>
      <c r="AA123" s="1">
        <f t="shared" si="30"/>
        <v>5.9613106544264813E-2</v>
      </c>
      <c r="AB123" s="1">
        <f t="shared" si="31"/>
        <v>2.4806954000000001</v>
      </c>
      <c r="AC123" s="1">
        <f t="shared" si="32"/>
        <v>1.2715168277855049</v>
      </c>
      <c r="AF123" s="1">
        <f t="shared" si="33"/>
        <v>5.7549919974800225</v>
      </c>
      <c r="AG123" s="1">
        <f t="shared" si="34"/>
        <v>3.4880720845088917</v>
      </c>
      <c r="AH123" s="1">
        <f t="shared" si="35"/>
        <v>6.5399855040008061</v>
      </c>
      <c r="AI123">
        <v>4.4000000000000004</v>
      </c>
      <c r="AJ123">
        <v>1</v>
      </c>
      <c r="AK123">
        <v>87</v>
      </c>
      <c r="AL123">
        <v>16</v>
      </c>
      <c r="AM123">
        <v>9159</v>
      </c>
      <c r="AN123">
        <v>9173</v>
      </c>
      <c r="AO123">
        <v>9121</v>
      </c>
      <c r="AP123">
        <v>58</v>
      </c>
      <c r="AQ123">
        <v>0</v>
      </c>
    </row>
    <row r="124" spans="1:43">
      <c r="A124" s="27">
        <v>38108</v>
      </c>
      <c r="B124" s="27"/>
      <c r="C124">
        <v>9.3000000000000007</v>
      </c>
      <c r="D124">
        <v>13.1</v>
      </c>
      <c r="E124">
        <v>5.3</v>
      </c>
      <c r="F124">
        <v>46</v>
      </c>
      <c r="G124">
        <v>22</v>
      </c>
      <c r="H124">
        <v>9.1999999999999993</v>
      </c>
      <c r="I124" s="10">
        <v>935</v>
      </c>
      <c r="J124">
        <v>2.6</v>
      </c>
      <c r="K124" s="2">
        <v>10</v>
      </c>
      <c r="L124" s="1">
        <f t="shared" si="19"/>
        <v>3.6530073488333232</v>
      </c>
      <c r="M124" s="1">
        <f t="shared" si="20"/>
        <v>70</v>
      </c>
      <c r="N124" s="1">
        <f t="shared" si="21"/>
        <v>1.1719199459898388</v>
      </c>
      <c r="O124" s="1">
        <f t="shared" si="36"/>
        <v>7.8973930921462279E-2</v>
      </c>
      <c r="P124" s="1">
        <f t="shared" si="22"/>
        <v>0.47775375817190169</v>
      </c>
      <c r="Q124">
        <f t="shared" si="23"/>
        <v>5.762148117599323</v>
      </c>
      <c r="R124">
        <f t="shared" si="24"/>
        <v>12.517948971114716</v>
      </c>
      <c r="S124">
        <f t="shared" si="25"/>
        <v>1.6384749962192038</v>
      </c>
      <c r="T124">
        <v>0.2432</v>
      </c>
      <c r="U124" s="1">
        <f t="shared" si="26"/>
        <v>0.26610339929995996</v>
      </c>
      <c r="V124" s="1">
        <v>122</v>
      </c>
      <c r="W124" s="1">
        <f t="shared" si="27"/>
        <v>18.248551178080813</v>
      </c>
      <c r="X124" s="1">
        <f t="shared" si="28"/>
        <v>38.381342094880758</v>
      </c>
      <c r="Y124" s="1">
        <f t="shared" si="29"/>
        <v>0.9833856773080123</v>
      </c>
      <c r="Z124" s="1">
        <f t="shared" si="37"/>
        <v>0.2660000000000004</v>
      </c>
      <c r="AA124" s="1">
        <f t="shared" si="30"/>
        <v>5.9652848732322211E-2</v>
      </c>
      <c r="AB124" s="1">
        <f t="shared" si="31"/>
        <v>2.4790426999999999</v>
      </c>
      <c r="AC124" s="1">
        <f t="shared" si="32"/>
        <v>1.9446727954366547</v>
      </c>
      <c r="AF124" s="1">
        <f t="shared" si="33"/>
        <v>6.6813555743632973</v>
      </c>
      <c r="AG124" s="1">
        <f t="shared" si="34"/>
        <v>4.31147048447915</v>
      </c>
      <c r="AH124" s="1">
        <f t="shared" si="35"/>
        <v>8.7718802934172171</v>
      </c>
      <c r="AI124">
        <v>5.0999999999999996</v>
      </c>
      <c r="AJ124">
        <v>1</v>
      </c>
      <c r="AK124">
        <v>91</v>
      </c>
      <c r="AL124">
        <v>2</v>
      </c>
      <c r="AM124">
        <v>9184</v>
      </c>
      <c r="AN124">
        <v>9203</v>
      </c>
      <c r="AO124">
        <v>9158</v>
      </c>
      <c r="AP124">
        <v>51</v>
      </c>
      <c r="AQ124">
        <v>1</v>
      </c>
    </row>
    <row r="125" spans="1:43">
      <c r="A125" s="27">
        <v>38109</v>
      </c>
      <c r="B125" s="27"/>
      <c r="C125">
        <v>10.6</v>
      </c>
      <c r="D125">
        <v>17.100000000000001</v>
      </c>
      <c r="E125">
        <v>4.5</v>
      </c>
      <c r="F125">
        <v>31</v>
      </c>
      <c r="G125">
        <v>13</v>
      </c>
      <c r="H125">
        <v>12.1</v>
      </c>
      <c r="I125" s="10">
        <v>935</v>
      </c>
      <c r="J125">
        <v>2.8</v>
      </c>
      <c r="K125" s="2">
        <v>10</v>
      </c>
      <c r="L125" s="1">
        <f t="shared" si="19"/>
        <v>4.4426559194550173</v>
      </c>
      <c r="M125" s="1">
        <f t="shared" si="20"/>
        <v>49</v>
      </c>
      <c r="N125" s="1">
        <f t="shared" si="21"/>
        <v>1.2786344448492586</v>
      </c>
      <c r="O125" s="1">
        <f t="shared" si="36"/>
        <v>8.5263920929226411E-2</v>
      </c>
      <c r="P125" s="1">
        <f t="shared" si="22"/>
        <v>0.33323267736902373</v>
      </c>
      <c r="Q125">
        <f t="shared" si="23"/>
        <v>8.0084287771635001</v>
      </c>
      <c r="R125">
        <f t="shared" si="24"/>
        <v>12.528788292841387</v>
      </c>
      <c r="S125">
        <f t="shared" si="25"/>
        <v>1.6398937556075115</v>
      </c>
      <c r="T125">
        <v>0.2432</v>
      </c>
      <c r="U125" s="1">
        <f t="shared" si="26"/>
        <v>0.27140602897640986</v>
      </c>
      <c r="V125" s="1">
        <v>123</v>
      </c>
      <c r="W125" s="1">
        <f t="shared" si="27"/>
        <v>21.66240470133177</v>
      </c>
      <c r="X125" s="1">
        <f t="shared" si="28"/>
        <v>38.386489858230412</v>
      </c>
      <c r="Y125" s="1">
        <f t="shared" si="29"/>
        <v>0.98289774352822612</v>
      </c>
      <c r="Z125" s="1">
        <f t="shared" si="37"/>
        <v>0.49399999999999961</v>
      </c>
      <c r="AA125" s="1">
        <f t="shared" si="30"/>
        <v>5.9726796412298951E-2</v>
      </c>
      <c r="AB125" s="1">
        <f t="shared" si="31"/>
        <v>2.4759734</v>
      </c>
      <c r="AC125" s="1">
        <f t="shared" si="32"/>
        <v>2.0942630104702431</v>
      </c>
      <c r="AF125" s="1">
        <f t="shared" si="33"/>
        <v>8.9004066542091103</v>
      </c>
      <c r="AG125" s="1">
        <f t="shared" si="34"/>
        <v>4.6787990420846297</v>
      </c>
      <c r="AH125" s="1">
        <f t="shared" si="35"/>
        <v>9.7510355881754176</v>
      </c>
      <c r="AI125">
        <v>4.2</v>
      </c>
      <c r="AJ125">
        <v>1</v>
      </c>
      <c r="AK125">
        <v>89</v>
      </c>
      <c r="AL125">
        <v>1</v>
      </c>
      <c r="AM125">
        <v>9195</v>
      </c>
      <c r="AN125">
        <v>9204</v>
      </c>
      <c r="AO125">
        <v>9179</v>
      </c>
      <c r="AP125">
        <v>36</v>
      </c>
      <c r="AQ125">
        <v>0</v>
      </c>
    </row>
    <row r="126" spans="1:43">
      <c r="A126" s="27">
        <v>38110</v>
      </c>
      <c r="B126" s="27"/>
      <c r="C126">
        <v>13.8</v>
      </c>
      <c r="D126">
        <v>21.9</v>
      </c>
      <c r="E126">
        <v>6.6</v>
      </c>
      <c r="F126">
        <v>24</v>
      </c>
      <c r="G126">
        <v>11</v>
      </c>
      <c r="H126">
        <v>12.1</v>
      </c>
      <c r="I126" s="10">
        <v>935</v>
      </c>
      <c r="J126">
        <v>2.5</v>
      </c>
      <c r="K126" s="2">
        <v>10</v>
      </c>
      <c r="L126" s="1">
        <f t="shared" si="19"/>
        <v>4.6997259470987638</v>
      </c>
      <c r="M126" s="1">
        <f t="shared" si="20"/>
        <v>37</v>
      </c>
      <c r="N126" s="1">
        <f t="shared" si="21"/>
        <v>1.5784913004187435</v>
      </c>
      <c r="O126" s="1">
        <f t="shared" si="36"/>
        <v>0.10259370675227342</v>
      </c>
      <c r="P126" s="1">
        <f t="shared" si="22"/>
        <v>0.32495282344800247</v>
      </c>
      <c r="Q126">
        <f t="shared" si="23"/>
        <v>8.4422269969008923</v>
      </c>
      <c r="R126">
        <f t="shared" si="24"/>
        <v>12.539495842125994</v>
      </c>
      <c r="S126">
        <f t="shared" si="25"/>
        <v>1.6412952672939785</v>
      </c>
      <c r="T126">
        <v>0.2432</v>
      </c>
      <c r="U126" s="1">
        <f t="shared" si="26"/>
        <v>0.27662836787271189</v>
      </c>
      <c r="V126" s="1">
        <v>124</v>
      </c>
      <c r="W126" s="1">
        <f t="shared" si="27"/>
        <v>21.652455382566469</v>
      </c>
      <c r="X126" s="1">
        <f t="shared" si="28"/>
        <v>38.390458759062888</v>
      </c>
      <c r="Y126" s="1">
        <f t="shared" si="29"/>
        <v>0.98241486915526144</v>
      </c>
      <c r="Z126" s="1">
        <f t="shared" si="37"/>
        <v>1.2160000000000004</v>
      </c>
      <c r="AA126" s="1">
        <f t="shared" si="30"/>
        <v>5.9909604938120954E-2</v>
      </c>
      <c r="AB126" s="1">
        <f t="shared" si="31"/>
        <v>2.4684181999999999</v>
      </c>
      <c r="AC126" s="1">
        <f t="shared" si="32"/>
        <v>1.8698776879198602</v>
      </c>
      <c r="AF126" s="1">
        <f t="shared" si="33"/>
        <v>10.913999660409363</v>
      </c>
      <c r="AG126" s="1">
        <f t="shared" si="34"/>
        <v>4.6241560034573519</v>
      </c>
      <c r="AH126" s="1">
        <f t="shared" si="35"/>
        <v>9.541164081625892</v>
      </c>
      <c r="AI126">
        <v>4</v>
      </c>
      <c r="AJ126">
        <v>11</v>
      </c>
      <c r="AK126">
        <v>71</v>
      </c>
      <c r="AL126">
        <v>3</v>
      </c>
      <c r="AM126">
        <v>9163</v>
      </c>
      <c r="AN126">
        <v>9196</v>
      </c>
      <c r="AO126">
        <v>9131</v>
      </c>
      <c r="AP126">
        <v>36</v>
      </c>
      <c r="AQ126">
        <v>0</v>
      </c>
    </row>
    <row r="127" spans="1:43">
      <c r="A127" s="27">
        <v>38111</v>
      </c>
      <c r="B127" s="27"/>
      <c r="C127">
        <v>16.899999999999999</v>
      </c>
      <c r="D127">
        <v>24.4</v>
      </c>
      <c r="E127">
        <v>9.6999999999999993</v>
      </c>
      <c r="F127">
        <v>20</v>
      </c>
      <c r="G127">
        <v>11</v>
      </c>
      <c r="H127">
        <v>12.1</v>
      </c>
      <c r="I127" s="10">
        <v>935</v>
      </c>
      <c r="J127">
        <v>2.8</v>
      </c>
      <c r="K127" s="2">
        <v>10</v>
      </c>
      <c r="L127" s="1">
        <f t="shared" si="19"/>
        <v>5.3558631845019402</v>
      </c>
      <c r="M127" s="1">
        <f t="shared" si="20"/>
        <v>29</v>
      </c>
      <c r="N127" s="1">
        <f t="shared" si="21"/>
        <v>1.9261140817071747</v>
      </c>
      <c r="O127" s="1">
        <f t="shared" si="36"/>
        <v>0.12215264294449628</v>
      </c>
      <c r="P127" s="1">
        <f t="shared" si="22"/>
        <v>0.34271598635515599</v>
      </c>
      <c r="Q127">
        <f t="shared" si="23"/>
        <v>8.6935799240324769</v>
      </c>
      <c r="R127">
        <f t="shared" si="24"/>
        <v>12.55006769171742</v>
      </c>
      <c r="S127">
        <f t="shared" si="25"/>
        <v>1.6426790172404999</v>
      </c>
      <c r="T127">
        <v>0.2432</v>
      </c>
      <c r="U127" s="1">
        <f t="shared" si="26"/>
        <v>0.28176887105021547</v>
      </c>
      <c r="V127" s="1">
        <v>125</v>
      </c>
      <c r="W127" s="1">
        <f t="shared" si="27"/>
        <v>21.642040098054807</v>
      </c>
      <c r="X127" s="1">
        <f t="shared" si="28"/>
        <v>38.393295227867192</v>
      </c>
      <c r="Y127" s="1">
        <f t="shared" si="29"/>
        <v>0.98193719703915106</v>
      </c>
      <c r="Z127" s="1">
        <f t="shared" si="37"/>
        <v>1.1779999999999993</v>
      </c>
      <c r="AA127" s="1">
        <f t="shared" si="30"/>
        <v>6.0087771022332113E-2</v>
      </c>
      <c r="AB127" s="1">
        <f t="shared" si="31"/>
        <v>2.4610990999999998</v>
      </c>
      <c r="AC127" s="1">
        <f t="shared" si="32"/>
        <v>2.0942630104702431</v>
      </c>
      <c r="AF127" s="1">
        <f t="shared" si="33"/>
        <v>11.748200955599819</v>
      </c>
      <c r="AG127" s="1">
        <f t="shared" si="34"/>
        <v>4.6198049902924527</v>
      </c>
      <c r="AH127" s="1">
        <f t="shared" si="35"/>
        <v>9.9408189018998527</v>
      </c>
      <c r="AI127">
        <v>5</v>
      </c>
      <c r="AJ127">
        <v>10</v>
      </c>
      <c r="AK127">
        <v>74</v>
      </c>
      <c r="AL127">
        <v>15</v>
      </c>
      <c r="AM127">
        <v>9117</v>
      </c>
      <c r="AN127">
        <v>9150</v>
      </c>
      <c r="AO127">
        <v>9082</v>
      </c>
      <c r="AP127">
        <v>36</v>
      </c>
      <c r="AQ127">
        <v>0</v>
      </c>
    </row>
    <row r="128" spans="1:43">
      <c r="A128" s="27">
        <v>38112</v>
      </c>
      <c r="B128" s="27"/>
      <c r="C128">
        <v>18.899999999999999</v>
      </c>
      <c r="D128">
        <v>25.4</v>
      </c>
      <c r="E128">
        <v>12.7</v>
      </c>
      <c r="F128">
        <v>22</v>
      </c>
      <c r="G128">
        <v>12</v>
      </c>
      <c r="H128">
        <v>10.8</v>
      </c>
      <c r="I128" s="10">
        <v>935</v>
      </c>
      <c r="J128">
        <v>2.7</v>
      </c>
      <c r="K128" s="2">
        <v>10</v>
      </c>
      <c r="L128" s="1">
        <f t="shared" si="19"/>
        <v>5.474503090952263</v>
      </c>
      <c r="M128" s="1">
        <f t="shared" si="20"/>
        <v>32</v>
      </c>
      <c r="N128" s="1">
        <f t="shared" si="21"/>
        <v>2.1844368780865313</v>
      </c>
      <c r="O128" s="1">
        <f t="shared" si="36"/>
        <v>0.13638079037829978</v>
      </c>
      <c r="P128" s="1">
        <f t="shared" si="22"/>
        <v>0.42976408063950255</v>
      </c>
      <c r="Q128">
        <f t="shared" si="23"/>
        <v>7.7541270667546636</v>
      </c>
      <c r="R128">
        <f t="shared" si="24"/>
        <v>12.560499888173501</v>
      </c>
      <c r="S128">
        <f t="shared" si="25"/>
        <v>1.6440444879808247</v>
      </c>
      <c r="T128">
        <v>0.2432</v>
      </c>
      <c r="U128" s="1">
        <f t="shared" si="26"/>
        <v>0.28682601777995231</v>
      </c>
      <c r="V128" s="1">
        <v>126</v>
      </c>
      <c r="W128" s="1">
        <f t="shared" si="27"/>
        <v>20.101257209675438</v>
      </c>
      <c r="X128" s="1">
        <f t="shared" si="28"/>
        <v>38.395046114176445</v>
      </c>
      <c r="Y128" s="1">
        <f t="shared" si="29"/>
        <v>0.98146486849092984</v>
      </c>
      <c r="Z128" s="1">
        <f t="shared" si="37"/>
        <v>0.76</v>
      </c>
      <c r="AA128" s="1">
        <f t="shared" si="30"/>
        <v>6.0203280344889885E-2</v>
      </c>
      <c r="AB128" s="1">
        <f t="shared" si="31"/>
        <v>2.4563771000000001</v>
      </c>
      <c r="AC128" s="1">
        <f t="shared" si="32"/>
        <v>2.019467902953449</v>
      </c>
      <c r="AF128" s="1">
        <f t="shared" si="33"/>
        <v>11.549706663825981</v>
      </c>
      <c r="AG128" s="1">
        <f t="shared" si="34"/>
        <v>4.4920206113041043</v>
      </c>
      <c r="AH128" s="1">
        <f t="shared" si="35"/>
        <v>10.128644051528912</v>
      </c>
      <c r="AI128">
        <v>5.0999999999999996</v>
      </c>
      <c r="AJ128">
        <v>11</v>
      </c>
      <c r="AK128">
        <v>76</v>
      </c>
      <c r="AL128">
        <v>10</v>
      </c>
      <c r="AM128">
        <v>9066</v>
      </c>
      <c r="AN128">
        <v>9091</v>
      </c>
      <c r="AO128">
        <v>9043</v>
      </c>
      <c r="AP128">
        <v>45</v>
      </c>
      <c r="AQ128">
        <v>0</v>
      </c>
    </row>
    <row r="129" spans="1:43">
      <c r="A129" s="27">
        <v>38113</v>
      </c>
      <c r="B129" s="27"/>
      <c r="C129">
        <v>20.5</v>
      </c>
      <c r="D129">
        <v>27.5</v>
      </c>
      <c r="E129">
        <v>13.8</v>
      </c>
      <c r="F129">
        <v>29</v>
      </c>
      <c r="G129">
        <v>15</v>
      </c>
      <c r="H129">
        <v>9.1999999999999993</v>
      </c>
      <c r="I129" s="10">
        <v>935</v>
      </c>
      <c r="J129">
        <v>2.5</v>
      </c>
      <c r="K129" s="2">
        <v>10</v>
      </c>
      <c r="L129" s="1">
        <f t="shared" si="19"/>
        <v>5.2641829102473352</v>
      </c>
      <c r="M129" s="1">
        <f t="shared" si="20"/>
        <v>43</v>
      </c>
      <c r="N129" s="1">
        <f t="shared" si="21"/>
        <v>2.4124309468917491</v>
      </c>
      <c r="O129" s="1">
        <f t="shared" si="36"/>
        <v>0.14875138533251139</v>
      </c>
      <c r="P129" s="1">
        <f t="shared" si="22"/>
        <v>0.61481105418202753</v>
      </c>
      <c r="Q129">
        <f t="shared" si="23"/>
        <v>6.3846835122936847</v>
      </c>
      <c r="R129">
        <f t="shared" si="24"/>
        <v>12.570788454667568</v>
      </c>
      <c r="S129">
        <f t="shared" si="25"/>
        <v>1.6453911589879016</v>
      </c>
      <c r="T129">
        <v>0.2432</v>
      </c>
      <c r="U129" s="1">
        <f t="shared" si="26"/>
        <v>0.2917983119925176</v>
      </c>
      <c r="V129" s="1">
        <v>127</v>
      </c>
      <c r="W129" s="1">
        <f t="shared" si="27"/>
        <v>18.20973938535391</v>
      </c>
      <c r="X129" s="1">
        <f t="shared" si="28"/>
        <v>38.395758612609079</v>
      </c>
      <c r="Y129" s="1">
        <f t="shared" si="29"/>
        <v>0.98099802324083074</v>
      </c>
      <c r="Z129" s="1">
        <f t="shared" si="37"/>
        <v>0.60800000000000054</v>
      </c>
      <c r="AA129" s="1">
        <f t="shared" si="30"/>
        <v>6.029600804536886E-2</v>
      </c>
      <c r="AB129" s="1">
        <f t="shared" si="31"/>
        <v>2.4525994999999998</v>
      </c>
      <c r="AC129" s="1">
        <f t="shared" si="32"/>
        <v>1.8698776879198602</v>
      </c>
      <c r="AF129" s="1">
        <f t="shared" si="33"/>
        <v>12.519014609378123</v>
      </c>
      <c r="AG129" s="1">
        <f t="shared" si="34"/>
        <v>4.377941147314405</v>
      </c>
      <c r="AH129" s="1">
        <f t="shared" si="35"/>
        <v>10.056936097699845</v>
      </c>
      <c r="AI129">
        <v>4.3</v>
      </c>
      <c r="AJ129">
        <v>10</v>
      </c>
      <c r="AK129">
        <v>75</v>
      </c>
      <c r="AL129">
        <v>1</v>
      </c>
      <c r="AM129">
        <v>9031</v>
      </c>
      <c r="AN129">
        <v>9067</v>
      </c>
      <c r="AO129">
        <v>8999</v>
      </c>
      <c r="AP129">
        <v>65</v>
      </c>
      <c r="AQ129">
        <v>0</v>
      </c>
    </row>
    <row r="130" spans="1:43">
      <c r="A130" s="27">
        <v>38114</v>
      </c>
      <c r="B130" s="27"/>
      <c r="C130">
        <v>19.899999999999999</v>
      </c>
      <c r="D130">
        <v>24.8</v>
      </c>
      <c r="E130">
        <v>16</v>
      </c>
      <c r="F130">
        <v>33</v>
      </c>
      <c r="G130">
        <v>19</v>
      </c>
      <c r="H130">
        <v>10</v>
      </c>
      <c r="I130" s="10">
        <v>935</v>
      </c>
      <c r="J130">
        <v>3.1</v>
      </c>
      <c r="K130" s="2">
        <v>10</v>
      </c>
      <c r="L130" s="1">
        <f t="shared" si="19"/>
        <v>5.7202366585998989</v>
      </c>
      <c r="M130" s="1">
        <f t="shared" si="20"/>
        <v>47</v>
      </c>
      <c r="N130" s="1">
        <f t="shared" si="21"/>
        <v>2.3246066825388811</v>
      </c>
      <c r="O130" s="1">
        <f t="shared" si="36"/>
        <v>0.14400564194502125</v>
      </c>
      <c r="P130" s="1">
        <f t="shared" si="22"/>
        <v>0.72490700118294471</v>
      </c>
      <c r="Q130">
        <f t="shared" si="23"/>
        <v>6.5460447178447421</v>
      </c>
      <c r="R130">
        <f t="shared" si="24"/>
        <v>12.580929393999103</v>
      </c>
      <c r="S130">
        <f t="shared" si="25"/>
        <v>1.6467185070679455</v>
      </c>
      <c r="T130">
        <v>0.2432</v>
      </c>
      <c r="U130" s="1">
        <f t="shared" si="26"/>
        <v>0.296684282720656</v>
      </c>
      <c r="V130" s="1">
        <v>128</v>
      </c>
      <c r="W130" s="1">
        <f t="shared" si="27"/>
        <v>19.140865913699731</v>
      </c>
      <c r="X130" s="1">
        <f t="shared" si="28"/>
        <v>38.395480189176844</v>
      </c>
      <c r="Y130" s="1">
        <f t="shared" si="29"/>
        <v>0.9805367993969476</v>
      </c>
      <c r="Z130" s="1">
        <f t="shared" si="37"/>
        <v>-0.22800000000000054</v>
      </c>
      <c r="AA130" s="1">
        <f t="shared" si="30"/>
        <v>6.0261201702819969E-2</v>
      </c>
      <c r="AB130" s="1">
        <f t="shared" si="31"/>
        <v>2.4540161</v>
      </c>
      <c r="AC130" s="1">
        <f t="shared" si="32"/>
        <v>2.3186483330206267</v>
      </c>
      <c r="AF130" s="1">
        <f t="shared" si="33"/>
        <v>9.8762170464994394</v>
      </c>
      <c r="AG130" s="1">
        <f t="shared" si="34"/>
        <v>4.5866033256020913</v>
      </c>
      <c r="AH130" s="1">
        <f t="shared" si="35"/>
        <v>11.390315685833508</v>
      </c>
      <c r="AI130">
        <v>4.8</v>
      </c>
      <c r="AJ130">
        <v>13</v>
      </c>
      <c r="AK130">
        <v>82</v>
      </c>
      <c r="AL130">
        <v>15</v>
      </c>
      <c r="AM130">
        <v>8984</v>
      </c>
      <c r="AN130">
        <v>8999</v>
      </c>
      <c r="AO130">
        <v>8971</v>
      </c>
      <c r="AP130">
        <v>77</v>
      </c>
      <c r="AQ130">
        <v>0</v>
      </c>
    </row>
    <row r="131" spans="1:43">
      <c r="A131" s="27">
        <v>38115</v>
      </c>
      <c r="B131" s="27"/>
      <c r="C131">
        <v>11.8</v>
      </c>
      <c r="D131">
        <v>21.7</v>
      </c>
      <c r="E131">
        <v>9.1999999999999993</v>
      </c>
      <c r="F131">
        <v>78</v>
      </c>
      <c r="G131">
        <v>37</v>
      </c>
      <c r="H131">
        <v>0.8</v>
      </c>
      <c r="I131" s="10">
        <v>935</v>
      </c>
      <c r="J131">
        <v>3.2</v>
      </c>
      <c r="K131" s="2">
        <v>10</v>
      </c>
      <c r="L131" s="1">
        <f t="shared" si="19"/>
        <v>2.4199820926728171</v>
      </c>
      <c r="M131" s="1">
        <f t="shared" si="20"/>
        <v>119</v>
      </c>
      <c r="N131" s="1">
        <f t="shared" si="21"/>
        <v>1.3846270162501679</v>
      </c>
      <c r="O131" s="1">
        <f t="shared" si="36"/>
        <v>9.1444439042668219E-2</v>
      </c>
      <c r="P131" s="1">
        <f t="shared" si="22"/>
        <v>1.1730188310968337</v>
      </c>
      <c r="Q131">
        <f t="shared" si="23"/>
        <v>1.0072191424267449</v>
      </c>
      <c r="R131">
        <f t="shared" si="24"/>
        <v>12.590918691806996</v>
      </c>
      <c r="S131">
        <f t="shared" si="25"/>
        <v>1.6480260067810204</v>
      </c>
      <c r="T131">
        <v>0.2432</v>
      </c>
      <c r="U131" s="1">
        <f t="shared" si="26"/>
        <v>0.30148248453442261</v>
      </c>
      <c r="V131" s="1">
        <v>129</v>
      </c>
      <c r="W131" s="1">
        <f t="shared" si="27"/>
        <v>8.3300980020307129</v>
      </c>
      <c r="X131" s="1">
        <f t="shared" si="28"/>
        <v>38.394258507962505</v>
      </c>
      <c r="Y131" s="1">
        <f t="shared" si="29"/>
        <v>0.98008133340437853</v>
      </c>
      <c r="Z131" s="1">
        <f t="shared" si="37"/>
        <v>-3.0779999999999994</v>
      </c>
      <c r="AA131" s="1">
        <f t="shared" si="30"/>
        <v>5.9795218719936552E-2</v>
      </c>
      <c r="AB131" s="1">
        <f t="shared" si="31"/>
        <v>2.4731402</v>
      </c>
      <c r="AC131" s="1">
        <f t="shared" si="32"/>
        <v>2.3934434405374212</v>
      </c>
      <c r="AF131" s="1">
        <f t="shared" si="33"/>
        <v>9.2414653230871036</v>
      </c>
      <c r="AG131" s="1">
        <f t="shared" si="34"/>
        <v>2.8767119904255463</v>
      </c>
      <c r="AH131" s="1">
        <f t="shared" si="35"/>
        <v>7.9237761387544152</v>
      </c>
      <c r="AI131">
        <v>8.9</v>
      </c>
      <c r="AJ131">
        <v>14</v>
      </c>
      <c r="AK131">
        <v>148</v>
      </c>
      <c r="AL131">
        <v>14</v>
      </c>
      <c r="AM131">
        <v>9063</v>
      </c>
      <c r="AN131">
        <v>9100</v>
      </c>
      <c r="AO131">
        <v>8986</v>
      </c>
      <c r="AP131">
        <v>105</v>
      </c>
      <c r="AQ131">
        <v>137</v>
      </c>
    </row>
    <row r="132" spans="1:43">
      <c r="A132" s="27">
        <v>38116</v>
      </c>
      <c r="B132" s="27"/>
      <c r="C132">
        <v>12.1</v>
      </c>
      <c r="D132">
        <v>17.899999999999999</v>
      </c>
      <c r="E132">
        <v>7.8</v>
      </c>
      <c r="F132">
        <v>61</v>
      </c>
      <c r="G132">
        <v>35</v>
      </c>
      <c r="H132">
        <v>12.9</v>
      </c>
      <c r="I132" s="10">
        <v>935</v>
      </c>
      <c r="J132">
        <v>1.7</v>
      </c>
      <c r="K132" s="2">
        <v>10</v>
      </c>
      <c r="L132" s="1">
        <f t="shared" ref="L132:L195" si="38">(0.408*O132*(W132-Q132-Z132)+AA132*AC132*(N132-P132)*900/(C132+273))/(O132+AA132*(1+0.34*AC132))</f>
        <v>4.0397903363585232</v>
      </c>
      <c r="M132" s="1">
        <f t="shared" ref="M132:M195" si="39">F132*2-G132</f>
        <v>87</v>
      </c>
      <c r="N132" s="1">
        <f t="shared" ref="N132:N195" si="40">0.611*EXP(17.27*C132/(C132+237.3))</f>
        <v>1.4123014242757443</v>
      </c>
      <c r="O132" s="1">
        <f t="shared" si="36"/>
        <v>9.3047873624557811E-2</v>
      </c>
      <c r="P132" s="1">
        <f t="shared" ref="P132:P195" si="41">0.5*(M132/100)*0.611*EXP(17.27*E132/(E132+237.3))+0.5*(G132/100)*0.611*EXP(17.27*D132/(D132+237.3))</f>
        <v>0.81953740974625078</v>
      </c>
      <c r="Q132">
        <f t="shared" ref="Q132:Q195" si="42">2.45*(0.9*H132/R132+0.1)*(0.34-0.14*P132^0.5)*((D132+273)^4+(E132+273)^4)*10^(-9)</f>
        <v>7.1393094191219841</v>
      </c>
      <c r="R132">
        <f t="shared" ref="R132:R195" si="43">7.64*S132</f>
        <v>12.600752319983112</v>
      </c>
      <c r="S132">
        <f t="shared" ref="S132:S195" si="44">ACOS(-TAN(T132)*TAN(U132))</f>
        <v>1.6493131308878419</v>
      </c>
      <c r="T132">
        <v>0.2432</v>
      </c>
      <c r="U132" s="1">
        <f t="shared" ref="U132:U195" si="45">0.409*SIN(0.0172*V132-1.39)</f>
        <v>0.30619149796878808</v>
      </c>
      <c r="V132" s="1">
        <v>130</v>
      </c>
      <c r="W132" s="1">
        <f t="shared" ref="W132:W195" si="46">0.77*(0.25+0.5*H132/R132)*X132</f>
        <v>22.522486096441707</v>
      </c>
      <c r="X132" s="1">
        <f t="shared" ref="X132:X195" si="47">37.6*Y132*(S132*SIN(T132)*SIN(U132)+COS(T132)*COS(U132)*SIN(S132))</f>
        <v>38.392141358267196</v>
      </c>
      <c r="Y132" s="1">
        <f t="shared" ref="Y132:Y195" si="48">1+0.033*COS(0.0172*V132)</f>
        <v>0.97963176000486096</v>
      </c>
      <c r="Z132" s="1">
        <f t="shared" si="37"/>
        <v>0.1139999999999996</v>
      </c>
      <c r="AA132" s="1">
        <f t="shared" ref="AA132:AA195" si="49">(0.00163*101.3*((293-0.0065*I132)/293)^5.26)/AB132</f>
        <v>5.9812348798795087E-2</v>
      </c>
      <c r="AB132" s="1">
        <f t="shared" ref="AB132:AB195" si="50">2.501-C132*2.361*10^(-3)</f>
        <v>2.4724318999999997</v>
      </c>
      <c r="AC132" s="1">
        <f t="shared" ref="AC132:AC195" si="51">4.87*J132/(LN(67.8*K132-5.42))</f>
        <v>1.2715168277855049</v>
      </c>
      <c r="AF132" s="1">
        <f t="shared" ref="AF132:AF195" si="52">0.0023*X132*(C132+17.8)*(D132-E132)^0.5</f>
        <v>8.3907744521659922</v>
      </c>
      <c r="AG132" s="1">
        <f t="shared" ref="AG132:AG195" si="53">0.489+0.289*(W132-Q132)+0.023*C132</f>
        <v>5.2130380597453989</v>
      </c>
      <c r="AH132" s="1">
        <f t="shared" ref="AH132:AH195" si="54">1.26*O132/(O132+AA132)*(W132-Q132-Z132)</f>
        <v>11.711111910711171</v>
      </c>
      <c r="AI132">
        <v>4.5999999999999996</v>
      </c>
      <c r="AJ132">
        <v>14</v>
      </c>
      <c r="AK132">
        <v>73</v>
      </c>
      <c r="AL132">
        <v>14</v>
      </c>
      <c r="AM132">
        <v>9100</v>
      </c>
      <c r="AN132">
        <v>9116</v>
      </c>
      <c r="AO132">
        <v>9081</v>
      </c>
      <c r="AP132">
        <v>84</v>
      </c>
      <c r="AQ132">
        <v>0</v>
      </c>
    </row>
    <row r="133" spans="1:43">
      <c r="A133" s="27">
        <v>38117</v>
      </c>
      <c r="B133" s="27"/>
      <c r="C133">
        <v>12.2</v>
      </c>
      <c r="D133">
        <v>16.5</v>
      </c>
      <c r="E133">
        <v>11.4</v>
      </c>
      <c r="F133">
        <v>66</v>
      </c>
      <c r="G133">
        <v>40</v>
      </c>
      <c r="H133">
        <v>3.1</v>
      </c>
      <c r="I133" s="10">
        <v>935</v>
      </c>
      <c r="J133">
        <v>2.5</v>
      </c>
      <c r="K133" s="2">
        <v>10</v>
      </c>
      <c r="L133" s="1">
        <f t="shared" si="38"/>
        <v>2.549609167167314</v>
      </c>
      <c r="M133" s="1">
        <f t="shared" si="39"/>
        <v>92</v>
      </c>
      <c r="N133" s="1">
        <f t="shared" si="40"/>
        <v>1.4216335674868446</v>
      </c>
      <c r="O133" s="1">
        <f t="shared" ref="O133:O196" si="55">4098*N133/((C133+237.3)^2)</f>
        <v>9.3587645986338841E-2</v>
      </c>
      <c r="P133" s="1">
        <f t="shared" si="41"/>
        <v>0.99585400868010288</v>
      </c>
      <c r="Q133">
        <f t="shared" si="42"/>
        <v>2.1385734599242787</v>
      </c>
      <c r="R133">
        <f t="shared" si="43"/>
        <v>12.610426240283198</v>
      </c>
      <c r="S133">
        <f t="shared" si="44"/>
        <v>1.6505793508224083</v>
      </c>
      <c r="T133">
        <v>0.2432</v>
      </c>
      <c r="U133" s="1">
        <f t="shared" si="45"/>
        <v>0.31080992994356227</v>
      </c>
      <c r="V133" s="1">
        <v>131</v>
      </c>
      <c r="W133" s="1">
        <f t="shared" si="46"/>
        <v>11.023218125046419</v>
      </c>
      <c r="X133" s="1">
        <f t="shared" si="47"/>
        <v>38.389176582324218</v>
      </c>
      <c r="Y133" s="1">
        <f t="shared" si="48"/>
        <v>0.97918821219691032</v>
      </c>
      <c r="Z133" s="1">
        <f t="shared" si="37"/>
        <v>3.7999999999999867E-2</v>
      </c>
      <c r="AA133" s="1">
        <f t="shared" si="49"/>
        <v>5.9818061006360272E-2</v>
      </c>
      <c r="AB133" s="1">
        <f t="shared" si="50"/>
        <v>2.4721957999999997</v>
      </c>
      <c r="AC133" s="1">
        <f t="shared" si="51"/>
        <v>1.8698776879198602</v>
      </c>
      <c r="AF133" s="1">
        <f t="shared" si="52"/>
        <v>5.9819527142770603</v>
      </c>
      <c r="AG133" s="1">
        <f t="shared" si="53"/>
        <v>3.3372623082202981</v>
      </c>
      <c r="AH133" s="1">
        <f t="shared" si="54"/>
        <v>6.8002696790054342</v>
      </c>
      <c r="AI133">
        <v>4.5999999999999996</v>
      </c>
      <c r="AJ133">
        <v>14</v>
      </c>
      <c r="AK133">
        <v>87</v>
      </c>
      <c r="AL133">
        <v>14</v>
      </c>
      <c r="AM133">
        <v>9113</v>
      </c>
      <c r="AN133">
        <v>9144</v>
      </c>
      <c r="AO133">
        <v>9068</v>
      </c>
      <c r="AP133">
        <v>94</v>
      </c>
      <c r="AQ133">
        <v>0</v>
      </c>
    </row>
    <row r="134" spans="1:43">
      <c r="A134" s="27">
        <v>38118</v>
      </c>
      <c r="B134" s="27"/>
      <c r="C134">
        <v>11.4</v>
      </c>
      <c r="D134">
        <v>14.2</v>
      </c>
      <c r="E134">
        <v>8.4</v>
      </c>
      <c r="F134">
        <v>67</v>
      </c>
      <c r="G134">
        <v>50</v>
      </c>
      <c r="H134">
        <v>0</v>
      </c>
      <c r="I134" s="10">
        <v>935</v>
      </c>
      <c r="J134">
        <v>1.4</v>
      </c>
      <c r="K134" s="2">
        <v>10</v>
      </c>
      <c r="L134" s="1">
        <f t="shared" si="38"/>
        <v>2.060510853456583</v>
      </c>
      <c r="M134" s="1">
        <f t="shared" si="39"/>
        <v>84</v>
      </c>
      <c r="N134" s="1">
        <f t="shared" si="40"/>
        <v>1.3484693686655054</v>
      </c>
      <c r="O134" s="1">
        <f t="shared" si="55"/>
        <v>8.9343192931207543E-2</v>
      </c>
      <c r="P134" s="1">
        <f t="shared" si="41"/>
        <v>0.8681377991339938</v>
      </c>
      <c r="Q134">
        <f t="shared" si="42"/>
        <v>0.67123678969267098</v>
      </c>
      <c r="R134">
        <f t="shared" si="43"/>
        <v>12.619936408131252</v>
      </c>
      <c r="S134">
        <f t="shared" si="44"/>
        <v>1.6518241371899545</v>
      </c>
      <c r="T134">
        <v>0.2432</v>
      </c>
      <c r="U134" s="1">
        <f t="shared" si="45"/>
        <v>0.31533641417551389</v>
      </c>
      <c r="V134" s="1">
        <v>132</v>
      </c>
      <c r="W134" s="1">
        <f t="shared" si="46"/>
        <v>7.389191810707163</v>
      </c>
      <c r="X134" s="1">
        <f t="shared" si="47"/>
        <v>38.385412003673572</v>
      </c>
      <c r="Y134" s="1">
        <f t="shared" si="48"/>
        <v>0.97875082119647538</v>
      </c>
      <c r="Z134" s="1">
        <f t="shared" ref="Z134:Z197" si="56">0.38*(C134-C133)</f>
        <v>-0.3039999999999996</v>
      </c>
      <c r="AA134" s="1">
        <f t="shared" si="49"/>
        <v>5.9772393872088138E-2</v>
      </c>
      <c r="AB134" s="1">
        <f t="shared" si="50"/>
        <v>2.4740845999999999</v>
      </c>
      <c r="AC134" s="1">
        <f t="shared" si="51"/>
        <v>1.0471315052351216</v>
      </c>
      <c r="AF134" s="1">
        <f t="shared" si="52"/>
        <v>6.208560115991955</v>
      </c>
      <c r="AG134" s="1">
        <f t="shared" si="53"/>
        <v>2.6926890010731883</v>
      </c>
      <c r="AH134" s="1">
        <f t="shared" si="54"/>
        <v>5.3011124357554147</v>
      </c>
      <c r="AI134">
        <v>4.4000000000000004</v>
      </c>
      <c r="AJ134">
        <v>14</v>
      </c>
      <c r="AK134">
        <v>69</v>
      </c>
      <c r="AL134">
        <v>13</v>
      </c>
      <c r="AM134">
        <v>9125</v>
      </c>
      <c r="AN134">
        <v>9137</v>
      </c>
      <c r="AO134">
        <v>9118</v>
      </c>
      <c r="AP134">
        <v>89</v>
      </c>
      <c r="AQ134">
        <v>0</v>
      </c>
    </row>
    <row r="135" spans="1:43">
      <c r="A135" s="27">
        <v>38119</v>
      </c>
      <c r="B135" s="27"/>
      <c r="C135">
        <v>11.9</v>
      </c>
      <c r="D135">
        <v>16.899999999999999</v>
      </c>
      <c r="E135">
        <v>9.1999999999999993</v>
      </c>
      <c r="F135">
        <v>73</v>
      </c>
      <c r="G135">
        <v>42</v>
      </c>
      <c r="H135">
        <v>5.5</v>
      </c>
      <c r="I135" s="10">
        <v>935</v>
      </c>
      <c r="J135">
        <v>1.4</v>
      </c>
      <c r="K135" s="2">
        <v>10</v>
      </c>
      <c r="L135" s="1">
        <f t="shared" si="38"/>
        <v>2.69681422319952</v>
      </c>
      <c r="M135" s="1">
        <f t="shared" si="39"/>
        <v>104</v>
      </c>
      <c r="N135" s="1">
        <f t="shared" si="40"/>
        <v>1.3937984130245886</v>
      </c>
      <c r="O135" s="1">
        <f t="shared" si="55"/>
        <v>9.1976280704591198E-2</v>
      </c>
      <c r="P135" s="1">
        <f t="shared" si="41"/>
        <v>1.0097876655981135</v>
      </c>
      <c r="Q135">
        <f t="shared" si="42"/>
        <v>3.22030320228308</v>
      </c>
      <c r="R135">
        <f t="shared" si="43"/>
        <v>12.629278776612715</v>
      </c>
      <c r="S135">
        <f t="shared" si="44"/>
        <v>1.6530469602896225</v>
      </c>
      <c r="T135">
        <v>0.2432</v>
      </c>
      <c r="U135" s="1">
        <f t="shared" si="45"/>
        <v>0.31976961158256095</v>
      </c>
      <c r="V135" s="1">
        <v>133</v>
      </c>
      <c r="W135" s="1">
        <f t="shared" si="46"/>
        <v>13.823491565228341</v>
      </c>
      <c r="X135" s="1">
        <f t="shared" si="47"/>
        <v>38.38089535628805</v>
      </c>
      <c r="Y135" s="1">
        <f t="shared" si="48"/>
        <v>0.97831971639811954</v>
      </c>
      <c r="Z135" s="1">
        <f t="shared" si="56"/>
        <v>0.19</v>
      </c>
      <c r="AA135" s="1">
        <f t="shared" si="49"/>
        <v>5.9800927655895605E-2</v>
      </c>
      <c r="AB135" s="1">
        <f t="shared" si="50"/>
        <v>2.4729041</v>
      </c>
      <c r="AC135" s="1">
        <f t="shared" si="51"/>
        <v>1.0471315052351216</v>
      </c>
      <c r="AF135" s="1">
        <f t="shared" si="52"/>
        <v>7.2751968653399866</v>
      </c>
      <c r="AG135" s="1">
        <f t="shared" si="53"/>
        <v>3.8270214368911799</v>
      </c>
      <c r="AH135" s="1">
        <f t="shared" si="54"/>
        <v>7.9510329401223592</v>
      </c>
      <c r="AI135">
        <v>5.9</v>
      </c>
      <c r="AJ135">
        <v>14</v>
      </c>
      <c r="AK135">
        <v>98</v>
      </c>
      <c r="AL135">
        <v>12</v>
      </c>
      <c r="AM135">
        <v>9123</v>
      </c>
      <c r="AN135">
        <v>9134</v>
      </c>
      <c r="AO135">
        <v>9103</v>
      </c>
      <c r="AP135">
        <v>101</v>
      </c>
      <c r="AQ135">
        <v>42</v>
      </c>
    </row>
    <row r="136" spans="1:43">
      <c r="A136" s="27">
        <v>38120</v>
      </c>
      <c r="B136" s="27"/>
      <c r="C136">
        <v>15</v>
      </c>
      <c r="D136">
        <v>21.1</v>
      </c>
      <c r="E136">
        <v>9.9</v>
      </c>
      <c r="F136">
        <v>52</v>
      </c>
      <c r="G136">
        <v>26</v>
      </c>
      <c r="H136">
        <v>10.5</v>
      </c>
      <c r="I136" s="10">
        <v>935</v>
      </c>
      <c r="J136">
        <v>2.1</v>
      </c>
      <c r="K136" s="2">
        <v>10</v>
      </c>
      <c r="L136" s="1">
        <f t="shared" si="38"/>
        <v>4.0485149839738854</v>
      </c>
      <c r="M136" s="1">
        <f t="shared" si="39"/>
        <v>78</v>
      </c>
      <c r="N136" s="1">
        <f t="shared" si="40"/>
        <v>1.7059046297032363</v>
      </c>
      <c r="O136" s="1">
        <f t="shared" si="55"/>
        <v>0.10982272129345198</v>
      </c>
      <c r="P136" s="1">
        <f t="shared" si="41"/>
        <v>0.80126993841108884</v>
      </c>
      <c r="Q136">
        <f t="shared" si="42"/>
        <v>6.1916294418627498</v>
      </c>
      <c r="R136">
        <f t="shared" si="43"/>
        <v>12.638449300651052</v>
      </c>
      <c r="S136">
        <f t="shared" si="44"/>
        <v>1.6542472906611325</v>
      </c>
      <c r="T136">
        <v>0.2432</v>
      </c>
      <c r="U136" s="1">
        <f t="shared" si="45"/>
        <v>0.32410821067991574</v>
      </c>
      <c r="V136" s="1">
        <v>134</v>
      </c>
      <c r="W136" s="1">
        <f t="shared" si="46"/>
        <v>19.662056007945388</v>
      </c>
      <c r="X136" s="1">
        <f t="shared" si="47"/>
        <v>38.375674214538279</v>
      </c>
      <c r="Y136" s="1">
        <f t="shared" si="48"/>
        <v>0.97789502533674211</v>
      </c>
      <c r="Z136" s="1">
        <f t="shared" si="56"/>
        <v>1.1779999999999999</v>
      </c>
      <c r="AA136" s="1">
        <f t="shared" si="49"/>
        <v>5.9978446974680508E-2</v>
      </c>
      <c r="AB136" s="1">
        <f t="shared" si="50"/>
        <v>2.4655849999999999</v>
      </c>
      <c r="AC136" s="1">
        <f t="shared" si="51"/>
        <v>1.5706972578526825</v>
      </c>
      <c r="AF136" s="1">
        <f t="shared" si="52"/>
        <v>9.6887267929672038</v>
      </c>
      <c r="AG136" s="1">
        <f t="shared" si="53"/>
        <v>4.7269532775978824</v>
      </c>
      <c r="AH136" s="1">
        <f t="shared" si="54"/>
        <v>10.017507922358639</v>
      </c>
      <c r="AI136">
        <v>5.6</v>
      </c>
      <c r="AJ136">
        <v>14</v>
      </c>
      <c r="AK136">
        <v>86</v>
      </c>
      <c r="AL136">
        <v>13</v>
      </c>
      <c r="AM136">
        <v>9120</v>
      </c>
      <c r="AN136">
        <v>9136</v>
      </c>
      <c r="AO136">
        <v>9103</v>
      </c>
      <c r="AP136">
        <v>82</v>
      </c>
      <c r="AQ136">
        <v>3</v>
      </c>
    </row>
    <row r="137" spans="1:43">
      <c r="A137" s="27">
        <v>38121</v>
      </c>
      <c r="B137" s="27"/>
      <c r="C137">
        <v>16.2</v>
      </c>
      <c r="D137">
        <v>23.2</v>
      </c>
      <c r="E137">
        <v>11.4</v>
      </c>
      <c r="F137">
        <v>40</v>
      </c>
      <c r="G137">
        <v>20</v>
      </c>
      <c r="H137">
        <v>9.4</v>
      </c>
      <c r="I137" s="10">
        <v>935</v>
      </c>
      <c r="J137">
        <v>3.8</v>
      </c>
      <c r="K137" s="2">
        <v>10</v>
      </c>
      <c r="L137" s="1">
        <f t="shared" si="38"/>
        <v>5.023099697133909</v>
      </c>
      <c r="M137" s="1">
        <f t="shared" si="39"/>
        <v>60</v>
      </c>
      <c r="N137" s="1">
        <f t="shared" si="40"/>
        <v>1.842248157637969</v>
      </c>
      <c r="O137" s="1">
        <f t="shared" si="55"/>
        <v>0.11748005944392544</v>
      </c>
      <c r="P137" s="1">
        <f t="shared" si="41"/>
        <v>0.68899421166199404</v>
      </c>
      <c r="Q137">
        <f t="shared" si="42"/>
        <v>6.0031527153227664</v>
      </c>
      <c r="R137">
        <f t="shared" si="43"/>
        <v>12.647443941361313</v>
      </c>
      <c r="S137">
        <f t="shared" si="44"/>
        <v>1.6554245996546222</v>
      </c>
      <c r="T137">
        <v>0.2432</v>
      </c>
      <c r="U137" s="1">
        <f t="shared" si="45"/>
        <v>0.32835092796806409</v>
      </c>
      <c r="V137" s="1">
        <v>135</v>
      </c>
      <c r="W137" s="1">
        <f t="shared" si="46"/>
        <v>18.365502334068761</v>
      </c>
      <c r="X137" s="1">
        <f t="shared" si="47"/>
        <v>38.369795924081465</v>
      </c>
      <c r="Y137" s="1">
        <f t="shared" si="48"/>
        <v>0.97747687364984925</v>
      </c>
      <c r="Z137" s="1">
        <f t="shared" si="56"/>
        <v>0.45599999999999974</v>
      </c>
      <c r="AA137" s="1">
        <f t="shared" si="49"/>
        <v>6.0047447405811513E-2</v>
      </c>
      <c r="AB137" s="1">
        <f t="shared" si="50"/>
        <v>2.4627517999999999</v>
      </c>
      <c r="AC137" s="1">
        <f t="shared" si="51"/>
        <v>2.8422140856381874</v>
      </c>
      <c r="AF137" s="1">
        <f t="shared" si="52"/>
        <v>10.307117952568513</v>
      </c>
      <c r="AG137" s="1">
        <f t="shared" si="53"/>
        <v>4.4343190398175922</v>
      </c>
      <c r="AH137" s="1">
        <f t="shared" si="54"/>
        <v>9.9276779362114045</v>
      </c>
      <c r="AI137">
        <v>10.5</v>
      </c>
      <c r="AJ137">
        <v>3</v>
      </c>
      <c r="AK137">
        <v>174</v>
      </c>
      <c r="AL137">
        <v>4</v>
      </c>
      <c r="AM137">
        <v>9114</v>
      </c>
      <c r="AN137">
        <v>9151</v>
      </c>
      <c r="AO137">
        <v>9101</v>
      </c>
      <c r="AP137">
        <v>71</v>
      </c>
      <c r="AQ137">
        <v>3</v>
      </c>
    </row>
    <row r="138" spans="1:43">
      <c r="A138" s="27">
        <v>38122</v>
      </c>
      <c r="B138" s="27"/>
      <c r="C138">
        <v>18.600000000000001</v>
      </c>
      <c r="D138">
        <v>25.9</v>
      </c>
      <c r="E138">
        <v>11.4</v>
      </c>
      <c r="F138">
        <v>31</v>
      </c>
      <c r="G138">
        <v>13</v>
      </c>
      <c r="H138">
        <v>13.2</v>
      </c>
      <c r="I138" s="10">
        <v>935</v>
      </c>
      <c r="J138">
        <v>4.4000000000000004</v>
      </c>
      <c r="K138" s="2">
        <v>10</v>
      </c>
      <c r="L138" s="1">
        <f t="shared" si="38"/>
        <v>6.4773931979591923</v>
      </c>
      <c r="M138" s="1">
        <f t="shared" si="39"/>
        <v>49</v>
      </c>
      <c r="N138" s="1">
        <f t="shared" si="40"/>
        <v>2.1438546672245171</v>
      </c>
      <c r="O138" s="1">
        <f t="shared" si="55"/>
        <v>0.13416113486907988</v>
      </c>
      <c r="P138" s="1">
        <f t="shared" si="41"/>
        <v>0.5476514308905005</v>
      </c>
      <c r="Q138">
        <f t="shared" si="42"/>
        <v>8.7370712920314055</v>
      </c>
      <c r="R138">
        <f t="shared" si="43"/>
        <v>12.656258670573504</v>
      </c>
      <c r="S138">
        <f t="shared" si="44"/>
        <v>1.65657836002271</v>
      </c>
      <c r="T138">
        <v>0.2432</v>
      </c>
      <c r="U138" s="1">
        <f t="shared" si="45"/>
        <v>0.33249650831246724</v>
      </c>
      <c r="V138" s="1">
        <v>136</v>
      </c>
      <c r="W138" s="1">
        <f t="shared" si="46"/>
        <v>22.789357071319692</v>
      </c>
      <c r="X138" s="1">
        <f t="shared" si="47"/>
        <v>38.363307533754252</v>
      </c>
      <c r="Y138" s="1">
        <f t="shared" si="48"/>
        <v>0.97706538504038642</v>
      </c>
      <c r="Z138" s="1">
        <f t="shared" si="56"/>
        <v>0.91200000000000081</v>
      </c>
      <c r="AA138" s="1">
        <f t="shared" si="49"/>
        <v>6.0185925643474837E-2</v>
      </c>
      <c r="AB138" s="1">
        <f t="shared" si="50"/>
        <v>2.4570854</v>
      </c>
      <c r="AC138" s="1">
        <f t="shared" si="51"/>
        <v>3.2909847307389541</v>
      </c>
      <c r="AF138" s="1">
        <f t="shared" si="52"/>
        <v>12.230079047829722</v>
      </c>
      <c r="AG138" s="1">
        <f t="shared" si="53"/>
        <v>4.9779105902143153</v>
      </c>
      <c r="AH138" s="1">
        <f t="shared" si="54"/>
        <v>11.429417643287307</v>
      </c>
      <c r="AI138">
        <v>7.9</v>
      </c>
      <c r="AJ138">
        <v>6</v>
      </c>
      <c r="AK138">
        <v>125</v>
      </c>
      <c r="AL138">
        <v>7</v>
      </c>
      <c r="AM138">
        <v>9138</v>
      </c>
      <c r="AN138">
        <v>9154</v>
      </c>
      <c r="AO138">
        <v>9115</v>
      </c>
      <c r="AP138">
        <v>56</v>
      </c>
      <c r="AQ138">
        <v>0</v>
      </c>
    </row>
    <row r="139" spans="1:43">
      <c r="A139" s="27">
        <v>38123</v>
      </c>
      <c r="B139" s="27"/>
      <c r="C139">
        <v>24.5</v>
      </c>
      <c r="D139">
        <v>29</v>
      </c>
      <c r="E139">
        <v>20.7</v>
      </c>
      <c r="F139">
        <v>15</v>
      </c>
      <c r="G139">
        <v>10</v>
      </c>
      <c r="H139">
        <v>12.9</v>
      </c>
      <c r="I139" s="10">
        <v>935</v>
      </c>
      <c r="J139">
        <v>5.6</v>
      </c>
      <c r="K139" s="2">
        <v>10</v>
      </c>
      <c r="L139" s="1">
        <f t="shared" si="38"/>
        <v>8.4864594006174219</v>
      </c>
      <c r="M139" s="1">
        <f t="shared" si="39"/>
        <v>20</v>
      </c>
      <c r="N139" s="1">
        <f t="shared" si="40"/>
        <v>3.0756558121949107</v>
      </c>
      <c r="O139" s="1">
        <f t="shared" si="55"/>
        <v>0.18389520394995251</v>
      </c>
      <c r="P139" s="1">
        <f t="shared" si="41"/>
        <v>0.44458379376377621</v>
      </c>
      <c r="Q139">
        <f t="shared" si="42"/>
        <v>9.6821731982749633</v>
      </c>
      <c r="R139">
        <f t="shared" si="43"/>
        <v>12.664889475517658</v>
      </c>
      <c r="S139">
        <f t="shared" si="44"/>
        <v>1.6577080465337248</v>
      </c>
      <c r="T139">
        <v>0.2432</v>
      </c>
      <c r="U139" s="1">
        <f t="shared" si="45"/>
        <v>0.33654372531487126</v>
      </c>
      <c r="V139" s="1">
        <v>137</v>
      </c>
      <c r="W139" s="1">
        <f t="shared" si="46"/>
        <v>22.424874648765662</v>
      </c>
      <c r="X139" s="1">
        <f t="shared" si="47"/>
        <v>38.356255728547552</v>
      </c>
      <c r="Y139" s="1">
        <f t="shared" si="48"/>
        <v>0.97666068124014249</v>
      </c>
      <c r="Z139" s="1">
        <f t="shared" si="56"/>
        <v>2.2419999999999995</v>
      </c>
      <c r="AA139" s="1">
        <f t="shared" si="49"/>
        <v>6.0529081830471954E-2</v>
      </c>
      <c r="AB139" s="1">
        <f t="shared" si="50"/>
        <v>2.4431555</v>
      </c>
      <c r="AC139" s="1">
        <f t="shared" si="51"/>
        <v>4.1885260209404862</v>
      </c>
      <c r="AF139" s="1">
        <f t="shared" si="52"/>
        <v>10.750866155288145</v>
      </c>
      <c r="AG139" s="1">
        <f t="shared" si="53"/>
        <v>4.7351407191918122</v>
      </c>
      <c r="AH139" s="1">
        <f t="shared" si="54"/>
        <v>9.9543957841559738</v>
      </c>
      <c r="AI139">
        <v>10.4</v>
      </c>
      <c r="AJ139">
        <v>6</v>
      </c>
      <c r="AK139">
        <v>156</v>
      </c>
      <c r="AL139">
        <v>7</v>
      </c>
      <c r="AM139">
        <v>9091</v>
      </c>
      <c r="AN139">
        <v>9121</v>
      </c>
      <c r="AO139">
        <v>9061</v>
      </c>
      <c r="AP139">
        <v>46</v>
      </c>
      <c r="AQ139">
        <v>0</v>
      </c>
    </row>
    <row r="140" spans="1:43">
      <c r="A140" s="27">
        <v>38124</v>
      </c>
      <c r="B140" s="27"/>
      <c r="C140">
        <v>23.8</v>
      </c>
      <c r="D140">
        <v>31.6</v>
      </c>
      <c r="E140">
        <v>16.3</v>
      </c>
      <c r="F140">
        <v>18</v>
      </c>
      <c r="G140">
        <v>10</v>
      </c>
      <c r="H140">
        <v>13.4</v>
      </c>
      <c r="I140" s="10">
        <v>935</v>
      </c>
      <c r="J140">
        <v>3.4</v>
      </c>
      <c r="K140" s="2">
        <v>10</v>
      </c>
      <c r="L140" s="1">
        <f t="shared" si="38"/>
        <v>7.3367575781268419</v>
      </c>
      <c r="M140" s="1">
        <f t="shared" si="39"/>
        <v>26</v>
      </c>
      <c r="N140" s="1">
        <f t="shared" si="40"/>
        <v>2.9492496895358444</v>
      </c>
      <c r="O140" s="1">
        <f t="shared" si="55"/>
        <v>0.1772840860466727</v>
      </c>
      <c r="P140" s="1">
        <f t="shared" si="41"/>
        <v>0.47351742589762924</v>
      </c>
      <c r="Q140">
        <f t="shared" si="42"/>
        <v>9.8015873060388046</v>
      </c>
      <c r="R140">
        <f t="shared" si="43"/>
        <v>12.67333236366162</v>
      </c>
      <c r="S140">
        <f t="shared" si="44"/>
        <v>1.6588131366049241</v>
      </c>
      <c r="T140">
        <v>0.2432</v>
      </c>
      <c r="U140" s="1">
        <f t="shared" si="45"/>
        <v>0.34049138167611631</v>
      </c>
      <c r="V140" s="1">
        <v>138</v>
      </c>
      <c r="W140" s="1">
        <f t="shared" si="46"/>
        <v>22.992923634276455</v>
      </c>
      <c r="X140" s="1">
        <f t="shared" si="47"/>
        <v>38.348686763736957</v>
      </c>
      <c r="Y140" s="1">
        <f t="shared" si="48"/>
        <v>0.97626288197373823</v>
      </c>
      <c r="Z140" s="1">
        <f t="shared" si="56"/>
        <v>-0.26599999999999974</v>
      </c>
      <c r="AA140" s="1">
        <f t="shared" si="49"/>
        <v>6.0488163932069454E-2</v>
      </c>
      <c r="AB140" s="1">
        <f t="shared" si="50"/>
        <v>2.4448081999999998</v>
      </c>
      <c r="AC140" s="1">
        <f t="shared" si="51"/>
        <v>2.5430336555710098</v>
      </c>
      <c r="AF140" s="1">
        <f t="shared" si="52"/>
        <v>14.352163669433967</v>
      </c>
      <c r="AG140" s="1">
        <f t="shared" si="53"/>
        <v>4.8486961988606803</v>
      </c>
      <c r="AH140" s="1">
        <f t="shared" si="54"/>
        <v>12.64265354957263</v>
      </c>
      <c r="AI140">
        <v>5.2</v>
      </c>
      <c r="AJ140">
        <v>11</v>
      </c>
      <c r="AK140">
        <v>82</v>
      </c>
      <c r="AL140">
        <v>11</v>
      </c>
      <c r="AM140">
        <v>9077</v>
      </c>
      <c r="AN140">
        <v>9094</v>
      </c>
      <c r="AO140">
        <v>9063</v>
      </c>
      <c r="AP140">
        <v>48</v>
      </c>
      <c r="AQ140">
        <v>0</v>
      </c>
    </row>
    <row r="141" spans="1:43">
      <c r="A141" s="27">
        <v>38125</v>
      </c>
      <c r="B141" s="27"/>
      <c r="C141">
        <v>29.2</v>
      </c>
      <c r="D141">
        <v>33.299999999999997</v>
      </c>
      <c r="E141">
        <v>24.7</v>
      </c>
      <c r="F141">
        <v>9</v>
      </c>
      <c r="G141">
        <v>6</v>
      </c>
      <c r="H141">
        <v>13.3</v>
      </c>
      <c r="I141" s="10">
        <v>935</v>
      </c>
      <c r="J141">
        <v>5.6</v>
      </c>
      <c r="K141" s="2">
        <v>10</v>
      </c>
      <c r="L141" s="1">
        <f t="shared" si="38"/>
        <v>9.8406031274037442</v>
      </c>
      <c r="M141" s="1">
        <f t="shared" si="39"/>
        <v>12</v>
      </c>
      <c r="N141" s="1">
        <f t="shared" si="40"/>
        <v>4.0535349799429765</v>
      </c>
      <c r="O141" s="1">
        <f t="shared" si="55"/>
        <v>0.23388989151718395</v>
      </c>
      <c r="P141" s="1">
        <f t="shared" si="41"/>
        <v>0.34027037499336432</v>
      </c>
      <c r="Q141">
        <f t="shared" si="42"/>
        <v>11.004944412789305</v>
      </c>
      <c r="R141">
        <f t="shared" si="43"/>
        <v>12.681583367691683</v>
      </c>
      <c r="S141">
        <f t="shared" si="44"/>
        <v>1.6598931109544088</v>
      </c>
      <c r="T141">
        <v>0.2432</v>
      </c>
      <c r="U141" s="1">
        <f t="shared" si="45"/>
        <v>0.34433830955033584</v>
      </c>
      <c r="V141" s="1">
        <v>139</v>
      </c>
      <c r="W141" s="1">
        <f t="shared" si="46"/>
        <v>22.86154981187039</v>
      </c>
      <c r="X141" s="1">
        <f t="shared" si="47"/>
        <v>38.340646400239201</v>
      </c>
      <c r="Y141" s="1">
        <f t="shared" si="48"/>
        <v>0.97587210492320731</v>
      </c>
      <c r="Z141" s="1">
        <f t="shared" si="56"/>
        <v>2.0519999999999996</v>
      </c>
      <c r="AA141" s="1">
        <f t="shared" si="49"/>
        <v>6.0805256511095709E-2</v>
      </c>
      <c r="AB141" s="1">
        <f t="shared" si="50"/>
        <v>2.4320588000000001</v>
      </c>
      <c r="AC141" s="1">
        <f t="shared" si="51"/>
        <v>4.1885260209404862</v>
      </c>
      <c r="AF141" s="1">
        <f t="shared" si="52"/>
        <v>12.154423097071165</v>
      </c>
      <c r="AG141" s="1">
        <f t="shared" si="53"/>
        <v>4.5871589603344329</v>
      </c>
      <c r="AH141" s="1">
        <f t="shared" si="54"/>
        <v>9.8048088565888474</v>
      </c>
      <c r="AI141">
        <v>10.9</v>
      </c>
      <c r="AJ141">
        <v>7</v>
      </c>
      <c r="AK141">
        <v>181</v>
      </c>
      <c r="AL141">
        <v>6</v>
      </c>
      <c r="AM141">
        <v>9053</v>
      </c>
      <c r="AN141">
        <v>9077</v>
      </c>
      <c r="AO141">
        <v>9019</v>
      </c>
      <c r="AP141">
        <v>35</v>
      </c>
      <c r="AQ141">
        <v>0</v>
      </c>
    </row>
    <row r="142" spans="1:43">
      <c r="A142" s="27">
        <v>38126</v>
      </c>
      <c r="B142" s="27"/>
      <c r="C142">
        <v>25.6</v>
      </c>
      <c r="D142">
        <v>32.1</v>
      </c>
      <c r="E142">
        <v>19.2</v>
      </c>
      <c r="F142">
        <v>23</v>
      </c>
      <c r="G142">
        <v>10</v>
      </c>
      <c r="H142">
        <v>11.8</v>
      </c>
      <c r="I142" s="10">
        <v>935</v>
      </c>
      <c r="J142">
        <v>2.7</v>
      </c>
      <c r="K142" s="2">
        <v>10</v>
      </c>
      <c r="L142" s="1">
        <f t="shared" si="38"/>
        <v>7.062339399551532</v>
      </c>
      <c r="M142" s="1">
        <f t="shared" si="39"/>
        <v>36</v>
      </c>
      <c r="N142" s="1">
        <f t="shared" si="40"/>
        <v>3.2838460784769214</v>
      </c>
      <c r="O142" s="1">
        <f t="shared" si="55"/>
        <v>0.19470341746046158</v>
      </c>
      <c r="P142" s="1">
        <f t="shared" si="41"/>
        <v>0.63978793303387893</v>
      </c>
      <c r="Q142">
        <f t="shared" si="42"/>
        <v>8.3507394103735475</v>
      </c>
      <c r="R142">
        <f t="shared" si="43"/>
        <v>12.689638550625348</v>
      </c>
      <c r="S142">
        <f t="shared" si="44"/>
        <v>1.6609474542703335</v>
      </c>
      <c r="T142">
        <v>0.2432</v>
      </c>
      <c r="U142" s="1">
        <f t="shared" si="45"/>
        <v>0.34808337089044478</v>
      </c>
      <c r="V142" s="1">
        <v>140</v>
      </c>
      <c r="W142" s="1">
        <f t="shared" si="46"/>
        <v>21.102195468874623</v>
      </c>
      <c r="X142" s="1">
        <f t="shared" si="47"/>
        <v>38.332179841261592</v>
      </c>
      <c r="Y142" s="1">
        <f t="shared" si="48"/>
        <v>0.97548846569318226</v>
      </c>
      <c r="Z142" s="1">
        <f t="shared" si="56"/>
        <v>-1.3679999999999992</v>
      </c>
      <c r="AA142" s="1">
        <f t="shared" si="49"/>
        <v>6.0593493351385336E-2</v>
      </c>
      <c r="AB142" s="1">
        <f t="shared" si="50"/>
        <v>2.4405584</v>
      </c>
      <c r="AC142" s="1">
        <f t="shared" si="51"/>
        <v>2.019467902953449</v>
      </c>
      <c r="AF142" s="1">
        <f t="shared" si="52"/>
        <v>13.74282251463419</v>
      </c>
      <c r="AG142" s="1">
        <f t="shared" si="53"/>
        <v>4.7629708009068104</v>
      </c>
      <c r="AH142" s="1">
        <f t="shared" si="54"/>
        <v>13.568021589249929</v>
      </c>
      <c r="AI142">
        <v>4.5</v>
      </c>
      <c r="AJ142">
        <v>14</v>
      </c>
      <c r="AK142">
        <v>82</v>
      </c>
      <c r="AL142">
        <v>14</v>
      </c>
      <c r="AM142">
        <v>9014</v>
      </c>
      <c r="AN142">
        <v>9041</v>
      </c>
      <c r="AO142">
        <v>8981</v>
      </c>
      <c r="AP142">
        <v>71</v>
      </c>
      <c r="AQ142">
        <v>0</v>
      </c>
    </row>
    <row r="143" spans="1:43">
      <c r="A143" s="27">
        <v>38127</v>
      </c>
      <c r="B143" s="27"/>
      <c r="C143">
        <v>27.1</v>
      </c>
      <c r="D143">
        <v>32.1</v>
      </c>
      <c r="E143">
        <v>23</v>
      </c>
      <c r="F143">
        <v>23</v>
      </c>
      <c r="G143">
        <v>14</v>
      </c>
      <c r="H143">
        <v>11.4</v>
      </c>
      <c r="I143" s="10">
        <v>935</v>
      </c>
      <c r="J143">
        <v>2.6</v>
      </c>
      <c r="K143" s="2">
        <v>10</v>
      </c>
      <c r="L143" s="1">
        <f t="shared" si="38"/>
        <v>6.5537286795719325</v>
      </c>
      <c r="M143" s="1">
        <f t="shared" si="39"/>
        <v>32</v>
      </c>
      <c r="N143" s="1">
        <f t="shared" si="40"/>
        <v>3.5874848658161347</v>
      </c>
      <c r="O143" s="1">
        <f t="shared" si="55"/>
        <v>0.21029993093880983</v>
      </c>
      <c r="P143" s="1">
        <f t="shared" si="41"/>
        <v>0.7844865192350281</v>
      </c>
      <c r="Q143">
        <f t="shared" si="42"/>
        <v>7.8526447745476</v>
      </c>
      <c r="R143">
        <f t="shared" si="43"/>
        <v>12.697494011044554</v>
      </c>
      <c r="S143">
        <f t="shared" si="44"/>
        <v>1.6619756558958843</v>
      </c>
      <c r="T143">
        <v>0.2432</v>
      </c>
      <c r="U143" s="1">
        <f t="shared" si="45"/>
        <v>0.3517254577848104</v>
      </c>
      <c r="V143" s="1">
        <v>141</v>
      </c>
      <c r="W143" s="1">
        <f t="shared" si="46"/>
        <v>20.624036545230382</v>
      </c>
      <c r="X143" s="1">
        <f t="shared" si="47"/>
        <v>38.323331670307347</v>
      </c>
      <c r="Y143" s="1">
        <f t="shared" si="48"/>
        <v>0.97511207777669484</v>
      </c>
      <c r="Z143" s="1">
        <f t="shared" si="56"/>
        <v>0.57000000000000006</v>
      </c>
      <c r="AA143" s="1">
        <f t="shared" si="49"/>
        <v>6.0681548488263522E-2</v>
      </c>
      <c r="AB143" s="1">
        <f t="shared" si="50"/>
        <v>2.4370168999999997</v>
      </c>
      <c r="AC143" s="1">
        <f t="shared" si="51"/>
        <v>1.9446727954366547</v>
      </c>
      <c r="AF143" s="1">
        <f t="shared" si="52"/>
        <v>11.938730012145948</v>
      </c>
      <c r="AG143" s="1">
        <f t="shared" si="53"/>
        <v>4.8032322217273249</v>
      </c>
      <c r="AH143" s="1">
        <f t="shared" si="54"/>
        <v>11.931071207220096</v>
      </c>
      <c r="AI143">
        <v>3.9</v>
      </c>
      <c r="AJ143">
        <v>14</v>
      </c>
      <c r="AK143">
        <v>80</v>
      </c>
      <c r="AL143">
        <v>3</v>
      </c>
      <c r="AM143">
        <v>8996</v>
      </c>
      <c r="AN143">
        <v>9008</v>
      </c>
      <c r="AO143">
        <v>8981</v>
      </c>
      <c r="AP143">
        <v>79</v>
      </c>
      <c r="AQ143">
        <v>0</v>
      </c>
    </row>
    <row r="144" spans="1:43">
      <c r="A144" s="27">
        <v>38128</v>
      </c>
      <c r="B144" s="27"/>
      <c r="C144">
        <v>20.5</v>
      </c>
      <c r="D144">
        <v>29.5</v>
      </c>
      <c r="E144">
        <v>18.100000000000001</v>
      </c>
      <c r="F144">
        <v>48</v>
      </c>
      <c r="G144">
        <v>16</v>
      </c>
      <c r="H144">
        <v>0.4</v>
      </c>
      <c r="I144" s="10">
        <v>935</v>
      </c>
      <c r="J144">
        <v>3.1</v>
      </c>
      <c r="K144" s="2">
        <v>10</v>
      </c>
      <c r="L144" s="1">
        <f t="shared" si="38"/>
        <v>4.319748271577537</v>
      </c>
      <c r="M144" s="1">
        <f t="shared" si="39"/>
        <v>80</v>
      </c>
      <c r="N144" s="1">
        <f t="shared" si="40"/>
        <v>2.4124309468917491</v>
      </c>
      <c r="O144" s="1">
        <f t="shared" si="55"/>
        <v>0.14875138533251139</v>
      </c>
      <c r="P144" s="1">
        <f t="shared" si="41"/>
        <v>1.1610119216785626</v>
      </c>
      <c r="Q144">
        <f t="shared" si="42"/>
        <v>0.9250437460096318</v>
      </c>
      <c r="R144">
        <f t="shared" si="43"/>
        <v>12.705145888436993</v>
      </c>
      <c r="S144">
        <f t="shared" si="44"/>
        <v>1.6629772105284024</v>
      </c>
      <c r="T144">
        <v>0.2432</v>
      </c>
      <c r="U144" s="1">
        <f t="shared" si="45"/>
        <v>0.35526349278500907</v>
      </c>
      <c r="V144" s="1">
        <v>142</v>
      </c>
      <c r="W144" s="1">
        <f t="shared" si="46"/>
        <v>7.8398816203698338</v>
      </c>
      <c r="X144" s="1">
        <f t="shared" si="47"/>
        <v>38.314145790596868</v>
      </c>
      <c r="Y144" s="1">
        <f t="shared" si="48"/>
        <v>0.97474305252160098</v>
      </c>
      <c r="Z144" s="1">
        <f t="shared" si="56"/>
        <v>-2.5080000000000005</v>
      </c>
      <c r="AA144" s="1">
        <f t="shared" si="49"/>
        <v>6.029600804536886E-2</v>
      </c>
      <c r="AB144" s="1">
        <f t="shared" si="50"/>
        <v>2.4525994999999998</v>
      </c>
      <c r="AC144" s="1">
        <f t="shared" si="51"/>
        <v>2.3186483330206267</v>
      </c>
      <c r="AF144" s="1">
        <f t="shared" si="52"/>
        <v>11.395625886764401</v>
      </c>
      <c r="AG144" s="1">
        <f t="shared" si="53"/>
        <v>2.9588881456900982</v>
      </c>
      <c r="AH144" s="1">
        <f t="shared" si="54"/>
        <v>8.4482844191782345</v>
      </c>
      <c r="AI144">
        <v>8</v>
      </c>
      <c r="AJ144">
        <v>14</v>
      </c>
      <c r="AK144">
        <v>133</v>
      </c>
      <c r="AL144">
        <v>14</v>
      </c>
      <c r="AM144">
        <v>9057</v>
      </c>
      <c r="AN144">
        <v>9071</v>
      </c>
      <c r="AO144">
        <v>8986</v>
      </c>
      <c r="AP144">
        <v>115</v>
      </c>
      <c r="AQ144">
        <v>32700</v>
      </c>
    </row>
    <row r="145" spans="1:43">
      <c r="A145" s="27">
        <v>38129</v>
      </c>
      <c r="B145" s="27"/>
      <c r="C145">
        <v>14.7</v>
      </c>
      <c r="D145">
        <v>19.399999999999999</v>
      </c>
      <c r="E145">
        <v>10.7</v>
      </c>
      <c r="F145">
        <v>66</v>
      </c>
      <c r="G145">
        <v>44</v>
      </c>
      <c r="H145">
        <v>3.7</v>
      </c>
      <c r="I145" s="10">
        <v>935</v>
      </c>
      <c r="J145">
        <v>2.8</v>
      </c>
      <c r="K145" s="2">
        <v>10</v>
      </c>
      <c r="L145" s="1">
        <f t="shared" si="38"/>
        <v>3.5400988424661537</v>
      </c>
      <c r="M145" s="1">
        <f t="shared" si="39"/>
        <v>88</v>
      </c>
      <c r="N145" s="1">
        <f t="shared" si="40"/>
        <v>1.673234110655023</v>
      </c>
      <c r="O145" s="1">
        <f t="shared" si="55"/>
        <v>0.1079760863168349</v>
      </c>
      <c r="P145" s="1">
        <f t="shared" si="41"/>
        <v>1.062147046228167</v>
      </c>
      <c r="Q145">
        <f t="shared" si="42"/>
        <v>2.3929235724904578</v>
      </c>
      <c r="R145">
        <f t="shared" si="43"/>
        <v>12.712590368632146</v>
      </c>
      <c r="S145">
        <f t="shared" si="44"/>
        <v>1.6639516189309091</v>
      </c>
      <c r="T145">
        <v>0.2432</v>
      </c>
      <c r="U145" s="1">
        <f t="shared" si="45"/>
        <v>0.35869642922457018</v>
      </c>
      <c r="V145" s="1">
        <v>143</v>
      </c>
      <c r="W145" s="1">
        <f t="shared" si="46"/>
        <v>11.665849296985538</v>
      </c>
      <c r="X145" s="1">
        <f t="shared" si="47"/>
        <v>38.30466536596095</v>
      </c>
      <c r="Y145" s="1">
        <f t="shared" si="48"/>
        <v>0.97438149909764105</v>
      </c>
      <c r="Z145" s="1">
        <f t="shared" si="56"/>
        <v>-2.2040000000000002</v>
      </c>
      <c r="AA145" s="1">
        <f t="shared" si="49"/>
        <v>5.996122163737283E-2</v>
      </c>
      <c r="AB145" s="1">
        <f t="shared" si="50"/>
        <v>2.4662932999999998</v>
      </c>
      <c r="AC145" s="1">
        <f t="shared" si="51"/>
        <v>2.0942630104702431</v>
      </c>
      <c r="AF145" s="1">
        <f t="shared" si="52"/>
        <v>8.4454441827820101</v>
      </c>
      <c r="AG145" s="1">
        <f t="shared" si="53"/>
        <v>3.5069755343790776</v>
      </c>
      <c r="AH145" s="1">
        <f t="shared" si="54"/>
        <v>9.2977210221956348</v>
      </c>
      <c r="AI145">
        <v>5.0999999999999996</v>
      </c>
      <c r="AJ145">
        <v>14</v>
      </c>
      <c r="AK145">
        <v>89</v>
      </c>
      <c r="AL145">
        <v>14</v>
      </c>
      <c r="AM145">
        <v>9088</v>
      </c>
      <c r="AN145">
        <v>9108</v>
      </c>
      <c r="AO145">
        <v>9066</v>
      </c>
      <c r="AP145">
        <v>108</v>
      </c>
      <c r="AQ145">
        <v>172</v>
      </c>
    </row>
    <row r="146" spans="1:43">
      <c r="A146" s="27">
        <v>38130</v>
      </c>
      <c r="B146" s="27"/>
      <c r="C146">
        <v>18.7</v>
      </c>
      <c r="D146">
        <v>24.5</v>
      </c>
      <c r="E146">
        <v>13.3</v>
      </c>
      <c r="F146">
        <v>47</v>
      </c>
      <c r="G146">
        <v>26</v>
      </c>
      <c r="H146">
        <v>11.6</v>
      </c>
      <c r="I146" s="10">
        <v>935</v>
      </c>
      <c r="J146">
        <v>2.8</v>
      </c>
      <c r="K146" s="2">
        <v>10</v>
      </c>
      <c r="L146" s="1">
        <f t="shared" si="38"/>
        <v>4.9246272761377679</v>
      </c>
      <c r="M146" s="1">
        <f t="shared" si="39"/>
        <v>68</v>
      </c>
      <c r="N146" s="1">
        <f t="shared" si="40"/>
        <v>2.1573081365851827</v>
      </c>
      <c r="O146" s="1">
        <f t="shared" si="55"/>
        <v>0.13489759435617185</v>
      </c>
      <c r="P146" s="1">
        <f t="shared" si="41"/>
        <v>0.91932732447597343</v>
      </c>
      <c r="Q146">
        <f t="shared" si="42"/>
        <v>6.7548088850123191</v>
      </c>
      <c r="R146">
        <f t="shared" si="43"/>
        <v>12.719823689318034</v>
      </c>
      <c r="S146">
        <f t="shared" si="44"/>
        <v>1.664898388654193</v>
      </c>
      <c r="T146">
        <v>0.2432</v>
      </c>
      <c r="U146" s="1">
        <f t="shared" si="45"/>
        <v>0.36202325152861548</v>
      </c>
      <c r="V146" s="1">
        <v>144</v>
      </c>
      <c r="W146" s="1">
        <f t="shared" si="46"/>
        <v>20.817335902587782</v>
      </c>
      <c r="X146" s="1">
        <f t="shared" si="47"/>
        <v>38.294932763258366</v>
      </c>
      <c r="Y146" s="1">
        <f t="shared" si="48"/>
        <v>0.97402752446414276</v>
      </c>
      <c r="Z146" s="1">
        <f t="shared" si="56"/>
        <v>1.52</v>
      </c>
      <c r="AA146" s="1">
        <f t="shared" si="49"/>
        <v>6.0191709432103807E-2</v>
      </c>
      <c r="AB146" s="1">
        <f t="shared" si="50"/>
        <v>2.4568493</v>
      </c>
      <c r="AC146" s="1">
        <f t="shared" si="51"/>
        <v>2.0942630104702431</v>
      </c>
      <c r="AF146" s="1">
        <f t="shared" si="52"/>
        <v>10.758978091281971</v>
      </c>
      <c r="AG146" s="1">
        <f t="shared" si="53"/>
        <v>4.9831703080793082</v>
      </c>
      <c r="AH146" s="1">
        <f t="shared" si="54"/>
        <v>10.92763892276024</v>
      </c>
      <c r="AI146">
        <v>7.1</v>
      </c>
      <c r="AJ146">
        <v>14</v>
      </c>
      <c r="AK146">
        <v>131</v>
      </c>
      <c r="AL146">
        <v>14</v>
      </c>
      <c r="AM146">
        <v>9095</v>
      </c>
      <c r="AN146">
        <v>9105</v>
      </c>
      <c r="AO146">
        <v>9069</v>
      </c>
      <c r="AP146">
        <v>96</v>
      </c>
      <c r="AQ146">
        <v>5</v>
      </c>
    </row>
    <row r="147" spans="1:43">
      <c r="A147" s="27">
        <v>38131</v>
      </c>
      <c r="B147" s="27"/>
      <c r="C147">
        <v>19.3</v>
      </c>
      <c r="D147">
        <v>23.2</v>
      </c>
      <c r="E147">
        <v>15.4</v>
      </c>
      <c r="F147">
        <v>46</v>
      </c>
      <c r="G147">
        <v>29</v>
      </c>
      <c r="H147">
        <v>9.1999999999999993</v>
      </c>
      <c r="I147" s="10">
        <v>935</v>
      </c>
      <c r="J147">
        <v>2.9</v>
      </c>
      <c r="K147" s="2">
        <v>10</v>
      </c>
      <c r="L147" s="1">
        <f t="shared" si="38"/>
        <v>4.981609011523279</v>
      </c>
      <c r="M147" s="1">
        <f t="shared" si="39"/>
        <v>63</v>
      </c>
      <c r="N147" s="1">
        <f t="shared" si="40"/>
        <v>2.2395912150894666</v>
      </c>
      <c r="O147" s="1">
        <f t="shared" si="55"/>
        <v>0.13938864787135799</v>
      </c>
      <c r="P147" s="1">
        <f t="shared" si="41"/>
        <v>0.96381287712532282</v>
      </c>
      <c r="Q147">
        <f t="shared" si="42"/>
        <v>5.4440964040792723</v>
      </c>
      <c r="R147">
        <f t="shared" si="43"/>
        <v>12.726842145623845</v>
      </c>
      <c r="S147">
        <f t="shared" si="44"/>
        <v>1.665817034767519</v>
      </c>
      <c r="T147">
        <v>0.2432</v>
      </c>
      <c r="U147" s="1">
        <f t="shared" si="45"/>
        <v>0.36524297551429813</v>
      </c>
      <c r="V147" s="1">
        <v>145</v>
      </c>
      <c r="W147" s="1">
        <f t="shared" si="46"/>
        <v>18.024933531090998</v>
      </c>
      <c r="X147" s="1">
        <f t="shared" si="47"/>
        <v>38.284989496367494</v>
      </c>
      <c r="Y147" s="1">
        <f t="shared" si="48"/>
        <v>0.97368123333838019</v>
      </c>
      <c r="Z147" s="1">
        <f t="shared" si="56"/>
        <v>0.22800000000000054</v>
      </c>
      <c r="AA147" s="1">
        <f t="shared" si="49"/>
        <v>6.0226435521554975E-2</v>
      </c>
      <c r="AB147" s="1">
        <f t="shared" si="50"/>
        <v>2.4554326999999998</v>
      </c>
      <c r="AC147" s="1">
        <f t="shared" si="51"/>
        <v>2.1690581179870376</v>
      </c>
      <c r="AF147" s="1">
        <f t="shared" si="52"/>
        <v>9.1238382895120509</v>
      </c>
      <c r="AG147" s="1">
        <f t="shared" si="53"/>
        <v>4.5687619297063886</v>
      </c>
      <c r="AH147" s="1">
        <f t="shared" si="54"/>
        <v>10.868542579076028</v>
      </c>
      <c r="AI147">
        <v>8.4</v>
      </c>
      <c r="AJ147">
        <v>14</v>
      </c>
      <c r="AK147">
        <v>127</v>
      </c>
      <c r="AL147">
        <v>14</v>
      </c>
      <c r="AM147">
        <v>9122</v>
      </c>
      <c r="AN147">
        <v>9145</v>
      </c>
      <c r="AO147">
        <v>9093</v>
      </c>
      <c r="AP147">
        <v>101</v>
      </c>
      <c r="AQ147">
        <v>0</v>
      </c>
    </row>
    <row r="148" spans="1:43">
      <c r="A148" s="27">
        <v>38132</v>
      </c>
      <c r="B148" s="27"/>
      <c r="C148">
        <v>17.399999999999999</v>
      </c>
      <c r="D148">
        <v>21.3</v>
      </c>
      <c r="E148">
        <v>14.8</v>
      </c>
      <c r="F148">
        <v>52</v>
      </c>
      <c r="G148">
        <v>36</v>
      </c>
      <c r="H148">
        <v>3.1</v>
      </c>
      <c r="I148" s="10">
        <v>935</v>
      </c>
      <c r="J148">
        <v>2.2000000000000002</v>
      </c>
      <c r="K148" s="2">
        <v>10</v>
      </c>
      <c r="L148" s="1">
        <f t="shared" si="38"/>
        <v>3.5494673208405008</v>
      </c>
      <c r="M148" s="1">
        <f t="shared" si="39"/>
        <v>68</v>
      </c>
      <c r="N148" s="1">
        <f t="shared" si="40"/>
        <v>1.9880479410923457</v>
      </c>
      <c r="O148" s="1">
        <f t="shared" si="55"/>
        <v>0.12558591009780062</v>
      </c>
      <c r="P148" s="1">
        <f t="shared" si="41"/>
        <v>1.0287075453025367</v>
      </c>
      <c r="Q148">
        <f t="shared" si="42"/>
        <v>2.2233092933204066</v>
      </c>
      <c r="R148">
        <f t="shared" si="43"/>
        <v>12.733642095752854</v>
      </c>
      <c r="S148">
        <f t="shared" si="44"/>
        <v>1.6667070805959234</v>
      </c>
      <c r="T148">
        <v>0.2432</v>
      </c>
      <c r="U148" s="1">
        <f t="shared" si="45"/>
        <v>0.36835464868195683</v>
      </c>
      <c r="V148" s="1">
        <v>146</v>
      </c>
      <c r="W148" s="1">
        <f t="shared" si="46"/>
        <v>10.955344844781097</v>
      </c>
      <c r="X148" s="1">
        <f t="shared" si="47"/>
        <v>38.274876171797366</v>
      </c>
      <c r="Y148" s="1">
        <f t="shared" si="48"/>
        <v>0.97334272816459422</v>
      </c>
      <c r="Z148" s="1">
        <f t="shared" si="56"/>
        <v>-0.72200000000000086</v>
      </c>
      <c r="AA148" s="1">
        <f t="shared" si="49"/>
        <v>6.0116606778804642E-2</v>
      </c>
      <c r="AB148" s="1">
        <f t="shared" si="50"/>
        <v>2.4599186</v>
      </c>
      <c r="AC148" s="1">
        <f t="shared" si="51"/>
        <v>1.6454923653694771</v>
      </c>
      <c r="AF148" s="1">
        <f t="shared" si="52"/>
        <v>7.900252502644256</v>
      </c>
      <c r="AG148" s="1">
        <f t="shared" si="53"/>
        <v>3.412758274372139</v>
      </c>
      <c r="AH148" s="1">
        <f t="shared" si="54"/>
        <v>8.0558413277525016</v>
      </c>
      <c r="AI148">
        <v>6.6</v>
      </c>
      <c r="AJ148">
        <v>14</v>
      </c>
      <c r="AK148">
        <v>111</v>
      </c>
      <c r="AL148">
        <v>14</v>
      </c>
      <c r="AM148">
        <v>9103</v>
      </c>
      <c r="AN148">
        <v>9129</v>
      </c>
      <c r="AO148">
        <v>9082</v>
      </c>
      <c r="AP148">
        <v>101</v>
      </c>
      <c r="AQ148">
        <v>0</v>
      </c>
    </row>
    <row r="149" spans="1:43">
      <c r="A149" s="27">
        <v>38133</v>
      </c>
      <c r="B149" s="27"/>
      <c r="C149">
        <v>14.5</v>
      </c>
      <c r="D149">
        <v>19.8</v>
      </c>
      <c r="E149">
        <v>10.8</v>
      </c>
      <c r="F149">
        <v>62</v>
      </c>
      <c r="G149">
        <v>35</v>
      </c>
      <c r="H149">
        <v>8.1</v>
      </c>
      <c r="I149" s="10">
        <v>935</v>
      </c>
      <c r="J149">
        <v>4.2</v>
      </c>
      <c r="K149" s="2">
        <v>10</v>
      </c>
      <c r="L149" s="1">
        <f t="shared" si="38"/>
        <v>4.2145092851699433</v>
      </c>
      <c r="M149" s="1">
        <f t="shared" si="39"/>
        <v>89</v>
      </c>
      <c r="N149" s="1">
        <f t="shared" si="40"/>
        <v>1.6517598297933815</v>
      </c>
      <c r="O149" s="1">
        <f t="shared" si="55"/>
        <v>0.10675971421165979</v>
      </c>
      <c r="P149" s="1">
        <f t="shared" si="41"/>
        <v>0.98091854837398396</v>
      </c>
      <c r="Q149">
        <f t="shared" si="42"/>
        <v>4.5882236491218933</v>
      </c>
      <c r="R149">
        <f t="shared" si="43"/>
        <v>12.740219966649505</v>
      </c>
      <c r="S149">
        <f t="shared" si="44"/>
        <v>1.6675680584619772</v>
      </c>
      <c r="T149">
        <v>0.2432</v>
      </c>
      <c r="U149" s="1">
        <f t="shared" si="45"/>
        <v>0.37135735049689633</v>
      </c>
      <c r="V149" s="1">
        <v>147</v>
      </c>
      <c r="W149" s="1">
        <f t="shared" si="46"/>
        <v>16.732205165112511</v>
      </c>
      <c r="X149" s="1">
        <f t="shared" si="47"/>
        <v>38.264632435960927</v>
      </c>
      <c r="Y149" s="1">
        <f t="shared" si="48"/>
        <v>0.97301210908368663</v>
      </c>
      <c r="Z149" s="1">
        <f t="shared" si="56"/>
        <v>-1.1019999999999994</v>
      </c>
      <c r="AA149" s="1">
        <f t="shared" si="49"/>
        <v>5.9949743574761218E-2</v>
      </c>
      <c r="AB149" s="1">
        <f t="shared" si="50"/>
        <v>2.4667654999999997</v>
      </c>
      <c r="AC149" s="1">
        <f t="shared" si="51"/>
        <v>3.1413945157053651</v>
      </c>
      <c r="AF149" s="1">
        <f t="shared" si="52"/>
        <v>8.5280386310026106</v>
      </c>
      <c r="AG149" s="1">
        <f t="shared" si="53"/>
        <v>4.3321106581212883</v>
      </c>
      <c r="AH149" s="1">
        <f t="shared" si="54"/>
        <v>10.688133097216774</v>
      </c>
      <c r="AI149">
        <v>7.6</v>
      </c>
      <c r="AJ149">
        <v>14</v>
      </c>
      <c r="AK149">
        <v>140</v>
      </c>
      <c r="AL149">
        <v>15</v>
      </c>
      <c r="AM149">
        <v>9097</v>
      </c>
      <c r="AN149">
        <v>9110</v>
      </c>
      <c r="AO149">
        <v>9077</v>
      </c>
      <c r="AP149">
        <v>100</v>
      </c>
      <c r="AQ149">
        <v>2</v>
      </c>
    </row>
    <row r="150" spans="1:43">
      <c r="A150" s="27">
        <v>38134</v>
      </c>
      <c r="B150" s="27"/>
      <c r="C150">
        <v>16.8</v>
      </c>
      <c r="D150">
        <v>21.7</v>
      </c>
      <c r="E150">
        <v>12.4</v>
      </c>
      <c r="F150">
        <v>52</v>
      </c>
      <c r="G150">
        <v>28</v>
      </c>
      <c r="H150">
        <v>11.6</v>
      </c>
      <c r="I150" s="10">
        <v>935</v>
      </c>
      <c r="J150">
        <v>1.7</v>
      </c>
      <c r="K150" s="2">
        <v>10</v>
      </c>
      <c r="L150" s="1">
        <f t="shared" si="38"/>
        <v>4.3240804313145933</v>
      </c>
      <c r="M150" s="1">
        <f t="shared" si="39"/>
        <v>76</v>
      </c>
      <c r="N150" s="1">
        <f t="shared" si="40"/>
        <v>1.9139321862231067</v>
      </c>
      <c r="O150" s="1">
        <f t="shared" si="55"/>
        <v>0.12147563274602369</v>
      </c>
      <c r="P150" s="1">
        <f t="shared" si="41"/>
        <v>0.91092977676195819</v>
      </c>
      <c r="Q150">
        <f t="shared" si="42"/>
        <v>6.5881156334802498</v>
      </c>
      <c r="R150">
        <f t="shared" si="43"/>
        <v>12.74657225968379</v>
      </c>
      <c r="S150">
        <f t="shared" si="44"/>
        <v>1.6683995104298155</v>
      </c>
      <c r="T150">
        <v>0.2432</v>
      </c>
      <c r="U150" s="1">
        <f t="shared" si="45"/>
        <v>0.37425019266171144</v>
      </c>
      <c r="V150" s="1">
        <v>148</v>
      </c>
      <c r="W150" s="1">
        <f t="shared" si="46"/>
        <v>20.767060584437527</v>
      </c>
      <c r="X150" s="1">
        <f t="shared" si="47"/>
        <v>38.254296924149671</v>
      </c>
      <c r="Y150" s="1">
        <f t="shared" si="48"/>
        <v>0.97268947390359517</v>
      </c>
      <c r="Z150" s="1">
        <f t="shared" si="56"/>
        <v>0.87400000000000033</v>
      </c>
      <c r="AA150" s="1">
        <f t="shared" si="49"/>
        <v>6.0082007190271215E-2</v>
      </c>
      <c r="AB150" s="1">
        <f t="shared" si="50"/>
        <v>2.4613351999999997</v>
      </c>
      <c r="AC150" s="1">
        <f t="shared" si="51"/>
        <v>1.2715168277855049</v>
      </c>
      <c r="AF150" s="1">
        <f t="shared" si="52"/>
        <v>9.2837969568088159</v>
      </c>
      <c r="AG150" s="1">
        <f t="shared" si="53"/>
        <v>4.9731150908266528</v>
      </c>
      <c r="AH150" s="1">
        <f t="shared" si="54"/>
        <v>11.21652344121085</v>
      </c>
      <c r="AI150">
        <v>4.2</v>
      </c>
      <c r="AJ150">
        <v>3</v>
      </c>
      <c r="AK150">
        <v>81</v>
      </c>
      <c r="AL150">
        <v>16</v>
      </c>
      <c r="AM150">
        <v>9105</v>
      </c>
      <c r="AN150">
        <v>9123</v>
      </c>
      <c r="AO150">
        <v>9089</v>
      </c>
      <c r="AP150">
        <v>94</v>
      </c>
      <c r="AQ150">
        <v>0</v>
      </c>
    </row>
    <row r="151" spans="1:43">
      <c r="A151" s="27">
        <v>38135</v>
      </c>
      <c r="B151" s="27"/>
      <c r="C151">
        <v>19.399999999999999</v>
      </c>
      <c r="D151">
        <v>24.7</v>
      </c>
      <c r="E151">
        <v>13.7</v>
      </c>
      <c r="F151">
        <v>33</v>
      </c>
      <c r="G151">
        <v>13</v>
      </c>
      <c r="H151">
        <v>12.9</v>
      </c>
      <c r="I151" s="10">
        <v>935</v>
      </c>
      <c r="J151">
        <v>2.5</v>
      </c>
      <c r="K151" s="2">
        <v>10</v>
      </c>
      <c r="L151" s="1">
        <f t="shared" si="38"/>
        <v>5.4784664362859319</v>
      </c>
      <c r="M151" s="1">
        <f t="shared" si="39"/>
        <v>53</v>
      </c>
      <c r="N151" s="1">
        <f t="shared" si="40"/>
        <v>2.2535686677843989</v>
      </c>
      <c r="O151" s="1">
        <f t="shared" si="55"/>
        <v>0.14014932570007277</v>
      </c>
      <c r="P151" s="1">
        <f t="shared" si="41"/>
        <v>0.61790995891472789</v>
      </c>
      <c r="Q151">
        <f t="shared" si="42"/>
        <v>8.3169455969933033</v>
      </c>
      <c r="R151">
        <f t="shared" si="43"/>
        <v>12.75269555633562</v>
      </c>
      <c r="S151">
        <f t="shared" si="44"/>
        <v>1.669200989049165</v>
      </c>
      <c r="T151">
        <v>0.2432</v>
      </c>
      <c r="U151" s="1">
        <f t="shared" si="45"/>
        <v>0.37703231937907472</v>
      </c>
      <c r="V151" s="1">
        <v>149</v>
      </c>
      <c r="W151" s="1">
        <f t="shared" si="46"/>
        <v>22.255929989795558</v>
      </c>
      <c r="X151" s="1">
        <f t="shared" si="47"/>
        <v>38.243907211245833</v>
      </c>
      <c r="Y151" s="1">
        <f t="shared" si="48"/>
        <v>0.97237491807035825</v>
      </c>
      <c r="Z151" s="1">
        <f t="shared" si="56"/>
        <v>0.98799999999999921</v>
      </c>
      <c r="AA151" s="1">
        <f t="shared" si="49"/>
        <v>6.0232227099071264E-2</v>
      </c>
      <c r="AB151" s="1">
        <f t="shared" si="50"/>
        <v>2.4551965999999998</v>
      </c>
      <c r="AC151" s="1">
        <f t="shared" si="51"/>
        <v>1.8698776879198602</v>
      </c>
      <c r="AF151" s="1">
        <f t="shared" si="52"/>
        <v>10.852489499446563</v>
      </c>
      <c r="AG151" s="1">
        <f t="shared" si="53"/>
        <v>4.9635664895198515</v>
      </c>
      <c r="AH151" s="1">
        <f t="shared" si="54"/>
        <v>11.413178247224643</v>
      </c>
      <c r="AI151">
        <v>4.4000000000000004</v>
      </c>
      <c r="AJ151">
        <v>2</v>
      </c>
      <c r="AK151">
        <v>93</v>
      </c>
      <c r="AL151">
        <v>1</v>
      </c>
      <c r="AM151">
        <v>9115</v>
      </c>
      <c r="AN151">
        <v>9128</v>
      </c>
      <c r="AO151">
        <v>9090</v>
      </c>
      <c r="AP151">
        <v>67</v>
      </c>
      <c r="AQ151">
        <v>0</v>
      </c>
    </row>
    <row r="152" spans="1:43">
      <c r="A152" s="27">
        <v>38136</v>
      </c>
      <c r="B152" s="27"/>
      <c r="C152">
        <v>21.1</v>
      </c>
      <c r="D152">
        <v>25.2</v>
      </c>
      <c r="E152">
        <v>16.5</v>
      </c>
      <c r="F152">
        <v>23</v>
      </c>
      <c r="G152">
        <v>13</v>
      </c>
      <c r="H152">
        <v>9.5</v>
      </c>
      <c r="I152" s="10">
        <v>935</v>
      </c>
      <c r="J152">
        <v>6</v>
      </c>
      <c r="K152" s="2">
        <v>10</v>
      </c>
      <c r="L152" s="1">
        <f t="shared" si="38"/>
        <v>7.6138500633524284</v>
      </c>
      <c r="M152" s="1">
        <f t="shared" si="39"/>
        <v>33</v>
      </c>
      <c r="N152" s="1">
        <f t="shared" si="40"/>
        <v>2.5031421146100006</v>
      </c>
      <c r="O152" s="1">
        <f t="shared" si="55"/>
        <v>0.15362873077104314</v>
      </c>
      <c r="P152" s="1">
        <f t="shared" si="41"/>
        <v>0.51827495651905553</v>
      </c>
      <c r="Q152">
        <f t="shared" si="42"/>
        <v>6.7393923192380374</v>
      </c>
      <c r="R152">
        <f t="shared" si="43"/>
        <v>12.758586523861343</v>
      </c>
      <c r="S152">
        <f t="shared" si="44"/>
        <v>1.6699720580970345</v>
      </c>
      <c r="T152">
        <v>0.2432</v>
      </c>
      <c r="U152" s="1">
        <f t="shared" si="45"/>
        <v>0.37970290760490916</v>
      </c>
      <c r="V152" s="1">
        <v>150</v>
      </c>
      <c r="W152" s="1">
        <f t="shared" si="46"/>
        <v>18.320334098873275</v>
      </c>
      <c r="X152" s="1">
        <f t="shared" si="47"/>
        <v>38.233499764205192</v>
      </c>
      <c r="Y152" s="1">
        <f t="shared" si="48"/>
        <v>0.97206853463987941</v>
      </c>
      <c r="Z152" s="1">
        <f t="shared" si="56"/>
        <v>0.64600000000000113</v>
      </c>
      <c r="AA152" s="1">
        <f t="shared" si="49"/>
        <v>6.0330854618832246E-2</v>
      </c>
      <c r="AB152" s="1">
        <f t="shared" si="50"/>
        <v>2.4511829000000001</v>
      </c>
      <c r="AC152" s="1">
        <f t="shared" si="51"/>
        <v>4.4877064510076643</v>
      </c>
      <c r="AF152" s="1">
        <f t="shared" si="52"/>
        <v>10.089766535543863</v>
      </c>
      <c r="AG152" s="1">
        <f t="shared" si="53"/>
        <v>4.3211921743145831</v>
      </c>
      <c r="AH152" s="1">
        <f t="shared" si="54"/>
        <v>9.8929933040173825</v>
      </c>
      <c r="AI152">
        <v>15</v>
      </c>
      <c r="AJ152">
        <v>6</v>
      </c>
      <c r="AK152">
        <v>221</v>
      </c>
      <c r="AL152">
        <v>6</v>
      </c>
      <c r="AM152">
        <v>9103</v>
      </c>
      <c r="AN152">
        <v>9131</v>
      </c>
      <c r="AO152">
        <v>9069</v>
      </c>
      <c r="AP152">
        <v>54</v>
      </c>
      <c r="AQ152">
        <v>0</v>
      </c>
    </row>
    <row r="153" spans="1:43">
      <c r="A153" s="27">
        <v>38137</v>
      </c>
      <c r="B153" s="27"/>
      <c r="C153">
        <v>26.6</v>
      </c>
      <c r="D153">
        <v>30.7</v>
      </c>
      <c r="E153">
        <v>21.5</v>
      </c>
      <c r="F153">
        <v>14</v>
      </c>
      <c r="G153">
        <v>10</v>
      </c>
      <c r="H153">
        <v>13</v>
      </c>
      <c r="I153" s="10">
        <v>935</v>
      </c>
      <c r="J153">
        <v>8.3000000000000007</v>
      </c>
      <c r="K153" s="2">
        <v>10</v>
      </c>
      <c r="L153" s="1">
        <f t="shared" si="38"/>
        <v>10.929120720291529</v>
      </c>
      <c r="M153" s="1">
        <f t="shared" si="39"/>
        <v>18</v>
      </c>
      <c r="N153" s="1">
        <f t="shared" si="40"/>
        <v>3.4836632067446232</v>
      </c>
      <c r="O153" s="1">
        <f t="shared" si="55"/>
        <v>0.20498842344055451</v>
      </c>
      <c r="P153" s="1">
        <f t="shared" si="41"/>
        <v>0.45176710446456958</v>
      </c>
      <c r="Q153">
        <f t="shared" si="42"/>
        <v>9.8174304339552272</v>
      </c>
      <c r="R153">
        <f t="shared" si="43"/>
        <v>12.764241920924194</v>
      </c>
      <c r="S153">
        <f t="shared" si="44"/>
        <v>1.6707122933146852</v>
      </c>
      <c r="T153">
        <v>0.2432</v>
      </c>
      <c r="U153" s="1">
        <f t="shared" si="45"/>
        <v>0.38226116729187171</v>
      </c>
      <c r="V153" s="1">
        <v>151</v>
      </c>
      <c r="W153" s="1">
        <f t="shared" si="46"/>
        <v>22.345651506209805</v>
      </c>
      <c r="X153" s="1">
        <f t="shared" si="47"/>
        <v>38.223109896340723</v>
      </c>
      <c r="Y153" s="1">
        <f t="shared" si="48"/>
        <v>0.97177041425039823</v>
      </c>
      <c r="Z153" s="1">
        <f t="shared" si="56"/>
        <v>2.09</v>
      </c>
      <c r="AA153" s="1">
        <f t="shared" si="49"/>
        <v>6.0652168353582704E-2</v>
      </c>
      <c r="AB153" s="1">
        <f t="shared" si="50"/>
        <v>2.4381974</v>
      </c>
      <c r="AC153" s="1">
        <f t="shared" si="51"/>
        <v>6.2079939238939366</v>
      </c>
      <c r="AF153" s="1">
        <f t="shared" si="52"/>
        <v>11.839428494180989</v>
      </c>
      <c r="AG153" s="1">
        <f t="shared" si="53"/>
        <v>4.7214558898815726</v>
      </c>
      <c r="AH153" s="1">
        <f t="shared" si="54"/>
        <v>10.149202830821119</v>
      </c>
      <c r="AI153">
        <v>13.2</v>
      </c>
      <c r="AJ153">
        <v>6</v>
      </c>
      <c r="AK153">
        <v>201</v>
      </c>
      <c r="AL153">
        <v>7</v>
      </c>
      <c r="AM153">
        <v>9042</v>
      </c>
      <c r="AN153">
        <v>9085</v>
      </c>
      <c r="AO153">
        <v>9002</v>
      </c>
      <c r="AP153">
        <v>49</v>
      </c>
      <c r="AQ153">
        <v>0</v>
      </c>
    </row>
    <row r="154" spans="1:43">
      <c r="A154" s="27">
        <v>38138</v>
      </c>
      <c r="B154" s="27"/>
      <c r="C154">
        <v>20.9</v>
      </c>
      <c r="D154">
        <v>29.6</v>
      </c>
      <c r="E154">
        <v>18.399999999999999</v>
      </c>
      <c r="F154">
        <v>31</v>
      </c>
      <c r="G154">
        <v>15</v>
      </c>
      <c r="H154">
        <v>7.2</v>
      </c>
      <c r="I154" s="10">
        <v>935</v>
      </c>
      <c r="J154">
        <v>2.5</v>
      </c>
      <c r="K154" s="2">
        <v>10</v>
      </c>
      <c r="L154" s="1">
        <f t="shared" si="38"/>
        <v>5.4713339724023751</v>
      </c>
      <c r="M154" s="1">
        <f t="shared" si="39"/>
        <v>47</v>
      </c>
      <c r="N154" s="1">
        <f t="shared" si="40"/>
        <v>2.4725793995815892</v>
      </c>
      <c r="O154" s="1">
        <f t="shared" si="55"/>
        <v>0.1519881485942024</v>
      </c>
      <c r="P154" s="1">
        <f t="shared" si="41"/>
        <v>0.80863739634764409</v>
      </c>
      <c r="Q154">
        <f t="shared" si="42"/>
        <v>4.969226901725202</v>
      </c>
      <c r="R154">
        <f t="shared" si="43"/>
        <v>12.769658603170155</v>
      </c>
      <c r="S154">
        <f t="shared" si="44"/>
        <v>1.6714212831374549</v>
      </c>
      <c r="T154">
        <v>0.2432</v>
      </c>
      <c r="U154" s="1">
        <f t="shared" si="45"/>
        <v>0.38470634162307471</v>
      </c>
      <c r="V154" s="1">
        <v>152</v>
      </c>
      <c r="W154" s="1">
        <f t="shared" si="46"/>
        <v>15.651074856194825</v>
      </c>
      <c r="X154" s="1">
        <f t="shared" si="47"/>
        <v>38.212771723434471</v>
      </c>
      <c r="Y154" s="1">
        <f t="shared" si="48"/>
        <v>0.97148064509567633</v>
      </c>
      <c r="Z154" s="1">
        <f t="shared" si="56"/>
        <v>-2.1660000000000013</v>
      </c>
      <c r="AA154" s="1">
        <f t="shared" si="49"/>
        <v>6.0319234619938031E-2</v>
      </c>
      <c r="AB154" s="1">
        <f t="shared" si="50"/>
        <v>2.4516551</v>
      </c>
      <c r="AC154" s="1">
        <f t="shared" si="51"/>
        <v>1.8698776879198602</v>
      </c>
      <c r="AF154" s="1">
        <f t="shared" si="52"/>
        <v>11.38298994699282</v>
      </c>
      <c r="AG154" s="1">
        <f t="shared" si="53"/>
        <v>4.0567540588417206</v>
      </c>
      <c r="AH154" s="1">
        <f t="shared" si="54"/>
        <v>11.588989271197818</v>
      </c>
      <c r="AI154">
        <v>6.9</v>
      </c>
      <c r="AJ154">
        <v>14</v>
      </c>
      <c r="AK154">
        <v>124</v>
      </c>
      <c r="AL154">
        <v>14</v>
      </c>
      <c r="AM154">
        <v>9080</v>
      </c>
      <c r="AN154">
        <v>9095</v>
      </c>
      <c r="AO154">
        <v>9006</v>
      </c>
      <c r="AP154">
        <v>76</v>
      </c>
      <c r="AQ154">
        <v>0</v>
      </c>
    </row>
    <row r="155" spans="1:43">
      <c r="A155" s="27">
        <v>38139</v>
      </c>
      <c r="B155" s="27"/>
      <c r="C155">
        <v>19.899999999999999</v>
      </c>
      <c r="D155">
        <v>23.9</v>
      </c>
      <c r="E155">
        <v>15.8</v>
      </c>
      <c r="F155">
        <v>37</v>
      </c>
      <c r="G155">
        <v>25</v>
      </c>
      <c r="H155">
        <v>12.7</v>
      </c>
      <c r="I155" s="10">
        <v>935</v>
      </c>
      <c r="J155">
        <v>2.4</v>
      </c>
      <c r="K155" s="2">
        <v>10</v>
      </c>
      <c r="L155" s="1">
        <f t="shared" si="38"/>
        <v>5.6650115179823377</v>
      </c>
      <c r="M155" s="1">
        <f t="shared" si="39"/>
        <v>49</v>
      </c>
      <c r="N155" s="1">
        <f t="shared" si="40"/>
        <v>2.3246066825388811</v>
      </c>
      <c r="O155" s="1">
        <f t="shared" si="55"/>
        <v>0.14400564194502125</v>
      </c>
      <c r="P155" s="1">
        <f t="shared" si="41"/>
        <v>0.81084331940778254</v>
      </c>
      <c r="Q155">
        <f t="shared" si="42"/>
        <v>7.6782115322396587</v>
      </c>
      <c r="R155">
        <f t="shared" si="43"/>
        <v>12.774833528730413</v>
      </c>
      <c r="S155">
        <f t="shared" si="44"/>
        <v>1.6720986294149756</v>
      </c>
      <c r="T155">
        <v>0.2432</v>
      </c>
      <c r="U155" s="1">
        <f t="shared" si="45"/>
        <v>0.38703770723597786</v>
      </c>
      <c r="V155" s="1">
        <v>153</v>
      </c>
      <c r="W155" s="1">
        <f t="shared" si="46"/>
        <v>21.975796594994883</v>
      </c>
      <c r="X155" s="1">
        <f t="shared" si="47"/>
        <v>38.20251812170217</v>
      </c>
      <c r="Y155" s="1">
        <f t="shared" si="48"/>
        <v>0.97119931289890715</v>
      </c>
      <c r="Z155" s="1">
        <f t="shared" si="56"/>
        <v>-0.38</v>
      </c>
      <c r="AA155" s="1">
        <f t="shared" si="49"/>
        <v>6.0261201702819969E-2</v>
      </c>
      <c r="AB155" s="1">
        <f t="shared" si="50"/>
        <v>2.4540161</v>
      </c>
      <c r="AC155" s="1">
        <f t="shared" si="51"/>
        <v>1.7950825804030659</v>
      </c>
      <c r="AF155" s="1">
        <f t="shared" si="52"/>
        <v>9.4276551020531603</v>
      </c>
      <c r="AG155" s="1">
        <f t="shared" si="53"/>
        <v>5.0787020831362595</v>
      </c>
      <c r="AH155" s="1">
        <f t="shared" si="54"/>
        <v>13.037874022956711</v>
      </c>
      <c r="AI155">
        <v>10.1</v>
      </c>
      <c r="AJ155">
        <v>14</v>
      </c>
      <c r="AK155">
        <v>176</v>
      </c>
      <c r="AL155">
        <v>13</v>
      </c>
      <c r="AM155">
        <v>9113</v>
      </c>
      <c r="AN155">
        <v>9128</v>
      </c>
      <c r="AO155">
        <v>9077</v>
      </c>
      <c r="AP155">
        <v>84</v>
      </c>
      <c r="AQ155">
        <v>32700</v>
      </c>
    </row>
    <row r="156" spans="1:43">
      <c r="A156" s="27">
        <v>38140</v>
      </c>
      <c r="B156" s="27"/>
      <c r="C156">
        <v>18.5</v>
      </c>
      <c r="D156">
        <v>22.8</v>
      </c>
      <c r="E156">
        <v>12</v>
      </c>
      <c r="F156">
        <v>23</v>
      </c>
      <c r="G156">
        <v>12</v>
      </c>
      <c r="H156">
        <v>13.5</v>
      </c>
      <c r="I156" s="10">
        <v>935</v>
      </c>
      <c r="J156">
        <v>3.4</v>
      </c>
      <c r="K156" s="2">
        <v>10</v>
      </c>
      <c r="L156" s="1">
        <f t="shared" si="38"/>
        <v>6.4682816093652482</v>
      </c>
      <c r="M156" s="1">
        <f t="shared" si="39"/>
        <v>34</v>
      </c>
      <c r="N156" s="1">
        <f t="shared" si="40"/>
        <v>2.1304746763349707</v>
      </c>
      <c r="O156" s="1">
        <f t="shared" si="55"/>
        <v>0.1334280841417459</v>
      </c>
      <c r="P156" s="1">
        <f t="shared" si="41"/>
        <v>0.40510633679366403</v>
      </c>
      <c r="Q156">
        <f t="shared" si="42"/>
        <v>9.2057395675244784</v>
      </c>
      <c r="R156">
        <f t="shared" si="43"/>
        <v>12.779763763631543</v>
      </c>
      <c r="S156">
        <f t="shared" si="44"/>
        <v>1.672743948119312</v>
      </c>
      <c r="T156">
        <v>0.2432</v>
      </c>
      <c r="U156" s="1">
        <f t="shared" si="45"/>
        <v>0.38925457443638151</v>
      </c>
      <c r="V156" s="1">
        <v>154</v>
      </c>
      <c r="W156" s="1">
        <f t="shared" si="46"/>
        <v>22.884785084000836</v>
      </c>
      <c r="X156" s="1">
        <f t="shared" si="47"/>
        <v>38.192380687633012</v>
      </c>
      <c r="Y156" s="1">
        <f t="shared" si="48"/>
        <v>0.97092650088735588</v>
      </c>
      <c r="Z156" s="1">
        <f t="shared" si="56"/>
        <v>-0.53199999999999947</v>
      </c>
      <c r="AA156" s="1">
        <f t="shared" si="49"/>
        <v>6.0180142966261285E-2</v>
      </c>
      <c r="AB156" s="1">
        <f t="shared" si="50"/>
        <v>2.4573214999999999</v>
      </c>
      <c r="AC156" s="1">
        <f t="shared" si="51"/>
        <v>2.5430336555710098</v>
      </c>
      <c r="AF156" s="1">
        <f t="shared" si="52"/>
        <v>10.479077912442429</v>
      </c>
      <c r="AG156" s="1">
        <f t="shared" si="53"/>
        <v>4.8677441542616666</v>
      </c>
      <c r="AH156" s="1">
        <f t="shared" si="54"/>
        <v>12.340138033388206</v>
      </c>
      <c r="AI156">
        <v>7</v>
      </c>
      <c r="AJ156">
        <v>14</v>
      </c>
      <c r="AK156">
        <v>101</v>
      </c>
      <c r="AL156">
        <v>16</v>
      </c>
      <c r="AM156">
        <v>9128</v>
      </c>
      <c r="AN156">
        <v>9142</v>
      </c>
      <c r="AO156">
        <v>9100</v>
      </c>
      <c r="AP156">
        <v>46</v>
      </c>
      <c r="AQ156">
        <v>0</v>
      </c>
    </row>
    <row r="157" spans="1:43">
      <c r="A157" s="27">
        <v>38141</v>
      </c>
      <c r="B157" s="27"/>
      <c r="C157">
        <v>18.399999999999999</v>
      </c>
      <c r="D157">
        <v>23.6</v>
      </c>
      <c r="E157">
        <v>11.7</v>
      </c>
      <c r="F157">
        <v>16</v>
      </c>
      <c r="G157">
        <v>10</v>
      </c>
      <c r="H157">
        <v>13.4</v>
      </c>
      <c r="I157" s="10">
        <v>935</v>
      </c>
      <c r="J157">
        <v>2.7</v>
      </c>
      <c r="K157" s="2">
        <v>10</v>
      </c>
      <c r="L157" s="1">
        <f t="shared" si="38"/>
        <v>5.9573655975236548</v>
      </c>
      <c r="M157" s="1">
        <f t="shared" si="39"/>
        <v>22</v>
      </c>
      <c r="N157" s="1">
        <f t="shared" si="40"/>
        <v>2.1171678236591673</v>
      </c>
      <c r="O157" s="1">
        <f t="shared" si="55"/>
        <v>0.13269842952379554</v>
      </c>
      <c r="P157" s="1">
        <f t="shared" si="41"/>
        <v>0.29700479615631065</v>
      </c>
      <c r="Q157">
        <f t="shared" si="42"/>
        <v>9.6450786879965644</v>
      </c>
      <c r="R157">
        <f t="shared" si="43"/>
        <v>12.784446487094405</v>
      </c>
      <c r="S157">
        <f t="shared" si="44"/>
        <v>1.6733568700385346</v>
      </c>
      <c r="T157">
        <v>0.2432</v>
      </c>
      <c r="U157" s="1">
        <f t="shared" si="45"/>
        <v>0.39135628740246164</v>
      </c>
      <c r="V157" s="1">
        <v>155</v>
      </c>
      <c r="W157" s="1">
        <f t="shared" si="46"/>
        <v>22.758125425585881</v>
      </c>
      <c r="X157" s="1">
        <f t="shared" si="47"/>
        <v>38.182389699723899</v>
      </c>
      <c r="Y157" s="1">
        <f t="shared" si="48"/>
        <v>0.97066228976773838</v>
      </c>
      <c r="Z157" s="1">
        <f t="shared" si="56"/>
        <v>-3.800000000000054E-2</v>
      </c>
      <c r="AA157" s="1">
        <f t="shared" si="49"/>
        <v>6.0174361400142824E-2</v>
      </c>
      <c r="AB157" s="1">
        <f t="shared" si="50"/>
        <v>2.4575575999999999</v>
      </c>
      <c r="AC157" s="1">
        <f t="shared" si="51"/>
        <v>2.019467902953449</v>
      </c>
      <c r="AF157" s="1">
        <f t="shared" si="52"/>
        <v>10.966624998164779</v>
      </c>
      <c r="AG157" s="1">
        <f t="shared" si="53"/>
        <v>4.7018705071633118</v>
      </c>
      <c r="AH157" s="1">
        <f t="shared" si="54"/>
        <v>11.400546872337413</v>
      </c>
      <c r="AI157">
        <v>4.2</v>
      </c>
      <c r="AJ157">
        <v>1</v>
      </c>
      <c r="AK157">
        <v>94</v>
      </c>
      <c r="AL157">
        <v>2</v>
      </c>
      <c r="AM157">
        <v>9156</v>
      </c>
      <c r="AN157">
        <v>9168</v>
      </c>
      <c r="AO157">
        <v>9122</v>
      </c>
      <c r="AP157">
        <v>33</v>
      </c>
      <c r="AQ157">
        <v>0</v>
      </c>
    </row>
    <row r="158" spans="1:43">
      <c r="A158" s="27">
        <v>38142</v>
      </c>
      <c r="B158" s="27"/>
      <c r="C158">
        <v>21.9</v>
      </c>
      <c r="D158">
        <v>27.4</v>
      </c>
      <c r="E158">
        <v>15.2</v>
      </c>
      <c r="F158">
        <v>13</v>
      </c>
      <c r="G158">
        <v>6</v>
      </c>
      <c r="H158">
        <v>13.5</v>
      </c>
      <c r="I158" s="10">
        <v>935</v>
      </c>
      <c r="J158">
        <v>3.8</v>
      </c>
      <c r="K158" s="2">
        <v>10</v>
      </c>
      <c r="L158" s="1">
        <f t="shared" si="38"/>
        <v>7.0415084608870409</v>
      </c>
      <c r="M158" s="1">
        <f t="shared" si="39"/>
        <v>20</v>
      </c>
      <c r="N158" s="1">
        <f t="shared" si="40"/>
        <v>2.6287193088585714</v>
      </c>
      <c r="O158" s="1">
        <f t="shared" si="55"/>
        <v>0.16034158592949854</v>
      </c>
      <c r="P158" s="1">
        <f t="shared" si="41"/>
        <v>0.28233133219420037</v>
      </c>
      <c r="Q158">
        <f t="shared" si="42"/>
        <v>10.278487024580649</v>
      </c>
      <c r="R158">
        <f t="shared" si="43"/>
        <v>12.788878996702827</v>
      </c>
      <c r="S158">
        <f t="shared" si="44"/>
        <v>1.6739370414532497</v>
      </c>
      <c r="T158">
        <v>0.2432</v>
      </c>
      <c r="U158" s="1">
        <f t="shared" si="45"/>
        <v>0.39334222437878291</v>
      </c>
      <c r="V158" s="1">
        <v>156</v>
      </c>
      <c r="W158" s="1">
        <f t="shared" si="46"/>
        <v>22.861851834008096</v>
      </c>
      <c r="X158" s="1">
        <f t="shared" si="47"/>
        <v>38.172574082125848</v>
      </c>
      <c r="Y158" s="1">
        <f t="shared" si="48"/>
        <v>0.97040675770234508</v>
      </c>
      <c r="Z158" s="1">
        <f t="shared" si="56"/>
        <v>1.33</v>
      </c>
      <c r="AA158" s="1">
        <f t="shared" si="49"/>
        <v>6.0377379418856902E-2</v>
      </c>
      <c r="AB158" s="1">
        <f t="shared" si="50"/>
        <v>2.4492940999999999</v>
      </c>
      <c r="AC158" s="1">
        <f t="shared" si="51"/>
        <v>2.8422140856381874</v>
      </c>
      <c r="AF158" s="1">
        <f t="shared" si="52"/>
        <v>12.174459933124162</v>
      </c>
      <c r="AG158" s="1">
        <f t="shared" si="53"/>
        <v>4.6292924299245319</v>
      </c>
      <c r="AH158" s="1">
        <f t="shared" si="54"/>
        <v>10.300527509048127</v>
      </c>
      <c r="AI158">
        <v>10.3</v>
      </c>
      <c r="AJ158">
        <v>7</v>
      </c>
      <c r="AK158">
        <v>158</v>
      </c>
      <c r="AL158">
        <v>8</v>
      </c>
      <c r="AM158">
        <v>9122</v>
      </c>
      <c r="AN158">
        <v>9151</v>
      </c>
      <c r="AO158">
        <v>9094</v>
      </c>
      <c r="AP158">
        <v>33</v>
      </c>
      <c r="AQ158">
        <v>0</v>
      </c>
    </row>
    <row r="159" spans="1:43">
      <c r="A159" s="27">
        <v>38143</v>
      </c>
      <c r="B159" s="27"/>
      <c r="C159">
        <v>24.9</v>
      </c>
      <c r="D159">
        <v>29.5</v>
      </c>
      <c r="E159">
        <v>21</v>
      </c>
      <c r="F159">
        <v>13</v>
      </c>
      <c r="G159">
        <v>10</v>
      </c>
      <c r="H159">
        <v>13.5</v>
      </c>
      <c r="I159" s="10">
        <v>935</v>
      </c>
      <c r="J159">
        <v>8.6</v>
      </c>
      <c r="K159" s="2">
        <v>10</v>
      </c>
      <c r="L159" s="1">
        <f t="shared" si="38"/>
        <v>10.794264881904152</v>
      </c>
      <c r="M159" s="1">
        <f t="shared" si="39"/>
        <v>16</v>
      </c>
      <c r="N159" s="1">
        <f t="shared" si="40"/>
        <v>3.1499887721282045</v>
      </c>
      <c r="O159" s="1">
        <f t="shared" si="55"/>
        <v>0.18776540794261232</v>
      </c>
      <c r="P159" s="1">
        <f t="shared" si="41"/>
        <v>0.40523735250205251</v>
      </c>
      <c r="Q159">
        <f t="shared" si="42"/>
        <v>10.223255612482088</v>
      </c>
      <c r="R159">
        <f t="shared" si="43"/>
        <v>12.793058713423342</v>
      </c>
      <c r="S159">
        <f t="shared" si="44"/>
        <v>1.6744841247936313</v>
      </c>
      <c r="T159">
        <v>0.2432</v>
      </c>
      <c r="U159" s="1">
        <f t="shared" si="45"/>
        <v>0.39521179786023447</v>
      </c>
      <c r="V159" s="1">
        <v>157</v>
      </c>
      <c r="W159" s="1">
        <f t="shared" si="46"/>
        <v>22.85102740686051</v>
      </c>
      <c r="X159" s="1">
        <f t="shared" si="47"/>
        <v>38.162961370217744</v>
      </c>
      <c r="Y159" s="1">
        <f t="shared" si="48"/>
        <v>0.97015998028591877</v>
      </c>
      <c r="Z159" s="1">
        <f t="shared" si="56"/>
        <v>1.1400000000000001</v>
      </c>
      <c r="AA159" s="1">
        <f t="shared" si="49"/>
        <v>6.0552488351259905E-2</v>
      </c>
      <c r="AB159" s="1">
        <f t="shared" si="50"/>
        <v>2.4422110999999997</v>
      </c>
      <c r="AC159" s="1">
        <f t="shared" si="51"/>
        <v>6.4323792464443184</v>
      </c>
      <c r="AF159" s="1">
        <f t="shared" si="52"/>
        <v>10.92715847496541</v>
      </c>
      <c r="AG159" s="1">
        <f t="shared" si="53"/>
        <v>4.7111260485753643</v>
      </c>
      <c r="AH159" s="1">
        <f t="shared" si="54"/>
        <v>10.944953218396664</v>
      </c>
      <c r="AI159">
        <v>12.4</v>
      </c>
      <c r="AJ159">
        <v>7</v>
      </c>
      <c r="AK159">
        <v>201</v>
      </c>
      <c r="AL159">
        <v>7</v>
      </c>
      <c r="AM159">
        <v>9090</v>
      </c>
      <c r="AN159">
        <v>9105</v>
      </c>
      <c r="AO159">
        <v>9070</v>
      </c>
      <c r="AP159">
        <v>42</v>
      </c>
      <c r="AQ159">
        <v>0</v>
      </c>
    </row>
    <row r="160" spans="1:43">
      <c r="A160" s="27">
        <v>38144</v>
      </c>
      <c r="B160" s="27"/>
      <c r="C160">
        <v>28.4</v>
      </c>
      <c r="D160">
        <v>33.1</v>
      </c>
      <c r="E160">
        <v>24.1</v>
      </c>
      <c r="F160">
        <v>13</v>
      </c>
      <c r="G160">
        <v>9</v>
      </c>
      <c r="H160">
        <v>13.3</v>
      </c>
      <c r="I160" s="10">
        <v>935</v>
      </c>
      <c r="J160">
        <v>8.5</v>
      </c>
      <c r="K160" s="2">
        <v>10</v>
      </c>
      <c r="L160" s="1">
        <f t="shared" si="38"/>
        <v>11.811563741072236</v>
      </c>
      <c r="M160" s="1">
        <f t="shared" si="39"/>
        <v>17</v>
      </c>
      <c r="N160" s="1">
        <f t="shared" si="40"/>
        <v>3.8701305350345074</v>
      </c>
      <c r="O160" s="1">
        <f t="shared" si="55"/>
        <v>0.22465415677991091</v>
      </c>
      <c r="P160" s="1">
        <f t="shared" si="41"/>
        <v>0.4829468376394665</v>
      </c>
      <c r="Q160">
        <f t="shared" si="42"/>
        <v>10.201955178236707</v>
      </c>
      <c r="R160">
        <f t="shared" si="43"/>
        <v>12.796983186457343</v>
      </c>
      <c r="S160">
        <f t="shared" si="44"/>
        <v>1.6749977992745213</v>
      </c>
      <c r="T160">
        <v>0.2432</v>
      </c>
      <c r="U160" s="1">
        <f t="shared" si="45"/>
        <v>0.39696445476583297</v>
      </c>
      <c r="V160" s="1">
        <v>158</v>
      </c>
      <c r="W160" s="1">
        <f t="shared" si="46"/>
        <v>22.611083292402416</v>
      </c>
      <c r="X160" s="1">
        <f t="shared" si="47"/>
        <v>38.153577678120435</v>
      </c>
      <c r="Y160" s="1">
        <f t="shared" si="48"/>
        <v>0.96992203052329029</v>
      </c>
      <c r="Z160" s="1">
        <f t="shared" si="56"/>
        <v>1.33</v>
      </c>
      <c r="AA160" s="1">
        <f t="shared" si="49"/>
        <v>6.0758070216494243E-2</v>
      </c>
      <c r="AB160" s="1">
        <f t="shared" si="50"/>
        <v>2.4339475999999998</v>
      </c>
      <c r="AC160" s="1">
        <f t="shared" si="51"/>
        <v>6.3575841389275247</v>
      </c>
      <c r="AF160" s="1">
        <f t="shared" si="52"/>
        <v>12.162597492231233</v>
      </c>
      <c r="AG160" s="1">
        <f t="shared" si="53"/>
        <v>4.7284380249938893</v>
      </c>
      <c r="AH160" s="1">
        <f t="shared" si="54"/>
        <v>10.987983890100027</v>
      </c>
      <c r="AI160">
        <v>11.6</v>
      </c>
      <c r="AJ160">
        <v>6</v>
      </c>
      <c r="AK160">
        <v>186</v>
      </c>
      <c r="AL160">
        <v>7</v>
      </c>
      <c r="AM160">
        <v>9063</v>
      </c>
      <c r="AN160">
        <v>9081</v>
      </c>
      <c r="AO160">
        <v>9038</v>
      </c>
      <c r="AP160">
        <v>48</v>
      </c>
      <c r="AQ160">
        <v>0</v>
      </c>
    </row>
    <row r="161" spans="1:43">
      <c r="A161" s="27">
        <v>38145</v>
      </c>
      <c r="B161" s="27"/>
      <c r="C161">
        <v>23</v>
      </c>
      <c r="D161">
        <v>31.5</v>
      </c>
      <c r="E161">
        <v>18.8</v>
      </c>
      <c r="F161">
        <v>37</v>
      </c>
      <c r="G161">
        <v>10</v>
      </c>
      <c r="H161">
        <v>6.8</v>
      </c>
      <c r="I161" s="10">
        <v>935</v>
      </c>
      <c r="J161">
        <v>4.3</v>
      </c>
      <c r="K161" s="2">
        <v>10</v>
      </c>
      <c r="L161" s="1">
        <f t="shared" si="38"/>
        <v>6.7008012124831726</v>
      </c>
      <c r="M161" s="1">
        <f t="shared" si="39"/>
        <v>64</v>
      </c>
      <c r="N161" s="1">
        <f t="shared" si="40"/>
        <v>2.8103575430330863</v>
      </c>
      <c r="O161" s="1">
        <f t="shared" si="55"/>
        <v>0.16997505628423343</v>
      </c>
      <c r="P161" s="1">
        <f t="shared" si="41"/>
        <v>0.92584645383132613</v>
      </c>
      <c r="Q161">
        <f t="shared" si="42"/>
        <v>4.6077470603094604</v>
      </c>
      <c r="R161">
        <f t="shared" si="43"/>
        <v>12.800650097907537</v>
      </c>
      <c r="S161">
        <f t="shared" si="44"/>
        <v>1.6754777615062222</v>
      </c>
      <c r="T161">
        <v>0.2432</v>
      </c>
      <c r="U161" s="1">
        <f t="shared" si="45"/>
        <v>0.39859967660234225</v>
      </c>
      <c r="V161" s="1">
        <v>159</v>
      </c>
      <c r="W161" s="1">
        <f t="shared" si="46"/>
        <v>15.144141517017379</v>
      </c>
      <c r="X161" s="1">
        <f t="shared" si="47"/>
        <v>38.14444766816284</v>
      </c>
      <c r="Y161" s="1">
        <f t="shared" si="48"/>
        <v>0.96969297880778205</v>
      </c>
      <c r="Z161" s="1">
        <f t="shared" si="56"/>
        <v>-2.0519999999999996</v>
      </c>
      <c r="AA161" s="1">
        <f t="shared" si="49"/>
        <v>6.0441468307709391E-2</v>
      </c>
      <c r="AB161" s="1">
        <f t="shared" si="50"/>
        <v>2.4466969999999999</v>
      </c>
      <c r="AC161" s="1">
        <f t="shared" si="51"/>
        <v>3.2161896232221592</v>
      </c>
      <c r="AF161" s="1">
        <f t="shared" si="52"/>
        <v>12.756196196294594</v>
      </c>
      <c r="AG161" s="1">
        <f t="shared" si="53"/>
        <v>4.0630179979885881</v>
      </c>
      <c r="AH161" s="1">
        <f t="shared" si="54"/>
        <v>11.700716585850159</v>
      </c>
      <c r="AI161">
        <v>9.9</v>
      </c>
      <c r="AJ161">
        <v>14</v>
      </c>
      <c r="AK161">
        <v>176</v>
      </c>
      <c r="AL161">
        <v>13</v>
      </c>
      <c r="AM161">
        <v>9106</v>
      </c>
      <c r="AN161">
        <v>9141</v>
      </c>
      <c r="AO161">
        <v>9038</v>
      </c>
      <c r="AP161">
        <v>97</v>
      </c>
      <c r="AQ161">
        <v>0</v>
      </c>
    </row>
    <row r="162" spans="1:43">
      <c r="A162" s="27">
        <v>38146</v>
      </c>
      <c r="B162" s="27"/>
      <c r="C162">
        <v>19.3</v>
      </c>
      <c r="D162">
        <v>23.5</v>
      </c>
      <c r="E162">
        <v>15.6</v>
      </c>
      <c r="F162">
        <v>45</v>
      </c>
      <c r="G162">
        <v>30</v>
      </c>
      <c r="H162">
        <v>10.8</v>
      </c>
      <c r="I162" s="10">
        <v>935</v>
      </c>
      <c r="J162">
        <v>2.1</v>
      </c>
      <c r="K162" s="2">
        <v>10</v>
      </c>
      <c r="L162" s="1">
        <f t="shared" si="38"/>
        <v>5.2520765573507777</v>
      </c>
      <c r="M162" s="1">
        <f t="shared" si="39"/>
        <v>60</v>
      </c>
      <c r="N162" s="1">
        <f t="shared" si="40"/>
        <v>2.2395912150894666</v>
      </c>
      <c r="O162" s="1">
        <f t="shared" si="55"/>
        <v>0.13938864787135799</v>
      </c>
      <c r="P162" s="1">
        <f t="shared" si="41"/>
        <v>0.96635017500817377</v>
      </c>
      <c r="Q162">
        <f t="shared" si="42"/>
        <v>6.2472749874030393</v>
      </c>
      <c r="R162">
        <f t="shared" si="43"/>
        <v>12.80405726724093</v>
      </c>
      <c r="S162">
        <f t="shared" si="44"/>
        <v>1.6759237260786559</v>
      </c>
      <c r="T162">
        <v>0.2432</v>
      </c>
      <c r="U162" s="1">
        <f t="shared" si="45"/>
        <v>0.40011697961766052</v>
      </c>
      <c r="V162" s="1">
        <v>160</v>
      </c>
      <c r="W162" s="1">
        <f t="shared" si="46"/>
        <v>19.725286014250436</v>
      </c>
      <c r="X162" s="1">
        <f t="shared" si="47"/>
        <v>38.135594522309454</v>
      </c>
      <c r="Y162" s="1">
        <f t="shared" si="48"/>
        <v>0.96947289290038297</v>
      </c>
      <c r="Z162" s="1">
        <f t="shared" si="56"/>
        <v>-1.4059999999999997</v>
      </c>
      <c r="AA162" s="1">
        <f t="shared" si="49"/>
        <v>6.0226435521554975E-2</v>
      </c>
      <c r="AB162" s="1">
        <f t="shared" si="50"/>
        <v>2.4554326999999998</v>
      </c>
      <c r="AC162" s="1">
        <f t="shared" si="51"/>
        <v>1.5706972578526825</v>
      </c>
      <c r="AF162" s="1">
        <f t="shared" si="52"/>
        <v>9.1463078000928597</v>
      </c>
      <c r="AG162" s="1">
        <f t="shared" si="53"/>
        <v>4.8280451867588976</v>
      </c>
      <c r="AH162" s="1">
        <f t="shared" si="54"/>
        <v>13.095575205067178</v>
      </c>
      <c r="AI162">
        <v>6.9</v>
      </c>
      <c r="AJ162">
        <v>14</v>
      </c>
      <c r="AK162">
        <v>115</v>
      </c>
      <c r="AL162">
        <v>14</v>
      </c>
      <c r="AM162">
        <v>9104</v>
      </c>
      <c r="AN162">
        <v>9127</v>
      </c>
      <c r="AO162">
        <v>9083</v>
      </c>
      <c r="AP162">
        <v>98</v>
      </c>
      <c r="AQ162">
        <v>0</v>
      </c>
    </row>
    <row r="163" spans="1:43">
      <c r="A163" s="27">
        <v>38147</v>
      </c>
      <c r="B163" s="27"/>
      <c r="C163">
        <v>17.2</v>
      </c>
      <c r="D163">
        <v>23.6</v>
      </c>
      <c r="E163">
        <v>15.3</v>
      </c>
      <c r="F163">
        <v>61</v>
      </c>
      <c r="G163">
        <v>30</v>
      </c>
      <c r="H163">
        <v>0</v>
      </c>
      <c r="I163" s="10">
        <v>935</v>
      </c>
      <c r="J163">
        <v>1.9</v>
      </c>
      <c r="K163" s="2">
        <v>10</v>
      </c>
      <c r="L163" s="1">
        <f t="shared" si="38"/>
        <v>2.6771171685501285</v>
      </c>
      <c r="M163" s="1">
        <f t="shared" si="39"/>
        <v>92</v>
      </c>
      <c r="N163" s="1">
        <f t="shared" si="40"/>
        <v>1.963068233105254</v>
      </c>
      <c r="O163" s="1">
        <f t="shared" si="55"/>
        <v>0.1242029113561447</v>
      </c>
      <c r="P163" s="1">
        <f t="shared" si="41"/>
        <v>1.2370977839546646</v>
      </c>
      <c r="Q163">
        <f t="shared" si="42"/>
        <v>0.6613286379760428</v>
      </c>
      <c r="R163">
        <f t="shared" si="43"/>
        <v>12.807202655531112</v>
      </c>
      <c r="S163">
        <f t="shared" si="44"/>
        <v>1.6763354261166379</v>
      </c>
      <c r="T163">
        <v>0.2432</v>
      </c>
      <c r="U163" s="1">
        <f t="shared" si="45"/>
        <v>0.40151591494392996</v>
      </c>
      <c r="V163" s="1">
        <v>161</v>
      </c>
      <c r="W163" s="1">
        <f t="shared" si="46"/>
        <v>7.3394551837447919</v>
      </c>
      <c r="X163" s="1">
        <f t="shared" si="47"/>
        <v>38.127039915557361</v>
      </c>
      <c r="Y163" s="1">
        <f t="shared" si="48"/>
        <v>0.96926183790970277</v>
      </c>
      <c r="Z163" s="1">
        <f t="shared" si="56"/>
        <v>-0.7980000000000006</v>
      </c>
      <c r="AA163" s="1">
        <f t="shared" si="49"/>
        <v>6.0105069155707964E-2</v>
      </c>
      <c r="AB163" s="1">
        <f t="shared" si="50"/>
        <v>2.4603907999999999</v>
      </c>
      <c r="AC163" s="1">
        <f t="shared" si="51"/>
        <v>1.4211070428190937</v>
      </c>
      <c r="AF163" s="1">
        <f t="shared" si="52"/>
        <v>8.8423564009482529</v>
      </c>
      <c r="AG163" s="1">
        <f t="shared" si="53"/>
        <v>2.8145785717271683</v>
      </c>
      <c r="AH163" s="1">
        <f t="shared" si="54"/>
        <v>6.3479693982408403</v>
      </c>
      <c r="AI163">
        <v>4.7</v>
      </c>
      <c r="AJ163">
        <v>14</v>
      </c>
      <c r="AK163">
        <v>70</v>
      </c>
      <c r="AL163">
        <v>14</v>
      </c>
      <c r="AM163">
        <v>9100</v>
      </c>
      <c r="AN163">
        <v>9106</v>
      </c>
      <c r="AO163">
        <v>9085</v>
      </c>
      <c r="AP163">
        <v>118</v>
      </c>
      <c r="AQ163">
        <v>0</v>
      </c>
    </row>
    <row r="164" spans="1:43">
      <c r="A164" s="27">
        <v>38148</v>
      </c>
      <c r="B164" s="27"/>
      <c r="C164">
        <v>18.2</v>
      </c>
      <c r="D164">
        <v>22.6</v>
      </c>
      <c r="E164">
        <v>14.6</v>
      </c>
      <c r="F164">
        <v>56</v>
      </c>
      <c r="G164">
        <v>38</v>
      </c>
      <c r="H164">
        <v>8.3000000000000007</v>
      </c>
      <c r="I164" s="10">
        <v>935</v>
      </c>
      <c r="J164">
        <v>2</v>
      </c>
      <c r="K164" s="2">
        <v>10</v>
      </c>
      <c r="L164" s="1">
        <f t="shared" si="38"/>
        <v>4.0527820292348373</v>
      </c>
      <c r="M164" s="1">
        <f t="shared" si="39"/>
        <v>74</v>
      </c>
      <c r="N164" s="1">
        <f t="shared" si="40"/>
        <v>2.0907721782330535</v>
      </c>
      <c r="O164" s="1">
        <f t="shared" si="55"/>
        <v>0.13124925818144162</v>
      </c>
      <c r="P164" s="1">
        <f t="shared" si="41"/>
        <v>1.1362975320703395</v>
      </c>
      <c r="Q164">
        <f t="shared" si="42"/>
        <v>4.6220898707238316</v>
      </c>
      <c r="R164">
        <f t="shared" si="43"/>
        <v>12.810084369463342</v>
      </c>
      <c r="S164">
        <f t="shared" si="44"/>
        <v>1.6767126138041024</v>
      </c>
      <c r="T164">
        <v>0.2432</v>
      </c>
      <c r="U164" s="1">
        <f t="shared" si="45"/>
        <v>0.40279606873032664</v>
      </c>
      <c r="V164" s="1">
        <v>162</v>
      </c>
      <c r="W164" s="1">
        <f t="shared" si="46"/>
        <v>16.846678191524965</v>
      </c>
      <c r="X164" s="1">
        <f t="shared" si="47"/>
        <v>38.118803991309342</v>
      </c>
      <c r="Y164" s="1">
        <f t="shared" si="48"/>
        <v>0.96905987627271062</v>
      </c>
      <c r="Z164" s="1">
        <f t="shared" si="56"/>
        <v>0.38</v>
      </c>
      <c r="AA164" s="1">
        <f t="shared" si="49"/>
        <v>6.0162801599910484E-2</v>
      </c>
      <c r="AB164" s="1">
        <f t="shared" si="50"/>
        <v>2.4580297999999998</v>
      </c>
      <c r="AC164" s="1">
        <f t="shared" si="51"/>
        <v>1.4959021503358882</v>
      </c>
      <c r="AF164" s="1">
        <f t="shared" si="52"/>
        <v>8.927186259433542</v>
      </c>
      <c r="AG164" s="1">
        <f t="shared" si="53"/>
        <v>4.4405060247115271</v>
      </c>
      <c r="AH164" s="1">
        <f t="shared" si="54"/>
        <v>10.233355854147037</v>
      </c>
      <c r="AI164">
        <v>4.4000000000000004</v>
      </c>
      <c r="AJ164">
        <v>15</v>
      </c>
      <c r="AK164">
        <v>78</v>
      </c>
      <c r="AL164">
        <v>15</v>
      </c>
      <c r="AM164">
        <v>9094</v>
      </c>
      <c r="AN164">
        <v>9114</v>
      </c>
      <c r="AO164">
        <v>9076</v>
      </c>
      <c r="AP164">
        <v>113</v>
      </c>
      <c r="AQ164">
        <v>32700</v>
      </c>
    </row>
    <row r="165" spans="1:43">
      <c r="A165" s="27">
        <v>38149</v>
      </c>
      <c r="B165" s="27"/>
      <c r="C165">
        <v>18.600000000000001</v>
      </c>
      <c r="D165">
        <v>24.1</v>
      </c>
      <c r="E165">
        <v>14.2</v>
      </c>
      <c r="F165">
        <v>53</v>
      </c>
      <c r="G165">
        <v>32</v>
      </c>
      <c r="H165">
        <v>7.6</v>
      </c>
      <c r="I165" s="10">
        <v>935</v>
      </c>
      <c r="J165">
        <v>3.1</v>
      </c>
      <c r="K165" s="2">
        <v>10</v>
      </c>
      <c r="L165" s="1">
        <f t="shared" si="38"/>
        <v>4.4939302757928443</v>
      </c>
      <c r="M165" s="1">
        <f t="shared" si="39"/>
        <v>74</v>
      </c>
      <c r="N165" s="1">
        <f t="shared" si="40"/>
        <v>2.1438546672245171</v>
      </c>
      <c r="O165" s="1">
        <f t="shared" si="55"/>
        <v>0.13416113486907988</v>
      </c>
      <c r="P165" s="1">
        <f t="shared" si="41"/>
        <v>1.0798578064293571</v>
      </c>
      <c r="Q165">
        <f t="shared" si="42"/>
        <v>4.4086804289563286</v>
      </c>
      <c r="R165">
        <f t="shared" si="43"/>
        <v>12.812700665086597</v>
      </c>
      <c r="S165">
        <f t="shared" si="44"/>
        <v>1.6770550608752091</v>
      </c>
      <c r="T165">
        <v>0.2432</v>
      </c>
      <c r="U165" s="1">
        <f t="shared" si="45"/>
        <v>0.40395706226549094</v>
      </c>
      <c r="V165" s="1">
        <v>163</v>
      </c>
      <c r="W165" s="1">
        <f t="shared" si="46"/>
        <v>16.039628308095626</v>
      </c>
      <c r="X165" s="1">
        <f t="shared" si="47"/>
        <v>38.110905338728053</v>
      </c>
      <c r="Y165" s="1">
        <f t="shared" si="48"/>
        <v>0.96886706773626408</v>
      </c>
      <c r="Z165" s="1">
        <f t="shared" si="56"/>
        <v>0.1520000000000008</v>
      </c>
      <c r="AA165" s="1">
        <f t="shared" si="49"/>
        <v>6.0185925643474837E-2</v>
      </c>
      <c r="AB165" s="1">
        <f t="shared" si="50"/>
        <v>2.4570854</v>
      </c>
      <c r="AC165" s="1">
        <f t="shared" si="51"/>
        <v>2.3186483330206267</v>
      </c>
      <c r="AF165" s="1">
        <f t="shared" si="52"/>
        <v>10.039130106246263</v>
      </c>
      <c r="AG165" s="1">
        <f t="shared" si="53"/>
        <v>4.2781439370712571</v>
      </c>
      <c r="AH165" s="1">
        <f t="shared" si="54"/>
        <v>9.9843863078688777</v>
      </c>
      <c r="AI165">
        <v>7.4</v>
      </c>
      <c r="AJ165">
        <v>14</v>
      </c>
      <c r="AK165">
        <v>108</v>
      </c>
      <c r="AL165">
        <v>14</v>
      </c>
      <c r="AM165">
        <v>9102</v>
      </c>
      <c r="AN165">
        <v>9116</v>
      </c>
      <c r="AO165">
        <v>9085</v>
      </c>
      <c r="AP165">
        <v>109</v>
      </c>
      <c r="AQ165">
        <v>8</v>
      </c>
    </row>
    <row r="166" spans="1:43">
      <c r="A166" s="27">
        <v>38150</v>
      </c>
      <c r="B166" s="27"/>
      <c r="C166">
        <v>22.1</v>
      </c>
      <c r="D166">
        <v>28.6</v>
      </c>
      <c r="E166">
        <v>15.9</v>
      </c>
      <c r="F166">
        <v>32</v>
      </c>
      <c r="G166">
        <v>14</v>
      </c>
      <c r="H166">
        <v>10.8</v>
      </c>
      <c r="I166" s="10">
        <v>935</v>
      </c>
      <c r="J166">
        <v>3</v>
      </c>
      <c r="K166" s="2">
        <v>10</v>
      </c>
      <c r="L166" s="1">
        <f t="shared" si="38"/>
        <v>5.7588987520972434</v>
      </c>
      <c r="M166" s="1">
        <f t="shared" si="39"/>
        <v>50</v>
      </c>
      <c r="N166" s="1">
        <f t="shared" si="40"/>
        <v>2.6609603532161934</v>
      </c>
      <c r="O166" s="1">
        <f t="shared" si="55"/>
        <v>0.16205797744929373</v>
      </c>
      <c r="P166" s="1">
        <f t="shared" si="41"/>
        <v>0.72589454185378166</v>
      </c>
      <c r="Q166">
        <f t="shared" si="42"/>
        <v>7.0751306510812269</v>
      </c>
      <c r="R166">
        <f t="shared" si="43"/>
        <v>12.81504995129767</v>
      </c>
      <c r="S166">
        <f t="shared" si="44"/>
        <v>1.6773625590703758</v>
      </c>
      <c r="T166">
        <v>0.2432</v>
      </c>
      <c r="U166" s="1">
        <f t="shared" si="45"/>
        <v>0.40499855208956304</v>
      </c>
      <c r="V166" s="1">
        <v>164</v>
      </c>
      <c r="W166" s="1">
        <f t="shared" si="46"/>
        <v>19.697999395933188</v>
      </c>
      <c r="X166" s="1">
        <f t="shared" si="47"/>
        <v>38.103360972075727</v>
      </c>
      <c r="Y166" s="1">
        <f t="shared" si="48"/>
        <v>0.9686834693394345</v>
      </c>
      <c r="Z166" s="1">
        <f t="shared" si="56"/>
        <v>1.33</v>
      </c>
      <c r="AA166" s="1">
        <f t="shared" si="49"/>
        <v>6.0389021832934292E-2</v>
      </c>
      <c r="AB166" s="1">
        <f t="shared" si="50"/>
        <v>2.4488219</v>
      </c>
      <c r="AC166" s="1">
        <f t="shared" si="51"/>
        <v>2.2438532255038321</v>
      </c>
      <c r="AF166" s="1">
        <f t="shared" si="52"/>
        <v>12.461372469248964</v>
      </c>
      <c r="AG166" s="1">
        <f t="shared" si="53"/>
        <v>4.6453090672622164</v>
      </c>
      <c r="AH166" s="1">
        <f t="shared" si="54"/>
        <v>10.366178629575939</v>
      </c>
      <c r="AI166">
        <v>4.9000000000000004</v>
      </c>
      <c r="AJ166">
        <v>14</v>
      </c>
      <c r="AK166">
        <v>76</v>
      </c>
      <c r="AL166">
        <v>14</v>
      </c>
      <c r="AM166">
        <v>9091</v>
      </c>
      <c r="AN166">
        <v>9105</v>
      </c>
      <c r="AO166">
        <v>9079</v>
      </c>
      <c r="AP166">
        <v>78</v>
      </c>
      <c r="AQ166">
        <v>0</v>
      </c>
    </row>
    <row r="167" spans="1:43">
      <c r="A167" s="27">
        <v>38151</v>
      </c>
      <c r="B167" s="27"/>
      <c r="C167">
        <v>23.8</v>
      </c>
      <c r="D167">
        <v>29.1</v>
      </c>
      <c r="E167">
        <v>18.3</v>
      </c>
      <c r="F167">
        <v>28</v>
      </c>
      <c r="G167">
        <v>17</v>
      </c>
      <c r="H167">
        <v>13.3</v>
      </c>
      <c r="I167" s="10">
        <v>935</v>
      </c>
      <c r="J167">
        <v>2.7</v>
      </c>
      <c r="K167" s="2">
        <v>10</v>
      </c>
      <c r="L167" s="1">
        <f t="shared" si="38"/>
        <v>6.3599750580436147</v>
      </c>
      <c r="M167" s="1">
        <f t="shared" si="39"/>
        <v>39</v>
      </c>
      <c r="N167" s="1">
        <f t="shared" si="40"/>
        <v>2.9492496895358444</v>
      </c>
      <c r="O167" s="1">
        <f t="shared" si="55"/>
        <v>0.1772840860466727</v>
      </c>
      <c r="P167" s="1">
        <f t="shared" si="41"/>
        <v>0.7528343944921102</v>
      </c>
      <c r="Q167">
        <f t="shared" si="42"/>
        <v>8.5963884220117333</v>
      </c>
      <c r="R167">
        <f t="shared" si="43"/>
        <v>12.817130793043273</v>
      </c>
      <c r="S167">
        <f t="shared" si="44"/>
        <v>1.6776349205554022</v>
      </c>
      <c r="T167">
        <v>0.2432</v>
      </c>
      <c r="U167" s="1">
        <f t="shared" si="45"/>
        <v>0.40592023009578937</v>
      </c>
      <c r="V167" s="1">
        <v>165</v>
      </c>
      <c r="W167" s="1">
        <f t="shared" si="46"/>
        <v>22.553109482439034</v>
      </c>
      <c r="X167" s="1">
        <f t="shared" si="47"/>
        <v>38.096186312041858</v>
      </c>
      <c r="Y167" s="1">
        <f t="shared" si="48"/>
        <v>0.96850913539663241</v>
      </c>
      <c r="Z167" s="1">
        <f t="shared" si="56"/>
        <v>0.64599999999999969</v>
      </c>
      <c r="AA167" s="1">
        <f t="shared" si="49"/>
        <v>6.0488163932069454E-2</v>
      </c>
      <c r="AB167" s="1">
        <f t="shared" si="50"/>
        <v>2.4448081999999998</v>
      </c>
      <c r="AC167" s="1">
        <f t="shared" si="51"/>
        <v>2.019467902953449</v>
      </c>
      <c r="AF167" s="1">
        <f t="shared" si="52"/>
        <v>11.978833994514117</v>
      </c>
      <c r="AG167" s="1">
        <f t="shared" si="53"/>
        <v>5.0698923864634891</v>
      </c>
      <c r="AH167" s="1">
        <f t="shared" si="54"/>
        <v>12.504914104648853</v>
      </c>
      <c r="AI167">
        <v>4.0999999999999996</v>
      </c>
      <c r="AJ167">
        <v>13</v>
      </c>
      <c r="AK167">
        <v>87</v>
      </c>
      <c r="AL167">
        <v>14</v>
      </c>
      <c r="AM167">
        <v>9079</v>
      </c>
      <c r="AN167">
        <v>9096</v>
      </c>
      <c r="AO167">
        <v>9052</v>
      </c>
      <c r="AP167">
        <v>80</v>
      </c>
      <c r="AQ167">
        <v>0</v>
      </c>
    </row>
    <row r="168" spans="1:43">
      <c r="A168" s="27">
        <v>38152</v>
      </c>
      <c r="B168" s="27"/>
      <c r="C168">
        <v>25.5</v>
      </c>
      <c r="D168">
        <v>32.4</v>
      </c>
      <c r="E168">
        <v>18</v>
      </c>
      <c r="F168">
        <v>23</v>
      </c>
      <c r="G168">
        <v>9</v>
      </c>
      <c r="H168">
        <v>13.1</v>
      </c>
      <c r="I168" s="10">
        <v>935</v>
      </c>
      <c r="J168">
        <v>2.9</v>
      </c>
      <c r="K168" s="2">
        <v>10</v>
      </c>
      <c r="L168" s="1">
        <f t="shared" si="38"/>
        <v>6.8328549207162999</v>
      </c>
      <c r="M168" s="1">
        <f t="shared" si="39"/>
        <v>37</v>
      </c>
      <c r="N168" s="1">
        <f t="shared" si="40"/>
        <v>3.2644251709352656</v>
      </c>
      <c r="O168" s="1">
        <f t="shared" si="55"/>
        <v>0.19369925492837811</v>
      </c>
      <c r="P168" s="1">
        <f t="shared" si="41"/>
        <v>0.60088369501177419</v>
      </c>
      <c r="Q168">
        <f t="shared" si="42"/>
        <v>9.177760844389244</v>
      </c>
      <c r="R168">
        <f t="shared" si="43"/>
        <v>12.818941914227171</v>
      </c>
      <c r="S168">
        <f t="shared" si="44"/>
        <v>1.6778719783019858</v>
      </c>
      <c r="T168">
        <v>0.2432</v>
      </c>
      <c r="U168" s="1">
        <f t="shared" si="45"/>
        <v>0.40672182362167059</v>
      </c>
      <c r="V168" s="1">
        <v>166</v>
      </c>
      <c r="W168" s="1">
        <f t="shared" si="46"/>
        <v>22.318146241074128</v>
      </c>
      <c r="X168" s="1">
        <f t="shared" si="47"/>
        <v>38.089395169061234</v>
      </c>
      <c r="Y168" s="1">
        <f t="shared" si="48"/>
        <v>0.96834411748154015</v>
      </c>
      <c r="Z168" s="1">
        <f t="shared" si="56"/>
        <v>0.64599999999999969</v>
      </c>
      <c r="AA168" s="1">
        <f t="shared" si="49"/>
        <v>6.0587632094413368E-2</v>
      </c>
      <c r="AB168" s="1">
        <f t="shared" si="50"/>
        <v>2.4407945</v>
      </c>
      <c r="AC168" s="1">
        <f t="shared" si="51"/>
        <v>2.1690581179870376</v>
      </c>
      <c r="AF168" s="1">
        <f t="shared" si="52"/>
        <v>14.394648184124961</v>
      </c>
      <c r="AG168" s="1">
        <f t="shared" si="53"/>
        <v>4.8730713796419316</v>
      </c>
      <c r="AH168" s="1">
        <f t="shared" si="54"/>
        <v>11.991939477418994</v>
      </c>
      <c r="AI168">
        <v>3.9</v>
      </c>
      <c r="AJ168">
        <v>4</v>
      </c>
      <c r="AK168">
        <v>76</v>
      </c>
      <c r="AL168">
        <v>1</v>
      </c>
      <c r="AM168">
        <v>9039</v>
      </c>
      <c r="AN168">
        <v>9065</v>
      </c>
      <c r="AO168">
        <v>9020</v>
      </c>
      <c r="AP168">
        <v>66</v>
      </c>
      <c r="AQ168">
        <v>0</v>
      </c>
    </row>
    <row r="169" spans="1:43">
      <c r="A169" s="27">
        <v>38153</v>
      </c>
      <c r="B169" s="27"/>
      <c r="C169">
        <v>22.7</v>
      </c>
      <c r="D169">
        <v>30.9</v>
      </c>
      <c r="E169">
        <v>19.3</v>
      </c>
      <c r="F169">
        <v>36</v>
      </c>
      <c r="G169">
        <v>13</v>
      </c>
      <c r="H169">
        <v>6.7</v>
      </c>
      <c r="I169" s="10">
        <v>935</v>
      </c>
      <c r="J169">
        <v>3</v>
      </c>
      <c r="K169" s="2">
        <v>10</v>
      </c>
      <c r="L169" s="1">
        <f t="shared" si="38"/>
        <v>5.6066036014820018</v>
      </c>
      <c r="M169" s="1">
        <f t="shared" si="39"/>
        <v>59</v>
      </c>
      <c r="N169" s="1">
        <f t="shared" si="40"/>
        <v>2.7597649866615508</v>
      </c>
      <c r="O169" s="1">
        <f t="shared" si="55"/>
        <v>0.16730054608489695</v>
      </c>
      <c r="P169" s="1">
        <f t="shared" si="41"/>
        <v>0.95113459697698266</v>
      </c>
      <c r="Q169">
        <f t="shared" si="42"/>
        <v>4.5003924177481061</v>
      </c>
      <c r="R169">
        <f t="shared" si="43"/>
        <v>12.820482200310467</v>
      </c>
      <c r="S169">
        <f t="shared" si="44"/>
        <v>1.6780735864280716</v>
      </c>
      <c r="T169">
        <v>0.2432</v>
      </c>
      <c r="U169" s="1">
        <f t="shared" si="45"/>
        <v>0.4074030955296245</v>
      </c>
      <c r="V169" s="1">
        <v>167</v>
      </c>
      <c r="W169" s="1">
        <f t="shared" si="46"/>
        <v>14.993333376743939</v>
      </c>
      <c r="X169" s="1">
        <f t="shared" si="47"/>
        <v>38.08299972862298</v>
      </c>
      <c r="Y169" s="1">
        <f t="shared" si="48"/>
        <v>0.96818846441185402</v>
      </c>
      <c r="Z169" s="1">
        <f t="shared" si="56"/>
        <v>-1.0640000000000003</v>
      </c>
      <c r="AA169" s="1">
        <f t="shared" si="49"/>
        <v>6.0423976030479151E-2</v>
      </c>
      <c r="AB169" s="1">
        <f t="shared" si="50"/>
        <v>2.4474052999999998</v>
      </c>
      <c r="AC169" s="1">
        <f t="shared" si="51"/>
        <v>2.2438532255038321</v>
      </c>
      <c r="AF169" s="1">
        <f t="shared" si="52"/>
        <v>12.082116067641318</v>
      </c>
      <c r="AG169" s="1">
        <f t="shared" si="53"/>
        <v>4.0435599371497952</v>
      </c>
      <c r="AH169" s="1">
        <f t="shared" si="54"/>
        <v>10.697960718474864</v>
      </c>
      <c r="AI169">
        <v>7</v>
      </c>
      <c r="AJ169">
        <v>14</v>
      </c>
      <c r="AK169">
        <v>111</v>
      </c>
      <c r="AL169">
        <v>14</v>
      </c>
      <c r="AM169">
        <v>9079</v>
      </c>
      <c r="AN169">
        <v>9103</v>
      </c>
      <c r="AO169">
        <v>9021</v>
      </c>
      <c r="AP169">
        <v>98</v>
      </c>
      <c r="AQ169">
        <v>0</v>
      </c>
    </row>
    <row r="170" spans="1:43">
      <c r="A170" s="27">
        <v>38154</v>
      </c>
      <c r="B170" s="27"/>
      <c r="C170">
        <v>20.399999999999999</v>
      </c>
      <c r="D170">
        <v>25.5</v>
      </c>
      <c r="E170">
        <v>15.7</v>
      </c>
      <c r="F170">
        <v>45</v>
      </c>
      <c r="G170">
        <v>25</v>
      </c>
      <c r="H170">
        <v>11.7</v>
      </c>
      <c r="I170" s="10">
        <v>935</v>
      </c>
      <c r="J170">
        <v>2.4</v>
      </c>
      <c r="K170" s="2">
        <v>10</v>
      </c>
      <c r="L170" s="1">
        <f t="shared" si="38"/>
        <v>5.5637670221335922</v>
      </c>
      <c r="M170" s="1">
        <f t="shared" si="39"/>
        <v>65</v>
      </c>
      <c r="N170" s="1">
        <f t="shared" si="40"/>
        <v>2.3975952206649094</v>
      </c>
      <c r="O170" s="1">
        <f t="shared" si="55"/>
        <v>0.14795136665796005</v>
      </c>
      <c r="P170" s="1">
        <f t="shared" si="41"/>
        <v>0.98795711278670595</v>
      </c>
      <c r="Q170">
        <f t="shared" si="42"/>
        <v>6.748236321121678</v>
      </c>
      <c r="R170">
        <f t="shared" si="43"/>
        <v>12.821750700594341</v>
      </c>
      <c r="S170">
        <f t="shared" si="44"/>
        <v>1.6782396204966417</v>
      </c>
      <c r="T170">
        <v>0.2432</v>
      </c>
      <c r="U170" s="1">
        <f t="shared" si="45"/>
        <v>0.40796384427713844</v>
      </c>
      <c r="V170" s="1">
        <v>168</v>
      </c>
      <c r="W170" s="1">
        <f t="shared" si="46"/>
        <v>20.706928636856194</v>
      </c>
      <c r="X170" s="1">
        <f t="shared" si="47"/>
        <v>38.077010538571528</v>
      </c>
      <c r="Y170" s="1">
        <f t="shared" si="48"/>
        <v>0.96804222223484304</v>
      </c>
      <c r="Z170" s="1">
        <f t="shared" si="56"/>
        <v>-0.87400000000000033</v>
      </c>
      <c r="AA170" s="1">
        <f t="shared" si="49"/>
        <v>6.0290204196346321E-2</v>
      </c>
      <c r="AB170" s="1">
        <f t="shared" si="50"/>
        <v>2.4528355999999998</v>
      </c>
      <c r="AC170" s="1">
        <f t="shared" si="51"/>
        <v>1.7950825804030659</v>
      </c>
      <c r="AF170" s="1">
        <f t="shared" si="52"/>
        <v>10.47290299627506</v>
      </c>
      <c r="AG170" s="1">
        <f t="shared" si="53"/>
        <v>4.9922620792472747</v>
      </c>
      <c r="AH170" s="1">
        <f t="shared" si="54"/>
        <v>13.278287970130094</v>
      </c>
      <c r="AI170">
        <v>8.1999999999999993</v>
      </c>
      <c r="AJ170">
        <v>14</v>
      </c>
      <c r="AK170">
        <v>121</v>
      </c>
      <c r="AL170">
        <v>14</v>
      </c>
      <c r="AM170">
        <v>9096</v>
      </c>
      <c r="AN170">
        <v>9127</v>
      </c>
      <c r="AO170">
        <v>9066</v>
      </c>
      <c r="AP170">
        <v>100</v>
      </c>
      <c r="AQ170">
        <v>32700</v>
      </c>
    </row>
    <row r="171" spans="1:43">
      <c r="A171" s="27">
        <v>38155</v>
      </c>
      <c r="B171" s="27"/>
      <c r="C171">
        <v>23.3</v>
      </c>
      <c r="D171">
        <v>28.9</v>
      </c>
      <c r="E171">
        <v>17.3</v>
      </c>
      <c r="F171">
        <v>32</v>
      </c>
      <c r="G171">
        <v>19</v>
      </c>
      <c r="H171">
        <v>13.4</v>
      </c>
      <c r="I171" s="10">
        <v>935</v>
      </c>
      <c r="J171">
        <v>2.9</v>
      </c>
      <c r="K171" s="2">
        <v>10</v>
      </c>
      <c r="L171" s="1">
        <f t="shared" si="38"/>
        <v>6.2668993181788615</v>
      </c>
      <c r="M171" s="1">
        <f t="shared" si="39"/>
        <v>45</v>
      </c>
      <c r="N171" s="1">
        <f t="shared" si="40"/>
        <v>2.8617578753097068</v>
      </c>
      <c r="O171" s="1">
        <f t="shared" si="55"/>
        <v>0.17268555787222203</v>
      </c>
      <c r="P171" s="1">
        <f t="shared" si="41"/>
        <v>0.82296245597839279</v>
      </c>
      <c r="Q171">
        <f t="shared" si="42"/>
        <v>8.3669717974196622</v>
      </c>
      <c r="R171">
        <f t="shared" si="43"/>
        <v>12.822746630175791</v>
      </c>
      <c r="S171">
        <f t="shared" si="44"/>
        <v>1.6783699777717005</v>
      </c>
      <c r="T171">
        <v>0.2432</v>
      </c>
      <c r="U171" s="1">
        <f t="shared" si="45"/>
        <v>0.40840390397639287</v>
      </c>
      <c r="V171" s="1">
        <v>169</v>
      </c>
      <c r="W171" s="1">
        <f t="shared" si="46"/>
        <v>22.646104863722265</v>
      </c>
      <c r="X171" s="1">
        <f t="shared" si="47"/>
        <v>38.071436498398448</v>
      </c>
      <c r="Y171" s="1">
        <f t="shared" si="48"/>
        <v>0.9679054342137261</v>
      </c>
      <c r="Z171" s="1">
        <f t="shared" si="56"/>
        <v>1.1020000000000008</v>
      </c>
      <c r="AA171" s="1">
        <f t="shared" si="49"/>
        <v>6.0458970715632346E-2</v>
      </c>
      <c r="AB171" s="1">
        <f t="shared" si="50"/>
        <v>2.4459887</v>
      </c>
      <c r="AC171" s="1">
        <f t="shared" si="51"/>
        <v>2.1690581179870376</v>
      </c>
      <c r="AF171" s="1">
        <f t="shared" si="52"/>
        <v>12.257387510150242</v>
      </c>
      <c r="AG171" s="1">
        <f t="shared" si="53"/>
        <v>5.1515694561614511</v>
      </c>
      <c r="AH171" s="1">
        <f t="shared" si="54"/>
        <v>12.297653912368856</v>
      </c>
      <c r="AI171">
        <v>4.3</v>
      </c>
      <c r="AJ171">
        <v>15</v>
      </c>
      <c r="AK171">
        <v>100</v>
      </c>
      <c r="AL171">
        <v>16</v>
      </c>
      <c r="AM171">
        <v>9071</v>
      </c>
      <c r="AN171">
        <v>9084</v>
      </c>
      <c r="AO171">
        <v>9053</v>
      </c>
      <c r="AP171">
        <v>88</v>
      </c>
      <c r="AQ171">
        <v>0</v>
      </c>
    </row>
    <row r="172" spans="1:43">
      <c r="A172" s="27">
        <v>38156</v>
      </c>
      <c r="B172" s="27"/>
      <c r="C172">
        <v>25.7</v>
      </c>
      <c r="D172">
        <v>32.1</v>
      </c>
      <c r="E172">
        <v>19.2</v>
      </c>
      <c r="F172">
        <v>26</v>
      </c>
      <c r="G172">
        <v>15</v>
      </c>
      <c r="H172">
        <v>13.4</v>
      </c>
      <c r="I172" s="10">
        <v>935</v>
      </c>
      <c r="J172">
        <v>3.2</v>
      </c>
      <c r="K172" s="2">
        <v>10</v>
      </c>
      <c r="L172" s="1">
        <f t="shared" si="38"/>
        <v>6.9921592812919799</v>
      </c>
      <c r="M172" s="1">
        <f t="shared" si="39"/>
        <v>37</v>
      </c>
      <c r="N172" s="1">
        <f t="shared" si="40"/>
        <v>3.3033676253219837</v>
      </c>
      <c r="O172" s="1">
        <f t="shared" si="55"/>
        <v>0.1957119595276712</v>
      </c>
      <c r="P172" s="1">
        <f t="shared" si="41"/>
        <v>0.77049827859326214</v>
      </c>
      <c r="Q172">
        <f t="shared" si="42"/>
        <v>8.8301486210629072</v>
      </c>
      <c r="R172">
        <f t="shared" si="43"/>
        <v>12.823469371568237</v>
      </c>
      <c r="S172">
        <f t="shared" si="44"/>
        <v>1.6784645774303975</v>
      </c>
      <c r="T172">
        <v>0.2432</v>
      </c>
      <c r="U172" s="1">
        <f t="shared" si="45"/>
        <v>0.40872314444333574</v>
      </c>
      <c r="V172" s="1">
        <v>170</v>
      </c>
      <c r="W172" s="1">
        <f t="shared" si="46"/>
        <v>22.64217731728748</v>
      </c>
      <c r="X172" s="1">
        <f t="shared" si="47"/>
        <v>38.066284850525065</v>
      </c>
      <c r="Y172" s="1">
        <f t="shared" si="48"/>
        <v>0.9677781408148739</v>
      </c>
      <c r="Z172" s="1">
        <f t="shared" si="56"/>
        <v>0.91199999999999948</v>
      </c>
      <c r="AA172" s="1">
        <f t="shared" si="49"/>
        <v>6.0599355742504843E-2</v>
      </c>
      <c r="AB172" s="1">
        <f t="shared" si="50"/>
        <v>2.4403223000000001</v>
      </c>
      <c r="AC172" s="1">
        <f t="shared" si="51"/>
        <v>2.3934434405374212</v>
      </c>
      <c r="AF172" s="1">
        <f t="shared" si="52"/>
        <v>13.678939893665548</v>
      </c>
      <c r="AG172" s="1">
        <f t="shared" si="53"/>
        <v>5.0717762932089014</v>
      </c>
      <c r="AH172" s="1">
        <f t="shared" si="54"/>
        <v>12.411115222183824</v>
      </c>
      <c r="AI172">
        <v>4.3</v>
      </c>
      <c r="AJ172">
        <v>15</v>
      </c>
      <c r="AK172">
        <v>88</v>
      </c>
      <c r="AL172">
        <v>3</v>
      </c>
      <c r="AM172">
        <v>9038</v>
      </c>
      <c r="AN172">
        <v>9066</v>
      </c>
      <c r="AO172">
        <v>8999</v>
      </c>
      <c r="AP172">
        <v>82</v>
      </c>
      <c r="AQ172">
        <v>0</v>
      </c>
    </row>
    <row r="173" spans="1:43">
      <c r="A173" s="27">
        <v>38157</v>
      </c>
      <c r="B173" s="27"/>
      <c r="C173">
        <v>27.5</v>
      </c>
      <c r="D173">
        <v>34.700000000000003</v>
      </c>
      <c r="E173">
        <v>20.5</v>
      </c>
      <c r="F173">
        <v>22</v>
      </c>
      <c r="G173">
        <v>10</v>
      </c>
      <c r="H173">
        <v>13.4</v>
      </c>
      <c r="I173" s="10">
        <v>935</v>
      </c>
      <c r="J173">
        <v>2.8</v>
      </c>
      <c r="K173" s="2">
        <v>10</v>
      </c>
      <c r="L173" s="1">
        <f t="shared" si="38"/>
        <v>7.0323765856428126</v>
      </c>
      <c r="M173" s="1">
        <f t="shared" si="39"/>
        <v>34</v>
      </c>
      <c r="N173" s="1">
        <f t="shared" si="40"/>
        <v>3.6724723278933036</v>
      </c>
      <c r="O173" s="1">
        <f t="shared" si="55"/>
        <v>0.21463202576228591</v>
      </c>
      <c r="P173" s="1">
        <f t="shared" si="41"/>
        <v>0.68670969820070171</v>
      </c>
      <c r="Q173">
        <f t="shared" si="42"/>
        <v>9.3548110262770958</v>
      </c>
      <c r="R173">
        <f t="shared" si="43"/>
        <v>12.823918475980228</v>
      </c>
      <c r="S173">
        <f t="shared" si="44"/>
        <v>1.6785233607303964</v>
      </c>
      <c r="T173">
        <v>0.2432</v>
      </c>
      <c r="U173" s="1">
        <f t="shared" si="45"/>
        <v>0.40892147123619577</v>
      </c>
      <c r="V173" s="1">
        <v>171</v>
      </c>
      <c r="W173" s="1">
        <f t="shared" si="46"/>
        <v>22.638831373440631</v>
      </c>
      <c r="X173" s="1">
        <f t="shared" si="47"/>
        <v>38.06156117357358</v>
      </c>
      <c r="Y173" s="1">
        <f t="shared" si="48"/>
        <v>0.96766037969583707</v>
      </c>
      <c r="Z173" s="1">
        <f t="shared" si="56"/>
        <v>0.68400000000000027</v>
      </c>
      <c r="AA173" s="1">
        <f t="shared" si="49"/>
        <v>6.0705073097811188E-2</v>
      </c>
      <c r="AB173" s="1">
        <f t="shared" si="50"/>
        <v>2.4360724999999999</v>
      </c>
      <c r="AC173" s="1">
        <f t="shared" si="51"/>
        <v>2.0942630104702431</v>
      </c>
      <c r="AF173" s="1">
        <f t="shared" si="52"/>
        <v>14.943654155525255</v>
      </c>
      <c r="AG173" s="1">
        <f t="shared" si="53"/>
        <v>4.9605818803302615</v>
      </c>
      <c r="AH173" s="1">
        <f t="shared" si="54"/>
        <v>12.375751606746405</v>
      </c>
      <c r="AI173">
        <v>4.7</v>
      </c>
      <c r="AJ173">
        <v>10</v>
      </c>
      <c r="AK173">
        <v>71</v>
      </c>
      <c r="AL173">
        <v>10</v>
      </c>
      <c r="AM173">
        <v>8991</v>
      </c>
      <c r="AN173">
        <v>9009</v>
      </c>
      <c r="AO173">
        <v>8969</v>
      </c>
      <c r="AP173">
        <v>74</v>
      </c>
      <c r="AQ173">
        <v>0</v>
      </c>
    </row>
    <row r="174" spans="1:43">
      <c r="A174" s="27">
        <v>38158</v>
      </c>
      <c r="B174" s="27"/>
      <c r="C174">
        <v>28.2</v>
      </c>
      <c r="D174">
        <v>33.200000000000003</v>
      </c>
      <c r="E174">
        <v>23.2</v>
      </c>
      <c r="F174">
        <v>23</v>
      </c>
      <c r="G174">
        <v>13</v>
      </c>
      <c r="H174">
        <v>11</v>
      </c>
      <c r="I174" s="10">
        <v>935</v>
      </c>
      <c r="J174">
        <v>2.8</v>
      </c>
      <c r="K174" s="2">
        <v>10</v>
      </c>
      <c r="L174" s="1">
        <f t="shared" si="38"/>
        <v>6.8768595167439681</v>
      </c>
      <c r="M174" s="1">
        <f t="shared" si="39"/>
        <v>33</v>
      </c>
      <c r="N174" s="1">
        <f t="shared" si="40"/>
        <v>3.825424202735797</v>
      </c>
      <c r="O174" s="1">
        <f t="shared" si="55"/>
        <v>0.22239371236179892</v>
      </c>
      <c r="P174" s="1">
        <f t="shared" si="41"/>
        <v>0.80010183229904919</v>
      </c>
      <c r="Q174">
        <f t="shared" si="42"/>
        <v>7.5651976301608643</v>
      </c>
      <c r="R174">
        <f t="shared" si="43"/>
        <v>12.824093664246908</v>
      </c>
      <c r="S174">
        <f t="shared" si="44"/>
        <v>1.6785462911317943</v>
      </c>
      <c r="T174">
        <v>0.2432</v>
      </c>
      <c r="U174" s="1">
        <f t="shared" si="45"/>
        <v>0.40899882568342083</v>
      </c>
      <c r="V174" s="1">
        <v>172</v>
      </c>
      <c r="W174" s="1">
        <f t="shared" si="46"/>
        <v>19.893971847933564</v>
      </c>
      <c r="X174" s="1">
        <f t="shared" si="47"/>
        <v>38.057269377625389</v>
      </c>
      <c r="Y174" s="1">
        <f t="shared" si="48"/>
        <v>0.9675521856942062</v>
      </c>
      <c r="Z174" s="1">
        <f t="shared" si="56"/>
        <v>0.26599999999999974</v>
      </c>
      <c r="AA174" s="1">
        <f t="shared" si="49"/>
        <v>6.0746285083644012E-2</v>
      </c>
      <c r="AB174" s="1">
        <f t="shared" si="50"/>
        <v>2.4344197999999997</v>
      </c>
      <c r="AC174" s="1">
        <f t="shared" si="51"/>
        <v>2.0942630104702431</v>
      </c>
      <c r="AF174" s="1">
        <f t="shared" si="52"/>
        <v>12.732781661994769</v>
      </c>
      <c r="AG174" s="1">
        <f t="shared" si="53"/>
        <v>4.7006157489363103</v>
      </c>
      <c r="AH174" s="1">
        <f t="shared" si="54"/>
        <v>11.938204797924646</v>
      </c>
      <c r="AI174">
        <v>4.5999999999999996</v>
      </c>
      <c r="AJ174">
        <v>15</v>
      </c>
      <c r="AK174">
        <v>81</v>
      </c>
      <c r="AL174">
        <v>16</v>
      </c>
      <c r="AM174">
        <v>8993</v>
      </c>
      <c r="AN174">
        <v>9004</v>
      </c>
      <c r="AO174">
        <v>8970</v>
      </c>
      <c r="AP174">
        <v>84</v>
      </c>
      <c r="AQ174">
        <v>0</v>
      </c>
    </row>
    <row r="175" spans="1:43">
      <c r="A175" s="27">
        <v>38159</v>
      </c>
      <c r="B175" s="27"/>
      <c r="C175">
        <v>27.3</v>
      </c>
      <c r="D175">
        <v>32</v>
      </c>
      <c r="E175">
        <v>23.6</v>
      </c>
      <c r="F175">
        <v>27</v>
      </c>
      <c r="G175">
        <v>13</v>
      </c>
      <c r="H175">
        <v>10</v>
      </c>
      <c r="I175" s="10">
        <v>935</v>
      </c>
      <c r="J175">
        <v>1.9</v>
      </c>
      <c r="K175" s="2">
        <v>10</v>
      </c>
      <c r="L175" s="1">
        <f t="shared" si="38"/>
        <v>5.8909463027893567</v>
      </c>
      <c r="M175" s="1">
        <f t="shared" si="39"/>
        <v>41</v>
      </c>
      <c r="N175" s="1">
        <f t="shared" si="40"/>
        <v>3.6297619841228728</v>
      </c>
      <c r="O175" s="1">
        <f t="shared" si="55"/>
        <v>0.21245669544033619</v>
      </c>
      <c r="P175" s="1">
        <f t="shared" si="41"/>
        <v>0.90652685129359312</v>
      </c>
      <c r="Q175">
        <f t="shared" si="42"/>
        <v>6.6563224906318403</v>
      </c>
      <c r="R175">
        <f t="shared" si="43"/>
        <v>12.82399482741028</v>
      </c>
      <c r="S175">
        <f t="shared" si="44"/>
        <v>1.6785333543730734</v>
      </c>
      <c r="T175">
        <v>0.2432</v>
      </c>
      <c r="U175" s="1">
        <f t="shared" si="45"/>
        <v>0.40895518490103566</v>
      </c>
      <c r="V175" s="1">
        <v>173</v>
      </c>
      <c r="W175" s="1">
        <f t="shared" si="46"/>
        <v>18.749618476178373</v>
      </c>
      <c r="X175" s="1">
        <f t="shared" si="47"/>
        <v>38.05341170146405</v>
      </c>
      <c r="Y175" s="1">
        <f t="shared" si="48"/>
        <v>0.96745359081730564</v>
      </c>
      <c r="Z175" s="1">
        <f t="shared" si="56"/>
        <v>-0.34199999999999947</v>
      </c>
      <c r="AA175" s="1">
        <f t="shared" si="49"/>
        <v>6.0693308513514094E-2</v>
      </c>
      <c r="AB175" s="1">
        <f t="shared" si="50"/>
        <v>2.4365446999999998</v>
      </c>
      <c r="AC175" s="1">
        <f t="shared" si="51"/>
        <v>1.4211070428190937</v>
      </c>
      <c r="AF175" s="1">
        <f t="shared" si="52"/>
        <v>11.440305467656435</v>
      </c>
      <c r="AG175" s="1">
        <f t="shared" si="53"/>
        <v>4.6118625398229476</v>
      </c>
      <c r="AH175" s="1">
        <f t="shared" si="54"/>
        <v>12.186973954322774</v>
      </c>
      <c r="AI175">
        <v>7.8</v>
      </c>
      <c r="AJ175">
        <v>14</v>
      </c>
      <c r="AK175">
        <v>129</v>
      </c>
      <c r="AL175">
        <v>15</v>
      </c>
      <c r="AM175">
        <v>9014</v>
      </c>
      <c r="AN175">
        <v>9034</v>
      </c>
      <c r="AO175">
        <v>8991</v>
      </c>
      <c r="AP175">
        <v>95</v>
      </c>
      <c r="AQ175">
        <v>32700</v>
      </c>
    </row>
    <row r="176" spans="1:43">
      <c r="A176" s="27">
        <v>38160</v>
      </c>
      <c r="B176" s="27"/>
      <c r="C176">
        <v>27.8</v>
      </c>
      <c r="D176">
        <v>33.299999999999997</v>
      </c>
      <c r="E176">
        <v>21.9</v>
      </c>
      <c r="F176">
        <v>21</v>
      </c>
      <c r="G176">
        <v>13</v>
      </c>
      <c r="H176">
        <v>13.9</v>
      </c>
      <c r="I176" s="10">
        <v>935</v>
      </c>
      <c r="J176">
        <v>2.6</v>
      </c>
      <c r="K176" s="2">
        <v>10</v>
      </c>
      <c r="L176" s="1">
        <f t="shared" si="38"/>
        <v>7.1027642057705078</v>
      </c>
      <c r="M176" s="1">
        <f t="shared" si="39"/>
        <v>29</v>
      </c>
      <c r="N176" s="1">
        <f t="shared" si="40"/>
        <v>3.7373582986290974</v>
      </c>
      <c r="O176" s="1">
        <f t="shared" si="55"/>
        <v>0.21793010797804377</v>
      </c>
      <c r="P176" s="1">
        <f t="shared" si="41"/>
        <v>0.71377503820337695</v>
      </c>
      <c r="Q176">
        <f t="shared" si="42"/>
        <v>9.5614149263584221</v>
      </c>
      <c r="R176">
        <f t="shared" si="43"/>
        <v>12.823622026945888</v>
      </c>
      <c r="S176">
        <f t="shared" si="44"/>
        <v>1.6784845585007706</v>
      </c>
      <c r="T176">
        <v>0.2432</v>
      </c>
      <c r="U176" s="1">
        <f t="shared" si="45"/>
        <v>0.40879056179941087</v>
      </c>
      <c r="V176" s="1">
        <v>174</v>
      </c>
      <c r="W176" s="1">
        <f t="shared" si="46"/>
        <v>23.203484053851941</v>
      </c>
      <c r="X176" s="1">
        <f t="shared" si="47"/>
        <v>38.049988711800275</v>
      </c>
      <c r="Y176" s="1">
        <f t="shared" si="48"/>
        <v>0.96736462423272462</v>
      </c>
      <c r="Z176" s="1">
        <f t="shared" si="56"/>
        <v>0.19</v>
      </c>
      <c r="AA176" s="1">
        <f t="shared" si="49"/>
        <v>6.0722728528270077E-2</v>
      </c>
      <c r="AB176" s="1">
        <f t="shared" si="50"/>
        <v>2.4353642</v>
      </c>
      <c r="AC176" s="1">
        <f t="shared" si="51"/>
        <v>1.9446727954366547</v>
      </c>
      <c r="AF176" s="1">
        <f t="shared" si="52"/>
        <v>13.474095979351612</v>
      </c>
      <c r="AG176" s="1">
        <f t="shared" si="53"/>
        <v>5.0709579778456266</v>
      </c>
      <c r="AH176" s="1">
        <f t="shared" si="54"/>
        <v>13.25602765053711</v>
      </c>
      <c r="AI176">
        <v>4</v>
      </c>
      <c r="AJ176">
        <v>15</v>
      </c>
      <c r="AK176">
        <v>81</v>
      </c>
      <c r="AL176">
        <v>14</v>
      </c>
      <c r="AM176">
        <v>9003</v>
      </c>
      <c r="AN176">
        <v>9017</v>
      </c>
      <c r="AO176">
        <v>8984</v>
      </c>
      <c r="AP176">
        <v>76</v>
      </c>
      <c r="AQ176">
        <v>0</v>
      </c>
    </row>
    <row r="177" spans="1:43">
      <c r="A177" s="27">
        <v>38161</v>
      </c>
      <c r="B177" s="27"/>
      <c r="C177">
        <v>27.9</v>
      </c>
      <c r="D177">
        <v>34.200000000000003</v>
      </c>
      <c r="E177">
        <v>22.7</v>
      </c>
      <c r="F177">
        <v>23</v>
      </c>
      <c r="G177">
        <v>12</v>
      </c>
      <c r="H177">
        <v>9.4</v>
      </c>
      <c r="I177" s="10">
        <v>935</v>
      </c>
      <c r="J177">
        <v>3.6</v>
      </c>
      <c r="K177" s="2">
        <v>10</v>
      </c>
      <c r="L177" s="1">
        <f t="shared" si="38"/>
        <v>7.3618804421227804</v>
      </c>
      <c r="M177" s="1">
        <f t="shared" si="39"/>
        <v>34</v>
      </c>
      <c r="N177" s="1">
        <f t="shared" si="40"/>
        <v>3.7592076207334997</v>
      </c>
      <c r="O177" s="1">
        <f t="shared" si="55"/>
        <v>0.21903888851587983</v>
      </c>
      <c r="P177" s="1">
        <f t="shared" si="41"/>
        <v>0.79199259401354394</v>
      </c>
      <c r="Q177">
        <f t="shared" si="42"/>
        <v>6.6365082162842643</v>
      </c>
      <c r="R177">
        <f t="shared" si="43"/>
        <v>12.822975494634898</v>
      </c>
      <c r="S177">
        <f t="shared" si="44"/>
        <v>1.6783999338527353</v>
      </c>
      <c r="T177">
        <v>0.2432</v>
      </c>
      <c r="U177" s="1">
        <f t="shared" si="45"/>
        <v>0.40850500507944432</v>
      </c>
      <c r="V177" s="1">
        <v>175</v>
      </c>
      <c r="W177" s="1">
        <f t="shared" si="46"/>
        <v>18.061967791874597</v>
      </c>
      <c r="X177" s="1">
        <f t="shared" si="47"/>
        <v>38.046999304475897</v>
      </c>
      <c r="Y177" s="1">
        <f t="shared" si="48"/>
        <v>0.96728531225968872</v>
      </c>
      <c r="Z177" s="1">
        <f t="shared" si="56"/>
        <v>3.7999999999999187E-2</v>
      </c>
      <c r="AA177" s="1">
        <f t="shared" si="49"/>
        <v>6.0728615954153554E-2</v>
      </c>
      <c r="AB177" s="1">
        <f t="shared" si="50"/>
        <v>2.4351281</v>
      </c>
      <c r="AC177" s="1">
        <f t="shared" si="51"/>
        <v>2.6926238706045988</v>
      </c>
      <c r="AF177" s="1">
        <f t="shared" si="52"/>
        <v>13.561676069639677</v>
      </c>
      <c r="AG177" s="1">
        <f t="shared" si="53"/>
        <v>4.4326578173456062</v>
      </c>
      <c r="AH177" s="1">
        <f t="shared" si="54"/>
        <v>11.233661970174335</v>
      </c>
      <c r="AI177">
        <v>7</v>
      </c>
      <c r="AJ177">
        <v>12</v>
      </c>
      <c r="AK177">
        <v>119</v>
      </c>
      <c r="AL177">
        <v>14</v>
      </c>
      <c r="AM177">
        <v>8974</v>
      </c>
      <c r="AN177">
        <v>8994</v>
      </c>
      <c r="AO177">
        <v>8959</v>
      </c>
      <c r="AP177">
        <v>83</v>
      </c>
      <c r="AQ177">
        <v>0</v>
      </c>
    </row>
    <row r="178" spans="1:43">
      <c r="A178" s="27">
        <v>38162</v>
      </c>
      <c r="B178" s="27"/>
      <c r="C178">
        <v>19.5</v>
      </c>
      <c r="D178">
        <v>30.1</v>
      </c>
      <c r="E178">
        <v>16</v>
      </c>
      <c r="F178">
        <v>62</v>
      </c>
      <c r="G178">
        <v>18</v>
      </c>
      <c r="H178">
        <v>0</v>
      </c>
      <c r="I178" s="10">
        <v>935</v>
      </c>
      <c r="J178">
        <v>1.7</v>
      </c>
      <c r="K178" s="2">
        <v>10</v>
      </c>
      <c r="L178" s="1">
        <f t="shared" si="38"/>
        <v>3.4451668707815957</v>
      </c>
      <c r="M178" s="1">
        <f t="shared" si="39"/>
        <v>106</v>
      </c>
      <c r="N178" s="1">
        <f t="shared" si="40"/>
        <v>2.2676223668943285</v>
      </c>
      <c r="O178" s="1">
        <f t="shared" si="55"/>
        <v>0.1409135146982293</v>
      </c>
      <c r="P178" s="1">
        <f t="shared" si="41"/>
        <v>1.3482049310090569</v>
      </c>
      <c r="Q178">
        <f t="shared" si="42"/>
        <v>0.67017812192182913</v>
      </c>
      <c r="R178">
        <f t="shared" si="43"/>
        <v>12.822055632082188</v>
      </c>
      <c r="S178">
        <f t="shared" si="44"/>
        <v>1.6782795329950508</v>
      </c>
      <c r="T178">
        <v>0.2432</v>
      </c>
      <c r="U178" s="1">
        <f t="shared" si="45"/>
        <v>0.40809859921815322</v>
      </c>
      <c r="V178" s="1">
        <v>176</v>
      </c>
      <c r="W178" s="1">
        <f t="shared" si="46"/>
        <v>7.3235548362213612</v>
      </c>
      <c r="X178" s="1">
        <f t="shared" si="47"/>
        <v>38.044440707643432</v>
      </c>
      <c r="Y178" s="1">
        <f t="shared" si="48"/>
        <v>0.96721567836127365</v>
      </c>
      <c r="Z178" s="1">
        <f t="shared" si="56"/>
        <v>-3.1919999999999993</v>
      </c>
      <c r="AA178" s="1">
        <f t="shared" si="49"/>
        <v>6.0238019790570009E-2</v>
      </c>
      <c r="AB178" s="1">
        <f t="shared" si="50"/>
        <v>2.4549604999999999</v>
      </c>
      <c r="AC178" s="1">
        <f t="shared" si="51"/>
        <v>1.2715168277855049</v>
      </c>
      <c r="AF178" s="1">
        <f t="shared" si="52"/>
        <v>12.255680429039177</v>
      </c>
      <c r="AG178" s="1">
        <f t="shared" si="53"/>
        <v>2.8603258704325647</v>
      </c>
      <c r="AH178" s="1">
        <f t="shared" si="54"/>
        <v>8.6902482063133455</v>
      </c>
      <c r="AI178">
        <v>8.6999999999999993</v>
      </c>
      <c r="AJ178">
        <v>15</v>
      </c>
      <c r="AK178">
        <v>146</v>
      </c>
      <c r="AL178">
        <v>15</v>
      </c>
      <c r="AM178">
        <v>9040</v>
      </c>
      <c r="AN178">
        <v>9059</v>
      </c>
      <c r="AO178">
        <v>8964</v>
      </c>
      <c r="AP178">
        <v>139</v>
      </c>
      <c r="AQ178">
        <v>47</v>
      </c>
    </row>
    <row r="179" spans="1:43">
      <c r="A179" s="27">
        <v>38163</v>
      </c>
      <c r="B179" s="27"/>
      <c r="C179">
        <v>19.399999999999999</v>
      </c>
      <c r="D179">
        <v>23.9</v>
      </c>
      <c r="E179">
        <v>15.6</v>
      </c>
      <c r="F179">
        <v>66</v>
      </c>
      <c r="G179">
        <v>43</v>
      </c>
      <c r="H179">
        <v>9.1</v>
      </c>
      <c r="I179" s="10">
        <v>935</v>
      </c>
      <c r="J179">
        <v>2.2000000000000002</v>
      </c>
      <c r="K179" s="2">
        <v>10</v>
      </c>
      <c r="L179" s="1">
        <f t="shared" si="38"/>
        <v>4.2914942255205251</v>
      </c>
      <c r="M179" s="1">
        <f t="shared" si="39"/>
        <v>89</v>
      </c>
      <c r="N179" s="1">
        <f t="shared" si="40"/>
        <v>2.2535686677843989</v>
      </c>
      <c r="O179" s="1">
        <f t="shared" si="55"/>
        <v>0.14014932570007277</v>
      </c>
      <c r="P179" s="1">
        <f t="shared" si="41"/>
        <v>1.4268633366706138</v>
      </c>
      <c r="Q179">
        <f t="shared" si="42"/>
        <v>4.5993757285919887</v>
      </c>
      <c r="R179">
        <f t="shared" si="43"/>
        <v>12.820863009882402</v>
      </c>
      <c r="S179">
        <f t="shared" si="44"/>
        <v>1.6781234306128798</v>
      </c>
      <c r="T179">
        <v>0.2432</v>
      </c>
      <c r="U179" s="1">
        <f t="shared" si="45"/>
        <v>0.40757146444368364</v>
      </c>
      <c r="V179" s="1">
        <v>177</v>
      </c>
      <c r="W179" s="1">
        <f t="shared" si="46"/>
        <v>17.718796196030347</v>
      </c>
      <c r="X179" s="1">
        <f t="shared" si="47"/>
        <v>38.042308486917875</v>
      </c>
      <c r="Y179" s="1">
        <f t="shared" si="48"/>
        <v>0.967155743137464</v>
      </c>
      <c r="Z179" s="1">
        <f t="shared" si="56"/>
        <v>-3.800000000000054E-2</v>
      </c>
      <c r="AA179" s="1">
        <f t="shared" si="49"/>
        <v>6.0232227099071264E-2</v>
      </c>
      <c r="AB179" s="1">
        <f t="shared" si="50"/>
        <v>2.4551965999999998</v>
      </c>
      <c r="AC179" s="1">
        <f t="shared" si="51"/>
        <v>1.6454923653694771</v>
      </c>
      <c r="AF179" s="1">
        <f t="shared" si="52"/>
        <v>9.3772757048039637</v>
      </c>
      <c r="AG179" s="1">
        <f t="shared" si="53"/>
        <v>4.7267125150896856</v>
      </c>
      <c r="AH179" s="1">
        <f t="shared" si="54"/>
        <v>11.595102002594826</v>
      </c>
      <c r="AI179">
        <v>4.4000000000000004</v>
      </c>
      <c r="AJ179">
        <v>15</v>
      </c>
      <c r="AK179">
        <v>75</v>
      </c>
      <c r="AL179">
        <v>14</v>
      </c>
      <c r="AM179">
        <v>9050</v>
      </c>
      <c r="AN179">
        <v>9062</v>
      </c>
      <c r="AO179">
        <v>9034</v>
      </c>
      <c r="AP179">
        <v>143</v>
      </c>
      <c r="AQ179">
        <v>0</v>
      </c>
    </row>
    <row r="180" spans="1:43">
      <c r="A180" s="27">
        <v>38164</v>
      </c>
      <c r="B180" s="27"/>
      <c r="C180">
        <v>22.3</v>
      </c>
      <c r="D180">
        <v>28.1</v>
      </c>
      <c r="E180">
        <v>16.399999999999999</v>
      </c>
      <c r="F180">
        <v>39</v>
      </c>
      <c r="G180">
        <v>17</v>
      </c>
      <c r="H180">
        <v>9.3000000000000007</v>
      </c>
      <c r="I180" s="10">
        <v>935</v>
      </c>
      <c r="J180">
        <v>2.5</v>
      </c>
      <c r="K180" s="2">
        <v>10</v>
      </c>
      <c r="L180" s="1">
        <f t="shared" si="38"/>
        <v>5.1624123536022912</v>
      </c>
      <c r="M180" s="1">
        <f t="shared" si="39"/>
        <v>61</v>
      </c>
      <c r="N180" s="1">
        <f t="shared" si="40"/>
        <v>2.6935462375661197</v>
      </c>
      <c r="O180" s="1">
        <f t="shared" si="55"/>
        <v>0.16378986044587315</v>
      </c>
      <c r="P180" s="1">
        <f t="shared" si="41"/>
        <v>0.89236785497757343</v>
      </c>
      <c r="Q180">
        <f t="shared" si="42"/>
        <v>5.8379826336379557</v>
      </c>
      <c r="R180">
        <f t="shared" si="43"/>
        <v>12.819398366437525</v>
      </c>
      <c r="S180">
        <f t="shared" si="44"/>
        <v>1.6779317233556972</v>
      </c>
      <c r="T180">
        <v>0.2432</v>
      </c>
      <c r="U180" s="1">
        <f t="shared" si="45"/>
        <v>0.40692375669974262</v>
      </c>
      <c r="V180" s="1">
        <v>178</v>
      </c>
      <c r="W180" s="1">
        <f t="shared" si="46"/>
        <v>17.947678192876943</v>
      </c>
      <c r="X180" s="1">
        <f t="shared" si="47"/>
        <v>38.040596552496197</v>
      </c>
      <c r="Y180" s="1">
        <f t="shared" si="48"/>
        <v>0.96710552431905916</v>
      </c>
      <c r="Z180" s="1">
        <f t="shared" si="56"/>
        <v>1.1020000000000008</v>
      </c>
      <c r="AA180" s="1">
        <f t="shared" si="49"/>
        <v>6.0400668737830884E-2</v>
      </c>
      <c r="AB180" s="1">
        <f t="shared" si="50"/>
        <v>2.4483497000000001</v>
      </c>
      <c r="AC180" s="1">
        <f t="shared" si="51"/>
        <v>1.8698776879198602</v>
      </c>
      <c r="AF180" s="1">
        <f t="shared" si="52"/>
        <v>12.000862461101971</v>
      </c>
      <c r="AG180" s="1">
        <f t="shared" si="53"/>
        <v>4.5016020166200663</v>
      </c>
      <c r="AH180" s="1">
        <f t="shared" si="54"/>
        <v>10.132968804767533</v>
      </c>
      <c r="AI180">
        <v>4.0999999999999996</v>
      </c>
      <c r="AJ180">
        <v>15</v>
      </c>
      <c r="AK180">
        <v>85</v>
      </c>
      <c r="AL180">
        <v>16</v>
      </c>
      <c r="AM180">
        <v>9031</v>
      </c>
      <c r="AN180">
        <v>9048</v>
      </c>
      <c r="AO180">
        <v>9009</v>
      </c>
      <c r="AP180">
        <v>95</v>
      </c>
      <c r="AQ180">
        <v>0</v>
      </c>
    </row>
    <row r="181" spans="1:43">
      <c r="A181" s="27">
        <v>38165</v>
      </c>
      <c r="B181" s="27"/>
      <c r="C181">
        <v>18.3</v>
      </c>
      <c r="D181">
        <v>25.6</v>
      </c>
      <c r="E181">
        <v>14.5</v>
      </c>
      <c r="F181">
        <v>63</v>
      </c>
      <c r="G181">
        <v>21</v>
      </c>
      <c r="H181">
        <v>2.1</v>
      </c>
      <c r="I181" s="10">
        <v>935</v>
      </c>
      <c r="J181">
        <v>1.6</v>
      </c>
      <c r="K181" s="2">
        <v>10</v>
      </c>
      <c r="L181" s="1">
        <f t="shared" si="38"/>
        <v>3.2963294956322131</v>
      </c>
      <c r="M181" s="1">
        <f t="shared" si="39"/>
        <v>105</v>
      </c>
      <c r="N181" s="1">
        <f t="shared" si="40"/>
        <v>2.1039337702031524</v>
      </c>
      <c r="O181" s="1">
        <f t="shared" si="55"/>
        <v>0.13197215839824117</v>
      </c>
      <c r="P181" s="1">
        <f t="shared" si="41"/>
        <v>1.2119777488816021</v>
      </c>
      <c r="Q181">
        <f t="shared" si="42"/>
        <v>1.665743395695114</v>
      </c>
      <c r="R181">
        <f t="shared" si="43"/>
        <v>12.817662606430932</v>
      </c>
      <c r="S181">
        <f t="shared" si="44"/>
        <v>1.6777045296375568</v>
      </c>
      <c r="T181">
        <v>0.2432</v>
      </c>
      <c r="U181" s="1">
        <f t="shared" si="45"/>
        <v>0.40615566759946514</v>
      </c>
      <c r="V181" s="1">
        <v>179</v>
      </c>
      <c r="W181" s="1">
        <f t="shared" si="46"/>
        <v>9.7219703301438134</v>
      </c>
      <c r="X181" s="1">
        <f t="shared" si="47"/>
        <v>38.039297168240758</v>
      </c>
      <c r="Y181" s="1">
        <f t="shared" si="48"/>
        <v>0.96706503676242817</v>
      </c>
      <c r="Z181" s="1">
        <f t="shared" si="56"/>
        <v>-1.52</v>
      </c>
      <c r="AA181" s="1">
        <f t="shared" si="49"/>
        <v>6.0168580944799245E-2</v>
      </c>
      <c r="AB181" s="1">
        <f t="shared" si="50"/>
        <v>2.4577936999999999</v>
      </c>
      <c r="AC181" s="1">
        <f t="shared" si="51"/>
        <v>1.1967217202687106</v>
      </c>
      <c r="AF181" s="1">
        <f t="shared" si="52"/>
        <v>10.522744158197373</v>
      </c>
      <c r="AG181" s="1">
        <f t="shared" si="53"/>
        <v>3.2381495840556735</v>
      </c>
      <c r="AH181" s="1">
        <f t="shared" si="54"/>
        <v>8.2875819627650067</v>
      </c>
      <c r="AI181">
        <v>4.2</v>
      </c>
      <c r="AJ181">
        <v>15</v>
      </c>
      <c r="AK181">
        <v>90</v>
      </c>
      <c r="AL181">
        <v>16</v>
      </c>
      <c r="AM181">
        <v>9073</v>
      </c>
      <c r="AN181">
        <v>9092</v>
      </c>
      <c r="AO181">
        <v>9024</v>
      </c>
      <c r="AP181">
        <v>129</v>
      </c>
      <c r="AQ181">
        <v>9</v>
      </c>
    </row>
    <row r="182" spans="1:43">
      <c r="A182" s="27">
        <v>38166</v>
      </c>
      <c r="B182" s="27"/>
      <c r="C182">
        <v>21.3</v>
      </c>
      <c r="D182">
        <v>27.3</v>
      </c>
      <c r="E182">
        <v>16.600000000000001</v>
      </c>
      <c r="F182">
        <v>47</v>
      </c>
      <c r="G182">
        <v>22</v>
      </c>
      <c r="H182">
        <v>11.6</v>
      </c>
      <c r="I182" s="10">
        <v>935</v>
      </c>
      <c r="J182">
        <v>1.3</v>
      </c>
      <c r="K182" s="2">
        <v>10</v>
      </c>
      <c r="L182" s="1">
        <f t="shared" si="38"/>
        <v>4.5574134377343318</v>
      </c>
      <c r="M182" s="1">
        <f t="shared" si="39"/>
        <v>72</v>
      </c>
      <c r="N182" s="1">
        <f t="shared" si="40"/>
        <v>2.5340344524230103</v>
      </c>
      <c r="O182" s="1">
        <f t="shared" si="55"/>
        <v>0.15528425692196926</v>
      </c>
      <c r="P182" s="1">
        <f t="shared" si="41"/>
        <v>1.0795912740426949</v>
      </c>
      <c r="Q182">
        <f t="shared" si="42"/>
        <v>6.6113372197379734</v>
      </c>
      <c r="R182">
        <f t="shared" si="43"/>
        <v>12.815656798964255</v>
      </c>
      <c r="S182">
        <f t="shared" si="44"/>
        <v>1.6774419893932273</v>
      </c>
      <c r="T182">
        <v>0.2432</v>
      </c>
      <c r="U182" s="1">
        <f t="shared" si="45"/>
        <v>0.4052674243687287</v>
      </c>
      <c r="V182" s="1">
        <v>180</v>
      </c>
      <c r="W182" s="1">
        <f t="shared" si="46"/>
        <v>20.57801391149593</v>
      </c>
      <c r="X182" s="1">
        <f t="shared" si="47"/>
        <v>38.03840096272161</v>
      </c>
      <c r="Y182" s="1">
        <f t="shared" si="48"/>
        <v>0.96703429244511452</v>
      </c>
      <c r="Z182" s="1">
        <f t="shared" si="56"/>
        <v>1.1400000000000001</v>
      </c>
      <c r="AA182" s="1">
        <f t="shared" si="49"/>
        <v>6.0342479095581394E-2</v>
      </c>
      <c r="AB182" s="1">
        <f t="shared" si="50"/>
        <v>2.4507106999999997</v>
      </c>
      <c r="AC182" s="1">
        <f t="shared" si="51"/>
        <v>0.97233639771832736</v>
      </c>
      <c r="AF182" s="1">
        <f t="shared" si="52"/>
        <v>11.189707502457066</v>
      </c>
      <c r="AG182" s="1">
        <f t="shared" si="53"/>
        <v>5.01526956391805</v>
      </c>
      <c r="AH182" s="1">
        <f t="shared" si="54"/>
        <v>11.638835028123701</v>
      </c>
      <c r="AI182">
        <v>3.2</v>
      </c>
      <c r="AJ182">
        <v>15</v>
      </c>
      <c r="AK182">
        <v>64</v>
      </c>
      <c r="AL182">
        <v>15</v>
      </c>
      <c r="AM182">
        <v>9077</v>
      </c>
      <c r="AN182">
        <v>9091</v>
      </c>
      <c r="AO182">
        <v>9058</v>
      </c>
      <c r="AP182">
        <v>111</v>
      </c>
      <c r="AQ182">
        <v>0</v>
      </c>
    </row>
    <row r="183" spans="1:43">
      <c r="A183" s="27">
        <v>38167</v>
      </c>
      <c r="B183" s="27"/>
      <c r="C183">
        <v>23.7</v>
      </c>
      <c r="D183">
        <v>30.9</v>
      </c>
      <c r="E183">
        <v>16.5</v>
      </c>
      <c r="F183">
        <v>37</v>
      </c>
      <c r="G183">
        <v>13</v>
      </c>
      <c r="H183">
        <v>13.4</v>
      </c>
      <c r="I183" s="10">
        <v>935</v>
      </c>
      <c r="J183">
        <v>3</v>
      </c>
      <c r="K183" s="2">
        <v>10</v>
      </c>
      <c r="L183" s="1">
        <f t="shared" si="38"/>
        <v>6.415202930908559</v>
      </c>
      <c r="M183" s="1">
        <f t="shared" si="39"/>
        <v>61</v>
      </c>
      <c r="N183" s="1">
        <f t="shared" si="40"/>
        <v>2.9315669710764714</v>
      </c>
      <c r="O183" s="1">
        <f t="shared" si="55"/>
        <v>0.17635621096976528</v>
      </c>
      <c r="P183" s="1">
        <f t="shared" si="41"/>
        <v>0.86318128964389473</v>
      </c>
      <c r="Q183">
        <f t="shared" si="42"/>
        <v>8.3292739447532167</v>
      </c>
      <c r="R183">
        <f t="shared" si="43"/>
        <v>12.813382175364881</v>
      </c>
      <c r="S183">
        <f t="shared" si="44"/>
        <v>1.6771442637912148</v>
      </c>
      <c r="T183">
        <v>0.2432</v>
      </c>
      <c r="U183" s="1">
        <f t="shared" si="45"/>
        <v>0.40425928977893233</v>
      </c>
      <c r="V183" s="1">
        <v>181</v>
      </c>
      <c r="W183" s="1">
        <f t="shared" si="46"/>
        <v>22.637339045898717</v>
      </c>
      <c r="X183" s="1">
        <f t="shared" si="47"/>
        <v>38.037896942212654</v>
      </c>
      <c r="Y183" s="1">
        <f t="shared" si="48"/>
        <v>0.96701330046229284</v>
      </c>
      <c r="Z183" s="1">
        <f t="shared" si="56"/>
        <v>0.91199999999999948</v>
      </c>
      <c r="AA183" s="1">
        <f t="shared" si="49"/>
        <v>6.0482323033602153E-2</v>
      </c>
      <c r="AB183" s="1">
        <f t="shared" si="50"/>
        <v>2.4450442999999997</v>
      </c>
      <c r="AC183" s="1">
        <f t="shared" si="51"/>
        <v>2.2438532255038321</v>
      </c>
      <c r="AF183" s="1">
        <f t="shared" si="52"/>
        <v>13.777603309916344</v>
      </c>
      <c r="AG183" s="1">
        <f t="shared" si="53"/>
        <v>5.1691308142310488</v>
      </c>
      <c r="AH183" s="1">
        <f t="shared" si="54"/>
        <v>12.568579303556266</v>
      </c>
      <c r="AI183">
        <v>5.0999999999999996</v>
      </c>
      <c r="AJ183">
        <v>11</v>
      </c>
      <c r="AK183">
        <v>77</v>
      </c>
      <c r="AL183">
        <v>12</v>
      </c>
      <c r="AM183">
        <v>9049</v>
      </c>
      <c r="AN183">
        <v>9078</v>
      </c>
      <c r="AO183">
        <v>9021</v>
      </c>
      <c r="AP183">
        <v>94</v>
      </c>
      <c r="AQ183">
        <v>0</v>
      </c>
    </row>
    <row r="184" spans="1:43">
      <c r="A184" s="27">
        <v>38168</v>
      </c>
      <c r="B184" s="27"/>
      <c r="C184">
        <v>26.5</v>
      </c>
      <c r="D184">
        <v>34.5</v>
      </c>
      <c r="E184">
        <v>19.899999999999999</v>
      </c>
      <c r="F184">
        <v>24</v>
      </c>
      <c r="G184">
        <v>11</v>
      </c>
      <c r="H184">
        <v>10.7</v>
      </c>
      <c r="I184" s="10">
        <v>935</v>
      </c>
      <c r="J184">
        <v>4.4000000000000004</v>
      </c>
      <c r="K184" s="2">
        <v>10</v>
      </c>
      <c r="L184" s="1">
        <f t="shared" si="38"/>
        <v>7.6814422615243352</v>
      </c>
      <c r="M184" s="1">
        <f t="shared" si="39"/>
        <v>37</v>
      </c>
      <c r="N184" s="1">
        <f t="shared" si="40"/>
        <v>3.4632159810502143</v>
      </c>
      <c r="O184" s="1">
        <f t="shared" si="55"/>
        <v>0.20393978095761109</v>
      </c>
      <c r="P184" s="1">
        <f t="shared" si="41"/>
        <v>0.73095375568503451</v>
      </c>
      <c r="Q184">
        <f t="shared" si="42"/>
        <v>7.4936497202800645</v>
      </c>
      <c r="R184">
        <f t="shared" si="43"/>
        <v>12.810840126673117</v>
      </c>
      <c r="S184">
        <f t="shared" si="44"/>
        <v>1.6768115349048582</v>
      </c>
      <c r="T184">
        <v>0.2432</v>
      </c>
      <c r="U184" s="1">
        <f t="shared" si="45"/>
        <v>0.40313156206926049</v>
      </c>
      <c r="V184" s="1">
        <v>182</v>
      </c>
      <c r="W184" s="1">
        <f t="shared" si="46"/>
        <v>19.553834655755022</v>
      </c>
      <c r="X184" s="1">
        <f t="shared" si="47"/>
        <v>38.03777250563612</v>
      </c>
      <c r="Y184" s="1">
        <f t="shared" si="48"/>
        <v>0.9670020670240782</v>
      </c>
      <c r="Z184" s="1">
        <f t="shared" si="56"/>
        <v>1.0640000000000003</v>
      </c>
      <c r="AA184" s="1">
        <f t="shared" si="49"/>
        <v>6.0646295740305257E-2</v>
      </c>
      <c r="AB184" s="1">
        <f t="shared" si="50"/>
        <v>2.4384334999999999</v>
      </c>
      <c r="AC184" s="1">
        <f t="shared" si="51"/>
        <v>3.2909847307389541</v>
      </c>
      <c r="AF184" s="1">
        <f t="shared" si="52"/>
        <v>14.808909082413141</v>
      </c>
      <c r="AG184" s="1">
        <f t="shared" si="53"/>
        <v>4.5838934463522625</v>
      </c>
      <c r="AH184" s="1">
        <f t="shared" si="54"/>
        <v>10.679416939179536</v>
      </c>
      <c r="AI184">
        <v>6.6</v>
      </c>
      <c r="AJ184">
        <v>14</v>
      </c>
      <c r="AK184">
        <v>108</v>
      </c>
      <c r="AL184">
        <v>14</v>
      </c>
      <c r="AM184">
        <v>9020</v>
      </c>
      <c r="AN184">
        <v>9037</v>
      </c>
      <c r="AO184">
        <v>8988</v>
      </c>
      <c r="AP184">
        <v>77</v>
      </c>
      <c r="AQ184">
        <v>0</v>
      </c>
    </row>
    <row r="185" spans="1:43">
      <c r="A185" s="27">
        <v>38169</v>
      </c>
      <c r="B185" s="27"/>
      <c r="C185">
        <v>27.6</v>
      </c>
      <c r="D185">
        <v>32.1</v>
      </c>
      <c r="E185">
        <v>22.4</v>
      </c>
      <c r="F185">
        <v>27</v>
      </c>
      <c r="G185">
        <v>17</v>
      </c>
      <c r="H185">
        <v>11.6</v>
      </c>
      <c r="I185" s="10">
        <v>935</v>
      </c>
      <c r="J185">
        <v>2</v>
      </c>
      <c r="K185" s="2">
        <v>10</v>
      </c>
      <c r="L185" s="1">
        <f t="shared" si="38"/>
        <v>6.0814870639891767</v>
      </c>
      <c r="M185" s="1">
        <f t="shared" si="39"/>
        <v>37</v>
      </c>
      <c r="N185" s="1">
        <f t="shared" si="40"/>
        <v>3.6939911226892566</v>
      </c>
      <c r="O185" s="1">
        <f t="shared" si="55"/>
        <v>0.21572669246300011</v>
      </c>
      <c r="P185" s="1">
        <f t="shared" si="41"/>
        <v>0.90792280184595797</v>
      </c>
      <c r="Q185">
        <f t="shared" si="42"/>
        <v>7.5407577190228352</v>
      </c>
      <c r="R185">
        <f t="shared" si="43"/>
        <v>12.808032200819413</v>
      </c>
      <c r="S185">
        <f t="shared" si="44"/>
        <v>1.6764440053428553</v>
      </c>
      <c r="T185">
        <v>0.2432</v>
      </c>
      <c r="U185" s="1">
        <f t="shared" si="45"/>
        <v>0.40188457485845369</v>
      </c>
      <c r="V185" s="1">
        <v>183</v>
      </c>
      <c r="W185" s="1">
        <f t="shared" si="46"/>
        <v>20.585695248043749</v>
      </c>
      <c r="X185" s="1">
        <f t="shared" si="47"/>
        <v>38.038013461449125</v>
      </c>
      <c r="Y185" s="1">
        <f t="shared" si="48"/>
        <v>0.96700059545368899</v>
      </c>
      <c r="Z185" s="1">
        <f t="shared" si="56"/>
        <v>0.41800000000000054</v>
      </c>
      <c r="AA185" s="1">
        <f t="shared" si="49"/>
        <v>6.0710957100430736E-2</v>
      </c>
      <c r="AB185" s="1">
        <f t="shared" si="50"/>
        <v>2.4358363999999999</v>
      </c>
      <c r="AC185" s="1">
        <f t="shared" si="51"/>
        <v>1.4959021503358882</v>
      </c>
      <c r="AF185" s="1">
        <f t="shared" si="52"/>
        <v>12.370503708054571</v>
      </c>
      <c r="AG185" s="1">
        <f t="shared" si="53"/>
        <v>4.8937869458870438</v>
      </c>
      <c r="AH185" s="1">
        <f t="shared" si="54"/>
        <v>12.415816067210271</v>
      </c>
      <c r="AI185">
        <v>8</v>
      </c>
      <c r="AJ185">
        <v>14</v>
      </c>
      <c r="AK185">
        <v>132</v>
      </c>
      <c r="AL185">
        <v>14</v>
      </c>
      <c r="AM185">
        <v>9024</v>
      </c>
      <c r="AN185">
        <v>9044</v>
      </c>
      <c r="AO185">
        <v>9007</v>
      </c>
      <c r="AP185">
        <v>97</v>
      </c>
      <c r="AQ185">
        <v>0</v>
      </c>
    </row>
    <row r="186" spans="1:43">
      <c r="A186" s="27">
        <v>38170</v>
      </c>
      <c r="B186" s="27"/>
      <c r="C186">
        <v>25.1</v>
      </c>
      <c r="D186">
        <v>30.5</v>
      </c>
      <c r="E186">
        <v>20.100000000000001</v>
      </c>
      <c r="F186">
        <v>35</v>
      </c>
      <c r="G186">
        <v>21</v>
      </c>
      <c r="H186">
        <v>13.2</v>
      </c>
      <c r="I186" s="10">
        <v>935</v>
      </c>
      <c r="J186">
        <v>2.2000000000000002</v>
      </c>
      <c r="K186" s="2">
        <v>10</v>
      </c>
      <c r="L186" s="1">
        <f t="shared" si="38"/>
        <v>6.4949860871350822</v>
      </c>
      <c r="M186" s="1">
        <f t="shared" si="39"/>
        <v>49</v>
      </c>
      <c r="N186" s="1">
        <f t="shared" si="40"/>
        <v>3.1877392120289274</v>
      </c>
      <c r="O186" s="1">
        <f t="shared" si="55"/>
        <v>0.1897260990669869</v>
      </c>
      <c r="P186" s="1">
        <f t="shared" si="41"/>
        <v>1.0352330003944763</v>
      </c>
      <c r="Q186">
        <f t="shared" si="42"/>
        <v>7.8919148392788747</v>
      </c>
      <c r="R186">
        <f t="shared" si="43"/>
        <v>12.8049600995032</v>
      </c>
      <c r="S186">
        <f t="shared" si="44"/>
        <v>1.676041897840733</v>
      </c>
      <c r="T186">
        <v>0.2432</v>
      </c>
      <c r="U186" s="1">
        <f t="shared" si="45"/>
        <v>0.40051869704611387</v>
      </c>
      <c r="V186" s="1">
        <v>184</v>
      </c>
      <c r="W186" s="1">
        <f t="shared" si="46"/>
        <v>22.419095716941509</v>
      </c>
      <c r="X186" s="1">
        <f t="shared" si="47"/>
        <v>38.038604046465707</v>
      </c>
      <c r="Y186" s="1">
        <f t="shared" si="48"/>
        <v>0.96700888618646386</v>
      </c>
      <c r="Z186" s="1">
        <f t="shared" si="56"/>
        <v>-0.95</v>
      </c>
      <c r="AA186" s="1">
        <f t="shared" si="49"/>
        <v>6.056419840142107E-2</v>
      </c>
      <c r="AB186" s="1">
        <f t="shared" si="50"/>
        <v>2.4417388999999998</v>
      </c>
      <c r="AC186" s="1">
        <f t="shared" si="51"/>
        <v>1.6454923653694771</v>
      </c>
      <c r="AF186" s="1">
        <f t="shared" si="52"/>
        <v>12.103929028252452</v>
      </c>
      <c r="AG186" s="1">
        <f t="shared" si="53"/>
        <v>5.2646552736445011</v>
      </c>
      <c r="AH186" s="1">
        <f t="shared" si="54"/>
        <v>14.782417574868667</v>
      </c>
      <c r="AI186">
        <v>6.2</v>
      </c>
      <c r="AJ186">
        <v>14</v>
      </c>
      <c r="AK186">
        <v>102</v>
      </c>
      <c r="AL186">
        <v>15</v>
      </c>
      <c r="AM186">
        <v>9048</v>
      </c>
      <c r="AN186">
        <v>9065</v>
      </c>
      <c r="AO186">
        <v>9015</v>
      </c>
      <c r="AP186">
        <v>110</v>
      </c>
      <c r="AQ186">
        <v>0</v>
      </c>
    </row>
    <row r="187" spans="1:43">
      <c r="A187" s="27">
        <v>38171</v>
      </c>
      <c r="B187" s="27"/>
      <c r="C187">
        <v>26.3</v>
      </c>
      <c r="D187">
        <v>30.8</v>
      </c>
      <c r="E187">
        <v>21.1</v>
      </c>
      <c r="F187">
        <v>32</v>
      </c>
      <c r="G187">
        <v>17</v>
      </c>
      <c r="H187">
        <v>13</v>
      </c>
      <c r="I187" s="10">
        <v>935</v>
      </c>
      <c r="J187">
        <v>2.4</v>
      </c>
      <c r="K187" s="2">
        <v>10</v>
      </c>
      <c r="L187" s="1">
        <f t="shared" si="38"/>
        <v>6.4503784292731083</v>
      </c>
      <c r="M187" s="1">
        <f t="shared" si="39"/>
        <v>47</v>
      </c>
      <c r="N187" s="1">
        <f t="shared" si="40"/>
        <v>3.4226350066492657</v>
      </c>
      <c r="O187" s="1">
        <f t="shared" si="55"/>
        <v>0.20185603125120444</v>
      </c>
      <c r="P187" s="1">
        <f t="shared" si="41"/>
        <v>0.96590576305758669</v>
      </c>
      <c r="Q187">
        <f t="shared" si="42"/>
        <v>8.0448287462256296</v>
      </c>
      <c r="R187">
        <f t="shared" si="43"/>
        <v>12.801625674785985</v>
      </c>
      <c r="S187">
        <f t="shared" si="44"/>
        <v>1.6756054548149195</v>
      </c>
      <c r="T187">
        <v>0.2432</v>
      </c>
      <c r="U187" s="1">
        <f t="shared" si="45"/>
        <v>0.39903433270357103</v>
      </c>
      <c r="V187" s="1">
        <v>185</v>
      </c>
      <c r="W187" s="1">
        <f t="shared" si="46"/>
        <v>22.194769489670598</v>
      </c>
      <c r="X187" s="1">
        <f t="shared" si="47"/>
        <v>38.039526946606898</v>
      </c>
      <c r="Y187" s="1">
        <f t="shared" si="48"/>
        <v>0.96702693676973295</v>
      </c>
      <c r="Z187" s="1">
        <f t="shared" si="56"/>
        <v>0.45599999999999974</v>
      </c>
      <c r="AA187" s="1">
        <f t="shared" si="49"/>
        <v>6.0634553924765376E-2</v>
      </c>
      <c r="AB187" s="1">
        <f t="shared" si="50"/>
        <v>2.4389056999999998</v>
      </c>
      <c r="AC187" s="1">
        <f t="shared" si="51"/>
        <v>1.7950825804030659</v>
      </c>
      <c r="AF187" s="1">
        <f t="shared" si="52"/>
        <v>12.016760349135133</v>
      </c>
      <c r="AG187" s="1">
        <f t="shared" si="53"/>
        <v>5.1832328748555954</v>
      </c>
      <c r="AH187" s="1">
        <f t="shared" si="54"/>
        <v>13.268657640798578</v>
      </c>
      <c r="AI187">
        <v>4.5</v>
      </c>
      <c r="AJ187">
        <v>14</v>
      </c>
      <c r="AK187">
        <v>86</v>
      </c>
      <c r="AL187">
        <v>16</v>
      </c>
      <c r="AM187">
        <v>9043</v>
      </c>
      <c r="AN187">
        <v>9055</v>
      </c>
      <c r="AO187">
        <v>9029</v>
      </c>
      <c r="AP187">
        <v>105</v>
      </c>
      <c r="AQ187">
        <v>0</v>
      </c>
    </row>
    <row r="188" spans="1:43">
      <c r="A188" s="27">
        <v>38172</v>
      </c>
      <c r="B188" s="27"/>
      <c r="C188">
        <v>28.9</v>
      </c>
      <c r="D188">
        <v>35.5</v>
      </c>
      <c r="E188">
        <v>22.6</v>
      </c>
      <c r="F188">
        <v>22</v>
      </c>
      <c r="G188">
        <v>13</v>
      </c>
      <c r="H188">
        <v>13.4</v>
      </c>
      <c r="I188" s="10">
        <v>935</v>
      </c>
      <c r="J188">
        <v>3.2</v>
      </c>
      <c r="K188" s="2">
        <v>10</v>
      </c>
      <c r="L188" s="1">
        <f t="shared" si="38"/>
        <v>7.5066105262023832</v>
      </c>
      <c r="M188" s="1">
        <f t="shared" si="39"/>
        <v>31</v>
      </c>
      <c r="N188" s="1">
        <f t="shared" si="40"/>
        <v>3.983891221707661</v>
      </c>
      <c r="O188" s="1">
        <f t="shared" si="55"/>
        <v>0.23038984018272582</v>
      </c>
      <c r="P188" s="1">
        <f t="shared" si="41"/>
        <v>0.80099628629132591</v>
      </c>
      <c r="Q188">
        <f t="shared" si="42"/>
        <v>9.1525261844882912</v>
      </c>
      <c r="R188">
        <f t="shared" si="43"/>
        <v>12.798030925412517</v>
      </c>
      <c r="S188">
        <f t="shared" si="44"/>
        <v>1.6751349378812195</v>
      </c>
      <c r="T188">
        <v>0.2432</v>
      </c>
      <c r="U188" s="1">
        <f t="shared" si="45"/>
        <v>0.39743192095434626</v>
      </c>
      <c r="V188" s="1">
        <v>186</v>
      </c>
      <c r="W188" s="1">
        <f t="shared" si="46"/>
        <v>22.657416695054952</v>
      </c>
      <c r="X188" s="1">
        <f t="shared" si="47"/>
        <v>38.040763319570608</v>
      </c>
      <c r="Y188" s="1">
        <f t="shared" si="48"/>
        <v>0.96705474186354334</v>
      </c>
      <c r="Z188" s="1">
        <f t="shared" si="56"/>
        <v>0.98799999999999921</v>
      </c>
      <c r="AA188" s="1">
        <f t="shared" si="49"/>
        <v>6.0787553064190827E-2</v>
      </c>
      <c r="AB188" s="1">
        <f t="shared" si="50"/>
        <v>2.4327671</v>
      </c>
      <c r="AC188" s="1">
        <f t="shared" si="51"/>
        <v>2.3934434405374212</v>
      </c>
      <c r="AF188" s="1">
        <f t="shared" si="52"/>
        <v>14.675361043312686</v>
      </c>
      <c r="AG188" s="1">
        <f t="shared" si="53"/>
        <v>5.0566133575537648</v>
      </c>
      <c r="AH188" s="1">
        <f t="shared" si="54"/>
        <v>12.478795516774827</v>
      </c>
      <c r="AI188">
        <v>4.5</v>
      </c>
      <c r="AJ188">
        <v>10</v>
      </c>
      <c r="AK188">
        <v>67</v>
      </c>
      <c r="AL188">
        <v>14</v>
      </c>
      <c r="AM188">
        <v>9019</v>
      </c>
      <c r="AN188">
        <v>9041</v>
      </c>
      <c r="AO188">
        <v>8994</v>
      </c>
      <c r="AP188">
        <v>83</v>
      </c>
      <c r="AQ188">
        <v>0</v>
      </c>
    </row>
    <row r="189" spans="1:43">
      <c r="A189" s="27">
        <v>38173</v>
      </c>
      <c r="B189" s="27"/>
      <c r="C189">
        <v>24.5</v>
      </c>
      <c r="D189">
        <v>33.6</v>
      </c>
      <c r="E189">
        <v>17.5</v>
      </c>
      <c r="F189">
        <v>38</v>
      </c>
      <c r="G189">
        <v>14</v>
      </c>
      <c r="H189">
        <v>9.5</v>
      </c>
      <c r="I189" s="10">
        <v>935</v>
      </c>
      <c r="J189">
        <v>3.1</v>
      </c>
      <c r="K189" s="2">
        <v>10</v>
      </c>
      <c r="L189" s="1">
        <f t="shared" si="38"/>
        <v>6.5910608841287681</v>
      </c>
      <c r="M189" s="1">
        <f t="shared" si="39"/>
        <v>62</v>
      </c>
      <c r="N189" s="1">
        <f t="shared" si="40"/>
        <v>3.0756558121949107</v>
      </c>
      <c r="O189" s="1">
        <f t="shared" si="55"/>
        <v>0.18389520394995251</v>
      </c>
      <c r="P189" s="1">
        <f t="shared" si="41"/>
        <v>0.98445333745932495</v>
      </c>
      <c r="Q189">
        <f t="shared" si="42"/>
        <v>6.0404087456596542</v>
      </c>
      <c r="R189">
        <f t="shared" si="43"/>
        <v>12.794177992874648</v>
      </c>
      <c r="S189">
        <f t="shared" si="44"/>
        <v>1.6746306273396137</v>
      </c>
      <c r="T189">
        <v>0.2432</v>
      </c>
      <c r="U189" s="1">
        <f t="shared" si="45"/>
        <v>0.39571193584424447</v>
      </c>
      <c r="V189" s="1">
        <v>187</v>
      </c>
      <c r="W189" s="1">
        <f t="shared" si="46"/>
        <v>18.198375873970168</v>
      </c>
      <c r="X189" s="1">
        <f t="shared" si="47"/>
        <v>38.042292819412395</v>
      </c>
      <c r="Y189" s="1">
        <f t="shared" si="48"/>
        <v>0.96709229324223878</v>
      </c>
      <c r="Z189" s="1">
        <f t="shared" si="56"/>
        <v>-1.6719999999999995</v>
      </c>
      <c r="AA189" s="1">
        <f t="shared" si="49"/>
        <v>6.0529081830471954E-2</v>
      </c>
      <c r="AB189" s="1">
        <f t="shared" si="50"/>
        <v>2.4431555</v>
      </c>
      <c r="AC189" s="1">
        <f t="shared" si="51"/>
        <v>2.3186483330206267</v>
      </c>
      <c r="AF189" s="1">
        <f t="shared" si="52"/>
        <v>14.850730794191799</v>
      </c>
      <c r="AG189" s="1">
        <f t="shared" si="53"/>
        <v>4.5661525000817385</v>
      </c>
      <c r="AH189" s="1">
        <f t="shared" si="54"/>
        <v>13.110454299282697</v>
      </c>
      <c r="AI189">
        <v>12.5</v>
      </c>
      <c r="AJ189">
        <v>14</v>
      </c>
      <c r="AK189">
        <v>190</v>
      </c>
      <c r="AL189">
        <v>14</v>
      </c>
      <c r="AM189">
        <v>9021</v>
      </c>
      <c r="AN189">
        <v>9090</v>
      </c>
      <c r="AO189">
        <v>8977</v>
      </c>
      <c r="AP189">
        <v>110</v>
      </c>
      <c r="AQ189">
        <v>32700</v>
      </c>
    </row>
    <row r="190" spans="1:43">
      <c r="A190" s="27">
        <v>38174</v>
      </c>
      <c r="B190" s="27"/>
      <c r="C190">
        <v>19.8</v>
      </c>
      <c r="D190">
        <v>25.4</v>
      </c>
      <c r="E190">
        <v>14.5</v>
      </c>
      <c r="F190">
        <v>55</v>
      </c>
      <c r="G190">
        <v>33</v>
      </c>
      <c r="H190">
        <v>9.1</v>
      </c>
      <c r="I190" s="10">
        <v>935</v>
      </c>
      <c r="J190">
        <v>3</v>
      </c>
      <c r="K190" s="2">
        <v>10</v>
      </c>
      <c r="L190" s="1">
        <f t="shared" si="38"/>
        <v>5.2904987715785419</v>
      </c>
      <c r="M190" s="1">
        <f t="shared" si="39"/>
        <v>77</v>
      </c>
      <c r="N190" s="1">
        <f t="shared" si="40"/>
        <v>2.3102444669922537</v>
      </c>
      <c r="O190" s="1">
        <f t="shared" si="55"/>
        <v>0.14322727840469149</v>
      </c>
      <c r="P190" s="1">
        <f t="shared" si="41"/>
        <v>1.1713697712745892</v>
      </c>
      <c r="Q190">
        <f t="shared" si="42"/>
        <v>5.0461923553213319</v>
      </c>
      <c r="R190">
        <f t="shared" si="43"/>
        <v>12.790069157233507</v>
      </c>
      <c r="S190">
        <f t="shared" si="44"/>
        <v>1.6740928216274225</v>
      </c>
      <c r="T190">
        <v>0.2432</v>
      </c>
      <c r="U190" s="1">
        <f t="shared" si="45"/>
        <v>0.39387488620111616</v>
      </c>
      <c r="V190" s="1">
        <v>188</v>
      </c>
      <c r="W190" s="1">
        <f t="shared" si="46"/>
        <v>17.744657788578458</v>
      </c>
      <c r="X190" s="1">
        <f t="shared" si="47"/>
        <v>38.044093623027017</v>
      </c>
      <c r="Y190" s="1">
        <f t="shared" si="48"/>
        <v>0.96713957979689347</v>
      </c>
      <c r="Z190" s="1">
        <f t="shared" si="56"/>
        <v>-1.7859999999999998</v>
      </c>
      <c r="AA190" s="1">
        <f t="shared" si="49"/>
        <v>6.0255404552175866E-2</v>
      </c>
      <c r="AB190" s="1">
        <f t="shared" si="50"/>
        <v>2.4542522</v>
      </c>
      <c r="AC190" s="1">
        <f t="shared" si="51"/>
        <v>2.2438532255038321</v>
      </c>
      <c r="AF190" s="1">
        <f t="shared" si="52"/>
        <v>10.86215939977275</v>
      </c>
      <c r="AG190" s="1">
        <f t="shared" si="53"/>
        <v>4.6142565102113098</v>
      </c>
      <c r="AH190" s="1">
        <f t="shared" si="54"/>
        <v>12.846100078825479</v>
      </c>
      <c r="AI190">
        <v>10.3</v>
      </c>
      <c r="AJ190">
        <v>15</v>
      </c>
      <c r="AK190">
        <v>164</v>
      </c>
      <c r="AL190">
        <v>14</v>
      </c>
      <c r="AM190">
        <v>9071</v>
      </c>
      <c r="AN190">
        <v>9102</v>
      </c>
      <c r="AO190">
        <v>9051</v>
      </c>
      <c r="AP190">
        <v>127</v>
      </c>
      <c r="AQ190">
        <v>1</v>
      </c>
    </row>
    <row r="191" spans="1:43">
      <c r="A191" s="27">
        <v>38175</v>
      </c>
      <c r="B191" s="27"/>
      <c r="C191">
        <v>19.3</v>
      </c>
      <c r="D191">
        <v>24.7</v>
      </c>
      <c r="E191">
        <v>14.3</v>
      </c>
      <c r="F191">
        <v>60</v>
      </c>
      <c r="G191">
        <v>33</v>
      </c>
      <c r="H191">
        <v>13.2</v>
      </c>
      <c r="I191" s="10">
        <v>935</v>
      </c>
      <c r="J191">
        <v>1.9</v>
      </c>
      <c r="K191" s="2">
        <v>10</v>
      </c>
      <c r="L191" s="1">
        <f t="shared" si="38"/>
        <v>5.0971044388326909</v>
      </c>
      <c r="M191" s="1">
        <f t="shared" si="39"/>
        <v>87</v>
      </c>
      <c r="N191" s="1">
        <f t="shared" si="40"/>
        <v>2.2395912150894666</v>
      </c>
      <c r="O191" s="1">
        <f t="shared" si="55"/>
        <v>0.13938864787135799</v>
      </c>
      <c r="P191" s="1">
        <f t="shared" si="41"/>
        <v>1.2228632821841432</v>
      </c>
      <c r="Q191">
        <f t="shared" si="42"/>
        <v>6.8487112221109081</v>
      </c>
      <c r="R191">
        <f t="shared" si="43"/>
        <v>12.785706832716315</v>
      </c>
      <c r="S191">
        <f t="shared" si="44"/>
        <v>1.6735218367429732</v>
      </c>
      <c r="T191">
        <v>0.2432</v>
      </c>
      <c r="U191" s="1">
        <f t="shared" si="45"/>
        <v>0.39192131548432957</v>
      </c>
      <c r="V191" s="1">
        <v>189</v>
      </c>
      <c r="W191" s="1">
        <f t="shared" si="46"/>
        <v>22.446276398344189</v>
      </c>
      <c r="X191" s="1">
        <f t="shared" si="47"/>
        <v>38.046142458519746</v>
      </c>
      <c r="Y191" s="1">
        <f t="shared" si="48"/>
        <v>0.96719658753859772</v>
      </c>
      <c r="Z191" s="1">
        <f t="shared" si="56"/>
        <v>-0.19</v>
      </c>
      <c r="AA191" s="1">
        <f t="shared" si="49"/>
        <v>6.0226435521554975E-2</v>
      </c>
      <c r="AB191" s="1">
        <f t="shared" si="50"/>
        <v>2.4554326999999998</v>
      </c>
      <c r="AC191" s="1">
        <f t="shared" si="51"/>
        <v>1.4211070428190937</v>
      </c>
      <c r="AF191" s="1">
        <f t="shared" si="52"/>
        <v>10.469574822689859</v>
      </c>
      <c r="AG191" s="1">
        <f t="shared" si="53"/>
        <v>5.440596335931418</v>
      </c>
      <c r="AH191" s="1">
        <f t="shared" si="54"/>
        <v>13.890559923486835</v>
      </c>
      <c r="AI191">
        <v>6</v>
      </c>
      <c r="AJ191">
        <v>14</v>
      </c>
      <c r="AK191">
        <v>91</v>
      </c>
      <c r="AL191">
        <v>16</v>
      </c>
      <c r="AM191">
        <v>9108</v>
      </c>
      <c r="AN191">
        <v>9133</v>
      </c>
      <c r="AO191">
        <v>9084</v>
      </c>
      <c r="AP191">
        <v>127</v>
      </c>
      <c r="AQ191">
        <v>14</v>
      </c>
    </row>
    <row r="192" spans="1:43">
      <c r="A192" s="27">
        <v>38176</v>
      </c>
      <c r="B192" s="27"/>
      <c r="C192">
        <v>23.4</v>
      </c>
      <c r="D192">
        <v>31.3</v>
      </c>
      <c r="E192">
        <v>16.3</v>
      </c>
      <c r="F192">
        <v>37</v>
      </c>
      <c r="G192">
        <v>19</v>
      </c>
      <c r="H192">
        <v>13.2</v>
      </c>
      <c r="I192" s="10">
        <v>935</v>
      </c>
      <c r="J192">
        <v>2.4</v>
      </c>
      <c r="K192" s="2">
        <v>10</v>
      </c>
      <c r="L192" s="1">
        <f t="shared" si="38"/>
        <v>5.7201988530098138</v>
      </c>
      <c r="M192" s="1">
        <f t="shared" si="39"/>
        <v>55</v>
      </c>
      <c r="N192" s="1">
        <f t="shared" si="40"/>
        <v>2.8790726980801549</v>
      </c>
      <c r="O192" s="1">
        <f t="shared" si="55"/>
        <v>0.17359712280239986</v>
      </c>
      <c r="P192" s="1">
        <f t="shared" si="41"/>
        <v>0.94414024294159193</v>
      </c>
      <c r="Q192">
        <f t="shared" si="42"/>
        <v>8.0148724878079189</v>
      </c>
      <c r="R192">
        <f t="shared" si="43"/>
        <v>12.781093563104861</v>
      </c>
      <c r="S192">
        <f t="shared" si="44"/>
        <v>1.6729180056419977</v>
      </c>
      <c r="T192">
        <v>0.2432</v>
      </c>
      <c r="U192" s="1">
        <f t="shared" si="45"/>
        <v>0.38985180162399724</v>
      </c>
      <c r="V192" s="1">
        <v>190</v>
      </c>
      <c r="W192" s="1">
        <f t="shared" si="46"/>
        <v>22.453075602007026</v>
      </c>
      <c r="X192" s="1">
        <f t="shared" si="47"/>
        <v>38.048414635455188</v>
      </c>
      <c r="Y192" s="1">
        <f t="shared" si="48"/>
        <v>0.96726329960259716</v>
      </c>
      <c r="Z192" s="1">
        <f t="shared" si="56"/>
        <v>1.5579999999999992</v>
      </c>
      <c r="AA192" s="1">
        <f t="shared" si="49"/>
        <v>6.046480710439299E-2</v>
      </c>
      <c r="AB192" s="1">
        <f t="shared" si="50"/>
        <v>2.4457526000000001</v>
      </c>
      <c r="AC192" s="1">
        <f t="shared" si="51"/>
        <v>1.7950825804030659</v>
      </c>
      <c r="AF192" s="1">
        <f t="shared" si="52"/>
        <v>13.963916631811838</v>
      </c>
      <c r="AG192" s="1">
        <f t="shared" si="53"/>
        <v>5.1998407000035414</v>
      </c>
      <c r="AH192" s="1">
        <f t="shared" si="54"/>
        <v>12.036632421635588</v>
      </c>
      <c r="AI192">
        <v>4.2</v>
      </c>
      <c r="AJ192">
        <v>15</v>
      </c>
      <c r="AK192">
        <v>77</v>
      </c>
      <c r="AL192">
        <v>1</v>
      </c>
      <c r="AM192">
        <v>9048</v>
      </c>
      <c r="AN192">
        <v>9094</v>
      </c>
      <c r="AO192">
        <v>9007</v>
      </c>
      <c r="AP192">
        <v>94</v>
      </c>
      <c r="AQ192">
        <v>0</v>
      </c>
    </row>
    <row r="193" spans="1:43">
      <c r="A193" s="27">
        <v>38177</v>
      </c>
      <c r="B193" s="27"/>
      <c r="C193">
        <v>23.3</v>
      </c>
      <c r="D193">
        <v>29.5</v>
      </c>
      <c r="E193">
        <v>19.7</v>
      </c>
      <c r="F193">
        <v>38</v>
      </c>
      <c r="G193">
        <v>19</v>
      </c>
      <c r="H193">
        <v>5.2</v>
      </c>
      <c r="I193" s="10">
        <v>935</v>
      </c>
      <c r="J193">
        <v>3</v>
      </c>
      <c r="K193" s="2">
        <v>10</v>
      </c>
      <c r="L193" s="1">
        <f t="shared" si="38"/>
        <v>5.1494040419627831</v>
      </c>
      <c r="M193" s="1">
        <f t="shared" si="39"/>
        <v>57</v>
      </c>
      <c r="N193" s="1">
        <f t="shared" si="40"/>
        <v>2.8617578753097068</v>
      </c>
      <c r="O193" s="1">
        <f t="shared" si="55"/>
        <v>0.17268555787222203</v>
      </c>
      <c r="P193" s="1">
        <f t="shared" si="41"/>
        <v>1.0461509442792556</v>
      </c>
      <c r="Q193">
        <f t="shared" si="42"/>
        <v>3.5329863239917745</v>
      </c>
      <c r="R193">
        <f t="shared" si="43"/>
        <v>12.77623201693328</v>
      </c>
      <c r="S193">
        <f t="shared" si="44"/>
        <v>1.6722816776090681</v>
      </c>
      <c r="T193">
        <v>0.2432</v>
      </c>
      <c r="U193" s="1">
        <f t="shared" si="45"/>
        <v>0.38766695685000602</v>
      </c>
      <c r="V193" s="1">
        <v>191</v>
      </c>
      <c r="W193" s="1">
        <f t="shared" si="46"/>
        <v>13.287262821685651</v>
      </c>
      <c r="X193" s="1">
        <f t="shared" si="47"/>
        <v>38.050884076969858</v>
      </c>
      <c r="Y193" s="1">
        <f t="shared" si="48"/>
        <v>0.96733969625328131</v>
      </c>
      <c r="Z193" s="1">
        <f t="shared" si="56"/>
        <v>-3.7999999999999187E-2</v>
      </c>
      <c r="AA193" s="1">
        <f t="shared" si="49"/>
        <v>6.0458970715632346E-2</v>
      </c>
      <c r="AB193" s="1">
        <f t="shared" si="50"/>
        <v>2.4459887</v>
      </c>
      <c r="AC193" s="1">
        <f t="shared" si="51"/>
        <v>2.2438532255038321</v>
      </c>
      <c r="AF193" s="1">
        <f t="shared" si="52"/>
        <v>11.260234821091924</v>
      </c>
      <c r="AG193" s="1">
        <f t="shared" si="53"/>
        <v>3.8438859078335303</v>
      </c>
      <c r="AH193" s="1">
        <f t="shared" si="54"/>
        <v>9.1387122507560843</v>
      </c>
      <c r="AI193">
        <v>5.2</v>
      </c>
      <c r="AJ193">
        <v>15</v>
      </c>
      <c r="AK193">
        <v>100</v>
      </c>
      <c r="AL193">
        <v>14</v>
      </c>
      <c r="AM193">
        <v>9064</v>
      </c>
      <c r="AN193">
        <v>9087</v>
      </c>
      <c r="AO193">
        <v>9014</v>
      </c>
      <c r="AP193">
        <v>106</v>
      </c>
      <c r="AQ193">
        <v>0</v>
      </c>
    </row>
    <row r="194" spans="1:43">
      <c r="A194" s="27">
        <v>38178</v>
      </c>
      <c r="B194" s="27"/>
      <c r="C194">
        <v>24.4</v>
      </c>
      <c r="D194">
        <v>31.4</v>
      </c>
      <c r="E194">
        <v>19.7</v>
      </c>
      <c r="F194">
        <v>32</v>
      </c>
      <c r="G194">
        <v>15</v>
      </c>
      <c r="H194">
        <v>11.9</v>
      </c>
      <c r="I194" s="10">
        <v>935</v>
      </c>
      <c r="J194">
        <v>2.5</v>
      </c>
      <c r="K194" s="2">
        <v>10</v>
      </c>
      <c r="L194" s="1">
        <f t="shared" si="38"/>
        <v>6.0507382976046937</v>
      </c>
      <c r="M194" s="1">
        <f t="shared" si="39"/>
        <v>49</v>
      </c>
      <c r="N194" s="1">
        <f t="shared" si="40"/>
        <v>3.0573134102705319</v>
      </c>
      <c r="O194" s="1">
        <f t="shared" si="55"/>
        <v>0.18293822883895941</v>
      </c>
      <c r="P194" s="1">
        <f t="shared" si="41"/>
        <v>0.90731684371654353</v>
      </c>
      <c r="Q194">
        <f t="shared" si="42"/>
        <v>7.5678978850794403</v>
      </c>
      <c r="R194">
        <f t="shared" si="43"/>
        <v>12.771124982513157</v>
      </c>
      <c r="S194">
        <f t="shared" si="44"/>
        <v>1.6716132176064342</v>
      </c>
      <c r="T194">
        <v>0.2432</v>
      </c>
      <c r="U194" s="1">
        <f t="shared" si="45"/>
        <v>0.38536742751089892</v>
      </c>
      <c r="V194" s="1">
        <v>192</v>
      </c>
      <c r="W194" s="1">
        <f t="shared" si="46"/>
        <v>20.976584356995378</v>
      </c>
      <c r="X194" s="1">
        <f t="shared" si="47"/>
        <v>38.053523353733773</v>
      </c>
      <c r="Y194" s="1">
        <f t="shared" si="48"/>
        <v>0.96742575489002214</v>
      </c>
      <c r="Z194" s="1">
        <f t="shared" si="56"/>
        <v>0.41799999999999921</v>
      </c>
      <c r="AA194" s="1">
        <f t="shared" si="49"/>
        <v>6.052323302743106E-2</v>
      </c>
      <c r="AB194" s="1">
        <f t="shared" si="50"/>
        <v>2.4433916</v>
      </c>
      <c r="AC194" s="1">
        <f t="shared" si="51"/>
        <v>1.8698776879198602</v>
      </c>
      <c r="AF194" s="1">
        <f t="shared" si="52"/>
        <v>12.63362820500169</v>
      </c>
      <c r="AG194" s="1">
        <f t="shared" si="53"/>
        <v>4.9253103903837054</v>
      </c>
      <c r="AH194" s="1">
        <f t="shared" si="54"/>
        <v>12.299200772922333</v>
      </c>
      <c r="AI194">
        <v>5.6</v>
      </c>
      <c r="AJ194">
        <v>14</v>
      </c>
      <c r="AK194">
        <v>87</v>
      </c>
      <c r="AL194">
        <v>14</v>
      </c>
      <c r="AM194">
        <v>9046</v>
      </c>
      <c r="AN194">
        <v>9070</v>
      </c>
      <c r="AO194">
        <v>9018</v>
      </c>
      <c r="AP194">
        <v>94</v>
      </c>
      <c r="AQ194">
        <v>0</v>
      </c>
    </row>
    <row r="195" spans="1:43">
      <c r="A195" s="27">
        <v>38179</v>
      </c>
      <c r="B195" s="27"/>
      <c r="C195">
        <v>27.5</v>
      </c>
      <c r="D195">
        <v>34.5</v>
      </c>
      <c r="E195">
        <v>19.899999999999999</v>
      </c>
      <c r="F195">
        <v>23</v>
      </c>
      <c r="G195">
        <v>9</v>
      </c>
      <c r="H195">
        <v>13.3</v>
      </c>
      <c r="I195" s="10">
        <v>935</v>
      </c>
      <c r="J195">
        <v>2.6</v>
      </c>
      <c r="K195" s="2">
        <v>10</v>
      </c>
      <c r="L195" s="1">
        <f t="shared" si="38"/>
        <v>6.7149681552285907</v>
      </c>
      <c r="M195" s="1">
        <f t="shared" si="39"/>
        <v>37</v>
      </c>
      <c r="N195" s="1">
        <f t="shared" si="40"/>
        <v>3.6724723278933036</v>
      </c>
      <c r="O195" s="1">
        <f t="shared" si="55"/>
        <v>0.21463202576228591</v>
      </c>
      <c r="P195" s="1">
        <f t="shared" si="41"/>
        <v>0.6762443885186088</v>
      </c>
      <c r="Q195">
        <f t="shared" si="42"/>
        <v>9.3190047158045584</v>
      </c>
      <c r="R195">
        <f t="shared" si="43"/>
        <v>12.765775362804476</v>
      </c>
      <c r="S195">
        <f t="shared" si="44"/>
        <v>1.6709130056026802</v>
      </c>
      <c r="T195">
        <v>0.2432</v>
      </c>
      <c r="U195" s="1">
        <f t="shared" si="45"/>
        <v>0.38295389388266432</v>
      </c>
      <c r="V195" s="1">
        <v>193</v>
      </c>
      <c r="W195" s="1">
        <f t="shared" si="46"/>
        <v>22.590661609087888</v>
      </c>
      <c r="X195" s="1">
        <f t="shared" si="47"/>
        <v>38.056303719744307</v>
      </c>
      <c r="Y195" s="1">
        <f t="shared" si="48"/>
        <v>0.96752145005386037</v>
      </c>
      <c r="Z195" s="1">
        <f t="shared" si="56"/>
        <v>1.1780000000000006</v>
      </c>
      <c r="AA195" s="1">
        <f t="shared" si="49"/>
        <v>6.0705073097811188E-2</v>
      </c>
      <c r="AB195" s="1">
        <f t="shared" si="50"/>
        <v>2.4360724999999999</v>
      </c>
      <c r="AC195" s="1">
        <f t="shared" si="51"/>
        <v>1.9446727954366547</v>
      </c>
      <c r="AF195" s="1">
        <f t="shared" si="52"/>
        <v>15.150573420253885</v>
      </c>
      <c r="AG195" s="1">
        <f t="shared" si="53"/>
        <v>4.9570088421588823</v>
      </c>
      <c r="AH195" s="1">
        <f t="shared" si="54"/>
        <v>11.878400955295566</v>
      </c>
      <c r="AI195">
        <v>4.5999999999999996</v>
      </c>
      <c r="AJ195">
        <v>10</v>
      </c>
      <c r="AK195">
        <v>81</v>
      </c>
      <c r="AL195">
        <v>2</v>
      </c>
      <c r="AM195">
        <v>9025</v>
      </c>
      <c r="AN195">
        <v>9038</v>
      </c>
      <c r="AO195">
        <v>9002</v>
      </c>
      <c r="AP195">
        <v>74</v>
      </c>
      <c r="AQ195">
        <v>0</v>
      </c>
    </row>
    <row r="196" spans="1:43">
      <c r="A196" s="27">
        <v>38180</v>
      </c>
      <c r="B196" s="27"/>
      <c r="C196">
        <v>29.8</v>
      </c>
      <c r="D196">
        <v>37.700000000000003</v>
      </c>
      <c r="E196">
        <v>21.5</v>
      </c>
      <c r="F196">
        <v>19</v>
      </c>
      <c r="G196">
        <v>9</v>
      </c>
      <c r="H196">
        <v>13.8</v>
      </c>
      <c r="I196" s="10">
        <v>935</v>
      </c>
      <c r="J196">
        <v>3.1</v>
      </c>
      <c r="K196" s="2">
        <v>10</v>
      </c>
      <c r="L196" s="1">
        <f t="shared" ref="L196:L259" si="57">(0.408*O196*(W196-Q196-Z196)+AA196*AC196*(N196-P196)*900/(C196+273))/(O196+AA196*(1+0.34*AC196))</f>
        <v>7.6890497027691147</v>
      </c>
      <c r="M196" s="1">
        <f t="shared" ref="M196:M259" si="58">F196*2-G196</f>
        <v>29</v>
      </c>
      <c r="N196" s="1">
        <f t="shared" ref="N196:N259" si="59">0.611*EXP(17.27*C196/(C196+237.3))</f>
        <v>4.1960060990021146</v>
      </c>
      <c r="O196" s="1">
        <f t="shared" si="55"/>
        <v>0.24102399952161221</v>
      </c>
      <c r="P196" s="1">
        <f t="shared" ref="P196:P259" si="60">0.5*(M196/100)*0.611*EXP(17.27*E196/(E196+237.3))+0.5*(G196/100)*0.611*EXP(17.27*D196/(D196+237.3))</f>
        <v>0.66537062602836794</v>
      </c>
      <c r="Q196">
        <f t="shared" ref="Q196:Q259" si="61">2.45*(0.9*H196/R196+0.1)*(0.34-0.14*P196^0.5)*((D196+273)^4+(E196+273)^4)*10^(-9)</f>
        <v>9.9999890411848433</v>
      </c>
      <c r="R196">
        <f t="shared" ref="R196:R259" si="62">7.64*S196</f>
        <v>12.760186170151101</v>
      </c>
      <c r="S196">
        <f t="shared" ref="S196:S259" si="63">ACOS(-TAN(T196)*TAN(U196))</f>
        <v>1.670181435883652</v>
      </c>
      <c r="T196">
        <v>0.2432</v>
      </c>
      <c r="U196" s="1">
        <f t="shared" ref="U196:U259" si="64">0.409*SIN(0.0172*V196-1.39)</f>
        <v>0.38042706996748799</v>
      </c>
      <c r="V196" s="1">
        <v>194</v>
      </c>
      <c r="W196" s="1">
        <f t="shared" ref="W196:W259" si="65">0.77*(0.25+0.5*H196/R196)*X196</f>
        <v>23.173225287743339</v>
      </c>
      <c r="X196" s="1">
        <f t="shared" ref="X196:X259" si="66">37.6*Y196*(S196*SIN(T196)*SIN(U196)+COS(T196)*COS(U196)*SIN(S196))</f>
        <v>38.059195149933942</v>
      </c>
      <c r="Y196" s="1">
        <f t="shared" ref="Y196:Y259" si="67">1+0.033*COS(0.0172*V196)</f>
        <v>0.96762675343503657</v>
      </c>
      <c r="Z196" s="1">
        <f t="shared" si="56"/>
        <v>0.87400000000000033</v>
      </c>
      <c r="AA196" s="1">
        <f t="shared" ref="AA196:AA259" si="68">(0.00163*101.3*((293-0.0065*I196)/293)^5.26)/AB196</f>
        <v>6.0840694358086776E-2</v>
      </c>
      <c r="AB196" s="1">
        <f t="shared" ref="AB196:AB259" si="69">2.501-C196*2.361*10^(-3)</f>
        <v>2.4306421999999999</v>
      </c>
      <c r="AC196" s="1">
        <f t="shared" ref="AC196:AC259" si="70">4.87*J196/(LN(67.8*K196-5.42))</f>
        <v>2.3186483330206267</v>
      </c>
      <c r="AF196" s="1">
        <f t="shared" ref="AF196:AF259" si="71">0.0023*X196*(C196+17.8)*(D196-E196)^0.5</f>
        <v>16.770727250905523</v>
      </c>
      <c r="AG196" s="1">
        <f t="shared" ref="AG196:AG259" si="72">0.489+0.289*(W196-Q196)+0.023*C196</f>
        <v>4.9814652752554043</v>
      </c>
      <c r="AH196" s="1">
        <f t="shared" ref="AH196:AH259" si="73">1.26*O196/(O196+AA196)*(W196-Q196-Z196)</f>
        <v>12.373616642988441</v>
      </c>
      <c r="AI196">
        <v>5.5</v>
      </c>
      <c r="AJ196">
        <v>11</v>
      </c>
      <c r="AK196">
        <v>88</v>
      </c>
      <c r="AL196">
        <v>3</v>
      </c>
      <c r="AM196">
        <v>9014</v>
      </c>
      <c r="AN196">
        <v>9032</v>
      </c>
      <c r="AO196">
        <v>8989</v>
      </c>
      <c r="AP196">
        <v>71</v>
      </c>
      <c r="AQ196">
        <v>0</v>
      </c>
    </row>
    <row r="197" spans="1:43">
      <c r="A197" s="27">
        <v>38181</v>
      </c>
      <c r="B197" s="27"/>
      <c r="C197">
        <v>31.8</v>
      </c>
      <c r="D197">
        <v>39.5</v>
      </c>
      <c r="E197">
        <v>23.4</v>
      </c>
      <c r="F197">
        <v>16</v>
      </c>
      <c r="G197">
        <v>8</v>
      </c>
      <c r="H197">
        <v>13.6</v>
      </c>
      <c r="I197" s="10">
        <v>935</v>
      </c>
      <c r="J197">
        <v>4</v>
      </c>
      <c r="K197" s="2">
        <v>10</v>
      </c>
      <c r="L197" s="1">
        <f t="shared" si="57"/>
        <v>8.9677951088552312</v>
      </c>
      <c r="M197" s="1">
        <f t="shared" si="58"/>
        <v>24</v>
      </c>
      <c r="N197" s="1">
        <f t="shared" si="59"/>
        <v>4.7028403328310606</v>
      </c>
      <c r="O197" s="1">
        <f t="shared" ref="O197:O260" si="74">4098*N197/((C197+237.3)^2)</f>
        <v>0.26613671545836665</v>
      </c>
      <c r="P197" s="1">
        <f t="shared" si="60"/>
        <v>0.63283558592057942</v>
      </c>
      <c r="Q197">
        <f t="shared" si="61"/>
        <v>10.241892153506864</v>
      </c>
      <c r="R197">
        <f t="shared" si="62"/>
        <v>12.754360520899699</v>
      </c>
      <c r="S197">
        <f t="shared" si="63"/>
        <v>1.6694189163481281</v>
      </c>
      <c r="T197">
        <v>0.2432</v>
      </c>
      <c r="U197" s="1">
        <f t="shared" si="64"/>
        <v>0.37778770328252792</v>
      </c>
      <c r="V197" s="1">
        <v>195</v>
      </c>
      <c r="W197" s="1">
        <f t="shared" si="65"/>
        <v>22.952486068153682</v>
      </c>
      <c r="X197" s="1">
        <f t="shared" si="66"/>
        <v>38.062166379572176</v>
      </c>
      <c r="Y197" s="1">
        <f t="shared" si="67"/>
        <v>0.96774163388136636</v>
      </c>
      <c r="Z197" s="1">
        <f t="shared" si="56"/>
        <v>0.76</v>
      </c>
      <c r="AA197" s="1">
        <f t="shared" si="68"/>
        <v>6.0959119423659378E-2</v>
      </c>
      <c r="AB197" s="1">
        <f t="shared" si="69"/>
        <v>2.4259201999999997</v>
      </c>
      <c r="AC197" s="1">
        <f t="shared" si="70"/>
        <v>2.9918043006717765</v>
      </c>
      <c r="AF197" s="1">
        <f t="shared" si="71"/>
        <v>17.422719868311148</v>
      </c>
      <c r="AG197" s="1">
        <f t="shared" si="72"/>
        <v>4.8937616413329303</v>
      </c>
      <c r="AH197" s="1">
        <f t="shared" si="73"/>
        <v>12.251515476629743</v>
      </c>
      <c r="AI197">
        <v>5.4</v>
      </c>
      <c r="AJ197">
        <v>3</v>
      </c>
      <c r="AK197">
        <v>107</v>
      </c>
      <c r="AL197">
        <v>2</v>
      </c>
      <c r="AM197">
        <v>8998</v>
      </c>
      <c r="AN197">
        <v>9018</v>
      </c>
      <c r="AO197">
        <v>8968</v>
      </c>
      <c r="AP197">
        <v>70</v>
      </c>
      <c r="AQ197">
        <v>0</v>
      </c>
    </row>
    <row r="198" spans="1:43">
      <c r="A198" s="27">
        <v>38182</v>
      </c>
      <c r="B198" s="27"/>
      <c r="C198">
        <v>32.799999999999997</v>
      </c>
      <c r="D198">
        <v>40.6</v>
      </c>
      <c r="E198">
        <v>25.4</v>
      </c>
      <c r="F198">
        <v>17</v>
      </c>
      <c r="G198">
        <v>7</v>
      </c>
      <c r="H198">
        <v>12.8</v>
      </c>
      <c r="I198" s="10">
        <v>935</v>
      </c>
      <c r="J198">
        <v>4.3</v>
      </c>
      <c r="K198" s="2">
        <v>10</v>
      </c>
      <c r="L198" s="1">
        <f t="shared" si="57"/>
        <v>9.4270478139893541</v>
      </c>
      <c r="M198" s="1">
        <f t="shared" si="58"/>
        <v>27</v>
      </c>
      <c r="N198" s="1">
        <f t="shared" si="59"/>
        <v>4.9756206744262776</v>
      </c>
      <c r="O198" s="1">
        <f t="shared" si="74"/>
        <v>0.27949242987189987</v>
      </c>
      <c r="P198" s="1">
        <f t="shared" si="60"/>
        <v>0.70469267044968764</v>
      </c>
      <c r="Q198">
        <f t="shared" si="61"/>
        <v>9.6283311464722683</v>
      </c>
      <c r="R198">
        <f t="shared" si="62"/>
        <v>12.748301629921082</v>
      </c>
      <c r="S198">
        <f t="shared" si="63"/>
        <v>1.6686258677907175</v>
      </c>
      <c r="T198">
        <v>0.2432</v>
      </c>
      <c r="U198" s="1">
        <f t="shared" si="64"/>
        <v>0.37503657463877438</v>
      </c>
      <c r="V198" s="1">
        <v>196</v>
      </c>
      <c r="W198" s="1">
        <f t="shared" si="65"/>
        <v>22.04207532740023</v>
      </c>
      <c r="X198" s="1">
        <f t="shared" si="66"/>
        <v>38.065184945439356</v>
      </c>
      <c r="Y198" s="1">
        <f t="shared" si="67"/>
        <v>0.96786605740745657</v>
      </c>
      <c r="Z198" s="1">
        <f t="shared" ref="Z198:Z261" si="75">0.38*(C198-C197)</f>
        <v>0.37999999999999867</v>
      </c>
      <c r="AA198" s="1">
        <f t="shared" si="68"/>
        <v>6.1018505008694504E-2</v>
      </c>
      <c r="AB198" s="1">
        <f t="shared" si="69"/>
        <v>2.4235591999999997</v>
      </c>
      <c r="AC198" s="1">
        <f t="shared" si="70"/>
        <v>3.2161896232221592</v>
      </c>
      <c r="AF198" s="1">
        <f t="shared" si="71"/>
        <v>17.271421818781413</v>
      </c>
      <c r="AG198" s="1">
        <f t="shared" si="72"/>
        <v>4.8309720682881814</v>
      </c>
      <c r="AH198" s="1">
        <f t="shared" si="73"/>
        <v>12.445441458384851</v>
      </c>
      <c r="AI198">
        <v>9.5</v>
      </c>
      <c r="AJ198">
        <v>7</v>
      </c>
      <c r="AK198">
        <v>154</v>
      </c>
      <c r="AL198">
        <v>8</v>
      </c>
      <c r="AM198">
        <v>8981</v>
      </c>
      <c r="AN198">
        <v>8995</v>
      </c>
      <c r="AO198">
        <v>8957</v>
      </c>
      <c r="AP198">
        <v>79</v>
      </c>
      <c r="AQ198">
        <v>0</v>
      </c>
    </row>
    <row r="199" spans="1:43">
      <c r="A199" s="27">
        <v>38183</v>
      </c>
      <c r="B199" s="27"/>
      <c r="C199">
        <v>30.6</v>
      </c>
      <c r="D199">
        <v>37</v>
      </c>
      <c r="E199">
        <v>25.2</v>
      </c>
      <c r="F199">
        <v>27</v>
      </c>
      <c r="G199">
        <v>13</v>
      </c>
      <c r="H199">
        <v>11.1</v>
      </c>
      <c r="I199" s="10">
        <v>935</v>
      </c>
      <c r="J199">
        <v>2.6</v>
      </c>
      <c r="K199" s="2">
        <v>10</v>
      </c>
      <c r="L199" s="1">
        <f t="shared" si="57"/>
        <v>7.2938280877704642</v>
      </c>
      <c r="M199" s="1">
        <f t="shared" si="58"/>
        <v>41</v>
      </c>
      <c r="N199" s="1">
        <f t="shared" si="59"/>
        <v>4.3927298288211558</v>
      </c>
      <c r="O199" s="1">
        <f t="shared" si="74"/>
        <v>0.25081933959286418</v>
      </c>
      <c r="P199" s="1">
        <f t="shared" si="60"/>
        <v>1.0653827204806636</v>
      </c>
      <c r="Q199">
        <f t="shared" si="61"/>
        <v>7.2584031065007544</v>
      </c>
      <c r="R199">
        <f t="shared" si="62"/>
        <v>12.742012805052916</v>
      </c>
      <c r="S199">
        <f t="shared" si="63"/>
        <v>1.6678027231744654</v>
      </c>
      <c r="T199">
        <v>0.2432</v>
      </c>
      <c r="U199" s="1">
        <f t="shared" si="64"/>
        <v>0.3721744979100603</v>
      </c>
      <c r="V199" s="1">
        <v>197</v>
      </c>
      <c r="W199" s="1">
        <f t="shared" si="65"/>
        <v>20.095700709773755</v>
      </c>
      <c r="X199" s="1">
        <f t="shared" si="66"/>
        <v>38.068217228748267</v>
      </c>
      <c r="Y199" s="1">
        <f t="shared" si="67"/>
        <v>0.96799998720475866</v>
      </c>
      <c r="Z199" s="1">
        <f t="shared" si="75"/>
        <v>-0.83599999999999841</v>
      </c>
      <c r="AA199" s="1">
        <f t="shared" si="68"/>
        <v>6.0888009126026398E-2</v>
      </c>
      <c r="AB199" s="1">
        <f t="shared" si="69"/>
        <v>2.4287533999999997</v>
      </c>
      <c r="AC199" s="1">
        <f t="shared" si="70"/>
        <v>1.9446727954366547</v>
      </c>
      <c r="AF199" s="1">
        <f t="shared" si="71"/>
        <v>14.557162840714389</v>
      </c>
      <c r="AG199" s="1">
        <f t="shared" si="72"/>
        <v>4.902779007345897</v>
      </c>
      <c r="AH199" s="1">
        <f t="shared" si="73"/>
        <v>13.86301810382775</v>
      </c>
      <c r="AI199">
        <v>5.3</v>
      </c>
      <c r="AJ199">
        <v>14</v>
      </c>
      <c r="AK199">
        <v>93</v>
      </c>
      <c r="AL199">
        <v>14</v>
      </c>
      <c r="AM199">
        <v>8990</v>
      </c>
      <c r="AN199">
        <v>9006</v>
      </c>
      <c r="AO199">
        <v>8962</v>
      </c>
      <c r="AP199">
        <v>123</v>
      </c>
      <c r="AQ199">
        <v>0</v>
      </c>
    </row>
    <row r="200" spans="1:43">
      <c r="A200" s="27">
        <v>38184</v>
      </c>
      <c r="B200" s="27"/>
      <c r="C200">
        <v>30</v>
      </c>
      <c r="D200">
        <v>35.4</v>
      </c>
      <c r="E200">
        <v>25.5</v>
      </c>
      <c r="F200">
        <v>38</v>
      </c>
      <c r="G200">
        <v>28</v>
      </c>
      <c r="H200">
        <v>12.3</v>
      </c>
      <c r="I200" s="10">
        <v>935</v>
      </c>
      <c r="J200">
        <v>2.4</v>
      </c>
      <c r="K200" s="2">
        <v>10</v>
      </c>
      <c r="L200" s="1">
        <f t="shared" si="57"/>
        <v>6.9213477097794467</v>
      </c>
      <c r="M200" s="1">
        <f t="shared" si="58"/>
        <v>48</v>
      </c>
      <c r="N200" s="1">
        <f t="shared" si="59"/>
        <v>4.2444544055366036</v>
      </c>
      <c r="O200" s="1">
        <f t="shared" si="74"/>
        <v>0.24344222530257473</v>
      </c>
      <c r="P200" s="1">
        <f t="shared" si="60"/>
        <v>1.5884717110636593</v>
      </c>
      <c r="Q200">
        <f t="shared" si="61"/>
        <v>6.5965430903627489</v>
      </c>
      <c r="R200">
        <f t="shared" si="62"/>
        <v>12.735497441482599</v>
      </c>
      <c r="S200">
        <f t="shared" si="63"/>
        <v>1.666949926895628</v>
      </c>
      <c r="T200">
        <v>0.2432</v>
      </c>
      <c r="U200" s="1">
        <f t="shared" si="64"/>
        <v>0.36920231979229085</v>
      </c>
      <c r="V200" s="1">
        <v>198</v>
      </c>
      <c r="W200" s="1">
        <f t="shared" si="65"/>
        <v>21.484915701170419</v>
      </c>
      <c r="X200" s="1">
        <f t="shared" si="66"/>
        <v>38.071228499787701</v>
      </c>
      <c r="Y200" s="1">
        <f t="shared" si="67"/>
        <v>0.96814338365245811</v>
      </c>
      <c r="Z200" s="1">
        <f t="shared" si="75"/>
        <v>-0.22800000000000054</v>
      </c>
      <c r="AA200" s="1">
        <f t="shared" si="68"/>
        <v>6.0852516154864734E-2</v>
      </c>
      <c r="AB200" s="1">
        <f t="shared" si="69"/>
        <v>2.4301699999999999</v>
      </c>
      <c r="AC200" s="1">
        <f t="shared" si="70"/>
        <v>1.7950825804030659</v>
      </c>
      <c r="AF200" s="1">
        <f t="shared" si="71"/>
        <v>13.169528333288014</v>
      </c>
      <c r="AG200" s="1">
        <f t="shared" si="72"/>
        <v>5.4817396845234168</v>
      </c>
      <c r="AH200" s="1">
        <f t="shared" si="73"/>
        <v>15.237706196492693</v>
      </c>
      <c r="AI200">
        <v>3.7</v>
      </c>
      <c r="AJ200">
        <v>15</v>
      </c>
      <c r="AK200">
        <v>80</v>
      </c>
      <c r="AL200">
        <v>16</v>
      </c>
      <c r="AM200">
        <v>9001</v>
      </c>
      <c r="AN200">
        <v>9019</v>
      </c>
      <c r="AO200">
        <v>8975</v>
      </c>
      <c r="AP200">
        <v>159</v>
      </c>
      <c r="AQ200">
        <v>0</v>
      </c>
    </row>
    <row r="201" spans="1:43">
      <c r="A201" s="27">
        <v>38185</v>
      </c>
      <c r="B201" s="27"/>
      <c r="C201">
        <v>29</v>
      </c>
      <c r="D201">
        <v>33.200000000000003</v>
      </c>
      <c r="E201">
        <v>25.5</v>
      </c>
      <c r="F201">
        <v>37</v>
      </c>
      <c r="G201">
        <v>24</v>
      </c>
      <c r="H201">
        <v>12.8</v>
      </c>
      <c r="I201" s="10">
        <v>935</v>
      </c>
      <c r="J201">
        <v>3.4</v>
      </c>
      <c r="K201" s="2">
        <v>10</v>
      </c>
      <c r="L201" s="1">
        <f t="shared" si="57"/>
        <v>7.6463673265428627</v>
      </c>
      <c r="M201" s="1">
        <f t="shared" si="58"/>
        <v>50</v>
      </c>
      <c r="N201" s="1">
        <f t="shared" si="59"/>
        <v>4.0069892168508474</v>
      </c>
      <c r="O201" s="1">
        <f t="shared" si="74"/>
        <v>0.23155160459772403</v>
      </c>
      <c r="P201" s="1">
        <f t="shared" si="60"/>
        <v>1.4267285460498491</v>
      </c>
      <c r="Q201">
        <f t="shared" si="61"/>
        <v>7.1174385393964581</v>
      </c>
      <c r="R201">
        <f t="shared" si="62"/>
        <v>12.728759016088942</v>
      </c>
      <c r="S201">
        <f t="shared" si="63"/>
        <v>1.6660679340430553</v>
      </c>
      <c r="T201">
        <v>0.2432</v>
      </c>
      <c r="U201" s="1">
        <f t="shared" si="64"/>
        <v>0.36612091955296328</v>
      </c>
      <c r="V201" s="1">
        <v>199</v>
      </c>
      <c r="W201" s="1">
        <f t="shared" si="65"/>
        <v>22.069882459275362</v>
      </c>
      <c r="X201" s="1">
        <f t="shared" si="66"/>
        <v>38.074182964258831</v>
      </c>
      <c r="Y201" s="1">
        <f t="shared" si="67"/>
        <v>0.96829620432919572</v>
      </c>
      <c r="Z201" s="1">
        <f t="shared" si="75"/>
        <v>-0.38</v>
      </c>
      <c r="AA201" s="1">
        <f t="shared" si="68"/>
        <v>6.0793453067635166E-2</v>
      </c>
      <c r="AB201" s="1">
        <f t="shared" si="69"/>
        <v>2.432531</v>
      </c>
      <c r="AC201" s="1">
        <f t="shared" si="70"/>
        <v>2.5430336555710098</v>
      </c>
      <c r="AF201" s="1">
        <f t="shared" si="71"/>
        <v>11.372334995402735</v>
      </c>
      <c r="AG201" s="1">
        <f t="shared" si="72"/>
        <v>5.477256292845003</v>
      </c>
      <c r="AH201" s="1">
        <f t="shared" si="73"/>
        <v>15.301498666369639</v>
      </c>
      <c r="AI201">
        <v>6</v>
      </c>
      <c r="AJ201">
        <v>14</v>
      </c>
      <c r="AK201">
        <v>91</v>
      </c>
      <c r="AL201">
        <v>14</v>
      </c>
      <c r="AM201">
        <v>9013</v>
      </c>
      <c r="AN201">
        <v>9038</v>
      </c>
      <c r="AO201">
        <v>8984</v>
      </c>
      <c r="AP201">
        <v>149</v>
      </c>
      <c r="AQ201">
        <v>0</v>
      </c>
    </row>
    <row r="202" spans="1:43">
      <c r="A202" s="27">
        <v>38186</v>
      </c>
      <c r="B202" s="27"/>
      <c r="C202">
        <v>24.1</v>
      </c>
      <c r="D202">
        <v>30.3</v>
      </c>
      <c r="E202">
        <v>21.9</v>
      </c>
      <c r="F202">
        <v>58</v>
      </c>
      <c r="G202">
        <v>35</v>
      </c>
      <c r="H202">
        <v>6.5</v>
      </c>
      <c r="I202" s="10">
        <v>935</v>
      </c>
      <c r="J202">
        <v>2.2999999999999998</v>
      </c>
      <c r="K202" s="2">
        <v>10</v>
      </c>
      <c r="L202" s="1">
        <f t="shared" si="57"/>
        <v>4.9080576927685824</v>
      </c>
      <c r="M202" s="1">
        <f t="shared" si="58"/>
        <v>81</v>
      </c>
      <c r="N202" s="1">
        <f t="shared" si="59"/>
        <v>3.002857476413999</v>
      </c>
      <c r="O202" s="1">
        <f t="shared" si="74"/>
        <v>0.18009245049089101</v>
      </c>
      <c r="P202" s="1">
        <f t="shared" si="60"/>
        <v>1.8202881129224302</v>
      </c>
      <c r="Q202">
        <f t="shared" si="61"/>
        <v>3.3215928055300834</v>
      </c>
      <c r="R202">
        <f t="shared" si="62"/>
        <v>12.721801081760985</v>
      </c>
      <c r="S202">
        <f t="shared" si="63"/>
        <v>1.6651572096545793</v>
      </c>
      <c r="T202">
        <v>0.2432</v>
      </c>
      <c r="U202" s="1">
        <f t="shared" si="64"/>
        <v>0.36293120877105056</v>
      </c>
      <c r="V202" s="1">
        <v>200</v>
      </c>
      <c r="W202" s="1">
        <f t="shared" si="65"/>
        <v>14.819949787542752</v>
      </c>
      <c r="X202" s="1">
        <f t="shared" si="66"/>
        <v>38.077043811274081</v>
      </c>
      <c r="Y202" s="1">
        <f t="shared" si="67"/>
        <v>0.968458404025617</v>
      </c>
      <c r="Z202" s="1">
        <f t="shared" si="75"/>
        <v>-1.8619999999999994</v>
      </c>
      <c r="AA202" s="1">
        <f t="shared" si="68"/>
        <v>6.0505693398239427E-2</v>
      </c>
      <c r="AB202" s="1">
        <f t="shared" si="69"/>
        <v>2.4440998999999999</v>
      </c>
      <c r="AC202" s="1">
        <f t="shared" si="70"/>
        <v>1.7202874728862712</v>
      </c>
      <c r="AF202" s="1">
        <f t="shared" si="71"/>
        <v>10.635177085462933</v>
      </c>
      <c r="AG202" s="1">
        <f t="shared" si="72"/>
        <v>4.3663251678016612</v>
      </c>
      <c r="AH202" s="1">
        <f t="shared" si="73"/>
        <v>12.600617904537726</v>
      </c>
      <c r="AI202">
        <v>8.4</v>
      </c>
      <c r="AJ202">
        <v>15</v>
      </c>
      <c r="AK202">
        <v>122</v>
      </c>
      <c r="AL202">
        <v>15</v>
      </c>
      <c r="AM202">
        <v>9016</v>
      </c>
      <c r="AN202">
        <v>9026</v>
      </c>
      <c r="AO202">
        <v>8996</v>
      </c>
      <c r="AP202">
        <v>171</v>
      </c>
      <c r="AQ202">
        <v>0</v>
      </c>
    </row>
    <row r="203" spans="1:43">
      <c r="A203" s="27">
        <v>38187</v>
      </c>
      <c r="B203" s="27"/>
      <c r="C203">
        <v>16.3</v>
      </c>
      <c r="D203">
        <v>21.9</v>
      </c>
      <c r="E203">
        <v>15.5</v>
      </c>
      <c r="F203">
        <v>95</v>
      </c>
      <c r="G203">
        <v>68</v>
      </c>
      <c r="H203">
        <v>0</v>
      </c>
      <c r="I203" s="10">
        <v>935</v>
      </c>
      <c r="J203">
        <v>2.2999999999999998</v>
      </c>
      <c r="K203" s="2">
        <v>10</v>
      </c>
      <c r="L203" s="1">
        <f t="shared" si="57"/>
        <v>2.0386773780836558</v>
      </c>
      <c r="M203" s="1">
        <f t="shared" si="58"/>
        <v>122</v>
      </c>
      <c r="N203" s="1">
        <f t="shared" si="59"/>
        <v>1.8540295328498797</v>
      </c>
      <c r="O203" s="1">
        <f t="shared" si="74"/>
        <v>0.11813813305465656</v>
      </c>
      <c r="P203" s="1">
        <f t="shared" si="60"/>
        <v>1.9683402761421369</v>
      </c>
      <c r="Q203">
        <f t="shared" si="61"/>
        <v>0.50975277696722543</v>
      </c>
      <c r="R203">
        <f t="shared" si="62"/>
        <v>12.714627261711822</v>
      </c>
      <c r="S203">
        <f t="shared" si="63"/>
        <v>1.6642182279727518</v>
      </c>
      <c r="T203">
        <v>0.2432</v>
      </c>
      <c r="U203" s="1">
        <f t="shared" si="64"/>
        <v>0.35963413106732667</v>
      </c>
      <c r="V203" s="1">
        <v>201</v>
      </c>
      <c r="W203" s="1">
        <f t="shared" si="65"/>
        <v>7.3303563531245306</v>
      </c>
      <c r="X203" s="1">
        <f t="shared" si="66"/>
        <v>38.079773262984574</v>
      </c>
      <c r="Y203" s="1">
        <f t="shared" si="67"/>
        <v>0.96862993475774684</v>
      </c>
      <c r="Z203" s="1">
        <f t="shared" si="75"/>
        <v>-2.9640000000000004</v>
      </c>
      <c r="AA203" s="1">
        <f t="shared" si="68"/>
        <v>6.0053204608631582E-2</v>
      </c>
      <c r="AB203" s="1">
        <f t="shared" si="69"/>
        <v>2.4625157</v>
      </c>
      <c r="AC203" s="1">
        <f t="shared" si="70"/>
        <v>1.7202874728862712</v>
      </c>
      <c r="AF203" s="1">
        <f t="shared" si="71"/>
        <v>7.5555582095390186</v>
      </c>
      <c r="AG203" s="1">
        <f t="shared" si="72"/>
        <v>2.8350544335094607</v>
      </c>
      <c r="AH203" s="1">
        <f t="shared" si="73"/>
        <v>8.1736736816172826</v>
      </c>
      <c r="AI203">
        <v>6.4</v>
      </c>
      <c r="AJ203">
        <v>15</v>
      </c>
      <c r="AK203">
        <v>97</v>
      </c>
      <c r="AL203">
        <v>15</v>
      </c>
      <c r="AM203">
        <v>9010</v>
      </c>
      <c r="AN203">
        <v>9040</v>
      </c>
      <c r="AO203">
        <v>8994</v>
      </c>
      <c r="AP203">
        <v>175</v>
      </c>
      <c r="AQ203">
        <v>251</v>
      </c>
    </row>
    <row r="204" spans="1:43">
      <c r="A204" s="27">
        <v>38188</v>
      </c>
      <c r="B204" s="27"/>
      <c r="C204">
        <v>17.3</v>
      </c>
      <c r="D204">
        <v>22.1</v>
      </c>
      <c r="E204">
        <v>13.8</v>
      </c>
      <c r="F204">
        <v>76</v>
      </c>
      <c r="G204">
        <v>45</v>
      </c>
      <c r="H204">
        <v>4.4000000000000004</v>
      </c>
      <c r="I204" s="10">
        <v>935</v>
      </c>
      <c r="J204">
        <v>2.2999999999999998</v>
      </c>
      <c r="K204" s="2">
        <v>10</v>
      </c>
      <c r="L204" s="1">
        <f t="shared" si="57"/>
        <v>2.9834339386775195</v>
      </c>
      <c r="M204" s="1">
        <f t="shared" si="58"/>
        <v>107</v>
      </c>
      <c r="N204" s="1">
        <f t="shared" si="59"/>
        <v>1.975523510738511</v>
      </c>
      <c r="O204" s="1">
        <f t="shared" si="74"/>
        <v>0.12489278727820385</v>
      </c>
      <c r="P204" s="1">
        <f t="shared" si="60"/>
        <v>1.4432089251976716</v>
      </c>
      <c r="Q204">
        <f t="shared" si="61"/>
        <v>2.486369773578935</v>
      </c>
      <c r="R204">
        <f t="shared" si="62"/>
        <v>12.70724124380502</v>
      </c>
      <c r="S204">
        <f t="shared" si="63"/>
        <v>1.6632514717022278</v>
      </c>
      <c r="T204">
        <v>0.2432</v>
      </c>
      <c r="U204" s="1">
        <f t="shared" si="64"/>
        <v>0.35623066182521257</v>
      </c>
      <c r="V204" s="1">
        <v>202</v>
      </c>
      <c r="W204" s="1">
        <f t="shared" si="65"/>
        <v>12.407597809400437</v>
      </c>
      <c r="X204" s="1">
        <f t="shared" si="66"/>
        <v>38.08233262580022</v>
      </c>
      <c r="Y204" s="1">
        <f t="shared" si="67"/>
        <v>0.96881074578118453</v>
      </c>
      <c r="Z204" s="1">
        <f t="shared" si="75"/>
        <v>0.38</v>
      </c>
      <c r="AA204" s="1">
        <f t="shared" si="68"/>
        <v>6.0110837413625912E-2</v>
      </c>
      <c r="AB204" s="1">
        <f t="shared" si="69"/>
        <v>2.4601546999999999</v>
      </c>
      <c r="AC204" s="1">
        <f t="shared" si="70"/>
        <v>1.7202874728862712</v>
      </c>
      <c r="AF204" s="1">
        <f t="shared" si="71"/>
        <v>8.8572222158421727</v>
      </c>
      <c r="AG204" s="1">
        <f t="shared" si="72"/>
        <v>3.7541349023524142</v>
      </c>
      <c r="AH204" s="1">
        <f t="shared" si="73"/>
        <v>8.1158113115292778</v>
      </c>
      <c r="AI204">
        <v>6</v>
      </c>
      <c r="AJ204">
        <v>14</v>
      </c>
      <c r="AK204">
        <v>91</v>
      </c>
      <c r="AL204">
        <v>15</v>
      </c>
      <c r="AM204">
        <v>9029</v>
      </c>
      <c r="AN204">
        <v>9043</v>
      </c>
      <c r="AO204">
        <v>8998</v>
      </c>
      <c r="AP204">
        <v>144</v>
      </c>
      <c r="AQ204">
        <v>239</v>
      </c>
    </row>
    <row r="205" spans="1:43">
      <c r="A205" s="27">
        <v>38189</v>
      </c>
      <c r="B205" s="27"/>
      <c r="C205">
        <v>19.8</v>
      </c>
      <c r="D205">
        <v>23.5</v>
      </c>
      <c r="E205">
        <v>16.3</v>
      </c>
      <c r="F205">
        <v>50</v>
      </c>
      <c r="G205">
        <v>35</v>
      </c>
      <c r="H205">
        <v>5.3</v>
      </c>
      <c r="I205" s="10">
        <v>935</v>
      </c>
      <c r="J205">
        <v>2.5</v>
      </c>
      <c r="K205" s="2">
        <v>10</v>
      </c>
      <c r="L205" s="1">
        <f t="shared" si="57"/>
        <v>3.9422370763199592</v>
      </c>
      <c r="M205" s="1">
        <f t="shared" si="58"/>
        <v>65</v>
      </c>
      <c r="N205" s="1">
        <f t="shared" si="59"/>
        <v>2.3102444669922537</v>
      </c>
      <c r="O205" s="1">
        <f t="shared" si="74"/>
        <v>0.14322727840469149</v>
      </c>
      <c r="P205" s="1">
        <f t="shared" si="60"/>
        <v>1.109443402847615</v>
      </c>
      <c r="Q205">
        <f t="shared" si="61"/>
        <v>3.3054141151822449</v>
      </c>
      <c r="R205">
        <f t="shared" si="62"/>
        <v>12.699646774910498</v>
      </c>
      <c r="S205">
        <f t="shared" si="63"/>
        <v>1.6622574312710077</v>
      </c>
      <c r="T205">
        <v>0.2432</v>
      </c>
      <c r="U205" s="1">
        <f t="shared" si="64"/>
        <v>0.35272180790222629</v>
      </c>
      <c r="V205" s="1">
        <v>203</v>
      </c>
      <c r="W205" s="1">
        <f t="shared" si="65"/>
        <v>13.450510467548286</v>
      </c>
      <c r="X205" s="1">
        <f t="shared" si="66"/>
        <v>38.084682343163784</v>
      </c>
      <c r="Y205" s="1">
        <f t="shared" si="67"/>
        <v>0.96900078360611541</v>
      </c>
      <c r="Z205" s="1">
        <f t="shared" si="75"/>
        <v>0.95</v>
      </c>
      <c r="AA205" s="1">
        <f t="shared" si="68"/>
        <v>6.0255404552175866E-2</v>
      </c>
      <c r="AB205" s="1">
        <f t="shared" si="69"/>
        <v>2.4542522</v>
      </c>
      <c r="AC205" s="1">
        <f t="shared" si="70"/>
        <v>1.8698776879198602</v>
      </c>
      <c r="AF205" s="1">
        <f t="shared" si="71"/>
        <v>8.8375577903121609</v>
      </c>
      <c r="AG205" s="1">
        <f t="shared" si="72"/>
        <v>3.8763328458337853</v>
      </c>
      <c r="AH205" s="1">
        <f t="shared" si="73"/>
        <v>8.1550215657751988</v>
      </c>
      <c r="AI205">
        <v>6.1</v>
      </c>
      <c r="AJ205">
        <v>14</v>
      </c>
      <c r="AK205">
        <v>105</v>
      </c>
      <c r="AL205">
        <v>14</v>
      </c>
      <c r="AM205">
        <v>9046</v>
      </c>
      <c r="AN205">
        <v>9059</v>
      </c>
      <c r="AO205">
        <v>9036</v>
      </c>
      <c r="AP205">
        <v>114</v>
      </c>
      <c r="AQ205">
        <v>32700</v>
      </c>
    </row>
    <row r="206" spans="1:43">
      <c r="A206" s="27">
        <v>38190</v>
      </c>
      <c r="B206" s="27"/>
      <c r="C206">
        <v>20.3</v>
      </c>
      <c r="D206">
        <v>24.6</v>
      </c>
      <c r="E206">
        <v>16.7</v>
      </c>
      <c r="F206">
        <v>59</v>
      </c>
      <c r="G206">
        <v>38</v>
      </c>
      <c r="H206">
        <v>13.6</v>
      </c>
      <c r="I206" s="10">
        <v>935</v>
      </c>
      <c r="J206">
        <v>2.4</v>
      </c>
      <c r="K206" s="2">
        <v>10</v>
      </c>
      <c r="L206" s="1">
        <f t="shared" si="57"/>
        <v>5.3311432733940629</v>
      </c>
      <c r="M206" s="1">
        <f t="shared" si="58"/>
        <v>80</v>
      </c>
      <c r="N206" s="1">
        <f t="shared" si="59"/>
        <v>2.382839317414553</v>
      </c>
      <c r="O206" s="1">
        <f t="shared" si="74"/>
        <v>0.14715499020408218</v>
      </c>
      <c r="P206" s="1">
        <f t="shared" si="60"/>
        <v>1.3486050180632971</v>
      </c>
      <c r="Q206">
        <f t="shared" si="61"/>
        <v>6.8879690386180243</v>
      </c>
      <c r="R206">
        <f t="shared" si="62"/>
        <v>12.69184765530631</v>
      </c>
      <c r="S206">
        <f t="shared" si="63"/>
        <v>1.6612366040976845</v>
      </c>
      <c r="T206">
        <v>0.2432</v>
      </c>
      <c r="U206" s="1">
        <f t="shared" si="64"/>
        <v>0.34910860733212101</v>
      </c>
      <c r="V206" s="1">
        <v>204</v>
      </c>
      <c r="W206" s="1">
        <f t="shared" si="65"/>
        <v>23.044342209403496</v>
      </c>
      <c r="X206" s="1">
        <f t="shared" si="66"/>
        <v>38.086782049837076</v>
      </c>
      <c r="Y206" s="1">
        <f t="shared" si="67"/>
        <v>0.96919999201313556</v>
      </c>
      <c r="Z206" s="1">
        <f t="shared" si="75"/>
        <v>0.19</v>
      </c>
      <c r="AA206" s="1">
        <f t="shared" si="68"/>
        <v>6.0284401464526148E-2</v>
      </c>
      <c r="AB206" s="1">
        <f t="shared" si="69"/>
        <v>2.4530716999999997</v>
      </c>
      <c r="AC206" s="1">
        <f t="shared" si="70"/>
        <v>1.7950825804030659</v>
      </c>
      <c r="AF206" s="1">
        <f t="shared" si="71"/>
        <v>9.3808164418154867</v>
      </c>
      <c r="AG206" s="1">
        <f t="shared" si="72"/>
        <v>5.6250918463570008</v>
      </c>
      <c r="AH206" s="1">
        <f t="shared" si="73"/>
        <v>14.271203027011595</v>
      </c>
      <c r="AI206">
        <v>4</v>
      </c>
      <c r="AJ206">
        <v>15</v>
      </c>
      <c r="AK206">
        <v>65</v>
      </c>
      <c r="AL206">
        <v>1</v>
      </c>
      <c r="AM206">
        <v>9057</v>
      </c>
      <c r="AN206">
        <v>9069</v>
      </c>
      <c r="AO206">
        <v>9035</v>
      </c>
      <c r="AP206">
        <v>139</v>
      </c>
      <c r="AQ206">
        <v>0</v>
      </c>
    </row>
    <row r="207" spans="1:43">
      <c r="A207" s="27">
        <v>38191</v>
      </c>
      <c r="B207" s="27"/>
      <c r="C207">
        <v>23.1</v>
      </c>
      <c r="D207">
        <v>29.9</v>
      </c>
      <c r="E207">
        <v>17.5</v>
      </c>
      <c r="F207">
        <v>51</v>
      </c>
      <c r="G207">
        <v>21</v>
      </c>
      <c r="H207">
        <v>13.6</v>
      </c>
      <c r="I207" s="10">
        <v>935</v>
      </c>
      <c r="J207">
        <v>2.2999999999999998</v>
      </c>
      <c r="K207" s="2">
        <v>10</v>
      </c>
      <c r="L207" s="1">
        <f t="shared" si="57"/>
        <v>5.672095030379217</v>
      </c>
      <c r="M207" s="1">
        <f t="shared" si="58"/>
        <v>81</v>
      </c>
      <c r="N207" s="1">
        <f t="shared" si="59"/>
        <v>2.8274007005475887</v>
      </c>
      <c r="O207" s="1">
        <f t="shared" si="74"/>
        <v>0.17087453885850928</v>
      </c>
      <c r="P207" s="1">
        <f t="shared" si="60"/>
        <v>1.2533777774284076</v>
      </c>
      <c r="Q207">
        <f t="shared" si="61"/>
        <v>7.4307395383318298</v>
      </c>
      <c r="R207">
        <f t="shared" si="62"/>
        <v>12.683847733142015</v>
      </c>
      <c r="S207">
        <f t="shared" si="63"/>
        <v>1.6601894938667558</v>
      </c>
      <c r="T207">
        <v>0.2432</v>
      </c>
      <c r="U207" s="1">
        <f t="shared" si="64"/>
        <v>0.34539212901780092</v>
      </c>
      <c r="V207" s="1">
        <v>205</v>
      </c>
      <c r="W207" s="1">
        <f t="shared" si="65"/>
        <v>23.0553471886412</v>
      </c>
      <c r="X207" s="1">
        <f t="shared" si="66"/>
        <v>38.088590627654959</v>
      </c>
      <c r="Y207" s="1">
        <f t="shared" si="67"/>
        <v>0.96940831206988276</v>
      </c>
      <c r="Z207" s="1">
        <f t="shared" si="75"/>
        <v>1.0640000000000003</v>
      </c>
      <c r="AA207" s="1">
        <f t="shared" si="68"/>
        <v>6.0447301317616657E-2</v>
      </c>
      <c r="AB207" s="1">
        <f t="shared" si="69"/>
        <v>2.4464608999999999</v>
      </c>
      <c r="AC207" s="1">
        <f t="shared" si="70"/>
        <v>1.7202874728862712</v>
      </c>
      <c r="AF207" s="1">
        <f t="shared" si="71"/>
        <v>12.617022850112463</v>
      </c>
      <c r="AG207" s="1">
        <f t="shared" si="72"/>
        <v>5.5358116109394073</v>
      </c>
      <c r="AH207" s="1">
        <f t="shared" si="73"/>
        <v>13.552229940646477</v>
      </c>
      <c r="AI207">
        <v>3.7</v>
      </c>
      <c r="AJ207">
        <v>1</v>
      </c>
      <c r="AK207">
        <v>77</v>
      </c>
      <c r="AL207">
        <v>1</v>
      </c>
      <c r="AM207">
        <v>9056</v>
      </c>
      <c r="AN207">
        <v>9075</v>
      </c>
      <c r="AO207">
        <v>9028</v>
      </c>
      <c r="AP207">
        <v>133</v>
      </c>
      <c r="AQ207">
        <v>0</v>
      </c>
    </row>
    <row r="208" spans="1:43">
      <c r="A208" s="27">
        <v>38192</v>
      </c>
      <c r="B208" s="27"/>
      <c r="C208">
        <v>24.3</v>
      </c>
      <c r="D208">
        <v>28.9</v>
      </c>
      <c r="E208">
        <v>20.100000000000001</v>
      </c>
      <c r="F208">
        <v>39</v>
      </c>
      <c r="G208">
        <v>21</v>
      </c>
      <c r="H208">
        <v>9.3000000000000007</v>
      </c>
      <c r="I208" s="10">
        <v>935</v>
      </c>
      <c r="J208">
        <v>1.8</v>
      </c>
      <c r="K208" s="2">
        <v>10</v>
      </c>
      <c r="L208" s="1">
        <f t="shared" si="57"/>
        <v>5.0691202310501255</v>
      </c>
      <c r="M208" s="1">
        <f t="shared" si="58"/>
        <v>57</v>
      </c>
      <c r="N208" s="1">
        <f t="shared" si="59"/>
        <v>3.0390664996731562</v>
      </c>
      <c r="O208" s="1">
        <f t="shared" si="74"/>
        <v>0.18198545465420676</v>
      </c>
      <c r="P208" s="1">
        <f t="shared" si="60"/>
        <v>1.0890747534376093</v>
      </c>
      <c r="Q208">
        <f t="shared" si="61"/>
        <v>5.6660896077619363</v>
      </c>
      <c r="R208">
        <f t="shared" si="62"/>
        <v>12.675650898978699</v>
      </c>
      <c r="S208">
        <f t="shared" si="63"/>
        <v>1.6591166098139658</v>
      </c>
      <c r="T208">
        <v>0.2432</v>
      </c>
      <c r="U208" s="1">
        <f t="shared" si="64"/>
        <v>0.34157347241510483</v>
      </c>
      <c r="V208" s="1">
        <v>206</v>
      </c>
      <c r="W208" s="1">
        <f t="shared" si="65"/>
        <v>18.091665488758068</v>
      </c>
      <c r="X208" s="1">
        <f t="shared" si="66"/>
        <v>38.090066262699594</v>
      </c>
      <c r="Y208" s="1">
        <f t="shared" si="67"/>
        <v>0.96962568214847056</v>
      </c>
      <c r="Z208" s="1">
        <f t="shared" si="75"/>
        <v>0.45599999999999974</v>
      </c>
      <c r="AA208" s="1">
        <f t="shared" si="68"/>
        <v>6.0517385354597032E-2</v>
      </c>
      <c r="AB208" s="1">
        <f t="shared" si="69"/>
        <v>2.4436277</v>
      </c>
      <c r="AC208" s="1">
        <f t="shared" si="70"/>
        <v>1.3463119353022994</v>
      </c>
      <c r="AF208" s="1">
        <f t="shared" si="71"/>
        <v>10.941150604041509</v>
      </c>
      <c r="AG208" s="1">
        <f t="shared" si="72"/>
        <v>4.6388914296078809</v>
      </c>
      <c r="AH208" s="1">
        <f t="shared" si="73"/>
        <v>11.317986102302784</v>
      </c>
      <c r="AI208">
        <v>3.8</v>
      </c>
      <c r="AJ208">
        <v>15</v>
      </c>
      <c r="AK208">
        <v>63</v>
      </c>
      <c r="AL208">
        <v>14</v>
      </c>
      <c r="AM208">
        <v>9034</v>
      </c>
      <c r="AN208">
        <v>9046</v>
      </c>
      <c r="AO208">
        <v>9015</v>
      </c>
      <c r="AP208">
        <v>118</v>
      </c>
      <c r="AQ208">
        <v>32700</v>
      </c>
    </row>
    <row r="209" spans="1:43">
      <c r="A209" s="27">
        <v>38193</v>
      </c>
      <c r="B209" s="27"/>
      <c r="C209">
        <v>21.7</v>
      </c>
      <c r="D209">
        <v>27.8</v>
      </c>
      <c r="E209">
        <v>18.2</v>
      </c>
      <c r="F209">
        <v>52</v>
      </c>
      <c r="G209">
        <v>32</v>
      </c>
      <c r="H209">
        <v>8.1</v>
      </c>
      <c r="I209" s="10">
        <v>935</v>
      </c>
      <c r="J209">
        <v>2.7</v>
      </c>
      <c r="K209" s="2">
        <v>10</v>
      </c>
      <c r="L209" s="1">
        <f t="shared" si="57"/>
        <v>5.0581388002816956</v>
      </c>
      <c r="M209" s="1">
        <f t="shared" si="58"/>
        <v>72</v>
      </c>
      <c r="N209" s="1">
        <f t="shared" si="59"/>
        <v>2.5968200171391636</v>
      </c>
      <c r="O209" s="1">
        <f t="shared" si="74"/>
        <v>0.15864057527819042</v>
      </c>
      <c r="P209" s="1">
        <f t="shared" si="60"/>
        <v>1.3506553119445548</v>
      </c>
      <c r="Q209">
        <f t="shared" si="61"/>
        <v>4.5120051581604468</v>
      </c>
      <c r="R209">
        <f t="shared" si="62"/>
        <v>12.6672610804199</v>
      </c>
      <c r="S209">
        <f t="shared" si="63"/>
        <v>1.6580184660235471</v>
      </c>
      <c r="T209">
        <v>0.2432</v>
      </c>
      <c r="U209" s="1">
        <f t="shared" si="64"/>
        <v>0.33765376720755119</v>
      </c>
      <c r="V209" s="1">
        <v>207</v>
      </c>
      <c r="W209" s="1">
        <f t="shared" si="65"/>
        <v>16.710054443387019</v>
      </c>
      <c r="X209" s="1">
        <f t="shared" si="66"/>
        <v>38.09116650384464</v>
      </c>
      <c r="Y209" s="1">
        <f t="shared" si="67"/>
        <v>0.96985203794372055</v>
      </c>
      <c r="Z209" s="1">
        <f t="shared" si="75"/>
        <v>-0.98800000000000054</v>
      </c>
      <c r="AA209" s="1">
        <f t="shared" si="68"/>
        <v>6.0365741493001862E-2</v>
      </c>
      <c r="AB209" s="1">
        <f t="shared" si="69"/>
        <v>2.4497662999999998</v>
      </c>
      <c r="AC209" s="1">
        <f t="shared" si="70"/>
        <v>2.019467902953449</v>
      </c>
      <c r="AF209" s="1">
        <f t="shared" si="71"/>
        <v>10.722222640889058</v>
      </c>
      <c r="AG209" s="1">
        <f t="shared" si="72"/>
        <v>4.5133362434304791</v>
      </c>
      <c r="AH209" s="1">
        <f t="shared" si="73"/>
        <v>12.034910767048212</v>
      </c>
      <c r="AI209">
        <v>8.6</v>
      </c>
      <c r="AJ209">
        <v>14</v>
      </c>
      <c r="AK209">
        <v>126</v>
      </c>
      <c r="AL209">
        <v>14</v>
      </c>
      <c r="AM209">
        <v>9063</v>
      </c>
      <c r="AN209">
        <v>9070</v>
      </c>
      <c r="AO209">
        <v>9020</v>
      </c>
      <c r="AP209">
        <v>131</v>
      </c>
      <c r="AQ209">
        <v>32700</v>
      </c>
    </row>
    <row r="210" spans="1:43">
      <c r="A210" s="27">
        <v>38194</v>
      </c>
      <c r="B210" s="27"/>
      <c r="C210">
        <v>20.8</v>
      </c>
      <c r="D210">
        <v>25</v>
      </c>
      <c r="E210">
        <v>18.3</v>
      </c>
      <c r="F210">
        <v>61</v>
      </c>
      <c r="G210">
        <v>40</v>
      </c>
      <c r="H210">
        <v>9.8000000000000007</v>
      </c>
      <c r="I210" s="10">
        <v>935</v>
      </c>
      <c r="J210">
        <v>1.7</v>
      </c>
      <c r="K210" s="2">
        <v>10</v>
      </c>
      <c r="L210" s="1">
        <f t="shared" si="57"/>
        <v>4.6004871785038217</v>
      </c>
      <c r="M210" s="1">
        <f t="shared" si="58"/>
        <v>82</v>
      </c>
      <c r="N210" s="1">
        <f t="shared" si="59"/>
        <v>2.457420719105694</v>
      </c>
      <c r="O210" s="1">
        <f t="shared" si="74"/>
        <v>0.15117342777308698</v>
      </c>
      <c r="P210" s="1">
        <f t="shared" si="60"/>
        <v>1.4963758403467122</v>
      </c>
      <c r="Q210">
        <f t="shared" si="61"/>
        <v>4.9694586214026861</v>
      </c>
      <c r="R210">
        <f t="shared" si="62"/>
        <v>12.658682236846975</v>
      </c>
      <c r="S210">
        <f t="shared" si="63"/>
        <v>1.6568955807391328</v>
      </c>
      <c r="T210">
        <v>0.2432</v>
      </c>
      <c r="U210" s="1">
        <f t="shared" si="64"/>
        <v>0.33363417297214087</v>
      </c>
      <c r="V210" s="1">
        <v>208</v>
      </c>
      <c r="W210" s="1">
        <f t="shared" si="65"/>
        <v>18.686196202220469</v>
      </c>
      <c r="X210" s="1">
        <f t="shared" si="66"/>
        <v>38.091848322615689</v>
      </c>
      <c r="Y210" s="1">
        <f t="shared" si="67"/>
        <v>0.97008731249218494</v>
      </c>
      <c r="Z210" s="1">
        <f t="shared" si="75"/>
        <v>-0.34199999999999947</v>
      </c>
      <c r="AA210" s="1">
        <f t="shared" si="68"/>
        <v>6.0313426298878037E-2</v>
      </c>
      <c r="AB210" s="1">
        <f t="shared" si="69"/>
        <v>2.4518911999999999</v>
      </c>
      <c r="AC210" s="1">
        <f t="shared" si="70"/>
        <v>1.2715168277855049</v>
      </c>
      <c r="AF210" s="1">
        <f t="shared" si="71"/>
        <v>8.7535574904232636</v>
      </c>
      <c r="AG210" s="1">
        <f t="shared" si="72"/>
        <v>4.9315371608563385</v>
      </c>
      <c r="AH210" s="1">
        <f t="shared" si="73"/>
        <v>12.662193709730468</v>
      </c>
      <c r="AI210">
        <v>6.4</v>
      </c>
      <c r="AJ210">
        <v>14</v>
      </c>
      <c r="AK210">
        <v>91</v>
      </c>
      <c r="AL210">
        <v>14</v>
      </c>
      <c r="AM210">
        <v>9086</v>
      </c>
      <c r="AN210">
        <v>9100</v>
      </c>
      <c r="AO210">
        <v>9068</v>
      </c>
      <c r="AP210">
        <v>147</v>
      </c>
      <c r="AQ210">
        <v>4</v>
      </c>
    </row>
    <row r="211" spans="1:43">
      <c r="A211" s="27">
        <v>38195</v>
      </c>
      <c r="B211" s="27"/>
      <c r="C211">
        <v>22.8</v>
      </c>
      <c r="D211">
        <v>28.8</v>
      </c>
      <c r="E211">
        <v>17.5</v>
      </c>
      <c r="F211">
        <v>42</v>
      </c>
      <c r="G211">
        <v>17</v>
      </c>
      <c r="H211">
        <v>13</v>
      </c>
      <c r="I211" s="10">
        <v>935</v>
      </c>
      <c r="J211">
        <v>2.5</v>
      </c>
      <c r="K211" s="2">
        <v>10</v>
      </c>
      <c r="L211" s="1">
        <f t="shared" si="57"/>
        <v>5.8553483064865848</v>
      </c>
      <c r="M211" s="1">
        <f t="shared" si="58"/>
        <v>67</v>
      </c>
      <c r="N211" s="1">
        <f t="shared" si="59"/>
        <v>2.7765400845935013</v>
      </c>
      <c r="O211" s="1">
        <f t="shared" si="74"/>
        <v>0.16818807403747749</v>
      </c>
      <c r="P211" s="1">
        <f t="shared" si="60"/>
        <v>1.006892298417017</v>
      </c>
      <c r="Q211">
        <f t="shared" si="61"/>
        <v>7.7242780255717483</v>
      </c>
      <c r="R211">
        <f t="shared" si="62"/>
        <v>12.649918354271563</v>
      </c>
      <c r="S211">
        <f t="shared" si="63"/>
        <v>1.6557484756899952</v>
      </c>
      <c r="T211">
        <v>0.2432</v>
      </c>
      <c r="U211" s="1">
        <f t="shared" si="64"/>
        <v>0.32951587883631578</v>
      </c>
      <c r="V211" s="1">
        <v>209</v>
      </c>
      <c r="W211" s="1">
        <f t="shared" si="65"/>
        <v>22.404029978910511</v>
      </c>
      <c r="X211" s="1">
        <f t="shared" si="66"/>
        <v>38.092068174310413</v>
      </c>
      <c r="Y211" s="1">
        <f t="shared" si="67"/>
        <v>0.97033143619195728</v>
      </c>
      <c r="Z211" s="1">
        <f t="shared" si="75"/>
        <v>0.76</v>
      </c>
      <c r="AA211" s="1">
        <f t="shared" si="68"/>
        <v>6.0429805664466374E-2</v>
      </c>
      <c r="AB211" s="1">
        <f t="shared" si="69"/>
        <v>2.4471691999999998</v>
      </c>
      <c r="AC211" s="1">
        <f t="shared" si="70"/>
        <v>1.8698776879198602</v>
      </c>
      <c r="AF211" s="1">
        <f t="shared" si="71"/>
        <v>11.957149087266194</v>
      </c>
      <c r="AG211" s="1">
        <f t="shared" si="72"/>
        <v>5.2558483145149015</v>
      </c>
      <c r="AH211" s="1">
        <f t="shared" si="73"/>
        <v>12.902891526709231</v>
      </c>
      <c r="AI211">
        <v>4</v>
      </c>
      <c r="AJ211">
        <v>10</v>
      </c>
      <c r="AK211">
        <v>62</v>
      </c>
      <c r="AL211">
        <v>14</v>
      </c>
      <c r="AM211">
        <v>9070</v>
      </c>
      <c r="AN211">
        <v>9083</v>
      </c>
      <c r="AO211">
        <v>9054</v>
      </c>
      <c r="AP211">
        <v>106</v>
      </c>
      <c r="AQ211">
        <v>0</v>
      </c>
    </row>
    <row r="212" spans="1:43">
      <c r="A212" s="27">
        <v>38196</v>
      </c>
      <c r="B212" s="27"/>
      <c r="C212">
        <v>25.2</v>
      </c>
      <c r="D212">
        <v>33</v>
      </c>
      <c r="E212">
        <v>17.899999999999999</v>
      </c>
      <c r="F212">
        <v>31</v>
      </c>
      <c r="G212">
        <v>16</v>
      </c>
      <c r="H212">
        <v>13.5</v>
      </c>
      <c r="I212" s="10">
        <v>935</v>
      </c>
      <c r="J212">
        <v>3.3</v>
      </c>
      <c r="K212" s="2">
        <v>10</v>
      </c>
      <c r="L212" s="1">
        <f t="shared" si="57"/>
        <v>6.9407769328220965</v>
      </c>
      <c r="M212" s="1">
        <f t="shared" si="58"/>
        <v>46</v>
      </c>
      <c r="N212" s="1">
        <f t="shared" si="59"/>
        <v>3.206761919485078</v>
      </c>
      <c r="O212" s="1">
        <f t="shared" si="74"/>
        <v>0.19071289391092752</v>
      </c>
      <c r="P212" s="1">
        <f t="shared" si="60"/>
        <v>0.87443891607226631</v>
      </c>
      <c r="Q212">
        <f t="shared" si="61"/>
        <v>8.6586200107466063</v>
      </c>
      <c r="R212">
        <f t="shared" si="62"/>
        <v>12.640973440317023</v>
      </c>
      <c r="S212">
        <f t="shared" si="63"/>
        <v>1.6545776754341652</v>
      </c>
      <c r="T212">
        <v>0.2432</v>
      </c>
      <c r="U212" s="1">
        <f t="shared" si="64"/>
        <v>0.32530010312617724</v>
      </c>
      <c r="V212" s="1">
        <v>210</v>
      </c>
      <c r="W212" s="1">
        <f t="shared" si="65"/>
        <v>22.994597738439026</v>
      </c>
      <c r="X212" s="1">
        <f t="shared" si="66"/>
        <v>38.091782060318671</v>
      </c>
      <c r="Y212" s="1">
        <f t="shared" si="67"/>
        <v>0.97058433682326284</v>
      </c>
      <c r="Z212" s="1">
        <f t="shared" si="75"/>
        <v>0.91199999999999948</v>
      </c>
      <c r="AA212" s="1">
        <f t="shared" si="68"/>
        <v>6.0570055125092476E-2</v>
      </c>
      <c r="AB212" s="1">
        <f t="shared" si="69"/>
        <v>2.4415027999999999</v>
      </c>
      <c r="AC212" s="1">
        <f t="shared" si="70"/>
        <v>2.4682385480542153</v>
      </c>
      <c r="AF212" s="1">
        <f t="shared" si="71"/>
        <v>14.639156583682873</v>
      </c>
      <c r="AG212" s="1">
        <f t="shared" si="72"/>
        <v>5.2116975633031091</v>
      </c>
      <c r="AH212" s="1">
        <f t="shared" si="73"/>
        <v>12.83715556141901</v>
      </c>
      <c r="AI212">
        <v>4.5</v>
      </c>
      <c r="AJ212">
        <v>10</v>
      </c>
      <c r="AK212">
        <v>73</v>
      </c>
      <c r="AL212">
        <v>11</v>
      </c>
      <c r="AM212">
        <v>9039</v>
      </c>
      <c r="AN212">
        <v>9064</v>
      </c>
      <c r="AO212">
        <v>9011</v>
      </c>
      <c r="AP212">
        <v>90</v>
      </c>
      <c r="AQ212">
        <v>0</v>
      </c>
    </row>
    <row r="213" spans="1:43">
      <c r="A213" s="27">
        <v>38197</v>
      </c>
      <c r="B213" s="27"/>
      <c r="C213">
        <v>26.9</v>
      </c>
      <c r="D213">
        <v>34.6</v>
      </c>
      <c r="E213">
        <v>20.6</v>
      </c>
      <c r="F213">
        <v>30</v>
      </c>
      <c r="G213">
        <v>12</v>
      </c>
      <c r="H213">
        <v>9.9</v>
      </c>
      <c r="I213" s="10">
        <v>935</v>
      </c>
      <c r="J213">
        <v>3</v>
      </c>
      <c r="K213" s="2">
        <v>10</v>
      </c>
      <c r="L213" s="1">
        <f t="shared" si="57"/>
        <v>6.5164377032641614</v>
      </c>
      <c r="M213" s="1">
        <f t="shared" si="58"/>
        <v>48</v>
      </c>
      <c r="N213" s="1">
        <f t="shared" si="59"/>
        <v>3.5456372722074656</v>
      </c>
      <c r="O213" s="1">
        <f t="shared" si="74"/>
        <v>0.20816160682623208</v>
      </c>
      <c r="P213" s="1">
        <f t="shared" si="60"/>
        <v>0.91264481194418412</v>
      </c>
      <c r="Q213">
        <f t="shared" si="61"/>
        <v>6.6673980901223473</v>
      </c>
      <c r="R213">
        <f t="shared" si="62"/>
        <v>12.631851519339808</v>
      </c>
      <c r="S213">
        <f t="shared" si="63"/>
        <v>1.6533837067198702</v>
      </c>
      <c r="T213">
        <v>0.2432</v>
      </c>
      <c r="U213" s="1">
        <f t="shared" si="64"/>
        <v>0.32098809300606401</v>
      </c>
      <c r="V213" s="1">
        <v>211</v>
      </c>
      <c r="W213" s="1">
        <f t="shared" si="65"/>
        <v>18.8259637773569</v>
      </c>
      <c r="X213" s="1">
        <f t="shared" si="66"/>
        <v>38.090945591579597</v>
      </c>
      <c r="Y213" s="1">
        <f t="shared" si="67"/>
        <v>0.97084593956982335</v>
      </c>
      <c r="Z213" s="1">
        <f t="shared" si="75"/>
        <v>0.64599999999999969</v>
      </c>
      <c r="AA213" s="1">
        <f t="shared" si="68"/>
        <v>6.0669793019409862E-2</v>
      </c>
      <c r="AB213" s="1">
        <f t="shared" si="69"/>
        <v>2.4374891000000001</v>
      </c>
      <c r="AC213" s="1">
        <f t="shared" si="70"/>
        <v>2.2438532255038321</v>
      </c>
      <c r="AF213" s="1">
        <f t="shared" si="71"/>
        <v>14.652817177110656</v>
      </c>
      <c r="AG213" s="1">
        <f t="shared" si="72"/>
        <v>4.6215254836107853</v>
      </c>
      <c r="AH213" s="1">
        <f t="shared" si="73"/>
        <v>11.232160598201546</v>
      </c>
      <c r="AI213">
        <v>5.2</v>
      </c>
      <c r="AJ213">
        <v>14</v>
      </c>
      <c r="AK213">
        <v>87</v>
      </c>
      <c r="AL213">
        <v>14</v>
      </c>
      <c r="AM213">
        <v>9007</v>
      </c>
      <c r="AN213">
        <v>9019</v>
      </c>
      <c r="AO213">
        <v>8985</v>
      </c>
      <c r="AP213">
        <v>99</v>
      </c>
      <c r="AQ213">
        <v>0</v>
      </c>
    </row>
    <row r="214" spans="1:43">
      <c r="A214" s="27">
        <v>38198</v>
      </c>
      <c r="B214" s="27"/>
      <c r="C214">
        <v>26.3</v>
      </c>
      <c r="D214">
        <v>30.7</v>
      </c>
      <c r="E214">
        <v>23.5</v>
      </c>
      <c r="F214">
        <v>37</v>
      </c>
      <c r="G214">
        <v>18</v>
      </c>
      <c r="H214">
        <v>6.6</v>
      </c>
      <c r="I214" s="10">
        <v>935</v>
      </c>
      <c r="J214">
        <v>2.8</v>
      </c>
      <c r="K214" s="2">
        <v>10</v>
      </c>
      <c r="L214" s="1">
        <f t="shared" si="57"/>
        <v>5.7307769381316076</v>
      </c>
      <c r="M214" s="1">
        <f t="shared" si="58"/>
        <v>56</v>
      </c>
      <c r="N214" s="1">
        <f t="shared" si="59"/>
        <v>3.4226350066492657</v>
      </c>
      <c r="O214" s="1">
        <f t="shared" si="74"/>
        <v>0.20185603125120444</v>
      </c>
      <c r="P214" s="1">
        <f t="shared" si="60"/>
        <v>1.2086228506415804</v>
      </c>
      <c r="Q214">
        <f t="shared" si="61"/>
        <v>4.2235114329777668</v>
      </c>
      <c r="R214">
        <f t="shared" si="62"/>
        <v>12.622556627700911</v>
      </c>
      <c r="S214">
        <f t="shared" si="63"/>
        <v>1.6521670978666114</v>
      </c>
      <c r="T214">
        <v>0.2432</v>
      </c>
      <c r="U214" s="1">
        <f t="shared" si="64"/>
        <v>0.31658112410960082</v>
      </c>
      <c r="V214" s="1">
        <v>212</v>
      </c>
      <c r="W214" s="1">
        <f t="shared" si="65"/>
        <v>14.999890081254314</v>
      </c>
      <c r="X214" s="1">
        <f t="shared" si="66"/>
        <v>38.089514053109724</v>
      </c>
      <c r="Y214" s="1">
        <f t="shared" si="67"/>
        <v>0.97111616704099002</v>
      </c>
      <c r="Z214" s="1">
        <f t="shared" si="75"/>
        <v>-0.2279999999999992</v>
      </c>
      <c r="AA214" s="1">
        <f t="shared" si="68"/>
        <v>6.0634553924765376E-2</v>
      </c>
      <c r="AB214" s="1">
        <f t="shared" si="69"/>
        <v>2.4389056999999998</v>
      </c>
      <c r="AC214" s="1">
        <f t="shared" si="70"/>
        <v>2.0942630104702431</v>
      </c>
      <c r="AF214" s="1">
        <f t="shared" si="71"/>
        <v>10.366642112714437</v>
      </c>
      <c r="AG214" s="1">
        <f t="shared" si="72"/>
        <v>4.2082734293519222</v>
      </c>
      <c r="AH214" s="1">
        <f t="shared" si="73"/>
        <v>10.66262338717868</v>
      </c>
      <c r="AI214">
        <v>5.4</v>
      </c>
      <c r="AJ214">
        <v>11</v>
      </c>
      <c r="AK214">
        <v>109</v>
      </c>
      <c r="AL214">
        <v>12</v>
      </c>
      <c r="AM214">
        <v>9024</v>
      </c>
      <c r="AN214">
        <v>9038</v>
      </c>
      <c r="AO214">
        <v>8996</v>
      </c>
      <c r="AP214">
        <v>125</v>
      </c>
      <c r="AQ214">
        <v>32700</v>
      </c>
    </row>
    <row r="215" spans="1:43">
      <c r="A215" s="27">
        <v>38199</v>
      </c>
      <c r="B215" s="27"/>
      <c r="C215">
        <v>21.5</v>
      </c>
      <c r="D215">
        <v>26.4</v>
      </c>
      <c r="E215">
        <v>16.899999999999999</v>
      </c>
      <c r="F215">
        <v>60</v>
      </c>
      <c r="G215">
        <v>34</v>
      </c>
      <c r="H215">
        <v>4.2</v>
      </c>
      <c r="I215" s="10">
        <v>935</v>
      </c>
      <c r="J215">
        <v>3.7</v>
      </c>
      <c r="K215" s="2">
        <v>10</v>
      </c>
      <c r="L215" s="1">
        <f t="shared" si="57"/>
        <v>4.8251826924014543</v>
      </c>
      <c r="M215" s="1">
        <f t="shared" si="58"/>
        <v>86</v>
      </c>
      <c r="N215" s="1">
        <f t="shared" si="59"/>
        <v>2.5652594127709363</v>
      </c>
      <c r="O215" s="1">
        <f t="shared" si="74"/>
        <v>0.1569548354421324</v>
      </c>
      <c r="P215" s="1">
        <f t="shared" si="60"/>
        <v>1.4135175327936516</v>
      </c>
      <c r="Q215">
        <f t="shared" si="61"/>
        <v>2.5659599517972262</v>
      </c>
      <c r="R215">
        <f t="shared" si="62"/>
        <v>12.613092809196576</v>
      </c>
      <c r="S215">
        <f t="shared" si="63"/>
        <v>1.6509283781670911</v>
      </c>
      <c r="T215">
        <v>0.2432</v>
      </c>
      <c r="U215" s="1">
        <f t="shared" si="64"/>
        <v>0.31208050016232436</v>
      </c>
      <c r="V215" s="1">
        <v>213</v>
      </c>
      <c r="W215" s="1">
        <f t="shared" si="65"/>
        <v>12.214647335111435</v>
      </c>
      <c r="X215" s="1">
        <f t="shared" si="66"/>
        <v>38.087442469532746</v>
      </c>
      <c r="Y215" s="1">
        <f t="shared" si="67"/>
        <v>0.97139493929463894</v>
      </c>
      <c r="Z215" s="1">
        <f t="shared" si="75"/>
        <v>-1.8240000000000003</v>
      </c>
      <c r="AA215" s="1">
        <f t="shared" si="68"/>
        <v>6.0354108052774309E-2</v>
      </c>
      <c r="AB215" s="1">
        <f t="shared" si="69"/>
        <v>2.4502384999999998</v>
      </c>
      <c r="AC215" s="1">
        <f t="shared" si="70"/>
        <v>2.7674189781213934</v>
      </c>
      <c r="AF215" s="1">
        <f t="shared" si="71"/>
        <v>10.611187785261642</v>
      </c>
      <c r="AG215" s="1">
        <f t="shared" si="72"/>
        <v>3.7719706537778057</v>
      </c>
      <c r="AH215" s="1">
        <f t="shared" si="73"/>
        <v>10.440776626689258</v>
      </c>
      <c r="AI215">
        <v>6.5</v>
      </c>
      <c r="AJ215">
        <v>5</v>
      </c>
      <c r="AK215">
        <v>94</v>
      </c>
      <c r="AL215">
        <v>5</v>
      </c>
      <c r="AM215">
        <v>9042</v>
      </c>
      <c r="AN215">
        <v>9058</v>
      </c>
      <c r="AO215">
        <v>9019</v>
      </c>
      <c r="AP215">
        <v>147</v>
      </c>
      <c r="AQ215">
        <v>87</v>
      </c>
    </row>
    <row r="216" spans="1:43">
      <c r="A216" s="27">
        <v>38200</v>
      </c>
      <c r="B216" s="27"/>
      <c r="C216">
        <v>24.7</v>
      </c>
      <c r="D216">
        <v>31.5</v>
      </c>
      <c r="E216">
        <v>18.7</v>
      </c>
      <c r="F216">
        <v>42</v>
      </c>
      <c r="G216">
        <v>25</v>
      </c>
      <c r="H216">
        <v>13.6</v>
      </c>
      <c r="I216" s="10">
        <v>935</v>
      </c>
      <c r="J216">
        <v>2.2000000000000002</v>
      </c>
      <c r="K216" s="2">
        <v>10</v>
      </c>
      <c r="L216" s="1">
        <f t="shared" si="57"/>
        <v>5.8867205564835379</v>
      </c>
      <c r="M216" s="1">
        <f t="shared" si="58"/>
        <v>59</v>
      </c>
      <c r="N216" s="1">
        <f t="shared" si="59"/>
        <v>3.1126287748723476</v>
      </c>
      <c r="O216" s="1">
        <f t="shared" si="74"/>
        <v>0.18582181573665404</v>
      </c>
      <c r="P216" s="1">
        <f t="shared" si="60"/>
        <v>1.2143536941180595</v>
      </c>
      <c r="Q216">
        <f t="shared" si="61"/>
        <v>7.7190637575177652</v>
      </c>
      <c r="R216">
        <f t="shared" si="62"/>
        <v>12.603464110656661</v>
      </c>
      <c r="S216">
        <f t="shared" si="63"/>
        <v>1.6496680773110814</v>
      </c>
      <c r="T216">
        <v>0.2432</v>
      </c>
      <c r="U216" s="1">
        <f t="shared" si="64"/>
        <v>0.30748755259599853</v>
      </c>
      <c r="V216" s="1">
        <v>214</v>
      </c>
      <c r="W216" s="1">
        <f t="shared" si="65"/>
        <v>23.153254783906256</v>
      </c>
      <c r="X216" s="1">
        <f t="shared" si="66"/>
        <v>38.084685671538892</v>
      </c>
      <c r="Y216" s="1">
        <f t="shared" si="67"/>
        <v>0.97168217386081956</v>
      </c>
      <c r="Z216" s="1">
        <f t="shared" si="75"/>
        <v>1.2159999999999997</v>
      </c>
      <c r="AA216" s="1">
        <f t="shared" si="68"/>
        <v>6.0540782828485233E-2</v>
      </c>
      <c r="AB216" s="1">
        <f t="shared" si="69"/>
        <v>2.4426832999999997</v>
      </c>
      <c r="AC216" s="1">
        <f t="shared" si="70"/>
        <v>1.6454923653694771</v>
      </c>
      <c r="AF216" s="1">
        <f t="shared" si="71"/>
        <v>13.319015564295926</v>
      </c>
      <c r="AG216" s="1">
        <f t="shared" si="72"/>
        <v>5.5175812066262733</v>
      </c>
      <c r="AH216" s="1">
        <f t="shared" si="73"/>
        <v>13.512534416288771</v>
      </c>
      <c r="AI216">
        <v>4.0999999999999996</v>
      </c>
      <c r="AJ216">
        <v>10</v>
      </c>
      <c r="AK216">
        <v>62</v>
      </c>
      <c r="AL216">
        <v>16</v>
      </c>
      <c r="AM216">
        <v>9001</v>
      </c>
      <c r="AN216">
        <v>9027</v>
      </c>
      <c r="AO216">
        <v>8963</v>
      </c>
      <c r="AP216">
        <v>122</v>
      </c>
      <c r="AQ216">
        <v>0</v>
      </c>
    </row>
    <row r="217" spans="1:43">
      <c r="A217" s="27">
        <v>38201</v>
      </c>
      <c r="B217" s="27"/>
      <c r="C217">
        <v>26.6</v>
      </c>
      <c r="D217">
        <v>32.6</v>
      </c>
      <c r="E217">
        <v>21</v>
      </c>
      <c r="F217">
        <v>36</v>
      </c>
      <c r="G217">
        <v>26</v>
      </c>
      <c r="H217">
        <v>12.8</v>
      </c>
      <c r="I217" s="10">
        <v>935</v>
      </c>
      <c r="J217">
        <v>2.8</v>
      </c>
      <c r="K217" s="2">
        <v>10</v>
      </c>
      <c r="L217" s="1">
        <f t="shared" si="57"/>
        <v>6.6056496323143881</v>
      </c>
      <c r="M217" s="1">
        <f t="shared" si="58"/>
        <v>46</v>
      </c>
      <c r="N217" s="1">
        <f t="shared" si="59"/>
        <v>3.4836632067446232</v>
      </c>
      <c r="O217" s="1">
        <f t="shared" si="74"/>
        <v>0.20498842344055451</v>
      </c>
      <c r="P217" s="1">
        <f t="shared" si="60"/>
        <v>1.2117974671375307</v>
      </c>
      <c r="Q217">
        <f t="shared" si="61"/>
        <v>7.4834112705907563</v>
      </c>
      <c r="R217">
        <f t="shared" si="62"/>
        <v>12.593674577718073</v>
      </c>
      <c r="S217">
        <f t="shared" si="63"/>
        <v>1.6483867248322086</v>
      </c>
      <c r="T217">
        <v>0.2432</v>
      </c>
      <c r="U217" s="1">
        <f t="shared" si="64"/>
        <v>0.30280364015473321</v>
      </c>
      <c r="V217" s="1">
        <v>215</v>
      </c>
      <c r="W217" s="1">
        <f t="shared" si="65"/>
        <v>22.232091285293095</v>
      </c>
      <c r="X217" s="1">
        <f t="shared" si="66"/>
        <v>38.081198363198219</v>
      </c>
      <c r="Y217" s="1">
        <f t="shared" si="67"/>
        <v>0.97197778576615279</v>
      </c>
      <c r="Z217" s="1">
        <f t="shared" si="75"/>
        <v>0.72200000000000086</v>
      </c>
      <c r="AA217" s="1">
        <f t="shared" si="68"/>
        <v>6.0652168353582704E-2</v>
      </c>
      <c r="AB217" s="1">
        <f t="shared" si="69"/>
        <v>2.4381974</v>
      </c>
      <c r="AC217" s="1">
        <f t="shared" si="70"/>
        <v>2.0942630104702431</v>
      </c>
      <c r="AF217" s="1">
        <f t="shared" si="71"/>
        <v>13.244952566734392</v>
      </c>
      <c r="AG217" s="1">
        <f t="shared" si="72"/>
        <v>5.3631685242489748</v>
      </c>
      <c r="AH217" s="1">
        <f t="shared" si="73"/>
        <v>13.638302880041451</v>
      </c>
      <c r="AI217">
        <v>4.5</v>
      </c>
      <c r="AJ217">
        <v>14</v>
      </c>
      <c r="AK217">
        <v>83</v>
      </c>
      <c r="AL217">
        <v>16</v>
      </c>
      <c r="AM217">
        <v>8974</v>
      </c>
      <c r="AN217">
        <v>8988</v>
      </c>
      <c r="AO217">
        <v>8955</v>
      </c>
      <c r="AP217">
        <v>123</v>
      </c>
      <c r="AQ217">
        <v>0</v>
      </c>
    </row>
    <row r="218" spans="1:43">
      <c r="A218" s="27">
        <v>38202</v>
      </c>
      <c r="B218" s="27"/>
      <c r="C218">
        <v>23.9</v>
      </c>
      <c r="D218">
        <v>31.2</v>
      </c>
      <c r="E218">
        <v>20.7</v>
      </c>
      <c r="F218">
        <v>51</v>
      </c>
      <c r="G218">
        <v>25</v>
      </c>
      <c r="H218">
        <v>9.8000000000000007</v>
      </c>
      <c r="I218" s="10">
        <v>935</v>
      </c>
      <c r="J218">
        <v>2.2000000000000002</v>
      </c>
      <c r="K218" s="2">
        <v>10</v>
      </c>
      <c r="L218" s="1">
        <f t="shared" si="57"/>
        <v>5.4817615377209759</v>
      </c>
      <c r="M218" s="1">
        <f t="shared" si="58"/>
        <v>77</v>
      </c>
      <c r="N218" s="1">
        <f t="shared" si="59"/>
        <v>2.9670254049401481</v>
      </c>
      <c r="O218" s="1">
        <f t="shared" si="74"/>
        <v>0.17821607467016304</v>
      </c>
      <c r="P218" s="1">
        <f t="shared" si="60"/>
        <v>1.5084881156531726</v>
      </c>
      <c r="Q218">
        <f t="shared" si="61"/>
        <v>5.2773526887481088</v>
      </c>
      <c r="R218">
        <f t="shared" si="62"/>
        <v>12.583728250779885</v>
      </c>
      <c r="S218">
        <f t="shared" si="63"/>
        <v>1.6470848495785191</v>
      </c>
      <c r="T218">
        <v>0.2432</v>
      </c>
      <c r="U218" s="1">
        <f t="shared" si="64"/>
        <v>0.29803014849302362</v>
      </c>
      <c r="V218" s="1">
        <v>216</v>
      </c>
      <c r="W218" s="1">
        <f t="shared" si="65"/>
        <v>18.74648031519266</v>
      </c>
      <c r="X218" s="1">
        <f t="shared" si="66"/>
        <v>38.076935190049504</v>
      </c>
      <c r="Y218" s="1">
        <f t="shared" si="67"/>
        <v>0.9722816875589686</v>
      </c>
      <c r="Z218" s="1">
        <f t="shared" si="75"/>
        <v>-1.0260000000000011</v>
      </c>
      <c r="AA218" s="1">
        <f t="shared" si="68"/>
        <v>6.0494005958780121E-2</v>
      </c>
      <c r="AB218" s="1">
        <f t="shared" si="69"/>
        <v>2.4445720999999998</v>
      </c>
      <c r="AC218" s="1">
        <f t="shared" si="70"/>
        <v>1.6454923653694771</v>
      </c>
      <c r="AF218" s="1">
        <f t="shared" si="71"/>
        <v>11.833699187265974</v>
      </c>
      <c r="AG218" s="1">
        <f t="shared" si="72"/>
        <v>4.9312778840424745</v>
      </c>
      <c r="AH218" s="1">
        <f t="shared" si="73"/>
        <v>13.635425756563585</v>
      </c>
      <c r="AI218">
        <v>4.5999999999999996</v>
      </c>
      <c r="AJ218">
        <v>15</v>
      </c>
      <c r="AK218">
        <v>86</v>
      </c>
      <c r="AL218">
        <v>1</v>
      </c>
      <c r="AM218">
        <v>9005</v>
      </c>
      <c r="AN218">
        <v>9019</v>
      </c>
      <c r="AO218">
        <v>8955</v>
      </c>
      <c r="AP218">
        <v>150</v>
      </c>
      <c r="AQ218">
        <v>0</v>
      </c>
    </row>
    <row r="219" spans="1:43">
      <c r="A219" s="27">
        <v>38203</v>
      </c>
      <c r="B219" s="27"/>
      <c r="C219">
        <v>21.1</v>
      </c>
      <c r="D219">
        <v>26.3</v>
      </c>
      <c r="E219">
        <v>16.399999999999999</v>
      </c>
      <c r="F219">
        <v>61</v>
      </c>
      <c r="G219">
        <v>35</v>
      </c>
      <c r="H219">
        <v>5.8</v>
      </c>
      <c r="I219" s="10">
        <v>935</v>
      </c>
      <c r="J219">
        <v>2</v>
      </c>
      <c r="K219" s="2">
        <v>10</v>
      </c>
      <c r="L219" s="1">
        <f t="shared" si="57"/>
        <v>4.2711588077110356</v>
      </c>
      <c r="M219" s="1">
        <f t="shared" si="58"/>
        <v>87</v>
      </c>
      <c r="N219" s="1">
        <f t="shared" si="59"/>
        <v>2.5031421146100006</v>
      </c>
      <c r="O219" s="1">
        <f t="shared" si="74"/>
        <v>0.15362873077104314</v>
      </c>
      <c r="P219" s="1">
        <f t="shared" si="60"/>
        <v>1.4106175665210716</v>
      </c>
      <c r="Q219">
        <f t="shared" si="61"/>
        <v>3.2974862432479011</v>
      </c>
      <c r="R219">
        <f t="shared" si="62"/>
        <v>12.573629161145842</v>
      </c>
      <c r="S219">
        <f t="shared" si="63"/>
        <v>1.645762979207571</v>
      </c>
      <c r="T219">
        <v>0.2432</v>
      </c>
      <c r="U219" s="1">
        <f t="shared" si="64"/>
        <v>0.29316848976582782</v>
      </c>
      <c r="V219" s="1">
        <v>217</v>
      </c>
      <c r="W219" s="1">
        <f t="shared" si="65"/>
        <v>14.090160230532186</v>
      </c>
      <c r="X219" s="1">
        <f t="shared" si="66"/>
        <v>38.071850807883386</v>
      </c>
      <c r="Y219" s="1">
        <f t="shared" si="67"/>
        <v>0.97259378933517704</v>
      </c>
      <c r="Z219" s="1">
        <f t="shared" si="75"/>
        <v>-1.0639999999999989</v>
      </c>
      <c r="AA219" s="1">
        <f t="shared" si="68"/>
        <v>6.0330854618832246E-2</v>
      </c>
      <c r="AB219" s="1">
        <f t="shared" si="69"/>
        <v>2.4511829000000001</v>
      </c>
      <c r="AC219" s="1">
        <f t="shared" si="70"/>
        <v>1.4959021503358882</v>
      </c>
      <c r="AF219" s="1">
        <f t="shared" si="71"/>
        <v>10.717636528801249</v>
      </c>
      <c r="AG219" s="1">
        <f t="shared" si="72"/>
        <v>4.0933827823251576</v>
      </c>
      <c r="AH219" s="1">
        <f t="shared" si="73"/>
        <v>10.726897200547626</v>
      </c>
      <c r="AI219">
        <v>4.5</v>
      </c>
      <c r="AJ219">
        <v>3</v>
      </c>
      <c r="AK219">
        <v>79</v>
      </c>
      <c r="AL219">
        <v>3</v>
      </c>
      <c r="AM219">
        <v>9037</v>
      </c>
      <c r="AN219">
        <v>9049</v>
      </c>
      <c r="AO219">
        <v>9008</v>
      </c>
      <c r="AP219">
        <v>145</v>
      </c>
      <c r="AQ219">
        <v>37</v>
      </c>
    </row>
    <row r="220" spans="1:43">
      <c r="A220" s="27">
        <v>38204</v>
      </c>
      <c r="B220" s="27"/>
      <c r="C220">
        <v>24.4</v>
      </c>
      <c r="D220">
        <v>31.3</v>
      </c>
      <c r="E220">
        <v>18.5</v>
      </c>
      <c r="F220">
        <v>41</v>
      </c>
      <c r="G220">
        <v>19</v>
      </c>
      <c r="H220">
        <v>12.6</v>
      </c>
      <c r="I220" s="10">
        <v>935</v>
      </c>
      <c r="J220">
        <v>2.8</v>
      </c>
      <c r="K220" s="2">
        <v>10</v>
      </c>
      <c r="L220" s="1">
        <f t="shared" si="57"/>
        <v>6.0747081078878677</v>
      </c>
      <c r="M220" s="1">
        <f t="shared" si="58"/>
        <v>63</v>
      </c>
      <c r="N220" s="1">
        <f t="shared" si="59"/>
        <v>3.0573134102705319</v>
      </c>
      <c r="O220" s="1">
        <f t="shared" si="74"/>
        <v>0.18293822883895941</v>
      </c>
      <c r="P220" s="1">
        <f t="shared" si="60"/>
        <v>1.1053816444533908</v>
      </c>
      <c r="Q220">
        <f t="shared" si="61"/>
        <v>7.4806970752007969</v>
      </c>
      <c r="R220">
        <f t="shared" si="62"/>
        <v>12.563381327359146</v>
      </c>
      <c r="S220">
        <f t="shared" si="63"/>
        <v>1.6444216397066946</v>
      </c>
      <c r="T220">
        <v>0.2432</v>
      </c>
      <c r="U220" s="1">
        <f t="shared" si="64"/>
        <v>0.28822010221080624</v>
      </c>
      <c r="V220" s="1">
        <v>218</v>
      </c>
      <c r="W220" s="1">
        <f t="shared" si="65"/>
        <v>22.025773449521058</v>
      </c>
      <c r="X220" s="1">
        <f t="shared" si="66"/>
        <v>38.065899952135311</v>
      </c>
      <c r="Y220" s="1">
        <f t="shared" si="67"/>
        <v>0.97291399876486495</v>
      </c>
      <c r="Z220" s="1">
        <f t="shared" si="75"/>
        <v>1.2539999999999989</v>
      </c>
      <c r="AA220" s="1">
        <f t="shared" si="68"/>
        <v>6.052323302743106E-2</v>
      </c>
      <c r="AB220" s="1">
        <f t="shared" si="69"/>
        <v>2.4433916</v>
      </c>
      <c r="AC220" s="1">
        <f t="shared" si="70"/>
        <v>2.0942630104702431</v>
      </c>
      <c r="AF220" s="1">
        <f t="shared" si="71"/>
        <v>13.218475597456116</v>
      </c>
      <c r="AG220" s="1">
        <f t="shared" si="72"/>
        <v>5.2537270721785543</v>
      </c>
      <c r="AH220" s="1">
        <f t="shared" si="73"/>
        <v>12.583601118340292</v>
      </c>
      <c r="AI220">
        <v>3.9</v>
      </c>
      <c r="AJ220">
        <v>10</v>
      </c>
      <c r="AK220">
        <v>72</v>
      </c>
      <c r="AL220">
        <v>2</v>
      </c>
      <c r="AM220">
        <v>9038</v>
      </c>
      <c r="AN220">
        <v>9047</v>
      </c>
      <c r="AO220">
        <v>9019</v>
      </c>
      <c r="AP220">
        <v>116</v>
      </c>
      <c r="AQ220">
        <v>0</v>
      </c>
    </row>
    <row r="221" spans="1:43">
      <c r="A221" s="27">
        <v>38205</v>
      </c>
      <c r="B221" s="27"/>
      <c r="C221">
        <v>25.7</v>
      </c>
      <c r="D221">
        <v>31.4</v>
      </c>
      <c r="E221">
        <v>20.2</v>
      </c>
      <c r="F221">
        <v>38</v>
      </c>
      <c r="G221">
        <v>20</v>
      </c>
      <c r="H221">
        <v>12.3</v>
      </c>
      <c r="I221" s="10">
        <v>935</v>
      </c>
      <c r="J221">
        <v>2.2999999999999998</v>
      </c>
      <c r="K221" s="2">
        <v>10</v>
      </c>
      <c r="L221" s="1">
        <f t="shared" si="57"/>
        <v>6.1311822910292646</v>
      </c>
      <c r="M221" s="1">
        <f t="shared" si="58"/>
        <v>56</v>
      </c>
      <c r="N221" s="1">
        <f t="shared" si="59"/>
        <v>3.3033676253219837</v>
      </c>
      <c r="O221" s="1">
        <f t="shared" si="74"/>
        <v>0.1957119595276712</v>
      </c>
      <c r="P221" s="1">
        <f t="shared" si="60"/>
        <v>1.1228278247151673</v>
      </c>
      <c r="Q221">
        <f t="shared" si="61"/>
        <v>7.3653642257126721</v>
      </c>
      <c r="R221">
        <f t="shared" si="62"/>
        <v>12.552988751733551</v>
      </c>
      <c r="S221">
        <f t="shared" si="63"/>
        <v>1.6430613549389466</v>
      </c>
      <c r="T221">
        <v>0.2432</v>
      </c>
      <c r="U221" s="1">
        <f t="shared" si="64"/>
        <v>0.28318644972284251</v>
      </c>
      <c r="V221" s="1">
        <v>219</v>
      </c>
      <c r="W221" s="1">
        <f t="shared" si="65"/>
        <v>21.683787934966468</v>
      </c>
      <c r="X221" s="1">
        <f t="shared" si="66"/>
        <v>38.05903750780115</v>
      </c>
      <c r="Y221" s="1">
        <f t="shared" si="67"/>
        <v>0.97324222111961001</v>
      </c>
      <c r="Z221" s="1">
        <f t="shared" si="75"/>
        <v>0.49400000000000027</v>
      </c>
      <c r="AA221" s="1">
        <f t="shared" si="68"/>
        <v>6.0599355742504843E-2</v>
      </c>
      <c r="AB221" s="1">
        <f t="shared" si="69"/>
        <v>2.4403223000000001</v>
      </c>
      <c r="AC221" s="1">
        <f t="shared" si="70"/>
        <v>1.7202874728862712</v>
      </c>
      <c r="AF221" s="1">
        <f t="shared" si="71"/>
        <v>12.743358627521543</v>
      </c>
      <c r="AG221" s="1">
        <f t="shared" si="72"/>
        <v>5.2181244519743464</v>
      </c>
      <c r="AH221" s="1">
        <f t="shared" si="73"/>
        <v>13.30047549320985</v>
      </c>
      <c r="AI221">
        <v>6.3</v>
      </c>
      <c r="AJ221">
        <v>14</v>
      </c>
      <c r="AK221">
        <v>91</v>
      </c>
      <c r="AL221">
        <v>14</v>
      </c>
      <c r="AM221">
        <v>9034</v>
      </c>
      <c r="AN221">
        <v>9070</v>
      </c>
      <c r="AO221">
        <v>8998</v>
      </c>
      <c r="AP221">
        <v>118</v>
      </c>
      <c r="AQ221">
        <v>0</v>
      </c>
    </row>
    <row r="222" spans="1:43">
      <c r="A222" s="27">
        <v>38206</v>
      </c>
      <c r="B222" s="27"/>
      <c r="C222">
        <v>21.6</v>
      </c>
      <c r="D222">
        <v>29.4</v>
      </c>
      <c r="E222">
        <v>19.100000000000001</v>
      </c>
      <c r="F222">
        <v>55</v>
      </c>
      <c r="G222">
        <v>24</v>
      </c>
      <c r="H222">
        <v>6.6</v>
      </c>
      <c r="I222" s="10">
        <v>935</v>
      </c>
      <c r="J222">
        <v>2.8</v>
      </c>
      <c r="K222" s="2">
        <v>10</v>
      </c>
      <c r="L222" s="1">
        <f t="shared" si="57"/>
        <v>4.842085502331094</v>
      </c>
      <c r="M222" s="1">
        <f t="shared" si="58"/>
        <v>86</v>
      </c>
      <c r="N222" s="1">
        <f t="shared" si="59"/>
        <v>2.5809975697576322</v>
      </c>
      <c r="O222" s="1">
        <f t="shared" si="74"/>
        <v>0.1577958033649326</v>
      </c>
      <c r="P222" s="1">
        <f t="shared" si="60"/>
        <v>1.4431674163458355</v>
      </c>
      <c r="Q222">
        <f t="shared" si="61"/>
        <v>3.776849356780752</v>
      </c>
      <c r="R222">
        <f t="shared" si="62"/>
        <v>12.542455417084033</v>
      </c>
      <c r="S222">
        <f t="shared" si="63"/>
        <v>1.6416826462151877</v>
      </c>
      <c r="T222">
        <v>0.2432</v>
      </c>
      <c r="U222" s="1">
        <f t="shared" si="64"/>
        <v>0.27806902142097645</v>
      </c>
      <c r="V222" s="1">
        <v>220</v>
      </c>
      <c r="W222" s="1">
        <f t="shared" si="65"/>
        <v>15.03372862943689</v>
      </c>
      <c r="X222" s="1">
        <f t="shared" si="66"/>
        <v>38.051218579785775</v>
      </c>
      <c r="Y222" s="1">
        <f t="shared" si="67"/>
        <v>0.97357835930050463</v>
      </c>
      <c r="Z222" s="1">
        <f t="shared" si="75"/>
        <v>-1.5579999999999992</v>
      </c>
      <c r="AA222" s="1">
        <f t="shared" si="68"/>
        <v>6.0359924212346747E-2</v>
      </c>
      <c r="AB222" s="1">
        <f t="shared" si="69"/>
        <v>2.4500023999999998</v>
      </c>
      <c r="AC222" s="1">
        <f t="shared" si="70"/>
        <v>2.0942630104702431</v>
      </c>
      <c r="AF222" s="1">
        <f t="shared" si="71"/>
        <v>11.066524241410859</v>
      </c>
      <c r="AG222" s="1">
        <f t="shared" si="72"/>
        <v>4.2390381097976242</v>
      </c>
      <c r="AH222" s="1">
        <f t="shared" si="73"/>
        <v>11.679221454833081</v>
      </c>
      <c r="AI222">
        <v>8.3000000000000007</v>
      </c>
      <c r="AJ222">
        <v>14</v>
      </c>
      <c r="AK222">
        <v>135</v>
      </c>
      <c r="AL222">
        <v>14</v>
      </c>
      <c r="AM222">
        <v>9030</v>
      </c>
      <c r="AN222">
        <v>9058</v>
      </c>
      <c r="AO222">
        <v>8985</v>
      </c>
      <c r="AP222">
        <v>140</v>
      </c>
      <c r="AQ222">
        <v>32700</v>
      </c>
    </row>
    <row r="223" spans="1:43">
      <c r="A223" s="27">
        <v>38207</v>
      </c>
      <c r="B223" s="27"/>
      <c r="C223">
        <v>17.100000000000001</v>
      </c>
      <c r="D223">
        <v>20.5</v>
      </c>
      <c r="E223">
        <v>12.4</v>
      </c>
      <c r="F223">
        <v>65</v>
      </c>
      <c r="G223">
        <v>44</v>
      </c>
      <c r="H223">
        <v>10</v>
      </c>
      <c r="I223" s="10">
        <v>935</v>
      </c>
      <c r="J223">
        <v>3.2</v>
      </c>
      <c r="K223" s="2">
        <v>10</v>
      </c>
      <c r="L223" s="1">
        <f t="shared" si="57"/>
        <v>4.8678807566121778</v>
      </c>
      <c r="M223" s="1">
        <f t="shared" si="58"/>
        <v>86</v>
      </c>
      <c r="N223" s="1">
        <f t="shared" si="59"/>
        <v>1.9506817841005479</v>
      </c>
      <c r="O223" s="1">
        <f t="shared" si="74"/>
        <v>0.12351627011212789</v>
      </c>
      <c r="P223" s="1">
        <f t="shared" si="60"/>
        <v>1.1501328056210911</v>
      </c>
      <c r="Q223">
        <f t="shared" si="61"/>
        <v>5.3490267556386373</v>
      </c>
      <c r="R223">
        <f t="shared" si="62"/>
        <v>12.531785283659497</v>
      </c>
      <c r="S223">
        <f t="shared" si="63"/>
        <v>1.6402860318926045</v>
      </c>
      <c r="T223">
        <v>0.2432</v>
      </c>
      <c r="U223" s="1">
        <f t="shared" si="64"/>
        <v>0.27286933120787343</v>
      </c>
      <c r="V223" s="1">
        <v>221</v>
      </c>
      <c r="W223" s="1">
        <f t="shared" si="65"/>
        <v>19.010501647900021</v>
      </c>
      <c r="X223" s="1">
        <f t="shared" si="66"/>
        <v>38.042398563592016</v>
      </c>
      <c r="Y223" s="1">
        <f t="shared" si="67"/>
        <v>0.97392231386688111</v>
      </c>
      <c r="Z223" s="1">
        <f t="shared" si="75"/>
        <v>-1.71</v>
      </c>
      <c r="AA223" s="1">
        <f t="shared" si="68"/>
        <v>6.0099302004732062E-2</v>
      </c>
      <c r="AB223" s="1">
        <f t="shared" si="69"/>
        <v>2.4606268999999998</v>
      </c>
      <c r="AC223" s="1">
        <f t="shared" si="70"/>
        <v>2.3934434405374212</v>
      </c>
      <c r="AF223" s="1">
        <f t="shared" si="71"/>
        <v>8.6908782048039441</v>
      </c>
      <c r="AG223" s="1">
        <f t="shared" si="72"/>
        <v>4.8304662438635404</v>
      </c>
      <c r="AH223" s="1">
        <f t="shared" si="73"/>
        <v>13.028689783149483</v>
      </c>
      <c r="AI223">
        <v>7.1</v>
      </c>
      <c r="AJ223">
        <v>15</v>
      </c>
      <c r="AK223">
        <v>143</v>
      </c>
      <c r="AL223">
        <v>14</v>
      </c>
      <c r="AM223">
        <v>9091</v>
      </c>
      <c r="AN223">
        <v>9112</v>
      </c>
      <c r="AO223">
        <v>9055</v>
      </c>
      <c r="AP223">
        <v>124</v>
      </c>
      <c r="AQ223">
        <v>109</v>
      </c>
    </row>
    <row r="224" spans="1:43">
      <c r="A224" s="27">
        <v>38208</v>
      </c>
      <c r="B224" s="27"/>
      <c r="C224">
        <v>18.2</v>
      </c>
      <c r="D224">
        <v>23.2</v>
      </c>
      <c r="E224">
        <v>13.5</v>
      </c>
      <c r="F224">
        <v>45</v>
      </c>
      <c r="G224">
        <v>23</v>
      </c>
      <c r="H224">
        <v>9.4</v>
      </c>
      <c r="I224" s="10">
        <v>935</v>
      </c>
      <c r="J224">
        <v>1.9</v>
      </c>
      <c r="K224" s="2">
        <v>10</v>
      </c>
      <c r="L224" s="1">
        <f t="shared" si="57"/>
        <v>4.4312475671787848</v>
      </c>
      <c r="M224" s="1">
        <f t="shared" si="58"/>
        <v>67</v>
      </c>
      <c r="N224" s="1">
        <f t="shared" si="59"/>
        <v>2.0907721782330535</v>
      </c>
      <c r="O224" s="1">
        <f t="shared" si="74"/>
        <v>0.13124925818144162</v>
      </c>
      <c r="P224" s="1">
        <f t="shared" si="60"/>
        <v>0.84569268264984254</v>
      </c>
      <c r="Q224">
        <f t="shared" si="61"/>
        <v>5.7950467473455785</v>
      </c>
      <c r="R224">
        <f t="shared" si="62"/>
        <v>12.520982286279256</v>
      </c>
      <c r="S224">
        <f t="shared" si="63"/>
        <v>1.6388720269999026</v>
      </c>
      <c r="T224">
        <v>0.2432</v>
      </c>
      <c r="U224" s="1">
        <f t="shared" si="64"/>
        <v>0.26758891732196299</v>
      </c>
      <c r="V224" s="1">
        <v>222</v>
      </c>
      <c r="W224" s="1">
        <f t="shared" si="65"/>
        <v>18.313989457620046</v>
      </c>
      <c r="X224" s="1">
        <f t="shared" si="66"/>
        <v>38.032533216255075</v>
      </c>
      <c r="Y224" s="1">
        <f t="shared" si="67"/>
        <v>0.97427398306572888</v>
      </c>
      <c r="Z224" s="1">
        <f t="shared" si="75"/>
        <v>0.41799999999999921</v>
      </c>
      <c r="AA224" s="1">
        <f t="shared" si="68"/>
        <v>6.0162801599910484E-2</v>
      </c>
      <c r="AB224" s="1">
        <f t="shared" si="69"/>
        <v>2.4580297999999998</v>
      </c>
      <c r="AC224" s="1">
        <f t="shared" si="70"/>
        <v>1.4211070428190937</v>
      </c>
      <c r="AF224" s="1">
        <f t="shared" si="71"/>
        <v>9.8077967478783581</v>
      </c>
      <c r="AG224" s="1">
        <f t="shared" si="72"/>
        <v>4.5255744432693206</v>
      </c>
      <c r="AH224" s="1">
        <f t="shared" si="73"/>
        <v>10.454838072118781</v>
      </c>
      <c r="AI224">
        <v>4</v>
      </c>
      <c r="AJ224">
        <v>15</v>
      </c>
      <c r="AK224">
        <v>68</v>
      </c>
      <c r="AL224">
        <v>1</v>
      </c>
      <c r="AM224">
        <v>9078</v>
      </c>
      <c r="AN224">
        <v>9097</v>
      </c>
      <c r="AO224">
        <v>9063</v>
      </c>
      <c r="AP224">
        <v>89</v>
      </c>
      <c r="AQ224">
        <v>0</v>
      </c>
    </row>
    <row r="225" spans="1:43">
      <c r="A225" s="27">
        <v>38209</v>
      </c>
      <c r="B225" s="27"/>
      <c r="C225">
        <v>19.8</v>
      </c>
      <c r="D225">
        <v>24.2</v>
      </c>
      <c r="E225">
        <v>16.3</v>
      </c>
      <c r="F225">
        <v>47</v>
      </c>
      <c r="G225">
        <v>27</v>
      </c>
      <c r="H225">
        <v>4.5999999999999996</v>
      </c>
      <c r="I225" s="10">
        <v>935</v>
      </c>
      <c r="J225">
        <v>2.1</v>
      </c>
      <c r="K225" s="2">
        <v>10</v>
      </c>
      <c r="L225" s="1">
        <f t="shared" si="57"/>
        <v>3.8131018638179803</v>
      </c>
      <c r="M225" s="1">
        <f t="shared" si="58"/>
        <v>67</v>
      </c>
      <c r="N225" s="1">
        <f t="shared" si="59"/>
        <v>2.3102444669922537</v>
      </c>
      <c r="O225" s="1">
        <f t="shared" si="74"/>
        <v>0.14322727840469149</v>
      </c>
      <c r="P225" s="1">
        <f t="shared" si="60"/>
        <v>1.0289233727431604</v>
      </c>
      <c r="Q225">
        <f t="shared" si="61"/>
        <v>3.0950964163384591</v>
      </c>
      <c r="R225">
        <f t="shared" si="62"/>
        <v>12.510050331674273</v>
      </c>
      <c r="S225">
        <f t="shared" si="63"/>
        <v>1.637441142889303</v>
      </c>
      <c r="T225">
        <v>0.2432</v>
      </c>
      <c r="U225" s="1">
        <f t="shared" si="64"/>
        <v>0.26222934188237706</v>
      </c>
      <c r="V225" s="1">
        <v>223</v>
      </c>
      <c r="W225" s="1">
        <f t="shared" si="65"/>
        <v>12.701723450395711</v>
      </c>
      <c r="X225" s="1">
        <f t="shared" si="66"/>
        <v>38.021578727425258</v>
      </c>
      <c r="Y225" s="1">
        <f t="shared" si="67"/>
        <v>0.97463326286179708</v>
      </c>
      <c r="Z225" s="1">
        <f t="shared" si="75"/>
        <v>0.60800000000000054</v>
      </c>
      <c r="AA225" s="1">
        <f t="shared" si="68"/>
        <v>6.0255404552175866E-2</v>
      </c>
      <c r="AB225" s="1">
        <f t="shared" si="69"/>
        <v>2.4542522</v>
      </c>
      <c r="AC225" s="1">
        <f t="shared" si="70"/>
        <v>1.5706972578526825</v>
      </c>
      <c r="AF225" s="1">
        <f t="shared" si="71"/>
        <v>9.2418597208081277</v>
      </c>
      <c r="AG225" s="1">
        <f t="shared" si="72"/>
        <v>3.7207152128425456</v>
      </c>
      <c r="AH225" s="1">
        <f t="shared" si="73"/>
        <v>7.9807752646574244</v>
      </c>
      <c r="AI225">
        <v>5.4</v>
      </c>
      <c r="AJ225">
        <v>14</v>
      </c>
      <c r="AK225">
        <v>76</v>
      </c>
      <c r="AL225">
        <v>14</v>
      </c>
      <c r="AM225">
        <v>9078</v>
      </c>
      <c r="AN225">
        <v>9091</v>
      </c>
      <c r="AO225">
        <v>9066</v>
      </c>
      <c r="AP225">
        <v>105</v>
      </c>
      <c r="AQ225">
        <v>0</v>
      </c>
    </row>
    <row r="226" spans="1:43">
      <c r="A226" s="27">
        <v>38210</v>
      </c>
      <c r="B226" s="27"/>
      <c r="C226">
        <v>21.4</v>
      </c>
      <c r="D226">
        <v>27.4</v>
      </c>
      <c r="E226">
        <v>15.7</v>
      </c>
      <c r="F226">
        <v>40</v>
      </c>
      <c r="G226">
        <v>20</v>
      </c>
      <c r="H226">
        <v>12.7</v>
      </c>
      <c r="I226" s="10">
        <v>935</v>
      </c>
      <c r="J226">
        <v>2.6</v>
      </c>
      <c r="K226" s="2">
        <v>10</v>
      </c>
      <c r="L226" s="1">
        <f t="shared" si="57"/>
        <v>5.7387051442404164</v>
      </c>
      <c r="M226" s="1">
        <f t="shared" si="58"/>
        <v>60</v>
      </c>
      <c r="N226" s="1">
        <f t="shared" si="59"/>
        <v>2.5496051664479809</v>
      </c>
      <c r="O226" s="1">
        <f t="shared" si="74"/>
        <v>0.15611765783967005</v>
      </c>
      <c r="P226" s="1">
        <f t="shared" si="60"/>
        <v>0.90040224605752917</v>
      </c>
      <c r="Q226">
        <f t="shared" si="61"/>
        <v>7.7695232482959682</v>
      </c>
      <c r="R226">
        <f t="shared" si="62"/>
        <v>12.49899329603355</v>
      </c>
      <c r="S226">
        <f t="shared" si="63"/>
        <v>1.6359938869153863</v>
      </c>
      <c r="T226">
        <v>0.2432</v>
      </c>
      <c r="U226" s="1">
        <f t="shared" si="64"/>
        <v>0.25679219042682405</v>
      </c>
      <c r="V226" s="1">
        <v>224</v>
      </c>
      <c r="W226" s="1">
        <f t="shared" si="65"/>
        <v>22.185817472164103</v>
      </c>
      <c r="X226" s="1">
        <f t="shared" si="66"/>
        <v>38.009491790499496</v>
      </c>
      <c r="Y226" s="1">
        <f t="shared" si="67"/>
        <v>0.97500004696837128</v>
      </c>
      <c r="Z226" s="1">
        <f t="shared" si="75"/>
        <v>0.60799999999999921</v>
      </c>
      <c r="AA226" s="1">
        <f t="shared" si="68"/>
        <v>6.0348293013960497E-2</v>
      </c>
      <c r="AB226" s="1">
        <f t="shared" si="69"/>
        <v>2.4504745999999997</v>
      </c>
      <c r="AC226" s="1">
        <f t="shared" si="70"/>
        <v>1.9446727954366547</v>
      </c>
      <c r="AF226" s="1">
        <f t="shared" si="71"/>
        <v>11.721923878670257</v>
      </c>
      <c r="AG226" s="1">
        <f t="shared" si="72"/>
        <v>5.1475090306978899</v>
      </c>
      <c r="AH226" s="1">
        <f t="shared" si="73"/>
        <v>12.547956692762842</v>
      </c>
      <c r="AI226">
        <v>4</v>
      </c>
      <c r="AJ226">
        <v>15</v>
      </c>
      <c r="AK226">
        <v>88</v>
      </c>
      <c r="AL226">
        <v>16</v>
      </c>
      <c r="AM226">
        <v>9075</v>
      </c>
      <c r="AN226">
        <v>9089</v>
      </c>
      <c r="AO226">
        <v>9061</v>
      </c>
      <c r="AP226">
        <v>96</v>
      </c>
      <c r="AQ226">
        <v>0</v>
      </c>
    </row>
    <row r="227" spans="1:43">
      <c r="A227" s="27">
        <v>38211</v>
      </c>
      <c r="B227" s="27"/>
      <c r="C227">
        <v>21.2</v>
      </c>
      <c r="D227">
        <v>25.6</v>
      </c>
      <c r="E227">
        <v>18.2</v>
      </c>
      <c r="F227">
        <v>34</v>
      </c>
      <c r="G227">
        <v>21</v>
      </c>
      <c r="H227">
        <v>3.1</v>
      </c>
      <c r="I227" s="10">
        <v>935</v>
      </c>
      <c r="J227">
        <v>1.9</v>
      </c>
      <c r="K227" s="2">
        <v>10</v>
      </c>
      <c r="L227" s="1">
        <f t="shared" si="57"/>
        <v>3.999283157449661</v>
      </c>
      <c r="M227" s="1">
        <f t="shared" si="58"/>
        <v>47</v>
      </c>
      <c r="N227" s="1">
        <f t="shared" si="59"/>
        <v>2.5185468936921591</v>
      </c>
      <c r="O227" s="1">
        <f t="shared" si="74"/>
        <v>0.15445461908796052</v>
      </c>
      <c r="P227" s="1">
        <f t="shared" si="60"/>
        <v>0.83613530012484427</v>
      </c>
      <c r="Q227">
        <f t="shared" si="61"/>
        <v>2.5431438161474791</v>
      </c>
      <c r="R227">
        <f t="shared" si="62"/>
        <v>12.487815022755276</v>
      </c>
      <c r="S227">
        <f t="shared" si="63"/>
        <v>1.634530762140743</v>
      </c>
      <c r="T227">
        <v>0.2432</v>
      </c>
      <c r="U227" s="1">
        <f t="shared" si="64"/>
        <v>0.25127907144253597</v>
      </c>
      <c r="V227" s="1">
        <v>225</v>
      </c>
      <c r="W227" s="1">
        <f t="shared" si="65"/>
        <v>10.945694122950494</v>
      </c>
      <c r="X227" s="1">
        <f t="shared" si="66"/>
        <v>37.996229673700249</v>
      </c>
      <c r="Y227" s="1">
        <f t="shared" si="67"/>
        <v>0.97537422687871655</v>
      </c>
      <c r="Z227" s="1">
        <f t="shared" si="75"/>
        <v>-7.5999999999999734E-2</v>
      </c>
      <c r="AA227" s="1">
        <f t="shared" si="68"/>
        <v>6.0336666297313192E-2</v>
      </c>
      <c r="AB227" s="1">
        <f t="shared" si="69"/>
        <v>2.4509468000000001</v>
      </c>
      <c r="AC227" s="1">
        <f t="shared" si="70"/>
        <v>1.4211070428190937</v>
      </c>
      <c r="AF227" s="1">
        <f t="shared" si="71"/>
        <v>9.2714744764585078</v>
      </c>
      <c r="AG227" s="1">
        <f t="shared" si="72"/>
        <v>3.4049370386660711</v>
      </c>
      <c r="AH227" s="1">
        <f t="shared" si="73"/>
        <v>7.68203692337927</v>
      </c>
      <c r="AI227">
        <v>4</v>
      </c>
      <c r="AJ227">
        <v>15</v>
      </c>
      <c r="AK227">
        <v>66</v>
      </c>
      <c r="AL227">
        <v>14</v>
      </c>
      <c r="AM227">
        <v>9083</v>
      </c>
      <c r="AN227">
        <v>9091</v>
      </c>
      <c r="AO227">
        <v>9064</v>
      </c>
      <c r="AP227">
        <v>85</v>
      </c>
      <c r="AQ227">
        <v>32700</v>
      </c>
    </row>
    <row r="228" spans="1:43">
      <c r="A228" s="27">
        <v>38212</v>
      </c>
      <c r="B228" s="27"/>
      <c r="C228">
        <v>22.5</v>
      </c>
      <c r="D228">
        <v>28.5</v>
      </c>
      <c r="E228">
        <v>17</v>
      </c>
      <c r="F228">
        <v>42</v>
      </c>
      <c r="G228">
        <v>21</v>
      </c>
      <c r="H228">
        <v>10.8</v>
      </c>
      <c r="I228" s="10">
        <v>935</v>
      </c>
      <c r="J228">
        <v>2.8</v>
      </c>
      <c r="K228" s="2">
        <v>10</v>
      </c>
      <c r="L228" s="1">
        <f t="shared" si="57"/>
        <v>5.6886113283267097</v>
      </c>
      <c r="M228" s="1">
        <f t="shared" si="58"/>
        <v>63</v>
      </c>
      <c r="N228" s="1">
        <f t="shared" si="59"/>
        <v>2.7264800714406277</v>
      </c>
      <c r="O228" s="1">
        <f t="shared" si="74"/>
        <v>0.16553734608376569</v>
      </c>
      <c r="P228" s="1">
        <f t="shared" si="60"/>
        <v>1.0193132507055216</v>
      </c>
      <c r="Q228">
        <f t="shared" si="61"/>
        <v>6.5614181041980366</v>
      </c>
      <c r="R228">
        <f t="shared" si="62"/>
        <v>12.476519320401897</v>
      </c>
      <c r="S228">
        <f t="shared" si="63"/>
        <v>1.6330522670683112</v>
      </c>
      <c r="T228">
        <v>0.2432</v>
      </c>
      <c r="U228" s="1">
        <f t="shared" si="64"/>
        <v>0.24569161589042357</v>
      </c>
      <c r="V228" s="1">
        <v>226</v>
      </c>
      <c r="W228" s="1">
        <f t="shared" si="65"/>
        <v>19.96951387381397</v>
      </c>
      <c r="X228" s="1">
        <f t="shared" si="66"/>
        <v>37.981750290998463</v>
      </c>
      <c r="Y228" s="1">
        <f t="shared" si="67"/>
        <v>0.97575569189817701</v>
      </c>
      <c r="Z228" s="1">
        <f t="shared" si="75"/>
        <v>0.49400000000000027</v>
      </c>
      <c r="AA228" s="1">
        <f t="shared" si="68"/>
        <v>6.0412320136145559E-2</v>
      </c>
      <c r="AB228" s="1">
        <f t="shared" si="69"/>
        <v>2.4478774999999997</v>
      </c>
      <c r="AC228" s="1">
        <f t="shared" si="70"/>
        <v>2.0942630104702431</v>
      </c>
      <c r="AF228" s="1">
        <f t="shared" si="71"/>
        <v>11.938692778784446</v>
      </c>
      <c r="AG228" s="1">
        <f t="shared" si="72"/>
        <v>4.8814396774190048</v>
      </c>
      <c r="AH228" s="1">
        <f t="shared" si="73"/>
        <v>11.921168649806271</v>
      </c>
      <c r="AI228">
        <v>5</v>
      </c>
      <c r="AJ228">
        <v>6</v>
      </c>
      <c r="AK228">
        <v>71</v>
      </c>
      <c r="AL228">
        <v>3</v>
      </c>
      <c r="AM228">
        <v>9081</v>
      </c>
      <c r="AN228">
        <v>9095</v>
      </c>
      <c r="AO228">
        <v>9068</v>
      </c>
      <c r="AP228">
        <v>106</v>
      </c>
      <c r="AQ228">
        <v>2</v>
      </c>
    </row>
    <row r="229" spans="1:43">
      <c r="A229" s="27">
        <v>38213</v>
      </c>
      <c r="B229" s="27"/>
      <c r="C229">
        <v>24.9</v>
      </c>
      <c r="D229">
        <v>31.8</v>
      </c>
      <c r="E229">
        <v>17.899999999999999</v>
      </c>
      <c r="F229">
        <v>30</v>
      </c>
      <c r="G229">
        <v>13</v>
      </c>
      <c r="H229">
        <v>12.6</v>
      </c>
      <c r="I229" s="10">
        <v>935</v>
      </c>
      <c r="J229">
        <v>2.7</v>
      </c>
      <c r="K229" s="2">
        <v>10</v>
      </c>
      <c r="L229" s="1">
        <f t="shared" si="57"/>
        <v>6.377887554699905</v>
      </c>
      <c r="M229" s="1">
        <f t="shared" si="58"/>
        <v>47</v>
      </c>
      <c r="N229" s="1">
        <f t="shared" si="59"/>
        <v>3.1499887721282045</v>
      </c>
      <c r="O229" s="1">
        <f t="shared" si="74"/>
        <v>0.18776540794261232</v>
      </c>
      <c r="P229" s="1">
        <f t="shared" si="60"/>
        <v>0.78783854262576303</v>
      </c>
      <c r="Q229">
        <f t="shared" si="61"/>
        <v>8.4281874377486918</v>
      </c>
      <c r="R229">
        <f t="shared" si="62"/>
        <v>12.465109960857554</v>
      </c>
      <c r="S229">
        <f t="shared" si="63"/>
        <v>1.6315588954002034</v>
      </c>
      <c r="T229">
        <v>0.2432</v>
      </c>
      <c r="U229" s="1">
        <f t="shared" si="64"/>
        <v>0.24003147672258607</v>
      </c>
      <c r="V229" s="1">
        <v>227</v>
      </c>
      <c r="W229" s="1">
        <f t="shared" si="65"/>
        <v>22.083547683699287</v>
      </c>
      <c r="X229" s="1">
        <f t="shared" si="66"/>
        <v>37.966012272775721</v>
      </c>
      <c r="Y229" s="1">
        <f t="shared" si="67"/>
        <v>0.97614432917692362</v>
      </c>
      <c r="Z229" s="1">
        <f t="shared" si="75"/>
        <v>0.91199999999999948</v>
      </c>
      <c r="AA229" s="1">
        <f t="shared" si="68"/>
        <v>6.0552488351259905E-2</v>
      </c>
      <c r="AB229" s="1">
        <f t="shared" si="69"/>
        <v>2.4422110999999997</v>
      </c>
      <c r="AC229" s="1">
        <f t="shared" si="70"/>
        <v>2.019467902953449</v>
      </c>
      <c r="AF229" s="1">
        <f t="shared" si="71"/>
        <v>13.901385756520718</v>
      </c>
      <c r="AG229" s="1">
        <f t="shared" si="72"/>
        <v>5.0080991110797219</v>
      </c>
      <c r="AH229" s="1">
        <f t="shared" si="73"/>
        <v>12.141212781172921</v>
      </c>
      <c r="AI229">
        <v>3.9</v>
      </c>
      <c r="AJ229">
        <v>10</v>
      </c>
      <c r="AK229">
        <v>67</v>
      </c>
      <c r="AL229">
        <v>4</v>
      </c>
      <c r="AM229">
        <v>9071</v>
      </c>
      <c r="AN229">
        <v>9093</v>
      </c>
      <c r="AO229">
        <v>9044</v>
      </c>
      <c r="AP229">
        <v>84</v>
      </c>
      <c r="AQ229">
        <v>0</v>
      </c>
    </row>
    <row r="230" spans="1:43">
      <c r="A230" s="27">
        <v>38214</v>
      </c>
      <c r="B230" s="27"/>
      <c r="C230">
        <v>27.9</v>
      </c>
      <c r="D230">
        <v>33.6</v>
      </c>
      <c r="E230">
        <v>20</v>
      </c>
      <c r="F230">
        <v>22</v>
      </c>
      <c r="G230">
        <v>14</v>
      </c>
      <c r="H230">
        <v>12.4</v>
      </c>
      <c r="I230" s="10">
        <v>935</v>
      </c>
      <c r="J230">
        <v>2.2999999999999998</v>
      </c>
      <c r="K230" s="2">
        <v>10</v>
      </c>
      <c r="L230" s="1">
        <f t="shared" si="57"/>
        <v>6.4034103951770902</v>
      </c>
      <c r="M230" s="1">
        <f t="shared" si="58"/>
        <v>30</v>
      </c>
      <c r="N230" s="1">
        <f t="shared" si="59"/>
        <v>3.7592076207334997</v>
      </c>
      <c r="O230" s="1">
        <f t="shared" si="74"/>
        <v>0.21903888851587983</v>
      </c>
      <c r="P230" s="1">
        <f t="shared" si="60"/>
        <v>0.71511140157966024</v>
      </c>
      <c r="Q230">
        <f t="shared" si="61"/>
        <v>8.7652719088488222</v>
      </c>
      <c r="R230">
        <f t="shared" si="62"/>
        <v>12.453590677685909</v>
      </c>
      <c r="S230">
        <f t="shared" si="63"/>
        <v>1.6300511358227632</v>
      </c>
      <c r="T230">
        <v>0.2432</v>
      </c>
      <c r="U230" s="1">
        <f t="shared" si="64"/>
        <v>0.23430032839331341</v>
      </c>
      <c r="V230" s="1">
        <v>228</v>
      </c>
      <c r="W230" s="1">
        <f t="shared" si="65"/>
        <v>21.852661348869717</v>
      </c>
      <c r="X230" s="1">
        <f t="shared" si="66"/>
        <v>37.948975036119172</v>
      </c>
      <c r="Y230" s="1">
        <f t="shared" si="67"/>
        <v>0.97654002374333837</v>
      </c>
      <c r="Z230" s="1">
        <f t="shared" si="75"/>
        <v>1.1400000000000001</v>
      </c>
      <c r="AA230" s="1">
        <f t="shared" si="68"/>
        <v>6.0728615954153554E-2</v>
      </c>
      <c r="AB230" s="1">
        <f t="shared" si="69"/>
        <v>2.4351281</v>
      </c>
      <c r="AC230" s="1">
        <f t="shared" si="70"/>
        <v>1.7202874728862712</v>
      </c>
      <c r="AF230" s="1">
        <f t="shared" si="71"/>
        <v>14.710029402624331</v>
      </c>
      <c r="AG230" s="1">
        <f t="shared" si="72"/>
        <v>4.9129555481660381</v>
      </c>
      <c r="AH230" s="1">
        <f t="shared" si="73"/>
        <v>11.786029491855954</v>
      </c>
      <c r="AI230">
        <v>4.4000000000000004</v>
      </c>
      <c r="AJ230">
        <v>11</v>
      </c>
      <c r="AK230">
        <v>70</v>
      </c>
      <c r="AL230">
        <v>16</v>
      </c>
      <c r="AM230">
        <v>9047</v>
      </c>
      <c r="AN230">
        <v>9062</v>
      </c>
      <c r="AO230">
        <v>9033</v>
      </c>
      <c r="AP230">
        <v>81</v>
      </c>
      <c r="AQ230">
        <v>0</v>
      </c>
    </row>
    <row r="231" spans="1:43">
      <c r="A231" s="27">
        <v>38215</v>
      </c>
      <c r="B231" s="27"/>
      <c r="C231">
        <v>25.4</v>
      </c>
      <c r="D231">
        <v>30.9</v>
      </c>
      <c r="E231">
        <v>21.8</v>
      </c>
      <c r="F231">
        <v>31</v>
      </c>
      <c r="G231">
        <v>18</v>
      </c>
      <c r="H231">
        <v>4.5</v>
      </c>
      <c r="I231" s="10">
        <v>935</v>
      </c>
      <c r="J231">
        <v>2.8</v>
      </c>
      <c r="K231" s="2">
        <v>10</v>
      </c>
      <c r="L231" s="1">
        <f t="shared" si="57"/>
        <v>5.6210201897652254</v>
      </c>
      <c r="M231" s="1">
        <f t="shared" si="58"/>
        <v>44</v>
      </c>
      <c r="N231" s="1">
        <f t="shared" si="59"/>
        <v>3.2451044654796197</v>
      </c>
      <c r="O231" s="1">
        <f t="shared" si="74"/>
        <v>0.19269945685025572</v>
      </c>
      <c r="P231" s="1">
        <f t="shared" si="60"/>
        <v>0.97696869249728768</v>
      </c>
      <c r="Q231">
        <f t="shared" si="61"/>
        <v>3.380359091690162</v>
      </c>
      <c r="R231">
        <f t="shared" si="62"/>
        <v>12.441965164685815</v>
      </c>
      <c r="S231">
        <f t="shared" si="63"/>
        <v>1.6285294718175152</v>
      </c>
      <c r="T231">
        <v>0.2432</v>
      </c>
      <c r="U231" s="1">
        <f t="shared" si="64"/>
        <v>0.2284998663637279</v>
      </c>
      <c r="V231" s="1">
        <v>229</v>
      </c>
      <c r="W231" s="1">
        <f t="shared" si="65"/>
        <v>12.583343101045839</v>
      </c>
      <c r="X231" s="1">
        <f t="shared" si="66"/>
        <v>37.930598854641424</v>
      </c>
      <c r="Y231" s="1">
        <f t="shared" si="67"/>
        <v>0.97694265853802653</v>
      </c>
      <c r="Z231" s="1">
        <f t="shared" si="75"/>
        <v>-0.95</v>
      </c>
      <c r="AA231" s="1">
        <f t="shared" si="68"/>
        <v>6.0581771971259857E-2</v>
      </c>
      <c r="AB231" s="1">
        <f t="shared" si="69"/>
        <v>2.4410305999999999</v>
      </c>
      <c r="AC231" s="1">
        <f t="shared" si="70"/>
        <v>2.0942630104702431</v>
      </c>
      <c r="AF231" s="1">
        <f t="shared" si="71"/>
        <v>11.36899246019801</v>
      </c>
      <c r="AG231" s="1">
        <f t="shared" si="72"/>
        <v>3.7328623787037905</v>
      </c>
      <c r="AH231" s="1">
        <f t="shared" si="73"/>
        <v>9.7328881675337406</v>
      </c>
      <c r="AI231">
        <v>4.5999999999999996</v>
      </c>
      <c r="AJ231">
        <v>10</v>
      </c>
      <c r="AK231">
        <v>82</v>
      </c>
      <c r="AL231">
        <v>12</v>
      </c>
      <c r="AM231">
        <v>9049</v>
      </c>
      <c r="AN231">
        <v>9061</v>
      </c>
      <c r="AO231">
        <v>9039</v>
      </c>
      <c r="AP231">
        <v>102</v>
      </c>
      <c r="AQ231">
        <v>0</v>
      </c>
    </row>
    <row r="232" spans="1:43">
      <c r="A232" s="27">
        <v>38216</v>
      </c>
      <c r="B232" s="27"/>
      <c r="C232">
        <v>25.6</v>
      </c>
      <c r="D232">
        <v>31.3</v>
      </c>
      <c r="E232">
        <v>20.399999999999999</v>
      </c>
      <c r="F232">
        <v>31</v>
      </c>
      <c r="G232">
        <v>21</v>
      </c>
      <c r="H232">
        <v>11.5</v>
      </c>
      <c r="I232" s="10">
        <v>935</v>
      </c>
      <c r="J232">
        <v>3.5</v>
      </c>
      <c r="K232" s="2">
        <v>10</v>
      </c>
      <c r="L232" s="1">
        <f t="shared" si="57"/>
        <v>7.003844024378763</v>
      </c>
      <c r="M232" s="1">
        <f t="shared" si="58"/>
        <v>41</v>
      </c>
      <c r="N232" s="1">
        <f t="shared" si="59"/>
        <v>3.2838460784769214</v>
      </c>
      <c r="O232" s="1">
        <f t="shared" si="74"/>
        <v>0.19470341746046158</v>
      </c>
      <c r="P232" s="1">
        <f t="shared" si="60"/>
        <v>0.97150304916079988</v>
      </c>
      <c r="Q232">
        <f t="shared" si="61"/>
        <v>7.3784201484953371</v>
      </c>
      <c r="R232">
        <f t="shared" si="62"/>
        <v>12.430237074641866</v>
      </c>
      <c r="S232">
        <f t="shared" si="63"/>
        <v>1.6269943814976264</v>
      </c>
      <c r="T232">
        <v>0.2432</v>
      </c>
      <c r="U232" s="1">
        <f t="shared" si="64"/>
        <v>0.22263180660021145</v>
      </c>
      <c r="V232" s="1">
        <v>230</v>
      </c>
      <c r="W232" s="1">
        <f t="shared" si="65"/>
        <v>20.801221768256781</v>
      </c>
      <c r="X232" s="1">
        <f t="shared" si="66"/>
        <v>37.910844927717129</v>
      </c>
      <c r="Y232" s="1">
        <f t="shared" si="67"/>
        <v>0.97735211444844705</v>
      </c>
      <c r="Z232" s="1">
        <f t="shared" si="75"/>
        <v>7.6000000000001081E-2</v>
      </c>
      <c r="AA232" s="1">
        <f t="shared" si="68"/>
        <v>6.0593493351385336E-2</v>
      </c>
      <c r="AB232" s="1">
        <f t="shared" si="69"/>
        <v>2.4405584</v>
      </c>
      <c r="AC232" s="1">
        <f t="shared" si="70"/>
        <v>2.6178287630878043</v>
      </c>
      <c r="AF232" s="1">
        <f t="shared" si="71"/>
        <v>12.493792196672697</v>
      </c>
      <c r="AG232" s="1">
        <f t="shared" si="72"/>
        <v>4.9569896681110572</v>
      </c>
      <c r="AH232" s="1">
        <f t="shared" si="73"/>
        <v>12.825543121070043</v>
      </c>
      <c r="AI232">
        <v>5.9</v>
      </c>
      <c r="AJ232">
        <v>14</v>
      </c>
      <c r="AK232">
        <v>81</v>
      </c>
      <c r="AL232">
        <v>15</v>
      </c>
      <c r="AM232">
        <v>9049</v>
      </c>
      <c r="AN232">
        <v>9061</v>
      </c>
      <c r="AO232">
        <v>9035</v>
      </c>
      <c r="AP232">
        <v>96</v>
      </c>
      <c r="AQ232">
        <v>0</v>
      </c>
    </row>
    <row r="233" spans="1:43">
      <c r="A233" s="27">
        <v>38217</v>
      </c>
      <c r="B233" s="27"/>
      <c r="C233">
        <v>27</v>
      </c>
      <c r="D233">
        <v>33</v>
      </c>
      <c r="E233">
        <v>20.9</v>
      </c>
      <c r="F233">
        <v>27</v>
      </c>
      <c r="G233">
        <v>16</v>
      </c>
      <c r="H233">
        <v>11.9</v>
      </c>
      <c r="I233" s="10">
        <v>935</v>
      </c>
      <c r="J233">
        <v>2.2999999999999998</v>
      </c>
      <c r="K233" s="2">
        <v>10</v>
      </c>
      <c r="L233" s="1">
        <f t="shared" si="57"/>
        <v>6.3218085575496632</v>
      </c>
      <c r="M233" s="1">
        <f t="shared" si="58"/>
        <v>38</v>
      </c>
      <c r="N233" s="1">
        <f t="shared" si="59"/>
        <v>3.5665076087433309</v>
      </c>
      <c r="O233" s="1">
        <f t="shared" si="74"/>
        <v>0.20922847165057207</v>
      </c>
      <c r="P233" s="1">
        <f t="shared" si="60"/>
        <v>0.87233367506467818</v>
      </c>
      <c r="Q233">
        <f t="shared" si="61"/>
        <v>8.0069556994191462</v>
      </c>
      <c r="R233">
        <f t="shared" si="62"/>
        <v>12.418410018266451</v>
      </c>
      <c r="S233">
        <f t="shared" si="63"/>
        <v>1.6254463374694308</v>
      </c>
      <c r="T233">
        <v>0.2432</v>
      </c>
      <c r="U233" s="1">
        <f t="shared" si="64"/>
        <v>0.2166978850667666</v>
      </c>
      <c r="V233" s="1">
        <v>231</v>
      </c>
      <c r="W233" s="1">
        <f t="shared" si="65"/>
        <v>21.272327236680578</v>
      </c>
      <c r="X233" s="1">
        <f t="shared" si="66"/>
        <v>37.889675449026264</v>
      </c>
      <c r="Y233" s="1">
        <f t="shared" si="67"/>
        <v>0.9777682703441497</v>
      </c>
      <c r="Z233" s="1">
        <f t="shared" si="75"/>
        <v>0.53199999999999947</v>
      </c>
      <c r="AA233" s="1">
        <f t="shared" si="68"/>
        <v>6.06756701844526E-2</v>
      </c>
      <c r="AB233" s="1">
        <f t="shared" si="69"/>
        <v>2.4372529999999997</v>
      </c>
      <c r="AC233" s="1">
        <f t="shared" si="70"/>
        <v>1.7202874728862712</v>
      </c>
      <c r="AF233" s="1">
        <f t="shared" si="71"/>
        <v>13.580614467186802</v>
      </c>
      <c r="AG233" s="1">
        <f t="shared" si="72"/>
        <v>4.9436923742685543</v>
      </c>
      <c r="AH233" s="1">
        <f t="shared" si="73"/>
        <v>12.43727364819016</v>
      </c>
      <c r="AI233">
        <v>4.9000000000000004</v>
      </c>
      <c r="AJ233">
        <v>14</v>
      </c>
      <c r="AK233">
        <v>77</v>
      </c>
      <c r="AL233">
        <v>15</v>
      </c>
      <c r="AM233">
        <v>9048</v>
      </c>
      <c r="AN233">
        <v>9064</v>
      </c>
      <c r="AO233">
        <v>9023</v>
      </c>
      <c r="AP233">
        <v>89</v>
      </c>
      <c r="AQ233">
        <v>0</v>
      </c>
    </row>
    <row r="234" spans="1:43">
      <c r="A234" s="27">
        <v>38218</v>
      </c>
      <c r="B234" s="27"/>
      <c r="C234">
        <v>27.3</v>
      </c>
      <c r="D234">
        <v>32.200000000000003</v>
      </c>
      <c r="E234">
        <v>22.9</v>
      </c>
      <c r="F234">
        <v>28</v>
      </c>
      <c r="G234">
        <v>17</v>
      </c>
      <c r="H234">
        <v>9.4</v>
      </c>
      <c r="I234" s="10">
        <v>935</v>
      </c>
      <c r="J234">
        <v>1.9</v>
      </c>
      <c r="K234" s="2">
        <v>10</v>
      </c>
      <c r="L234" s="1">
        <f t="shared" si="57"/>
        <v>5.6850115804983181</v>
      </c>
      <c r="M234" s="1">
        <f t="shared" si="58"/>
        <v>39</v>
      </c>
      <c r="N234" s="1">
        <f t="shared" si="59"/>
        <v>3.6297619841228728</v>
      </c>
      <c r="O234" s="1">
        <f t="shared" si="74"/>
        <v>0.21245669544033619</v>
      </c>
      <c r="P234" s="1">
        <f t="shared" si="60"/>
        <v>0.95359372243005114</v>
      </c>
      <c r="Q234">
        <f t="shared" si="61"/>
        <v>6.3642602830181314</v>
      </c>
      <c r="R234">
        <f t="shared" si="62"/>
        <v>12.406487563329508</v>
      </c>
      <c r="S234">
        <f t="shared" si="63"/>
        <v>1.623885806718522</v>
      </c>
      <c r="T234">
        <v>0.2432</v>
      </c>
      <c r="U234" s="1">
        <f t="shared" si="64"/>
        <v>0.2106998572114612</v>
      </c>
      <c r="V234" s="1">
        <v>232</v>
      </c>
      <c r="W234" s="1">
        <f t="shared" si="65"/>
        <v>18.335311561922222</v>
      </c>
      <c r="X234" s="1">
        <f t="shared" si="66"/>
        <v>37.86705367429456</v>
      </c>
      <c r="Y234" s="1">
        <f t="shared" si="67"/>
        <v>0.97819100311260965</v>
      </c>
      <c r="Z234" s="1">
        <f t="shared" si="75"/>
        <v>0.11400000000000027</v>
      </c>
      <c r="AA234" s="1">
        <f t="shared" si="68"/>
        <v>6.0693308513514094E-2</v>
      </c>
      <c r="AB234" s="1">
        <f t="shared" si="69"/>
        <v>2.4365446999999998</v>
      </c>
      <c r="AC234" s="1">
        <f t="shared" si="70"/>
        <v>1.4211070428190937</v>
      </c>
      <c r="AF234" s="1">
        <f t="shared" si="71"/>
        <v>11.978635983253792</v>
      </c>
      <c r="AG234" s="1">
        <f t="shared" si="72"/>
        <v>4.5765338196032816</v>
      </c>
      <c r="AH234" s="1">
        <f t="shared" si="73"/>
        <v>11.620276290892228</v>
      </c>
      <c r="AI234">
        <v>5.7</v>
      </c>
      <c r="AJ234">
        <v>9</v>
      </c>
      <c r="AK234">
        <v>87</v>
      </c>
      <c r="AL234">
        <v>10</v>
      </c>
      <c r="AM234">
        <v>9037</v>
      </c>
      <c r="AN234">
        <v>9047</v>
      </c>
      <c r="AO234">
        <v>9023</v>
      </c>
      <c r="AP234">
        <v>99</v>
      </c>
      <c r="AQ234">
        <v>32700</v>
      </c>
    </row>
    <row r="235" spans="1:43">
      <c r="A235" s="27">
        <v>38219</v>
      </c>
      <c r="B235" s="27"/>
      <c r="C235">
        <v>21.2</v>
      </c>
      <c r="D235">
        <v>29.3</v>
      </c>
      <c r="E235">
        <v>18</v>
      </c>
      <c r="F235">
        <v>56</v>
      </c>
      <c r="G235">
        <v>25</v>
      </c>
      <c r="H235">
        <v>5.5</v>
      </c>
      <c r="I235" s="10">
        <v>935</v>
      </c>
      <c r="J235">
        <v>1.8</v>
      </c>
      <c r="K235" s="2">
        <v>10</v>
      </c>
      <c r="L235" s="1">
        <f t="shared" si="57"/>
        <v>4.4572778280805263</v>
      </c>
      <c r="M235" s="1">
        <f t="shared" si="58"/>
        <v>87</v>
      </c>
      <c r="N235" s="1">
        <f t="shared" si="59"/>
        <v>2.5185468936921591</v>
      </c>
      <c r="O235" s="1">
        <f t="shared" si="74"/>
        <v>0.15445461908796052</v>
      </c>
      <c r="P235" s="1">
        <f t="shared" si="60"/>
        <v>1.4077522565800789</v>
      </c>
      <c r="Q235">
        <f t="shared" si="61"/>
        <v>3.3023309001387866</v>
      </c>
      <c r="R235">
        <f t="shared" si="62"/>
        <v>12.394473233971889</v>
      </c>
      <c r="S235">
        <f t="shared" si="63"/>
        <v>1.6223132505198807</v>
      </c>
      <c r="T235">
        <v>0.2432</v>
      </c>
      <c r="U235" s="1">
        <f t="shared" si="64"/>
        <v>0.20463949744711071</v>
      </c>
      <c r="V235" s="1">
        <v>233</v>
      </c>
      <c r="W235" s="1">
        <f t="shared" si="65"/>
        <v>13.749941346935049</v>
      </c>
      <c r="X235" s="1">
        <f t="shared" si="66"/>
        <v>37.842943988120325</v>
      </c>
      <c r="Y235" s="1">
        <f t="shared" si="67"/>
        <v>0.97862018769564751</v>
      </c>
      <c r="Z235" s="1">
        <f t="shared" si="75"/>
        <v>-2.3180000000000005</v>
      </c>
      <c r="AA235" s="1">
        <f t="shared" si="68"/>
        <v>6.0336666297313192E-2</v>
      </c>
      <c r="AB235" s="1">
        <f t="shared" si="69"/>
        <v>2.4509468000000001</v>
      </c>
      <c r="AC235" s="1">
        <f t="shared" si="70"/>
        <v>1.3463119353022994</v>
      </c>
      <c r="AF235" s="1">
        <f t="shared" si="71"/>
        <v>11.410812776707223</v>
      </c>
      <c r="AG235" s="1">
        <f t="shared" si="72"/>
        <v>3.9959594191241199</v>
      </c>
      <c r="AH235" s="1">
        <f t="shared" si="73"/>
        <v>11.566351233780965</v>
      </c>
      <c r="AI235">
        <v>8.1999999999999993</v>
      </c>
      <c r="AJ235">
        <v>14</v>
      </c>
      <c r="AK235">
        <v>164</v>
      </c>
      <c r="AL235">
        <v>14</v>
      </c>
      <c r="AM235">
        <v>9048</v>
      </c>
      <c r="AN235">
        <v>9061</v>
      </c>
      <c r="AO235">
        <v>9028</v>
      </c>
      <c r="AP235">
        <v>139</v>
      </c>
      <c r="AQ235">
        <v>14</v>
      </c>
    </row>
    <row r="236" spans="1:43">
      <c r="A236" s="27">
        <v>38220</v>
      </c>
      <c r="B236" s="27"/>
      <c r="C236">
        <v>20</v>
      </c>
      <c r="D236">
        <v>24.8</v>
      </c>
      <c r="E236">
        <v>16.100000000000001</v>
      </c>
      <c r="F236">
        <v>55</v>
      </c>
      <c r="G236">
        <v>26</v>
      </c>
      <c r="H236">
        <v>6.1</v>
      </c>
      <c r="I236" s="10">
        <v>935</v>
      </c>
      <c r="J236">
        <v>2.9</v>
      </c>
      <c r="K236" s="2">
        <v>10</v>
      </c>
      <c r="L236" s="1">
        <f t="shared" si="57"/>
        <v>4.5209027719130761</v>
      </c>
      <c r="M236" s="1">
        <f t="shared" si="58"/>
        <v>84</v>
      </c>
      <c r="N236" s="1">
        <f t="shared" si="59"/>
        <v>2.3390469163992624</v>
      </c>
      <c r="O236" s="1">
        <f t="shared" si="74"/>
        <v>0.14478758175619635</v>
      </c>
      <c r="P236" s="1">
        <f t="shared" si="60"/>
        <v>1.1758874470444671</v>
      </c>
      <c r="Q236">
        <f t="shared" si="61"/>
        <v>3.7204057497704355</v>
      </c>
      <c r="R236">
        <f t="shared" si="62"/>
        <v>12.382370510197882</v>
      </c>
      <c r="S236">
        <f t="shared" si="63"/>
        <v>1.6207291243714506</v>
      </c>
      <c r="T236">
        <v>0.2432</v>
      </c>
      <c r="U236" s="1">
        <f t="shared" si="64"/>
        <v>0.19851859862634708</v>
      </c>
      <c r="V236" s="1">
        <v>234</v>
      </c>
      <c r="W236" s="1">
        <f t="shared" si="65"/>
        <v>14.452445995839142</v>
      </c>
      <c r="X236" s="1">
        <f t="shared" si="66"/>
        <v>37.81731196977745</v>
      </c>
      <c r="Y236" s="1">
        <f t="shared" si="67"/>
        <v>0.9790556971264267</v>
      </c>
      <c r="Z236" s="1">
        <f t="shared" si="75"/>
        <v>-0.45599999999999974</v>
      </c>
      <c r="AA236" s="1">
        <f t="shared" si="68"/>
        <v>6.0266999969054935E-2</v>
      </c>
      <c r="AB236" s="1">
        <f t="shared" si="69"/>
        <v>2.4537800000000001</v>
      </c>
      <c r="AC236" s="1">
        <f t="shared" si="70"/>
        <v>2.1690581179870376</v>
      </c>
      <c r="AF236" s="1">
        <f t="shared" si="71"/>
        <v>9.6977262014417143</v>
      </c>
      <c r="AG236" s="1">
        <f t="shared" si="72"/>
        <v>4.0505596311138561</v>
      </c>
      <c r="AH236" s="1">
        <f t="shared" si="73"/>
        <v>9.9537425134303064</v>
      </c>
      <c r="AI236">
        <v>5.6</v>
      </c>
      <c r="AJ236">
        <v>3</v>
      </c>
      <c r="AK236">
        <v>85</v>
      </c>
      <c r="AL236">
        <v>4</v>
      </c>
      <c r="AM236">
        <v>9062</v>
      </c>
      <c r="AN236">
        <v>9072</v>
      </c>
      <c r="AO236">
        <v>9045</v>
      </c>
      <c r="AP236">
        <v>121</v>
      </c>
      <c r="AQ236">
        <v>61</v>
      </c>
    </row>
    <row r="237" spans="1:43">
      <c r="A237" s="27">
        <v>38221</v>
      </c>
      <c r="B237" s="27"/>
      <c r="C237">
        <v>23</v>
      </c>
      <c r="D237">
        <v>30.4</v>
      </c>
      <c r="E237">
        <v>17</v>
      </c>
      <c r="F237">
        <v>36</v>
      </c>
      <c r="G237">
        <v>13</v>
      </c>
      <c r="H237">
        <v>11.4</v>
      </c>
      <c r="I237" s="10">
        <v>935</v>
      </c>
      <c r="J237">
        <v>2.1</v>
      </c>
      <c r="K237" s="2">
        <v>10</v>
      </c>
      <c r="L237" s="1">
        <f t="shared" si="57"/>
        <v>5.3404620984685955</v>
      </c>
      <c r="M237" s="1">
        <f t="shared" si="58"/>
        <v>59</v>
      </c>
      <c r="N237" s="1">
        <f t="shared" si="59"/>
        <v>2.8103575430330863</v>
      </c>
      <c r="O237" s="1">
        <f t="shared" si="74"/>
        <v>0.16997505628423343</v>
      </c>
      <c r="P237" s="1">
        <f t="shared" si="60"/>
        <v>0.85410012475874986</v>
      </c>
      <c r="Q237">
        <f t="shared" si="61"/>
        <v>7.4557690119692372</v>
      </c>
      <c r="R237">
        <f t="shared" si="62"/>
        <v>12.370182827542205</v>
      </c>
      <c r="S237">
        <f t="shared" si="63"/>
        <v>1.6191338779505504</v>
      </c>
      <c r="T237">
        <v>0.2432</v>
      </c>
      <c r="U237" s="1">
        <f t="shared" si="64"/>
        <v>0.19233897151123547</v>
      </c>
      <c r="V237" s="1">
        <v>235</v>
      </c>
      <c r="W237" s="1">
        <f t="shared" si="65"/>
        <v>20.682715762719354</v>
      </c>
      <c r="X237" s="1">
        <f t="shared" si="66"/>
        <v>37.790124457884247</v>
      </c>
      <c r="Y237" s="1">
        <f t="shared" si="67"/>
        <v>0.97949740256701345</v>
      </c>
      <c r="Z237" s="1">
        <f t="shared" si="75"/>
        <v>1.1400000000000001</v>
      </c>
      <c r="AA237" s="1">
        <f t="shared" si="68"/>
        <v>6.0441468307709391E-2</v>
      </c>
      <c r="AB237" s="1">
        <f t="shared" si="69"/>
        <v>2.4466969999999999</v>
      </c>
      <c r="AC237" s="1">
        <f t="shared" si="70"/>
        <v>1.5706972578526825</v>
      </c>
      <c r="AF237" s="1">
        <f t="shared" si="71"/>
        <v>12.981315957419762</v>
      </c>
      <c r="AG237" s="1">
        <f t="shared" si="72"/>
        <v>4.8405876109667831</v>
      </c>
      <c r="AH237" s="1">
        <f t="shared" si="73"/>
        <v>11.234628753107478</v>
      </c>
      <c r="AI237">
        <v>4.0999999999999996</v>
      </c>
      <c r="AJ237">
        <v>10</v>
      </c>
      <c r="AK237">
        <v>55</v>
      </c>
      <c r="AL237">
        <v>3</v>
      </c>
      <c r="AM237">
        <v>9046</v>
      </c>
      <c r="AN237">
        <v>9065</v>
      </c>
      <c r="AO237">
        <v>9018</v>
      </c>
      <c r="AP237">
        <v>89</v>
      </c>
      <c r="AQ237">
        <v>0</v>
      </c>
    </row>
    <row r="238" spans="1:43">
      <c r="A238" s="27">
        <v>38222</v>
      </c>
      <c r="B238" s="27"/>
      <c r="C238">
        <v>16</v>
      </c>
      <c r="D238">
        <v>27.9</v>
      </c>
      <c r="E238">
        <v>11.8</v>
      </c>
      <c r="F238">
        <v>63</v>
      </c>
      <c r="G238">
        <v>15</v>
      </c>
      <c r="H238">
        <v>2.4</v>
      </c>
      <c r="I238" s="10">
        <v>935</v>
      </c>
      <c r="J238">
        <v>3.1</v>
      </c>
      <c r="K238" s="2">
        <v>10</v>
      </c>
      <c r="L238" s="1">
        <f t="shared" si="57"/>
        <v>3.7797769412037803</v>
      </c>
      <c r="M238" s="1">
        <f t="shared" si="58"/>
        <v>111</v>
      </c>
      <c r="N238" s="1">
        <f t="shared" si="59"/>
        <v>1.8188820592283421</v>
      </c>
      <c r="O238" s="1">
        <f t="shared" si="74"/>
        <v>0.11617324321276941</v>
      </c>
      <c r="P238" s="1">
        <f t="shared" si="60"/>
        <v>1.0504085655738558</v>
      </c>
      <c r="Q238">
        <f t="shared" si="61"/>
        <v>1.9549372345768914</v>
      </c>
      <c r="R238">
        <f t="shared" si="62"/>
        <v>12.357913576906517</v>
      </c>
      <c r="S238">
        <f t="shared" si="63"/>
        <v>1.6175279550924762</v>
      </c>
      <c r="T238">
        <v>0.2432</v>
      </c>
      <c r="U238" s="1">
        <f t="shared" si="64"/>
        <v>0.18610244423759131</v>
      </c>
      <c r="V238" s="1">
        <v>236</v>
      </c>
      <c r="W238" s="1">
        <f t="shared" si="65"/>
        <v>10.092472250185734</v>
      </c>
      <c r="X238" s="1">
        <f t="shared" si="66"/>
        <v>37.761349613828159</v>
      </c>
      <c r="Y238" s="1">
        <f t="shared" si="67"/>
        <v>0.97994517334649178</v>
      </c>
      <c r="Z238" s="1">
        <f t="shared" si="75"/>
        <v>-2.66</v>
      </c>
      <c r="AA238" s="1">
        <f t="shared" si="68"/>
        <v>6.0035936311138426E-2</v>
      </c>
      <c r="AB238" s="1">
        <f t="shared" si="69"/>
        <v>2.4632239999999999</v>
      </c>
      <c r="AC238" s="1">
        <f t="shared" si="70"/>
        <v>2.3186483330206267</v>
      </c>
      <c r="AF238" s="1">
        <f t="shared" si="71"/>
        <v>11.778906710580005</v>
      </c>
      <c r="AG238" s="1">
        <f t="shared" si="72"/>
        <v>3.2087476195109552</v>
      </c>
      <c r="AH238" s="1">
        <f t="shared" si="73"/>
        <v>8.969593285198993</v>
      </c>
      <c r="AI238">
        <v>13.1</v>
      </c>
      <c r="AJ238">
        <v>14</v>
      </c>
      <c r="AK238">
        <v>208</v>
      </c>
      <c r="AL238">
        <v>15</v>
      </c>
      <c r="AM238">
        <v>9100</v>
      </c>
      <c r="AN238">
        <v>9123</v>
      </c>
      <c r="AO238">
        <v>9018</v>
      </c>
      <c r="AP238">
        <v>112</v>
      </c>
      <c r="AQ238">
        <v>45</v>
      </c>
    </row>
    <row r="239" spans="1:43">
      <c r="A239" s="27">
        <v>38223</v>
      </c>
      <c r="B239" s="27"/>
      <c r="C239">
        <v>15.4</v>
      </c>
      <c r="D239">
        <v>21.3</v>
      </c>
      <c r="E239">
        <v>11.3</v>
      </c>
      <c r="F239">
        <v>48</v>
      </c>
      <c r="G239">
        <v>27</v>
      </c>
      <c r="H239">
        <v>11.2</v>
      </c>
      <c r="I239" s="10">
        <v>935</v>
      </c>
      <c r="J239">
        <v>2.2000000000000002</v>
      </c>
      <c r="K239" s="2">
        <v>10</v>
      </c>
      <c r="L239" s="1">
        <f t="shared" si="57"/>
        <v>4.5122732611800336</v>
      </c>
      <c r="M239" s="1">
        <f t="shared" si="58"/>
        <v>69</v>
      </c>
      <c r="N239" s="1">
        <f t="shared" si="59"/>
        <v>1.7503347478886555</v>
      </c>
      <c r="O239" s="1">
        <f t="shared" si="74"/>
        <v>0.11232659257616021</v>
      </c>
      <c r="P239" s="1">
        <f t="shared" si="60"/>
        <v>0.80424307214896451</v>
      </c>
      <c r="Q239">
        <f t="shared" si="61"/>
        <v>6.7579842790900173</v>
      </c>
      <c r="R239">
        <f t="shared" si="62"/>
        <v>12.345566104560293</v>
      </c>
      <c r="S239">
        <f t="shared" si="63"/>
        <v>1.6159117937906142</v>
      </c>
      <c r="T239">
        <v>0.2432</v>
      </c>
      <c r="U239" s="1">
        <f t="shared" si="64"/>
        <v>0.17981086177415789</v>
      </c>
      <c r="V239" s="1">
        <v>237</v>
      </c>
      <c r="W239" s="1">
        <f t="shared" si="65"/>
        <v>20.441696551306986</v>
      </c>
      <c r="X239" s="1">
        <f t="shared" si="66"/>
        <v>37.730956983837515</v>
      </c>
      <c r="Y239" s="1">
        <f t="shared" si="67"/>
        <v>0.98039887699961992</v>
      </c>
      <c r="Z239" s="1">
        <f t="shared" si="75"/>
        <v>-0.22799999999999987</v>
      </c>
      <c r="AA239" s="1">
        <f t="shared" si="68"/>
        <v>6.0001429492019087E-2</v>
      </c>
      <c r="AB239" s="1">
        <f t="shared" si="69"/>
        <v>2.4646406000000001</v>
      </c>
      <c r="AC239" s="1">
        <f t="shared" si="70"/>
        <v>1.6454923653694771</v>
      </c>
      <c r="AF239" s="1">
        <f t="shared" si="71"/>
        <v>9.1109516143260603</v>
      </c>
      <c r="AG239" s="1">
        <f t="shared" si="72"/>
        <v>4.7977928466707036</v>
      </c>
      <c r="AH239" s="1">
        <f t="shared" si="73"/>
        <v>11.425568368288925</v>
      </c>
      <c r="AI239">
        <v>5.8</v>
      </c>
      <c r="AJ239">
        <v>14</v>
      </c>
      <c r="AK239">
        <v>84</v>
      </c>
      <c r="AL239">
        <v>14</v>
      </c>
      <c r="AM239">
        <v>9108</v>
      </c>
      <c r="AN239">
        <v>9142</v>
      </c>
      <c r="AO239">
        <v>9070</v>
      </c>
      <c r="AP239">
        <v>80</v>
      </c>
      <c r="AQ239">
        <v>0</v>
      </c>
    </row>
    <row r="240" spans="1:43">
      <c r="A240" s="27">
        <v>38224</v>
      </c>
      <c r="B240" s="27"/>
      <c r="C240">
        <v>16</v>
      </c>
      <c r="D240">
        <v>21.7</v>
      </c>
      <c r="E240">
        <v>10.5</v>
      </c>
      <c r="F240">
        <v>45</v>
      </c>
      <c r="G240">
        <v>30</v>
      </c>
      <c r="H240">
        <v>10.7</v>
      </c>
      <c r="I240" s="10">
        <v>935</v>
      </c>
      <c r="J240">
        <v>2.2000000000000002</v>
      </c>
      <c r="K240" s="2">
        <v>10</v>
      </c>
      <c r="L240" s="1">
        <f t="shared" si="57"/>
        <v>4.4880436070560634</v>
      </c>
      <c r="M240" s="1">
        <f t="shared" si="58"/>
        <v>60</v>
      </c>
      <c r="N240" s="1">
        <f t="shared" si="59"/>
        <v>1.8188820592283421</v>
      </c>
      <c r="O240" s="1">
        <f t="shared" si="74"/>
        <v>0.11617324321276941</v>
      </c>
      <c r="P240" s="1">
        <f t="shared" si="60"/>
        <v>0.77056279656927629</v>
      </c>
      <c r="Q240">
        <f t="shared" si="61"/>
        <v>6.5603156268835088</v>
      </c>
      <c r="R240">
        <f t="shared" si="62"/>
        <v>12.333143712300698</v>
      </c>
      <c r="S240">
        <f t="shared" si="63"/>
        <v>1.6142858262173689</v>
      </c>
      <c r="T240">
        <v>0.2432</v>
      </c>
      <c r="U240" s="1">
        <f t="shared" si="64"/>
        <v>0.17346608537680411</v>
      </c>
      <c r="V240" s="1">
        <v>238</v>
      </c>
      <c r="W240" s="1">
        <f t="shared" si="65"/>
        <v>19.849183140082047</v>
      </c>
      <c r="X240" s="1">
        <f t="shared" si="66"/>
        <v>37.69891755959177</v>
      </c>
      <c r="Y240" s="1">
        <f t="shared" si="67"/>
        <v>0.98085837930601827</v>
      </c>
      <c r="Z240" s="1">
        <f t="shared" si="75"/>
        <v>0.22799999999999987</v>
      </c>
      <c r="AA240" s="1">
        <f t="shared" si="68"/>
        <v>6.0035936311138426E-2</v>
      </c>
      <c r="AB240" s="1">
        <f t="shared" si="69"/>
        <v>2.4632239999999999</v>
      </c>
      <c r="AC240" s="1">
        <f t="shared" si="70"/>
        <v>1.6454923653694771</v>
      </c>
      <c r="AF240" s="1">
        <f t="shared" si="71"/>
        <v>9.8080445136424164</v>
      </c>
      <c r="AG240" s="1">
        <f t="shared" si="72"/>
        <v>4.697482711314378</v>
      </c>
      <c r="AH240" s="1">
        <f t="shared" si="73"/>
        <v>10.849760558859691</v>
      </c>
      <c r="AI240">
        <v>6.5</v>
      </c>
      <c r="AJ240">
        <v>14</v>
      </c>
      <c r="AK240">
        <v>96</v>
      </c>
      <c r="AL240">
        <v>14</v>
      </c>
      <c r="AM240">
        <v>9082</v>
      </c>
      <c r="AN240">
        <v>9098</v>
      </c>
      <c r="AO240">
        <v>9070</v>
      </c>
      <c r="AP240">
        <v>79</v>
      </c>
      <c r="AQ240">
        <v>0</v>
      </c>
    </row>
    <row r="241" spans="1:43">
      <c r="A241" s="27">
        <v>38225</v>
      </c>
      <c r="B241" s="27"/>
      <c r="C241">
        <v>17.899999999999999</v>
      </c>
      <c r="D241">
        <v>23.5</v>
      </c>
      <c r="E241">
        <v>12.9</v>
      </c>
      <c r="F241">
        <v>40</v>
      </c>
      <c r="G241">
        <v>19</v>
      </c>
      <c r="H241">
        <v>12.2</v>
      </c>
      <c r="I241" s="10">
        <v>935</v>
      </c>
      <c r="J241">
        <v>2.6</v>
      </c>
      <c r="K241" s="2">
        <v>10</v>
      </c>
      <c r="L241" s="1">
        <f t="shared" si="57"/>
        <v>5.1196649179184419</v>
      </c>
      <c r="M241" s="1">
        <f t="shared" si="58"/>
        <v>61</v>
      </c>
      <c r="N241" s="1">
        <f t="shared" si="59"/>
        <v>2.0517188127308259</v>
      </c>
      <c r="O241" s="1">
        <f t="shared" si="74"/>
        <v>0.12910065764651554</v>
      </c>
      <c r="P241" s="1">
        <f t="shared" si="60"/>
        <v>0.72915456314901206</v>
      </c>
      <c r="Q241">
        <f t="shared" si="61"/>
        <v>7.7142890950972047</v>
      </c>
      <c r="R241">
        <f t="shared" si="62"/>
        <v>12.320649657766026</v>
      </c>
      <c r="S241">
        <f t="shared" si="63"/>
        <v>1.6126504787651867</v>
      </c>
      <c r="T241">
        <v>0.2432</v>
      </c>
      <c r="U241" s="1">
        <f t="shared" si="64"/>
        <v>0.16706999203790512</v>
      </c>
      <c r="V241" s="1">
        <v>239</v>
      </c>
      <c r="W241" s="1">
        <f t="shared" si="65"/>
        <v>21.609653518027383</v>
      </c>
      <c r="X241" s="1">
        <f t="shared" si="66"/>
        <v>37.665203837263597</v>
      </c>
      <c r="Y241" s="1">
        <f t="shared" si="67"/>
        <v>0.98132354432987579</v>
      </c>
      <c r="Z241" s="1">
        <f t="shared" si="75"/>
        <v>0.72199999999999942</v>
      </c>
      <c r="AA241" s="1">
        <f t="shared" si="68"/>
        <v>6.0145470224774102E-2</v>
      </c>
      <c r="AB241" s="1">
        <f t="shared" si="69"/>
        <v>2.4587380999999997</v>
      </c>
      <c r="AC241" s="1">
        <f t="shared" si="70"/>
        <v>1.9446727954366547</v>
      </c>
      <c r="AF241" s="1">
        <f t="shared" si="71"/>
        <v>10.069068766221992</v>
      </c>
      <c r="AG241" s="1">
        <f t="shared" si="72"/>
        <v>4.9164603182268207</v>
      </c>
      <c r="AH241" s="1">
        <f t="shared" si="73"/>
        <v>11.323187624654901</v>
      </c>
      <c r="AI241">
        <v>3.9</v>
      </c>
      <c r="AJ241">
        <v>2</v>
      </c>
      <c r="AK241">
        <v>87</v>
      </c>
      <c r="AL241">
        <v>1</v>
      </c>
      <c r="AM241">
        <v>9078</v>
      </c>
      <c r="AN241">
        <v>9089</v>
      </c>
      <c r="AO241">
        <v>9068</v>
      </c>
      <c r="AP241">
        <v>76</v>
      </c>
      <c r="AQ241">
        <v>0</v>
      </c>
    </row>
    <row r="242" spans="1:43">
      <c r="A242" s="27">
        <v>38226</v>
      </c>
      <c r="B242" s="27"/>
      <c r="C242">
        <v>18.899999999999999</v>
      </c>
      <c r="D242">
        <v>25.5</v>
      </c>
      <c r="E242">
        <v>12.6</v>
      </c>
      <c r="F242">
        <v>30</v>
      </c>
      <c r="G242">
        <v>13</v>
      </c>
      <c r="H242">
        <v>12.3</v>
      </c>
      <c r="I242" s="10">
        <v>935</v>
      </c>
      <c r="J242">
        <v>2.4</v>
      </c>
      <c r="K242" s="2">
        <v>10</v>
      </c>
      <c r="L242" s="1">
        <f t="shared" si="57"/>
        <v>5.4079411566746289</v>
      </c>
      <c r="M242" s="1">
        <f t="shared" si="58"/>
        <v>47</v>
      </c>
      <c r="N242" s="1">
        <f t="shared" si="59"/>
        <v>2.1844368780865313</v>
      </c>
      <c r="O242" s="1">
        <f t="shared" si="74"/>
        <v>0.13638079037829978</v>
      </c>
      <c r="P242" s="1">
        <f t="shared" si="60"/>
        <v>0.55517153253204843</v>
      </c>
      <c r="Q242">
        <f t="shared" si="61"/>
        <v>8.4211513217562501</v>
      </c>
      <c r="R242">
        <f t="shared" si="62"/>
        <v>12.308087154896993</v>
      </c>
      <c r="S242">
        <f t="shared" si="63"/>
        <v>1.6110061721069364</v>
      </c>
      <c r="T242">
        <v>0.2432</v>
      </c>
      <c r="U242" s="1">
        <f t="shared" si="64"/>
        <v>0.16062447393106496</v>
      </c>
      <c r="V242" s="1">
        <v>240</v>
      </c>
      <c r="W242" s="1">
        <f t="shared" si="65"/>
        <v>21.721684512590382</v>
      </c>
      <c r="X242" s="1">
        <f t="shared" si="66"/>
        <v>37.62978987488723</v>
      </c>
      <c r="Y242" s="1">
        <f t="shared" si="67"/>
        <v>0.98179423446016456</v>
      </c>
      <c r="Z242" s="1">
        <f t="shared" si="75"/>
        <v>0.38</v>
      </c>
      <c r="AA242" s="1">
        <f t="shared" si="68"/>
        <v>6.0203280344889885E-2</v>
      </c>
      <c r="AB242" s="1">
        <f t="shared" si="69"/>
        <v>2.4563771000000001</v>
      </c>
      <c r="AC242" s="1">
        <f t="shared" si="70"/>
        <v>1.7950825804030659</v>
      </c>
      <c r="AF242" s="1">
        <f t="shared" si="71"/>
        <v>11.408289899633408</v>
      </c>
      <c r="AG242" s="1">
        <f t="shared" si="72"/>
        <v>4.7675540921510642</v>
      </c>
      <c r="AH242" s="1">
        <f t="shared" si="73"/>
        <v>11.294210044398115</v>
      </c>
      <c r="AI242">
        <v>3.8</v>
      </c>
      <c r="AJ242">
        <v>10</v>
      </c>
      <c r="AK242">
        <v>74</v>
      </c>
      <c r="AL242">
        <v>16</v>
      </c>
      <c r="AM242">
        <v>9069</v>
      </c>
      <c r="AN242">
        <v>9081</v>
      </c>
      <c r="AO242">
        <v>9051</v>
      </c>
      <c r="AP242">
        <v>59</v>
      </c>
      <c r="AQ242">
        <v>0</v>
      </c>
    </row>
    <row r="243" spans="1:43">
      <c r="A243" s="27">
        <v>38227</v>
      </c>
      <c r="B243" s="27"/>
      <c r="C243">
        <v>19.3</v>
      </c>
      <c r="D243">
        <v>24.5</v>
      </c>
      <c r="E243">
        <v>15.3</v>
      </c>
      <c r="F243">
        <v>29</v>
      </c>
      <c r="G243">
        <v>14</v>
      </c>
      <c r="H243">
        <v>5.6</v>
      </c>
      <c r="I243" s="10">
        <v>935</v>
      </c>
      <c r="J243">
        <v>2.6</v>
      </c>
      <c r="K243" s="2">
        <v>10</v>
      </c>
      <c r="L243" s="1">
        <f t="shared" si="57"/>
        <v>4.7072560001033112</v>
      </c>
      <c r="M243" s="1">
        <f t="shared" si="58"/>
        <v>44</v>
      </c>
      <c r="N243" s="1">
        <f t="shared" si="59"/>
        <v>2.2395912150894666</v>
      </c>
      <c r="O243" s="1">
        <f t="shared" si="74"/>
        <v>0.13938864787135799</v>
      </c>
      <c r="P243" s="1">
        <f t="shared" si="60"/>
        <v>0.59790520421432636</v>
      </c>
      <c r="Q243">
        <f t="shared" si="61"/>
        <v>4.2679496172572176</v>
      </c>
      <c r="R243">
        <f t="shared" si="62"/>
        <v>12.295459374540259</v>
      </c>
      <c r="S243">
        <f t="shared" si="63"/>
        <v>1.6093533212749032</v>
      </c>
      <c r="T243">
        <v>0.2432</v>
      </c>
      <c r="U243" s="1">
        <f t="shared" si="64"/>
        <v>0.15413143785135081</v>
      </c>
      <c r="V243" s="1">
        <v>241</v>
      </c>
      <c r="W243" s="1">
        <f t="shared" si="65"/>
        <v>13.8284298888024</v>
      </c>
      <c r="X243" s="1">
        <f t="shared" si="66"/>
        <v>37.592651347949499</v>
      </c>
      <c r="Y243" s="1">
        <f t="shared" si="67"/>
        <v>0.98227031045134916</v>
      </c>
      <c r="Z243" s="1">
        <f t="shared" si="75"/>
        <v>0.1520000000000008</v>
      </c>
      <c r="AA243" s="1">
        <f t="shared" si="68"/>
        <v>6.0226435521554975E-2</v>
      </c>
      <c r="AB243" s="1">
        <f t="shared" si="69"/>
        <v>2.4554326999999998</v>
      </c>
      <c r="AC243" s="1">
        <f t="shared" si="70"/>
        <v>1.9446727954366547</v>
      </c>
      <c r="AF243" s="1">
        <f t="shared" si="71"/>
        <v>9.7296813264747364</v>
      </c>
      <c r="AG243" s="1">
        <f t="shared" si="72"/>
        <v>3.6958787984765578</v>
      </c>
      <c r="AH243" s="1">
        <f t="shared" si="73"/>
        <v>8.2779743134541306</v>
      </c>
      <c r="AI243">
        <v>4.3</v>
      </c>
      <c r="AJ243">
        <v>10</v>
      </c>
      <c r="AK243">
        <v>70</v>
      </c>
      <c r="AL243">
        <v>2</v>
      </c>
      <c r="AM243">
        <v>9074</v>
      </c>
      <c r="AN243">
        <v>9085</v>
      </c>
      <c r="AO243">
        <v>9053</v>
      </c>
      <c r="AP243">
        <v>63</v>
      </c>
      <c r="AQ243">
        <v>0</v>
      </c>
    </row>
    <row r="244" spans="1:43">
      <c r="A244" s="27">
        <v>38228</v>
      </c>
      <c r="B244" s="27"/>
      <c r="C244">
        <v>22.3</v>
      </c>
      <c r="D244">
        <v>29.2</v>
      </c>
      <c r="E244">
        <v>16</v>
      </c>
      <c r="F244">
        <v>32</v>
      </c>
      <c r="G244">
        <v>17</v>
      </c>
      <c r="H244">
        <v>10.4</v>
      </c>
      <c r="I244" s="10">
        <v>935</v>
      </c>
      <c r="J244">
        <v>2.7</v>
      </c>
      <c r="K244" s="2">
        <v>10</v>
      </c>
      <c r="L244" s="1">
        <f t="shared" si="57"/>
        <v>5.5344018476426626</v>
      </c>
      <c r="M244" s="1">
        <f t="shared" si="58"/>
        <v>47</v>
      </c>
      <c r="N244" s="1">
        <f t="shared" si="59"/>
        <v>2.6935462375661197</v>
      </c>
      <c r="O244" s="1">
        <f t="shared" si="74"/>
        <v>0.16378986044587315</v>
      </c>
      <c r="P244" s="1">
        <f t="shared" si="60"/>
        <v>0.77198775721381341</v>
      </c>
      <c r="Q244">
        <f t="shared" si="61"/>
        <v>7.0191377252344251</v>
      </c>
      <c r="R244">
        <f t="shared" si="62"/>
        <v>12.282769445188295</v>
      </c>
      <c r="S244">
        <f t="shared" si="63"/>
        <v>1.6076923357576303</v>
      </c>
      <c r="T244">
        <v>0.2432</v>
      </c>
      <c r="U244" s="1">
        <f t="shared" si="64"/>
        <v>0.14759280465120031</v>
      </c>
      <c r="V244" s="1">
        <v>242</v>
      </c>
      <c r="W244" s="1">
        <f t="shared" si="65"/>
        <v>19.471068446502219</v>
      </c>
      <c r="X244" s="1">
        <f t="shared" si="66"/>
        <v>37.553765603101951</v>
      </c>
      <c r="Y244" s="1">
        <f t="shared" si="67"/>
        <v>0.98275163146458056</v>
      </c>
      <c r="Z244" s="1">
        <f t="shared" si="75"/>
        <v>1.1400000000000001</v>
      </c>
      <c r="AA244" s="1">
        <f t="shared" si="68"/>
        <v>6.0400668737830884E-2</v>
      </c>
      <c r="AB244" s="1">
        <f t="shared" si="69"/>
        <v>2.4483497000000001</v>
      </c>
      <c r="AC244" s="1">
        <f t="shared" si="70"/>
        <v>2.019467902953449</v>
      </c>
      <c r="AF244" s="1">
        <f t="shared" si="71"/>
        <v>12.583824867938565</v>
      </c>
      <c r="AG244" s="1">
        <f t="shared" si="72"/>
        <v>4.6005079784463918</v>
      </c>
      <c r="AH244" s="1">
        <f t="shared" si="73"/>
        <v>10.413027913375767</v>
      </c>
      <c r="AI244">
        <v>4</v>
      </c>
      <c r="AJ244">
        <v>10</v>
      </c>
      <c r="AK244">
        <v>62</v>
      </c>
      <c r="AL244">
        <v>15</v>
      </c>
      <c r="AM244">
        <v>9064</v>
      </c>
      <c r="AN244">
        <v>9083</v>
      </c>
      <c r="AO244">
        <v>9042</v>
      </c>
      <c r="AP244">
        <v>80</v>
      </c>
      <c r="AQ244">
        <v>0</v>
      </c>
    </row>
    <row r="245" spans="1:43">
      <c r="A245" s="27">
        <v>38229</v>
      </c>
      <c r="B245" s="27"/>
      <c r="C245">
        <v>24.4</v>
      </c>
      <c r="D245">
        <v>31.1</v>
      </c>
      <c r="E245">
        <v>17.100000000000001</v>
      </c>
      <c r="F245">
        <v>27</v>
      </c>
      <c r="G245">
        <v>13</v>
      </c>
      <c r="H245">
        <v>12</v>
      </c>
      <c r="I245" s="10">
        <v>935</v>
      </c>
      <c r="J245">
        <v>3</v>
      </c>
      <c r="K245" s="2">
        <v>10</v>
      </c>
      <c r="L245" s="1">
        <f t="shared" si="57"/>
        <v>6.4875855917064573</v>
      </c>
      <c r="M245" s="1">
        <f t="shared" si="58"/>
        <v>41</v>
      </c>
      <c r="N245" s="1">
        <f t="shared" si="59"/>
        <v>3.0573134102705319</v>
      </c>
      <c r="O245" s="1">
        <f t="shared" si="74"/>
        <v>0.18293822883895941</v>
      </c>
      <c r="P245" s="1">
        <f t="shared" si="60"/>
        <v>0.69367103474335945</v>
      </c>
      <c r="Q245">
        <f t="shared" si="61"/>
        <v>8.3877009894430952</v>
      </c>
      <c r="R245">
        <f t="shared" si="62"/>
        <v>12.27002045384979</v>
      </c>
      <c r="S245">
        <f t="shared" si="63"/>
        <v>1.6060236196138469</v>
      </c>
      <c r="T245">
        <v>0.2432</v>
      </c>
      <c r="U245" s="1">
        <f t="shared" si="64"/>
        <v>0.1410105086721708</v>
      </c>
      <c r="V245" s="1">
        <v>243</v>
      </c>
      <c r="W245" s="1">
        <f t="shared" si="65"/>
        <v>21.345991786946694</v>
      </c>
      <c r="X245" s="1">
        <f t="shared" si="66"/>
        <v>37.513111709894666</v>
      </c>
      <c r="Y245" s="1">
        <f t="shared" si="67"/>
        <v>0.98323805510936091</v>
      </c>
      <c r="Z245" s="1">
        <f t="shared" si="75"/>
        <v>0.79799999999999915</v>
      </c>
      <c r="AA245" s="1">
        <f t="shared" si="68"/>
        <v>6.052323302743106E-2</v>
      </c>
      <c r="AB245" s="1">
        <f t="shared" si="69"/>
        <v>2.4433916</v>
      </c>
      <c r="AC245" s="1">
        <f t="shared" si="70"/>
        <v>2.2438532255038321</v>
      </c>
      <c r="AF245" s="1">
        <f t="shared" si="71"/>
        <v>13.623459191121544</v>
      </c>
      <c r="AG245" s="1">
        <f t="shared" si="72"/>
        <v>4.7951460404785404</v>
      </c>
      <c r="AH245" s="1">
        <f t="shared" si="73"/>
        <v>11.513006514239919</v>
      </c>
      <c r="AI245">
        <v>5.4</v>
      </c>
      <c r="AJ245">
        <v>3</v>
      </c>
      <c r="AK245">
        <v>97</v>
      </c>
      <c r="AL245">
        <v>3</v>
      </c>
      <c r="AM245">
        <v>9036</v>
      </c>
      <c r="AN245">
        <v>9060</v>
      </c>
      <c r="AO245">
        <v>9007</v>
      </c>
      <c r="AP245">
        <v>75</v>
      </c>
      <c r="AQ245">
        <v>0</v>
      </c>
    </row>
    <row r="246" spans="1:43">
      <c r="A246" s="27">
        <v>38230</v>
      </c>
      <c r="B246" s="27"/>
      <c r="C246">
        <v>22.1</v>
      </c>
      <c r="D246">
        <v>28.8</v>
      </c>
      <c r="E246">
        <v>18.100000000000001</v>
      </c>
      <c r="F246">
        <v>42</v>
      </c>
      <c r="G246">
        <v>16</v>
      </c>
      <c r="H246">
        <v>6.6</v>
      </c>
      <c r="I246" s="10">
        <v>935</v>
      </c>
      <c r="J246">
        <v>2</v>
      </c>
      <c r="K246" s="2">
        <v>10</v>
      </c>
      <c r="L246" s="1">
        <f t="shared" si="57"/>
        <v>4.7746411155647994</v>
      </c>
      <c r="M246" s="1">
        <f t="shared" si="58"/>
        <v>68</v>
      </c>
      <c r="N246" s="1">
        <f t="shared" si="59"/>
        <v>2.6609603532161934</v>
      </c>
      <c r="O246" s="1">
        <f t="shared" si="74"/>
        <v>0.16205797744929373</v>
      </c>
      <c r="P246" s="1">
        <f t="shared" si="60"/>
        <v>1.0232848548586557</v>
      </c>
      <c r="Q246">
        <f t="shared" si="61"/>
        <v>4.3975881742158265</v>
      </c>
      <c r="R246">
        <f t="shared" si="62"/>
        <v>12.257215447044659</v>
      </c>
      <c r="S246">
        <f t="shared" si="63"/>
        <v>1.6043475716027042</v>
      </c>
      <c r="T246">
        <v>0.2432</v>
      </c>
      <c r="U246" s="1">
        <f t="shared" si="64"/>
        <v>0.13438649717269754</v>
      </c>
      <c r="V246" s="1">
        <v>244</v>
      </c>
      <c r="W246" s="1">
        <f t="shared" si="65"/>
        <v>14.981016302457043</v>
      </c>
      <c r="X246" s="1">
        <f t="shared" si="66"/>
        <v>37.470670510435255</v>
      </c>
      <c r="Y246" s="1">
        <f t="shared" si="67"/>
        <v>0.98372943748566655</v>
      </c>
      <c r="Z246" s="1">
        <f t="shared" si="75"/>
        <v>-0.87399999999999889</v>
      </c>
      <c r="AA246" s="1">
        <f t="shared" si="68"/>
        <v>6.0389021832934292E-2</v>
      </c>
      <c r="AB246" s="1">
        <f t="shared" si="69"/>
        <v>2.4488219</v>
      </c>
      <c r="AC246" s="1">
        <f t="shared" si="70"/>
        <v>1.4959021503358882</v>
      </c>
      <c r="AF246" s="1">
        <f t="shared" si="71"/>
        <v>11.248227332856517</v>
      </c>
      <c r="AG246" s="1">
        <f t="shared" si="72"/>
        <v>4.0559107290617114</v>
      </c>
      <c r="AH246" s="1">
        <f t="shared" si="73"/>
        <v>10.517234309220099</v>
      </c>
      <c r="AI246">
        <v>5.4</v>
      </c>
      <c r="AJ246">
        <v>14</v>
      </c>
      <c r="AK246">
        <v>89</v>
      </c>
      <c r="AL246">
        <v>13</v>
      </c>
      <c r="AM246">
        <v>9061</v>
      </c>
      <c r="AN246">
        <v>9077</v>
      </c>
      <c r="AO246">
        <v>9009</v>
      </c>
      <c r="AP246">
        <v>109</v>
      </c>
      <c r="AQ246">
        <v>32700</v>
      </c>
    </row>
    <row r="247" spans="1:43">
      <c r="A247" s="27">
        <v>38231</v>
      </c>
      <c r="B247" s="27"/>
      <c r="C247">
        <v>17.2</v>
      </c>
      <c r="D247">
        <v>22.8</v>
      </c>
      <c r="E247">
        <v>14.9</v>
      </c>
      <c r="F247">
        <v>64</v>
      </c>
      <c r="G247">
        <v>35</v>
      </c>
      <c r="H247">
        <v>6.6</v>
      </c>
      <c r="I247" s="10">
        <v>935</v>
      </c>
      <c r="J247">
        <v>2.4</v>
      </c>
      <c r="K247" s="2">
        <v>10</v>
      </c>
      <c r="L247" s="1">
        <f t="shared" si="57"/>
        <v>4.0343500654805524</v>
      </c>
      <c r="M247" s="1">
        <f t="shared" si="58"/>
        <v>93</v>
      </c>
      <c r="N247" s="1">
        <f t="shared" si="59"/>
        <v>1.963068233105254</v>
      </c>
      <c r="O247" s="1">
        <f t="shared" si="74"/>
        <v>0.1242029113561447</v>
      </c>
      <c r="P247" s="1">
        <f t="shared" si="60"/>
        <v>1.2740475902987147</v>
      </c>
      <c r="Q247">
        <f t="shared" si="61"/>
        <v>3.7894305581365311</v>
      </c>
      <c r="R247">
        <f t="shared" si="62"/>
        <v>12.244357431917761</v>
      </c>
      <c r="S247">
        <f t="shared" si="63"/>
        <v>1.60266458532955</v>
      </c>
      <c r="T247">
        <v>0.2432</v>
      </c>
      <c r="U247" s="1">
        <f t="shared" si="64"/>
        <v>0.12772272975203083</v>
      </c>
      <c r="V247" s="1">
        <v>245</v>
      </c>
      <c r="W247" s="1">
        <f t="shared" si="65"/>
        <v>14.97147411729717</v>
      </c>
      <c r="X247" s="1">
        <f t="shared" si="66"/>
        <v>37.4264246668791</v>
      </c>
      <c r="Y247" s="1">
        <f t="shared" si="67"/>
        <v>0.98422563322651913</v>
      </c>
      <c r="Z247" s="1">
        <f t="shared" si="75"/>
        <v>-1.8620000000000008</v>
      </c>
      <c r="AA247" s="1">
        <f t="shared" si="68"/>
        <v>6.0105069155707964E-2</v>
      </c>
      <c r="AB247" s="1">
        <f t="shared" si="69"/>
        <v>2.4603907999999999</v>
      </c>
      <c r="AC247" s="1">
        <f t="shared" si="70"/>
        <v>1.7950825804030659</v>
      </c>
      <c r="AF247" s="1">
        <f t="shared" si="71"/>
        <v>8.4681348856334271</v>
      </c>
      <c r="AG247" s="1">
        <f t="shared" si="72"/>
        <v>4.1162105885974238</v>
      </c>
      <c r="AH247" s="1">
        <f t="shared" si="73"/>
        <v>11.075680546062486</v>
      </c>
      <c r="AI247">
        <v>8.6</v>
      </c>
      <c r="AJ247">
        <v>6</v>
      </c>
      <c r="AK247">
        <v>118</v>
      </c>
      <c r="AL247">
        <v>6</v>
      </c>
      <c r="AM247">
        <v>9081</v>
      </c>
      <c r="AN247">
        <v>9102</v>
      </c>
      <c r="AO247">
        <v>9054</v>
      </c>
      <c r="AP247">
        <v>125</v>
      </c>
      <c r="AQ247">
        <v>19</v>
      </c>
    </row>
    <row r="248" spans="1:43">
      <c r="A248" s="27">
        <v>38232</v>
      </c>
      <c r="B248" s="27"/>
      <c r="C248">
        <v>18.2</v>
      </c>
      <c r="D248">
        <v>24.5</v>
      </c>
      <c r="E248">
        <v>13.3</v>
      </c>
      <c r="F248">
        <v>54</v>
      </c>
      <c r="G248">
        <v>29</v>
      </c>
      <c r="H248">
        <v>11.8</v>
      </c>
      <c r="I248" s="10">
        <v>935</v>
      </c>
      <c r="J248">
        <v>2.7</v>
      </c>
      <c r="K248" s="2">
        <v>10</v>
      </c>
      <c r="L248" s="1">
        <f t="shared" si="57"/>
        <v>4.8816827676916787</v>
      </c>
      <c r="M248" s="1">
        <f t="shared" si="58"/>
        <v>79</v>
      </c>
      <c r="N248" s="1">
        <f t="shared" si="59"/>
        <v>2.0907721782330535</v>
      </c>
      <c r="O248" s="1">
        <f t="shared" si="74"/>
        <v>0.13124925818144162</v>
      </c>
      <c r="P248" s="1">
        <f t="shared" si="60"/>
        <v>1.0494976433912058</v>
      </c>
      <c r="Q248">
        <f t="shared" si="61"/>
        <v>6.7859767146044518</v>
      </c>
      <c r="R248">
        <f t="shared" si="62"/>
        <v>12.231449377465367</v>
      </c>
      <c r="S248">
        <f t="shared" si="63"/>
        <v>1.6009750494064616</v>
      </c>
      <c r="T248">
        <v>0.2432</v>
      </c>
      <c r="U248" s="1">
        <f t="shared" si="64"/>
        <v>0.12102117777052379</v>
      </c>
      <c r="V248" s="1">
        <v>246</v>
      </c>
      <c r="W248" s="1">
        <f t="shared" si="65"/>
        <v>21.079516822146818</v>
      </c>
      <c r="X248" s="1">
        <f t="shared" si="66"/>
        <v>37.380358706660054</v>
      </c>
      <c r="Y248" s="1">
        <f t="shared" si="67"/>
        <v>0.98472649554098979</v>
      </c>
      <c r="Z248" s="1">
        <f t="shared" si="75"/>
        <v>0.38</v>
      </c>
      <c r="AA248" s="1">
        <f t="shared" si="68"/>
        <v>6.0162801599910484E-2</v>
      </c>
      <c r="AB248" s="1">
        <f t="shared" si="69"/>
        <v>2.4580297999999998</v>
      </c>
      <c r="AC248" s="1">
        <f t="shared" si="70"/>
        <v>2.019467902953449</v>
      </c>
      <c r="AF248" s="1">
        <f t="shared" si="71"/>
        <v>10.358164711720105</v>
      </c>
      <c r="AG248" s="1">
        <f t="shared" si="72"/>
        <v>5.0384330910797432</v>
      </c>
      <c r="AH248" s="1">
        <f t="shared" si="73"/>
        <v>12.02086583806215</v>
      </c>
      <c r="AI248">
        <v>5.0999999999999996</v>
      </c>
      <c r="AJ248">
        <v>15</v>
      </c>
      <c r="AK248">
        <v>99</v>
      </c>
      <c r="AL248">
        <v>15</v>
      </c>
      <c r="AM248">
        <v>9086</v>
      </c>
      <c r="AN248">
        <v>9096</v>
      </c>
      <c r="AO248">
        <v>9075</v>
      </c>
      <c r="AP248">
        <v>108</v>
      </c>
      <c r="AQ248">
        <v>0</v>
      </c>
    </row>
    <row r="249" spans="1:43">
      <c r="A249" s="27">
        <v>38233</v>
      </c>
      <c r="B249" s="27"/>
      <c r="C249">
        <v>18.5</v>
      </c>
      <c r="D249">
        <v>23.1</v>
      </c>
      <c r="E249">
        <v>15</v>
      </c>
      <c r="F249">
        <v>48</v>
      </c>
      <c r="G249">
        <v>33</v>
      </c>
      <c r="H249">
        <v>6.6</v>
      </c>
      <c r="I249" s="10">
        <v>935</v>
      </c>
      <c r="J249">
        <v>1.9</v>
      </c>
      <c r="K249" s="2">
        <v>10</v>
      </c>
      <c r="L249" s="1">
        <f t="shared" si="57"/>
        <v>3.9414071064190561</v>
      </c>
      <c r="M249" s="1">
        <f t="shared" si="58"/>
        <v>63</v>
      </c>
      <c r="N249" s="1">
        <f t="shared" si="59"/>
        <v>2.1304746763349707</v>
      </c>
      <c r="O249" s="1">
        <f t="shared" si="74"/>
        <v>0.1334280841417459</v>
      </c>
      <c r="P249" s="1">
        <f t="shared" si="60"/>
        <v>1.0038810739468715</v>
      </c>
      <c r="Q249">
        <f t="shared" si="61"/>
        <v>4.1780485952178426</v>
      </c>
      <c r="R249">
        <f t="shared" si="62"/>
        <v>12.218494215868462</v>
      </c>
      <c r="S249">
        <f t="shared" si="63"/>
        <v>1.5992793476267622</v>
      </c>
      <c r="T249">
        <v>0.2432</v>
      </c>
      <c r="U249" s="1">
        <f t="shared" si="64"/>
        <v>0.11428382376643738</v>
      </c>
      <c r="V249" s="1">
        <v>247</v>
      </c>
      <c r="W249" s="1">
        <f t="shared" si="65"/>
        <v>14.950284709805262</v>
      </c>
      <c r="X249" s="1">
        <f t="shared" si="66"/>
        <v>37.332459065374294</v>
      </c>
      <c r="Y249" s="1">
        <f t="shared" si="67"/>
        <v>0.98523187625762421</v>
      </c>
      <c r="Z249" s="1">
        <f t="shared" si="75"/>
        <v>0.11400000000000027</v>
      </c>
      <c r="AA249" s="1">
        <f t="shared" si="68"/>
        <v>6.0180142966261285E-2</v>
      </c>
      <c r="AB249" s="1">
        <f t="shared" si="69"/>
        <v>2.4573214999999999</v>
      </c>
      <c r="AC249" s="1">
        <f t="shared" si="70"/>
        <v>1.4211070428190937</v>
      </c>
      <c r="AF249" s="1">
        <f t="shared" si="71"/>
        <v>8.8708159374022948</v>
      </c>
      <c r="AG249" s="1">
        <f t="shared" si="72"/>
        <v>4.0276762371157631</v>
      </c>
      <c r="AH249" s="1">
        <f t="shared" si="73"/>
        <v>9.2550618245478287</v>
      </c>
      <c r="AI249">
        <v>7.5</v>
      </c>
      <c r="AJ249">
        <v>14</v>
      </c>
      <c r="AK249">
        <v>107</v>
      </c>
      <c r="AL249">
        <v>14</v>
      </c>
      <c r="AM249">
        <v>9093</v>
      </c>
      <c r="AN249">
        <v>9107</v>
      </c>
      <c r="AO249">
        <v>9082</v>
      </c>
      <c r="AP249">
        <v>101</v>
      </c>
      <c r="AQ249">
        <v>2</v>
      </c>
    </row>
    <row r="250" spans="1:43">
      <c r="A250" s="27">
        <v>38234</v>
      </c>
      <c r="B250" s="27"/>
      <c r="C250">
        <v>18.899999999999999</v>
      </c>
      <c r="D250">
        <v>25.1</v>
      </c>
      <c r="E250">
        <v>13.9</v>
      </c>
      <c r="F250">
        <v>43</v>
      </c>
      <c r="G250">
        <v>24</v>
      </c>
      <c r="H250">
        <v>11.9</v>
      </c>
      <c r="I250" s="10">
        <v>935</v>
      </c>
      <c r="J250">
        <v>2.7</v>
      </c>
      <c r="K250" s="2">
        <v>10</v>
      </c>
      <c r="L250" s="1">
        <f t="shared" si="57"/>
        <v>5.2611402221577421</v>
      </c>
      <c r="M250" s="1">
        <f t="shared" si="58"/>
        <v>62</v>
      </c>
      <c r="N250" s="1">
        <f t="shared" si="59"/>
        <v>2.1844368780865313</v>
      </c>
      <c r="O250" s="1">
        <f t="shared" si="74"/>
        <v>0.13638079037829978</v>
      </c>
      <c r="P250" s="1">
        <f t="shared" si="60"/>
        <v>0.87505063058181842</v>
      </c>
      <c r="Q250">
        <f t="shared" si="61"/>
        <v>7.34487506435564</v>
      </c>
      <c r="R250">
        <f t="shared" si="62"/>
        <v>12.205494843927005</v>
      </c>
      <c r="S250">
        <f t="shared" si="63"/>
        <v>1.5975778591527494</v>
      </c>
      <c r="T250">
        <v>0.2432</v>
      </c>
      <c r="U250" s="1">
        <f t="shared" si="64"/>
        <v>0.10751266086944213</v>
      </c>
      <c r="V250" s="1">
        <v>248</v>
      </c>
      <c r="W250" s="1">
        <f t="shared" si="65"/>
        <v>21.171500891596406</v>
      </c>
      <c r="X250" s="1">
        <f t="shared" si="66"/>
        <v>37.282714127233739</v>
      </c>
      <c r="Y250" s="1">
        <f t="shared" si="67"/>
        <v>0.98574162586827729</v>
      </c>
      <c r="Z250" s="1">
        <f t="shared" si="75"/>
        <v>0.15199999999999947</v>
      </c>
      <c r="AA250" s="1">
        <f t="shared" si="68"/>
        <v>6.0203280344889885E-2</v>
      </c>
      <c r="AB250" s="1">
        <f t="shared" si="69"/>
        <v>2.4563771000000001</v>
      </c>
      <c r="AC250" s="1">
        <f t="shared" si="70"/>
        <v>2.019467902953449</v>
      </c>
      <c r="AF250" s="1">
        <f t="shared" si="71"/>
        <v>10.531989863369621</v>
      </c>
      <c r="AG250" s="1">
        <f t="shared" si="72"/>
        <v>4.9195948640725815</v>
      </c>
      <c r="AH250" s="1">
        <f t="shared" si="73"/>
        <v>11.953384128216294</v>
      </c>
      <c r="AI250">
        <v>5.4</v>
      </c>
      <c r="AJ250">
        <v>14</v>
      </c>
      <c r="AK250">
        <v>86</v>
      </c>
      <c r="AL250">
        <v>15</v>
      </c>
      <c r="AM250">
        <v>9104</v>
      </c>
      <c r="AN250">
        <v>9115</v>
      </c>
      <c r="AO250">
        <v>9091</v>
      </c>
      <c r="AP250">
        <v>90</v>
      </c>
      <c r="AQ250">
        <v>0</v>
      </c>
    </row>
    <row r="251" spans="1:43">
      <c r="A251" s="27">
        <v>38235</v>
      </c>
      <c r="B251" s="27"/>
      <c r="C251">
        <v>20.5</v>
      </c>
      <c r="D251">
        <v>27.6</v>
      </c>
      <c r="E251">
        <v>14.8</v>
      </c>
      <c r="F251">
        <v>34</v>
      </c>
      <c r="G251">
        <v>15</v>
      </c>
      <c r="H251">
        <v>11.7</v>
      </c>
      <c r="I251" s="10">
        <v>935</v>
      </c>
      <c r="J251">
        <v>3.3</v>
      </c>
      <c r="K251" s="2">
        <v>10</v>
      </c>
      <c r="L251" s="1">
        <f t="shared" si="57"/>
        <v>5.8850988582904886</v>
      </c>
      <c r="M251" s="1">
        <f t="shared" si="58"/>
        <v>53</v>
      </c>
      <c r="N251" s="1">
        <f t="shared" si="59"/>
        <v>2.4124309468917491</v>
      </c>
      <c r="O251" s="1">
        <f t="shared" si="74"/>
        <v>0.14875138533251139</v>
      </c>
      <c r="P251" s="1">
        <f t="shared" si="60"/>
        <v>0.72332596986226672</v>
      </c>
      <c r="Q251">
        <f t="shared" si="61"/>
        <v>7.837466595938726</v>
      </c>
      <c r="R251">
        <f t="shared" si="62"/>
        <v>12.192454124589226</v>
      </c>
      <c r="S251">
        <f t="shared" si="63"/>
        <v>1.5958709587158673</v>
      </c>
      <c r="T251">
        <v>0.2432</v>
      </c>
      <c r="U251" s="1">
        <f t="shared" si="64"/>
        <v>0.1007096922109849</v>
      </c>
      <c r="V251" s="1">
        <v>249</v>
      </c>
      <c r="W251" s="1">
        <f t="shared" si="65"/>
        <v>20.922018014415777</v>
      </c>
      <c r="X251" s="1">
        <f t="shared" si="66"/>
        <v>37.231114263008621</v>
      </c>
      <c r="Y251" s="1">
        <f t="shared" si="67"/>
        <v>0.98625559357234172</v>
      </c>
      <c r="Z251" s="1">
        <f t="shared" si="75"/>
        <v>0.60800000000000054</v>
      </c>
      <c r="AA251" s="1">
        <f t="shared" si="68"/>
        <v>6.029600804536886E-2</v>
      </c>
      <c r="AB251" s="1">
        <f t="shared" si="69"/>
        <v>2.4525994999999998</v>
      </c>
      <c r="AC251" s="1">
        <f t="shared" si="70"/>
        <v>2.4682385480542153</v>
      </c>
      <c r="AF251" s="1">
        <f t="shared" si="71"/>
        <v>11.733771561258317</v>
      </c>
      <c r="AG251" s="1">
        <f t="shared" si="72"/>
        <v>4.7419353599398679</v>
      </c>
      <c r="AH251" s="1">
        <f t="shared" si="73"/>
        <v>11.186168791103459</v>
      </c>
      <c r="AI251">
        <v>4.0999999999999996</v>
      </c>
      <c r="AJ251">
        <v>10</v>
      </c>
      <c r="AK251">
        <v>68</v>
      </c>
      <c r="AL251">
        <v>16</v>
      </c>
      <c r="AM251">
        <v>9100</v>
      </c>
      <c r="AN251">
        <v>9114</v>
      </c>
      <c r="AO251">
        <v>9076</v>
      </c>
      <c r="AP251">
        <v>75</v>
      </c>
      <c r="AQ251">
        <v>0</v>
      </c>
    </row>
    <row r="252" spans="1:43">
      <c r="A252" s="27">
        <v>38236</v>
      </c>
      <c r="B252" s="27"/>
      <c r="C252">
        <v>22.5</v>
      </c>
      <c r="D252">
        <v>30.1</v>
      </c>
      <c r="E252">
        <v>15.6</v>
      </c>
      <c r="F252">
        <v>25</v>
      </c>
      <c r="G252">
        <v>14</v>
      </c>
      <c r="H252">
        <v>11.2</v>
      </c>
      <c r="I252" s="10">
        <v>935</v>
      </c>
      <c r="J252">
        <v>3.1</v>
      </c>
      <c r="K252" s="2">
        <v>10</v>
      </c>
      <c r="L252" s="1">
        <f t="shared" si="57"/>
        <v>6.1328907889250406</v>
      </c>
      <c r="M252" s="1">
        <f t="shared" si="58"/>
        <v>36</v>
      </c>
      <c r="N252" s="1">
        <f t="shared" si="59"/>
        <v>2.7264800714406277</v>
      </c>
      <c r="O252" s="1">
        <f t="shared" si="74"/>
        <v>0.16553734608376569</v>
      </c>
      <c r="P252" s="1">
        <f t="shared" si="60"/>
        <v>0.61794723627363846</v>
      </c>
      <c r="Q252">
        <f t="shared" si="61"/>
        <v>8.0361046839706862</v>
      </c>
      <c r="R252">
        <f t="shared" si="62"/>
        <v>12.179374888570139</v>
      </c>
      <c r="S252">
        <f t="shared" si="63"/>
        <v>1.5941590168285524</v>
      </c>
      <c r="T252">
        <v>0.2432</v>
      </c>
      <c r="U252" s="1">
        <f t="shared" si="64"/>
        <v>9.3876930331697056E-2</v>
      </c>
      <c r="V252" s="1">
        <v>250</v>
      </c>
      <c r="W252" s="1">
        <f t="shared" si="65"/>
        <v>20.31911693499509</v>
      </c>
      <c r="X252" s="1">
        <f t="shared" si="66"/>
        <v>37.177651865384142</v>
      </c>
      <c r="Y252" s="1">
        <f t="shared" si="67"/>
        <v>0.98677362732136076</v>
      </c>
      <c r="Z252" s="1">
        <f t="shared" si="75"/>
        <v>0.76</v>
      </c>
      <c r="AA252" s="1">
        <f t="shared" si="68"/>
        <v>6.0412320136145559E-2</v>
      </c>
      <c r="AB252" s="1">
        <f t="shared" si="69"/>
        <v>2.4478774999999997</v>
      </c>
      <c r="AC252" s="1">
        <f t="shared" si="70"/>
        <v>2.3186483330206267</v>
      </c>
      <c r="AF252" s="1">
        <f t="shared" si="71"/>
        <v>13.121963929535299</v>
      </c>
      <c r="AG252" s="1">
        <f t="shared" si="72"/>
        <v>4.556290540546053</v>
      </c>
      <c r="AH252" s="1">
        <f t="shared" si="73"/>
        <v>10.637041481560196</v>
      </c>
      <c r="AI252">
        <v>5.6</v>
      </c>
      <c r="AJ252">
        <v>5</v>
      </c>
      <c r="AK252">
        <v>92</v>
      </c>
      <c r="AL252">
        <v>7</v>
      </c>
      <c r="AM252">
        <v>9090</v>
      </c>
      <c r="AN252">
        <v>9101</v>
      </c>
      <c r="AO252">
        <v>9072</v>
      </c>
      <c r="AP252">
        <v>64</v>
      </c>
      <c r="AQ252">
        <v>0</v>
      </c>
    </row>
    <row r="253" spans="1:43">
      <c r="A253" s="27">
        <v>38237</v>
      </c>
      <c r="B253" s="27"/>
      <c r="C253">
        <v>24.2</v>
      </c>
      <c r="D253">
        <v>31.7</v>
      </c>
      <c r="E253">
        <v>16.399999999999999</v>
      </c>
      <c r="F253">
        <v>25</v>
      </c>
      <c r="G253">
        <v>12</v>
      </c>
      <c r="H253">
        <v>11.2</v>
      </c>
      <c r="I253" s="10">
        <v>935</v>
      </c>
      <c r="J253">
        <v>2.2999999999999998</v>
      </c>
      <c r="K253" s="2">
        <v>10</v>
      </c>
      <c r="L253" s="1">
        <f t="shared" si="57"/>
        <v>5.7916117046394149</v>
      </c>
      <c r="M253" s="1">
        <f t="shared" si="58"/>
        <v>38</v>
      </c>
      <c r="N253" s="1">
        <f t="shared" si="59"/>
        <v>3.0209146610255595</v>
      </c>
      <c r="O253" s="1">
        <f t="shared" si="74"/>
        <v>0.18103686674367608</v>
      </c>
      <c r="P253" s="1">
        <f t="shared" si="60"/>
        <v>0.63509405900976601</v>
      </c>
      <c r="Q253">
        <f t="shared" si="61"/>
        <v>8.1242685331829829</v>
      </c>
      <c r="R253">
        <f t="shared" si="62"/>
        <v>12.166259936053503</v>
      </c>
      <c r="S253">
        <f t="shared" si="63"/>
        <v>1.5924424000070032</v>
      </c>
      <c r="T253">
        <v>0.2432</v>
      </c>
      <c r="U253" s="1">
        <f t="shared" si="64"/>
        <v>8.7016396586019076E-2</v>
      </c>
      <c r="V253" s="1">
        <v>251</v>
      </c>
      <c r="W253" s="1">
        <f t="shared" si="65"/>
        <v>20.303044220871925</v>
      </c>
      <c r="X253" s="1">
        <f t="shared" si="66"/>
        <v>37.122321381658914</v>
      </c>
      <c r="Y253" s="1">
        <f t="shared" si="67"/>
        <v>0.98729557386400824</v>
      </c>
      <c r="Z253" s="1">
        <f t="shared" si="75"/>
        <v>0.64599999999999969</v>
      </c>
      <c r="AA253" s="1">
        <f t="shared" si="68"/>
        <v>6.0511538811642299E-2</v>
      </c>
      <c r="AB253" s="1">
        <f t="shared" si="69"/>
        <v>2.4438637999999999</v>
      </c>
      <c r="AC253" s="1">
        <f t="shared" si="70"/>
        <v>1.7202874728862712</v>
      </c>
      <c r="AF253" s="1">
        <f t="shared" si="71"/>
        <v>14.026779439531436</v>
      </c>
      <c r="AG253" s="1">
        <f t="shared" si="72"/>
        <v>4.5652661737421045</v>
      </c>
      <c r="AH253" s="1">
        <f t="shared" si="73"/>
        <v>10.890987000728348</v>
      </c>
      <c r="AI253">
        <v>4.5</v>
      </c>
      <c r="AJ253">
        <v>11</v>
      </c>
      <c r="AK253">
        <v>67</v>
      </c>
      <c r="AL253">
        <v>11</v>
      </c>
      <c r="AM253">
        <v>9082</v>
      </c>
      <c r="AN253">
        <v>9100</v>
      </c>
      <c r="AO253">
        <v>9061</v>
      </c>
      <c r="AP253">
        <v>70</v>
      </c>
      <c r="AQ253">
        <v>0</v>
      </c>
    </row>
    <row r="254" spans="1:43">
      <c r="A254" s="27">
        <v>38238</v>
      </c>
      <c r="B254" s="27"/>
      <c r="C254">
        <v>18.399999999999999</v>
      </c>
      <c r="D254">
        <v>28.4</v>
      </c>
      <c r="E254">
        <v>12.3</v>
      </c>
      <c r="F254">
        <v>50</v>
      </c>
      <c r="G254">
        <v>19</v>
      </c>
      <c r="H254">
        <v>4.4000000000000004</v>
      </c>
      <c r="I254" s="10">
        <v>935</v>
      </c>
      <c r="J254">
        <v>5.4</v>
      </c>
      <c r="K254" s="2">
        <v>10</v>
      </c>
      <c r="L254" s="1">
        <f t="shared" si="57"/>
        <v>5.4166540741895295</v>
      </c>
      <c r="M254" s="1">
        <f t="shared" si="58"/>
        <v>81</v>
      </c>
      <c r="N254" s="1">
        <f t="shared" si="59"/>
        <v>2.1171678236591673</v>
      </c>
      <c r="O254" s="1">
        <f t="shared" si="74"/>
        <v>0.13269842952379554</v>
      </c>
      <c r="P254" s="1">
        <f t="shared" si="60"/>
        <v>0.94722542928083708</v>
      </c>
      <c r="Q254">
        <f t="shared" si="61"/>
        <v>3.1625175543609592</v>
      </c>
      <c r="R254">
        <f t="shared" si="62"/>
        <v>12.153112038471418</v>
      </c>
      <c r="S254">
        <f t="shared" si="63"/>
        <v>1.5907214710041124</v>
      </c>
      <c r="T254">
        <v>0.2432</v>
      </c>
      <c r="U254" s="1">
        <f t="shared" si="64"/>
        <v>8.0130120544217892E-2</v>
      </c>
      <c r="V254" s="1">
        <v>252</v>
      </c>
      <c r="W254" s="1">
        <f t="shared" si="65"/>
        <v>12.301474486940755</v>
      </c>
      <c r="X254" s="1">
        <f t="shared" si="66"/>
        <v>37.065119343718735</v>
      </c>
      <c r="Y254" s="1">
        <f t="shared" si="67"/>
        <v>0.98782127879142567</v>
      </c>
      <c r="Z254" s="1">
        <f t="shared" si="75"/>
        <v>-2.2040000000000002</v>
      </c>
      <c r="AA254" s="1">
        <f t="shared" si="68"/>
        <v>6.0174361400142824E-2</v>
      </c>
      <c r="AB254" s="1">
        <f t="shared" si="69"/>
        <v>2.4575575999999999</v>
      </c>
      <c r="AC254" s="1">
        <f t="shared" si="70"/>
        <v>4.038935805906898</v>
      </c>
      <c r="AF254" s="1">
        <f t="shared" si="71"/>
        <v>12.38268278255892</v>
      </c>
      <c r="AG254" s="1">
        <f t="shared" si="72"/>
        <v>3.5533585535155603</v>
      </c>
      <c r="AH254" s="1">
        <f t="shared" si="73"/>
        <v>9.833126956439143</v>
      </c>
      <c r="AI254">
        <v>10.9</v>
      </c>
      <c r="AJ254">
        <v>14</v>
      </c>
      <c r="AK254">
        <v>190</v>
      </c>
      <c r="AL254">
        <v>14</v>
      </c>
      <c r="AM254">
        <v>9110</v>
      </c>
      <c r="AN254">
        <v>9161</v>
      </c>
      <c r="AO254">
        <v>9037</v>
      </c>
      <c r="AP254">
        <v>97</v>
      </c>
      <c r="AQ254">
        <v>9</v>
      </c>
    </row>
    <row r="255" spans="1:43">
      <c r="A255" s="27">
        <v>38239</v>
      </c>
      <c r="B255" s="27"/>
      <c r="C255">
        <v>17.600000000000001</v>
      </c>
      <c r="D255">
        <v>24.1</v>
      </c>
      <c r="E255">
        <v>12.1</v>
      </c>
      <c r="F255">
        <v>45</v>
      </c>
      <c r="G255">
        <v>20</v>
      </c>
      <c r="H255">
        <v>11.5</v>
      </c>
      <c r="I255" s="10">
        <v>935</v>
      </c>
      <c r="J255">
        <v>2.5</v>
      </c>
      <c r="K255" s="2">
        <v>10</v>
      </c>
      <c r="L255" s="1">
        <f t="shared" si="57"/>
        <v>5.0314260329629512</v>
      </c>
      <c r="M255" s="1">
        <f t="shared" si="58"/>
        <v>70</v>
      </c>
      <c r="N255" s="1">
        <f t="shared" si="59"/>
        <v>2.0133055624513814</v>
      </c>
      <c r="O255" s="1">
        <f t="shared" si="74"/>
        <v>0.12698194547213201</v>
      </c>
      <c r="P255" s="1">
        <f t="shared" si="60"/>
        <v>0.79459124613791043</v>
      </c>
      <c r="Q255">
        <f t="shared" si="61"/>
        <v>7.2312415300933672</v>
      </c>
      <c r="R255">
        <f t="shared" si="62"/>
        <v>12.139933940355933</v>
      </c>
      <c r="S255">
        <f t="shared" si="63"/>
        <v>1.5889965890518236</v>
      </c>
      <c r="T255">
        <v>0.2432</v>
      </c>
      <c r="U255" s="1">
        <f t="shared" si="64"/>
        <v>7.322013939197318E-2</v>
      </c>
      <c r="V255" s="1">
        <v>253</v>
      </c>
      <c r="W255" s="1">
        <f t="shared" si="65"/>
        <v>20.619969404483442</v>
      </c>
      <c r="X255" s="1">
        <f t="shared" si="66"/>
        <v>37.006044395223228</v>
      </c>
      <c r="Y255" s="1">
        <f t="shared" si="67"/>
        <v>0.98835058658290165</v>
      </c>
      <c r="Z255" s="1">
        <f t="shared" si="75"/>
        <v>-0.30399999999999894</v>
      </c>
      <c r="AA255" s="1">
        <f t="shared" si="68"/>
        <v>6.012814883221998E-2</v>
      </c>
      <c r="AB255" s="1">
        <f t="shared" si="69"/>
        <v>2.4594464</v>
      </c>
      <c r="AC255" s="1">
        <f t="shared" si="70"/>
        <v>1.8698776879198602</v>
      </c>
      <c r="AF255" s="1">
        <f t="shared" si="71"/>
        <v>10.437449484134461</v>
      </c>
      <c r="AG255" s="1">
        <f t="shared" si="72"/>
        <v>4.7631423556987311</v>
      </c>
      <c r="AH255" s="1">
        <f t="shared" si="73"/>
        <v>11.708608403925792</v>
      </c>
      <c r="AI255">
        <v>4.2</v>
      </c>
      <c r="AJ255">
        <v>1</v>
      </c>
      <c r="AK255">
        <v>86</v>
      </c>
      <c r="AL255">
        <v>15</v>
      </c>
      <c r="AM255">
        <v>9113</v>
      </c>
      <c r="AN255">
        <v>9139</v>
      </c>
      <c r="AO255">
        <v>9086</v>
      </c>
      <c r="AP255">
        <v>83</v>
      </c>
      <c r="AQ255">
        <v>0</v>
      </c>
    </row>
    <row r="256" spans="1:43">
      <c r="A256" s="27">
        <v>38240</v>
      </c>
      <c r="B256" s="27"/>
      <c r="C256">
        <v>15.1</v>
      </c>
      <c r="D256">
        <v>21.2</v>
      </c>
      <c r="E256">
        <v>13.2</v>
      </c>
      <c r="F256">
        <v>68</v>
      </c>
      <c r="G256">
        <v>29</v>
      </c>
      <c r="H256">
        <v>1.5</v>
      </c>
      <c r="I256" s="10">
        <v>935</v>
      </c>
      <c r="J256">
        <v>1.5</v>
      </c>
      <c r="K256" s="2">
        <v>10</v>
      </c>
      <c r="L256" s="1">
        <f t="shared" si="57"/>
        <v>2.5538719153772629</v>
      </c>
      <c r="M256" s="1">
        <f t="shared" si="58"/>
        <v>107</v>
      </c>
      <c r="N256" s="1">
        <f t="shared" si="59"/>
        <v>1.7169184104549529</v>
      </c>
      <c r="O256" s="1">
        <f t="shared" si="74"/>
        <v>0.11044419917515146</v>
      </c>
      <c r="P256" s="1">
        <f t="shared" si="60"/>
        <v>1.1773062482411547</v>
      </c>
      <c r="Q256">
        <f t="shared" si="61"/>
        <v>1.3829507635914631</v>
      </c>
      <c r="R256">
        <f t="shared" si="62"/>
        <v>12.126728361256982</v>
      </c>
      <c r="S256">
        <f t="shared" si="63"/>
        <v>1.5872681101121704</v>
      </c>
      <c r="T256">
        <v>0.2432</v>
      </c>
      <c r="U256" s="1">
        <f t="shared" si="64"/>
        <v>6.6288497327712692E-2</v>
      </c>
      <c r="V256" s="1">
        <v>254</v>
      </c>
      <c r="W256" s="1">
        <f t="shared" si="65"/>
        <v>8.871333527521946</v>
      </c>
      <c r="X256" s="1">
        <f t="shared" si="66"/>
        <v>36.945097315947827</v>
      </c>
      <c r="Y256" s="1">
        <f t="shared" si="67"/>
        <v>0.98888334065187933</v>
      </c>
      <c r="Z256" s="1">
        <f t="shared" si="75"/>
        <v>-0.95000000000000073</v>
      </c>
      <c r="AA256" s="1">
        <f t="shared" si="68"/>
        <v>5.9984190953283584E-2</v>
      </c>
      <c r="AB256" s="1">
        <f t="shared" si="69"/>
        <v>2.4653489</v>
      </c>
      <c r="AC256" s="1">
        <f t="shared" si="70"/>
        <v>1.1219266127519161</v>
      </c>
      <c r="AF256" s="1">
        <f t="shared" si="71"/>
        <v>7.9072513184122135</v>
      </c>
      <c r="AG256" s="1">
        <f t="shared" si="72"/>
        <v>3.0004426187759097</v>
      </c>
      <c r="AH256" s="1">
        <f t="shared" si="73"/>
        <v>6.8901826553172594</v>
      </c>
      <c r="AI256">
        <v>6.3</v>
      </c>
      <c r="AJ256">
        <v>14</v>
      </c>
      <c r="AK256">
        <v>94</v>
      </c>
      <c r="AL256">
        <v>15</v>
      </c>
      <c r="AM256">
        <v>9103</v>
      </c>
      <c r="AN256">
        <v>9118</v>
      </c>
      <c r="AO256">
        <v>9088</v>
      </c>
      <c r="AP256">
        <v>115</v>
      </c>
      <c r="AQ256">
        <v>42</v>
      </c>
    </row>
    <row r="257" spans="1:43">
      <c r="A257" s="27">
        <v>38241</v>
      </c>
      <c r="B257" s="27"/>
      <c r="C257">
        <v>16.600000000000001</v>
      </c>
      <c r="D257">
        <v>22.1</v>
      </c>
      <c r="E257">
        <v>11.8</v>
      </c>
      <c r="F257">
        <v>60</v>
      </c>
      <c r="G257">
        <v>28</v>
      </c>
      <c r="H257">
        <v>10.8</v>
      </c>
      <c r="I257" s="10">
        <v>935</v>
      </c>
      <c r="J257">
        <v>1.8</v>
      </c>
      <c r="K257" s="2">
        <v>10</v>
      </c>
      <c r="L257" s="1">
        <f t="shared" si="57"/>
        <v>4.1207808258526262</v>
      </c>
      <c r="M257" s="1">
        <f t="shared" si="58"/>
        <v>92</v>
      </c>
      <c r="N257" s="1">
        <f t="shared" si="59"/>
        <v>1.8897707105254968</v>
      </c>
      <c r="O257" s="1">
        <f t="shared" si="74"/>
        <v>0.1201311586782</v>
      </c>
      <c r="P257" s="1">
        <f t="shared" si="60"/>
        <v>1.0094628769253444</v>
      </c>
      <c r="Q257">
        <f t="shared" si="61"/>
        <v>6.2417547305306078</v>
      </c>
      <c r="R257">
        <f t="shared" si="62"/>
        <v>12.113497997721085</v>
      </c>
      <c r="S257">
        <f t="shared" si="63"/>
        <v>1.5855363871362678</v>
      </c>
      <c r="T257">
        <v>0.2432</v>
      </c>
      <c r="U257" s="1">
        <f t="shared" si="64"/>
        <v>5.9337244957869316E-2</v>
      </c>
      <c r="V257" s="1">
        <v>255</v>
      </c>
      <c r="W257" s="1">
        <f t="shared" si="65"/>
        <v>19.75980937584848</v>
      </c>
      <c r="X257" s="1">
        <f t="shared" si="66"/>
        <v>36.882281043229085</v>
      </c>
      <c r="Y257" s="1">
        <f t="shared" si="67"/>
        <v>0.98941938339228064</v>
      </c>
      <c r="Z257" s="1">
        <f t="shared" si="75"/>
        <v>0.57000000000000073</v>
      </c>
      <c r="AA257" s="1">
        <f t="shared" si="68"/>
        <v>6.0070482842836372E-2</v>
      </c>
      <c r="AB257" s="1">
        <f t="shared" si="69"/>
        <v>2.4618074000000001</v>
      </c>
      <c r="AC257" s="1">
        <f t="shared" si="70"/>
        <v>1.3463119353022994</v>
      </c>
      <c r="AF257" s="1">
        <f t="shared" si="71"/>
        <v>9.3653209182266668</v>
      </c>
      <c r="AG257" s="1">
        <f t="shared" si="72"/>
        <v>4.777517792496865</v>
      </c>
      <c r="AH257" s="1">
        <f t="shared" si="73"/>
        <v>10.876069943049165</v>
      </c>
      <c r="AI257">
        <v>3.4</v>
      </c>
      <c r="AJ257">
        <v>1</v>
      </c>
      <c r="AK257">
        <v>69</v>
      </c>
      <c r="AL257">
        <v>1</v>
      </c>
      <c r="AM257">
        <v>9124</v>
      </c>
      <c r="AN257">
        <v>9138</v>
      </c>
      <c r="AO257">
        <v>9114</v>
      </c>
      <c r="AP257">
        <v>107</v>
      </c>
      <c r="AQ257">
        <v>1</v>
      </c>
    </row>
    <row r="258" spans="1:43">
      <c r="A258" s="27">
        <v>38242</v>
      </c>
      <c r="B258" s="27"/>
      <c r="C258">
        <v>19.5</v>
      </c>
      <c r="D258">
        <v>27.8</v>
      </c>
      <c r="E258">
        <v>13.1</v>
      </c>
      <c r="F258">
        <v>38</v>
      </c>
      <c r="G258">
        <v>18</v>
      </c>
      <c r="H258">
        <v>11.7</v>
      </c>
      <c r="I258" s="10">
        <v>935</v>
      </c>
      <c r="J258">
        <v>2.2999999999999998</v>
      </c>
      <c r="K258" s="2">
        <v>10</v>
      </c>
      <c r="L258" s="1">
        <f t="shared" si="57"/>
        <v>4.937956861201771</v>
      </c>
      <c r="M258" s="1">
        <f t="shared" si="58"/>
        <v>58</v>
      </c>
      <c r="N258" s="1">
        <f t="shared" si="59"/>
        <v>2.2676223668943285</v>
      </c>
      <c r="O258" s="1">
        <f t="shared" si="74"/>
        <v>0.1409135146982293</v>
      </c>
      <c r="P258" s="1">
        <f t="shared" si="60"/>
        <v>0.77370840235532945</v>
      </c>
      <c r="Q258">
        <f t="shared" si="61"/>
        <v>7.6737680130025021</v>
      </c>
      <c r="R258">
        <f t="shared" si="62"/>
        <v>12.100245525325278</v>
      </c>
      <c r="S258">
        <f t="shared" si="63"/>
        <v>1.5838017703305338</v>
      </c>
      <c r="T258">
        <v>0.2432</v>
      </c>
      <c r="U258" s="1">
        <f t="shared" si="64"/>
        <v>5.2368438690246107E-2</v>
      </c>
      <c r="V258" s="1">
        <v>256</v>
      </c>
      <c r="W258" s="1">
        <f t="shared" si="65"/>
        <v>20.79329864217652</v>
      </c>
      <c r="X258" s="1">
        <f t="shared" si="66"/>
        <v>36.81760069046598</v>
      </c>
      <c r="Y258" s="1">
        <f t="shared" si="67"/>
        <v>0.98995855622513085</v>
      </c>
      <c r="Z258" s="1">
        <f t="shared" si="75"/>
        <v>1.1019999999999994</v>
      </c>
      <c r="AA258" s="1">
        <f t="shared" si="68"/>
        <v>6.0238019790570009E-2</v>
      </c>
      <c r="AB258" s="1">
        <f t="shared" si="69"/>
        <v>2.4549604999999999</v>
      </c>
      <c r="AC258" s="1">
        <f t="shared" si="70"/>
        <v>1.7202874728862712</v>
      </c>
      <c r="AF258" s="1">
        <f t="shared" si="71"/>
        <v>12.110186136949631</v>
      </c>
      <c r="AG258" s="1">
        <f t="shared" si="72"/>
        <v>4.7290443518312912</v>
      </c>
      <c r="AH258" s="1">
        <f t="shared" si="73"/>
        <v>10.607549820090906</v>
      </c>
      <c r="AI258">
        <v>4.7</v>
      </c>
      <c r="AJ258">
        <v>12</v>
      </c>
      <c r="AK258">
        <v>68</v>
      </c>
      <c r="AL258">
        <v>11</v>
      </c>
      <c r="AM258">
        <v>9088</v>
      </c>
      <c r="AN258">
        <v>9130</v>
      </c>
      <c r="AO258">
        <v>9048</v>
      </c>
      <c r="AP258">
        <v>80</v>
      </c>
      <c r="AQ258">
        <v>0</v>
      </c>
    </row>
    <row r="259" spans="1:43">
      <c r="A259" s="27">
        <v>38243</v>
      </c>
      <c r="B259" s="27"/>
      <c r="C259">
        <v>23.3</v>
      </c>
      <c r="D259">
        <v>29.2</v>
      </c>
      <c r="E259">
        <v>16.3</v>
      </c>
      <c r="F259">
        <v>28</v>
      </c>
      <c r="G259">
        <v>16</v>
      </c>
      <c r="H259">
        <v>11.1</v>
      </c>
      <c r="I259" s="10">
        <v>935</v>
      </c>
      <c r="J259">
        <v>3.2</v>
      </c>
      <c r="K259" s="2">
        <v>10</v>
      </c>
      <c r="L259" s="1">
        <f t="shared" si="57"/>
        <v>6.0796892062214534</v>
      </c>
      <c r="M259" s="1">
        <f t="shared" si="58"/>
        <v>40</v>
      </c>
      <c r="N259" s="1">
        <f t="shared" si="59"/>
        <v>2.8617578753097068</v>
      </c>
      <c r="O259" s="1">
        <f t="shared" si="74"/>
        <v>0.17268555787222203</v>
      </c>
      <c r="P259" s="1">
        <f t="shared" si="60"/>
        <v>0.69508870496541419</v>
      </c>
      <c r="Q259">
        <f t="shared" si="61"/>
        <v>7.7773396442011551</v>
      </c>
      <c r="R259">
        <f t="shared" si="62"/>
        <v>12.086973600760802</v>
      </c>
      <c r="S259">
        <f t="shared" si="63"/>
        <v>1.5820646074294245</v>
      </c>
      <c r="T259">
        <v>0.2432</v>
      </c>
      <c r="U259" s="1">
        <f t="shared" si="64"/>
        <v>4.5384140125663178E-2</v>
      </c>
      <c r="V259" s="1">
        <v>257</v>
      </c>
      <c r="W259" s="1">
        <f t="shared" si="65"/>
        <v>20.068375811033217</v>
      </c>
      <c r="X259" s="1">
        <f t="shared" si="66"/>
        <v>36.751063562635764</v>
      </c>
      <c r="Y259" s="1">
        <f t="shared" si="67"/>
        <v>0.99050069964547138</v>
      </c>
      <c r="Z259" s="1">
        <f t="shared" si="75"/>
        <v>1.4440000000000004</v>
      </c>
      <c r="AA259" s="1">
        <f t="shared" si="68"/>
        <v>6.0458970715632346E-2</v>
      </c>
      <c r="AB259" s="1">
        <f t="shared" si="69"/>
        <v>2.4459887</v>
      </c>
      <c r="AC259" s="1">
        <f t="shared" si="70"/>
        <v>2.3934434405374212</v>
      </c>
      <c r="AF259" s="1">
        <f t="shared" si="71"/>
        <v>12.477696703065577</v>
      </c>
      <c r="AG259" s="1">
        <f t="shared" si="72"/>
        <v>4.5770094522144653</v>
      </c>
      <c r="AH259" s="1">
        <f t="shared" si="73"/>
        <v>10.123074274461873</v>
      </c>
      <c r="AI259">
        <v>8.6</v>
      </c>
      <c r="AJ259">
        <v>6</v>
      </c>
      <c r="AK259">
        <v>133</v>
      </c>
      <c r="AL259">
        <v>5</v>
      </c>
      <c r="AM259">
        <v>9066</v>
      </c>
      <c r="AN259">
        <v>9079</v>
      </c>
      <c r="AO259">
        <v>9045</v>
      </c>
      <c r="AP259">
        <v>76</v>
      </c>
      <c r="AQ259">
        <v>0</v>
      </c>
    </row>
    <row r="260" spans="1:43">
      <c r="A260" s="27">
        <v>38244</v>
      </c>
      <c r="B260" s="27"/>
      <c r="C260">
        <v>16.7</v>
      </c>
      <c r="D260">
        <v>24.6</v>
      </c>
      <c r="E260">
        <v>11.2</v>
      </c>
      <c r="F260">
        <v>50</v>
      </c>
      <c r="G260">
        <v>28</v>
      </c>
      <c r="H260">
        <v>2.6</v>
      </c>
      <c r="I260" s="10">
        <v>935</v>
      </c>
      <c r="J260">
        <v>1.9</v>
      </c>
      <c r="K260" s="2">
        <v>10</v>
      </c>
      <c r="L260" s="1">
        <f t="shared" ref="L260:L323" si="76">(0.408*O260*(W260-Q260-Z260)+AA260*AC260*(N260-P260)*900/(C260+273))/(O260+AA260*(1+0.34*AC260))</f>
        <v>3.7105375158600822</v>
      </c>
      <c r="M260" s="1">
        <f t="shared" ref="M260:M323" si="77">F260*2-G260</f>
        <v>72</v>
      </c>
      <c r="N260" s="1">
        <f t="shared" ref="N260:N323" si="78">0.611*EXP(17.27*C260/(C260+237.3))</f>
        <v>1.9018178351702275</v>
      </c>
      <c r="O260" s="1">
        <f t="shared" si="74"/>
        <v>0.12080180867579503</v>
      </c>
      <c r="P260" s="1">
        <f t="shared" ref="P260:P323" si="79">0.5*(M260/100)*0.611*EXP(17.27*E260/(E260+237.3))+0.5*(G260/100)*0.611*EXP(17.27*D260/(D260+237.3))</f>
        <v>0.91222649881449946</v>
      </c>
      <c r="Q260">
        <f t="shared" ref="Q260:Q323" si="80">2.45*(0.9*H260/R260+0.1)*(0.34-0.14*P260^0.5)*((D260+273)^4+(E260+273)^4)*10^(-9)</f>
        <v>2.1334662691636717</v>
      </c>
      <c r="R260">
        <f t="shared" ref="R260:R323" si="81">7.64*S260</f>
        <v>12.073684863961157</v>
      </c>
      <c r="S260">
        <f t="shared" ref="S260:S323" si="82">ACOS(-TAN(T260)*TAN(U260))</f>
        <v>1.5803252439739734</v>
      </c>
      <c r="T260">
        <v>0.2432</v>
      </c>
      <c r="U260" s="1">
        <f t="shared" ref="U260:U323" si="83">0.409*SIN(0.0172*V260-1.39)</f>
        <v>3.8386415448068818E-2</v>
      </c>
      <c r="V260" s="1">
        <v>258</v>
      </c>
      <c r="W260" s="1">
        <f t="shared" ref="W260:W323" si="84">0.77*(0.25+0.5*H260/R260)*X260</f>
        <v>10.102687916770202</v>
      </c>
      <c r="X260" s="1">
        <f t="shared" ref="X260:X323" si="85">37.6*Y260*(S260*SIN(T260)*SIN(U260)+COS(T260)*COS(U260)*SIN(S260))</f>
        <v>36.682679168788042</v>
      </c>
      <c r="Y260" s="1">
        <f t="shared" ref="Y260:Y323" si="86">1+0.033*COS(0.0172*V260)</f>
        <v>0.99104565326954697</v>
      </c>
      <c r="Z260" s="1">
        <f t="shared" si="75"/>
        <v>-2.5080000000000005</v>
      </c>
      <c r="AA260" s="1">
        <f t="shared" ref="AA260:AA323" si="87">(0.00163*101.3*((293-0.0065*I260)/293)^5.26)/AB260</f>
        <v>6.0076244463878679E-2</v>
      </c>
      <c r="AB260" s="1">
        <f t="shared" ref="AB260:AB323" si="88">2.501-C260*2.361*10^(-3)</f>
        <v>2.4615712999999997</v>
      </c>
      <c r="AC260" s="1">
        <f t="shared" ref="AC260:AC323" si="89">4.87*J260/(LN(67.8*K260-5.42))</f>
        <v>1.4211070428190937</v>
      </c>
      <c r="AF260" s="1">
        <f t="shared" ref="AF260:AF323" si="90">0.0023*X260*(C260+17.8)*(D260-E260)^0.5</f>
        <v>10.655169866752825</v>
      </c>
      <c r="AG260" s="1">
        <f t="shared" ref="AG260:AG323" si="91">0.489+0.289*(W260-Q260)+0.023*C260</f>
        <v>3.1762050561582873</v>
      </c>
      <c r="AH260" s="1">
        <f t="shared" ref="AH260:AH323" si="92">1.26*O260/(O260+AA260)*(W260-Q260-Z260)</f>
        <v>8.8166629490306523</v>
      </c>
      <c r="AI260">
        <v>7.1</v>
      </c>
      <c r="AJ260">
        <v>1</v>
      </c>
      <c r="AK260">
        <v>121</v>
      </c>
      <c r="AL260">
        <v>1</v>
      </c>
      <c r="AM260">
        <v>9107</v>
      </c>
      <c r="AN260">
        <v>9140</v>
      </c>
      <c r="AO260">
        <v>9065</v>
      </c>
      <c r="AP260">
        <v>89</v>
      </c>
      <c r="AQ260">
        <v>3</v>
      </c>
    </row>
    <row r="261" spans="1:43">
      <c r="A261" s="27">
        <v>38245</v>
      </c>
      <c r="B261" s="27"/>
      <c r="C261">
        <v>14.2</v>
      </c>
      <c r="D261">
        <v>18.7</v>
      </c>
      <c r="E261">
        <v>10.7</v>
      </c>
      <c r="F261">
        <v>55</v>
      </c>
      <c r="G261">
        <v>30</v>
      </c>
      <c r="H261">
        <v>11.3</v>
      </c>
      <c r="I261" s="10">
        <v>935</v>
      </c>
      <c r="J261">
        <v>1.8</v>
      </c>
      <c r="K261" s="2">
        <v>10</v>
      </c>
      <c r="L261" s="1">
        <f t="shared" si="76"/>
        <v>4.2538896391435408</v>
      </c>
      <c r="M261" s="1">
        <f t="shared" si="77"/>
        <v>80</v>
      </c>
      <c r="N261" s="1">
        <f t="shared" si="78"/>
        <v>1.6200016491976139</v>
      </c>
      <c r="O261" s="1">
        <f t="shared" ref="O261:O324" si="93">4098*N261/((C261+237.3)^2)</f>
        <v>0.10495700561500693</v>
      </c>
      <c r="P261" s="1">
        <f t="shared" si="79"/>
        <v>0.83847071077468571</v>
      </c>
      <c r="Q261">
        <f t="shared" si="80"/>
        <v>6.714668880836637</v>
      </c>
      <c r="R261">
        <f t="shared" si="81"/>
        <v>12.060381940269105</v>
      </c>
      <c r="S261">
        <f t="shared" si="82"/>
        <v>1.5785840235954327</v>
      </c>
      <c r="T261">
        <v>0.2432</v>
      </c>
      <c r="U261" s="1">
        <f t="shared" si="83"/>
        <v>3.137733481329464E-2</v>
      </c>
      <c r="V261" s="1">
        <v>259</v>
      </c>
      <c r="W261" s="1">
        <f t="shared" si="84"/>
        <v>20.254984601773106</v>
      </c>
      <c r="X261" s="1">
        <f t="shared" si="85"/>
        <v>36.612459231486703</v>
      </c>
      <c r="Y261" s="1">
        <f t="shared" si="86"/>
        <v>0.99159325588225189</v>
      </c>
      <c r="Z261" s="1">
        <f t="shared" si="75"/>
        <v>-0.95</v>
      </c>
      <c r="AA261" s="1">
        <f t="shared" si="87"/>
        <v>5.9932534717923903E-2</v>
      </c>
      <c r="AB261" s="1">
        <f t="shared" si="88"/>
        <v>2.4674738000000001</v>
      </c>
      <c r="AC261" s="1">
        <f t="shared" si="89"/>
        <v>1.3463119353022994</v>
      </c>
      <c r="AF261" s="1">
        <f t="shared" si="90"/>
        <v>7.6216975176384762</v>
      </c>
      <c r="AG261" s="1">
        <f t="shared" si="91"/>
        <v>4.7287512433506391</v>
      </c>
      <c r="AH261" s="1">
        <f t="shared" si="92"/>
        <v>11.621621257616461</v>
      </c>
      <c r="AI261">
        <v>5.4</v>
      </c>
      <c r="AJ261">
        <v>15</v>
      </c>
      <c r="AK261">
        <v>78</v>
      </c>
      <c r="AL261">
        <v>14</v>
      </c>
      <c r="AM261">
        <v>9132</v>
      </c>
      <c r="AN261">
        <v>9155</v>
      </c>
      <c r="AO261">
        <v>9113</v>
      </c>
      <c r="AP261">
        <v>85</v>
      </c>
      <c r="AQ261">
        <v>37</v>
      </c>
    </row>
    <row r="262" spans="1:43">
      <c r="A262" s="27">
        <v>38246</v>
      </c>
      <c r="B262" s="27"/>
      <c r="C262">
        <v>13.8</v>
      </c>
      <c r="D262">
        <v>20.7</v>
      </c>
      <c r="E262">
        <v>9</v>
      </c>
      <c r="F262">
        <v>40</v>
      </c>
      <c r="G262">
        <v>13</v>
      </c>
      <c r="H262">
        <v>11.4</v>
      </c>
      <c r="I262" s="10">
        <v>935</v>
      </c>
      <c r="J262">
        <v>2.2999999999999998</v>
      </c>
      <c r="K262" s="2">
        <v>10</v>
      </c>
      <c r="L262" s="1">
        <f t="shared" si="76"/>
        <v>4.427713295325761</v>
      </c>
      <c r="M262" s="1">
        <f t="shared" si="77"/>
        <v>67</v>
      </c>
      <c r="N262" s="1">
        <f t="shared" si="78"/>
        <v>1.5784913004187435</v>
      </c>
      <c r="O262" s="1">
        <f t="shared" si="93"/>
        <v>0.10259370675227342</v>
      </c>
      <c r="P262" s="1">
        <f t="shared" si="79"/>
        <v>0.54347850980900136</v>
      </c>
      <c r="Q262">
        <f t="shared" si="80"/>
        <v>7.5994487676098927</v>
      </c>
      <c r="R262">
        <f t="shared" si="81"/>
        <v>12.047067442637363</v>
      </c>
      <c r="S262">
        <f t="shared" si="82"/>
        <v>1.5768412883033198</v>
      </c>
      <c r="T262">
        <v>0.2432</v>
      </c>
      <c r="U262" s="1">
        <f t="shared" si="83"/>
        <v>2.4358971736635447E-2</v>
      </c>
      <c r="V262" s="1">
        <v>260</v>
      </c>
      <c r="W262" s="1">
        <f t="shared" si="84"/>
        <v>20.346472958364906</v>
      </c>
      <c r="X262" s="1">
        <f t="shared" si="85"/>
        <v>36.540417693174874</v>
      </c>
      <c r="Y262" s="1">
        <f t="shared" si="86"/>
        <v>0.99214334548482319</v>
      </c>
      <c r="Z262" s="1">
        <f t="shared" ref="Z262:Z325" si="94">0.38*(C262-C261)</f>
        <v>-0.15199999999999947</v>
      </c>
      <c r="AA262" s="1">
        <f t="shared" si="87"/>
        <v>5.9909604938120954E-2</v>
      </c>
      <c r="AB262" s="1">
        <f t="shared" si="88"/>
        <v>2.4684181999999999</v>
      </c>
      <c r="AC262" s="1">
        <f t="shared" si="89"/>
        <v>1.7202874728862712</v>
      </c>
      <c r="AF262" s="1">
        <f t="shared" si="90"/>
        <v>9.0840885077532931</v>
      </c>
      <c r="AG262" s="1">
        <f t="shared" si="91"/>
        <v>4.4902899911281988</v>
      </c>
      <c r="AH262" s="1">
        <f t="shared" si="92"/>
        <v>10.260910693007935</v>
      </c>
      <c r="AI262">
        <v>3.6</v>
      </c>
      <c r="AJ262">
        <v>15</v>
      </c>
      <c r="AK262">
        <v>73</v>
      </c>
      <c r="AL262">
        <v>14</v>
      </c>
      <c r="AM262">
        <v>9135</v>
      </c>
      <c r="AN262">
        <v>9145</v>
      </c>
      <c r="AO262">
        <v>9117</v>
      </c>
      <c r="AP262">
        <v>58</v>
      </c>
      <c r="AQ262">
        <v>0</v>
      </c>
    </row>
    <row r="263" spans="1:43">
      <c r="A263" s="27">
        <v>38247</v>
      </c>
      <c r="B263" s="27"/>
      <c r="C263">
        <v>15.6</v>
      </c>
      <c r="D263">
        <v>20.9</v>
      </c>
      <c r="E263">
        <v>12</v>
      </c>
      <c r="F263">
        <v>28</v>
      </c>
      <c r="G263">
        <v>17</v>
      </c>
      <c r="H263">
        <v>4.7</v>
      </c>
      <c r="I263" s="10">
        <v>935</v>
      </c>
      <c r="J263">
        <v>2.2999999999999998</v>
      </c>
      <c r="K263" s="2">
        <v>10</v>
      </c>
      <c r="L263" s="1">
        <f t="shared" si="76"/>
        <v>3.7753843623540368</v>
      </c>
      <c r="M263" s="1">
        <f t="shared" si="77"/>
        <v>39</v>
      </c>
      <c r="N263" s="1">
        <f t="shared" si="78"/>
        <v>1.7729278081089486</v>
      </c>
      <c r="O263" s="1">
        <f t="shared" si="93"/>
        <v>0.11359660375594813</v>
      </c>
      <c r="P263" s="1">
        <f t="shared" si="79"/>
        <v>0.48375875887632047</v>
      </c>
      <c r="Q263">
        <f t="shared" si="80"/>
        <v>3.7732206847742469</v>
      </c>
      <c r="R263">
        <f t="shared" si="81"/>
        <v>12.033743973857653</v>
      </c>
      <c r="S263">
        <f t="shared" si="82"/>
        <v>1.5750973787771798</v>
      </c>
      <c r="T263">
        <v>0.2432</v>
      </c>
      <c r="U263" s="1">
        <f t="shared" si="83"/>
        <v>1.733340247943705E-2</v>
      </c>
      <c r="V263" s="1">
        <v>261</v>
      </c>
      <c r="W263" s="1">
        <f t="shared" si="84"/>
        <v>12.503250431025746</v>
      </c>
      <c r="X263" s="1">
        <f t="shared" si="85"/>
        <v>36.466570719444086</v>
      </c>
      <c r="Y263" s="1">
        <f t="shared" si="86"/>
        <v>0.99269575934276477</v>
      </c>
      <c r="Z263" s="1">
        <f t="shared" si="94"/>
        <v>0.68399999999999961</v>
      </c>
      <c r="AA263" s="1">
        <f t="shared" si="87"/>
        <v>6.0012927356777906E-2</v>
      </c>
      <c r="AB263" s="1">
        <f t="shared" si="88"/>
        <v>2.4641683999999997</v>
      </c>
      <c r="AC263" s="1">
        <f t="shared" si="89"/>
        <v>1.7202874728862712</v>
      </c>
      <c r="AF263" s="1">
        <f t="shared" si="90"/>
        <v>8.3572661037174374</v>
      </c>
      <c r="AG263" s="1">
        <f t="shared" si="91"/>
        <v>3.3707785966666832</v>
      </c>
      <c r="AH263" s="1">
        <f t="shared" si="92"/>
        <v>6.6335187663057749</v>
      </c>
      <c r="AI263">
        <v>3.2</v>
      </c>
      <c r="AJ263">
        <v>10</v>
      </c>
      <c r="AK263">
        <v>56</v>
      </c>
      <c r="AL263">
        <v>1</v>
      </c>
      <c r="AM263">
        <v>9140</v>
      </c>
      <c r="AN263">
        <v>9151</v>
      </c>
      <c r="AO263">
        <v>9126</v>
      </c>
      <c r="AP263">
        <v>48</v>
      </c>
      <c r="AQ263">
        <v>0</v>
      </c>
    </row>
    <row r="264" spans="1:43">
      <c r="A264" s="27">
        <v>38248</v>
      </c>
      <c r="B264" s="27"/>
      <c r="C264">
        <v>17.7</v>
      </c>
      <c r="D264">
        <v>22.9</v>
      </c>
      <c r="E264">
        <v>13.7</v>
      </c>
      <c r="F264">
        <v>33</v>
      </c>
      <c r="G264">
        <v>16</v>
      </c>
      <c r="H264">
        <v>10.6</v>
      </c>
      <c r="I264" s="10">
        <v>935</v>
      </c>
      <c r="J264">
        <v>1.8</v>
      </c>
      <c r="K264" s="2">
        <v>10</v>
      </c>
      <c r="L264" s="1">
        <f t="shared" si="76"/>
        <v>4.3740103239991059</v>
      </c>
      <c r="M264" s="1">
        <f t="shared" si="77"/>
        <v>50</v>
      </c>
      <c r="N264" s="1">
        <f t="shared" si="78"/>
        <v>2.0260394077720378</v>
      </c>
      <c r="O264" s="1">
        <f t="shared" si="93"/>
        <v>0.12768488263052383</v>
      </c>
      <c r="P264" s="1">
        <f t="shared" si="79"/>
        <v>0.61553750887164582</v>
      </c>
      <c r="Q264">
        <f t="shared" si="80"/>
        <v>7.2678688415337733</v>
      </c>
      <c r="R264">
        <f t="shared" si="81"/>
        <v>12.020414128812886</v>
      </c>
      <c r="S264">
        <f t="shared" si="82"/>
        <v>1.5733526346613727</v>
      </c>
      <c r="T264">
        <v>0.2432</v>
      </c>
      <c r="U264" s="1">
        <f t="shared" si="83"/>
        <v>1.0302705434868062E-2</v>
      </c>
      <c r="V264" s="1">
        <v>262</v>
      </c>
      <c r="W264" s="1">
        <f t="shared" si="84"/>
        <v>19.360188437359035</v>
      </c>
      <c r="X264" s="1">
        <f t="shared" si="85"/>
        <v>36.390936699194356</v>
      </c>
      <c r="Y264" s="1">
        <f t="shared" si="86"/>
        <v>0.99325033403398977</v>
      </c>
      <c r="Z264" s="1">
        <f t="shared" si="94"/>
        <v>0.79799999999999982</v>
      </c>
      <c r="AA264" s="1">
        <f t="shared" si="87"/>
        <v>6.0133921521094647E-2</v>
      </c>
      <c r="AB264" s="1">
        <f t="shared" si="88"/>
        <v>2.4592103000000001</v>
      </c>
      <c r="AC264" s="1">
        <f t="shared" si="89"/>
        <v>1.3463119353022994</v>
      </c>
      <c r="AF264" s="1">
        <f t="shared" si="90"/>
        <v>9.0124597296217228</v>
      </c>
      <c r="AG264" s="1">
        <f t="shared" si="91"/>
        <v>4.3907803631935005</v>
      </c>
      <c r="AH264" s="1">
        <f t="shared" si="92"/>
        <v>9.6745556809834756</v>
      </c>
      <c r="AI264">
        <v>3.2</v>
      </c>
      <c r="AJ264">
        <v>1</v>
      </c>
      <c r="AK264">
        <v>72</v>
      </c>
      <c r="AL264">
        <v>15</v>
      </c>
      <c r="AM264">
        <v>9142</v>
      </c>
      <c r="AN264">
        <v>9153</v>
      </c>
      <c r="AO264">
        <v>9124</v>
      </c>
      <c r="AP264">
        <v>62</v>
      </c>
      <c r="AQ264">
        <v>0</v>
      </c>
    </row>
    <row r="265" spans="1:43">
      <c r="A265" s="27">
        <v>38249</v>
      </c>
      <c r="B265" s="27"/>
      <c r="C265">
        <v>17.8</v>
      </c>
      <c r="D265">
        <v>25.5</v>
      </c>
      <c r="E265">
        <v>11.5</v>
      </c>
      <c r="F265">
        <v>31</v>
      </c>
      <c r="G265">
        <v>17</v>
      </c>
      <c r="H265">
        <v>10.1</v>
      </c>
      <c r="I265" s="10">
        <v>935</v>
      </c>
      <c r="J265">
        <v>2.9</v>
      </c>
      <c r="K265" s="2">
        <v>10</v>
      </c>
      <c r="L265" s="1">
        <f t="shared" si="76"/>
        <v>5.1376556317231641</v>
      </c>
      <c r="M265" s="1">
        <f t="shared" si="77"/>
        <v>45</v>
      </c>
      <c r="N265" s="1">
        <f t="shared" si="78"/>
        <v>2.0388437144507798</v>
      </c>
      <c r="O265" s="1">
        <f t="shared" si="93"/>
        <v>0.1283911158938493</v>
      </c>
      <c r="P265" s="1">
        <f t="shared" si="79"/>
        <v>0.58289791450921613</v>
      </c>
      <c r="Q265">
        <f t="shared" si="80"/>
        <v>7.0929207865097981</v>
      </c>
      <c r="R265">
        <f t="shared" si="81"/>
        <v>12.007080496747278</v>
      </c>
      <c r="S265">
        <f t="shared" si="82"/>
        <v>1.5716073948622094</v>
      </c>
      <c r="T265">
        <v>0.2432</v>
      </c>
      <c r="U265" s="1">
        <f t="shared" si="83"/>
        <v>3.2689605130646654E-3</v>
      </c>
      <c r="V265" s="1">
        <v>263</v>
      </c>
      <c r="W265" s="1">
        <f t="shared" si="84"/>
        <v>18.750515551721218</v>
      </c>
      <c r="X265" s="1">
        <f t="shared" si="85"/>
        <v>36.313536241678527</v>
      </c>
      <c r="Y265" s="1">
        <f t="shared" si="86"/>
        <v>0.99380690549716633</v>
      </c>
      <c r="Z265" s="1">
        <f t="shared" si="94"/>
        <v>3.800000000000054E-2</v>
      </c>
      <c r="AA265" s="1">
        <f t="shared" si="87"/>
        <v>6.0139695318506235E-2</v>
      </c>
      <c r="AB265" s="1">
        <f t="shared" si="88"/>
        <v>2.4589742000000001</v>
      </c>
      <c r="AC265" s="1">
        <f t="shared" si="89"/>
        <v>2.1690581179870376</v>
      </c>
      <c r="AF265" s="1">
        <f t="shared" si="90"/>
        <v>11.125265774387668</v>
      </c>
      <c r="AG265" s="1">
        <f t="shared" si="91"/>
        <v>4.2674448871460999</v>
      </c>
      <c r="AH265" s="1">
        <f t="shared" si="92"/>
        <v>9.9704363332893173</v>
      </c>
      <c r="AI265">
        <v>4.8</v>
      </c>
      <c r="AJ265">
        <v>11</v>
      </c>
      <c r="AK265">
        <v>70</v>
      </c>
      <c r="AL265">
        <v>11</v>
      </c>
      <c r="AM265">
        <v>9121</v>
      </c>
      <c r="AN265">
        <v>9148</v>
      </c>
      <c r="AO265">
        <v>9091</v>
      </c>
      <c r="AP265">
        <v>59</v>
      </c>
      <c r="AQ265">
        <v>0</v>
      </c>
    </row>
    <row r="266" spans="1:43">
      <c r="A266" s="27">
        <v>38250</v>
      </c>
      <c r="B266" s="27"/>
      <c r="C266">
        <v>20.100000000000001</v>
      </c>
      <c r="D266">
        <v>27.2</v>
      </c>
      <c r="E266">
        <v>13.8</v>
      </c>
      <c r="F266">
        <v>32</v>
      </c>
      <c r="G266">
        <v>16</v>
      </c>
      <c r="H266">
        <v>11</v>
      </c>
      <c r="I266" s="10">
        <v>935</v>
      </c>
      <c r="J266">
        <v>2.4</v>
      </c>
      <c r="K266" s="2">
        <v>10</v>
      </c>
      <c r="L266" s="1">
        <f t="shared" si="76"/>
        <v>5.0698441517934132</v>
      </c>
      <c r="M266" s="1">
        <f t="shared" si="77"/>
        <v>48</v>
      </c>
      <c r="N266" s="1">
        <f t="shared" si="78"/>
        <v>2.3535655268712463</v>
      </c>
      <c r="O266" s="1">
        <f t="shared" si="93"/>
        <v>0.14557311096015388</v>
      </c>
      <c r="P266" s="1">
        <f t="shared" si="79"/>
        <v>0.66752347239428866</v>
      </c>
      <c r="Q266">
        <f t="shared" si="80"/>
        <v>7.6155274400072654</v>
      </c>
      <c r="R266">
        <f t="shared" si="81"/>
        <v>11.993745663549195</v>
      </c>
      <c r="S266">
        <f t="shared" si="82"/>
        <v>1.5698619978467534</v>
      </c>
      <c r="T266">
        <v>0.2432</v>
      </c>
      <c r="U266" s="1">
        <f t="shared" si="83"/>
        <v>-3.7657514741751773E-3</v>
      </c>
      <c r="V266" s="1">
        <v>264</v>
      </c>
      <c r="W266" s="1">
        <f t="shared" si="84"/>
        <v>19.769509764220512</v>
      </c>
      <c r="X266" s="1">
        <f t="shared" si="85"/>
        <v>36.234392170429359</v>
      </c>
      <c r="Y266" s="1">
        <f t="shared" si="86"/>
        <v>0.99436530908025211</v>
      </c>
      <c r="Z266" s="1">
        <f t="shared" si="94"/>
        <v>0.87400000000000033</v>
      </c>
      <c r="AA266" s="1">
        <f t="shared" si="87"/>
        <v>6.0272799351202826E-2</v>
      </c>
      <c r="AB266" s="1">
        <f t="shared" si="88"/>
        <v>2.4535438999999997</v>
      </c>
      <c r="AC266" s="1">
        <f t="shared" si="89"/>
        <v>1.7950825804030659</v>
      </c>
      <c r="AF266" s="1">
        <f t="shared" si="90"/>
        <v>11.562198620985782</v>
      </c>
      <c r="AG266" s="1">
        <f t="shared" si="91"/>
        <v>4.4638008916976277</v>
      </c>
      <c r="AH266" s="1">
        <f t="shared" si="92"/>
        <v>10.051199298517473</v>
      </c>
      <c r="AI266">
        <v>4.3</v>
      </c>
      <c r="AJ266">
        <v>9</v>
      </c>
      <c r="AK266">
        <v>72</v>
      </c>
      <c r="AL266">
        <v>5</v>
      </c>
      <c r="AM266">
        <v>9107</v>
      </c>
      <c r="AN266">
        <v>9124</v>
      </c>
      <c r="AO266">
        <v>9080</v>
      </c>
      <c r="AP266">
        <v>67</v>
      </c>
      <c r="AQ266">
        <v>0</v>
      </c>
    </row>
    <row r="267" spans="1:43">
      <c r="A267" s="27">
        <v>38251</v>
      </c>
      <c r="B267" s="27"/>
      <c r="C267">
        <v>17.8</v>
      </c>
      <c r="D267">
        <v>23.5</v>
      </c>
      <c r="E267">
        <v>14</v>
      </c>
      <c r="F267">
        <v>35</v>
      </c>
      <c r="G267">
        <v>20</v>
      </c>
      <c r="H267">
        <v>10.9</v>
      </c>
      <c r="I267" s="10">
        <v>935</v>
      </c>
      <c r="J267">
        <v>2.2000000000000002</v>
      </c>
      <c r="K267" s="2">
        <v>10</v>
      </c>
      <c r="L267" s="1">
        <f t="shared" si="76"/>
        <v>4.9693193250268841</v>
      </c>
      <c r="M267" s="1">
        <f t="shared" si="77"/>
        <v>50</v>
      </c>
      <c r="N267" s="1">
        <f t="shared" si="78"/>
        <v>2.0388437144507798</v>
      </c>
      <c r="O267" s="1">
        <f t="shared" si="93"/>
        <v>0.1283911158938493</v>
      </c>
      <c r="P267" s="1">
        <f t="shared" si="79"/>
        <v>0.68942996480345864</v>
      </c>
      <c r="Q267">
        <f t="shared" si="80"/>
        <v>7.3104040432837039</v>
      </c>
      <c r="R267">
        <f t="shared" si="81"/>
        <v>11.980412214041543</v>
      </c>
      <c r="S267">
        <f t="shared" si="82"/>
        <v>1.5681167819426105</v>
      </c>
      <c r="T267">
        <v>0.2432</v>
      </c>
      <c r="U267" s="1">
        <f t="shared" si="83"/>
        <v>-1.079934942896392E-2</v>
      </c>
      <c r="V267" s="1">
        <v>265</v>
      </c>
      <c r="W267" s="1">
        <f t="shared" si="84"/>
        <v>19.623416400081169</v>
      </c>
      <c r="X267" s="1">
        <f t="shared" si="85"/>
        <v>36.153529514074421</v>
      </c>
      <c r="Y267" s="1">
        <f t="shared" si="86"/>
        <v>0.99492537958920368</v>
      </c>
      <c r="Z267" s="1">
        <f t="shared" si="94"/>
        <v>-0.87400000000000033</v>
      </c>
      <c r="AA267" s="1">
        <f t="shared" si="87"/>
        <v>6.0139695318506235E-2</v>
      </c>
      <c r="AB267" s="1">
        <f t="shared" si="88"/>
        <v>2.4589742000000001</v>
      </c>
      <c r="AC267" s="1">
        <f t="shared" si="89"/>
        <v>1.6454923653694771</v>
      </c>
      <c r="AF267" s="1">
        <f t="shared" si="90"/>
        <v>9.1241063479102138</v>
      </c>
      <c r="AG267" s="1">
        <f t="shared" si="91"/>
        <v>4.4568605711144667</v>
      </c>
      <c r="AH267" s="1">
        <f t="shared" si="92"/>
        <v>11.315391783145058</v>
      </c>
      <c r="AI267">
        <v>4.2</v>
      </c>
      <c r="AJ267">
        <v>3</v>
      </c>
      <c r="AK267">
        <v>65</v>
      </c>
      <c r="AL267">
        <v>15</v>
      </c>
      <c r="AM267">
        <v>9093</v>
      </c>
      <c r="AN267">
        <v>9109</v>
      </c>
      <c r="AO267">
        <v>9075</v>
      </c>
      <c r="AP267">
        <v>72</v>
      </c>
      <c r="AQ267">
        <v>0</v>
      </c>
    </row>
    <row r="268" spans="1:43">
      <c r="A268" s="27">
        <v>38252</v>
      </c>
      <c r="B268" s="27"/>
      <c r="C268">
        <v>13.8</v>
      </c>
      <c r="D268">
        <v>19.3</v>
      </c>
      <c r="E268">
        <v>11.3</v>
      </c>
      <c r="F268">
        <v>66</v>
      </c>
      <c r="G268">
        <v>31</v>
      </c>
      <c r="H268">
        <v>0</v>
      </c>
      <c r="I268" s="10">
        <v>935</v>
      </c>
      <c r="J268">
        <v>2.2000000000000002</v>
      </c>
      <c r="K268" s="2">
        <v>10</v>
      </c>
      <c r="L268" s="1">
        <f t="shared" si="76"/>
        <v>2.5394682412119729</v>
      </c>
      <c r="M268" s="1">
        <f t="shared" si="77"/>
        <v>101</v>
      </c>
      <c r="N268" s="1">
        <f t="shared" si="78"/>
        <v>1.5784913004187435</v>
      </c>
      <c r="O268" s="1">
        <f t="shared" si="93"/>
        <v>0.10259370675227342</v>
      </c>
      <c r="P268" s="1">
        <f t="shared" si="79"/>
        <v>1.0236147619368046</v>
      </c>
      <c r="Q268">
        <f t="shared" si="80"/>
        <v>0.67223739608843436</v>
      </c>
      <c r="R268">
        <f t="shared" si="81"/>
        <v>11.967082734274575</v>
      </c>
      <c r="S268">
        <f t="shared" si="82"/>
        <v>1.5663720856380334</v>
      </c>
      <c r="T268">
        <v>0.2432</v>
      </c>
      <c r="U268" s="1">
        <f t="shared" si="83"/>
        <v>-1.7829752582981251E-2</v>
      </c>
      <c r="V268" s="1">
        <v>266</v>
      </c>
      <c r="W268" s="1">
        <f t="shared" si="84"/>
        <v>6.943662782604604</v>
      </c>
      <c r="X268" s="1">
        <f t="shared" si="85"/>
        <v>36.07097549404989</v>
      </c>
      <c r="Y268" s="1">
        <f t="shared" si="86"/>
        <v>0.9954869513368465</v>
      </c>
      <c r="Z268" s="1">
        <f t="shared" si="94"/>
        <v>-1.52</v>
      </c>
      <c r="AA268" s="1">
        <f t="shared" si="87"/>
        <v>5.9909604938120954E-2</v>
      </c>
      <c r="AB268" s="1">
        <f t="shared" si="88"/>
        <v>2.4684181999999999</v>
      </c>
      <c r="AC268" s="1">
        <f t="shared" si="89"/>
        <v>1.6454923653694771</v>
      </c>
      <c r="AF268" s="1">
        <f t="shared" si="90"/>
        <v>7.4151134415889883</v>
      </c>
      <c r="AG268" s="1">
        <f t="shared" si="91"/>
        <v>2.618841936703173</v>
      </c>
      <c r="AH268" s="1">
        <f t="shared" si="92"/>
        <v>6.1979200038695135</v>
      </c>
      <c r="AI268">
        <v>6.2</v>
      </c>
      <c r="AJ268">
        <v>14</v>
      </c>
      <c r="AK268">
        <v>91</v>
      </c>
      <c r="AL268">
        <v>15</v>
      </c>
      <c r="AM268">
        <v>9145</v>
      </c>
      <c r="AN268">
        <v>9164</v>
      </c>
      <c r="AO268">
        <v>9087</v>
      </c>
      <c r="AP268">
        <v>103</v>
      </c>
      <c r="AQ268">
        <v>3</v>
      </c>
    </row>
    <row r="269" spans="1:43">
      <c r="A269" s="27">
        <v>38253</v>
      </c>
      <c r="B269" s="27"/>
      <c r="C269">
        <v>13.4</v>
      </c>
      <c r="D269">
        <v>17.8</v>
      </c>
      <c r="E269">
        <v>10.9</v>
      </c>
      <c r="F269">
        <v>64</v>
      </c>
      <c r="G269">
        <v>33</v>
      </c>
      <c r="H269">
        <v>8.9</v>
      </c>
      <c r="I269" s="10">
        <v>935</v>
      </c>
      <c r="J269">
        <v>1.7</v>
      </c>
      <c r="K269" s="2">
        <v>10</v>
      </c>
      <c r="L269" s="1">
        <f t="shared" si="76"/>
        <v>3.4234658346071827</v>
      </c>
      <c r="M269" s="1">
        <f t="shared" si="77"/>
        <v>95</v>
      </c>
      <c r="N269" s="1">
        <f t="shared" si="78"/>
        <v>1.5379172032464434</v>
      </c>
      <c r="O269" s="1">
        <f t="shared" si="93"/>
        <v>0.10027582440334076</v>
      </c>
      <c r="P269" s="1">
        <f t="shared" si="79"/>
        <v>0.95601856348312442</v>
      </c>
      <c r="Q269">
        <f t="shared" si="80"/>
        <v>5.229880439848877</v>
      </c>
      <c r="R269">
        <f t="shared" si="81"/>
        <v>11.953759813815928</v>
      </c>
      <c r="S269">
        <f t="shared" si="82"/>
        <v>1.564628247881666</v>
      </c>
      <c r="T269">
        <v>0.2432</v>
      </c>
      <c r="U269" s="1">
        <f t="shared" si="83"/>
        <v>-2.4854881113033418E-2</v>
      </c>
      <c r="V269" s="1">
        <v>267</v>
      </c>
      <c r="W269" s="1">
        <f t="shared" si="84"/>
        <v>17.242919591955065</v>
      </c>
      <c r="X269" s="1">
        <f t="shared" si="85"/>
        <v>35.986759509229749</v>
      </c>
      <c r="Y269" s="1">
        <f t="shared" si="86"/>
        <v>0.99604985819189051</v>
      </c>
      <c r="Z269" s="1">
        <f t="shared" si="94"/>
        <v>-0.15200000000000014</v>
      </c>
      <c r="AA269" s="1">
        <f t="shared" si="87"/>
        <v>5.9886692697163083E-2</v>
      </c>
      <c r="AB269" s="1">
        <f t="shared" si="88"/>
        <v>2.4693625999999997</v>
      </c>
      <c r="AC269" s="1">
        <f t="shared" si="89"/>
        <v>1.2715168277855049</v>
      </c>
      <c r="AF269" s="1">
        <f t="shared" si="90"/>
        <v>6.7834357674834376</v>
      </c>
      <c r="AG269" s="1">
        <f t="shared" si="91"/>
        <v>4.2689683149586877</v>
      </c>
      <c r="AH269" s="1">
        <f t="shared" si="92"/>
        <v>9.5966446049278886</v>
      </c>
      <c r="AI269">
        <v>3.7</v>
      </c>
      <c r="AJ269">
        <v>2</v>
      </c>
      <c r="AK269">
        <v>70</v>
      </c>
      <c r="AL269">
        <v>5</v>
      </c>
      <c r="AM269">
        <v>9174</v>
      </c>
      <c r="AN269">
        <v>9188</v>
      </c>
      <c r="AO269">
        <v>9156</v>
      </c>
      <c r="AP269">
        <v>94</v>
      </c>
      <c r="AQ269">
        <v>32700</v>
      </c>
    </row>
    <row r="270" spans="1:43">
      <c r="A270" s="27">
        <v>38254</v>
      </c>
      <c r="B270" s="27"/>
      <c r="C270">
        <v>13.4</v>
      </c>
      <c r="D270">
        <v>18.8</v>
      </c>
      <c r="E270">
        <v>9.5</v>
      </c>
      <c r="F270">
        <v>47</v>
      </c>
      <c r="G270">
        <v>25</v>
      </c>
      <c r="H270">
        <v>11</v>
      </c>
      <c r="I270" s="10">
        <v>935</v>
      </c>
      <c r="J270">
        <v>2.2999999999999998</v>
      </c>
      <c r="K270" s="2">
        <v>10</v>
      </c>
      <c r="L270" s="1">
        <f t="shared" si="76"/>
        <v>4.0800034445757216</v>
      </c>
      <c r="M270" s="1">
        <f t="shared" si="77"/>
        <v>69</v>
      </c>
      <c r="N270" s="1">
        <f t="shared" si="78"/>
        <v>1.5379172032464434</v>
      </c>
      <c r="O270" s="1">
        <f t="shared" si="93"/>
        <v>0.10027582440334076</v>
      </c>
      <c r="P270" s="1">
        <f t="shared" si="79"/>
        <v>0.6811486522245298</v>
      </c>
      <c r="Q270">
        <f t="shared" si="80"/>
        <v>6.9584727914808129</v>
      </c>
      <c r="R270">
        <f t="shared" si="81"/>
        <v>11.940446048032726</v>
      </c>
      <c r="S270">
        <f t="shared" si="82"/>
        <v>1.562885608381247</v>
      </c>
      <c r="T270">
        <v>0.2432</v>
      </c>
      <c r="U270" s="1">
        <f t="shared" si="83"/>
        <v>-3.1872656756333322E-2</v>
      </c>
      <c r="V270" s="1">
        <v>268</v>
      </c>
      <c r="W270" s="1">
        <f t="shared" si="84"/>
        <v>19.644149177406913</v>
      </c>
      <c r="X270" s="1">
        <f t="shared" si="85"/>
        <v>35.900913117493417</v>
      </c>
      <c r="Y270" s="1">
        <f t="shared" si="86"/>
        <v>0.99661393362807726</v>
      </c>
      <c r="Z270" s="1">
        <f t="shared" si="94"/>
        <v>0</v>
      </c>
      <c r="AA270" s="1">
        <f t="shared" si="87"/>
        <v>5.9886692697163083E-2</v>
      </c>
      <c r="AB270" s="1">
        <f t="shared" si="88"/>
        <v>2.4693625999999997</v>
      </c>
      <c r="AC270" s="1">
        <f t="shared" si="89"/>
        <v>1.7202874728862712</v>
      </c>
      <c r="AF270" s="1">
        <f t="shared" si="90"/>
        <v>7.8565051412827094</v>
      </c>
      <c r="AG270" s="1">
        <f t="shared" si="91"/>
        <v>4.4633604755326433</v>
      </c>
      <c r="AH270" s="1">
        <f t="shared" si="92"/>
        <v>10.007360134782751</v>
      </c>
      <c r="AI270">
        <v>3.6</v>
      </c>
      <c r="AJ270">
        <v>10</v>
      </c>
      <c r="AK270">
        <v>65</v>
      </c>
      <c r="AL270">
        <v>1</v>
      </c>
      <c r="AM270">
        <v>9158</v>
      </c>
      <c r="AN270">
        <v>9174</v>
      </c>
      <c r="AO270">
        <v>9145</v>
      </c>
      <c r="AP270">
        <v>70</v>
      </c>
      <c r="AQ270">
        <v>0</v>
      </c>
    </row>
    <row r="271" spans="1:43">
      <c r="A271" s="27">
        <v>38255</v>
      </c>
      <c r="B271" s="27"/>
      <c r="C271">
        <v>14.4</v>
      </c>
      <c r="D271">
        <v>20.6</v>
      </c>
      <c r="E271">
        <v>8.8000000000000007</v>
      </c>
      <c r="F271">
        <v>44</v>
      </c>
      <c r="G271">
        <v>25</v>
      </c>
      <c r="H271">
        <v>10.8</v>
      </c>
      <c r="I271" s="10">
        <v>935</v>
      </c>
      <c r="J271">
        <v>2.6</v>
      </c>
      <c r="K271" s="2">
        <v>10</v>
      </c>
      <c r="L271" s="1">
        <f t="shared" si="76"/>
        <v>4.2734693534060613</v>
      </c>
      <c r="M271" s="1">
        <f t="shared" si="77"/>
        <v>63</v>
      </c>
      <c r="N271" s="1">
        <f t="shared" si="78"/>
        <v>1.6411136286522547</v>
      </c>
      <c r="O271" s="1">
        <f t="shared" si="93"/>
        <v>0.10615590938656373</v>
      </c>
      <c r="P271" s="1">
        <f t="shared" si="79"/>
        <v>0.66031702812673454</v>
      </c>
      <c r="Q271">
        <f t="shared" si="80"/>
        <v>6.9664002232880531</v>
      </c>
      <c r="R271">
        <f t="shared" si="81"/>
        <v>11.927144040360611</v>
      </c>
      <c r="S271">
        <f t="shared" si="82"/>
        <v>1.5611445079006037</v>
      </c>
      <c r="T271">
        <v>0.2432</v>
      </c>
      <c r="U271" s="1">
        <f t="shared" si="83"/>
        <v>-3.8881003425317154E-2</v>
      </c>
      <c r="V271" s="1">
        <v>269</v>
      </c>
      <c r="W271" s="1">
        <f t="shared" si="84"/>
        <v>19.379261918053651</v>
      </c>
      <c r="X271" s="1">
        <f t="shared" si="85"/>
        <v>35.813470014260623</v>
      </c>
      <c r="Y271" s="1">
        <f t="shared" si="86"/>
        <v>0.99717901077344351</v>
      </c>
      <c r="Z271" s="1">
        <f t="shared" si="94"/>
        <v>0.38</v>
      </c>
      <c r="AA271" s="1">
        <f t="shared" si="87"/>
        <v>5.9944006191186762E-2</v>
      </c>
      <c r="AB271" s="1">
        <f t="shared" si="88"/>
        <v>2.4670015999999997</v>
      </c>
      <c r="AC271" s="1">
        <f t="shared" si="89"/>
        <v>1.9446727954366547</v>
      </c>
      <c r="AF271" s="1">
        <f t="shared" si="90"/>
        <v>9.1111063034731856</v>
      </c>
      <c r="AG271" s="1">
        <f t="shared" si="91"/>
        <v>4.4075170297872575</v>
      </c>
      <c r="AH271" s="1">
        <f t="shared" si="92"/>
        <v>9.6897870647451239</v>
      </c>
      <c r="AI271">
        <v>3.8</v>
      </c>
      <c r="AJ271">
        <v>10</v>
      </c>
      <c r="AK271">
        <v>60</v>
      </c>
      <c r="AL271">
        <v>15</v>
      </c>
      <c r="AM271">
        <v>9140</v>
      </c>
      <c r="AN271">
        <v>9159</v>
      </c>
      <c r="AO271">
        <v>9130</v>
      </c>
      <c r="AP271">
        <v>69</v>
      </c>
      <c r="AQ271">
        <v>0</v>
      </c>
    </row>
    <row r="272" spans="1:43">
      <c r="A272" s="27">
        <v>38256</v>
      </c>
      <c r="B272" s="27"/>
      <c r="C272">
        <v>14.6</v>
      </c>
      <c r="D272">
        <v>19.600000000000001</v>
      </c>
      <c r="E272">
        <v>10.4</v>
      </c>
      <c r="F272">
        <v>42</v>
      </c>
      <c r="G272">
        <v>25</v>
      </c>
      <c r="H272">
        <v>10.9</v>
      </c>
      <c r="I272" s="10">
        <v>935</v>
      </c>
      <c r="J272">
        <v>2.2000000000000002</v>
      </c>
      <c r="K272" s="2">
        <v>10</v>
      </c>
      <c r="L272" s="1">
        <f t="shared" si="76"/>
        <v>4.2323075260443259</v>
      </c>
      <c r="M272" s="1">
        <f t="shared" si="77"/>
        <v>59</v>
      </c>
      <c r="N272" s="1">
        <f t="shared" si="78"/>
        <v>1.6624665597000106</v>
      </c>
      <c r="O272" s="1">
        <f t="shared" si="93"/>
        <v>0.10736643607275682</v>
      </c>
      <c r="P272" s="1">
        <f t="shared" si="79"/>
        <v>0.65741485464634464</v>
      </c>
      <c r="Q272">
        <f t="shared" si="80"/>
        <v>7.0610213038573839</v>
      </c>
      <c r="R272">
        <f t="shared" si="81"/>
        <v>11.913856404554455</v>
      </c>
      <c r="S272">
        <f t="shared" si="82"/>
        <v>1.559405288554248</v>
      </c>
      <c r="T272">
        <v>0.2432</v>
      </c>
      <c r="U272" s="1">
        <f t="shared" si="83"/>
        <v>-4.5877847821821187E-2</v>
      </c>
      <c r="V272" s="1">
        <v>270</v>
      </c>
      <c r="W272" s="1">
        <f t="shared" si="84"/>
        <v>19.460435326192471</v>
      </c>
      <c r="X272" s="1">
        <f t="shared" si="85"/>
        <v>35.72446600802764</v>
      </c>
      <c r="Y272" s="1">
        <f t="shared" si="86"/>
        <v>0.99774492245968815</v>
      </c>
      <c r="Z272" s="1">
        <f t="shared" si="94"/>
        <v>7.5999999999999734E-2</v>
      </c>
      <c r="AA272" s="1">
        <f t="shared" si="87"/>
        <v>5.9955482056718093E-2</v>
      </c>
      <c r="AB272" s="1">
        <f t="shared" si="88"/>
        <v>2.4665293999999998</v>
      </c>
      <c r="AC272" s="1">
        <f t="shared" si="89"/>
        <v>1.6454923653694771</v>
      </c>
      <c r="AF272" s="1">
        <f t="shared" si="90"/>
        <v>8.0748135995233419</v>
      </c>
      <c r="AG272" s="1">
        <f t="shared" si="91"/>
        <v>4.40823065245484</v>
      </c>
      <c r="AH272" s="1">
        <f t="shared" si="92"/>
        <v>9.9636230199810161</v>
      </c>
      <c r="AI272">
        <v>3.3</v>
      </c>
      <c r="AJ272">
        <v>10</v>
      </c>
      <c r="AK272">
        <v>68</v>
      </c>
      <c r="AL272">
        <v>16</v>
      </c>
      <c r="AM272">
        <v>9175</v>
      </c>
      <c r="AN272">
        <v>9189</v>
      </c>
      <c r="AO272">
        <v>9145</v>
      </c>
      <c r="AP272">
        <v>68</v>
      </c>
      <c r="AQ272">
        <v>0</v>
      </c>
    </row>
    <row r="273" spans="1:43">
      <c r="A273" s="27">
        <v>38257</v>
      </c>
      <c r="B273" s="27"/>
      <c r="C273">
        <v>14.2</v>
      </c>
      <c r="D273">
        <v>20.399999999999999</v>
      </c>
      <c r="E273">
        <v>10.199999999999999</v>
      </c>
      <c r="F273">
        <v>36</v>
      </c>
      <c r="G273">
        <v>23</v>
      </c>
      <c r="H273">
        <v>9</v>
      </c>
      <c r="I273" s="10">
        <v>935</v>
      </c>
      <c r="J273">
        <v>3.7</v>
      </c>
      <c r="K273" s="2">
        <v>10</v>
      </c>
      <c r="L273" s="1">
        <f t="shared" si="76"/>
        <v>4.6103919730544733</v>
      </c>
      <c r="M273" s="1">
        <f t="shared" si="77"/>
        <v>49</v>
      </c>
      <c r="N273" s="1">
        <f t="shared" si="78"/>
        <v>1.6200016491976139</v>
      </c>
      <c r="O273" s="1">
        <f t="shared" si="93"/>
        <v>0.10495700561500693</v>
      </c>
      <c r="P273" s="1">
        <f t="shared" si="79"/>
        <v>0.58072999192194674</v>
      </c>
      <c r="Q273">
        <f t="shared" si="80"/>
        <v>6.1769876813145412</v>
      </c>
      <c r="R273">
        <f t="shared" si="81"/>
        <v>11.900585766915587</v>
      </c>
      <c r="S273">
        <f t="shared" si="82"/>
        <v>1.5576682940988988</v>
      </c>
      <c r="T273">
        <v>0.2432</v>
      </c>
      <c r="U273" s="1">
        <f t="shared" si="83"/>
        <v>-5.2861120050429734E-2</v>
      </c>
      <c r="V273" s="1">
        <v>271</v>
      </c>
      <c r="W273" s="1">
        <f t="shared" si="84"/>
        <v>17.2347871326205</v>
      </c>
      <c r="X273" s="1">
        <f t="shared" si="85"/>
        <v>35.633938992945424</v>
      </c>
      <c r="Y273" s="1">
        <f t="shared" si="86"/>
        <v>0.99831150127162516</v>
      </c>
      <c r="Z273" s="1">
        <f t="shared" si="94"/>
        <v>-0.15200000000000014</v>
      </c>
      <c r="AA273" s="1">
        <f t="shared" si="87"/>
        <v>5.9932534717923903E-2</v>
      </c>
      <c r="AB273" s="1">
        <f t="shared" si="88"/>
        <v>2.4674738000000001</v>
      </c>
      <c r="AC273" s="1">
        <f t="shared" si="89"/>
        <v>2.7674189781213934</v>
      </c>
      <c r="AF273" s="1">
        <f t="shared" si="90"/>
        <v>8.3760976609071616</v>
      </c>
      <c r="AG273" s="1">
        <f t="shared" si="91"/>
        <v>4.0113040414274224</v>
      </c>
      <c r="AH273" s="1">
        <f t="shared" si="92"/>
        <v>8.9905593574254627</v>
      </c>
      <c r="AI273">
        <v>5</v>
      </c>
      <c r="AJ273">
        <v>11</v>
      </c>
      <c r="AK273">
        <v>108</v>
      </c>
      <c r="AL273">
        <v>16</v>
      </c>
      <c r="AM273">
        <v>9134</v>
      </c>
      <c r="AN273">
        <v>9187</v>
      </c>
      <c r="AO273">
        <v>9099</v>
      </c>
      <c r="AP273">
        <v>58</v>
      </c>
      <c r="AQ273">
        <v>0</v>
      </c>
    </row>
    <row r="274" spans="1:43">
      <c r="A274" s="27">
        <v>38258</v>
      </c>
      <c r="B274" s="27"/>
      <c r="C274">
        <v>7.8</v>
      </c>
      <c r="D274">
        <v>14.5</v>
      </c>
      <c r="E274">
        <v>2.8</v>
      </c>
      <c r="F274">
        <v>73</v>
      </c>
      <c r="G274">
        <v>26</v>
      </c>
      <c r="H274">
        <v>0</v>
      </c>
      <c r="I274" s="10">
        <v>935</v>
      </c>
      <c r="J274">
        <v>1.3</v>
      </c>
      <c r="K274" s="2">
        <v>10</v>
      </c>
      <c r="L274" s="1">
        <f t="shared" si="76"/>
        <v>2.1526140424891391</v>
      </c>
      <c r="M274" s="1">
        <f t="shared" si="77"/>
        <v>120</v>
      </c>
      <c r="N274" s="1">
        <f t="shared" si="78"/>
        <v>1.0585899253295545</v>
      </c>
      <c r="O274" s="1">
        <f t="shared" si="93"/>
        <v>7.2212617636154372E-2</v>
      </c>
      <c r="P274" s="1">
        <f t="shared" si="79"/>
        <v>0.66312207932813583</v>
      </c>
      <c r="Q274">
        <f t="shared" si="80"/>
        <v>0.69864455066071907</v>
      </c>
      <c r="R274">
        <f t="shared" si="81"/>
        <v>11.887334768490279</v>
      </c>
      <c r="S274">
        <f t="shared" si="82"/>
        <v>1.5559338702212406</v>
      </c>
      <c r="T274">
        <v>0.2432</v>
      </c>
      <c r="U274" s="1">
        <f t="shared" si="83"/>
        <v>-5.9828754230818293E-2</v>
      </c>
      <c r="V274" s="1">
        <v>272</v>
      </c>
      <c r="W274" s="1">
        <f t="shared" si="84"/>
        <v>6.8418213168084501</v>
      </c>
      <c r="X274" s="1">
        <f t="shared" si="85"/>
        <v>35.541928918485453</v>
      </c>
      <c r="Y274" s="1">
        <f t="shared" si="86"/>
        <v>0.998878579596711</v>
      </c>
      <c r="Z274" s="1">
        <f t="shared" si="94"/>
        <v>-2.4319999999999999</v>
      </c>
      <c r="AA274" s="1">
        <f t="shared" si="87"/>
        <v>5.9567751693605252E-2</v>
      </c>
      <c r="AB274" s="1">
        <f t="shared" si="88"/>
        <v>2.4825841999999998</v>
      </c>
      <c r="AC274" s="1">
        <f t="shared" si="89"/>
        <v>0.97233639771832736</v>
      </c>
      <c r="AF274" s="1">
        <f t="shared" si="90"/>
        <v>7.1581653504766649</v>
      </c>
      <c r="AG274" s="1">
        <f t="shared" si="91"/>
        <v>2.4437780854166942</v>
      </c>
      <c r="AH274" s="1">
        <f t="shared" si="92"/>
        <v>5.9207400525465799</v>
      </c>
      <c r="AI274">
        <v>4.8</v>
      </c>
      <c r="AJ274">
        <v>1</v>
      </c>
      <c r="AK274">
        <v>108</v>
      </c>
      <c r="AL274">
        <v>16</v>
      </c>
      <c r="AM274">
        <v>9135</v>
      </c>
      <c r="AN274">
        <v>9172</v>
      </c>
      <c r="AO274">
        <v>9106</v>
      </c>
      <c r="AP274">
        <v>76</v>
      </c>
      <c r="AQ274">
        <v>27</v>
      </c>
    </row>
    <row r="275" spans="1:43">
      <c r="A275" s="27">
        <v>38259</v>
      </c>
      <c r="B275" s="27"/>
      <c r="C275">
        <v>4.0999999999999996</v>
      </c>
      <c r="D275">
        <v>8.3000000000000007</v>
      </c>
      <c r="E275">
        <v>0.5</v>
      </c>
      <c r="F275">
        <v>61</v>
      </c>
      <c r="G275">
        <v>24</v>
      </c>
      <c r="H275">
        <v>10.4</v>
      </c>
      <c r="I275" s="10">
        <v>935</v>
      </c>
      <c r="J275">
        <v>1.9</v>
      </c>
      <c r="K275" s="2">
        <v>10</v>
      </c>
      <c r="L275" s="1">
        <f t="shared" si="76"/>
        <v>2.9388259999695636</v>
      </c>
      <c r="M275" s="1">
        <f t="shared" si="77"/>
        <v>98</v>
      </c>
      <c r="N275" s="1">
        <f t="shared" si="78"/>
        <v>0.81927114982761395</v>
      </c>
      <c r="O275" s="1">
        <f t="shared" si="93"/>
        <v>5.7613609440538491E-2</v>
      </c>
      <c r="P275" s="1">
        <f t="shared" si="79"/>
        <v>0.44189059729892832</v>
      </c>
      <c r="Q275">
        <f t="shared" si="80"/>
        <v>6.3718363785439651</v>
      </c>
      <c r="R275">
        <f t="shared" si="81"/>
        <v>11.874106067234171</v>
      </c>
      <c r="S275">
        <f t="shared" si="82"/>
        <v>1.5542023648212266</v>
      </c>
      <c r="T275">
        <v>0.2432</v>
      </c>
      <c r="U275" s="1">
        <f t="shared" si="83"/>
        <v>-6.6778689108908468E-2</v>
      </c>
      <c r="V275" s="1">
        <v>273</v>
      </c>
      <c r="W275" s="1">
        <f t="shared" si="84"/>
        <v>18.777212216857606</v>
      </c>
      <c r="X275" s="1">
        <f t="shared" si="85"/>
        <v>35.448477756244365</v>
      </c>
      <c r="Y275" s="1">
        <f t="shared" si="86"/>
        <v>0.99944598967463016</v>
      </c>
      <c r="Z275" s="1">
        <f t="shared" si="94"/>
        <v>-1.4060000000000001</v>
      </c>
      <c r="AA275" s="1">
        <f t="shared" si="87"/>
        <v>5.9358880079618696E-2</v>
      </c>
      <c r="AB275" s="1">
        <f t="shared" si="88"/>
        <v>2.4913198999999997</v>
      </c>
      <c r="AC275" s="1">
        <f t="shared" si="89"/>
        <v>1.4211070428190937</v>
      </c>
      <c r="AF275" s="1">
        <f t="shared" si="90"/>
        <v>4.9867413436345069</v>
      </c>
      <c r="AG275" s="1">
        <f t="shared" si="91"/>
        <v>4.1684536172726423</v>
      </c>
      <c r="AH275" s="1">
        <f t="shared" si="92"/>
        <v>8.571342312864445</v>
      </c>
      <c r="AI275">
        <v>5.6</v>
      </c>
      <c r="AJ275">
        <v>14</v>
      </c>
      <c r="AK275">
        <v>80</v>
      </c>
      <c r="AL275">
        <v>14</v>
      </c>
      <c r="AM275">
        <v>9232</v>
      </c>
      <c r="AN275">
        <v>9256</v>
      </c>
      <c r="AO275">
        <v>9170</v>
      </c>
      <c r="AP275">
        <v>48</v>
      </c>
      <c r="AQ275">
        <v>0</v>
      </c>
    </row>
    <row r="276" spans="1:43">
      <c r="A276" s="27">
        <v>38260</v>
      </c>
      <c r="B276" s="27"/>
      <c r="C276">
        <v>5.5</v>
      </c>
      <c r="D276">
        <v>12.1</v>
      </c>
      <c r="E276">
        <v>0.5</v>
      </c>
      <c r="F276">
        <v>40</v>
      </c>
      <c r="G276">
        <v>20</v>
      </c>
      <c r="H276">
        <v>10.5</v>
      </c>
      <c r="I276" s="10">
        <v>935</v>
      </c>
      <c r="J276">
        <v>2.7</v>
      </c>
      <c r="K276" s="2">
        <v>10</v>
      </c>
      <c r="L276" s="1">
        <f t="shared" si="76"/>
        <v>3.1479021004220318</v>
      </c>
      <c r="M276" s="1">
        <f t="shared" si="77"/>
        <v>60</v>
      </c>
      <c r="N276" s="1">
        <f t="shared" si="78"/>
        <v>0.90352494025987484</v>
      </c>
      <c r="O276" s="1">
        <f t="shared" si="93"/>
        <v>6.2807966726483297E-2</v>
      </c>
      <c r="P276" s="1">
        <f t="shared" si="79"/>
        <v>0.3313084593877752</v>
      </c>
      <c r="Q276">
        <f t="shared" si="80"/>
        <v>6.954478949522807</v>
      </c>
      <c r="R276">
        <f t="shared" si="81"/>
        <v>11.860902340137372</v>
      </c>
      <c r="S276">
        <f t="shared" si="82"/>
        <v>1.5524741282902319</v>
      </c>
      <c r="T276">
        <v>0.2432</v>
      </c>
      <c r="U276" s="1">
        <f t="shared" si="83"/>
        <v>-7.3708868666654354E-2</v>
      </c>
      <c r="V276" s="1">
        <v>274</v>
      </c>
      <c r="W276" s="1">
        <f t="shared" si="84"/>
        <v>18.854998159890783</v>
      </c>
      <c r="X276" s="1">
        <f t="shared" si="85"/>
        <v>35.353629463944245</v>
      </c>
      <c r="Y276" s="1">
        <f t="shared" si="86"/>
        <v>1.0000135636469234</v>
      </c>
      <c r="Z276" s="1">
        <f t="shared" si="94"/>
        <v>0.53200000000000014</v>
      </c>
      <c r="AA276" s="1">
        <f t="shared" si="87"/>
        <v>5.9437740087152885E-2</v>
      </c>
      <c r="AB276" s="1">
        <f t="shared" si="88"/>
        <v>2.4880144999999998</v>
      </c>
      <c r="AC276" s="1">
        <f t="shared" si="89"/>
        <v>2.019467902953449</v>
      </c>
      <c r="AF276" s="1">
        <f t="shared" si="90"/>
        <v>6.4527784977790015</v>
      </c>
      <c r="AG276" s="1">
        <f t="shared" si="91"/>
        <v>4.0547500517963444</v>
      </c>
      <c r="AH276" s="1">
        <f t="shared" si="92"/>
        <v>7.3596229232183319</v>
      </c>
      <c r="AI276">
        <v>3.9</v>
      </c>
      <c r="AJ276">
        <v>11</v>
      </c>
      <c r="AK276">
        <v>61</v>
      </c>
      <c r="AL276">
        <v>1</v>
      </c>
      <c r="AM276">
        <v>9260</v>
      </c>
      <c r="AN276">
        <v>9268</v>
      </c>
      <c r="AO276">
        <v>9248</v>
      </c>
      <c r="AP276">
        <v>35</v>
      </c>
      <c r="AQ276">
        <v>0</v>
      </c>
    </row>
    <row r="277" spans="1:43">
      <c r="A277" s="27">
        <v>38261</v>
      </c>
      <c r="B277" s="27"/>
      <c r="C277">
        <v>8</v>
      </c>
      <c r="D277">
        <v>14.2</v>
      </c>
      <c r="E277">
        <v>2.8</v>
      </c>
      <c r="F277">
        <v>32</v>
      </c>
      <c r="G277">
        <v>19</v>
      </c>
      <c r="H277">
        <v>10</v>
      </c>
      <c r="I277" s="10">
        <v>935</v>
      </c>
      <c r="J277">
        <v>1.4</v>
      </c>
      <c r="K277" s="2">
        <v>10</v>
      </c>
      <c r="L277" s="1">
        <f t="shared" si="76"/>
        <v>2.9878839566631914</v>
      </c>
      <c r="M277" s="1">
        <f t="shared" si="77"/>
        <v>45</v>
      </c>
      <c r="N277" s="1">
        <f t="shared" si="78"/>
        <v>1.0731200926872433</v>
      </c>
      <c r="O277" s="1">
        <f t="shared" si="93"/>
        <v>7.308448385010928E-2</v>
      </c>
      <c r="P277" s="1">
        <f t="shared" si="79"/>
        <v>0.32204764471939695</v>
      </c>
      <c r="Q277">
        <f t="shared" si="80"/>
        <v>6.908535551325059</v>
      </c>
      <c r="R277">
        <f t="shared" si="81"/>
        <v>11.847726285304804</v>
      </c>
      <c r="S277">
        <f t="shared" si="82"/>
        <v>1.5507495137833514</v>
      </c>
      <c r="T277">
        <v>0.2432</v>
      </c>
      <c r="U277" s="1">
        <f t="shared" si="83"/>
        <v>-8.0617242730280328E-2</v>
      </c>
      <c r="V277" s="1">
        <v>275</v>
      </c>
      <c r="W277" s="1">
        <f t="shared" si="84"/>
        <v>18.244199194803407</v>
      </c>
      <c r="X277" s="1">
        <f t="shared" si="85"/>
        <v>35.257429946690308</v>
      </c>
      <c r="Y277" s="1">
        <f t="shared" si="86"/>
        <v>1.0005811336066461</v>
      </c>
      <c r="Z277" s="1">
        <f t="shared" si="94"/>
        <v>0.95</v>
      </c>
      <c r="AA277" s="1">
        <f t="shared" si="87"/>
        <v>5.9579083934998757E-2</v>
      </c>
      <c r="AB277" s="1">
        <f t="shared" si="88"/>
        <v>2.4821119999999999</v>
      </c>
      <c r="AC277" s="1">
        <f t="shared" si="89"/>
        <v>1.0471315052351216</v>
      </c>
      <c r="AF277" s="1">
        <f t="shared" si="90"/>
        <v>7.0639988411946941</v>
      </c>
      <c r="AG277" s="1">
        <f t="shared" si="91"/>
        <v>3.9490067929652426</v>
      </c>
      <c r="AH277" s="1">
        <f t="shared" si="92"/>
        <v>7.209054514107355</v>
      </c>
      <c r="AI277">
        <v>3.4</v>
      </c>
      <c r="AJ277">
        <v>10</v>
      </c>
      <c r="AK277">
        <v>47</v>
      </c>
      <c r="AL277">
        <v>2</v>
      </c>
      <c r="AM277">
        <v>9226</v>
      </c>
      <c r="AN277">
        <v>9261</v>
      </c>
      <c r="AO277">
        <v>9196</v>
      </c>
      <c r="AP277">
        <v>32</v>
      </c>
      <c r="AQ277">
        <v>0</v>
      </c>
    </row>
    <row r="278" spans="1:43">
      <c r="A278" s="27">
        <v>38262</v>
      </c>
      <c r="B278" s="27"/>
      <c r="C278">
        <v>10.3</v>
      </c>
      <c r="D278">
        <v>15.9</v>
      </c>
      <c r="E278">
        <v>5.5</v>
      </c>
      <c r="F278">
        <v>27</v>
      </c>
      <c r="G278">
        <v>18</v>
      </c>
      <c r="H278">
        <v>10</v>
      </c>
      <c r="I278" s="10">
        <v>935</v>
      </c>
      <c r="J278">
        <v>1.2</v>
      </c>
      <c r="K278" s="2">
        <v>10</v>
      </c>
      <c r="L278" s="1">
        <f t="shared" si="76"/>
        <v>3.1356787421567853</v>
      </c>
      <c r="M278" s="1">
        <f t="shared" si="77"/>
        <v>36</v>
      </c>
      <c r="N278" s="1">
        <f t="shared" si="78"/>
        <v>1.2532780017936267</v>
      </c>
      <c r="O278" s="1">
        <f t="shared" si="93"/>
        <v>8.3775704784514238E-2</v>
      </c>
      <c r="P278" s="1">
        <f t="shared" si="79"/>
        <v>0.32529119364348846</v>
      </c>
      <c r="Q278">
        <f t="shared" si="80"/>
        <v>7.119960037044506</v>
      </c>
      <c r="R278">
        <f t="shared" si="81"/>
        <v>11.83458062398643</v>
      </c>
      <c r="S278">
        <f t="shared" si="82"/>
        <v>1.5490288774851348</v>
      </c>
      <c r="T278">
        <v>0.2432</v>
      </c>
      <c r="U278" s="1">
        <f t="shared" si="83"/>
        <v>-8.7501767576788E-2</v>
      </c>
      <c r="V278" s="1">
        <v>276</v>
      </c>
      <c r="W278" s="1">
        <f t="shared" si="84"/>
        <v>18.206436850029664</v>
      </c>
      <c r="X278" s="1">
        <f t="shared" si="85"/>
        <v>35.159927015552874</v>
      </c>
      <c r="Y278" s="1">
        <f t="shared" si="86"/>
        <v>1.0011485316480411</v>
      </c>
      <c r="Z278" s="1">
        <f t="shared" si="94"/>
        <v>0.87400000000000033</v>
      </c>
      <c r="AA278" s="1">
        <f t="shared" si="87"/>
        <v>5.9709715295295167E-2</v>
      </c>
      <c r="AB278" s="1">
        <f t="shared" si="88"/>
        <v>2.4766816999999999</v>
      </c>
      <c r="AC278" s="1">
        <f t="shared" si="89"/>
        <v>0.89754129020153295</v>
      </c>
      <c r="AF278" s="1">
        <f t="shared" si="90"/>
        <v>7.3282249219659787</v>
      </c>
      <c r="AG278" s="1">
        <f t="shared" si="91"/>
        <v>3.9298917989527102</v>
      </c>
      <c r="AH278" s="1">
        <f t="shared" si="92"/>
        <v>7.5129750261775996</v>
      </c>
      <c r="AI278">
        <v>3</v>
      </c>
      <c r="AJ278">
        <v>1</v>
      </c>
      <c r="AK278">
        <v>52</v>
      </c>
      <c r="AL278">
        <v>1</v>
      </c>
      <c r="AM278">
        <v>9151</v>
      </c>
      <c r="AN278">
        <v>9198</v>
      </c>
      <c r="AO278">
        <v>9119</v>
      </c>
      <c r="AP278">
        <v>33</v>
      </c>
      <c r="AQ278">
        <v>0</v>
      </c>
    </row>
    <row r="279" spans="1:43">
      <c r="A279" s="27">
        <v>38263</v>
      </c>
      <c r="B279" s="27"/>
      <c r="C279">
        <v>11.2</v>
      </c>
      <c r="D279">
        <v>15</v>
      </c>
      <c r="E279">
        <v>8.5</v>
      </c>
      <c r="F279">
        <v>30</v>
      </c>
      <c r="G279">
        <v>19</v>
      </c>
      <c r="H279">
        <v>0.8</v>
      </c>
      <c r="I279" s="10">
        <v>935</v>
      </c>
      <c r="J279">
        <v>1.8</v>
      </c>
      <c r="K279" s="2">
        <v>10</v>
      </c>
      <c r="L279" s="1">
        <f t="shared" si="76"/>
        <v>2.6012366255734229</v>
      </c>
      <c r="M279" s="1">
        <f t="shared" si="77"/>
        <v>41</v>
      </c>
      <c r="N279" s="1">
        <f t="shared" si="78"/>
        <v>1.3307036698161701</v>
      </c>
      <c r="O279" s="1">
        <f t="shared" si="93"/>
        <v>8.8308096286478066E-2</v>
      </c>
      <c r="P279" s="1">
        <f t="shared" si="79"/>
        <v>0.38965528142021333</v>
      </c>
      <c r="Q279">
        <f t="shared" si="80"/>
        <v>1.3104221223431667</v>
      </c>
      <c r="R279">
        <f t="shared" si="81"/>
        <v>11.821468102551826</v>
      </c>
      <c r="S279">
        <f t="shared" si="82"/>
        <v>1.5473125788680402</v>
      </c>
      <c r="T279">
        <v>0.2432</v>
      </c>
      <c r="U279" s="1">
        <f t="shared" si="83"/>
        <v>-9.4360406538558553E-2</v>
      </c>
      <c r="V279" s="1">
        <v>277</v>
      </c>
      <c r="W279" s="1">
        <f t="shared" si="84"/>
        <v>7.6627693150668206</v>
      </c>
      <c r="X279" s="1">
        <f t="shared" si="85"/>
        <v>35.061170343545172</v>
      </c>
      <c r="Y279" s="1">
        <f t="shared" si="86"/>
        <v>1.00171558991621</v>
      </c>
      <c r="Z279" s="1">
        <f t="shared" si="94"/>
        <v>0.34199999999999947</v>
      </c>
      <c r="AA279" s="1">
        <f t="shared" si="87"/>
        <v>5.9760987981390304E-2</v>
      </c>
      <c r="AB279" s="1">
        <f t="shared" si="88"/>
        <v>2.4745567999999998</v>
      </c>
      <c r="AC279" s="1">
        <f t="shared" si="89"/>
        <v>1.3463119353022994</v>
      </c>
      <c r="AF279" s="1">
        <f t="shared" si="90"/>
        <v>5.9622326849004343</v>
      </c>
      <c r="AG279" s="1">
        <f t="shared" si="91"/>
        <v>2.5824283386971358</v>
      </c>
      <c r="AH279" s="1">
        <f t="shared" si="92"/>
        <v>4.5165439143191932</v>
      </c>
      <c r="AI279">
        <v>2.7</v>
      </c>
      <c r="AJ279">
        <v>10</v>
      </c>
      <c r="AK279">
        <v>34</v>
      </c>
      <c r="AL279">
        <v>3</v>
      </c>
      <c r="AM279">
        <v>9111</v>
      </c>
      <c r="AN279">
        <v>9126</v>
      </c>
      <c r="AO279">
        <v>9101</v>
      </c>
      <c r="AP279">
        <v>38</v>
      </c>
      <c r="AQ279">
        <v>0</v>
      </c>
    </row>
    <row r="280" spans="1:43">
      <c r="A280" s="27">
        <v>38264</v>
      </c>
      <c r="B280" s="27"/>
      <c r="C280">
        <v>14.3</v>
      </c>
      <c r="D280">
        <v>21.5</v>
      </c>
      <c r="E280">
        <v>8.3000000000000007</v>
      </c>
      <c r="F280">
        <v>27</v>
      </c>
      <c r="G280">
        <v>13</v>
      </c>
      <c r="H280">
        <v>10.1</v>
      </c>
      <c r="I280" s="10">
        <v>935</v>
      </c>
      <c r="J280">
        <v>2.1</v>
      </c>
      <c r="K280" s="2">
        <v>10</v>
      </c>
      <c r="L280" s="1">
        <f t="shared" si="76"/>
        <v>3.954801303548154</v>
      </c>
      <c r="M280" s="1">
        <f t="shared" si="77"/>
        <v>41</v>
      </c>
      <c r="N280" s="1">
        <f t="shared" si="78"/>
        <v>1.6305276651269101</v>
      </c>
      <c r="O280" s="1">
        <f t="shared" si="93"/>
        <v>0.1055550102822078</v>
      </c>
      <c r="P280" s="1">
        <f t="shared" si="79"/>
        <v>0.39126699503099754</v>
      </c>
      <c r="Q280">
        <f t="shared" si="80"/>
        <v>7.4145203798933226</v>
      </c>
      <c r="R280">
        <f t="shared" si="81"/>
        <v>11.808391494403638</v>
      </c>
      <c r="S280">
        <f t="shared" si="82"/>
        <v>1.5456009809428846</v>
      </c>
      <c r="T280">
        <v>0.2432</v>
      </c>
      <c r="U280" s="1">
        <f t="shared" si="83"/>
        <v>-0.10119113060586411</v>
      </c>
      <c r="V280" s="1">
        <v>278</v>
      </c>
      <c r="W280" s="1">
        <f t="shared" si="84"/>
        <v>18.242750291562114</v>
      </c>
      <c r="X280" s="1">
        <f t="shared" si="85"/>
        <v>34.961211419073507</v>
      </c>
      <c r="Y280" s="1">
        <f t="shared" si="86"/>
        <v>1.0022821406567706</v>
      </c>
      <c r="Z280" s="1">
        <f t="shared" si="94"/>
        <v>1.1780000000000006</v>
      </c>
      <c r="AA280" s="1">
        <f t="shared" si="87"/>
        <v>5.9938269905679388E-2</v>
      </c>
      <c r="AB280" s="1">
        <f t="shared" si="88"/>
        <v>2.4672377000000001</v>
      </c>
      <c r="AC280" s="1">
        <f t="shared" si="89"/>
        <v>1.5706972578526825</v>
      </c>
      <c r="AF280" s="1">
        <f t="shared" si="90"/>
        <v>9.3779153168549456</v>
      </c>
      <c r="AG280" s="1">
        <f t="shared" si="91"/>
        <v>3.9472584444722805</v>
      </c>
      <c r="AH280" s="1">
        <f t="shared" si="92"/>
        <v>7.7554444909074602</v>
      </c>
      <c r="AI280">
        <v>3.6</v>
      </c>
      <c r="AJ280">
        <v>10</v>
      </c>
      <c r="AK280">
        <v>52</v>
      </c>
      <c r="AL280">
        <v>11</v>
      </c>
      <c r="AM280">
        <v>9130</v>
      </c>
      <c r="AN280">
        <v>9139</v>
      </c>
      <c r="AO280">
        <v>9113</v>
      </c>
      <c r="AP280">
        <v>42</v>
      </c>
      <c r="AQ280">
        <v>0</v>
      </c>
    </row>
    <row r="281" spans="1:43">
      <c r="A281" s="27">
        <v>38265</v>
      </c>
      <c r="B281" s="27"/>
      <c r="C281">
        <v>16.5</v>
      </c>
      <c r="D281">
        <v>24.6</v>
      </c>
      <c r="E281">
        <v>9.9</v>
      </c>
      <c r="F281">
        <v>23</v>
      </c>
      <c r="G281">
        <v>12</v>
      </c>
      <c r="H281">
        <v>10</v>
      </c>
      <c r="I281" s="10">
        <v>935</v>
      </c>
      <c r="J281">
        <v>2.9</v>
      </c>
      <c r="K281" s="2">
        <v>10</v>
      </c>
      <c r="L281" s="1">
        <f t="shared" si="76"/>
        <v>4.7889701485150278</v>
      </c>
      <c r="M281" s="1">
        <f t="shared" si="77"/>
        <v>34</v>
      </c>
      <c r="N281" s="1">
        <f t="shared" si="78"/>
        <v>1.8777904954698514</v>
      </c>
      <c r="O281" s="1">
        <f t="shared" si="93"/>
        <v>0.11946367073028115</v>
      </c>
      <c r="P281" s="1">
        <f t="shared" si="79"/>
        <v>0.39307243936462355</v>
      </c>
      <c r="Q281">
        <f t="shared" si="80"/>
        <v>7.5990676258069225</v>
      </c>
      <c r="R281">
        <f t="shared" si="81"/>
        <v>11.795353601824257</v>
      </c>
      <c r="S281">
        <f t="shared" si="82"/>
        <v>1.5438944505005572</v>
      </c>
      <c r="T281">
        <v>0.2432</v>
      </c>
      <c r="U281" s="1">
        <f t="shared" si="83"/>
        <v>-0.10799191902711562</v>
      </c>
      <c r="V281" s="1">
        <v>279</v>
      </c>
      <c r="W281" s="1">
        <f t="shared" si="84"/>
        <v>18.088897609959869</v>
      </c>
      <c r="X281" s="1">
        <f t="shared" si="85"/>
        <v>34.860103496940205</v>
      </c>
      <c r="Y281" s="1">
        <f t="shared" si="86"/>
        <v>1.0028480162654838</v>
      </c>
      <c r="Z281" s="1">
        <f t="shared" si="94"/>
        <v>0.83599999999999974</v>
      </c>
      <c r="AA281" s="1">
        <f t="shared" si="87"/>
        <v>6.0064722326826324E-2</v>
      </c>
      <c r="AB281" s="1">
        <f t="shared" si="88"/>
        <v>2.4620435000000001</v>
      </c>
      <c r="AC281" s="1">
        <f t="shared" si="89"/>
        <v>2.1690581179870376</v>
      </c>
      <c r="AF281" s="1">
        <f t="shared" si="90"/>
        <v>10.544094646275571</v>
      </c>
      <c r="AG281" s="1">
        <f t="shared" si="91"/>
        <v>3.9000608654202011</v>
      </c>
      <c r="AH281" s="1">
        <f t="shared" si="92"/>
        <v>8.0941808315751764</v>
      </c>
      <c r="AI281">
        <v>5.2</v>
      </c>
      <c r="AJ281">
        <v>11</v>
      </c>
      <c r="AK281">
        <v>76</v>
      </c>
      <c r="AL281">
        <v>10</v>
      </c>
      <c r="AM281">
        <v>9125</v>
      </c>
      <c r="AN281">
        <v>9141</v>
      </c>
      <c r="AO281">
        <v>9106</v>
      </c>
      <c r="AP281">
        <v>41</v>
      </c>
      <c r="AQ281">
        <v>0</v>
      </c>
    </row>
    <row r="282" spans="1:43">
      <c r="A282" s="27">
        <v>38266</v>
      </c>
      <c r="B282" s="27"/>
      <c r="C282">
        <v>17.5</v>
      </c>
      <c r="D282">
        <v>26.6</v>
      </c>
      <c r="E282">
        <v>11.2</v>
      </c>
      <c r="F282">
        <v>20</v>
      </c>
      <c r="G282">
        <v>10</v>
      </c>
      <c r="H282">
        <v>10</v>
      </c>
      <c r="I282" s="10">
        <v>935</v>
      </c>
      <c r="J282">
        <v>3.1</v>
      </c>
      <c r="K282" s="2">
        <v>10</v>
      </c>
      <c r="L282" s="1">
        <f t="shared" si="76"/>
        <v>5.1686920198865769</v>
      </c>
      <c r="M282" s="1">
        <f t="shared" si="77"/>
        <v>30</v>
      </c>
      <c r="N282" s="1">
        <f t="shared" si="78"/>
        <v>2.0006418494824323</v>
      </c>
      <c r="O282" s="1">
        <f t="shared" si="93"/>
        <v>0.12628229206733088</v>
      </c>
      <c r="P282" s="1">
        <f t="shared" si="79"/>
        <v>0.37378871080965664</v>
      </c>
      <c r="Q282">
        <f t="shared" si="80"/>
        <v>7.8507385443526356</v>
      </c>
      <c r="R282">
        <f t="shared" si="81"/>
        <v>11.782357257750158</v>
      </c>
      <c r="S282">
        <f t="shared" si="82"/>
        <v>1.5421933583442615</v>
      </c>
      <c r="T282">
        <v>0.2432</v>
      </c>
      <c r="U282" s="1">
        <f t="shared" si="83"/>
        <v>-0.11476075990666719</v>
      </c>
      <c r="V282" s="1">
        <v>280</v>
      </c>
      <c r="W282" s="1">
        <f t="shared" si="84"/>
        <v>18.048378937550567</v>
      </c>
      <c r="X282" s="1">
        <f t="shared" si="85"/>
        <v>34.75790154698452</v>
      </c>
      <c r="Y282" s="1">
        <f t="shared" si="86"/>
        <v>1.0034130493378366</v>
      </c>
      <c r="Z282" s="1">
        <f t="shared" si="94"/>
        <v>0.38</v>
      </c>
      <c r="AA282" s="1">
        <f t="shared" si="87"/>
        <v>6.0122377251563011E-2</v>
      </c>
      <c r="AB282" s="1">
        <f t="shared" si="88"/>
        <v>2.4596825</v>
      </c>
      <c r="AC282" s="1">
        <f t="shared" si="89"/>
        <v>2.3186483330206267</v>
      </c>
      <c r="AF282" s="1">
        <f t="shared" si="90"/>
        <v>11.07430424030915</v>
      </c>
      <c r="AG282" s="1">
        <f t="shared" si="91"/>
        <v>3.8386180736342017</v>
      </c>
      <c r="AH282" s="1">
        <f t="shared" si="92"/>
        <v>8.3803727205744867</v>
      </c>
      <c r="AI282">
        <v>5.0999999999999996</v>
      </c>
      <c r="AJ282">
        <v>11</v>
      </c>
      <c r="AK282">
        <v>72</v>
      </c>
      <c r="AL282">
        <v>11</v>
      </c>
      <c r="AM282">
        <v>9100</v>
      </c>
      <c r="AN282">
        <v>9128</v>
      </c>
      <c r="AO282">
        <v>9066</v>
      </c>
      <c r="AP282">
        <v>36</v>
      </c>
      <c r="AQ282">
        <v>0</v>
      </c>
    </row>
    <row r="283" spans="1:43">
      <c r="A283" s="27">
        <v>38267</v>
      </c>
      <c r="B283" s="27"/>
      <c r="C283">
        <v>14.3</v>
      </c>
      <c r="D283">
        <v>22</v>
      </c>
      <c r="E283">
        <v>10.8</v>
      </c>
      <c r="F283">
        <v>43</v>
      </c>
      <c r="G283">
        <v>13</v>
      </c>
      <c r="H283">
        <v>8.3000000000000007</v>
      </c>
      <c r="I283" s="10">
        <v>935</v>
      </c>
      <c r="J283">
        <v>2.1</v>
      </c>
      <c r="K283" s="2">
        <v>10</v>
      </c>
      <c r="L283" s="1">
        <f t="shared" si="76"/>
        <v>3.9873984977914092</v>
      </c>
      <c r="M283" s="1">
        <f t="shared" si="77"/>
        <v>73</v>
      </c>
      <c r="N283" s="1">
        <f t="shared" si="78"/>
        <v>1.6305276651269101</v>
      </c>
      <c r="O283" s="1">
        <f t="shared" si="93"/>
        <v>0.1055550102822078</v>
      </c>
      <c r="P283" s="1">
        <f t="shared" si="79"/>
        <v>0.64487450724581563</v>
      </c>
      <c r="Q283">
        <f t="shared" si="80"/>
        <v>5.7596487360651478</v>
      </c>
      <c r="R283">
        <f t="shared" si="81"/>
        <v>11.769405327468133</v>
      </c>
      <c r="S283">
        <f t="shared" si="82"/>
        <v>1.5404980795115359</v>
      </c>
      <c r="T283">
        <v>0.2432</v>
      </c>
      <c r="U283" s="1">
        <f t="shared" si="83"/>
        <v>-0.12149565080000066</v>
      </c>
      <c r="V283" s="1">
        <v>281</v>
      </c>
      <c r="W283" s="1">
        <f t="shared" si="84"/>
        <v>16.080076710429747</v>
      </c>
      <c r="X283" s="1">
        <f t="shared" si="85"/>
        <v>34.654662200450012</v>
      </c>
      <c r="Y283" s="1">
        <f t="shared" si="86"/>
        <v>1.003977072718566</v>
      </c>
      <c r="Z283" s="1">
        <f t="shared" si="94"/>
        <v>-1.2159999999999997</v>
      </c>
      <c r="AA283" s="1">
        <f t="shared" si="87"/>
        <v>5.9938269905679388E-2</v>
      </c>
      <c r="AB283" s="1">
        <f t="shared" si="88"/>
        <v>2.4672377000000001</v>
      </c>
      <c r="AC283" s="1">
        <f t="shared" si="89"/>
        <v>1.5706972578526825</v>
      </c>
      <c r="AF283" s="1">
        <f t="shared" si="90"/>
        <v>8.5625584604573621</v>
      </c>
      <c r="AG283" s="1">
        <f t="shared" si="91"/>
        <v>3.8005036845913684</v>
      </c>
      <c r="AH283" s="1">
        <f t="shared" si="92"/>
        <v>9.2712948393438612</v>
      </c>
      <c r="AI283">
        <v>5.9</v>
      </c>
      <c r="AJ283">
        <v>7</v>
      </c>
      <c r="AK283">
        <v>88</v>
      </c>
      <c r="AL283">
        <v>7</v>
      </c>
      <c r="AM283">
        <v>9111</v>
      </c>
      <c r="AN283">
        <v>9131</v>
      </c>
      <c r="AO283">
        <v>9071</v>
      </c>
      <c r="AP283">
        <v>68</v>
      </c>
      <c r="AQ283">
        <v>0</v>
      </c>
    </row>
    <row r="284" spans="1:43">
      <c r="A284" s="27">
        <v>38268</v>
      </c>
      <c r="B284" s="27"/>
      <c r="C284">
        <v>5.4</v>
      </c>
      <c r="D284">
        <v>14</v>
      </c>
      <c r="E284">
        <v>4</v>
      </c>
      <c r="F284">
        <v>89</v>
      </c>
      <c r="G284">
        <v>52</v>
      </c>
      <c r="H284">
        <v>0</v>
      </c>
      <c r="I284" s="10">
        <v>935</v>
      </c>
      <c r="J284">
        <v>2.8</v>
      </c>
      <c r="K284" s="2">
        <v>10</v>
      </c>
      <c r="L284" s="1">
        <f t="shared" si="76"/>
        <v>1.3816038047062427</v>
      </c>
      <c r="M284" s="1">
        <f t="shared" si="77"/>
        <v>126</v>
      </c>
      <c r="N284" s="1">
        <f t="shared" si="78"/>
        <v>0.8972630930441321</v>
      </c>
      <c r="O284" s="1">
        <f t="shared" si="93"/>
        <v>6.2424087946443274E-2</v>
      </c>
      <c r="P284" s="1">
        <f t="shared" si="79"/>
        <v>0.92829561490619095</v>
      </c>
      <c r="Q284">
        <f t="shared" si="80"/>
        <v>0.6368005517860017</v>
      </c>
      <c r="R284">
        <f t="shared" si="81"/>
        <v>11.756500710227703</v>
      </c>
      <c r="S284">
        <f t="shared" si="82"/>
        <v>1.5388089934853015</v>
      </c>
      <c r="T284">
        <v>0.2432</v>
      </c>
      <c r="U284" s="1">
        <f t="shared" si="83"/>
        <v>-0.12819459930611424</v>
      </c>
      <c r="V284" s="1">
        <v>282</v>
      </c>
      <c r="W284" s="1">
        <f t="shared" si="84"/>
        <v>6.6509604111279765</v>
      </c>
      <c r="X284" s="1">
        <f t="shared" si="85"/>
        <v>34.550443694171307</v>
      </c>
      <c r="Y284" s="1">
        <f t="shared" si="86"/>
        <v>1.0045399195511084</v>
      </c>
      <c r="Z284" s="1">
        <f t="shared" si="94"/>
        <v>-3.3820000000000001</v>
      </c>
      <c r="AA284" s="1">
        <f t="shared" si="87"/>
        <v>5.9432100281244842E-2</v>
      </c>
      <c r="AB284" s="1">
        <f t="shared" si="88"/>
        <v>2.4882505999999998</v>
      </c>
      <c r="AC284" s="1">
        <f t="shared" si="89"/>
        <v>2.0942630104702431</v>
      </c>
      <c r="AF284" s="1">
        <f t="shared" si="90"/>
        <v>5.8300120155255932</v>
      </c>
      <c r="AG284" s="1">
        <f t="shared" si="91"/>
        <v>2.3512921993498308</v>
      </c>
      <c r="AH284" s="1">
        <f t="shared" si="92"/>
        <v>6.0649267354914844</v>
      </c>
      <c r="AI284">
        <v>8.5</v>
      </c>
      <c r="AJ284">
        <v>15</v>
      </c>
      <c r="AK284">
        <v>129</v>
      </c>
      <c r="AL284">
        <v>14</v>
      </c>
      <c r="AM284">
        <v>9186</v>
      </c>
      <c r="AN284">
        <v>9216</v>
      </c>
      <c r="AO284">
        <v>9123</v>
      </c>
      <c r="AP284">
        <v>80</v>
      </c>
      <c r="AQ284">
        <v>64</v>
      </c>
    </row>
    <row r="285" spans="1:43">
      <c r="A285" s="27">
        <v>38269</v>
      </c>
      <c r="B285" s="27"/>
      <c r="C285">
        <v>6.7</v>
      </c>
      <c r="D285">
        <v>12.3</v>
      </c>
      <c r="E285">
        <v>2.8</v>
      </c>
      <c r="F285">
        <v>62</v>
      </c>
      <c r="G285">
        <v>37</v>
      </c>
      <c r="H285">
        <v>10.1</v>
      </c>
      <c r="I285" s="10">
        <v>935</v>
      </c>
      <c r="J285">
        <v>1.5</v>
      </c>
      <c r="K285" s="2">
        <v>10</v>
      </c>
      <c r="L285" s="1">
        <f t="shared" si="76"/>
        <v>2.6537891164383467</v>
      </c>
      <c r="M285" s="1">
        <f t="shared" si="77"/>
        <v>87</v>
      </c>
      <c r="N285" s="1">
        <f t="shared" si="78"/>
        <v>0.98172789008858663</v>
      </c>
      <c r="O285" s="1">
        <f t="shared" si="93"/>
        <v>6.7574591735807377E-2</v>
      </c>
      <c r="P285" s="1">
        <f t="shared" si="79"/>
        <v>0.58982381087270785</v>
      </c>
      <c r="Q285">
        <f t="shared" si="80"/>
        <v>6.1787165363661511</v>
      </c>
      <c r="R285">
        <f t="shared" si="81"/>
        <v>11.74364634076389</v>
      </c>
      <c r="S285">
        <f t="shared" si="82"/>
        <v>1.5371264843931793</v>
      </c>
      <c r="T285">
        <v>0.2432</v>
      </c>
      <c r="U285" s="1">
        <f t="shared" si="83"/>
        <v>-0.13485562365694009</v>
      </c>
      <c r="V285" s="1">
        <v>283</v>
      </c>
      <c r="W285" s="1">
        <f t="shared" si="84"/>
        <v>18.036086258690123</v>
      </c>
      <c r="X285" s="1">
        <f t="shared" si="85"/>
        <v>34.445305812675812</v>
      </c>
      <c r="Y285" s="1">
        <f t="shared" si="86"/>
        <v>1.0051014233269624</v>
      </c>
      <c r="Z285" s="1">
        <f t="shared" si="94"/>
        <v>0.49399999999999994</v>
      </c>
      <c r="AA285" s="1">
        <f t="shared" si="87"/>
        <v>5.9505501342726037E-2</v>
      </c>
      <c r="AB285" s="1">
        <f t="shared" si="88"/>
        <v>2.4851812999999998</v>
      </c>
      <c r="AC285" s="1">
        <f t="shared" si="89"/>
        <v>1.1219266127519161</v>
      </c>
      <c r="AF285" s="1">
        <f t="shared" si="90"/>
        <v>5.9825421606302447</v>
      </c>
      <c r="AG285" s="1">
        <f t="shared" si="91"/>
        <v>4.0698798497516275</v>
      </c>
      <c r="AH285" s="1">
        <f t="shared" si="92"/>
        <v>7.613486616355595</v>
      </c>
      <c r="AI285">
        <v>3.4</v>
      </c>
      <c r="AJ285">
        <v>10</v>
      </c>
      <c r="AK285">
        <v>65</v>
      </c>
      <c r="AL285">
        <v>16</v>
      </c>
      <c r="AM285">
        <v>9218</v>
      </c>
      <c r="AN285">
        <v>9226</v>
      </c>
      <c r="AO285">
        <v>9202</v>
      </c>
      <c r="AP285">
        <v>58</v>
      </c>
      <c r="AQ285">
        <v>0</v>
      </c>
    </row>
    <row r="286" spans="1:43">
      <c r="A286" s="27">
        <v>38270</v>
      </c>
      <c r="B286" s="27"/>
      <c r="C286">
        <v>8.6999999999999993</v>
      </c>
      <c r="D286">
        <v>14.5</v>
      </c>
      <c r="E286">
        <v>4.5999999999999996</v>
      </c>
      <c r="F286">
        <v>59</v>
      </c>
      <c r="G286">
        <v>40</v>
      </c>
      <c r="H286">
        <v>10.1</v>
      </c>
      <c r="I286" s="10">
        <v>935</v>
      </c>
      <c r="J286">
        <v>2.1</v>
      </c>
      <c r="K286" s="2">
        <v>10</v>
      </c>
      <c r="L286" s="1">
        <f t="shared" si="76"/>
        <v>2.8758838830931759</v>
      </c>
      <c r="M286" s="1">
        <f t="shared" si="77"/>
        <v>78</v>
      </c>
      <c r="N286" s="1">
        <f t="shared" si="78"/>
        <v>1.1253678644990226</v>
      </c>
      <c r="O286" s="1">
        <f t="shared" si="93"/>
        <v>7.6207242856715485E-2</v>
      </c>
      <c r="P286" s="1">
        <f t="shared" si="79"/>
        <v>0.66127865002380326</v>
      </c>
      <c r="Q286">
        <f t="shared" si="80"/>
        <v>6.1905323260862213</v>
      </c>
      <c r="R286">
        <f t="shared" si="81"/>
        <v>11.730845190724546</v>
      </c>
      <c r="S286">
        <f t="shared" si="82"/>
        <v>1.5354509411943122</v>
      </c>
      <c r="T286">
        <v>0.2432</v>
      </c>
      <c r="U286" s="1">
        <f t="shared" si="83"/>
        <v>-0.14147675330361495</v>
      </c>
      <c r="V286" s="1">
        <v>284</v>
      </c>
      <c r="W286" s="1">
        <f t="shared" si="84"/>
        <v>17.992992822718222</v>
      </c>
      <c r="X286" s="1">
        <f t="shared" si="85"/>
        <v>34.339309828299839</v>
      </c>
      <c r="Y286" s="1">
        <f t="shared" si="86"/>
        <v>1.0056614179349457</v>
      </c>
      <c r="Z286" s="1">
        <f t="shared" si="94"/>
        <v>0.75999999999999968</v>
      </c>
      <c r="AA286" s="1">
        <f t="shared" si="87"/>
        <v>5.9618780757284606E-2</v>
      </c>
      <c r="AB286" s="1">
        <f t="shared" si="88"/>
        <v>2.4804592999999997</v>
      </c>
      <c r="AC286" s="1">
        <f t="shared" si="89"/>
        <v>1.5706972578526825</v>
      </c>
      <c r="AF286" s="1">
        <f t="shared" si="90"/>
        <v>6.5854107680016165</v>
      </c>
      <c r="AG286" s="1">
        <f t="shared" si="91"/>
        <v>4.1000110835266481</v>
      </c>
      <c r="AH286" s="1">
        <f t="shared" si="92"/>
        <v>7.8063795322790241</v>
      </c>
      <c r="AI286">
        <v>3.4</v>
      </c>
      <c r="AJ286">
        <v>1</v>
      </c>
      <c r="AK286">
        <v>59</v>
      </c>
      <c r="AL286">
        <v>16</v>
      </c>
      <c r="AM286">
        <v>9220</v>
      </c>
      <c r="AN286">
        <v>9237</v>
      </c>
      <c r="AO286">
        <v>9202</v>
      </c>
      <c r="AP286">
        <v>64</v>
      </c>
      <c r="AQ286">
        <v>0</v>
      </c>
    </row>
    <row r="287" spans="1:43">
      <c r="A287" s="27">
        <v>38271</v>
      </c>
      <c r="B287" s="27"/>
      <c r="C287">
        <v>8.9</v>
      </c>
      <c r="D287">
        <v>14</v>
      </c>
      <c r="E287">
        <v>4.7</v>
      </c>
      <c r="F287">
        <v>60</v>
      </c>
      <c r="G287">
        <v>42</v>
      </c>
      <c r="H287">
        <v>9.1999999999999993</v>
      </c>
      <c r="I287" s="10">
        <v>935</v>
      </c>
      <c r="J287">
        <v>2.1</v>
      </c>
      <c r="K287" s="2">
        <v>10</v>
      </c>
      <c r="L287" s="1">
        <f t="shared" si="76"/>
        <v>2.9245104849047268</v>
      </c>
      <c r="M287" s="1">
        <f t="shared" si="77"/>
        <v>78</v>
      </c>
      <c r="N287" s="1">
        <f t="shared" si="78"/>
        <v>1.1407010860938473</v>
      </c>
      <c r="O287" s="1">
        <f t="shared" si="93"/>
        <v>7.7120122710241754E-2</v>
      </c>
      <c r="P287" s="1">
        <f t="shared" si="79"/>
        <v>0.66906846087129335</v>
      </c>
      <c r="Q287">
        <f t="shared" si="80"/>
        <v>5.6732041322066342</v>
      </c>
      <c r="R287">
        <f t="shared" si="81"/>
        <v>11.718100269996294</v>
      </c>
      <c r="S287">
        <f t="shared" si="82"/>
        <v>1.5337827578529182</v>
      </c>
      <c r="T287">
        <v>0.2432</v>
      </c>
      <c r="U287" s="1">
        <f t="shared" si="83"/>
        <v>-0.14805602949943478</v>
      </c>
      <c r="V287" s="1">
        <v>285</v>
      </c>
      <c r="W287" s="1">
        <f t="shared" si="84"/>
        <v>16.937135015594198</v>
      </c>
      <c r="X287" s="1">
        <f t="shared" si="85"/>
        <v>34.232518439420943</v>
      </c>
      <c r="Y287" s="1">
        <f t="shared" si="86"/>
        <v>1.0062197377103379</v>
      </c>
      <c r="Z287" s="1">
        <f t="shared" si="94"/>
        <v>7.6000000000000401E-2</v>
      </c>
      <c r="AA287" s="1">
        <f t="shared" si="87"/>
        <v>5.9630132424506418E-2</v>
      </c>
      <c r="AB287" s="1">
        <f t="shared" si="88"/>
        <v>2.4799870999999998</v>
      </c>
      <c r="AC287" s="1">
        <f t="shared" si="89"/>
        <v>1.5706972578526825</v>
      </c>
      <c r="AF287" s="1">
        <f t="shared" si="90"/>
        <v>6.4109061969231993</v>
      </c>
      <c r="AG287" s="1">
        <f t="shared" si="91"/>
        <v>3.9489760252990052</v>
      </c>
      <c r="AH287" s="1">
        <f t="shared" si="92"/>
        <v>7.9498674295376324</v>
      </c>
      <c r="AI287">
        <v>3.6</v>
      </c>
      <c r="AJ287">
        <v>10</v>
      </c>
      <c r="AK287">
        <v>66</v>
      </c>
      <c r="AL287">
        <v>16</v>
      </c>
      <c r="AM287">
        <v>9166</v>
      </c>
      <c r="AN287">
        <v>9209</v>
      </c>
      <c r="AO287">
        <v>9137</v>
      </c>
      <c r="AP287">
        <v>67</v>
      </c>
      <c r="AQ287">
        <v>0</v>
      </c>
    </row>
    <row r="288" spans="1:43">
      <c r="A288" s="27">
        <v>38272</v>
      </c>
      <c r="B288" s="27"/>
      <c r="C288">
        <v>9.6999999999999993</v>
      </c>
      <c r="D288">
        <v>15.1</v>
      </c>
      <c r="E288">
        <v>4.5</v>
      </c>
      <c r="F288">
        <v>56</v>
      </c>
      <c r="G288">
        <v>35</v>
      </c>
      <c r="H288">
        <v>9.9</v>
      </c>
      <c r="I288" s="10">
        <v>935</v>
      </c>
      <c r="J288">
        <v>2.1</v>
      </c>
      <c r="K288" s="2">
        <v>10</v>
      </c>
      <c r="L288" s="1">
        <f t="shared" si="76"/>
        <v>3.1404636277327826</v>
      </c>
      <c r="M288" s="1">
        <f t="shared" si="77"/>
        <v>77</v>
      </c>
      <c r="N288" s="1">
        <f t="shared" si="78"/>
        <v>1.2038879226915637</v>
      </c>
      <c r="O288" s="1">
        <f t="shared" si="93"/>
        <v>8.0865654365585876E-2</v>
      </c>
      <c r="P288" s="1">
        <f t="shared" si="79"/>
        <v>0.62486386117638371</v>
      </c>
      <c r="Q288">
        <f t="shared" si="80"/>
        <v>6.2028370466771863</v>
      </c>
      <c r="R288">
        <f t="shared" si="81"/>
        <v>11.705414627923249</v>
      </c>
      <c r="S288">
        <f t="shared" si="82"/>
        <v>1.5321223334978076</v>
      </c>
      <c r="T288">
        <v>0.2432</v>
      </c>
      <c r="U288" s="1">
        <f t="shared" si="83"/>
        <v>-0.15459150587931494</v>
      </c>
      <c r="V288" s="1">
        <v>286</v>
      </c>
      <c r="W288" s="1">
        <f t="shared" si="84"/>
        <v>17.680792891252704</v>
      </c>
      <c r="X288" s="1">
        <f t="shared" si="85"/>
        <v>34.124995706911307</v>
      </c>
      <c r="Y288" s="1">
        <f t="shared" si="86"/>
        <v>1.006776217483889</v>
      </c>
      <c r="Z288" s="1">
        <f t="shared" si="94"/>
        <v>0.3039999999999996</v>
      </c>
      <c r="AA288" s="1">
        <f t="shared" si="87"/>
        <v>5.9675582354448017E-2</v>
      </c>
      <c r="AB288" s="1">
        <f t="shared" si="88"/>
        <v>2.4780983000000001</v>
      </c>
      <c r="AC288" s="1">
        <f t="shared" si="89"/>
        <v>1.5706972578526825</v>
      </c>
      <c r="AF288" s="1">
        <f t="shared" si="90"/>
        <v>7.0272607393868451</v>
      </c>
      <c r="AG288" s="1">
        <f t="shared" si="91"/>
        <v>4.0292292390823246</v>
      </c>
      <c r="AH288" s="1">
        <f t="shared" si="92"/>
        <v>8.1009850426315904</v>
      </c>
      <c r="AI288">
        <v>4.8</v>
      </c>
      <c r="AJ288">
        <v>11</v>
      </c>
      <c r="AK288">
        <v>65</v>
      </c>
      <c r="AL288">
        <v>11</v>
      </c>
      <c r="AM288">
        <v>9134</v>
      </c>
      <c r="AN288">
        <v>9146</v>
      </c>
      <c r="AO288">
        <v>9121</v>
      </c>
      <c r="AP288">
        <v>64</v>
      </c>
      <c r="AQ288">
        <v>0</v>
      </c>
    </row>
    <row r="289" spans="1:43">
      <c r="A289" s="27">
        <v>38273</v>
      </c>
      <c r="B289" s="27"/>
      <c r="C289">
        <v>10.199999999999999</v>
      </c>
      <c r="D289">
        <v>15.7</v>
      </c>
      <c r="E289">
        <v>5.9</v>
      </c>
      <c r="F289">
        <v>51</v>
      </c>
      <c r="G289">
        <v>33</v>
      </c>
      <c r="H289">
        <v>9.1999999999999993</v>
      </c>
      <c r="I289" s="10">
        <v>935</v>
      </c>
      <c r="J289">
        <v>2.2000000000000002</v>
      </c>
      <c r="K289" s="2">
        <v>10</v>
      </c>
      <c r="L289" s="1">
        <f t="shared" si="76"/>
        <v>3.1837696190863642</v>
      </c>
      <c r="M289" s="1">
        <f t="shared" si="77"/>
        <v>69</v>
      </c>
      <c r="N289" s="1">
        <f t="shared" si="78"/>
        <v>1.2449246593693148</v>
      </c>
      <c r="O289" s="1">
        <f t="shared" si="93"/>
        <v>8.3284583272653021E-2</v>
      </c>
      <c r="P289" s="1">
        <f t="shared" si="79"/>
        <v>0.61490372847107255</v>
      </c>
      <c r="Q289">
        <f t="shared" si="80"/>
        <v>5.9243582575527238</v>
      </c>
      <c r="R289">
        <f t="shared" si="81"/>
        <v>11.692791354412524</v>
      </c>
      <c r="S289">
        <f t="shared" si="82"/>
        <v>1.5304700725670843</v>
      </c>
      <c r="T289">
        <v>0.2432</v>
      </c>
      <c r="U289" s="1">
        <f t="shared" si="83"/>
        <v>-0.16108124903558887</v>
      </c>
      <c r="V289" s="1">
        <v>287</v>
      </c>
      <c r="W289" s="1">
        <f t="shared" si="84"/>
        <v>16.852663663869539</v>
      </c>
      <c r="X289" s="1">
        <f t="shared" si="85"/>
        <v>34.016806988919015</v>
      </c>
      <c r="Y289" s="1">
        <f t="shared" si="86"/>
        <v>1.0073306926306809</v>
      </c>
      <c r="Z289" s="1">
        <f t="shared" si="94"/>
        <v>0.19</v>
      </c>
      <c r="AA289" s="1">
        <f t="shared" si="87"/>
        <v>5.9704023760525131E-2</v>
      </c>
      <c r="AB289" s="1">
        <f t="shared" si="88"/>
        <v>2.4769177999999998</v>
      </c>
      <c r="AC289" s="1">
        <f t="shared" si="89"/>
        <v>1.6454923653694771</v>
      </c>
      <c r="AF289" s="1">
        <f t="shared" si="90"/>
        <v>6.8579205752729102</v>
      </c>
      <c r="AG289" s="1">
        <f t="shared" si="91"/>
        <v>3.8818802624255588</v>
      </c>
      <c r="AH289" s="1">
        <f t="shared" si="92"/>
        <v>7.8807849787024784</v>
      </c>
      <c r="AI289">
        <v>4</v>
      </c>
      <c r="AJ289">
        <v>11</v>
      </c>
      <c r="AK289">
        <v>55</v>
      </c>
      <c r="AL289">
        <v>11</v>
      </c>
      <c r="AM289">
        <v>9151</v>
      </c>
      <c r="AN289">
        <v>9159</v>
      </c>
      <c r="AO289">
        <v>9134</v>
      </c>
      <c r="AP289">
        <v>61</v>
      </c>
      <c r="AQ289">
        <v>0</v>
      </c>
    </row>
    <row r="290" spans="1:43">
      <c r="A290" s="27">
        <v>38274</v>
      </c>
      <c r="B290" s="27"/>
      <c r="C290">
        <v>11.7</v>
      </c>
      <c r="D290">
        <v>17.899999999999999</v>
      </c>
      <c r="E290">
        <v>6.4</v>
      </c>
      <c r="F290">
        <v>46</v>
      </c>
      <c r="G290">
        <v>25</v>
      </c>
      <c r="H290">
        <v>8.9</v>
      </c>
      <c r="I290" s="10">
        <v>935</v>
      </c>
      <c r="J290">
        <v>2.7</v>
      </c>
      <c r="K290" s="2">
        <v>10</v>
      </c>
      <c r="L290" s="1">
        <f t="shared" si="76"/>
        <v>3.5101583868834925</v>
      </c>
      <c r="M290" s="1">
        <f t="shared" si="77"/>
        <v>67</v>
      </c>
      <c r="N290" s="1">
        <f t="shared" si="78"/>
        <v>1.3755086746426002</v>
      </c>
      <c r="O290" s="1">
        <f t="shared" si="93"/>
        <v>9.0915219894604535E-2</v>
      </c>
      <c r="P290" s="1">
        <f t="shared" si="79"/>
        <v>0.57861361958207325</v>
      </c>
      <c r="Q290">
        <f t="shared" si="80"/>
        <v>5.9586086740444415</v>
      </c>
      <c r="R290">
        <f t="shared" si="81"/>
        <v>11.680233580920646</v>
      </c>
      <c r="S290">
        <f t="shared" si="82"/>
        <v>1.5288263849372574</v>
      </c>
      <c r="T290">
        <v>0.2432</v>
      </c>
      <c r="U290" s="1">
        <f t="shared" si="83"/>
        <v>-0.16752333908997327</v>
      </c>
      <c r="V290" s="1">
        <v>288</v>
      </c>
      <c r="W290" s="1">
        <f t="shared" si="84"/>
        <v>16.474511372283857</v>
      </c>
      <c r="X290" s="1">
        <f t="shared" si="85"/>
        <v>33.908018874086373</v>
      </c>
      <c r="Y290" s="1">
        <f t="shared" si="86"/>
        <v>1.0078829991188305</v>
      </c>
      <c r="Z290" s="1">
        <f t="shared" si="94"/>
        <v>0.57000000000000006</v>
      </c>
      <c r="AA290" s="1">
        <f t="shared" si="87"/>
        <v>5.9789510873888306E-2</v>
      </c>
      <c r="AB290" s="1">
        <f t="shared" si="88"/>
        <v>2.4733763</v>
      </c>
      <c r="AC290" s="1">
        <f t="shared" si="89"/>
        <v>2.019467902953449</v>
      </c>
      <c r="AF290" s="1">
        <f t="shared" si="90"/>
        <v>7.8019145316743206</v>
      </c>
      <c r="AG290" s="1">
        <f t="shared" si="91"/>
        <v>3.7971958797911904</v>
      </c>
      <c r="AH290" s="1">
        <f t="shared" si="92"/>
        <v>7.5600463706397107</v>
      </c>
      <c r="AI290">
        <v>4</v>
      </c>
      <c r="AJ290">
        <v>11</v>
      </c>
      <c r="AK290">
        <v>59</v>
      </c>
      <c r="AL290">
        <v>10</v>
      </c>
      <c r="AM290">
        <v>9152</v>
      </c>
      <c r="AN290">
        <v>9162</v>
      </c>
      <c r="AO290">
        <v>9139</v>
      </c>
      <c r="AP290">
        <v>60</v>
      </c>
      <c r="AQ290">
        <v>0</v>
      </c>
    </row>
    <row r="291" spans="1:43">
      <c r="A291" s="27">
        <v>38275</v>
      </c>
      <c r="B291" s="27"/>
      <c r="C291">
        <v>13.9</v>
      </c>
      <c r="D291">
        <v>21.4</v>
      </c>
      <c r="E291">
        <v>8.5</v>
      </c>
      <c r="F291">
        <v>33</v>
      </c>
      <c r="G291">
        <v>19</v>
      </c>
      <c r="H291">
        <v>9.3000000000000007</v>
      </c>
      <c r="I291" s="10">
        <v>935</v>
      </c>
      <c r="J291">
        <v>3.2</v>
      </c>
      <c r="K291" s="2">
        <v>10</v>
      </c>
      <c r="L291" s="1">
        <f t="shared" si="76"/>
        <v>4.172163564415011</v>
      </c>
      <c r="M291" s="1">
        <f t="shared" si="77"/>
        <v>47</v>
      </c>
      <c r="N291" s="1">
        <f t="shared" si="78"/>
        <v>1.5887804036720876</v>
      </c>
      <c r="O291" s="1">
        <f t="shared" si="93"/>
        <v>0.10318024587470925</v>
      </c>
      <c r="P291" s="1">
        <f t="shared" si="79"/>
        <v>0.50311332142536491</v>
      </c>
      <c r="Q291">
        <f t="shared" si="80"/>
        <v>6.6474619558272403</v>
      </c>
      <c r="R291">
        <f t="shared" si="81"/>
        <v>11.667744481314932</v>
      </c>
      <c r="S291">
        <f t="shared" si="82"/>
        <v>1.527191686035986</v>
      </c>
      <c r="T291">
        <v>0.2432</v>
      </c>
      <c r="U291" s="1">
        <f t="shared" si="83"/>
        <v>-0.17391587026153102</v>
      </c>
      <c r="V291" s="1">
        <v>289</v>
      </c>
      <c r="W291" s="1">
        <f t="shared" si="84"/>
        <v>16.878112141869938</v>
      </c>
      <c r="X291" s="1">
        <f t="shared" si="85"/>
        <v>33.798699113315799</v>
      </c>
      <c r="Y291" s="1">
        <f t="shared" si="86"/>
        <v>1.0084329735580144</v>
      </c>
      <c r="Z291" s="1">
        <f t="shared" si="94"/>
        <v>0.83600000000000041</v>
      </c>
      <c r="AA291" s="1">
        <f t="shared" si="87"/>
        <v>5.9915335738018535E-2</v>
      </c>
      <c r="AB291" s="1">
        <f t="shared" si="88"/>
        <v>2.4681820999999999</v>
      </c>
      <c r="AC291" s="1">
        <f t="shared" si="89"/>
        <v>2.3934434405374212</v>
      </c>
      <c r="AF291" s="1">
        <f t="shared" si="90"/>
        <v>8.8507879990486948</v>
      </c>
      <c r="AG291" s="1">
        <f t="shared" si="91"/>
        <v>3.7653579037663394</v>
      </c>
      <c r="AH291" s="1">
        <f t="shared" si="92"/>
        <v>7.4886842807897001</v>
      </c>
      <c r="AI291">
        <v>5.8</v>
      </c>
      <c r="AJ291">
        <v>14</v>
      </c>
      <c r="AK291">
        <v>83</v>
      </c>
      <c r="AL291">
        <v>14</v>
      </c>
      <c r="AM291">
        <v>9121</v>
      </c>
      <c r="AN291">
        <v>9148</v>
      </c>
      <c r="AO291">
        <v>9083</v>
      </c>
      <c r="AP291">
        <v>51</v>
      </c>
      <c r="AQ291">
        <v>0</v>
      </c>
    </row>
    <row r="292" spans="1:43">
      <c r="A292" s="27">
        <v>38276</v>
      </c>
      <c r="B292" s="27"/>
      <c r="C292">
        <v>5</v>
      </c>
      <c r="D292">
        <v>16.5</v>
      </c>
      <c r="E292">
        <v>2.5</v>
      </c>
      <c r="F292">
        <v>73</v>
      </c>
      <c r="G292">
        <v>27</v>
      </c>
      <c r="H292">
        <v>6.3</v>
      </c>
      <c r="I292" s="10">
        <v>935</v>
      </c>
      <c r="J292">
        <v>2</v>
      </c>
      <c r="K292" s="2">
        <v>10</v>
      </c>
      <c r="L292" s="1">
        <f t="shared" si="76"/>
        <v>2.4588720041213392</v>
      </c>
      <c r="M292" s="1">
        <f t="shared" si="77"/>
        <v>119</v>
      </c>
      <c r="N292" s="1">
        <f t="shared" si="78"/>
        <v>0.87259658934786222</v>
      </c>
      <c r="O292" s="1">
        <f t="shared" si="93"/>
        <v>6.0908602763677419E-2</v>
      </c>
      <c r="P292" s="1">
        <f t="shared" si="79"/>
        <v>0.68876406886955066</v>
      </c>
      <c r="Q292">
        <f t="shared" si="80"/>
        <v>4.1114711065430347</v>
      </c>
      <c r="R292">
        <f t="shared" si="81"/>
        <v>11.655327272603923</v>
      </c>
      <c r="S292">
        <f t="shared" si="82"/>
        <v>1.5255663969376863</v>
      </c>
      <c r="T292">
        <v>0.2432</v>
      </c>
      <c r="U292" s="1">
        <f t="shared" si="83"/>
        <v>-0.18025695143046375</v>
      </c>
      <c r="V292" s="1">
        <v>290</v>
      </c>
      <c r="W292" s="1">
        <f t="shared" si="84"/>
        <v>13.495856261688878</v>
      </c>
      <c r="X292" s="1">
        <f t="shared" si="85"/>
        <v>33.688916550195749</v>
      </c>
      <c r="Y292" s="1">
        <f t="shared" si="86"/>
        <v>1.0089804532478057</v>
      </c>
      <c r="Z292" s="1">
        <f t="shared" si="94"/>
        <v>-3.3820000000000001</v>
      </c>
      <c r="AA292" s="1">
        <f t="shared" si="87"/>
        <v>5.9409551756317854E-2</v>
      </c>
      <c r="AB292" s="1">
        <f t="shared" si="88"/>
        <v>2.489195</v>
      </c>
      <c r="AC292" s="1">
        <f t="shared" si="89"/>
        <v>1.4959021503358882</v>
      </c>
      <c r="AF292" s="1">
        <f t="shared" si="90"/>
        <v>6.6101869887709199</v>
      </c>
      <c r="AG292" s="1">
        <f t="shared" si="91"/>
        <v>3.3160873098371484</v>
      </c>
      <c r="AH292" s="1">
        <f t="shared" si="92"/>
        <v>8.143028651068736</v>
      </c>
      <c r="AI292">
        <v>6.2</v>
      </c>
      <c r="AJ292">
        <v>15</v>
      </c>
      <c r="AK292">
        <v>117</v>
      </c>
      <c r="AL292">
        <v>13</v>
      </c>
      <c r="AM292">
        <v>9217</v>
      </c>
      <c r="AN292">
        <v>9243</v>
      </c>
      <c r="AO292">
        <v>9104</v>
      </c>
      <c r="AP292">
        <v>63</v>
      </c>
      <c r="AQ292">
        <v>22</v>
      </c>
    </row>
    <row r="293" spans="1:43">
      <c r="A293" s="27">
        <v>38277</v>
      </c>
      <c r="B293" s="27"/>
      <c r="C293">
        <v>4.3</v>
      </c>
      <c r="D293">
        <v>8.4</v>
      </c>
      <c r="E293">
        <v>0.4</v>
      </c>
      <c r="F293">
        <v>60</v>
      </c>
      <c r="G293">
        <v>33</v>
      </c>
      <c r="H293">
        <v>8.6</v>
      </c>
      <c r="I293" s="10">
        <v>935</v>
      </c>
      <c r="J293">
        <v>1.3</v>
      </c>
      <c r="K293" s="2">
        <v>10</v>
      </c>
      <c r="L293" s="1">
        <f t="shared" si="76"/>
        <v>2.3879077870631162</v>
      </c>
      <c r="M293" s="1">
        <f t="shared" si="77"/>
        <v>87</v>
      </c>
      <c r="N293" s="1">
        <f t="shared" si="78"/>
        <v>0.83086609768035358</v>
      </c>
      <c r="O293" s="1">
        <f t="shared" si="93"/>
        <v>5.8332304303643626E-2</v>
      </c>
      <c r="P293" s="1">
        <f t="shared" si="79"/>
        <v>0.45556936740669829</v>
      </c>
      <c r="Q293">
        <f t="shared" si="80"/>
        <v>5.4545692621003123</v>
      </c>
      <c r="R293">
        <f t="shared" si="81"/>
        <v>11.642985215531043</v>
      </c>
      <c r="S293">
        <f t="shared" si="82"/>
        <v>1.523950944441236</v>
      </c>
      <c r="T293">
        <v>0.2432</v>
      </c>
      <c r="U293" s="1">
        <f t="shared" si="83"/>
        <v>-0.18654470669756568</v>
      </c>
      <c r="V293" s="1">
        <v>291</v>
      </c>
      <c r="W293" s="1">
        <f t="shared" si="84"/>
        <v>16.012937351944036</v>
      </c>
      <c r="X293" s="1">
        <f t="shared" si="85"/>
        <v>33.578741050199895</v>
      </c>
      <c r="Y293" s="1">
        <f t="shared" si="86"/>
        <v>1.0095252762258058</v>
      </c>
      <c r="Z293" s="1">
        <f t="shared" si="94"/>
        <v>-0.26600000000000007</v>
      </c>
      <c r="AA293" s="1">
        <f t="shared" si="87"/>
        <v>5.9370132980859344E-2</v>
      </c>
      <c r="AB293" s="1">
        <f t="shared" si="88"/>
        <v>2.4908476999999998</v>
      </c>
      <c r="AC293" s="1">
        <f t="shared" si="89"/>
        <v>0.97233639771832736</v>
      </c>
      <c r="AF293" s="1">
        <f t="shared" si="90"/>
        <v>4.827580368321696</v>
      </c>
      <c r="AG293" s="1">
        <f t="shared" si="91"/>
        <v>3.6392683779648358</v>
      </c>
      <c r="AH293" s="1">
        <f t="shared" si="92"/>
        <v>6.7592229891498548</v>
      </c>
      <c r="AI293">
        <v>3</v>
      </c>
      <c r="AJ293">
        <v>1</v>
      </c>
      <c r="AK293">
        <v>49</v>
      </c>
      <c r="AL293">
        <v>16</v>
      </c>
      <c r="AM293">
        <v>9195</v>
      </c>
      <c r="AN293">
        <v>9212</v>
      </c>
      <c r="AO293">
        <v>9177</v>
      </c>
      <c r="AP293">
        <v>49</v>
      </c>
      <c r="AQ293">
        <v>0</v>
      </c>
    </row>
    <row r="294" spans="1:43">
      <c r="A294" s="27">
        <v>38278</v>
      </c>
      <c r="B294" s="27"/>
      <c r="C294">
        <v>4.5999999999999996</v>
      </c>
      <c r="D294">
        <v>9.1</v>
      </c>
      <c r="E294">
        <v>1.7</v>
      </c>
      <c r="F294">
        <v>56</v>
      </c>
      <c r="G294">
        <v>36</v>
      </c>
      <c r="H294">
        <v>6.2</v>
      </c>
      <c r="I294" s="10">
        <v>935</v>
      </c>
      <c r="J294">
        <v>2.1</v>
      </c>
      <c r="K294" s="2">
        <v>10</v>
      </c>
      <c r="L294" s="1">
        <f t="shared" si="76"/>
        <v>2.2136092866877597</v>
      </c>
      <c r="M294" s="1">
        <f t="shared" si="77"/>
        <v>76</v>
      </c>
      <c r="N294" s="1">
        <f t="shared" si="78"/>
        <v>0.84852995914135099</v>
      </c>
      <c r="O294" s="1">
        <f t="shared" si="93"/>
        <v>5.9424754737432563E-2</v>
      </c>
      <c r="P294" s="1">
        <f t="shared" si="79"/>
        <v>0.47064620887605912</v>
      </c>
      <c r="Q294">
        <f t="shared" si="80"/>
        <v>4.1676734327410294</v>
      </c>
      <c r="R294">
        <f t="shared" si="81"/>
        <v>11.630721615025653</v>
      </c>
      <c r="S294">
        <f t="shared" si="82"/>
        <v>1.5223457611290123</v>
      </c>
      <c r="T294">
        <v>0.2432</v>
      </c>
      <c r="U294" s="1">
        <f t="shared" si="83"/>
        <v>-0.19277727593917776</v>
      </c>
      <c r="V294" s="1">
        <v>292</v>
      </c>
      <c r="W294" s="1">
        <f t="shared" si="84"/>
        <v>13.311402161864669</v>
      </c>
      <c r="X294" s="1">
        <f t="shared" si="85"/>
        <v>33.468243428773683</v>
      </c>
      <c r="Y294" s="1">
        <f t="shared" si="86"/>
        <v>1.0100672813155589</v>
      </c>
      <c r="Z294" s="1">
        <f t="shared" si="94"/>
        <v>0.11399999999999993</v>
      </c>
      <c r="AA294" s="1">
        <f t="shared" si="87"/>
        <v>5.9387020334712042E-2</v>
      </c>
      <c r="AB294" s="1">
        <f t="shared" si="88"/>
        <v>2.4901393999999999</v>
      </c>
      <c r="AC294" s="1">
        <f t="shared" si="89"/>
        <v>1.5706972578526825</v>
      </c>
      <c r="AF294" s="1">
        <f t="shared" si="90"/>
        <v>4.6905593268530357</v>
      </c>
      <c r="AG294" s="1">
        <f t="shared" si="91"/>
        <v>3.2373376027167313</v>
      </c>
      <c r="AH294" s="1">
        <f t="shared" si="92"/>
        <v>5.6905358293178168</v>
      </c>
      <c r="AI294">
        <v>3.6</v>
      </c>
      <c r="AJ294">
        <v>10</v>
      </c>
      <c r="AK294">
        <v>61</v>
      </c>
      <c r="AL294">
        <v>1</v>
      </c>
      <c r="AM294">
        <v>9185</v>
      </c>
      <c r="AN294">
        <v>9201</v>
      </c>
      <c r="AO294">
        <v>9167</v>
      </c>
      <c r="AP294">
        <v>47</v>
      </c>
      <c r="AQ294">
        <v>0</v>
      </c>
    </row>
    <row r="295" spans="1:43">
      <c r="A295" s="27">
        <v>38279</v>
      </c>
      <c r="B295" s="27"/>
      <c r="C295">
        <v>1.6</v>
      </c>
      <c r="D295">
        <v>6.1</v>
      </c>
      <c r="E295">
        <v>-0.2</v>
      </c>
      <c r="F295">
        <v>76</v>
      </c>
      <c r="G295">
        <v>50</v>
      </c>
      <c r="H295">
        <v>0.4</v>
      </c>
      <c r="I295" s="10">
        <v>935</v>
      </c>
      <c r="J295">
        <v>1.7</v>
      </c>
      <c r="K295" s="2">
        <v>10</v>
      </c>
      <c r="L295" s="1">
        <f t="shared" si="76"/>
        <v>1.331161967132495</v>
      </c>
      <c r="M295" s="1">
        <f t="shared" si="77"/>
        <v>102</v>
      </c>
      <c r="N295" s="1">
        <f t="shared" si="78"/>
        <v>0.68591959793818613</v>
      </c>
      <c r="O295" s="1">
        <f t="shared" si="93"/>
        <v>4.9250752013960439E-2</v>
      </c>
      <c r="P295" s="1">
        <f t="shared" si="79"/>
        <v>0.54258132561109118</v>
      </c>
      <c r="Q295">
        <f t="shared" si="80"/>
        <v>0.8822654645523238</v>
      </c>
      <c r="R295">
        <f t="shared" si="81"/>
        <v>11.618539820505809</v>
      </c>
      <c r="S295">
        <f t="shared" si="82"/>
        <v>1.5207512854065195</v>
      </c>
      <c r="T295">
        <v>0.2432</v>
      </c>
      <c r="U295" s="1">
        <f t="shared" si="83"/>
        <v>-0.19895281535747208</v>
      </c>
      <c r="V295" s="1">
        <v>293</v>
      </c>
      <c r="W295" s="1">
        <f t="shared" si="84"/>
        <v>6.8634607085562429</v>
      </c>
      <c r="X295" s="1">
        <f t="shared" si="85"/>
        <v>33.357495378423188</v>
      </c>
      <c r="Y295" s="1">
        <f t="shared" si="86"/>
        <v>1.0106063081742318</v>
      </c>
      <c r="Z295" s="1">
        <f t="shared" si="94"/>
        <v>-1.1399999999999999</v>
      </c>
      <c r="AA295" s="1">
        <f t="shared" si="87"/>
        <v>5.9218577882397511E-2</v>
      </c>
      <c r="AB295" s="1">
        <f t="shared" si="88"/>
        <v>2.4972224000000001</v>
      </c>
      <c r="AC295" s="1">
        <f t="shared" si="89"/>
        <v>1.2715168277855049</v>
      </c>
      <c r="AF295" s="1">
        <f t="shared" si="90"/>
        <v>3.7358830741529485</v>
      </c>
      <c r="AG295" s="1">
        <f t="shared" si="91"/>
        <v>2.2543654255171321</v>
      </c>
      <c r="AH295" s="1">
        <f t="shared" si="92"/>
        <v>4.0740780724753201</v>
      </c>
      <c r="AI295">
        <v>4</v>
      </c>
      <c r="AJ295">
        <v>15</v>
      </c>
      <c r="AK295">
        <v>69</v>
      </c>
      <c r="AL295">
        <v>14</v>
      </c>
      <c r="AM295">
        <v>9243</v>
      </c>
      <c r="AN295">
        <v>9260</v>
      </c>
      <c r="AO295">
        <v>9201</v>
      </c>
      <c r="AP295">
        <v>52</v>
      </c>
      <c r="AQ295">
        <v>7</v>
      </c>
    </row>
    <row r="296" spans="1:43">
      <c r="A296" s="27">
        <v>38280</v>
      </c>
      <c r="B296" s="27"/>
      <c r="C296">
        <v>1</v>
      </c>
      <c r="D296">
        <v>5.8</v>
      </c>
      <c r="E296">
        <v>-2.2000000000000002</v>
      </c>
      <c r="F296">
        <v>64</v>
      </c>
      <c r="G296">
        <v>37</v>
      </c>
      <c r="H296">
        <v>9.1999999999999993</v>
      </c>
      <c r="I296" s="10">
        <v>935</v>
      </c>
      <c r="J296">
        <v>1.8</v>
      </c>
      <c r="K296" s="2">
        <v>10</v>
      </c>
      <c r="L296" s="1">
        <f t="shared" si="76"/>
        <v>2.0905344147016995</v>
      </c>
      <c r="M296" s="1">
        <f t="shared" si="77"/>
        <v>91</v>
      </c>
      <c r="N296" s="1">
        <f t="shared" si="78"/>
        <v>0.65692419645928013</v>
      </c>
      <c r="O296" s="1">
        <f t="shared" si="93"/>
        <v>4.7406634825223393E-2</v>
      </c>
      <c r="P296" s="1">
        <f t="shared" si="79"/>
        <v>0.40718995913916667</v>
      </c>
      <c r="Q296">
        <f t="shared" si="80"/>
        <v>5.7043898148547134</v>
      </c>
      <c r="R296">
        <f t="shared" si="81"/>
        <v>11.606443226027096</v>
      </c>
      <c r="S296">
        <f t="shared" si="82"/>
        <v>1.5191679615218714</v>
      </c>
      <c r="T296">
        <v>0.2432</v>
      </c>
      <c r="U296" s="1">
        <f t="shared" si="83"/>
        <v>-0.20506949802590757</v>
      </c>
      <c r="V296" s="1">
        <v>294</v>
      </c>
      <c r="W296" s="1">
        <f t="shared" si="84"/>
        <v>16.545996989289826</v>
      </c>
      <c r="X296" s="1">
        <f t="shared" si="85"/>
        <v>33.246569394921124</v>
      </c>
      <c r="Y296" s="1">
        <f t="shared" si="86"/>
        <v>1.0111421973400501</v>
      </c>
      <c r="Z296" s="1">
        <f t="shared" si="94"/>
        <v>-0.22800000000000004</v>
      </c>
      <c r="AA296" s="1">
        <f t="shared" si="87"/>
        <v>5.9185003989799104E-2</v>
      </c>
      <c r="AB296" s="1">
        <f t="shared" si="88"/>
        <v>2.4986389999999998</v>
      </c>
      <c r="AC296" s="1">
        <f t="shared" si="89"/>
        <v>1.3463119353022994</v>
      </c>
      <c r="AF296" s="1">
        <f t="shared" si="90"/>
        <v>4.0660949629816363</v>
      </c>
      <c r="AG296" s="1">
        <f t="shared" si="91"/>
        <v>3.6452244734117469</v>
      </c>
      <c r="AH296" s="1">
        <f t="shared" si="92"/>
        <v>6.2032422694863456</v>
      </c>
      <c r="AI296">
        <v>3.2</v>
      </c>
      <c r="AJ296">
        <v>2</v>
      </c>
      <c r="AK296">
        <v>62</v>
      </c>
      <c r="AL296">
        <v>1</v>
      </c>
      <c r="AM296">
        <v>9251</v>
      </c>
      <c r="AN296">
        <v>9262</v>
      </c>
      <c r="AO296">
        <v>9242</v>
      </c>
      <c r="AP296">
        <v>41</v>
      </c>
      <c r="AQ296">
        <v>0</v>
      </c>
    </row>
    <row r="297" spans="1:43">
      <c r="A297" s="27">
        <v>38281</v>
      </c>
      <c r="B297" s="27"/>
      <c r="C297">
        <v>1</v>
      </c>
      <c r="D297">
        <v>5.9</v>
      </c>
      <c r="E297">
        <v>-3.1</v>
      </c>
      <c r="F297">
        <v>55</v>
      </c>
      <c r="G297">
        <v>36</v>
      </c>
      <c r="H297">
        <v>8</v>
      </c>
      <c r="I297" s="10">
        <v>935</v>
      </c>
      <c r="J297">
        <v>2.2000000000000002</v>
      </c>
      <c r="K297" s="2">
        <v>10</v>
      </c>
      <c r="L297" s="1">
        <f t="shared" si="76"/>
        <v>2.0959832318391407</v>
      </c>
      <c r="M297" s="1">
        <f t="shared" si="77"/>
        <v>74</v>
      </c>
      <c r="N297" s="1">
        <f t="shared" si="78"/>
        <v>0.65692419645928013</v>
      </c>
      <c r="O297" s="1">
        <f t="shared" si="93"/>
        <v>4.7406634825223393E-2</v>
      </c>
      <c r="P297" s="1">
        <f t="shared" si="79"/>
        <v>0.34708538334356664</v>
      </c>
      <c r="Q297">
        <f t="shared" si="80"/>
        <v>5.1662127814486523</v>
      </c>
      <c r="R297">
        <f t="shared" si="81"/>
        <v>11.594435270272077</v>
      </c>
      <c r="S297">
        <f t="shared" si="82"/>
        <v>1.517596239564408</v>
      </c>
      <c r="T297">
        <v>0.2432</v>
      </c>
      <c r="U297" s="1">
        <f t="shared" si="83"/>
        <v>-0.21112551442969485</v>
      </c>
      <c r="V297" s="1">
        <v>295</v>
      </c>
      <c r="W297" s="1">
        <f t="shared" si="84"/>
        <v>15.180870640841439</v>
      </c>
      <c r="X297" s="1">
        <f t="shared" si="85"/>
        <v>33.135538702745023</v>
      </c>
      <c r="Y297" s="1">
        <f t="shared" si="86"/>
        <v>1.0116747902794716</v>
      </c>
      <c r="Z297" s="1">
        <f t="shared" si="94"/>
        <v>0</v>
      </c>
      <c r="AA297" s="1">
        <f t="shared" si="87"/>
        <v>5.9185003989799104E-2</v>
      </c>
      <c r="AB297" s="1">
        <f t="shared" si="88"/>
        <v>2.4986389999999998</v>
      </c>
      <c r="AC297" s="1">
        <f t="shared" si="89"/>
        <v>1.6454923653694771</v>
      </c>
      <c r="AF297" s="1">
        <f t="shared" si="90"/>
        <v>4.2983420805200838</v>
      </c>
      <c r="AG297" s="1">
        <f t="shared" si="91"/>
        <v>3.4062361213645156</v>
      </c>
      <c r="AH297" s="1">
        <f t="shared" si="92"/>
        <v>5.6120644544009464</v>
      </c>
      <c r="AI297">
        <v>3.4</v>
      </c>
      <c r="AJ297">
        <v>11</v>
      </c>
      <c r="AK297">
        <v>50</v>
      </c>
      <c r="AL297">
        <v>1</v>
      </c>
      <c r="AM297">
        <v>9205</v>
      </c>
      <c r="AN297">
        <v>9249</v>
      </c>
      <c r="AO297">
        <v>9177</v>
      </c>
      <c r="AP297">
        <v>35</v>
      </c>
      <c r="AQ297">
        <v>0</v>
      </c>
    </row>
    <row r="298" spans="1:43">
      <c r="A298" s="27">
        <v>38282</v>
      </c>
      <c r="B298" s="27"/>
      <c r="C298">
        <v>4.7</v>
      </c>
      <c r="D298">
        <v>11.8</v>
      </c>
      <c r="E298">
        <v>-0.3</v>
      </c>
      <c r="F298">
        <v>42</v>
      </c>
      <c r="G298">
        <v>22</v>
      </c>
      <c r="H298">
        <v>8.9</v>
      </c>
      <c r="I298" s="10">
        <v>935</v>
      </c>
      <c r="J298">
        <v>1.8</v>
      </c>
      <c r="K298" s="2">
        <v>10</v>
      </c>
      <c r="L298" s="1">
        <f t="shared" si="76"/>
        <v>2.3562450394102528</v>
      </c>
      <c r="M298" s="1">
        <f t="shared" si="77"/>
        <v>62</v>
      </c>
      <c r="N298" s="1">
        <f t="shared" si="78"/>
        <v>0.85449106840682587</v>
      </c>
      <c r="O298" s="1">
        <f t="shared" si="93"/>
        <v>5.9792780519280997E-2</v>
      </c>
      <c r="P298" s="1">
        <f t="shared" si="79"/>
        <v>0.33762325616700939</v>
      </c>
      <c r="Q298">
        <f t="shared" si="80"/>
        <v>6.0740955062210755</v>
      </c>
      <c r="R298">
        <f t="shared" si="81"/>
        <v>11.582519436374975</v>
      </c>
      <c r="S298">
        <f t="shared" si="82"/>
        <v>1.5160365754417506</v>
      </c>
      <c r="T298">
        <v>0.2432</v>
      </c>
      <c r="U298" s="1">
        <f t="shared" si="83"/>
        <v>-0.21711907300110972</v>
      </c>
      <c r="V298" s="1">
        <v>296</v>
      </c>
      <c r="W298" s="1">
        <f t="shared" si="84"/>
        <v>16.126966328799405</v>
      </c>
      <c r="X298" s="1">
        <f t="shared" si="85"/>
        <v>33.024477179862195</v>
      </c>
      <c r="Y298" s="1">
        <f t="shared" si="86"/>
        <v>1.0122039294340854</v>
      </c>
      <c r="Z298" s="1">
        <f t="shared" si="94"/>
        <v>1.4060000000000001</v>
      </c>
      <c r="AA298" s="1">
        <f t="shared" si="87"/>
        <v>5.939265158774143E-2</v>
      </c>
      <c r="AB298" s="1">
        <f t="shared" si="88"/>
        <v>2.4899032999999999</v>
      </c>
      <c r="AC298" s="1">
        <f t="shared" si="89"/>
        <v>1.3463119353022994</v>
      </c>
      <c r="AF298" s="1">
        <f t="shared" si="90"/>
        <v>5.9448238437214176</v>
      </c>
      <c r="AG298" s="1">
        <f t="shared" si="91"/>
        <v>3.5023796677251369</v>
      </c>
      <c r="AH298" s="1">
        <f t="shared" si="92"/>
        <v>5.4658170429672648</v>
      </c>
      <c r="AI298">
        <v>2.9</v>
      </c>
      <c r="AJ298">
        <v>3</v>
      </c>
      <c r="AK298">
        <v>46</v>
      </c>
      <c r="AL298">
        <v>2</v>
      </c>
      <c r="AM298">
        <v>9159</v>
      </c>
      <c r="AN298">
        <v>9182</v>
      </c>
      <c r="AO298">
        <v>9140</v>
      </c>
      <c r="AP298">
        <v>34</v>
      </c>
      <c r="AQ298">
        <v>0</v>
      </c>
    </row>
    <row r="299" spans="1:43">
      <c r="A299" s="27">
        <v>38283</v>
      </c>
      <c r="B299" s="27"/>
      <c r="C299">
        <v>6.3</v>
      </c>
      <c r="D299">
        <v>11.3</v>
      </c>
      <c r="E299">
        <v>1.8</v>
      </c>
      <c r="F299">
        <v>34</v>
      </c>
      <c r="G299">
        <v>22</v>
      </c>
      <c r="H299">
        <v>8</v>
      </c>
      <c r="I299" s="10">
        <v>935</v>
      </c>
      <c r="J299">
        <v>2.2999999999999998</v>
      </c>
      <c r="K299" s="2">
        <v>10</v>
      </c>
      <c r="L299" s="1">
        <f t="shared" si="76"/>
        <v>2.8120367054210043</v>
      </c>
      <c r="M299" s="1">
        <f t="shared" si="77"/>
        <v>46</v>
      </c>
      <c r="N299" s="1">
        <f t="shared" si="78"/>
        <v>0.95502249025252561</v>
      </c>
      <c r="O299" s="1">
        <f t="shared" si="93"/>
        <v>6.5952457881619186E-2</v>
      </c>
      <c r="P299" s="1">
        <f t="shared" si="79"/>
        <v>0.30739323123238671</v>
      </c>
      <c r="Q299">
        <f t="shared" si="80"/>
        <v>5.6808127485253479</v>
      </c>
      <c r="R299">
        <f t="shared" si="81"/>
        <v>11.570699251576528</v>
      </c>
      <c r="S299">
        <f t="shared" si="82"/>
        <v>1.5144894308346242</v>
      </c>
      <c r="T299">
        <v>0.2432</v>
      </c>
      <c r="U299" s="1">
        <f t="shared" si="83"/>
        <v>-0.2230484006494978</v>
      </c>
      <c r="V299" s="1">
        <v>297</v>
      </c>
      <c r="W299" s="1">
        <f t="shared" si="84"/>
        <v>15.097062025938296</v>
      </c>
      <c r="X299" s="1">
        <f t="shared" si="85"/>
        <v>32.913459281975513</v>
      </c>
      <c r="Y299" s="1">
        <f t="shared" si="86"/>
        <v>1.0127294582672233</v>
      </c>
      <c r="Z299" s="1">
        <f t="shared" si="94"/>
        <v>0.60799999999999987</v>
      </c>
      <c r="AA299" s="1">
        <f t="shared" si="87"/>
        <v>5.9482897097305913E-2</v>
      </c>
      <c r="AB299" s="1">
        <f t="shared" si="88"/>
        <v>2.4861257000000001</v>
      </c>
      <c r="AC299" s="1">
        <f t="shared" si="89"/>
        <v>1.7202874728862712</v>
      </c>
      <c r="AF299" s="1">
        <f t="shared" si="90"/>
        <v>5.6231570260049262</v>
      </c>
      <c r="AG299" s="1">
        <f t="shared" si="91"/>
        <v>3.3551960411723414</v>
      </c>
      <c r="AH299" s="1">
        <f t="shared" si="92"/>
        <v>5.835407161457784</v>
      </c>
      <c r="AI299">
        <v>5.3</v>
      </c>
      <c r="AJ299">
        <v>9</v>
      </c>
      <c r="AK299">
        <v>68</v>
      </c>
      <c r="AL299">
        <v>11</v>
      </c>
      <c r="AM299">
        <v>9161</v>
      </c>
      <c r="AN299">
        <v>9168</v>
      </c>
      <c r="AO299">
        <v>9152</v>
      </c>
      <c r="AP299">
        <v>31</v>
      </c>
      <c r="AQ299">
        <v>0</v>
      </c>
    </row>
    <row r="300" spans="1:43">
      <c r="A300" s="27">
        <v>38284</v>
      </c>
      <c r="B300" s="27"/>
      <c r="C300">
        <v>6.5</v>
      </c>
      <c r="D300">
        <v>11.9</v>
      </c>
      <c r="E300">
        <v>2.2000000000000002</v>
      </c>
      <c r="F300">
        <v>35</v>
      </c>
      <c r="G300">
        <v>21</v>
      </c>
      <c r="H300">
        <v>7.9</v>
      </c>
      <c r="I300" s="10">
        <v>935</v>
      </c>
      <c r="J300">
        <v>2.1</v>
      </c>
      <c r="K300" s="2">
        <v>10</v>
      </c>
      <c r="L300" s="1">
        <f t="shared" si="76"/>
        <v>2.824263793297884</v>
      </c>
      <c r="M300" s="1">
        <f t="shared" si="77"/>
        <v>49</v>
      </c>
      <c r="N300" s="1">
        <f t="shared" si="78"/>
        <v>0.96829408068935052</v>
      </c>
      <c r="O300" s="1">
        <f t="shared" si="93"/>
        <v>6.6759308330853875E-2</v>
      </c>
      <c r="P300" s="1">
        <f t="shared" si="79"/>
        <v>0.32177859104467538</v>
      </c>
      <c r="Q300">
        <f t="shared" si="80"/>
        <v>5.6264960286047119</v>
      </c>
      <c r="R300">
        <f t="shared" si="81"/>
        <v>11.558978286704004</v>
      </c>
      <c r="S300">
        <f t="shared" si="82"/>
        <v>1.5129552731287965</v>
      </c>
      <c r="T300">
        <v>0.2432</v>
      </c>
      <c r="U300" s="1">
        <f t="shared" si="83"/>
        <v>-0.2289117432858126</v>
      </c>
      <c r="V300" s="1">
        <v>298</v>
      </c>
      <c r="W300" s="1">
        <f t="shared" si="84"/>
        <v>14.945790790887708</v>
      </c>
      <c r="X300" s="1">
        <f t="shared" si="85"/>
        <v>32.802559966343182</v>
      </c>
      <c r="Y300" s="1">
        <f t="shared" si="86"/>
        <v>1.013251221310268</v>
      </c>
      <c r="Z300" s="1">
        <f t="shared" si="94"/>
        <v>7.6000000000000068E-2</v>
      </c>
      <c r="AA300" s="1">
        <f t="shared" si="87"/>
        <v>5.9494197072949888E-2</v>
      </c>
      <c r="AB300" s="1">
        <f t="shared" si="88"/>
        <v>2.4856534999999997</v>
      </c>
      <c r="AC300" s="1">
        <f t="shared" si="89"/>
        <v>1.5706972578526825</v>
      </c>
      <c r="AF300" s="1">
        <f t="shared" si="90"/>
        <v>5.709889646666384</v>
      </c>
      <c r="AG300" s="1">
        <f t="shared" si="91"/>
        <v>3.3317761862997859</v>
      </c>
      <c r="AH300" s="1">
        <f t="shared" si="92"/>
        <v>6.158369333578352</v>
      </c>
      <c r="AI300">
        <v>4.0999999999999996</v>
      </c>
      <c r="AJ300">
        <v>11</v>
      </c>
      <c r="AK300">
        <v>64</v>
      </c>
      <c r="AL300">
        <v>11</v>
      </c>
      <c r="AM300">
        <v>9184</v>
      </c>
      <c r="AN300">
        <v>9204</v>
      </c>
      <c r="AO300">
        <v>9165</v>
      </c>
      <c r="AP300">
        <v>33</v>
      </c>
      <c r="AQ300">
        <v>0</v>
      </c>
    </row>
    <row r="301" spans="1:43">
      <c r="A301" s="27">
        <v>38285</v>
      </c>
      <c r="B301" s="27"/>
      <c r="C301">
        <v>6.4</v>
      </c>
      <c r="D301">
        <v>10.9</v>
      </c>
      <c r="E301">
        <v>3.3</v>
      </c>
      <c r="F301">
        <v>33</v>
      </c>
      <c r="G301">
        <v>21</v>
      </c>
      <c r="H301">
        <v>8.6</v>
      </c>
      <c r="I301" s="10">
        <v>935</v>
      </c>
      <c r="J301">
        <v>1.6</v>
      </c>
      <c r="K301" s="2">
        <v>10</v>
      </c>
      <c r="L301" s="1">
        <f t="shared" si="76"/>
        <v>2.7286421497069426</v>
      </c>
      <c r="M301" s="1">
        <f t="shared" si="77"/>
        <v>45</v>
      </c>
      <c r="N301" s="1">
        <f t="shared" si="78"/>
        <v>0.96163811340513428</v>
      </c>
      <c r="O301" s="1">
        <f t="shared" si="93"/>
        <v>6.6354833452308637E-2</v>
      </c>
      <c r="P301" s="1">
        <f t="shared" si="79"/>
        <v>0.31118515172833761</v>
      </c>
      <c r="Q301">
        <f t="shared" si="80"/>
        <v>6.09140896132027</v>
      </c>
      <c r="R301">
        <f t="shared" si="81"/>
        <v>11.547360155471736</v>
      </c>
      <c r="S301">
        <f t="shared" si="82"/>
        <v>1.5114345753235257</v>
      </c>
      <c r="T301">
        <v>0.2432</v>
      </c>
      <c r="U301" s="1">
        <f t="shared" si="83"/>
        <v>-0.23470736634153147</v>
      </c>
      <c r="V301" s="1">
        <v>299</v>
      </c>
      <c r="W301" s="1">
        <f t="shared" si="84"/>
        <v>15.666989461538137</v>
      </c>
      <c r="X301" s="1">
        <f t="shared" si="85"/>
        <v>32.691854615284406</v>
      </c>
      <c r="Y301" s="1">
        <f t="shared" si="86"/>
        <v>1.0137690642086463</v>
      </c>
      <c r="Z301" s="1">
        <f t="shared" si="94"/>
        <v>-3.7999999999999867E-2</v>
      </c>
      <c r="AA301" s="1">
        <f t="shared" si="87"/>
        <v>5.9488546548514321E-2</v>
      </c>
      <c r="AB301" s="1">
        <f t="shared" si="88"/>
        <v>2.4858895999999997</v>
      </c>
      <c r="AC301" s="1">
        <f t="shared" si="89"/>
        <v>1.1967217202687106</v>
      </c>
      <c r="AF301" s="1">
        <f t="shared" si="90"/>
        <v>5.0163699434979456</v>
      </c>
      <c r="AG301" s="1">
        <f t="shared" si="91"/>
        <v>3.403542764562963</v>
      </c>
      <c r="AH301" s="1">
        <f t="shared" si="92"/>
        <v>6.3870144900738133</v>
      </c>
      <c r="AI301">
        <v>3.7</v>
      </c>
      <c r="AJ301">
        <v>2</v>
      </c>
      <c r="AK301">
        <v>101</v>
      </c>
      <c r="AL301">
        <v>1</v>
      </c>
      <c r="AM301">
        <v>9207</v>
      </c>
      <c r="AN301">
        <v>9221</v>
      </c>
      <c r="AO301">
        <v>9188</v>
      </c>
      <c r="AP301">
        <v>31</v>
      </c>
      <c r="AQ301">
        <v>0</v>
      </c>
    </row>
    <row r="302" spans="1:43">
      <c r="A302" s="27">
        <v>38286</v>
      </c>
      <c r="B302" s="27"/>
      <c r="C302">
        <v>5.8</v>
      </c>
      <c r="D302">
        <v>10.7</v>
      </c>
      <c r="E302">
        <v>2.5</v>
      </c>
      <c r="F302">
        <v>33</v>
      </c>
      <c r="G302">
        <v>22</v>
      </c>
      <c r="H302">
        <v>7</v>
      </c>
      <c r="I302" s="10">
        <v>935</v>
      </c>
      <c r="J302">
        <v>1.3</v>
      </c>
      <c r="K302" s="2">
        <v>10</v>
      </c>
      <c r="L302" s="1">
        <f t="shared" si="76"/>
        <v>2.4533837294741119</v>
      </c>
      <c r="M302" s="1">
        <f t="shared" si="77"/>
        <v>44</v>
      </c>
      <c r="N302" s="1">
        <f t="shared" si="78"/>
        <v>0.92254223518646628</v>
      </c>
      <c r="O302" s="1">
        <f t="shared" si="93"/>
        <v>6.3971759260554498E-2</v>
      </c>
      <c r="P302" s="1">
        <f t="shared" si="79"/>
        <v>0.30252782505721343</v>
      </c>
      <c r="Q302">
        <f t="shared" si="80"/>
        <v>5.0953060391291292</v>
      </c>
      <c r="R302">
        <f t="shared" si="81"/>
        <v>11.535848513597754</v>
      </c>
      <c r="S302">
        <f t="shared" si="82"/>
        <v>1.5099278159159364</v>
      </c>
      <c r="T302">
        <v>0.2432</v>
      </c>
      <c r="U302" s="1">
        <f t="shared" si="83"/>
        <v>-0.2404335552817996</v>
      </c>
      <c r="V302" s="1">
        <v>300</v>
      </c>
      <c r="W302" s="1">
        <f t="shared" si="84"/>
        <v>13.883580323622057</v>
      </c>
      <c r="X302" s="1">
        <f t="shared" si="85"/>
        <v>32.581418959481425</v>
      </c>
      <c r="Y302" s="1">
        <f t="shared" si="86"/>
        <v>1.0142828337674918</v>
      </c>
      <c r="Z302" s="1">
        <f t="shared" si="94"/>
        <v>-0.2280000000000002</v>
      </c>
      <c r="AA302" s="1">
        <f t="shared" si="87"/>
        <v>5.9454665928974741E-2</v>
      </c>
      <c r="AB302" s="1">
        <f t="shared" si="88"/>
        <v>2.4873061999999999</v>
      </c>
      <c r="AC302" s="1">
        <f t="shared" si="89"/>
        <v>0.97233639771832736</v>
      </c>
      <c r="AF302" s="1">
        <f t="shared" si="90"/>
        <v>5.0642689237069138</v>
      </c>
      <c r="AG302" s="1">
        <f t="shared" si="91"/>
        <v>3.162211268218456</v>
      </c>
      <c r="AH302" s="1">
        <f t="shared" si="92"/>
        <v>5.8881356087803773</v>
      </c>
      <c r="AI302">
        <v>3</v>
      </c>
      <c r="AJ302">
        <v>2</v>
      </c>
      <c r="AK302">
        <v>51</v>
      </c>
      <c r="AL302">
        <v>16</v>
      </c>
      <c r="AM302">
        <v>9155</v>
      </c>
      <c r="AN302">
        <v>9195</v>
      </c>
      <c r="AO302">
        <v>9129</v>
      </c>
      <c r="AP302">
        <v>30</v>
      </c>
      <c r="AQ302">
        <v>0</v>
      </c>
    </row>
    <row r="303" spans="1:43">
      <c r="A303" s="27">
        <v>38287</v>
      </c>
      <c r="B303" s="27"/>
      <c r="C303">
        <v>5.7</v>
      </c>
      <c r="D303">
        <v>10.6</v>
      </c>
      <c r="E303">
        <v>2.6</v>
      </c>
      <c r="F303">
        <v>26</v>
      </c>
      <c r="G303">
        <v>18</v>
      </c>
      <c r="H303">
        <v>7.6</v>
      </c>
      <c r="I303" s="10">
        <v>935</v>
      </c>
      <c r="J303">
        <v>1.7</v>
      </c>
      <c r="K303" s="2">
        <v>10</v>
      </c>
      <c r="L303" s="1">
        <f t="shared" si="76"/>
        <v>2.659815281624295</v>
      </c>
      <c r="M303" s="1">
        <f t="shared" si="77"/>
        <v>34</v>
      </c>
      <c r="N303" s="1">
        <f t="shared" si="78"/>
        <v>0.91616430843021424</v>
      </c>
      <c r="O303" s="1">
        <f t="shared" si="93"/>
        <v>6.3581793695863059E-2</v>
      </c>
      <c r="P303" s="1">
        <f t="shared" si="79"/>
        <v>0.24032685345665722</v>
      </c>
      <c r="Q303">
        <f t="shared" si="80"/>
        <v>5.6428081912875312</v>
      </c>
      <c r="R303">
        <f t="shared" si="81"/>
        <v>11.524447057732436</v>
      </c>
      <c r="S303">
        <f t="shared" si="82"/>
        <v>1.5084354787607901</v>
      </c>
      <c r="T303">
        <v>0.2432</v>
      </c>
      <c r="U303" s="1">
        <f t="shared" si="83"/>
        <v>-0.24608861611264404</v>
      </c>
      <c r="V303" s="1">
        <v>301</v>
      </c>
      <c r="W303" s="1">
        <f t="shared" si="84"/>
        <v>14.495040358513991</v>
      </c>
      <c r="X303" s="1">
        <f t="shared" si="85"/>
        <v>32.471329001187186</v>
      </c>
      <c r="Y303" s="1">
        <f t="shared" si="86"/>
        <v>1.0147923779969659</v>
      </c>
      <c r="Z303" s="1">
        <f t="shared" si="94"/>
        <v>-3.7999999999999867E-2</v>
      </c>
      <c r="AA303" s="1">
        <f t="shared" si="87"/>
        <v>5.9449022910712968E-2</v>
      </c>
      <c r="AB303" s="1">
        <f t="shared" si="88"/>
        <v>2.4875422999999999</v>
      </c>
      <c r="AC303" s="1">
        <f t="shared" si="89"/>
        <v>1.2715168277855049</v>
      </c>
      <c r="AF303" s="1">
        <f t="shared" si="90"/>
        <v>4.9641026764560099</v>
      </c>
      <c r="AG303" s="1">
        <f t="shared" si="91"/>
        <v>3.1783950963284471</v>
      </c>
      <c r="AH303" s="1">
        <f t="shared" si="92"/>
        <v>5.7889862326877264</v>
      </c>
      <c r="AI303">
        <v>3.3</v>
      </c>
      <c r="AJ303">
        <v>10</v>
      </c>
      <c r="AK303">
        <v>43</v>
      </c>
      <c r="AL303">
        <v>10</v>
      </c>
      <c r="AM303">
        <v>9106</v>
      </c>
      <c r="AN303">
        <v>9132</v>
      </c>
      <c r="AO303">
        <v>9089</v>
      </c>
      <c r="AP303">
        <v>24</v>
      </c>
      <c r="AQ303">
        <v>0</v>
      </c>
    </row>
    <row r="304" spans="1:43">
      <c r="A304" s="27">
        <v>38288</v>
      </c>
      <c r="B304" s="27"/>
      <c r="C304">
        <v>5.9</v>
      </c>
      <c r="D304">
        <v>7.5</v>
      </c>
      <c r="E304">
        <v>3.4</v>
      </c>
      <c r="F304">
        <v>68</v>
      </c>
      <c r="G304">
        <v>28</v>
      </c>
      <c r="H304">
        <v>0</v>
      </c>
      <c r="I304" s="10">
        <v>935</v>
      </c>
      <c r="J304">
        <v>1.7</v>
      </c>
      <c r="K304" s="2">
        <v>10</v>
      </c>
      <c r="L304" s="1">
        <f t="shared" si="76"/>
        <v>1.5510040609328175</v>
      </c>
      <c r="M304" s="1">
        <f t="shared" si="77"/>
        <v>108</v>
      </c>
      <c r="N304" s="1">
        <f t="shared" si="78"/>
        <v>0.92895926237531279</v>
      </c>
      <c r="O304" s="1">
        <f t="shared" si="93"/>
        <v>6.4363771174871492E-2</v>
      </c>
      <c r="P304" s="1">
        <f t="shared" si="79"/>
        <v>0.56629137217533165</v>
      </c>
      <c r="Q304">
        <f t="shared" si="80"/>
        <v>0.69141802303319133</v>
      </c>
      <c r="R304">
        <f t="shared" si="81"/>
        <v>11.5131595241954</v>
      </c>
      <c r="S304">
        <f t="shared" si="82"/>
        <v>1.5069580529051572</v>
      </c>
      <c r="T304">
        <v>0.2432</v>
      </c>
      <c r="U304" s="1">
        <f t="shared" si="83"/>
        <v>-0.25167087588211318</v>
      </c>
      <c r="V304" s="1">
        <v>302</v>
      </c>
      <c r="W304" s="1">
        <f t="shared" si="84"/>
        <v>6.2296197304581673</v>
      </c>
      <c r="X304" s="1">
        <f t="shared" si="85"/>
        <v>32.361660937445023</v>
      </c>
      <c r="Y304" s="1">
        <f t="shared" si="86"/>
        <v>1.0152975461572193</v>
      </c>
      <c r="Z304" s="1">
        <f t="shared" si="94"/>
        <v>7.6000000000000068E-2</v>
      </c>
      <c r="AA304" s="1">
        <f t="shared" si="87"/>
        <v>5.9460310018631009E-2</v>
      </c>
      <c r="AB304" s="1">
        <f t="shared" si="88"/>
        <v>2.4870701</v>
      </c>
      <c r="AC304" s="1">
        <f t="shared" si="89"/>
        <v>1.2715168277855049</v>
      </c>
      <c r="AF304" s="1">
        <f t="shared" si="90"/>
        <v>3.5718968909786413</v>
      </c>
      <c r="AG304" s="1">
        <f t="shared" si="91"/>
        <v>2.2252402934458178</v>
      </c>
      <c r="AH304" s="1">
        <f t="shared" si="92"/>
        <v>3.5774588492641151</v>
      </c>
      <c r="AI304">
        <v>3.1</v>
      </c>
      <c r="AJ304">
        <v>15</v>
      </c>
      <c r="AK304">
        <v>55</v>
      </c>
      <c r="AL304">
        <v>2</v>
      </c>
      <c r="AM304">
        <v>9160</v>
      </c>
      <c r="AN304">
        <v>9176</v>
      </c>
      <c r="AO304">
        <v>9120</v>
      </c>
      <c r="AP304">
        <v>63</v>
      </c>
      <c r="AQ304">
        <v>15</v>
      </c>
    </row>
    <row r="305" spans="1:43">
      <c r="A305" s="27">
        <v>38289</v>
      </c>
      <c r="B305" s="27"/>
      <c r="C305">
        <v>2</v>
      </c>
      <c r="D305">
        <v>5.7</v>
      </c>
      <c r="E305">
        <v>0.2</v>
      </c>
      <c r="F305">
        <v>91</v>
      </c>
      <c r="G305">
        <v>86</v>
      </c>
      <c r="H305">
        <v>0</v>
      </c>
      <c r="I305" s="10">
        <v>935</v>
      </c>
      <c r="J305">
        <v>1.1000000000000001</v>
      </c>
      <c r="K305" s="2">
        <v>10</v>
      </c>
      <c r="L305" s="1">
        <f t="shared" si="76"/>
        <v>1.1691071695845521</v>
      </c>
      <c r="M305" s="1">
        <f t="shared" si="77"/>
        <v>96</v>
      </c>
      <c r="N305" s="1">
        <f t="shared" si="78"/>
        <v>0.70587248896856769</v>
      </c>
      <c r="O305" s="1">
        <f t="shared" si="93"/>
        <v>5.0514122448190674E-2</v>
      </c>
      <c r="P305" s="1">
        <f t="shared" si="79"/>
        <v>0.69152703573662722</v>
      </c>
      <c r="Q305">
        <f t="shared" si="80"/>
        <v>0.63563341954489738</v>
      </c>
      <c r="R305">
        <f t="shared" si="81"/>
        <v>11.501989687517296</v>
      </c>
      <c r="S305">
        <f t="shared" si="82"/>
        <v>1.5054960323975519</v>
      </c>
      <c r="T305">
        <v>0.2432</v>
      </c>
      <c r="U305" s="1">
        <f t="shared" si="83"/>
        <v>-0.25717868317519021</v>
      </c>
      <c r="V305" s="1">
        <v>303</v>
      </c>
      <c r="W305" s="1">
        <f t="shared" si="84"/>
        <v>6.2086045335594475</v>
      </c>
      <c r="X305" s="1">
        <f t="shared" si="85"/>
        <v>32.252491083425703</v>
      </c>
      <c r="Y305" s="1">
        <f t="shared" si="86"/>
        <v>1.0157981888029886</v>
      </c>
      <c r="Z305" s="1">
        <f t="shared" si="94"/>
        <v>-1.4820000000000002</v>
      </c>
      <c r="AA305" s="1">
        <f t="shared" si="87"/>
        <v>5.9240981647103265E-2</v>
      </c>
      <c r="AB305" s="1">
        <f t="shared" si="88"/>
        <v>2.4962779999999998</v>
      </c>
      <c r="AC305" s="1">
        <f t="shared" si="89"/>
        <v>0.82274618268473854</v>
      </c>
      <c r="AF305" s="1">
        <f t="shared" si="90"/>
        <v>3.4445907805706946</v>
      </c>
      <c r="AG305" s="1">
        <f t="shared" si="91"/>
        <v>2.1455886519502045</v>
      </c>
      <c r="AH305" s="1">
        <f t="shared" si="92"/>
        <v>4.0912297778841555</v>
      </c>
      <c r="AI305">
        <v>5.3</v>
      </c>
      <c r="AJ305">
        <v>14</v>
      </c>
      <c r="AK305">
        <v>74</v>
      </c>
      <c r="AL305">
        <v>14</v>
      </c>
      <c r="AM305">
        <v>9169</v>
      </c>
      <c r="AN305">
        <v>9193</v>
      </c>
      <c r="AO305">
        <v>9138</v>
      </c>
      <c r="AP305">
        <v>65</v>
      </c>
      <c r="AQ305">
        <v>40</v>
      </c>
    </row>
    <row r="306" spans="1:43">
      <c r="A306" s="27">
        <v>38290</v>
      </c>
      <c r="B306" s="27"/>
      <c r="C306">
        <v>3.3</v>
      </c>
      <c r="D306">
        <v>9.1999999999999993</v>
      </c>
      <c r="E306">
        <v>-0.4</v>
      </c>
      <c r="F306">
        <v>76</v>
      </c>
      <c r="G306">
        <v>43</v>
      </c>
      <c r="H306">
        <v>7.4</v>
      </c>
      <c r="I306" s="10">
        <v>935</v>
      </c>
      <c r="J306">
        <v>2.1</v>
      </c>
      <c r="K306" s="2">
        <v>10</v>
      </c>
      <c r="L306" s="1">
        <f t="shared" si="76"/>
        <v>1.8044065298336254</v>
      </c>
      <c r="M306" s="1">
        <f t="shared" si="77"/>
        <v>109</v>
      </c>
      <c r="N306" s="1">
        <f t="shared" si="78"/>
        <v>0.77430610767805441</v>
      </c>
      <c r="O306" s="1">
        <f t="shared" si="93"/>
        <v>5.4814239499351276E-2</v>
      </c>
      <c r="P306" s="1">
        <f t="shared" si="79"/>
        <v>0.57369488142211567</v>
      </c>
      <c r="Q306">
        <f t="shared" si="80"/>
        <v>4.6215605660206016</v>
      </c>
      <c r="R306">
        <f t="shared" si="81"/>
        <v>11.490941358783555</v>
      </c>
      <c r="S306">
        <f t="shared" si="82"/>
        <v>1.504049916071146</v>
      </c>
      <c r="T306">
        <v>0.2432</v>
      </c>
      <c r="U306" s="1">
        <f t="shared" si="83"/>
        <v>-0.26261040860233603</v>
      </c>
      <c r="V306" s="1">
        <v>304</v>
      </c>
      <c r="W306" s="1">
        <f t="shared" si="84"/>
        <v>14.157278434203159</v>
      </c>
      <c r="X306" s="1">
        <f t="shared" si="85"/>
        <v>32.14389579598393</v>
      </c>
      <c r="Y306" s="1">
        <f t="shared" si="86"/>
        <v>1.0162941578278042</v>
      </c>
      <c r="Z306" s="1">
        <f t="shared" si="94"/>
        <v>0.49399999999999994</v>
      </c>
      <c r="AA306" s="1">
        <f t="shared" si="87"/>
        <v>5.9313911099406813E-2</v>
      </c>
      <c r="AB306" s="1">
        <f t="shared" si="88"/>
        <v>2.4932086999999998</v>
      </c>
      <c r="AC306" s="1">
        <f t="shared" si="89"/>
        <v>1.5706972578526825</v>
      </c>
      <c r="AF306" s="1">
        <f t="shared" si="90"/>
        <v>4.8333074228372093</v>
      </c>
      <c r="AG306" s="1">
        <f t="shared" si="91"/>
        <v>3.3207224639047586</v>
      </c>
      <c r="AH306" s="1">
        <f t="shared" si="92"/>
        <v>5.4716978808563104</v>
      </c>
      <c r="AI306">
        <v>4.4000000000000004</v>
      </c>
      <c r="AJ306">
        <v>11</v>
      </c>
      <c r="AK306">
        <v>63</v>
      </c>
      <c r="AL306">
        <v>11</v>
      </c>
      <c r="AM306">
        <v>9162</v>
      </c>
      <c r="AN306">
        <v>9195</v>
      </c>
      <c r="AO306">
        <v>9137</v>
      </c>
      <c r="AP306">
        <v>58</v>
      </c>
      <c r="AQ306">
        <v>32700</v>
      </c>
    </row>
    <row r="307" spans="1:43">
      <c r="A307" s="27">
        <v>38291</v>
      </c>
      <c r="B307" s="27"/>
      <c r="C307">
        <v>4.2</v>
      </c>
      <c r="D307">
        <v>9.6</v>
      </c>
      <c r="E307">
        <v>0.3</v>
      </c>
      <c r="F307">
        <v>81</v>
      </c>
      <c r="G307">
        <v>51</v>
      </c>
      <c r="H307">
        <v>3.7</v>
      </c>
      <c r="I307" s="10">
        <v>935</v>
      </c>
      <c r="J307">
        <v>1.4</v>
      </c>
      <c r="K307" s="2">
        <v>10</v>
      </c>
      <c r="L307" s="1">
        <f t="shared" si="76"/>
        <v>1.483835155711509</v>
      </c>
      <c r="M307" s="1">
        <f t="shared" si="77"/>
        <v>111</v>
      </c>
      <c r="N307" s="1">
        <f t="shared" si="78"/>
        <v>0.82505065566727931</v>
      </c>
      <c r="O307" s="1">
        <f t="shared" si="93"/>
        <v>5.7972001884778294E-2</v>
      </c>
      <c r="P307" s="1">
        <f t="shared" si="79"/>
        <v>0.65151592235329414</v>
      </c>
      <c r="Q307">
        <f t="shared" si="80"/>
        <v>2.593898823576025</v>
      </c>
      <c r="R307">
        <f t="shared" si="81"/>
        <v>11.480018383777603</v>
      </c>
      <c r="S307">
        <f t="shared" si="82"/>
        <v>1.5026202073007333</v>
      </c>
      <c r="T307">
        <v>0.2432</v>
      </c>
      <c r="U307" s="1">
        <f t="shared" si="83"/>
        <v>-0.26796444528151608</v>
      </c>
      <c r="V307" s="1">
        <v>305</v>
      </c>
      <c r="W307" s="1">
        <f t="shared" si="84"/>
        <v>10.14210702789692</v>
      </c>
      <c r="X307" s="1">
        <f t="shared" si="85"/>
        <v>32.035951397534404</v>
      </c>
      <c r="Y307" s="1">
        <f t="shared" si="86"/>
        <v>1.0167853065078074</v>
      </c>
      <c r="Z307" s="1">
        <f t="shared" si="94"/>
        <v>0.34200000000000014</v>
      </c>
      <c r="AA307" s="1">
        <f t="shared" si="87"/>
        <v>5.9364505996975153E-2</v>
      </c>
      <c r="AB307" s="1">
        <f t="shared" si="88"/>
        <v>2.4910837999999997</v>
      </c>
      <c r="AC307" s="1">
        <f t="shared" si="89"/>
        <v>1.0471315052351216</v>
      </c>
      <c r="AF307" s="1">
        <f t="shared" si="90"/>
        <v>4.9434439824333154</v>
      </c>
      <c r="AG307" s="1">
        <f t="shared" si="91"/>
        <v>2.7670321710487382</v>
      </c>
      <c r="AH307" s="1">
        <f t="shared" si="92"/>
        <v>4.4860332658803221</v>
      </c>
      <c r="AI307">
        <v>2.6</v>
      </c>
      <c r="AJ307">
        <v>4</v>
      </c>
      <c r="AK307">
        <v>39</v>
      </c>
      <c r="AL307">
        <v>1</v>
      </c>
      <c r="AM307">
        <v>9149</v>
      </c>
      <c r="AN307">
        <v>9165</v>
      </c>
      <c r="AO307">
        <v>9137</v>
      </c>
      <c r="AP307">
        <v>66</v>
      </c>
      <c r="AQ307">
        <v>0</v>
      </c>
    </row>
    <row r="308" spans="1:43">
      <c r="A308" s="27">
        <v>38292</v>
      </c>
      <c r="B308" s="27"/>
      <c r="C308">
        <v>4.8</v>
      </c>
      <c r="D308">
        <v>14</v>
      </c>
      <c r="E308">
        <v>1.4</v>
      </c>
      <c r="F308">
        <v>73</v>
      </c>
      <c r="G308">
        <v>24</v>
      </c>
      <c r="H308">
        <v>7.8</v>
      </c>
      <c r="I308" s="10">
        <v>935</v>
      </c>
      <c r="J308">
        <v>1.5</v>
      </c>
      <c r="K308" s="2">
        <v>10</v>
      </c>
      <c r="L308" s="1">
        <f t="shared" si="76"/>
        <v>1.9863518017062458</v>
      </c>
      <c r="M308" s="1">
        <f t="shared" si="77"/>
        <v>122</v>
      </c>
      <c r="N308" s="1">
        <f t="shared" si="78"/>
        <v>0.86048907931200158</v>
      </c>
      <c r="O308" s="1">
        <f t="shared" si="93"/>
        <v>6.0162758143208608E-2</v>
      </c>
      <c r="P308" s="1">
        <f t="shared" si="79"/>
        <v>0.60433548712453966</v>
      </c>
      <c r="Q308">
        <f t="shared" si="80"/>
        <v>5.0225424606517768</v>
      </c>
      <c r="R308">
        <f t="shared" si="81"/>
        <v>11.469224640921551</v>
      </c>
      <c r="S308">
        <f t="shared" si="82"/>
        <v>1.5012074137331874</v>
      </c>
      <c r="T308">
        <v>0.2432</v>
      </c>
      <c r="U308" s="1">
        <f t="shared" si="83"/>
        <v>-0.27323920931356771</v>
      </c>
      <c r="V308" s="1">
        <v>306</v>
      </c>
      <c r="W308" s="1">
        <f t="shared" si="84"/>
        <v>14.506217709775164</v>
      </c>
      <c r="X308" s="1">
        <f t="shared" si="85"/>
        <v>31.928734100344304</v>
      </c>
      <c r="Y308" s="1">
        <f t="shared" si="86"/>
        <v>1.0172714895451549</v>
      </c>
      <c r="Z308" s="1">
        <f t="shared" si="94"/>
        <v>0.22799999999999987</v>
      </c>
      <c r="AA308" s="1">
        <f t="shared" si="87"/>
        <v>5.9398283908816261E-2</v>
      </c>
      <c r="AB308" s="1">
        <f t="shared" si="88"/>
        <v>2.4896672</v>
      </c>
      <c r="AC308" s="1">
        <f t="shared" si="89"/>
        <v>1.1219266127519161</v>
      </c>
      <c r="AF308" s="1">
        <f t="shared" si="90"/>
        <v>5.8911929600437878</v>
      </c>
      <c r="AG308" s="1">
        <f t="shared" si="91"/>
        <v>3.3401821469966584</v>
      </c>
      <c r="AH308" s="1">
        <f t="shared" si="92"/>
        <v>5.868359348530233</v>
      </c>
      <c r="AI308">
        <v>4.5999999999999996</v>
      </c>
      <c r="AJ308">
        <v>5</v>
      </c>
      <c r="AK308">
        <v>68</v>
      </c>
      <c r="AL308">
        <v>4</v>
      </c>
      <c r="AM308">
        <v>9092</v>
      </c>
      <c r="AN308">
        <v>9138</v>
      </c>
      <c r="AO308">
        <v>9057</v>
      </c>
      <c r="AP308">
        <v>61</v>
      </c>
      <c r="AQ308">
        <v>0</v>
      </c>
    </row>
    <row r="309" spans="1:43">
      <c r="A309" s="27">
        <v>38293</v>
      </c>
      <c r="B309" s="27"/>
      <c r="C309">
        <v>1.9</v>
      </c>
      <c r="D309">
        <v>8.1</v>
      </c>
      <c r="E309">
        <v>0.4</v>
      </c>
      <c r="F309">
        <v>79</v>
      </c>
      <c r="G309">
        <v>44</v>
      </c>
      <c r="H309">
        <v>0</v>
      </c>
      <c r="I309" s="10">
        <v>935</v>
      </c>
      <c r="J309">
        <v>1.8</v>
      </c>
      <c r="K309" s="2">
        <v>10</v>
      </c>
      <c r="L309" s="1">
        <f t="shared" si="76"/>
        <v>1.1832503486007069</v>
      </c>
      <c r="M309" s="1">
        <f t="shared" si="77"/>
        <v>114</v>
      </c>
      <c r="N309" s="1">
        <f t="shared" si="78"/>
        <v>0.70083680221327738</v>
      </c>
      <c r="O309" s="1">
        <f t="shared" si="93"/>
        <v>5.0195698584712595E-2</v>
      </c>
      <c r="P309" s="1">
        <f t="shared" si="79"/>
        <v>0.59623905035896596</v>
      </c>
      <c r="Q309">
        <f t="shared" si="80"/>
        <v>0.67217042157326889</v>
      </c>
      <c r="R309">
        <f t="shared" si="81"/>
        <v>11.458564039012943</v>
      </c>
      <c r="S309">
        <f t="shared" si="82"/>
        <v>1.4998120469912231</v>
      </c>
      <c r="T309">
        <v>0.2432</v>
      </c>
      <c r="U309" s="1">
        <f t="shared" si="83"/>
        <v>-0.27843314025077076</v>
      </c>
      <c r="V309" s="1">
        <v>307</v>
      </c>
      <c r="W309" s="1">
        <f t="shared" si="84"/>
        <v>6.1257965867822737</v>
      </c>
      <c r="X309" s="1">
        <f t="shared" si="85"/>
        <v>31.822319931336487</v>
      </c>
      <c r="Y309" s="1">
        <f t="shared" si="86"/>
        <v>1.0177525631110025</v>
      </c>
      <c r="Z309" s="1">
        <f t="shared" si="94"/>
        <v>-1.1019999999999999</v>
      </c>
      <c r="AA309" s="1">
        <f t="shared" si="87"/>
        <v>5.9235379116852435E-2</v>
      </c>
      <c r="AB309" s="1">
        <f t="shared" si="88"/>
        <v>2.4965140999999997</v>
      </c>
      <c r="AC309" s="1">
        <f t="shared" si="89"/>
        <v>1.3463119353022994</v>
      </c>
      <c r="AF309" s="1">
        <f t="shared" si="90"/>
        <v>4.0010249761810783</v>
      </c>
      <c r="AG309" s="1">
        <f t="shared" si="91"/>
        <v>2.108797961745402</v>
      </c>
      <c r="AH309" s="1">
        <f t="shared" si="92"/>
        <v>3.7888773905669697</v>
      </c>
      <c r="AI309">
        <v>3.4</v>
      </c>
      <c r="AJ309">
        <v>7</v>
      </c>
      <c r="AK309">
        <v>84</v>
      </c>
      <c r="AL309">
        <v>9</v>
      </c>
      <c r="AM309">
        <v>9130</v>
      </c>
      <c r="AN309">
        <v>9149</v>
      </c>
      <c r="AO309">
        <v>9060</v>
      </c>
      <c r="AP309">
        <v>55</v>
      </c>
      <c r="AQ309">
        <v>32700</v>
      </c>
    </row>
    <row r="310" spans="1:43">
      <c r="A310" s="27">
        <v>38294</v>
      </c>
      <c r="B310" s="27"/>
      <c r="C310">
        <v>0.3</v>
      </c>
      <c r="D310">
        <v>3.8</v>
      </c>
      <c r="E310">
        <v>-0.5</v>
      </c>
      <c r="F310">
        <v>92</v>
      </c>
      <c r="G310">
        <v>75</v>
      </c>
      <c r="H310">
        <v>0.5</v>
      </c>
      <c r="I310" s="10">
        <v>935</v>
      </c>
      <c r="J310">
        <v>1.4</v>
      </c>
      <c r="K310" s="2">
        <v>10</v>
      </c>
      <c r="L310" s="1">
        <f t="shared" si="76"/>
        <v>0.94044847121230957</v>
      </c>
      <c r="M310" s="1">
        <f t="shared" si="77"/>
        <v>109</v>
      </c>
      <c r="N310" s="1">
        <f t="shared" si="78"/>
        <v>0.62446951587741306</v>
      </c>
      <c r="O310" s="1">
        <f t="shared" si="93"/>
        <v>4.533048066356675E-2</v>
      </c>
      <c r="P310" s="1">
        <f t="shared" si="79"/>
        <v>0.62187582279326259</v>
      </c>
      <c r="Q310">
        <f t="shared" si="80"/>
        <v>0.89210713033120304</v>
      </c>
      <c r="R310">
        <f t="shared" si="81"/>
        <v>11.44804051475662</v>
      </c>
      <c r="S310">
        <f t="shared" si="82"/>
        <v>1.4984346223503431</v>
      </c>
      <c r="T310">
        <v>0.2432</v>
      </c>
      <c r="U310" s="1">
        <f t="shared" si="83"/>
        <v>-0.28354470155847794</v>
      </c>
      <c r="V310" s="1">
        <v>308</v>
      </c>
      <c r="W310" s="1">
        <f t="shared" si="84"/>
        <v>6.6388021017034804</v>
      </c>
      <c r="X310" s="1">
        <f t="shared" si="85"/>
        <v>31.716784657494319</v>
      </c>
      <c r="Y310" s="1">
        <f t="shared" si="86"/>
        <v>1.0182283848880556</v>
      </c>
      <c r="Z310" s="1">
        <f t="shared" si="94"/>
        <v>-0.60799999999999998</v>
      </c>
      <c r="AA310" s="1">
        <f t="shared" si="87"/>
        <v>5.9145882532053211E-2</v>
      </c>
      <c r="AB310" s="1">
        <f t="shared" si="88"/>
        <v>2.5002917</v>
      </c>
      <c r="AC310" s="1">
        <f t="shared" si="89"/>
        <v>1.0471315052351216</v>
      </c>
      <c r="AF310" s="1">
        <f t="shared" si="90"/>
        <v>2.7379769787945212</v>
      </c>
      <c r="AG310" s="1">
        <f t="shared" si="91"/>
        <v>2.1566948467265878</v>
      </c>
      <c r="AH310" s="1">
        <f t="shared" si="92"/>
        <v>3.4740617358488124</v>
      </c>
      <c r="AI310">
        <v>2.7</v>
      </c>
      <c r="AJ310">
        <v>4</v>
      </c>
      <c r="AK310">
        <v>41</v>
      </c>
      <c r="AL310">
        <v>1</v>
      </c>
      <c r="AM310">
        <v>9156</v>
      </c>
      <c r="AN310">
        <v>9179</v>
      </c>
      <c r="AO310">
        <v>9119</v>
      </c>
      <c r="AP310">
        <v>58</v>
      </c>
      <c r="AQ310">
        <v>48</v>
      </c>
    </row>
    <row r="311" spans="1:43">
      <c r="A311" s="27">
        <v>38295</v>
      </c>
      <c r="B311" s="27"/>
      <c r="C311">
        <v>0.3</v>
      </c>
      <c r="D311">
        <v>1.7</v>
      </c>
      <c r="E311">
        <v>-1</v>
      </c>
      <c r="F311">
        <v>95</v>
      </c>
      <c r="G311">
        <v>86</v>
      </c>
      <c r="H311">
        <v>0</v>
      </c>
      <c r="I311" s="10">
        <v>935</v>
      </c>
      <c r="J311">
        <v>1.6</v>
      </c>
      <c r="K311" s="2">
        <v>10</v>
      </c>
      <c r="L311" s="1">
        <f t="shared" si="76"/>
        <v>0.84229698845550016</v>
      </c>
      <c r="M311" s="1">
        <f t="shared" si="77"/>
        <v>104</v>
      </c>
      <c r="N311" s="1">
        <f t="shared" si="78"/>
        <v>0.62446951587741306</v>
      </c>
      <c r="O311" s="1">
        <f t="shared" si="93"/>
        <v>4.533048066356675E-2</v>
      </c>
      <c r="P311" s="1">
        <f t="shared" si="79"/>
        <v>0.59239768094374923</v>
      </c>
      <c r="Q311">
        <f t="shared" si="80"/>
        <v>0.63545321447229675</v>
      </c>
      <c r="R311">
        <f t="shared" si="81"/>
        <v>11.437658030091509</v>
      </c>
      <c r="S311">
        <f t="shared" si="82"/>
        <v>1.4970756583889411</v>
      </c>
      <c r="T311">
        <v>0.2432</v>
      </c>
      <c r="U311" s="1">
        <f t="shared" si="83"/>
        <v>-0.28857238106967259</v>
      </c>
      <c r="V311" s="1">
        <v>309</v>
      </c>
      <c r="W311" s="1">
        <f t="shared" si="84"/>
        <v>6.0853492145515107</v>
      </c>
      <c r="X311" s="1">
        <f t="shared" si="85"/>
        <v>31.6122037119559</v>
      </c>
      <c r="Y311" s="1">
        <f t="shared" si="86"/>
        <v>1.0186988141126696</v>
      </c>
      <c r="Z311" s="1">
        <f t="shared" si="94"/>
        <v>0</v>
      </c>
      <c r="AA311" s="1">
        <f t="shared" si="87"/>
        <v>5.9145882532053211E-2</v>
      </c>
      <c r="AB311" s="1">
        <f t="shared" si="88"/>
        <v>2.5002917</v>
      </c>
      <c r="AC311" s="1">
        <f t="shared" si="89"/>
        <v>1.1967217202687106</v>
      </c>
      <c r="AF311" s="1">
        <f t="shared" si="90"/>
        <v>2.1624350143086457</v>
      </c>
      <c r="AG311" s="1">
        <f t="shared" si="91"/>
        <v>2.0709199440228927</v>
      </c>
      <c r="AH311" s="1">
        <f t="shared" si="92"/>
        <v>2.9794152580925704</v>
      </c>
      <c r="AI311">
        <v>3.6</v>
      </c>
      <c r="AJ311">
        <v>10</v>
      </c>
      <c r="AK311">
        <v>47</v>
      </c>
      <c r="AL311">
        <v>11</v>
      </c>
      <c r="AM311">
        <v>9149</v>
      </c>
      <c r="AN311">
        <v>9183</v>
      </c>
      <c r="AO311">
        <v>9121</v>
      </c>
      <c r="AP311">
        <v>60</v>
      </c>
      <c r="AQ311">
        <v>0</v>
      </c>
    </row>
    <row r="312" spans="1:43">
      <c r="A312" s="27">
        <v>38296</v>
      </c>
      <c r="B312" s="27"/>
      <c r="C312">
        <v>3.3</v>
      </c>
      <c r="D312">
        <v>11.6</v>
      </c>
      <c r="E312">
        <v>-1.2</v>
      </c>
      <c r="F312">
        <v>82</v>
      </c>
      <c r="G312">
        <v>46</v>
      </c>
      <c r="H312">
        <v>6.1</v>
      </c>
      <c r="I312" s="10">
        <v>935</v>
      </c>
      <c r="J312">
        <v>1.9</v>
      </c>
      <c r="K312" s="2">
        <v>10</v>
      </c>
      <c r="L312" s="1">
        <f t="shared" si="76"/>
        <v>1.4260676714483198</v>
      </c>
      <c r="M312" s="1">
        <f t="shared" si="77"/>
        <v>118</v>
      </c>
      <c r="N312" s="1">
        <f t="shared" si="78"/>
        <v>0.77430610767805441</v>
      </c>
      <c r="O312" s="1">
        <f t="shared" si="93"/>
        <v>5.4814239499351276E-2</v>
      </c>
      <c r="P312" s="1">
        <f t="shared" si="79"/>
        <v>0.64447839245605931</v>
      </c>
      <c r="Q312">
        <f t="shared" si="80"/>
        <v>3.8898742724868374</v>
      </c>
      <c r="R312">
        <f t="shared" si="81"/>
        <v>11.427420569312661</v>
      </c>
      <c r="S312">
        <f t="shared" si="82"/>
        <v>1.4957356766116048</v>
      </c>
      <c r="T312">
        <v>0.2432</v>
      </c>
      <c r="U312" s="1">
        <f t="shared" si="83"/>
        <v>-0.29351469143231679</v>
      </c>
      <c r="V312" s="1">
        <v>310</v>
      </c>
      <c r="W312" s="1">
        <f t="shared" si="84"/>
        <v>12.540898697388728</v>
      </c>
      <c r="X312" s="1">
        <f t="shared" si="85"/>
        <v>31.508652120881838</v>
      </c>
      <c r="Y312" s="1">
        <f t="shared" si="86"/>
        <v>1.019163711616494</v>
      </c>
      <c r="Z312" s="1">
        <f t="shared" si="94"/>
        <v>1.1400000000000001</v>
      </c>
      <c r="AA312" s="1">
        <f t="shared" si="87"/>
        <v>5.9313911099406813E-2</v>
      </c>
      <c r="AB312" s="1">
        <f t="shared" si="88"/>
        <v>2.4932086999999998</v>
      </c>
      <c r="AC312" s="1">
        <f t="shared" si="89"/>
        <v>1.4211070428190937</v>
      </c>
      <c r="AF312" s="1">
        <f t="shared" si="90"/>
        <v>5.4707277339077738</v>
      </c>
      <c r="AG312" s="1">
        <f t="shared" si="91"/>
        <v>3.0650460587966459</v>
      </c>
      <c r="AH312" s="1">
        <f t="shared" si="92"/>
        <v>4.5453814228619187</v>
      </c>
      <c r="AI312">
        <v>4.9000000000000004</v>
      </c>
      <c r="AJ312">
        <v>11</v>
      </c>
      <c r="AK312">
        <v>78</v>
      </c>
      <c r="AL312">
        <v>10</v>
      </c>
      <c r="AM312">
        <v>9094</v>
      </c>
      <c r="AN312">
        <v>9135</v>
      </c>
      <c r="AO312">
        <v>9069</v>
      </c>
      <c r="AP312">
        <v>61</v>
      </c>
      <c r="AQ312">
        <v>0</v>
      </c>
    </row>
    <row r="313" spans="1:43">
      <c r="A313" s="27">
        <v>38297</v>
      </c>
      <c r="B313" s="27"/>
      <c r="C313">
        <v>2.8</v>
      </c>
      <c r="D313">
        <v>5.2</v>
      </c>
      <c r="E313">
        <v>1.8</v>
      </c>
      <c r="F313">
        <v>76</v>
      </c>
      <c r="G313">
        <v>56</v>
      </c>
      <c r="H313">
        <v>3</v>
      </c>
      <c r="I313" s="10">
        <v>935</v>
      </c>
      <c r="J313">
        <v>2.2000000000000002</v>
      </c>
      <c r="K313" s="2">
        <v>10</v>
      </c>
      <c r="L313" s="1">
        <f t="shared" si="76"/>
        <v>1.4287890569903618</v>
      </c>
      <c r="M313" s="1">
        <f t="shared" si="77"/>
        <v>96</v>
      </c>
      <c r="N313" s="1">
        <f t="shared" si="78"/>
        <v>0.74732216909166049</v>
      </c>
      <c r="O313" s="1">
        <f t="shared" si="93"/>
        <v>5.3124578783163963E-2</v>
      </c>
      <c r="P313" s="1">
        <f t="shared" si="79"/>
        <v>0.58175891696467885</v>
      </c>
      <c r="Q313">
        <f t="shared" si="80"/>
        <v>2.2480142324830981</v>
      </c>
      <c r="R313">
        <f t="shared" si="81"/>
        <v>11.41733213598962</v>
      </c>
      <c r="S313">
        <f t="shared" si="82"/>
        <v>1.4944152010457619</v>
      </c>
      <c r="T313">
        <v>0.2432</v>
      </c>
      <c r="U313" s="1">
        <f t="shared" si="83"/>
        <v>-0.29837017054935894</v>
      </c>
      <c r="V313" s="1">
        <v>311</v>
      </c>
      <c r="W313" s="1">
        <f t="shared" si="84"/>
        <v>9.2228083833159076</v>
      </c>
      <c r="X313" s="1">
        <f t="shared" si="85"/>
        <v>31.406204431177574</v>
      </c>
      <c r="Y313" s="1">
        <f t="shared" si="86"/>
        <v>1.0196229398676417</v>
      </c>
      <c r="Z313" s="1">
        <f t="shared" si="94"/>
        <v>-0.19</v>
      </c>
      <c r="AA313" s="1">
        <f t="shared" si="87"/>
        <v>5.9285840070213432E-2</v>
      </c>
      <c r="AB313" s="1">
        <f t="shared" si="88"/>
        <v>2.4943892000000001</v>
      </c>
      <c r="AC313" s="1">
        <f t="shared" si="89"/>
        <v>1.6454923653694771</v>
      </c>
      <c r="AF313" s="1">
        <f t="shared" si="90"/>
        <v>2.7437843093349561</v>
      </c>
      <c r="AG313" s="1">
        <f t="shared" si="91"/>
        <v>2.5691155095906817</v>
      </c>
      <c r="AH313" s="1">
        <f t="shared" si="92"/>
        <v>4.2664159672129784</v>
      </c>
      <c r="AI313">
        <v>5.8</v>
      </c>
      <c r="AJ313">
        <v>1</v>
      </c>
      <c r="AK313">
        <v>108</v>
      </c>
      <c r="AL313">
        <v>1</v>
      </c>
      <c r="AM313">
        <v>9158</v>
      </c>
      <c r="AN313">
        <v>9182</v>
      </c>
      <c r="AO313">
        <v>9062</v>
      </c>
      <c r="AP313">
        <v>57</v>
      </c>
      <c r="AQ313">
        <v>5</v>
      </c>
    </row>
    <row r="314" spans="1:43">
      <c r="A314" s="27">
        <v>38298</v>
      </c>
      <c r="B314" s="27"/>
      <c r="C314">
        <v>2.7</v>
      </c>
      <c r="D314">
        <v>6.3</v>
      </c>
      <c r="E314">
        <v>-0.2</v>
      </c>
      <c r="F314">
        <v>73</v>
      </c>
      <c r="G314">
        <v>54</v>
      </c>
      <c r="H314">
        <v>5.6</v>
      </c>
      <c r="I314" s="10">
        <v>935</v>
      </c>
      <c r="J314">
        <v>2.4</v>
      </c>
      <c r="K314" s="2">
        <v>10</v>
      </c>
      <c r="L314" s="1">
        <f t="shared" si="76"/>
        <v>1.6934262801345763</v>
      </c>
      <c r="M314" s="1">
        <f t="shared" si="77"/>
        <v>92</v>
      </c>
      <c r="N314" s="1">
        <f t="shared" si="78"/>
        <v>0.74202613073523482</v>
      </c>
      <c r="O314" s="1">
        <f t="shared" si="93"/>
        <v>5.2792067426267228E-2</v>
      </c>
      <c r="P314" s="1">
        <f t="shared" si="79"/>
        <v>0.53485135524479754</v>
      </c>
      <c r="Q314">
        <f t="shared" si="80"/>
        <v>3.6663365618850028</v>
      </c>
      <c r="R314">
        <f t="shared" si="81"/>
        <v>11.407396749682921</v>
      </c>
      <c r="S314">
        <f t="shared" si="82"/>
        <v>1.4931147578119006</v>
      </c>
      <c r="T314">
        <v>0.2432</v>
      </c>
      <c r="U314" s="1">
        <f t="shared" si="83"/>
        <v>-0.30313738201126988</v>
      </c>
      <c r="V314" s="1">
        <v>312</v>
      </c>
      <c r="W314" s="1">
        <f t="shared" si="84"/>
        <v>11.942838092637455</v>
      </c>
      <c r="X314" s="1">
        <f t="shared" si="85"/>
        <v>31.304934639146978</v>
      </c>
      <c r="Y314" s="1">
        <f t="shared" si="86"/>
        <v>1.0200763630113763</v>
      </c>
      <c r="Z314" s="1">
        <f t="shared" si="94"/>
        <v>-3.7999999999999867E-2</v>
      </c>
      <c r="AA314" s="1">
        <f t="shared" si="87"/>
        <v>5.9280229052462358E-2</v>
      </c>
      <c r="AB314" s="1">
        <f t="shared" si="88"/>
        <v>2.4946253</v>
      </c>
      <c r="AC314" s="1">
        <f t="shared" si="89"/>
        <v>1.7950825804030659</v>
      </c>
      <c r="AF314" s="1">
        <f t="shared" si="90"/>
        <v>3.7631469414685497</v>
      </c>
      <c r="AG314" s="1">
        <f t="shared" si="91"/>
        <v>2.9430089423874581</v>
      </c>
      <c r="AH314" s="1">
        <f t="shared" si="92"/>
        <v>4.9348864207788123</v>
      </c>
      <c r="AI314">
        <v>4.3</v>
      </c>
      <c r="AJ314">
        <v>11</v>
      </c>
      <c r="AK314">
        <v>63</v>
      </c>
      <c r="AL314">
        <v>10</v>
      </c>
      <c r="AM314">
        <v>9108</v>
      </c>
      <c r="AN314">
        <v>9155</v>
      </c>
      <c r="AO314">
        <v>9084</v>
      </c>
      <c r="AP314">
        <v>55</v>
      </c>
      <c r="AQ314">
        <v>0</v>
      </c>
    </row>
    <row r="315" spans="1:43">
      <c r="A315" s="27">
        <v>38299</v>
      </c>
      <c r="B315" s="27"/>
      <c r="C315">
        <v>-0.9</v>
      </c>
      <c r="D315">
        <v>3.8</v>
      </c>
      <c r="E315">
        <v>-3.4</v>
      </c>
      <c r="F315">
        <v>87</v>
      </c>
      <c r="G315">
        <v>68</v>
      </c>
      <c r="H315">
        <v>1.5</v>
      </c>
      <c r="I315" s="10">
        <v>935</v>
      </c>
      <c r="J315">
        <v>3.6</v>
      </c>
      <c r="K315" s="2">
        <v>10</v>
      </c>
      <c r="L315" s="1">
        <f t="shared" si="76"/>
        <v>0.99207886539606971</v>
      </c>
      <c r="M315" s="1">
        <f t="shared" si="77"/>
        <v>106</v>
      </c>
      <c r="N315" s="1">
        <f t="shared" si="78"/>
        <v>0.57211969598720058</v>
      </c>
      <c r="O315" s="1">
        <f t="shared" si="93"/>
        <v>4.1953085663039714E-2</v>
      </c>
      <c r="P315" s="1">
        <f t="shared" si="79"/>
        <v>0.52466694082273868</v>
      </c>
      <c r="Q315">
        <f t="shared" si="80"/>
        <v>1.4242022196809081</v>
      </c>
      <c r="R315">
        <f t="shared" si="81"/>
        <v>11.397618442461191</v>
      </c>
      <c r="S315">
        <f t="shared" si="82"/>
        <v>1.4918348746676953</v>
      </c>
      <c r="T315">
        <v>0.2432</v>
      </c>
      <c r="U315" s="1">
        <f t="shared" si="83"/>
        <v>-0.30781491552098</v>
      </c>
      <c r="V315" s="1">
        <v>313</v>
      </c>
      <c r="W315" s="1">
        <f t="shared" si="84"/>
        <v>7.5880520157165341</v>
      </c>
      <c r="X315" s="1">
        <f t="shared" si="85"/>
        <v>31.20491612015083</v>
      </c>
      <c r="Y315" s="1">
        <f t="shared" si="86"/>
        <v>1.0205238469103022</v>
      </c>
      <c r="Z315" s="1">
        <f t="shared" si="94"/>
        <v>-1.3680000000000001</v>
      </c>
      <c r="AA315" s="1">
        <f t="shared" si="87"/>
        <v>5.9078937365078202E-2</v>
      </c>
      <c r="AB315" s="1">
        <f t="shared" si="88"/>
        <v>2.5031249</v>
      </c>
      <c r="AC315" s="1">
        <f t="shared" si="89"/>
        <v>2.6926238706045988</v>
      </c>
      <c r="AF315" s="1">
        <f t="shared" si="90"/>
        <v>3.2546463751423502</v>
      </c>
      <c r="AG315" s="1">
        <f t="shared" si="91"/>
        <v>2.2496525910542955</v>
      </c>
      <c r="AH315" s="1">
        <f t="shared" si="92"/>
        <v>3.9407334039418931</v>
      </c>
      <c r="AI315">
        <v>8.5</v>
      </c>
      <c r="AJ315">
        <v>14</v>
      </c>
      <c r="AK315">
        <v>117</v>
      </c>
      <c r="AL315">
        <v>14</v>
      </c>
      <c r="AM315">
        <v>9169</v>
      </c>
      <c r="AN315">
        <v>9224</v>
      </c>
      <c r="AO315">
        <v>9093</v>
      </c>
      <c r="AP315">
        <v>50</v>
      </c>
      <c r="AQ315">
        <v>98</v>
      </c>
    </row>
    <row r="316" spans="1:43">
      <c r="A316" s="27">
        <v>38300</v>
      </c>
      <c r="B316" s="27"/>
      <c r="C316">
        <v>-4.5</v>
      </c>
      <c r="D316">
        <v>0.4</v>
      </c>
      <c r="E316">
        <v>-6.7</v>
      </c>
      <c r="F316">
        <v>73</v>
      </c>
      <c r="G316">
        <v>44</v>
      </c>
      <c r="H316">
        <v>6.2</v>
      </c>
      <c r="I316" s="10">
        <v>935</v>
      </c>
      <c r="J316">
        <v>2.2999999999999998</v>
      </c>
      <c r="K316" s="2">
        <v>10</v>
      </c>
      <c r="L316" s="1">
        <f t="shared" si="76"/>
        <v>1.3528194558330029</v>
      </c>
      <c r="M316" s="1">
        <f t="shared" si="77"/>
        <v>102</v>
      </c>
      <c r="N316" s="1">
        <f t="shared" si="78"/>
        <v>0.43758441667465753</v>
      </c>
      <c r="O316" s="1">
        <f t="shared" si="93"/>
        <v>3.3087796766924298E-2</v>
      </c>
      <c r="P316" s="1">
        <f t="shared" si="79"/>
        <v>0.327049909089762</v>
      </c>
      <c r="Q316">
        <f t="shared" si="80"/>
        <v>3.988851355620969</v>
      </c>
      <c r="R316">
        <f t="shared" si="81"/>
        <v>11.388001255222228</v>
      </c>
      <c r="S316">
        <f t="shared" si="82"/>
        <v>1.4905760805264698</v>
      </c>
      <c r="T316">
        <v>0.2432</v>
      </c>
      <c r="U316" s="1">
        <f t="shared" si="83"/>
        <v>-0.3124013873110903</v>
      </c>
      <c r="V316" s="1">
        <v>314</v>
      </c>
      <c r="W316" s="1">
        <f t="shared" si="84"/>
        <v>12.508016378484117</v>
      </c>
      <c r="X316" s="1">
        <f t="shared" si="85"/>
        <v>31.106221559339598</v>
      </c>
      <c r="Y316" s="1">
        <f t="shared" si="86"/>
        <v>1.0209652591840459</v>
      </c>
      <c r="Z316" s="1">
        <f t="shared" si="94"/>
        <v>-1.3680000000000001</v>
      </c>
      <c r="AA316" s="1">
        <f t="shared" si="87"/>
        <v>5.8879008061940644E-2</v>
      </c>
      <c r="AB316" s="1">
        <f t="shared" si="88"/>
        <v>2.5116244999999999</v>
      </c>
      <c r="AC316" s="1">
        <f t="shared" si="89"/>
        <v>1.7202874728862712</v>
      </c>
      <c r="AF316" s="1">
        <f t="shared" si="90"/>
        <v>2.5354550314521607</v>
      </c>
      <c r="AG316" s="1">
        <f t="shared" si="91"/>
        <v>2.8475386916074492</v>
      </c>
      <c r="AH316" s="1">
        <f t="shared" si="92"/>
        <v>4.4820745858545195</v>
      </c>
      <c r="AI316">
        <v>3.6</v>
      </c>
      <c r="AJ316">
        <v>14</v>
      </c>
      <c r="AK316">
        <v>50</v>
      </c>
      <c r="AL316">
        <v>12</v>
      </c>
      <c r="AM316">
        <v>9202</v>
      </c>
      <c r="AN316">
        <v>9241</v>
      </c>
      <c r="AO316">
        <v>9169</v>
      </c>
      <c r="AP316">
        <v>32</v>
      </c>
      <c r="AQ316">
        <v>32700</v>
      </c>
    </row>
    <row r="317" spans="1:43">
      <c r="A317" s="27">
        <v>38301</v>
      </c>
      <c r="B317" s="27"/>
      <c r="C317">
        <v>-5.9</v>
      </c>
      <c r="D317">
        <v>-4.4000000000000004</v>
      </c>
      <c r="E317">
        <v>-7.1</v>
      </c>
      <c r="F317">
        <v>83</v>
      </c>
      <c r="G317">
        <v>77</v>
      </c>
      <c r="H317">
        <v>0</v>
      </c>
      <c r="I317" s="10">
        <v>935</v>
      </c>
      <c r="J317">
        <v>1.5</v>
      </c>
      <c r="K317" s="2">
        <v>10</v>
      </c>
      <c r="L317" s="1">
        <f t="shared" si="76"/>
        <v>0.77343069268880038</v>
      </c>
      <c r="M317" s="1">
        <f t="shared" si="77"/>
        <v>89</v>
      </c>
      <c r="N317" s="1">
        <f t="shared" si="78"/>
        <v>0.3933753330536473</v>
      </c>
      <c r="O317" s="1">
        <f t="shared" si="93"/>
        <v>3.0105952248383382E-2</v>
      </c>
      <c r="P317" s="1">
        <f t="shared" si="79"/>
        <v>0.32936274579388292</v>
      </c>
      <c r="Q317">
        <f t="shared" si="80"/>
        <v>0.64912468746614094</v>
      </c>
      <c r="R317">
        <f t="shared" si="81"/>
        <v>11.37854923382209</v>
      </c>
      <c r="S317">
        <f t="shared" si="82"/>
        <v>1.4893389049505354</v>
      </c>
      <c r="T317">
        <v>0.2432</v>
      </c>
      <c r="U317" s="1">
        <f t="shared" si="83"/>
        <v>-0.31689544055323748</v>
      </c>
      <c r="V317" s="1">
        <v>315</v>
      </c>
      <c r="W317" s="1">
        <f t="shared" si="84"/>
        <v>5.969217655078757</v>
      </c>
      <c r="X317" s="1">
        <f t="shared" si="85"/>
        <v>31.008922883526012</v>
      </c>
      <c r="Y317" s="1">
        <f t="shared" si="86"/>
        <v>1.0214004692484202</v>
      </c>
      <c r="Z317" s="1">
        <f t="shared" si="94"/>
        <v>-0.53200000000000014</v>
      </c>
      <c r="AA317" s="1">
        <f t="shared" si="87"/>
        <v>5.8801622734720213E-2</v>
      </c>
      <c r="AB317" s="1">
        <f t="shared" si="88"/>
        <v>2.5149298999999998</v>
      </c>
      <c r="AC317" s="1">
        <f t="shared" si="89"/>
        <v>1.1219266127519161</v>
      </c>
      <c r="AF317" s="1">
        <f t="shared" si="90"/>
        <v>1.3945797683943144</v>
      </c>
      <c r="AG317" s="1">
        <f t="shared" si="91"/>
        <v>1.890806867640046</v>
      </c>
      <c r="AH317" s="1">
        <f t="shared" si="92"/>
        <v>2.4968667478739084</v>
      </c>
      <c r="AI317">
        <v>3.7</v>
      </c>
      <c r="AJ317">
        <v>15</v>
      </c>
      <c r="AK317">
        <v>50</v>
      </c>
      <c r="AL317">
        <v>14</v>
      </c>
      <c r="AM317">
        <v>9172</v>
      </c>
      <c r="AN317">
        <v>9187</v>
      </c>
      <c r="AO317">
        <v>9155</v>
      </c>
      <c r="AP317">
        <v>33</v>
      </c>
      <c r="AQ317">
        <v>0</v>
      </c>
    </row>
    <row r="318" spans="1:43">
      <c r="A318" s="27">
        <v>38302</v>
      </c>
      <c r="B318" s="27"/>
      <c r="C318">
        <v>-5.4</v>
      </c>
      <c r="D318">
        <v>-2.8</v>
      </c>
      <c r="E318">
        <v>-7.3</v>
      </c>
      <c r="F318">
        <v>87</v>
      </c>
      <c r="G318">
        <v>75</v>
      </c>
      <c r="H318">
        <v>2</v>
      </c>
      <c r="I318" s="10">
        <v>935</v>
      </c>
      <c r="J318">
        <v>1.2</v>
      </c>
      <c r="K318" s="2">
        <v>10</v>
      </c>
      <c r="L318" s="1">
        <f t="shared" si="76"/>
        <v>0.80614868662950023</v>
      </c>
      <c r="M318" s="1">
        <f t="shared" si="77"/>
        <v>99</v>
      </c>
      <c r="N318" s="1">
        <f t="shared" si="78"/>
        <v>0.40868695909802527</v>
      </c>
      <c r="O318" s="1">
        <f t="shared" si="93"/>
        <v>3.1143056717911184E-2</v>
      </c>
      <c r="P318" s="1">
        <f t="shared" si="79"/>
        <v>0.361251905225146</v>
      </c>
      <c r="Q318">
        <f t="shared" si="80"/>
        <v>1.6701205177137204</v>
      </c>
      <c r="R318">
        <f t="shared" si="81"/>
        <v>11.369266425017187</v>
      </c>
      <c r="S318">
        <f t="shared" si="82"/>
        <v>1.4881238776200507</v>
      </c>
      <c r="T318">
        <v>0.2432</v>
      </c>
      <c r="U318" s="1">
        <f t="shared" si="83"/>
        <v>-0.32129574575948711</v>
      </c>
      <c r="V318" s="1">
        <v>316</v>
      </c>
      <c r="W318" s="1">
        <f t="shared" si="84"/>
        <v>8.0444038329901133</v>
      </c>
      <c r="X318" s="1">
        <f t="shared" si="85"/>
        <v>30.913091194259284</v>
      </c>
      <c r="Y318" s="1">
        <f t="shared" si="86"/>
        <v>1.0218293483540535</v>
      </c>
      <c r="Z318" s="1">
        <f t="shared" si="94"/>
        <v>0.19</v>
      </c>
      <c r="AA318" s="1">
        <f t="shared" si="87"/>
        <v>5.882923698920331E-2</v>
      </c>
      <c r="AB318" s="1">
        <f t="shared" si="88"/>
        <v>2.5137494</v>
      </c>
      <c r="AC318" s="1">
        <f t="shared" si="89"/>
        <v>0.89754129020153295</v>
      </c>
      <c r="AF318" s="1">
        <f t="shared" si="90"/>
        <v>1.8702437545165087</v>
      </c>
      <c r="AG318" s="1">
        <f t="shared" si="91"/>
        <v>2.2069678781148774</v>
      </c>
      <c r="AH318" s="1">
        <f t="shared" si="92"/>
        <v>2.6971951299757659</v>
      </c>
      <c r="AI318">
        <v>2.8</v>
      </c>
      <c r="AJ318">
        <v>3</v>
      </c>
      <c r="AK318">
        <v>42</v>
      </c>
      <c r="AL318">
        <v>3</v>
      </c>
      <c r="AM318">
        <v>9156</v>
      </c>
      <c r="AN318">
        <v>9177</v>
      </c>
      <c r="AO318">
        <v>9141</v>
      </c>
      <c r="AP318">
        <v>36</v>
      </c>
      <c r="AQ318">
        <v>0</v>
      </c>
    </row>
    <row r="319" spans="1:43">
      <c r="A319" s="27">
        <v>38303</v>
      </c>
      <c r="B319" s="27"/>
      <c r="C319">
        <v>-3.7</v>
      </c>
      <c r="D319">
        <v>-0.9</v>
      </c>
      <c r="E319">
        <v>-7.1</v>
      </c>
      <c r="F319">
        <v>86</v>
      </c>
      <c r="G319">
        <v>76</v>
      </c>
      <c r="H319">
        <v>1</v>
      </c>
      <c r="I319" s="10">
        <v>935</v>
      </c>
      <c r="J319">
        <v>2.1</v>
      </c>
      <c r="K319" s="2">
        <v>10</v>
      </c>
      <c r="L319" s="1">
        <f t="shared" si="76"/>
        <v>0.77309110757793087</v>
      </c>
      <c r="M319" s="1">
        <f t="shared" si="77"/>
        <v>96</v>
      </c>
      <c r="N319" s="1">
        <f t="shared" si="78"/>
        <v>0.46477653465671803</v>
      </c>
      <c r="O319" s="1">
        <f t="shared" si="93"/>
        <v>3.4903619915483637E-2</v>
      </c>
      <c r="P319" s="1">
        <f t="shared" si="79"/>
        <v>0.38957397103445712</v>
      </c>
      <c r="Q319">
        <f t="shared" si="80"/>
        <v>1.1625505950205659</v>
      </c>
      <c r="R319">
        <f t="shared" si="81"/>
        <v>11.360156872225135</v>
      </c>
      <c r="S319">
        <f t="shared" si="82"/>
        <v>1.486931527778159</v>
      </c>
      <c r="T319">
        <v>0.2432</v>
      </c>
      <c r="U319" s="1">
        <f t="shared" si="83"/>
        <v>-0.32560100117564011</v>
      </c>
      <c r="V319" s="1">
        <v>317</v>
      </c>
      <c r="W319" s="1">
        <f t="shared" si="84"/>
        <v>6.9770790063157087</v>
      </c>
      <c r="X319" s="1">
        <f t="shared" si="85"/>
        <v>30.818796702158522</v>
      </c>
      <c r="Y319" s="1">
        <f t="shared" si="86"/>
        <v>1.0222517696244791</v>
      </c>
      <c r="Z319" s="1">
        <f t="shared" si="94"/>
        <v>0.64600000000000013</v>
      </c>
      <c r="AA319" s="1">
        <f t="shared" si="87"/>
        <v>5.8923319767921235E-2</v>
      </c>
      <c r="AB319" s="1">
        <f t="shared" si="88"/>
        <v>2.5097356999999998</v>
      </c>
      <c r="AC319" s="1">
        <f t="shared" si="89"/>
        <v>1.5706972578526825</v>
      </c>
      <c r="AF319" s="1">
        <f t="shared" si="90"/>
        <v>2.488619337427131</v>
      </c>
      <c r="AG319" s="1">
        <f t="shared" si="91"/>
        <v>2.0842987108642959</v>
      </c>
      <c r="AH319" s="1">
        <f t="shared" si="92"/>
        <v>2.4225925226450249</v>
      </c>
      <c r="AI319">
        <v>4.2</v>
      </c>
      <c r="AJ319">
        <v>10</v>
      </c>
      <c r="AK319">
        <v>51</v>
      </c>
      <c r="AL319">
        <v>10</v>
      </c>
      <c r="AM319">
        <v>9175</v>
      </c>
      <c r="AN319">
        <v>9203</v>
      </c>
      <c r="AO319">
        <v>9152</v>
      </c>
      <c r="AP319">
        <v>40</v>
      </c>
      <c r="AQ319">
        <v>3</v>
      </c>
    </row>
    <row r="320" spans="1:43">
      <c r="A320" s="27">
        <v>38304</v>
      </c>
      <c r="B320" s="27"/>
      <c r="C320">
        <v>-1.2</v>
      </c>
      <c r="D320">
        <v>2.8</v>
      </c>
      <c r="E320">
        <v>-3.8</v>
      </c>
      <c r="F320">
        <v>85</v>
      </c>
      <c r="G320">
        <v>61</v>
      </c>
      <c r="H320">
        <v>5.3</v>
      </c>
      <c r="I320" s="10">
        <v>935</v>
      </c>
      <c r="J320">
        <v>1.6</v>
      </c>
      <c r="K320" s="2">
        <v>10</v>
      </c>
      <c r="L320" s="1">
        <f t="shared" si="76"/>
        <v>1.1063847082161804</v>
      </c>
      <c r="M320" s="1">
        <f t="shared" si="77"/>
        <v>109</v>
      </c>
      <c r="N320" s="1">
        <f t="shared" si="78"/>
        <v>0.55965503960920326</v>
      </c>
      <c r="O320" s="1">
        <f t="shared" si="93"/>
        <v>4.1143420917426794E-2</v>
      </c>
      <c r="P320" s="1">
        <f t="shared" si="79"/>
        <v>0.47934046315630507</v>
      </c>
      <c r="Q320">
        <f t="shared" si="80"/>
        <v>3.4195179633308674</v>
      </c>
      <c r="R320">
        <f t="shared" si="81"/>
        <v>11.351224611111006</v>
      </c>
      <c r="S320">
        <f t="shared" si="82"/>
        <v>1.485762383653273</v>
      </c>
      <c r="T320">
        <v>0.2432</v>
      </c>
      <c r="U320" s="1">
        <f t="shared" si="83"/>
        <v>-0.32980993316633395</v>
      </c>
      <c r="V320" s="1">
        <v>318</v>
      </c>
      <c r="W320" s="1">
        <f t="shared" si="84"/>
        <v>11.43811166975591</v>
      </c>
      <c r="X320" s="1">
        <f t="shared" si="85"/>
        <v>30.726108662559312</v>
      </c>
      <c r="Y320" s="1">
        <f t="shared" si="86"/>
        <v>1.0226676080936696</v>
      </c>
      <c r="Z320" s="1">
        <f t="shared" si="94"/>
        <v>0.95</v>
      </c>
      <c r="AA320" s="1">
        <f t="shared" si="87"/>
        <v>5.9062224745669016E-2</v>
      </c>
      <c r="AB320" s="1">
        <f t="shared" si="88"/>
        <v>2.5038331999999999</v>
      </c>
      <c r="AC320" s="1">
        <f t="shared" si="89"/>
        <v>1.1967217202687106</v>
      </c>
      <c r="AF320" s="1">
        <f t="shared" si="90"/>
        <v>3.0138071156924138</v>
      </c>
      <c r="AG320" s="1">
        <f t="shared" si="91"/>
        <v>2.7787735811568375</v>
      </c>
      <c r="AH320" s="1">
        <f t="shared" si="92"/>
        <v>3.6568889560449298</v>
      </c>
      <c r="AI320">
        <v>2.9</v>
      </c>
      <c r="AJ320">
        <v>3</v>
      </c>
      <c r="AK320">
        <v>52</v>
      </c>
      <c r="AL320">
        <v>3</v>
      </c>
      <c r="AM320">
        <v>9226</v>
      </c>
      <c r="AN320">
        <v>9244</v>
      </c>
      <c r="AO320">
        <v>9203</v>
      </c>
      <c r="AP320">
        <v>47</v>
      </c>
      <c r="AQ320">
        <v>1</v>
      </c>
    </row>
    <row r="321" spans="1:43">
      <c r="A321" s="27">
        <v>38305</v>
      </c>
      <c r="B321" s="27"/>
      <c r="C321">
        <v>-1.9</v>
      </c>
      <c r="D321">
        <v>0.7</v>
      </c>
      <c r="E321">
        <v>-3.7</v>
      </c>
      <c r="F321">
        <v>80</v>
      </c>
      <c r="G321">
        <v>64</v>
      </c>
      <c r="H321">
        <v>6.7</v>
      </c>
      <c r="I321" s="10">
        <v>935</v>
      </c>
      <c r="J321">
        <v>1.2</v>
      </c>
      <c r="K321" s="2">
        <v>10</v>
      </c>
      <c r="L321" s="1">
        <f t="shared" si="76"/>
        <v>1.3893218586263167</v>
      </c>
      <c r="M321" s="1">
        <f t="shared" si="77"/>
        <v>96</v>
      </c>
      <c r="N321" s="1">
        <f t="shared" si="78"/>
        <v>0.53150065801075153</v>
      </c>
      <c r="O321" s="1">
        <f t="shared" si="93"/>
        <v>3.9306361458687065E-2</v>
      </c>
      <c r="P321" s="1">
        <f t="shared" si="79"/>
        <v>0.42880055276073065</v>
      </c>
      <c r="Q321">
        <f t="shared" si="80"/>
        <v>4.177610548741499</v>
      </c>
      <c r="R321">
        <f t="shared" si="81"/>
        <v>11.342473665006523</v>
      </c>
      <c r="S321">
        <f t="shared" si="82"/>
        <v>1.4846169718594926</v>
      </c>
      <c r="T321">
        <v>0.2432</v>
      </c>
      <c r="U321" s="1">
        <f t="shared" si="83"/>
        <v>-0.33392129659182579</v>
      </c>
      <c r="V321" s="1">
        <v>319</v>
      </c>
      <c r="W321" s="1">
        <f t="shared" si="84"/>
        <v>12.86427474429277</v>
      </c>
      <c r="X321" s="1">
        <f t="shared" si="85"/>
        <v>30.635095312522839</v>
      </c>
      <c r="Y321" s="1">
        <f t="shared" si="86"/>
        <v>1.0230767407430048</v>
      </c>
      <c r="Z321" s="1">
        <f t="shared" si="94"/>
        <v>-0.26599999999999996</v>
      </c>
      <c r="AA321" s="1">
        <f t="shared" si="87"/>
        <v>5.9023265381005587E-2</v>
      </c>
      <c r="AB321" s="1">
        <f t="shared" si="88"/>
        <v>2.5054859</v>
      </c>
      <c r="AC321" s="1">
        <f t="shared" si="89"/>
        <v>0.89754129020153295</v>
      </c>
      <c r="AF321" s="1">
        <f t="shared" si="90"/>
        <v>2.3500144593305849</v>
      </c>
      <c r="AG321" s="1">
        <f t="shared" si="91"/>
        <v>2.9557459525143166</v>
      </c>
      <c r="AH321" s="1">
        <f t="shared" si="92"/>
        <v>4.5092186293198973</v>
      </c>
      <c r="AI321">
        <v>2.8</v>
      </c>
      <c r="AJ321">
        <v>4</v>
      </c>
      <c r="AK321">
        <v>46</v>
      </c>
      <c r="AL321">
        <v>3</v>
      </c>
      <c r="AM321">
        <v>9260</v>
      </c>
      <c r="AN321">
        <v>9272</v>
      </c>
      <c r="AO321">
        <v>9243</v>
      </c>
      <c r="AP321">
        <v>42</v>
      </c>
      <c r="AQ321">
        <v>0</v>
      </c>
    </row>
    <row r="322" spans="1:43">
      <c r="A322" s="27">
        <v>38306</v>
      </c>
      <c r="B322" s="27"/>
      <c r="C322">
        <v>-3.1</v>
      </c>
      <c r="D322">
        <v>0.3</v>
      </c>
      <c r="E322">
        <v>-5.7</v>
      </c>
      <c r="F322">
        <v>84</v>
      </c>
      <c r="G322">
        <v>69</v>
      </c>
      <c r="H322">
        <v>5.9</v>
      </c>
      <c r="I322" s="10">
        <v>935</v>
      </c>
      <c r="J322">
        <v>1.7</v>
      </c>
      <c r="K322" s="2">
        <v>10</v>
      </c>
      <c r="L322" s="1">
        <f t="shared" si="76"/>
        <v>1.2232334087289616</v>
      </c>
      <c r="M322" s="1">
        <f t="shared" si="77"/>
        <v>99</v>
      </c>
      <c r="N322" s="1">
        <f t="shared" si="78"/>
        <v>0.48614247598921706</v>
      </c>
      <c r="O322" s="1">
        <f t="shared" si="93"/>
        <v>3.6321329850183361E-2</v>
      </c>
      <c r="P322" s="1">
        <f t="shared" si="79"/>
        <v>0.41316370200552094</v>
      </c>
      <c r="Q322">
        <f t="shared" si="80"/>
        <v>3.7204472722703548</v>
      </c>
      <c r="R322">
        <f t="shared" si="81"/>
        <v>11.333908040170593</v>
      </c>
      <c r="S322">
        <f t="shared" si="82"/>
        <v>1.4834958167762557</v>
      </c>
      <c r="T322">
        <v>0.2432</v>
      </c>
      <c r="U322" s="1">
        <f t="shared" si="83"/>
        <v>-0.33793387517634554</v>
      </c>
      <c r="V322" s="1">
        <v>320</v>
      </c>
      <c r="W322" s="1">
        <f t="shared" si="84"/>
        <v>12.001952303492498</v>
      </c>
      <c r="X322" s="1">
        <f t="shared" si="85"/>
        <v>30.545823809253886</v>
      </c>
      <c r="Y322" s="1">
        <f t="shared" si="86"/>
        <v>1.023479046537666</v>
      </c>
      <c r="Z322" s="1">
        <f t="shared" si="94"/>
        <v>-0.45600000000000007</v>
      </c>
      <c r="AA322" s="1">
        <f t="shared" si="87"/>
        <v>5.8956597342047758E-2</v>
      </c>
      <c r="AB322" s="1">
        <f t="shared" si="88"/>
        <v>2.5083191</v>
      </c>
      <c r="AC322" s="1">
        <f t="shared" si="89"/>
        <v>1.2715168277855049</v>
      </c>
      <c r="AF322" s="1">
        <f t="shared" si="90"/>
        <v>2.5297210719913359</v>
      </c>
      <c r="AG322" s="1">
        <f t="shared" si="91"/>
        <v>2.811054954023199</v>
      </c>
      <c r="AH322" s="1">
        <f t="shared" si="92"/>
        <v>4.1968884367059545</v>
      </c>
      <c r="AI322">
        <v>3.6</v>
      </c>
      <c r="AJ322">
        <v>10</v>
      </c>
      <c r="AK322">
        <v>54</v>
      </c>
      <c r="AL322">
        <v>10</v>
      </c>
      <c r="AM322">
        <v>9223</v>
      </c>
      <c r="AN322">
        <v>9261</v>
      </c>
      <c r="AO322">
        <v>9201</v>
      </c>
      <c r="AP322">
        <v>41</v>
      </c>
      <c r="AQ322">
        <v>0</v>
      </c>
    </row>
    <row r="323" spans="1:43">
      <c r="A323" s="27">
        <v>38307</v>
      </c>
      <c r="B323" s="27"/>
      <c r="C323">
        <v>-2.5</v>
      </c>
      <c r="D323">
        <v>1.9</v>
      </c>
      <c r="E323">
        <v>-5.4</v>
      </c>
      <c r="F323">
        <v>84</v>
      </c>
      <c r="G323">
        <v>57</v>
      </c>
      <c r="H323">
        <v>6.1</v>
      </c>
      <c r="I323" s="10">
        <v>935</v>
      </c>
      <c r="J323">
        <v>1.7</v>
      </c>
      <c r="K323" s="2">
        <v>10</v>
      </c>
      <c r="L323" s="1">
        <f t="shared" si="76"/>
        <v>1.1871849602868638</v>
      </c>
      <c r="M323" s="1">
        <f t="shared" si="77"/>
        <v>111</v>
      </c>
      <c r="N323" s="1">
        <f t="shared" si="78"/>
        <v>0.50837382929448216</v>
      </c>
      <c r="O323" s="1">
        <f t="shared" si="93"/>
        <v>3.7788439188681869E-2</v>
      </c>
      <c r="P323" s="1">
        <f t="shared" si="79"/>
        <v>0.42655975093018805</v>
      </c>
      <c r="Q323">
        <f t="shared" si="80"/>
        <v>3.8596813950775548</v>
      </c>
      <c r="R323">
        <f t="shared" si="81"/>
        <v>11.32553172090045</v>
      </c>
      <c r="S323">
        <f t="shared" si="82"/>
        <v>1.4823994399084359</v>
      </c>
      <c r="T323">
        <v>0.2432</v>
      </c>
      <c r="U323" s="1">
        <f t="shared" si="83"/>
        <v>-0.34184648186791022</v>
      </c>
      <c r="V323" s="1">
        <v>321</v>
      </c>
      <c r="W323" s="1">
        <f t="shared" si="84"/>
        <v>12.179181400101916</v>
      </c>
      <c r="X323" s="1">
        <f t="shared" si="85"/>
        <v>30.458360169969176</v>
      </c>
      <c r="Y323" s="1">
        <f t="shared" si="86"/>
        <v>1.0238744064624408</v>
      </c>
      <c r="Z323" s="1">
        <f t="shared" si="94"/>
        <v>0.22800000000000004</v>
      </c>
      <c r="AA323" s="1">
        <f t="shared" si="87"/>
        <v>5.8989912525145127E-2</v>
      </c>
      <c r="AB323" s="1">
        <f t="shared" si="88"/>
        <v>2.5069024999999998</v>
      </c>
      <c r="AC323" s="1">
        <f t="shared" si="89"/>
        <v>1.2715168277855049</v>
      </c>
      <c r="AF323" s="1">
        <f t="shared" si="90"/>
        <v>2.8959243644177768</v>
      </c>
      <c r="AG323" s="1">
        <f t="shared" si="91"/>
        <v>2.8358355014520398</v>
      </c>
      <c r="AH323" s="1">
        <f t="shared" si="92"/>
        <v>3.9808912798435241</v>
      </c>
      <c r="AI323">
        <v>2.5</v>
      </c>
      <c r="AJ323">
        <v>4</v>
      </c>
      <c r="AK323">
        <v>42</v>
      </c>
      <c r="AL323">
        <v>5</v>
      </c>
      <c r="AM323">
        <v>9162</v>
      </c>
      <c r="AN323">
        <v>9202</v>
      </c>
      <c r="AO323">
        <v>9149</v>
      </c>
      <c r="AP323">
        <v>42</v>
      </c>
      <c r="AQ323">
        <v>0</v>
      </c>
    </row>
    <row r="324" spans="1:43">
      <c r="A324" s="27">
        <v>38308</v>
      </c>
      <c r="B324" s="27"/>
      <c r="C324">
        <v>-1.5</v>
      </c>
      <c r="D324">
        <v>2</v>
      </c>
      <c r="E324">
        <v>-4.2</v>
      </c>
      <c r="F324">
        <v>82</v>
      </c>
      <c r="G324">
        <v>65</v>
      </c>
      <c r="H324">
        <v>2.7</v>
      </c>
      <c r="I324" s="10">
        <v>935</v>
      </c>
      <c r="J324">
        <v>2</v>
      </c>
      <c r="K324" s="2">
        <v>10</v>
      </c>
      <c r="L324" s="1">
        <f t="shared" ref="L324:L387" si="95">(0.408*O324*(W324-Q324-Z324)+AA324*AC324*(N324-P324)*900/(C324+273))/(O324+AA324*(1+0.34*AC324))</f>
        <v>1.0044623451021586</v>
      </c>
      <c r="M324" s="1">
        <f t="shared" ref="M324:M387" si="96">F324*2-G324</f>
        <v>99</v>
      </c>
      <c r="N324" s="1">
        <f t="shared" ref="N324:N387" si="97">0.611*EXP(17.27*C324/(C324+237.3))</f>
        <v>0.54743126382333984</v>
      </c>
      <c r="O324" s="1">
        <f t="shared" si="93"/>
        <v>4.0347250893103981E-2</v>
      </c>
      <c r="P324" s="1">
        <f t="shared" ref="P324:P387" si="98">0.5*(M324/100)*0.611*EXP(17.27*E324/(E324+237.3))+0.5*(G324/100)*0.611*EXP(17.27*D324/(D324+237.3))</f>
        <v>0.45097627785003624</v>
      </c>
      <c r="Q324">
        <f t="shared" ref="Q324:Q387" si="99">2.45*(0.9*H324/R324+0.1)*(0.34-0.14*P324^0.5)*((D324+273)^4+(E324+273)^4)*10^(-9)</f>
        <v>2.074885167987079</v>
      </c>
      <c r="R324">
        <f t="shared" ref="R324:R387" si="100">7.64*S324</f>
        <v>11.317348664503612</v>
      </c>
      <c r="S324">
        <f t="shared" ref="S324:S387" si="101">ACOS(-TAN(T324)*TAN(U324))</f>
        <v>1.4813283592282216</v>
      </c>
      <c r="T324">
        <v>0.2432</v>
      </c>
      <c r="U324" s="1">
        <f t="shared" ref="U324:U387" si="102">0.409*SIN(0.0172*V324-1.39)</f>
        <v>-0.34565795918949177</v>
      </c>
      <c r="V324" s="1">
        <v>322</v>
      </c>
      <c r="W324" s="1">
        <f t="shared" ref="W324:W387" si="103">0.77*(0.25+0.5*H324/R324)*X324</f>
        <v>8.6365010189291045</v>
      </c>
      <c r="X324" s="1">
        <f t="shared" ref="X324:X387" si="104">37.6*Y324*(S324*SIN(T324)*SIN(U324)+COS(T324)*COS(U324)*SIN(S324))</f>
        <v>30.37276921325439</v>
      </c>
      <c r="Y324" s="1">
        <f t="shared" ref="Y324:Y387" si="105">1+0.033*COS(0.0172*V324)</f>
        <v>1.0242627035569325</v>
      </c>
      <c r="Z324" s="1">
        <f t="shared" si="94"/>
        <v>0.38</v>
      </c>
      <c r="AA324" s="1">
        <f t="shared" ref="AA324:AA387" si="106">(0.00163*101.3*((293-0.0065*I324)/293)^5.26)/AB324</f>
        <v>5.9045521579126417E-2</v>
      </c>
      <c r="AB324" s="1">
        <f t="shared" ref="AB324:AB387" si="107">2.501-C324*2.361*10^(-3)</f>
        <v>2.5045414999999998</v>
      </c>
      <c r="AC324" s="1">
        <f t="shared" ref="AC324:AC387" si="108">4.87*J324/(LN(67.8*K324-5.42))</f>
        <v>1.4959021503358882</v>
      </c>
      <c r="AF324" s="1">
        <f t="shared" ref="AF324:AF387" si="109">0.0023*X324*(C324+17.8)*(D324-E324)^0.5</f>
        <v>2.8352781782798173</v>
      </c>
      <c r="AG324" s="1">
        <f t="shared" ref="AG324:AG387" si="110">0.489+0.289*(W324-Q324)+0.023*C324</f>
        <v>2.3508069809222452</v>
      </c>
      <c r="AH324" s="1">
        <f t="shared" ref="AH324:AH387" si="111">1.26*O324/(O324+AA324)*(W324-Q324-Z324)</f>
        <v>3.1617803922600287</v>
      </c>
      <c r="AI324">
        <v>3.7</v>
      </c>
      <c r="AJ324">
        <v>10</v>
      </c>
      <c r="AK324">
        <v>45</v>
      </c>
      <c r="AL324">
        <v>10</v>
      </c>
      <c r="AM324">
        <v>9152</v>
      </c>
      <c r="AN324">
        <v>9159</v>
      </c>
      <c r="AO324">
        <v>9147</v>
      </c>
      <c r="AP324">
        <v>45</v>
      </c>
      <c r="AQ324">
        <v>0</v>
      </c>
    </row>
    <row r="325" spans="1:43">
      <c r="A325" s="27">
        <v>38309</v>
      </c>
      <c r="B325" s="27"/>
      <c r="C325">
        <v>-1.5</v>
      </c>
      <c r="D325">
        <v>2</v>
      </c>
      <c r="E325">
        <v>-3.9</v>
      </c>
      <c r="F325">
        <v>82</v>
      </c>
      <c r="G325">
        <v>60</v>
      </c>
      <c r="H325">
        <v>2.7</v>
      </c>
      <c r="I325" s="10">
        <v>935</v>
      </c>
      <c r="J325">
        <v>1.5</v>
      </c>
      <c r="K325" s="2">
        <v>10</v>
      </c>
      <c r="L325" s="1">
        <f t="shared" si="95"/>
        <v>1.0579485061351497</v>
      </c>
      <c r="M325" s="1">
        <f t="shared" si="96"/>
        <v>104</v>
      </c>
      <c r="N325" s="1">
        <f t="shared" si="97"/>
        <v>0.54743126382333984</v>
      </c>
      <c r="O325" s="1">
        <f t="shared" ref="O325:O388" si="112">4098*N325/((C325+237.3)^2)</f>
        <v>4.0347250893103981E-2</v>
      </c>
      <c r="P325" s="1">
        <f t="shared" si="98"/>
        <v>0.44983947907001032</v>
      </c>
      <c r="Q325">
        <f t="shared" si="99"/>
        <v>2.0813174309541056</v>
      </c>
      <c r="R325">
        <f t="shared" si="100"/>
        <v>11.309362796141688</v>
      </c>
      <c r="S325">
        <f t="shared" si="101"/>
        <v>1.4802830885002209</v>
      </c>
      <c r="T325">
        <v>0.2432</v>
      </c>
      <c r="U325" s="1">
        <f t="shared" si="102"/>
        <v>-0.3493671795814382</v>
      </c>
      <c r="V325" s="1">
        <v>323</v>
      </c>
      <c r="W325" s="1">
        <f t="shared" si="103"/>
        <v>8.6146782830425064</v>
      </c>
      <c r="X325" s="1">
        <f t="shared" si="104"/>
        <v>30.289114501944113</v>
      </c>
      <c r="Y325" s="1">
        <f t="shared" si="105"/>
        <v>1.0246438229501609</v>
      </c>
      <c r="Z325" s="1">
        <f t="shared" si="94"/>
        <v>0</v>
      </c>
      <c r="AA325" s="1">
        <f t="shared" si="106"/>
        <v>5.9045521579126417E-2</v>
      </c>
      <c r="AB325" s="1">
        <f t="shared" si="107"/>
        <v>2.5045414999999998</v>
      </c>
      <c r="AC325" s="1">
        <f t="shared" si="108"/>
        <v>1.1219266127519161</v>
      </c>
      <c r="AF325" s="1">
        <f t="shared" si="109"/>
        <v>2.7582144109948881</v>
      </c>
      <c r="AG325" s="1">
        <f t="shared" si="110"/>
        <v>2.3426412862535475</v>
      </c>
      <c r="AH325" s="1">
        <f t="shared" si="111"/>
        <v>3.3416913531668939</v>
      </c>
      <c r="AI325">
        <v>4.4000000000000004</v>
      </c>
      <c r="AJ325">
        <v>10</v>
      </c>
      <c r="AK325">
        <v>57</v>
      </c>
      <c r="AL325">
        <v>9</v>
      </c>
      <c r="AM325">
        <v>9142</v>
      </c>
      <c r="AN325">
        <v>9151</v>
      </c>
      <c r="AO325">
        <v>9138</v>
      </c>
      <c r="AP325">
        <v>45</v>
      </c>
      <c r="AQ325">
        <v>0</v>
      </c>
    </row>
    <row r="326" spans="1:43">
      <c r="A326" s="27">
        <v>38310</v>
      </c>
      <c r="B326" s="27"/>
      <c r="C326">
        <v>-0.8</v>
      </c>
      <c r="D326">
        <v>3.6</v>
      </c>
      <c r="E326">
        <v>-3.2</v>
      </c>
      <c r="F326">
        <v>75</v>
      </c>
      <c r="G326">
        <v>50</v>
      </c>
      <c r="H326">
        <v>5</v>
      </c>
      <c r="I326" s="10">
        <v>935</v>
      </c>
      <c r="J326">
        <v>1.5</v>
      </c>
      <c r="K326" s="2">
        <v>10</v>
      </c>
      <c r="L326" s="1">
        <f t="shared" si="95"/>
        <v>1.2625508640800913</v>
      </c>
      <c r="M326" s="1">
        <f t="shared" si="96"/>
        <v>100</v>
      </c>
      <c r="N326" s="1">
        <f t="shared" si="97"/>
        <v>0.57632881345991693</v>
      </c>
      <c r="O326" s="1">
        <f t="shared" si="112"/>
        <v>4.2226005168015585E-2</v>
      </c>
      <c r="P326" s="1">
        <f t="shared" si="98"/>
        <v>0.43898759899080064</v>
      </c>
      <c r="Q326">
        <f t="shared" si="99"/>
        <v>3.3653090129748038</v>
      </c>
      <c r="R326">
        <f t="shared" si="100"/>
        <v>11.301578003557927</v>
      </c>
      <c r="S326">
        <f t="shared" si="101"/>
        <v>1.4792641365913517</v>
      </c>
      <c r="T326">
        <v>0.2432</v>
      </c>
      <c r="U326" s="1">
        <f t="shared" si="102"/>
        <v>-0.35297304573504146</v>
      </c>
      <c r="V326" s="1">
        <v>324</v>
      </c>
      <c r="W326" s="1">
        <f t="shared" si="103"/>
        <v>10.960178020609842</v>
      </c>
      <c r="X326" s="1">
        <f t="shared" si="104"/>
        <v>30.207458287555006</v>
      </c>
      <c r="Y326" s="1">
        <f t="shared" si="105"/>
        <v>1.0250176518945442</v>
      </c>
      <c r="Z326" s="1">
        <f t="shared" ref="Z326:Z389" si="113">0.38*(C326-C325)</f>
        <v>0.26599999999999996</v>
      </c>
      <c r="AA326" s="1">
        <f t="shared" si="106"/>
        <v>5.9084510340238698E-2</v>
      </c>
      <c r="AB326" s="1">
        <f t="shared" si="107"/>
        <v>2.5028888</v>
      </c>
      <c r="AC326" s="1">
        <f t="shared" si="108"/>
        <v>1.1219266127519161</v>
      </c>
      <c r="AF326" s="1">
        <f t="shared" si="109"/>
        <v>3.0799622830722133</v>
      </c>
      <c r="AG326" s="1">
        <f t="shared" si="110"/>
        <v>2.6655171432065257</v>
      </c>
      <c r="AH326" s="1">
        <f t="shared" si="111"/>
        <v>3.8488676361960112</v>
      </c>
      <c r="AI326">
        <v>3.5</v>
      </c>
      <c r="AJ326">
        <v>3</v>
      </c>
      <c r="AK326">
        <v>64</v>
      </c>
      <c r="AL326">
        <v>16</v>
      </c>
      <c r="AM326">
        <v>9140</v>
      </c>
      <c r="AN326">
        <v>9149</v>
      </c>
      <c r="AO326">
        <v>9132</v>
      </c>
      <c r="AP326">
        <v>42</v>
      </c>
      <c r="AQ326">
        <v>0</v>
      </c>
    </row>
    <row r="327" spans="1:43">
      <c r="A327" s="27">
        <v>38311</v>
      </c>
      <c r="B327" s="27"/>
      <c r="C327">
        <v>-0.4</v>
      </c>
      <c r="D327">
        <v>4</v>
      </c>
      <c r="E327">
        <v>-2.6</v>
      </c>
      <c r="F327">
        <v>71</v>
      </c>
      <c r="G327">
        <v>49</v>
      </c>
      <c r="H327">
        <v>2.6</v>
      </c>
      <c r="I327" s="10">
        <v>935</v>
      </c>
      <c r="J327">
        <v>1.7</v>
      </c>
      <c r="K327" s="2">
        <v>10</v>
      </c>
      <c r="L327" s="1">
        <f t="shared" si="95"/>
        <v>1.1687876676000555</v>
      </c>
      <c r="M327" s="1">
        <f t="shared" si="96"/>
        <v>93</v>
      </c>
      <c r="N327" s="1">
        <f t="shared" si="97"/>
        <v>0.59344051173247947</v>
      </c>
      <c r="O327" s="1">
        <f t="shared" si="112"/>
        <v>4.3333026566409999E-2</v>
      </c>
      <c r="P327" s="1">
        <f t="shared" si="98"/>
        <v>0.43395657721353359</v>
      </c>
      <c r="Q327">
        <f t="shared" si="99"/>
        <v>2.0947736732379396</v>
      </c>
      <c r="R327">
        <f t="shared" si="100"/>
        <v>11.293998131701287</v>
      </c>
      <c r="S327">
        <f t="shared" si="101"/>
        <v>1.4782720067671842</v>
      </c>
      <c r="T327">
        <v>0.2432</v>
      </c>
      <c r="U327" s="1">
        <f t="shared" si="102"/>
        <v>-0.35647449091715755</v>
      </c>
      <c r="V327" s="1">
        <v>325</v>
      </c>
      <c r="W327" s="1">
        <f t="shared" si="103"/>
        <v>8.4698802248491187</v>
      </c>
      <c r="X327" s="1">
        <f t="shared" si="104"/>
        <v>30.127861456299648</v>
      </c>
      <c r="Y327" s="1">
        <f t="shared" si="105"/>
        <v>1.0253840797992539</v>
      </c>
      <c r="Z327" s="1">
        <f t="shared" si="113"/>
        <v>0.15200000000000002</v>
      </c>
      <c r="AA327" s="1">
        <f t="shared" si="106"/>
        <v>5.9106812758935666E-2</v>
      </c>
      <c r="AB327" s="1">
        <f t="shared" si="107"/>
        <v>2.5019443999999997</v>
      </c>
      <c r="AC327" s="1">
        <f t="shared" si="108"/>
        <v>1.2715168277855049</v>
      </c>
      <c r="AF327" s="1">
        <f t="shared" si="109"/>
        <v>3.0975430975817737</v>
      </c>
      <c r="AG327" s="1">
        <f t="shared" si="110"/>
        <v>2.3222057934156308</v>
      </c>
      <c r="AH327" s="1">
        <f t="shared" si="111"/>
        <v>3.3168659240507674</v>
      </c>
      <c r="AI327">
        <v>4.0999999999999996</v>
      </c>
      <c r="AJ327">
        <v>10</v>
      </c>
      <c r="AK327">
        <v>68</v>
      </c>
      <c r="AL327">
        <v>12</v>
      </c>
      <c r="AM327">
        <v>9177</v>
      </c>
      <c r="AN327">
        <v>9209</v>
      </c>
      <c r="AO327">
        <v>9147</v>
      </c>
      <c r="AP327">
        <v>42</v>
      </c>
      <c r="AQ327">
        <v>0</v>
      </c>
    </row>
    <row r="328" spans="1:43">
      <c r="A328" s="27">
        <v>38312</v>
      </c>
      <c r="B328" s="27"/>
      <c r="C328">
        <v>-1.2</v>
      </c>
      <c r="D328">
        <v>1.4</v>
      </c>
      <c r="E328">
        <v>-2.2999999999999998</v>
      </c>
      <c r="F328">
        <v>82</v>
      </c>
      <c r="G328">
        <v>66</v>
      </c>
      <c r="H328">
        <v>2.9</v>
      </c>
      <c r="I328" s="10">
        <v>935</v>
      </c>
      <c r="J328">
        <v>0.9</v>
      </c>
      <c r="K328" s="2">
        <v>10</v>
      </c>
      <c r="L328" s="1">
        <f t="shared" si="95"/>
        <v>1.11253278683037</v>
      </c>
      <c r="M328" s="1">
        <f t="shared" si="96"/>
        <v>98</v>
      </c>
      <c r="N328" s="1">
        <f t="shared" si="97"/>
        <v>0.55965503960920326</v>
      </c>
      <c r="O328" s="1">
        <f t="shared" si="112"/>
        <v>4.1143420917426794E-2</v>
      </c>
      <c r="P328" s="1">
        <f t="shared" si="98"/>
        <v>0.47595439285782082</v>
      </c>
      <c r="Q328">
        <f t="shared" si="99"/>
        <v>2.180720025206786</v>
      </c>
      <c r="R328">
        <f t="shared" si="100"/>
        <v>11.28662697726055</v>
      </c>
      <c r="S328">
        <f t="shared" si="101"/>
        <v>1.4773071959765118</v>
      </c>
      <c r="T328">
        <v>0.2432</v>
      </c>
      <c r="U328" s="1">
        <f t="shared" si="102"/>
        <v>-0.35987047928578109</v>
      </c>
      <c r="V328" s="1">
        <v>326</v>
      </c>
      <c r="W328" s="1">
        <f t="shared" si="103"/>
        <v>8.7573542653378098</v>
      </c>
      <c r="X328" s="1">
        <f t="shared" si="104"/>
        <v>30.050383476703999</v>
      </c>
      <c r="Y328" s="1">
        <f t="shared" si="105"/>
        <v>1.0257429982629316</v>
      </c>
      <c r="Z328" s="1">
        <f t="shared" si="113"/>
        <v>-0.30399999999999999</v>
      </c>
      <c r="AA328" s="1">
        <f t="shared" si="106"/>
        <v>5.9062224745669016E-2</v>
      </c>
      <c r="AB328" s="1">
        <f t="shared" si="107"/>
        <v>2.5038331999999999</v>
      </c>
      <c r="AC328" s="1">
        <f t="shared" si="108"/>
        <v>0.67315596765114971</v>
      </c>
      <c r="AF328" s="1">
        <f t="shared" si="109"/>
        <v>2.2069210880373835</v>
      </c>
      <c r="AG328" s="1">
        <f t="shared" si="110"/>
        <v>2.3620472953978657</v>
      </c>
      <c r="AH328" s="1">
        <f t="shared" si="111"/>
        <v>3.5596494024616008</v>
      </c>
      <c r="AI328">
        <v>3.1</v>
      </c>
      <c r="AJ328">
        <v>2</v>
      </c>
      <c r="AK328">
        <v>50</v>
      </c>
      <c r="AL328">
        <v>16</v>
      </c>
      <c r="AM328">
        <v>9219</v>
      </c>
      <c r="AN328">
        <v>9234</v>
      </c>
      <c r="AO328">
        <v>9185</v>
      </c>
      <c r="AP328">
        <v>46</v>
      </c>
      <c r="AQ328">
        <v>0</v>
      </c>
    </row>
    <row r="329" spans="1:43">
      <c r="A329" s="27">
        <v>38313</v>
      </c>
      <c r="B329" s="27"/>
      <c r="C329">
        <v>-2.7</v>
      </c>
      <c r="D329">
        <v>-1.1000000000000001</v>
      </c>
      <c r="E329">
        <v>-5.4</v>
      </c>
      <c r="F329">
        <v>86</v>
      </c>
      <c r="G329">
        <v>79</v>
      </c>
      <c r="H329">
        <v>0.4</v>
      </c>
      <c r="I329" s="10">
        <v>935</v>
      </c>
      <c r="J329">
        <v>2.1</v>
      </c>
      <c r="K329" s="2">
        <v>10</v>
      </c>
      <c r="L329" s="1">
        <f t="shared" si="95"/>
        <v>0.91458586724326785</v>
      </c>
      <c r="M329" s="1">
        <f t="shared" si="96"/>
        <v>93</v>
      </c>
      <c r="N329" s="1">
        <f t="shared" si="97"/>
        <v>0.50086538300304484</v>
      </c>
      <c r="O329" s="1">
        <f t="shared" si="112"/>
        <v>3.7293827289534509E-2</v>
      </c>
      <c r="P329" s="1">
        <f t="shared" si="98"/>
        <v>0.41273370533784187</v>
      </c>
      <c r="Q329">
        <f t="shared" si="99"/>
        <v>0.85614390620013381</v>
      </c>
      <c r="R329">
        <f t="shared" si="100"/>
        <v>11.27946828312286</v>
      </c>
      <c r="S329">
        <f t="shared" si="101"/>
        <v>1.4763701941260288</v>
      </c>
      <c r="T329">
        <v>0.2432</v>
      </c>
      <c r="U329" s="1">
        <f t="shared" si="102"/>
        <v>-0.36316000619648142</v>
      </c>
      <c r="V329" s="1">
        <v>327</v>
      </c>
      <c r="W329" s="1">
        <f t="shared" si="103"/>
        <v>6.1794569238514381</v>
      </c>
      <c r="X329" s="1">
        <f t="shared" si="104"/>
        <v>29.975082348848854</v>
      </c>
      <c r="Y329" s="1">
        <f t="shared" si="105"/>
        <v>1.0260943011057562</v>
      </c>
      <c r="Z329" s="1">
        <f t="shared" si="113"/>
        <v>-0.57000000000000006</v>
      </c>
      <c r="AA329" s="1">
        <f t="shared" si="106"/>
        <v>5.8978803281403314E-2</v>
      </c>
      <c r="AB329" s="1">
        <f t="shared" si="107"/>
        <v>2.5073746999999997</v>
      </c>
      <c r="AC329" s="1">
        <f t="shared" si="108"/>
        <v>1.5706972578526825</v>
      </c>
      <c r="AF329" s="1">
        <f t="shared" si="109"/>
        <v>2.1587353136541787</v>
      </c>
      <c r="AG329" s="1">
        <f t="shared" si="110"/>
        <v>1.965337462101227</v>
      </c>
      <c r="AH329" s="1">
        <f t="shared" si="111"/>
        <v>2.8764986231335863</v>
      </c>
      <c r="AI329">
        <v>3.7</v>
      </c>
      <c r="AJ329">
        <v>3</v>
      </c>
      <c r="AK329">
        <v>58</v>
      </c>
      <c r="AL329">
        <v>3</v>
      </c>
      <c r="AM329">
        <v>9203</v>
      </c>
      <c r="AN329">
        <v>9230</v>
      </c>
      <c r="AO329">
        <v>9190</v>
      </c>
      <c r="AP329">
        <v>43</v>
      </c>
      <c r="AQ329">
        <v>0</v>
      </c>
    </row>
    <row r="330" spans="1:43">
      <c r="A330" s="27">
        <v>38314</v>
      </c>
      <c r="B330" s="27"/>
      <c r="C330">
        <v>-3.1</v>
      </c>
      <c r="D330">
        <v>0.4</v>
      </c>
      <c r="E330">
        <v>-4.5999999999999996</v>
      </c>
      <c r="F330">
        <v>83</v>
      </c>
      <c r="G330">
        <v>66</v>
      </c>
      <c r="H330">
        <v>3.3</v>
      </c>
      <c r="I330" s="10">
        <v>935</v>
      </c>
      <c r="J330">
        <v>1.4</v>
      </c>
      <c r="K330" s="2">
        <v>10</v>
      </c>
      <c r="L330" s="1">
        <f t="shared" si="95"/>
        <v>0.98705937532845733</v>
      </c>
      <c r="M330" s="1">
        <f t="shared" si="96"/>
        <v>100</v>
      </c>
      <c r="N330" s="1">
        <f t="shared" si="97"/>
        <v>0.48614247598921706</v>
      </c>
      <c r="O330" s="1">
        <f t="shared" si="112"/>
        <v>3.6321329850183361E-2</v>
      </c>
      <c r="P330" s="1">
        <f t="shared" si="98"/>
        <v>0.4247190010509394</v>
      </c>
      <c r="Q330">
        <f t="shared" si="99"/>
        <v>2.3873074995032311</v>
      </c>
      <c r="R330">
        <f t="shared" si="100"/>
        <v>11.272525732771712</v>
      </c>
      <c r="S330">
        <f t="shared" si="101"/>
        <v>1.4754614833470827</v>
      </c>
      <c r="T330">
        <v>0.2432</v>
      </c>
      <c r="U330" s="1">
        <f t="shared" si="102"/>
        <v>-0.36634209849960914</v>
      </c>
      <c r="V330" s="1">
        <v>328</v>
      </c>
      <c r="W330" s="1">
        <f t="shared" si="103"/>
        <v>9.1263238979799475</v>
      </c>
      <c r="X330" s="1">
        <f t="shared" si="104"/>
        <v>29.902014555252197</v>
      </c>
      <c r="Y330" s="1">
        <f t="shared" si="105"/>
        <v>1.026437884400857</v>
      </c>
      <c r="Z330" s="1">
        <f t="shared" si="113"/>
        <v>-0.15199999999999997</v>
      </c>
      <c r="AA330" s="1">
        <f t="shared" si="106"/>
        <v>5.8956597342047758E-2</v>
      </c>
      <c r="AB330" s="1">
        <f t="shared" si="107"/>
        <v>2.5083191</v>
      </c>
      <c r="AC330" s="1">
        <f t="shared" si="108"/>
        <v>1.0471315052351216</v>
      </c>
      <c r="AF330" s="1">
        <f t="shared" si="109"/>
        <v>2.2606359070610411</v>
      </c>
      <c r="AG330" s="1">
        <f t="shared" si="110"/>
        <v>2.3652757391597707</v>
      </c>
      <c r="AH330" s="1">
        <f t="shared" si="111"/>
        <v>3.3099639927615354</v>
      </c>
      <c r="AI330">
        <v>3.6</v>
      </c>
      <c r="AJ330">
        <v>11</v>
      </c>
      <c r="AK330">
        <v>48</v>
      </c>
      <c r="AL330">
        <v>11</v>
      </c>
      <c r="AM330">
        <v>9216</v>
      </c>
      <c r="AN330">
        <v>9236</v>
      </c>
      <c r="AO330">
        <v>9195</v>
      </c>
      <c r="AP330">
        <v>40</v>
      </c>
      <c r="AQ330">
        <v>0</v>
      </c>
    </row>
    <row r="331" spans="1:43">
      <c r="A331" s="27">
        <v>38315</v>
      </c>
      <c r="B331" s="27"/>
      <c r="C331">
        <v>0.2</v>
      </c>
      <c r="D331">
        <v>3.5</v>
      </c>
      <c r="E331">
        <v>-6.2</v>
      </c>
      <c r="F331">
        <v>39</v>
      </c>
      <c r="G331">
        <v>14</v>
      </c>
      <c r="H331">
        <v>5.0999999999999996</v>
      </c>
      <c r="I331" s="10">
        <v>935</v>
      </c>
      <c r="J331">
        <v>7.4</v>
      </c>
      <c r="K331" s="2">
        <v>10</v>
      </c>
      <c r="L331" s="1">
        <f t="shared" si="95"/>
        <v>2.7129459368865603</v>
      </c>
      <c r="M331" s="1">
        <f t="shared" si="96"/>
        <v>64</v>
      </c>
      <c r="N331" s="1">
        <f t="shared" si="97"/>
        <v>0.61995079814923992</v>
      </c>
      <c r="O331" s="1">
        <f t="shared" si="112"/>
        <v>4.5040370008918959E-2</v>
      </c>
      <c r="P331" s="1">
        <f t="shared" si="98"/>
        <v>0.17799274794255804</v>
      </c>
      <c r="Q331">
        <f t="shared" si="99"/>
        <v>3.8110531293134136</v>
      </c>
      <c r="R331">
        <f t="shared" si="100"/>
        <v>11.265802944640242</v>
      </c>
      <c r="S331">
        <f t="shared" si="101"/>
        <v>1.4745815372565763</v>
      </c>
      <c r="T331">
        <v>0.2432</v>
      </c>
      <c r="U331" s="1">
        <f t="shared" si="102"/>
        <v>-0.36941581482818509</v>
      </c>
      <c r="V331" s="1">
        <v>329</v>
      </c>
      <c r="W331" s="1">
        <f t="shared" si="103"/>
        <v>10.941754217732171</v>
      </c>
      <c r="X331" s="1">
        <f t="shared" si="104"/>
        <v>29.83123501340587</v>
      </c>
      <c r="Y331" s="1">
        <f t="shared" si="105"/>
        <v>1.0267736465050581</v>
      </c>
      <c r="Z331" s="1">
        <f t="shared" si="113"/>
        <v>1.2540000000000002</v>
      </c>
      <c r="AA331" s="1">
        <f t="shared" si="106"/>
        <v>5.9140297973918801E-2</v>
      </c>
      <c r="AB331" s="1">
        <f t="shared" si="107"/>
        <v>2.5005278</v>
      </c>
      <c r="AC331" s="1">
        <f t="shared" si="108"/>
        <v>5.5348379562427867</v>
      </c>
      <c r="AF331" s="1">
        <f t="shared" si="109"/>
        <v>3.8464265328588363</v>
      </c>
      <c r="AG331" s="1">
        <f t="shared" si="110"/>
        <v>2.5543726145530208</v>
      </c>
      <c r="AH331" s="1">
        <f t="shared" si="111"/>
        <v>3.2012453336086262</v>
      </c>
      <c r="AI331">
        <v>17.3</v>
      </c>
      <c r="AJ331">
        <v>6</v>
      </c>
      <c r="AK331">
        <v>268</v>
      </c>
      <c r="AL331">
        <v>6</v>
      </c>
      <c r="AM331">
        <v>9225</v>
      </c>
      <c r="AN331">
        <v>9247</v>
      </c>
      <c r="AO331">
        <v>9206</v>
      </c>
      <c r="AP331">
        <v>20</v>
      </c>
      <c r="AQ331">
        <v>0</v>
      </c>
    </row>
    <row r="332" spans="1:43">
      <c r="A332" s="27">
        <v>38316</v>
      </c>
      <c r="B332" s="27"/>
      <c r="C332">
        <v>-4.5</v>
      </c>
      <c r="D332">
        <v>3.1</v>
      </c>
      <c r="E332">
        <v>-8.9</v>
      </c>
      <c r="F332">
        <v>53</v>
      </c>
      <c r="G332">
        <v>14</v>
      </c>
      <c r="H332">
        <v>4.8</v>
      </c>
      <c r="I332" s="10">
        <v>935</v>
      </c>
      <c r="J332">
        <v>4.2</v>
      </c>
      <c r="K332" s="2">
        <v>10</v>
      </c>
      <c r="L332" s="1">
        <f t="shared" si="95"/>
        <v>1.738427152988445</v>
      </c>
      <c r="M332" s="1">
        <f t="shared" si="96"/>
        <v>92</v>
      </c>
      <c r="N332" s="1">
        <f t="shared" si="97"/>
        <v>0.43758441667465753</v>
      </c>
      <c r="O332" s="1">
        <f t="shared" si="112"/>
        <v>3.3087796766924298E-2</v>
      </c>
      <c r="P332" s="1">
        <f t="shared" si="98"/>
        <v>0.19683517481815171</v>
      </c>
      <c r="Q332">
        <f t="shared" si="99"/>
        <v>3.5156687815486376</v>
      </c>
      <c r="R332">
        <f t="shared" si="100"/>
        <v>11.259303466436162</v>
      </c>
      <c r="S332">
        <f t="shared" si="101"/>
        <v>1.4737308202141572</v>
      </c>
      <c r="T332">
        <v>0.2432</v>
      </c>
      <c r="U332" s="1">
        <f t="shared" si="102"/>
        <v>-0.37238024587638852</v>
      </c>
      <c r="V332" s="1">
        <v>330</v>
      </c>
      <c r="W332" s="1">
        <f t="shared" si="103"/>
        <v>10.614334118755309</v>
      </c>
      <c r="X332" s="1">
        <f t="shared" si="104"/>
        <v>29.762797029977751</v>
      </c>
      <c r="Y332" s="1">
        <f t="shared" si="105"/>
        <v>1.0271014880889471</v>
      </c>
      <c r="Z332" s="1">
        <f t="shared" si="113"/>
        <v>-1.786</v>
      </c>
      <c r="AA332" s="1">
        <f t="shared" si="106"/>
        <v>5.8879008061940644E-2</v>
      </c>
      <c r="AB332" s="1">
        <f t="shared" si="107"/>
        <v>2.5116244999999999</v>
      </c>
      <c r="AC332" s="1">
        <f t="shared" si="108"/>
        <v>3.1413945157053651</v>
      </c>
      <c r="AF332" s="1">
        <f t="shared" si="109"/>
        <v>3.1538703963018047</v>
      </c>
      <c r="AG332" s="1">
        <f t="shared" si="110"/>
        <v>2.4370142824527279</v>
      </c>
      <c r="AH332" s="1">
        <f t="shared" si="111"/>
        <v>4.0276188998193669</v>
      </c>
      <c r="AI332">
        <v>17.7</v>
      </c>
      <c r="AJ332">
        <v>6</v>
      </c>
      <c r="AK332">
        <v>276</v>
      </c>
      <c r="AL332">
        <v>5</v>
      </c>
      <c r="AM332">
        <v>9193</v>
      </c>
      <c r="AN332">
        <v>9215</v>
      </c>
      <c r="AO332">
        <v>9176</v>
      </c>
      <c r="AP332">
        <v>20</v>
      </c>
      <c r="AQ332">
        <v>0</v>
      </c>
    </row>
    <row r="333" spans="1:43">
      <c r="A333" s="27">
        <v>38317</v>
      </c>
      <c r="B333" s="27"/>
      <c r="C333">
        <v>-7.6</v>
      </c>
      <c r="D333">
        <v>-5.7</v>
      </c>
      <c r="E333">
        <v>-8.9</v>
      </c>
      <c r="F333">
        <v>84</v>
      </c>
      <c r="G333">
        <v>64</v>
      </c>
      <c r="H333">
        <v>0.3</v>
      </c>
      <c r="I333" s="10">
        <v>935</v>
      </c>
      <c r="J333">
        <v>1.2</v>
      </c>
      <c r="K333" s="2">
        <v>10</v>
      </c>
      <c r="L333" s="1">
        <f t="shared" si="95"/>
        <v>0.77167077054086775</v>
      </c>
      <c r="M333" s="1">
        <f t="shared" si="96"/>
        <v>104</v>
      </c>
      <c r="N333" s="1">
        <f t="shared" si="97"/>
        <v>0.345050497951846</v>
      </c>
      <c r="O333" s="1">
        <f t="shared" si="112"/>
        <v>2.6799865975867612E-2</v>
      </c>
      <c r="P333" s="1">
        <f t="shared" si="98"/>
        <v>0.28992038024787126</v>
      </c>
      <c r="Q333">
        <f t="shared" si="99"/>
        <v>0.8014478682956182</v>
      </c>
      <c r="R333">
        <f t="shared" si="100"/>
        <v>11.253030769455371</v>
      </c>
      <c r="S333">
        <f t="shared" si="101"/>
        <v>1.4729097865779281</v>
      </c>
      <c r="T333">
        <v>0.2432</v>
      </c>
      <c r="U333" s="1">
        <f t="shared" si="102"/>
        <v>-0.37523451466855895</v>
      </c>
      <c r="V333" s="1">
        <v>331</v>
      </c>
      <c r="W333" s="1">
        <f t="shared" si="103"/>
        <v>6.0214293510436585</v>
      </c>
      <c r="X333" s="1">
        <f t="shared" si="104"/>
        <v>29.696752256687287</v>
      </c>
      <c r="Y333" s="1">
        <f t="shared" si="105"/>
        <v>1.0274213121662612</v>
      </c>
      <c r="Z333" s="1">
        <f t="shared" si="113"/>
        <v>-1.1779999999999999</v>
      </c>
      <c r="AA333" s="1">
        <f t="shared" si="106"/>
        <v>5.8707927872647732E-2</v>
      </c>
      <c r="AB333" s="1">
        <f t="shared" si="107"/>
        <v>2.5189436000000001</v>
      </c>
      <c r="AC333" s="1">
        <f t="shared" si="108"/>
        <v>0.89754129020153295</v>
      </c>
      <c r="AF333" s="1">
        <f t="shared" si="109"/>
        <v>1.2462694604139319</v>
      </c>
      <c r="AG333" s="1">
        <f t="shared" si="110"/>
        <v>1.8227746485141834</v>
      </c>
      <c r="AH333" s="1">
        <f t="shared" si="111"/>
        <v>2.5266229960562976</v>
      </c>
      <c r="AI333">
        <v>2.9</v>
      </c>
      <c r="AJ333">
        <v>3</v>
      </c>
      <c r="AK333">
        <v>58</v>
      </c>
      <c r="AL333">
        <v>16</v>
      </c>
      <c r="AM333">
        <v>9188</v>
      </c>
      <c r="AN333">
        <v>9209</v>
      </c>
      <c r="AO333">
        <v>9179</v>
      </c>
      <c r="AP333">
        <v>29</v>
      </c>
      <c r="AQ333">
        <v>0</v>
      </c>
    </row>
    <row r="334" spans="1:43">
      <c r="A334" s="27">
        <v>38318</v>
      </c>
      <c r="B334" s="27"/>
      <c r="C334">
        <v>-1.8</v>
      </c>
      <c r="D334">
        <v>7.6</v>
      </c>
      <c r="E334">
        <v>-7.9</v>
      </c>
      <c r="F334">
        <v>51</v>
      </c>
      <c r="G334">
        <v>23</v>
      </c>
      <c r="H334">
        <v>5.9</v>
      </c>
      <c r="I334" s="10">
        <v>935</v>
      </c>
      <c r="J334">
        <v>2</v>
      </c>
      <c r="K334" s="2">
        <v>10</v>
      </c>
      <c r="L334" s="1">
        <f t="shared" si="95"/>
        <v>1.3052569159216392</v>
      </c>
      <c r="M334" s="1">
        <f t="shared" si="96"/>
        <v>79</v>
      </c>
      <c r="N334" s="1">
        <f t="shared" si="97"/>
        <v>0.53544434799349705</v>
      </c>
      <c r="O334" s="1">
        <f t="shared" si="112"/>
        <v>3.9564389595743814E-2</v>
      </c>
      <c r="P334" s="1">
        <f t="shared" si="98"/>
        <v>0.25323851232488775</v>
      </c>
      <c r="Q334">
        <f t="shared" si="99"/>
        <v>4.2084057929779703</v>
      </c>
      <c r="R334">
        <f t="shared" si="100"/>
        <v>11.246988242901798</v>
      </c>
      <c r="S334">
        <f t="shared" si="101"/>
        <v>1.4721188799609684</v>
      </c>
      <c r="T334">
        <v>0.2432</v>
      </c>
      <c r="U334" s="1">
        <f t="shared" si="102"/>
        <v>-0.37797777681863398</v>
      </c>
      <c r="V334" s="1">
        <v>332</v>
      </c>
      <c r="W334" s="1">
        <f t="shared" si="103"/>
        <v>11.689246091271169</v>
      </c>
      <c r="X334" s="1">
        <f t="shared" si="104"/>
        <v>29.633150647859878</v>
      </c>
      <c r="Y334" s="1">
        <f t="shared" si="105"/>
        <v>1.0277330241225777</v>
      </c>
      <c r="Z334" s="1">
        <f t="shared" si="113"/>
        <v>2.2039999999999997</v>
      </c>
      <c r="AA334" s="1">
        <f t="shared" si="106"/>
        <v>5.9028827857432672E-2</v>
      </c>
      <c r="AB334" s="1">
        <f t="shared" si="107"/>
        <v>2.5052498000000001</v>
      </c>
      <c r="AC334" s="1">
        <f t="shared" si="108"/>
        <v>1.4959021503358882</v>
      </c>
      <c r="AF334" s="1">
        <f t="shared" si="109"/>
        <v>4.2933025722076943</v>
      </c>
      <c r="AG334" s="1">
        <f t="shared" si="110"/>
        <v>2.6095628462067344</v>
      </c>
      <c r="AH334" s="1">
        <f t="shared" si="111"/>
        <v>2.6680989138439783</v>
      </c>
      <c r="AI334">
        <v>5.5</v>
      </c>
      <c r="AJ334">
        <v>11</v>
      </c>
      <c r="AK334">
        <v>76</v>
      </c>
      <c r="AL334">
        <v>10</v>
      </c>
      <c r="AM334">
        <v>9190</v>
      </c>
      <c r="AN334">
        <v>9215</v>
      </c>
      <c r="AO334">
        <v>9155</v>
      </c>
      <c r="AP334">
        <v>25</v>
      </c>
      <c r="AQ334">
        <v>0</v>
      </c>
    </row>
    <row r="335" spans="1:43">
      <c r="A335" s="27">
        <v>38319</v>
      </c>
      <c r="B335" s="27"/>
      <c r="C335">
        <v>-4.9000000000000004</v>
      </c>
      <c r="D335">
        <v>-1.4</v>
      </c>
      <c r="E335">
        <v>-8.1</v>
      </c>
      <c r="F335">
        <v>76</v>
      </c>
      <c r="G335">
        <v>48</v>
      </c>
      <c r="H335">
        <v>0.8</v>
      </c>
      <c r="I335" s="10">
        <v>935</v>
      </c>
      <c r="J335">
        <v>1.4</v>
      </c>
      <c r="K335" s="2">
        <v>10</v>
      </c>
      <c r="L335" s="1">
        <f t="shared" si="95"/>
        <v>0.99357259685772659</v>
      </c>
      <c r="M335" s="1">
        <f t="shared" si="96"/>
        <v>104</v>
      </c>
      <c r="N335" s="1">
        <f t="shared" si="97"/>
        <v>0.42452481164472405</v>
      </c>
      <c r="O335" s="1">
        <f t="shared" si="112"/>
        <v>3.2210894440561834E-2</v>
      </c>
      <c r="P335" s="1">
        <f t="shared" si="98"/>
        <v>0.30493199910288471</v>
      </c>
      <c r="Q335">
        <f t="shared" si="99"/>
        <v>1.0944183832849039</v>
      </c>
      <c r="R335">
        <f t="shared" si="100"/>
        <v>11.241179188231373</v>
      </c>
      <c r="S335">
        <f t="shared" si="101"/>
        <v>1.4713585324910174</v>
      </c>
      <c r="T335">
        <v>0.2432</v>
      </c>
      <c r="U335" s="1">
        <f t="shared" si="102"/>
        <v>-0.38060922077994697</v>
      </c>
      <c r="V335" s="1">
        <v>333</v>
      </c>
      <c r="W335" s="1">
        <f t="shared" si="103"/>
        <v>6.5028698279006436</v>
      </c>
      <c r="X335" s="1">
        <f t="shared" si="104"/>
        <v>29.572040419663239</v>
      </c>
      <c r="Y335" s="1">
        <f t="shared" si="105"/>
        <v>1.0280365317433051</v>
      </c>
      <c r="Z335" s="1">
        <f t="shared" si="113"/>
        <v>-1.1780000000000002</v>
      </c>
      <c r="AA335" s="1">
        <f t="shared" si="106"/>
        <v>5.8856877192130987E-2</v>
      </c>
      <c r="AB335" s="1">
        <f t="shared" si="107"/>
        <v>2.5125688999999998</v>
      </c>
      <c r="AC335" s="1">
        <f t="shared" si="108"/>
        <v>1.0471315052351216</v>
      </c>
      <c r="AF335" s="1">
        <f t="shared" si="109"/>
        <v>2.2710999032867205</v>
      </c>
      <c r="AG335" s="1">
        <f t="shared" si="110"/>
        <v>1.9393424674939486</v>
      </c>
      <c r="AH335" s="1">
        <f t="shared" si="111"/>
        <v>2.9353515014717186</v>
      </c>
      <c r="AI335">
        <v>2.5</v>
      </c>
      <c r="AJ335">
        <v>3</v>
      </c>
      <c r="AK335">
        <v>55</v>
      </c>
      <c r="AL335">
        <v>16</v>
      </c>
      <c r="AM335">
        <v>9137</v>
      </c>
      <c r="AN335">
        <v>9190</v>
      </c>
      <c r="AO335">
        <v>9109</v>
      </c>
      <c r="AP335">
        <v>32</v>
      </c>
      <c r="AQ335">
        <v>0</v>
      </c>
    </row>
    <row r="336" spans="1:43">
      <c r="A336" s="27">
        <v>38320</v>
      </c>
      <c r="B336" s="27"/>
      <c r="C336">
        <v>0.2</v>
      </c>
      <c r="D336">
        <v>6.4</v>
      </c>
      <c r="E336">
        <v>-8.6</v>
      </c>
      <c r="F336">
        <v>39</v>
      </c>
      <c r="G336">
        <v>16</v>
      </c>
      <c r="H336">
        <v>0.8</v>
      </c>
      <c r="I336" s="10">
        <v>935</v>
      </c>
      <c r="J336">
        <v>3.7</v>
      </c>
      <c r="K336" s="2">
        <v>10</v>
      </c>
      <c r="L336" s="1">
        <f t="shared" si="95"/>
        <v>1.8787229220838808</v>
      </c>
      <c r="M336" s="1">
        <f t="shared" si="96"/>
        <v>62</v>
      </c>
      <c r="N336" s="1">
        <f t="shared" si="97"/>
        <v>0.61995079814923992</v>
      </c>
      <c r="O336" s="1">
        <f t="shared" si="112"/>
        <v>4.5040370008918959E-2</v>
      </c>
      <c r="P336" s="1">
        <f t="shared" si="98"/>
        <v>0.17586926022848942</v>
      </c>
      <c r="Q336">
        <f t="shared" si="99"/>
        <v>1.2417214607763769</v>
      </c>
      <c r="R336">
        <f t="shared" si="100"/>
        <v>11.23560681353853</v>
      </c>
      <c r="S336">
        <f t="shared" si="101"/>
        <v>1.4706291640757239</v>
      </c>
      <c r="T336">
        <v>0.2432</v>
      </c>
      <c r="U336" s="1">
        <f t="shared" si="102"/>
        <v>-0.38312806808530825</v>
      </c>
      <c r="V336" s="1">
        <v>334</v>
      </c>
      <c r="W336" s="1">
        <f t="shared" si="103"/>
        <v>6.4903908525550493</v>
      </c>
      <c r="X336" s="1">
        <f t="shared" si="104"/>
        <v>29.513468011026561</v>
      </c>
      <c r="Y336" s="1">
        <f t="shared" si="105"/>
        <v>1.0283317452409624</v>
      </c>
      <c r="Z336" s="1">
        <f t="shared" si="113"/>
        <v>1.9380000000000002</v>
      </c>
      <c r="AA336" s="1">
        <f t="shared" si="106"/>
        <v>5.9140297973918801E-2</v>
      </c>
      <c r="AB336" s="1">
        <f t="shared" si="107"/>
        <v>2.5005278</v>
      </c>
      <c r="AC336" s="1">
        <f t="shared" si="108"/>
        <v>2.7674189781213934</v>
      </c>
      <c r="AF336" s="1">
        <f t="shared" si="109"/>
        <v>4.7322340419549915</v>
      </c>
      <c r="AG336" s="1">
        <f t="shared" si="110"/>
        <v>2.0104654542240361</v>
      </c>
      <c r="AH336" s="1">
        <f t="shared" si="111"/>
        <v>1.803437810107176</v>
      </c>
      <c r="AI336">
        <v>9.5</v>
      </c>
      <c r="AJ336">
        <v>6</v>
      </c>
      <c r="AK336">
        <v>141</v>
      </c>
      <c r="AL336">
        <v>5</v>
      </c>
      <c r="AM336">
        <v>9073</v>
      </c>
      <c r="AN336">
        <v>9110</v>
      </c>
      <c r="AO336">
        <v>9049</v>
      </c>
      <c r="AP336">
        <v>22</v>
      </c>
      <c r="AQ336">
        <v>0</v>
      </c>
    </row>
    <row r="337" spans="1:43">
      <c r="A337" s="27">
        <v>38321</v>
      </c>
      <c r="B337" s="27"/>
      <c r="C337">
        <v>-0.8</v>
      </c>
      <c r="D337">
        <v>0.2</v>
      </c>
      <c r="E337">
        <v>-3.8</v>
      </c>
      <c r="F337">
        <v>83</v>
      </c>
      <c r="G337">
        <v>38</v>
      </c>
      <c r="H337">
        <v>0</v>
      </c>
      <c r="I337" s="10">
        <v>935</v>
      </c>
      <c r="J337">
        <v>1.5</v>
      </c>
      <c r="K337" s="2">
        <v>10</v>
      </c>
      <c r="L337" s="1">
        <f t="shared" si="95"/>
        <v>1.0384613676749344</v>
      </c>
      <c r="M337" s="1">
        <f t="shared" si="96"/>
        <v>128</v>
      </c>
      <c r="N337" s="1">
        <f t="shared" si="97"/>
        <v>0.57632881345991693</v>
      </c>
      <c r="O337" s="1">
        <f t="shared" si="112"/>
        <v>4.2226005168015585E-2</v>
      </c>
      <c r="P337" s="1">
        <f t="shared" si="98"/>
        <v>0.41302112690219622</v>
      </c>
      <c r="Q337">
        <f t="shared" si="99"/>
        <v>0.66295296290464323</v>
      </c>
      <c r="R337">
        <f t="shared" si="100"/>
        <v>11.230274228003845</v>
      </c>
      <c r="S337">
        <f t="shared" si="101"/>
        <v>1.469931181675896</v>
      </c>
      <c r="T337">
        <v>0.2432</v>
      </c>
      <c r="U337" s="1">
        <f t="shared" si="102"/>
        <v>-0.38553357357730206</v>
      </c>
      <c r="V337" s="1">
        <v>335</v>
      </c>
      <c r="W337" s="1">
        <f t="shared" si="103"/>
        <v>5.6705645239014553</v>
      </c>
      <c r="X337" s="1">
        <f t="shared" si="104"/>
        <v>29.457478046241324</v>
      </c>
      <c r="Y337" s="1">
        <f t="shared" si="105"/>
        <v>1.0286185772817413</v>
      </c>
      <c r="Z337" s="1">
        <f t="shared" si="113"/>
        <v>-0.38</v>
      </c>
      <c r="AA337" s="1">
        <f t="shared" si="106"/>
        <v>5.9084510340238698E-2</v>
      </c>
      <c r="AB337" s="1">
        <f t="shared" si="107"/>
        <v>2.5028888</v>
      </c>
      <c r="AC337" s="1">
        <f t="shared" si="108"/>
        <v>1.1219266127519161</v>
      </c>
      <c r="AF337" s="1">
        <f t="shared" si="109"/>
        <v>2.3035747832160713</v>
      </c>
      <c r="AG337" s="1">
        <f t="shared" si="110"/>
        <v>1.9177997411280787</v>
      </c>
      <c r="AH337" s="1">
        <f t="shared" si="111"/>
        <v>2.8293866013860565</v>
      </c>
      <c r="AI337">
        <v>3.6</v>
      </c>
      <c r="AJ337">
        <v>14</v>
      </c>
      <c r="AK337">
        <v>60</v>
      </c>
      <c r="AL337">
        <v>14</v>
      </c>
      <c r="AM337">
        <v>9145</v>
      </c>
      <c r="AN337">
        <v>9167</v>
      </c>
      <c r="AO337">
        <v>9110</v>
      </c>
      <c r="AP337">
        <v>48</v>
      </c>
      <c r="AQ337">
        <v>17</v>
      </c>
    </row>
    <row r="338" spans="1:43">
      <c r="A338" s="27">
        <v>38322</v>
      </c>
      <c r="B338" s="27"/>
      <c r="C338">
        <v>0.5</v>
      </c>
      <c r="D338">
        <v>3.2</v>
      </c>
      <c r="E338">
        <v>-1</v>
      </c>
      <c r="F338">
        <v>94</v>
      </c>
      <c r="G338">
        <v>79</v>
      </c>
      <c r="H338">
        <v>0</v>
      </c>
      <c r="I338" s="10">
        <v>935</v>
      </c>
      <c r="J338">
        <v>0.9</v>
      </c>
      <c r="K338" s="2">
        <v>10</v>
      </c>
      <c r="L338" s="1">
        <f t="shared" si="95"/>
        <v>0.73780319811183648</v>
      </c>
      <c r="M338" s="1">
        <f t="shared" si="96"/>
        <v>109</v>
      </c>
      <c r="N338" s="1">
        <f t="shared" si="97"/>
        <v>0.63359438986733596</v>
      </c>
      <c r="O338" s="1">
        <f t="shared" si="112"/>
        <v>4.5915527350805826E-2</v>
      </c>
      <c r="P338" s="1">
        <f t="shared" si="98"/>
        <v>0.61321851066059974</v>
      </c>
      <c r="Q338">
        <f t="shared" si="99"/>
        <v>0.63739418531076053</v>
      </c>
      <c r="R338">
        <f t="shared" si="100"/>
        <v>11.225184436421637</v>
      </c>
      <c r="S338">
        <f t="shared" si="101"/>
        <v>1.4692649785892196</v>
      </c>
      <c r="T338">
        <v>0.2432</v>
      </c>
      <c r="U338" s="1">
        <f t="shared" si="102"/>
        <v>-0.387825025628728</v>
      </c>
      <c r="V338" s="1">
        <v>336</v>
      </c>
      <c r="W338" s="1">
        <f t="shared" si="103"/>
        <v>5.6602918101038613</v>
      </c>
      <c r="X338" s="1">
        <f t="shared" si="104"/>
        <v>29.404113299240837</v>
      </c>
      <c r="Y338" s="1">
        <f t="shared" si="105"/>
        <v>1.0288969430113433</v>
      </c>
      <c r="Z338" s="1">
        <f t="shared" si="113"/>
        <v>0.49400000000000005</v>
      </c>
      <c r="AA338" s="1">
        <f t="shared" si="106"/>
        <v>5.9157054812984548E-2</v>
      </c>
      <c r="AB338" s="1">
        <f t="shared" si="107"/>
        <v>2.4998195000000001</v>
      </c>
      <c r="AC338" s="1">
        <f t="shared" si="108"/>
        <v>0.67315596765114971</v>
      </c>
      <c r="AF338" s="1">
        <f t="shared" si="109"/>
        <v>2.5363644558930498</v>
      </c>
      <c r="AG338" s="1">
        <f t="shared" si="110"/>
        <v>1.9521174135652062</v>
      </c>
      <c r="AH338" s="1">
        <f t="shared" si="111"/>
        <v>2.4936369248963746</v>
      </c>
      <c r="AI338">
        <v>1.9</v>
      </c>
      <c r="AJ338">
        <v>4</v>
      </c>
      <c r="AK338">
        <v>30</v>
      </c>
      <c r="AL338">
        <v>16</v>
      </c>
      <c r="AM338">
        <v>9158</v>
      </c>
      <c r="AN338">
        <v>9186</v>
      </c>
      <c r="AO338">
        <v>9118</v>
      </c>
      <c r="AP338">
        <v>59</v>
      </c>
      <c r="AQ338">
        <v>50</v>
      </c>
    </row>
    <row r="339" spans="1:43">
      <c r="A339" s="27">
        <v>38323</v>
      </c>
      <c r="B339" s="27"/>
      <c r="C339">
        <v>-0.1</v>
      </c>
      <c r="D339">
        <v>4.4000000000000004</v>
      </c>
      <c r="E339">
        <v>-2.9</v>
      </c>
      <c r="F339">
        <v>83</v>
      </c>
      <c r="G339">
        <v>58</v>
      </c>
      <c r="H339">
        <v>3.4</v>
      </c>
      <c r="I339" s="10">
        <v>935</v>
      </c>
      <c r="J339">
        <v>1.3</v>
      </c>
      <c r="K339" s="2">
        <v>10</v>
      </c>
      <c r="L339" s="1">
        <f t="shared" si="95"/>
        <v>1.1536790976830695</v>
      </c>
      <c r="M339" s="1">
        <f t="shared" si="96"/>
        <v>108</v>
      </c>
      <c r="N339" s="1">
        <f t="shared" si="97"/>
        <v>0.60656760126761966</v>
      </c>
      <c r="O339" s="1">
        <f t="shared" si="112"/>
        <v>4.417960149884375E-2</v>
      </c>
      <c r="P339" s="1">
        <f t="shared" si="98"/>
        <v>0.50911398714966505</v>
      </c>
      <c r="Q339">
        <f t="shared" si="99"/>
        <v>2.4652544669888004</v>
      </c>
      <c r="R339">
        <f t="shared" si="100"/>
        <v>11.220340333826515</v>
      </c>
      <c r="S339">
        <f t="shared" si="101"/>
        <v>1.4686309337469261</v>
      </c>
      <c r="T339">
        <v>0.2432</v>
      </c>
      <c r="U339" s="1">
        <f t="shared" si="102"/>
        <v>-0.39000174635312324</v>
      </c>
      <c r="V339" s="1">
        <v>337</v>
      </c>
      <c r="W339" s="1">
        <f t="shared" si="103"/>
        <v>9.074993492140802</v>
      </c>
      <c r="X339" s="1">
        <f t="shared" si="104"/>
        <v>29.353414659553913</v>
      </c>
      <c r="Y339" s="1">
        <f t="shared" si="105"/>
        <v>1.0291667600800807</v>
      </c>
      <c r="Z339" s="1">
        <f t="shared" si="113"/>
        <v>-0.22799999999999998</v>
      </c>
      <c r="AA339" s="1">
        <f t="shared" si="106"/>
        <v>5.9123550625255906E-2</v>
      </c>
      <c r="AB339" s="1">
        <f t="shared" si="107"/>
        <v>2.5012360999999999</v>
      </c>
      <c r="AC339" s="1">
        <f t="shared" si="108"/>
        <v>0.97233639771832736</v>
      </c>
      <c r="AF339" s="1">
        <f t="shared" si="109"/>
        <v>3.2286514420811798</v>
      </c>
      <c r="AG339" s="1">
        <f t="shared" si="110"/>
        <v>2.3969145782689285</v>
      </c>
      <c r="AH339" s="1">
        <f t="shared" si="111"/>
        <v>3.6846079682154245</v>
      </c>
      <c r="AI339">
        <v>3.4</v>
      </c>
      <c r="AJ339">
        <v>10</v>
      </c>
      <c r="AK339">
        <v>46</v>
      </c>
      <c r="AL339">
        <v>10</v>
      </c>
      <c r="AM339">
        <v>9202</v>
      </c>
      <c r="AN339">
        <v>9214</v>
      </c>
      <c r="AO339">
        <v>9186</v>
      </c>
      <c r="AP339">
        <v>50</v>
      </c>
      <c r="AQ339">
        <v>0</v>
      </c>
    </row>
    <row r="340" spans="1:43">
      <c r="A340" s="27">
        <v>38324</v>
      </c>
      <c r="B340" s="27"/>
      <c r="C340">
        <v>-4.8</v>
      </c>
      <c r="D340">
        <v>-1.6</v>
      </c>
      <c r="E340">
        <v>-5.3</v>
      </c>
      <c r="F340">
        <v>95</v>
      </c>
      <c r="G340">
        <v>82</v>
      </c>
      <c r="H340">
        <v>0</v>
      </c>
      <c r="I340" s="10">
        <v>935</v>
      </c>
      <c r="J340">
        <v>1.8</v>
      </c>
      <c r="K340" s="2">
        <v>10</v>
      </c>
      <c r="L340" s="1">
        <f t="shared" si="95"/>
        <v>0.72055212963761095</v>
      </c>
      <c r="M340" s="1">
        <f t="shared" si="96"/>
        <v>108</v>
      </c>
      <c r="N340" s="1">
        <f t="shared" si="97"/>
        <v>0.42775689149958557</v>
      </c>
      <c r="O340" s="1">
        <f t="shared" si="112"/>
        <v>3.2428215818990434E-2</v>
      </c>
      <c r="P340" s="1">
        <f t="shared" si="98"/>
        <v>0.4451763439371646</v>
      </c>
      <c r="Q340">
        <f t="shared" si="99"/>
        <v>0.63804505436664061</v>
      </c>
      <c r="R340">
        <f t="shared" si="100"/>
        <v>11.215744700237806</v>
      </c>
      <c r="S340">
        <f t="shared" si="101"/>
        <v>1.4680294110258909</v>
      </c>
      <c r="T340">
        <v>0.2432</v>
      </c>
      <c r="U340" s="1">
        <f t="shared" si="102"/>
        <v>-0.39206309180530452</v>
      </c>
      <c r="V340" s="1">
        <v>338</v>
      </c>
      <c r="W340" s="1">
        <f t="shared" si="103"/>
        <v>5.6412935617359015</v>
      </c>
      <c r="X340" s="1">
        <f t="shared" si="104"/>
        <v>29.305421099926761</v>
      </c>
      <c r="Y340" s="1">
        <f t="shared" si="105"/>
        <v>1.0294279486672402</v>
      </c>
      <c r="Z340" s="1">
        <f t="shared" si="113"/>
        <v>-1.786</v>
      </c>
      <c r="AA340" s="1">
        <f t="shared" si="106"/>
        <v>5.8862408349748742E-2</v>
      </c>
      <c r="AB340" s="1">
        <f t="shared" si="107"/>
        <v>2.5123327999999998</v>
      </c>
      <c r="AC340" s="1">
        <f t="shared" si="108"/>
        <v>1.3463119353022994</v>
      </c>
      <c r="AF340" s="1">
        <f t="shared" si="109"/>
        <v>1.6854660795388339</v>
      </c>
      <c r="AG340" s="1">
        <f t="shared" si="110"/>
        <v>1.8245388186297162</v>
      </c>
      <c r="AH340" s="1">
        <f t="shared" si="111"/>
        <v>3.0387091170816105</v>
      </c>
      <c r="AI340">
        <v>4.0999999999999996</v>
      </c>
      <c r="AJ340">
        <v>11</v>
      </c>
      <c r="AK340">
        <v>66</v>
      </c>
      <c r="AL340">
        <v>11</v>
      </c>
      <c r="AM340">
        <v>9173</v>
      </c>
      <c r="AN340">
        <v>9203</v>
      </c>
      <c r="AO340">
        <v>9158</v>
      </c>
      <c r="AP340">
        <v>41</v>
      </c>
      <c r="AQ340">
        <v>0</v>
      </c>
    </row>
    <row r="341" spans="1:43">
      <c r="A341" s="27">
        <v>38325</v>
      </c>
      <c r="B341" s="27"/>
      <c r="C341">
        <v>-3.6</v>
      </c>
      <c r="D341">
        <v>0</v>
      </c>
      <c r="E341">
        <v>-6.1</v>
      </c>
      <c r="F341">
        <v>95</v>
      </c>
      <c r="G341">
        <v>85</v>
      </c>
      <c r="H341">
        <v>0</v>
      </c>
      <c r="I341" s="10">
        <v>935</v>
      </c>
      <c r="J341">
        <v>1.7</v>
      </c>
      <c r="K341" s="2">
        <v>10</v>
      </c>
      <c r="L341" s="1">
        <f t="shared" si="95"/>
        <v>0.55529497962904673</v>
      </c>
      <c r="M341" s="1">
        <f t="shared" si="96"/>
        <v>105</v>
      </c>
      <c r="N341" s="1">
        <f t="shared" si="97"/>
        <v>0.46827867731545425</v>
      </c>
      <c r="O341" s="1">
        <f t="shared" si="112"/>
        <v>3.5136533469388213E-2</v>
      </c>
      <c r="P341" s="1">
        <f t="shared" si="98"/>
        <v>0.46305717175026473</v>
      </c>
      <c r="Q341">
        <f t="shared" si="99"/>
        <v>0.63731383373700945</v>
      </c>
      <c r="R341">
        <f t="shared" si="100"/>
        <v>11.211400195540762</v>
      </c>
      <c r="S341">
        <f t="shared" si="101"/>
        <v>1.4674607585786339</v>
      </c>
      <c r="T341">
        <v>0.2432</v>
      </c>
      <c r="U341" s="1">
        <f t="shared" si="102"/>
        <v>-0.39400845217186742</v>
      </c>
      <c r="V341" s="1">
        <v>339</v>
      </c>
      <c r="W341" s="1">
        <f t="shared" si="103"/>
        <v>5.6325826567791424</v>
      </c>
      <c r="X341" s="1">
        <f t="shared" si="104"/>
        <v>29.260169645605934</v>
      </c>
      <c r="Y341" s="1">
        <f t="shared" si="105"/>
        <v>1.0296804315046948</v>
      </c>
      <c r="Z341" s="1">
        <f t="shared" si="113"/>
        <v>0.45599999999999991</v>
      </c>
      <c r="AA341" s="1">
        <f t="shared" si="106"/>
        <v>5.8928863421244475E-2</v>
      </c>
      <c r="AB341" s="1">
        <f t="shared" si="107"/>
        <v>2.5094995999999998</v>
      </c>
      <c r="AC341" s="1">
        <f t="shared" si="108"/>
        <v>1.2715168277855049</v>
      </c>
      <c r="AF341" s="1">
        <f t="shared" si="109"/>
        <v>2.3602496269910644</v>
      </c>
      <c r="AG341" s="1">
        <f t="shared" si="110"/>
        <v>1.8498326898591764</v>
      </c>
      <c r="AH341" s="1">
        <f t="shared" si="111"/>
        <v>2.1364142608374954</v>
      </c>
      <c r="AI341">
        <v>3.9</v>
      </c>
      <c r="AJ341">
        <v>1</v>
      </c>
      <c r="AK341">
        <v>87</v>
      </c>
      <c r="AL341">
        <v>1</v>
      </c>
      <c r="AM341">
        <v>9196</v>
      </c>
      <c r="AN341">
        <v>9254</v>
      </c>
      <c r="AO341">
        <v>9122</v>
      </c>
      <c r="AP341">
        <v>45</v>
      </c>
      <c r="AQ341">
        <v>29</v>
      </c>
    </row>
    <row r="342" spans="1:43">
      <c r="A342" s="27">
        <v>38326</v>
      </c>
      <c r="B342" s="27"/>
      <c r="C342">
        <v>-4.5999999999999996</v>
      </c>
      <c r="D342">
        <v>0.2</v>
      </c>
      <c r="E342">
        <v>-8.4</v>
      </c>
      <c r="F342">
        <v>71</v>
      </c>
      <c r="G342">
        <v>45</v>
      </c>
      <c r="H342">
        <v>6.6</v>
      </c>
      <c r="I342" s="10">
        <v>935</v>
      </c>
      <c r="J342">
        <v>2.2999999999999998</v>
      </c>
      <c r="K342" s="2">
        <v>10</v>
      </c>
      <c r="L342" s="1">
        <f t="shared" si="95"/>
        <v>1.2593350907997827</v>
      </c>
      <c r="M342" s="1">
        <f t="shared" si="96"/>
        <v>97</v>
      </c>
      <c r="N342" s="1">
        <f t="shared" si="97"/>
        <v>0.43428656685913181</v>
      </c>
      <c r="O342" s="1">
        <f t="shared" si="112"/>
        <v>3.2866660873830882E-2</v>
      </c>
      <c r="P342" s="1">
        <f t="shared" si="98"/>
        <v>0.29672198015108692</v>
      </c>
      <c r="Q342">
        <f t="shared" si="99"/>
        <v>4.263317539350747</v>
      </c>
      <c r="R342">
        <f t="shared" si="100"/>
        <v>11.20730935452328</v>
      </c>
      <c r="S342">
        <f t="shared" si="101"/>
        <v>1.4669253081836755</v>
      </c>
      <c r="T342">
        <v>0.2432</v>
      </c>
      <c r="U342" s="1">
        <f t="shared" si="102"/>
        <v>-0.39583725195158931</v>
      </c>
      <c r="V342" s="1">
        <v>340</v>
      </c>
      <c r="W342" s="1">
        <f t="shared" si="103"/>
        <v>12.248847736265347</v>
      </c>
      <c r="X342" s="1">
        <f t="shared" si="104"/>
        <v>29.217695345274389</v>
      </c>
      <c r="Y342" s="1">
        <f t="shared" si="105"/>
        <v>1.0299241338997633</v>
      </c>
      <c r="Z342" s="1">
        <f t="shared" si="113"/>
        <v>-0.37999999999999984</v>
      </c>
      <c r="AA342" s="1">
        <f t="shared" si="106"/>
        <v>5.8873473784360343E-2</v>
      </c>
      <c r="AB342" s="1">
        <f t="shared" si="107"/>
        <v>2.5118605999999999</v>
      </c>
      <c r="AC342" s="1">
        <f t="shared" si="108"/>
        <v>1.7202874728862712</v>
      </c>
      <c r="AF342" s="1">
        <f t="shared" si="109"/>
        <v>2.6013389828756335</v>
      </c>
      <c r="AG342" s="1">
        <f t="shared" si="110"/>
        <v>2.6910182269083194</v>
      </c>
      <c r="AH342" s="1">
        <f t="shared" si="111"/>
        <v>3.776245552130499</v>
      </c>
      <c r="AI342">
        <v>3.8</v>
      </c>
      <c r="AJ342">
        <v>10</v>
      </c>
      <c r="AK342">
        <v>61</v>
      </c>
      <c r="AL342">
        <v>3</v>
      </c>
      <c r="AM342">
        <v>9269</v>
      </c>
      <c r="AN342">
        <v>9287</v>
      </c>
      <c r="AO342">
        <v>9251</v>
      </c>
      <c r="AP342">
        <v>31</v>
      </c>
      <c r="AQ342">
        <v>47</v>
      </c>
    </row>
    <row r="343" spans="1:43">
      <c r="A343" s="27">
        <v>38327</v>
      </c>
      <c r="B343" s="27"/>
      <c r="C343">
        <v>-6.6</v>
      </c>
      <c r="D343">
        <v>-3</v>
      </c>
      <c r="E343">
        <v>-8.6999999999999993</v>
      </c>
      <c r="F343">
        <v>75</v>
      </c>
      <c r="G343">
        <v>59</v>
      </c>
      <c r="H343">
        <v>5.3</v>
      </c>
      <c r="I343" s="10">
        <v>935</v>
      </c>
      <c r="J343">
        <v>2</v>
      </c>
      <c r="K343" s="2">
        <v>10</v>
      </c>
      <c r="L343" s="1">
        <f t="shared" si="95"/>
        <v>1.0328439805277903</v>
      </c>
      <c r="M343" s="1">
        <f t="shared" si="96"/>
        <v>91</v>
      </c>
      <c r="N343" s="1">
        <f t="shared" si="97"/>
        <v>0.37279427953743283</v>
      </c>
      <c r="O343" s="1">
        <f t="shared" si="112"/>
        <v>2.8704236828160416E-2</v>
      </c>
      <c r="P343" s="1">
        <f t="shared" si="98"/>
        <v>0.28856900565913557</v>
      </c>
      <c r="Q343">
        <f t="shared" si="99"/>
        <v>3.4770382703199632</v>
      </c>
      <c r="R343">
        <f t="shared" si="100"/>
        <v>11.203474582086537</v>
      </c>
      <c r="S343">
        <f t="shared" si="101"/>
        <v>1.4664233746186568</v>
      </c>
      <c r="T343">
        <v>0.2432</v>
      </c>
      <c r="U343" s="1">
        <f t="shared" si="102"/>
        <v>-0.39754895012568137</v>
      </c>
      <c r="V343" s="1">
        <v>341</v>
      </c>
      <c r="W343" s="1">
        <f t="shared" si="103"/>
        <v>10.930994947019592</v>
      </c>
      <c r="X343" s="1">
        <f t="shared" si="104"/>
        <v>29.178031243631494</v>
      </c>
      <c r="Y343" s="1">
        <f t="shared" si="105"/>
        <v>1.0301589837573069</v>
      </c>
      <c r="Z343" s="1">
        <f t="shared" si="113"/>
        <v>-0.76</v>
      </c>
      <c r="AA343" s="1">
        <f t="shared" si="106"/>
        <v>5.8763006302303619E-2</v>
      </c>
      <c r="AB343" s="1">
        <f t="shared" si="107"/>
        <v>2.5165826</v>
      </c>
      <c r="AC343" s="1">
        <f t="shared" si="108"/>
        <v>1.4959021503358882</v>
      </c>
      <c r="AF343" s="1">
        <f t="shared" si="109"/>
        <v>1.7944826822828754</v>
      </c>
      <c r="AG343" s="1">
        <f t="shared" si="110"/>
        <v>2.4913934795661921</v>
      </c>
      <c r="AH343" s="1">
        <f t="shared" si="111"/>
        <v>3.3964366558875541</v>
      </c>
      <c r="AI343">
        <v>4</v>
      </c>
      <c r="AJ343">
        <v>10</v>
      </c>
      <c r="AK343">
        <v>63</v>
      </c>
      <c r="AL343">
        <v>4</v>
      </c>
      <c r="AM343">
        <v>9210</v>
      </c>
      <c r="AN343">
        <v>9259</v>
      </c>
      <c r="AO343">
        <v>9179</v>
      </c>
      <c r="AP343">
        <v>28</v>
      </c>
      <c r="AQ343">
        <v>0</v>
      </c>
    </row>
    <row r="344" spans="1:43">
      <c r="A344" s="27">
        <v>38328</v>
      </c>
      <c r="B344" s="27"/>
      <c r="C344">
        <v>-5.9</v>
      </c>
      <c r="D344">
        <v>-3.9</v>
      </c>
      <c r="E344">
        <v>-9.5</v>
      </c>
      <c r="F344">
        <v>75</v>
      </c>
      <c r="G344">
        <v>61</v>
      </c>
      <c r="H344">
        <v>0.4</v>
      </c>
      <c r="I344" s="10">
        <v>935</v>
      </c>
      <c r="J344">
        <v>1.7</v>
      </c>
      <c r="K344" s="2">
        <v>10</v>
      </c>
      <c r="L344" s="1">
        <f t="shared" si="95"/>
        <v>0.79124517905484715</v>
      </c>
      <c r="M344" s="1">
        <f t="shared" si="96"/>
        <v>89</v>
      </c>
      <c r="N344" s="1">
        <f t="shared" si="97"/>
        <v>0.3933753330536473</v>
      </c>
      <c r="O344" s="1">
        <f t="shared" si="112"/>
        <v>3.0105952248383382E-2</v>
      </c>
      <c r="P344" s="1">
        <f t="shared" si="98"/>
        <v>0.27195878692626763</v>
      </c>
      <c r="Q344">
        <f t="shared" si="99"/>
        <v>0.86997973800477413</v>
      </c>
      <c r="R344">
        <f t="shared" si="100"/>
        <v>11.199898148647625</v>
      </c>
      <c r="S344">
        <f t="shared" si="101"/>
        <v>1.4659552550585897</v>
      </c>
      <c r="T344">
        <v>0.2432</v>
      </c>
      <c r="U344" s="1">
        <f t="shared" si="102"/>
        <v>-0.39914304031784004</v>
      </c>
      <c r="V344" s="1">
        <v>342</v>
      </c>
      <c r="W344" s="1">
        <f t="shared" si="103"/>
        <v>6.0103778672150359</v>
      </c>
      <c r="X344" s="1">
        <f t="shared" si="104"/>
        <v>29.141208355607972</v>
      </c>
      <c r="Y344" s="1">
        <f t="shared" si="105"/>
        <v>1.0303849116010562</v>
      </c>
      <c r="Z344" s="1">
        <f t="shared" si="113"/>
        <v>0.26599999999999974</v>
      </c>
      <c r="AA344" s="1">
        <f t="shared" si="106"/>
        <v>5.8801622734720213E-2</v>
      </c>
      <c r="AB344" s="1">
        <f t="shared" si="107"/>
        <v>2.5149298999999998</v>
      </c>
      <c r="AC344" s="1">
        <f t="shared" si="108"/>
        <v>1.2715168277855049</v>
      </c>
      <c r="AF344" s="1">
        <f t="shared" si="109"/>
        <v>1.8874539605771643</v>
      </c>
      <c r="AG344" s="1">
        <f t="shared" si="110"/>
        <v>1.8388750593417655</v>
      </c>
      <c r="AH344" s="1">
        <f t="shared" si="111"/>
        <v>2.0797213359529012</v>
      </c>
      <c r="AI344">
        <v>3.4</v>
      </c>
      <c r="AJ344">
        <v>16</v>
      </c>
      <c r="AK344">
        <v>51</v>
      </c>
      <c r="AL344">
        <v>16</v>
      </c>
      <c r="AM344">
        <v>9157</v>
      </c>
      <c r="AN344">
        <v>9182</v>
      </c>
      <c r="AO344">
        <v>9141</v>
      </c>
      <c r="AP344">
        <v>30</v>
      </c>
      <c r="AQ344">
        <v>0</v>
      </c>
    </row>
    <row r="345" spans="1:43">
      <c r="A345" s="27">
        <v>38329</v>
      </c>
      <c r="B345" s="27"/>
      <c r="C345">
        <v>-3.7</v>
      </c>
      <c r="D345">
        <v>0.5</v>
      </c>
      <c r="E345">
        <v>-5.3</v>
      </c>
      <c r="F345">
        <v>74</v>
      </c>
      <c r="G345">
        <v>54</v>
      </c>
      <c r="H345">
        <v>4.5</v>
      </c>
      <c r="I345" s="10">
        <v>935</v>
      </c>
      <c r="J345">
        <v>1.6</v>
      </c>
      <c r="K345" s="2">
        <v>10</v>
      </c>
      <c r="L345" s="1">
        <f t="shared" si="95"/>
        <v>0.94622595248500008</v>
      </c>
      <c r="M345" s="1">
        <f t="shared" si="96"/>
        <v>94</v>
      </c>
      <c r="N345" s="1">
        <f t="shared" si="97"/>
        <v>0.46477653465671803</v>
      </c>
      <c r="O345" s="1">
        <f t="shared" si="112"/>
        <v>3.4903619915483637E-2</v>
      </c>
      <c r="P345" s="1">
        <f t="shared" si="98"/>
        <v>0.36462209666291912</v>
      </c>
      <c r="Q345">
        <f t="shared" si="99"/>
        <v>3.1010581184502368</v>
      </c>
      <c r="R345">
        <f t="shared" si="100"/>
        <v>11.196582185751719</v>
      </c>
      <c r="S345">
        <f t="shared" si="101"/>
        <v>1.465521228501534</v>
      </c>
      <c r="T345">
        <v>0.2432</v>
      </c>
      <c r="U345" s="1">
        <f t="shared" si="102"/>
        <v>-0.40061905094404904</v>
      </c>
      <c r="V345" s="1">
        <v>343</v>
      </c>
      <c r="W345" s="1">
        <f t="shared" si="103"/>
        <v>10.107049738272844</v>
      </c>
      <c r="X345" s="1">
        <f t="shared" si="104"/>
        <v>29.107255642205679</v>
      </c>
      <c r="Y345" s="1">
        <f t="shared" si="105"/>
        <v>1.0306018505941661</v>
      </c>
      <c r="Z345" s="1">
        <f t="shared" si="113"/>
        <v>0.83600000000000008</v>
      </c>
      <c r="AA345" s="1">
        <f t="shared" si="106"/>
        <v>5.8923319767921235E-2</v>
      </c>
      <c r="AB345" s="1">
        <f t="shared" si="107"/>
        <v>2.5097356999999998</v>
      </c>
      <c r="AC345" s="1">
        <f t="shared" si="108"/>
        <v>1.1967217202687106</v>
      </c>
      <c r="AF345" s="1">
        <f t="shared" si="109"/>
        <v>2.2733285475361593</v>
      </c>
      <c r="AG345" s="1">
        <f t="shared" si="110"/>
        <v>2.4286315781287331</v>
      </c>
      <c r="AH345" s="1">
        <f t="shared" si="111"/>
        <v>2.8919983355995837</v>
      </c>
      <c r="AI345">
        <v>5.6</v>
      </c>
      <c r="AJ345">
        <v>14</v>
      </c>
      <c r="AK345">
        <v>77</v>
      </c>
      <c r="AL345">
        <v>14</v>
      </c>
      <c r="AM345">
        <v>9233</v>
      </c>
      <c r="AN345">
        <v>9264</v>
      </c>
      <c r="AO345">
        <v>9178</v>
      </c>
      <c r="AP345">
        <v>34</v>
      </c>
      <c r="AQ345">
        <v>6</v>
      </c>
    </row>
    <row r="346" spans="1:43">
      <c r="A346" s="27">
        <v>38330</v>
      </c>
      <c r="B346" s="27"/>
      <c r="C346">
        <v>-6.2</v>
      </c>
      <c r="D346">
        <v>-1.5</v>
      </c>
      <c r="E346">
        <v>-8.9</v>
      </c>
      <c r="F346">
        <v>72</v>
      </c>
      <c r="G346">
        <v>51</v>
      </c>
      <c r="H346">
        <v>5.2</v>
      </c>
      <c r="I346" s="10">
        <v>935</v>
      </c>
      <c r="J346">
        <v>1.9</v>
      </c>
      <c r="K346" s="2">
        <v>10</v>
      </c>
      <c r="L346" s="1">
        <f t="shared" si="95"/>
        <v>1.0951604481264763</v>
      </c>
      <c r="M346" s="1">
        <f t="shared" si="96"/>
        <v>93</v>
      </c>
      <c r="N346" s="1">
        <f t="shared" si="97"/>
        <v>0.38443461500304205</v>
      </c>
      <c r="O346" s="1">
        <f t="shared" si="112"/>
        <v>2.9498134283413528E-2</v>
      </c>
      <c r="P346" s="1">
        <f t="shared" si="98"/>
        <v>0.28455002950966468</v>
      </c>
      <c r="Q346">
        <f t="shared" si="99"/>
        <v>3.4683040725764247</v>
      </c>
      <c r="R346">
        <f t="shared" si="100"/>
        <v>11.193528681910799</v>
      </c>
      <c r="S346">
        <f t="shared" si="101"/>
        <v>1.4651215552239265</v>
      </c>
      <c r="T346">
        <v>0.2432</v>
      </c>
      <c r="U346" s="1">
        <f t="shared" si="102"/>
        <v>-0.40197654535208976</v>
      </c>
      <c r="V346" s="1">
        <v>344</v>
      </c>
      <c r="W346" s="1">
        <f t="shared" si="103"/>
        <v>10.797544003034357</v>
      </c>
      <c r="X346" s="1">
        <f t="shared" si="104"/>
        <v>29.076199987952471</v>
      </c>
      <c r="Y346" s="1">
        <f t="shared" si="105"/>
        <v>1.0308097365589866</v>
      </c>
      <c r="Z346" s="1">
        <f t="shared" si="113"/>
        <v>-0.95</v>
      </c>
      <c r="AA346" s="1">
        <f t="shared" si="106"/>
        <v>5.8785066622087247E-2</v>
      </c>
      <c r="AB346" s="1">
        <f t="shared" si="107"/>
        <v>2.5156381999999997</v>
      </c>
      <c r="AC346" s="1">
        <f t="shared" si="108"/>
        <v>1.4211070428190937</v>
      </c>
      <c r="AF346" s="1">
        <f t="shared" si="109"/>
        <v>2.110276352962936</v>
      </c>
      <c r="AG346" s="1">
        <f t="shared" si="110"/>
        <v>2.4645503399023423</v>
      </c>
      <c r="AH346" s="1">
        <f t="shared" si="111"/>
        <v>3.4855995500579788</v>
      </c>
      <c r="AI346">
        <v>3.6</v>
      </c>
      <c r="AJ346">
        <v>10</v>
      </c>
      <c r="AK346">
        <v>50</v>
      </c>
      <c r="AL346">
        <v>11</v>
      </c>
      <c r="AM346">
        <v>9203</v>
      </c>
      <c r="AN346">
        <v>9230</v>
      </c>
      <c r="AO346">
        <v>9191</v>
      </c>
      <c r="AP346">
        <v>27</v>
      </c>
      <c r="AQ346">
        <v>0</v>
      </c>
    </row>
    <row r="347" spans="1:43">
      <c r="A347" s="27">
        <v>38331</v>
      </c>
      <c r="B347" s="27"/>
      <c r="C347">
        <v>-3.1</v>
      </c>
      <c r="D347">
        <v>4.0999999999999996</v>
      </c>
      <c r="E347">
        <v>-8.3000000000000007</v>
      </c>
      <c r="F347">
        <v>65</v>
      </c>
      <c r="G347">
        <v>44</v>
      </c>
      <c r="H347">
        <v>4.5</v>
      </c>
      <c r="I347" s="10">
        <v>935</v>
      </c>
      <c r="J347">
        <v>1.8</v>
      </c>
      <c r="K347" s="2">
        <v>10</v>
      </c>
      <c r="L347" s="1">
        <f t="shared" si="95"/>
        <v>1.0517108137340545</v>
      </c>
      <c r="M347" s="1">
        <f t="shared" si="96"/>
        <v>86</v>
      </c>
      <c r="N347" s="1">
        <f t="shared" si="97"/>
        <v>0.48614247598921706</v>
      </c>
      <c r="O347" s="1">
        <f t="shared" si="112"/>
        <v>3.6321329850183361E-2</v>
      </c>
      <c r="P347" s="1">
        <f t="shared" si="98"/>
        <v>0.3207363046990136</v>
      </c>
      <c r="Q347">
        <f t="shared" si="99"/>
        <v>3.1879506661928652</v>
      </c>
      <c r="R347">
        <f t="shared" si="100"/>
        <v>11.190739478685174</v>
      </c>
      <c r="S347">
        <f t="shared" si="101"/>
        <v>1.464756476267693</v>
      </c>
      <c r="T347">
        <v>0.2432</v>
      </c>
      <c r="U347" s="1">
        <f t="shared" si="102"/>
        <v>-0.40321512195071724</v>
      </c>
      <c r="V347" s="1">
        <v>345</v>
      </c>
      <c r="W347" s="1">
        <f t="shared" si="103"/>
        <v>10.088843816835572</v>
      </c>
      <c r="X347" s="1">
        <f t="shared" si="104"/>
        <v>29.048066179962291</v>
      </c>
      <c r="Y347" s="1">
        <f t="shared" si="105"/>
        <v>1.0310085079960505</v>
      </c>
      <c r="Z347" s="1">
        <f t="shared" si="113"/>
        <v>1.1780000000000002</v>
      </c>
      <c r="AA347" s="1">
        <f t="shared" si="106"/>
        <v>5.8956597342047758E-2</v>
      </c>
      <c r="AB347" s="1">
        <f t="shared" si="107"/>
        <v>2.5083191</v>
      </c>
      <c r="AC347" s="1">
        <f t="shared" si="108"/>
        <v>1.3463119353022994</v>
      </c>
      <c r="AF347" s="1">
        <f t="shared" si="109"/>
        <v>3.4583842023346332</v>
      </c>
      <c r="AG347" s="1">
        <f t="shared" si="110"/>
        <v>2.4120581205357423</v>
      </c>
      <c r="AH347" s="1">
        <f t="shared" si="111"/>
        <v>2.7488789995096079</v>
      </c>
      <c r="AI347">
        <v>4.4000000000000004</v>
      </c>
      <c r="AJ347">
        <v>10</v>
      </c>
      <c r="AK347">
        <v>61</v>
      </c>
      <c r="AL347">
        <v>10</v>
      </c>
      <c r="AM347">
        <v>9185</v>
      </c>
      <c r="AN347">
        <v>9203</v>
      </c>
      <c r="AO347">
        <v>9168</v>
      </c>
      <c r="AP347">
        <v>31</v>
      </c>
      <c r="AQ347">
        <v>0</v>
      </c>
    </row>
    <row r="348" spans="1:43">
      <c r="A348" s="27">
        <v>38332</v>
      </c>
      <c r="B348" s="27"/>
      <c r="C348">
        <v>-7.5</v>
      </c>
      <c r="D348">
        <v>-1.4</v>
      </c>
      <c r="E348">
        <v>-11.4</v>
      </c>
      <c r="F348">
        <v>83</v>
      </c>
      <c r="G348">
        <v>56</v>
      </c>
      <c r="H348">
        <v>0</v>
      </c>
      <c r="I348" s="10">
        <v>935</v>
      </c>
      <c r="J348">
        <v>2</v>
      </c>
      <c r="K348" s="2">
        <v>10</v>
      </c>
      <c r="L348" s="1">
        <f t="shared" si="95"/>
        <v>0.76511251917858636</v>
      </c>
      <c r="M348" s="1">
        <f t="shared" si="96"/>
        <v>110</v>
      </c>
      <c r="N348" s="1">
        <f t="shared" si="97"/>
        <v>0.34773985653009371</v>
      </c>
      <c r="O348" s="1">
        <f t="shared" si="112"/>
        <v>2.6985245656917466E-2</v>
      </c>
      <c r="P348" s="1">
        <f t="shared" si="98"/>
        <v>0.29498803169719645</v>
      </c>
      <c r="Q348">
        <f t="shared" si="99"/>
        <v>0.65477763455251248</v>
      </c>
      <c r="R348">
        <f t="shared" si="100"/>
        <v>11.188216267023385</v>
      </c>
      <c r="S348">
        <f t="shared" si="101"/>
        <v>1.4644262129611763</v>
      </c>
      <c r="T348">
        <v>0.2432</v>
      </c>
      <c r="U348" s="1">
        <f t="shared" si="102"/>
        <v>-0.40433441432846401</v>
      </c>
      <c r="V348" s="1">
        <v>346</v>
      </c>
      <c r="W348" s="1">
        <f t="shared" si="103"/>
        <v>5.5869038010537126</v>
      </c>
      <c r="X348" s="1">
        <f t="shared" si="104"/>
        <v>29.022876888590712</v>
      </c>
      <c r="Y348" s="1">
        <f t="shared" si="105"/>
        <v>1.031198106102265</v>
      </c>
      <c r="Z348" s="1">
        <f t="shared" si="113"/>
        <v>-1.6720000000000002</v>
      </c>
      <c r="AA348" s="1">
        <f t="shared" si="106"/>
        <v>5.8713431068938185E-2</v>
      </c>
      <c r="AB348" s="1">
        <f t="shared" si="107"/>
        <v>2.5187075000000001</v>
      </c>
      <c r="AC348" s="1">
        <f t="shared" si="108"/>
        <v>1.4959021503358882</v>
      </c>
      <c r="AF348" s="1">
        <f t="shared" si="109"/>
        <v>2.1742301827288135</v>
      </c>
      <c r="AG348" s="1">
        <f t="shared" si="110"/>
        <v>1.741884462118847</v>
      </c>
      <c r="AH348" s="1">
        <f t="shared" si="111"/>
        <v>2.6202224694580956</v>
      </c>
      <c r="AI348">
        <v>3.9</v>
      </c>
      <c r="AJ348">
        <v>10</v>
      </c>
      <c r="AK348">
        <v>58</v>
      </c>
      <c r="AL348">
        <v>10</v>
      </c>
      <c r="AM348">
        <v>9160</v>
      </c>
      <c r="AN348">
        <v>9196</v>
      </c>
      <c r="AO348">
        <v>9136</v>
      </c>
      <c r="AP348">
        <v>29</v>
      </c>
      <c r="AQ348">
        <v>0</v>
      </c>
    </row>
    <row r="349" spans="1:43">
      <c r="A349" s="27">
        <v>38333</v>
      </c>
      <c r="B349" s="27"/>
      <c r="C349">
        <v>-4.5</v>
      </c>
      <c r="D349">
        <v>-0.9</v>
      </c>
      <c r="E349">
        <v>-9</v>
      </c>
      <c r="F349">
        <v>70</v>
      </c>
      <c r="G349">
        <v>54</v>
      </c>
      <c r="H349">
        <v>3.8</v>
      </c>
      <c r="I349" s="10">
        <v>935</v>
      </c>
      <c r="J349">
        <v>3.6</v>
      </c>
      <c r="K349" s="2">
        <v>10</v>
      </c>
      <c r="L349" s="1">
        <f t="shared" si="95"/>
        <v>1.057061870956493</v>
      </c>
      <c r="M349" s="1">
        <f t="shared" si="96"/>
        <v>86</v>
      </c>
      <c r="N349" s="1">
        <f t="shared" si="97"/>
        <v>0.43758441667465753</v>
      </c>
      <c r="O349" s="1">
        <f t="shared" si="112"/>
        <v>3.3087796766924298E-2</v>
      </c>
      <c r="P349" s="1">
        <f t="shared" si="98"/>
        <v>0.2874674027500842</v>
      </c>
      <c r="Q349">
        <f t="shared" si="99"/>
        <v>2.7229876784168265</v>
      </c>
      <c r="R349">
        <f t="shared" si="100"/>
        <v>11.185960583875042</v>
      </c>
      <c r="S349">
        <f t="shared" si="101"/>
        <v>1.4641309664757909</v>
      </c>
      <c r="T349">
        <v>0.2432</v>
      </c>
      <c r="U349" s="1">
        <f t="shared" si="102"/>
        <v>-0.40533409136203646</v>
      </c>
      <c r="V349" s="1">
        <v>347</v>
      </c>
      <c r="W349" s="1">
        <f t="shared" si="103"/>
        <v>9.3755904420046647</v>
      </c>
      <c r="X349" s="1">
        <f t="shared" si="104"/>
        <v>29.000652649676784</v>
      </c>
      <c r="Y349" s="1">
        <f t="shared" si="105"/>
        <v>1.0313784747883099</v>
      </c>
      <c r="Z349" s="1">
        <f t="shared" si="113"/>
        <v>1.1400000000000001</v>
      </c>
      <c r="AA349" s="1">
        <f t="shared" si="106"/>
        <v>5.8879008061940644E-2</v>
      </c>
      <c r="AB349" s="1">
        <f t="shared" si="107"/>
        <v>2.5116244999999999</v>
      </c>
      <c r="AC349" s="1">
        <f t="shared" si="108"/>
        <v>2.6926238706045988</v>
      </c>
      <c r="AF349" s="1">
        <f t="shared" si="109"/>
        <v>2.5248161417164705</v>
      </c>
      <c r="AG349" s="1">
        <f t="shared" si="110"/>
        <v>2.308102198676885</v>
      </c>
      <c r="AH349" s="1">
        <f t="shared" si="111"/>
        <v>2.49898698883388</v>
      </c>
      <c r="AI349">
        <v>6.3</v>
      </c>
      <c r="AJ349">
        <v>11</v>
      </c>
      <c r="AK349">
        <v>95</v>
      </c>
      <c r="AL349">
        <v>11</v>
      </c>
      <c r="AM349">
        <v>9147</v>
      </c>
      <c r="AN349">
        <v>9184</v>
      </c>
      <c r="AO349">
        <v>9125</v>
      </c>
      <c r="AP349">
        <v>30</v>
      </c>
      <c r="AQ349">
        <v>0</v>
      </c>
    </row>
    <row r="350" spans="1:43">
      <c r="A350" s="27">
        <v>38334</v>
      </c>
      <c r="B350" s="27"/>
      <c r="C350">
        <v>-2.2999999999999998</v>
      </c>
      <c r="D350">
        <v>3.8</v>
      </c>
      <c r="E350">
        <v>-5.6</v>
      </c>
      <c r="F350">
        <v>71</v>
      </c>
      <c r="G350">
        <v>50</v>
      </c>
      <c r="H350">
        <v>3.4</v>
      </c>
      <c r="I350" s="10">
        <v>935</v>
      </c>
      <c r="J350">
        <v>1.6</v>
      </c>
      <c r="K350" s="2">
        <v>10</v>
      </c>
      <c r="L350" s="1">
        <f t="shared" si="95"/>
        <v>0.97223123049757476</v>
      </c>
      <c r="M350" s="1">
        <f t="shared" si="96"/>
        <v>92</v>
      </c>
      <c r="N350" s="1">
        <f t="shared" si="97"/>
        <v>0.51598176579815569</v>
      </c>
      <c r="O350" s="1">
        <f t="shared" si="112"/>
        <v>3.8288696717806103E-2</v>
      </c>
      <c r="P350" s="1">
        <f t="shared" si="98"/>
        <v>0.38568659608302897</v>
      </c>
      <c r="Q350">
        <f t="shared" si="99"/>
        <v>2.5439895696021417</v>
      </c>
      <c r="R350">
        <f t="shared" si="100"/>
        <v>11.183973809090324</v>
      </c>
      <c r="S350">
        <f t="shared" si="101"/>
        <v>1.4638709174201996</v>
      </c>
      <c r="T350">
        <v>0.2432</v>
      </c>
      <c r="U350" s="1">
        <f t="shared" si="102"/>
        <v>-0.4062138573142719</v>
      </c>
      <c r="V350" s="1">
        <v>348</v>
      </c>
      <c r="W350" s="1">
        <f t="shared" si="103"/>
        <v>8.9709780174464573</v>
      </c>
      <c r="X350" s="1">
        <f t="shared" si="104"/>
        <v>28.98141184836237</v>
      </c>
      <c r="Y350" s="1">
        <f t="shared" si="105"/>
        <v>1.0315495606952283</v>
      </c>
      <c r="Z350" s="1">
        <f t="shared" si="113"/>
        <v>0.83600000000000008</v>
      </c>
      <c r="AA350" s="1">
        <f t="shared" si="106"/>
        <v>5.9001025954748328E-2</v>
      </c>
      <c r="AB350" s="1">
        <f t="shared" si="107"/>
        <v>2.5064302999999999</v>
      </c>
      <c r="AC350" s="1">
        <f t="shared" si="108"/>
        <v>1.1967217202687106</v>
      </c>
      <c r="AF350" s="1">
        <f t="shared" si="109"/>
        <v>3.1676923777262433</v>
      </c>
      <c r="AG350" s="1">
        <f t="shared" si="110"/>
        <v>2.2934996614270071</v>
      </c>
      <c r="AH350" s="1">
        <f t="shared" si="111"/>
        <v>2.7724438459803484</v>
      </c>
      <c r="AI350">
        <v>4.2</v>
      </c>
      <c r="AJ350">
        <v>10</v>
      </c>
      <c r="AK350">
        <v>53</v>
      </c>
      <c r="AL350">
        <v>11</v>
      </c>
      <c r="AM350">
        <v>9153</v>
      </c>
      <c r="AN350">
        <v>9176</v>
      </c>
      <c r="AO350">
        <v>9129</v>
      </c>
      <c r="AP350">
        <v>37</v>
      </c>
      <c r="AQ350">
        <v>0</v>
      </c>
    </row>
    <row r="351" spans="1:43">
      <c r="A351" s="27">
        <v>38335</v>
      </c>
      <c r="B351" s="27"/>
      <c r="C351">
        <v>-4.8</v>
      </c>
      <c r="D351">
        <v>-2.4</v>
      </c>
      <c r="E351">
        <v>-7.1</v>
      </c>
      <c r="F351">
        <v>78</v>
      </c>
      <c r="G351">
        <v>65</v>
      </c>
      <c r="H351">
        <v>1.8</v>
      </c>
      <c r="I351" s="10">
        <v>935</v>
      </c>
      <c r="J351">
        <v>1.7</v>
      </c>
      <c r="K351" s="2">
        <v>10</v>
      </c>
      <c r="L351" s="1">
        <f t="shared" si="95"/>
        <v>0.97122824716295497</v>
      </c>
      <c r="M351" s="1">
        <f t="shared" si="96"/>
        <v>91</v>
      </c>
      <c r="N351" s="1">
        <f t="shared" si="97"/>
        <v>0.42775689149958557</v>
      </c>
      <c r="O351" s="1">
        <f t="shared" si="112"/>
        <v>3.2428215818990434E-2</v>
      </c>
      <c r="P351" s="1">
        <f t="shared" si="98"/>
        <v>0.32965509733386905</v>
      </c>
      <c r="Q351">
        <f t="shared" si="99"/>
        <v>1.6137259444800252</v>
      </c>
      <c r="R351">
        <f t="shared" si="100"/>
        <v>11.182257162618731</v>
      </c>
      <c r="S351">
        <f t="shared" si="101"/>
        <v>1.463646225473656</v>
      </c>
      <c r="T351">
        <v>0.2432</v>
      </c>
      <c r="U351" s="1">
        <f t="shared" si="102"/>
        <v>-0.40697345192162754</v>
      </c>
      <c r="V351" s="1">
        <v>349</v>
      </c>
      <c r="W351" s="1">
        <f t="shared" si="103"/>
        <v>7.3708590053038652</v>
      </c>
      <c r="X351" s="1">
        <f t="shared" si="104"/>
        <v>28.965170704481046</v>
      </c>
      <c r="Y351" s="1">
        <f t="shared" si="105"/>
        <v>1.0317113132102129</v>
      </c>
      <c r="Z351" s="1">
        <f t="shared" si="113"/>
        <v>-0.95</v>
      </c>
      <c r="AA351" s="1">
        <f t="shared" si="106"/>
        <v>5.8862408349748742E-2</v>
      </c>
      <c r="AB351" s="1">
        <f t="shared" si="107"/>
        <v>2.5123327999999998</v>
      </c>
      <c r="AC351" s="1">
        <f t="shared" si="108"/>
        <v>1.2715168277855049</v>
      </c>
      <c r="AF351" s="1">
        <f t="shared" si="109"/>
        <v>1.8775703120427476</v>
      </c>
      <c r="AG351" s="1">
        <f t="shared" si="110"/>
        <v>2.0424114545780898</v>
      </c>
      <c r="AH351" s="1">
        <f t="shared" si="111"/>
        <v>3.0019561604325862</v>
      </c>
      <c r="AI351">
        <v>3.2</v>
      </c>
      <c r="AJ351">
        <v>9</v>
      </c>
      <c r="AK351">
        <v>45</v>
      </c>
      <c r="AL351">
        <v>3</v>
      </c>
      <c r="AM351">
        <v>9116</v>
      </c>
      <c r="AN351">
        <v>9147</v>
      </c>
      <c r="AO351">
        <v>9089</v>
      </c>
      <c r="AP351">
        <v>33</v>
      </c>
      <c r="AQ351">
        <v>0</v>
      </c>
    </row>
    <row r="352" spans="1:43">
      <c r="A352" s="27">
        <v>38336</v>
      </c>
      <c r="B352" s="27"/>
      <c r="C352">
        <v>-2.4</v>
      </c>
      <c r="D352">
        <v>-1.2</v>
      </c>
      <c r="E352">
        <v>-4.7</v>
      </c>
      <c r="F352">
        <v>83</v>
      </c>
      <c r="G352">
        <v>75</v>
      </c>
      <c r="H352">
        <v>0</v>
      </c>
      <c r="I352" s="10">
        <v>935</v>
      </c>
      <c r="J352">
        <v>1.4</v>
      </c>
      <c r="K352" s="2">
        <v>10</v>
      </c>
      <c r="L352" s="1">
        <f t="shared" si="95"/>
        <v>0.71173706469749209</v>
      </c>
      <c r="M352" s="1">
        <f t="shared" si="96"/>
        <v>91</v>
      </c>
      <c r="N352" s="1">
        <f t="shared" si="97"/>
        <v>0.51216529061388549</v>
      </c>
      <c r="O352" s="1">
        <f t="shared" si="112"/>
        <v>3.8037858939380068E-2</v>
      </c>
      <c r="P352" s="1">
        <f t="shared" si="98"/>
        <v>0.40598053912103255</v>
      </c>
      <c r="Q352">
        <f t="shared" si="99"/>
        <v>0.65373861190662319</v>
      </c>
      <c r="R352">
        <f t="shared" si="100"/>
        <v>11.180811702018548</v>
      </c>
      <c r="S352">
        <f t="shared" si="101"/>
        <v>1.4634570290600195</v>
      </c>
      <c r="T352">
        <v>0.2432</v>
      </c>
      <c r="U352" s="1">
        <f t="shared" si="102"/>
        <v>-0.40761265047117473</v>
      </c>
      <c r="V352" s="1">
        <v>350</v>
      </c>
      <c r="W352" s="1">
        <f t="shared" si="103"/>
        <v>5.5732490774555634</v>
      </c>
      <c r="X352" s="1">
        <f t="shared" si="104"/>
        <v>28.95194325950942</v>
      </c>
      <c r="Y352" s="1">
        <f t="shared" si="105"/>
        <v>1.0318636844815801</v>
      </c>
      <c r="Z352" s="1">
        <f t="shared" si="113"/>
        <v>0.91199999999999992</v>
      </c>
      <c r="AA352" s="1">
        <f t="shared" si="106"/>
        <v>5.8995468716566211E-2</v>
      </c>
      <c r="AB352" s="1">
        <f t="shared" si="107"/>
        <v>2.5066663999999999</v>
      </c>
      <c r="AC352" s="1">
        <f t="shared" si="108"/>
        <v>1.0471315052351216</v>
      </c>
      <c r="AF352" s="1">
        <f t="shared" si="109"/>
        <v>1.9184933492673251</v>
      </c>
      <c r="AG352" s="1">
        <f t="shared" si="110"/>
        <v>1.855538524543644</v>
      </c>
      <c r="AH352" s="1">
        <f t="shared" si="111"/>
        <v>1.9794309135949344</v>
      </c>
      <c r="AI352">
        <v>3.1</v>
      </c>
      <c r="AJ352">
        <v>10</v>
      </c>
      <c r="AK352">
        <v>59</v>
      </c>
      <c r="AL352">
        <v>1</v>
      </c>
      <c r="AM352">
        <v>9138</v>
      </c>
      <c r="AN352">
        <v>9185</v>
      </c>
      <c r="AO352">
        <v>9101</v>
      </c>
      <c r="AP352">
        <v>42</v>
      </c>
      <c r="AQ352">
        <v>9</v>
      </c>
    </row>
    <row r="353" spans="1:43">
      <c r="A353" s="27">
        <v>38337</v>
      </c>
      <c r="B353" s="27"/>
      <c r="C353">
        <v>-3.2</v>
      </c>
      <c r="D353">
        <v>-1.8</v>
      </c>
      <c r="E353">
        <v>-4.0999999999999996</v>
      </c>
      <c r="F353">
        <v>94</v>
      </c>
      <c r="G353">
        <v>89</v>
      </c>
      <c r="H353">
        <v>0</v>
      </c>
      <c r="I353" s="10">
        <v>935</v>
      </c>
      <c r="J353">
        <v>1.3</v>
      </c>
      <c r="K353" s="2">
        <v>10</v>
      </c>
      <c r="L353" s="1">
        <f t="shared" si="95"/>
        <v>0.70827124973386479</v>
      </c>
      <c r="M353" s="1">
        <f t="shared" si="96"/>
        <v>99</v>
      </c>
      <c r="N353" s="1">
        <f t="shared" si="97"/>
        <v>0.48252218724041501</v>
      </c>
      <c r="O353" s="1">
        <f t="shared" si="112"/>
        <v>3.6081652077899297E-2</v>
      </c>
      <c r="P353" s="1">
        <f t="shared" si="98"/>
        <v>0.46151718661208752</v>
      </c>
      <c r="Q353">
        <f t="shared" si="99"/>
        <v>0.6382528217970217</v>
      </c>
      <c r="R353">
        <f t="shared" si="100"/>
        <v>11.17963832028731</v>
      </c>
      <c r="S353">
        <f t="shared" si="101"/>
        <v>1.4633034450637841</v>
      </c>
      <c r="T353">
        <v>0.2432</v>
      </c>
      <c r="U353" s="1">
        <f t="shared" si="102"/>
        <v>-0.40813126386707654</v>
      </c>
      <c r="V353" s="1">
        <v>351</v>
      </c>
      <c r="W353" s="1">
        <f t="shared" si="103"/>
        <v>5.5712852127768642</v>
      </c>
      <c r="X353" s="1">
        <f t="shared" si="104"/>
        <v>28.941741365074616</v>
      </c>
      <c r="Y353" s="1">
        <f t="shared" si="105"/>
        <v>1.0320066294329238</v>
      </c>
      <c r="Z353" s="1">
        <f t="shared" si="113"/>
        <v>-0.3040000000000001</v>
      </c>
      <c r="AA353" s="1">
        <f t="shared" si="106"/>
        <v>5.8951048469679933E-2</v>
      </c>
      <c r="AB353" s="1">
        <f t="shared" si="107"/>
        <v>2.5085552</v>
      </c>
      <c r="AC353" s="1">
        <f t="shared" si="108"/>
        <v>0.97233639771832736</v>
      </c>
      <c r="AF353" s="1">
        <f t="shared" si="109"/>
        <v>1.4739042392840978</v>
      </c>
      <c r="AG353" s="1">
        <f t="shared" si="110"/>
        <v>1.8410463609931744</v>
      </c>
      <c r="AH353" s="1">
        <f t="shared" si="111"/>
        <v>2.5053542859423121</v>
      </c>
      <c r="AI353">
        <v>3.2</v>
      </c>
      <c r="AJ353">
        <v>14</v>
      </c>
      <c r="AK353">
        <v>45</v>
      </c>
      <c r="AL353">
        <v>14</v>
      </c>
      <c r="AM353">
        <v>9166</v>
      </c>
      <c r="AN353">
        <v>9190</v>
      </c>
      <c r="AO353">
        <v>9153</v>
      </c>
      <c r="AP353">
        <v>45</v>
      </c>
      <c r="AQ353">
        <v>0</v>
      </c>
    </row>
    <row r="354" spans="1:43">
      <c r="A354" s="27">
        <v>38338</v>
      </c>
      <c r="B354" s="27"/>
      <c r="C354">
        <v>-4.4000000000000004</v>
      </c>
      <c r="D354">
        <v>-3.1</v>
      </c>
      <c r="E354">
        <v>-5.4</v>
      </c>
      <c r="F354">
        <v>92</v>
      </c>
      <c r="G354">
        <v>82</v>
      </c>
      <c r="H354">
        <v>0</v>
      </c>
      <c r="I354" s="10">
        <v>935</v>
      </c>
      <c r="J354">
        <v>1.3</v>
      </c>
      <c r="K354" s="2">
        <v>10</v>
      </c>
      <c r="L354" s="1">
        <f t="shared" si="95"/>
        <v>0.712414997978285</v>
      </c>
      <c r="M354" s="1">
        <f t="shared" si="96"/>
        <v>102</v>
      </c>
      <c r="N354" s="1">
        <f t="shared" si="97"/>
        <v>0.44090444514159099</v>
      </c>
      <c r="O354" s="1">
        <f t="shared" si="112"/>
        <v>3.3310216419038897E-2</v>
      </c>
      <c r="P354" s="1">
        <f t="shared" si="98"/>
        <v>0.40774876429557183</v>
      </c>
      <c r="Q354">
        <f t="shared" si="99"/>
        <v>0.64065385237216976</v>
      </c>
      <c r="R354">
        <f t="shared" si="100"/>
        <v>11.178737744022254</v>
      </c>
      <c r="S354">
        <f t="shared" si="101"/>
        <v>1.4631855685893003</v>
      </c>
      <c r="T354">
        <v>0.2432</v>
      </c>
      <c r="U354" s="1">
        <f t="shared" si="102"/>
        <v>-0.40852913868652829</v>
      </c>
      <c r="V354" s="1">
        <v>352</v>
      </c>
      <c r="W354" s="1">
        <f t="shared" si="103"/>
        <v>5.5699056245549974</v>
      </c>
      <c r="X354" s="1">
        <f t="shared" si="104"/>
        <v>28.934574673012971</v>
      </c>
      <c r="Y354" s="1">
        <f t="shared" si="105"/>
        <v>1.0321401057764521</v>
      </c>
      <c r="Z354" s="1">
        <f t="shared" si="113"/>
        <v>-0.45600000000000007</v>
      </c>
      <c r="AA354" s="1">
        <f t="shared" si="106"/>
        <v>5.8884543380095106E-2</v>
      </c>
      <c r="AB354" s="1">
        <f t="shared" si="107"/>
        <v>2.5113884</v>
      </c>
      <c r="AC354" s="1">
        <f t="shared" si="108"/>
        <v>0.97233639771832736</v>
      </c>
      <c r="AF354" s="1">
        <f t="shared" si="109"/>
        <v>1.3524264478590147</v>
      </c>
      <c r="AG354" s="1">
        <f t="shared" si="110"/>
        <v>1.812353762160837</v>
      </c>
      <c r="AH354" s="1">
        <f t="shared" si="111"/>
        <v>2.4515896241336677</v>
      </c>
      <c r="AI354">
        <v>2.5</v>
      </c>
      <c r="AJ354">
        <v>4</v>
      </c>
      <c r="AK354">
        <v>40</v>
      </c>
      <c r="AL354">
        <v>3</v>
      </c>
      <c r="AM354">
        <v>9138</v>
      </c>
      <c r="AN354">
        <v>9164</v>
      </c>
      <c r="AO354">
        <v>9108</v>
      </c>
      <c r="AP354">
        <v>41</v>
      </c>
      <c r="AQ354">
        <v>0</v>
      </c>
    </row>
    <row r="355" spans="1:43">
      <c r="A355" s="27">
        <v>38339</v>
      </c>
      <c r="B355" s="27"/>
      <c r="C355">
        <v>-5.5</v>
      </c>
      <c r="D355">
        <v>-2.1</v>
      </c>
      <c r="E355">
        <v>-7.3</v>
      </c>
      <c r="F355">
        <v>90</v>
      </c>
      <c r="G355">
        <v>76</v>
      </c>
      <c r="H355">
        <v>0.4</v>
      </c>
      <c r="I355" s="10">
        <v>935</v>
      </c>
      <c r="J355">
        <v>1.9</v>
      </c>
      <c r="K355" s="2">
        <v>10</v>
      </c>
      <c r="L355" s="1">
        <f t="shared" si="95"/>
        <v>0.64562856820645853</v>
      </c>
      <c r="M355" s="1">
        <f t="shared" si="96"/>
        <v>104</v>
      </c>
      <c r="N355" s="1">
        <f t="shared" si="97"/>
        <v>0.40558302691933429</v>
      </c>
      <c r="O355" s="1">
        <f t="shared" si="112"/>
        <v>3.0933200951912366E-2</v>
      </c>
      <c r="P355" s="1">
        <f t="shared" si="98"/>
        <v>0.38265304726812743</v>
      </c>
      <c r="Q355">
        <f t="shared" si="99"/>
        <v>0.8510913560322948</v>
      </c>
      <c r="R355">
        <f t="shared" si="100"/>
        <v>11.178110531918431</v>
      </c>
      <c r="S355">
        <f t="shared" si="101"/>
        <v>1.4631034727641927</v>
      </c>
      <c r="T355">
        <v>0.2432</v>
      </c>
      <c r="U355" s="1">
        <f t="shared" si="102"/>
        <v>-0.40880615722514524</v>
      </c>
      <c r="V355" s="1">
        <v>353</v>
      </c>
      <c r="W355" s="1">
        <f t="shared" si="103"/>
        <v>5.9676844189396343</v>
      </c>
      <c r="X355" s="1">
        <f t="shared" si="104"/>
        <v>28.930450626976054</v>
      </c>
      <c r="Y355" s="1">
        <f t="shared" si="105"/>
        <v>1.0322640740254974</v>
      </c>
      <c r="Z355" s="1">
        <f t="shared" si="113"/>
        <v>-0.41799999999999987</v>
      </c>
      <c r="AA355" s="1">
        <f t="shared" si="106"/>
        <v>5.8823712063600854E-2</v>
      </c>
      <c r="AB355" s="1">
        <f t="shared" si="107"/>
        <v>2.5139855</v>
      </c>
      <c r="AC355" s="1">
        <f t="shared" si="108"/>
        <v>1.4211070428190937</v>
      </c>
      <c r="AF355" s="1">
        <f t="shared" si="109"/>
        <v>1.8663359326759492</v>
      </c>
      <c r="AG355" s="1">
        <f t="shared" si="110"/>
        <v>1.8411953951802209</v>
      </c>
      <c r="AH355" s="1">
        <f t="shared" si="111"/>
        <v>2.403328822251301</v>
      </c>
      <c r="AI355">
        <v>4</v>
      </c>
      <c r="AJ355">
        <v>11</v>
      </c>
      <c r="AK355">
        <v>66</v>
      </c>
      <c r="AL355">
        <v>11</v>
      </c>
      <c r="AM355">
        <v>9076</v>
      </c>
      <c r="AN355">
        <v>9108</v>
      </c>
      <c r="AO355">
        <v>9053</v>
      </c>
      <c r="AP355">
        <v>37</v>
      </c>
      <c r="AQ355">
        <v>2</v>
      </c>
    </row>
    <row r="356" spans="1:43">
      <c r="A356" s="27">
        <v>38340</v>
      </c>
      <c r="B356" s="27"/>
      <c r="C356">
        <v>-4.5999999999999996</v>
      </c>
      <c r="D356">
        <v>-3.5</v>
      </c>
      <c r="E356">
        <v>-5.6</v>
      </c>
      <c r="F356">
        <v>89</v>
      </c>
      <c r="G356">
        <v>83</v>
      </c>
      <c r="H356">
        <v>0</v>
      </c>
      <c r="I356" s="10">
        <v>935</v>
      </c>
      <c r="J356">
        <v>1.6</v>
      </c>
      <c r="K356" s="2">
        <v>10</v>
      </c>
      <c r="L356" s="1">
        <f t="shared" si="95"/>
        <v>0.62780873785000979</v>
      </c>
      <c r="M356" s="1">
        <f t="shared" si="96"/>
        <v>95</v>
      </c>
      <c r="N356" s="1">
        <f t="shared" si="97"/>
        <v>0.43428656685913181</v>
      </c>
      <c r="O356" s="1">
        <f t="shared" si="112"/>
        <v>3.2866660873830882E-2</v>
      </c>
      <c r="P356" s="1">
        <f t="shared" si="98"/>
        <v>0.38698624387800434</v>
      </c>
      <c r="Q356">
        <f t="shared" si="99"/>
        <v>0.643654769813647</v>
      </c>
      <c r="R356">
        <f t="shared" si="100"/>
        <v>11.177757073610746</v>
      </c>
      <c r="S356">
        <f t="shared" si="101"/>
        <v>1.463057208587794</v>
      </c>
      <c r="T356">
        <v>0.2432</v>
      </c>
      <c r="U356" s="1">
        <f t="shared" si="102"/>
        <v>-0.4089622375317834</v>
      </c>
      <c r="V356" s="1">
        <v>354</v>
      </c>
      <c r="W356" s="1">
        <f t="shared" si="103"/>
        <v>5.5689045826993979</v>
      </c>
      <c r="X356" s="1">
        <f t="shared" si="104"/>
        <v>28.929374455581286</v>
      </c>
      <c r="Y356" s="1">
        <f t="shared" si="105"/>
        <v>1.0323784975061967</v>
      </c>
      <c r="Z356" s="1">
        <f t="shared" si="113"/>
        <v>0.34200000000000014</v>
      </c>
      <c r="AA356" s="1">
        <f t="shared" si="106"/>
        <v>5.8873473784360343E-2</v>
      </c>
      <c r="AB356" s="1">
        <f t="shared" si="107"/>
        <v>2.5118605999999999</v>
      </c>
      <c r="AC356" s="1">
        <f t="shared" si="108"/>
        <v>1.1967217202687106</v>
      </c>
      <c r="AF356" s="1">
        <f t="shared" si="109"/>
        <v>1.272771545515879</v>
      </c>
      <c r="AG356" s="1">
        <f t="shared" si="110"/>
        <v>1.8065971959239819</v>
      </c>
      <c r="AH356" s="1">
        <f t="shared" si="111"/>
        <v>2.0689037410439508</v>
      </c>
      <c r="AI356">
        <v>3</v>
      </c>
      <c r="AJ356">
        <v>4</v>
      </c>
      <c r="AK356">
        <v>37</v>
      </c>
      <c r="AL356">
        <v>4</v>
      </c>
      <c r="AM356">
        <v>9102</v>
      </c>
      <c r="AN356">
        <v>9129</v>
      </c>
      <c r="AO356">
        <v>9062</v>
      </c>
      <c r="AP356">
        <v>39</v>
      </c>
      <c r="AQ356">
        <v>36</v>
      </c>
    </row>
    <row r="357" spans="1:43">
      <c r="A357" s="27">
        <v>38341</v>
      </c>
      <c r="B357" s="27"/>
      <c r="C357">
        <v>-4.4000000000000004</v>
      </c>
      <c r="D357">
        <v>-3.3</v>
      </c>
      <c r="E357">
        <v>-5.4</v>
      </c>
      <c r="F357">
        <v>94</v>
      </c>
      <c r="G357">
        <v>90</v>
      </c>
      <c r="H357">
        <v>0</v>
      </c>
      <c r="I357" s="10">
        <v>935</v>
      </c>
      <c r="J357">
        <v>1.4</v>
      </c>
      <c r="K357" s="2">
        <v>10</v>
      </c>
      <c r="L357" s="1">
        <f t="shared" si="95"/>
        <v>0.62907620341826931</v>
      </c>
      <c r="M357" s="1">
        <f t="shared" si="96"/>
        <v>98</v>
      </c>
      <c r="N357" s="1">
        <f t="shared" si="97"/>
        <v>0.44090444514159099</v>
      </c>
      <c r="O357" s="1">
        <f t="shared" si="112"/>
        <v>3.3310216419038897E-2</v>
      </c>
      <c r="P357" s="1">
        <f t="shared" si="98"/>
        <v>0.41577321947589152</v>
      </c>
      <c r="Q357">
        <f t="shared" si="99"/>
        <v>0.63745471177559321</v>
      </c>
      <c r="R357">
        <f t="shared" si="100"/>
        <v>11.177677588864773</v>
      </c>
      <c r="S357">
        <f t="shared" si="101"/>
        <v>1.4630468048252321</v>
      </c>
      <c r="T357">
        <v>0.2432</v>
      </c>
      <c r="U357" s="1">
        <f t="shared" si="102"/>
        <v>-0.40899733343278311</v>
      </c>
      <c r="V357" s="1">
        <v>355</v>
      </c>
      <c r="W357" s="1">
        <f t="shared" si="103"/>
        <v>5.5692847146679325</v>
      </c>
      <c r="X357" s="1">
        <f t="shared" si="104"/>
        <v>28.931349167106141</v>
      </c>
      <c r="Y357" s="1">
        <f t="shared" si="105"/>
        <v>1.0324833423683422</v>
      </c>
      <c r="Z357" s="1">
        <f t="shared" si="113"/>
        <v>7.5999999999999734E-2</v>
      </c>
      <c r="AA357" s="1">
        <f t="shared" si="106"/>
        <v>5.8884543380095106E-2</v>
      </c>
      <c r="AB357" s="1">
        <f t="shared" si="107"/>
        <v>2.5113884</v>
      </c>
      <c r="AC357" s="1">
        <f t="shared" si="108"/>
        <v>1.0471315052351216</v>
      </c>
      <c r="AF357" s="1">
        <f t="shared" si="109"/>
        <v>1.2921441582738666</v>
      </c>
      <c r="AG357" s="1">
        <f t="shared" si="110"/>
        <v>1.8130988708358862</v>
      </c>
      <c r="AH357" s="1">
        <f t="shared" si="111"/>
        <v>2.210574910005092</v>
      </c>
      <c r="AI357">
        <v>5.5</v>
      </c>
      <c r="AJ357">
        <v>14</v>
      </c>
      <c r="AK357">
        <v>78</v>
      </c>
      <c r="AL357">
        <v>15</v>
      </c>
      <c r="AM357">
        <v>9126</v>
      </c>
      <c r="AN357">
        <v>9140</v>
      </c>
      <c r="AO357">
        <v>9108</v>
      </c>
      <c r="AP357">
        <v>41</v>
      </c>
      <c r="AQ357">
        <v>106</v>
      </c>
    </row>
    <row r="358" spans="1:43">
      <c r="A358" s="27">
        <v>38342</v>
      </c>
      <c r="B358" s="27"/>
      <c r="C358">
        <v>-7</v>
      </c>
      <c r="D358">
        <v>-3.5</v>
      </c>
      <c r="E358">
        <v>-8.6999999999999993</v>
      </c>
      <c r="F358">
        <v>87</v>
      </c>
      <c r="G358">
        <v>59</v>
      </c>
      <c r="H358">
        <v>3.6</v>
      </c>
      <c r="I358" s="10">
        <v>935</v>
      </c>
      <c r="J358">
        <v>1.8</v>
      </c>
      <c r="K358" s="2">
        <v>10</v>
      </c>
      <c r="L358" s="1">
        <f t="shared" si="95"/>
        <v>0.8591685307562561</v>
      </c>
      <c r="M358" s="1">
        <f t="shared" si="96"/>
        <v>115</v>
      </c>
      <c r="N358" s="1">
        <f t="shared" si="97"/>
        <v>0.36146779374214461</v>
      </c>
      <c r="O358" s="1">
        <f t="shared" si="112"/>
        <v>2.7928890703931994E-2</v>
      </c>
      <c r="P358" s="1">
        <f t="shared" si="98"/>
        <v>0.32126375365510629</v>
      </c>
      <c r="Q358">
        <f t="shared" si="99"/>
        <v>2.5281250681638201</v>
      </c>
      <c r="R358">
        <f t="shared" si="100"/>
        <v>11.177872127119798</v>
      </c>
      <c r="S358">
        <f t="shared" si="101"/>
        <v>1.4630722679476176</v>
      </c>
      <c r="T358">
        <v>0.2432</v>
      </c>
      <c r="U358" s="1">
        <f t="shared" si="102"/>
        <v>-0.40891143454562906</v>
      </c>
      <c r="V358" s="1">
        <v>356</v>
      </c>
      <c r="W358" s="1">
        <f t="shared" si="103"/>
        <v>9.1582175197685363</v>
      </c>
      <c r="X358" s="1">
        <f t="shared" si="104"/>
        <v>28.936375545725912</v>
      </c>
      <c r="Y358" s="1">
        <f t="shared" si="105"/>
        <v>1.0325785775953946</v>
      </c>
      <c r="Z358" s="1">
        <f t="shared" si="113"/>
        <v>-0.98799999999999988</v>
      </c>
      <c r="AA358" s="1">
        <f t="shared" si="106"/>
        <v>5.8740962533497212E-2</v>
      </c>
      <c r="AB358" s="1">
        <f t="shared" si="107"/>
        <v>2.5175269999999998</v>
      </c>
      <c r="AC358" s="1">
        <f t="shared" si="108"/>
        <v>1.3463119353022994</v>
      </c>
      <c r="AF358" s="1">
        <f t="shared" si="109"/>
        <v>1.6390696002614407</v>
      </c>
      <c r="AG358" s="1">
        <f t="shared" si="110"/>
        <v>2.2440967185137626</v>
      </c>
      <c r="AH358" s="1">
        <f t="shared" si="111"/>
        <v>3.0931601706624949</v>
      </c>
      <c r="AI358">
        <v>3.1</v>
      </c>
      <c r="AJ358">
        <v>11</v>
      </c>
      <c r="AK358">
        <v>44</v>
      </c>
      <c r="AL358">
        <v>11</v>
      </c>
      <c r="AM358">
        <v>9117</v>
      </c>
      <c r="AN358">
        <v>9130</v>
      </c>
      <c r="AO358">
        <v>9089</v>
      </c>
      <c r="AP358">
        <v>32</v>
      </c>
      <c r="AQ358">
        <v>52</v>
      </c>
    </row>
    <row r="359" spans="1:43">
      <c r="A359" s="27">
        <v>38343</v>
      </c>
      <c r="B359" s="27"/>
      <c r="C359">
        <v>-10.1</v>
      </c>
      <c r="D359">
        <v>-8.3000000000000007</v>
      </c>
      <c r="E359">
        <v>-11.2</v>
      </c>
      <c r="F359">
        <v>91</v>
      </c>
      <c r="G359">
        <v>90</v>
      </c>
      <c r="H359">
        <v>0</v>
      </c>
      <c r="I359" s="10">
        <v>935</v>
      </c>
      <c r="J359">
        <v>2.2999999999999998</v>
      </c>
      <c r="K359" s="2">
        <v>10</v>
      </c>
      <c r="L359" s="1">
        <f t="shared" si="95"/>
        <v>0.53825745742478037</v>
      </c>
      <c r="M359" s="1">
        <f t="shared" si="96"/>
        <v>92</v>
      </c>
      <c r="N359" s="1">
        <f t="shared" si="97"/>
        <v>0.28354546688852211</v>
      </c>
      <c r="O359" s="1">
        <f t="shared" si="112"/>
        <v>2.251013027760573E-2</v>
      </c>
      <c r="P359" s="1">
        <f t="shared" si="98"/>
        <v>0.26650412752836772</v>
      </c>
      <c r="Q359">
        <f t="shared" si="99"/>
        <v>0.63014393577420902</v>
      </c>
      <c r="R359">
        <f t="shared" si="100"/>
        <v>11.178340567385945</v>
      </c>
      <c r="S359">
        <f t="shared" si="101"/>
        <v>1.4631335821185791</v>
      </c>
      <c r="T359">
        <v>0.2432</v>
      </c>
      <c r="U359" s="1">
        <f t="shared" si="102"/>
        <v>-0.40870456628202151</v>
      </c>
      <c r="V359" s="1">
        <v>357</v>
      </c>
      <c r="W359" s="1">
        <f t="shared" si="103"/>
        <v>5.5718070387396148</v>
      </c>
      <c r="X359" s="1">
        <f t="shared" si="104"/>
        <v>28.944452149296701</v>
      </c>
      <c r="Y359" s="1">
        <f t="shared" si="105"/>
        <v>1.0326641750136587</v>
      </c>
      <c r="Z359" s="1">
        <f t="shared" si="113"/>
        <v>-1.1779999999999999</v>
      </c>
      <c r="AA359" s="1">
        <f t="shared" si="106"/>
        <v>5.8570682460236938E-2</v>
      </c>
      <c r="AB359" s="1">
        <f t="shared" si="107"/>
        <v>2.5248461</v>
      </c>
      <c r="AC359" s="1">
        <f t="shared" si="108"/>
        <v>1.7202874728862712</v>
      </c>
      <c r="AF359" s="1">
        <f t="shared" si="109"/>
        <v>0.87293698433558331</v>
      </c>
      <c r="AG359" s="1">
        <f t="shared" si="110"/>
        <v>1.6848406367570021</v>
      </c>
      <c r="AH359" s="1">
        <f t="shared" si="111"/>
        <v>2.1407106737662014</v>
      </c>
      <c r="AI359">
        <v>3.5</v>
      </c>
      <c r="AJ359">
        <v>3</v>
      </c>
      <c r="AK359">
        <v>51</v>
      </c>
      <c r="AL359">
        <v>4</v>
      </c>
      <c r="AM359">
        <v>9094</v>
      </c>
      <c r="AN359">
        <v>9114</v>
      </c>
      <c r="AO359">
        <v>9074</v>
      </c>
      <c r="AP359">
        <v>26</v>
      </c>
      <c r="AQ359">
        <v>8</v>
      </c>
    </row>
    <row r="360" spans="1:43">
      <c r="A360" s="27">
        <v>38344</v>
      </c>
      <c r="B360" s="27"/>
      <c r="C360">
        <v>-12.7</v>
      </c>
      <c r="D360">
        <v>-10.6</v>
      </c>
      <c r="E360">
        <v>-13.5</v>
      </c>
      <c r="F360">
        <v>88</v>
      </c>
      <c r="G360">
        <v>79</v>
      </c>
      <c r="H360">
        <v>0</v>
      </c>
      <c r="I360" s="10">
        <v>935</v>
      </c>
      <c r="J360">
        <v>2</v>
      </c>
      <c r="K360" s="2">
        <v>10</v>
      </c>
      <c r="L360" s="1">
        <f t="shared" si="95"/>
        <v>0.47443819533743986</v>
      </c>
      <c r="M360" s="1">
        <f t="shared" si="96"/>
        <v>97</v>
      </c>
      <c r="N360" s="1">
        <f t="shared" si="97"/>
        <v>0.23011181602490416</v>
      </c>
      <c r="O360" s="1">
        <f t="shared" si="112"/>
        <v>1.86935321856459E-2</v>
      </c>
      <c r="P360" s="1">
        <f t="shared" si="98"/>
        <v>0.21218941161815541</v>
      </c>
      <c r="Q360">
        <f t="shared" si="99"/>
        <v>0.62609996915571586</v>
      </c>
      <c r="R360">
        <f t="shared" si="100"/>
        <v>11.179082618495862</v>
      </c>
      <c r="S360">
        <f t="shared" si="101"/>
        <v>1.4632307092272072</v>
      </c>
      <c r="T360">
        <v>0.2432</v>
      </c>
      <c r="U360" s="1">
        <f t="shared" si="102"/>
        <v>-0.4083767898403588</v>
      </c>
      <c r="V360" s="1">
        <v>358</v>
      </c>
      <c r="W360" s="1">
        <f t="shared" si="103"/>
        <v>5.5739482469221979</v>
      </c>
      <c r="X360" s="1">
        <f t="shared" si="104"/>
        <v>28.95557530868674</v>
      </c>
      <c r="Y360" s="1">
        <f t="shared" si="105"/>
        <v>1.0327401093006185</v>
      </c>
      <c r="Z360" s="1">
        <f t="shared" si="113"/>
        <v>-0.98799999999999988</v>
      </c>
      <c r="AA360" s="1">
        <f t="shared" si="106"/>
        <v>5.8428626290813863E-2</v>
      </c>
      <c r="AB360" s="1">
        <f t="shared" si="107"/>
        <v>2.5309846999999999</v>
      </c>
      <c r="AC360" s="1">
        <f t="shared" si="108"/>
        <v>1.4959021503358882</v>
      </c>
      <c r="AF360" s="1">
        <f t="shared" si="109"/>
        <v>0.57840123191192516</v>
      </c>
      <c r="AG360" s="1">
        <f t="shared" si="110"/>
        <v>1.6268281522745132</v>
      </c>
      <c r="AH360" s="1">
        <f t="shared" si="111"/>
        <v>1.812865277725517</v>
      </c>
      <c r="AI360">
        <v>3.2</v>
      </c>
      <c r="AJ360">
        <v>4</v>
      </c>
      <c r="AK360">
        <v>45</v>
      </c>
      <c r="AL360">
        <v>4</v>
      </c>
      <c r="AM360">
        <v>9146</v>
      </c>
      <c r="AN360">
        <v>9183</v>
      </c>
      <c r="AO360">
        <v>9100</v>
      </c>
      <c r="AP360">
        <v>20</v>
      </c>
      <c r="AQ360">
        <v>44</v>
      </c>
    </row>
    <row r="361" spans="1:43">
      <c r="A361" s="27">
        <v>38345</v>
      </c>
      <c r="B361" s="27"/>
      <c r="C361">
        <v>-15.5</v>
      </c>
      <c r="D361">
        <v>-12.3</v>
      </c>
      <c r="E361">
        <v>-17.2</v>
      </c>
      <c r="F361">
        <v>82</v>
      </c>
      <c r="G361">
        <v>74</v>
      </c>
      <c r="H361">
        <v>0</v>
      </c>
      <c r="I361" s="10">
        <v>935</v>
      </c>
      <c r="J361">
        <v>1.3</v>
      </c>
      <c r="K361" s="2">
        <v>10</v>
      </c>
      <c r="L361" s="1">
        <f t="shared" si="95"/>
        <v>0.45337044012525274</v>
      </c>
      <c r="M361" s="1">
        <f t="shared" si="96"/>
        <v>90</v>
      </c>
      <c r="N361" s="1">
        <f t="shared" si="97"/>
        <v>0.18276869572767801</v>
      </c>
      <c r="O361" s="1">
        <f t="shared" si="112"/>
        <v>1.5224767987553765E-2</v>
      </c>
      <c r="P361" s="1">
        <f t="shared" si="98"/>
        <v>0.15925608000444222</v>
      </c>
      <c r="Q361">
        <f t="shared" si="99"/>
        <v>0.61959723691793112</v>
      </c>
      <c r="R361">
        <f t="shared" si="100"/>
        <v>11.180097819709916</v>
      </c>
      <c r="S361">
        <f t="shared" si="101"/>
        <v>1.4633635889672665</v>
      </c>
      <c r="T361">
        <v>0.2432</v>
      </c>
      <c r="U361" s="1">
        <f t="shared" si="102"/>
        <v>-0.40792820218763282</v>
      </c>
      <c r="V361" s="1">
        <v>359</v>
      </c>
      <c r="W361" s="1">
        <f t="shared" si="103"/>
        <v>5.5766747822671565</v>
      </c>
      <c r="X361" s="1">
        <f t="shared" si="104"/>
        <v>28.969739128660553</v>
      </c>
      <c r="Y361" s="1">
        <f t="shared" si="105"/>
        <v>1.0328063579924287</v>
      </c>
      <c r="Z361" s="1">
        <f t="shared" si="113"/>
        <v>-1.0640000000000003</v>
      </c>
      <c r="AA361" s="1">
        <f t="shared" si="106"/>
        <v>5.8276411344545503E-2</v>
      </c>
      <c r="AB361" s="1">
        <f t="shared" si="107"/>
        <v>2.5375955000000001</v>
      </c>
      <c r="AC361" s="1">
        <f t="shared" si="108"/>
        <v>0.97233639771832736</v>
      </c>
      <c r="AF361" s="1">
        <f t="shared" si="109"/>
        <v>0.3392331588862379</v>
      </c>
      <c r="AG361" s="1">
        <f t="shared" si="110"/>
        <v>1.5650954106059261</v>
      </c>
      <c r="AH361" s="1">
        <f t="shared" si="111"/>
        <v>1.5714520768914013</v>
      </c>
      <c r="AI361">
        <v>2.5</v>
      </c>
      <c r="AJ361">
        <v>3</v>
      </c>
      <c r="AK361">
        <v>35</v>
      </c>
      <c r="AL361">
        <v>5</v>
      </c>
      <c r="AM361">
        <v>9224</v>
      </c>
      <c r="AN361">
        <v>9258</v>
      </c>
      <c r="AO361">
        <v>9182</v>
      </c>
      <c r="AP361">
        <v>15</v>
      </c>
      <c r="AQ361">
        <v>14</v>
      </c>
    </row>
    <row r="362" spans="1:43">
      <c r="A362" s="27">
        <v>38346</v>
      </c>
      <c r="B362" s="27"/>
      <c r="C362">
        <v>-18.2</v>
      </c>
      <c r="D362">
        <v>-14.3</v>
      </c>
      <c r="E362">
        <v>-20.8</v>
      </c>
      <c r="F362">
        <v>76</v>
      </c>
      <c r="G362">
        <v>62</v>
      </c>
      <c r="H362">
        <v>2.1</v>
      </c>
      <c r="I362" s="10">
        <v>935</v>
      </c>
      <c r="J362">
        <v>1.8</v>
      </c>
      <c r="K362" s="2">
        <v>10</v>
      </c>
      <c r="L362" s="1">
        <f t="shared" si="95"/>
        <v>0.45545419873568554</v>
      </c>
      <c r="M362" s="1">
        <f t="shared" si="96"/>
        <v>90</v>
      </c>
      <c r="N362" s="1">
        <f t="shared" si="97"/>
        <v>0.14555125157296425</v>
      </c>
      <c r="O362" s="1">
        <f t="shared" si="112"/>
        <v>1.242519299516043E-2</v>
      </c>
      <c r="P362" s="1">
        <f t="shared" si="98"/>
        <v>0.11490198527068612</v>
      </c>
      <c r="Q362">
        <f t="shared" si="99"/>
        <v>1.6437455825520844</v>
      </c>
      <c r="R362">
        <f t="shared" si="100"/>
        <v>11.181385541672292</v>
      </c>
      <c r="S362">
        <f t="shared" si="101"/>
        <v>1.4635321389623419</v>
      </c>
      <c r="T362">
        <v>0.2432</v>
      </c>
      <c r="U362" s="1">
        <f t="shared" si="102"/>
        <v>-0.40735893603074302</v>
      </c>
      <c r="V362" s="1">
        <v>360</v>
      </c>
      <c r="W362" s="1">
        <f t="shared" si="103"/>
        <v>7.6759630138329573</v>
      </c>
      <c r="X362" s="1">
        <f t="shared" si="104"/>
        <v>28.986935490321848</v>
      </c>
      <c r="Y362" s="1">
        <f t="shared" si="105"/>
        <v>1.0328629014905595</v>
      </c>
      <c r="Z362" s="1">
        <f t="shared" si="113"/>
        <v>-1.0259999999999998</v>
      </c>
      <c r="AA362" s="1">
        <f t="shared" si="106"/>
        <v>5.8130381866921092E-2</v>
      </c>
      <c r="AB362" s="1">
        <f t="shared" si="107"/>
        <v>2.5439702</v>
      </c>
      <c r="AC362" s="1">
        <f t="shared" si="108"/>
        <v>1.3463119353022994</v>
      </c>
      <c r="AF362" s="1">
        <f t="shared" si="109"/>
        <v>-6.7990276864026672E-2</v>
      </c>
      <c r="AG362" s="1">
        <f t="shared" si="110"/>
        <v>1.8137108376401723</v>
      </c>
      <c r="AH362" s="1">
        <f t="shared" si="111"/>
        <v>1.5661645388857743</v>
      </c>
      <c r="AI362">
        <v>3.2</v>
      </c>
      <c r="AJ362">
        <v>11</v>
      </c>
      <c r="AK362">
        <v>45</v>
      </c>
      <c r="AL362">
        <v>10</v>
      </c>
      <c r="AM362">
        <v>9254</v>
      </c>
      <c r="AN362">
        <v>9269</v>
      </c>
      <c r="AO362">
        <v>9245</v>
      </c>
      <c r="AP362">
        <v>11</v>
      </c>
      <c r="AQ362">
        <v>32700</v>
      </c>
    </row>
    <row r="363" spans="1:43">
      <c r="A363" s="27">
        <v>38347</v>
      </c>
      <c r="B363" s="27"/>
      <c r="C363">
        <v>-18.2</v>
      </c>
      <c r="D363">
        <v>-15.1</v>
      </c>
      <c r="E363">
        <v>-21.5</v>
      </c>
      <c r="F363">
        <v>81</v>
      </c>
      <c r="G363">
        <v>74</v>
      </c>
      <c r="H363">
        <v>0</v>
      </c>
      <c r="I363" s="10">
        <v>935</v>
      </c>
      <c r="J363">
        <v>1</v>
      </c>
      <c r="K363" s="2">
        <v>10</v>
      </c>
      <c r="L363" s="1">
        <f t="shared" si="95"/>
        <v>0.34545555465532379</v>
      </c>
      <c r="M363" s="1">
        <f t="shared" si="96"/>
        <v>88</v>
      </c>
      <c r="N363" s="1">
        <f t="shared" si="97"/>
        <v>0.14555125157296425</v>
      </c>
      <c r="O363" s="1">
        <f t="shared" si="112"/>
        <v>1.242519299516043E-2</v>
      </c>
      <c r="P363" s="1">
        <f t="shared" si="98"/>
        <v>0.11802292149542527</v>
      </c>
      <c r="Q363">
        <f t="shared" si="99"/>
        <v>0.60250779259327514</v>
      </c>
      <c r="R363">
        <f t="shared" si="100"/>
        <v>11.182944987714057</v>
      </c>
      <c r="S363">
        <f t="shared" si="101"/>
        <v>1.463736254936395</v>
      </c>
      <c r="T363">
        <v>0.2432</v>
      </c>
      <c r="U363" s="1">
        <f t="shared" si="102"/>
        <v>-0.40666915977723744</v>
      </c>
      <c r="V363" s="1">
        <v>361</v>
      </c>
      <c r="W363" s="1">
        <f t="shared" si="103"/>
        <v>5.5838771556110913</v>
      </c>
      <c r="X363" s="1">
        <f t="shared" si="104"/>
        <v>29.007154055122552</v>
      </c>
      <c r="Y363" s="1">
        <f t="shared" si="105"/>
        <v>1.0329097230675943</v>
      </c>
      <c r="Z363" s="1">
        <f t="shared" si="113"/>
        <v>0</v>
      </c>
      <c r="AA363" s="1">
        <f t="shared" si="106"/>
        <v>5.8130381866921092E-2</v>
      </c>
      <c r="AB363" s="1">
        <f t="shared" si="107"/>
        <v>2.5439702</v>
      </c>
      <c r="AC363" s="1">
        <f t="shared" si="108"/>
        <v>0.74795107516794412</v>
      </c>
      <c r="AF363" s="1">
        <f t="shared" si="109"/>
        <v>-6.7512304986632188E-2</v>
      </c>
      <c r="AG363" s="1">
        <f t="shared" si="110"/>
        <v>1.5100157459121486</v>
      </c>
      <c r="AH363" s="1">
        <f t="shared" si="111"/>
        <v>1.105327815047876</v>
      </c>
      <c r="AI363">
        <v>2.5</v>
      </c>
      <c r="AJ363">
        <v>10</v>
      </c>
      <c r="AK363">
        <v>31</v>
      </c>
      <c r="AL363">
        <v>10</v>
      </c>
      <c r="AM363">
        <v>9235</v>
      </c>
      <c r="AN363">
        <v>9257</v>
      </c>
      <c r="AO363">
        <v>9221</v>
      </c>
      <c r="AP363">
        <v>12</v>
      </c>
      <c r="AQ363">
        <v>0</v>
      </c>
    </row>
    <row r="364" spans="1:43">
      <c r="A364" s="27">
        <v>38348</v>
      </c>
      <c r="B364" s="27"/>
      <c r="C364">
        <v>-18.7</v>
      </c>
      <c r="D364">
        <v>-14.8</v>
      </c>
      <c r="E364">
        <v>-20.399999999999999</v>
      </c>
      <c r="F364">
        <v>82</v>
      </c>
      <c r="G364">
        <v>78</v>
      </c>
      <c r="H364">
        <v>0</v>
      </c>
      <c r="I364" s="10">
        <v>935</v>
      </c>
      <c r="J364">
        <v>1.7</v>
      </c>
      <c r="K364" s="2">
        <v>10</v>
      </c>
      <c r="L364" s="1">
        <f t="shared" si="95"/>
        <v>0.29854347011570709</v>
      </c>
      <c r="M364" s="1">
        <f t="shared" si="96"/>
        <v>86</v>
      </c>
      <c r="N364" s="1">
        <f t="shared" si="97"/>
        <v>0.13945551096010866</v>
      </c>
      <c r="O364" s="1">
        <f t="shared" si="112"/>
        <v>1.1959342951664573E-2</v>
      </c>
      <c r="P364" s="1">
        <f t="shared" si="98"/>
        <v>0.1273175146775978</v>
      </c>
      <c r="Q364">
        <f t="shared" si="99"/>
        <v>0.60514479165464286</v>
      </c>
      <c r="R364">
        <f t="shared" si="100"/>
        <v>11.184775195497673</v>
      </c>
      <c r="S364">
        <f t="shared" si="101"/>
        <v>1.4639758109290149</v>
      </c>
      <c r="T364">
        <v>0.2432</v>
      </c>
      <c r="U364" s="1">
        <f t="shared" si="102"/>
        <v>-0.4058590774854921</v>
      </c>
      <c r="V364" s="1">
        <v>362</v>
      </c>
      <c r="W364" s="1">
        <f t="shared" si="103"/>
        <v>5.5883485870610201</v>
      </c>
      <c r="X364" s="1">
        <f t="shared" si="104"/>
        <v>29.030382270446857</v>
      </c>
      <c r="Y364" s="1">
        <f t="shared" si="105"/>
        <v>1.0329468088721798</v>
      </c>
      <c r="Z364" s="1">
        <f t="shared" si="113"/>
        <v>-0.19</v>
      </c>
      <c r="AA364" s="1">
        <f t="shared" si="106"/>
        <v>5.8103419645865233E-2</v>
      </c>
      <c r="AB364" s="1">
        <f t="shared" si="107"/>
        <v>2.5451506999999998</v>
      </c>
      <c r="AC364" s="1">
        <f t="shared" si="108"/>
        <v>1.2715168277855049</v>
      </c>
      <c r="AF364" s="1">
        <f t="shared" si="109"/>
        <v>-0.14220573573075873</v>
      </c>
      <c r="AG364" s="1">
        <f t="shared" si="110"/>
        <v>1.4990458968724427</v>
      </c>
      <c r="AH364" s="1">
        <f t="shared" si="111"/>
        <v>1.1126285380213752</v>
      </c>
      <c r="AI364">
        <v>3</v>
      </c>
      <c r="AJ364">
        <v>3</v>
      </c>
      <c r="AK364">
        <v>50</v>
      </c>
      <c r="AL364">
        <v>3</v>
      </c>
      <c r="AM364">
        <v>9160</v>
      </c>
      <c r="AN364">
        <v>9225</v>
      </c>
      <c r="AO364">
        <v>9128</v>
      </c>
      <c r="AP364">
        <v>11</v>
      </c>
      <c r="AQ364">
        <v>8</v>
      </c>
    </row>
    <row r="365" spans="1:43">
      <c r="A365" s="27">
        <v>38349</v>
      </c>
      <c r="B365" s="27"/>
      <c r="C365">
        <v>-16.899999999999999</v>
      </c>
      <c r="D365">
        <v>-12.1</v>
      </c>
      <c r="E365">
        <v>-19.399999999999999</v>
      </c>
      <c r="F365">
        <v>76</v>
      </c>
      <c r="G365">
        <v>60</v>
      </c>
      <c r="H365">
        <v>4.4000000000000004</v>
      </c>
      <c r="I365" s="10">
        <v>935</v>
      </c>
      <c r="J365">
        <v>0.9</v>
      </c>
      <c r="K365" s="2">
        <v>10</v>
      </c>
      <c r="L365" s="1">
        <f t="shared" si="95"/>
        <v>0.47392522228405609</v>
      </c>
      <c r="M365" s="1">
        <f t="shared" si="96"/>
        <v>92</v>
      </c>
      <c r="N365" s="1">
        <f t="shared" si="97"/>
        <v>0.16252871151686338</v>
      </c>
      <c r="O365" s="1">
        <f t="shared" si="112"/>
        <v>1.3711307353156489E-2</v>
      </c>
      <c r="P365" s="1">
        <f t="shared" si="98"/>
        <v>0.1328726012852442</v>
      </c>
      <c r="Q365">
        <f t="shared" si="99"/>
        <v>2.8186022267867856</v>
      </c>
      <c r="R365">
        <f t="shared" si="100"/>
        <v>11.186875038996105</v>
      </c>
      <c r="S365">
        <f t="shared" si="101"/>
        <v>1.464250659554464</v>
      </c>
      <c r="T365">
        <v>0.2432</v>
      </c>
      <c r="U365" s="1">
        <f t="shared" si="102"/>
        <v>-0.404928928804344</v>
      </c>
      <c r="V365" s="1">
        <v>363</v>
      </c>
      <c r="W365" s="1">
        <f t="shared" si="103"/>
        <v>9.9933642951672699</v>
      </c>
      <c r="X365" s="1">
        <f t="shared" si="104"/>
        <v>29.056605376780055</v>
      </c>
      <c r="Y365" s="1">
        <f t="shared" si="105"/>
        <v>1.0329741479331218</v>
      </c>
      <c r="Z365" s="1">
        <f t="shared" si="113"/>
        <v>0.68400000000000027</v>
      </c>
      <c r="AA365" s="1">
        <f t="shared" si="106"/>
        <v>5.8200600890836646E-2</v>
      </c>
      <c r="AB365" s="1">
        <f t="shared" si="107"/>
        <v>2.5409009</v>
      </c>
      <c r="AC365" s="1">
        <f t="shared" si="108"/>
        <v>0.67315596765114971</v>
      </c>
      <c r="AF365" s="1">
        <f t="shared" si="109"/>
        <v>0.16250871293353231</v>
      </c>
      <c r="AG365" s="1">
        <f t="shared" si="110"/>
        <v>2.1738062377619598</v>
      </c>
      <c r="AH365" s="1">
        <f t="shared" si="111"/>
        <v>1.5593524517664679</v>
      </c>
      <c r="AI365">
        <v>2.9</v>
      </c>
      <c r="AJ365">
        <v>3</v>
      </c>
      <c r="AK365">
        <v>40</v>
      </c>
      <c r="AL365">
        <v>4</v>
      </c>
      <c r="AM365">
        <v>9225</v>
      </c>
      <c r="AN365">
        <v>9250</v>
      </c>
      <c r="AO365">
        <v>9169</v>
      </c>
      <c r="AP365">
        <v>13</v>
      </c>
      <c r="AQ365">
        <v>23</v>
      </c>
    </row>
    <row r="366" spans="1:43">
      <c r="A366" s="27">
        <v>38350</v>
      </c>
      <c r="B366" s="27"/>
      <c r="C366">
        <v>-18.5</v>
      </c>
      <c r="D366">
        <v>-11.6</v>
      </c>
      <c r="E366">
        <v>-22.3</v>
      </c>
      <c r="F366">
        <v>71</v>
      </c>
      <c r="G366">
        <v>49</v>
      </c>
      <c r="H366">
        <v>4</v>
      </c>
      <c r="I366" s="10">
        <v>935</v>
      </c>
      <c r="J366">
        <v>1.5</v>
      </c>
      <c r="K366" s="2">
        <v>10</v>
      </c>
      <c r="L366" s="1">
        <f t="shared" si="95"/>
        <v>0.48907806237349166</v>
      </c>
      <c r="M366" s="1">
        <f t="shared" si="96"/>
        <v>93</v>
      </c>
      <c r="N366" s="1">
        <f t="shared" si="97"/>
        <v>0.14186588665302061</v>
      </c>
      <c r="O366" s="1">
        <f t="shared" si="112"/>
        <v>1.2143819276493989E-2</v>
      </c>
      <c r="P366" s="1">
        <f t="shared" si="98"/>
        <v>0.10899677489825942</v>
      </c>
      <c r="Q366">
        <f t="shared" si="99"/>
        <v>2.6163458803050883</v>
      </c>
      <c r="R366">
        <f t="shared" si="100"/>
        <v>11.189243230798313</v>
      </c>
      <c r="S366">
        <f t="shared" si="101"/>
        <v>1.4645606323034441</v>
      </c>
      <c r="T366">
        <v>0.2432</v>
      </c>
      <c r="U366" s="1">
        <f t="shared" si="102"/>
        <v>-0.40387898890219498</v>
      </c>
      <c r="V366" s="1">
        <v>364</v>
      </c>
      <c r="W366" s="1">
        <f t="shared" si="103"/>
        <v>9.6021608394411295</v>
      </c>
      <c r="X366" s="1">
        <f t="shared" si="104"/>
        <v>29.085806416473673</v>
      </c>
      <c r="Y366" s="1">
        <f t="shared" si="105"/>
        <v>1.0329917321626321</v>
      </c>
      <c r="Z366" s="1">
        <f t="shared" si="113"/>
        <v>-0.60800000000000054</v>
      </c>
      <c r="AA366" s="1">
        <f t="shared" si="106"/>
        <v>5.811420153236161E-2</v>
      </c>
      <c r="AB366" s="1">
        <f t="shared" si="107"/>
        <v>2.5446784999999998</v>
      </c>
      <c r="AC366" s="1">
        <f t="shared" si="108"/>
        <v>1.1219266127519161</v>
      </c>
      <c r="AF366" s="1">
        <f t="shared" si="109"/>
        <v>-0.15317887450265469</v>
      </c>
      <c r="AG366" s="1">
        <f t="shared" si="110"/>
        <v>2.0824005231903158</v>
      </c>
      <c r="AH366" s="1">
        <f t="shared" si="111"/>
        <v>1.6538264732016061</v>
      </c>
      <c r="AI366">
        <v>2.7</v>
      </c>
      <c r="AJ366">
        <v>4</v>
      </c>
      <c r="AK366">
        <v>38</v>
      </c>
      <c r="AL366">
        <v>3</v>
      </c>
      <c r="AM366">
        <v>9292</v>
      </c>
      <c r="AN366">
        <v>9312</v>
      </c>
      <c r="AO366">
        <v>9249</v>
      </c>
      <c r="AP366">
        <v>10</v>
      </c>
      <c r="AQ366">
        <v>0</v>
      </c>
    </row>
    <row r="367" spans="1:43">
      <c r="A367" s="27">
        <v>38351</v>
      </c>
      <c r="B367" s="27"/>
      <c r="C367">
        <v>-22.8</v>
      </c>
      <c r="D367">
        <v>-19.600000000000001</v>
      </c>
      <c r="E367">
        <v>-24.7</v>
      </c>
      <c r="F367">
        <v>79</v>
      </c>
      <c r="G367">
        <v>76</v>
      </c>
      <c r="H367">
        <v>3.9</v>
      </c>
      <c r="I367" s="10">
        <v>935</v>
      </c>
      <c r="J367">
        <v>1.5</v>
      </c>
      <c r="K367" s="2">
        <v>10</v>
      </c>
      <c r="L367" s="1">
        <f t="shared" si="95"/>
        <v>0.3879518324632556</v>
      </c>
      <c r="M367" s="1">
        <f t="shared" si="96"/>
        <v>82</v>
      </c>
      <c r="N367" s="1">
        <f t="shared" si="97"/>
        <v>9.7456356434779831E-2</v>
      </c>
      <c r="O367" s="1">
        <f t="shared" si="112"/>
        <v>8.6801560232715042E-3</v>
      </c>
      <c r="P367" s="1">
        <f t="shared" si="98"/>
        <v>8.2726278167597672E-2</v>
      </c>
      <c r="Q367">
        <f t="shared" si="99"/>
        <v>2.4068997859863628</v>
      </c>
      <c r="R367">
        <f t="shared" si="100"/>
        <v>11.191878324731572</v>
      </c>
      <c r="S367">
        <f t="shared" si="101"/>
        <v>1.4649055398863315</v>
      </c>
      <c r="T367">
        <v>0.2432</v>
      </c>
      <c r="U367" s="1">
        <f t="shared" si="102"/>
        <v>-0.40270956838560806</v>
      </c>
      <c r="V367" s="1">
        <v>365</v>
      </c>
      <c r="W367" s="1">
        <f t="shared" si="103"/>
        <v>9.5116686194990052</v>
      </c>
      <c r="X367" s="1">
        <f t="shared" si="104"/>
        <v>29.117966244119046</v>
      </c>
      <c r="Y367" s="1">
        <f t="shared" si="105"/>
        <v>1.03299955635872</v>
      </c>
      <c r="Z367" s="1">
        <f t="shared" si="113"/>
        <v>-1.6340000000000003</v>
      </c>
      <c r="AA367" s="1">
        <f t="shared" si="106"/>
        <v>5.7883269288935939E-2</v>
      </c>
      <c r="AB367" s="1">
        <f t="shared" si="107"/>
        <v>2.5548308</v>
      </c>
      <c r="AC367" s="1">
        <f t="shared" si="108"/>
        <v>1.1219266127519161</v>
      </c>
      <c r="AF367" s="1">
        <f t="shared" si="109"/>
        <v>-0.75621269984222428</v>
      </c>
      <c r="AG367" s="1">
        <f t="shared" si="110"/>
        <v>2.0178781928851532</v>
      </c>
      <c r="AH367" s="1">
        <f t="shared" si="111"/>
        <v>1.4358618787827584</v>
      </c>
      <c r="AI367">
        <v>3.3</v>
      </c>
      <c r="AJ367">
        <v>3</v>
      </c>
      <c r="AK367">
        <v>54</v>
      </c>
      <c r="AL367">
        <v>4</v>
      </c>
      <c r="AM367">
        <v>9253</v>
      </c>
      <c r="AN367">
        <v>9303</v>
      </c>
      <c r="AO367">
        <v>9228</v>
      </c>
      <c r="AP367">
        <v>8</v>
      </c>
      <c r="AQ367">
        <v>6</v>
      </c>
    </row>
    <row r="368" spans="1:43">
      <c r="A368" s="27">
        <v>38352</v>
      </c>
      <c r="B368" s="27"/>
      <c r="C368">
        <v>-17.899999999999999</v>
      </c>
      <c r="D368">
        <v>-13.8</v>
      </c>
      <c r="E368">
        <v>-23.5</v>
      </c>
      <c r="F368">
        <v>75</v>
      </c>
      <c r="G368">
        <v>61</v>
      </c>
      <c r="H368">
        <v>0</v>
      </c>
      <c r="I368" s="10">
        <v>935</v>
      </c>
      <c r="J368">
        <v>1.2</v>
      </c>
      <c r="K368" s="2">
        <v>10</v>
      </c>
      <c r="L368" s="1">
        <f t="shared" si="95"/>
        <v>0.27638675453587103</v>
      </c>
      <c r="M368" s="1">
        <f t="shared" si="96"/>
        <v>89</v>
      </c>
      <c r="N368" s="1">
        <f t="shared" si="97"/>
        <v>0.14932188110660041</v>
      </c>
      <c r="O368" s="1">
        <f t="shared" si="112"/>
        <v>1.2712242237984934E-2</v>
      </c>
      <c r="P368" s="1">
        <f t="shared" si="98"/>
        <v>0.10489436842139768</v>
      </c>
      <c r="Q368">
        <f t="shared" si="99"/>
        <v>0.60560189793556618</v>
      </c>
      <c r="R368">
        <f t="shared" si="100"/>
        <v>11.194778718789845</v>
      </c>
      <c r="S368">
        <f t="shared" si="101"/>
        <v>1.465285172616472</v>
      </c>
      <c r="T368">
        <v>0.2432</v>
      </c>
      <c r="U368" s="1">
        <f t="shared" si="102"/>
        <v>-0.40142101320741996</v>
      </c>
      <c r="V368" s="1">
        <v>366</v>
      </c>
      <c r="W368" s="1">
        <f t="shared" si="103"/>
        <v>5.611964731169488</v>
      </c>
      <c r="X368" s="1">
        <f t="shared" si="104"/>
        <v>29.153063538542796</v>
      </c>
      <c r="Y368" s="1">
        <f t="shared" si="105"/>
        <v>1.0329976182067329</v>
      </c>
      <c r="Z368" s="1">
        <f t="shared" si="113"/>
        <v>1.8620000000000008</v>
      </c>
      <c r="AA368" s="1">
        <f t="shared" si="106"/>
        <v>5.8146571213946792E-2</v>
      </c>
      <c r="AB368" s="1">
        <f t="shared" si="107"/>
        <v>2.5432619000000001</v>
      </c>
      <c r="AC368" s="1">
        <f t="shared" si="108"/>
        <v>0.89754129020153295</v>
      </c>
      <c r="AF368" s="1">
        <f t="shared" si="109"/>
        <v>-2.0883241090975002E-2</v>
      </c>
      <c r="AG368" s="1">
        <f t="shared" si="110"/>
        <v>1.5241388588046034</v>
      </c>
      <c r="AH368" s="1">
        <f t="shared" si="111"/>
        <v>0.71077391917662192</v>
      </c>
      <c r="AI368">
        <v>2.8</v>
      </c>
      <c r="AJ368">
        <v>4</v>
      </c>
      <c r="AK368">
        <v>45</v>
      </c>
      <c r="AL368">
        <v>3</v>
      </c>
      <c r="AM368">
        <v>9208</v>
      </c>
      <c r="AN368">
        <v>9232</v>
      </c>
      <c r="AO368">
        <v>9181</v>
      </c>
      <c r="AP368">
        <v>11</v>
      </c>
      <c r="AQ368">
        <v>0</v>
      </c>
    </row>
    <row r="369" spans="1:43">
      <c r="A369" s="27">
        <v>38353</v>
      </c>
      <c r="B369" s="27"/>
      <c r="C369">
        <v>-16.899999999999999</v>
      </c>
      <c r="D369">
        <v>-12.7</v>
      </c>
      <c r="E369">
        <v>-23.1</v>
      </c>
      <c r="F369">
        <v>74</v>
      </c>
      <c r="G369">
        <v>61</v>
      </c>
      <c r="H369">
        <v>3.2</v>
      </c>
      <c r="I369" s="10">
        <v>935</v>
      </c>
      <c r="J369">
        <v>1.6</v>
      </c>
      <c r="K369" s="2">
        <v>10</v>
      </c>
      <c r="L369" s="1">
        <f t="shared" si="95"/>
        <v>0.49734484916603905</v>
      </c>
      <c r="M369" s="1">
        <f t="shared" si="96"/>
        <v>87</v>
      </c>
      <c r="N369" s="1">
        <f t="shared" si="97"/>
        <v>0.16252871151686338</v>
      </c>
      <c r="O369" s="1">
        <f t="shared" si="112"/>
        <v>1.3711307353156489E-2</v>
      </c>
      <c r="P369" s="1">
        <f t="shared" si="98"/>
        <v>0.11145826770913433</v>
      </c>
      <c r="Q369">
        <f t="shared" si="99"/>
        <v>2.1793894266686547</v>
      </c>
      <c r="R369">
        <f t="shared" si="100"/>
        <v>11.195704890468381</v>
      </c>
      <c r="S369">
        <f t="shared" si="101"/>
        <v>1.4654063992759661</v>
      </c>
      <c r="T369">
        <v>0.2432</v>
      </c>
      <c r="U369" s="1">
        <f t="shared" si="102"/>
        <v>-0.40100923556809398</v>
      </c>
      <c r="V369" s="1">
        <v>1</v>
      </c>
      <c r="W369" s="1">
        <f t="shared" si="103"/>
        <v>8.8234064283658729</v>
      </c>
      <c r="X369" s="1">
        <f t="shared" si="104"/>
        <v>29.164217156363893</v>
      </c>
      <c r="Y369" s="1">
        <f t="shared" si="105"/>
        <v>1.0329951187603406</v>
      </c>
      <c r="Z369" s="1">
        <f t="shared" si="113"/>
        <v>0.38</v>
      </c>
      <c r="AA369" s="1">
        <f t="shared" si="106"/>
        <v>5.8200600890836646E-2</v>
      </c>
      <c r="AB369" s="1">
        <f t="shared" si="107"/>
        <v>2.5409009</v>
      </c>
      <c r="AC369" s="1">
        <f t="shared" si="108"/>
        <v>1.1967217202687106</v>
      </c>
      <c r="AF369" s="1">
        <f t="shared" si="109"/>
        <v>0.19468717279434031</v>
      </c>
      <c r="AG369" s="1">
        <f t="shared" si="110"/>
        <v>2.0204209134904958</v>
      </c>
      <c r="AH369" s="1">
        <f t="shared" si="111"/>
        <v>1.5048788056932383</v>
      </c>
      <c r="AI369">
        <v>3.1</v>
      </c>
      <c r="AJ369">
        <v>3</v>
      </c>
      <c r="AK369">
        <v>44</v>
      </c>
      <c r="AL369">
        <v>2</v>
      </c>
      <c r="AM369">
        <v>9120</v>
      </c>
      <c r="AN369">
        <v>9182</v>
      </c>
      <c r="AO369">
        <v>9092</v>
      </c>
      <c r="AP369">
        <v>12</v>
      </c>
      <c r="AQ369">
        <v>0</v>
      </c>
    </row>
    <row r="370" spans="1:43">
      <c r="A370" s="27">
        <v>38354</v>
      </c>
      <c r="B370" s="27"/>
      <c r="C370">
        <v>-12.8</v>
      </c>
      <c r="D370">
        <v>-5.4</v>
      </c>
      <c r="E370">
        <v>-18.2</v>
      </c>
      <c r="F370">
        <v>74</v>
      </c>
      <c r="G370">
        <v>52</v>
      </c>
      <c r="H370">
        <v>0.4</v>
      </c>
      <c r="I370" s="10">
        <v>935</v>
      </c>
      <c r="J370">
        <v>1.3</v>
      </c>
      <c r="K370" s="2">
        <v>10</v>
      </c>
      <c r="L370" s="1">
        <f t="shared" si="95"/>
        <v>0.39057188659923675</v>
      </c>
      <c r="M370" s="1">
        <f t="shared" si="96"/>
        <v>96</v>
      </c>
      <c r="N370" s="1">
        <f t="shared" si="97"/>
        <v>0.2282491319520244</v>
      </c>
      <c r="O370" s="1">
        <f t="shared" si="112"/>
        <v>1.8558736171733193E-2</v>
      </c>
      <c r="P370" s="1">
        <f t="shared" si="98"/>
        <v>0.17612321012050941</v>
      </c>
      <c r="Q370">
        <f t="shared" si="99"/>
        <v>0.85072799222978179</v>
      </c>
      <c r="R370">
        <f t="shared" si="100"/>
        <v>11.198947914699396</v>
      </c>
      <c r="S370">
        <f t="shared" si="101"/>
        <v>1.4658308788873555</v>
      </c>
      <c r="T370">
        <v>0.2432</v>
      </c>
      <c r="U370" s="1">
        <f t="shared" si="102"/>
        <v>-0.39956620623083422</v>
      </c>
      <c r="V370" s="1">
        <v>2</v>
      </c>
      <c r="W370" s="1">
        <f t="shared" si="103"/>
        <v>6.0231775076124228</v>
      </c>
      <c r="X370" s="1">
        <f t="shared" si="104"/>
        <v>29.2031019863417</v>
      </c>
      <c r="Y370" s="1">
        <f t="shared" si="105"/>
        <v>1.0329804764853927</v>
      </c>
      <c r="Z370" s="1">
        <f t="shared" si="113"/>
        <v>1.5579999999999992</v>
      </c>
      <c r="AA370" s="1">
        <f t="shared" si="106"/>
        <v>5.8423176351927751E-2</v>
      </c>
      <c r="AB370" s="1">
        <f t="shared" si="107"/>
        <v>2.5312207999999998</v>
      </c>
      <c r="AC370" s="1">
        <f t="shared" si="108"/>
        <v>0.97233639771832736</v>
      </c>
      <c r="AF370" s="1">
        <f t="shared" si="109"/>
        <v>1.2015222299938728</v>
      </c>
      <c r="AG370" s="1">
        <f t="shared" si="110"/>
        <v>1.6894379099455832</v>
      </c>
      <c r="AH370" s="1">
        <f t="shared" si="111"/>
        <v>1.0979243315913543</v>
      </c>
      <c r="AI370">
        <v>2.9</v>
      </c>
      <c r="AJ370">
        <v>5</v>
      </c>
      <c r="AK370">
        <v>40</v>
      </c>
      <c r="AL370">
        <v>5</v>
      </c>
      <c r="AM370">
        <v>9136</v>
      </c>
      <c r="AN370">
        <v>9188</v>
      </c>
      <c r="AO370">
        <v>9085</v>
      </c>
      <c r="AP370">
        <v>18</v>
      </c>
      <c r="AQ370">
        <v>1</v>
      </c>
    </row>
    <row r="371" spans="1:43">
      <c r="A371" s="27">
        <v>38355</v>
      </c>
      <c r="B371" s="27"/>
      <c r="C371">
        <v>-10</v>
      </c>
      <c r="D371">
        <v>-5.9</v>
      </c>
      <c r="E371">
        <v>-15.4</v>
      </c>
      <c r="F371">
        <v>85</v>
      </c>
      <c r="G371">
        <v>75</v>
      </c>
      <c r="H371">
        <v>0</v>
      </c>
      <c r="I371" s="10">
        <v>935</v>
      </c>
      <c r="J371">
        <v>1.9</v>
      </c>
      <c r="K371" s="2">
        <v>10</v>
      </c>
      <c r="L371" s="1">
        <f t="shared" si="95"/>
        <v>0.46400124278729898</v>
      </c>
      <c r="M371" s="1">
        <f t="shared" si="96"/>
        <v>95</v>
      </c>
      <c r="N371" s="1">
        <f t="shared" si="97"/>
        <v>0.28580453520608862</v>
      </c>
      <c r="O371" s="1">
        <f t="shared" si="112"/>
        <v>2.2669513425252256E-2</v>
      </c>
      <c r="P371" s="1">
        <f t="shared" si="98"/>
        <v>0.23505677907063094</v>
      </c>
      <c r="Q371">
        <f t="shared" si="99"/>
        <v>0.6329086958552721</v>
      </c>
      <c r="R371">
        <f t="shared" si="100"/>
        <v>11.202451978105024</v>
      </c>
      <c r="S371">
        <f t="shared" si="101"/>
        <v>1.4662895259299771</v>
      </c>
      <c r="T371">
        <v>0.2432</v>
      </c>
      <c r="U371" s="1">
        <f t="shared" si="102"/>
        <v>-0.39800497214130737</v>
      </c>
      <c r="V371" s="1">
        <v>3</v>
      </c>
      <c r="W371" s="1">
        <f t="shared" si="103"/>
        <v>5.6296369021620194</v>
      </c>
      <c r="X371" s="1">
        <f t="shared" si="104"/>
        <v>29.24486702421828</v>
      </c>
      <c r="Y371" s="1">
        <f t="shared" si="105"/>
        <v>1.0329560775068203</v>
      </c>
      <c r="Z371" s="1">
        <f t="shared" si="113"/>
        <v>1.0640000000000003</v>
      </c>
      <c r="AA371" s="1">
        <f t="shared" si="106"/>
        <v>5.8576159955029738E-2</v>
      </c>
      <c r="AB371" s="1">
        <f t="shared" si="107"/>
        <v>2.52461</v>
      </c>
      <c r="AC371" s="1">
        <f t="shared" si="108"/>
        <v>1.4211070428190937</v>
      </c>
      <c r="AF371" s="1">
        <f t="shared" si="109"/>
        <v>1.6170888861575399</v>
      </c>
      <c r="AG371" s="1">
        <f t="shared" si="110"/>
        <v>1.7030544516226498</v>
      </c>
      <c r="AH371" s="1">
        <f t="shared" si="111"/>
        <v>1.3826314591712634</v>
      </c>
      <c r="AI371">
        <v>3.4</v>
      </c>
      <c r="AJ371">
        <v>11</v>
      </c>
      <c r="AK371">
        <v>46</v>
      </c>
      <c r="AL371">
        <v>11</v>
      </c>
      <c r="AM371">
        <v>9151</v>
      </c>
      <c r="AN371">
        <v>9197</v>
      </c>
      <c r="AO371">
        <v>9123</v>
      </c>
      <c r="AP371">
        <v>25</v>
      </c>
      <c r="AQ371">
        <v>12</v>
      </c>
    </row>
    <row r="372" spans="1:43">
      <c r="A372" s="27">
        <v>38356</v>
      </c>
      <c r="B372" s="27"/>
      <c r="C372">
        <v>-12.8</v>
      </c>
      <c r="D372">
        <v>-8.6999999999999993</v>
      </c>
      <c r="E372">
        <v>-16.3</v>
      </c>
      <c r="F372">
        <v>86</v>
      </c>
      <c r="G372">
        <v>80</v>
      </c>
      <c r="H372">
        <v>2</v>
      </c>
      <c r="I372" s="10">
        <v>935</v>
      </c>
      <c r="J372">
        <v>1.2</v>
      </c>
      <c r="K372" s="2">
        <v>10</v>
      </c>
      <c r="L372" s="1">
        <f t="shared" si="95"/>
        <v>0.60983817215151759</v>
      </c>
      <c r="M372" s="1">
        <f t="shared" si="96"/>
        <v>92</v>
      </c>
      <c r="N372" s="1">
        <f t="shared" si="97"/>
        <v>0.2282491319520244</v>
      </c>
      <c r="O372" s="1">
        <f t="shared" si="112"/>
        <v>1.8558736171733193E-2</v>
      </c>
      <c r="P372" s="1">
        <f t="shared" si="98"/>
        <v>0.20529970557280153</v>
      </c>
      <c r="Q372">
        <f t="shared" si="99"/>
        <v>1.6285317550259186</v>
      </c>
      <c r="R372">
        <f t="shared" si="100"/>
        <v>11.206214988587135</v>
      </c>
      <c r="S372">
        <f t="shared" si="101"/>
        <v>1.4667820665689968</v>
      </c>
      <c r="T372">
        <v>0.2432</v>
      </c>
      <c r="U372" s="1">
        <f t="shared" si="102"/>
        <v>-0.39632599516361994</v>
      </c>
      <c r="V372" s="1">
        <v>4</v>
      </c>
      <c r="W372" s="1">
        <f t="shared" si="103"/>
        <v>7.6507608860884257</v>
      </c>
      <c r="X372" s="1">
        <f t="shared" si="104"/>
        <v>29.289483871409224</v>
      </c>
      <c r="Y372" s="1">
        <f t="shared" si="105"/>
        <v>1.0329219290426392</v>
      </c>
      <c r="Z372" s="1">
        <f t="shared" si="113"/>
        <v>-1.0640000000000003</v>
      </c>
      <c r="AA372" s="1">
        <f t="shared" si="106"/>
        <v>5.8423176351927751E-2</v>
      </c>
      <c r="AB372" s="1">
        <f t="shared" si="107"/>
        <v>2.5312207999999998</v>
      </c>
      <c r="AC372" s="1">
        <f t="shared" si="108"/>
        <v>0.89754129020153295</v>
      </c>
      <c r="AF372" s="1">
        <f t="shared" si="109"/>
        <v>0.92857364929624964</v>
      </c>
      <c r="AG372" s="1">
        <f t="shared" si="110"/>
        <v>1.9350242188770643</v>
      </c>
      <c r="AH372" s="1">
        <f t="shared" si="111"/>
        <v>2.1525112881266359</v>
      </c>
      <c r="AI372">
        <v>2.5</v>
      </c>
      <c r="AJ372">
        <v>6</v>
      </c>
      <c r="AK372">
        <v>38</v>
      </c>
      <c r="AL372">
        <v>3</v>
      </c>
      <c r="AM372">
        <v>9113</v>
      </c>
      <c r="AN372">
        <v>9129</v>
      </c>
      <c r="AO372">
        <v>9103</v>
      </c>
      <c r="AP372">
        <v>20</v>
      </c>
      <c r="AQ372">
        <v>5</v>
      </c>
    </row>
    <row r="373" spans="1:43">
      <c r="A373" s="27">
        <v>38357</v>
      </c>
      <c r="B373" s="27"/>
      <c r="C373">
        <v>-13</v>
      </c>
      <c r="D373">
        <v>-10.6</v>
      </c>
      <c r="E373">
        <v>-14.2</v>
      </c>
      <c r="F373">
        <v>85</v>
      </c>
      <c r="G373">
        <v>79</v>
      </c>
      <c r="H373">
        <v>0</v>
      </c>
      <c r="I373" s="10">
        <v>935</v>
      </c>
      <c r="J373">
        <v>0.7</v>
      </c>
      <c r="K373" s="2">
        <v>10</v>
      </c>
      <c r="L373" s="1">
        <f t="shared" si="95"/>
        <v>0.46622106682890097</v>
      </c>
      <c r="M373" s="1">
        <f t="shared" si="96"/>
        <v>91</v>
      </c>
      <c r="N373" s="1">
        <f t="shared" si="97"/>
        <v>0.22456399294112442</v>
      </c>
      <c r="O373" s="1">
        <f t="shared" si="112"/>
        <v>1.8291677204350976E-2</v>
      </c>
      <c r="P373" s="1">
        <f t="shared" si="98"/>
        <v>0.20024504320177333</v>
      </c>
      <c r="Q373">
        <f t="shared" si="99"/>
        <v>0.62697314809031812</v>
      </c>
      <c r="R373">
        <f t="shared" si="100"/>
        <v>11.210234713992694</v>
      </c>
      <c r="S373">
        <f t="shared" si="101"/>
        <v>1.4673082086377873</v>
      </c>
      <c r="T373">
        <v>0.2432</v>
      </c>
      <c r="U373" s="1">
        <f t="shared" si="102"/>
        <v>-0.39452977199407541</v>
      </c>
      <c r="V373" s="1">
        <v>5</v>
      </c>
      <c r="W373" s="1">
        <f t="shared" si="103"/>
        <v>5.6473574896219496</v>
      </c>
      <c r="X373" s="1">
        <f t="shared" si="104"/>
        <v>29.336922024010128</v>
      </c>
      <c r="Y373" s="1">
        <f t="shared" si="105"/>
        <v>1.0328780411950818</v>
      </c>
      <c r="Z373" s="1">
        <f t="shared" si="113"/>
        <v>-7.5999999999999734E-2</v>
      </c>
      <c r="AA373" s="1">
        <f t="shared" si="106"/>
        <v>5.8412279523649843E-2</v>
      </c>
      <c r="AB373" s="1">
        <f t="shared" si="107"/>
        <v>2.5316929999999997</v>
      </c>
      <c r="AC373" s="1">
        <f t="shared" si="108"/>
        <v>0.52356575261756078</v>
      </c>
      <c r="AF373" s="1">
        <f t="shared" si="109"/>
        <v>0.61451837052378222</v>
      </c>
      <c r="AG373" s="1">
        <f t="shared" si="110"/>
        <v>1.6408910747026413</v>
      </c>
      <c r="AH373" s="1">
        <f t="shared" si="111"/>
        <v>1.531328901260244</v>
      </c>
      <c r="AI373">
        <v>2.4</v>
      </c>
      <c r="AJ373">
        <v>9</v>
      </c>
      <c r="AK373">
        <v>28</v>
      </c>
      <c r="AL373">
        <v>9</v>
      </c>
      <c r="AM373">
        <v>9171</v>
      </c>
      <c r="AN373">
        <v>9199</v>
      </c>
      <c r="AO373">
        <v>9127</v>
      </c>
      <c r="AP373">
        <v>19</v>
      </c>
      <c r="AQ373">
        <v>0</v>
      </c>
    </row>
    <row r="374" spans="1:43">
      <c r="A374" s="27">
        <v>38358</v>
      </c>
      <c r="B374" s="27"/>
      <c r="C374">
        <v>-14.7</v>
      </c>
      <c r="D374">
        <v>-12.9</v>
      </c>
      <c r="E374">
        <v>-15.8</v>
      </c>
      <c r="F374">
        <v>87</v>
      </c>
      <c r="G374">
        <v>84</v>
      </c>
      <c r="H374">
        <v>0</v>
      </c>
      <c r="I374" s="10">
        <v>935</v>
      </c>
      <c r="J374">
        <v>0.8</v>
      </c>
      <c r="K374" s="2">
        <v>10</v>
      </c>
      <c r="L374" s="1">
        <f t="shared" si="95"/>
        <v>0.46221343721382802</v>
      </c>
      <c r="M374" s="1">
        <f t="shared" si="96"/>
        <v>90</v>
      </c>
      <c r="N374" s="1">
        <f t="shared" si="97"/>
        <v>0.19531726980973935</v>
      </c>
      <c r="O374" s="1">
        <f t="shared" si="112"/>
        <v>1.6153337944368799E-2</v>
      </c>
      <c r="P374" s="1">
        <f t="shared" si="98"/>
        <v>0.17530119177649567</v>
      </c>
      <c r="Q374">
        <f t="shared" si="99"/>
        <v>0.61720068834358188</v>
      </c>
      <c r="R374">
        <f t="shared" si="100"/>
        <v>11.214508786440144</v>
      </c>
      <c r="S374">
        <f t="shared" si="101"/>
        <v>1.4678676422042074</v>
      </c>
      <c r="T374">
        <v>0.2432</v>
      </c>
      <c r="U374" s="1">
        <f t="shared" si="102"/>
        <v>-0.39261683401423592</v>
      </c>
      <c r="V374" s="1">
        <v>6</v>
      </c>
      <c r="W374" s="1">
        <f t="shared" si="103"/>
        <v>5.6570261620261331</v>
      </c>
      <c r="X374" s="1">
        <f t="shared" si="104"/>
        <v>29.387148893642248</v>
      </c>
      <c r="Y374" s="1">
        <f t="shared" si="105"/>
        <v>1.032824426947609</v>
      </c>
      <c r="Z374" s="1">
        <f t="shared" si="113"/>
        <v>-0.64599999999999969</v>
      </c>
      <c r="AA374" s="1">
        <f t="shared" si="106"/>
        <v>5.8319820342024424E-2</v>
      </c>
      <c r="AB374" s="1">
        <f t="shared" si="107"/>
        <v>2.5357067</v>
      </c>
      <c r="AC374" s="1">
        <f t="shared" si="108"/>
        <v>0.5983608601343553</v>
      </c>
      <c r="AF374" s="1">
        <f t="shared" si="109"/>
        <v>0.35681736535712538</v>
      </c>
      <c r="AG374" s="1">
        <f t="shared" si="110"/>
        <v>1.6074095618942574</v>
      </c>
      <c r="AH374" s="1">
        <f t="shared" si="111"/>
        <v>1.5539125602815145</v>
      </c>
      <c r="AI374">
        <v>2.2999999999999998</v>
      </c>
      <c r="AJ374">
        <v>10</v>
      </c>
      <c r="AK374">
        <v>30</v>
      </c>
      <c r="AL374">
        <v>3</v>
      </c>
      <c r="AM374">
        <v>9212</v>
      </c>
      <c r="AN374">
        <v>9221</v>
      </c>
      <c r="AO374">
        <v>9198</v>
      </c>
      <c r="AP374">
        <v>17</v>
      </c>
      <c r="AQ374">
        <v>32700</v>
      </c>
    </row>
    <row r="375" spans="1:43">
      <c r="A375" s="27">
        <v>38359</v>
      </c>
      <c r="B375" s="27"/>
      <c r="C375">
        <v>-15.3</v>
      </c>
      <c r="D375">
        <v>-13</v>
      </c>
      <c r="E375">
        <v>-16.899999999999999</v>
      </c>
      <c r="F375">
        <v>86</v>
      </c>
      <c r="G375">
        <v>81</v>
      </c>
      <c r="H375">
        <v>0</v>
      </c>
      <c r="I375" s="10">
        <v>935</v>
      </c>
      <c r="J375">
        <v>1.4</v>
      </c>
      <c r="K375" s="2">
        <v>10</v>
      </c>
      <c r="L375" s="1">
        <f t="shared" si="95"/>
        <v>0.39950733758093865</v>
      </c>
      <c r="M375" s="1">
        <f t="shared" si="96"/>
        <v>91</v>
      </c>
      <c r="N375" s="1">
        <f t="shared" si="97"/>
        <v>0.18583649527271762</v>
      </c>
      <c r="O375" s="1">
        <f t="shared" si="112"/>
        <v>1.5452438065652075E-2</v>
      </c>
      <c r="P375" s="1">
        <f t="shared" si="98"/>
        <v>0.16489898088132826</v>
      </c>
      <c r="Q375">
        <f t="shared" si="99"/>
        <v>0.61542560029058702</v>
      </c>
      <c r="R375">
        <f t="shared" si="100"/>
        <v>11.21903470686013</v>
      </c>
      <c r="S375">
        <f t="shared" si="101"/>
        <v>1.4684600401649386</v>
      </c>
      <c r="T375">
        <v>0.2432</v>
      </c>
      <c r="U375" s="1">
        <f t="shared" si="102"/>
        <v>-0.39058774713372146</v>
      </c>
      <c r="V375" s="1">
        <v>7</v>
      </c>
      <c r="W375" s="1">
        <f t="shared" si="103"/>
        <v>5.6672249922784284</v>
      </c>
      <c r="X375" s="1">
        <f t="shared" si="104"/>
        <v>29.44012983001781</v>
      </c>
      <c r="Y375" s="1">
        <f t="shared" si="105"/>
        <v>1.0327611021610688</v>
      </c>
      <c r="Z375" s="1">
        <f t="shared" si="113"/>
        <v>-0.22800000000000054</v>
      </c>
      <c r="AA375" s="1">
        <f t="shared" si="106"/>
        <v>5.8287257534573762E-2</v>
      </c>
      <c r="AB375" s="1">
        <f t="shared" si="107"/>
        <v>2.5371232999999997</v>
      </c>
      <c r="AC375" s="1">
        <f t="shared" si="108"/>
        <v>1.0471315052351216</v>
      </c>
      <c r="AF375" s="1">
        <f t="shared" si="109"/>
        <v>0.3343026883808643</v>
      </c>
      <c r="AG375" s="1">
        <f t="shared" si="110"/>
        <v>1.597070024284486</v>
      </c>
      <c r="AH375" s="1">
        <f t="shared" si="111"/>
        <v>1.3940669713101213</v>
      </c>
      <c r="AI375">
        <v>2.9</v>
      </c>
      <c r="AJ375">
        <v>4</v>
      </c>
      <c r="AK375">
        <v>42</v>
      </c>
      <c r="AL375">
        <v>4</v>
      </c>
      <c r="AM375">
        <v>9194</v>
      </c>
      <c r="AN375">
        <v>9214</v>
      </c>
      <c r="AO375">
        <v>9177</v>
      </c>
      <c r="AP375">
        <v>16</v>
      </c>
      <c r="AQ375">
        <v>0</v>
      </c>
    </row>
    <row r="376" spans="1:43">
      <c r="A376" s="27">
        <v>38360</v>
      </c>
      <c r="B376" s="27"/>
      <c r="C376">
        <v>-14.3</v>
      </c>
      <c r="D376">
        <v>-10</v>
      </c>
      <c r="E376">
        <v>-16.5</v>
      </c>
      <c r="F376">
        <v>83</v>
      </c>
      <c r="G376">
        <v>74</v>
      </c>
      <c r="H376">
        <v>1.2</v>
      </c>
      <c r="I376" s="10">
        <v>935</v>
      </c>
      <c r="J376">
        <v>1.2</v>
      </c>
      <c r="K376" s="2">
        <v>10</v>
      </c>
      <c r="L376" s="1">
        <f t="shared" si="95"/>
        <v>0.42353935375977325</v>
      </c>
      <c r="M376" s="1">
        <f t="shared" si="96"/>
        <v>92</v>
      </c>
      <c r="N376" s="1">
        <f t="shared" si="97"/>
        <v>0.20187496663034799</v>
      </c>
      <c r="O376" s="1">
        <f t="shared" si="112"/>
        <v>1.6635838509746145E-2</v>
      </c>
      <c r="P376" s="1">
        <f t="shared" si="98"/>
        <v>0.18307219752123183</v>
      </c>
      <c r="Q376">
        <f t="shared" si="99"/>
        <v>1.2271245999150848</v>
      </c>
      <c r="R376">
        <f t="shared" si="100"/>
        <v>11.223809849733158</v>
      </c>
      <c r="S376">
        <f t="shared" si="101"/>
        <v>1.4690850588655966</v>
      </c>
      <c r="T376">
        <v>0.2432</v>
      </c>
      <c r="U376" s="1">
        <f t="shared" si="102"/>
        <v>-0.3884431116227961</v>
      </c>
      <c r="V376" s="1">
        <v>8</v>
      </c>
      <c r="W376" s="1">
        <f t="shared" si="103"/>
        <v>6.8920687523042519</v>
      </c>
      <c r="X376" s="1">
        <f t="shared" si="104"/>
        <v>29.495828145241074</v>
      </c>
      <c r="Y376" s="1">
        <f t="shared" si="105"/>
        <v>1.0326880855690039</v>
      </c>
      <c r="Z376" s="1">
        <f t="shared" si="113"/>
        <v>0.38</v>
      </c>
      <c r="AA376" s="1">
        <f t="shared" si="106"/>
        <v>5.8341549100705672E-2</v>
      </c>
      <c r="AB376" s="1">
        <f t="shared" si="107"/>
        <v>2.5347622999999997</v>
      </c>
      <c r="AC376" s="1">
        <f t="shared" si="108"/>
        <v>0.89754129020153295</v>
      </c>
      <c r="AF376" s="1">
        <f t="shared" si="109"/>
        <v>0.6053592082107081</v>
      </c>
      <c r="AG376" s="1">
        <f t="shared" si="110"/>
        <v>1.7972688600404694</v>
      </c>
      <c r="AH376" s="1">
        <f t="shared" si="111"/>
        <v>1.4774926830645669</v>
      </c>
      <c r="AI376">
        <v>3.2</v>
      </c>
      <c r="AJ376">
        <v>3</v>
      </c>
      <c r="AK376">
        <v>42</v>
      </c>
      <c r="AL376">
        <v>3</v>
      </c>
      <c r="AM376">
        <v>9180</v>
      </c>
      <c r="AN376">
        <v>9202</v>
      </c>
      <c r="AO376">
        <v>9161</v>
      </c>
      <c r="AP376">
        <v>17</v>
      </c>
      <c r="AQ376">
        <v>32700</v>
      </c>
    </row>
    <row r="377" spans="1:43">
      <c r="A377" s="27">
        <v>38361</v>
      </c>
      <c r="B377" s="27"/>
      <c r="C377">
        <v>-11.3</v>
      </c>
      <c r="D377">
        <v>-6.6</v>
      </c>
      <c r="E377">
        <v>-14</v>
      </c>
      <c r="F377">
        <v>76</v>
      </c>
      <c r="G377">
        <v>63</v>
      </c>
      <c r="H377">
        <v>0</v>
      </c>
      <c r="I377" s="10">
        <v>935</v>
      </c>
      <c r="J377">
        <v>1.7</v>
      </c>
      <c r="K377" s="2">
        <v>10</v>
      </c>
      <c r="L377" s="1">
        <f t="shared" si="95"/>
        <v>0.43310924612248497</v>
      </c>
      <c r="M377" s="1">
        <f t="shared" si="96"/>
        <v>89</v>
      </c>
      <c r="N377" s="1">
        <f t="shared" si="97"/>
        <v>0.25764868196835161</v>
      </c>
      <c r="O377" s="1">
        <f t="shared" si="112"/>
        <v>2.0672024017274353E-2</v>
      </c>
      <c r="P377" s="1">
        <f t="shared" si="98"/>
        <v>0.20951015912770204</v>
      </c>
      <c r="Q377">
        <f t="shared" si="99"/>
        <v>0.64466531034013219</v>
      </c>
      <c r="R377">
        <f t="shared" si="100"/>
        <v>11.228831468006257</v>
      </c>
      <c r="S377">
        <f t="shared" si="101"/>
        <v>1.4697423387442745</v>
      </c>
      <c r="T377">
        <v>0.2432</v>
      </c>
      <c r="U377" s="1">
        <f t="shared" si="102"/>
        <v>-0.3861835619347877</v>
      </c>
      <c r="V377" s="1">
        <v>9</v>
      </c>
      <c r="W377" s="1">
        <f t="shared" si="103"/>
        <v>5.6891844894231358</v>
      </c>
      <c r="X377" s="1">
        <f t="shared" si="104"/>
        <v>29.554205139860443</v>
      </c>
      <c r="Y377" s="1">
        <f t="shared" si="105"/>
        <v>1.0326053987721109</v>
      </c>
      <c r="Z377" s="1">
        <f t="shared" si="113"/>
        <v>1.1400000000000001</v>
      </c>
      <c r="AA377" s="1">
        <f t="shared" si="106"/>
        <v>5.8505032337000835E-2</v>
      </c>
      <c r="AB377" s="1">
        <f t="shared" si="107"/>
        <v>2.5276793</v>
      </c>
      <c r="AC377" s="1">
        <f t="shared" si="108"/>
        <v>1.2715168277855049</v>
      </c>
      <c r="AF377" s="1">
        <f t="shared" si="109"/>
        <v>1.2019221423605986</v>
      </c>
      <c r="AG377" s="1">
        <f t="shared" si="110"/>
        <v>1.686966042754988</v>
      </c>
      <c r="AH377" s="1">
        <f t="shared" si="111"/>
        <v>1.2844634624302758</v>
      </c>
      <c r="AI377">
        <v>4.3</v>
      </c>
      <c r="AJ377">
        <v>11</v>
      </c>
      <c r="AK377">
        <v>52</v>
      </c>
      <c r="AL377">
        <v>11</v>
      </c>
      <c r="AM377">
        <v>9209</v>
      </c>
      <c r="AN377">
        <v>9216</v>
      </c>
      <c r="AO377">
        <v>9201</v>
      </c>
      <c r="AP377">
        <v>20</v>
      </c>
      <c r="AQ377">
        <v>0</v>
      </c>
    </row>
    <row r="378" spans="1:43">
      <c r="A378" s="27">
        <v>38362</v>
      </c>
      <c r="B378" s="27"/>
      <c r="C378">
        <v>-9.3000000000000007</v>
      </c>
      <c r="D378">
        <v>-6.5</v>
      </c>
      <c r="E378">
        <v>-12.6</v>
      </c>
      <c r="F378">
        <v>79</v>
      </c>
      <c r="G378">
        <v>73</v>
      </c>
      <c r="H378">
        <v>0</v>
      </c>
      <c r="I378" s="10">
        <v>935</v>
      </c>
      <c r="J378">
        <v>1.4</v>
      </c>
      <c r="K378" s="2">
        <v>10</v>
      </c>
      <c r="L378" s="1">
        <f t="shared" si="95"/>
        <v>0.53884970714199631</v>
      </c>
      <c r="M378" s="1">
        <f t="shared" si="96"/>
        <v>85</v>
      </c>
      <c r="N378" s="1">
        <f t="shared" si="97"/>
        <v>0.30207119923527714</v>
      </c>
      <c r="O378" s="1">
        <f t="shared" si="112"/>
        <v>2.3812861158551971E-2</v>
      </c>
      <c r="P378" s="1">
        <f t="shared" si="98"/>
        <v>0.23571615683016076</v>
      </c>
      <c r="Q378">
        <f t="shared" si="99"/>
        <v>0.64261883862105196</v>
      </c>
      <c r="R378">
        <f t="shared" si="100"/>
        <v>11.234096698170307</v>
      </c>
      <c r="S378">
        <f t="shared" si="101"/>
        <v>1.4704315049961134</v>
      </c>
      <c r="T378">
        <v>0.2432</v>
      </c>
      <c r="U378" s="1">
        <f t="shared" si="102"/>
        <v>-0.3838097665183961</v>
      </c>
      <c r="V378" s="1">
        <v>10</v>
      </c>
      <c r="W378" s="1">
        <f t="shared" si="103"/>
        <v>5.7009298751571764</v>
      </c>
      <c r="X378" s="1">
        <f t="shared" si="104"/>
        <v>29.61522013068663</v>
      </c>
      <c r="Y378" s="1">
        <f t="shared" si="105"/>
        <v>1.0325130662318482</v>
      </c>
      <c r="Z378" s="1">
        <f t="shared" si="113"/>
        <v>0.76</v>
      </c>
      <c r="AA378" s="1">
        <f t="shared" si="106"/>
        <v>5.8614531123482604E-2</v>
      </c>
      <c r="AB378" s="1">
        <f t="shared" si="107"/>
        <v>2.5229572999999998</v>
      </c>
      <c r="AC378" s="1">
        <f t="shared" si="108"/>
        <v>1.0471315052351216</v>
      </c>
      <c r="AF378" s="1">
        <f t="shared" si="109"/>
        <v>1.4299690716497022</v>
      </c>
      <c r="AG378" s="1">
        <f t="shared" si="110"/>
        <v>1.73695188955894</v>
      </c>
      <c r="AH378" s="1">
        <f t="shared" si="111"/>
        <v>1.5646182922983849</v>
      </c>
      <c r="AI378">
        <v>3</v>
      </c>
      <c r="AJ378">
        <v>10</v>
      </c>
      <c r="AK378">
        <v>40</v>
      </c>
      <c r="AL378">
        <v>4</v>
      </c>
      <c r="AM378">
        <v>9192</v>
      </c>
      <c r="AN378">
        <v>9212</v>
      </c>
      <c r="AO378">
        <v>9176</v>
      </c>
      <c r="AP378">
        <v>24</v>
      </c>
      <c r="AQ378">
        <v>1</v>
      </c>
    </row>
    <row r="379" spans="1:43">
      <c r="A379" s="27">
        <v>38363</v>
      </c>
      <c r="B379" s="27"/>
      <c r="C379">
        <v>-8.4</v>
      </c>
      <c r="D379">
        <v>-4.5999999999999996</v>
      </c>
      <c r="E379">
        <v>-11.5</v>
      </c>
      <c r="F379">
        <v>83</v>
      </c>
      <c r="G379">
        <v>71</v>
      </c>
      <c r="H379">
        <v>0</v>
      </c>
      <c r="I379" s="10">
        <v>935</v>
      </c>
      <c r="J379">
        <v>2.1</v>
      </c>
      <c r="K379" s="2">
        <v>10</v>
      </c>
      <c r="L379" s="1">
        <f t="shared" si="95"/>
        <v>0.55865496312278162</v>
      </c>
      <c r="M379" s="1">
        <f t="shared" si="96"/>
        <v>95</v>
      </c>
      <c r="N379" s="1">
        <f t="shared" si="97"/>
        <v>0.32419185684022256</v>
      </c>
      <c r="O379" s="1">
        <f t="shared" si="112"/>
        <v>2.535610085981585E-2</v>
      </c>
      <c r="P379" s="1">
        <f t="shared" si="98"/>
        <v>0.27460489305174174</v>
      </c>
      <c r="Q379">
        <f t="shared" si="99"/>
        <v>0.64448438283860077</v>
      </c>
      <c r="R379">
        <f t="shared" si="100"/>
        <v>11.239602565479386</v>
      </c>
      <c r="S379">
        <f t="shared" si="101"/>
        <v>1.4711521682564641</v>
      </c>
      <c r="T379">
        <v>0.2432</v>
      </c>
      <c r="U379" s="1">
        <f t="shared" si="102"/>
        <v>-0.38132242761994445</v>
      </c>
      <c r="V379" s="1">
        <v>11</v>
      </c>
      <c r="W379" s="1">
        <f t="shared" si="103"/>
        <v>5.7131748674752449</v>
      </c>
      <c r="X379" s="1">
        <f t="shared" si="104"/>
        <v>29.678830480390882</v>
      </c>
      <c r="Y379" s="1">
        <f t="shared" si="105"/>
        <v>1.0324111152632014</v>
      </c>
      <c r="Z379" s="1">
        <f t="shared" si="113"/>
        <v>0.34200000000000014</v>
      </c>
      <c r="AA379" s="1">
        <f t="shared" si="106"/>
        <v>5.8663939413055644E-2</v>
      </c>
      <c r="AB379" s="1">
        <f t="shared" si="107"/>
        <v>2.5208323999999998</v>
      </c>
      <c r="AC379" s="1">
        <f t="shared" si="108"/>
        <v>1.5706972578526825</v>
      </c>
      <c r="AF379" s="1">
        <f t="shared" si="109"/>
        <v>1.6854932522185306</v>
      </c>
      <c r="AG379" s="1">
        <f t="shared" si="110"/>
        <v>1.7606515500599897</v>
      </c>
      <c r="AH379" s="1">
        <f t="shared" si="111"/>
        <v>1.7973278130211492</v>
      </c>
      <c r="AI379">
        <v>3.4</v>
      </c>
      <c r="AJ379">
        <v>10</v>
      </c>
      <c r="AK379">
        <v>53</v>
      </c>
      <c r="AL379">
        <v>11</v>
      </c>
      <c r="AM379">
        <v>9215</v>
      </c>
      <c r="AN379">
        <v>9230</v>
      </c>
      <c r="AO379">
        <v>9197</v>
      </c>
      <c r="AP379">
        <v>27</v>
      </c>
      <c r="AQ379">
        <v>32700</v>
      </c>
    </row>
    <row r="380" spans="1:43">
      <c r="A380" s="27">
        <v>38364</v>
      </c>
      <c r="B380" s="27"/>
      <c r="C380">
        <v>-13.6</v>
      </c>
      <c r="D380">
        <v>-11.3</v>
      </c>
      <c r="E380">
        <v>-14.8</v>
      </c>
      <c r="F380">
        <v>88</v>
      </c>
      <c r="G380">
        <v>87</v>
      </c>
      <c r="H380">
        <v>3.6</v>
      </c>
      <c r="I380" s="10">
        <v>935</v>
      </c>
      <c r="J380">
        <v>2.2999999999999998</v>
      </c>
      <c r="K380" s="2">
        <v>10</v>
      </c>
      <c r="L380" s="1">
        <f t="shared" si="95"/>
        <v>0.63072390508994258</v>
      </c>
      <c r="M380" s="1">
        <f t="shared" si="96"/>
        <v>89</v>
      </c>
      <c r="N380" s="1">
        <f t="shared" si="97"/>
        <v>0.21382439043918092</v>
      </c>
      <c r="O380" s="1">
        <f t="shared" si="112"/>
        <v>1.7510446829828552E-2</v>
      </c>
      <c r="P380" s="1">
        <f t="shared" si="98"/>
        <v>0.19827715228493803</v>
      </c>
      <c r="Q380">
        <f t="shared" si="99"/>
        <v>2.4118618586810152</v>
      </c>
      <c r="R380">
        <f t="shared" si="100"/>
        <v>11.245345989293293</v>
      </c>
      <c r="S380">
        <f t="shared" si="101"/>
        <v>1.4719039253001693</v>
      </c>
      <c r="T380">
        <v>0.2432</v>
      </c>
      <c r="U380" s="1">
        <f t="shared" si="102"/>
        <v>-0.37872228107563138</v>
      </c>
      <c r="V380" s="1">
        <v>12</v>
      </c>
      <c r="W380" s="1">
        <f t="shared" si="103"/>
        <v>9.3920104854003323</v>
      </c>
      <c r="X380" s="1">
        <f t="shared" si="104"/>
        <v>29.744991628896127</v>
      </c>
      <c r="Y380" s="1">
        <f t="shared" si="105"/>
        <v>1.0322995760266012</v>
      </c>
      <c r="Z380" s="1">
        <f t="shared" si="113"/>
        <v>-1.9759999999999998</v>
      </c>
      <c r="AA380" s="1">
        <f t="shared" si="106"/>
        <v>5.8379613414306128E-2</v>
      </c>
      <c r="AB380" s="1">
        <f t="shared" si="107"/>
        <v>2.5331096</v>
      </c>
      <c r="AC380" s="1">
        <f t="shared" si="108"/>
        <v>1.7202874728862712</v>
      </c>
      <c r="AF380" s="1">
        <f t="shared" si="109"/>
        <v>0.53755759173881734</v>
      </c>
      <c r="AG380" s="1">
        <f t="shared" si="110"/>
        <v>2.1934629531218821</v>
      </c>
      <c r="AH380" s="1">
        <f t="shared" si="111"/>
        <v>2.6037792883267259</v>
      </c>
      <c r="AI380">
        <v>3.9</v>
      </c>
      <c r="AJ380">
        <v>3</v>
      </c>
      <c r="AK380">
        <v>88</v>
      </c>
      <c r="AL380">
        <v>8</v>
      </c>
      <c r="AM380">
        <v>9153</v>
      </c>
      <c r="AN380">
        <v>9197</v>
      </c>
      <c r="AO380">
        <v>9132</v>
      </c>
      <c r="AP380">
        <v>19</v>
      </c>
      <c r="AQ380">
        <v>3</v>
      </c>
    </row>
    <row r="381" spans="1:43">
      <c r="A381" s="27">
        <v>38365</v>
      </c>
      <c r="B381" s="27"/>
      <c r="C381">
        <v>-12.5</v>
      </c>
      <c r="D381">
        <v>-9.1999999999999993</v>
      </c>
      <c r="E381">
        <v>-15.3</v>
      </c>
      <c r="F381">
        <v>81</v>
      </c>
      <c r="G381">
        <v>69</v>
      </c>
      <c r="H381">
        <v>1.3</v>
      </c>
      <c r="I381" s="10">
        <v>935</v>
      </c>
      <c r="J381">
        <v>1.2</v>
      </c>
      <c r="K381" s="2">
        <v>10</v>
      </c>
      <c r="L381" s="1">
        <f t="shared" si="95"/>
        <v>0.51607979493230727</v>
      </c>
      <c r="M381" s="1">
        <f t="shared" si="96"/>
        <v>93</v>
      </c>
      <c r="N381" s="1">
        <f t="shared" si="97"/>
        <v>0.23387783735894252</v>
      </c>
      <c r="O381" s="1">
        <f t="shared" si="112"/>
        <v>1.8965679605615158E-2</v>
      </c>
      <c r="P381" s="1">
        <f t="shared" si="98"/>
        <v>0.19145299598748772</v>
      </c>
      <c r="Q381">
        <f t="shared" si="99"/>
        <v>1.2890123347128239</v>
      </c>
      <c r="R381">
        <f t="shared" si="100"/>
        <v>11.251323788524278</v>
      </c>
      <c r="S381">
        <f t="shared" si="101"/>
        <v>1.4726863597544868</v>
      </c>
      <c r="T381">
        <v>0.2432</v>
      </c>
      <c r="U381" s="1">
        <f t="shared" si="102"/>
        <v>-0.37601009609384667</v>
      </c>
      <c r="V381" s="1">
        <v>13</v>
      </c>
      <c r="W381" s="1">
        <f t="shared" si="103"/>
        <v>7.0653494196628968</v>
      </c>
      <c r="X381" s="1">
        <f t="shared" si="104"/>
        <v>29.813657126572817</v>
      </c>
      <c r="Y381" s="1">
        <f t="shared" si="105"/>
        <v>1.0321784815190023</v>
      </c>
      <c r="Z381" s="1">
        <f t="shared" si="113"/>
        <v>0.41799999999999987</v>
      </c>
      <c r="AA381" s="1">
        <f t="shared" si="106"/>
        <v>5.8439529219503017E-2</v>
      </c>
      <c r="AB381" s="1">
        <f t="shared" si="107"/>
        <v>2.5305124999999999</v>
      </c>
      <c r="AC381" s="1">
        <f t="shared" si="108"/>
        <v>0.89754129020153295</v>
      </c>
      <c r="AF381" s="1">
        <f t="shared" si="109"/>
        <v>0.89760213241260101</v>
      </c>
      <c r="AG381" s="1">
        <f t="shared" si="110"/>
        <v>1.8708614175505707</v>
      </c>
      <c r="AH381" s="1">
        <f t="shared" si="111"/>
        <v>1.6542410704953769</v>
      </c>
      <c r="AI381">
        <v>3</v>
      </c>
      <c r="AJ381">
        <v>4</v>
      </c>
      <c r="AK381">
        <v>47</v>
      </c>
      <c r="AL381">
        <v>16</v>
      </c>
      <c r="AM381">
        <v>9175</v>
      </c>
      <c r="AN381">
        <v>9189</v>
      </c>
      <c r="AO381">
        <v>9156</v>
      </c>
      <c r="AP381">
        <v>19</v>
      </c>
      <c r="AQ381">
        <v>0</v>
      </c>
    </row>
    <row r="382" spans="1:43">
      <c r="A382" s="27">
        <v>38366</v>
      </c>
      <c r="B382" s="27"/>
      <c r="C382">
        <v>-11</v>
      </c>
      <c r="D382">
        <v>-4.5</v>
      </c>
      <c r="E382">
        <v>-13.2</v>
      </c>
      <c r="F382">
        <v>71</v>
      </c>
      <c r="G382">
        <v>52</v>
      </c>
      <c r="H382">
        <v>4.4000000000000004</v>
      </c>
      <c r="I382" s="10">
        <v>935</v>
      </c>
      <c r="J382">
        <v>1.3</v>
      </c>
      <c r="K382" s="2">
        <v>10</v>
      </c>
      <c r="L382" s="1">
        <f t="shared" si="95"/>
        <v>0.68401859218382255</v>
      </c>
      <c r="M382" s="1">
        <f t="shared" si="96"/>
        <v>90</v>
      </c>
      <c r="N382" s="1">
        <f t="shared" si="97"/>
        <v>0.26391737127246656</v>
      </c>
      <c r="O382" s="1">
        <f t="shared" si="112"/>
        <v>2.1118877105492279E-2</v>
      </c>
      <c r="P382" s="1">
        <f t="shared" si="98"/>
        <v>0.21319131798913687</v>
      </c>
      <c r="Q382">
        <f t="shared" si="99"/>
        <v>2.9724523267795728</v>
      </c>
      <c r="R382">
        <f t="shared" si="100"/>
        <v>11.257532687169018</v>
      </c>
      <c r="S382">
        <f t="shared" si="101"/>
        <v>1.47349904282317</v>
      </c>
      <c r="T382">
        <v>0.2432</v>
      </c>
      <c r="U382" s="1">
        <f t="shared" si="102"/>
        <v>-0.37318667502761443</v>
      </c>
      <c r="V382" s="1">
        <v>14</v>
      </c>
      <c r="W382" s="1">
        <f t="shared" si="103"/>
        <v>10.249792407479893</v>
      </c>
      <c r="X382" s="1">
        <f t="shared" si="104"/>
        <v>29.884778669249418</v>
      </c>
      <c r="Y382" s="1">
        <f t="shared" si="105"/>
        <v>1.0320478675641203</v>
      </c>
      <c r="Z382" s="1">
        <f t="shared" si="113"/>
        <v>0.57000000000000006</v>
      </c>
      <c r="AA382" s="1">
        <f t="shared" si="106"/>
        <v>5.8521431066706986E-2</v>
      </c>
      <c r="AB382" s="1">
        <f t="shared" si="107"/>
        <v>2.5269710000000001</v>
      </c>
      <c r="AC382" s="1">
        <f t="shared" si="108"/>
        <v>0.97233639771832736</v>
      </c>
      <c r="AF382" s="1">
        <f t="shared" si="109"/>
        <v>1.3786258540422525</v>
      </c>
      <c r="AG382" s="1">
        <f t="shared" si="110"/>
        <v>2.339151283322392</v>
      </c>
      <c r="AH382" s="1">
        <f t="shared" si="111"/>
        <v>2.241087240761209</v>
      </c>
      <c r="AI382">
        <v>3.4</v>
      </c>
      <c r="AJ382">
        <v>10</v>
      </c>
      <c r="AK382">
        <v>41</v>
      </c>
      <c r="AL382">
        <v>10</v>
      </c>
      <c r="AM382">
        <v>9155</v>
      </c>
      <c r="AN382">
        <v>9171</v>
      </c>
      <c r="AO382">
        <v>9139</v>
      </c>
      <c r="AP382">
        <v>19</v>
      </c>
      <c r="AQ382">
        <v>0</v>
      </c>
    </row>
    <row r="383" spans="1:43">
      <c r="A383" s="27">
        <v>38367</v>
      </c>
      <c r="B383" s="27"/>
      <c r="C383">
        <v>-10.199999999999999</v>
      </c>
      <c r="D383">
        <v>-6.9</v>
      </c>
      <c r="E383">
        <v>-12.7</v>
      </c>
      <c r="F383">
        <v>79</v>
      </c>
      <c r="G383">
        <v>67</v>
      </c>
      <c r="H383">
        <v>1.3</v>
      </c>
      <c r="I383" s="10">
        <v>935</v>
      </c>
      <c r="J383">
        <v>0.9</v>
      </c>
      <c r="K383" s="2">
        <v>10</v>
      </c>
      <c r="L383" s="1">
        <f t="shared" si="95"/>
        <v>0.6082235286224309</v>
      </c>
      <c r="M383" s="1">
        <f t="shared" si="96"/>
        <v>91</v>
      </c>
      <c r="N383" s="1">
        <f t="shared" si="97"/>
        <v>0.28130228885583836</v>
      </c>
      <c r="O383" s="1">
        <f t="shared" si="112"/>
        <v>2.2351720159885985E-2</v>
      </c>
      <c r="P383" s="1">
        <f t="shared" si="98"/>
        <v>0.22673145899054181</v>
      </c>
      <c r="Q383">
        <f t="shared" si="99"/>
        <v>1.3113239821462153</v>
      </c>
      <c r="R383">
        <f t="shared" si="100"/>
        <v>11.26396931990697</v>
      </c>
      <c r="S383">
        <f t="shared" si="101"/>
        <v>1.474341534019237</v>
      </c>
      <c r="T383">
        <v>0.2432</v>
      </c>
      <c r="U383" s="1">
        <f t="shared" si="102"/>
        <v>-0.37025285313723055</v>
      </c>
      <c r="V383" s="1">
        <v>15</v>
      </c>
      <c r="W383" s="1">
        <f t="shared" si="103"/>
        <v>7.0981327609561831</v>
      </c>
      <c r="X383" s="1">
        <f t="shared" si="104"/>
        <v>29.958306135046083</v>
      </c>
      <c r="Y383" s="1">
        <f t="shared" si="105"/>
        <v>1.0319077728018349</v>
      </c>
      <c r="Z383" s="1">
        <f t="shared" si="113"/>
        <v>0.30400000000000027</v>
      </c>
      <c r="AA383" s="1">
        <f t="shared" si="106"/>
        <v>5.8565205989756543E-2</v>
      </c>
      <c r="AB383" s="1">
        <f t="shared" si="107"/>
        <v>2.5250821999999999</v>
      </c>
      <c r="AC383" s="1">
        <f t="shared" si="108"/>
        <v>0.67315596765114971</v>
      </c>
      <c r="AF383" s="1">
        <f t="shared" si="109"/>
        <v>1.2611672355025156</v>
      </c>
      <c r="AG383" s="1">
        <f t="shared" si="110"/>
        <v>1.9267877370760806</v>
      </c>
      <c r="AH383" s="1">
        <f t="shared" si="111"/>
        <v>1.9082937132613969</v>
      </c>
      <c r="AI383">
        <v>3.2</v>
      </c>
      <c r="AJ383">
        <v>10</v>
      </c>
      <c r="AK383">
        <v>44</v>
      </c>
      <c r="AL383">
        <v>3</v>
      </c>
      <c r="AM383">
        <v>9165</v>
      </c>
      <c r="AN383">
        <v>9176</v>
      </c>
      <c r="AO383">
        <v>9155</v>
      </c>
      <c r="AP383">
        <v>22</v>
      </c>
      <c r="AQ383">
        <v>0</v>
      </c>
    </row>
    <row r="384" spans="1:43">
      <c r="A384" s="27">
        <v>38368</v>
      </c>
      <c r="B384" s="27"/>
      <c r="C384">
        <v>-11.7</v>
      </c>
      <c r="D384">
        <v>-7.8</v>
      </c>
      <c r="E384">
        <v>-13.7</v>
      </c>
      <c r="F384">
        <v>80</v>
      </c>
      <c r="G384">
        <v>68</v>
      </c>
      <c r="H384">
        <v>0</v>
      </c>
      <c r="I384" s="10">
        <v>935</v>
      </c>
      <c r="J384">
        <v>0.8</v>
      </c>
      <c r="K384" s="2">
        <v>10</v>
      </c>
      <c r="L384" s="1">
        <f t="shared" si="95"/>
        <v>0.56610482822741304</v>
      </c>
      <c r="M384" s="1">
        <f t="shared" si="96"/>
        <v>92</v>
      </c>
      <c r="N384" s="1">
        <f t="shared" si="97"/>
        <v>0.24949661885762792</v>
      </c>
      <c r="O384" s="1">
        <f t="shared" si="112"/>
        <v>2.0089005050333841E-2</v>
      </c>
      <c r="P384" s="1">
        <f t="shared" si="98"/>
        <v>0.21306385875171829</v>
      </c>
      <c r="Q384">
        <f t="shared" si="99"/>
        <v>0.63872853483945247</v>
      </c>
      <c r="R384">
        <f t="shared" si="100"/>
        <v>11.270630237746392</v>
      </c>
      <c r="S384">
        <f t="shared" si="101"/>
        <v>1.4752133819039781</v>
      </c>
      <c r="T384">
        <v>0.2432</v>
      </c>
      <c r="U384" s="1">
        <f t="shared" si="102"/>
        <v>-0.36720949834316569</v>
      </c>
      <c r="V384" s="1">
        <v>16</v>
      </c>
      <c r="W384" s="1">
        <f t="shared" si="103"/>
        <v>5.7815811174347713</v>
      </c>
      <c r="X384" s="1">
        <f t="shared" si="104"/>
        <v>30.034187623037774</v>
      </c>
      <c r="Y384" s="1">
        <f t="shared" si="105"/>
        <v>1.0317582386767592</v>
      </c>
      <c r="Z384" s="1">
        <f t="shared" si="113"/>
        <v>-0.57000000000000006</v>
      </c>
      <c r="AA384" s="1">
        <f t="shared" si="106"/>
        <v>5.8483181654932541E-2</v>
      </c>
      <c r="AB384" s="1">
        <f t="shared" si="107"/>
        <v>2.5286236999999998</v>
      </c>
      <c r="AC384" s="1">
        <f t="shared" si="108"/>
        <v>0.5983608601343553</v>
      </c>
      <c r="AF384" s="1">
        <f t="shared" si="109"/>
        <v>1.0235276192425131</v>
      </c>
      <c r="AG384" s="1">
        <f t="shared" si="110"/>
        <v>1.7061843963700474</v>
      </c>
      <c r="AH384" s="1">
        <f t="shared" si="111"/>
        <v>1.840403923919379</v>
      </c>
      <c r="AI384">
        <v>2.9</v>
      </c>
      <c r="AJ384">
        <v>10</v>
      </c>
      <c r="AK384">
        <v>38</v>
      </c>
      <c r="AL384">
        <v>10</v>
      </c>
      <c r="AM384">
        <v>9182</v>
      </c>
      <c r="AN384">
        <v>9190</v>
      </c>
      <c r="AO384">
        <v>9166</v>
      </c>
      <c r="AP384">
        <v>20</v>
      </c>
      <c r="AQ384">
        <v>0</v>
      </c>
    </row>
    <row r="385" spans="1:43">
      <c r="A385" s="27">
        <v>38369</v>
      </c>
      <c r="B385" s="27"/>
      <c r="C385">
        <v>-13.8</v>
      </c>
      <c r="D385">
        <v>-10.9</v>
      </c>
      <c r="E385">
        <v>-15.5</v>
      </c>
      <c r="F385">
        <v>81</v>
      </c>
      <c r="G385">
        <v>74</v>
      </c>
      <c r="H385">
        <v>0</v>
      </c>
      <c r="I385" s="10">
        <v>935</v>
      </c>
      <c r="J385">
        <v>1.5</v>
      </c>
      <c r="K385" s="2">
        <v>10</v>
      </c>
      <c r="L385" s="1">
        <f t="shared" si="95"/>
        <v>0.50236734621969226</v>
      </c>
      <c r="M385" s="1">
        <f t="shared" si="96"/>
        <v>88</v>
      </c>
      <c r="N385" s="1">
        <f t="shared" si="97"/>
        <v>0.21034759753595861</v>
      </c>
      <c r="O385" s="1">
        <f t="shared" si="112"/>
        <v>1.7256569117554434E-2</v>
      </c>
      <c r="P385" s="1">
        <f t="shared" si="98"/>
        <v>0.178851871646317</v>
      </c>
      <c r="Q385">
        <f t="shared" si="99"/>
        <v>0.62710860757236819</v>
      </c>
      <c r="R385">
        <f t="shared" si="100"/>
        <v>11.277511913699621</v>
      </c>
      <c r="S385">
        <f t="shared" si="101"/>
        <v>1.4761141248297935</v>
      </c>
      <c r="T385">
        <v>0.2432</v>
      </c>
      <c r="U385" s="1">
        <f t="shared" si="102"/>
        <v>-0.36405751096930583</v>
      </c>
      <c r="V385" s="1">
        <v>17</v>
      </c>
      <c r="W385" s="1">
        <f t="shared" si="103"/>
        <v>5.7966311275471103</v>
      </c>
      <c r="X385" s="1">
        <f t="shared" si="104"/>
        <v>30.112369493751221</v>
      </c>
      <c r="Y385" s="1">
        <f t="shared" si="105"/>
        <v>1.0315993094259781</v>
      </c>
      <c r="Z385" s="1">
        <f t="shared" si="113"/>
        <v>-0.7980000000000006</v>
      </c>
      <c r="AA385" s="1">
        <f t="shared" si="106"/>
        <v>5.8368732828783201E-2</v>
      </c>
      <c r="AB385" s="1">
        <f t="shared" si="107"/>
        <v>2.5335817999999999</v>
      </c>
      <c r="AC385" s="1">
        <f t="shared" si="108"/>
        <v>1.1219266127519161</v>
      </c>
      <c r="AF385" s="1">
        <f t="shared" si="109"/>
        <v>0.59417130484354019</v>
      </c>
      <c r="AG385" s="1">
        <f t="shared" si="110"/>
        <v>1.6655920082727</v>
      </c>
      <c r="AH385" s="1">
        <f t="shared" si="111"/>
        <v>1.7157418528189057</v>
      </c>
      <c r="AI385">
        <v>2.8</v>
      </c>
      <c r="AJ385">
        <v>3</v>
      </c>
      <c r="AK385">
        <v>43</v>
      </c>
      <c r="AL385">
        <v>4</v>
      </c>
      <c r="AM385">
        <v>9181</v>
      </c>
      <c r="AN385">
        <v>9191</v>
      </c>
      <c r="AO385">
        <v>9175</v>
      </c>
      <c r="AP385">
        <v>17</v>
      </c>
      <c r="AQ385">
        <v>0</v>
      </c>
    </row>
    <row r="386" spans="1:43">
      <c r="A386" s="27">
        <v>38370</v>
      </c>
      <c r="B386" s="27"/>
      <c r="C386">
        <v>-13.3</v>
      </c>
      <c r="D386">
        <v>-8.9</v>
      </c>
      <c r="E386">
        <v>-15.8</v>
      </c>
      <c r="F386">
        <v>82</v>
      </c>
      <c r="G386">
        <v>72</v>
      </c>
      <c r="H386">
        <v>0</v>
      </c>
      <c r="I386" s="10">
        <v>935</v>
      </c>
      <c r="J386">
        <v>1.2</v>
      </c>
      <c r="K386" s="2">
        <v>10</v>
      </c>
      <c r="L386" s="1">
        <f t="shared" si="95"/>
        <v>0.4354119389290847</v>
      </c>
      <c r="M386" s="1">
        <f t="shared" si="96"/>
        <v>92</v>
      </c>
      <c r="N386" s="1">
        <f t="shared" si="97"/>
        <v>0.219135598440754</v>
      </c>
      <c r="O386" s="1">
        <f t="shared" si="112"/>
        <v>1.78973549587494E-2</v>
      </c>
      <c r="P386" s="1">
        <f t="shared" si="98"/>
        <v>0.19421902633402649</v>
      </c>
      <c r="Q386">
        <f t="shared" si="99"/>
        <v>0.63008477793855144</v>
      </c>
      <c r="R386">
        <f t="shared" si="100"/>
        <v>11.284610748469497</v>
      </c>
      <c r="S386">
        <f t="shared" si="101"/>
        <v>1.4770432916844891</v>
      </c>
      <c r="T386">
        <v>0.2432</v>
      </c>
      <c r="U386" s="1">
        <f t="shared" si="102"/>
        <v>-0.36079782347660699</v>
      </c>
      <c r="V386" s="1">
        <v>18</v>
      </c>
      <c r="W386" s="1">
        <f t="shared" si="103"/>
        <v>5.8121133092132329</v>
      </c>
      <c r="X386" s="1">
        <f t="shared" si="104"/>
        <v>30.192796411497312</v>
      </c>
      <c r="Y386" s="1">
        <f t="shared" si="105"/>
        <v>1.0314310320659617</v>
      </c>
      <c r="Z386" s="1">
        <f t="shared" si="113"/>
        <v>0.19</v>
      </c>
      <c r="AA386" s="1">
        <f t="shared" si="106"/>
        <v>5.8395941900704136E-2</v>
      </c>
      <c r="AB386" s="1">
        <f t="shared" si="107"/>
        <v>2.5324013000000001</v>
      </c>
      <c r="AC386" s="1">
        <f t="shared" si="108"/>
        <v>0.89754129020153295</v>
      </c>
      <c r="AF386" s="1">
        <f t="shared" si="109"/>
        <v>0.82085837540511308</v>
      </c>
      <c r="AG386" s="1">
        <f t="shared" si="110"/>
        <v>1.680706245538383</v>
      </c>
      <c r="AH386" s="1">
        <f t="shared" si="111"/>
        <v>1.4755368942673959</v>
      </c>
      <c r="AI386">
        <v>2.9</v>
      </c>
      <c r="AJ386">
        <v>3</v>
      </c>
      <c r="AK386">
        <v>42</v>
      </c>
      <c r="AL386">
        <v>4</v>
      </c>
      <c r="AM386">
        <v>9179</v>
      </c>
      <c r="AN386">
        <v>9192</v>
      </c>
      <c r="AO386">
        <v>9169</v>
      </c>
      <c r="AP386">
        <v>19</v>
      </c>
      <c r="AQ386">
        <v>3</v>
      </c>
    </row>
    <row r="387" spans="1:43">
      <c r="A387" s="27">
        <v>38371</v>
      </c>
      <c r="B387" s="27"/>
      <c r="C387">
        <v>-9</v>
      </c>
      <c r="D387">
        <v>-6.5</v>
      </c>
      <c r="E387">
        <v>-13.9</v>
      </c>
      <c r="F387">
        <v>74</v>
      </c>
      <c r="G387">
        <v>67</v>
      </c>
      <c r="H387">
        <v>0</v>
      </c>
      <c r="I387" s="10">
        <v>935</v>
      </c>
      <c r="J387">
        <v>2.5</v>
      </c>
      <c r="K387" s="2">
        <v>10</v>
      </c>
      <c r="L387" s="1">
        <f t="shared" si="95"/>
        <v>0.60045878590545199</v>
      </c>
      <c r="M387" s="1">
        <f t="shared" si="96"/>
        <v>81</v>
      </c>
      <c r="N387" s="1">
        <f t="shared" si="97"/>
        <v>0.30929089496172113</v>
      </c>
      <c r="O387" s="1">
        <f t="shared" si="112"/>
        <v>2.431796708676949E-2</v>
      </c>
      <c r="P387" s="1">
        <f t="shared" si="98"/>
        <v>0.21034541337071724</v>
      </c>
      <c r="Q387">
        <f t="shared" si="99"/>
        <v>0.64534828207474415</v>
      </c>
      <c r="R387">
        <f t="shared" si="100"/>
        <v>11.291923076129301</v>
      </c>
      <c r="S387">
        <f t="shared" si="101"/>
        <v>1.4780004026347253</v>
      </c>
      <c r="T387">
        <v>0.2432</v>
      </c>
      <c r="U387" s="1">
        <f t="shared" si="102"/>
        <v>-0.35743140018724295</v>
      </c>
      <c r="V387" s="1">
        <v>19</v>
      </c>
      <c r="W387" s="1">
        <f t="shared" si="103"/>
        <v>5.8280166922936498</v>
      </c>
      <c r="X387" s="1">
        <f t="shared" si="104"/>
        <v>30.275411388538441</v>
      </c>
      <c r="Y387" s="1">
        <f t="shared" si="105"/>
        <v>1.0312534563786571</v>
      </c>
      <c r="Z387" s="1">
        <f t="shared" si="113"/>
        <v>1.6340000000000003</v>
      </c>
      <c r="AA387" s="1">
        <f t="shared" si="106"/>
        <v>5.8630991303423106E-2</v>
      </c>
      <c r="AB387" s="1">
        <f t="shared" si="107"/>
        <v>2.522249</v>
      </c>
      <c r="AC387" s="1">
        <f t="shared" si="108"/>
        <v>1.8698776879198602</v>
      </c>
      <c r="AF387" s="1">
        <f t="shared" si="109"/>
        <v>1.6669263860909249</v>
      </c>
      <c r="AG387" s="1">
        <f t="shared" si="110"/>
        <v>1.7797911705532636</v>
      </c>
      <c r="AH387" s="1">
        <f t="shared" si="111"/>
        <v>1.3108478771545862</v>
      </c>
      <c r="AI387">
        <v>4</v>
      </c>
      <c r="AJ387">
        <v>11</v>
      </c>
      <c r="AK387">
        <v>58</v>
      </c>
      <c r="AL387">
        <v>11</v>
      </c>
      <c r="AM387">
        <v>9185</v>
      </c>
      <c r="AN387">
        <v>9199</v>
      </c>
      <c r="AO387">
        <v>9177</v>
      </c>
      <c r="AP387">
        <v>23</v>
      </c>
      <c r="AQ387">
        <v>0</v>
      </c>
    </row>
    <row r="388" spans="1:43">
      <c r="A388" s="27">
        <v>38372</v>
      </c>
      <c r="B388" s="27"/>
      <c r="C388">
        <v>-12.3</v>
      </c>
      <c r="D388">
        <v>-5.9</v>
      </c>
      <c r="E388">
        <v>-16.8</v>
      </c>
      <c r="F388">
        <v>78</v>
      </c>
      <c r="G388">
        <v>61</v>
      </c>
      <c r="H388">
        <v>5.9</v>
      </c>
      <c r="I388" s="10">
        <v>935</v>
      </c>
      <c r="J388">
        <v>1.8</v>
      </c>
      <c r="K388" s="2">
        <v>10</v>
      </c>
      <c r="L388" s="1">
        <f t="shared" ref="L388:L451" si="114">(0.408*O388*(W388-Q388-Z388)+AA388*AC388*(N388-P388)*900/(C388+273))/(O388+AA388*(1+0.34*AC388))</f>
        <v>0.82200070764905275</v>
      </c>
      <c r="M388" s="1">
        <f t="shared" ref="M388:M451" si="115">F388*2-G388</f>
        <v>95</v>
      </c>
      <c r="N388" s="1">
        <f t="shared" ref="N388:N451" si="116">0.611*EXP(17.27*C388/(C388+237.3))</f>
        <v>0.23769863357884888</v>
      </c>
      <c r="O388" s="1">
        <f t="shared" si="112"/>
        <v>1.9241264205553041E-2</v>
      </c>
      <c r="P388" s="1">
        <f t="shared" ref="P388:P451" si="117">0.5*(M388/100)*0.611*EXP(17.27*E388/(E388+237.3))+0.5*(G388/100)*0.611*EXP(17.27*D388/(D388+237.3))</f>
        <v>0.19783438612334003</v>
      </c>
      <c r="Q388">
        <f t="shared" ref="Q388:Q451" si="118">2.45*(0.9*H388/R388+0.1)*(0.34-0.14*P388^0.5)*((D388+273)^4+(E388+273)^4)*10^(-9)</f>
        <v>3.6446512627165886</v>
      </c>
      <c r="R388">
        <f t="shared" ref="R388:R451" si="119">7.64*S388</f>
        <v>11.299445169779068</v>
      </c>
      <c r="S388">
        <f t="shared" ref="S388:S451" si="120">ACOS(-TAN(T388)*TAN(U388))</f>
        <v>1.4789849698663702</v>
      </c>
      <c r="T388">
        <v>0.2432</v>
      </c>
      <c r="U388" s="1">
        <f t="shared" ref="U388:U451" si="121">0.409*SIN(0.0172*V388-1.39)</f>
        <v>-0.35395923699932696</v>
      </c>
      <c r="V388" s="1">
        <v>20</v>
      </c>
      <c r="W388" s="1">
        <f t="shared" ref="W388:W451" si="122">0.77*(0.25+0.5*H388/R388)*X388</f>
        <v>11.94755833605428</v>
      </c>
      <c r="X388" s="1">
        <f t="shared" ref="X388:X451" si="123">37.6*Y388*(S388*SIN(T388)*SIN(U388)+COS(T388)*COS(U388)*SIN(S388))</f>
        <v>30.360155831086946</v>
      </c>
      <c r="Y388" s="1">
        <f t="shared" ref="Y388:Y451" si="124">1+0.033*COS(0.0172*V388)</f>
        <v>1.0310666348967603</v>
      </c>
      <c r="Z388" s="1">
        <f t="shared" si="113"/>
        <v>-1.2540000000000002</v>
      </c>
      <c r="AA388" s="1">
        <f t="shared" ref="AA388:AA451" si="125">(0.00163*101.3*((293-0.0065*I388)/293)^5.26)/AB388</f>
        <v>5.8450436217979462E-2</v>
      </c>
      <c r="AB388" s="1">
        <f t="shared" ref="AB388:AB451" si="126">2.501-C388*2.361*10^(-3)</f>
        <v>2.5300403</v>
      </c>
      <c r="AC388" s="1">
        <f t="shared" ref="AC388:AC451" si="127">4.87*J388/(LN(67.8*K388-5.42))</f>
        <v>1.3463119353022994</v>
      </c>
      <c r="AF388" s="1">
        <f t="shared" ref="AF388:AF451" si="128">0.0023*X388*(C388+17.8)*(D388-E388)^0.5</f>
        <v>1.2679664746302421</v>
      </c>
      <c r="AG388" s="1">
        <f t="shared" ref="AG388:AG451" si="129">0.489+0.289*(W388-Q388)+0.023*C388</f>
        <v>2.6056401441945929</v>
      </c>
      <c r="AH388" s="1">
        <f t="shared" ref="AH388:AH451" si="130">1.26*O388/(O388+AA388)*(W388-Q388-Z388)</f>
        <v>2.9822694825738596</v>
      </c>
      <c r="AI388">
        <v>3.7</v>
      </c>
      <c r="AJ388">
        <v>11</v>
      </c>
      <c r="AK388">
        <v>57</v>
      </c>
      <c r="AL388">
        <v>11</v>
      </c>
      <c r="AM388">
        <v>9131</v>
      </c>
      <c r="AN388">
        <v>9178</v>
      </c>
      <c r="AO388">
        <v>9095</v>
      </c>
      <c r="AP388">
        <v>19</v>
      </c>
      <c r="AQ388">
        <v>0</v>
      </c>
    </row>
    <row r="389" spans="1:43">
      <c r="A389" s="27">
        <v>38373</v>
      </c>
      <c r="B389" s="27"/>
      <c r="C389">
        <v>-13.8</v>
      </c>
      <c r="D389">
        <v>-3.7</v>
      </c>
      <c r="E389">
        <v>-19.100000000000001</v>
      </c>
      <c r="F389">
        <v>80</v>
      </c>
      <c r="G389">
        <v>52</v>
      </c>
      <c r="H389">
        <v>1.6</v>
      </c>
      <c r="I389" s="10">
        <v>935</v>
      </c>
      <c r="J389">
        <v>3</v>
      </c>
      <c r="K389" s="2">
        <v>10</v>
      </c>
      <c r="L389" s="1">
        <f t="shared" si="114"/>
        <v>0.45184849714233161</v>
      </c>
      <c r="M389" s="1">
        <f t="shared" si="115"/>
        <v>108</v>
      </c>
      <c r="N389" s="1">
        <f t="shared" si="116"/>
        <v>0.21034759753595861</v>
      </c>
      <c r="O389" s="1">
        <f t="shared" ref="O389:O452" si="131">4098*N389/((C389+237.3)^2)</f>
        <v>1.7256569117554434E-2</v>
      </c>
      <c r="P389" s="1">
        <f t="shared" si="117"/>
        <v>0.1936037805588402</v>
      </c>
      <c r="Q389">
        <f t="shared" si="118"/>
        <v>1.4600497616366861</v>
      </c>
      <c r="R389">
        <f t="shared" si="119"/>
        <v>11.307173247161648</v>
      </c>
      <c r="S389">
        <f t="shared" si="120"/>
        <v>1.4799964983195875</v>
      </c>
      <c r="T389">
        <v>0.2432</v>
      </c>
      <c r="U389" s="1">
        <f t="shared" si="121"/>
        <v>-0.35038236109229298</v>
      </c>
      <c r="V389" s="1">
        <v>21</v>
      </c>
      <c r="W389" s="1">
        <f t="shared" si="122"/>
        <v>7.5197527005048315</v>
      </c>
      <c r="X389" s="1">
        <f t="shared" si="123"/>
        <v>30.446969587128255</v>
      </c>
      <c r="Y389" s="1">
        <f t="shared" si="124"/>
        <v>1.0308706228881763</v>
      </c>
      <c r="Z389" s="1">
        <f t="shared" si="113"/>
        <v>-0.57000000000000006</v>
      </c>
      <c r="AA389" s="1">
        <f t="shared" si="125"/>
        <v>5.8368732828783201E-2</v>
      </c>
      <c r="AB389" s="1">
        <f t="shared" si="126"/>
        <v>2.5335817999999999</v>
      </c>
      <c r="AC389" s="1">
        <f t="shared" si="127"/>
        <v>2.2438532255038321</v>
      </c>
      <c r="AF389" s="1">
        <f t="shared" si="128"/>
        <v>1.0992393361824782</v>
      </c>
      <c r="AG389" s="1">
        <f t="shared" si="129"/>
        <v>1.9228541493328937</v>
      </c>
      <c r="AH389" s="1">
        <f t="shared" si="130"/>
        <v>1.9061275036496585</v>
      </c>
      <c r="AI389">
        <v>13.4</v>
      </c>
      <c r="AJ389">
        <v>6</v>
      </c>
      <c r="AK389">
        <v>235</v>
      </c>
      <c r="AL389">
        <v>7</v>
      </c>
      <c r="AM389">
        <v>9076</v>
      </c>
      <c r="AN389">
        <v>9133</v>
      </c>
      <c r="AO389">
        <v>9003</v>
      </c>
      <c r="AP389">
        <v>17</v>
      </c>
      <c r="AQ389">
        <v>9</v>
      </c>
    </row>
    <row r="390" spans="1:43">
      <c r="A390" s="27">
        <v>38374</v>
      </c>
      <c r="B390" s="27"/>
      <c r="C390">
        <v>-10.8</v>
      </c>
      <c r="D390">
        <v>-5.5</v>
      </c>
      <c r="E390">
        <v>-13.5</v>
      </c>
      <c r="F390">
        <v>66</v>
      </c>
      <c r="G390">
        <v>47</v>
      </c>
      <c r="H390">
        <v>5.3</v>
      </c>
      <c r="I390" s="10">
        <v>935</v>
      </c>
      <c r="J390">
        <v>2.1</v>
      </c>
      <c r="K390" s="2">
        <v>10</v>
      </c>
      <c r="L390" s="1">
        <f t="shared" si="114"/>
        <v>0.76466685172454563</v>
      </c>
      <c r="M390" s="1">
        <f t="shared" si="115"/>
        <v>85</v>
      </c>
      <c r="N390" s="1">
        <f t="shared" si="116"/>
        <v>0.2681715158964133</v>
      </c>
      <c r="O390" s="1">
        <f t="shared" si="131"/>
        <v>2.1421416646316714E-2</v>
      </c>
      <c r="P390" s="1">
        <f t="shared" si="117"/>
        <v>0.18693432278887714</v>
      </c>
      <c r="Q390">
        <f t="shared" si="118"/>
        <v>3.4479270615950219</v>
      </c>
      <c r="R390">
        <f t="shared" si="119"/>
        <v>11.315103476222596</v>
      </c>
      <c r="S390">
        <f t="shared" si="120"/>
        <v>1.4810344864165703</v>
      </c>
      <c r="T390">
        <v>0.2432</v>
      </c>
      <c r="U390" s="1">
        <f t="shared" si="121"/>
        <v>-0.34670183062302162</v>
      </c>
      <c r="V390" s="1">
        <v>22</v>
      </c>
      <c r="W390" s="1">
        <f t="shared" si="122"/>
        <v>11.38478684764446</v>
      </c>
      <c r="X390" s="1">
        <f t="shared" si="123"/>
        <v>30.535790996058836</v>
      </c>
      <c r="Y390" s="1">
        <f t="shared" si="124"/>
        <v>1.0306654783396678</v>
      </c>
      <c r="Z390" s="1">
        <f t="shared" ref="Z390:Z453" si="132">0.38*(C390-C389)</f>
        <v>1.1400000000000001</v>
      </c>
      <c r="AA390" s="1">
        <f t="shared" si="125"/>
        <v>5.8532368661353668E-2</v>
      </c>
      <c r="AB390" s="1">
        <f t="shared" si="126"/>
        <v>2.5264987999999997</v>
      </c>
      <c r="AC390" s="1">
        <f t="shared" si="127"/>
        <v>1.5706972578526825</v>
      </c>
      <c r="AF390" s="1">
        <f t="shared" si="128"/>
        <v>1.3905289784142161</v>
      </c>
      <c r="AG390" s="1">
        <f t="shared" si="129"/>
        <v>2.5343524781682869</v>
      </c>
      <c r="AH390" s="1">
        <f t="shared" si="130"/>
        <v>2.294499749475726</v>
      </c>
      <c r="AI390">
        <v>3.4</v>
      </c>
      <c r="AJ390">
        <v>3</v>
      </c>
      <c r="AK390">
        <v>49</v>
      </c>
      <c r="AL390">
        <v>3</v>
      </c>
      <c r="AM390">
        <v>9157</v>
      </c>
      <c r="AN390">
        <v>9172</v>
      </c>
      <c r="AO390">
        <v>9133</v>
      </c>
      <c r="AP390">
        <v>18</v>
      </c>
      <c r="AQ390">
        <v>0</v>
      </c>
    </row>
    <row r="391" spans="1:43">
      <c r="A391" s="27">
        <v>38375</v>
      </c>
      <c r="B391" s="27"/>
      <c r="C391">
        <v>-14.8</v>
      </c>
      <c r="D391">
        <v>-12.7</v>
      </c>
      <c r="E391">
        <v>-17</v>
      </c>
      <c r="F391">
        <v>83</v>
      </c>
      <c r="G391">
        <v>75</v>
      </c>
      <c r="H391">
        <v>0</v>
      </c>
      <c r="I391" s="10">
        <v>935</v>
      </c>
      <c r="J391">
        <v>1.9</v>
      </c>
      <c r="K391" s="2">
        <v>10</v>
      </c>
      <c r="L391" s="1">
        <f t="shared" si="114"/>
        <v>0.52976719995120314</v>
      </c>
      <c r="M391" s="1">
        <f t="shared" si="115"/>
        <v>91</v>
      </c>
      <c r="N391" s="1">
        <f t="shared" si="116"/>
        <v>0.19370781040158447</v>
      </c>
      <c r="O391" s="1">
        <f t="shared" si="131"/>
        <v>1.6034634152772492E-2</v>
      </c>
      <c r="P391" s="1">
        <f t="shared" si="117"/>
        <v>0.15962094778037694</v>
      </c>
      <c r="Q391">
        <f t="shared" si="118"/>
        <v>0.618422290193122</v>
      </c>
      <c r="R391">
        <f t="shared" si="119"/>
        <v>11.323231980598585</v>
      </c>
      <c r="S391">
        <f t="shared" si="120"/>
        <v>1.4820984267799195</v>
      </c>
      <c r="T391">
        <v>0.2432</v>
      </c>
      <c r="U391" s="1">
        <f t="shared" si="121"/>
        <v>-0.34291873441280363</v>
      </c>
      <c r="V391" s="1">
        <v>23</v>
      </c>
      <c r="W391" s="1">
        <f t="shared" si="122"/>
        <v>5.8956122109742504</v>
      </c>
      <c r="X391" s="1">
        <f t="shared" si="123"/>
        <v>30.626556940125976</v>
      </c>
      <c r="Y391" s="1">
        <f t="shared" si="124"/>
        <v>1.0304512619397022</v>
      </c>
      <c r="Z391" s="1">
        <f t="shared" si="132"/>
        <v>-1.52</v>
      </c>
      <c r="AA391" s="1">
        <f t="shared" si="125"/>
        <v>5.8314390681078306E-2</v>
      </c>
      <c r="AB391" s="1">
        <f t="shared" si="126"/>
        <v>2.5359427999999999</v>
      </c>
      <c r="AC391" s="1">
        <f t="shared" si="127"/>
        <v>1.4211070428190937</v>
      </c>
      <c r="AF391" s="1">
        <f t="shared" si="128"/>
        <v>0.43820920327185936</v>
      </c>
      <c r="AG391" s="1">
        <f t="shared" si="129"/>
        <v>1.6737078871057458</v>
      </c>
      <c r="AH391" s="1">
        <f t="shared" si="130"/>
        <v>1.8470715910753828</v>
      </c>
      <c r="AI391">
        <v>3.6</v>
      </c>
      <c r="AJ391">
        <v>3</v>
      </c>
      <c r="AK391">
        <v>51</v>
      </c>
      <c r="AL391">
        <v>3</v>
      </c>
      <c r="AM391">
        <v>9165</v>
      </c>
      <c r="AN391">
        <v>9184</v>
      </c>
      <c r="AO391">
        <v>9146</v>
      </c>
      <c r="AP391">
        <v>16</v>
      </c>
      <c r="AQ391">
        <v>4</v>
      </c>
    </row>
    <row r="392" spans="1:43">
      <c r="A392" s="27">
        <v>38376</v>
      </c>
      <c r="B392" s="27"/>
      <c r="C392">
        <v>-17.7</v>
      </c>
      <c r="D392">
        <v>-15.4</v>
      </c>
      <c r="E392">
        <v>-19.3</v>
      </c>
      <c r="F392">
        <v>81</v>
      </c>
      <c r="G392">
        <v>71</v>
      </c>
      <c r="H392">
        <v>0</v>
      </c>
      <c r="I392" s="10">
        <v>935</v>
      </c>
      <c r="J392">
        <v>2.1</v>
      </c>
      <c r="K392" s="2">
        <v>10</v>
      </c>
      <c r="L392" s="1">
        <f t="shared" si="114"/>
        <v>0.41301233667724546</v>
      </c>
      <c r="M392" s="1">
        <f t="shared" si="115"/>
        <v>91</v>
      </c>
      <c r="N392" s="1">
        <f t="shared" si="116"/>
        <v>0.15188385012950048</v>
      </c>
      <c r="O392" s="1">
        <f t="shared" si="131"/>
        <v>1.2906808907209431E-2</v>
      </c>
      <c r="P392" s="1">
        <f t="shared" si="117"/>
        <v>0.12568666768105466</v>
      </c>
      <c r="Q392">
        <f t="shared" si="118"/>
        <v>0.60796383267051834</v>
      </c>
      <c r="R392">
        <f t="shared" si="119"/>
        <v>11.331554845019795</v>
      </c>
      <c r="S392">
        <f t="shared" si="120"/>
        <v>1.4831878069397639</v>
      </c>
      <c r="T392">
        <v>0.2432</v>
      </c>
      <c r="U392" s="1">
        <f t="shared" si="121"/>
        <v>-0.33903419162523019</v>
      </c>
      <c r="V392" s="1">
        <v>24</v>
      </c>
      <c r="W392" s="1">
        <f t="shared" si="122"/>
        <v>5.9134465577981254</v>
      </c>
      <c r="X392" s="1">
        <f t="shared" si="123"/>
        <v>30.7192028976526</v>
      </c>
      <c r="Y392" s="1">
        <f t="shared" si="124"/>
        <v>1.0302280370604966</v>
      </c>
      <c r="Z392" s="1">
        <f t="shared" si="132"/>
        <v>-1.1019999999999994</v>
      </c>
      <c r="AA392" s="1">
        <f t="shared" si="125"/>
        <v>5.8157369122608785E-2</v>
      </c>
      <c r="AB392" s="1">
        <f t="shared" si="126"/>
        <v>2.5427896999999997</v>
      </c>
      <c r="AC392" s="1">
        <f t="shared" si="127"/>
        <v>1.5706972578526825</v>
      </c>
      <c r="AF392" s="1">
        <f t="shared" si="128"/>
        <v>1.3953079925797918E-2</v>
      </c>
      <c r="AG392" s="1">
        <f t="shared" si="129"/>
        <v>1.6151845075618783</v>
      </c>
      <c r="AH392" s="1">
        <f t="shared" si="130"/>
        <v>1.4663111334969126</v>
      </c>
      <c r="AI392">
        <v>2.9</v>
      </c>
      <c r="AJ392">
        <v>3</v>
      </c>
      <c r="AK392">
        <v>41</v>
      </c>
      <c r="AL392">
        <v>4</v>
      </c>
      <c r="AM392">
        <v>9103</v>
      </c>
      <c r="AN392">
        <v>9150</v>
      </c>
      <c r="AO392">
        <v>9091</v>
      </c>
      <c r="AP392">
        <v>12</v>
      </c>
      <c r="AQ392">
        <v>3</v>
      </c>
    </row>
    <row r="393" spans="1:43">
      <c r="A393" s="27">
        <v>38377</v>
      </c>
      <c r="B393" s="27"/>
      <c r="C393">
        <v>-19.2</v>
      </c>
      <c r="D393">
        <v>-17.3</v>
      </c>
      <c r="E393">
        <v>-21.3</v>
      </c>
      <c r="F393">
        <v>82</v>
      </c>
      <c r="G393">
        <v>78</v>
      </c>
      <c r="H393">
        <v>0</v>
      </c>
      <c r="I393" s="10">
        <v>935</v>
      </c>
      <c r="J393">
        <v>1</v>
      </c>
      <c r="K393" s="2">
        <v>10</v>
      </c>
      <c r="L393" s="1">
        <f t="shared" si="114"/>
        <v>0.37337095736157339</v>
      </c>
      <c r="M393" s="1">
        <f t="shared" si="115"/>
        <v>86</v>
      </c>
      <c r="N393" s="1">
        <f t="shared" si="116"/>
        <v>0.13358885478772808</v>
      </c>
      <c r="O393" s="1">
        <f t="shared" si="131"/>
        <v>1.1508821379087777E-2</v>
      </c>
      <c r="P393" s="1">
        <f t="shared" si="117"/>
        <v>0.10913107840394473</v>
      </c>
      <c r="Q393">
        <f t="shared" si="118"/>
        <v>0.59651205954969211</v>
      </c>
      <c r="R393">
        <f t="shared" si="119"/>
        <v>11.340068120612527</v>
      </c>
      <c r="S393">
        <f t="shared" si="120"/>
        <v>1.4843021100278178</v>
      </c>
      <c r="T393">
        <v>0.2432</v>
      </c>
      <c r="U393" s="1">
        <f t="shared" si="121"/>
        <v>-0.33504935143510828</v>
      </c>
      <c r="V393" s="1">
        <v>25</v>
      </c>
      <c r="W393" s="1">
        <f t="shared" si="122"/>
        <v>5.9316301271201768</v>
      </c>
      <c r="X393" s="1">
        <f t="shared" si="123"/>
        <v>30.813662998026892</v>
      </c>
      <c r="Y393" s="1">
        <f t="shared" si="124"/>
        <v>1.0299958697392713</v>
      </c>
      <c r="Z393" s="1">
        <f t="shared" si="132"/>
        <v>-0.57000000000000006</v>
      </c>
      <c r="AA393" s="1">
        <f t="shared" si="125"/>
        <v>5.8076482424622385E-2</v>
      </c>
      <c r="AB393" s="1">
        <f t="shared" si="126"/>
        <v>2.5463312</v>
      </c>
      <c r="AC393" s="1">
        <f t="shared" si="127"/>
        <v>0.74795107516794412</v>
      </c>
      <c r="AF393" s="1">
        <f t="shared" si="128"/>
        <v>-0.19843998970729296</v>
      </c>
      <c r="AG393" s="1">
        <f t="shared" si="129"/>
        <v>1.5892491215278699</v>
      </c>
      <c r="AH393" s="1">
        <f t="shared" si="130"/>
        <v>1.2305873674100583</v>
      </c>
      <c r="AI393">
        <v>3.2</v>
      </c>
      <c r="AJ393">
        <v>4</v>
      </c>
      <c r="AK393">
        <v>51</v>
      </c>
      <c r="AL393">
        <v>3</v>
      </c>
      <c r="AM393">
        <v>9096</v>
      </c>
      <c r="AN393">
        <v>9109</v>
      </c>
      <c r="AO393">
        <v>9080</v>
      </c>
      <c r="AP393">
        <v>11</v>
      </c>
      <c r="AQ393">
        <v>1</v>
      </c>
    </row>
    <row r="394" spans="1:43">
      <c r="A394" s="27">
        <v>38378</v>
      </c>
      <c r="B394" s="27"/>
      <c r="C394">
        <v>-20.3</v>
      </c>
      <c r="D394">
        <v>-16.100000000000001</v>
      </c>
      <c r="E394">
        <v>-22.4</v>
      </c>
      <c r="F394">
        <v>76</v>
      </c>
      <c r="G394">
        <v>61</v>
      </c>
      <c r="H394">
        <v>4.5999999999999996</v>
      </c>
      <c r="I394" s="10">
        <v>935</v>
      </c>
      <c r="J394">
        <v>2.2000000000000002</v>
      </c>
      <c r="K394" s="2">
        <v>10</v>
      </c>
      <c r="L394" s="1">
        <f t="shared" si="114"/>
        <v>0.4339159129608689</v>
      </c>
      <c r="M394" s="1">
        <f t="shared" si="115"/>
        <v>91</v>
      </c>
      <c r="N394" s="1">
        <f t="shared" si="116"/>
        <v>0.12145165884369856</v>
      </c>
      <c r="O394" s="1">
        <f t="shared" si="131"/>
        <v>1.0569536366061644E-2</v>
      </c>
      <c r="P394" s="1">
        <f t="shared" si="117"/>
        <v>9.8967431150688415E-2</v>
      </c>
      <c r="Q394">
        <f t="shared" si="118"/>
        <v>2.7971405578622419</v>
      </c>
      <c r="R394">
        <f t="shared" si="119"/>
        <v>11.348767830089008</v>
      </c>
      <c r="S394">
        <f t="shared" si="120"/>
        <v>1.4854408154566765</v>
      </c>
      <c r="T394">
        <v>0.2432</v>
      </c>
      <c r="U394" s="1">
        <f t="shared" si="121"/>
        <v>-0.33096539268849667</v>
      </c>
      <c r="V394" s="1">
        <v>26</v>
      </c>
      <c r="W394" s="1">
        <f t="shared" si="122"/>
        <v>10.773702707757044</v>
      </c>
      <c r="X394" s="1">
        <f t="shared" si="123"/>
        <v>30.909870078432625</v>
      </c>
      <c r="Y394" s="1">
        <f t="shared" si="124"/>
        <v>1.0297548286587133</v>
      </c>
      <c r="Z394" s="1">
        <f t="shared" si="132"/>
        <v>-0.41800000000000054</v>
      </c>
      <c r="AA394" s="1">
        <f t="shared" si="125"/>
        <v>5.8017308366056286E-2</v>
      </c>
      <c r="AB394" s="1">
        <f t="shared" si="126"/>
        <v>2.5489283</v>
      </c>
      <c r="AC394" s="1">
        <f t="shared" si="127"/>
        <v>1.6454923653694771</v>
      </c>
      <c r="AF394" s="1">
        <f t="shared" si="128"/>
        <v>-0.44610315941976303</v>
      </c>
      <c r="AG394" s="1">
        <f t="shared" si="129"/>
        <v>2.3273264613195974</v>
      </c>
      <c r="AH394" s="1">
        <f t="shared" si="130"/>
        <v>1.6299853730907992</v>
      </c>
      <c r="AI394">
        <v>3.6</v>
      </c>
      <c r="AJ394">
        <v>4</v>
      </c>
      <c r="AK394">
        <v>49</v>
      </c>
      <c r="AL394">
        <v>4</v>
      </c>
      <c r="AM394">
        <v>9138</v>
      </c>
      <c r="AN394">
        <v>9159</v>
      </c>
      <c r="AO394">
        <v>9102</v>
      </c>
      <c r="AP394">
        <v>10</v>
      </c>
      <c r="AQ394">
        <v>7</v>
      </c>
    </row>
    <row r="395" spans="1:43">
      <c r="A395" s="27">
        <v>38379</v>
      </c>
      <c r="B395" s="27"/>
      <c r="C395">
        <v>-22.3</v>
      </c>
      <c r="D395">
        <v>-20.100000000000001</v>
      </c>
      <c r="E395">
        <v>-24</v>
      </c>
      <c r="F395">
        <v>78</v>
      </c>
      <c r="G395">
        <v>74</v>
      </c>
      <c r="H395">
        <v>0</v>
      </c>
      <c r="I395" s="10">
        <v>935</v>
      </c>
      <c r="J395">
        <v>2.4</v>
      </c>
      <c r="K395" s="2">
        <v>10</v>
      </c>
      <c r="L395" s="1">
        <f t="shared" si="114"/>
        <v>0.29538927127785658</v>
      </c>
      <c r="M395" s="1">
        <f t="shared" si="115"/>
        <v>82</v>
      </c>
      <c r="N395" s="1">
        <f t="shared" si="116"/>
        <v>0.10188416126600153</v>
      </c>
      <c r="O395" s="1">
        <f t="shared" si="131"/>
        <v>9.0323697754045272E-3</v>
      </c>
      <c r="P395" s="1">
        <f t="shared" si="117"/>
        <v>8.1610436262469499E-2</v>
      </c>
      <c r="Q395">
        <f t="shared" si="118"/>
        <v>0.58321854476995194</v>
      </c>
      <c r="R395">
        <f t="shared" si="119"/>
        <v>11.357649972812306</v>
      </c>
      <c r="S395">
        <f t="shared" si="120"/>
        <v>1.4866033995827626</v>
      </c>
      <c r="T395">
        <v>0.2432</v>
      </c>
      <c r="U395" s="1">
        <f t="shared" si="121"/>
        <v>-0.32678352355396534</v>
      </c>
      <c r="V395" s="1">
        <v>27</v>
      </c>
      <c r="W395" s="1">
        <f t="shared" si="122"/>
        <v>5.9689929803912039</v>
      </c>
      <c r="X395" s="1">
        <f t="shared" si="123"/>
        <v>31.007755742291966</v>
      </c>
      <c r="Y395" s="1">
        <f t="shared" si="124"/>
        <v>1.0295049851266578</v>
      </c>
      <c r="Z395" s="1">
        <f t="shared" si="132"/>
        <v>-0.76</v>
      </c>
      <c r="AA395" s="1">
        <f t="shared" si="125"/>
        <v>5.791002753355369E-2</v>
      </c>
      <c r="AB395" s="1">
        <f t="shared" si="126"/>
        <v>2.5536502999999997</v>
      </c>
      <c r="AC395" s="1">
        <f t="shared" si="127"/>
        <v>1.7950825804030659</v>
      </c>
      <c r="AF395" s="1">
        <f t="shared" si="128"/>
        <v>-0.63378650492651067</v>
      </c>
      <c r="AG395" s="1">
        <f t="shared" si="129"/>
        <v>1.5325888118945414</v>
      </c>
      <c r="AH395" s="1">
        <f t="shared" si="130"/>
        <v>1.0448347528282611</v>
      </c>
      <c r="AI395">
        <v>3.9</v>
      </c>
      <c r="AJ395">
        <v>3</v>
      </c>
      <c r="AK395">
        <v>57</v>
      </c>
      <c r="AL395">
        <v>3</v>
      </c>
      <c r="AM395">
        <v>9160</v>
      </c>
      <c r="AN395">
        <v>9183</v>
      </c>
      <c r="AO395">
        <v>9142</v>
      </c>
      <c r="AP395">
        <v>8</v>
      </c>
      <c r="AQ395">
        <v>6</v>
      </c>
    </row>
    <row r="396" spans="1:43">
      <c r="A396" s="27">
        <v>38380</v>
      </c>
      <c r="B396" s="27"/>
      <c r="C396">
        <v>-24.2</v>
      </c>
      <c r="D396">
        <v>-19.899999999999999</v>
      </c>
      <c r="E396">
        <v>-25.9</v>
      </c>
      <c r="F396">
        <v>76</v>
      </c>
      <c r="G396">
        <v>71</v>
      </c>
      <c r="H396">
        <v>2.2999999999999998</v>
      </c>
      <c r="I396" s="10">
        <v>935</v>
      </c>
      <c r="J396">
        <v>1.6</v>
      </c>
      <c r="K396" s="2">
        <v>10</v>
      </c>
      <c r="L396" s="1">
        <f t="shared" si="114"/>
        <v>0.29873077714820501</v>
      </c>
      <c r="M396" s="1">
        <f t="shared" si="115"/>
        <v>81</v>
      </c>
      <c r="N396" s="1">
        <f t="shared" si="116"/>
        <v>8.5960360017998977E-2</v>
      </c>
      <c r="O396" s="1">
        <f t="shared" si="131"/>
        <v>7.7571694849347941E-3</v>
      </c>
      <c r="P396" s="1">
        <f t="shared" si="117"/>
        <v>7.4465469472097451E-2</v>
      </c>
      <c r="Q396">
        <f t="shared" si="118"/>
        <v>1.6336504521584716</v>
      </c>
      <c r="R396">
        <f t="shared" si="119"/>
        <v>11.366710529725014</v>
      </c>
      <c r="S396">
        <f t="shared" si="120"/>
        <v>1.4877893363514416</v>
      </c>
      <c r="T396">
        <v>0.2432</v>
      </c>
      <c r="U396" s="1">
        <f t="shared" si="121"/>
        <v>-0.32250498116517889</v>
      </c>
      <c r="V396" s="1">
        <v>28</v>
      </c>
      <c r="W396" s="1">
        <f t="shared" si="122"/>
        <v>8.4114915078740413</v>
      </c>
      <c r="X396" s="1">
        <f t="shared" si="123"/>
        <v>31.107250419388848</v>
      </c>
      <c r="Y396" s="1">
        <f t="shared" si="124"/>
        <v>1.0292464130549932</v>
      </c>
      <c r="Z396" s="1">
        <f t="shared" si="132"/>
        <v>-0.72199999999999942</v>
      </c>
      <c r="AA396" s="1">
        <f t="shared" si="125"/>
        <v>5.7808477587732679E-2</v>
      </c>
      <c r="AB396" s="1">
        <f t="shared" si="126"/>
        <v>2.5581361999999999</v>
      </c>
      <c r="AC396" s="1">
        <f t="shared" si="127"/>
        <v>1.1967217202687106</v>
      </c>
      <c r="AF396" s="1">
        <f t="shared" si="128"/>
        <v>-1.1216182329952356</v>
      </c>
      <c r="AG396" s="1">
        <f t="shared" si="129"/>
        <v>1.8911960651017994</v>
      </c>
      <c r="AH396" s="1">
        <f t="shared" si="130"/>
        <v>1.1180198988141052</v>
      </c>
      <c r="AI396">
        <v>3.4</v>
      </c>
      <c r="AJ396">
        <v>4</v>
      </c>
      <c r="AK396">
        <v>46</v>
      </c>
      <c r="AL396">
        <v>4</v>
      </c>
      <c r="AM396">
        <v>9205</v>
      </c>
      <c r="AN396">
        <v>9226</v>
      </c>
      <c r="AO396">
        <v>9182</v>
      </c>
      <c r="AP396">
        <v>7</v>
      </c>
      <c r="AQ396">
        <v>1</v>
      </c>
    </row>
    <row r="397" spans="1:43">
      <c r="A397" s="27">
        <v>38381</v>
      </c>
      <c r="B397" s="27"/>
      <c r="C397">
        <v>-22.3</v>
      </c>
      <c r="D397">
        <v>-20.100000000000001</v>
      </c>
      <c r="E397">
        <v>-25.8</v>
      </c>
      <c r="F397">
        <v>76</v>
      </c>
      <c r="G397">
        <v>69</v>
      </c>
      <c r="H397">
        <v>0</v>
      </c>
      <c r="I397" s="10">
        <v>935</v>
      </c>
      <c r="J397">
        <v>1.1000000000000001</v>
      </c>
      <c r="K397" s="2">
        <v>10</v>
      </c>
      <c r="L397" s="1">
        <f t="shared" si="114"/>
        <v>0.26705035939070448</v>
      </c>
      <c r="M397" s="1">
        <f t="shared" si="115"/>
        <v>83</v>
      </c>
      <c r="N397" s="1">
        <f t="shared" si="116"/>
        <v>0.10188416126600153</v>
      </c>
      <c r="O397" s="1">
        <f t="shared" si="131"/>
        <v>9.0323697754045272E-3</v>
      </c>
      <c r="P397" s="1">
        <f t="shared" si="117"/>
        <v>7.3479325021505212E-2</v>
      </c>
      <c r="Q397">
        <f t="shared" si="118"/>
        <v>0.57905642875903218</v>
      </c>
      <c r="R397">
        <f t="shared" si="119"/>
        <v>11.375945468131324</v>
      </c>
      <c r="S397">
        <f t="shared" si="120"/>
        <v>1.4889980979229482</v>
      </c>
      <c r="T397">
        <v>0.2432</v>
      </c>
      <c r="U397" s="1">
        <f t="shared" si="121"/>
        <v>-0.31813103125491282</v>
      </c>
      <c r="V397" s="1">
        <v>29</v>
      </c>
      <c r="W397" s="1">
        <f t="shared" si="122"/>
        <v>6.0075945598200216</v>
      </c>
      <c r="X397" s="1">
        <f t="shared" si="123"/>
        <v>31.208283427636477</v>
      </c>
      <c r="Y397" s="1">
        <f t="shared" si="124"/>
        <v>1.0289791889377955</v>
      </c>
      <c r="Z397" s="1">
        <f t="shared" si="132"/>
        <v>0.72199999999999942</v>
      </c>
      <c r="AA397" s="1">
        <f t="shared" si="125"/>
        <v>5.791002753355369E-2</v>
      </c>
      <c r="AB397" s="1">
        <f t="shared" si="126"/>
        <v>2.5536502999999997</v>
      </c>
      <c r="AC397" s="1">
        <f t="shared" si="127"/>
        <v>0.82274618268473854</v>
      </c>
      <c r="AF397" s="1">
        <f t="shared" si="128"/>
        <v>-0.77116561904226522</v>
      </c>
      <c r="AG397" s="1">
        <f t="shared" si="129"/>
        <v>1.5449475198766258</v>
      </c>
      <c r="AH397" s="1">
        <f t="shared" si="130"/>
        <v>0.80015214621959996</v>
      </c>
      <c r="AI397">
        <v>3.3</v>
      </c>
      <c r="AJ397">
        <v>4</v>
      </c>
      <c r="AK397">
        <v>51</v>
      </c>
      <c r="AL397">
        <v>12</v>
      </c>
      <c r="AM397">
        <v>9199</v>
      </c>
      <c r="AN397">
        <v>9217</v>
      </c>
      <c r="AO397">
        <v>9183</v>
      </c>
      <c r="AP397">
        <v>8</v>
      </c>
      <c r="AQ397">
        <v>32700</v>
      </c>
    </row>
    <row r="398" spans="1:43">
      <c r="A398" s="27">
        <v>38382</v>
      </c>
      <c r="B398" s="27"/>
      <c r="C398">
        <v>-22.5</v>
      </c>
      <c r="D398">
        <v>-20.6</v>
      </c>
      <c r="E398">
        <v>-25.8</v>
      </c>
      <c r="F398">
        <v>77</v>
      </c>
      <c r="G398">
        <v>70</v>
      </c>
      <c r="H398">
        <v>0</v>
      </c>
      <c r="I398" s="10">
        <v>935</v>
      </c>
      <c r="J398">
        <v>1.3</v>
      </c>
      <c r="K398" s="2">
        <v>10</v>
      </c>
      <c r="L398" s="1">
        <f t="shared" si="114"/>
        <v>0.29791207288593469</v>
      </c>
      <c r="M398" s="1">
        <f t="shared" si="115"/>
        <v>84</v>
      </c>
      <c r="N398" s="1">
        <f t="shared" si="116"/>
        <v>0.10009188151474906</v>
      </c>
      <c r="O398" s="1">
        <f t="shared" si="131"/>
        <v>8.8900100749266034E-3</v>
      </c>
      <c r="P398" s="1">
        <f t="shared" si="117"/>
        <v>7.2626180792985523E-2</v>
      </c>
      <c r="Q398">
        <f t="shared" si="118"/>
        <v>0.57709137748687245</v>
      </c>
      <c r="R398">
        <f t="shared" si="119"/>
        <v>11.385350746322924</v>
      </c>
      <c r="S398">
        <f t="shared" si="120"/>
        <v>1.4902291552778697</v>
      </c>
      <c r="T398">
        <v>0.2432</v>
      </c>
      <c r="U398" s="1">
        <f t="shared" si="121"/>
        <v>-0.3136629677806077</v>
      </c>
      <c r="V398" s="1">
        <v>30</v>
      </c>
      <c r="W398" s="1">
        <f t="shared" si="122"/>
        <v>6.0273257345163485</v>
      </c>
      <c r="X398" s="1">
        <f t="shared" si="123"/>
        <v>31.310783036448562</v>
      </c>
      <c r="Y398" s="1">
        <f t="shared" si="124"/>
        <v>1.0287033918286981</v>
      </c>
      <c r="Z398" s="1">
        <f t="shared" si="132"/>
        <v>-7.5999999999999734E-2</v>
      </c>
      <c r="AA398" s="1">
        <f t="shared" si="125"/>
        <v>5.7899321267506798E-2</v>
      </c>
      <c r="AB398" s="1">
        <f t="shared" si="126"/>
        <v>2.5541225000000001</v>
      </c>
      <c r="AC398" s="1">
        <f t="shared" si="127"/>
        <v>0.97233639771832736</v>
      </c>
      <c r="AF398" s="1">
        <f t="shared" si="128"/>
        <v>-0.77182935945659892</v>
      </c>
      <c r="AG398" s="1">
        <f t="shared" si="129"/>
        <v>1.5466177291815186</v>
      </c>
      <c r="AH398" s="1">
        <f t="shared" si="130"/>
        <v>0.9268191556182398</v>
      </c>
      <c r="AI398">
        <v>3.4</v>
      </c>
      <c r="AJ398">
        <v>3</v>
      </c>
      <c r="AK398">
        <v>48</v>
      </c>
      <c r="AL398">
        <v>4</v>
      </c>
      <c r="AM398">
        <v>9215</v>
      </c>
      <c r="AN398">
        <v>9230</v>
      </c>
      <c r="AO398">
        <v>9201</v>
      </c>
      <c r="AP398">
        <v>8</v>
      </c>
      <c r="AQ398">
        <v>0</v>
      </c>
    </row>
    <row r="399" spans="1:43">
      <c r="A399" s="27">
        <v>38383</v>
      </c>
      <c r="B399" s="27"/>
      <c r="C399">
        <v>-23.1</v>
      </c>
      <c r="D399">
        <v>-19.3</v>
      </c>
      <c r="E399">
        <v>-26.4</v>
      </c>
      <c r="F399">
        <v>73</v>
      </c>
      <c r="G399">
        <v>65</v>
      </c>
      <c r="H399">
        <v>2.9</v>
      </c>
      <c r="I399" s="10">
        <v>935</v>
      </c>
      <c r="J399">
        <v>1.6</v>
      </c>
      <c r="K399" s="2">
        <v>10</v>
      </c>
      <c r="L399" s="1">
        <f t="shared" si="114"/>
        <v>0.35102568011580049</v>
      </c>
      <c r="M399" s="1">
        <f t="shared" si="115"/>
        <v>81</v>
      </c>
      <c r="N399" s="1">
        <f t="shared" si="116"/>
        <v>9.4883135221927734E-2</v>
      </c>
      <c r="O399" s="1">
        <f t="shared" si="131"/>
        <v>8.474655398966989E-3</v>
      </c>
      <c r="P399" s="1">
        <f t="shared" si="117"/>
        <v>7.1529626517415096E-2</v>
      </c>
      <c r="Q399">
        <f t="shared" si="118"/>
        <v>1.9124533687985632</v>
      </c>
      <c r="R399">
        <f t="shared" si="119"/>
        <v>11.394922318040088</v>
      </c>
      <c r="S399">
        <f t="shared" si="120"/>
        <v>1.4914819788010587</v>
      </c>
      <c r="T399">
        <v>0.2432</v>
      </c>
      <c r="U399" s="1">
        <f t="shared" si="121"/>
        <v>-0.30910211254157449</v>
      </c>
      <c r="V399" s="1">
        <v>31</v>
      </c>
      <c r="W399" s="1">
        <f t="shared" si="122"/>
        <v>9.1254055709968416</v>
      </c>
      <c r="X399" s="1">
        <f t="shared" si="123"/>
        <v>31.414676531669372</v>
      </c>
      <c r="Y399" s="1">
        <f t="shared" si="124"/>
        <v>1.0284191033175067</v>
      </c>
      <c r="Z399" s="1">
        <f t="shared" si="132"/>
        <v>-0.22800000000000054</v>
      </c>
      <c r="AA399" s="1">
        <f t="shared" si="125"/>
        <v>5.7867226208383055E-2</v>
      </c>
      <c r="AB399" s="1">
        <f t="shared" si="126"/>
        <v>2.5555390999999998</v>
      </c>
      <c r="AC399" s="1">
        <f t="shared" si="127"/>
        <v>1.1967217202687106</v>
      </c>
      <c r="AF399" s="1">
        <f t="shared" si="128"/>
        <v>-1.0203883046816424</v>
      </c>
      <c r="AG399" s="1">
        <f t="shared" si="129"/>
        <v>2.0422431864353023</v>
      </c>
      <c r="AH399" s="1">
        <f t="shared" si="130"/>
        <v>1.1976593868721985</v>
      </c>
      <c r="AI399">
        <v>3.3</v>
      </c>
      <c r="AJ399">
        <v>3</v>
      </c>
      <c r="AK399">
        <v>48</v>
      </c>
      <c r="AL399">
        <v>3</v>
      </c>
      <c r="AM399">
        <v>9221</v>
      </c>
      <c r="AN399">
        <v>9238</v>
      </c>
      <c r="AO399">
        <v>9209</v>
      </c>
      <c r="AP399">
        <v>7</v>
      </c>
      <c r="AQ399">
        <v>0</v>
      </c>
    </row>
    <row r="400" spans="1:43">
      <c r="A400" s="27">
        <v>38384</v>
      </c>
      <c r="B400" s="27"/>
      <c r="C400">
        <v>-23.4</v>
      </c>
      <c r="D400">
        <v>-21.6</v>
      </c>
      <c r="E400">
        <v>-25.6</v>
      </c>
      <c r="F400">
        <v>77</v>
      </c>
      <c r="G400">
        <v>72</v>
      </c>
      <c r="H400">
        <v>0</v>
      </c>
      <c r="I400" s="10">
        <v>935</v>
      </c>
      <c r="J400">
        <v>1.3</v>
      </c>
      <c r="K400" s="2">
        <v>10</v>
      </c>
      <c r="L400" s="1">
        <f t="shared" si="114"/>
        <v>0.27511454307922739</v>
      </c>
      <c r="M400" s="1">
        <f t="shared" si="115"/>
        <v>82</v>
      </c>
      <c r="N400" s="1">
        <f t="shared" si="116"/>
        <v>9.237092334295019E-2</v>
      </c>
      <c r="O400" s="1">
        <f t="shared" si="131"/>
        <v>8.2734313911397659E-3</v>
      </c>
      <c r="P400" s="1">
        <f t="shared" si="117"/>
        <v>7.0053621249632783E-2</v>
      </c>
      <c r="Q400">
        <f t="shared" si="118"/>
        <v>0.57453122112404398</v>
      </c>
      <c r="R400">
        <f t="shared" si="119"/>
        <v>11.404656136760186</v>
      </c>
      <c r="S400">
        <f t="shared" si="120"/>
        <v>1.4927560388429564</v>
      </c>
      <c r="T400">
        <v>0.2432</v>
      </c>
      <c r="U400" s="1">
        <f t="shared" si="121"/>
        <v>-0.30444981478796312</v>
      </c>
      <c r="V400" s="1">
        <v>32</v>
      </c>
      <c r="W400" s="1">
        <f t="shared" si="122"/>
        <v>6.0675788792876215</v>
      </c>
      <c r="X400" s="1">
        <f t="shared" si="123"/>
        <v>31.51989028201362</v>
      </c>
      <c r="Y400" s="1">
        <f t="shared" si="124"/>
        <v>1.028126407506061</v>
      </c>
      <c r="Z400" s="1">
        <f t="shared" si="132"/>
        <v>-0.11399999999999892</v>
      </c>
      <c r="AA400" s="1">
        <f t="shared" si="125"/>
        <v>5.7851192018451597E-2</v>
      </c>
      <c r="AB400" s="1">
        <f t="shared" si="126"/>
        <v>2.5562473999999997</v>
      </c>
      <c r="AC400" s="1">
        <f t="shared" si="127"/>
        <v>0.97233639771832736</v>
      </c>
      <c r="AF400" s="1">
        <f t="shared" si="128"/>
        <v>-0.81195237366467055</v>
      </c>
      <c r="AG400" s="1">
        <f t="shared" si="129"/>
        <v>1.5382907732092737</v>
      </c>
      <c r="AH400" s="1">
        <f t="shared" si="130"/>
        <v>0.88394908523475157</v>
      </c>
      <c r="AI400">
        <v>3.2</v>
      </c>
      <c r="AJ400">
        <v>4</v>
      </c>
      <c r="AK400">
        <v>53</v>
      </c>
      <c r="AL400">
        <v>5</v>
      </c>
      <c r="AM400">
        <v>9168</v>
      </c>
      <c r="AN400">
        <v>9210</v>
      </c>
      <c r="AO400">
        <v>9142</v>
      </c>
      <c r="AP400">
        <v>7</v>
      </c>
      <c r="AQ400">
        <v>0</v>
      </c>
    </row>
    <row r="401" spans="1:43">
      <c r="A401" s="27">
        <v>38385</v>
      </c>
      <c r="B401" s="27"/>
      <c r="C401">
        <v>-22</v>
      </c>
      <c r="D401">
        <v>-16.2</v>
      </c>
      <c r="E401">
        <v>-24.8</v>
      </c>
      <c r="F401">
        <v>72</v>
      </c>
      <c r="G401">
        <v>55</v>
      </c>
      <c r="H401">
        <v>5.0999999999999996</v>
      </c>
      <c r="I401" s="10">
        <v>935</v>
      </c>
      <c r="J401">
        <v>1.5</v>
      </c>
      <c r="K401" s="2">
        <v>10</v>
      </c>
      <c r="L401" s="1">
        <f t="shared" si="114"/>
        <v>0.39279875212812299</v>
      </c>
      <c r="M401" s="1">
        <f t="shared" si="115"/>
        <v>89</v>
      </c>
      <c r="N401" s="1">
        <f t="shared" si="116"/>
        <v>0.10462646605140566</v>
      </c>
      <c r="O401" s="1">
        <f t="shared" si="131"/>
        <v>9.249653221078449E-3</v>
      </c>
      <c r="P401" s="1">
        <f t="shared" si="117"/>
        <v>8.3636213196915943E-2</v>
      </c>
      <c r="Q401">
        <f t="shared" si="118"/>
        <v>3.0006629449597253</v>
      </c>
      <c r="R401">
        <f t="shared" si="119"/>
        <v>11.414548159806701</v>
      </c>
      <c r="S401">
        <f t="shared" si="120"/>
        <v>1.4940508062574216</v>
      </c>
      <c r="T401">
        <v>0.2432</v>
      </c>
      <c r="U401" s="1">
        <f t="shared" si="121"/>
        <v>-0.2997074508216101</v>
      </c>
      <c r="V401" s="1">
        <v>33</v>
      </c>
      <c r="W401" s="1">
        <f t="shared" si="122"/>
        <v>11.528352318841536</v>
      </c>
      <c r="X401" s="1">
        <f t="shared" si="123"/>
        <v>31.626349806962558</v>
      </c>
      <c r="Y401" s="1">
        <f t="shared" si="124"/>
        <v>1.027825390983355</v>
      </c>
      <c r="Z401" s="1">
        <f t="shared" si="132"/>
        <v>0.53199999999999947</v>
      </c>
      <c r="AA401" s="1">
        <f t="shared" si="125"/>
        <v>5.7926094358613567E-2</v>
      </c>
      <c r="AB401" s="1">
        <f t="shared" si="126"/>
        <v>2.5529419999999998</v>
      </c>
      <c r="AC401" s="1">
        <f t="shared" si="127"/>
        <v>1.1219266127519161</v>
      </c>
      <c r="AF401" s="1">
        <f t="shared" si="128"/>
        <v>-0.89593277085692047</v>
      </c>
      <c r="AG401" s="1">
        <f t="shared" si="129"/>
        <v>2.4475022290518433</v>
      </c>
      <c r="AH401" s="1">
        <f t="shared" si="130"/>
        <v>1.387201026590819</v>
      </c>
      <c r="AI401">
        <v>3.2</v>
      </c>
      <c r="AJ401">
        <v>3</v>
      </c>
      <c r="AK401">
        <v>45</v>
      </c>
      <c r="AL401">
        <v>4</v>
      </c>
      <c r="AM401">
        <v>9154</v>
      </c>
      <c r="AN401">
        <v>9174</v>
      </c>
      <c r="AO401">
        <v>9143</v>
      </c>
      <c r="AP401">
        <v>8</v>
      </c>
      <c r="AQ401">
        <v>3</v>
      </c>
    </row>
    <row r="402" spans="1:43">
      <c r="A402" s="27">
        <v>38386</v>
      </c>
      <c r="B402" s="27"/>
      <c r="C402">
        <v>-22.3</v>
      </c>
      <c r="D402">
        <v>-19.2</v>
      </c>
      <c r="E402">
        <v>-24.3</v>
      </c>
      <c r="F402">
        <v>75</v>
      </c>
      <c r="G402">
        <v>69</v>
      </c>
      <c r="H402">
        <v>0</v>
      </c>
      <c r="I402" s="10">
        <v>935</v>
      </c>
      <c r="J402">
        <v>1.7</v>
      </c>
      <c r="K402" s="2">
        <v>10</v>
      </c>
      <c r="L402" s="1">
        <f t="shared" si="114"/>
        <v>0.28701991627382439</v>
      </c>
      <c r="M402" s="1">
        <f t="shared" si="115"/>
        <v>81</v>
      </c>
      <c r="N402" s="1">
        <f t="shared" si="116"/>
        <v>0.10188416126600153</v>
      </c>
      <c r="O402" s="1">
        <f t="shared" si="131"/>
        <v>9.0323697754045272E-3</v>
      </c>
      <c r="P402" s="1">
        <f t="shared" si="117"/>
        <v>8.0589189456321805E-2</v>
      </c>
      <c r="Q402">
        <f t="shared" si="118"/>
        <v>0.58665269783325713</v>
      </c>
      <c r="R402">
        <f t="shared" si="119"/>
        <v>11.424594352272779</v>
      </c>
      <c r="S402">
        <f t="shared" si="120"/>
        <v>1.4953657529152853</v>
      </c>
      <c r="T402">
        <v>0.2432</v>
      </c>
      <c r="U402" s="1">
        <f t="shared" si="121"/>
        <v>-0.29487642358888344</v>
      </c>
      <c r="V402" s="1">
        <v>34</v>
      </c>
      <c r="W402" s="1">
        <f t="shared" si="122"/>
        <v>6.1087911203662246</v>
      </c>
      <c r="X402" s="1">
        <f t="shared" si="123"/>
        <v>31.733979846058308</v>
      </c>
      <c r="Y402" s="1">
        <f t="shared" si="124"/>
        <v>1.0275161427999213</v>
      </c>
      <c r="Z402" s="1">
        <f t="shared" si="132"/>
        <v>-0.11400000000000027</v>
      </c>
      <c r="AA402" s="1">
        <f t="shared" si="125"/>
        <v>5.791002753355369E-2</v>
      </c>
      <c r="AB402" s="1">
        <f t="shared" si="126"/>
        <v>2.5536502999999997</v>
      </c>
      <c r="AC402" s="1">
        <f t="shared" si="127"/>
        <v>1.2715168277855049</v>
      </c>
      <c r="AF402" s="1">
        <f t="shared" si="128"/>
        <v>-0.74173706149123542</v>
      </c>
      <c r="AG402" s="1">
        <f t="shared" si="129"/>
        <v>1.5719980041120274</v>
      </c>
      <c r="AH402" s="1">
        <f t="shared" si="130"/>
        <v>0.95819222740767895</v>
      </c>
      <c r="AI402">
        <v>3.4</v>
      </c>
      <c r="AJ402">
        <v>9</v>
      </c>
      <c r="AK402">
        <v>47</v>
      </c>
      <c r="AL402">
        <v>3</v>
      </c>
      <c r="AM402">
        <v>9100</v>
      </c>
      <c r="AN402">
        <v>9146</v>
      </c>
      <c r="AO402">
        <v>9086</v>
      </c>
      <c r="AP402">
        <v>8</v>
      </c>
      <c r="AQ402">
        <v>32700</v>
      </c>
    </row>
    <row r="403" spans="1:43">
      <c r="A403" s="27">
        <v>38387</v>
      </c>
      <c r="B403" s="27"/>
      <c r="C403">
        <v>-21</v>
      </c>
      <c r="D403">
        <v>-16.399999999999999</v>
      </c>
      <c r="E403">
        <v>-23.5</v>
      </c>
      <c r="F403">
        <v>77</v>
      </c>
      <c r="G403">
        <v>65</v>
      </c>
      <c r="H403">
        <v>1.1000000000000001</v>
      </c>
      <c r="I403" s="10">
        <v>935</v>
      </c>
      <c r="J403">
        <v>1.4</v>
      </c>
      <c r="K403" s="2">
        <v>10</v>
      </c>
      <c r="L403" s="1">
        <f t="shared" si="114"/>
        <v>0.30772963287269683</v>
      </c>
      <c r="M403" s="1">
        <f t="shared" si="115"/>
        <v>89</v>
      </c>
      <c r="N403" s="1">
        <f t="shared" si="116"/>
        <v>0.11425101686049464</v>
      </c>
      <c r="O403" s="1">
        <f t="shared" si="131"/>
        <v>1.0007347697432847E-2</v>
      </c>
      <c r="P403" s="1">
        <f t="shared" si="117"/>
        <v>9.5830765812201207E-2</v>
      </c>
      <c r="Q403">
        <f t="shared" si="118"/>
        <v>1.1134081182205358</v>
      </c>
      <c r="R403">
        <f t="shared" si="119"/>
        <v>11.434790690754106</v>
      </c>
      <c r="S403">
        <f t="shared" si="120"/>
        <v>1.4967003521929458</v>
      </c>
      <c r="T403">
        <v>0.2432</v>
      </c>
      <c r="U403" s="1">
        <f t="shared" si="121"/>
        <v>-0.28995816226564514</v>
      </c>
      <c r="V403" s="1">
        <v>35</v>
      </c>
      <c r="W403" s="1">
        <f t="shared" si="122"/>
        <v>7.3090500447897782</v>
      </c>
      <c r="X403" s="1">
        <f t="shared" si="123"/>
        <v>31.842704429534351</v>
      </c>
      <c r="Y403" s="1">
        <f t="shared" si="124"/>
        <v>1.0271987544414871</v>
      </c>
      <c r="Z403" s="1">
        <f t="shared" si="132"/>
        <v>0.49400000000000027</v>
      </c>
      <c r="AA403" s="1">
        <f t="shared" si="125"/>
        <v>5.7979714890084903E-2</v>
      </c>
      <c r="AB403" s="1">
        <f t="shared" si="126"/>
        <v>2.5505809999999998</v>
      </c>
      <c r="AC403" s="1">
        <f t="shared" si="127"/>
        <v>1.0471315052351216</v>
      </c>
      <c r="AF403" s="1">
        <f t="shared" si="128"/>
        <v>-0.62447769992872693</v>
      </c>
      <c r="AG403" s="1">
        <f t="shared" si="129"/>
        <v>1.7965405167785109</v>
      </c>
      <c r="AH403" s="1">
        <f t="shared" si="130"/>
        <v>1.0574581678140185</v>
      </c>
      <c r="AI403">
        <v>3.7</v>
      </c>
      <c r="AJ403">
        <v>3</v>
      </c>
      <c r="AK403">
        <v>53</v>
      </c>
      <c r="AL403">
        <v>3</v>
      </c>
      <c r="AM403">
        <v>9119</v>
      </c>
      <c r="AN403">
        <v>9139</v>
      </c>
      <c r="AO403">
        <v>9093</v>
      </c>
      <c r="AP403">
        <v>9</v>
      </c>
      <c r="AQ403">
        <v>32700</v>
      </c>
    </row>
    <row r="404" spans="1:43">
      <c r="A404" s="27">
        <v>38388</v>
      </c>
      <c r="B404" s="27"/>
      <c r="C404">
        <v>-19.399999999999999</v>
      </c>
      <c r="D404">
        <v>-15.7</v>
      </c>
      <c r="E404">
        <v>-21.1</v>
      </c>
      <c r="F404">
        <v>78</v>
      </c>
      <c r="G404">
        <v>67</v>
      </c>
      <c r="H404">
        <v>6.9</v>
      </c>
      <c r="I404" s="10">
        <v>935</v>
      </c>
      <c r="J404">
        <v>1.5</v>
      </c>
      <c r="K404" s="2">
        <v>10</v>
      </c>
      <c r="L404" s="1">
        <f t="shared" si="114"/>
        <v>0.51057299035905712</v>
      </c>
      <c r="M404" s="1">
        <f t="shared" si="115"/>
        <v>89</v>
      </c>
      <c r="N404" s="1">
        <f t="shared" si="116"/>
        <v>0.1313046359879648</v>
      </c>
      <c r="O404" s="1">
        <f t="shared" si="131"/>
        <v>1.1332808589451519E-2</v>
      </c>
      <c r="P404" s="1">
        <f t="shared" si="117"/>
        <v>0.1106130540465072</v>
      </c>
      <c r="Q404">
        <f t="shared" si="118"/>
        <v>3.8848311091396552</v>
      </c>
      <c r="R404">
        <f t="shared" si="119"/>
        <v>11.445133166886773</v>
      </c>
      <c r="S404">
        <f t="shared" si="120"/>
        <v>1.4980540794354416</v>
      </c>
      <c r="T404">
        <v>0.2432</v>
      </c>
      <c r="U404" s="1">
        <f t="shared" si="121"/>
        <v>-0.28495412183445434</v>
      </c>
      <c r="V404" s="1">
        <v>36</v>
      </c>
      <c r="W404" s="1">
        <f t="shared" si="122"/>
        <v>13.567245138350456</v>
      </c>
      <c r="X404" s="1">
        <f t="shared" si="123"/>
        <v>31.952446950215215</v>
      </c>
      <c r="Y404" s="1">
        <f t="shared" si="124"/>
        <v>1.0268733198019095</v>
      </c>
      <c r="Z404" s="1">
        <f t="shared" si="132"/>
        <v>0.60800000000000054</v>
      </c>
      <c r="AA404" s="1">
        <f t="shared" si="125"/>
        <v>5.8065714528285788E-2</v>
      </c>
      <c r="AB404" s="1">
        <f t="shared" si="126"/>
        <v>2.5468033999999999</v>
      </c>
      <c r="AC404" s="1">
        <f t="shared" si="127"/>
        <v>1.1219266127519161</v>
      </c>
      <c r="AF404" s="1">
        <f t="shared" si="128"/>
        <v>-0.27324285915854069</v>
      </c>
      <c r="AG404" s="1">
        <f t="shared" si="129"/>
        <v>2.841017654441921</v>
      </c>
      <c r="AH404" s="1">
        <f t="shared" si="130"/>
        <v>1.8671381856471552</v>
      </c>
      <c r="AI404">
        <v>3.3</v>
      </c>
      <c r="AJ404">
        <v>3</v>
      </c>
      <c r="AK404">
        <v>44</v>
      </c>
      <c r="AL404">
        <v>3</v>
      </c>
      <c r="AM404">
        <v>9187</v>
      </c>
      <c r="AN404">
        <v>9204</v>
      </c>
      <c r="AO404">
        <v>9138</v>
      </c>
      <c r="AP404">
        <v>10</v>
      </c>
      <c r="AQ404">
        <v>2</v>
      </c>
    </row>
    <row r="405" spans="1:43">
      <c r="A405" s="27">
        <v>38389</v>
      </c>
      <c r="B405" s="27"/>
      <c r="C405">
        <v>-23.5</v>
      </c>
      <c r="D405">
        <v>-20.399999999999999</v>
      </c>
      <c r="E405">
        <v>-26</v>
      </c>
      <c r="F405">
        <v>77</v>
      </c>
      <c r="G405">
        <v>72</v>
      </c>
      <c r="H405">
        <v>5.4</v>
      </c>
      <c r="I405" s="10">
        <v>935</v>
      </c>
      <c r="J405">
        <v>1.3</v>
      </c>
      <c r="K405" s="2">
        <v>10</v>
      </c>
      <c r="L405" s="1">
        <f t="shared" si="114"/>
        <v>0.45732862552362957</v>
      </c>
      <c r="M405" s="1">
        <f t="shared" si="115"/>
        <v>82</v>
      </c>
      <c r="N405" s="1">
        <f t="shared" si="116"/>
        <v>9.154685656838274E-2</v>
      </c>
      <c r="O405" s="1">
        <f t="shared" si="131"/>
        <v>8.2072939621065221E-3</v>
      </c>
      <c r="P405" s="1">
        <f t="shared" si="117"/>
        <v>7.3261646056791724E-2</v>
      </c>
      <c r="Q405">
        <f t="shared" si="118"/>
        <v>3.0240437967764708</v>
      </c>
      <c r="R405">
        <f t="shared" si="119"/>
        <v>11.455617790686643</v>
      </c>
      <c r="S405">
        <f t="shared" si="120"/>
        <v>1.4994264123935397</v>
      </c>
      <c r="T405">
        <v>0.2432</v>
      </c>
      <c r="U405" s="1">
        <f t="shared" si="121"/>
        <v>-0.27986578265413603</v>
      </c>
      <c r="V405" s="1">
        <v>37</v>
      </c>
      <c r="W405" s="1">
        <f t="shared" si="122"/>
        <v>11.991065961331586</v>
      </c>
      <c r="X405" s="1">
        <f t="shared" si="123"/>
        <v>32.063130236614569</v>
      </c>
      <c r="Y405" s="1">
        <f t="shared" si="124"/>
        <v>1.0265399351553988</v>
      </c>
      <c r="Z405" s="1">
        <f t="shared" si="132"/>
        <v>-1.5580000000000005</v>
      </c>
      <c r="AA405" s="1">
        <f t="shared" si="125"/>
        <v>5.784584926289086E-2</v>
      </c>
      <c r="AB405" s="1">
        <f t="shared" si="126"/>
        <v>2.5564834999999997</v>
      </c>
      <c r="AC405" s="1">
        <f t="shared" si="127"/>
        <v>0.97233639771832736</v>
      </c>
      <c r="AF405" s="1">
        <f t="shared" si="128"/>
        <v>-0.9947240638031043</v>
      </c>
      <c r="AG405" s="1">
        <f t="shared" si="129"/>
        <v>2.5399694055564277</v>
      </c>
      <c r="AH405" s="1">
        <f t="shared" si="130"/>
        <v>1.6477831753685537</v>
      </c>
      <c r="AI405">
        <v>3.4</v>
      </c>
      <c r="AJ405">
        <v>3</v>
      </c>
      <c r="AK405">
        <v>48</v>
      </c>
      <c r="AL405">
        <v>4</v>
      </c>
      <c r="AM405">
        <v>9168</v>
      </c>
      <c r="AN405">
        <v>9204</v>
      </c>
      <c r="AO405">
        <v>9145</v>
      </c>
      <c r="AP405">
        <v>7</v>
      </c>
      <c r="AQ405">
        <v>2</v>
      </c>
    </row>
    <row r="406" spans="1:43">
      <c r="A406" s="27">
        <v>38390</v>
      </c>
      <c r="B406" s="27"/>
      <c r="C406">
        <v>-20.9</v>
      </c>
      <c r="D406">
        <v>-16</v>
      </c>
      <c r="E406">
        <v>-23.9</v>
      </c>
      <c r="F406">
        <v>74</v>
      </c>
      <c r="G406">
        <v>65</v>
      </c>
      <c r="H406">
        <v>6.2</v>
      </c>
      <c r="I406" s="10">
        <v>935</v>
      </c>
      <c r="J406">
        <v>1.8</v>
      </c>
      <c r="K406" s="2">
        <v>10</v>
      </c>
      <c r="L406" s="1">
        <f t="shared" si="114"/>
        <v>0.42889294730567634</v>
      </c>
      <c r="M406" s="1">
        <f t="shared" si="115"/>
        <v>83</v>
      </c>
      <c r="N406" s="1">
        <f t="shared" si="116"/>
        <v>0.11525572280872046</v>
      </c>
      <c r="O406" s="1">
        <f t="shared" si="131"/>
        <v>1.0086022667813601E-2</v>
      </c>
      <c r="P406" s="1">
        <f t="shared" si="117"/>
        <v>9.3622309735355153E-2</v>
      </c>
      <c r="Q406">
        <f t="shared" si="118"/>
        <v>3.5077364750216615</v>
      </c>
      <c r="R406">
        <f t="shared" si="119"/>
        <v>11.466240593687434</v>
      </c>
      <c r="S406">
        <f t="shared" si="120"/>
        <v>1.500816831634481</v>
      </c>
      <c r="T406">
        <v>0.2432</v>
      </c>
      <c r="U406" s="1">
        <f t="shared" si="121"/>
        <v>-0.27469465002184201</v>
      </c>
      <c r="V406" s="1">
        <v>38</v>
      </c>
      <c r="W406" s="1">
        <f t="shared" si="122"/>
        <v>12.89163167066123</v>
      </c>
      <c r="X406" s="1">
        <f t="shared" si="123"/>
        <v>32.174676627156309</v>
      </c>
      <c r="Y406" s="1">
        <f t="shared" si="124"/>
        <v>1.0261986991280374</v>
      </c>
      <c r="Z406" s="1">
        <f t="shared" si="132"/>
        <v>0.98800000000000054</v>
      </c>
      <c r="AA406" s="1">
        <f t="shared" si="125"/>
        <v>5.7985082403586921E-2</v>
      </c>
      <c r="AB406" s="1">
        <f t="shared" si="126"/>
        <v>2.5503448999999998</v>
      </c>
      <c r="AC406" s="1">
        <f t="shared" si="127"/>
        <v>1.3463119353022994</v>
      </c>
      <c r="AF406" s="1">
        <f t="shared" si="128"/>
        <v>-0.64478847492453906</v>
      </c>
      <c r="AG406" s="1">
        <f t="shared" si="129"/>
        <v>2.7202457115398344</v>
      </c>
      <c r="AH406" s="1">
        <f t="shared" si="130"/>
        <v>1.5674535965802385</v>
      </c>
      <c r="AI406">
        <v>3.4</v>
      </c>
      <c r="AJ406">
        <v>3</v>
      </c>
      <c r="AK406">
        <v>55</v>
      </c>
      <c r="AL406">
        <v>3</v>
      </c>
      <c r="AM406">
        <v>9159</v>
      </c>
      <c r="AN406">
        <v>9180</v>
      </c>
      <c r="AO406">
        <v>9140</v>
      </c>
      <c r="AP406">
        <v>9</v>
      </c>
      <c r="AQ406">
        <v>0</v>
      </c>
    </row>
    <row r="407" spans="1:43">
      <c r="A407" s="27">
        <v>38391</v>
      </c>
      <c r="B407" s="27"/>
      <c r="C407">
        <v>-20.6</v>
      </c>
      <c r="D407">
        <v>-17.600000000000001</v>
      </c>
      <c r="E407">
        <v>-22.7</v>
      </c>
      <c r="F407">
        <v>76</v>
      </c>
      <c r="G407">
        <v>69</v>
      </c>
      <c r="H407">
        <v>2.6</v>
      </c>
      <c r="I407" s="10">
        <v>935</v>
      </c>
      <c r="J407">
        <v>1.1000000000000001</v>
      </c>
      <c r="K407" s="2">
        <v>10</v>
      </c>
      <c r="L407" s="1">
        <f t="shared" si="114"/>
        <v>0.40376658141331379</v>
      </c>
      <c r="M407" s="1">
        <f t="shared" si="115"/>
        <v>83</v>
      </c>
      <c r="N407" s="1">
        <f t="shared" si="116"/>
        <v>0.11831742685717504</v>
      </c>
      <c r="O407" s="1">
        <f t="shared" si="131"/>
        <v>1.0325304010821023E-2</v>
      </c>
      <c r="P407" s="1">
        <f t="shared" si="117"/>
        <v>9.3652994053026642E-2</v>
      </c>
      <c r="Q407">
        <f t="shared" si="118"/>
        <v>1.80970726833155</v>
      </c>
      <c r="R407">
        <f t="shared" si="119"/>
        <v>11.47699763187557</v>
      </c>
      <c r="S407">
        <f t="shared" si="120"/>
        <v>1.5022248209261218</v>
      </c>
      <c r="T407">
        <v>0.2432</v>
      </c>
      <c r="U407" s="1">
        <f t="shared" si="121"/>
        <v>-0.26944225372773539</v>
      </c>
      <c r="V407" s="1">
        <v>39</v>
      </c>
      <c r="W407" s="1">
        <f t="shared" si="122"/>
        <v>9.0312551236914924</v>
      </c>
      <c r="X407" s="1">
        <f t="shared" si="123"/>
        <v>32.287008045439194</v>
      </c>
      <c r="Y407" s="1">
        <f t="shared" si="124"/>
        <v>1.0258497126686026</v>
      </c>
      <c r="Z407" s="1">
        <f t="shared" si="132"/>
        <v>0.11399999999999892</v>
      </c>
      <c r="AA407" s="1">
        <f t="shared" si="125"/>
        <v>5.8001190908566196E-2</v>
      </c>
      <c r="AB407" s="1">
        <f t="shared" si="126"/>
        <v>2.5496365999999999</v>
      </c>
      <c r="AC407" s="1">
        <f t="shared" si="127"/>
        <v>0.82274618268473854</v>
      </c>
      <c r="AF407" s="1">
        <f t="shared" si="128"/>
        <v>-0.46956828573589882</v>
      </c>
      <c r="AG407" s="1">
        <f t="shared" si="129"/>
        <v>2.1022273301990229</v>
      </c>
      <c r="AH407" s="1">
        <f t="shared" si="130"/>
        <v>1.353331039524847</v>
      </c>
      <c r="AI407">
        <v>3.3</v>
      </c>
      <c r="AJ407">
        <v>3</v>
      </c>
      <c r="AK407">
        <v>53</v>
      </c>
      <c r="AL407">
        <v>3</v>
      </c>
      <c r="AM407">
        <v>9197</v>
      </c>
      <c r="AN407">
        <v>9206</v>
      </c>
      <c r="AO407">
        <v>9179</v>
      </c>
      <c r="AP407">
        <v>9</v>
      </c>
      <c r="AQ407">
        <v>0</v>
      </c>
    </row>
    <row r="408" spans="1:43">
      <c r="A408" s="27">
        <v>38392</v>
      </c>
      <c r="B408" s="27"/>
      <c r="C408">
        <v>-18.100000000000001</v>
      </c>
      <c r="D408">
        <v>-13.3</v>
      </c>
      <c r="E408">
        <v>-21.7</v>
      </c>
      <c r="F408">
        <v>74</v>
      </c>
      <c r="G408">
        <v>58</v>
      </c>
      <c r="H408">
        <v>3.6</v>
      </c>
      <c r="I408" s="10">
        <v>935</v>
      </c>
      <c r="J408">
        <v>1</v>
      </c>
      <c r="K408" s="2">
        <v>10</v>
      </c>
      <c r="L408" s="1">
        <f t="shared" si="114"/>
        <v>0.47247313436461941</v>
      </c>
      <c r="M408" s="1">
        <f t="shared" si="115"/>
        <v>90</v>
      </c>
      <c r="N408" s="1">
        <f t="shared" si="116"/>
        <v>0.14679857003544214</v>
      </c>
      <c r="O408" s="1">
        <f t="shared" si="131"/>
        <v>1.2520240739493186E-2</v>
      </c>
      <c r="P408" s="1">
        <f t="shared" si="117"/>
        <v>0.111894912069784</v>
      </c>
      <c r="Q408">
        <f t="shared" si="118"/>
        <v>2.342534218326521</v>
      </c>
      <c r="R408">
        <f t="shared" si="119"/>
        <v>11.487884988420509</v>
      </c>
      <c r="S408">
        <f t="shared" si="120"/>
        <v>1.5036498675943075</v>
      </c>
      <c r="T408">
        <v>0.2432</v>
      </c>
      <c r="U408" s="1">
        <f t="shared" si="121"/>
        <v>-0.26411014760242796</v>
      </c>
      <c r="V408" s="1">
        <v>40</v>
      </c>
      <c r="W408" s="1">
        <f t="shared" si="122"/>
        <v>10.146036850695298</v>
      </c>
      <c r="X408" s="1">
        <f t="shared" si="123"/>
        <v>32.400046076461379</v>
      </c>
      <c r="Y408" s="1">
        <f t="shared" si="124"/>
        <v>1.0254930790187036</v>
      </c>
      <c r="Z408" s="1">
        <f t="shared" si="132"/>
        <v>0.95</v>
      </c>
      <c r="AA408" s="1">
        <f t="shared" si="125"/>
        <v>5.813577731417275E-2</v>
      </c>
      <c r="AB408" s="1">
        <f t="shared" si="126"/>
        <v>2.5437341</v>
      </c>
      <c r="AC408" s="1">
        <f t="shared" si="127"/>
        <v>0.74795107516794412</v>
      </c>
      <c r="AF408" s="1">
        <f t="shared" si="128"/>
        <v>-6.4793935851730183E-2</v>
      </c>
      <c r="AG408" s="1">
        <f t="shared" si="129"/>
        <v>2.3279122607545761</v>
      </c>
      <c r="AH408" s="1">
        <f t="shared" si="130"/>
        <v>1.5301945480291563</v>
      </c>
      <c r="AI408">
        <v>3.3</v>
      </c>
      <c r="AJ408">
        <v>4</v>
      </c>
      <c r="AK408">
        <v>48</v>
      </c>
      <c r="AL408">
        <v>4</v>
      </c>
      <c r="AM408">
        <v>9197</v>
      </c>
      <c r="AN408">
        <v>9211</v>
      </c>
      <c r="AO408">
        <v>9181</v>
      </c>
      <c r="AP408">
        <v>11</v>
      </c>
      <c r="AQ408">
        <v>32700</v>
      </c>
    </row>
    <row r="409" spans="1:43">
      <c r="A409" s="27">
        <v>38393</v>
      </c>
      <c r="B409" s="27"/>
      <c r="C409">
        <v>-17</v>
      </c>
      <c r="D409">
        <v>-11.3</v>
      </c>
      <c r="E409">
        <v>-21.3</v>
      </c>
      <c r="F409">
        <v>72</v>
      </c>
      <c r="G409">
        <v>57</v>
      </c>
      <c r="H409">
        <v>4.4000000000000004</v>
      </c>
      <c r="I409" s="10">
        <v>935</v>
      </c>
      <c r="J409">
        <v>1.7</v>
      </c>
      <c r="K409" s="2">
        <v>10</v>
      </c>
      <c r="L409" s="1">
        <f t="shared" si="114"/>
        <v>0.55626197124082899</v>
      </c>
      <c r="M409" s="1">
        <f t="shared" si="115"/>
        <v>87</v>
      </c>
      <c r="N409" s="1">
        <f t="shared" si="116"/>
        <v>0.16116267422206126</v>
      </c>
      <c r="O409" s="1">
        <f t="shared" si="131"/>
        <v>1.3608411238049031E-2</v>
      </c>
      <c r="P409" s="1">
        <f t="shared" si="117"/>
        <v>0.12183829711324159</v>
      </c>
      <c r="Q409">
        <f t="shared" si="118"/>
        <v>2.758881900767467</v>
      </c>
      <c r="R409">
        <f t="shared" si="119"/>
        <v>11.498898776200029</v>
      </c>
      <c r="S409">
        <f t="shared" si="120"/>
        <v>1.5050914628534071</v>
      </c>
      <c r="T409">
        <v>0.2432</v>
      </c>
      <c r="U409" s="1">
        <f t="shared" si="121"/>
        <v>-0.25869990905730694</v>
      </c>
      <c r="V409" s="1">
        <v>41</v>
      </c>
      <c r="W409" s="1">
        <f t="shared" si="122"/>
        <v>11.04875938760695</v>
      </c>
      <c r="X409" s="1">
        <f t="shared" si="123"/>
        <v>32.513712043717298</v>
      </c>
      <c r="Y409" s="1">
        <f t="shared" si="124"/>
        <v>1.025128903682238</v>
      </c>
      <c r="Z409" s="1">
        <f t="shared" si="132"/>
        <v>0.41800000000000054</v>
      </c>
      <c r="AA409" s="1">
        <f t="shared" si="125"/>
        <v>5.8195193405183442E-2</v>
      </c>
      <c r="AB409" s="1">
        <f t="shared" si="126"/>
        <v>2.541137</v>
      </c>
      <c r="AC409" s="1">
        <f t="shared" si="127"/>
        <v>1.2715168277855049</v>
      </c>
      <c r="AF409" s="1">
        <f t="shared" si="128"/>
        <v>0.18918398885079057</v>
      </c>
      <c r="AG409" s="1">
        <f t="shared" si="129"/>
        <v>2.4937745936966103</v>
      </c>
      <c r="AH409" s="1">
        <f t="shared" si="130"/>
        <v>1.8797930925860633</v>
      </c>
      <c r="AI409">
        <v>3.1</v>
      </c>
      <c r="AJ409">
        <v>4</v>
      </c>
      <c r="AK409">
        <v>44</v>
      </c>
      <c r="AL409">
        <v>5</v>
      </c>
      <c r="AM409">
        <v>9178</v>
      </c>
      <c r="AN409">
        <v>9186</v>
      </c>
      <c r="AO409">
        <v>9166</v>
      </c>
      <c r="AP409">
        <v>12</v>
      </c>
      <c r="AQ409">
        <v>32700</v>
      </c>
    </row>
    <row r="410" spans="1:43">
      <c r="A410" s="27">
        <v>38394</v>
      </c>
      <c r="B410" s="27"/>
      <c r="C410">
        <v>-17.2</v>
      </c>
      <c r="D410">
        <v>-14.4</v>
      </c>
      <c r="E410">
        <v>-20</v>
      </c>
      <c r="F410">
        <v>75</v>
      </c>
      <c r="G410">
        <v>64</v>
      </c>
      <c r="H410">
        <v>2.1</v>
      </c>
      <c r="I410" s="10">
        <v>935</v>
      </c>
      <c r="J410">
        <v>1.6</v>
      </c>
      <c r="K410" s="2">
        <v>10</v>
      </c>
      <c r="L410" s="1">
        <f t="shared" si="114"/>
        <v>0.50844138098109781</v>
      </c>
      <c r="M410" s="1">
        <f t="shared" si="115"/>
        <v>86</v>
      </c>
      <c r="N410" s="1">
        <f t="shared" si="116"/>
        <v>0.15846130128948474</v>
      </c>
      <c r="O410" s="1">
        <f t="shared" si="131"/>
        <v>1.3404637904341699E-2</v>
      </c>
      <c r="P410" s="1">
        <f t="shared" si="117"/>
        <v>0.11767333534628299</v>
      </c>
      <c r="Q410">
        <f t="shared" si="118"/>
        <v>1.6195573719816196</v>
      </c>
      <c r="R410">
        <f t="shared" si="119"/>
        <v>11.510035140120499</v>
      </c>
      <c r="S410">
        <f t="shared" si="120"/>
        <v>1.506549102110013</v>
      </c>
      <c r="T410">
        <v>0.2432</v>
      </c>
      <c r="U410" s="1">
        <f t="shared" si="121"/>
        <v>-0.25321313861788464</v>
      </c>
      <c r="V410" s="1">
        <v>42</v>
      </c>
      <c r="W410" s="1">
        <f t="shared" si="122"/>
        <v>8.5727611521663007</v>
      </c>
      <c r="X410" s="1">
        <f t="shared" si="123"/>
        <v>32.62792708707525</v>
      </c>
      <c r="Y410" s="1">
        <f t="shared" si="124"/>
        <v>1.0247572943941816</v>
      </c>
      <c r="Z410" s="1">
        <f t="shared" si="132"/>
        <v>-7.5999999999999734E-2</v>
      </c>
      <c r="AA410" s="1">
        <f t="shared" si="125"/>
        <v>5.8184381447811739E-2</v>
      </c>
      <c r="AB410" s="1">
        <f t="shared" si="126"/>
        <v>2.5416091999999999</v>
      </c>
      <c r="AC410" s="1">
        <f t="shared" si="127"/>
        <v>1.1967217202687106</v>
      </c>
      <c r="AF410" s="1">
        <f t="shared" si="128"/>
        <v>0.10655223973197067</v>
      </c>
      <c r="AG410" s="1">
        <f t="shared" si="129"/>
        <v>2.1028758924733726</v>
      </c>
      <c r="AH410" s="1">
        <f t="shared" si="130"/>
        <v>1.658384968465527</v>
      </c>
      <c r="AI410">
        <v>3.8</v>
      </c>
      <c r="AJ410">
        <v>3</v>
      </c>
      <c r="AK410">
        <v>69</v>
      </c>
      <c r="AL410">
        <v>1</v>
      </c>
      <c r="AM410">
        <v>9118</v>
      </c>
      <c r="AN410">
        <v>9175</v>
      </c>
      <c r="AO410">
        <v>9065</v>
      </c>
      <c r="AP410">
        <v>12</v>
      </c>
      <c r="AQ410">
        <v>0</v>
      </c>
    </row>
    <row r="411" spans="1:43">
      <c r="A411" s="27">
        <v>38395</v>
      </c>
      <c r="B411" s="27"/>
      <c r="C411">
        <v>-10.8</v>
      </c>
      <c r="D411">
        <v>-3.4</v>
      </c>
      <c r="E411">
        <v>-18</v>
      </c>
      <c r="F411">
        <v>59</v>
      </c>
      <c r="G411">
        <v>51</v>
      </c>
      <c r="H411">
        <v>4.2</v>
      </c>
      <c r="I411" s="10">
        <v>935</v>
      </c>
      <c r="J411">
        <v>1.6</v>
      </c>
      <c r="K411" s="2">
        <v>10</v>
      </c>
      <c r="L411" s="1">
        <f t="shared" si="114"/>
        <v>0.70160327958834756</v>
      </c>
      <c r="M411" s="1">
        <f t="shared" si="115"/>
        <v>67</v>
      </c>
      <c r="N411" s="1">
        <f t="shared" si="116"/>
        <v>0.2681715158964133</v>
      </c>
      <c r="O411" s="1">
        <f t="shared" si="131"/>
        <v>2.1421416646316714E-2</v>
      </c>
      <c r="P411" s="1">
        <f t="shared" si="117"/>
        <v>0.17081362706629072</v>
      </c>
      <c r="Q411">
        <f t="shared" si="118"/>
        <v>2.8144845375155065</v>
      </c>
      <c r="R411">
        <f t="shared" si="119"/>
        <v>11.521290259232892</v>
      </c>
      <c r="S411">
        <f t="shared" si="120"/>
        <v>1.5080222852399074</v>
      </c>
      <c r="T411">
        <v>0.2432</v>
      </c>
      <c r="U411" s="1">
        <f t="shared" si="121"/>
        <v>-0.24765145945031075</v>
      </c>
      <c r="V411" s="1">
        <v>43</v>
      </c>
      <c r="W411" s="1">
        <f t="shared" si="122"/>
        <v>10.898341289782072</v>
      </c>
      <c r="X411" s="1">
        <f t="shared" si="123"/>
        <v>32.742612241340503</v>
      </c>
      <c r="Y411" s="1">
        <f t="shared" si="124"/>
        <v>1.0243783610887156</v>
      </c>
      <c r="Z411" s="1">
        <f t="shared" si="132"/>
        <v>2.4319999999999995</v>
      </c>
      <c r="AA411" s="1">
        <f t="shared" si="125"/>
        <v>5.8532368661353668E-2</v>
      </c>
      <c r="AB411" s="1">
        <f t="shared" si="126"/>
        <v>2.5264987999999997</v>
      </c>
      <c r="AC411" s="1">
        <f t="shared" si="127"/>
        <v>1.1967217202687106</v>
      </c>
      <c r="AF411" s="1">
        <f t="shared" si="128"/>
        <v>2.0142604658835594</v>
      </c>
      <c r="AG411" s="1">
        <f t="shared" si="129"/>
        <v>2.5768346014050372</v>
      </c>
      <c r="AH411" s="1">
        <f t="shared" si="130"/>
        <v>1.9079669597959843</v>
      </c>
      <c r="AI411">
        <v>3.9</v>
      </c>
      <c r="AJ411">
        <v>6</v>
      </c>
      <c r="AK411">
        <v>53</v>
      </c>
      <c r="AL411">
        <v>5</v>
      </c>
      <c r="AM411">
        <v>9116</v>
      </c>
      <c r="AN411">
        <v>9134</v>
      </c>
      <c r="AO411">
        <v>9081</v>
      </c>
      <c r="AP411">
        <v>16</v>
      </c>
      <c r="AQ411">
        <v>0</v>
      </c>
    </row>
    <row r="412" spans="1:43">
      <c r="A412" s="27">
        <v>38396</v>
      </c>
      <c r="B412" s="27"/>
      <c r="C412">
        <v>-10.3</v>
      </c>
      <c r="D412">
        <v>-7.5</v>
      </c>
      <c r="E412">
        <v>-13.1</v>
      </c>
      <c r="F412">
        <v>71</v>
      </c>
      <c r="G412">
        <v>57</v>
      </c>
      <c r="H412">
        <v>0</v>
      </c>
      <c r="I412" s="10">
        <v>935</v>
      </c>
      <c r="J412">
        <v>1.7</v>
      </c>
      <c r="K412" s="2">
        <v>10</v>
      </c>
      <c r="L412" s="1">
        <f t="shared" si="114"/>
        <v>0.67341338402550432</v>
      </c>
      <c r="M412" s="1">
        <f t="shared" si="115"/>
        <v>85</v>
      </c>
      <c r="N412" s="1">
        <f t="shared" si="116"/>
        <v>0.27907490404920171</v>
      </c>
      <c r="O412" s="1">
        <f t="shared" si="131"/>
        <v>2.2194278111231126E-2</v>
      </c>
      <c r="P412" s="1">
        <f t="shared" si="117"/>
        <v>0.19377094124115907</v>
      </c>
      <c r="Q412">
        <f t="shared" si="118"/>
        <v>0.65006849325873484</v>
      </c>
      <c r="R412">
        <f t="shared" si="119"/>
        <v>11.532660348645839</v>
      </c>
      <c r="S412">
        <f t="shared" si="120"/>
        <v>1.5095105168384606</v>
      </c>
      <c r="T412">
        <v>0.2432</v>
      </c>
      <c r="U412" s="1">
        <f t="shared" si="121"/>
        <v>-0.24201651688118689</v>
      </c>
      <c r="V412" s="1">
        <v>44</v>
      </c>
      <c r="W412" s="1">
        <f t="shared" si="122"/>
        <v>6.3251050392154982</v>
      </c>
      <c r="X412" s="1">
        <f t="shared" si="123"/>
        <v>32.857688515405187</v>
      </c>
      <c r="Y412" s="1">
        <f t="shared" si="124"/>
        <v>1.0239922158667056</v>
      </c>
      <c r="Z412" s="1">
        <f t="shared" si="132"/>
        <v>0.19</v>
      </c>
      <c r="AA412" s="1">
        <f t="shared" si="125"/>
        <v>5.8559730543301269E-2</v>
      </c>
      <c r="AB412" s="1">
        <f t="shared" si="126"/>
        <v>2.5253182999999999</v>
      </c>
      <c r="AC412" s="1">
        <f t="shared" si="127"/>
        <v>1.2715168277855049</v>
      </c>
      <c r="AF412" s="1">
        <f t="shared" si="128"/>
        <v>1.341282076543074</v>
      </c>
      <c r="AG412" s="1">
        <f t="shared" si="129"/>
        <v>1.8921855617815044</v>
      </c>
      <c r="AH412" s="1">
        <f t="shared" si="130"/>
        <v>1.8994462319604239</v>
      </c>
      <c r="AI412">
        <v>3.1</v>
      </c>
      <c r="AJ412">
        <v>4</v>
      </c>
      <c r="AK412">
        <v>47</v>
      </c>
      <c r="AL412">
        <v>5</v>
      </c>
      <c r="AM412">
        <v>9150</v>
      </c>
      <c r="AN412">
        <v>9175</v>
      </c>
      <c r="AO412">
        <v>9124</v>
      </c>
      <c r="AP412">
        <v>20</v>
      </c>
      <c r="AQ412">
        <v>32700</v>
      </c>
    </row>
    <row r="413" spans="1:43">
      <c r="A413" s="27">
        <v>38397</v>
      </c>
      <c r="B413" s="27"/>
      <c r="C413">
        <v>-9.6999999999999993</v>
      </c>
      <c r="D413">
        <v>-7.5</v>
      </c>
      <c r="E413">
        <v>-10.7</v>
      </c>
      <c r="F413">
        <v>87</v>
      </c>
      <c r="G413">
        <v>78</v>
      </c>
      <c r="H413">
        <v>0</v>
      </c>
      <c r="I413" s="10">
        <v>935</v>
      </c>
      <c r="J413">
        <v>1</v>
      </c>
      <c r="K413" s="2">
        <v>10</v>
      </c>
      <c r="L413" s="1">
        <f t="shared" si="114"/>
        <v>0.57820947743249762</v>
      </c>
      <c r="M413" s="1">
        <f t="shared" si="115"/>
        <v>96</v>
      </c>
      <c r="N413" s="1">
        <f t="shared" si="116"/>
        <v>0.29267805992465107</v>
      </c>
      <c r="O413" s="1">
        <f t="shared" si="131"/>
        <v>2.3153550952153362E-2</v>
      </c>
      <c r="P413" s="1">
        <f t="shared" si="117"/>
        <v>0.26537280318013656</v>
      </c>
      <c r="Q413">
        <f t="shared" si="118"/>
        <v>0.63678022058832129</v>
      </c>
      <c r="R413">
        <f t="shared" si="119"/>
        <v>11.544141661237511</v>
      </c>
      <c r="S413">
        <f t="shared" si="120"/>
        <v>1.5110133064447004</v>
      </c>
      <c r="T413">
        <v>0.2432</v>
      </c>
      <c r="U413" s="1">
        <f t="shared" si="121"/>
        <v>-0.23630997791082498</v>
      </c>
      <c r="V413" s="1">
        <v>45</v>
      </c>
      <c r="W413" s="1">
        <f t="shared" si="122"/>
        <v>6.3473173170873816</v>
      </c>
      <c r="X413" s="1">
        <f t="shared" si="123"/>
        <v>32.973076971882499</v>
      </c>
      <c r="Y413" s="1">
        <f t="shared" si="124"/>
        <v>1.0235989729625377</v>
      </c>
      <c r="Z413" s="1">
        <f t="shared" si="132"/>
        <v>0.22800000000000054</v>
      </c>
      <c r="AA413" s="1">
        <f t="shared" si="125"/>
        <v>5.8592598588157234E-2</v>
      </c>
      <c r="AB413" s="1">
        <f t="shared" si="126"/>
        <v>2.5239016999999997</v>
      </c>
      <c r="AC413" s="1">
        <f t="shared" si="127"/>
        <v>0.74795107516794412</v>
      </c>
      <c r="AF413" s="1">
        <f t="shared" si="128"/>
        <v>1.0988725390594325</v>
      </c>
      <c r="AG413" s="1">
        <f t="shared" si="129"/>
        <v>1.9162452208882281</v>
      </c>
      <c r="AH413" s="1">
        <f t="shared" si="130"/>
        <v>1.9566016923502221</v>
      </c>
      <c r="AI413">
        <v>3.3</v>
      </c>
      <c r="AJ413">
        <v>3</v>
      </c>
      <c r="AK413">
        <v>45</v>
      </c>
      <c r="AL413">
        <v>3</v>
      </c>
      <c r="AM413">
        <v>9181</v>
      </c>
      <c r="AN413">
        <v>9188</v>
      </c>
      <c r="AO413">
        <v>9172</v>
      </c>
      <c r="AP413">
        <v>26</v>
      </c>
      <c r="AQ413">
        <v>7</v>
      </c>
    </row>
    <row r="414" spans="1:43">
      <c r="A414" s="27">
        <v>38398</v>
      </c>
      <c r="B414" s="27"/>
      <c r="C414">
        <v>-13.7</v>
      </c>
      <c r="D414">
        <v>-10.7</v>
      </c>
      <c r="E414">
        <v>-14.8</v>
      </c>
      <c r="F414">
        <v>85</v>
      </c>
      <c r="G414">
        <v>76</v>
      </c>
      <c r="H414">
        <v>0</v>
      </c>
      <c r="I414" s="10">
        <v>935</v>
      </c>
      <c r="J414">
        <v>1.5</v>
      </c>
      <c r="K414" s="2">
        <v>10</v>
      </c>
      <c r="L414" s="1">
        <f t="shared" si="114"/>
        <v>0.56801133401805737</v>
      </c>
      <c r="M414" s="1">
        <f t="shared" si="115"/>
        <v>94</v>
      </c>
      <c r="N414" s="1">
        <f t="shared" si="116"/>
        <v>0.21207964679781235</v>
      </c>
      <c r="O414" s="1">
        <f t="shared" si="131"/>
        <v>1.7383104744317149E-2</v>
      </c>
      <c r="P414" s="1">
        <f t="shared" si="117"/>
        <v>0.19376479270268637</v>
      </c>
      <c r="Q414">
        <f t="shared" si="118"/>
        <v>0.62596352343366857</v>
      </c>
      <c r="R414">
        <f t="shared" si="119"/>
        <v>11.555730489168754</v>
      </c>
      <c r="S414">
        <f t="shared" si="120"/>
        <v>1.5125301687393657</v>
      </c>
      <c r="T414">
        <v>0.2432</v>
      </c>
      <c r="U414" s="1">
        <f t="shared" si="121"/>
        <v>-0.23053353072009403</v>
      </c>
      <c r="V414" s="1">
        <v>46</v>
      </c>
      <c r="W414" s="1">
        <f t="shared" si="122"/>
        <v>6.3695745203705734</v>
      </c>
      <c r="X414" s="1">
        <f t="shared" si="123"/>
        <v>33.088698807119862</v>
      </c>
      <c r="Y414" s="1">
        <f t="shared" si="124"/>
        <v>1.0231987487103245</v>
      </c>
      <c r="Z414" s="1">
        <f t="shared" si="132"/>
        <v>-1.52</v>
      </c>
      <c r="AA414" s="1">
        <f t="shared" si="125"/>
        <v>5.8374172614526168E-2</v>
      </c>
      <c r="AB414" s="1">
        <f t="shared" si="126"/>
        <v>2.5333456999999999</v>
      </c>
      <c r="AC414" s="1">
        <f t="shared" si="127"/>
        <v>1.1219266127519161</v>
      </c>
      <c r="AF414" s="1">
        <f t="shared" si="128"/>
        <v>0.63180536618431615</v>
      </c>
      <c r="AG414" s="1">
        <f t="shared" si="129"/>
        <v>1.8338035781147652</v>
      </c>
      <c r="AH414" s="1">
        <f t="shared" si="130"/>
        <v>2.1000329622643998</v>
      </c>
      <c r="AI414">
        <v>2.6</v>
      </c>
      <c r="AJ414">
        <v>4</v>
      </c>
      <c r="AK414">
        <v>41</v>
      </c>
      <c r="AL414">
        <v>16</v>
      </c>
      <c r="AM414">
        <v>9204</v>
      </c>
      <c r="AN414">
        <v>9230</v>
      </c>
      <c r="AO414">
        <v>9181</v>
      </c>
      <c r="AP414">
        <v>18</v>
      </c>
      <c r="AQ414">
        <v>20</v>
      </c>
    </row>
    <row r="415" spans="1:43">
      <c r="A415" s="27">
        <v>38399</v>
      </c>
      <c r="B415" s="27"/>
      <c r="C415">
        <v>-15.3</v>
      </c>
      <c r="D415">
        <v>-11.4</v>
      </c>
      <c r="E415">
        <v>-17.399999999999999</v>
      </c>
      <c r="F415">
        <v>81</v>
      </c>
      <c r="G415">
        <v>71</v>
      </c>
      <c r="H415">
        <v>5.5</v>
      </c>
      <c r="I415" s="10">
        <v>935</v>
      </c>
      <c r="J415">
        <v>1</v>
      </c>
      <c r="K415" s="2">
        <v>10</v>
      </c>
      <c r="L415" s="1">
        <f t="shared" si="114"/>
        <v>0.73879545864305263</v>
      </c>
      <c r="M415" s="1">
        <f t="shared" si="115"/>
        <v>91</v>
      </c>
      <c r="N415" s="1">
        <f t="shared" si="116"/>
        <v>0.18583649527271762</v>
      </c>
      <c r="O415" s="1">
        <f t="shared" si="131"/>
        <v>1.5452438065652075E-2</v>
      </c>
      <c r="P415" s="1">
        <f t="shared" si="117"/>
        <v>0.16162319869147418</v>
      </c>
      <c r="Q415">
        <f t="shared" si="118"/>
        <v>3.2848725340390232</v>
      </c>
      <c r="R415">
        <f t="shared" si="119"/>
        <v>11.567423165200214</v>
      </c>
      <c r="S415">
        <f t="shared" si="120"/>
        <v>1.5140606237173055</v>
      </c>
      <c r="T415">
        <v>0.2432</v>
      </c>
      <c r="U415" s="1">
        <f t="shared" si="121"/>
        <v>-0.22468888417100127</v>
      </c>
      <c r="V415" s="1">
        <v>47</v>
      </c>
      <c r="W415" s="1">
        <f t="shared" si="122"/>
        <v>12.470179545415636</v>
      </c>
      <c r="X415" s="1">
        <f t="shared" si="123"/>
        <v>33.204475431482614</v>
      </c>
      <c r="Y415" s="1">
        <f t="shared" si="124"/>
        <v>1.0227916615094901</v>
      </c>
      <c r="Z415" s="1">
        <f t="shared" si="132"/>
        <v>-0.60800000000000054</v>
      </c>
      <c r="AA415" s="1">
        <f t="shared" si="125"/>
        <v>5.8287257534573762E-2</v>
      </c>
      <c r="AB415" s="1">
        <f t="shared" si="126"/>
        <v>2.5371232999999997</v>
      </c>
      <c r="AC415" s="1">
        <f t="shared" si="127"/>
        <v>0.74795107516794412</v>
      </c>
      <c r="AF415" s="1">
        <f t="shared" si="128"/>
        <v>0.46767062640749796</v>
      </c>
      <c r="AG415" s="1">
        <f t="shared" si="129"/>
        <v>2.7916537262878407</v>
      </c>
      <c r="AH415" s="1">
        <f t="shared" si="130"/>
        <v>2.585803897242354</v>
      </c>
      <c r="AI415">
        <v>3.5</v>
      </c>
      <c r="AJ415">
        <v>3</v>
      </c>
      <c r="AK415">
        <v>49</v>
      </c>
      <c r="AL415">
        <v>3</v>
      </c>
      <c r="AM415">
        <v>9255</v>
      </c>
      <c r="AN415">
        <v>9270</v>
      </c>
      <c r="AO415">
        <v>9230</v>
      </c>
      <c r="AP415">
        <v>15</v>
      </c>
      <c r="AQ415">
        <v>4</v>
      </c>
    </row>
    <row r="416" spans="1:43">
      <c r="A416" s="27">
        <v>38400</v>
      </c>
      <c r="B416" s="27"/>
      <c r="C416">
        <v>-18.600000000000001</v>
      </c>
      <c r="D416">
        <v>-16.600000000000001</v>
      </c>
      <c r="E416">
        <v>-20.8</v>
      </c>
      <c r="F416">
        <v>81</v>
      </c>
      <c r="G416">
        <v>75</v>
      </c>
      <c r="H416">
        <v>0</v>
      </c>
      <c r="I416" s="10">
        <v>935</v>
      </c>
      <c r="J416">
        <v>2</v>
      </c>
      <c r="K416" s="2">
        <v>10</v>
      </c>
      <c r="L416" s="1">
        <f t="shared" si="114"/>
        <v>0.4335345269981879</v>
      </c>
      <c r="M416" s="1">
        <f t="shared" si="115"/>
        <v>87</v>
      </c>
      <c r="N416" s="1">
        <f t="shared" si="116"/>
        <v>0.14065608672048238</v>
      </c>
      <c r="O416" s="1">
        <f t="shared" si="131"/>
        <v>1.205127282615749E-2</v>
      </c>
      <c r="P416" s="1">
        <f t="shared" si="117"/>
        <v>0.11308511044898316</v>
      </c>
      <c r="Q416">
        <f t="shared" si="118"/>
        <v>0.60049462774428275</v>
      </c>
      <c r="R416">
        <f t="shared" si="119"/>
        <v>11.579216063816778</v>
      </c>
      <c r="S416">
        <f t="shared" si="120"/>
        <v>1.515604196834657</v>
      </c>
      <c r="T416">
        <v>0.2432</v>
      </c>
      <c r="U416" s="1">
        <f t="shared" si="121"/>
        <v>-0.21877776730115459</v>
      </c>
      <c r="V416" s="1">
        <v>48</v>
      </c>
      <c r="W416" s="1">
        <f t="shared" si="122"/>
        <v>6.4141632458358879</v>
      </c>
      <c r="X416" s="1">
        <f t="shared" si="123"/>
        <v>33.32032854979682</v>
      </c>
      <c r="Y416" s="1">
        <f t="shared" si="124"/>
        <v>1.0223778317897427</v>
      </c>
      <c r="Z416" s="1">
        <f t="shared" si="132"/>
        <v>-1.2540000000000002</v>
      </c>
      <c r="AA416" s="1">
        <f t="shared" si="125"/>
        <v>5.8108810088978093E-2</v>
      </c>
      <c r="AB416" s="1">
        <f t="shared" si="126"/>
        <v>2.5449145999999998</v>
      </c>
      <c r="AC416" s="1">
        <f t="shared" si="127"/>
        <v>1.4959021503358882</v>
      </c>
      <c r="AF416" s="1">
        <f t="shared" si="128"/>
        <v>-0.12564688994517478</v>
      </c>
      <c r="AG416" s="1">
        <f t="shared" si="129"/>
        <v>1.7413502306284738</v>
      </c>
      <c r="AH416" s="1">
        <f t="shared" si="130"/>
        <v>1.5296411152947729</v>
      </c>
      <c r="AI416">
        <v>3.5</v>
      </c>
      <c r="AJ416">
        <v>3</v>
      </c>
      <c r="AK416">
        <v>49</v>
      </c>
      <c r="AL416">
        <v>4</v>
      </c>
      <c r="AM416">
        <v>9281</v>
      </c>
      <c r="AN416">
        <v>9287</v>
      </c>
      <c r="AO416">
        <v>9268</v>
      </c>
      <c r="AP416">
        <v>12</v>
      </c>
      <c r="AQ416">
        <v>2</v>
      </c>
    </row>
    <row r="417" spans="1:43">
      <c r="A417" s="27">
        <v>38401</v>
      </c>
      <c r="B417" s="27"/>
      <c r="C417">
        <v>-20.8</v>
      </c>
      <c r="D417">
        <v>-17.5</v>
      </c>
      <c r="E417">
        <v>-22.3</v>
      </c>
      <c r="F417">
        <v>78</v>
      </c>
      <c r="G417">
        <v>73</v>
      </c>
      <c r="H417">
        <v>3.7</v>
      </c>
      <c r="I417" s="10">
        <v>935</v>
      </c>
      <c r="J417">
        <v>2.2000000000000002</v>
      </c>
      <c r="K417" s="2">
        <v>10</v>
      </c>
      <c r="L417" s="1">
        <f t="shared" si="114"/>
        <v>0.43371257872966557</v>
      </c>
      <c r="M417" s="1">
        <f t="shared" si="115"/>
        <v>83</v>
      </c>
      <c r="N417" s="1">
        <f t="shared" si="116"/>
        <v>0.11626832358950719</v>
      </c>
      <c r="O417" s="1">
        <f t="shared" si="131"/>
        <v>1.0165238282134961E-2</v>
      </c>
      <c r="P417" s="1">
        <f t="shared" si="117"/>
        <v>9.8668949383786175E-2</v>
      </c>
      <c r="Q417">
        <f t="shared" si="118"/>
        <v>2.3065394270470176</v>
      </c>
      <c r="R417">
        <f t="shared" si="119"/>
        <v>11.591105602162923</v>
      </c>
      <c r="S417">
        <f t="shared" si="120"/>
        <v>1.5171604191312726</v>
      </c>
      <c r="T417">
        <v>0.2432</v>
      </c>
      <c r="U417" s="1">
        <f t="shared" si="121"/>
        <v>-0.21280192881225676</v>
      </c>
      <c r="V417" s="1">
        <v>49</v>
      </c>
      <c r="W417" s="1">
        <f t="shared" si="122"/>
        <v>10.545636020608354</v>
      </c>
      <c r="X417" s="1">
        <f t="shared" si="123"/>
        <v>33.436180241837334</v>
      </c>
      <c r="Y417" s="1">
        <f t="shared" si="124"/>
        <v>1.0219573819754484</v>
      </c>
      <c r="Z417" s="1">
        <f t="shared" si="132"/>
        <v>-0.83599999999999974</v>
      </c>
      <c r="AA417" s="1">
        <f t="shared" si="125"/>
        <v>5.7990450910983732E-2</v>
      </c>
      <c r="AB417" s="1">
        <f t="shared" si="126"/>
        <v>2.5501087999999998</v>
      </c>
      <c r="AC417" s="1">
        <f t="shared" si="127"/>
        <v>1.6454923653694771</v>
      </c>
      <c r="AF417" s="1">
        <f t="shared" si="128"/>
        <v>-0.50545950428525466</v>
      </c>
      <c r="AG417" s="1">
        <f t="shared" si="129"/>
        <v>2.3916989155392261</v>
      </c>
      <c r="AH417" s="1">
        <f t="shared" si="130"/>
        <v>1.7054431655352253</v>
      </c>
      <c r="AI417">
        <v>3.6</v>
      </c>
      <c r="AJ417">
        <v>3</v>
      </c>
      <c r="AK417">
        <v>50</v>
      </c>
      <c r="AL417">
        <v>4</v>
      </c>
      <c r="AM417">
        <v>9259</v>
      </c>
      <c r="AN417">
        <v>9285</v>
      </c>
      <c r="AO417">
        <v>9242</v>
      </c>
      <c r="AP417">
        <v>9</v>
      </c>
      <c r="AQ417">
        <v>32700</v>
      </c>
    </row>
    <row r="418" spans="1:43">
      <c r="A418" s="27">
        <v>38402</v>
      </c>
      <c r="B418" s="27"/>
      <c r="C418">
        <v>-17.8</v>
      </c>
      <c r="D418">
        <v>-10.199999999999999</v>
      </c>
      <c r="E418">
        <v>-22</v>
      </c>
      <c r="F418">
        <v>74</v>
      </c>
      <c r="G418">
        <v>54</v>
      </c>
      <c r="H418">
        <v>6.8</v>
      </c>
      <c r="I418" s="10">
        <v>935</v>
      </c>
      <c r="J418">
        <v>1</v>
      </c>
      <c r="K418" s="2">
        <v>10</v>
      </c>
      <c r="L418" s="1">
        <f t="shared" si="114"/>
        <v>0.59328351044955674</v>
      </c>
      <c r="M418" s="1">
        <f t="shared" si="115"/>
        <v>94</v>
      </c>
      <c r="N418" s="1">
        <f t="shared" si="116"/>
        <v>0.15059800126335587</v>
      </c>
      <c r="O418" s="1">
        <f t="shared" si="131"/>
        <v>1.2809203131516178E-2</v>
      </c>
      <c r="P418" s="1">
        <f t="shared" si="117"/>
        <v>0.12512605703523702</v>
      </c>
      <c r="Q418">
        <f t="shared" si="118"/>
        <v>3.902237130355489</v>
      </c>
      <c r="R418">
        <f t="shared" si="119"/>
        <v>11.60308824079298</v>
      </c>
      <c r="S418">
        <f t="shared" si="120"/>
        <v>1.5187288273289241</v>
      </c>
      <c r="T418">
        <v>0.2432</v>
      </c>
      <c r="U418" s="1">
        <f t="shared" si="121"/>
        <v>-0.20676313655278239</v>
      </c>
      <c r="V418" s="1">
        <v>50</v>
      </c>
      <c r="W418" s="1">
        <f t="shared" si="122"/>
        <v>14.029064246556162</v>
      </c>
      <c r="X418" s="1">
        <f t="shared" si="123"/>
        <v>33.55195304274509</v>
      </c>
      <c r="Y418" s="1">
        <f t="shared" si="124"/>
        <v>1.0215304364494138</v>
      </c>
      <c r="Z418" s="1">
        <f t="shared" si="132"/>
        <v>1.1400000000000001</v>
      </c>
      <c r="AA418" s="1">
        <f t="shared" si="125"/>
        <v>5.815196966702723E-2</v>
      </c>
      <c r="AB418" s="1">
        <f t="shared" si="126"/>
        <v>2.5430257999999997</v>
      </c>
      <c r="AC418" s="1">
        <f t="shared" si="127"/>
        <v>0.74795107516794412</v>
      </c>
      <c r="AF418" s="1">
        <f t="shared" si="128"/>
        <v>0</v>
      </c>
      <c r="AG418" s="1">
        <f t="shared" si="129"/>
        <v>3.0062530365819944</v>
      </c>
      <c r="AH418" s="1">
        <f t="shared" si="130"/>
        <v>2.0439876170199058</v>
      </c>
      <c r="AI418">
        <v>3.4</v>
      </c>
      <c r="AJ418">
        <v>10</v>
      </c>
      <c r="AK418">
        <v>49</v>
      </c>
      <c r="AL418">
        <v>2</v>
      </c>
      <c r="AM418">
        <v>9227</v>
      </c>
      <c r="AN418">
        <v>9250</v>
      </c>
      <c r="AO418">
        <v>9207</v>
      </c>
      <c r="AP418">
        <v>11</v>
      </c>
      <c r="AQ418">
        <v>0</v>
      </c>
    </row>
    <row r="419" spans="1:43">
      <c r="A419" s="27">
        <v>38403</v>
      </c>
      <c r="B419" s="27"/>
      <c r="C419">
        <v>-16.600000000000001</v>
      </c>
      <c r="D419">
        <v>-11.3</v>
      </c>
      <c r="E419">
        <v>-20.399999999999999</v>
      </c>
      <c r="F419">
        <v>77</v>
      </c>
      <c r="G419">
        <v>64</v>
      </c>
      <c r="H419">
        <v>3.8</v>
      </c>
      <c r="I419" s="10">
        <v>935</v>
      </c>
      <c r="J419">
        <v>1.1000000000000001</v>
      </c>
      <c r="K419" s="2">
        <v>10</v>
      </c>
      <c r="L419" s="1">
        <f t="shared" si="114"/>
        <v>0.56285352371677522</v>
      </c>
      <c r="M419" s="1">
        <f t="shared" si="115"/>
        <v>90</v>
      </c>
      <c r="N419" s="1">
        <f t="shared" si="116"/>
        <v>0.1666890391667934</v>
      </c>
      <c r="O419" s="1">
        <f t="shared" si="131"/>
        <v>1.4024078399998013E-2</v>
      </c>
      <c r="P419" s="1">
        <f t="shared" si="117"/>
        <v>0.13662702213554914</v>
      </c>
      <c r="Q419">
        <f t="shared" si="118"/>
        <v>2.4406927143530686</v>
      </c>
      <c r="R419">
        <f t="shared" si="119"/>
        <v>11.615160484240679</v>
      </c>
      <c r="S419">
        <f t="shared" si="120"/>
        <v>1.520308963905848</v>
      </c>
      <c r="T419">
        <v>0.2432</v>
      </c>
      <c r="U419" s="1">
        <f t="shared" si="121"/>
        <v>-0.20066317699499031</v>
      </c>
      <c r="V419" s="1">
        <v>51</v>
      </c>
      <c r="W419" s="1">
        <f t="shared" si="122"/>
        <v>10.721642131667773</v>
      </c>
      <c r="X419" s="1">
        <f t="shared" si="123"/>
        <v>33.667570023255223</v>
      </c>
      <c r="Y419" s="1">
        <f t="shared" si="124"/>
        <v>1.0210971215160893</v>
      </c>
      <c r="Z419" s="1">
        <f t="shared" si="132"/>
        <v>0.45599999999999974</v>
      </c>
      <c r="AA419" s="1">
        <f t="shared" si="125"/>
        <v>5.8216829379027266E-2</v>
      </c>
      <c r="AB419" s="1">
        <f t="shared" si="126"/>
        <v>2.5401925999999997</v>
      </c>
      <c r="AC419" s="1">
        <f t="shared" si="127"/>
        <v>0.82274618268473854</v>
      </c>
      <c r="AF419" s="1">
        <f t="shared" si="128"/>
        <v>0.28031190978146953</v>
      </c>
      <c r="AG419" s="1">
        <f t="shared" si="129"/>
        <v>2.5003943816039493</v>
      </c>
      <c r="AH419" s="1">
        <f t="shared" si="130"/>
        <v>1.9140056710602462</v>
      </c>
      <c r="AI419">
        <v>3.5</v>
      </c>
      <c r="AJ419">
        <v>11</v>
      </c>
      <c r="AK419">
        <v>51</v>
      </c>
      <c r="AL419">
        <v>10</v>
      </c>
      <c r="AM419">
        <v>9150</v>
      </c>
      <c r="AN419">
        <v>9214</v>
      </c>
      <c r="AO419">
        <v>9124</v>
      </c>
      <c r="AP419">
        <v>13</v>
      </c>
      <c r="AQ419">
        <v>0</v>
      </c>
    </row>
    <row r="420" spans="1:43">
      <c r="A420" s="27">
        <v>38404</v>
      </c>
      <c r="B420" s="27"/>
      <c r="C420">
        <v>-12.8</v>
      </c>
      <c r="D420">
        <v>-6.3</v>
      </c>
      <c r="E420">
        <v>-16</v>
      </c>
      <c r="F420">
        <v>69</v>
      </c>
      <c r="G420">
        <v>45</v>
      </c>
      <c r="H420">
        <v>3</v>
      </c>
      <c r="I420" s="10">
        <v>935</v>
      </c>
      <c r="J420">
        <v>2.6</v>
      </c>
      <c r="K420" s="2">
        <v>10</v>
      </c>
      <c r="L420" s="1">
        <f t="shared" si="114"/>
        <v>0.61615332082685559</v>
      </c>
      <c r="M420" s="1">
        <f t="shared" si="115"/>
        <v>93</v>
      </c>
      <c r="N420" s="1">
        <f t="shared" si="116"/>
        <v>0.2282491319520244</v>
      </c>
      <c r="O420" s="1">
        <f t="shared" si="131"/>
        <v>1.8558736171733193E-2</v>
      </c>
      <c r="P420" s="1">
        <f t="shared" si="117"/>
        <v>0.16734888280119065</v>
      </c>
      <c r="Q420">
        <f t="shared" si="118"/>
        <v>2.1681227557557103</v>
      </c>
      <c r="R420">
        <f t="shared" si="119"/>
        <v>11.627318881412529</v>
      </c>
      <c r="S420">
        <f t="shared" si="120"/>
        <v>1.5219003771482369</v>
      </c>
      <c r="T420">
        <v>0.2432</v>
      </c>
      <c r="U420" s="1">
        <f t="shared" si="121"/>
        <v>-0.19450385470642687</v>
      </c>
      <c r="V420" s="1">
        <v>52</v>
      </c>
      <c r="W420" s="1">
        <f t="shared" si="122"/>
        <v>9.8590494447563284</v>
      </c>
      <c r="X420" s="1">
        <f t="shared" si="123"/>
        <v>33.78295486961607</v>
      </c>
      <c r="Y420" s="1">
        <f t="shared" si="124"/>
        <v>1.0206575653642047</v>
      </c>
      <c r="Z420" s="1">
        <f t="shared" si="132"/>
        <v>1.4440000000000004</v>
      </c>
      <c r="AA420" s="1">
        <f t="shared" si="125"/>
        <v>5.8423176351927751E-2</v>
      </c>
      <c r="AB420" s="1">
        <f t="shared" si="126"/>
        <v>2.5312207999999998</v>
      </c>
      <c r="AC420" s="1">
        <f t="shared" si="127"/>
        <v>1.9446727954366547</v>
      </c>
      <c r="AF420" s="1">
        <f t="shared" si="128"/>
        <v>1.2099887724921403</v>
      </c>
      <c r="AG420" s="1">
        <f t="shared" si="129"/>
        <v>2.4172778131211783</v>
      </c>
      <c r="AH420" s="1">
        <f t="shared" si="130"/>
        <v>1.8975649764456888</v>
      </c>
      <c r="AI420">
        <v>5.5</v>
      </c>
      <c r="AJ420">
        <v>11</v>
      </c>
      <c r="AK420">
        <v>79</v>
      </c>
      <c r="AL420">
        <v>10</v>
      </c>
      <c r="AM420">
        <v>9104</v>
      </c>
      <c r="AN420">
        <v>9136</v>
      </c>
      <c r="AO420">
        <v>9064</v>
      </c>
      <c r="AP420">
        <v>16</v>
      </c>
      <c r="AQ420">
        <v>0</v>
      </c>
    </row>
    <row r="421" spans="1:43">
      <c r="A421" s="27">
        <v>38405</v>
      </c>
      <c r="B421" s="27"/>
      <c r="C421">
        <v>-8</v>
      </c>
      <c r="D421">
        <v>-0.9</v>
      </c>
      <c r="E421">
        <v>-17.5</v>
      </c>
      <c r="F421">
        <v>61</v>
      </c>
      <c r="G421">
        <v>42</v>
      </c>
      <c r="H421">
        <v>4.9000000000000004</v>
      </c>
      <c r="I421" s="10">
        <v>935</v>
      </c>
      <c r="J421">
        <v>2</v>
      </c>
      <c r="K421" s="2">
        <v>10</v>
      </c>
      <c r="L421" s="1">
        <f t="shared" si="114"/>
        <v>1.0457116505909527</v>
      </c>
      <c r="M421" s="1">
        <f t="shared" si="115"/>
        <v>80</v>
      </c>
      <c r="N421" s="1">
        <f t="shared" si="116"/>
        <v>0.33447680061544882</v>
      </c>
      <c r="O421" s="1">
        <f t="shared" si="131"/>
        <v>2.6069328520505423E-2</v>
      </c>
      <c r="P421" s="1">
        <f t="shared" si="117"/>
        <v>0.18193913337199216</v>
      </c>
      <c r="Q421">
        <f t="shared" si="118"/>
        <v>3.2040019601865803</v>
      </c>
      <c r="R421">
        <f t="shared" si="119"/>
        <v>11.639560025809949</v>
      </c>
      <c r="S421">
        <f t="shared" si="120"/>
        <v>1.5235026211793128</v>
      </c>
      <c r="T421">
        <v>0.2432</v>
      </c>
      <c r="U421" s="1">
        <f t="shared" si="121"/>
        <v>-0.18828699181607572</v>
      </c>
      <c r="V421" s="1">
        <v>53</v>
      </c>
      <c r="W421" s="1">
        <f t="shared" si="122"/>
        <v>12.019448004297782</v>
      </c>
      <c r="X421" s="1">
        <f t="shared" si="123"/>
        <v>33.898031963077486</v>
      </c>
      <c r="Y421" s="1">
        <f t="shared" si="124"/>
        <v>1.0202118980288462</v>
      </c>
      <c r="Z421" s="1">
        <f t="shared" si="132"/>
        <v>1.8240000000000003</v>
      </c>
      <c r="AA421" s="1">
        <f t="shared" si="125"/>
        <v>5.8685925399885881E-2</v>
      </c>
      <c r="AB421" s="1">
        <f t="shared" si="126"/>
        <v>2.5198879999999999</v>
      </c>
      <c r="AC421" s="1">
        <f t="shared" si="127"/>
        <v>1.4959021503358882</v>
      </c>
      <c r="AF421" s="1">
        <f t="shared" si="128"/>
        <v>3.1130237970021928</v>
      </c>
      <c r="AG421" s="1">
        <f t="shared" si="129"/>
        <v>2.8526639067481367</v>
      </c>
      <c r="AH421" s="1">
        <f t="shared" si="130"/>
        <v>2.7095724702793347</v>
      </c>
      <c r="AI421">
        <v>3.5</v>
      </c>
      <c r="AJ421">
        <v>10</v>
      </c>
      <c r="AK421">
        <v>49</v>
      </c>
      <c r="AL421">
        <v>9</v>
      </c>
      <c r="AM421">
        <v>9049</v>
      </c>
      <c r="AN421">
        <v>9082</v>
      </c>
      <c r="AO421">
        <v>9025</v>
      </c>
      <c r="AP421">
        <v>21</v>
      </c>
      <c r="AQ421">
        <v>0</v>
      </c>
    </row>
    <row r="422" spans="1:43">
      <c r="A422" s="27">
        <v>38406</v>
      </c>
      <c r="B422" s="27"/>
      <c r="C422">
        <v>-7.6</v>
      </c>
      <c r="D422">
        <v>-2.1</v>
      </c>
      <c r="E422">
        <v>-12.2</v>
      </c>
      <c r="F422">
        <v>68</v>
      </c>
      <c r="G422">
        <v>48</v>
      </c>
      <c r="H422">
        <v>5.8</v>
      </c>
      <c r="I422" s="10">
        <v>935</v>
      </c>
      <c r="J422">
        <v>1.3</v>
      </c>
      <c r="K422" s="2">
        <v>10</v>
      </c>
      <c r="L422" s="1">
        <f t="shared" si="114"/>
        <v>1.1740508588200627</v>
      </c>
      <c r="M422" s="1">
        <f t="shared" si="115"/>
        <v>88</v>
      </c>
      <c r="N422" s="1">
        <f t="shared" si="116"/>
        <v>0.345050497951846</v>
      </c>
      <c r="O422" s="1">
        <f t="shared" si="131"/>
        <v>2.6799865975867612E-2</v>
      </c>
      <c r="P422" s="1">
        <f t="shared" si="117"/>
        <v>0.23112278517651874</v>
      </c>
      <c r="Q422">
        <f t="shared" si="118"/>
        <v>3.6655264731432444</v>
      </c>
      <c r="R422">
        <f t="shared" si="119"/>
        <v>11.651880555585187</v>
      </c>
      <c r="S422">
        <f t="shared" si="120"/>
        <v>1.5251152559666477</v>
      </c>
      <c r="T422">
        <v>0.2432</v>
      </c>
      <c r="U422" s="1">
        <f t="shared" si="121"/>
        <v>-0.18201442747531241</v>
      </c>
      <c r="V422" s="1">
        <v>54</v>
      </c>
      <c r="W422" s="1">
        <f t="shared" si="122"/>
        <v>13.065746852998647</v>
      </c>
      <c r="X422" s="1">
        <f t="shared" si="123"/>
        <v>34.012726458825675</v>
      </c>
      <c r="Y422" s="1">
        <f t="shared" si="124"/>
        <v>1.0197602513529875</v>
      </c>
      <c r="Z422" s="1">
        <f t="shared" si="132"/>
        <v>0.15200000000000014</v>
      </c>
      <c r="AA422" s="1">
        <f t="shared" si="125"/>
        <v>5.8707927872647732E-2</v>
      </c>
      <c r="AB422" s="1">
        <f t="shared" si="126"/>
        <v>2.5189436000000001</v>
      </c>
      <c r="AC422" s="1">
        <f t="shared" si="127"/>
        <v>0.97233639771832736</v>
      </c>
      <c r="AF422" s="1">
        <f t="shared" si="128"/>
        <v>2.5358884229810754</v>
      </c>
      <c r="AG422" s="1">
        <f t="shared" si="129"/>
        <v>3.0308636897782106</v>
      </c>
      <c r="AH422" s="1">
        <f t="shared" si="130"/>
        <v>3.652209114288143</v>
      </c>
      <c r="AI422">
        <v>4.0999999999999996</v>
      </c>
      <c r="AJ422">
        <v>10</v>
      </c>
      <c r="AK422">
        <v>58</v>
      </c>
      <c r="AL422">
        <v>11</v>
      </c>
      <c r="AM422">
        <v>9051</v>
      </c>
      <c r="AN422">
        <v>9073</v>
      </c>
      <c r="AO422">
        <v>9033</v>
      </c>
      <c r="AP422">
        <v>23</v>
      </c>
      <c r="AQ422">
        <v>0</v>
      </c>
    </row>
    <row r="423" spans="1:43">
      <c r="A423" s="27">
        <v>38407</v>
      </c>
      <c r="B423" s="27"/>
      <c r="C423">
        <v>-4.3</v>
      </c>
      <c r="D423">
        <v>-0.7</v>
      </c>
      <c r="E423">
        <v>-9.1</v>
      </c>
      <c r="F423">
        <v>69</v>
      </c>
      <c r="G423">
        <v>54</v>
      </c>
      <c r="H423">
        <v>2.2000000000000002</v>
      </c>
      <c r="I423" s="10">
        <v>935</v>
      </c>
      <c r="J423">
        <v>2.2999999999999998</v>
      </c>
      <c r="K423" s="2">
        <v>10</v>
      </c>
      <c r="L423" s="1">
        <f t="shared" si="114"/>
        <v>1.0691277149310778</v>
      </c>
      <c r="M423" s="1">
        <f t="shared" si="115"/>
        <v>84</v>
      </c>
      <c r="N423" s="1">
        <f t="shared" si="116"/>
        <v>0.44424678094924552</v>
      </c>
      <c r="O423" s="1">
        <f t="shared" si="131"/>
        <v>3.3533925994768884E-2</v>
      </c>
      <c r="P423" s="1">
        <f t="shared" si="117"/>
        <v>0.28563697068135385</v>
      </c>
      <c r="Q423">
        <f t="shared" si="118"/>
        <v>1.8135024106559705</v>
      </c>
      <c r="R423">
        <f t="shared" si="119"/>
        <v>11.664277153436375</v>
      </c>
      <c r="S423">
        <f t="shared" si="120"/>
        <v>1.5267378473084261</v>
      </c>
      <c r="T423">
        <v>0.2432</v>
      </c>
      <c r="U423" s="1">
        <f t="shared" si="121"/>
        <v>-0.17568801731382344</v>
      </c>
      <c r="V423" s="1">
        <v>55</v>
      </c>
      <c r="W423" s="1">
        <f t="shared" si="122"/>
        <v>9.0475658112073951</v>
      </c>
      <c r="X423" s="1">
        <f t="shared" si="123"/>
        <v>34.126964364241083</v>
      </c>
      <c r="Y423" s="1">
        <f t="shared" si="124"/>
        <v>1.0193027589484875</v>
      </c>
      <c r="Z423" s="1">
        <f t="shared" si="132"/>
        <v>1.254</v>
      </c>
      <c r="AA423" s="1">
        <f t="shared" si="125"/>
        <v>5.8890079739117231E-2</v>
      </c>
      <c r="AB423" s="1">
        <f t="shared" si="126"/>
        <v>2.5111523</v>
      </c>
      <c r="AC423" s="1">
        <f t="shared" si="127"/>
        <v>1.7202874728862712</v>
      </c>
      <c r="AF423" s="1">
        <f t="shared" si="128"/>
        <v>3.0711349933752534</v>
      </c>
      <c r="AG423" s="1">
        <f t="shared" si="129"/>
        <v>2.4807443227593615</v>
      </c>
      <c r="AH423" s="1">
        <f t="shared" si="130"/>
        <v>2.7338579671643481</v>
      </c>
      <c r="AI423">
        <v>3.8</v>
      </c>
      <c r="AJ423">
        <v>10</v>
      </c>
      <c r="AK423">
        <v>55</v>
      </c>
      <c r="AL423">
        <v>14</v>
      </c>
      <c r="AM423">
        <v>9128</v>
      </c>
      <c r="AN423">
        <v>9163</v>
      </c>
      <c r="AO423">
        <v>9072</v>
      </c>
      <c r="AP423">
        <v>31</v>
      </c>
      <c r="AQ423">
        <v>0</v>
      </c>
    </row>
    <row r="424" spans="1:43">
      <c r="A424" s="27">
        <v>38408</v>
      </c>
      <c r="B424" s="27"/>
      <c r="C424">
        <v>-5.5</v>
      </c>
      <c r="D424">
        <v>-4.0999999999999996</v>
      </c>
      <c r="E424">
        <v>-6.7</v>
      </c>
      <c r="F424">
        <v>87</v>
      </c>
      <c r="G424">
        <v>71</v>
      </c>
      <c r="H424">
        <v>1.3</v>
      </c>
      <c r="I424" s="10">
        <v>935</v>
      </c>
      <c r="J424">
        <v>1.9</v>
      </c>
      <c r="K424" s="2">
        <v>10</v>
      </c>
      <c r="L424" s="1">
        <f t="shared" si="114"/>
        <v>0.90201105365193279</v>
      </c>
      <c r="M424" s="1">
        <f t="shared" si="115"/>
        <v>103</v>
      </c>
      <c r="N424" s="1">
        <f t="shared" si="116"/>
        <v>0.40558302691933429</v>
      </c>
      <c r="O424" s="1">
        <f t="shared" si="131"/>
        <v>3.0933200951912366E-2</v>
      </c>
      <c r="P424" s="1">
        <f t="shared" si="117"/>
        <v>0.35062037177735994</v>
      </c>
      <c r="Q424">
        <f t="shared" si="118"/>
        <v>1.2935072115535196</v>
      </c>
      <c r="R424">
        <f t="shared" si="119"/>
        <v>11.676746546347086</v>
      </c>
      <c r="S424">
        <f t="shared" si="120"/>
        <v>1.5283699667993569</v>
      </c>
      <c r="T424">
        <v>0.2432</v>
      </c>
      <c r="U424" s="1">
        <f t="shared" si="121"/>
        <v>-0.16930963289065004</v>
      </c>
      <c r="V424" s="1">
        <v>56</v>
      </c>
      <c r="W424" s="1">
        <f t="shared" si="122"/>
        <v>8.0589862935379077</v>
      </c>
      <c r="X424" s="1">
        <f t="shared" si="123"/>
        <v>34.240672616354587</v>
      </c>
      <c r="Y424" s="1">
        <f t="shared" si="124"/>
        <v>1.0188395561565622</v>
      </c>
      <c r="Z424" s="1">
        <f t="shared" si="132"/>
        <v>-0.45600000000000007</v>
      </c>
      <c r="AA424" s="1">
        <f t="shared" si="125"/>
        <v>5.8823712063600854E-2</v>
      </c>
      <c r="AB424" s="1">
        <f t="shared" si="126"/>
        <v>2.5139855</v>
      </c>
      <c r="AC424" s="1">
        <f t="shared" si="127"/>
        <v>1.4211070428190937</v>
      </c>
      <c r="AF424" s="1">
        <f t="shared" si="128"/>
        <v>1.5619312308359623</v>
      </c>
      <c r="AG424" s="1">
        <f t="shared" si="129"/>
        <v>2.3177234546934882</v>
      </c>
      <c r="AH424" s="1">
        <f t="shared" si="130"/>
        <v>3.1358382847213337</v>
      </c>
      <c r="AI424">
        <v>3</v>
      </c>
      <c r="AJ424">
        <v>3</v>
      </c>
      <c r="AK424">
        <v>45</v>
      </c>
      <c r="AL424">
        <v>3</v>
      </c>
      <c r="AM424">
        <v>9186</v>
      </c>
      <c r="AN424">
        <v>9202</v>
      </c>
      <c r="AO424">
        <v>9163</v>
      </c>
      <c r="AP424">
        <v>35</v>
      </c>
      <c r="AQ424">
        <v>32700</v>
      </c>
    </row>
    <row r="425" spans="1:43">
      <c r="A425" s="27">
        <v>38409</v>
      </c>
      <c r="B425" s="27"/>
      <c r="C425">
        <v>-4.9000000000000004</v>
      </c>
      <c r="D425">
        <v>-2.5</v>
      </c>
      <c r="E425">
        <v>-6</v>
      </c>
      <c r="F425">
        <v>84</v>
      </c>
      <c r="G425">
        <v>73</v>
      </c>
      <c r="H425">
        <v>3.7</v>
      </c>
      <c r="I425" s="10">
        <v>935</v>
      </c>
      <c r="J425">
        <v>1.3</v>
      </c>
      <c r="K425" s="2">
        <v>10</v>
      </c>
      <c r="L425" s="1">
        <f t="shared" si="114"/>
        <v>1.0520212532427911</v>
      </c>
      <c r="M425" s="1">
        <f t="shared" si="115"/>
        <v>95</v>
      </c>
      <c r="N425" s="1">
        <f t="shared" si="116"/>
        <v>0.42452481164472405</v>
      </c>
      <c r="O425" s="1">
        <f t="shared" si="131"/>
        <v>3.2210894440561834E-2</v>
      </c>
      <c r="P425" s="1">
        <f t="shared" si="117"/>
        <v>0.37098448363198011</v>
      </c>
      <c r="Q425">
        <f t="shared" si="118"/>
        <v>2.5066773850520656</v>
      </c>
      <c r="R425">
        <f t="shared" si="119"/>
        <v>11.689285505176034</v>
      </c>
      <c r="S425">
        <f t="shared" si="120"/>
        <v>1.5300111917769679</v>
      </c>
      <c r="T425">
        <v>0.2432</v>
      </c>
      <c r="U425" s="1">
        <f t="shared" si="121"/>
        <v>-0.16288116114052018</v>
      </c>
      <c r="V425" s="1">
        <v>57</v>
      </c>
      <c r="W425" s="1">
        <f t="shared" si="122"/>
        <v>10.799582353625375</v>
      </c>
      <c r="X425" s="1">
        <f t="shared" si="123"/>
        <v>34.353779158377883</v>
      </c>
      <c r="Y425" s="1">
        <f t="shared" si="124"/>
        <v>1.0183707800077475</v>
      </c>
      <c r="Z425" s="1">
        <f t="shared" si="132"/>
        <v>0.22799999999999987</v>
      </c>
      <c r="AA425" s="1">
        <f t="shared" si="125"/>
        <v>5.8856877192130987E-2</v>
      </c>
      <c r="AB425" s="1">
        <f t="shared" si="126"/>
        <v>2.5125688999999998</v>
      </c>
      <c r="AC425" s="1">
        <f t="shared" si="127"/>
        <v>0.97233639771832736</v>
      </c>
      <c r="AF425" s="1">
        <f t="shared" si="128"/>
        <v>1.906891961467174</v>
      </c>
      <c r="AG425" s="1">
        <f t="shared" si="129"/>
        <v>2.7729495359176868</v>
      </c>
      <c r="AH425" s="1">
        <f t="shared" si="130"/>
        <v>3.5942466300394202</v>
      </c>
      <c r="AI425">
        <v>2.9</v>
      </c>
      <c r="AJ425">
        <v>4</v>
      </c>
      <c r="AK425">
        <v>43</v>
      </c>
      <c r="AL425">
        <v>4</v>
      </c>
      <c r="AM425">
        <v>9196</v>
      </c>
      <c r="AN425">
        <v>9216</v>
      </c>
      <c r="AO425">
        <v>9174</v>
      </c>
      <c r="AP425">
        <v>36</v>
      </c>
      <c r="AQ425">
        <v>0</v>
      </c>
    </row>
    <row r="426" spans="1:43">
      <c r="A426" s="27">
        <v>38410</v>
      </c>
      <c r="B426" s="27"/>
      <c r="C426">
        <v>-7.3</v>
      </c>
      <c r="D426">
        <v>-4.9000000000000004</v>
      </c>
      <c r="E426">
        <v>-8.4</v>
      </c>
      <c r="F426">
        <v>93</v>
      </c>
      <c r="G426">
        <v>90</v>
      </c>
      <c r="H426">
        <v>0</v>
      </c>
      <c r="I426" s="10">
        <v>935</v>
      </c>
      <c r="J426">
        <v>1.4</v>
      </c>
      <c r="K426" s="2">
        <v>10</v>
      </c>
      <c r="L426" s="1">
        <f t="shared" si="114"/>
        <v>0.73378490793835971</v>
      </c>
      <c r="M426" s="1">
        <f t="shared" si="115"/>
        <v>96</v>
      </c>
      <c r="N426" s="1">
        <f t="shared" si="116"/>
        <v>0.35317446732956626</v>
      </c>
      <c r="O426" s="1">
        <f t="shared" si="131"/>
        <v>2.735933775267604E-2</v>
      </c>
      <c r="P426" s="1">
        <f t="shared" si="117"/>
        <v>0.34664825652343267</v>
      </c>
      <c r="Q426">
        <f t="shared" si="118"/>
        <v>0.63535831555508671</v>
      </c>
      <c r="R426">
        <f t="shared" si="119"/>
        <v>11.701890844102577</v>
      </c>
      <c r="S426">
        <f t="shared" si="120"/>
        <v>1.5316611052490285</v>
      </c>
      <c r="T426">
        <v>0.2432</v>
      </c>
      <c r="U426" s="1">
        <f t="shared" si="121"/>
        <v>-0.15640450381563106</v>
      </c>
      <c r="V426" s="1">
        <v>58</v>
      </c>
      <c r="W426" s="1">
        <f t="shared" si="122"/>
        <v>6.6347460054227625</v>
      </c>
      <c r="X426" s="1">
        <f t="shared" si="123"/>
        <v>34.466213015183179</v>
      </c>
      <c r="Y426" s="1">
        <f t="shared" si="124"/>
        <v>1.0178965691813602</v>
      </c>
      <c r="Z426" s="1">
        <f t="shared" si="132"/>
        <v>-0.91199999999999981</v>
      </c>
      <c r="AA426" s="1">
        <f t="shared" si="125"/>
        <v>5.8724440557269469E-2</v>
      </c>
      <c r="AB426" s="1">
        <f t="shared" si="126"/>
        <v>2.5182352999999997</v>
      </c>
      <c r="AC426" s="1">
        <f t="shared" si="127"/>
        <v>1.0471315052351216</v>
      </c>
      <c r="AF426" s="1">
        <f t="shared" si="128"/>
        <v>1.5572011833077906</v>
      </c>
      <c r="AG426" s="1">
        <f t="shared" si="129"/>
        <v>2.0549230423717582</v>
      </c>
      <c r="AH426" s="1">
        <f t="shared" si="130"/>
        <v>2.7677066720642873</v>
      </c>
      <c r="AI426">
        <v>2.2999999999999998</v>
      </c>
      <c r="AJ426">
        <v>5</v>
      </c>
      <c r="AK426">
        <v>39</v>
      </c>
      <c r="AL426">
        <v>2</v>
      </c>
      <c r="AM426">
        <v>9153</v>
      </c>
      <c r="AN426">
        <v>9177</v>
      </c>
      <c r="AO426">
        <v>9142</v>
      </c>
      <c r="AP426">
        <v>33</v>
      </c>
      <c r="AQ426">
        <v>32700</v>
      </c>
    </row>
    <row r="427" spans="1:43">
      <c r="A427" s="27">
        <v>38411</v>
      </c>
      <c r="B427" s="27"/>
      <c r="C427">
        <v>-5.2</v>
      </c>
      <c r="D427">
        <v>-0.8</v>
      </c>
      <c r="E427">
        <v>-8.1</v>
      </c>
      <c r="F427">
        <v>85</v>
      </c>
      <c r="G427">
        <v>67</v>
      </c>
      <c r="H427">
        <v>6.2</v>
      </c>
      <c r="I427" s="10">
        <v>935</v>
      </c>
      <c r="J427">
        <v>1.8</v>
      </c>
      <c r="K427" s="2">
        <v>10</v>
      </c>
      <c r="L427" s="1">
        <f t="shared" si="114"/>
        <v>1.1195418318366459</v>
      </c>
      <c r="M427" s="1">
        <f t="shared" si="115"/>
        <v>103</v>
      </c>
      <c r="N427" s="1">
        <f t="shared" si="116"/>
        <v>0.41495809029574476</v>
      </c>
      <c r="O427" s="1">
        <f t="shared" si="131"/>
        <v>3.1566462071329356E-2</v>
      </c>
      <c r="P427" s="1">
        <f t="shared" si="117"/>
        <v>0.36398771605269054</v>
      </c>
      <c r="Q427">
        <f t="shared" si="118"/>
        <v>3.7575214457864949</v>
      </c>
      <c r="R427">
        <f t="shared" si="119"/>
        <v>11.714559419933801</v>
      </c>
      <c r="S427">
        <f t="shared" si="120"/>
        <v>1.5333192958028536</v>
      </c>
      <c r="T427">
        <v>0.2432</v>
      </c>
      <c r="U427" s="1">
        <f t="shared" si="121"/>
        <v>-0.14988157692304915</v>
      </c>
      <c r="V427" s="1">
        <v>59</v>
      </c>
      <c r="W427" s="1">
        <f t="shared" si="122"/>
        <v>13.701962504333778</v>
      </c>
      <c r="X427" s="1">
        <f t="shared" si="123"/>
        <v>34.577904367607935</v>
      </c>
      <c r="Y427" s="1">
        <f t="shared" si="124"/>
        <v>1.0174170639644726</v>
      </c>
      <c r="Z427" s="1">
        <f t="shared" si="132"/>
        <v>0.79799999999999982</v>
      </c>
      <c r="AA427" s="1">
        <f t="shared" si="125"/>
        <v>5.8840289954513424E-2</v>
      </c>
      <c r="AB427" s="1">
        <f t="shared" si="126"/>
        <v>2.5132772000000001</v>
      </c>
      <c r="AC427" s="1">
        <f t="shared" si="127"/>
        <v>1.3463119353022994</v>
      </c>
      <c r="AF427" s="1">
        <f t="shared" si="128"/>
        <v>2.7074377500727809</v>
      </c>
      <c r="AG427" s="1">
        <f t="shared" si="129"/>
        <v>3.2433434659201645</v>
      </c>
      <c r="AH427" s="1">
        <f t="shared" si="130"/>
        <v>4.0239050806347612</v>
      </c>
      <c r="AI427">
        <v>3.3</v>
      </c>
      <c r="AJ427">
        <v>4</v>
      </c>
      <c r="AK427">
        <v>46</v>
      </c>
      <c r="AL427">
        <v>3</v>
      </c>
      <c r="AM427">
        <v>9179</v>
      </c>
      <c r="AN427">
        <v>9211</v>
      </c>
      <c r="AO427">
        <v>9142</v>
      </c>
      <c r="AP427">
        <v>35</v>
      </c>
      <c r="AQ427">
        <v>32700</v>
      </c>
    </row>
    <row r="428" spans="1:43">
      <c r="A428" s="27">
        <v>38412</v>
      </c>
      <c r="B428" s="27"/>
      <c r="C428">
        <v>-2.5</v>
      </c>
      <c r="D428">
        <v>2.5</v>
      </c>
      <c r="E428">
        <v>-5.0999999999999996</v>
      </c>
      <c r="F428">
        <v>77</v>
      </c>
      <c r="G428">
        <v>53</v>
      </c>
      <c r="H428">
        <v>6.7</v>
      </c>
      <c r="I428" s="10">
        <v>935</v>
      </c>
      <c r="J428">
        <v>1.4</v>
      </c>
      <c r="K428" s="2">
        <v>10</v>
      </c>
      <c r="L428" s="1">
        <f t="shared" si="114"/>
        <v>1.3796758729750729</v>
      </c>
      <c r="M428" s="1">
        <f t="shared" si="115"/>
        <v>101</v>
      </c>
      <c r="N428" s="1">
        <f t="shared" si="116"/>
        <v>0.50837382929448216</v>
      </c>
      <c r="O428" s="1">
        <f t="shared" si="131"/>
        <v>3.7788439188681869E-2</v>
      </c>
      <c r="P428" s="1">
        <f t="shared" si="117"/>
        <v>0.40500973750838964</v>
      </c>
      <c r="Q428">
        <f t="shared" si="118"/>
        <v>4.1197437666779226</v>
      </c>
      <c r="R428">
        <f t="shared" si="119"/>
        <v>11.727288131279039</v>
      </c>
      <c r="S428">
        <f t="shared" si="120"/>
        <v>1.5349853574972565</v>
      </c>
      <c r="T428">
        <v>0.2432</v>
      </c>
      <c r="U428" s="1">
        <f t="shared" si="121"/>
        <v>-0.14331431015789206</v>
      </c>
      <c r="V428" s="1">
        <v>60</v>
      </c>
      <c r="W428" s="1">
        <f t="shared" si="122"/>
        <v>14.307634656599054</v>
      </c>
      <c r="X428" s="1">
        <f t="shared" si="123"/>
        <v>34.688784625461274</v>
      </c>
      <c r="Y428" s="1">
        <f t="shared" si="124"/>
        <v>1.0169324062104108</v>
      </c>
      <c r="Z428" s="1">
        <f t="shared" si="132"/>
        <v>1.026</v>
      </c>
      <c r="AA428" s="1">
        <f t="shared" si="125"/>
        <v>5.8989912525145127E-2</v>
      </c>
      <c r="AB428" s="1">
        <f t="shared" si="126"/>
        <v>2.5069024999999998</v>
      </c>
      <c r="AC428" s="1">
        <f t="shared" si="127"/>
        <v>1.0471315052351216</v>
      </c>
      <c r="AF428" s="1">
        <f t="shared" si="128"/>
        <v>3.3652330611370798</v>
      </c>
      <c r="AG428" s="1">
        <f t="shared" si="129"/>
        <v>3.3758004671872066</v>
      </c>
      <c r="AH428" s="1">
        <f t="shared" si="130"/>
        <v>4.5075068316032274</v>
      </c>
      <c r="AI428">
        <v>3.4</v>
      </c>
      <c r="AJ428">
        <v>3</v>
      </c>
      <c r="AK428">
        <v>54</v>
      </c>
      <c r="AL428">
        <v>1</v>
      </c>
      <c r="AM428">
        <v>9236</v>
      </c>
      <c r="AN428">
        <v>9261</v>
      </c>
      <c r="AO428">
        <v>9210</v>
      </c>
      <c r="AP428">
        <v>39</v>
      </c>
      <c r="AQ428">
        <v>32700</v>
      </c>
    </row>
    <row r="429" spans="1:43">
      <c r="A429" s="27">
        <v>38413</v>
      </c>
      <c r="B429" s="27"/>
      <c r="C429">
        <v>-6.2</v>
      </c>
      <c r="D429">
        <v>-1.6</v>
      </c>
      <c r="E429">
        <v>-7.5</v>
      </c>
      <c r="F429">
        <v>90</v>
      </c>
      <c r="G429">
        <v>72</v>
      </c>
      <c r="H429">
        <v>3</v>
      </c>
      <c r="I429" s="10">
        <v>935</v>
      </c>
      <c r="J429">
        <v>1</v>
      </c>
      <c r="K429" s="2">
        <v>10</v>
      </c>
      <c r="L429" s="1">
        <f t="shared" si="114"/>
        <v>1.097321530596131</v>
      </c>
      <c r="M429" s="1">
        <f t="shared" si="115"/>
        <v>108</v>
      </c>
      <c r="N429" s="1">
        <f t="shared" si="116"/>
        <v>0.38443461500304205</v>
      </c>
      <c r="O429" s="1">
        <f t="shared" si="131"/>
        <v>2.9498134283413528E-2</v>
      </c>
      <c r="P429" s="1">
        <f t="shared" si="117"/>
        <v>0.38340694410514792</v>
      </c>
      <c r="Q429">
        <f t="shared" si="118"/>
        <v>2.128678040684334</v>
      </c>
      <c r="R429">
        <f t="shared" si="119"/>
        <v>11.74007391759771</v>
      </c>
      <c r="S429">
        <f t="shared" si="120"/>
        <v>1.5366588897379203</v>
      </c>
      <c r="T429">
        <v>0.2432</v>
      </c>
      <c r="U429" s="1">
        <f t="shared" si="121"/>
        <v>-0.13670464633246227</v>
      </c>
      <c r="V429" s="1">
        <v>61</v>
      </c>
      <c r="W429" s="1">
        <f t="shared" si="122"/>
        <v>10.122305186999149</v>
      </c>
      <c r="X429" s="1">
        <f t="shared" si="123"/>
        <v>34.798786499109134</v>
      </c>
      <c r="Y429" s="1">
        <f t="shared" si="124"/>
        <v>1.0164427392967901</v>
      </c>
      <c r="Z429" s="1">
        <f t="shared" si="132"/>
        <v>-1.4060000000000001</v>
      </c>
      <c r="AA429" s="1">
        <f t="shared" si="125"/>
        <v>5.8785066622087247E-2</v>
      </c>
      <c r="AB429" s="1">
        <f t="shared" si="126"/>
        <v>2.5156381999999997</v>
      </c>
      <c r="AC429" s="1">
        <f t="shared" si="127"/>
        <v>0.74795107516794412</v>
      </c>
      <c r="AF429" s="1">
        <f t="shared" si="128"/>
        <v>2.2551525785150224</v>
      </c>
      <c r="AG429" s="1">
        <f t="shared" si="129"/>
        <v>2.6565582452849816</v>
      </c>
      <c r="AH429" s="1">
        <f t="shared" si="130"/>
        <v>3.9572879185898309</v>
      </c>
      <c r="AI429">
        <v>3.1</v>
      </c>
      <c r="AJ429">
        <v>3</v>
      </c>
      <c r="AK429">
        <v>54</v>
      </c>
      <c r="AL429">
        <v>5</v>
      </c>
      <c r="AM429">
        <v>9298</v>
      </c>
      <c r="AN429">
        <v>9316</v>
      </c>
      <c r="AO429">
        <v>9261</v>
      </c>
      <c r="AP429">
        <v>35</v>
      </c>
      <c r="AQ429">
        <v>32700</v>
      </c>
    </row>
    <row r="430" spans="1:43">
      <c r="A430" s="27">
        <v>38414</v>
      </c>
      <c r="B430" s="27"/>
      <c r="C430">
        <v>-5</v>
      </c>
      <c r="D430">
        <v>4.3</v>
      </c>
      <c r="E430">
        <v>-9.3000000000000007</v>
      </c>
      <c r="F430">
        <v>72</v>
      </c>
      <c r="G430">
        <v>18</v>
      </c>
      <c r="H430">
        <v>9.6</v>
      </c>
      <c r="I430" s="10">
        <v>935</v>
      </c>
      <c r="J430">
        <v>4.2</v>
      </c>
      <c r="K430" s="2">
        <v>10</v>
      </c>
      <c r="L430" s="1">
        <f t="shared" si="114"/>
        <v>1.5949442348966349</v>
      </c>
      <c r="M430" s="1">
        <f t="shared" si="115"/>
        <v>126</v>
      </c>
      <c r="N430" s="1">
        <f t="shared" si="116"/>
        <v>0.42131440181510005</v>
      </c>
      <c r="O430" s="1">
        <f t="shared" si="131"/>
        <v>3.1994832387689479E-2</v>
      </c>
      <c r="P430" s="1">
        <f t="shared" si="117"/>
        <v>0.26508280430945647</v>
      </c>
      <c r="Q430">
        <f t="shared" si="118"/>
        <v>5.892107054507326</v>
      </c>
      <c r="R430">
        <f t="shared" si="119"/>
        <v>11.752913758126393</v>
      </c>
      <c r="S430">
        <f t="shared" si="120"/>
        <v>1.5383394971369626</v>
      </c>
      <c r="T430">
        <v>0.2432</v>
      </c>
      <c r="U430" s="1">
        <f t="shared" si="121"/>
        <v>-0.13005454080149897</v>
      </c>
      <c r="V430" s="1">
        <v>62</v>
      </c>
      <c r="W430" s="1">
        <f t="shared" si="122"/>
        <v>17.69741151185745</v>
      </c>
      <c r="X430" s="1">
        <f t="shared" si="123"/>
        <v>34.907844069517211</v>
      </c>
      <c r="Y430" s="1">
        <f t="shared" si="124"/>
        <v>1.0159482080830986</v>
      </c>
      <c r="Z430" s="1">
        <f t="shared" si="132"/>
        <v>0.45600000000000007</v>
      </c>
      <c r="AA430" s="1">
        <f t="shared" si="125"/>
        <v>5.885134707391447E-2</v>
      </c>
      <c r="AB430" s="1">
        <f t="shared" si="126"/>
        <v>2.5128049999999997</v>
      </c>
      <c r="AC430" s="1">
        <f t="shared" si="127"/>
        <v>3.1413945157053651</v>
      </c>
      <c r="AF430" s="1">
        <f t="shared" si="128"/>
        <v>3.7899221335371371</v>
      </c>
      <c r="AG430" s="1">
        <f t="shared" si="129"/>
        <v>3.7857329881741855</v>
      </c>
      <c r="AH430" s="1">
        <f t="shared" si="130"/>
        <v>5.0363159016377823</v>
      </c>
      <c r="AI430">
        <v>11.5</v>
      </c>
      <c r="AJ430">
        <v>7</v>
      </c>
      <c r="AK430">
        <v>177</v>
      </c>
      <c r="AL430">
        <v>7</v>
      </c>
      <c r="AM430">
        <v>9221</v>
      </c>
      <c r="AN430">
        <v>9284</v>
      </c>
      <c r="AO430">
        <v>9195</v>
      </c>
      <c r="AP430">
        <v>27</v>
      </c>
      <c r="AQ430">
        <v>32700</v>
      </c>
    </row>
    <row r="431" spans="1:43">
      <c r="A431" s="27">
        <v>38415</v>
      </c>
      <c r="B431" s="27"/>
      <c r="C431">
        <v>2</v>
      </c>
      <c r="D431">
        <v>8.1999999999999993</v>
      </c>
      <c r="E431">
        <v>-9.4</v>
      </c>
      <c r="F431">
        <v>43</v>
      </c>
      <c r="G431">
        <v>20</v>
      </c>
      <c r="H431">
        <v>10.3</v>
      </c>
      <c r="I431" s="10">
        <v>935</v>
      </c>
      <c r="J431">
        <v>5.7</v>
      </c>
      <c r="K431" s="2">
        <v>10</v>
      </c>
      <c r="L431" s="1">
        <f t="shared" si="114"/>
        <v>3.0768183597426373</v>
      </c>
      <c r="M431" s="1">
        <f t="shared" si="115"/>
        <v>66</v>
      </c>
      <c r="N431" s="1">
        <f t="shared" si="116"/>
        <v>0.70587248896856769</v>
      </c>
      <c r="O431" s="1">
        <f t="shared" si="131"/>
        <v>5.0514122448190674E-2</v>
      </c>
      <c r="P431" s="1">
        <f t="shared" si="117"/>
        <v>0.20768293971448035</v>
      </c>
      <c r="Q431">
        <f t="shared" si="118"/>
        <v>6.6574876373181846</v>
      </c>
      <c r="R431">
        <f t="shared" si="119"/>
        <v>11.765804670691058</v>
      </c>
      <c r="S431">
        <f t="shared" si="120"/>
        <v>1.5400267893574684</v>
      </c>
      <c r="T431">
        <v>0.2432</v>
      </c>
      <c r="U431" s="1">
        <f t="shared" si="121"/>
        <v>-0.12336596088372098</v>
      </c>
      <c r="V431" s="1">
        <v>63</v>
      </c>
      <c r="W431" s="1">
        <f t="shared" si="122"/>
        <v>18.54217660460678</v>
      </c>
      <c r="X431" s="1">
        <f t="shared" si="123"/>
        <v>35.015892856631737</v>
      </c>
      <c r="Y431" s="1">
        <f t="shared" si="124"/>
        <v>1.0154489588678441</v>
      </c>
      <c r="Z431" s="1">
        <f t="shared" si="132"/>
        <v>2.66</v>
      </c>
      <c r="AA431" s="1">
        <f t="shared" si="125"/>
        <v>5.9240981647103265E-2</v>
      </c>
      <c r="AB431" s="1">
        <f t="shared" si="126"/>
        <v>2.4962779999999998</v>
      </c>
      <c r="AC431" s="1">
        <f t="shared" si="127"/>
        <v>4.2633211284572816</v>
      </c>
      <c r="AF431" s="1">
        <f t="shared" si="128"/>
        <v>6.6898220388603722</v>
      </c>
      <c r="AG431" s="1">
        <f t="shared" si="129"/>
        <v>3.9696751115464037</v>
      </c>
      <c r="AH431" s="1">
        <f t="shared" si="130"/>
        <v>5.3494651621918337</v>
      </c>
      <c r="AI431">
        <v>15.7</v>
      </c>
      <c r="AJ431">
        <v>6</v>
      </c>
      <c r="AK431">
        <v>275</v>
      </c>
      <c r="AL431">
        <v>6</v>
      </c>
      <c r="AM431">
        <v>9178</v>
      </c>
      <c r="AN431">
        <v>9204</v>
      </c>
      <c r="AO431">
        <v>9163</v>
      </c>
      <c r="AP431">
        <v>27</v>
      </c>
      <c r="AQ431">
        <v>0</v>
      </c>
    </row>
    <row r="432" spans="1:43">
      <c r="A432" s="27">
        <v>38416</v>
      </c>
      <c r="B432" s="27"/>
      <c r="C432">
        <v>-2.2000000000000002</v>
      </c>
      <c r="D432">
        <v>2.6</v>
      </c>
      <c r="E432">
        <v>-4.7</v>
      </c>
      <c r="F432">
        <v>68</v>
      </c>
      <c r="G432">
        <v>42</v>
      </c>
      <c r="H432">
        <v>9.1999999999999993</v>
      </c>
      <c r="I432" s="10">
        <v>935</v>
      </c>
      <c r="J432">
        <v>1.3</v>
      </c>
      <c r="K432" s="2">
        <v>10</v>
      </c>
      <c r="L432" s="1">
        <f t="shared" si="114"/>
        <v>2.064468922024401</v>
      </c>
      <c r="M432" s="1">
        <f t="shared" si="115"/>
        <v>94</v>
      </c>
      <c r="N432" s="1">
        <f t="shared" si="116"/>
        <v>0.5198233969882865</v>
      </c>
      <c r="O432" s="1">
        <f t="shared" si="131"/>
        <v>3.8540959173693844E-2</v>
      </c>
      <c r="P432" s="1">
        <f t="shared" si="117"/>
        <v>0.35729534441864441</v>
      </c>
      <c r="Q432">
        <f t="shared" si="118"/>
        <v>5.5219441902100712</v>
      </c>
      <c r="R432">
        <f t="shared" si="119"/>
        <v>11.778743710410403</v>
      </c>
      <c r="S432">
        <f t="shared" si="120"/>
        <v>1.5417203809437701</v>
      </c>
      <c r="T432">
        <v>0.2432</v>
      </c>
      <c r="U432" s="1">
        <f t="shared" si="121"/>
        <v>-0.11664088527982869</v>
      </c>
      <c r="V432" s="1">
        <v>64</v>
      </c>
      <c r="W432" s="1">
        <f t="shared" si="122"/>
        <v>17.322992339777926</v>
      </c>
      <c r="X432" s="1">
        <f t="shared" si="123"/>
        <v>35.122869885980613</v>
      </c>
      <c r="Y432" s="1">
        <f t="shared" si="124"/>
        <v>1.0149451393452733</v>
      </c>
      <c r="Z432" s="1">
        <f t="shared" si="132"/>
        <v>-1.5960000000000001</v>
      </c>
      <c r="AA432" s="1">
        <f t="shared" si="125"/>
        <v>5.9006584239987322E-2</v>
      </c>
      <c r="AB432" s="1">
        <f t="shared" si="126"/>
        <v>2.5061941999999999</v>
      </c>
      <c r="AC432" s="1">
        <f t="shared" si="127"/>
        <v>0.97233639771832736</v>
      </c>
      <c r="AF432" s="1">
        <f t="shared" si="128"/>
        <v>3.4048960628842142</v>
      </c>
      <c r="AG432" s="1">
        <f t="shared" si="129"/>
        <v>3.8489029152251093</v>
      </c>
      <c r="AH432" s="1">
        <f t="shared" si="130"/>
        <v>6.669385873967502</v>
      </c>
      <c r="AI432">
        <v>3.1</v>
      </c>
      <c r="AJ432">
        <v>3</v>
      </c>
      <c r="AK432">
        <v>47</v>
      </c>
      <c r="AL432">
        <v>3</v>
      </c>
      <c r="AM432">
        <v>9175</v>
      </c>
      <c r="AN432">
        <v>9187</v>
      </c>
      <c r="AO432">
        <v>9159</v>
      </c>
      <c r="AP432">
        <v>35</v>
      </c>
      <c r="AQ432">
        <v>0</v>
      </c>
    </row>
    <row r="433" spans="1:43">
      <c r="A433" s="27">
        <v>38417</v>
      </c>
      <c r="B433" s="27"/>
      <c r="C433">
        <v>-1.6</v>
      </c>
      <c r="D433">
        <v>1.8</v>
      </c>
      <c r="E433">
        <v>-4.0999999999999996</v>
      </c>
      <c r="F433">
        <v>75</v>
      </c>
      <c r="G433">
        <v>53</v>
      </c>
      <c r="H433">
        <v>7.3</v>
      </c>
      <c r="I433" s="10">
        <v>935</v>
      </c>
      <c r="J433">
        <v>1.7</v>
      </c>
      <c r="K433" s="2">
        <v>10</v>
      </c>
      <c r="L433" s="1">
        <f t="shared" si="114"/>
        <v>1.6618504168653254</v>
      </c>
      <c r="M433" s="1">
        <f t="shared" si="115"/>
        <v>97</v>
      </c>
      <c r="N433" s="1">
        <f t="shared" si="116"/>
        <v>0.54340950438582591</v>
      </c>
      <c r="O433" s="1">
        <f t="shared" si="131"/>
        <v>4.0084827508507677E-2</v>
      </c>
      <c r="P433" s="1">
        <f t="shared" si="117"/>
        <v>0.40313017412460533</v>
      </c>
      <c r="Q433">
        <f t="shared" si="118"/>
        <v>4.4193954071453856</v>
      </c>
      <c r="R433">
        <f t="shared" si="119"/>
        <v>11.791727968296195</v>
      </c>
      <c r="S433">
        <f t="shared" si="120"/>
        <v>1.5434198911382455</v>
      </c>
      <c r="T433">
        <v>0.2432</v>
      </c>
      <c r="U433" s="1">
        <f t="shared" si="121"/>
        <v>-0.10988130348714038</v>
      </c>
      <c r="V433" s="1">
        <v>65</v>
      </c>
      <c r="W433" s="1">
        <f t="shared" si="122"/>
        <v>15.178116961843569</v>
      </c>
      <c r="X433" s="1">
        <f t="shared" si="123"/>
        <v>35.228713753379424</v>
      </c>
      <c r="Y433" s="1">
        <f t="shared" si="124"/>
        <v>1.014436898561679</v>
      </c>
      <c r="Z433" s="1">
        <f t="shared" si="132"/>
        <v>0.22800000000000004</v>
      </c>
      <c r="AA433" s="1">
        <f t="shared" si="125"/>
        <v>5.903995595619653E-2</v>
      </c>
      <c r="AB433" s="1">
        <f t="shared" si="126"/>
        <v>2.5047775999999997</v>
      </c>
      <c r="AC433" s="1">
        <f t="shared" si="127"/>
        <v>1.2715168277855049</v>
      </c>
      <c r="AF433" s="1">
        <f t="shared" si="128"/>
        <v>3.1883474549041129</v>
      </c>
      <c r="AG433" s="1">
        <f t="shared" si="129"/>
        <v>3.5614705293077749</v>
      </c>
      <c r="AH433" s="1">
        <f t="shared" si="130"/>
        <v>5.3657006785315131</v>
      </c>
      <c r="AI433">
        <v>3</v>
      </c>
      <c r="AJ433">
        <v>10</v>
      </c>
      <c r="AK433">
        <v>43</v>
      </c>
      <c r="AL433">
        <v>3</v>
      </c>
      <c r="AM433">
        <v>9160</v>
      </c>
      <c r="AN433">
        <v>9173</v>
      </c>
      <c r="AO433">
        <v>9151</v>
      </c>
      <c r="AP433">
        <v>41</v>
      </c>
      <c r="AQ433">
        <v>0</v>
      </c>
    </row>
    <row r="434" spans="1:43">
      <c r="A434" s="27">
        <v>38418</v>
      </c>
      <c r="B434" s="27"/>
      <c r="C434">
        <v>-0.3</v>
      </c>
      <c r="D434">
        <v>4.7</v>
      </c>
      <c r="E434">
        <v>-4.3</v>
      </c>
      <c r="F434">
        <v>76</v>
      </c>
      <c r="G434">
        <v>53</v>
      </c>
      <c r="H434">
        <v>9</v>
      </c>
      <c r="I434" s="10">
        <v>935</v>
      </c>
      <c r="J434">
        <v>1.1000000000000001</v>
      </c>
      <c r="K434" s="2">
        <v>10</v>
      </c>
      <c r="L434" s="1">
        <f t="shared" si="114"/>
        <v>1.9019330480779275</v>
      </c>
      <c r="M434" s="1">
        <f t="shared" si="115"/>
        <v>99</v>
      </c>
      <c r="N434" s="1">
        <f t="shared" si="116"/>
        <v>0.59778801412739013</v>
      </c>
      <c r="O434" s="1">
        <f t="shared" si="131"/>
        <v>4.3613653116381719E-2</v>
      </c>
      <c r="P434" s="1">
        <f t="shared" si="117"/>
        <v>0.44634228969768536</v>
      </c>
      <c r="Q434">
        <f t="shared" si="118"/>
        <v>5.2978345823903066</v>
      </c>
      <c r="R434">
        <f t="shared" si="119"/>
        <v>11.804754569756494</v>
      </c>
      <c r="S434">
        <f t="shared" si="120"/>
        <v>1.5451249436854049</v>
      </c>
      <c r="T434">
        <v>0.2432</v>
      </c>
      <c r="U434" s="1">
        <f t="shared" si="121"/>
        <v>-0.10308921521103354</v>
      </c>
      <c r="V434" s="1">
        <v>66</v>
      </c>
      <c r="W434" s="1">
        <f t="shared" si="122"/>
        <v>17.17292675252061</v>
      </c>
      <c r="X434" s="1">
        <f t="shared" si="123"/>
        <v>35.333364687629555</v>
      </c>
      <c r="Y434" s="1">
        <f t="shared" si="124"/>
        <v>1.0139243868713077</v>
      </c>
      <c r="Z434" s="1">
        <f t="shared" si="132"/>
        <v>0.49400000000000005</v>
      </c>
      <c r="AA434" s="1">
        <f t="shared" si="125"/>
        <v>5.9112390994612615E-2</v>
      </c>
      <c r="AB434" s="1">
        <f t="shared" si="126"/>
        <v>2.5017082999999998</v>
      </c>
      <c r="AC434" s="1">
        <f t="shared" si="127"/>
        <v>0.82274618268473854</v>
      </c>
      <c r="AF434" s="1">
        <f t="shared" si="128"/>
        <v>4.2665037860312687</v>
      </c>
      <c r="AG434" s="1">
        <f t="shared" si="129"/>
        <v>3.9140016371676571</v>
      </c>
      <c r="AH434" s="1">
        <f t="shared" si="130"/>
        <v>6.0883048010318381</v>
      </c>
      <c r="AI434">
        <v>3.3</v>
      </c>
      <c r="AJ434">
        <v>3</v>
      </c>
      <c r="AK434">
        <v>46</v>
      </c>
      <c r="AL434">
        <v>3</v>
      </c>
      <c r="AM434">
        <v>9111</v>
      </c>
      <c r="AN434">
        <v>9155</v>
      </c>
      <c r="AO434">
        <v>9077</v>
      </c>
      <c r="AP434">
        <v>45</v>
      </c>
      <c r="AQ434">
        <v>0</v>
      </c>
    </row>
    <row r="435" spans="1:43">
      <c r="A435" s="27">
        <v>38419</v>
      </c>
      <c r="B435" s="27"/>
      <c r="C435">
        <v>4.7</v>
      </c>
      <c r="D435">
        <v>13.9</v>
      </c>
      <c r="E435">
        <v>-3.7</v>
      </c>
      <c r="F435">
        <v>60</v>
      </c>
      <c r="G435">
        <v>31</v>
      </c>
      <c r="H435">
        <v>10.199999999999999</v>
      </c>
      <c r="I435" s="10">
        <v>935</v>
      </c>
      <c r="J435">
        <v>2.1</v>
      </c>
      <c r="K435" s="2">
        <v>10</v>
      </c>
      <c r="L435" s="1">
        <f t="shared" si="114"/>
        <v>2.4763768088306395</v>
      </c>
      <c r="M435" s="1">
        <f t="shared" si="115"/>
        <v>89</v>
      </c>
      <c r="N435" s="1">
        <f t="shared" si="116"/>
        <v>0.85449106840682587</v>
      </c>
      <c r="O435" s="1">
        <f t="shared" si="131"/>
        <v>5.9792780519280997E-2</v>
      </c>
      <c r="P435" s="1">
        <f t="shared" si="117"/>
        <v>0.45308652049141307</v>
      </c>
      <c r="Q435">
        <f t="shared" si="118"/>
        <v>6.3535501211606631</v>
      </c>
      <c r="R435">
        <f t="shared" si="119"/>
        <v>11.817820673007633</v>
      </c>
      <c r="S435">
        <f t="shared" si="120"/>
        <v>1.5468351666240359</v>
      </c>
      <c r="T435">
        <v>0.2432</v>
      </c>
      <c r="U435" s="1">
        <f t="shared" si="121"/>
        <v>-9.6266629773366377E-2</v>
      </c>
      <c r="V435" s="1">
        <v>67</v>
      </c>
      <c r="W435" s="1">
        <f t="shared" si="122"/>
        <v>18.597028726314175</v>
      </c>
      <c r="X435" s="1">
        <f t="shared" si="123"/>
        <v>35.436764611098695</v>
      </c>
      <c r="Y435" s="1">
        <f t="shared" si="124"/>
        <v>1.0134077558918801</v>
      </c>
      <c r="Z435" s="1">
        <f t="shared" si="132"/>
        <v>1.9</v>
      </c>
      <c r="AA435" s="1">
        <f t="shared" si="125"/>
        <v>5.939265158774143E-2</v>
      </c>
      <c r="AB435" s="1">
        <f t="shared" si="126"/>
        <v>2.4899032999999999</v>
      </c>
      <c r="AC435" s="1">
        <f t="shared" si="127"/>
        <v>1.5706972578526825</v>
      </c>
      <c r="AF435" s="1">
        <f t="shared" si="128"/>
        <v>7.6934432008511449</v>
      </c>
      <c r="AG435" s="1">
        <f t="shared" si="129"/>
        <v>4.1354653168893654</v>
      </c>
      <c r="AH435" s="1">
        <f t="shared" si="130"/>
        <v>6.538268328930295</v>
      </c>
      <c r="AI435">
        <v>5.4</v>
      </c>
      <c r="AJ435">
        <v>11</v>
      </c>
      <c r="AK435">
        <v>85</v>
      </c>
      <c r="AL435">
        <v>11</v>
      </c>
      <c r="AM435">
        <v>9075</v>
      </c>
      <c r="AN435">
        <v>9093</v>
      </c>
      <c r="AO435">
        <v>9058</v>
      </c>
      <c r="AP435">
        <v>52</v>
      </c>
      <c r="AQ435">
        <v>0</v>
      </c>
    </row>
    <row r="436" spans="1:43">
      <c r="A436" s="27">
        <v>38420</v>
      </c>
      <c r="B436" s="27"/>
      <c r="C436">
        <v>0.4</v>
      </c>
      <c r="D436">
        <v>7.6</v>
      </c>
      <c r="E436">
        <v>-1.4</v>
      </c>
      <c r="F436">
        <v>85</v>
      </c>
      <c r="G436">
        <v>55</v>
      </c>
      <c r="H436">
        <v>0</v>
      </c>
      <c r="I436" s="10">
        <v>935</v>
      </c>
      <c r="J436">
        <v>1.3</v>
      </c>
      <c r="K436" s="2">
        <v>10</v>
      </c>
      <c r="L436" s="1">
        <f t="shared" si="114"/>
        <v>1.2078530589345751</v>
      </c>
      <c r="M436" s="1">
        <f t="shared" si="115"/>
        <v>115</v>
      </c>
      <c r="N436" s="1">
        <f t="shared" si="116"/>
        <v>0.62901732612537431</v>
      </c>
      <c r="O436" s="1">
        <f t="shared" si="131"/>
        <v>4.5622197342074559E-2</v>
      </c>
      <c r="P436" s="1">
        <f t="shared" si="117"/>
        <v>0.60426476361489145</v>
      </c>
      <c r="Q436">
        <f t="shared" si="118"/>
        <v>0.6593076712498902</v>
      </c>
      <c r="R436">
        <f t="shared" si="119"/>
        <v>11.830923467400767</v>
      </c>
      <c r="S436">
        <f t="shared" si="120"/>
        <v>1.5485501920681632</v>
      </c>
      <c r="T436">
        <v>0.2432</v>
      </c>
      <c r="U436" s="1">
        <f t="shared" si="121"/>
        <v>-8.9415565518055323E-2</v>
      </c>
      <c r="V436" s="1">
        <v>68</v>
      </c>
      <c r="W436" s="1">
        <f t="shared" si="122"/>
        <v>6.841230010629781</v>
      </c>
      <c r="X436" s="1">
        <f t="shared" si="123"/>
        <v>35.538857198076784</v>
      </c>
      <c r="Y436" s="1">
        <f t="shared" si="124"/>
        <v>1.0128871584597372</v>
      </c>
      <c r="Z436" s="1">
        <f t="shared" si="132"/>
        <v>-1.6339999999999999</v>
      </c>
      <c r="AA436" s="1">
        <f t="shared" si="125"/>
        <v>5.9151468144975509E-2</v>
      </c>
      <c r="AB436" s="1">
        <f t="shared" si="126"/>
        <v>2.5000556</v>
      </c>
      <c r="AC436" s="1">
        <f t="shared" si="127"/>
        <v>0.97233639771832736</v>
      </c>
      <c r="AF436" s="1">
        <f t="shared" si="128"/>
        <v>4.4629696869344819</v>
      </c>
      <c r="AG436" s="1">
        <f t="shared" si="129"/>
        <v>2.2847755560807883</v>
      </c>
      <c r="AH436" s="1">
        <f t="shared" si="130"/>
        <v>4.2881981139736407</v>
      </c>
      <c r="AI436">
        <v>2.6</v>
      </c>
      <c r="AJ436">
        <v>3</v>
      </c>
      <c r="AK436">
        <v>38</v>
      </c>
      <c r="AL436">
        <v>16</v>
      </c>
      <c r="AM436">
        <v>9122</v>
      </c>
      <c r="AN436">
        <v>9129</v>
      </c>
      <c r="AO436">
        <v>9092</v>
      </c>
      <c r="AP436">
        <v>53</v>
      </c>
      <c r="AQ436">
        <v>32700</v>
      </c>
    </row>
    <row r="437" spans="1:43">
      <c r="A437" s="27">
        <v>38421</v>
      </c>
      <c r="B437" s="27"/>
      <c r="C437">
        <v>-2</v>
      </c>
      <c r="D437">
        <v>0</v>
      </c>
      <c r="E437">
        <v>-3.6</v>
      </c>
      <c r="F437">
        <v>88</v>
      </c>
      <c r="G437">
        <v>82</v>
      </c>
      <c r="H437">
        <v>0</v>
      </c>
      <c r="I437" s="10">
        <v>935</v>
      </c>
      <c r="J437">
        <v>1.5</v>
      </c>
      <c r="K437" s="2">
        <v>10</v>
      </c>
      <c r="L437" s="1">
        <f t="shared" si="114"/>
        <v>1.0454505233618516</v>
      </c>
      <c r="M437" s="1">
        <f t="shared" si="115"/>
        <v>94</v>
      </c>
      <c r="N437" s="1">
        <f t="shared" si="116"/>
        <v>0.52758269928339141</v>
      </c>
      <c r="O437" s="1">
        <f t="shared" si="131"/>
        <v>3.9049784835146165E-2</v>
      </c>
      <c r="P437" s="1">
        <f t="shared" si="117"/>
        <v>0.47060097833826342</v>
      </c>
      <c r="Q437">
        <f t="shared" si="118"/>
        <v>0.6468257728470318</v>
      </c>
      <c r="R437">
        <f t="shared" si="119"/>
        <v>11.844060171668721</v>
      </c>
      <c r="S437">
        <f t="shared" si="120"/>
        <v>1.5502696559775813</v>
      </c>
      <c r="T437">
        <v>0.2432</v>
      </c>
      <c r="U437" s="1">
        <f t="shared" si="121"/>
        <v>-8.253804921398214E-2</v>
      </c>
      <c r="V437" s="1">
        <v>69</v>
      </c>
      <c r="W437" s="1">
        <f t="shared" si="122"/>
        <v>6.8606206766799049</v>
      </c>
      <c r="X437" s="1">
        <f t="shared" si="123"/>
        <v>35.639587930804701</v>
      </c>
      <c r="Y437" s="1">
        <f t="shared" si="124"/>
        <v>1.0123627485846265</v>
      </c>
      <c r="Z437" s="1">
        <f t="shared" si="132"/>
        <v>-0.91199999999999992</v>
      </c>
      <c r="AA437" s="1">
        <f t="shared" si="125"/>
        <v>5.9017703952819835E-2</v>
      </c>
      <c r="AB437" s="1">
        <f t="shared" si="126"/>
        <v>2.505722</v>
      </c>
      <c r="AC437" s="1">
        <f t="shared" si="127"/>
        <v>1.1219266127519161</v>
      </c>
      <c r="AF437" s="1">
        <f t="shared" si="128"/>
        <v>2.4573603546308735</v>
      </c>
      <c r="AG437" s="1">
        <f t="shared" si="129"/>
        <v>2.2387867272077004</v>
      </c>
      <c r="AH437" s="1">
        <f t="shared" si="130"/>
        <v>3.5751762294369325</v>
      </c>
      <c r="AI437">
        <v>2.8</v>
      </c>
      <c r="AJ437">
        <v>3</v>
      </c>
      <c r="AK437">
        <v>41</v>
      </c>
      <c r="AL437">
        <v>16</v>
      </c>
      <c r="AM437">
        <v>9126</v>
      </c>
      <c r="AN437">
        <v>9135</v>
      </c>
      <c r="AO437">
        <v>9117</v>
      </c>
      <c r="AP437">
        <v>46</v>
      </c>
      <c r="AQ437">
        <v>0</v>
      </c>
    </row>
    <row r="438" spans="1:43">
      <c r="A438" s="27">
        <v>38422</v>
      </c>
      <c r="B438" s="27"/>
      <c r="C438">
        <v>-1.3</v>
      </c>
      <c r="D438">
        <v>1.1000000000000001</v>
      </c>
      <c r="E438">
        <v>-3.1</v>
      </c>
      <c r="F438">
        <v>88</v>
      </c>
      <c r="G438">
        <v>78</v>
      </c>
      <c r="H438">
        <v>0</v>
      </c>
      <c r="I438" s="10">
        <v>935</v>
      </c>
      <c r="J438">
        <v>1.1000000000000001</v>
      </c>
      <c r="K438" s="2">
        <v>10</v>
      </c>
      <c r="L438" s="1">
        <f t="shared" si="114"/>
        <v>0.93636801543291825</v>
      </c>
      <c r="M438" s="1">
        <f t="shared" si="115"/>
        <v>98</v>
      </c>
      <c r="N438" s="1">
        <f t="shared" si="116"/>
        <v>0.55555388286883689</v>
      </c>
      <c r="O438" s="1">
        <f t="shared" si="131"/>
        <v>4.0876540720994212E-2</v>
      </c>
      <c r="P438" s="1">
        <f t="shared" si="117"/>
        <v>0.49626509232155286</v>
      </c>
      <c r="Q438">
        <f t="shared" si="118"/>
        <v>0.64761983970430914</v>
      </c>
      <c r="R438">
        <f t="shared" si="119"/>
        <v>11.857228032098897</v>
      </c>
      <c r="S438">
        <f t="shared" si="120"/>
        <v>1.5519931979187038</v>
      </c>
      <c r="T438">
        <v>0.2432</v>
      </c>
      <c r="U438" s="1">
        <f t="shared" si="121"/>
        <v>-7.5636115455410144E-2</v>
      </c>
      <c r="V438" s="1">
        <v>70</v>
      </c>
      <c r="W438" s="1">
        <f t="shared" si="122"/>
        <v>6.8797390494671626</v>
      </c>
      <c r="X438" s="1">
        <f t="shared" si="123"/>
        <v>35.73890415307617</v>
      </c>
      <c r="Y438" s="1">
        <f t="shared" si="124"/>
        <v>1.0118346814041403</v>
      </c>
      <c r="Z438" s="1">
        <f t="shared" si="132"/>
        <v>0.26599999999999996</v>
      </c>
      <c r="AA438" s="1">
        <f t="shared" si="125"/>
        <v>5.9056655973565762E-2</v>
      </c>
      <c r="AB438" s="1">
        <f t="shared" si="126"/>
        <v>2.5040692999999998</v>
      </c>
      <c r="AC438" s="1">
        <f t="shared" si="127"/>
        <v>0.82274618268473854</v>
      </c>
      <c r="AF438" s="1">
        <f t="shared" si="128"/>
        <v>2.7795702658601371</v>
      </c>
      <c r="AG438" s="1">
        <f t="shared" si="129"/>
        <v>2.2601824516214646</v>
      </c>
      <c r="AH438" s="1">
        <f t="shared" si="130"/>
        <v>3.0748704819045432</v>
      </c>
      <c r="AI438">
        <v>3.5</v>
      </c>
      <c r="AJ438">
        <v>1</v>
      </c>
      <c r="AK438">
        <v>56</v>
      </c>
      <c r="AL438">
        <v>15</v>
      </c>
      <c r="AM438">
        <v>9142</v>
      </c>
      <c r="AN438">
        <v>9166</v>
      </c>
      <c r="AO438">
        <v>9127</v>
      </c>
      <c r="AP438">
        <v>49</v>
      </c>
      <c r="AQ438">
        <v>32700</v>
      </c>
    </row>
    <row r="439" spans="1:43">
      <c r="A439" s="27">
        <v>38423</v>
      </c>
      <c r="B439" s="27"/>
      <c r="C439">
        <v>-2.1</v>
      </c>
      <c r="D439">
        <v>-0.4</v>
      </c>
      <c r="E439">
        <v>-3.5</v>
      </c>
      <c r="F439">
        <v>95</v>
      </c>
      <c r="G439">
        <v>89</v>
      </c>
      <c r="H439">
        <v>0</v>
      </c>
      <c r="I439" s="10">
        <v>935</v>
      </c>
      <c r="J439">
        <v>1.3</v>
      </c>
      <c r="K439" s="2">
        <v>10</v>
      </c>
      <c r="L439" s="1">
        <f t="shared" si="114"/>
        <v>0.92052476601196509</v>
      </c>
      <c r="M439" s="1">
        <f t="shared" si="115"/>
        <v>101</v>
      </c>
      <c r="N439" s="1">
        <f t="shared" si="116"/>
        <v>0.52369032699145524</v>
      </c>
      <c r="O439" s="1">
        <f t="shared" si="131"/>
        <v>3.8794652980438264E-2</v>
      </c>
      <c r="P439" s="1">
        <f t="shared" si="117"/>
        <v>0.50234213824431573</v>
      </c>
      <c r="Q439">
        <f t="shared" si="118"/>
        <v>0.63692390227535278</v>
      </c>
      <c r="R439">
        <f t="shared" si="119"/>
        <v>11.870424320637868</v>
      </c>
      <c r="S439">
        <f t="shared" si="120"/>
        <v>1.553720460816475</v>
      </c>
      <c r="T439">
        <v>0.2432</v>
      </c>
      <c r="U439" s="1">
        <f t="shared" si="121"/>
        <v>-6.8711806060083896E-2</v>
      </c>
      <c r="V439" s="1">
        <v>71</v>
      </c>
      <c r="W439" s="1">
        <f t="shared" si="122"/>
        <v>6.8985753608536875</v>
      </c>
      <c r="X439" s="1">
        <f t="shared" si="123"/>
        <v>35.836755121317857</v>
      </c>
      <c r="Y439" s="1">
        <f t="shared" si="124"/>
        <v>1.0113031131378225</v>
      </c>
      <c r="Z439" s="1">
        <f t="shared" si="132"/>
        <v>-0.30400000000000005</v>
      </c>
      <c r="AA439" s="1">
        <f t="shared" si="125"/>
        <v>5.901214357257914E-2</v>
      </c>
      <c r="AB439" s="1">
        <f t="shared" si="126"/>
        <v>2.5059581</v>
      </c>
      <c r="AC439" s="1">
        <f t="shared" si="127"/>
        <v>0.97233639771832736</v>
      </c>
      <c r="AF439" s="1">
        <f t="shared" si="128"/>
        <v>2.2784369466414995</v>
      </c>
      <c r="AG439" s="1">
        <f t="shared" si="129"/>
        <v>2.2503172715291391</v>
      </c>
      <c r="AH439" s="1">
        <f t="shared" si="130"/>
        <v>3.2813397986392587</v>
      </c>
      <c r="AI439">
        <v>3.6</v>
      </c>
      <c r="AJ439">
        <v>5</v>
      </c>
      <c r="AK439">
        <v>64</v>
      </c>
      <c r="AL439">
        <v>1</v>
      </c>
      <c r="AM439">
        <v>9155</v>
      </c>
      <c r="AN439">
        <v>9181</v>
      </c>
      <c r="AO439">
        <v>9102</v>
      </c>
      <c r="AP439">
        <v>50</v>
      </c>
      <c r="AQ439">
        <v>1</v>
      </c>
    </row>
    <row r="440" spans="1:43">
      <c r="A440" s="27">
        <v>38424</v>
      </c>
      <c r="B440" s="27"/>
      <c r="C440">
        <v>-2</v>
      </c>
      <c r="D440">
        <v>-0.5</v>
      </c>
      <c r="E440">
        <v>-2.8</v>
      </c>
      <c r="F440">
        <v>94</v>
      </c>
      <c r="G440">
        <v>89</v>
      </c>
      <c r="H440">
        <v>0</v>
      </c>
      <c r="I440" s="10">
        <v>935</v>
      </c>
      <c r="J440">
        <v>2</v>
      </c>
      <c r="K440" s="2">
        <v>10</v>
      </c>
      <c r="L440" s="1">
        <f t="shared" si="114"/>
        <v>0.82057094398768682</v>
      </c>
      <c r="M440" s="1">
        <f t="shared" si="115"/>
        <v>99</v>
      </c>
      <c r="N440" s="1">
        <f t="shared" si="116"/>
        <v>0.52758269928339141</v>
      </c>
      <c r="O440" s="1">
        <f t="shared" si="131"/>
        <v>3.9049784835146165E-2</v>
      </c>
      <c r="P440" s="1">
        <f t="shared" si="117"/>
        <v>0.50824716086242416</v>
      </c>
      <c r="Q440">
        <f t="shared" si="118"/>
        <v>0.63814688646640116</v>
      </c>
      <c r="R440">
        <f t="shared" si="119"/>
        <v>11.883646332933274</v>
      </c>
      <c r="S440">
        <f t="shared" si="120"/>
        <v>1.5554510906980725</v>
      </c>
      <c r="T440">
        <v>0.2432</v>
      </c>
      <c r="U440" s="1">
        <f t="shared" si="121"/>
        <v>-6.1767169465193582E-2</v>
      </c>
      <c r="V440" s="1">
        <v>72</v>
      </c>
      <c r="W440" s="1">
        <f t="shared" si="122"/>
        <v>6.9171202202134223</v>
      </c>
      <c r="X440" s="1">
        <f t="shared" si="123"/>
        <v>35.93309205305674</v>
      </c>
      <c r="Y440" s="1">
        <f t="shared" si="124"/>
        <v>1.0107682010409518</v>
      </c>
      <c r="Z440" s="1">
        <f t="shared" si="132"/>
        <v>3.8000000000000034E-2</v>
      </c>
      <c r="AA440" s="1">
        <f t="shared" si="125"/>
        <v>5.9017703952819835E-2</v>
      </c>
      <c r="AB440" s="1">
        <f t="shared" si="126"/>
        <v>2.505722</v>
      </c>
      <c r="AC440" s="1">
        <f t="shared" si="127"/>
        <v>1.4959021503358882</v>
      </c>
      <c r="AF440" s="1">
        <f t="shared" si="128"/>
        <v>1.9803567407497105</v>
      </c>
      <c r="AG440" s="1">
        <f t="shared" si="129"/>
        <v>2.2576232934528893</v>
      </c>
      <c r="AH440" s="1">
        <f t="shared" si="130"/>
        <v>3.1312407685717236</v>
      </c>
      <c r="AI440">
        <v>2.9</v>
      </c>
      <c r="AJ440">
        <v>3</v>
      </c>
      <c r="AK440">
        <v>50</v>
      </c>
      <c r="AL440">
        <v>2</v>
      </c>
      <c r="AM440">
        <v>9148</v>
      </c>
      <c r="AN440">
        <v>9183</v>
      </c>
      <c r="AO440">
        <v>9103</v>
      </c>
      <c r="AP440">
        <v>50</v>
      </c>
      <c r="AQ440">
        <v>0</v>
      </c>
    </row>
    <row r="441" spans="1:43">
      <c r="A441" s="27">
        <v>38425</v>
      </c>
      <c r="B441" s="27"/>
      <c r="C441">
        <v>-0.5</v>
      </c>
      <c r="D441">
        <v>0.8</v>
      </c>
      <c r="E441">
        <v>-2.4</v>
      </c>
      <c r="F441">
        <v>95</v>
      </c>
      <c r="G441">
        <v>92</v>
      </c>
      <c r="H441">
        <v>0</v>
      </c>
      <c r="I441" s="10">
        <v>935</v>
      </c>
      <c r="J441">
        <v>1.4</v>
      </c>
      <c r="K441" s="2">
        <v>10</v>
      </c>
      <c r="L441" s="1">
        <f t="shared" si="114"/>
        <v>0.88383659533790071</v>
      </c>
      <c r="M441" s="1">
        <f t="shared" si="115"/>
        <v>98</v>
      </c>
      <c r="N441" s="1">
        <f t="shared" si="116"/>
        <v>0.58912099532217999</v>
      </c>
      <c r="O441" s="1">
        <f t="shared" si="131"/>
        <v>4.3053955592270057E-2</v>
      </c>
      <c r="P441" s="1">
        <f t="shared" si="117"/>
        <v>0.54881224488565539</v>
      </c>
      <c r="Q441">
        <f t="shared" si="118"/>
        <v>0.63573402997953676</v>
      </c>
      <c r="R441">
        <f t="shared" si="119"/>
        <v>11.896891386318545</v>
      </c>
      <c r="S441">
        <f t="shared" si="120"/>
        <v>1.5571847364291289</v>
      </c>
      <c r="T441">
        <v>0.2432</v>
      </c>
      <c r="U441" s="1">
        <f t="shared" si="121"/>
        <v>-5.4804260121379428E-2</v>
      </c>
      <c r="V441" s="1">
        <v>73</v>
      </c>
      <c r="W441" s="1">
        <f t="shared" si="122"/>
        <v>6.9353646232425952</v>
      </c>
      <c r="X441" s="1">
        <f t="shared" si="123"/>
        <v>36.027868172688805</v>
      </c>
      <c r="Y441" s="1">
        <f t="shared" si="124"/>
        <v>1.0102301033580217</v>
      </c>
      <c r="Z441" s="1">
        <f t="shared" si="132"/>
        <v>0.57000000000000006</v>
      </c>
      <c r="AA441" s="1">
        <f t="shared" si="125"/>
        <v>5.9101235575957707E-2</v>
      </c>
      <c r="AB441" s="1">
        <f t="shared" si="126"/>
        <v>2.5021804999999997</v>
      </c>
      <c r="AC441" s="1">
        <f t="shared" si="127"/>
        <v>1.0471315052351216</v>
      </c>
      <c r="AF441" s="1">
        <f t="shared" si="128"/>
        <v>2.5644101861235518</v>
      </c>
      <c r="AG441" s="1">
        <f t="shared" si="129"/>
        <v>2.298093241453024</v>
      </c>
      <c r="AH441" s="1">
        <f t="shared" si="130"/>
        <v>3.0426345001150605</v>
      </c>
      <c r="AI441">
        <v>3</v>
      </c>
      <c r="AJ441">
        <v>4</v>
      </c>
      <c r="AK441">
        <v>42</v>
      </c>
      <c r="AL441">
        <v>4</v>
      </c>
      <c r="AM441">
        <v>9134</v>
      </c>
      <c r="AN441">
        <v>9168</v>
      </c>
      <c r="AO441">
        <v>9096</v>
      </c>
      <c r="AP441">
        <v>56</v>
      </c>
      <c r="AQ441">
        <v>42</v>
      </c>
    </row>
    <row r="442" spans="1:43">
      <c r="A442" s="27">
        <v>38426</v>
      </c>
      <c r="B442" s="27"/>
      <c r="C442">
        <v>1</v>
      </c>
      <c r="D442">
        <v>4.9000000000000004</v>
      </c>
      <c r="E442">
        <v>-1.7</v>
      </c>
      <c r="F442">
        <v>72</v>
      </c>
      <c r="G442">
        <v>36</v>
      </c>
      <c r="H442">
        <v>10.7</v>
      </c>
      <c r="I442" s="10">
        <v>935</v>
      </c>
      <c r="J442">
        <v>1.8</v>
      </c>
      <c r="K442" s="2">
        <v>10</v>
      </c>
      <c r="L442" s="1">
        <f t="shared" si="114"/>
        <v>2.2385775659743143</v>
      </c>
      <c r="M442" s="1">
        <f t="shared" si="115"/>
        <v>108</v>
      </c>
      <c r="N442" s="1">
        <f t="shared" si="116"/>
        <v>0.65692419645928013</v>
      </c>
      <c r="O442" s="1">
        <f t="shared" si="131"/>
        <v>4.7406634825223393E-2</v>
      </c>
      <c r="P442" s="1">
        <f t="shared" si="117"/>
        <v>0.44725786769764753</v>
      </c>
      <c r="Q442">
        <f t="shared" si="118"/>
        <v>6.2418853879725154</v>
      </c>
      <c r="R442">
        <f t="shared" si="119"/>
        <v>11.91015681774598</v>
      </c>
      <c r="S442">
        <f t="shared" si="120"/>
        <v>1.5589210494431911</v>
      </c>
      <c r="T442">
        <v>0.2432</v>
      </c>
      <c r="U442" s="1">
        <f t="shared" si="121"/>
        <v>-4.7825137884958811E-2</v>
      </c>
      <c r="V442" s="1">
        <v>74</v>
      </c>
      <c r="W442" s="1">
        <f t="shared" si="122"/>
        <v>19.446890214841723</v>
      </c>
      <c r="X442" s="1">
        <f t="shared" si="123"/>
        <v>36.121038754467534</v>
      </c>
      <c r="Y442" s="1">
        <f t="shared" si="124"/>
        <v>1.0096889792759258</v>
      </c>
      <c r="Z442" s="1">
        <f t="shared" si="132"/>
        <v>0.57000000000000006</v>
      </c>
      <c r="AA442" s="1">
        <f t="shared" si="125"/>
        <v>5.9185003989799104E-2</v>
      </c>
      <c r="AB442" s="1">
        <f t="shared" si="126"/>
        <v>2.4986389999999998</v>
      </c>
      <c r="AC442" s="1">
        <f t="shared" si="127"/>
        <v>1.3463119353022994</v>
      </c>
      <c r="AF442" s="1">
        <f t="shared" si="128"/>
        <v>4.0125262274450009</v>
      </c>
      <c r="AG442" s="1">
        <f t="shared" si="129"/>
        <v>4.3282463949652001</v>
      </c>
      <c r="AH442" s="1">
        <f t="shared" si="130"/>
        <v>7.0804676970119083</v>
      </c>
      <c r="AI442">
        <v>5</v>
      </c>
      <c r="AJ442">
        <v>15</v>
      </c>
      <c r="AK442">
        <v>76</v>
      </c>
      <c r="AL442">
        <v>2</v>
      </c>
      <c r="AM442">
        <v>9206</v>
      </c>
      <c r="AN442">
        <v>9225</v>
      </c>
      <c r="AO442">
        <v>9167</v>
      </c>
      <c r="AP442">
        <v>46</v>
      </c>
      <c r="AQ442">
        <v>19</v>
      </c>
    </row>
    <row r="443" spans="1:43">
      <c r="A443" s="27">
        <v>38427</v>
      </c>
      <c r="B443" s="27"/>
      <c r="C443">
        <v>-1</v>
      </c>
      <c r="D443">
        <v>1.8</v>
      </c>
      <c r="E443">
        <v>-3.8</v>
      </c>
      <c r="F443">
        <v>75</v>
      </c>
      <c r="G443">
        <v>57</v>
      </c>
      <c r="H443">
        <v>3.1</v>
      </c>
      <c r="I443" s="10">
        <v>935</v>
      </c>
      <c r="J443">
        <v>2.2000000000000002</v>
      </c>
      <c r="K443" s="2">
        <v>10</v>
      </c>
      <c r="L443" s="1">
        <f t="shared" si="114"/>
        <v>1.5312764981746962</v>
      </c>
      <c r="M443" s="1">
        <f t="shared" si="115"/>
        <v>93</v>
      </c>
      <c r="N443" s="1">
        <f t="shared" si="116"/>
        <v>0.5679377955282604</v>
      </c>
      <c r="O443" s="1">
        <f t="shared" si="131"/>
        <v>4.168168643929953E-2</v>
      </c>
      <c r="P443" s="1">
        <f t="shared" si="117"/>
        <v>0.41281576092673411</v>
      </c>
      <c r="Q443">
        <f t="shared" si="118"/>
        <v>2.2413516783194911</v>
      </c>
      <c r="R443">
        <f t="shared" si="119"/>
        <v>11.923439981673582</v>
      </c>
      <c r="S443">
        <f t="shared" si="120"/>
        <v>1.5606596834651285</v>
      </c>
      <c r="T443">
        <v>0.2432</v>
      </c>
      <c r="U443" s="1">
        <f t="shared" si="121"/>
        <v>-4.0831867408552658E-2</v>
      </c>
      <c r="V443" s="1">
        <v>75</v>
      </c>
      <c r="W443" s="1">
        <f t="shared" si="122"/>
        <v>10.595685021757356</v>
      </c>
      <c r="X443" s="1">
        <f t="shared" si="123"/>
        <v>36.212561162636291</v>
      </c>
      <c r="Y443" s="1">
        <f t="shared" si="124"/>
        <v>1.0091449888768664</v>
      </c>
      <c r="Z443" s="1">
        <f t="shared" si="132"/>
        <v>-0.76</v>
      </c>
      <c r="AA443" s="1">
        <f t="shared" si="125"/>
        <v>5.9073365441127998E-2</v>
      </c>
      <c r="AB443" s="1">
        <f t="shared" si="126"/>
        <v>2.5033609999999999</v>
      </c>
      <c r="AC443" s="1">
        <f t="shared" si="127"/>
        <v>1.6454923653694771</v>
      </c>
      <c r="AF443" s="1">
        <f t="shared" si="128"/>
        <v>3.3112378136787335</v>
      </c>
      <c r="AG443" s="1">
        <f t="shared" si="129"/>
        <v>2.8804023362535425</v>
      </c>
      <c r="AH443" s="1">
        <f t="shared" si="130"/>
        <v>4.7508782891487726</v>
      </c>
      <c r="AI443">
        <v>3.5</v>
      </c>
      <c r="AJ443">
        <v>9</v>
      </c>
      <c r="AK443">
        <v>53</v>
      </c>
      <c r="AL443">
        <v>1</v>
      </c>
      <c r="AM443">
        <v>9159</v>
      </c>
      <c r="AN443">
        <v>9197</v>
      </c>
      <c r="AO443">
        <v>9136</v>
      </c>
      <c r="AP443">
        <v>43</v>
      </c>
      <c r="AQ443">
        <v>0</v>
      </c>
    </row>
    <row r="444" spans="1:43">
      <c r="A444" s="27">
        <v>38428</v>
      </c>
      <c r="B444" s="27"/>
      <c r="C444">
        <v>0.3</v>
      </c>
      <c r="D444">
        <v>5.7</v>
      </c>
      <c r="E444">
        <v>-3</v>
      </c>
      <c r="F444">
        <v>70</v>
      </c>
      <c r="G444">
        <v>52</v>
      </c>
      <c r="H444">
        <v>8.3000000000000007</v>
      </c>
      <c r="I444" s="10">
        <v>935</v>
      </c>
      <c r="J444">
        <v>2.2999999999999998</v>
      </c>
      <c r="K444" s="2">
        <v>10</v>
      </c>
      <c r="L444" s="1">
        <f t="shared" si="114"/>
        <v>1.9081582374449295</v>
      </c>
      <c r="M444" s="1">
        <f t="shared" si="115"/>
        <v>88</v>
      </c>
      <c r="N444" s="1">
        <f t="shared" si="116"/>
        <v>0.62446951587741306</v>
      </c>
      <c r="O444" s="1">
        <f t="shared" si="131"/>
        <v>4.533048066356675E-2</v>
      </c>
      <c r="P444" s="1">
        <f t="shared" si="117"/>
        <v>0.45370891310317063</v>
      </c>
      <c r="Q444">
        <f t="shared" si="118"/>
        <v>4.95781397729756</v>
      </c>
      <c r="R444">
        <f t="shared" si="119"/>
        <v>11.936738247911034</v>
      </c>
      <c r="S444">
        <f t="shared" si="120"/>
        <v>1.562400294229193</v>
      </c>
      <c r="T444">
        <v>0.2432</v>
      </c>
      <c r="U444" s="1">
        <f t="shared" si="121"/>
        <v>-3.3826517530294371E-2</v>
      </c>
      <c r="V444" s="1">
        <v>76</v>
      </c>
      <c r="W444" s="1">
        <f t="shared" si="122"/>
        <v>16.706469091037306</v>
      </c>
      <c r="X444" s="1">
        <f t="shared" si="123"/>
        <v>36.302394888633543</v>
      </c>
      <c r="Y444" s="1">
        <f t="shared" si="124"/>
        <v>1.0085982930909954</v>
      </c>
      <c r="Z444" s="1">
        <f t="shared" si="132"/>
        <v>0.49400000000000005</v>
      </c>
      <c r="AA444" s="1">
        <f t="shared" si="125"/>
        <v>5.9145882532053211E-2</v>
      </c>
      <c r="AB444" s="1">
        <f t="shared" si="126"/>
        <v>2.5002917</v>
      </c>
      <c r="AC444" s="1">
        <f t="shared" si="127"/>
        <v>1.7202874728862712</v>
      </c>
      <c r="AF444" s="1">
        <f t="shared" si="128"/>
        <v>4.4576022485910194</v>
      </c>
      <c r="AG444" s="1">
        <f t="shared" si="129"/>
        <v>3.8912613278707862</v>
      </c>
      <c r="AH444" s="1">
        <f t="shared" si="130"/>
        <v>6.1528313879674741</v>
      </c>
      <c r="AI444">
        <v>3.4</v>
      </c>
      <c r="AJ444">
        <v>3</v>
      </c>
      <c r="AK444">
        <v>60</v>
      </c>
      <c r="AL444">
        <v>14</v>
      </c>
      <c r="AM444">
        <v>9165</v>
      </c>
      <c r="AN444">
        <v>9187</v>
      </c>
      <c r="AO444">
        <v>9132</v>
      </c>
      <c r="AP444">
        <v>44</v>
      </c>
      <c r="AQ444">
        <v>0</v>
      </c>
    </row>
    <row r="445" spans="1:43">
      <c r="A445" s="27">
        <v>38429</v>
      </c>
      <c r="B445" s="27"/>
      <c r="C445">
        <v>2.2999999999999998</v>
      </c>
      <c r="D445">
        <v>6.9</v>
      </c>
      <c r="E445">
        <v>-0.7</v>
      </c>
      <c r="F445">
        <v>73</v>
      </c>
      <c r="G445">
        <v>53</v>
      </c>
      <c r="H445">
        <v>8.5</v>
      </c>
      <c r="I445" s="10">
        <v>935</v>
      </c>
      <c r="J445">
        <v>1.8</v>
      </c>
      <c r="K445" s="2">
        <v>10</v>
      </c>
      <c r="L445" s="1">
        <f t="shared" si="114"/>
        <v>2.060166192285672</v>
      </c>
      <c r="M445" s="1">
        <f t="shared" si="115"/>
        <v>93</v>
      </c>
      <c r="N445" s="1">
        <f t="shared" si="116"/>
        <v>0.72117182708011951</v>
      </c>
      <c r="O445" s="1">
        <f t="shared" si="131"/>
        <v>5.1479827038078366E-2</v>
      </c>
      <c r="P445" s="1">
        <f t="shared" si="117"/>
        <v>0.53372415190753753</v>
      </c>
      <c r="Q445">
        <f t="shared" si="118"/>
        <v>5.0159243790523211</v>
      </c>
      <c r="R445">
        <f t="shared" si="119"/>
        <v>11.950048999430191</v>
      </c>
      <c r="S445">
        <f t="shared" si="120"/>
        <v>1.5641425391924335</v>
      </c>
      <c r="T445">
        <v>0.2432</v>
      </c>
      <c r="U445" s="1">
        <f t="shared" si="121"/>
        <v>-2.6811160661799147E-2</v>
      </c>
      <c r="V445" s="1">
        <v>77</v>
      </c>
      <c r="W445" s="1">
        <f t="shared" si="122"/>
        <v>16.970646712937807</v>
      </c>
      <c r="X445" s="1">
        <f t="shared" si="123"/>
        <v>36.390501585305806</v>
      </c>
      <c r="Y445" s="1">
        <f t="shared" si="124"/>
        <v>1.0080490536488069</v>
      </c>
      <c r="Z445" s="1">
        <f t="shared" si="132"/>
        <v>0.7599999999999999</v>
      </c>
      <c r="AA445" s="1">
        <f t="shared" si="125"/>
        <v>5.9257795598362827E-2</v>
      </c>
      <c r="AB445" s="1">
        <f t="shared" si="126"/>
        <v>2.4955696999999999</v>
      </c>
      <c r="AC445" s="1">
        <f t="shared" si="127"/>
        <v>1.3463119353022994</v>
      </c>
      <c r="AF445" s="1">
        <f t="shared" si="128"/>
        <v>4.6378717098832043</v>
      </c>
      <c r="AG445" s="1">
        <f t="shared" si="129"/>
        <v>3.9968147544929051</v>
      </c>
      <c r="AH445" s="1">
        <f t="shared" si="130"/>
        <v>6.5573105893605605</v>
      </c>
      <c r="AI445">
        <v>3.7</v>
      </c>
      <c r="AJ445">
        <v>10</v>
      </c>
      <c r="AK445">
        <v>60</v>
      </c>
      <c r="AL445">
        <v>15</v>
      </c>
      <c r="AM445">
        <v>9116</v>
      </c>
      <c r="AN445">
        <v>9148</v>
      </c>
      <c r="AO445">
        <v>9082</v>
      </c>
      <c r="AP445">
        <v>52</v>
      </c>
      <c r="AQ445">
        <v>0</v>
      </c>
    </row>
    <row r="446" spans="1:43">
      <c r="A446" s="27">
        <v>38430</v>
      </c>
      <c r="B446" s="27"/>
      <c r="C446">
        <v>2.2999999999999998</v>
      </c>
      <c r="D446">
        <v>4.7</v>
      </c>
      <c r="E446">
        <v>0</v>
      </c>
      <c r="F446">
        <v>76</v>
      </c>
      <c r="G446">
        <v>62</v>
      </c>
      <c r="H446">
        <v>0.4</v>
      </c>
      <c r="I446" s="10">
        <v>935</v>
      </c>
      <c r="J446">
        <v>1.6</v>
      </c>
      <c r="K446" s="2">
        <v>10</v>
      </c>
      <c r="L446" s="1">
        <f t="shared" si="114"/>
        <v>1.3431779011706415</v>
      </c>
      <c r="M446" s="1">
        <f t="shared" si="115"/>
        <v>90</v>
      </c>
      <c r="N446" s="1">
        <f t="shared" si="116"/>
        <v>0.72117182708011951</v>
      </c>
      <c r="O446" s="1">
        <f t="shared" si="131"/>
        <v>5.1479827038078366E-2</v>
      </c>
      <c r="P446" s="1">
        <f t="shared" si="117"/>
        <v>0.53984223120611596</v>
      </c>
      <c r="Q446">
        <f t="shared" si="118"/>
        <v>0.86930987014137773</v>
      </c>
      <c r="R446">
        <f t="shared" si="119"/>
        <v>11.963369630145323</v>
      </c>
      <c r="S446">
        <f t="shared" si="120"/>
        <v>1.5658860772441523</v>
      </c>
      <c r="T446">
        <v>0.2432</v>
      </c>
      <c r="U446" s="1">
        <f t="shared" si="121"/>
        <v>-1.9787872175077544E-2</v>
      </c>
      <c r="V446" s="1">
        <v>78</v>
      </c>
      <c r="W446" s="1">
        <f t="shared" si="122"/>
        <v>7.4913455179759678</v>
      </c>
      <c r="X446" s="1">
        <f t="shared" si="123"/>
        <v>36.476845098068473</v>
      </c>
      <c r="Y446" s="1">
        <f t="shared" si="124"/>
        <v>1.0074974330332918</v>
      </c>
      <c r="Z446" s="1">
        <f t="shared" si="132"/>
        <v>0</v>
      </c>
      <c r="AA446" s="1">
        <f t="shared" si="125"/>
        <v>5.9257795598362827E-2</v>
      </c>
      <c r="AB446" s="1">
        <f t="shared" si="126"/>
        <v>2.4955696999999999</v>
      </c>
      <c r="AC446" s="1">
        <f t="shared" si="127"/>
        <v>1.1967217202687106</v>
      </c>
      <c r="AF446" s="1">
        <f t="shared" si="128"/>
        <v>3.6558645045445566</v>
      </c>
      <c r="AG446" s="1">
        <f t="shared" si="129"/>
        <v>2.4556683022241965</v>
      </c>
      <c r="AH446" s="1">
        <f t="shared" si="130"/>
        <v>3.8788585533052364</v>
      </c>
      <c r="AI446">
        <v>3.5</v>
      </c>
      <c r="AJ446">
        <v>4</v>
      </c>
      <c r="AK446">
        <v>71</v>
      </c>
      <c r="AL446">
        <v>16</v>
      </c>
      <c r="AM446">
        <v>9096</v>
      </c>
      <c r="AN446">
        <v>9129</v>
      </c>
      <c r="AO446">
        <v>9062</v>
      </c>
      <c r="AP446">
        <v>55</v>
      </c>
      <c r="AQ446">
        <v>3</v>
      </c>
    </row>
    <row r="447" spans="1:43">
      <c r="A447" s="27">
        <v>38431</v>
      </c>
      <c r="B447" s="27"/>
      <c r="C447">
        <v>2.4</v>
      </c>
      <c r="D447">
        <v>4.9000000000000004</v>
      </c>
      <c r="E447">
        <v>-0.2</v>
      </c>
      <c r="F447">
        <v>81</v>
      </c>
      <c r="G447">
        <v>61</v>
      </c>
      <c r="H447">
        <v>1</v>
      </c>
      <c r="I447" s="10">
        <v>935</v>
      </c>
      <c r="J447">
        <v>2.1</v>
      </c>
      <c r="K447" s="2">
        <v>10</v>
      </c>
      <c r="L447" s="1">
        <f t="shared" si="114"/>
        <v>1.376065612638218</v>
      </c>
      <c r="M447" s="1">
        <f t="shared" si="115"/>
        <v>101</v>
      </c>
      <c r="N447" s="1">
        <f t="shared" si="116"/>
        <v>0.7263362808555901</v>
      </c>
      <c r="O447" s="1">
        <f t="shared" si="131"/>
        <v>5.1805232116320613E-2</v>
      </c>
      <c r="P447" s="1">
        <f t="shared" si="117"/>
        <v>0.56838252468473693</v>
      </c>
      <c r="Q447">
        <f t="shared" si="118"/>
        <v>1.1572162817668032</v>
      </c>
      <c r="R447">
        <f t="shared" si="119"/>
        <v>11.97669754266842</v>
      </c>
      <c r="S447">
        <f t="shared" si="120"/>
        <v>1.567630568412097</v>
      </c>
      <c r="T447">
        <v>0.2432</v>
      </c>
      <c r="U447" s="1">
        <f t="shared" si="121"/>
        <v>-1.2758729788571855E-2</v>
      </c>
      <c r="V447" s="1">
        <v>79</v>
      </c>
      <c r="W447" s="1">
        <f t="shared" si="122"/>
        <v>8.2133614418347616</v>
      </c>
      <c r="X447" s="1">
        <f t="shared" si="123"/>
        <v>36.5613914929611</v>
      </c>
      <c r="Y447" s="1">
        <f t="shared" si="124"/>
        <v>1.0069435944318696</v>
      </c>
      <c r="Z447" s="1">
        <f t="shared" si="132"/>
        <v>3.8000000000000034E-2</v>
      </c>
      <c r="AA447" s="1">
        <f t="shared" si="125"/>
        <v>5.9263402369954719E-2</v>
      </c>
      <c r="AB447" s="1">
        <f t="shared" si="126"/>
        <v>2.4953335999999999</v>
      </c>
      <c r="AC447" s="1">
        <f t="shared" si="127"/>
        <v>1.5706972578526825</v>
      </c>
      <c r="AF447" s="1">
        <f t="shared" si="128"/>
        <v>3.8360742948150652</v>
      </c>
      <c r="AG447" s="1">
        <f t="shared" si="129"/>
        <v>2.5834259512596396</v>
      </c>
      <c r="AH447" s="1">
        <f t="shared" si="130"/>
        <v>4.1245358540104524</v>
      </c>
      <c r="AI447">
        <v>4.0999999999999996</v>
      </c>
      <c r="AJ447">
        <v>15</v>
      </c>
      <c r="AK447">
        <v>68</v>
      </c>
      <c r="AL447">
        <v>1</v>
      </c>
      <c r="AM447">
        <v>9140</v>
      </c>
      <c r="AN447">
        <v>9150</v>
      </c>
      <c r="AO447">
        <v>9128</v>
      </c>
      <c r="AP447">
        <v>58</v>
      </c>
      <c r="AQ447">
        <v>32700</v>
      </c>
    </row>
    <row r="448" spans="1:43">
      <c r="A448" s="27">
        <v>38432</v>
      </c>
      <c r="B448" s="27"/>
      <c r="C448">
        <v>3.5</v>
      </c>
      <c r="D448">
        <v>8</v>
      </c>
      <c r="E448">
        <v>-0.1</v>
      </c>
      <c r="F448">
        <v>64</v>
      </c>
      <c r="G448">
        <v>49</v>
      </c>
      <c r="H448">
        <v>10.3</v>
      </c>
      <c r="I448" s="10">
        <v>935</v>
      </c>
      <c r="J448">
        <v>1.7</v>
      </c>
      <c r="K448" s="2">
        <v>10</v>
      </c>
      <c r="L448" s="1">
        <f t="shared" si="114"/>
        <v>2.539663211461447</v>
      </c>
      <c r="M448" s="1">
        <f t="shared" si="115"/>
        <v>79</v>
      </c>
      <c r="N448" s="1">
        <f t="shared" si="116"/>
        <v>0.78533815916549388</v>
      </c>
      <c r="O448" s="1">
        <f t="shared" si="131"/>
        <v>5.5502901738463735E-2</v>
      </c>
      <c r="P448" s="1">
        <f t="shared" si="117"/>
        <v>0.50250862520908435</v>
      </c>
      <c r="Q448">
        <f t="shared" si="118"/>
        <v>6.0676772317955772</v>
      </c>
      <c r="R448">
        <f t="shared" si="119"/>
        <v>11.990030146044752</v>
      </c>
      <c r="S448">
        <f t="shared" si="120"/>
        <v>1.5693756735660671</v>
      </c>
      <c r="T448">
        <v>0.2432</v>
      </c>
      <c r="U448" s="1">
        <f t="shared" si="121"/>
        <v>-5.725812952499746E-3</v>
      </c>
      <c r="V448" s="1">
        <v>80</v>
      </c>
      <c r="W448" s="1">
        <f t="shared" si="122"/>
        <v>19.173411282626663</v>
      </c>
      <c r="X448" s="1">
        <f t="shared" si="123"/>
        <v>36.644109081549189</v>
      </c>
      <c r="Y448" s="1">
        <f t="shared" si="124"/>
        <v>1.0063877016881129</v>
      </c>
      <c r="Z448" s="1">
        <f t="shared" si="132"/>
        <v>0.41800000000000004</v>
      </c>
      <c r="AA448" s="1">
        <f t="shared" si="125"/>
        <v>5.932514695559183E-2</v>
      </c>
      <c r="AB448" s="1">
        <f t="shared" si="126"/>
        <v>2.4927364999999999</v>
      </c>
      <c r="AC448" s="1">
        <f t="shared" si="127"/>
        <v>1.2715168277855049</v>
      </c>
      <c r="AF448" s="1">
        <f t="shared" si="128"/>
        <v>5.1092142662404818</v>
      </c>
      <c r="AG448" s="1">
        <f t="shared" si="129"/>
        <v>4.3570571406901832</v>
      </c>
      <c r="AH448" s="1">
        <f t="shared" si="130"/>
        <v>7.7272029006690071</v>
      </c>
      <c r="AI448">
        <v>4</v>
      </c>
      <c r="AJ448">
        <v>3</v>
      </c>
      <c r="AK448">
        <v>68</v>
      </c>
      <c r="AL448">
        <v>16</v>
      </c>
      <c r="AM448">
        <v>9134</v>
      </c>
      <c r="AN448">
        <v>9146</v>
      </c>
      <c r="AO448">
        <v>9124</v>
      </c>
      <c r="AP448">
        <v>50</v>
      </c>
      <c r="AQ448">
        <v>0</v>
      </c>
    </row>
    <row r="449" spans="1:43">
      <c r="A449" s="27">
        <v>38433</v>
      </c>
      <c r="B449" s="27"/>
      <c r="C449">
        <v>5.0999999999999996</v>
      </c>
      <c r="D449">
        <v>10.199999999999999</v>
      </c>
      <c r="E449">
        <v>0.9</v>
      </c>
      <c r="F449">
        <v>60</v>
      </c>
      <c r="G449">
        <v>41</v>
      </c>
      <c r="H449">
        <v>11.3</v>
      </c>
      <c r="I449" s="10">
        <v>935</v>
      </c>
      <c r="J449">
        <v>1.7</v>
      </c>
      <c r="K449" s="2">
        <v>10</v>
      </c>
      <c r="L449" s="1">
        <f t="shared" si="114"/>
        <v>2.8421455417386139</v>
      </c>
      <c r="M449" s="1">
        <f t="shared" si="115"/>
        <v>79</v>
      </c>
      <c r="N449" s="1">
        <f t="shared" si="116"/>
        <v>0.87870648225166126</v>
      </c>
      <c r="O449" s="1">
        <f t="shared" si="131"/>
        <v>6.1284486751491334E-2</v>
      </c>
      <c r="P449" s="1">
        <f t="shared" si="117"/>
        <v>0.51282793301774821</v>
      </c>
      <c r="Q449">
        <f t="shared" si="118"/>
        <v>6.7104387562311274</v>
      </c>
      <c r="R449">
        <f t="shared" si="119"/>
        <v>12.003364853473876</v>
      </c>
      <c r="S449">
        <f t="shared" si="120"/>
        <v>1.5711210541196172</v>
      </c>
      <c r="T449">
        <v>0.2432</v>
      </c>
      <c r="U449" s="1">
        <f t="shared" si="121"/>
        <v>1.3087977663158478E-3</v>
      </c>
      <c r="V449" s="1">
        <v>81</v>
      </c>
      <c r="W449" s="1">
        <f t="shared" si="122"/>
        <v>20.380155341428562</v>
      </c>
      <c r="X449" s="1">
        <f t="shared" si="123"/>
        <v>36.724968442631237</v>
      </c>
      <c r="Y449" s="1">
        <f t="shared" si="124"/>
        <v>1.0058299192532765</v>
      </c>
      <c r="Z449" s="1">
        <f t="shared" si="132"/>
        <v>0.60799999999999987</v>
      </c>
      <c r="AA449" s="1">
        <f t="shared" si="125"/>
        <v>5.9415187283352738E-2</v>
      </c>
      <c r="AB449" s="1">
        <f t="shared" si="126"/>
        <v>2.4889589000000001</v>
      </c>
      <c r="AC449" s="1">
        <f t="shared" si="127"/>
        <v>1.2715168277855049</v>
      </c>
      <c r="AF449" s="1">
        <f t="shared" si="128"/>
        <v>5.8988346671679457</v>
      </c>
      <c r="AG449" s="1">
        <f t="shared" si="129"/>
        <v>4.556848093122059</v>
      </c>
      <c r="AH449" s="1">
        <f t="shared" si="130"/>
        <v>8.3563237457508617</v>
      </c>
      <c r="AI449">
        <v>4.2</v>
      </c>
      <c r="AJ449">
        <v>15</v>
      </c>
      <c r="AK449">
        <v>63</v>
      </c>
      <c r="AL449">
        <v>16</v>
      </c>
      <c r="AM449">
        <v>9160</v>
      </c>
      <c r="AN449">
        <v>9171</v>
      </c>
      <c r="AO449">
        <v>9134</v>
      </c>
      <c r="AP449">
        <v>51</v>
      </c>
      <c r="AQ449">
        <v>0</v>
      </c>
    </row>
    <row r="450" spans="1:43">
      <c r="A450" s="27">
        <v>38434</v>
      </c>
      <c r="B450" s="27"/>
      <c r="C450">
        <v>6.9</v>
      </c>
      <c r="D450">
        <v>12.9</v>
      </c>
      <c r="E450">
        <v>1.1000000000000001</v>
      </c>
      <c r="F450">
        <v>53</v>
      </c>
      <c r="G450">
        <v>34</v>
      </c>
      <c r="H450">
        <v>10.3</v>
      </c>
      <c r="I450" s="10">
        <v>935</v>
      </c>
      <c r="J450">
        <v>2.6</v>
      </c>
      <c r="K450" s="2">
        <v>10</v>
      </c>
      <c r="L450" s="1">
        <f t="shared" si="114"/>
        <v>3.153777846766086</v>
      </c>
      <c r="M450" s="1">
        <f t="shared" si="115"/>
        <v>72</v>
      </c>
      <c r="N450" s="1">
        <f t="shared" si="116"/>
        <v>0.99532561227749294</v>
      </c>
      <c r="O450" s="1">
        <f t="shared" si="131"/>
        <v>6.8398379825768907E-2</v>
      </c>
      <c r="P450" s="1">
        <f t="shared" si="117"/>
        <v>0.49124796074543381</v>
      </c>
      <c r="Q450">
        <f t="shared" si="118"/>
        <v>6.365110905507021</v>
      </c>
      <c r="R450">
        <f t="shared" si="119"/>
        <v>12.016699080021297</v>
      </c>
      <c r="S450">
        <f t="shared" si="120"/>
        <v>1.5728663717305362</v>
      </c>
      <c r="T450">
        <v>0.2432</v>
      </c>
      <c r="U450" s="1">
        <f t="shared" si="121"/>
        <v>8.3430212999458016E-3</v>
      </c>
      <c r="V450" s="1">
        <v>82</v>
      </c>
      <c r="W450" s="1">
        <f t="shared" si="122"/>
        <v>19.230027165033583</v>
      </c>
      <c r="X450" s="1">
        <f t="shared" si="123"/>
        <v>36.803942440715424</v>
      </c>
      <c r="Y450" s="1">
        <f t="shared" si="124"/>
        <v>1.0052704121376481</v>
      </c>
      <c r="Z450" s="1">
        <f t="shared" si="132"/>
        <v>0.68400000000000027</v>
      </c>
      <c r="AA450" s="1">
        <f t="shared" si="125"/>
        <v>5.951680990908257E-2</v>
      </c>
      <c r="AB450" s="1">
        <f t="shared" si="126"/>
        <v>2.4847090999999999</v>
      </c>
      <c r="AC450" s="1">
        <f t="shared" si="127"/>
        <v>1.9446727954366547</v>
      </c>
      <c r="AF450" s="1">
        <f t="shared" si="128"/>
        <v>7.1822436785971622</v>
      </c>
      <c r="AG450" s="1">
        <f t="shared" si="129"/>
        <v>4.3656607990031757</v>
      </c>
      <c r="AH450" s="1">
        <f t="shared" si="130"/>
        <v>8.2068065780670771</v>
      </c>
      <c r="AI450">
        <v>4.3</v>
      </c>
      <c r="AJ450">
        <v>11</v>
      </c>
      <c r="AK450">
        <v>72</v>
      </c>
      <c r="AL450">
        <v>1</v>
      </c>
      <c r="AM450">
        <v>9170</v>
      </c>
      <c r="AN450">
        <v>9186</v>
      </c>
      <c r="AO450">
        <v>9145</v>
      </c>
      <c r="AP450">
        <v>51</v>
      </c>
      <c r="AQ450">
        <v>0</v>
      </c>
    </row>
    <row r="451" spans="1:43">
      <c r="A451" s="27">
        <v>38435</v>
      </c>
      <c r="B451" s="27"/>
      <c r="C451">
        <v>7.4</v>
      </c>
      <c r="D451">
        <v>13</v>
      </c>
      <c r="E451">
        <v>2.4</v>
      </c>
      <c r="F451">
        <v>58</v>
      </c>
      <c r="G451">
        <v>40</v>
      </c>
      <c r="H451">
        <v>10.4</v>
      </c>
      <c r="I451" s="10">
        <v>935</v>
      </c>
      <c r="J451">
        <v>1.8</v>
      </c>
      <c r="K451" s="2">
        <v>10</v>
      </c>
      <c r="L451" s="1">
        <f t="shared" si="114"/>
        <v>3.1070432251102882</v>
      </c>
      <c r="M451" s="1">
        <f t="shared" si="115"/>
        <v>76</v>
      </c>
      <c r="N451" s="1">
        <f t="shared" si="116"/>
        <v>1.0300482820505565</v>
      </c>
      <c r="O451" s="1">
        <f t="shared" si="131"/>
        <v>7.0495532837523384E-2</v>
      </c>
      <c r="P451" s="1">
        <f t="shared" si="117"/>
        <v>0.57566005312476798</v>
      </c>
      <c r="Q451">
        <f t="shared" si="118"/>
        <v>6.257770481126637</v>
      </c>
      <c r="R451">
        <f t="shared" si="119"/>
        <v>12.030030240325916</v>
      </c>
      <c r="S451">
        <f t="shared" si="120"/>
        <v>1.5746112880007743</v>
      </c>
      <c r="T451">
        <v>0.2432</v>
      </c>
      <c r="U451" s="1">
        <f t="shared" si="121"/>
        <v>1.5374776695003032E-2</v>
      </c>
      <c r="V451" s="1">
        <v>83</v>
      </c>
      <c r="W451" s="1">
        <f t="shared" si="122"/>
        <v>19.374837074884141</v>
      </c>
      <c r="X451" s="1">
        <f t="shared" si="123"/>
        <v>36.881006241237465</v>
      </c>
      <c r="Y451" s="1">
        <f t="shared" si="124"/>
        <v>1.004709345861732</v>
      </c>
      <c r="Z451" s="1">
        <f t="shared" si="132"/>
        <v>0.19</v>
      </c>
      <c r="AA451" s="1">
        <f t="shared" si="125"/>
        <v>5.9545100138596201E-2</v>
      </c>
      <c r="AB451" s="1">
        <f t="shared" si="126"/>
        <v>2.4835286000000001</v>
      </c>
      <c r="AC451" s="1">
        <f t="shared" si="127"/>
        <v>1.3463119353022994</v>
      </c>
      <c r="AF451" s="1">
        <f t="shared" si="128"/>
        <v>6.9595966601829256</v>
      </c>
      <c r="AG451" s="1">
        <f t="shared" si="129"/>
        <v>4.4500322455959189</v>
      </c>
      <c r="AH451" s="1">
        <f t="shared" si="130"/>
        <v>8.8298444696723806</v>
      </c>
      <c r="AI451">
        <v>3.8</v>
      </c>
      <c r="AJ451">
        <v>3</v>
      </c>
      <c r="AK451">
        <v>66</v>
      </c>
      <c r="AL451">
        <v>2</v>
      </c>
      <c r="AM451">
        <v>9102</v>
      </c>
      <c r="AN451">
        <v>9155</v>
      </c>
      <c r="AO451">
        <v>9057</v>
      </c>
      <c r="AP451">
        <v>58</v>
      </c>
      <c r="AQ451">
        <v>0</v>
      </c>
    </row>
    <row r="452" spans="1:43">
      <c r="A452" s="27">
        <v>38436</v>
      </c>
      <c r="B452" s="27"/>
      <c r="C452">
        <v>8.9</v>
      </c>
      <c r="D452">
        <v>15</v>
      </c>
      <c r="E452">
        <v>2.9</v>
      </c>
      <c r="F452">
        <v>48</v>
      </c>
      <c r="G452">
        <v>33</v>
      </c>
      <c r="H452">
        <v>10.9</v>
      </c>
      <c r="I452" s="10">
        <v>935</v>
      </c>
      <c r="J452">
        <v>2.8</v>
      </c>
      <c r="K452" s="2">
        <v>10</v>
      </c>
      <c r="L452" s="1">
        <f t="shared" ref="L452:L515" si="133">(0.408*O452*(W452-Q452-Z452)+AA452*AC452*(N452-P452)*900/(C452+273))/(O452+AA452*(1+0.34*AC452))</f>
        <v>3.6014583341825599</v>
      </c>
      <c r="M452" s="1">
        <f t="shared" ref="M452:M515" si="134">F452*2-G452</f>
        <v>63</v>
      </c>
      <c r="N452" s="1">
        <f t="shared" ref="N452:N515" si="135">0.611*EXP(17.27*C452/(C452+237.3))</f>
        <v>1.1407010860938473</v>
      </c>
      <c r="O452" s="1">
        <f t="shared" si="131"/>
        <v>7.7120122710241754E-2</v>
      </c>
      <c r="P452" s="1">
        <f t="shared" ref="P452:P515" si="136">0.5*(M452/100)*0.611*EXP(17.27*E452/(E452+237.3))+0.5*(G452/100)*0.611*EXP(17.27*D452/(D452+237.3))</f>
        <v>0.51855950206416224</v>
      </c>
      <c r="Q452">
        <f t="shared" ref="Q452:Q515" si="137">2.45*(0.9*H452/R452+0.1)*(0.34-0.14*P452^0.5)*((D452+273)^4+(E452+273)^4)*10^(-9)</f>
        <v>6.7924508608681089</v>
      </c>
      <c r="R452">
        <f t="shared" ref="R452:R515" si="138">7.64*S452</f>
        <v>12.04335574630845</v>
      </c>
      <c r="S452">
        <f t="shared" ref="S452:S515" si="139">ACOS(-TAN(T452)*TAN(U452))</f>
        <v>1.5763554641764987</v>
      </c>
      <c r="T452">
        <v>0.2432</v>
      </c>
      <c r="U452" s="1">
        <f t="shared" ref="U452:U515" si="140">0.409*SIN(0.0172*V452-1.39)</f>
        <v>2.2401983728256841E-2</v>
      </c>
      <c r="V452" s="1">
        <v>84</v>
      </c>
      <c r="W452" s="1">
        <f t="shared" ref="W452:W515" si="141">0.77*(0.25+0.5*H452/R452)*X452</f>
        <v>19.991400053811962</v>
      </c>
      <c r="X452" s="1">
        <f t="shared" ref="X452:X515" si="142">37.6*Y452*(S452*SIN(T452)*SIN(U452)+COS(T452)*COS(U452)*SIN(S452))</f>
        <v>36.956137322496843</v>
      </c>
      <c r="Y452" s="1">
        <f t="shared" ref="Y452:Y515" si="143">1+0.033*COS(0.0172*V452)</f>
        <v>1.0041468864072831</v>
      </c>
      <c r="Z452" s="1">
        <f t="shared" si="132"/>
        <v>0.57000000000000006</v>
      </c>
      <c r="AA452" s="1">
        <f t="shared" ref="AA452:AA515" si="144">(0.00163*101.3*((293-0.0065*I452)/293)^5.26)/AB452</f>
        <v>5.9630132424506418E-2</v>
      </c>
      <c r="AB452" s="1">
        <f t="shared" ref="AB452:AB515" si="145">2.501-C452*2.361*10^(-3)</f>
        <v>2.4799870999999998</v>
      </c>
      <c r="AC452" s="1">
        <f t="shared" ref="AC452:AC515" si="146">4.87*J452/(LN(67.8*K452-5.42))</f>
        <v>2.0942630104702431</v>
      </c>
      <c r="AF452" s="1">
        <f t="shared" ref="AF452:AF515" si="147">0.0023*X452*(C452+17.8)*(D452-E452)^0.5</f>
        <v>7.8943859475611626</v>
      </c>
      <c r="AG452" s="1">
        <f t="shared" ref="AG452:AG515" si="148">0.489+0.289*(W452-Q452)+0.023*C452</f>
        <v>4.508196316760773</v>
      </c>
      <c r="AH452" s="1">
        <f t="shared" ref="AH452:AH515" si="149">1.26*O452/(O452+AA452)*(W452-Q452-Z452)</f>
        <v>8.9738194581937325</v>
      </c>
      <c r="AI452">
        <v>4.0999999999999996</v>
      </c>
      <c r="AJ452">
        <v>10</v>
      </c>
      <c r="AK452">
        <v>85</v>
      </c>
      <c r="AL452">
        <v>16</v>
      </c>
      <c r="AM452">
        <v>9039</v>
      </c>
      <c r="AN452">
        <v>9067</v>
      </c>
      <c r="AO452">
        <v>9011</v>
      </c>
      <c r="AP452">
        <v>54</v>
      </c>
      <c r="AQ452">
        <v>0</v>
      </c>
    </row>
    <row r="453" spans="1:43">
      <c r="A453" s="27">
        <v>38437</v>
      </c>
      <c r="B453" s="27"/>
      <c r="C453">
        <v>9.9</v>
      </c>
      <c r="D453">
        <v>15.9</v>
      </c>
      <c r="E453">
        <v>4.8</v>
      </c>
      <c r="F453">
        <v>45</v>
      </c>
      <c r="G453">
        <v>28</v>
      </c>
      <c r="H453">
        <v>10.7</v>
      </c>
      <c r="I453" s="10">
        <v>935</v>
      </c>
      <c r="J453">
        <v>2.9</v>
      </c>
      <c r="K453" s="2">
        <v>10</v>
      </c>
      <c r="L453" s="1">
        <f t="shared" si="133"/>
        <v>3.8217942682476891</v>
      </c>
      <c r="M453" s="1">
        <f t="shared" si="134"/>
        <v>62</v>
      </c>
      <c r="N453" s="1">
        <f t="shared" si="135"/>
        <v>1.2201575987481763</v>
      </c>
      <c r="O453" s="1">
        <f t="shared" ref="O453:O516" si="150">4098*N453/((C453+237.3)^2)</f>
        <v>8.1825930022563817E-2</v>
      </c>
      <c r="P453" s="1">
        <f t="shared" si="136"/>
        <v>0.51977315475938202</v>
      </c>
      <c r="Q453">
        <f t="shared" si="137"/>
        <v>6.8019688160336589</v>
      </c>
      <c r="R453">
        <f t="shared" si="138"/>
        <v>12.056673004885951</v>
      </c>
      <c r="S453">
        <f t="shared" si="139"/>
        <v>1.5780985608489466</v>
      </c>
      <c r="T453">
        <v>0.2432</v>
      </c>
      <c r="U453" s="1">
        <f t="shared" si="140"/>
        <v>2.9422563522030352E-2</v>
      </c>
      <c r="V453" s="1">
        <v>85</v>
      </c>
      <c r="W453" s="1">
        <f t="shared" si="141"/>
        <v>19.780245935655454</v>
      </c>
      <c r="X453" s="1">
        <f t="shared" si="142"/>
        <v>37.029315484295736</v>
      </c>
      <c r="Y453" s="1">
        <f t="shared" si="143"/>
        <v>1.0035832001682043</v>
      </c>
      <c r="Z453" s="1">
        <f t="shared" si="132"/>
        <v>0.38</v>
      </c>
      <c r="AA453" s="1">
        <f t="shared" si="144"/>
        <v>5.9686955664564417E-2</v>
      </c>
      <c r="AB453" s="1">
        <f t="shared" si="145"/>
        <v>2.4776260999999997</v>
      </c>
      <c r="AC453" s="1">
        <f t="shared" si="146"/>
        <v>2.1690581179870376</v>
      </c>
      <c r="AF453" s="1">
        <f t="shared" si="147"/>
        <v>7.8598594187332669</v>
      </c>
      <c r="AG453" s="1">
        <f t="shared" si="148"/>
        <v>4.4674220875706983</v>
      </c>
      <c r="AH453" s="1">
        <f t="shared" si="149"/>
        <v>9.1786046804633514</v>
      </c>
      <c r="AI453">
        <v>4.7</v>
      </c>
      <c r="AJ453">
        <v>15</v>
      </c>
      <c r="AK453">
        <v>84</v>
      </c>
      <c r="AL453">
        <v>1</v>
      </c>
      <c r="AM453">
        <v>9065</v>
      </c>
      <c r="AN453">
        <v>9091</v>
      </c>
      <c r="AO453">
        <v>9021</v>
      </c>
      <c r="AP453">
        <v>52</v>
      </c>
      <c r="AQ453">
        <v>0</v>
      </c>
    </row>
    <row r="454" spans="1:43">
      <c r="A454" s="27">
        <v>38438</v>
      </c>
      <c r="B454" s="27"/>
      <c r="C454">
        <v>9.1</v>
      </c>
      <c r="D454">
        <v>14.3</v>
      </c>
      <c r="E454">
        <v>4.2</v>
      </c>
      <c r="F454">
        <v>53</v>
      </c>
      <c r="G454">
        <v>34</v>
      </c>
      <c r="H454">
        <v>10.3</v>
      </c>
      <c r="I454" s="10">
        <v>935</v>
      </c>
      <c r="J454">
        <v>1.8</v>
      </c>
      <c r="K454" s="2">
        <v>10</v>
      </c>
      <c r="L454" s="1">
        <f t="shared" si="133"/>
        <v>3.4722023567584088</v>
      </c>
      <c r="M454" s="1">
        <f t="shared" si="134"/>
        <v>72</v>
      </c>
      <c r="N454" s="1">
        <f t="shared" si="135"/>
        <v>1.156217822409108</v>
      </c>
      <c r="O454" s="1">
        <f t="shared" si="150"/>
        <v>7.8042326320978642E-2</v>
      </c>
      <c r="P454" s="1">
        <f t="shared" si="136"/>
        <v>0.57420793911179535</v>
      </c>
      <c r="Q454">
        <f t="shared" si="137"/>
        <v>6.3262997629510895</v>
      </c>
      <c r="R454">
        <f t="shared" si="138"/>
        <v>12.069979415697643</v>
      </c>
      <c r="S454">
        <f t="shared" si="139"/>
        <v>1.5798402376567597</v>
      </c>
      <c r="T454">
        <v>0.2432</v>
      </c>
      <c r="U454" s="1">
        <f t="shared" si="140"/>
        <v>3.6434439159201248E-2</v>
      </c>
      <c r="V454" s="1">
        <v>86</v>
      </c>
      <c r="W454" s="1">
        <f t="shared" si="141"/>
        <v>19.330945452789045</v>
      </c>
      <c r="X454" s="1">
        <f t="shared" si="142"/>
        <v>37.100522853271137</v>
      </c>
      <c r="Y454" s="1">
        <f t="shared" si="143"/>
        <v>1.0030184539013214</v>
      </c>
      <c r="Z454" s="1">
        <f t="shared" ref="Z454:Z517" si="151">0.38*(C454-C453)</f>
        <v>-0.30400000000000027</v>
      </c>
      <c r="AA454" s="1">
        <f t="shared" si="144"/>
        <v>5.9641488415362071E-2</v>
      </c>
      <c r="AB454" s="1">
        <f t="shared" si="145"/>
        <v>2.4795148999999999</v>
      </c>
      <c r="AC454" s="1">
        <f t="shared" si="146"/>
        <v>1.3463119353022994</v>
      </c>
      <c r="AF454" s="1">
        <f t="shared" si="147"/>
        <v>7.294925030427347</v>
      </c>
      <c r="AG454" s="1">
        <f t="shared" si="148"/>
        <v>4.4566426043631688</v>
      </c>
      <c r="AH454" s="1">
        <f t="shared" si="149"/>
        <v>9.504991319967564</v>
      </c>
      <c r="AI454">
        <v>3.6</v>
      </c>
      <c r="AJ454">
        <v>14</v>
      </c>
      <c r="AK454">
        <v>61</v>
      </c>
      <c r="AL454">
        <v>2</v>
      </c>
      <c r="AM454">
        <v>9088</v>
      </c>
      <c r="AN454">
        <v>9106</v>
      </c>
      <c r="AO454">
        <v>9063</v>
      </c>
      <c r="AP454">
        <v>60</v>
      </c>
      <c r="AQ454">
        <v>0</v>
      </c>
    </row>
    <row r="455" spans="1:43">
      <c r="A455" s="27">
        <v>38439</v>
      </c>
      <c r="B455" s="27"/>
      <c r="C455">
        <v>8.3000000000000007</v>
      </c>
      <c r="D455">
        <v>12</v>
      </c>
      <c r="E455">
        <v>5.3</v>
      </c>
      <c r="F455">
        <v>56</v>
      </c>
      <c r="G455">
        <v>38</v>
      </c>
      <c r="H455">
        <v>8.4</v>
      </c>
      <c r="I455" s="10">
        <v>935</v>
      </c>
      <c r="J455">
        <v>1.8</v>
      </c>
      <c r="K455" s="2">
        <v>10</v>
      </c>
      <c r="L455" s="1">
        <f t="shared" si="133"/>
        <v>3.0933118361578451</v>
      </c>
      <c r="M455" s="1">
        <f t="shared" si="134"/>
        <v>74</v>
      </c>
      <c r="N455" s="1">
        <f t="shared" si="135"/>
        <v>1.0952445521994474</v>
      </c>
      <c r="O455" s="1">
        <f t="shared" si="150"/>
        <v>7.4409147824402222E-2</v>
      </c>
      <c r="P455" s="1">
        <f t="shared" si="136"/>
        <v>0.59625902209441484</v>
      </c>
      <c r="Q455">
        <f t="shared" si="137"/>
        <v>5.1931072204063051</v>
      </c>
      <c r="R455">
        <f t="shared" si="138"/>
        <v>12.083272368847204</v>
      </c>
      <c r="S455">
        <f t="shared" si="139"/>
        <v>1.5815801529904718</v>
      </c>
      <c r="T455">
        <v>0.2432</v>
      </c>
      <c r="U455" s="1">
        <f t="shared" si="140"/>
        <v>4.3435536297621043E-2</v>
      </c>
      <c r="V455" s="1">
        <v>87</v>
      </c>
      <c r="W455" s="1">
        <f t="shared" si="141"/>
        <v>17.103387411896541</v>
      </c>
      <c r="X455" s="1">
        <f t="shared" si="142"/>
        <v>37.169743884917203</v>
      </c>
      <c r="Y455" s="1">
        <f t="shared" si="143"/>
        <v>1.0024528146770508</v>
      </c>
      <c r="Z455" s="1">
        <f t="shared" si="151"/>
        <v>-0.3039999999999996</v>
      </c>
      <c r="AA455" s="1">
        <f t="shared" si="144"/>
        <v>5.9596090383869274E-2</v>
      </c>
      <c r="AB455" s="1">
        <f t="shared" si="145"/>
        <v>2.4814037</v>
      </c>
      <c r="AC455" s="1">
        <f t="shared" si="146"/>
        <v>1.3463119353022994</v>
      </c>
      <c r="AF455" s="1">
        <f t="shared" si="147"/>
        <v>5.7755761368859133</v>
      </c>
      <c r="AG455" s="1">
        <f t="shared" si="148"/>
        <v>4.1219709753406777</v>
      </c>
      <c r="AH455" s="1">
        <f t="shared" si="149"/>
        <v>8.5456082354418648</v>
      </c>
      <c r="AI455">
        <v>4.8</v>
      </c>
      <c r="AJ455">
        <v>15</v>
      </c>
      <c r="AK455">
        <v>79</v>
      </c>
      <c r="AL455">
        <v>1</v>
      </c>
      <c r="AM455">
        <v>9124</v>
      </c>
      <c r="AN455">
        <v>9139</v>
      </c>
      <c r="AO455">
        <v>9066</v>
      </c>
      <c r="AP455">
        <v>61</v>
      </c>
      <c r="AQ455">
        <v>0</v>
      </c>
    </row>
    <row r="456" spans="1:43">
      <c r="A456" s="27">
        <v>38440</v>
      </c>
      <c r="B456" s="27"/>
      <c r="C456">
        <v>7</v>
      </c>
      <c r="D456">
        <v>10.1</v>
      </c>
      <c r="E456">
        <v>3.7</v>
      </c>
      <c r="F456">
        <v>59</v>
      </c>
      <c r="G456">
        <v>49</v>
      </c>
      <c r="H456">
        <v>6.4</v>
      </c>
      <c r="I456" s="10">
        <v>935</v>
      </c>
      <c r="J456">
        <v>2.1</v>
      </c>
      <c r="K456" s="2">
        <v>10</v>
      </c>
      <c r="L456" s="1">
        <f t="shared" si="133"/>
        <v>2.7596705255982408</v>
      </c>
      <c r="M456" s="1">
        <f t="shared" si="134"/>
        <v>69</v>
      </c>
      <c r="N456" s="1">
        <f t="shared" si="135"/>
        <v>1.0021864739217894</v>
      </c>
      <c r="O456" s="1">
        <f t="shared" si="150"/>
        <v>6.8813485666088872E-2</v>
      </c>
      <c r="P456" s="1">
        <f t="shared" si="136"/>
        <v>0.57776747312608157</v>
      </c>
      <c r="Q456">
        <f t="shared" si="137"/>
        <v>4.0508118961111848</v>
      </c>
      <c r="R456">
        <f t="shared" si="138"/>
        <v>12.096549242666748</v>
      </c>
      <c r="S456">
        <f t="shared" si="139"/>
        <v>1.5833179636998362</v>
      </c>
      <c r="T456">
        <v>0.2432</v>
      </c>
      <c r="U456" s="1">
        <f t="shared" si="140"/>
        <v>5.0423783783774094E-2</v>
      </c>
      <c r="V456" s="1">
        <v>88</v>
      </c>
      <c r="W456" s="1">
        <f t="shared" si="141"/>
        <v>14.753079181053817</v>
      </c>
      <c r="X456" s="1">
        <f t="shared" si="142"/>
        <v>37.236965362301746</v>
      </c>
      <c r="Y456" s="1">
        <f t="shared" si="143"/>
        <v>1.0018864498299755</v>
      </c>
      <c r="Z456" s="1">
        <f t="shared" si="151"/>
        <v>-0.49400000000000027</v>
      </c>
      <c r="AA456" s="1">
        <f t="shared" si="144"/>
        <v>5.952246580424405E-2</v>
      </c>
      <c r="AB456" s="1">
        <f t="shared" si="145"/>
        <v>2.4844729999999999</v>
      </c>
      <c r="AC456" s="1">
        <f t="shared" si="146"/>
        <v>1.5706972578526825</v>
      </c>
      <c r="AF456" s="1">
        <f t="shared" si="147"/>
        <v>5.3733333565721031</v>
      </c>
      <c r="AG456" s="1">
        <f t="shared" si="148"/>
        <v>3.7429552453484205</v>
      </c>
      <c r="AH456" s="1">
        <f t="shared" si="149"/>
        <v>7.5643048854887427</v>
      </c>
      <c r="AI456">
        <v>6.3</v>
      </c>
      <c r="AJ456">
        <v>14</v>
      </c>
      <c r="AK456">
        <v>85</v>
      </c>
      <c r="AL456">
        <v>14</v>
      </c>
      <c r="AM456">
        <v>9154</v>
      </c>
      <c r="AN456">
        <v>9169</v>
      </c>
      <c r="AO456">
        <v>9133</v>
      </c>
      <c r="AP456">
        <v>59</v>
      </c>
      <c r="AQ456">
        <v>0</v>
      </c>
    </row>
    <row r="457" spans="1:43">
      <c r="A457" s="27">
        <v>38441</v>
      </c>
      <c r="B457" s="27"/>
      <c r="C457">
        <v>8.1</v>
      </c>
      <c r="D457">
        <v>12.5</v>
      </c>
      <c r="E457">
        <v>4.9000000000000004</v>
      </c>
      <c r="F457">
        <v>55</v>
      </c>
      <c r="G457">
        <v>37</v>
      </c>
      <c r="H457">
        <v>7.6</v>
      </c>
      <c r="I457" s="10">
        <v>935</v>
      </c>
      <c r="J457">
        <v>2.2000000000000002</v>
      </c>
      <c r="K457" s="2">
        <v>10</v>
      </c>
      <c r="L457" s="1">
        <f t="shared" si="133"/>
        <v>2.9162700119963327</v>
      </c>
      <c r="M457" s="1">
        <f t="shared" si="134"/>
        <v>73</v>
      </c>
      <c r="N457" s="1">
        <f t="shared" si="135"/>
        <v>1.080450793034103</v>
      </c>
      <c r="O457" s="1">
        <f t="shared" si="150"/>
        <v>7.3523780509272052E-2</v>
      </c>
      <c r="P457" s="1">
        <f t="shared" si="136"/>
        <v>0.58452314071433098</v>
      </c>
      <c r="Q457">
        <f t="shared" si="137"/>
        <v>4.7842978041394018</v>
      </c>
      <c r="R457">
        <f t="shared" si="138"/>
        <v>12.109807401507702</v>
      </c>
      <c r="S457">
        <f t="shared" si="139"/>
        <v>1.585053324804673</v>
      </c>
      <c r="T457">
        <v>0.2432</v>
      </c>
      <c r="U457" s="1">
        <f t="shared" si="140"/>
        <v>5.739711426549178E-2</v>
      </c>
      <c r="V457" s="1">
        <v>89</v>
      </c>
      <c r="W457" s="1">
        <f t="shared" si="141"/>
        <v>16.19370809815566</v>
      </c>
      <c r="X457" s="1">
        <f t="shared" si="142"/>
        <v>37.302176391486903</v>
      </c>
      <c r="Y457" s="1">
        <f t="shared" si="143"/>
        <v>1.0013195269093413</v>
      </c>
      <c r="Z457" s="1">
        <f t="shared" si="151"/>
        <v>0.41799999999999987</v>
      </c>
      <c r="AA457" s="1">
        <f t="shared" si="144"/>
        <v>5.9584751672743845E-2</v>
      </c>
      <c r="AB457" s="1">
        <f t="shared" si="145"/>
        <v>2.4818758999999999</v>
      </c>
      <c r="AC457" s="1">
        <f t="shared" si="146"/>
        <v>1.6454923653694771</v>
      </c>
      <c r="AF457" s="1">
        <f t="shared" si="147"/>
        <v>6.1258811637291091</v>
      </c>
      <c r="AG457" s="1">
        <f t="shared" si="148"/>
        <v>3.9726195749706985</v>
      </c>
      <c r="AH457" s="1">
        <f t="shared" si="149"/>
        <v>7.6497263632794787</v>
      </c>
      <c r="AI457">
        <v>3.9</v>
      </c>
      <c r="AJ457">
        <v>14</v>
      </c>
      <c r="AK457">
        <v>75</v>
      </c>
      <c r="AL457">
        <v>16</v>
      </c>
      <c r="AM457">
        <v>9127</v>
      </c>
      <c r="AN457">
        <v>9142</v>
      </c>
      <c r="AO457">
        <v>9112</v>
      </c>
      <c r="AP457">
        <v>59</v>
      </c>
      <c r="AQ457">
        <v>0</v>
      </c>
    </row>
    <row r="458" spans="1:43">
      <c r="A458" s="27">
        <v>38442</v>
      </c>
      <c r="B458" s="27"/>
      <c r="C458">
        <v>10.3</v>
      </c>
      <c r="D458">
        <v>16.899999999999999</v>
      </c>
      <c r="E458">
        <v>4.3</v>
      </c>
      <c r="F458">
        <v>37</v>
      </c>
      <c r="G458">
        <v>14</v>
      </c>
      <c r="H458">
        <v>10.8</v>
      </c>
      <c r="I458" s="10">
        <v>935</v>
      </c>
      <c r="J458">
        <v>3.2</v>
      </c>
      <c r="K458" s="2">
        <v>10</v>
      </c>
      <c r="L458" s="1">
        <f t="shared" si="133"/>
        <v>4.1744012920812681</v>
      </c>
      <c r="M458" s="1">
        <f t="shared" si="134"/>
        <v>60</v>
      </c>
      <c r="N458" s="1">
        <f t="shared" si="135"/>
        <v>1.2532780017936267</v>
      </c>
      <c r="O458" s="1">
        <f t="shared" si="150"/>
        <v>8.3775704784514238E-2</v>
      </c>
      <c r="P458" s="1">
        <f t="shared" si="136"/>
        <v>0.38408781502360834</v>
      </c>
      <c r="Q458">
        <f t="shared" si="137"/>
        <v>7.2598772252815058</v>
      </c>
      <c r="R458">
        <f t="shared" si="138"/>
        <v>12.123044193563882</v>
      </c>
      <c r="S458">
        <f t="shared" si="139"/>
        <v>1.5867858892099322</v>
      </c>
      <c r="T458">
        <v>0.2432</v>
      </c>
      <c r="U458" s="1">
        <f t="shared" si="140"/>
        <v>6.4353464803543647E-2</v>
      </c>
      <c r="V458" s="1">
        <v>90</v>
      </c>
      <c r="W458" s="1">
        <f t="shared" si="141"/>
        <v>20.008525522502289</v>
      </c>
      <c r="X458" s="1">
        <f t="shared" si="142"/>
        <v>37.365368393670664</v>
      </c>
      <c r="Y458" s="1">
        <f t="shared" si="143"/>
        <v>1.00075221362949</v>
      </c>
      <c r="Z458" s="1">
        <f t="shared" si="151"/>
        <v>0.83600000000000041</v>
      </c>
      <c r="AA458" s="1">
        <f t="shared" si="144"/>
        <v>5.9709715295295167E-2</v>
      </c>
      <c r="AB458" s="1">
        <f t="shared" si="145"/>
        <v>2.4766816999999999</v>
      </c>
      <c r="AC458" s="1">
        <f t="shared" si="146"/>
        <v>2.3934434405374212</v>
      </c>
      <c r="AF458" s="1">
        <f t="shared" si="147"/>
        <v>8.572128978012417</v>
      </c>
      <c r="AG458" s="1">
        <f t="shared" si="148"/>
        <v>4.4102593578968063</v>
      </c>
      <c r="AH458" s="1">
        <f t="shared" si="149"/>
        <v>8.7637338905737714</v>
      </c>
      <c r="AI458">
        <v>3.5</v>
      </c>
      <c r="AJ458">
        <v>10</v>
      </c>
      <c r="AK458">
        <v>59</v>
      </c>
      <c r="AL458">
        <v>2</v>
      </c>
      <c r="AM458">
        <v>9126</v>
      </c>
      <c r="AN458">
        <v>9136</v>
      </c>
      <c r="AO458">
        <v>9107</v>
      </c>
      <c r="AP458">
        <v>43</v>
      </c>
      <c r="AQ458">
        <v>0</v>
      </c>
    </row>
    <row r="459" spans="1:43">
      <c r="A459" s="27">
        <v>38443</v>
      </c>
      <c r="B459" s="27"/>
      <c r="C459">
        <v>13.5</v>
      </c>
      <c r="D459">
        <v>20.8</v>
      </c>
      <c r="E459">
        <v>6.6</v>
      </c>
      <c r="F459">
        <v>27</v>
      </c>
      <c r="G459">
        <v>12</v>
      </c>
      <c r="H459">
        <v>11.6</v>
      </c>
      <c r="I459" s="10">
        <v>935</v>
      </c>
      <c r="J459">
        <v>3</v>
      </c>
      <c r="K459" s="2">
        <v>10</v>
      </c>
      <c r="L459" s="1">
        <f t="shared" si="133"/>
        <v>4.7503340156884262</v>
      </c>
      <c r="M459" s="1">
        <f t="shared" si="134"/>
        <v>42</v>
      </c>
      <c r="N459" s="1">
        <f t="shared" si="135"/>
        <v>1.5479739445616383</v>
      </c>
      <c r="O459" s="1">
        <f t="shared" si="150"/>
        <v>0.10085107599562729</v>
      </c>
      <c r="P459" s="1">
        <f t="shared" si="136"/>
        <v>0.35219326966939035</v>
      </c>
      <c r="Q459">
        <f t="shared" si="137"/>
        <v>8.1972698591312412</v>
      </c>
      <c r="R459">
        <f t="shared" si="138"/>
        <v>12.136256948732054</v>
      </c>
      <c r="S459">
        <f t="shared" si="139"/>
        <v>1.5885153074256615</v>
      </c>
      <c r="T459">
        <v>0.2432</v>
      </c>
      <c r="U459" s="1">
        <f t="shared" si="140"/>
        <v>7.1290777481921599E-2</v>
      </c>
      <c r="V459" s="1">
        <v>91</v>
      </c>
      <c r="W459" s="1">
        <f t="shared" si="141"/>
        <v>20.977133293777829</v>
      </c>
      <c r="X459" s="1">
        <f t="shared" si="142"/>
        <v>37.426535094072449</v>
      </c>
      <c r="Y459" s="1">
        <f t="shared" si="143"/>
        <v>1.0001846778202446</v>
      </c>
      <c r="Z459" s="1">
        <f t="shared" si="151"/>
        <v>1.2159999999999997</v>
      </c>
      <c r="AA459" s="1">
        <f t="shared" si="144"/>
        <v>5.9892419114236407E-2</v>
      </c>
      <c r="AB459" s="1">
        <f t="shared" si="145"/>
        <v>2.4691264999999998</v>
      </c>
      <c r="AC459" s="1">
        <f t="shared" si="146"/>
        <v>2.2438532255038321</v>
      </c>
      <c r="AF459" s="1">
        <f t="shared" si="147"/>
        <v>10.153036985677364</v>
      </c>
      <c r="AG459" s="1">
        <f t="shared" si="148"/>
        <v>4.4928805326128636</v>
      </c>
      <c r="AH459" s="1">
        <f t="shared" si="149"/>
        <v>9.1415666136874041</v>
      </c>
      <c r="AI459">
        <v>5.6</v>
      </c>
      <c r="AJ459">
        <v>11</v>
      </c>
      <c r="AK459">
        <v>82</v>
      </c>
      <c r="AL459">
        <v>11</v>
      </c>
      <c r="AM459">
        <v>9121</v>
      </c>
      <c r="AN459">
        <v>9146</v>
      </c>
      <c r="AO459">
        <v>9100</v>
      </c>
      <c r="AP459">
        <v>42</v>
      </c>
      <c r="AQ459">
        <v>0</v>
      </c>
    </row>
    <row r="460" spans="1:43">
      <c r="A460" s="27">
        <v>38444</v>
      </c>
      <c r="B460" s="27"/>
      <c r="C460">
        <v>15.7</v>
      </c>
      <c r="D460">
        <v>21.6</v>
      </c>
      <c r="E460">
        <v>10.5</v>
      </c>
      <c r="F460">
        <v>30</v>
      </c>
      <c r="G460">
        <v>13</v>
      </c>
      <c r="H460">
        <v>10.5</v>
      </c>
      <c r="I460" s="10">
        <v>935</v>
      </c>
      <c r="J460">
        <v>2.4</v>
      </c>
      <c r="K460" s="2">
        <v>10</v>
      </c>
      <c r="L460" s="1">
        <f t="shared" si="133"/>
        <v>4.6404296601255179</v>
      </c>
      <c r="M460" s="1">
        <f t="shared" si="134"/>
        <v>47</v>
      </c>
      <c r="N460" s="1">
        <f t="shared" si="135"/>
        <v>1.7843198966763008</v>
      </c>
      <c r="O460" s="1">
        <f t="shared" si="150"/>
        <v>0.11423616892279961</v>
      </c>
      <c r="P460" s="1">
        <f t="shared" si="136"/>
        <v>0.46624601399966081</v>
      </c>
      <c r="Q460">
        <f t="shared" si="137"/>
        <v>7.3546124195021205</v>
      </c>
      <c r="R460">
        <f t="shared" si="138"/>
        <v>12.149442976515331</v>
      </c>
      <c r="S460">
        <f t="shared" si="139"/>
        <v>1.5902412272925828</v>
      </c>
      <c r="T460">
        <v>0.2432</v>
      </c>
      <c r="U460" s="1">
        <f t="shared" si="140"/>
        <v>7.8207000016639425E-2</v>
      </c>
      <c r="V460" s="1">
        <v>92</v>
      </c>
      <c r="W460" s="1">
        <f t="shared" si="141"/>
        <v>19.688648638750919</v>
      </c>
      <c r="X460" s="1">
        <f t="shared" si="142"/>
        <v>37.485672507592191</v>
      </c>
      <c r="Y460" s="1">
        <f t="shared" si="143"/>
        <v>0.99961708737725974</v>
      </c>
      <c r="Z460" s="1">
        <f t="shared" si="151"/>
        <v>0.83599999999999974</v>
      </c>
      <c r="AA460" s="1">
        <f t="shared" si="144"/>
        <v>6.001867794178746E-2</v>
      </c>
      <c r="AB460" s="1">
        <f t="shared" si="145"/>
        <v>2.4639322999999997</v>
      </c>
      <c r="AC460" s="1">
        <f t="shared" si="146"/>
        <v>1.7950825804030659</v>
      </c>
      <c r="AF460" s="1">
        <f t="shared" si="147"/>
        <v>9.6227552332070356</v>
      </c>
      <c r="AG460" s="1">
        <f t="shared" si="148"/>
        <v>4.4146364673629019</v>
      </c>
      <c r="AH460" s="1">
        <f t="shared" si="149"/>
        <v>9.4975804440179399</v>
      </c>
      <c r="AI460">
        <v>8.6999999999999993</v>
      </c>
      <c r="AJ460">
        <v>7</v>
      </c>
      <c r="AK460">
        <v>135</v>
      </c>
      <c r="AL460">
        <v>8</v>
      </c>
      <c r="AM460">
        <v>9119</v>
      </c>
      <c r="AN460">
        <v>9142</v>
      </c>
      <c r="AO460">
        <v>9086</v>
      </c>
      <c r="AP460">
        <v>50</v>
      </c>
      <c r="AQ460">
        <v>0</v>
      </c>
    </row>
    <row r="461" spans="1:43">
      <c r="A461" s="27">
        <v>38445</v>
      </c>
      <c r="B461" s="27"/>
      <c r="C461">
        <v>19.2</v>
      </c>
      <c r="D461">
        <v>26</v>
      </c>
      <c r="E461">
        <v>11.1</v>
      </c>
      <c r="F461">
        <v>17</v>
      </c>
      <c r="G461">
        <v>8</v>
      </c>
      <c r="H461">
        <v>11.5</v>
      </c>
      <c r="I461" s="10">
        <v>935</v>
      </c>
      <c r="J461">
        <v>5</v>
      </c>
      <c r="K461" s="2">
        <v>10</v>
      </c>
      <c r="L461" s="1">
        <f t="shared" si="133"/>
        <v>7.0294132219831509</v>
      </c>
      <c r="M461" s="1">
        <f t="shared" si="134"/>
        <v>26</v>
      </c>
      <c r="N461" s="1">
        <f t="shared" si="135"/>
        <v>2.2256896583241907</v>
      </c>
      <c r="O461" s="1">
        <f t="shared" si="150"/>
        <v>0.13863146829318854</v>
      </c>
      <c r="P461" s="1">
        <f t="shared" si="136"/>
        <v>0.30634838575843204</v>
      </c>
      <c r="Q461">
        <f t="shared" si="137"/>
        <v>8.8728242171492617</v>
      </c>
      <c r="R461">
        <f t="shared" si="138"/>
        <v>12.162599563974842</v>
      </c>
      <c r="S461">
        <f t="shared" si="139"/>
        <v>1.5919632937139847</v>
      </c>
      <c r="T461">
        <v>0.2432</v>
      </c>
      <c r="U461" s="1">
        <f t="shared" si="140"/>
        <v>8.5100086362864841E-2</v>
      </c>
      <c r="V461" s="1">
        <v>93</v>
      </c>
      <c r="W461" s="1">
        <f t="shared" si="141"/>
        <v>20.893524961167259</v>
      </c>
      <c r="X461" s="1">
        <f t="shared" si="142"/>
        <v>37.542778921278241</v>
      </c>
      <c r="Y461" s="1">
        <f t="shared" si="143"/>
        <v>0.9990496102123525</v>
      </c>
      <c r="Z461" s="1">
        <f t="shared" si="151"/>
        <v>1.33</v>
      </c>
      <c r="AA461" s="1">
        <f t="shared" si="144"/>
        <v>6.022064505769982E-2</v>
      </c>
      <c r="AB461" s="1">
        <f t="shared" si="145"/>
        <v>2.4556687999999998</v>
      </c>
      <c r="AC461" s="1">
        <f t="shared" si="146"/>
        <v>3.7397553758397204</v>
      </c>
      <c r="AF461" s="1">
        <f t="shared" si="147"/>
        <v>12.332442813991154</v>
      </c>
      <c r="AG461" s="1">
        <f t="shared" si="148"/>
        <v>4.4045825150212012</v>
      </c>
      <c r="AH461" s="1">
        <f t="shared" si="149"/>
        <v>9.3909240916638872</v>
      </c>
      <c r="AI461">
        <v>8.8000000000000007</v>
      </c>
      <c r="AJ461">
        <v>6</v>
      </c>
      <c r="AK461">
        <v>139</v>
      </c>
      <c r="AL461">
        <v>6</v>
      </c>
      <c r="AM461">
        <v>9062</v>
      </c>
      <c r="AN461">
        <v>9124</v>
      </c>
      <c r="AO461">
        <v>9002</v>
      </c>
      <c r="AP461">
        <v>34</v>
      </c>
      <c r="AQ461">
        <v>0</v>
      </c>
    </row>
    <row r="462" spans="1:43">
      <c r="A462" s="27">
        <v>38446</v>
      </c>
      <c r="B462" s="27"/>
      <c r="C462">
        <v>13.3</v>
      </c>
      <c r="D462">
        <v>23.5</v>
      </c>
      <c r="E462">
        <v>0.6</v>
      </c>
      <c r="F462">
        <v>49</v>
      </c>
      <c r="G462">
        <v>9</v>
      </c>
      <c r="H462">
        <v>5.9</v>
      </c>
      <c r="I462" s="10">
        <v>935</v>
      </c>
      <c r="J462">
        <v>3.6</v>
      </c>
      <c r="K462" s="2">
        <v>10</v>
      </c>
      <c r="L462" s="1">
        <f t="shared" si="133"/>
        <v>4.9316647273946623</v>
      </c>
      <c r="M462" s="1">
        <f t="shared" si="134"/>
        <v>89</v>
      </c>
      <c r="N462" s="1">
        <f t="shared" si="135"/>
        <v>1.5279178496783383</v>
      </c>
      <c r="O462" s="1">
        <f t="shared" si="150"/>
        <v>9.9703367114166705E-2</v>
      </c>
      <c r="P462" s="1">
        <f t="shared" si="136"/>
        <v>0.41434093639284264</v>
      </c>
      <c r="Q462">
        <f t="shared" si="137"/>
        <v>4.3758164362942598</v>
      </c>
      <c r="R462">
        <f t="shared" si="138"/>
        <v>12.17572397373508</v>
      </c>
      <c r="S462">
        <f t="shared" si="139"/>
        <v>1.593681148394644</v>
      </c>
      <c r="T462">
        <v>0.2432</v>
      </c>
      <c r="U462" s="1">
        <f t="shared" si="140"/>
        <v>9.196799732020719E-2</v>
      </c>
      <c r="V462" s="1">
        <v>94</v>
      </c>
      <c r="W462" s="1">
        <f t="shared" si="141"/>
        <v>14.251833405301358</v>
      </c>
      <c r="X462" s="1">
        <f t="shared" si="142"/>
        <v>37.597854873646433</v>
      </c>
      <c r="Y462" s="1">
        <f t="shared" si="143"/>
        <v>0.99848241420382855</v>
      </c>
      <c r="Z462" s="1">
        <f t="shared" si="151"/>
        <v>-2.2419999999999995</v>
      </c>
      <c r="AA462" s="1">
        <f t="shared" si="144"/>
        <v>5.9880967375010218E-2</v>
      </c>
      <c r="AB462" s="1">
        <f t="shared" si="145"/>
        <v>2.4695986999999997</v>
      </c>
      <c r="AC462" s="1">
        <f t="shared" si="146"/>
        <v>2.6926238706045988</v>
      </c>
      <c r="AF462" s="1">
        <f t="shared" si="147"/>
        <v>12.869718077317984</v>
      </c>
      <c r="AG462" s="1">
        <f t="shared" si="148"/>
        <v>3.6490689040430508</v>
      </c>
      <c r="AH462" s="1">
        <f t="shared" si="149"/>
        <v>9.5394134017871437</v>
      </c>
      <c r="AI462">
        <v>14.1</v>
      </c>
      <c r="AJ462">
        <v>6</v>
      </c>
      <c r="AK462">
        <v>220</v>
      </c>
      <c r="AL462">
        <v>5</v>
      </c>
      <c r="AM462">
        <v>9027</v>
      </c>
      <c r="AN462">
        <v>9094</v>
      </c>
      <c r="AO462">
        <v>8957</v>
      </c>
      <c r="AP462">
        <v>61</v>
      </c>
      <c r="AQ462">
        <v>13</v>
      </c>
    </row>
    <row r="463" spans="1:43">
      <c r="A463" s="27">
        <v>38447</v>
      </c>
      <c r="B463" s="27"/>
      <c r="C463">
        <v>3.7</v>
      </c>
      <c r="D463">
        <v>8</v>
      </c>
      <c r="E463">
        <v>0.1</v>
      </c>
      <c r="F463">
        <v>71</v>
      </c>
      <c r="G463">
        <v>55</v>
      </c>
      <c r="H463">
        <v>3.8</v>
      </c>
      <c r="I463" s="10">
        <v>935</v>
      </c>
      <c r="J463">
        <v>2</v>
      </c>
      <c r="K463" s="2">
        <v>10</v>
      </c>
      <c r="L463" s="1">
        <f t="shared" si="133"/>
        <v>2.481910956205621</v>
      </c>
      <c r="M463" s="1">
        <f t="shared" si="134"/>
        <v>87</v>
      </c>
      <c r="N463" s="1">
        <f t="shared" si="135"/>
        <v>0.79650868879481573</v>
      </c>
      <c r="O463" s="1">
        <f t="shared" si="150"/>
        <v>5.6198973961900704E-2</v>
      </c>
      <c r="P463" s="1">
        <f t="shared" si="136"/>
        <v>0.56283356601177803</v>
      </c>
      <c r="Q463">
        <f t="shared" si="137"/>
        <v>2.5847600865114075</v>
      </c>
      <c r="R463">
        <f t="shared" si="138"/>
        <v>12.188813442048472</v>
      </c>
      <c r="S463">
        <f t="shared" si="139"/>
        <v>1.5953944295874964</v>
      </c>
      <c r="T463">
        <v>0.2432</v>
      </c>
      <c r="U463" s="1">
        <f t="shared" si="140"/>
        <v>9.8808701135978894E-2</v>
      </c>
      <c r="V463" s="1">
        <v>95</v>
      </c>
      <c r="W463" s="1">
        <f t="shared" si="141"/>
        <v>11.766964852111499</v>
      </c>
      <c r="X463" s="1">
        <f t="shared" si="142"/>
        <v>37.650903130897355</v>
      </c>
      <c r="Y463" s="1">
        <f t="shared" si="143"/>
        <v>0.99791566714681823</v>
      </c>
      <c r="Z463" s="1">
        <f t="shared" si="151"/>
        <v>-3.6480000000000006</v>
      </c>
      <c r="AA463" s="1">
        <f t="shared" si="144"/>
        <v>5.9336387069408178E-2</v>
      </c>
      <c r="AB463" s="1">
        <f t="shared" si="145"/>
        <v>2.4922643</v>
      </c>
      <c r="AC463" s="1">
        <f t="shared" si="146"/>
        <v>1.4959021503358882</v>
      </c>
      <c r="AF463" s="1">
        <f t="shared" si="147"/>
        <v>5.2330542818328114</v>
      </c>
      <c r="AG463" s="1">
        <f t="shared" si="148"/>
        <v>3.2277571772584266</v>
      </c>
      <c r="AH463" s="1">
        <f t="shared" si="149"/>
        <v>7.863530825199458</v>
      </c>
      <c r="AI463">
        <v>4.5999999999999996</v>
      </c>
      <c r="AJ463">
        <v>15</v>
      </c>
      <c r="AK463">
        <v>81</v>
      </c>
      <c r="AL463">
        <v>14</v>
      </c>
      <c r="AM463">
        <v>9045</v>
      </c>
      <c r="AN463">
        <v>9098</v>
      </c>
      <c r="AO463">
        <v>8982</v>
      </c>
      <c r="AP463">
        <v>56</v>
      </c>
      <c r="AQ463">
        <v>3</v>
      </c>
    </row>
    <row r="464" spans="1:43">
      <c r="A464" s="27">
        <v>38448</v>
      </c>
      <c r="B464" s="27"/>
      <c r="C464">
        <v>0.5</v>
      </c>
      <c r="D464">
        <v>6.1</v>
      </c>
      <c r="E464">
        <v>-0.7</v>
      </c>
      <c r="F464">
        <v>89</v>
      </c>
      <c r="G464">
        <v>54</v>
      </c>
      <c r="H464">
        <v>0</v>
      </c>
      <c r="I464" s="10">
        <v>935</v>
      </c>
      <c r="J464">
        <v>4.4000000000000004</v>
      </c>
      <c r="K464" s="2">
        <v>10</v>
      </c>
      <c r="L464" s="1">
        <f t="shared" si="133"/>
        <v>0.92779576908693973</v>
      </c>
      <c r="M464" s="1">
        <f t="shared" si="134"/>
        <v>124</v>
      </c>
      <c r="N464" s="1">
        <f t="shared" si="135"/>
        <v>0.63359438986733596</v>
      </c>
      <c r="O464" s="1">
        <f t="shared" si="150"/>
        <v>4.5915527350805826E-2</v>
      </c>
      <c r="P464" s="1">
        <f t="shared" si="136"/>
        <v>0.61426657480348856</v>
      </c>
      <c r="Q464">
        <f t="shared" si="137"/>
        <v>0.65250769511588802</v>
      </c>
      <c r="R464">
        <f t="shared" si="138"/>
        <v>12.201865176924743</v>
      </c>
      <c r="S464">
        <f t="shared" si="139"/>
        <v>1.5971027718487885</v>
      </c>
      <c r="T464">
        <v>0.2432</v>
      </c>
      <c r="U464" s="1">
        <f t="shared" si="140"/>
        <v>0.10562017410625506</v>
      </c>
      <c r="V464" s="1">
        <v>96</v>
      </c>
      <c r="W464" s="1">
        <f t="shared" si="141"/>
        <v>7.2576212670665639</v>
      </c>
      <c r="X464" s="1">
        <f t="shared" si="142"/>
        <v>37.701928660086047</v>
      </c>
      <c r="Y464" s="1">
        <f t="shared" si="143"/>
        <v>0.99734953670363735</v>
      </c>
      <c r="Z464" s="1">
        <f t="shared" si="151"/>
        <v>-1.2160000000000002</v>
      </c>
      <c r="AA464" s="1">
        <f t="shared" si="144"/>
        <v>5.9157054812984548E-2</v>
      </c>
      <c r="AB464" s="1">
        <f t="shared" si="145"/>
        <v>2.4998195000000001</v>
      </c>
      <c r="AC464" s="1">
        <f t="shared" si="146"/>
        <v>3.2909847307389541</v>
      </c>
      <c r="AF464" s="1">
        <f t="shared" si="147"/>
        <v>4.1380615813711339</v>
      </c>
      <c r="AG464" s="1">
        <f t="shared" si="148"/>
        <v>2.4093778222937448</v>
      </c>
      <c r="AH464" s="1">
        <f t="shared" si="149"/>
        <v>4.3063498477105364</v>
      </c>
      <c r="AI464">
        <v>7.7</v>
      </c>
      <c r="AJ464">
        <v>14</v>
      </c>
      <c r="AK464">
        <v>110</v>
      </c>
      <c r="AL464">
        <v>14</v>
      </c>
      <c r="AM464">
        <v>9105</v>
      </c>
      <c r="AN464">
        <v>9149</v>
      </c>
      <c r="AO464">
        <v>9033</v>
      </c>
      <c r="AP464">
        <v>56</v>
      </c>
      <c r="AQ464">
        <v>115</v>
      </c>
    </row>
    <row r="465" spans="1:43">
      <c r="A465" s="27">
        <v>38449</v>
      </c>
      <c r="B465" s="27"/>
      <c r="C465">
        <v>-4.2</v>
      </c>
      <c r="D465">
        <v>-0.7</v>
      </c>
      <c r="E465">
        <v>-6.8</v>
      </c>
      <c r="F465">
        <v>90</v>
      </c>
      <c r="G465">
        <v>73</v>
      </c>
      <c r="H465">
        <v>2.4</v>
      </c>
      <c r="I465" s="10">
        <v>935</v>
      </c>
      <c r="J465">
        <v>2.6</v>
      </c>
      <c r="K465" s="2">
        <v>10</v>
      </c>
      <c r="L465" s="1">
        <f t="shared" si="133"/>
        <v>1.1739059862390278</v>
      </c>
      <c r="M465" s="1">
        <f t="shared" si="134"/>
        <v>107</v>
      </c>
      <c r="N465" s="1">
        <f t="shared" si="135"/>
        <v>0.447611553404549</v>
      </c>
      <c r="O465" s="1">
        <f t="shared" si="150"/>
        <v>3.3758931681301479E-2</v>
      </c>
      <c r="P465" s="1">
        <f t="shared" si="136"/>
        <v>0.40830069805035929</v>
      </c>
      <c r="Q465">
        <f t="shared" si="137"/>
        <v>1.7875279060543761</v>
      </c>
      <c r="R465">
        <f t="shared" si="138"/>
        <v>12.214876356330668</v>
      </c>
      <c r="S465">
        <f t="shared" si="139"/>
        <v>1.5988058058024435</v>
      </c>
      <c r="T465">
        <v>0.2432</v>
      </c>
      <c r="U465" s="1">
        <f t="shared" si="140"/>
        <v>0.11240040117455066</v>
      </c>
      <c r="V465" s="1">
        <v>97</v>
      </c>
      <c r="W465" s="1">
        <f t="shared" si="141"/>
        <v>10.122742979048683</v>
      </c>
      <c r="X465" s="1">
        <f t="shared" si="142"/>
        <v>37.7509385993027</v>
      </c>
      <c r="Y465" s="1">
        <f t="shared" si="143"/>
        <v>0.99678419035418719</v>
      </c>
      <c r="Z465" s="1">
        <f t="shared" si="151"/>
        <v>-1.786</v>
      </c>
      <c r="AA465" s="1">
        <f t="shared" si="144"/>
        <v>5.8895617139300638E-2</v>
      </c>
      <c r="AB465" s="1">
        <f t="shared" si="145"/>
        <v>2.5109162</v>
      </c>
      <c r="AC465" s="1">
        <f t="shared" si="146"/>
        <v>1.9446727954366547</v>
      </c>
      <c r="AF465" s="1">
        <f t="shared" si="147"/>
        <v>2.9164827752505089</v>
      </c>
      <c r="AG465" s="1">
        <f t="shared" si="148"/>
        <v>2.8012771560953547</v>
      </c>
      <c r="AH465" s="1">
        <f t="shared" si="149"/>
        <v>4.6464915083834413</v>
      </c>
      <c r="AI465">
        <v>9</v>
      </c>
      <c r="AJ465">
        <v>14</v>
      </c>
      <c r="AK465">
        <v>135</v>
      </c>
      <c r="AL465">
        <v>14</v>
      </c>
      <c r="AM465">
        <v>9223</v>
      </c>
      <c r="AN465">
        <v>9253</v>
      </c>
      <c r="AO465">
        <v>9148</v>
      </c>
      <c r="AP465">
        <v>41</v>
      </c>
      <c r="AQ465">
        <v>42</v>
      </c>
    </row>
    <row r="466" spans="1:43">
      <c r="A466" s="27">
        <v>38450</v>
      </c>
      <c r="B466" s="27"/>
      <c r="C466">
        <v>-3</v>
      </c>
      <c r="D466">
        <v>3.5</v>
      </c>
      <c r="E466">
        <v>-8.3000000000000007</v>
      </c>
      <c r="F466">
        <v>64</v>
      </c>
      <c r="G466">
        <v>33</v>
      </c>
      <c r="H466">
        <v>11.5</v>
      </c>
      <c r="I466" s="10">
        <v>935</v>
      </c>
      <c r="J466">
        <v>1.9</v>
      </c>
      <c r="K466" s="2">
        <v>10</v>
      </c>
      <c r="L466" s="1">
        <f t="shared" si="133"/>
        <v>2.1326222824562402</v>
      </c>
      <c r="M466" s="1">
        <f t="shared" si="134"/>
        <v>95</v>
      </c>
      <c r="N466" s="1">
        <f t="shared" si="135"/>
        <v>0.48978680207117026</v>
      </c>
      <c r="O466" s="1">
        <f t="shared" si="150"/>
        <v>3.6562379760302625E-2</v>
      </c>
      <c r="P466" s="1">
        <f t="shared" si="136"/>
        <v>0.28478058597171535</v>
      </c>
      <c r="Q466">
        <f t="shared" si="137"/>
        <v>6.6153361773185466</v>
      </c>
      <c r="R466">
        <f t="shared" si="138"/>
        <v>12.227844126465904</v>
      </c>
      <c r="S466">
        <f t="shared" si="139"/>
        <v>1.6005031579143854</v>
      </c>
      <c r="T466">
        <v>0.2432</v>
      </c>
      <c r="U466" s="1">
        <f t="shared" si="140"/>
        <v>0.11914737652794043</v>
      </c>
      <c r="V466" s="1">
        <v>98</v>
      </c>
      <c r="W466" s="1">
        <f t="shared" si="141"/>
        <v>20.962113241033862</v>
      </c>
      <c r="X466" s="1">
        <f t="shared" si="142"/>
        <v>37.797942224929557</v>
      </c>
      <c r="Y466" s="1">
        <f t="shared" si="143"/>
        <v>0.9962197953464087</v>
      </c>
      <c r="Z466" s="1">
        <f t="shared" si="151"/>
        <v>0.45600000000000007</v>
      </c>
      <c r="AA466" s="1">
        <f t="shared" si="144"/>
        <v>5.89621472591089E-2</v>
      </c>
      <c r="AB466" s="1">
        <f t="shared" si="145"/>
        <v>2.5080830000000001</v>
      </c>
      <c r="AC466" s="1">
        <f t="shared" si="146"/>
        <v>1.4211070428190937</v>
      </c>
      <c r="AF466" s="1">
        <f t="shared" si="147"/>
        <v>4.4197602525264603</v>
      </c>
      <c r="AG466" s="1">
        <f t="shared" si="148"/>
        <v>4.5662185714137253</v>
      </c>
      <c r="AH466" s="1">
        <f t="shared" si="149"/>
        <v>6.6991028518071474</v>
      </c>
      <c r="AI466">
        <v>4</v>
      </c>
      <c r="AJ466">
        <v>11</v>
      </c>
      <c r="AK466">
        <v>64</v>
      </c>
      <c r="AL466">
        <v>11</v>
      </c>
      <c r="AM466">
        <v>9222</v>
      </c>
      <c r="AN466">
        <v>9267</v>
      </c>
      <c r="AO466">
        <v>9176</v>
      </c>
      <c r="AP466">
        <v>31</v>
      </c>
      <c r="AQ466">
        <v>3</v>
      </c>
    </row>
    <row r="467" spans="1:43">
      <c r="A467" s="27">
        <v>38451</v>
      </c>
      <c r="B467" s="27"/>
      <c r="C467">
        <v>1.6</v>
      </c>
      <c r="D467">
        <v>6.5</v>
      </c>
      <c r="E467">
        <v>-2.4</v>
      </c>
      <c r="F467">
        <v>53</v>
      </c>
      <c r="G467">
        <v>30</v>
      </c>
      <c r="H467">
        <v>11</v>
      </c>
      <c r="I467" s="10">
        <v>935</v>
      </c>
      <c r="J467">
        <v>1.4</v>
      </c>
      <c r="K467" s="2">
        <v>10</v>
      </c>
      <c r="L467" s="1">
        <f t="shared" si="133"/>
        <v>2.4094189900650389</v>
      </c>
      <c r="M467" s="1">
        <f t="shared" si="134"/>
        <v>76</v>
      </c>
      <c r="N467" s="1">
        <f t="shared" si="135"/>
        <v>0.68591959793818613</v>
      </c>
      <c r="O467" s="1">
        <f t="shared" si="150"/>
        <v>4.9250752013960439E-2</v>
      </c>
      <c r="P467" s="1">
        <f t="shared" si="136"/>
        <v>0.33986692253667905</v>
      </c>
      <c r="Q467">
        <f t="shared" si="137"/>
        <v>6.5954280069334308</v>
      </c>
      <c r="R467">
        <f t="shared" si="138"/>
        <v>12.240765600120653</v>
      </c>
      <c r="S467">
        <f t="shared" si="139"/>
        <v>1.6021944502775725</v>
      </c>
      <c r="T467">
        <v>0.2432</v>
      </c>
      <c r="U467" s="1">
        <f t="shared" si="140"/>
        <v>0.12585910419044416</v>
      </c>
      <c r="V467" s="1">
        <v>99</v>
      </c>
      <c r="W467" s="1">
        <f t="shared" si="141"/>
        <v>20.37748646168551</v>
      </c>
      <c r="X467" s="1">
        <f t="shared" si="142"/>
        <v>37.842950916043407</v>
      </c>
      <c r="Y467" s="1">
        <f t="shared" si="143"/>
        <v>0.99565651864680438</v>
      </c>
      <c r="Z467" s="1">
        <f t="shared" si="151"/>
        <v>1.7479999999999998</v>
      </c>
      <c r="AA467" s="1">
        <f t="shared" si="144"/>
        <v>5.9218577882397511E-2</v>
      </c>
      <c r="AB467" s="1">
        <f t="shared" si="145"/>
        <v>2.4972224000000001</v>
      </c>
      <c r="AC467" s="1">
        <f t="shared" si="146"/>
        <v>1.0471315052351216</v>
      </c>
      <c r="AF467" s="1">
        <f t="shared" si="147"/>
        <v>5.0374362573934572</v>
      </c>
      <c r="AG467" s="1">
        <f t="shared" si="148"/>
        <v>4.5088148934233514</v>
      </c>
      <c r="AH467" s="1">
        <f t="shared" si="149"/>
        <v>6.884756279456492</v>
      </c>
      <c r="AI467">
        <v>3.4</v>
      </c>
      <c r="AJ467">
        <v>16</v>
      </c>
      <c r="AK467">
        <v>67</v>
      </c>
      <c r="AL467">
        <v>16</v>
      </c>
      <c r="AM467">
        <v>9176</v>
      </c>
      <c r="AN467">
        <v>9185</v>
      </c>
      <c r="AO467">
        <v>9168</v>
      </c>
      <c r="AP467">
        <v>36</v>
      </c>
      <c r="AQ467">
        <v>0</v>
      </c>
    </row>
    <row r="468" spans="1:43">
      <c r="A468" s="27">
        <v>38452</v>
      </c>
      <c r="B468" s="27"/>
      <c r="C468">
        <v>3.8</v>
      </c>
      <c r="D468">
        <v>6.7</v>
      </c>
      <c r="E468">
        <v>0.9</v>
      </c>
      <c r="F468">
        <v>56</v>
      </c>
      <c r="G468">
        <v>43</v>
      </c>
      <c r="H468">
        <v>4.0999999999999996</v>
      </c>
      <c r="I468" s="10">
        <v>935</v>
      </c>
      <c r="J468">
        <v>1.5</v>
      </c>
      <c r="K468" s="2">
        <v>10</v>
      </c>
      <c r="L468" s="1">
        <f t="shared" si="133"/>
        <v>1.9842843555544292</v>
      </c>
      <c r="M468" s="1">
        <f t="shared" si="134"/>
        <v>69</v>
      </c>
      <c r="N468" s="1">
        <f t="shared" si="135"/>
        <v>0.80214634758046521</v>
      </c>
      <c r="O468" s="1">
        <f t="shared" si="150"/>
        <v>5.6549809164527537E-2</v>
      </c>
      <c r="P468" s="1">
        <f t="shared" si="136"/>
        <v>0.4360799529696241</v>
      </c>
      <c r="Q468">
        <f t="shared" si="137"/>
        <v>2.8582377428885688</v>
      </c>
      <c r="R468">
        <f t="shared" si="138"/>
        <v>12.253637855120918</v>
      </c>
      <c r="S468">
        <f t="shared" si="139"/>
        <v>1.603879300408497</v>
      </c>
      <c r="T468">
        <v>0.2432</v>
      </c>
      <c r="U468" s="1">
        <f t="shared" si="140"/>
        <v>0.13253359861350117</v>
      </c>
      <c r="V468" s="1">
        <v>100</v>
      </c>
      <c r="W468" s="1">
        <f t="shared" si="141"/>
        <v>12.173480351458817</v>
      </c>
      <c r="X468" s="1">
        <f t="shared" si="142"/>
        <v>37.885978116039155</v>
      </c>
      <c r="Y468" s="1">
        <f t="shared" si="143"/>
        <v>0.99509452689104505</v>
      </c>
      <c r="Z468" s="1">
        <f t="shared" si="151"/>
        <v>0.83599999999999985</v>
      </c>
      <c r="AA468" s="1">
        <f t="shared" si="144"/>
        <v>5.934200872368444E-2</v>
      </c>
      <c r="AB468" s="1">
        <f t="shared" si="145"/>
        <v>2.4920282</v>
      </c>
      <c r="AC468" s="1">
        <f t="shared" si="146"/>
        <v>1.1219266127519161</v>
      </c>
      <c r="AF468" s="1">
        <f t="shared" si="147"/>
        <v>4.5328786012669688</v>
      </c>
      <c r="AG468" s="1">
        <f t="shared" si="148"/>
        <v>3.2685051138768015</v>
      </c>
      <c r="AH468" s="1">
        <f t="shared" si="149"/>
        <v>5.2132190670655625</v>
      </c>
      <c r="AI468">
        <v>5.5</v>
      </c>
      <c r="AJ468">
        <v>14</v>
      </c>
      <c r="AK468">
        <v>77</v>
      </c>
      <c r="AL468">
        <v>14</v>
      </c>
      <c r="AM468">
        <v>9216</v>
      </c>
      <c r="AN468">
        <v>9228</v>
      </c>
      <c r="AO468">
        <v>9184</v>
      </c>
      <c r="AP468">
        <v>45</v>
      </c>
      <c r="AQ468">
        <v>0</v>
      </c>
    </row>
    <row r="469" spans="1:43">
      <c r="A469" s="27">
        <v>38453</v>
      </c>
      <c r="B469" s="27"/>
      <c r="C469">
        <v>6.2</v>
      </c>
      <c r="D469">
        <v>13</v>
      </c>
      <c r="E469">
        <v>0.9</v>
      </c>
      <c r="F469">
        <v>45</v>
      </c>
      <c r="G469">
        <v>17</v>
      </c>
      <c r="H469">
        <v>11.7</v>
      </c>
      <c r="I469" s="10">
        <v>935</v>
      </c>
      <c r="J469">
        <v>2.6</v>
      </c>
      <c r="K469" s="2">
        <v>10</v>
      </c>
      <c r="L469" s="1">
        <f t="shared" si="133"/>
        <v>3.4266419885030155</v>
      </c>
      <c r="M469" s="1">
        <f t="shared" si="134"/>
        <v>73</v>
      </c>
      <c r="N469" s="1">
        <f t="shared" si="135"/>
        <v>0.94844700173703456</v>
      </c>
      <c r="O469" s="1">
        <f t="shared" si="150"/>
        <v>6.5552172722714477E-2</v>
      </c>
      <c r="P469" s="1">
        <f t="shared" si="136"/>
        <v>0.36540463831901093</v>
      </c>
      <c r="Q469">
        <f t="shared" si="137"/>
        <v>7.3870417965190898</v>
      </c>
      <c r="R469">
        <f t="shared" si="138"/>
        <v>12.26645793286716</v>
      </c>
      <c r="S469">
        <f t="shared" si="139"/>
        <v>1.6055573210559111</v>
      </c>
      <c r="T469">
        <v>0.2432</v>
      </c>
      <c r="U469" s="1">
        <f t="shared" si="140"/>
        <v>0.13916888526336105</v>
      </c>
      <c r="V469" s="1">
        <v>101</v>
      </c>
      <c r="W469" s="1">
        <f t="shared" si="141"/>
        <v>21.228557426409147</v>
      </c>
      <c r="X469" s="1">
        <f t="shared" si="142"/>
        <v>37.927039291553783</v>
      </c>
      <c r="Y469" s="1">
        <f t="shared" si="143"/>
        <v>0.99453398633467271</v>
      </c>
      <c r="Z469" s="1">
        <f t="shared" si="151"/>
        <v>0.91200000000000014</v>
      </c>
      <c r="AA469" s="1">
        <f t="shared" si="144"/>
        <v>5.9477248719018938E-2</v>
      </c>
      <c r="AB469" s="1">
        <f t="shared" si="145"/>
        <v>2.4863618000000001</v>
      </c>
      <c r="AC469" s="1">
        <f t="shared" si="146"/>
        <v>1.9446727954366547</v>
      </c>
      <c r="AF469" s="1">
        <f t="shared" si="147"/>
        <v>7.2825035410094978</v>
      </c>
      <c r="AG469" s="1">
        <f t="shared" si="148"/>
        <v>4.6317980170382258</v>
      </c>
      <c r="AH469" s="1">
        <f t="shared" si="149"/>
        <v>8.5413726492774309</v>
      </c>
      <c r="AI469">
        <v>4.3</v>
      </c>
      <c r="AJ469">
        <v>4</v>
      </c>
      <c r="AK469">
        <v>76</v>
      </c>
      <c r="AL469">
        <v>2</v>
      </c>
      <c r="AM469">
        <v>9216</v>
      </c>
      <c r="AN469">
        <v>9240</v>
      </c>
      <c r="AO469">
        <v>9188</v>
      </c>
      <c r="AP469">
        <v>39</v>
      </c>
      <c r="AQ469">
        <v>0</v>
      </c>
    </row>
    <row r="470" spans="1:43">
      <c r="A470" s="27">
        <v>38454</v>
      </c>
      <c r="B470" s="27"/>
      <c r="C470">
        <v>9.5</v>
      </c>
      <c r="D470">
        <v>16</v>
      </c>
      <c r="E470">
        <v>4.0999999999999996</v>
      </c>
      <c r="F470">
        <v>35</v>
      </c>
      <c r="G470">
        <v>19</v>
      </c>
      <c r="H470">
        <v>12.1</v>
      </c>
      <c r="I470" s="10">
        <v>935</v>
      </c>
      <c r="J470">
        <v>2.1</v>
      </c>
      <c r="K470" s="2">
        <v>10</v>
      </c>
      <c r="L470" s="1">
        <f t="shared" si="133"/>
        <v>3.794150447565118</v>
      </c>
      <c r="M470" s="1">
        <f t="shared" si="134"/>
        <v>51</v>
      </c>
      <c r="N470" s="1">
        <f t="shared" si="135"/>
        <v>1.1878093448750482</v>
      </c>
      <c r="O470" s="1">
        <f t="shared" si="150"/>
        <v>7.9915014212683239E-2</v>
      </c>
      <c r="P470" s="1">
        <f t="shared" si="136"/>
        <v>0.38170793883273407</v>
      </c>
      <c r="Q470">
        <f t="shared" si="137"/>
        <v>7.8893575208818953</v>
      </c>
      <c r="R470">
        <f t="shared" si="138"/>
        <v>12.279222836972298</v>
      </c>
      <c r="S470">
        <f t="shared" si="139"/>
        <v>1.6072281200225522</v>
      </c>
      <c r="T470">
        <v>0.2432</v>
      </c>
      <c r="U470" s="1">
        <f t="shared" si="140"/>
        <v>0.14576300120521474</v>
      </c>
      <c r="V470" s="1">
        <v>102</v>
      </c>
      <c r="W470" s="1">
        <f t="shared" si="141"/>
        <v>21.712109038142945</v>
      </c>
      <c r="X470" s="1">
        <f t="shared" si="142"/>
        <v>37.966151888775386</v>
      </c>
      <c r="Y470" s="1">
        <f t="shared" si="143"/>
        <v>0.99397506280391756</v>
      </c>
      <c r="Z470" s="1">
        <f t="shared" si="151"/>
        <v>1.254</v>
      </c>
      <c r="AA470" s="1">
        <f t="shared" si="144"/>
        <v>5.9664213377859383E-2</v>
      </c>
      <c r="AB470" s="1">
        <f t="shared" si="145"/>
        <v>2.4785705</v>
      </c>
      <c r="AC470" s="1">
        <f t="shared" si="146"/>
        <v>1.5706972578526825</v>
      </c>
      <c r="AF470" s="1">
        <f t="shared" si="147"/>
        <v>8.2235728606672396</v>
      </c>
      <c r="AG470" s="1">
        <f t="shared" si="148"/>
        <v>4.7022751884884428</v>
      </c>
      <c r="AH470" s="1">
        <f t="shared" si="149"/>
        <v>9.0671390476954361</v>
      </c>
      <c r="AI470">
        <v>3.9</v>
      </c>
      <c r="AJ470">
        <v>3</v>
      </c>
      <c r="AK470">
        <v>67</v>
      </c>
      <c r="AL470">
        <v>2</v>
      </c>
      <c r="AM470">
        <v>9153</v>
      </c>
      <c r="AN470">
        <v>9195</v>
      </c>
      <c r="AO470">
        <v>9119</v>
      </c>
      <c r="AP470">
        <v>39</v>
      </c>
      <c r="AQ470">
        <v>0</v>
      </c>
    </row>
    <row r="471" spans="1:43">
      <c r="A471" s="27">
        <v>38455</v>
      </c>
      <c r="B471" s="27"/>
      <c r="C471">
        <v>11.9</v>
      </c>
      <c r="D471">
        <v>19.2</v>
      </c>
      <c r="E471">
        <v>4.5999999999999996</v>
      </c>
      <c r="F471">
        <v>28</v>
      </c>
      <c r="G471">
        <v>12</v>
      </c>
      <c r="H471">
        <v>12.1</v>
      </c>
      <c r="I471" s="10">
        <v>935</v>
      </c>
      <c r="J471">
        <v>3</v>
      </c>
      <c r="K471" s="2">
        <v>10</v>
      </c>
      <c r="L471" s="1">
        <f t="shared" si="133"/>
        <v>4.6766283464044802</v>
      </c>
      <c r="M471" s="1">
        <f t="shared" si="134"/>
        <v>44</v>
      </c>
      <c r="N471" s="1">
        <f t="shared" si="135"/>
        <v>1.3937984130245886</v>
      </c>
      <c r="O471" s="1">
        <f t="shared" si="150"/>
        <v>9.1976280704591198E-2</v>
      </c>
      <c r="P471" s="1">
        <f t="shared" si="136"/>
        <v>0.32021797051054868</v>
      </c>
      <c r="Q471">
        <f t="shared" si="137"/>
        <v>8.3329070108113878</v>
      </c>
      <c r="R471">
        <f t="shared" si="138"/>
        <v>12.291929532004852</v>
      </c>
      <c r="S471">
        <f t="shared" si="139"/>
        <v>1.6088913000006353</v>
      </c>
      <c r="T471">
        <v>0.2432</v>
      </c>
      <c r="U471" s="1">
        <f t="shared" si="140"/>
        <v>0.15231399568389548</v>
      </c>
      <c r="V471" s="1">
        <v>103</v>
      </c>
      <c r="W471" s="1">
        <f t="shared" si="141"/>
        <v>21.71846927789516</v>
      </c>
      <c r="X471" s="1">
        <f t="shared" si="142"/>
        <v>38.003335287225745</v>
      </c>
      <c r="Y471" s="1">
        <f t="shared" si="143"/>
        <v>0.99341792164664044</v>
      </c>
      <c r="Z471" s="1">
        <f t="shared" si="151"/>
        <v>0.91200000000000014</v>
      </c>
      <c r="AA471" s="1">
        <f t="shared" si="144"/>
        <v>5.9800927655895605E-2</v>
      </c>
      <c r="AB471" s="1">
        <f t="shared" si="145"/>
        <v>2.4729041</v>
      </c>
      <c r="AC471" s="1">
        <f t="shared" si="146"/>
        <v>2.2438532255038321</v>
      </c>
      <c r="AF471" s="1">
        <f t="shared" si="147"/>
        <v>9.9193320038709594</v>
      </c>
      <c r="AG471" s="1">
        <f t="shared" si="148"/>
        <v>4.6311274951872097</v>
      </c>
      <c r="AH471" s="1">
        <f t="shared" si="149"/>
        <v>9.5242399358844416</v>
      </c>
      <c r="AI471">
        <v>4.7</v>
      </c>
      <c r="AJ471">
        <v>11</v>
      </c>
      <c r="AK471">
        <v>71</v>
      </c>
      <c r="AL471">
        <v>10</v>
      </c>
      <c r="AM471">
        <v>9120</v>
      </c>
      <c r="AN471">
        <v>9132</v>
      </c>
      <c r="AO471">
        <v>9104</v>
      </c>
      <c r="AP471">
        <v>35</v>
      </c>
      <c r="AQ471">
        <v>0</v>
      </c>
    </row>
    <row r="472" spans="1:43">
      <c r="A472" s="27">
        <v>38456</v>
      </c>
      <c r="B472" s="27"/>
      <c r="C472">
        <v>13.8</v>
      </c>
      <c r="D472">
        <v>21.6</v>
      </c>
      <c r="E472">
        <v>7.2</v>
      </c>
      <c r="F472">
        <v>24</v>
      </c>
      <c r="G472">
        <v>11</v>
      </c>
      <c r="H472">
        <v>12</v>
      </c>
      <c r="I472" s="10">
        <v>935</v>
      </c>
      <c r="J472">
        <v>3</v>
      </c>
      <c r="K472" s="2">
        <v>10</v>
      </c>
      <c r="L472" s="1">
        <f t="shared" si="133"/>
        <v>5.0157643399120548</v>
      </c>
      <c r="M472" s="1">
        <f t="shared" si="134"/>
        <v>37</v>
      </c>
      <c r="N472" s="1">
        <f t="shared" si="135"/>
        <v>1.5784913004187435</v>
      </c>
      <c r="O472" s="1">
        <f t="shared" si="150"/>
        <v>0.10259370675227342</v>
      </c>
      <c r="P472" s="1">
        <f t="shared" si="136"/>
        <v>0.3299210217912143</v>
      </c>
      <c r="Q472">
        <f t="shared" si="137"/>
        <v>8.516713080474446</v>
      </c>
      <c r="R472">
        <f t="shared" si="138"/>
        <v>12.304574942343228</v>
      </c>
      <c r="S472">
        <f t="shared" si="139"/>
        <v>1.6105464584218885</v>
      </c>
      <c r="T472">
        <v>0.2432</v>
      </c>
      <c r="U472" s="1">
        <f t="shared" si="140"/>
        <v>0.15881993070097539</v>
      </c>
      <c r="V472" s="1">
        <v>104</v>
      </c>
      <c r="W472" s="1">
        <f t="shared" si="141"/>
        <v>21.604793601448634</v>
      </c>
      <c r="X472" s="1">
        <f t="shared" si="142"/>
        <v>38.038610751109317</v>
      </c>
      <c r="Y472" s="1">
        <f t="shared" si="143"/>
        <v>0.99286272768341777</v>
      </c>
      <c r="Z472" s="1">
        <f t="shared" si="151"/>
        <v>0.7220000000000002</v>
      </c>
      <c r="AA472" s="1">
        <f t="shared" si="144"/>
        <v>5.9909604938120954E-2</v>
      </c>
      <c r="AB472" s="1">
        <f t="shared" si="145"/>
        <v>2.4684181999999999</v>
      </c>
      <c r="AC472" s="1">
        <f t="shared" si="146"/>
        <v>2.2438532255038321</v>
      </c>
      <c r="AF472" s="1">
        <f t="shared" si="147"/>
        <v>10.491094811364864</v>
      </c>
      <c r="AG472" s="1">
        <f t="shared" si="148"/>
        <v>4.58885527056154</v>
      </c>
      <c r="AH472" s="1">
        <f t="shared" si="149"/>
        <v>9.8369648720562761</v>
      </c>
      <c r="AI472">
        <v>5</v>
      </c>
      <c r="AJ472">
        <v>11</v>
      </c>
      <c r="AK472">
        <v>85</v>
      </c>
      <c r="AL472">
        <v>16</v>
      </c>
      <c r="AM472">
        <v>9093</v>
      </c>
      <c r="AN472">
        <v>9116</v>
      </c>
      <c r="AO472">
        <v>9061</v>
      </c>
      <c r="AP472">
        <v>35</v>
      </c>
      <c r="AQ472">
        <v>0</v>
      </c>
    </row>
    <row r="473" spans="1:43">
      <c r="A473" s="27">
        <v>38457</v>
      </c>
      <c r="B473" s="27"/>
      <c r="C473">
        <v>9.1</v>
      </c>
      <c r="D473">
        <v>19.5</v>
      </c>
      <c r="E473">
        <v>2.9</v>
      </c>
      <c r="F473">
        <v>52</v>
      </c>
      <c r="G473">
        <v>13</v>
      </c>
      <c r="H473">
        <v>8.1999999999999993</v>
      </c>
      <c r="I473" s="10">
        <v>935</v>
      </c>
      <c r="J473">
        <v>2.2999999999999998</v>
      </c>
      <c r="K473" s="2">
        <v>10</v>
      </c>
      <c r="L473" s="1">
        <f t="shared" si="133"/>
        <v>3.7431962104387635</v>
      </c>
      <c r="M473" s="1">
        <f t="shared" si="134"/>
        <v>91</v>
      </c>
      <c r="N473" s="1">
        <f t="shared" si="135"/>
        <v>1.156217822409108</v>
      </c>
      <c r="O473" s="1">
        <f t="shared" si="150"/>
        <v>7.8042326320978642E-2</v>
      </c>
      <c r="P473" s="1">
        <f t="shared" si="136"/>
        <v>0.48985190897264991</v>
      </c>
      <c r="Q473">
        <f t="shared" si="137"/>
        <v>5.4366417097035278</v>
      </c>
      <c r="R473">
        <f t="shared" si="138"/>
        <v>12.317155951147022</v>
      </c>
      <c r="S473">
        <f t="shared" si="139"/>
        <v>1.6121931873229087</v>
      </c>
      <c r="T473">
        <v>0.2432</v>
      </c>
      <c r="U473" s="1">
        <f t="shared" si="140"/>
        <v>0.16527888158808932</v>
      </c>
      <c r="V473" s="1">
        <v>105</v>
      </c>
      <c r="W473" s="1">
        <f t="shared" si="141"/>
        <v>17.087063281355849</v>
      </c>
      <c r="X473" s="1">
        <f t="shared" si="142"/>
        <v>38.072001378325297</v>
      </c>
      <c r="Y473" s="1">
        <f t="shared" si="143"/>
        <v>0.99230964515878251</v>
      </c>
      <c r="Z473" s="1">
        <f t="shared" si="151"/>
        <v>-1.7860000000000005</v>
      </c>
      <c r="AA473" s="1">
        <f t="shared" si="144"/>
        <v>5.9641488415362071E-2</v>
      </c>
      <c r="AB473" s="1">
        <f t="shared" si="145"/>
        <v>2.4795148999999999</v>
      </c>
      <c r="AC473" s="1">
        <f t="shared" si="146"/>
        <v>1.7202874728862712</v>
      </c>
      <c r="AF473" s="1">
        <f t="shared" si="147"/>
        <v>9.597096629113695</v>
      </c>
      <c r="AG473" s="1">
        <f t="shared" si="148"/>
        <v>4.0652718342075209</v>
      </c>
      <c r="AH473" s="1">
        <f t="shared" si="149"/>
        <v>9.5962484377728785</v>
      </c>
      <c r="AI473">
        <v>11</v>
      </c>
      <c r="AJ473">
        <v>15</v>
      </c>
      <c r="AK473">
        <v>148</v>
      </c>
      <c r="AL473">
        <v>14</v>
      </c>
      <c r="AM473">
        <v>9194</v>
      </c>
      <c r="AN473">
        <v>9241</v>
      </c>
      <c r="AO473">
        <v>9068</v>
      </c>
      <c r="AP473">
        <v>55</v>
      </c>
      <c r="AQ473">
        <v>154</v>
      </c>
    </row>
    <row r="474" spans="1:43">
      <c r="A474" s="27">
        <v>38458</v>
      </c>
      <c r="B474" s="27"/>
      <c r="C474">
        <v>9.6999999999999993</v>
      </c>
      <c r="D474">
        <v>15.9</v>
      </c>
      <c r="E474">
        <v>4.5</v>
      </c>
      <c r="F474">
        <v>48</v>
      </c>
      <c r="G474">
        <v>22</v>
      </c>
      <c r="H474">
        <v>11.7</v>
      </c>
      <c r="I474" s="10">
        <v>935</v>
      </c>
      <c r="J474">
        <v>2.9</v>
      </c>
      <c r="K474" s="2">
        <v>10</v>
      </c>
      <c r="L474" s="1">
        <f t="shared" si="133"/>
        <v>4.0142033783010174</v>
      </c>
      <c r="M474" s="1">
        <f t="shared" si="134"/>
        <v>74</v>
      </c>
      <c r="N474" s="1">
        <f t="shared" si="135"/>
        <v>1.2038879226915637</v>
      </c>
      <c r="O474" s="1">
        <f t="shared" si="150"/>
        <v>8.0865654365585876E-2</v>
      </c>
      <c r="P474" s="1">
        <f t="shared" si="136"/>
        <v>0.51056669470268545</v>
      </c>
      <c r="Q474">
        <f t="shared" si="137"/>
        <v>7.233289597862294</v>
      </c>
      <c r="R474">
        <f t="shared" si="138"/>
        <v>12.329669399451319</v>
      </c>
      <c r="S474">
        <f t="shared" si="139"/>
        <v>1.6138310732266126</v>
      </c>
      <c r="T474">
        <v>0.2432</v>
      </c>
      <c r="U474" s="1">
        <f t="shared" si="140"/>
        <v>0.17168893757631426</v>
      </c>
      <c r="V474" s="1">
        <v>106</v>
      </c>
      <c r="W474" s="1">
        <f t="shared" si="141"/>
        <v>21.255608125960041</v>
      </c>
      <c r="X474" s="1">
        <f t="shared" si="142"/>
        <v>38.103532047242361</v>
      </c>
      <c r="Y474" s="1">
        <f t="shared" si="143"/>
        <v>0.99175883769263484</v>
      </c>
      <c r="Z474" s="1">
        <f t="shared" si="151"/>
        <v>0.22799999999999987</v>
      </c>
      <c r="AA474" s="1">
        <f t="shared" si="144"/>
        <v>5.9675582354448017E-2</v>
      </c>
      <c r="AB474" s="1">
        <f t="shared" si="145"/>
        <v>2.4780983000000001</v>
      </c>
      <c r="AC474" s="1">
        <f t="shared" si="146"/>
        <v>2.1690581179870376</v>
      </c>
      <c r="AF474" s="1">
        <f t="shared" si="147"/>
        <v>8.1372599576975766</v>
      </c>
      <c r="AG474" s="1">
        <f t="shared" si="148"/>
        <v>4.7645500546202477</v>
      </c>
      <c r="AH474" s="1">
        <f t="shared" si="149"/>
        <v>10.000716811823127</v>
      </c>
      <c r="AI474">
        <v>3.8</v>
      </c>
      <c r="AJ474">
        <v>4</v>
      </c>
      <c r="AK474">
        <v>62</v>
      </c>
      <c r="AL474">
        <v>2</v>
      </c>
      <c r="AM474">
        <v>9183</v>
      </c>
      <c r="AN474">
        <v>9221</v>
      </c>
      <c r="AO474">
        <v>9153</v>
      </c>
      <c r="AP474">
        <v>54</v>
      </c>
      <c r="AQ474">
        <v>0</v>
      </c>
    </row>
    <row r="475" spans="1:43">
      <c r="A475" s="27">
        <v>38459</v>
      </c>
      <c r="B475" s="27"/>
      <c r="C475">
        <v>11.3</v>
      </c>
      <c r="D475">
        <v>15.6</v>
      </c>
      <c r="E475">
        <v>8</v>
      </c>
      <c r="F475">
        <v>42</v>
      </c>
      <c r="G475">
        <v>28</v>
      </c>
      <c r="H475">
        <v>9.8000000000000007</v>
      </c>
      <c r="I475" s="10">
        <v>935</v>
      </c>
      <c r="J475">
        <v>2.2000000000000002</v>
      </c>
      <c r="K475" s="2">
        <v>10</v>
      </c>
      <c r="L475" s="1">
        <f t="shared" si="133"/>
        <v>3.7771890189347745</v>
      </c>
      <c r="M475" s="1">
        <f t="shared" si="134"/>
        <v>56</v>
      </c>
      <c r="N475" s="1">
        <f t="shared" si="135"/>
        <v>1.3395606407879945</v>
      </c>
      <c r="O475" s="1">
        <f t="shared" si="150"/>
        <v>8.8824359388427171E-2</v>
      </c>
      <c r="P475" s="1">
        <f t="shared" si="136"/>
        <v>0.54868351908768087</v>
      </c>
      <c r="Q475">
        <f t="shared" si="137"/>
        <v>6.212085599488602</v>
      </c>
      <c r="R475">
        <f t="shared" si="138"/>
        <v>12.342112085389845</v>
      </c>
      <c r="S475">
        <f t="shared" si="139"/>
        <v>1.6154596970405557</v>
      </c>
      <c r="T475">
        <v>0.2432</v>
      </c>
      <c r="U475" s="1">
        <f t="shared" si="140"/>
        <v>0.17804820236143765</v>
      </c>
      <c r="V475" s="1">
        <v>107</v>
      </c>
      <c r="W475" s="1">
        <f t="shared" si="141"/>
        <v>18.998025339345432</v>
      </c>
      <c r="X475" s="1">
        <f t="shared" si="142"/>
        <v>38.133229361340163</v>
      </c>
      <c r="Y475" s="1">
        <f t="shared" si="143"/>
        <v>0.99121046823183834</v>
      </c>
      <c r="Z475" s="1">
        <f t="shared" si="151"/>
        <v>0.60800000000000054</v>
      </c>
      <c r="AA475" s="1">
        <f t="shared" si="144"/>
        <v>5.9766690382563444E-2</v>
      </c>
      <c r="AB475" s="1">
        <f t="shared" si="145"/>
        <v>2.4743206999999998</v>
      </c>
      <c r="AC475" s="1">
        <f t="shared" si="146"/>
        <v>1.6454923653694771</v>
      </c>
      <c r="AF475" s="1">
        <f t="shared" si="147"/>
        <v>7.0360870966278251</v>
      </c>
      <c r="AG475" s="1">
        <f t="shared" si="148"/>
        <v>4.4440365848186234</v>
      </c>
      <c r="AH475" s="1">
        <f t="shared" si="149"/>
        <v>9.1724171754676451</v>
      </c>
      <c r="AI475">
        <v>4.8</v>
      </c>
      <c r="AJ475">
        <v>4</v>
      </c>
      <c r="AK475">
        <v>86</v>
      </c>
      <c r="AL475">
        <v>2</v>
      </c>
      <c r="AM475">
        <v>9161</v>
      </c>
      <c r="AN475">
        <v>9179</v>
      </c>
      <c r="AO475">
        <v>9144</v>
      </c>
      <c r="AP475">
        <v>55</v>
      </c>
      <c r="AQ475">
        <v>0</v>
      </c>
    </row>
    <row r="476" spans="1:43">
      <c r="A476" s="27">
        <v>38460</v>
      </c>
      <c r="B476" s="27"/>
      <c r="C476">
        <v>10.3</v>
      </c>
      <c r="D476">
        <v>17.399999999999999</v>
      </c>
      <c r="E476">
        <v>2.6</v>
      </c>
      <c r="F476">
        <v>31</v>
      </c>
      <c r="G476">
        <v>15</v>
      </c>
      <c r="H476">
        <v>12.2</v>
      </c>
      <c r="I476" s="10">
        <v>935</v>
      </c>
      <c r="J476">
        <v>2.9</v>
      </c>
      <c r="K476" s="2">
        <v>10</v>
      </c>
      <c r="L476" s="1">
        <f t="shared" si="133"/>
        <v>4.6138205571155417</v>
      </c>
      <c r="M476" s="1">
        <f t="shared" si="134"/>
        <v>47</v>
      </c>
      <c r="N476" s="1">
        <f t="shared" si="135"/>
        <v>1.2532780017936267</v>
      </c>
      <c r="O476" s="1">
        <f t="shared" si="150"/>
        <v>8.3775704784514238E-2</v>
      </c>
      <c r="P476" s="1">
        <f t="shared" si="136"/>
        <v>0.32224296060400021</v>
      </c>
      <c r="Q476">
        <f t="shared" si="137"/>
        <v>8.1293840863808953</v>
      </c>
      <c r="R476">
        <f t="shared" si="138"/>
        <v>12.354480763552877</v>
      </c>
      <c r="S476">
        <f t="shared" si="139"/>
        <v>1.6170786339728898</v>
      </c>
      <c r="T476">
        <v>0.2432</v>
      </c>
      <c r="U476" s="1">
        <f t="shared" si="140"/>
        <v>0.18435479466494584</v>
      </c>
      <c r="V476" s="1">
        <v>108</v>
      </c>
      <c r="W476" s="1">
        <f t="shared" si="141"/>
        <v>21.85433815381484</v>
      </c>
      <c r="X476" s="1">
        <f t="shared" si="142"/>
        <v>38.161121591822983</v>
      </c>
      <c r="Y476" s="1">
        <f t="shared" si="143"/>
        <v>0.99066469900201493</v>
      </c>
      <c r="Z476" s="1">
        <f t="shared" si="151"/>
        <v>-0.38</v>
      </c>
      <c r="AA476" s="1">
        <f t="shared" si="144"/>
        <v>5.9709715295295167E-2</v>
      </c>
      <c r="AB476" s="1">
        <f t="shared" si="145"/>
        <v>2.4766816999999999</v>
      </c>
      <c r="AC476" s="1">
        <f t="shared" si="146"/>
        <v>2.1690581179870376</v>
      </c>
      <c r="AF476" s="1">
        <f t="shared" si="147"/>
        <v>9.4882505471339318</v>
      </c>
      <c r="AG476" s="1">
        <f t="shared" si="148"/>
        <v>4.6924117254884106</v>
      </c>
      <c r="AH476" s="1">
        <f t="shared" si="149"/>
        <v>10.376539364013281</v>
      </c>
      <c r="AI476">
        <v>4.8</v>
      </c>
      <c r="AJ476">
        <v>14</v>
      </c>
      <c r="AK476">
        <v>67</v>
      </c>
      <c r="AL476">
        <v>3</v>
      </c>
      <c r="AM476">
        <v>9198</v>
      </c>
      <c r="AN476">
        <v>9216</v>
      </c>
      <c r="AO476">
        <v>9162</v>
      </c>
      <c r="AP476">
        <v>36</v>
      </c>
      <c r="AQ476">
        <v>0</v>
      </c>
    </row>
    <row r="477" spans="1:43">
      <c r="A477" s="27">
        <v>38461</v>
      </c>
      <c r="B477" s="27"/>
      <c r="C477">
        <v>13.3</v>
      </c>
      <c r="D477">
        <v>20.2</v>
      </c>
      <c r="E477">
        <v>7</v>
      </c>
      <c r="F477">
        <v>24</v>
      </c>
      <c r="G477">
        <v>14</v>
      </c>
      <c r="H477">
        <v>12.1</v>
      </c>
      <c r="I477" s="10">
        <v>935</v>
      </c>
      <c r="J477">
        <v>1.7</v>
      </c>
      <c r="K477" s="2">
        <v>10</v>
      </c>
      <c r="L477" s="1">
        <f t="shared" si="133"/>
        <v>4.209044295756093</v>
      </c>
      <c r="M477" s="1">
        <f t="shared" si="134"/>
        <v>34</v>
      </c>
      <c r="N477" s="1">
        <f t="shared" si="135"/>
        <v>1.5279178496783383</v>
      </c>
      <c r="O477" s="1">
        <f t="shared" si="150"/>
        <v>9.9703367114166705E-2</v>
      </c>
      <c r="P477" s="1">
        <f t="shared" si="136"/>
        <v>0.33614310171636824</v>
      </c>
      <c r="Q477">
        <f t="shared" si="137"/>
        <v>8.4174859797574602</v>
      </c>
      <c r="R477">
        <f t="shared" si="138"/>
        <v>12.366772144485731</v>
      </c>
      <c r="S477">
        <f t="shared" si="139"/>
        <v>1.6186874534667188</v>
      </c>
      <c r="T477">
        <v>0.2432</v>
      </c>
      <c r="U477" s="1">
        <f t="shared" si="140"/>
        <v>0.19060684879056819</v>
      </c>
      <c r="V477" s="1">
        <v>109</v>
      </c>
      <c r="W477" s="1">
        <f t="shared" si="141"/>
        <v>21.73598147808465</v>
      </c>
      <c r="X477" s="1">
        <f t="shared" si="142"/>
        <v>38.187238618315234</v>
      </c>
      <c r="Y477" s="1">
        <f t="shared" si="143"/>
        <v>0.99012169145955276</v>
      </c>
      <c r="Z477" s="1">
        <f t="shared" si="151"/>
        <v>1.1400000000000001</v>
      </c>
      <c r="AA477" s="1">
        <f t="shared" si="144"/>
        <v>5.9880967375010218E-2</v>
      </c>
      <c r="AB477" s="1">
        <f t="shared" si="145"/>
        <v>2.4695986999999997</v>
      </c>
      <c r="AC477" s="1">
        <f t="shared" si="146"/>
        <v>1.2715168277855049</v>
      </c>
      <c r="AF477" s="1">
        <f t="shared" si="147"/>
        <v>9.9241528736582278</v>
      </c>
      <c r="AG477" s="1">
        <f t="shared" si="148"/>
        <v>4.6439451990165583</v>
      </c>
      <c r="AH477" s="1">
        <f t="shared" si="149"/>
        <v>9.5870226512701251</v>
      </c>
      <c r="AI477">
        <v>3.5</v>
      </c>
      <c r="AJ477">
        <v>4</v>
      </c>
      <c r="AK477">
        <v>60</v>
      </c>
      <c r="AL477">
        <v>1</v>
      </c>
      <c r="AM477">
        <v>9140</v>
      </c>
      <c r="AN477">
        <v>9187</v>
      </c>
      <c r="AO477">
        <v>9105</v>
      </c>
      <c r="AP477">
        <v>35</v>
      </c>
      <c r="AQ477">
        <v>0</v>
      </c>
    </row>
    <row r="478" spans="1:43">
      <c r="A478" s="27">
        <v>38462</v>
      </c>
      <c r="B478" s="27"/>
      <c r="C478">
        <v>15.4</v>
      </c>
      <c r="D478">
        <v>21.9</v>
      </c>
      <c r="E478">
        <v>8.9</v>
      </c>
      <c r="F478">
        <v>29</v>
      </c>
      <c r="G478">
        <v>14</v>
      </c>
      <c r="H478">
        <v>10.6</v>
      </c>
      <c r="I478" s="10">
        <v>935</v>
      </c>
      <c r="J478">
        <v>3</v>
      </c>
      <c r="K478" s="2">
        <v>10</v>
      </c>
      <c r="L478" s="1">
        <f t="shared" si="133"/>
        <v>5.0182360783298856</v>
      </c>
      <c r="M478" s="1">
        <f t="shared" si="134"/>
        <v>44</v>
      </c>
      <c r="N478" s="1">
        <f t="shared" si="135"/>
        <v>1.7503347478886555</v>
      </c>
      <c r="O478" s="1">
        <f t="shared" si="150"/>
        <v>0.11232659257616021</v>
      </c>
      <c r="P478" s="1">
        <f t="shared" si="136"/>
        <v>0.43496459056074643</v>
      </c>
      <c r="Q478">
        <f t="shared" si="137"/>
        <v>7.3319051935352499</v>
      </c>
      <c r="R478">
        <f t="shared" si="138"/>
        <v>12.378982894333564</v>
      </c>
      <c r="S478">
        <f t="shared" si="139"/>
        <v>1.620285719153608</v>
      </c>
      <c r="T478">
        <v>0.2432</v>
      </c>
      <c r="U478" s="1">
        <f t="shared" si="140"/>
        <v>0.19680251517621056</v>
      </c>
      <c r="V478" s="1">
        <v>110</v>
      </c>
      <c r="W478" s="1">
        <f t="shared" si="141"/>
        <v>19.953021294498793</v>
      </c>
      <c r="X478" s="1">
        <f t="shared" si="142"/>
        <v>38.211611867749447</v>
      </c>
      <c r="Y478" s="1">
        <f t="shared" si="143"/>
        <v>0.98958160624384317</v>
      </c>
      <c r="Z478" s="1">
        <f t="shared" si="151"/>
        <v>0.79799999999999982</v>
      </c>
      <c r="AA478" s="1">
        <f t="shared" si="144"/>
        <v>6.0001429492019087E-2</v>
      </c>
      <c r="AB478" s="1">
        <f t="shared" si="145"/>
        <v>2.4646406000000001</v>
      </c>
      <c r="AC478" s="1">
        <f t="shared" si="146"/>
        <v>2.2438532255038321</v>
      </c>
      <c r="AF478" s="1">
        <f t="shared" si="147"/>
        <v>10.520416982281345</v>
      </c>
      <c r="AG478" s="1">
        <f t="shared" si="148"/>
        <v>4.4907025531784637</v>
      </c>
      <c r="AH478" s="1">
        <f t="shared" si="149"/>
        <v>9.7102224869584148</v>
      </c>
      <c r="AI478">
        <v>3.7</v>
      </c>
      <c r="AJ478">
        <v>10</v>
      </c>
      <c r="AK478">
        <v>67</v>
      </c>
      <c r="AL478">
        <v>1</v>
      </c>
      <c r="AM478">
        <v>9109</v>
      </c>
      <c r="AN478">
        <v>9113</v>
      </c>
      <c r="AO478">
        <v>9102</v>
      </c>
      <c r="AP478">
        <v>45</v>
      </c>
      <c r="AQ478">
        <v>0</v>
      </c>
    </row>
    <row r="479" spans="1:43">
      <c r="A479" s="27">
        <v>38463</v>
      </c>
      <c r="B479" s="27"/>
      <c r="C479">
        <v>16.8</v>
      </c>
      <c r="D479">
        <v>20.9</v>
      </c>
      <c r="E479">
        <v>12</v>
      </c>
      <c r="F479">
        <v>38</v>
      </c>
      <c r="G479">
        <v>16</v>
      </c>
      <c r="H479">
        <v>9</v>
      </c>
      <c r="I479" s="10">
        <v>935</v>
      </c>
      <c r="J479">
        <v>1.6</v>
      </c>
      <c r="K479" s="2">
        <v>10</v>
      </c>
      <c r="L479" s="1">
        <f t="shared" si="133"/>
        <v>4.1832545957178349</v>
      </c>
      <c r="M479" s="1">
        <f t="shared" si="134"/>
        <v>60</v>
      </c>
      <c r="N479" s="1">
        <f t="shared" si="135"/>
        <v>1.9139321862231067</v>
      </c>
      <c r="O479" s="1">
        <f t="shared" si="150"/>
        <v>0.12147563274602369</v>
      </c>
      <c r="P479" s="1">
        <f t="shared" si="136"/>
        <v>0.61871329029250455</v>
      </c>
      <c r="Q479">
        <f t="shared" si="137"/>
        <v>5.96759257928918</v>
      </c>
      <c r="R479">
        <f t="shared" si="138"/>
        <v>12.391109634638145</v>
      </c>
      <c r="S479">
        <f t="shared" si="139"/>
        <v>1.6218729888269823</v>
      </c>
      <c r="T479">
        <v>0.2432</v>
      </c>
      <c r="U479" s="1">
        <f t="shared" si="140"/>
        <v>0.20293996094111688</v>
      </c>
      <c r="V479" s="1">
        <v>111</v>
      </c>
      <c r="W479" s="1">
        <f t="shared" si="141"/>
        <v>18.051776278080006</v>
      </c>
      <c r="X479" s="1">
        <f t="shared" si="142"/>
        <v>38.234274251560493</v>
      </c>
      <c r="Y479" s="1">
        <f t="shared" si="143"/>
        <v>0.98904460312975717</v>
      </c>
      <c r="Z479" s="1">
        <f t="shared" si="151"/>
        <v>0.53200000000000014</v>
      </c>
      <c r="AA479" s="1">
        <f t="shared" si="144"/>
        <v>6.0082007190271215E-2</v>
      </c>
      <c r="AB479" s="1">
        <f t="shared" si="145"/>
        <v>2.4613351999999997</v>
      </c>
      <c r="AC479" s="1">
        <f t="shared" si="146"/>
        <v>1.1967217202687106</v>
      </c>
      <c r="AF479" s="1">
        <f t="shared" si="147"/>
        <v>9.0771975893625196</v>
      </c>
      <c r="AG479" s="1">
        <f t="shared" si="148"/>
        <v>4.367729088950548</v>
      </c>
      <c r="AH479" s="1">
        <f t="shared" si="149"/>
        <v>9.7388857851184376</v>
      </c>
      <c r="AI479">
        <v>4.3</v>
      </c>
      <c r="AJ479">
        <v>14</v>
      </c>
      <c r="AK479">
        <v>90</v>
      </c>
      <c r="AL479">
        <v>1</v>
      </c>
      <c r="AM479">
        <v>9128</v>
      </c>
      <c r="AN479">
        <v>9141</v>
      </c>
      <c r="AO479">
        <v>9113</v>
      </c>
      <c r="AP479">
        <v>70</v>
      </c>
      <c r="AQ479">
        <v>0</v>
      </c>
    </row>
    <row r="480" spans="1:43">
      <c r="A480" s="27">
        <v>38464</v>
      </c>
      <c r="B480" s="27"/>
      <c r="C480">
        <v>17.100000000000001</v>
      </c>
      <c r="D480">
        <v>23.2</v>
      </c>
      <c r="E480">
        <v>12.2</v>
      </c>
      <c r="F480">
        <v>39</v>
      </c>
      <c r="G480">
        <v>21</v>
      </c>
      <c r="H480">
        <v>12.1</v>
      </c>
      <c r="I480" s="10">
        <v>935</v>
      </c>
      <c r="J480">
        <v>1.6</v>
      </c>
      <c r="K480" s="2">
        <v>10</v>
      </c>
      <c r="L480" s="1">
        <f t="shared" si="133"/>
        <v>4.7244935522217366</v>
      </c>
      <c r="M480" s="1">
        <f t="shared" si="134"/>
        <v>57</v>
      </c>
      <c r="N480" s="1">
        <f t="shared" si="135"/>
        <v>1.9506817841005479</v>
      </c>
      <c r="O480" s="1">
        <f t="shared" si="150"/>
        <v>0.12351627011212789</v>
      </c>
      <c r="P480" s="1">
        <f t="shared" si="136"/>
        <v>0.70384163784921006</v>
      </c>
      <c r="Q480">
        <f t="shared" si="137"/>
        <v>7.6325410069858979</v>
      </c>
      <c r="R480">
        <f t="shared" si="138"/>
        <v>12.403148942292134</v>
      </c>
      <c r="S480">
        <f t="shared" si="139"/>
        <v>1.6234488144361432</v>
      </c>
      <c r="T480">
        <v>0.2432</v>
      </c>
      <c r="U480" s="1">
        <f t="shared" si="140"/>
        <v>0.20901737042809468</v>
      </c>
      <c r="V480" s="1">
        <v>112</v>
      </c>
      <c r="W480" s="1">
        <f t="shared" si="141"/>
        <v>21.732434685908053</v>
      </c>
      <c r="X480" s="1">
        <f t="shared" si="142"/>
        <v>38.255260101300919</v>
      </c>
      <c r="Y480" s="1">
        <f t="shared" si="143"/>
        <v>0.98851084098037956</v>
      </c>
      <c r="Z480" s="1">
        <f t="shared" si="151"/>
        <v>0.11400000000000027</v>
      </c>
      <c r="AA480" s="1">
        <f t="shared" si="144"/>
        <v>6.0099302004732062E-2</v>
      </c>
      <c r="AB480" s="1">
        <f t="shared" si="145"/>
        <v>2.4606268999999998</v>
      </c>
      <c r="AC480" s="1">
        <f t="shared" si="146"/>
        <v>1.1967217202687106</v>
      </c>
      <c r="AF480" s="1">
        <f t="shared" si="147"/>
        <v>10.184524673961114</v>
      </c>
      <c r="AG480" s="1">
        <f t="shared" si="148"/>
        <v>4.9571692732085024</v>
      </c>
      <c r="AH480" s="1">
        <f t="shared" si="149"/>
        <v>11.854286681008324</v>
      </c>
      <c r="AI480">
        <v>4.4000000000000004</v>
      </c>
      <c r="AJ480">
        <v>2</v>
      </c>
      <c r="AK480">
        <v>79</v>
      </c>
      <c r="AL480">
        <v>1</v>
      </c>
      <c r="AM480">
        <v>9137</v>
      </c>
      <c r="AN480">
        <v>9154</v>
      </c>
      <c r="AO480">
        <v>9119</v>
      </c>
      <c r="AP480">
        <v>73</v>
      </c>
      <c r="AQ480">
        <v>0</v>
      </c>
    </row>
    <row r="481" spans="1:43">
      <c r="A481" s="27">
        <v>38465</v>
      </c>
      <c r="B481" s="27"/>
      <c r="C481">
        <v>19.2</v>
      </c>
      <c r="D481">
        <v>25.6</v>
      </c>
      <c r="E481">
        <v>13.2</v>
      </c>
      <c r="F481">
        <v>31</v>
      </c>
      <c r="G481">
        <v>13</v>
      </c>
      <c r="H481">
        <v>12</v>
      </c>
      <c r="I481" s="10">
        <v>935</v>
      </c>
      <c r="J481">
        <v>2.2999999999999998</v>
      </c>
      <c r="K481" s="2">
        <v>10</v>
      </c>
      <c r="L481" s="1">
        <f t="shared" si="133"/>
        <v>5.3049888912712779</v>
      </c>
      <c r="M481" s="1">
        <f t="shared" si="134"/>
        <v>49</v>
      </c>
      <c r="N481" s="1">
        <f t="shared" si="135"/>
        <v>2.2256896583241907</v>
      </c>
      <c r="O481" s="1">
        <f t="shared" si="150"/>
        <v>0.13863146829318854</v>
      </c>
      <c r="P481" s="1">
        <f t="shared" si="136"/>
        <v>0.58535401831720346</v>
      </c>
      <c r="Q481">
        <f t="shared" si="137"/>
        <v>8.1124850460029414</v>
      </c>
      <c r="R481">
        <f t="shared" si="138"/>
        <v>12.415097349656248</v>
      </c>
      <c r="S481">
        <f t="shared" si="139"/>
        <v>1.6250127421016032</v>
      </c>
      <c r="T481">
        <v>0.2432</v>
      </c>
      <c r="U481" s="1">
        <f t="shared" si="140"/>
        <v>0.21503294574064596</v>
      </c>
      <c r="V481" s="1">
        <v>113</v>
      </c>
      <c r="W481" s="1">
        <f t="shared" si="141"/>
        <v>21.610897247110433</v>
      </c>
      <c r="X481" s="1">
        <f t="shared" si="142"/>
        <v>38.27460510279397</v>
      </c>
      <c r="Y481" s="1">
        <f t="shared" si="143"/>
        <v>0.98798047770001152</v>
      </c>
      <c r="Z481" s="1">
        <f t="shared" si="151"/>
        <v>0.79799999999999915</v>
      </c>
      <c r="AA481" s="1">
        <f t="shared" si="144"/>
        <v>6.022064505769982E-2</v>
      </c>
      <c r="AB481" s="1">
        <f t="shared" si="145"/>
        <v>2.4556687999999998</v>
      </c>
      <c r="AC481" s="1">
        <f t="shared" si="146"/>
        <v>1.7202874728862712</v>
      </c>
      <c r="AF481" s="1">
        <f t="shared" si="147"/>
        <v>11.469675241702564</v>
      </c>
      <c r="AG481" s="1">
        <f t="shared" si="148"/>
        <v>4.8316411261200649</v>
      </c>
      <c r="AH481" s="1">
        <f t="shared" si="149"/>
        <v>11.156294593708399</v>
      </c>
      <c r="AI481">
        <v>3.8</v>
      </c>
      <c r="AJ481">
        <v>10</v>
      </c>
      <c r="AK481">
        <v>65</v>
      </c>
      <c r="AL481">
        <v>3</v>
      </c>
      <c r="AM481">
        <v>9125</v>
      </c>
      <c r="AN481">
        <v>9142</v>
      </c>
      <c r="AO481">
        <v>9098</v>
      </c>
      <c r="AP481">
        <v>63</v>
      </c>
      <c r="AQ481">
        <v>0</v>
      </c>
    </row>
    <row r="482" spans="1:43">
      <c r="A482" s="27">
        <v>38466</v>
      </c>
      <c r="B482" s="27"/>
      <c r="C482">
        <v>20.2</v>
      </c>
      <c r="D482">
        <v>26.7</v>
      </c>
      <c r="E482">
        <v>13.7</v>
      </c>
      <c r="F482">
        <v>25</v>
      </c>
      <c r="G482">
        <v>14</v>
      </c>
      <c r="H482">
        <v>10</v>
      </c>
      <c r="I482" s="10">
        <v>935</v>
      </c>
      <c r="J482">
        <v>2.7</v>
      </c>
      <c r="K482" s="2">
        <v>10</v>
      </c>
      <c r="L482" s="1">
        <f t="shared" si="133"/>
        <v>5.5947848236353304</v>
      </c>
      <c r="M482" s="1">
        <f t="shared" si="134"/>
        <v>36</v>
      </c>
      <c r="N482" s="1">
        <f t="shared" si="135"/>
        <v>2.3681628735666291</v>
      </c>
      <c r="O482" s="1">
        <f t="shared" si="150"/>
        <v>0.14636224271280682</v>
      </c>
      <c r="P482" s="1">
        <f t="shared" si="136"/>
        <v>0.5275820149995728</v>
      </c>
      <c r="Q482">
        <f t="shared" si="137"/>
        <v>7.1338663423657822</v>
      </c>
      <c r="R482">
        <f t="shared" si="138"/>
        <v>12.426951344844529</v>
      </c>
      <c r="S482">
        <f t="shared" si="139"/>
        <v>1.6265643121524254</v>
      </c>
      <c r="T482">
        <v>0.2432</v>
      </c>
      <c r="U482" s="1">
        <f t="shared" si="140"/>
        <v>0.22098490727484435</v>
      </c>
      <c r="V482" s="1">
        <v>114</v>
      </c>
      <c r="W482" s="1">
        <f t="shared" si="141"/>
        <v>19.234647550783887</v>
      </c>
      <c r="X482" s="1">
        <f t="shared" si="142"/>
        <v>38.292346228941923</v>
      </c>
      <c r="Y482" s="1">
        <f t="shared" si="143"/>
        <v>0.98745367018745789</v>
      </c>
      <c r="Z482" s="1">
        <f t="shared" si="151"/>
        <v>0.38</v>
      </c>
      <c r="AA482" s="1">
        <f t="shared" si="144"/>
        <v>6.0278599849585793E-2</v>
      </c>
      <c r="AB482" s="1">
        <f t="shared" si="145"/>
        <v>2.4533077999999997</v>
      </c>
      <c r="AC482" s="1">
        <f t="shared" si="146"/>
        <v>2.019467902953449</v>
      </c>
      <c r="AF482" s="1">
        <f t="shared" si="147"/>
        <v>12.066882554520019</v>
      </c>
      <c r="AG482" s="1">
        <f t="shared" si="148"/>
        <v>4.4507257692328324</v>
      </c>
      <c r="AH482" s="1">
        <f t="shared" si="149"/>
        <v>10.460200178482177</v>
      </c>
      <c r="AI482">
        <v>5.0999999999999996</v>
      </c>
      <c r="AJ482">
        <v>15</v>
      </c>
      <c r="AK482">
        <v>107</v>
      </c>
      <c r="AL482">
        <v>2</v>
      </c>
      <c r="AM482">
        <v>9098</v>
      </c>
      <c r="AN482">
        <v>9112</v>
      </c>
      <c r="AO482">
        <v>9088</v>
      </c>
      <c r="AP482">
        <v>56</v>
      </c>
      <c r="AQ482">
        <v>0</v>
      </c>
    </row>
    <row r="483" spans="1:43">
      <c r="A483" s="27">
        <v>38467</v>
      </c>
      <c r="B483" s="27"/>
      <c r="C483">
        <v>15.6</v>
      </c>
      <c r="D483">
        <v>23.8</v>
      </c>
      <c r="E483">
        <v>11.2</v>
      </c>
      <c r="F483">
        <v>54</v>
      </c>
      <c r="G483">
        <v>18</v>
      </c>
      <c r="H483">
        <v>5.3</v>
      </c>
      <c r="I483" s="10">
        <v>935</v>
      </c>
      <c r="J483">
        <v>4.2</v>
      </c>
      <c r="K483" s="2">
        <v>10</v>
      </c>
      <c r="L483" s="1">
        <f t="shared" si="133"/>
        <v>4.5590761059644613</v>
      </c>
      <c r="M483" s="1">
        <f t="shared" si="134"/>
        <v>90</v>
      </c>
      <c r="N483" s="1">
        <f t="shared" si="135"/>
        <v>1.7729278081089486</v>
      </c>
      <c r="O483" s="1">
        <f t="shared" si="150"/>
        <v>0.11359660375594813</v>
      </c>
      <c r="P483" s="1">
        <f t="shared" si="136"/>
        <v>0.86424912347550253</v>
      </c>
      <c r="Q483">
        <f t="shared" si="137"/>
        <v>3.5505061568507656</v>
      </c>
      <c r="R483">
        <f t="shared" si="138"/>
        <v>12.438707372182714</v>
      </c>
      <c r="S483">
        <f t="shared" si="139"/>
        <v>1.6281030591862191</v>
      </c>
      <c r="T483">
        <v>0.2432</v>
      </c>
      <c r="U483" s="1">
        <f t="shared" si="140"/>
        <v>0.22687149424579917</v>
      </c>
      <c r="V483" s="1">
        <v>115</v>
      </c>
      <c r="W483" s="1">
        <f t="shared" si="141"/>
        <v>13.658687988298581</v>
      </c>
      <c r="X483" s="1">
        <f t="shared" si="142"/>
        <v>38.308521671308547</v>
      </c>
      <c r="Y483" s="1">
        <f t="shared" si="143"/>
        <v>0.98693057428961106</v>
      </c>
      <c r="Z483" s="1">
        <f t="shared" si="151"/>
        <v>-1.7479999999999998</v>
      </c>
      <c r="AA483" s="1">
        <f t="shared" si="144"/>
        <v>6.0012927356777906E-2</v>
      </c>
      <c r="AB483" s="1">
        <f t="shared" si="145"/>
        <v>2.4641683999999997</v>
      </c>
      <c r="AC483" s="1">
        <f t="shared" si="146"/>
        <v>3.1413945157053651</v>
      </c>
      <c r="AF483" s="1">
        <f t="shared" si="147"/>
        <v>10.446118983576216</v>
      </c>
      <c r="AG483" s="1">
        <f t="shared" si="148"/>
        <v>3.7690645492884185</v>
      </c>
      <c r="AH483" s="1">
        <f t="shared" si="149"/>
        <v>9.7747842297355945</v>
      </c>
      <c r="AI483">
        <v>10.4</v>
      </c>
      <c r="AJ483">
        <v>14</v>
      </c>
      <c r="AK483">
        <v>161</v>
      </c>
      <c r="AL483">
        <v>14</v>
      </c>
      <c r="AM483">
        <v>9127</v>
      </c>
      <c r="AN483">
        <v>9150</v>
      </c>
      <c r="AO483">
        <v>9093</v>
      </c>
      <c r="AP483">
        <v>94</v>
      </c>
      <c r="AQ483">
        <v>20</v>
      </c>
    </row>
    <row r="484" spans="1:43">
      <c r="A484" s="27">
        <v>38468</v>
      </c>
      <c r="B484" s="27"/>
      <c r="C484">
        <v>16.8</v>
      </c>
      <c r="D484">
        <v>23.1</v>
      </c>
      <c r="E484">
        <v>11.3</v>
      </c>
      <c r="F484">
        <v>55</v>
      </c>
      <c r="G484">
        <v>32</v>
      </c>
      <c r="H484">
        <v>12.8</v>
      </c>
      <c r="I484" s="10">
        <v>935</v>
      </c>
      <c r="J484">
        <v>1.7</v>
      </c>
      <c r="K484" s="2">
        <v>10</v>
      </c>
      <c r="L484" s="1">
        <f t="shared" si="133"/>
        <v>4.6278562274578432</v>
      </c>
      <c r="M484" s="1">
        <f t="shared" si="134"/>
        <v>78</v>
      </c>
      <c r="N484" s="1">
        <f t="shared" si="135"/>
        <v>1.9139321862231067</v>
      </c>
      <c r="O484" s="1">
        <f t="shared" si="150"/>
        <v>0.12147563274602369</v>
      </c>
      <c r="P484" s="1">
        <f t="shared" si="136"/>
        <v>0.97481276199493205</v>
      </c>
      <c r="Q484">
        <f t="shared" si="137"/>
        <v>7.2072163740286941</v>
      </c>
      <c r="R484">
        <f t="shared" si="138"/>
        <v>12.450361832844493</v>
      </c>
      <c r="S484">
        <f t="shared" si="139"/>
        <v>1.6296285121524205</v>
      </c>
      <c r="T484">
        <v>0.2432</v>
      </c>
      <c r="U484" s="1">
        <f t="shared" si="140"/>
        <v>0.2326909652085542</v>
      </c>
      <c r="V484" s="1">
        <v>116</v>
      </c>
      <c r="W484" s="1">
        <f t="shared" si="141"/>
        <v>22.545973184656088</v>
      </c>
      <c r="X484" s="1">
        <f t="shared" si="142"/>
        <v>38.323170770594224</v>
      </c>
      <c r="Y484" s="1">
        <f t="shared" si="143"/>
        <v>0.98641134475534609</v>
      </c>
      <c r="Z484" s="1">
        <f t="shared" si="151"/>
        <v>0.45600000000000041</v>
      </c>
      <c r="AA484" s="1">
        <f t="shared" si="144"/>
        <v>6.0082007190271215E-2</v>
      </c>
      <c r="AB484" s="1">
        <f t="shared" si="145"/>
        <v>2.4613351999999997</v>
      </c>
      <c r="AC484" s="1">
        <f t="shared" si="146"/>
        <v>1.2715168277855049</v>
      </c>
      <c r="AF484" s="1">
        <f t="shared" si="147"/>
        <v>10.476262524745023</v>
      </c>
      <c r="AG484" s="1">
        <f t="shared" si="148"/>
        <v>5.3083007182713171</v>
      </c>
      <c r="AH484" s="1">
        <f t="shared" si="149"/>
        <v>12.546672778547045</v>
      </c>
      <c r="AI484">
        <v>4</v>
      </c>
      <c r="AJ484">
        <v>3</v>
      </c>
      <c r="AK484">
        <v>67</v>
      </c>
      <c r="AL484">
        <v>3</v>
      </c>
      <c r="AM484">
        <v>9112</v>
      </c>
      <c r="AN484">
        <v>9147</v>
      </c>
      <c r="AO484">
        <v>9067</v>
      </c>
      <c r="AP484">
        <v>99</v>
      </c>
      <c r="AQ484">
        <v>2</v>
      </c>
    </row>
    <row r="485" spans="1:43">
      <c r="A485" s="27">
        <v>38469</v>
      </c>
      <c r="B485" s="27"/>
      <c r="C485">
        <v>19.7</v>
      </c>
      <c r="D485">
        <v>26.4</v>
      </c>
      <c r="E485">
        <v>13.7</v>
      </c>
      <c r="F485">
        <v>38</v>
      </c>
      <c r="G485">
        <v>17</v>
      </c>
      <c r="H485">
        <v>12.7</v>
      </c>
      <c r="I485" s="10">
        <v>935</v>
      </c>
      <c r="J485">
        <v>2.9</v>
      </c>
      <c r="K485" s="2">
        <v>10</v>
      </c>
      <c r="L485" s="1">
        <f t="shared" si="133"/>
        <v>5.626116614903343</v>
      </c>
      <c r="M485" s="1">
        <f t="shared" si="134"/>
        <v>59</v>
      </c>
      <c r="N485" s="1">
        <f t="shared" si="135"/>
        <v>2.2959599127720827</v>
      </c>
      <c r="O485" s="1">
        <f t="shared" si="150"/>
        <v>0.14245247804720729</v>
      </c>
      <c r="P485" s="1">
        <f t="shared" si="136"/>
        <v>0.75528114872286789</v>
      </c>
      <c r="Q485">
        <f t="shared" si="137"/>
        <v>8.0482791472877135</v>
      </c>
      <c r="R485">
        <f t="shared" si="138"/>
        <v>12.461911085670172</v>
      </c>
      <c r="S485">
        <f t="shared" si="139"/>
        <v>1.6311401944594466</v>
      </c>
      <c r="T485">
        <v>0.2432</v>
      </c>
      <c r="U485" s="1">
        <f t="shared" si="140"/>
        <v>0.23844159857326322</v>
      </c>
      <c r="V485" s="1">
        <v>117</v>
      </c>
      <c r="W485" s="1">
        <f t="shared" si="141"/>
        <v>22.421217742509164</v>
      </c>
      <c r="X485" s="1">
        <f t="shared" si="142"/>
        <v>38.336333946123837</v>
      </c>
      <c r="Y485" s="1">
        <f t="shared" si="143"/>
        <v>0.98589613518974173</v>
      </c>
      <c r="Z485" s="1">
        <f t="shared" si="151"/>
        <v>1.1019999999999994</v>
      </c>
      <c r="AA485" s="1">
        <f t="shared" si="144"/>
        <v>6.0249608516800682E-2</v>
      </c>
      <c r="AB485" s="1">
        <f t="shared" si="145"/>
        <v>2.4544883</v>
      </c>
      <c r="AC485" s="1">
        <f t="shared" si="146"/>
        <v>2.1690581179870376</v>
      </c>
      <c r="AF485" s="1">
        <f t="shared" si="147"/>
        <v>11.783425048961309</v>
      </c>
      <c r="AG485" s="1">
        <f t="shared" si="148"/>
        <v>5.0958792540189988</v>
      </c>
      <c r="AH485" s="1">
        <f t="shared" si="149"/>
        <v>11.751247519910793</v>
      </c>
      <c r="AI485">
        <v>4.4000000000000004</v>
      </c>
      <c r="AJ485">
        <v>14</v>
      </c>
      <c r="AK485">
        <v>72</v>
      </c>
      <c r="AL485">
        <v>1</v>
      </c>
      <c r="AM485">
        <v>9057</v>
      </c>
      <c r="AN485">
        <v>9075</v>
      </c>
      <c r="AO485">
        <v>9031</v>
      </c>
      <c r="AP485">
        <v>79</v>
      </c>
      <c r="AQ485">
        <v>0</v>
      </c>
    </row>
    <row r="486" spans="1:43">
      <c r="A486" s="27">
        <v>38470</v>
      </c>
      <c r="B486" s="27"/>
      <c r="C486">
        <v>21.5</v>
      </c>
      <c r="D486">
        <v>28</v>
      </c>
      <c r="E486">
        <v>15.1</v>
      </c>
      <c r="F486">
        <v>25</v>
      </c>
      <c r="G486">
        <v>13</v>
      </c>
      <c r="H486">
        <v>12.8</v>
      </c>
      <c r="I486" s="10">
        <v>935</v>
      </c>
      <c r="J486">
        <v>3.2</v>
      </c>
      <c r="K486" s="2">
        <v>10</v>
      </c>
      <c r="L486" s="1">
        <f t="shared" si="133"/>
        <v>6.4307352337026815</v>
      </c>
      <c r="M486" s="1">
        <f t="shared" si="134"/>
        <v>37</v>
      </c>
      <c r="N486" s="1">
        <f t="shared" si="135"/>
        <v>2.5652594127709363</v>
      </c>
      <c r="O486" s="1">
        <f t="shared" si="150"/>
        <v>0.1569548354421324</v>
      </c>
      <c r="P486" s="1">
        <f t="shared" si="136"/>
        <v>0.5634058299781608</v>
      </c>
      <c r="Q486">
        <f t="shared" si="137"/>
        <v>8.8942380665432736</v>
      </c>
      <c r="R486">
        <f t="shared" si="138"/>
        <v>12.473351448171918</v>
      </c>
      <c r="S486">
        <f t="shared" si="139"/>
        <v>1.6326376241062721</v>
      </c>
      <c r="T486">
        <v>0.2432</v>
      </c>
      <c r="U486" s="1">
        <f t="shared" si="140"/>
        <v>0.24412169311449314</v>
      </c>
      <c r="V486" s="1">
        <v>118</v>
      </c>
      <c r="W486" s="1">
        <f t="shared" si="141"/>
        <v>22.532635796862504</v>
      </c>
      <c r="X486" s="1">
        <f t="shared" si="142"/>
        <v>38.348052624466042</v>
      </c>
      <c r="Y486" s="1">
        <f t="shared" si="143"/>
        <v>0.98538509800863816</v>
      </c>
      <c r="Z486" s="1">
        <f t="shared" si="151"/>
        <v>0.68400000000000027</v>
      </c>
      <c r="AA486" s="1">
        <f t="shared" si="144"/>
        <v>6.0354108052774309E-2</v>
      </c>
      <c r="AB486" s="1">
        <f t="shared" si="145"/>
        <v>2.4502384999999998</v>
      </c>
      <c r="AC486" s="1">
        <f t="shared" si="146"/>
        <v>2.3934434405374212</v>
      </c>
      <c r="AF486" s="1">
        <f t="shared" si="147"/>
        <v>12.449690535468521</v>
      </c>
      <c r="AG486" s="1">
        <f t="shared" si="148"/>
        <v>4.9249969440622579</v>
      </c>
      <c r="AH486" s="1">
        <f t="shared" si="149"/>
        <v>11.78921455074822</v>
      </c>
      <c r="AI486">
        <v>5.9</v>
      </c>
      <c r="AJ486">
        <v>14</v>
      </c>
      <c r="AK486">
        <v>118</v>
      </c>
      <c r="AL486">
        <v>14</v>
      </c>
      <c r="AM486">
        <v>9011</v>
      </c>
      <c r="AN486">
        <v>9036</v>
      </c>
      <c r="AO486">
        <v>8985</v>
      </c>
      <c r="AP486">
        <v>59</v>
      </c>
      <c r="AQ486">
        <v>0</v>
      </c>
    </row>
    <row r="487" spans="1:43">
      <c r="A487" s="27">
        <v>38471</v>
      </c>
      <c r="B487" s="27"/>
      <c r="C487">
        <v>16</v>
      </c>
      <c r="D487">
        <v>26.5</v>
      </c>
      <c r="E487">
        <v>11.1</v>
      </c>
      <c r="F487">
        <v>36</v>
      </c>
      <c r="G487">
        <v>15</v>
      </c>
      <c r="H487">
        <v>9.9</v>
      </c>
      <c r="I487" s="10">
        <v>935</v>
      </c>
      <c r="J487">
        <v>2.9</v>
      </c>
      <c r="K487" s="2">
        <v>10</v>
      </c>
      <c r="L487" s="1">
        <f t="shared" si="133"/>
        <v>5.3042759068751053</v>
      </c>
      <c r="M487" s="1">
        <f t="shared" si="134"/>
        <v>57</v>
      </c>
      <c r="N487" s="1">
        <f t="shared" si="135"/>
        <v>1.8188820592283421</v>
      </c>
      <c r="O487" s="1">
        <f t="shared" si="150"/>
        <v>0.11617324321276941</v>
      </c>
      <c r="P487" s="1">
        <f t="shared" si="136"/>
        <v>0.63648218535409273</v>
      </c>
      <c r="Q487">
        <f t="shared" si="137"/>
        <v>6.6270540836068772</v>
      </c>
      <c r="R487">
        <f t="shared" si="138"/>
        <v>12.484679197729495</v>
      </c>
      <c r="S487">
        <f t="shared" si="139"/>
        <v>1.6341203138389391</v>
      </c>
      <c r="T487">
        <v>0.2432</v>
      </c>
      <c r="U487" s="1">
        <f t="shared" si="140"/>
        <v>0.24972956847450212</v>
      </c>
      <c r="V487" s="1">
        <v>119</v>
      </c>
      <c r="W487" s="1">
        <f t="shared" si="141"/>
        <v>19.094573238444976</v>
      </c>
      <c r="X487" s="1">
        <f t="shared" si="142"/>
        <v>38.358369167303579</v>
      </c>
      <c r="Y487" s="1">
        <f t="shared" si="143"/>
        <v>0.98487838439354769</v>
      </c>
      <c r="Z487" s="1">
        <f t="shared" si="151"/>
        <v>-2.09</v>
      </c>
      <c r="AA487" s="1">
        <f t="shared" si="144"/>
        <v>6.0035936311138426E-2</v>
      </c>
      <c r="AB487" s="1">
        <f t="shared" si="145"/>
        <v>2.4632239999999999</v>
      </c>
      <c r="AC487" s="1">
        <f t="shared" si="146"/>
        <v>2.1690581179870376</v>
      </c>
      <c r="AF487" s="1">
        <f t="shared" si="147"/>
        <v>11.702133040916157</v>
      </c>
      <c r="AG487" s="1">
        <f t="shared" si="148"/>
        <v>4.4601130357482104</v>
      </c>
      <c r="AH487" s="1">
        <f t="shared" si="149"/>
        <v>12.093040297774737</v>
      </c>
      <c r="AI487">
        <v>6.9</v>
      </c>
      <c r="AJ487">
        <v>14</v>
      </c>
      <c r="AK487">
        <v>101</v>
      </c>
      <c r="AL487">
        <v>2</v>
      </c>
      <c r="AM487">
        <v>9045</v>
      </c>
      <c r="AN487">
        <v>9072</v>
      </c>
      <c r="AO487">
        <v>8985</v>
      </c>
      <c r="AP487">
        <v>63</v>
      </c>
      <c r="AQ487">
        <v>0</v>
      </c>
    </row>
    <row r="488" spans="1:43">
      <c r="A488" s="27">
        <v>38472</v>
      </c>
      <c r="B488" s="27"/>
      <c r="C488">
        <v>16.600000000000001</v>
      </c>
      <c r="D488">
        <v>23.7</v>
      </c>
      <c r="E488">
        <v>10.9</v>
      </c>
      <c r="F488">
        <v>28</v>
      </c>
      <c r="G488">
        <v>11</v>
      </c>
      <c r="H488">
        <v>12.6</v>
      </c>
      <c r="I488" s="10">
        <v>935</v>
      </c>
      <c r="J488">
        <v>2.1</v>
      </c>
      <c r="K488" s="2">
        <v>10</v>
      </c>
      <c r="L488" s="1">
        <f t="shared" si="133"/>
        <v>5.0798792472497061</v>
      </c>
      <c r="M488" s="1">
        <f t="shared" si="134"/>
        <v>45</v>
      </c>
      <c r="N488" s="1">
        <f t="shared" si="135"/>
        <v>1.8897707105254968</v>
      </c>
      <c r="O488" s="1">
        <f t="shared" si="150"/>
        <v>0.1201311586782</v>
      </c>
      <c r="P488" s="1">
        <f t="shared" si="136"/>
        <v>0.4547353494822961</v>
      </c>
      <c r="Q488">
        <f t="shared" si="137"/>
        <v>8.6359092107052327</v>
      </c>
      <c r="R488">
        <f t="shared" si="138"/>
        <v>12.495890572979961</v>
      </c>
      <c r="S488">
        <f t="shared" si="139"/>
        <v>1.6355877713324558</v>
      </c>
      <c r="T488">
        <v>0.2432</v>
      </c>
      <c r="U488" s="1">
        <f t="shared" si="140"/>
        <v>0.25526356566034364</v>
      </c>
      <c r="V488" s="1">
        <v>120</v>
      </c>
      <c r="W488" s="1">
        <f t="shared" si="141"/>
        <v>22.280199217954394</v>
      </c>
      <c r="X488" s="1">
        <f t="shared" si="142"/>
        <v>38.367326798672735</v>
      </c>
      <c r="Y488" s="1">
        <f t="shared" si="143"/>
        <v>0.98437614424693076</v>
      </c>
      <c r="Z488" s="1">
        <f t="shared" si="151"/>
        <v>0.22800000000000054</v>
      </c>
      <c r="AA488" s="1">
        <f t="shared" si="144"/>
        <v>6.0070482842836372E-2</v>
      </c>
      <c r="AB488" s="1">
        <f t="shared" si="145"/>
        <v>2.4618074000000001</v>
      </c>
      <c r="AC488" s="1">
        <f t="shared" si="146"/>
        <v>1.5706972578526825</v>
      </c>
      <c r="AF488" s="1">
        <f t="shared" si="147"/>
        <v>10.86057464032986</v>
      </c>
      <c r="AG488" s="1">
        <f t="shared" si="148"/>
        <v>4.8139998120950072</v>
      </c>
      <c r="AH488" s="1">
        <f t="shared" si="149"/>
        <v>11.269376944422932</v>
      </c>
      <c r="AI488">
        <v>4.9000000000000004</v>
      </c>
      <c r="AJ488">
        <v>4</v>
      </c>
      <c r="AK488">
        <v>81</v>
      </c>
      <c r="AL488">
        <v>3</v>
      </c>
      <c r="AM488">
        <v>9077</v>
      </c>
      <c r="AN488">
        <v>9093</v>
      </c>
      <c r="AO488">
        <v>9055</v>
      </c>
      <c r="AP488">
        <v>47</v>
      </c>
      <c r="AQ488">
        <v>0</v>
      </c>
    </row>
    <row r="489" spans="1:43">
      <c r="A489" s="27">
        <v>38473</v>
      </c>
      <c r="B489" s="27"/>
      <c r="C489">
        <v>19</v>
      </c>
      <c r="D489">
        <v>26.8</v>
      </c>
      <c r="E489">
        <v>12.2</v>
      </c>
      <c r="F489">
        <v>21</v>
      </c>
      <c r="G489">
        <v>11</v>
      </c>
      <c r="H489">
        <v>11</v>
      </c>
      <c r="I489" s="10">
        <v>935</v>
      </c>
      <c r="J489">
        <v>2</v>
      </c>
      <c r="K489" s="2">
        <v>10</v>
      </c>
      <c r="L489" s="1">
        <f t="shared" si="133"/>
        <v>4.9821504939877563</v>
      </c>
      <c r="M489" s="1">
        <f t="shared" si="134"/>
        <v>31</v>
      </c>
      <c r="N489" s="1">
        <f t="shared" si="135"/>
        <v>2.1981128370891554</v>
      </c>
      <c r="O489" s="1">
        <f t="shared" si="150"/>
        <v>0.13712755238137611</v>
      </c>
      <c r="P489" s="1">
        <f t="shared" si="136"/>
        <v>0.4142212398242095</v>
      </c>
      <c r="Q489">
        <f t="shared" si="137"/>
        <v>8.021000452213098</v>
      </c>
      <c r="R489">
        <f t="shared" si="138"/>
        <v>12.506981775404466</v>
      </c>
      <c r="S489">
        <f t="shared" si="139"/>
        <v>1.6370394993984902</v>
      </c>
      <c r="T489">
        <v>0.2432</v>
      </c>
      <c r="U489" s="1">
        <f t="shared" si="140"/>
        <v>0.26072204753465189</v>
      </c>
      <c r="V489" s="1">
        <v>121</v>
      </c>
      <c r="W489" s="1">
        <f t="shared" si="141"/>
        <v>20.381363515430358</v>
      </c>
      <c r="X489" s="1">
        <f t="shared" si="142"/>
        <v>38.374969531689743</v>
      </c>
      <c r="Y489" s="1">
        <f t="shared" si="143"/>
        <v>0.98387852614784932</v>
      </c>
      <c r="Z489" s="1">
        <f t="shared" si="151"/>
        <v>0.91199999999999948</v>
      </c>
      <c r="AA489" s="1">
        <f t="shared" si="144"/>
        <v>6.0209067469688279E-2</v>
      </c>
      <c r="AB489" s="1">
        <f t="shared" si="145"/>
        <v>2.4561409999999997</v>
      </c>
      <c r="AC489" s="1">
        <f t="shared" si="146"/>
        <v>1.4959021503358882</v>
      </c>
      <c r="AF489" s="1">
        <f t="shared" si="147"/>
        <v>12.410809980135774</v>
      </c>
      <c r="AG489" s="1">
        <f t="shared" si="148"/>
        <v>4.4981449252697887</v>
      </c>
      <c r="AH489" s="1">
        <f t="shared" si="149"/>
        <v>10.023767350376428</v>
      </c>
      <c r="AI489">
        <v>3.7</v>
      </c>
      <c r="AJ489">
        <v>1</v>
      </c>
      <c r="AK489">
        <v>79</v>
      </c>
      <c r="AL489">
        <v>16</v>
      </c>
      <c r="AM489">
        <v>9051</v>
      </c>
      <c r="AN489">
        <v>9067</v>
      </c>
      <c r="AO489">
        <v>9028</v>
      </c>
      <c r="AP489">
        <v>44</v>
      </c>
      <c r="AQ489">
        <v>0</v>
      </c>
    </row>
    <row r="490" spans="1:43">
      <c r="A490" s="27">
        <v>38474</v>
      </c>
      <c r="B490" s="27"/>
      <c r="C490">
        <v>20.5</v>
      </c>
      <c r="D490">
        <v>25.2</v>
      </c>
      <c r="E490">
        <v>15.8</v>
      </c>
      <c r="F490">
        <v>25</v>
      </c>
      <c r="G490">
        <v>13</v>
      </c>
      <c r="H490">
        <v>7.4</v>
      </c>
      <c r="I490" s="10">
        <v>935</v>
      </c>
      <c r="J490">
        <v>2.9</v>
      </c>
      <c r="K490" s="2">
        <v>10</v>
      </c>
      <c r="L490" s="1">
        <f t="shared" si="133"/>
        <v>5.3783496079823863</v>
      </c>
      <c r="M490" s="1">
        <f t="shared" si="134"/>
        <v>37</v>
      </c>
      <c r="N490" s="1">
        <f t="shared" si="135"/>
        <v>2.4124309468917491</v>
      </c>
      <c r="O490" s="1">
        <f t="shared" si="150"/>
        <v>0.14875138533251139</v>
      </c>
      <c r="P490" s="1">
        <f t="shared" si="136"/>
        <v>0.54065810273060699</v>
      </c>
      <c r="Q490">
        <f t="shared" si="137"/>
        <v>5.4562477634699977</v>
      </c>
      <c r="R490">
        <f t="shared" si="138"/>
        <v>12.517948971114716</v>
      </c>
      <c r="S490">
        <f t="shared" si="139"/>
        <v>1.6384749962192038</v>
      </c>
      <c r="T490">
        <v>0.2432</v>
      </c>
      <c r="U490" s="1">
        <f t="shared" si="140"/>
        <v>0.26610339929995996</v>
      </c>
      <c r="V490" s="1">
        <v>122</v>
      </c>
      <c r="W490" s="1">
        <f t="shared" si="141"/>
        <v>16.123740625399371</v>
      </c>
      <c r="X490" s="1">
        <f t="shared" si="142"/>
        <v>38.381342094880758</v>
      </c>
      <c r="Y490" s="1">
        <f t="shared" si="143"/>
        <v>0.9833856773080123</v>
      </c>
      <c r="Z490" s="1">
        <f t="shared" si="151"/>
        <v>0.57000000000000006</v>
      </c>
      <c r="AA490" s="1">
        <f t="shared" si="144"/>
        <v>6.029600804536886E-2</v>
      </c>
      <c r="AB490" s="1">
        <f t="shared" si="145"/>
        <v>2.4525994999999998</v>
      </c>
      <c r="AC490" s="1">
        <f t="shared" si="146"/>
        <v>2.1690581179870376</v>
      </c>
      <c r="AF490" s="1">
        <f t="shared" si="147"/>
        <v>10.36598780522222</v>
      </c>
      <c r="AG490" s="1">
        <f t="shared" si="148"/>
        <v>4.0434054370975883</v>
      </c>
      <c r="AH490" s="1">
        <f t="shared" si="149"/>
        <v>9.0531634689717659</v>
      </c>
      <c r="AI490">
        <v>4.3</v>
      </c>
      <c r="AJ490">
        <v>10</v>
      </c>
      <c r="AK490">
        <v>71</v>
      </c>
      <c r="AL490">
        <v>1</v>
      </c>
      <c r="AM490">
        <v>9024</v>
      </c>
      <c r="AN490">
        <v>9047</v>
      </c>
      <c r="AO490">
        <v>9007</v>
      </c>
      <c r="AP490">
        <v>60</v>
      </c>
      <c r="AQ490">
        <v>0</v>
      </c>
    </row>
    <row r="491" spans="1:43">
      <c r="A491" s="27">
        <v>38475</v>
      </c>
      <c r="B491" s="27"/>
      <c r="C491">
        <v>14.3</v>
      </c>
      <c r="D491">
        <v>23.3</v>
      </c>
      <c r="E491">
        <v>10.5</v>
      </c>
      <c r="F491">
        <v>62</v>
      </c>
      <c r="G491">
        <v>27</v>
      </c>
      <c r="H491">
        <v>9</v>
      </c>
      <c r="I491" s="10">
        <v>935</v>
      </c>
      <c r="J491">
        <v>2.2999999999999998</v>
      </c>
      <c r="K491" s="2">
        <v>10</v>
      </c>
      <c r="L491" s="1">
        <f t="shared" si="133"/>
        <v>4.2722819811184678</v>
      </c>
      <c r="M491" s="1">
        <f t="shared" si="134"/>
        <v>97</v>
      </c>
      <c r="N491" s="1">
        <f t="shared" si="135"/>
        <v>1.6305276651269101</v>
      </c>
      <c r="O491" s="1">
        <f t="shared" si="150"/>
        <v>0.1055550102822078</v>
      </c>
      <c r="P491" s="1">
        <f t="shared" si="136"/>
        <v>1.0023516467975599</v>
      </c>
      <c r="Q491">
        <f t="shared" si="137"/>
        <v>5.1780473283679571</v>
      </c>
      <c r="R491">
        <f t="shared" si="138"/>
        <v>12.528788292841387</v>
      </c>
      <c r="S491">
        <f t="shared" si="139"/>
        <v>1.6398937556075115</v>
      </c>
      <c r="T491">
        <v>0.2432</v>
      </c>
      <c r="U491" s="1">
        <f t="shared" si="140"/>
        <v>0.27140602897640986</v>
      </c>
      <c r="V491" s="1">
        <v>123</v>
      </c>
      <c r="W491" s="1">
        <f t="shared" si="141"/>
        <v>18.005684308668176</v>
      </c>
      <c r="X491" s="1">
        <f t="shared" si="142"/>
        <v>38.386489858230412</v>
      </c>
      <c r="Y491" s="1">
        <f t="shared" si="143"/>
        <v>0.98289774352822612</v>
      </c>
      <c r="Z491" s="1">
        <f t="shared" si="151"/>
        <v>-2.3559999999999999</v>
      </c>
      <c r="AA491" s="1">
        <f t="shared" si="144"/>
        <v>5.9938269905679388E-2</v>
      </c>
      <c r="AB491" s="1">
        <f t="shared" si="145"/>
        <v>2.4672377000000001</v>
      </c>
      <c r="AC491" s="1">
        <f t="shared" si="146"/>
        <v>1.7202874728862712</v>
      </c>
      <c r="AF491" s="1">
        <f t="shared" si="147"/>
        <v>10.139493341886714</v>
      </c>
      <c r="AG491" s="1">
        <f t="shared" si="148"/>
        <v>4.5250870873067637</v>
      </c>
      <c r="AH491" s="1">
        <f t="shared" si="149"/>
        <v>12.202388424800221</v>
      </c>
      <c r="AI491">
        <v>8.8000000000000007</v>
      </c>
      <c r="AJ491">
        <v>15</v>
      </c>
      <c r="AK491">
        <v>144</v>
      </c>
      <c r="AL491">
        <v>14</v>
      </c>
      <c r="AM491">
        <v>9087</v>
      </c>
      <c r="AN491">
        <v>9099</v>
      </c>
      <c r="AO491">
        <v>9012</v>
      </c>
      <c r="AP491">
        <v>98</v>
      </c>
      <c r="AQ491">
        <v>80</v>
      </c>
    </row>
    <row r="492" spans="1:43">
      <c r="A492" s="27">
        <v>38476</v>
      </c>
      <c r="B492" s="27"/>
      <c r="C492">
        <v>13.3</v>
      </c>
      <c r="D492">
        <v>20.6</v>
      </c>
      <c r="E492">
        <v>5.2</v>
      </c>
      <c r="F492">
        <v>26</v>
      </c>
      <c r="G492">
        <v>12</v>
      </c>
      <c r="H492">
        <v>12.5</v>
      </c>
      <c r="I492" s="10">
        <v>935</v>
      </c>
      <c r="J492">
        <v>2.1</v>
      </c>
      <c r="K492" s="2">
        <v>10</v>
      </c>
      <c r="L492" s="1">
        <f t="shared" si="133"/>
        <v>4.8255011356263209</v>
      </c>
      <c r="M492" s="1">
        <f t="shared" si="134"/>
        <v>40</v>
      </c>
      <c r="N492" s="1">
        <f t="shared" si="135"/>
        <v>1.5279178496783383</v>
      </c>
      <c r="O492" s="1">
        <f t="shared" si="150"/>
        <v>9.9703367114166705E-2</v>
      </c>
      <c r="P492" s="1">
        <f t="shared" si="136"/>
        <v>0.32261162452916992</v>
      </c>
      <c r="Q492">
        <f t="shared" si="137"/>
        <v>8.5404943385058623</v>
      </c>
      <c r="R492">
        <f t="shared" si="138"/>
        <v>12.539495842125994</v>
      </c>
      <c r="S492">
        <f t="shared" si="139"/>
        <v>1.6412952672939785</v>
      </c>
      <c r="T492">
        <v>0.2432</v>
      </c>
      <c r="U492" s="1">
        <f t="shared" si="140"/>
        <v>0.27662836787271189</v>
      </c>
      <c r="V492" s="1">
        <v>124</v>
      </c>
      <c r="W492" s="1">
        <f t="shared" si="141"/>
        <v>22.123936112201072</v>
      </c>
      <c r="X492" s="1">
        <f t="shared" si="142"/>
        <v>38.390458759062888</v>
      </c>
      <c r="Y492" s="1">
        <f t="shared" si="143"/>
        <v>0.98241486915526144</v>
      </c>
      <c r="Z492" s="1">
        <f t="shared" si="151"/>
        <v>-0.38</v>
      </c>
      <c r="AA492" s="1">
        <f t="shared" si="144"/>
        <v>5.9880967375010218E-2</v>
      </c>
      <c r="AB492" s="1">
        <f t="shared" si="145"/>
        <v>2.4695986999999997</v>
      </c>
      <c r="AC492" s="1">
        <f t="shared" si="146"/>
        <v>1.5706972578526825</v>
      </c>
      <c r="AF492" s="1">
        <f t="shared" si="147"/>
        <v>10.776354941894557</v>
      </c>
      <c r="AG492" s="1">
        <f t="shared" si="148"/>
        <v>4.7205146725979157</v>
      </c>
      <c r="AH492" s="1">
        <f t="shared" si="149"/>
        <v>10.992148627266419</v>
      </c>
      <c r="AI492">
        <v>4.4000000000000004</v>
      </c>
      <c r="AJ492">
        <v>14</v>
      </c>
      <c r="AK492">
        <v>65</v>
      </c>
      <c r="AL492">
        <v>15</v>
      </c>
      <c r="AM492">
        <v>9113</v>
      </c>
      <c r="AN492">
        <v>9143</v>
      </c>
      <c r="AO492">
        <v>9083</v>
      </c>
      <c r="AP492">
        <v>36</v>
      </c>
      <c r="AQ492">
        <v>0</v>
      </c>
    </row>
    <row r="493" spans="1:43">
      <c r="A493" s="27">
        <v>38477</v>
      </c>
      <c r="B493" s="27"/>
      <c r="C493">
        <v>17.3</v>
      </c>
      <c r="D493">
        <v>25.6</v>
      </c>
      <c r="E493">
        <v>9.3000000000000007</v>
      </c>
      <c r="F493">
        <v>25</v>
      </c>
      <c r="G493">
        <v>9</v>
      </c>
      <c r="H493">
        <v>12.9</v>
      </c>
      <c r="I493" s="10">
        <v>935</v>
      </c>
      <c r="J493">
        <v>3.2</v>
      </c>
      <c r="K493" s="2">
        <v>10</v>
      </c>
      <c r="L493" s="1">
        <f t="shared" si="133"/>
        <v>5.6377900497925362</v>
      </c>
      <c r="M493" s="1">
        <f t="shared" si="134"/>
        <v>41</v>
      </c>
      <c r="N493" s="1">
        <f t="shared" si="135"/>
        <v>1.975523510738511</v>
      </c>
      <c r="O493" s="1">
        <f t="shared" si="150"/>
        <v>0.12489278727820385</v>
      </c>
      <c r="P493" s="1">
        <f t="shared" si="136"/>
        <v>0.38801666245937838</v>
      </c>
      <c r="Q493">
        <f t="shared" si="137"/>
        <v>9.0793981208475056</v>
      </c>
      <c r="R493">
        <f t="shared" si="138"/>
        <v>12.55006769171742</v>
      </c>
      <c r="S493">
        <f t="shared" si="139"/>
        <v>1.6426790172404999</v>
      </c>
      <c r="T493">
        <v>0.2432</v>
      </c>
      <c r="U493" s="1">
        <f t="shared" si="140"/>
        <v>0.28176887105021547</v>
      </c>
      <c r="V493" s="1">
        <v>125</v>
      </c>
      <c r="W493" s="1">
        <f t="shared" si="141"/>
        <v>22.584276842959955</v>
      </c>
      <c r="X493" s="1">
        <f t="shared" si="142"/>
        <v>38.393295227867192</v>
      </c>
      <c r="Y493" s="1">
        <f t="shared" si="143"/>
        <v>0.98193719703915106</v>
      </c>
      <c r="Z493" s="1">
        <f t="shared" si="151"/>
        <v>1.52</v>
      </c>
      <c r="AA493" s="1">
        <f t="shared" si="144"/>
        <v>6.0110837413625912E-2</v>
      </c>
      <c r="AB493" s="1">
        <f t="shared" si="145"/>
        <v>2.4601546999999999</v>
      </c>
      <c r="AC493" s="1">
        <f t="shared" si="146"/>
        <v>2.3934434405374212</v>
      </c>
      <c r="AF493" s="1">
        <f t="shared" si="147"/>
        <v>12.513654013490537</v>
      </c>
      <c r="AG493" s="1">
        <f t="shared" si="148"/>
        <v>4.7898099506904979</v>
      </c>
      <c r="AH493" s="1">
        <f t="shared" si="149"/>
        <v>10.194391532730204</v>
      </c>
      <c r="AI493">
        <v>4</v>
      </c>
      <c r="AJ493">
        <v>1</v>
      </c>
      <c r="AK493">
        <v>72</v>
      </c>
      <c r="AL493">
        <v>2</v>
      </c>
      <c r="AM493">
        <v>9057</v>
      </c>
      <c r="AN493">
        <v>9091</v>
      </c>
      <c r="AO493">
        <v>9017</v>
      </c>
      <c r="AP493">
        <v>43</v>
      </c>
      <c r="AQ493">
        <v>0</v>
      </c>
    </row>
    <row r="494" spans="1:43">
      <c r="A494" s="27">
        <v>38478</v>
      </c>
      <c r="B494" s="27"/>
      <c r="C494">
        <v>19.399999999999999</v>
      </c>
      <c r="D494">
        <v>26</v>
      </c>
      <c r="E494">
        <v>12.9</v>
      </c>
      <c r="F494">
        <v>21</v>
      </c>
      <c r="G494">
        <v>11</v>
      </c>
      <c r="H494">
        <v>12.9</v>
      </c>
      <c r="I494" s="10">
        <v>935</v>
      </c>
      <c r="J494">
        <v>3.1</v>
      </c>
      <c r="K494" s="2">
        <v>10</v>
      </c>
      <c r="L494" s="1">
        <f t="shared" si="133"/>
        <v>6.089066637035053</v>
      </c>
      <c r="M494" s="1">
        <f t="shared" si="134"/>
        <v>31</v>
      </c>
      <c r="N494" s="1">
        <f t="shared" si="135"/>
        <v>2.2535686677843989</v>
      </c>
      <c r="O494" s="1">
        <f t="shared" si="150"/>
        <v>0.14014932570007277</v>
      </c>
      <c r="P494" s="1">
        <f t="shared" si="136"/>
        <v>0.41565548377958716</v>
      </c>
      <c r="Q494">
        <f t="shared" si="137"/>
        <v>9.1967516445457775</v>
      </c>
      <c r="R494">
        <f t="shared" si="138"/>
        <v>12.560499888173501</v>
      </c>
      <c r="S494">
        <f t="shared" si="139"/>
        <v>1.6440444879808247</v>
      </c>
      <c r="T494">
        <v>0.2432</v>
      </c>
      <c r="U494" s="1">
        <f t="shared" si="140"/>
        <v>0.28682601777995231</v>
      </c>
      <c r="V494" s="1">
        <v>126</v>
      </c>
      <c r="W494" s="1">
        <f t="shared" si="141"/>
        <v>22.572687093810863</v>
      </c>
      <c r="X494" s="1">
        <f t="shared" si="142"/>
        <v>38.395046114176445</v>
      </c>
      <c r="Y494" s="1">
        <f t="shared" si="143"/>
        <v>0.98146486849092984</v>
      </c>
      <c r="Z494" s="1">
        <f t="shared" si="151"/>
        <v>0.79799999999999915</v>
      </c>
      <c r="AA494" s="1">
        <f t="shared" si="144"/>
        <v>6.0232227099071264E-2</v>
      </c>
      <c r="AB494" s="1">
        <f t="shared" si="145"/>
        <v>2.4551965999999998</v>
      </c>
      <c r="AC494" s="1">
        <f t="shared" si="146"/>
        <v>2.3186483330206267</v>
      </c>
      <c r="AF494" s="1">
        <f t="shared" si="147"/>
        <v>11.889993501654418</v>
      </c>
      <c r="AG494" s="1">
        <f t="shared" si="148"/>
        <v>4.8008453448376098</v>
      </c>
      <c r="AH494" s="1">
        <f t="shared" si="149"/>
        <v>11.084425315525118</v>
      </c>
      <c r="AI494">
        <v>4.8</v>
      </c>
      <c r="AJ494">
        <v>14</v>
      </c>
      <c r="AK494">
        <v>69</v>
      </c>
      <c r="AL494">
        <v>1</v>
      </c>
      <c r="AM494">
        <v>9014</v>
      </c>
      <c r="AN494">
        <v>9032</v>
      </c>
      <c r="AO494">
        <v>8994</v>
      </c>
      <c r="AP494">
        <v>43</v>
      </c>
      <c r="AQ494">
        <v>0</v>
      </c>
    </row>
    <row r="495" spans="1:43">
      <c r="A495" s="27">
        <v>38479</v>
      </c>
      <c r="B495" s="27"/>
      <c r="C495">
        <v>22.4</v>
      </c>
      <c r="D495">
        <v>29.4</v>
      </c>
      <c r="E495">
        <v>14.6</v>
      </c>
      <c r="F495">
        <v>20</v>
      </c>
      <c r="G495">
        <v>10</v>
      </c>
      <c r="H495">
        <v>11.9</v>
      </c>
      <c r="I495" s="10">
        <v>935</v>
      </c>
      <c r="J495">
        <v>3</v>
      </c>
      <c r="K495" s="2">
        <v>10</v>
      </c>
      <c r="L495" s="1">
        <f t="shared" si="133"/>
        <v>6.2930761203851437</v>
      </c>
      <c r="M495" s="1">
        <f t="shared" si="134"/>
        <v>30</v>
      </c>
      <c r="N495" s="1">
        <f t="shared" si="135"/>
        <v>2.7099694655976552</v>
      </c>
      <c r="O495" s="1">
        <f t="shared" si="150"/>
        <v>0.16466164596511262</v>
      </c>
      <c r="P495" s="1">
        <f t="shared" si="136"/>
        <v>0.45439750377985033</v>
      </c>
      <c r="Q495">
        <f t="shared" si="137"/>
        <v>8.7101032965734433</v>
      </c>
      <c r="R495">
        <f t="shared" si="138"/>
        <v>12.570788454667568</v>
      </c>
      <c r="S495">
        <f t="shared" si="139"/>
        <v>1.6453911589879016</v>
      </c>
      <c r="T495">
        <v>0.2432</v>
      </c>
      <c r="U495" s="1">
        <f t="shared" si="140"/>
        <v>0.2917983119925176</v>
      </c>
      <c r="V495" s="1">
        <v>127</v>
      </c>
      <c r="W495" s="1">
        <f t="shared" si="141"/>
        <v>21.384750342044345</v>
      </c>
      <c r="X495" s="1">
        <f t="shared" si="142"/>
        <v>38.395758612609079</v>
      </c>
      <c r="Y495" s="1">
        <f t="shared" si="143"/>
        <v>0.98099802324083074</v>
      </c>
      <c r="Z495" s="1">
        <f t="shared" si="151"/>
        <v>1.1400000000000001</v>
      </c>
      <c r="AA495" s="1">
        <f t="shared" si="144"/>
        <v>6.0406493875148452E-2</v>
      </c>
      <c r="AB495" s="1">
        <f t="shared" si="145"/>
        <v>2.4481136000000001</v>
      </c>
      <c r="AC495" s="1">
        <f t="shared" si="146"/>
        <v>2.2438532255038321</v>
      </c>
      <c r="AF495" s="1">
        <f t="shared" si="147"/>
        <v>13.657399062870054</v>
      </c>
      <c r="AG495" s="1">
        <f t="shared" si="148"/>
        <v>4.6671729961410904</v>
      </c>
      <c r="AH495" s="1">
        <f t="shared" si="149"/>
        <v>10.632938102865914</v>
      </c>
      <c r="AI495">
        <v>6</v>
      </c>
      <c r="AJ495">
        <v>15</v>
      </c>
      <c r="AK495">
        <v>96</v>
      </c>
      <c r="AL495">
        <v>14</v>
      </c>
      <c r="AM495">
        <v>8995</v>
      </c>
      <c r="AN495">
        <v>9007</v>
      </c>
      <c r="AO495">
        <v>8975</v>
      </c>
      <c r="AP495">
        <v>50</v>
      </c>
      <c r="AQ495">
        <v>0</v>
      </c>
    </row>
    <row r="496" spans="1:43">
      <c r="A496" s="27">
        <v>38480</v>
      </c>
      <c r="B496" s="27"/>
      <c r="C496">
        <v>22.3</v>
      </c>
      <c r="D496">
        <v>27</v>
      </c>
      <c r="E496">
        <v>19.100000000000001</v>
      </c>
      <c r="F496">
        <v>30</v>
      </c>
      <c r="G496">
        <v>10</v>
      </c>
      <c r="H496">
        <v>10.7</v>
      </c>
      <c r="I496" s="10">
        <v>935</v>
      </c>
      <c r="J496">
        <v>2</v>
      </c>
      <c r="K496" s="2">
        <v>10</v>
      </c>
      <c r="L496" s="1">
        <f t="shared" si="133"/>
        <v>5.4800765660630884</v>
      </c>
      <c r="M496" s="1">
        <f t="shared" si="134"/>
        <v>50</v>
      </c>
      <c r="N496" s="1">
        <f t="shared" si="135"/>
        <v>2.6935462375661197</v>
      </c>
      <c r="O496" s="1">
        <f t="shared" si="150"/>
        <v>0.16378986044587315</v>
      </c>
      <c r="P496" s="1">
        <f t="shared" si="136"/>
        <v>0.73129129251053793</v>
      </c>
      <c r="Q496">
        <f t="shared" si="137"/>
        <v>7.1834090126158099</v>
      </c>
      <c r="R496">
        <f t="shared" si="138"/>
        <v>12.580929393999103</v>
      </c>
      <c r="S496">
        <f t="shared" si="139"/>
        <v>1.6467185070679455</v>
      </c>
      <c r="T496">
        <v>0.2432</v>
      </c>
      <c r="U496" s="1">
        <f t="shared" si="140"/>
        <v>0.296684282720656</v>
      </c>
      <c r="V496" s="1">
        <v>128</v>
      </c>
      <c r="W496" s="1">
        <f t="shared" si="141"/>
        <v>19.963347432109554</v>
      </c>
      <c r="X496" s="1">
        <f t="shared" si="142"/>
        <v>38.395480189176844</v>
      </c>
      <c r="Y496" s="1">
        <f t="shared" si="143"/>
        <v>0.9805367993969476</v>
      </c>
      <c r="Z496" s="1">
        <f t="shared" si="151"/>
        <v>-3.7999999999999187E-2</v>
      </c>
      <c r="AA496" s="1">
        <f t="shared" si="144"/>
        <v>6.0400668737830884E-2</v>
      </c>
      <c r="AB496" s="1">
        <f t="shared" si="145"/>
        <v>2.4483497000000001</v>
      </c>
      <c r="AC496" s="1">
        <f t="shared" si="146"/>
        <v>1.4959021503358882</v>
      </c>
      <c r="AF496" s="1">
        <f t="shared" si="147"/>
        <v>9.9532716608623701</v>
      </c>
      <c r="AG496" s="1">
        <f t="shared" si="148"/>
        <v>4.695302203233692</v>
      </c>
      <c r="AH496" s="1">
        <f t="shared" si="149"/>
        <v>11.799360678825026</v>
      </c>
      <c r="AI496">
        <v>6.6</v>
      </c>
      <c r="AJ496">
        <v>14</v>
      </c>
      <c r="AK496">
        <v>99</v>
      </c>
      <c r="AL496">
        <v>15</v>
      </c>
      <c r="AM496">
        <v>9015</v>
      </c>
      <c r="AN496">
        <v>9026</v>
      </c>
      <c r="AO496">
        <v>8983</v>
      </c>
      <c r="AP496">
        <v>80</v>
      </c>
      <c r="AQ496">
        <v>0</v>
      </c>
    </row>
    <row r="497" spans="1:43">
      <c r="A497" s="27">
        <v>38481</v>
      </c>
      <c r="B497" s="27"/>
      <c r="C497">
        <v>22.8</v>
      </c>
      <c r="D497">
        <v>28.3</v>
      </c>
      <c r="E497">
        <v>17.3</v>
      </c>
      <c r="F497">
        <v>34</v>
      </c>
      <c r="G497">
        <v>22</v>
      </c>
      <c r="H497">
        <v>13</v>
      </c>
      <c r="I497" s="10">
        <v>935</v>
      </c>
      <c r="J497">
        <v>2.8</v>
      </c>
      <c r="K497" s="2">
        <v>10</v>
      </c>
      <c r="L497" s="1">
        <f t="shared" si="133"/>
        <v>6.3248920060661558</v>
      </c>
      <c r="M497" s="1">
        <f t="shared" si="134"/>
        <v>46</v>
      </c>
      <c r="N497" s="1">
        <f t="shared" si="135"/>
        <v>2.7765400845935013</v>
      </c>
      <c r="O497" s="1">
        <f t="shared" si="150"/>
        <v>0.16818807403747749</v>
      </c>
      <c r="P497" s="1">
        <f t="shared" si="136"/>
        <v>0.87761970157305724</v>
      </c>
      <c r="Q497">
        <f t="shared" si="137"/>
        <v>8.0803889518463876</v>
      </c>
      <c r="R497">
        <f t="shared" si="138"/>
        <v>12.590918691806996</v>
      </c>
      <c r="S497">
        <f t="shared" si="139"/>
        <v>1.6480260067810204</v>
      </c>
      <c r="T497">
        <v>0.2432</v>
      </c>
      <c r="U497" s="1">
        <f t="shared" si="140"/>
        <v>0.30148248453442261</v>
      </c>
      <c r="V497" s="1">
        <v>129</v>
      </c>
      <c r="W497" s="1">
        <f t="shared" si="141"/>
        <v>22.652947400561661</v>
      </c>
      <c r="X497" s="1">
        <f t="shared" si="142"/>
        <v>38.394258507962505</v>
      </c>
      <c r="Y497" s="1">
        <f t="shared" si="143"/>
        <v>0.98008133340437853</v>
      </c>
      <c r="Z497" s="1">
        <f t="shared" si="151"/>
        <v>0.19</v>
      </c>
      <c r="AA497" s="1">
        <f t="shared" si="144"/>
        <v>6.0429805664466374E-2</v>
      </c>
      <c r="AB497" s="1">
        <f t="shared" si="145"/>
        <v>2.4471691999999998</v>
      </c>
      <c r="AC497" s="1">
        <f t="shared" si="146"/>
        <v>2.0942630104702431</v>
      </c>
      <c r="AF497" s="1">
        <f t="shared" si="147"/>
        <v>11.890948463296896</v>
      </c>
      <c r="AG497" s="1">
        <f t="shared" si="148"/>
        <v>5.2248693916787134</v>
      </c>
      <c r="AH497" s="1">
        <f t="shared" si="149"/>
        <v>13.331889257970332</v>
      </c>
      <c r="AI497">
        <v>4.8</v>
      </c>
      <c r="AJ497">
        <v>16</v>
      </c>
      <c r="AK497">
        <v>96</v>
      </c>
      <c r="AL497">
        <v>1</v>
      </c>
      <c r="AM497">
        <v>9036</v>
      </c>
      <c r="AN497">
        <v>9052</v>
      </c>
      <c r="AO497">
        <v>9012</v>
      </c>
      <c r="AP497">
        <v>91</v>
      </c>
      <c r="AQ497">
        <v>0</v>
      </c>
    </row>
    <row r="498" spans="1:43">
      <c r="A498" s="27">
        <v>38482</v>
      </c>
      <c r="B498" s="27"/>
      <c r="C498">
        <v>21.2</v>
      </c>
      <c r="D498">
        <v>27</v>
      </c>
      <c r="E498">
        <v>17.100000000000001</v>
      </c>
      <c r="F498">
        <v>42</v>
      </c>
      <c r="G498">
        <v>25</v>
      </c>
      <c r="H498">
        <v>10.6</v>
      </c>
      <c r="I498" s="10">
        <v>935</v>
      </c>
      <c r="J498">
        <v>2</v>
      </c>
      <c r="K498" s="2">
        <v>10</v>
      </c>
      <c r="L498" s="1">
        <f t="shared" si="133"/>
        <v>5.3046399305717999</v>
      </c>
      <c r="M498" s="1">
        <f t="shared" si="134"/>
        <v>59</v>
      </c>
      <c r="N498" s="1">
        <f t="shared" si="135"/>
        <v>2.5185468936921591</v>
      </c>
      <c r="O498" s="1">
        <f t="shared" si="150"/>
        <v>0.15445461908796052</v>
      </c>
      <c r="P498" s="1">
        <f t="shared" si="136"/>
        <v>1.0212645774025781</v>
      </c>
      <c r="Q498">
        <f t="shared" si="137"/>
        <v>6.3291364252811677</v>
      </c>
      <c r="R498">
        <f t="shared" si="138"/>
        <v>12.600752319983112</v>
      </c>
      <c r="S498">
        <f t="shared" si="139"/>
        <v>1.6493131308878419</v>
      </c>
      <c r="T498">
        <v>0.2432</v>
      </c>
      <c r="U498" s="1">
        <f t="shared" si="140"/>
        <v>0.30619149796878808</v>
      </c>
      <c r="V498" s="1">
        <v>130</v>
      </c>
      <c r="W498" s="1">
        <f t="shared" si="141"/>
        <v>19.824532806872472</v>
      </c>
      <c r="X498" s="1">
        <f t="shared" si="142"/>
        <v>38.392141358267196</v>
      </c>
      <c r="Y498" s="1">
        <f t="shared" si="143"/>
        <v>0.97963176000486096</v>
      </c>
      <c r="Z498" s="1">
        <f t="shared" si="151"/>
        <v>-0.60800000000000054</v>
      </c>
      <c r="AA498" s="1">
        <f t="shared" si="144"/>
        <v>6.0336666297313192E-2</v>
      </c>
      <c r="AB498" s="1">
        <f t="shared" si="145"/>
        <v>2.4509468000000001</v>
      </c>
      <c r="AC498" s="1">
        <f t="shared" si="146"/>
        <v>1.4959021503358882</v>
      </c>
      <c r="AF498" s="1">
        <f t="shared" si="147"/>
        <v>10.835585324521386</v>
      </c>
      <c r="AG498" s="1">
        <f t="shared" si="148"/>
        <v>4.8767695542798863</v>
      </c>
      <c r="AH498" s="1">
        <f t="shared" si="149"/>
        <v>12.778459504038793</v>
      </c>
      <c r="AI498">
        <v>6.3</v>
      </c>
      <c r="AJ498">
        <v>15</v>
      </c>
      <c r="AK498">
        <v>100</v>
      </c>
      <c r="AL498">
        <v>1</v>
      </c>
      <c r="AM498">
        <v>9046</v>
      </c>
      <c r="AN498">
        <v>9068</v>
      </c>
      <c r="AO498">
        <v>9019</v>
      </c>
      <c r="AP498">
        <v>104</v>
      </c>
      <c r="AQ498">
        <v>0</v>
      </c>
    </row>
    <row r="499" spans="1:43">
      <c r="A499" s="27">
        <v>38483</v>
      </c>
      <c r="B499" s="27"/>
      <c r="C499">
        <v>18.3</v>
      </c>
      <c r="D499">
        <v>23.2</v>
      </c>
      <c r="E499">
        <v>14.2</v>
      </c>
      <c r="F499">
        <v>55</v>
      </c>
      <c r="G499">
        <v>29</v>
      </c>
      <c r="H499">
        <v>8.5</v>
      </c>
      <c r="I499" s="10">
        <v>935</v>
      </c>
      <c r="J499">
        <v>3</v>
      </c>
      <c r="K499" s="2">
        <v>10</v>
      </c>
      <c r="L499" s="1">
        <f t="shared" si="133"/>
        <v>4.8796295821638491</v>
      </c>
      <c r="M499" s="1">
        <f t="shared" si="134"/>
        <v>81</v>
      </c>
      <c r="N499" s="1">
        <f t="shared" si="135"/>
        <v>2.1039337702031524</v>
      </c>
      <c r="O499" s="1">
        <f t="shared" si="150"/>
        <v>0.13197215839824117</v>
      </c>
      <c r="P499" s="1">
        <f t="shared" si="136"/>
        <v>1.06855809946543</v>
      </c>
      <c r="Q499">
        <f t="shared" si="137"/>
        <v>4.902517020110098</v>
      </c>
      <c r="R499">
        <f t="shared" si="138"/>
        <v>12.610426240283198</v>
      </c>
      <c r="S499">
        <f t="shared" si="139"/>
        <v>1.6505793508224083</v>
      </c>
      <c r="T499">
        <v>0.2432</v>
      </c>
      <c r="U499" s="1">
        <f t="shared" si="140"/>
        <v>0.31080992994356227</v>
      </c>
      <c r="V499" s="1">
        <v>131</v>
      </c>
      <c r="W499" s="1">
        <f t="shared" si="141"/>
        <v>17.352195163086627</v>
      </c>
      <c r="X499" s="1">
        <f t="shared" si="142"/>
        <v>38.389176582324218</v>
      </c>
      <c r="Y499" s="1">
        <f t="shared" si="143"/>
        <v>0.97918821219691032</v>
      </c>
      <c r="Z499" s="1">
        <f t="shared" si="151"/>
        <v>-1.1019999999999994</v>
      </c>
      <c r="AA499" s="1">
        <f t="shared" si="144"/>
        <v>6.0168580944799245E-2</v>
      </c>
      <c r="AB499" s="1">
        <f t="shared" si="145"/>
        <v>2.4577936999999999</v>
      </c>
      <c r="AC499" s="1">
        <f t="shared" si="146"/>
        <v>2.2438532255038321</v>
      </c>
      <c r="AF499" s="1">
        <f t="shared" si="147"/>
        <v>9.5623599948911391</v>
      </c>
      <c r="AG499" s="1">
        <f t="shared" si="148"/>
        <v>4.5078569833202167</v>
      </c>
      <c r="AH499" s="1">
        <f t="shared" si="149"/>
        <v>11.72806827905387</v>
      </c>
      <c r="AI499">
        <v>8.6</v>
      </c>
      <c r="AJ499">
        <v>14</v>
      </c>
      <c r="AK499">
        <v>131</v>
      </c>
      <c r="AL499">
        <v>13</v>
      </c>
      <c r="AM499">
        <v>9082</v>
      </c>
      <c r="AN499">
        <v>9101</v>
      </c>
      <c r="AO499">
        <v>9042</v>
      </c>
      <c r="AP499">
        <v>112</v>
      </c>
      <c r="AQ499">
        <v>39</v>
      </c>
    </row>
    <row r="500" spans="1:43">
      <c r="A500" s="27">
        <v>38484</v>
      </c>
      <c r="B500" s="27"/>
      <c r="C500">
        <v>18.399999999999999</v>
      </c>
      <c r="D500">
        <v>22.2</v>
      </c>
      <c r="E500">
        <v>14.4</v>
      </c>
      <c r="F500">
        <v>44</v>
      </c>
      <c r="G500">
        <v>28</v>
      </c>
      <c r="H500">
        <v>2.4</v>
      </c>
      <c r="I500" s="10">
        <v>935</v>
      </c>
      <c r="J500">
        <v>1.6</v>
      </c>
      <c r="K500" s="2">
        <v>10</v>
      </c>
      <c r="L500" s="1">
        <f t="shared" si="133"/>
        <v>3.3101465106993215</v>
      </c>
      <c r="M500" s="1">
        <f t="shared" si="134"/>
        <v>60</v>
      </c>
      <c r="N500" s="1">
        <f t="shared" si="135"/>
        <v>2.1171678236591673</v>
      </c>
      <c r="O500" s="1">
        <f t="shared" si="150"/>
        <v>0.13269842952379554</v>
      </c>
      <c r="P500" s="1">
        <f t="shared" si="136"/>
        <v>0.86714348811512043</v>
      </c>
      <c r="Q500">
        <f t="shared" si="137"/>
        <v>2.0077188570952083</v>
      </c>
      <c r="R500">
        <f t="shared" si="138"/>
        <v>12.619936408131252</v>
      </c>
      <c r="S500">
        <f t="shared" si="139"/>
        <v>1.6518241371899545</v>
      </c>
      <c r="T500">
        <v>0.2432</v>
      </c>
      <c r="U500" s="1">
        <f t="shared" si="140"/>
        <v>0.31533641417551389</v>
      </c>
      <c r="V500" s="1">
        <v>132</v>
      </c>
      <c r="W500" s="1">
        <f t="shared" si="141"/>
        <v>10.199675124120821</v>
      </c>
      <c r="X500" s="1">
        <f t="shared" si="142"/>
        <v>38.385412003673572</v>
      </c>
      <c r="Y500" s="1">
        <f t="shared" si="143"/>
        <v>0.97875082119647538</v>
      </c>
      <c r="Z500" s="1">
        <f t="shared" si="151"/>
        <v>3.7999999999999187E-2</v>
      </c>
      <c r="AA500" s="1">
        <f t="shared" si="144"/>
        <v>6.0174361400142824E-2</v>
      </c>
      <c r="AB500" s="1">
        <f t="shared" si="145"/>
        <v>2.4575575999999999</v>
      </c>
      <c r="AC500" s="1">
        <f t="shared" si="146"/>
        <v>1.1967217202687106</v>
      </c>
      <c r="AF500" s="1">
        <f t="shared" si="147"/>
        <v>8.9258567843959504</v>
      </c>
      <c r="AG500" s="1">
        <f t="shared" si="148"/>
        <v>3.2796753611704021</v>
      </c>
      <c r="AH500" s="1">
        <f t="shared" si="149"/>
        <v>7.0686054480751608</v>
      </c>
      <c r="AI500">
        <v>4.5</v>
      </c>
      <c r="AJ500">
        <v>15</v>
      </c>
      <c r="AK500">
        <v>71</v>
      </c>
      <c r="AL500">
        <v>15</v>
      </c>
      <c r="AM500">
        <v>9056</v>
      </c>
      <c r="AN500">
        <v>9076</v>
      </c>
      <c r="AO500">
        <v>9027</v>
      </c>
      <c r="AP500">
        <v>91</v>
      </c>
      <c r="AQ500">
        <v>0</v>
      </c>
    </row>
    <row r="501" spans="1:43">
      <c r="A501" s="27">
        <v>38485</v>
      </c>
      <c r="B501" s="27"/>
      <c r="C501">
        <v>15.1</v>
      </c>
      <c r="D501">
        <v>21.3</v>
      </c>
      <c r="E501">
        <v>10.5</v>
      </c>
      <c r="F501">
        <v>63</v>
      </c>
      <c r="G501">
        <v>32</v>
      </c>
      <c r="H501">
        <v>7.3</v>
      </c>
      <c r="I501" s="10">
        <v>935</v>
      </c>
      <c r="J501">
        <v>2.7</v>
      </c>
      <c r="K501" s="2">
        <v>10</v>
      </c>
      <c r="L501" s="1">
        <f t="shared" si="133"/>
        <v>4.0340453176961963</v>
      </c>
      <c r="M501" s="1">
        <f t="shared" si="134"/>
        <v>94</v>
      </c>
      <c r="N501" s="1">
        <f t="shared" si="135"/>
        <v>1.7169184104549529</v>
      </c>
      <c r="O501" s="1">
        <f t="shared" si="150"/>
        <v>0.11044419917515146</v>
      </c>
      <c r="P501" s="1">
        <f t="shared" si="136"/>
        <v>1.002407856318511</v>
      </c>
      <c r="Q501">
        <f t="shared" si="137"/>
        <v>4.2394095755892485</v>
      </c>
      <c r="R501">
        <f t="shared" si="138"/>
        <v>12.629278776612715</v>
      </c>
      <c r="S501">
        <f t="shared" si="139"/>
        <v>1.6530469602896225</v>
      </c>
      <c r="T501">
        <v>0.2432</v>
      </c>
      <c r="U501" s="1">
        <f t="shared" si="140"/>
        <v>0.31976961158256095</v>
      </c>
      <c r="V501" s="1">
        <v>133</v>
      </c>
      <c r="W501" s="1">
        <f t="shared" si="141"/>
        <v>15.929546942766015</v>
      </c>
      <c r="X501" s="1">
        <f t="shared" si="142"/>
        <v>38.38089535628805</v>
      </c>
      <c r="Y501" s="1">
        <f t="shared" si="143"/>
        <v>0.97831971639811954</v>
      </c>
      <c r="Z501" s="1">
        <f t="shared" si="151"/>
        <v>-1.2539999999999996</v>
      </c>
      <c r="AA501" s="1">
        <f t="shared" si="144"/>
        <v>5.9984190953283584E-2</v>
      </c>
      <c r="AB501" s="1">
        <f t="shared" si="145"/>
        <v>2.4653489</v>
      </c>
      <c r="AC501" s="1">
        <f t="shared" si="146"/>
        <v>2.019467902953449</v>
      </c>
      <c r="AF501" s="1">
        <f t="shared" si="147"/>
        <v>9.5444457440467243</v>
      </c>
      <c r="AG501" s="1">
        <f t="shared" si="148"/>
        <v>4.2147496991140851</v>
      </c>
      <c r="AH501" s="1">
        <f t="shared" si="149"/>
        <v>10.569261109675365</v>
      </c>
      <c r="AI501">
        <v>12.3</v>
      </c>
      <c r="AJ501">
        <v>15</v>
      </c>
      <c r="AK501">
        <v>182</v>
      </c>
      <c r="AL501">
        <v>15</v>
      </c>
      <c r="AM501">
        <v>9049</v>
      </c>
      <c r="AN501">
        <v>9084</v>
      </c>
      <c r="AO501">
        <v>9024</v>
      </c>
      <c r="AP501">
        <v>104</v>
      </c>
      <c r="AQ501">
        <v>27</v>
      </c>
    </row>
    <row r="502" spans="1:43">
      <c r="A502" s="27">
        <v>38486</v>
      </c>
      <c r="B502" s="27"/>
      <c r="C502">
        <v>11.5</v>
      </c>
      <c r="D502">
        <v>15</v>
      </c>
      <c r="E502">
        <v>8.6</v>
      </c>
      <c r="F502">
        <v>68</v>
      </c>
      <c r="G502">
        <v>38</v>
      </c>
      <c r="H502">
        <v>8.3000000000000007</v>
      </c>
      <c r="I502" s="10">
        <v>935</v>
      </c>
      <c r="J502">
        <v>2.2000000000000002</v>
      </c>
      <c r="K502" s="2">
        <v>10</v>
      </c>
      <c r="L502" s="1">
        <f t="shared" si="133"/>
        <v>3.5873791628408704</v>
      </c>
      <c r="M502" s="1">
        <f t="shared" si="134"/>
        <v>98</v>
      </c>
      <c r="N502" s="1">
        <f t="shared" si="135"/>
        <v>1.3574301110209714</v>
      </c>
      <c r="O502" s="1">
        <f t="shared" si="150"/>
        <v>8.9864607268650629E-2</v>
      </c>
      <c r="P502" s="1">
        <f t="shared" si="136"/>
        <v>0.87182893011849294</v>
      </c>
      <c r="Q502">
        <f t="shared" si="137"/>
        <v>4.6657693244387728</v>
      </c>
      <c r="R502">
        <f t="shared" si="138"/>
        <v>12.638449300651052</v>
      </c>
      <c r="S502">
        <f t="shared" si="139"/>
        <v>1.6542472906611325</v>
      </c>
      <c r="T502">
        <v>0.2432</v>
      </c>
      <c r="U502" s="1">
        <f t="shared" si="140"/>
        <v>0.32410821067991574</v>
      </c>
      <c r="V502" s="1">
        <v>134</v>
      </c>
      <c r="W502" s="1">
        <f t="shared" si="141"/>
        <v>17.090205990076541</v>
      </c>
      <c r="X502" s="1">
        <f t="shared" si="142"/>
        <v>38.375674214538279</v>
      </c>
      <c r="Y502" s="1">
        <f t="shared" si="143"/>
        <v>0.97789502533674211</v>
      </c>
      <c r="Z502" s="1">
        <f t="shared" si="151"/>
        <v>-1.3679999999999999</v>
      </c>
      <c r="AA502" s="1">
        <f t="shared" si="144"/>
        <v>5.9778098450276013E-2</v>
      </c>
      <c r="AB502" s="1">
        <f t="shared" si="145"/>
        <v>2.4738484999999999</v>
      </c>
      <c r="AC502" s="1">
        <f t="shared" si="146"/>
        <v>1.6454923653694771</v>
      </c>
      <c r="AF502" s="1">
        <f t="shared" si="147"/>
        <v>6.5424658128977402</v>
      </c>
      <c r="AG502" s="1">
        <f t="shared" si="148"/>
        <v>4.3441621963693144</v>
      </c>
      <c r="AH502" s="1">
        <f t="shared" si="149"/>
        <v>10.43625475651182</v>
      </c>
      <c r="AI502">
        <v>6.7</v>
      </c>
      <c r="AJ502">
        <v>14</v>
      </c>
      <c r="AK502">
        <v>106</v>
      </c>
      <c r="AL502">
        <v>14</v>
      </c>
      <c r="AM502">
        <v>9122</v>
      </c>
      <c r="AN502">
        <v>9138</v>
      </c>
      <c r="AO502">
        <v>9084</v>
      </c>
      <c r="AP502">
        <v>89</v>
      </c>
      <c r="AQ502">
        <v>72</v>
      </c>
    </row>
    <row r="503" spans="1:43">
      <c r="A503" s="27">
        <v>38487</v>
      </c>
      <c r="B503" s="27"/>
      <c r="C503">
        <v>14.2</v>
      </c>
      <c r="D503">
        <v>18.3</v>
      </c>
      <c r="E503">
        <v>10</v>
      </c>
      <c r="F503">
        <v>35</v>
      </c>
      <c r="G503">
        <v>20</v>
      </c>
      <c r="H503">
        <v>11.8</v>
      </c>
      <c r="I503" s="10">
        <v>935</v>
      </c>
      <c r="J503">
        <v>2.1</v>
      </c>
      <c r="K503" s="2">
        <v>10</v>
      </c>
      <c r="L503" s="1">
        <f t="shared" si="133"/>
        <v>4.4013706429600568</v>
      </c>
      <c r="M503" s="1">
        <f t="shared" si="134"/>
        <v>50</v>
      </c>
      <c r="N503" s="1">
        <f t="shared" si="135"/>
        <v>1.6200016491976139</v>
      </c>
      <c r="O503" s="1">
        <f t="shared" si="150"/>
        <v>0.10495700561500693</v>
      </c>
      <c r="P503" s="1">
        <f t="shared" si="136"/>
        <v>0.51748455269826232</v>
      </c>
      <c r="Q503">
        <f t="shared" si="137"/>
        <v>7.5004134234880553</v>
      </c>
      <c r="R503">
        <f t="shared" si="138"/>
        <v>12.647443941361313</v>
      </c>
      <c r="S503">
        <f t="shared" si="139"/>
        <v>1.6554245996546222</v>
      </c>
      <c r="T503">
        <v>0.2432</v>
      </c>
      <c r="U503" s="1">
        <f t="shared" si="140"/>
        <v>0.32835092796806409</v>
      </c>
      <c r="V503" s="1">
        <v>135</v>
      </c>
      <c r="W503" s="1">
        <f t="shared" si="141"/>
        <v>21.168732109051671</v>
      </c>
      <c r="X503" s="1">
        <f t="shared" si="142"/>
        <v>38.369795924081465</v>
      </c>
      <c r="Y503" s="1">
        <f t="shared" si="143"/>
        <v>0.97747687364984925</v>
      </c>
      <c r="Z503" s="1">
        <f t="shared" si="151"/>
        <v>1.0259999999999998</v>
      </c>
      <c r="AA503" s="1">
        <f t="shared" si="144"/>
        <v>5.9932534717923903E-2</v>
      </c>
      <c r="AB503" s="1">
        <f t="shared" si="145"/>
        <v>2.4674738000000001</v>
      </c>
      <c r="AC503" s="1">
        <f t="shared" si="146"/>
        <v>1.5706972578526825</v>
      </c>
      <c r="AF503" s="1">
        <f t="shared" si="147"/>
        <v>8.1359140112347657</v>
      </c>
      <c r="AG503" s="1">
        <f t="shared" si="148"/>
        <v>4.7657441001278844</v>
      </c>
      <c r="AH503" s="1">
        <f t="shared" si="149"/>
        <v>10.13947814604364</v>
      </c>
      <c r="AI503">
        <v>6.7</v>
      </c>
      <c r="AJ503">
        <v>14</v>
      </c>
      <c r="AK503">
        <v>98</v>
      </c>
      <c r="AL503">
        <v>14</v>
      </c>
      <c r="AM503">
        <v>9123</v>
      </c>
      <c r="AN503">
        <v>9139</v>
      </c>
      <c r="AO503">
        <v>9103</v>
      </c>
      <c r="AP503">
        <v>54</v>
      </c>
      <c r="AQ503">
        <v>0</v>
      </c>
    </row>
    <row r="504" spans="1:43">
      <c r="A504" s="27">
        <v>38488</v>
      </c>
      <c r="B504" s="27"/>
      <c r="C504">
        <v>15.7</v>
      </c>
      <c r="D504">
        <v>21.1</v>
      </c>
      <c r="E504">
        <v>10.4</v>
      </c>
      <c r="F504">
        <v>35</v>
      </c>
      <c r="G504">
        <v>18</v>
      </c>
      <c r="H504">
        <v>12.1</v>
      </c>
      <c r="I504" s="10">
        <v>935</v>
      </c>
      <c r="J504">
        <v>2.5</v>
      </c>
      <c r="K504" s="2">
        <v>10</v>
      </c>
      <c r="L504" s="1">
        <f t="shared" si="133"/>
        <v>4.9247110038417885</v>
      </c>
      <c r="M504" s="1">
        <f t="shared" si="134"/>
        <v>52</v>
      </c>
      <c r="N504" s="1">
        <f t="shared" si="135"/>
        <v>1.7843198966763008</v>
      </c>
      <c r="O504" s="1">
        <f t="shared" si="150"/>
        <v>0.11423616892279961</v>
      </c>
      <c r="P504" s="1">
        <f t="shared" si="136"/>
        <v>0.55331974157458519</v>
      </c>
      <c r="Q504">
        <f t="shared" si="137"/>
        <v>7.7322277983390775</v>
      </c>
      <c r="R504">
        <f t="shared" si="138"/>
        <v>12.656258670573504</v>
      </c>
      <c r="S504">
        <f t="shared" si="139"/>
        <v>1.65657836002271</v>
      </c>
      <c r="T504">
        <v>0.2432</v>
      </c>
      <c r="U504" s="1">
        <f t="shared" si="140"/>
        <v>0.33249650831246724</v>
      </c>
      <c r="V504" s="1">
        <v>136</v>
      </c>
      <c r="W504" s="1">
        <f t="shared" si="141"/>
        <v>21.50565537373036</v>
      </c>
      <c r="X504" s="1">
        <f t="shared" si="142"/>
        <v>38.363307533754252</v>
      </c>
      <c r="Y504" s="1">
        <f t="shared" si="143"/>
        <v>0.97706538504038642</v>
      </c>
      <c r="Z504" s="1">
        <f t="shared" si="151"/>
        <v>0.57000000000000006</v>
      </c>
      <c r="AA504" s="1">
        <f t="shared" si="144"/>
        <v>6.001867794178746E-2</v>
      </c>
      <c r="AB504" s="1">
        <f t="shared" si="145"/>
        <v>2.4639322999999997</v>
      </c>
      <c r="AC504" s="1">
        <f t="shared" si="146"/>
        <v>1.8698776879198602</v>
      </c>
      <c r="AF504" s="1">
        <f t="shared" si="147"/>
        <v>9.6689780690154912</v>
      </c>
      <c r="AG504" s="1">
        <f t="shared" si="148"/>
        <v>4.8306205692880795</v>
      </c>
      <c r="AH504" s="1">
        <f t="shared" si="149"/>
        <v>10.906263743030394</v>
      </c>
      <c r="AI504">
        <v>4.5999999999999996</v>
      </c>
      <c r="AJ504">
        <v>15</v>
      </c>
      <c r="AK504">
        <v>86</v>
      </c>
      <c r="AL504">
        <v>14</v>
      </c>
      <c r="AM504">
        <v>9101</v>
      </c>
      <c r="AN504">
        <v>9116</v>
      </c>
      <c r="AO504">
        <v>9078</v>
      </c>
      <c r="AP504">
        <v>59</v>
      </c>
      <c r="AQ504">
        <v>0</v>
      </c>
    </row>
    <row r="505" spans="1:43">
      <c r="A505" s="27">
        <v>38489</v>
      </c>
      <c r="B505" s="27"/>
      <c r="C505">
        <v>10.6</v>
      </c>
      <c r="D505">
        <v>19.100000000000001</v>
      </c>
      <c r="E505">
        <v>5.3</v>
      </c>
      <c r="F505">
        <v>59</v>
      </c>
      <c r="G505">
        <v>24</v>
      </c>
      <c r="H505">
        <v>8.9</v>
      </c>
      <c r="I505" s="10">
        <v>935</v>
      </c>
      <c r="J505">
        <v>2.7</v>
      </c>
      <c r="K505" s="2">
        <v>10</v>
      </c>
      <c r="L505" s="1">
        <f t="shared" si="133"/>
        <v>3.9083972998049203</v>
      </c>
      <c r="M505" s="1">
        <f t="shared" si="134"/>
        <v>94</v>
      </c>
      <c r="N505" s="1">
        <f t="shared" si="135"/>
        <v>1.2786344448492586</v>
      </c>
      <c r="O505" s="1">
        <f t="shared" si="150"/>
        <v>8.5263920929226411E-2</v>
      </c>
      <c r="P505" s="1">
        <f t="shared" si="136"/>
        <v>0.68421221908172902</v>
      </c>
      <c r="Q505">
        <f t="shared" si="137"/>
        <v>5.3422845181010894</v>
      </c>
      <c r="R505">
        <f t="shared" si="138"/>
        <v>12.664889475517658</v>
      </c>
      <c r="S505">
        <f t="shared" si="139"/>
        <v>1.6577080465337248</v>
      </c>
      <c r="T505">
        <v>0.2432</v>
      </c>
      <c r="U505" s="1">
        <f t="shared" si="140"/>
        <v>0.33654372531487126</v>
      </c>
      <c r="V505" s="1">
        <v>137</v>
      </c>
      <c r="W505" s="1">
        <f t="shared" si="141"/>
        <v>17.760907076356283</v>
      </c>
      <c r="X505" s="1">
        <f t="shared" si="142"/>
        <v>38.356255728547552</v>
      </c>
      <c r="Y505" s="1">
        <f t="shared" si="143"/>
        <v>0.97666068124014249</v>
      </c>
      <c r="Z505" s="1">
        <f t="shared" si="151"/>
        <v>-1.9379999999999999</v>
      </c>
      <c r="AA505" s="1">
        <f t="shared" si="144"/>
        <v>5.9726796412298951E-2</v>
      </c>
      <c r="AB505" s="1">
        <f t="shared" si="145"/>
        <v>2.4759734</v>
      </c>
      <c r="AC505" s="1">
        <f t="shared" si="146"/>
        <v>2.019467902953449</v>
      </c>
      <c r="AF505" s="1">
        <f t="shared" si="147"/>
        <v>9.3072616839859723</v>
      </c>
      <c r="AG505" s="1">
        <f t="shared" si="148"/>
        <v>4.3217819193357512</v>
      </c>
      <c r="AH505" s="1">
        <f t="shared" si="149"/>
        <v>10.637704681089385</v>
      </c>
      <c r="AI505">
        <v>7.1</v>
      </c>
      <c r="AJ505">
        <v>15</v>
      </c>
      <c r="AK505">
        <v>110</v>
      </c>
      <c r="AL505">
        <v>14</v>
      </c>
      <c r="AM505">
        <v>9149</v>
      </c>
      <c r="AN505">
        <v>9161</v>
      </c>
      <c r="AO505">
        <v>9085</v>
      </c>
      <c r="AP505">
        <v>72</v>
      </c>
      <c r="AQ505">
        <v>7</v>
      </c>
    </row>
    <row r="506" spans="1:43">
      <c r="A506" s="27">
        <v>38490</v>
      </c>
      <c r="B506" s="27"/>
      <c r="C506">
        <v>14.4</v>
      </c>
      <c r="D506">
        <v>19.600000000000001</v>
      </c>
      <c r="E506">
        <v>10.5</v>
      </c>
      <c r="F506">
        <v>43</v>
      </c>
      <c r="G506">
        <v>25</v>
      </c>
      <c r="H506">
        <v>12.1</v>
      </c>
      <c r="I506" s="10">
        <v>935</v>
      </c>
      <c r="J506">
        <v>1.9</v>
      </c>
      <c r="K506" s="2">
        <v>10</v>
      </c>
      <c r="L506" s="1">
        <f t="shared" si="133"/>
        <v>4.1525068560356617</v>
      </c>
      <c r="M506" s="1">
        <f t="shared" si="134"/>
        <v>61</v>
      </c>
      <c r="N506" s="1">
        <f t="shared" si="135"/>
        <v>1.6411136286522547</v>
      </c>
      <c r="O506" s="1">
        <f t="shared" si="150"/>
        <v>0.10615590938656373</v>
      </c>
      <c r="P506" s="1">
        <f t="shared" si="136"/>
        <v>0.67260954025648734</v>
      </c>
      <c r="Q506">
        <f t="shared" si="137"/>
        <v>7.2979131493585649</v>
      </c>
      <c r="R506">
        <f t="shared" si="138"/>
        <v>12.67333236366162</v>
      </c>
      <c r="S506">
        <f t="shared" si="139"/>
        <v>1.6588131366049241</v>
      </c>
      <c r="T506">
        <v>0.2432</v>
      </c>
      <c r="U506" s="1">
        <f t="shared" si="140"/>
        <v>0.34049138167611631</v>
      </c>
      <c r="V506" s="1">
        <v>138</v>
      </c>
      <c r="W506" s="1">
        <f t="shared" si="141"/>
        <v>21.478442898311215</v>
      </c>
      <c r="X506" s="1">
        <f t="shared" si="142"/>
        <v>38.348686763736957</v>
      </c>
      <c r="Y506" s="1">
        <f t="shared" si="143"/>
        <v>0.97626288197373823</v>
      </c>
      <c r="Z506" s="1">
        <f t="shared" si="151"/>
        <v>1.4440000000000004</v>
      </c>
      <c r="AA506" s="1">
        <f t="shared" si="144"/>
        <v>5.9944006191186762E-2</v>
      </c>
      <c r="AB506" s="1">
        <f t="shared" si="145"/>
        <v>2.4670015999999997</v>
      </c>
      <c r="AC506" s="1">
        <f t="shared" si="146"/>
        <v>1.4211070428190937</v>
      </c>
      <c r="AF506" s="1">
        <f t="shared" si="147"/>
        <v>8.5675155266904923</v>
      </c>
      <c r="AG506" s="1">
        <f t="shared" si="148"/>
        <v>4.9183730974473159</v>
      </c>
      <c r="AH506" s="1">
        <f t="shared" si="149"/>
        <v>10.256434781829926</v>
      </c>
      <c r="AI506">
        <v>5.2</v>
      </c>
      <c r="AJ506">
        <v>14</v>
      </c>
      <c r="AK506">
        <v>76</v>
      </c>
      <c r="AL506">
        <v>15</v>
      </c>
      <c r="AM506">
        <v>9137</v>
      </c>
      <c r="AN506">
        <v>9157</v>
      </c>
      <c r="AO506">
        <v>9114</v>
      </c>
      <c r="AP506">
        <v>67</v>
      </c>
      <c r="AQ506">
        <v>0</v>
      </c>
    </row>
    <row r="507" spans="1:43">
      <c r="A507" s="27">
        <v>38491</v>
      </c>
      <c r="B507" s="27"/>
      <c r="C507">
        <v>17.399999999999999</v>
      </c>
      <c r="D507">
        <v>24.5</v>
      </c>
      <c r="E507">
        <v>11</v>
      </c>
      <c r="F507">
        <v>35</v>
      </c>
      <c r="G507">
        <v>18</v>
      </c>
      <c r="H507">
        <v>11.9</v>
      </c>
      <c r="I507" s="10">
        <v>935</v>
      </c>
      <c r="J507">
        <v>3.4</v>
      </c>
      <c r="K507" s="2">
        <v>10</v>
      </c>
      <c r="L507" s="1">
        <f t="shared" si="133"/>
        <v>5.4173524157158051</v>
      </c>
      <c r="M507" s="1">
        <f t="shared" si="134"/>
        <v>52</v>
      </c>
      <c r="N507" s="1">
        <f t="shared" si="135"/>
        <v>1.9880479410923457</v>
      </c>
      <c r="O507" s="1">
        <f t="shared" si="150"/>
        <v>0.12558591009780062</v>
      </c>
      <c r="P507" s="1">
        <f t="shared" si="136"/>
        <v>0.61822645619896921</v>
      </c>
      <c r="Q507">
        <f t="shared" si="137"/>
        <v>7.6291077793108562</v>
      </c>
      <c r="R507">
        <f t="shared" si="138"/>
        <v>12.681583367691683</v>
      </c>
      <c r="S507">
        <f t="shared" si="139"/>
        <v>1.6598931109544088</v>
      </c>
      <c r="T507">
        <v>0.2432</v>
      </c>
      <c r="U507" s="1">
        <f t="shared" si="140"/>
        <v>0.34433830955033584</v>
      </c>
      <c r="V507" s="1">
        <v>139</v>
      </c>
      <c r="W507" s="1">
        <f t="shared" si="141"/>
        <v>21.231973456099407</v>
      </c>
      <c r="X507" s="1">
        <f t="shared" si="142"/>
        <v>38.340646400239201</v>
      </c>
      <c r="Y507" s="1">
        <f t="shared" si="143"/>
        <v>0.97587210492320731</v>
      </c>
      <c r="Z507" s="1">
        <f t="shared" si="151"/>
        <v>1.1399999999999992</v>
      </c>
      <c r="AA507" s="1">
        <f t="shared" si="144"/>
        <v>6.0116606778804642E-2</v>
      </c>
      <c r="AB507" s="1">
        <f t="shared" si="145"/>
        <v>2.4599186</v>
      </c>
      <c r="AC507" s="1">
        <f t="shared" si="146"/>
        <v>2.5430336555710098</v>
      </c>
      <c r="AF507" s="1">
        <f t="shared" si="147"/>
        <v>11.405040039615777</v>
      </c>
      <c r="AG507" s="1">
        <f t="shared" si="148"/>
        <v>4.8204281805918905</v>
      </c>
      <c r="AH507" s="1">
        <f t="shared" si="149"/>
        <v>10.619683820185051</v>
      </c>
      <c r="AI507">
        <v>6.1</v>
      </c>
      <c r="AJ507">
        <v>14</v>
      </c>
      <c r="AK507">
        <v>87</v>
      </c>
      <c r="AL507">
        <v>14</v>
      </c>
      <c r="AM507">
        <v>9107</v>
      </c>
      <c r="AN507">
        <v>9131</v>
      </c>
      <c r="AO507">
        <v>9071</v>
      </c>
      <c r="AP507">
        <v>64</v>
      </c>
      <c r="AQ507">
        <v>0</v>
      </c>
    </row>
    <row r="508" spans="1:43">
      <c r="A508" s="27">
        <v>38492</v>
      </c>
      <c r="B508" s="27"/>
      <c r="C508">
        <v>19.100000000000001</v>
      </c>
      <c r="D508">
        <v>22.5</v>
      </c>
      <c r="E508">
        <v>15.3</v>
      </c>
      <c r="F508">
        <v>33</v>
      </c>
      <c r="G508">
        <v>19</v>
      </c>
      <c r="H508">
        <v>7.3</v>
      </c>
      <c r="I508" s="10">
        <v>935</v>
      </c>
      <c r="J508">
        <v>2.4</v>
      </c>
      <c r="K508" s="2">
        <v>10</v>
      </c>
      <c r="L508" s="1">
        <f t="shared" si="133"/>
        <v>4.6476192277621715</v>
      </c>
      <c r="M508" s="1">
        <f t="shared" si="134"/>
        <v>47</v>
      </c>
      <c r="N508" s="1">
        <f t="shared" si="135"/>
        <v>2.2118636482934853</v>
      </c>
      <c r="O508" s="1">
        <f t="shared" si="150"/>
        <v>0.13787777408037091</v>
      </c>
      <c r="P508" s="1">
        <f t="shared" si="136"/>
        <v>0.66771190169486139</v>
      </c>
      <c r="Q508">
        <f t="shared" si="137"/>
        <v>4.9622527154006262</v>
      </c>
      <c r="R508">
        <f t="shared" si="138"/>
        <v>12.689638550625348</v>
      </c>
      <c r="S508">
        <f t="shared" si="139"/>
        <v>1.6609474542703335</v>
      </c>
      <c r="T508">
        <v>0.2432</v>
      </c>
      <c r="U508" s="1">
        <f t="shared" si="140"/>
        <v>0.34808337089044478</v>
      </c>
      <c r="V508" s="1">
        <v>140</v>
      </c>
      <c r="W508" s="1">
        <f t="shared" si="141"/>
        <v>15.868752348328609</v>
      </c>
      <c r="X508" s="1">
        <f t="shared" si="142"/>
        <v>38.332179841261592</v>
      </c>
      <c r="Y508" s="1">
        <f t="shared" si="143"/>
        <v>0.97548846569318226</v>
      </c>
      <c r="Z508" s="1">
        <f t="shared" si="151"/>
        <v>0.64600000000000113</v>
      </c>
      <c r="AA508" s="1">
        <f t="shared" si="144"/>
        <v>6.0214855707184607E-2</v>
      </c>
      <c r="AB508" s="1">
        <f t="shared" si="145"/>
        <v>2.4559048999999997</v>
      </c>
      <c r="AC508" s="1">
        <f t="shared" si="146"/>
        <v>1.7950825804030659</v>
      </c>
      <c r="AF508" s="1">
        <f t="shared" si="147"/>
        <v>8.729391420645694</v>
      </c>
      <c r="AG508" s="1">
        <f t="shared" si="148"/>
        <v>4.0802783939161866</v>
      </c>
      <c r="AH508" s="1">
        <f t="shared" si="149"/>
        <v>8.9983938995649702</v>
      </c>
      <c r="AI508">
        <v>6</v>
      </c>
      <c r="AJ508">
        <v>15</v>
      </c>
      <c r="AK508">
        <v>87</v>
      </c>
      <c r="AL508">
        <v>14</v>
      </c>
      <c r="AM508">
        <v>9097</v>
      </c>
      <c r="AN508">
        <v>9113</v>
      </c>
      <c r="AO508">
        <v>9081</v>
      </c>
      <c r="AP508">
        <v>71</v>
      </c>
      <c r="AQ508">
        <v>32700</v>
      </c>
    </row>
    <row r="509" spans="1:43">
      <c r="A509" s="27">
        <v>38493</v>
      </c>
      <c r="B509" s="27"/>
      <c r="C509">
        <v>19.2</v>
      </c>
      <c r="D509">
        <v>24.9</v>
      </c>
      <c r="E509">
        <v>13.4</v>
      </c>
      <c r="F509">
        <v>31</v>
      </c>
      <c r="G509">
        <v>15</v>
      </c>
      <c r="H509">
        <v>13.6</v>
      </c>
      <c r="I509" s="10">
        <v>935</v>
      </c>
      <c r="J509">
        <v>2.7</v>
      </c>
      <c r="K509" s="2">
        <v>10</v>
      </c>
      <c r="L509" s="1">
        <f t="shared" si="133"/>
        <v>5.910740689525853</v>
      </c>
      <c r="M509" s="1">
        <f t="shared" si="134"/>
        <v>47</v>
      </c>
      <c r="N509" s="1">
        <f t="shared" si="135"/>
        <v>2.2256896583241907</v>
      </c>
      <c r="O509" s="1">
        <f t="shared" si="150"/>
        <v>0.13863146829318854</v>
      </c>
      <c r="P509" s="1">
        <f t="shared" si="136"/>
        <v>0.59765970067252949</v>
      </c>
      <c r="Q509">
        <f t="shared" si="137"/>
        <v>8.8228924670032409</v>
      </c>
      <c r="R509">
        <f t="shared" si="138"/>
        <v>12.697494011044554</v>
      </c>
      <c r="S509">
        <f t="shared" si="139"/>
        <v>1.6619756558958843</v>
      </c>
      <c r="T509">
        <v>0.2432</v>
      </c>
      <c r="U509" s="1">
        <f t="shared" si="140"/>
        <v>0.3517254577848104</v>
      </c>
      <c r="V509" s="1">
        <v>141</v>
      </c>
      <c r="W509" s="1">
        <f t="shared" si="141"/>
        <v>23.180435618662983</v>
      </c>
      <c r="X509" s="1">
        <f t="shared" si="142"/>
        <v>38.323331670307347</v>
      </c>
      <c r="Y509" s="1">
        <f t="shared" si="143"/>
        <v>0.97511207777669484</v>
      </c>
      <c r="Z509" s="1">
        <f t="shared" si="151"/>
        <v>3.7999999999999187E-2</v>
      </c>
      <c r="AA509" s="1">
        <f t="shared" si="144"/>
        <v>6.022064505769982E-2</v>
      </c>
      <c r="AB509" s="1">
        <f t="shared" si="145"/>
        <v>2.4556687999999998</v>
      </c>
      <c r="AC509" s="1">
        <f t="shared" si="146"/>
        <v>2.019467902953449</v>
      </c>
      <c r="AF509" s="1">
        <f t="shared" si="147"/>
        <v>11.059659035305174</v>
      </c>
      <c r="AG509" s="1">
        <f t="shared" si="148"/>
        <v>5.0799299708296655</v>
      </c>
      <c r="AH509" s="1">
        <f t="shared" si="149"/>
        <v>12.57857141308414</v>
      </c>
      <c r="AI509">
        <v>4.5</v>
      </c>
      <c r="AJ509">
        <v>15</v>
      </c>
      <c r="AK509">
        <v>97</v>
      </c>
      <c r="AL509">
        <v>2</v>
      </c>
      <c r="AM509">
        <v>9089</v>
      </c>
      <c r="AN509">
        <v>9102</v>
      </c>
      <c r="AO509">
        <v>9069</v>
      </c>
      <c r="AP509">
        <v>65</v>
      </c>
      <c r="AQ509">
        <v>0</v>
      </c>
    </row>
    <row r="510" spans="1:43">
      <c r="A510" s="27">
        <v>38494</v>
      </c>
      <c r="B510" s="27"/>
      <c r="C510">
        <v>20</v>
      </c>
      <c r="D510">
        <v>27.2</v>
      </c>
      <c r="E510">
        <v>15.3</v>
      </c>
      <c r="F510">
        <v>28</v>
      </c>
      <c r="G510">
        <v>13</v>
      </c>
      <c r="H510">
        <v>9.8000000000000007</v>
      </c>
      <c r="I510" s="10">
        <v>935</v>
      </c>
      <c r="J510">
        <v>3.6</v>
      </c>
      <c r="K510" s="2">
        <v>10</v>
      </c>
      <c r="L510" s="1">
        <f t="shared" si="133"/>
        <v>5.9707845522022103</v>
      </c>
      <c r="M510" s="1">
        <f t="shared" si="134"/>
        <v>43</v>
      </c>
      <c r="N510" s="1">
        <f t="shared" si="135"/>
        <v>2.3390469163992624</v>
      </c>
      <c r="O510" s="1">
        <f t="shared" si="150"/>
        <v>0.14478758175619635</v>
      </c>
      <c r="P510" s="1">
        <f t="shared" si="136"/>
        <v>0.6084706492502806</v>
      </c>
      <c r="Q510">
        <f t="shared" si="137"/>
        <v>6.7496884110828601</v>
      </c>
      <c r="R510">
        <f t="shared" si="138"/>
        <v>12.705145888436993</v>
      </c>
      <c r="S510">
        <f t="shared" si="139"/>
        <v>1.6629772105284024</v>
      </c>
      <c r="T510">
        <v>0.2432</v>
      </c>
      <c r="U510" s="1">
        <f t="shared" si="140"/>
        <v>0.35526349278500907</v>
      </c>
      <c r="V510" s="1">
        <v>142</v>
      </c>
      <c r="W510" s="1">
        <f t="shared" si="141"/>
        <v>18.753482678848361</v>
      </c>
      <c r="X510" s="1">
        <f t="shared" si="142"/>
        <v>38.314145790596868</v>
      </c>
      <c r="Y510" s="1">
        <f t="shared" si="143"/>
        <v>0.97474305252160098</v>
      </c>
      <c r="Z510" s="1">
        <f t="shared" si="151"/>
        <v>0.30400000000000027</v>
      </c>
      <c r="AA510" s="1">
        <f t="shared" si="144"/>
        <v>6.0266999969054935E-2</v>
      </c>
      <c r="AB510" s="1">
        <f t="shared" si="145"/>
        <v>2.4537800000000001</v>
      </c>
      <c r="AC510" s="1">
        <f t="shared" si="146"/>
        <v>2.6926238706045988</v>
      </c>
      <c r="AF510" s="1">
        <f t="shared" si="147"/>
        <v>11.490852871895875</v>
      </c>
      <c r="AG510" s="1">
        <f t="shared" si="148"/>
        <v>4.4180965433842285</v>
      </c>
      <c r="AH510" s="1">
        <f t="shared" si="149"/>
        <v>10.409038315925494</v>
      </c>
      <c r="AI510">
        <v>5</v>
      </c>
      <c r="AJ510">
        <v>13</v>
      </c>
      <c r="AK510">
        <v>90</v>
      </c>
      <c r="AL510">
        <v>12</v>
      </c>
      <c r="AM510">
        <v>9076</v>
      </c>
      <c r="AN510">
        <v>9090</v>
      </c>
      <c r="AO510">
        <v>9052</v>
      </c>
      <c r="AP510">
        <v>64</v>
      </c>
      <c r="AQ510">
        <v>0</v>
      </c>
    </row>
    <row r="511" spans="1:43">
      <c r="A511" s="27">
        <v>38495</v>
      </c>
      <c r="B511" s="27"/>
      <c r="C511">
        <v>20.3</v>
      </c>
      <c r="D511">
        <v>25.3</v>
      </c>
      <c r="E511">
        <v>17</v>
      </c>
      <c r="F511">
        <v>34</v>
      </c>
      <c r="G511">
        <v>21</v>
      </c>
      <c r="H511">
        <v>10.7</v>
      </c>
      <c r="I511" s="10">
        <v>935</v>
      </c>
      <c r="J511">
        <v>3.1</v>
      </c>
      <c r="K511" s="2">
        <v>10</v>
      </c>
      <c r="L511" s="1">
        <f t="shared" si="133"/>
        <v>5.7086453722135495</v>
      </c>
      <c r="M511" s="1">
        <f t="shared" si="134"/>
        <v>47</v>
      </c>
      <c r="N511" s="1">
        <f t="shared" si="135"/>
        <v>2.382839317414553</v>
      </c>
      <c r="O511" s="1">
        <f t="shared" si="150"/>
        <v>0.14715499020408218</v>
      </c>
      <c r="P511" s="1">
        <f t="shared" si="136"/>
        <v>0.79423327287228063</v>
      </c>
      <c r="Q511">
        <f t="shared" si="137"/>
        <v>6.7785995775899588</v>
      </c>
      <c r="R511">
        <f t="shared" si="138"/>
        <v>12.712590368632146</v>
      </c>
      <c r="S511">
        <f t="shared" si="139"/>
        <v>1.6639516189309091</v>
      </c>
      <c r="T511">
        <v>0.2432</v>
      </c>
      <c r="U511" s="1">
        <f t="shared" si="140"/>
        <v>0.35869642922457018</v>
      </c>
      <c r="V511" s="1">
        <v>143</v>
      </c>
      <c r="W511" s="1">
        <f t="shared" si="141"/>
        <v>19.786229972192668</v>
      </c>
      <c r="X511" s="1">
        <f t="shared" si="142"/>
        <v>38.30466536596095</v>
      </c>
      <c r="Y511" s="1">
        <f t="shared" si="143"/>
        <v>0.97438149909764105</v>
      </c>
      <c r="Z511" s="1">
        <f t="shared" si="151"/>
        <v>0.11400000000000027</v>
      </c>
      <c r="AA511" s="1">
        <f t="shared" si="144"/>
        <v>6.0284401464526148E-2</v>
      </c>
      <c r="AB511" s="1">
        <f t="shared" si="145"/>
        <v>2.4530716999999997</v>
      </c>
      <c r="AC511" s="1">
        <f t="shared" si="146"/>
        <v>2.3186483330206267</v>
      </c>
      <c r="AF511" s="1">
        <f t="shared" si="147"/>
        <v>9.6703797861831546</v>
      </c>
      <c r="AG511" s="1">
        <f t="shared" si="148"/>
        <v>4.7151051840401834</v>
      </c>
      <c r="AH511" s="1">
        <f t="shared" si="149"/>
        <v>11.524697258943659</v>
      </c>
      <c r="AI511">
        <v>6.8</v>
      </c>
      <c r="AJ511">
        <v>15</v>
      </c>
      <c r="AK511">
        <v>109</v>
      </c>
      <c r="AL511">
        <v>15</v>
      </c>
      <c r="AM511">
        <v>9068</v>
      </c>
      <c r="AN511">
        <v>9082</v>
      </c>
      <c r="AO511">
        <v>9047</v>
      </c>
      <c r="AP511">
        <v>79</v>
      </c>
      <c r="AQ511">
        <v>0</v>
      </c>
    </row>
    <row r="512" spans="1:43">
      <c r="A512" s="27">
        <v>38496</v>
      </c>
      <c r="B512" s="27"/>
      <c r="C512">
        <v>20.8</v>
      </c>
      <c r="D512">
        <v>26.3</v>
      </c>
      <c r="E512">
        <v>15.2</v>
      </c>
      <c r="F512">
        <v>32</v>
      </c>
      <c r="G512">
        <v>19</v>
      </c>
      <c r="H512">
        <v>10.6</v>
      </c>
      <c r="I512" s="10">
        <v>935</v>
      </c>
      <c r="J512">
        <v>3</v>
      </c>
      <c r="K512" s="2">
        <v>10</v>
      </c>
      <c r="L512" s="1">
        <f t="shared" si="133"/>
        <v>5.8197296354001731</v>
      </c>
      <c r="M512" s="1">
        <f t="shared" si="134"/>
        <v>45</v>
      </c>
      <c r="N512" s="1">
        <f t="shared" si="135"/>
        <v>2.457420719105694</v>
      </c>
      <c r="O512" s="1">
        <f t="shared" si="150"/>
        <v>0.15117342777308698</v>
      </c>
      <c r="P512" s="1">
        <f t="shared" si="136"/>
        <v>0.71394908605674989</v>
      </c>
      <c r="Q512">
        <f t="shared" si="137"/>
        <v>6.890314873608812</v>
      </c>
      <c r="R512">
        <f t="shared" si="138"/>
        <v>12.719823689318034</v>
      </c>
      <c r="S512">
        <f t="shared" si="139"/>
        <v>1.664898388654193</v>
      </c>
      <c r="T512">
        <v>0.2432</v>
      </c>
      <c r="U512" s="1">
        <f t="shared" si="140"/>
        <v>0.36202325152861548</v>
      </c>
      <c r="V512" s="1">
        <v>144</v>
      </c>
      <c r="W512" s="1">
        <f t="shared" si="141"/>
        <v>19.658235786582562</v>
      </c>
      <c r="X512" s="1">
        <f t="shared" si="142"/>
        <v>38.294932763258366</v>
      </c>
      <c r="Y512" s="1">
        <f t="shared" si="143"/>
        <v>0.97402752446414276</v>
      </c>
      <c r="Z512" s="1">
        <f t="shared" si="151"/>
        <v>0.19</v>
      </c>
      <c r="AA512" s="1">
        <f t="shared" si="144"/>
        <v>6.0313426298878037E-2</v>
      </c>
      <c r="AB512" s="1">
        <f t="shared" si="145"/>
        <v>2.4518911999999999</v>
      </c>
      <c r="AC512" s="1">
        <f t="shared" si="146"/>
        <v>2.2438532255038321</v>
      </c>
      <c r="AF512" s="1">
        <f t="shared" si="147"/>
        <v>11.327079311553595</v>
      </c>
      <c r="AG512" s="1">
        <f t="shared" si="148"/>
        <v>4.6573291438494131</v>
      </c>
      <c r="AH512" s="1">
        <f t="shared" si="149"/>
        <v>11.328475985144559</v>
      </c>
      <c r="AI512">
        <v>6.3</v>
      </c>
      <c r="AJ512">
        <v>15</v>
      </c>
      <c r="AK512">
        <v>90</v>
      </c>
      <c r="AL512">
        <v>15</v>
      </c>
      <c r="AM512">
        <v>9050</v>
      </c>
      <c r="AN512">
        <v>9065</v>
      </c>
      <c r="AO512">
        <v>9028</v>
      </c>
      <c r="AP512">
        <v>75</v>
      </c>
      <c r="AQ512">
        <v>0</v>
      </c>
    </row>
    <row r="513" spans="1:43">
      <c r="A513" s="27">
        <v>38497</v>
      </c>
      <c r="B513" s="27"/>
      <c r="C513">
        <v>17</v>
      </c>
      <c r="D513">
        <v>24.1</v>
      </c>
      <c r="E513">
        <v>12.7</v>
      </c>
      <c r="F513">
        <v>52</v>
      </c>
      <c r="G513">
        <v>19</v>
      </c>
      <c r="H513">
        <v>4</v>
      </c>
      <c r="I513" s="10">
        <v>935</v>
      </c>
      <c r="J513">
        <v>2.2000000000000002</v>
      </c>
      <c r="K513" s="2">
        <v>10</v>
      </c>
      <c r="L513" s="1">
        <f t="shared" si="133"/>
        <v>3.9219308824235402</v>
      </c>
      <c r="M513" s="1">
        <f t="shared" si="134"/>
        <v>85</v>
      </c>
      <c r="N513" s="1">
        <f t="shared" si="135"/>
        <v>1.9383638408527206</v>
      </c>
      <c r="O513" s="1">
        <f t="shared" si="150"/>
        <v>0.12283285135951756</v>
      </c>
      <c r="P513" s="1">
        <f t="shared" si="136"/>
        <v>0.90964377527219431</v>
      </c>
      <c r="Q513">
        <f t="shared" si="137"/>
        <v>2.7993975128316055</v>
      </c>
      <c r="R513">
        <f t="shared" si="138"/>
        <v>12.726842145623845</v>
      </c>
      <c r="S513">
        <f t="shared" si="139"/>
        <v>1.665817034767519</v>
      </c>
      <c r="T513">
        <v>0.2432</v>
      </c>
      <c r="U513" s="1">
        <f t="shared" si="140"/>
        <v>0.36524297551429813</v>
      </c>
      <c r="V513" s="1">
        <v>145</v>
      </c>
      <c r="W513" s="1">
        <f t="shared" si="141"/>
        <v>12.002500935894334</v>
      </c>
      <c r="X513" s="1">
        <f t="shared" si="142"/>
        <v>38.284989496367494</v>
      </c>
      <c r="Y513" s="1">
        <f t="shared" si="143"/>
        <v>0.97368123333838019</v>
      </c>
      <c r="Z513" s="1">
        <f t="shared" si="151"/>
        <v>-1.4440000000000004</v>
      </c>
      <c r="AA513" s="1">
        <f t="shared" si="144"/>
        <v>6.0093535960379606E-2</v>
      </c>
      <c r="AB513" s="1">
        <f t="shared" si="145"/>
        <v>2.4608629999999998</v>
      </c>
      <c r="AC513" s="1">
        <f t="shared" si="146"/>
        <v>1.6454923653694771</v>
      </c>
      <c r="AF513" s="1">
        <f t="shared" si="147"/>
        <v>10.346370776903925</v>
      </c>
      <c r="AG513" s="1">
        <f t="shared" si="148"/>
        <v>3.5396968892651284</v>
      </c>
      <c r="AH513" s="1">
        <f t="shared" si="149"/>
        <v>9.0082450929188589</v>
      </c>
      <c r="AI513">
        <v>6</v>
      </c>
      <c r="AJ513">
        <v>15</v>
      </c>
      <c r="AK513">
        <v>93</v>
      </c>
      <c r="AL513">
        <v>14</v>
      </c>
      <c r="AM513">
        <v>9069</v>
      </c>
      <c r="AN513">
        <v>9093</v>
      </c>
      <c r="AO513">
        <v>9034</v>
      </c>
      <c r="AP513">
        <v>96</v>
      </c>
      <c r="AQ513">
        <v>2</v>
      </c>
    </row>
    <row r="514" spans="1:43">
      <c r="A514" s="27">
        <v>38498</v>
      </c>
      <c r="B514" s="27"/>
      <c r="C514">
        <v>19</v>
      </c>
      <c r="D514">
        <v>25.4</v>
      </c>
      <c r="E514">
        <v>14</v>
      </c>
      <c r="F514">
        <v>38</v>
      </c>
      <c r="G514">
        <v>17</v>
      </c>
      <c r="H514">
        <v>8.5</v>
      </c>
      <c r="I514" s="10">
        <v>935</v>
      </c>
      <c r="J514">
        <v>2.9</v>
      </c>
      <c r="K514" s="2">
        <v>10</v>
      </c>
      <c r="L514" s="1">
        <f t="shared" si="133"/>
        <v>4.9411184588173436</v>
      </c>
      <c r="M514" s="1">
        <f t="shared" si="134"/>
        <v>59</v>
      </c>
      <c r="N514" s="1">
        <f t="shared" si="135"/>
        <v>2.1981128370891554</v>
      </c>
      <c r="O514" s="1">
        <f t="shared" si="150"/>
        <v>0.13712755238137611</v>
      </c>
      <c r="P514" s="1">
        <f t="shared" si="136"/>
        <v>0.74757672974113065</v>
      </c>
      <c r="Q514">
        <f t="shared" si="137"/>
        <v>5.5309525436876221</v>
      </c>
      <c r="R514">
        <f t="shared" si="138"/>
        <v>12.733642095752854</v>
      </c>
      <c r="S514">
        <f t="shared" si="139"/>
        <v>1.6667070805959234</v>
      </c>
      <c r="T514">
        <v>0.2432</v>
      </c>
      <c r="U514" s="1">
        <f t="shared" si="140"/>
        <v>0.36835464868195683</v>
      </c>
      <c r="V514" s="1">
        <v>146</v>
      </c>
      <c r="W514" s="1">
        <f t="shared" si="141"/>
        <v>17.204418516147079</v>
      </c>
      <c r="X514" s="1">
        <f t="shared" si="142"/>
        <v>38.274876171797366</v>
      </c>
      <c r="Y514" s="1">
        <f t="shared" si="143"/>
        <v>0.97334272816459422</v>
      </c>
      <c r="Z514" s="1">
        <f t="shared" si="151"/>
        <v>0.76</v>
      </c>
      <c r="AA514" s="1">
        <f t="shared" si="144"/>
        <v>6.0209067469688279E-2</v>
      </c>
      <c r="AB514" s="1">
        <f t="shared" si="145"/>
        <v>2.4561409999999997</v>
      </c>
      <c r="AC514" s="1">
        <f t="shared" si="146"/>
        <v>2.1690581179870376</v>
      </c>
      <c r="AF514" s="1">
        <f t="shared" si="147"/>
        <v>10.938099626141149</v>
      </c>
      <c r="AG514" s="1">
        <f t="shared" si="148"/>
        <v>4.2996316660407832</v>
      </c>
      <c r="AH514" s="1">
        <f t="shared" si="149"/>
        <v>9.5554310507200952</v>
      </c>
      <c r="AI514">
        <v>4.2</v>
      </c>
      <c r="AJ514">
        <v>10</v>
      </c>
      <c r="AK514">
        <v>69</v>
      </c>
      <c r="AL514">
        <v>12</v>
      </c>
      <c r="AM514">
        <v>9043</v>
      </c>
      <c r="AN514">
        <v>9069</v>
      </c>
      <c r="AO514">
        <v>9016</v>
      </c>
      <c r="AP514">
        <v>78</v>
      </c>
      <c r="AQ514">
        <v>0</v>
      </c>
    </row>
    <row r="515" spans="1:43">
      <c r="A515" s="27">
        <v>38499</v>
      </c>
      <c r="B515" s="27"/>
      <c r="C515">
        <v>12.8</v>
      </c>
      <c r="D515">
        <v>21.3</v>
      </c>
      <c r="E515">
        <v>8.1</v>
      </c>
      <c r="F515">
        <v>72</v>
      </c>
      <c r="G515">
        <v>30</v>
      </c>
      <c r="H515">
        <v>6.3</v>
      </c>
      <c r="I515" s="10">
        <v>935</v>
      </c>
      <c r="J515">
        <v>2.6</v>
      </c>
      <c r="K515" s="2">
        <v>10</v>
      </c>
      <c r="L515" s="1">
        <f t="shared" si="133"/>
        <v>3.5856612129518983</v>
      </c>
      <c r="M515" s="1">
        <f t="shared" si="134"/>
        <v>114</v>
      </c>
      <c r="N515" s="1">
        <f t="shared" si="135"/>
        <v>1.4787721750550831</v>
      </c>
      <c r="O515" s="1">
        <f t="shared" si="150"/>
        <v>9.6882612382887381E-2</v>
      </c>
      <c r="P515" s="1">
        <f t="shared" si="136"/>
        <v>0.9959621198928903</v>
      </c>
      <c r="Q515">
        <f t="shared" si="137"/>
        <v>3.6762322145876203</v>
      </c>
      <c r="R515">
        <f t="shared" si="138"/>
        <v>12.740219966649505</v>
      </c>
      <c r="S515">
        <f t="shared" si="139"/>
        <v>1.6675680584619772</v>
      </c>
      <c r="T515">
        <v>0.2432</v>
      </c>
      <c r="U515" s="1">
        <f t="shared" si="140"/>
        <v>0.37135735049689633</v>
      </c>
      <c r="V515" s="1">
        <v>147</v>
      </c>
      <c r="W515" s="1">
        <f t="shared" si="141"/>
        <v>14.650813293736947</v>
      </c>
      <c r="X515" s="1">
        <f t="shared" si="142"/>
        <v>38.264632435960927</v>
      </c>
      <c r="Y515" s="1">
        <f t="shared" si="143"/>
        <v>0.97301210908368663</v>
      </c>
      <c r="Z515" s="1">
        <f t="shared" si="151"/>
        <v>-2.3559999999999999</v>
      </c>
      <c r="AA515" s="1">
        <f t="shared" si="144"/>
        <v>5.9852357177066905E-2</v>
      </c>
      <c r="AB515" s="1">
        <f t="shared" si="145"/>
        <v>2.4707792</v>
      </c>
      <c r="AC515" s="1">
        <f t="shared" si="146"/>
        <v>1.9446727954366547</v>
      </c>
      <c r="AF515" s="1">
        <f t="shared" si="147"/>
        <v>9.7843904264509174</v>
      </c>
      <c r="AG515" s="1">
        <f t="shared" si="148"/>
        <v>3.9550539318741555</v>
      </c>
      <c r="AH515" s="1">
        <f t="shared" si="149"/>
        <v>10.382443172550419</v>
      </c>
      <c r="AI515">
        <v>5.7</v>
      </c>
      <c r="AJ515">
        <v>1</v>
      </c>
      <c r="AK515">
        <v>113</v>
      </c>
      <c r="AL515">
        <v>1</v>
      </c>
      <c r="AM515">
        <v>9062</v>
      </c>
      <c r="AN515">
        <v>9098</v>
      </c>
      <c r="AO515">
        <v>9033</v>
      </c>
      <c r="AP515">
        <v>106</v>
      </c>
      <c r="AQ515">
        <v>23</v>
      </c>
    </row>
    <row r="516" spans="1:43">
      <c r="A516" s="27">
        <v>38500</v>
      </c>
      <c r="B516" s="27"/>
      <c r="C516">
        <v>13.1</v>
      </c>
      <c r="D516">
        <v>19.600000000000001</v>
      </c>
      <c r="E516">
        <v>8.4</v>
      </c>
      <c r="F516">
        <v>55</v>
      </c>
      <c r="G516">
        <v>33</v>
      </c>
      <c r="H516">
        <v>8.4</v>
      </c>
      <c r="I516" s="10">
        <v>935</v>
      </c>
      <c r="J516">
        <v>3.1</v>
      </c>
      <c r="K516" s="2">
        <v>10</v>
      </c>
      <c r="L516" s="1">
        <f t="shared" ref="L516:L579" si="152">(0.408*O516*(W516-Q516-Z516)+AA516*AC516*(N516-P516)*900/(C516+273))/(O516+AA516*(1+0.34*AC516))</f>
        <v>3.8477706518385042</v>
      </c>
      <c r="M516" s="1">
        <f t="shared" ref="M516:M579" si="153">F516*2-G516</f>
        <v>77</v>
      </c>
      <c r="N516" s="1">
        <f t="shared" ref="N516:N579" si="154">0.611*EXP(17.27*C516/(C516+237.3))</f>
        <v>1.5080901913058991</v>
      </c>
      <c r="O516" s="1">
        <f t="shared" si="150"/>
        <v>9.8566791599440484E-2</v>
      </c>
      <c r="P516" s="1">
        <f t="shared" ref="P516:P579" si="155">0.5*(M516/100)*0.611*EXP(17.27*E516/(E516+237.3))+0.5*(G516/100)*0.611*EXP(17.27*D516/(D516+237.3))</f>
        <v>0.8010317941910825</v>
      </c>
      <c r="Q516">
        <f t="shared" ref="Q516:Q579" si="156">2.45*(0.9*H516/R516+0.1)*(0.34-0.14*P516^0.5)*((D516+273)^4+(E516+273)^4)*10^(-9)</f>
        <v>4.958404376691762</v>
      </c>
      <c r="R516">
        <f t="shared" ref="R516:R579" si="157">7.64*S516</f>
        <v>12.74657225968379</v>
      </c>
      <c r="S516">
        <f t="shared" ref="S516:S579" si="158">ACOS(-TAN(T516)*TAN(U516))</f>
        <v>1.6683995104298155</v>
      </c>
      <c r="T516">
        <v>0.2432</v>
      </c>
      <c r="U516" s="1">
        <f t="shared" ref="U516:U579" si="159">0.409*SIN(0.0172*V516-1.39)</f>
        <v>0.37425019266171144</v>
      </c>
      <c r="V516" s="1">
        <v>148</v>
      </c>
      <c r="W516" s="1">
        <f t="shared" ref="W516:W579" si="160">0.77*(0.25+0.5*H516/R516)*X516</f>
        <v>17.069651363323398</v>
      </c>
      <c r="X516" s="1">
        <f t="shared" ref="X516:X579" si="161">37.6*Y516*(S516*SIN(T516)*SIN(U516)+COS(T516)*COS(U516)*SIN(S516))</f>
        <v>38.254296924149671</v>
      </c>
      <c r="Y516" s="1">
        <f t="shared" ref="Y516:Y579" si="162">1+0.033*COS(0.0172*V516)</f>
        <v>0.97268947390359517</v>
      </c>
      <c r="Z516" s="1">
        <f t="shared" si="151"/>
        <v>0.1139999999999996</v>
      </c>
      <c r="AA516" s="1">
        <f t="shared" ref="AA516:AA579" si="163">(0.00163*101.3*((293-0.0065*I516)/293)^5.26)/AB516</f>
        <v>5.9869520014209969E-2</v>
      </c>
      <c r="AB516" s="1">
        <f t="shared" ref="AB516:AB579" si="164">2.501-C516*2.361*10^(-3)</f>
        <v>2.4700709000000001</v>
      </c>
      <c r="AC516" s="1">
        <f t="shared" ref="AC516:AC579" si="165">4.87*J516/(LN(67.8*K516-5.42))</f>
        <v>2.3186483330206267</v>
      </c>
      <c r="AF516" s="1">
        <f t="shared" ref="AF516:AF579" si="166">0.0023*X516*(C516+17.8)*(D516-E516)^0.5</f>
        <v>9.0986205021091049</v>
      </c>
      <c r="AG516" s="1">
        <f t="shared" ref="AG516:AG579" si="167">0.489+0.289*(W516-Q516)+0.023*C516</f>
        <v>4.2904503791365425</v>
      </c>
      <c r="AH516" s="1">
        <f t="shared" ref="AH516:AH579" si="168">1.26*O516/(O516+AA516)*(W516-Q516-Z516)</f>
        <v>9.4043339284574063</v>
      </c>
      <c r="AI516">
        <v>5.3</v>
      </c>
      <c r="AJ516">
        <v>2</v>
      </c>
      <c r="AK516">
        <v>96</v>
      </c>
      <c r="AL516">
        <v>16</v>
      </c>
      <c r="AM516">
        <v>9081</v>
      </c>
      <c r="AN516">
        <v>9110</v>
      </c>
      <c r="AO516">
        <v>9061</v>
      </c>
      <c r="AP516">
        <v>79</v>
      </c>
      <c r="AQ516">
        <v>32700</v>
      </c>
    </row>
    <row r="517" spans="1:43">
      <c r="A517" s="27">
        <v>38501</v>
      </c>
      <c r="B517" s="27"/>
      <c r="C517">
        <v>15.4</v>
      </c>
      <c r="D517">
        <v>22.1</v>
      </c>
      <c r="E517">
        <v>11.2</v>
      </c>
      <c r="F517">
        <v>55</v>
      </c>
      <c r="G517">
        <v>28</v>
      </c>
      <c r="H517">
        <v>11.5</v>
      </c>
      <c r="I517" s="10">
        <v>935</v>
      </c>
      <c r="J517">
        <v>2.9</v>
      </c>
      <c r="K517" s="2">
        <v>10</v>
      </c>
      <c r="L517" s="1">
        <f t="shared" si="152"/>
        <v>4.3706788664252025</v>
      </c>
      <c r="M517" s="1">
        <f t="shared" si="153"/>
        <v>82</v>
      </c>
      <c r="N517" s="1">
        <f t="shared" si="154"/>
        <v>1.7503347478886555</v>
      </c>
      <c r="O517" s="1">
        <f t="shared" ref="O517:O580" si="169">4098*N517/((C517+237.3)^2)</f>
        <v>0.11232659257616021</v>
      </c>
      <c r="P517" s="1">
        <f t="shared" si="155"/>
        <v>0.91812295407489675</v>
      </c>
      <c r="Q517">
        <f t="shared" si="156"/>
        <v>6.4859215741918232</v>
      </c>
      <c r="R517">
        <f t="shared" si="157"/>
        <v>12.75269555633562</v>
      </c>
      <c r="S517">
        <f t="shared" si="158"/>
        <v>1.669200989049165</v>
      </c>
      <c r="T517">
        <v>0.2432</v>
      </c>
      <c r="U517" s="1">
        <f t="shared" si="159"/>
        <v>0.37703231937907472</v>
      </c>
      <c r="V517" s="1">
        <v>149</v>
      </c>
      <c r="W517" s="1">
        <f t="shared" si="160"/>
        <v>20.639529292719356</v>
      </c>
      <c r="X517" s="1">
        <f t="shared" si="161"/>
        <v>38.243907211245833</v>
      </c>
      <c r="Y517" s="1">
        <f t="shared" si="162"/>
        <v>0.97237491807035825</v>
      </c>
      <c r="Z517" s="1">
        <f t="shared" si="151"/>
        <v>0.87400000000000033</v>
      </c>
      <c r="AA517" s="1">
        <f t="shared" si="163"/>
        <v>6.0001429492019087E-2</v>
      </c>
      <c r="AB517" s="1">
        <f t="shared" si="164"/>
        <v>2.4646406000000001</v>
      </c>
      <c r="AC517" s="1">
        <f t="shared" si="165"/>
        <v>2.1690581179870376</v>
      </c>
      <c r="AF517" s="1">
        <f t="shared" si="166"/>
        <v>9.6414293792149319</v>
      </c>
      <c r="AG517" s="1">
        <f t="shared" si="167"/>
        <v>4.9335926306544557</v>
      </c>
      <c r="AH517" s="1">
        <f t="shared" si="168"/>
        <v>10.906426392609283</v>
      </c>
      <c r="AI517">
        <v>5.4</v>
      </c>
      <c r="AJ517">
        <v>1</v>
      </c>
      <c r="AK517">
        <v>106</v>
      </c>
      <c r="AL517">
        <v>16</v>
      </c>
      <c r="AM517">
        <v>9084</v>
      </c>
      <c r="AN517">
        <v>9100</v>
      </c>
      <c r="AO517">
        <v>9060</v>
      </c>
      <c r="AP517">
        <v>94</v>
      </c>
      <c r="AQ517">
        <v>32700</v>
      </c>
    </row>
    <row r="518" spans="1:43">
      <c r="A518" s="27">
        <v>38502</v>
      </c>
      <c r="B518" s="27"/>
      <c r="C518">
        <v>19.899999999999999</v>
      </c>
      <c r="D518">
        <v>28.1</v>
      </c>
      <c r="E518">
        <v>12.6</v>
      </c>
      <c r="F518">
        <v>41</v>
      </c>
      <c r="G518">
        <v>17</v>
      </c>
      <c r="H518">
        <v>13.8</v>
      </c>
      <c r="I518" s="10">
        <v>935</v>
      </c>
      <c r="J518">
        <v>2.7</v>
      </c>
      <c r="K518" s="2">
        <v>10</v>
      </c>
      <c r="L518" s="1">
        <f t="shared" si="152"/>
        <v>5.47288273836371</v>
      </c>
      <c r="M518" s="1">
        <f t="shared" si="153"/>
        <v>65</v>
      </c>
      <c r="N518" s="1">
        <f t="shared" si="154"/>
        <v>2.3246066825388811</v>
      </c>
      <c r="O518" s="1">
        <f t="shared" si="169"/>
        <v>0.14400564194502125</v>
      </c>
      <c r="P518" s="1">
        <f t="shared" si="155"/>
        <v>0.79761483951105205</v>
      </c>
      <c r="Q518">
        <f t="shared" si="156"/>
        <v>8.4084140039833297</v>
      </c>
      <c r="R518">
        <f t="shared" si="157"/>
        <v>12.758586523861343</v>
      </c>
      <c r="S518">
        <f t="shared" si="158"/>
        <v>1.6699720580970345</v>
      </c>
      <c r="T518">
        <v>0.2432</v>
      </c>
      <c r="U518" s="1">
        <f t="shared" si="159"/>
        <v>0.37970290760490916</v>
      </c>
      <c r="V518" s="1">
        <v>150</v>
      </c>
      <c r="W518" s="1">
        <f t="shared" si="160"/>
        <v>23.281350645750564</v>
      </c>
      <c r="X518" s="1">
        <f t="shared" si="161"/>
        <v>38.233499764205192</v>
      </c>
      <c r="Y518" s="1">
        <f t="shared" si="162"/>
        <v>0.97206853463987941</v>
      </c>
      <c r="Z518" s="1">
        <f t="shared" ref="Z518:Z581" si="170">0.38*(C518-C517)</f>
        <v>1.7099999999999993</v>
      </c>
      <c r="AA518" s="1">
        <f t="shared" si="163"/>
        <v>6.0261201702819969E-2</v>
      </c>
      <c r="AB518" s="1">
        <f t="shared" si="164"/>
        <v>2.4540161</v>
      </c>
      <c r="AC518" s="1">
        <f t="shared" si="165"/>
        <v>2.019467902953449</v>
      </c>
      <c r="AF518" s="1">
        <f t="shared" si="166"/>
        <v>13.052060824117364</v>
      </c>
      <c r="AG518" s="1">
        <f t="shared" si="167"/>
        <v>5.24497868947073</v>
      </c>
      <c r="AH518" s="1">
        <f t="shared" si="168"/>
        <v>11.692435027544427</v>
      </c>
      <c r="AI518">
        <v>4.2</v>
      </c>
      <c r="AJ518">
        <v>15</v>
      </c>
      <c r="AK518">
        <v>91</v>
      </c>
      <c r="AL518">
        <v>16</v>
      </c>
      <c r="AM518">
        <v>9071</v>
      </c>
      <c r="AN518">
        <v>9111</v>
      </c>
      <c r="AO518">
        <v>9047</v>
      </c>
      <c r="AP518">
        <v>85</v>
      </c>
      <c r="AQ518">
        <v>32700</v>
      </c>
    </row>
    <row r="519" spans="1:43">
      <c r="A519" s="27">
        <v>38503</v>
      </c>
      <c r="B519" s="27"/>
      <c r="C519">
        <v>22.8</v>
      </c>
      <c r="D519">
        <v>29.4</v>
      </c>
      <c r="E519">
        <v>16.5</v>
      </c>
      <c r="F519">
        <v>32</v>
      </c>
      <c r="G519">
        <v>19</v>
      </c>
      <c r="H519">
        <v>11.7</v>
      </c>
      <c r="I519" s="10">
        <v>935</v>
      </c>
      <c r="J519">
        <v>2.8</v>
      </c>
      <c r="K519" s="2">
        <v>10</v>
      </c>
      <c r="L519" s="1">
        <f t="shared" si="152"/>
        <v>5.8888917348035381</v>
      </c>
      <c r="M519" s="1">
        <f t="shared" si="153"/>
        <v>45</v>
      </c>
      <c r="N519" s="1">
        <f t="shared" si="154"/>
        <v>2.7765400845935013</v>
      </c>
      <c r="O519" s="1">
        <f t="shared" si="169"/>
        <v>0.16818807403747749</v>
      </c>
      <c r="P519" s="1">
        <f t="shared" si="155"/>
        <v>0.81205514914792931</v>
      </c>
      <c r="Q519">
        <f t="shared" si="156"/>
        <v>7.4562133337104282</v>
      </c>
      <c r="R519">
        <f t="shared" si="157"/>
        <v>12.764241920924194</v>
      </c>
      <c r="S519">
        <f t="shared" si="158"/>
        <v>1.6707122933146852</v>
      </c>
      <c r="T519">
        <v>0.2432</v>
      </c>
      <c r="U519" s="1">
        <f t="shared" si="159"/>
        <v>0.38226116729187171</v>
      </c>
      <c r="V519" s="1">
        <v>151</v>
      </c>
      <c r="W519" s="1">
        <f t="shared" si="160"/>
        <v>20.846881221093383</v>
      </c>
      <c r="X519" s="1">
        <f t="shared" si="161"/>
        <v>38.223109896340723</v>
      </c>
      <c r="Y519" s="1">
        <f t="shared" si="162"/>
        <v>0.97177041425039823</v>
      </c>
      <c r="Z519" s="1">
        <f t="shared" si="170"/>
        <v>1.1020000000000008</v>
      </c>
      <c r="AA519" s="1">
        <f t="shared" si="163"/>
        <v>6.0429805664466374E-2</v>
      </c>
      <c r="AB519" s="1">
        <f t="shared" si="164"/>
        <v>2.4471691999999998</v>
      </c>
      <c r="AC519" s="1">
        <f t="shared" si="165"/>
        <v>2.0942630104702431</v>
      </c>
      <c r="AF519" s="1">
        <f t="shared" si="166"/>
        <v>12.81960795182648</v>
      </c>
      <c r="AG519" s="1">
        <f t="shared" si="167"/>
        <v>4.883303019453674</v>
      </c>
      <c r="AH519" s="1">
        <f t="shared" si="168"/>
        <v>11.390960793710526</v>
      </c>
      <c r="AI519">
        <v>5.2</v>
      </c>
      <c r="AJ519">
        <v>14</v>
      </c>
      <c r="AK519">
        <v>86</v>
      </c>
      <c r="AL519">
        <v>2</v>
      </c>
      <c r="AM519">
        <v>9052</v>
      </c>
      <c r="AN519">
        <v>9069</v>
      </c>
      <c r="AO519">
        <v>9032</v>
      </c>
      <c r="AP519">
        <v>86</v>
      </c>
      <c r="AQ519">
        <v>0</v>
      </c>
    </row>
    <row r="520" spans="1:43">
      <c r="A520" s="27">
        <v>38504</v>
      </c>
      <c r="B520" s="27"/>
      <c r="C520">
        <v>25.1</v>
      </c>
      <c r="D520">
        <v>30.9</v>
      </c>
      <c r="E520">
        <v>18.7</v>
      </c>
      <c r="F520">
        <v>30</v>
      </c>
      <c r="G520">
        <v>19</v>
      </c>
      <c r="H520">
        <v>13.9</v>
      </c>
      <c r="I520" s="10">
        <v>935</v>
      </c>
      <c r="J520">
        <v>2.4</v>
      </c>
      <c r="K520" s="2">
        <v>10</v>
      </c>
      <c r="L520" s="1">
        <f t="shared" si="152"/>
        <v>6.3575065826677424</v>
      </c>
      <c r="M520" s="1">
        <f t="shared" si="153"/>
        <v>41</v>
      </c>
      <c r="N520" s="1">
        <f t="shared" si="154"/>
        <v>3.1877392120289274</v>
      </c>
      <c r="O520" s="1">
        <f t="shared" si="169"/>
        <v>0.1897260990669869</v>
      </c>
      <c r="P520" s="1">
        <f t="shared" si="155"/>
        <v>0.86675959738351704</v>
      </c>
      <c r="Q520">
        <f t="shared" si="156"/>
        <v>8.7456498596064307</v>
      </c>
      <c r="R520">
        <f t="shared" si="157"/>
        <v>12.769658603170155</v>
      </c>
      <c r="S520">
        <f t="shared" si="158"/>
        <v>1.6714212831374549</v>
      </c>
      <c r="T520">
        <v>0.2432</v>
      </c>
      <c r="U520" s="1">
        <f t="shared" si="159"/>
        <v>0.38470634162307471</v>
      </c>
      <c r="V520" s="1">
        <v>152</v>
      </c>
      <c r="W520" s="1">
        <f t="shared" si="160"/>
        <v>23.370141412612277</v>
      </c>
      <c r="X520" s="1">
        <f t="shared" si="161"/>
        <v>38.212771723434471</v>
      </c>
      <c r="Y520" s="1">
        <f t="shared" si="162"/>
        <v>0.97148064509567633</v>
      </c>
      <c r="Z520" s="1">
        <f t="shared" si="170"/>
        <v>0.87400000000000033</v>
      </c>
      <c r="AA520" s="1">
        <f t="shared" si="163"/>
        <v>6.056419840142107E-2</v>
      </c>
      <c r="AB520" s="1">
        <f t="shared" si="164"/>
        <v>2.4417388999999998</v>
      </c>
      <c r="AC520" s="1">
        <f t="shared" si="165"/>
        <v>1.7950825804030659</v>
      </c>
      <c r="AF520" s="1">
        <f t="shared" si="166"/>
        <v>13.169630297542973</v>
      </c>
      <c r="AG520" s="1">
        <f t="shared" si="167"/>
        <v>5.2927780588186897</v>
      </c>
      <c r="AH520" s="1">
        <f t="shared" si="168"/>
        <v>13.133238514360114</v>
      </c>
      <c r="AI520">
        <v>4.5999999999999996</v>
      </c>
      <c r="AJ520">
        <v>1</v>
      </c>
      <c r="AK520">
        <v>92</v>
      </c>
      <c r="AL520">
        <v>1</v>
      </c>
      <c r="AM520">
        <v>9016</v>
      </c>
      <c r="AN520">
        <v>9046</v>
      </c>
      <c r="AO520">
        <v>8980</v>
      </c>
      <c r="AP520">
        <v>92</v>
      </c>
      <c r="AQ520">
        <v>0</v>
      </c>
    </row>
    <row r="521" spans="1:43">
      <c r="A521" s="27">
        <v>38505</v>
      </c>
      <c r="B521" s="27"/>
      <c r="C521">
        <v>19.2</v>
      </c>
      <c r="D521">
        <v>29.4</v>
      </c>
      <c r="E521">
        <v>14.9</v>
      </c>
      <c r="F521">
        <v>44</v>
      </c>
      <c r="G521">
        <v>20</v>
      </c>
      <c r="H521">
        <v>9.1999999999999993</v>
      </c>
      <c r="I521" s="10">
        <v>935</v>
      </c>
      <c r="J521">
        <v>3</v>
      </c>
      <c r="K521" s="2">
        <v>10</v>
      </c>
      <c r="L521" s="1">
        <f t="shared" si="152"/>
        <v>5.4753182781986283</v>
      </c>
      <c r="M521" s="1">
        <f t="shared" si="153"/>
        <v>68</v>
      </c>
      <c r="N521" s="1">
        <f t="shared" si="154"/>
        <v>2.2256896583241907</v>
      </c>
      <c r="O521" s="1">
        <f t="shared" si="169"/>
        <v>0.13863146829318854</v>
      </c>
      <c r="P521" s="1">
        <f t="shared" si="155"/>
        <v>0.98633900882872894</v>
      </c>
      <c r="Q521">
        <f t="shared" si="156"/>
        <v>5.6109161896920074</v>
      </c>
      <c r="R521">
        <f t="shared" si="157"/>
        <v>12.774833528730413</v>
      </c>
      <c r="S521">
        <f t="shared" si="158"/>
        <v>1.6720986294149756</v>
      </c>
      <c r="T521">
        <v>0.2432</v>
      </c>
      <c r="U521" s="1">
        <f t="shared" si="159"/>
        <v>0.38703770723597786</v>
      </c>
      <c r="V521" s="1">
        <v>153</v>
      </c>
      <c r="W521" s="1">
        <f t="shared" si="160"/>
        <v>17.946163406177146</v>
      </c>
      <c r="X521" s="1">
        <f t="shared" si="161"/>
        <v>38.20251812170217</v>
      </c>
      <c r="Y521" s="1">
        <f t="shared" si="162"/>
        <v>0.97119931289890715</v>
      </c>
      <c r="Z521" s="1">
        <f t="shared" si="170"/>
        <v>-2.2420000000000009</v>
      </c>
      <c r="AA521" s="1">
        <f t="shared" si="163"/>
        <v>6.022064505769982E-2</v>
      </c>
      <c r="AB521" s="1">
        <f t="shared" si="164"/>
        <v>2.4556687999999998</v>
      </c>
      <c r="AC521" s="1">
        <f t="shared" si="165"/>
        <v>2.2438532255038321</v>
      </c>
      <c r="AF521" s="1">
        <f t="shared" si="166"/>
        <v>12.379569764224739</v>
      </c>
      <c r="AG521" s="1">
        <f t="shared" si="167"/>
        <v>4.4954864455642047</v>
      </c>
      <c r="AH521" s="1">
        <f t="shared" si="168"/>
        <v>12.804943787434125</v>
      </c>
      <c r="AI521">
        <v>9.5</v>
      </c>
      <c r="AJ521">
        <v>15</v>
      </c>
      <c r="AK521">
        <v>150</v>
      </c>
      <c r="AL521">
        <v>15</v>
      </c>
      <c r="AM521">
        <v>9032</v>
      </c>
      <c r="AN521">
        <v>9061</v>
      </c>
      <c r="AO521">
        <v>8980</v>
      </c>
      <c r="AP521">
        <v>94</v>
      </c>
      <c r="AQ521">
        <v>3</v>
      </c>
    </row>
    <row r="522" spans="1:43">
      <c r="A522" s="27">
        <v>38506</v>
      </c>
      <c r="B522" s="27"/>
      <c r="C522">
        <v>13.7</v>
      </c>
      <c r="D522">
        <v>16.7</v>
      </c>
      <c r="E522">
        <v>8.5</v>
      </c>
      <c r="F522">
        <v>44</v>
      </c>
      <c r="G522">
        <v>29</v>
      </c>
      <c r="H522">
        <v>8.1</v>
      </c>
      <c r="I522" s="10">
        <v>935</v>
      </c>
      <c r="J522">
        <v>3.5</v>
      </c>
      <c r="K522" s="2">
        <v>10</v>
      </c>
      <c r="L522" s="1">
        <f t="shared" si="152"/>
        <v>4.8564834847232623</v>
      </c>
      <c r="M522" s="1">
        <f t="shared" si="153"/>
        <v>59</v>
      </c>
      <c r="N522" s="1">
        <f t="shared" si="154"/>
        <v>1.568260711501982</v>
      </c>
      <c r="O522" s="1">
        <f t="shared" si="169"/>
        <v>0.10201000612268253</v>
      </c>
      <c r="P522" s="1">
        <f t="shared" si="155"/>
        <v>0.60327739474129149</v>
      </c>
      <c r="Q522">
        <f t="shared" si="156"/>
        <v>5.0608428469431308</v>
      </c>
      <c r="R522">
        <f t="shared" si="157"/>
        <v>12.779763763631543</v>
      </c>
      <c r="S522">
        <f t="shared" si="158"/>
        <v>1.672743948119312</v>
      </c>
      <c r="T522">
        <v>0.2432</v>
      </c>
      <c r="U522" s="1">
        <f t="shared" si="159"/>
        <v>0.38925457443638151</v>
      </c>
      <c r="V522" s="1">
        <v>154</v>
      </c>
      <c r="W522" s="1">
        <f t="shared" si="160"/>
        <v>16.671684363348245</v>
      </c>
      <c r="X522" s="1">
        <f t="shared" si="161"/>
        <v>38.192380687633012</v>
      </c>
      <c r="Y522" s="1">
        <f t="shared" si="162"/>
        <v>0.97092650088735588</v>
      </c>
      <c r="Z522" s="1">
        <f t="shared" si="170"/>
        <v>-2.09</v>
      </c>
      <c r="AA522" s="1">
        <f t="shared" si="163"/>
        <v>5.9903875234401043E-2</v>
      </c>
      <c r="AB522" s="1">
        <f t="shared" si="164"/>
        <v>2.4686542999999999</v>
      </c>
      <c r="AC522" s="1">
        <f t="shared" si="165"/>
        <v>2.6178287630878043</v>
      </c>
      <c r="AF522" s="1">
        <f t="shared" si="166"/>
        <v>7.9235909369312232</v>
      </c>
      <c r="AG522" s="1">
        <f t="shared" si="167"/>
        <v>4.1596331982410772</v>
      </c>
      <c r="AH522" s="1">
        <f t="shared" si="168"/>
        <v>10.876182284235554</v>
      </c>
      <c r="AI522">
        <v>6.8</v>
      </c>
      <c r="AJ522">
        <v>1</v>
      </c>
      <c r="AK522">
        <v>121</v>
      </c>
      <c r="AL522">
        <v>1</v>
      </c>
      <c r="AM522">
        <v>9116</v>
      </c>
      <c r="AN522">
        <v>9137</v>
      </c>
      <c r="AO522">
        <v>9060</v>
      </c>
      <c r="AP522">
        <v>68</v>
      </c>
      <c r="AQ522">
        <v>1</v>
      </c>
    </row>
    <row r="523" spans="1:43">
      <c r="A523" s="27">
        <v>38507</v>
      </c>
      <c r="B523" s="27"/>
      <c r="C523">
        <v>15.5</v>
      </c>
      <c r="D523">
        <v>21.9</v>
      </c>
      <c r="E523">
        <v>8.3000000000000007</v>
      </c>
      <c r="F523">
        <v>27</v>
      </c>
      <c r="G523">
        <v>10</v>
      </c>
      <c r="H523">
        <v>14.1</v>
      </c>
      <c r="I523" s="10">
        <v>935</v>
      </c>
      <c r="J523">
        <v>1.7</v>
      </c>
      <c r="K523" s="2">
        <v>10</v>
      </c>
      <c r="L523" s="1">
        <f t="shared" si="152"/>
        <v>4.780703275593039</v>
      </c>
      <c r="M523" s="1">
        <f t="shared" si="153"/>
        <v>44</v>
      </c>
      <c r="N523" s="1">
        <f t="shared" si="154"/>
        <v>1.7615995264429876</v>
      </c>
      <c r="O523" s="1">
        <f t="shared" si="169"/>
        <v>0.11296008219591466</v>
      </c>
      <c r="P523" s="1">
        <f t="shared" si="155"/>
        <v>0.37238976692680703</v>
      </c>
      <c r="Q523">
        <f t="shared" si="156"/>
        <v>9.420767822490161</v>
      </c>
      <c r="R523">
        <f t="shared" si="157"/>
        <v>12.784446487094405</v>
      </c>
      <c r="S523">
        <f t="shared" si="158"/>
        <v>1.6733568700385346</v>
      </c>
      <c r="T523">
        <v>0.2432</v>
      </c>
      <c r="U523" s="1">
        <f t="shared" si="159"/>
        <v>0.39135628740246164</v>
      </c>
      <c r="V523" s="1">
        <v>155</v>
      </c>
      <c r="W523" s="1">
        <f t="shared" si="160"/>
        <v>23.563021752889785</v>
      </c>
      <c r="X523" s="1">
        <f t="shared" si="161"/>
        <v>38.182389699723899</v>
      </c>
      <c r="Y523" s="1">
        <f t="shared" si="162"/>
        <v>0.97066228976773838</v>
      </c>
      <c r="Z523" s="1">
        <f t="shared" si="170"/>
        <v>0.68400000000000027</v>
      </c>
      <c r="AA523" s="1">
        <f t="shared" si="163"/>
        <v>6.0007177873627339E-2</v>
      </c>
      <c r="AB523" s="1">
        <f t="shared" si="164"/>
        <v>2.4644044999999997</v>
      </c>
      <c r="AC523" s="1">
        <f t="shared" si="165"/>
        <v>1.2715168277855049</v>
      </c>
      <c r="AF523" s="1">
        <f t="shared" si="166"/>
        <v>10.784614595877567</v>
      </c>
      <c r="AG523" s="1">
        <f t="shared" si="167"/>
        <v>4.9326113858854903</v>
      </c>
      <c r="AH523" s="1">
        <f t="shared" si="168"/>
        <v>11.074403859268335</v>
      </c>
      <c r="AI523">
        <v>4.8</v>
      </c>
      <c r="AJ523">
        <v>15</v>
      </c>
      <c r="AK523">
        <v>86</v>
      </c>
      <c r="AL523">
        <v>1</v>
      </c>
      <c r="AM523">
        <v>9127</v>
      </c>
      <c r="AN523">
        <v>9146</v>
      </c>
      <c r="AO523">
        <v>9112</v>
      </c>
      <c r="AP523">
        <v>42</v>
      </c>
      <c r="AQ523">
        <v>0</v>
      </c>
    </row>
    <row r="524" spans="1:43">
      <c r="A524" s="27">
        <v>38508</v>
      </c>
      <c r="B524" s="27"/>
      <c r="C524">
        <v>19.3</v>
      </c>
      <c r="D524">
        <v>26.6</v>
      </c>
      <c r="E524">
        <v>11.8</v>
      </c>
      <c r="F524">
        <v>21</v>
      </c>
      <c r="G524">
        <v>10</v>
      </c>
      <c r="H524">
        <v>14.1</v>
      </c>
      <c r="I524" s="10">
        <v>935</v>
      </c>
      <c r="J524">
        <v>2.9</v>
      </c>
      <c r="K524" s="2">
        <v>10</v>
      </c>
      <c r="L524" s="1">
        <f t="shared" si="152"/>
        <v>5.8916994160102858</v>
      </c>
      <c r="M524" s="1">
        <f t="shared" si="153"/>
        <v>32</v>
      </c>
      <c r="N524" s="1">
        <f t="shared" si="154"/>
        <v>2.2395912150894666</v>
      </c>
      <c r="O524" s="1">
        <f t="shared" si="169"/>
        <v>0.13938864787135799</v>
      </c>
      <c r="P524" s="1">
        <f t="shared" si="155"/>
        <v>0.39572348293725801</v>
      </c>
      <c r="Q524">
        <f t="shared" si="156"/>
        <v>9.8672422836486611</v>
      </c>
      <c r="R524">
        <f t="shared" si="157"/>
        <v>12.788878996702827</v>
      </c>
      <c r="S524">
        <f t="shared" si="158"/>
        <v>1.6739370414532497</v>
      </c>
      <c r="T524">
        <v>0.2432</v>
      </c>
      <c r="U524" s="1">
        <f t="shared" si="159"/>
        <v>0.39334222437878291</v>
      </c>
      <c r="V524" s="1">
        <v>156</v>
      </c>
      <c r="W524" s="1">
        <f t="shared" si="160"/>
        <v>23.551346559483601</v>
      </c>
      <c r="X524" s="1">
        <f t="shared" si="161"/>
        <v>38.172574082125848</v>
      </c>
      <c r="Y524" s="1">
        <f t="shared" si="162"/>
        <v>0.97040675770234508</v>
      </c>
      <c r="Z524" s="1">
        <f t="shared" si="170"/>
        <v>1.4440000000000004</v>
      </c>
      <c r="AA524" s="1">
        <f t="shared" si="163"/>
        <v>6.0226435521554975E-2</v>
      </c>
      <c r="AB524" s="1">
        <f t="shared" si="164"/>
        <v>2.4554326999999998</v>
      </c>
      <c r="AC524" s="1">
        <f t="shared" si="165"/>
        <v>2.1690581179870376</v>
      </c>
      <c r="AF524" s="1">
        <f t="shared" si="166"/>
        <v>12.530951524693059</v>
      </c>
      <c r="AG524" s="1">
        <f t="shared" si="167"/>
        <v>4.8876061357162977</v>
      </c>
      <c r="AH524" s="1">
        <f t="shared" si="168"/>
        <v>10.769355503226356</v>
      </c>
      <c r="AI524">
        <v>4.0999999999999996</v>
      </c>
      <c r="AJ524">
        <v>16</v>
      </c>
      <c r="AK524">
        <v>76</v>
      </c>
      <c r="AL524">
        <v>15</v>
      </c>
      <c r="AM524">
        <v>9098</v>
      </c>
      <c r="AN524">
        <v>9124</v>
      </c>
      <c r="AO524">
        <v>9065</v>
      </c>
      <c r="AP524">
        <v>42</v>
      </c>
      <c r="AQ524">
        <v>0</v>
      </c>
    </row>
    <row r="525" spans="1:43">
      <c r="A525" s="27">
        <v>38509</v>
      </c>
      <c r="B525" s="27"/>
      <c r="C525">
        <v>22.7</v>
      </c>
      <c r="D525">
        <v>29.4</v>
      </c>
      <c r="E525">
        <v>15.7</v>
      </c>
      <c r="F525">
        <v>22</v>
      </c>
      <c r="G525">
        <v>12</v>
      </c>
      <c r="H525">
        <v>13.4</v>
      </c>
      <c r="I525" s="10">
        <v>935</v>
      </c>
      <c r="J525">
        <v>2.8</v>
      </c>
      <c r="K525" s="2">
        <v>10</v>
      </c>
      <c r="L525" s="1">
        <f t="shared" si="152"/>
        <v>6.2300981312589219</v>
      </c>
      <c r="M525" s="1">
        <f t="shared" si="153"/>
        <v>32</v>
      </c>
      <c r="N525" s="1">
        <f t="shared" si="154"/>
        <v>2.7597649866615508</v>
      </c>
      <c r="O525" s="1">
        <f t="shared" si="169"/>
        <v>0.16730054608489695</v>
      </c>
      <c r="P525" s="1">
        <f t="shared" si="155"/>
        <v>0.53152420725802663</v>
      </c>
      <c r="Q525">
        <f t="shared" si="156"/>
        <v>9.3052765579208039</v>
      </c>
      <c r="R525">
        <f t="shared" si="157"/>
        <v>12.793058713423342</v>
      </c>
      <c r="S525">
        <f t="shared" si="158"/>
        <v>1.6744841247936313</v>
      </c>
      <c r="T525">
        <v>0.2432</v>
      </c>
      <c r="U525" s="1">
        <f t="shared" si="159"/>
        <v>0.39521179786023447</v>
      </c>
      <c r="V525" s="1">
        <v>157</v>
      </c>
      <c r="W525" s="1">
        <f t="shared" si="160"/>
        <v>22.736178093207968</v>
      </c>
      <c r="X525" s="1">
        <f t="shared" si="161"/>
        <v>38.162961370217744</v>
      </c>
      <c r="Y525" s="1">
        <f t="shared" si="162"/>
        <v>0.97015998028591877</v>
      </c>
      <c r="Z525" s="1">
        <f t="shared" si="170"/>
        <v>1.2919999999999994</v>
      </c>
      <c r="AA525" s="1">
        <f t="shared" si="163"/>
        <v>6.0423976030479151E-2</v>
      </c>
      <c r="AB525" s="1">
        <f t="shared" si="164"/>
        <v>2.4474052999999998</v>
      </c>
      <c r="AC525" s="1">
        <f t="shared" si="165"/>
        <v>2.0942630104702431</v>
      </c>
      <c r="AF525" s="1">
        <f t="shared" si="166"/>
        <v>13.157858465801143</v>
      </c>
      <c r="AG525" s="1">
        <f t="shared" si="167"/>
        <v>4.8926305436979902</v>
      </c>
      <c r="AH525" s="1">
        <f t="shared" si="168"/>
        <v>11.23666654097191</v>
      </c>
      <c r="AI525">
        <v>5.4</v>
      </c>
      <c r="AJ525">
        <v>15</v>
      </c>
      <c r="AK525">
        <v>88</v>
      </c>
      <c r="AL525">
        <v>15</v>
      </c>
      <c r="AM525">
        <v>9052</v>
      </c>
      <c r="AN525">
        <v>9070</v>
      </c>
      <c r="AO525">
        <v>9033</v>
      </c>
      <c r="AP525">
        <v>58</v>
      </c>
      <c r="AQ525">
        <v>0</v>
      </c>
    </row>
    <row r="526" spans="1:43">
      <c r="A526" s="27">
        <v>38510</v>
      </c>
      <c r="B526" s="27"/>
      <c r="C526">
        <v>24.3</v>
      </c>
      <c r="D526">
        <v>28</v>
      </c>
      <c r="E526">
        <v>20.9</v>
      </c>
      <c r="F526">
        <v>30</v>
      </c>
      <c r="G526">
        <v>18</v>
      </c>
      <c r="H526">
        <v>10.9</v>
      </c>
      <c r="I526" s="10">
        <v>935</v>
      </c>
      <c r="J526">
        <v>3</v>
      </c>
      <c r="K526" s="2">
        <v>10</v>
      </c>
      <c r="L526" s="1">
        <f t="shared" si="152"/>
        <v>6.2558354650172419</v>
      </c>
      <c r="M526" s="1">
        <f t="shared" si="153"/>
        <v>42</v>
      </c>
      <c r="N526" s="1">
        <f t="shared" si="154"/>
        <v>3.0390664996731562</v>
      </c>
      <c r="O526" s="1">
        <f t="shared" si="169"/>
        <v>0.18198545465420676</v>
      </c>
      <c r="P526" s="1">
        <f t="shared" si="155"/>
        <v>0.8595467995115107</v>
      </c>
      <c r="Q526">
        <f t="shared" si="156"/>
        <v>6.9931875243264363</v>
      </c>
      <c r="R526">
        <f t="shared" si="157"/>
        <v>12.796983186457343</v>
      </c>
      <c r="S526">
        <f t="shared" si="158"/>
        <v>1.6749977992745213</v>
      </c>
      <c r="T526">
        <v>0.2432</v>
      </c>
      <c r="U526" s="1">
        <f t="shared" si="159"/>
        <v>0.39696445476583297</v>
      </c>
      <c r="V526" s="1">
        <v>158</v>
      </c>
      <c r="W526" s="1">
        <f t="shared" si="160"/>
        <v>19.8562226146224</v>
      </c>
      <c r="X526" s="1">
        <f t="shared" si="161"/>
        <v>38.153577678120435</v>
      </c>
      <c r="Y526" s="1">
        <f t="shared" si="162"/>
        <v>0.96992203052329029</v>
      </c>
      <c r="Z526" s="1">
        <f t="shared" si="170"/>
        <v>0.60800000000000054</v>
      </c>
      <c r="AA526" s="1">
        <f t="shared" si="163"/>
        <v>6.0517385354597032E-2</v>
      </c>
      <c r="AB526" s="1">
        <f t="shared" si="164"/>
        <v>2.4436277</v>
      </c>
      <c r="AC526" s="1">
        <f t="shared" si="165"/>
        <v>2.2438532255038321</v>
      </c>
      <c r="AF526" s="1">
        <f t="shared" si="166"/>
        <v>9.8440627725589316</v>
      </c>
      <c r="AG526" s="1">
        <f t="shared" si="167"/>
        <v>4.7653171410955331</v>
      </c>
      <c r="AH526" s="1">
        <f t="shared" si="168"/>
        <v>11.587905721489905</v>
      </c>
      <c r="AI526">
        <v>6.4</v>
      </c>
      <c r="AJ526">
        <v>15</v>
      </c>
      <c r="AK526">
        <v>116</v>
      </c>
      <c r="AL526">
        <v>15</v>
      </c>
      <c r="AM526">
        <v>9050</v>
      </c>
      <c r="AN526">
        <v>9065</v>
      </c>
      <c r="AO526">
        <v>9033</v>
      </c>
      <c r="AP526">
        <v>89</v>
      </c>
      <c r="AQ526">
        <v>0</v>
      </c>
    </row>
    <row r="527" spans="1:43">
      <c r="A527" s="27">
        <v>38511</v>
      </c>
      <c r="B527" s="27"/>
      <c r="C527">
        <v>24.5</v>
      </c>
      <c r="D527">
        <v>28.9</v>
      </c>
      <c r="E527">
        <v>19.8</v>
      </c>
      <c r="F527">
        <v>24</v>
      </c>
      <c r="G527">
        <v>13</v>
      </c>
      <c r="H527">
        <v>14.2</v>
      </c>
      <c r="I527" s="10">
        <v>935</v>
      </c>
      <c r="J527">
        <v>2.8</v>
      </c>
      <c r="K527" s="2">
        <v>10</v>
      </c>
      <c r="L527" s="1">
        <f t="shared" si="152"/>
        <v>6.8803114502966602</v>
      </c>
      <c r="M527" s="1">
        <f t="shared" si="153"/>
        <v>35</v>
      </c>
      <c r="N527" s="1">
        <f t="shared" si="154"/>
        <v>3.0756558121949107</v>
      </c>
      <c r="O527" s="1">
        <f t="shared" si="169"/>
        <v>0.18389520394995251</v>
      </c>
      <c r="P527" s="1">
        <f t="shared" si="155"/>
        <v>0.66324571113464237</v>
      </c>
      <c r="Q527">
        <f t="shared" si="156"/>
        <v>9.5216199599857223</v>
      </c>
      <c r="R527">
        <f t="shared" si="157"/>
        <v>12.800650097907537</v>
      </c>
      <c r="S527">
        <f t="shared" si="158"/>
        <v>1.6754777615062222</v>
      </c>
      <c r="T527">
        <v>0.2432</v>
      </c>
      <c r="U527" s="1">
        <f t="shared" si="159"/>
        <v>0.39859967660234225</v>
      </c>
      <c r="V527" s="1">
        <v>159</v>
      </c>
      <c r="W527" s="1">
        <f t="shared" si="160"/>
        <v>23.633829976227766</v>
      </c>
      <c r="X527" s="1">
        <f t="shared" si="161"/>
        <v>38.14444766816284</v>
      </c>
      <c r="Y527" s="1">
        <f t="shared" si="162"/>
        <v>0.96969297880778205</v>
      </c>
      <c r="Z527" s="1">
        <f t="shared" si="170"/>
        <v>7.5999999999999734E-2</v>
      </c>
      <c r="AA527" s="1">
        <f t="shared" si="163"/>
        <v>6.0529081830471954E-2</v>
      </c>
      <c r="AB527" s="1">
        <f t="shared" si="164"/>
        <v>2.4431555</v>
      </c>
      <c r="AC527" s="1">
        <f t="shared" si="165"/>
        <v>2.0942630104702431</v>
      </c>
      <c r="AF527" s="1">
        <f t="shared" si="166"/>
        <v>11.194900301767769</v>
      </c>
      <c r="AG527" s="1">
        <f t="shared" si="167"/>
        <v>5.1309286946939503</v>
      </c>
      <c r="AH527" s="1">
        <f t="shared" si="168"/>
        <v>13.305967269898755</v>
      </c>
      <c r="AI527">
        <v>5.6</v>
      </c>
      <c r="AJ527">
        <v>14</v>
      </c>
      <c r="AK527">
        <v>97</v>
      </c>
      <c r="AL527">
        <v>1</v>
      </c>
      <c r="AM527">
        <v>9053</v>
      </c>
      <c r="AN527">
        <v>9072</v>
      </c>
      <c r="AO527">
        <v>9036</v>
      </c>
      <c r="AP527">
        <v>71</v>
      </c>
      <c r="AQ527">
        <v>0</v>
      </c>
    </row>
    <row r="528" spans="1:43">
      <c r="A528" s="27">
        <v>38512</v>
      </c>
      <c r="B528" s="27"/>
      <c r="C528">
        <v>25</v>
      </c>
      <c r="D528">
        <v>31.3</v>
      </c>
      <c r="E528">
        <v>18.600000000000001</v>
      </c>
      <c r="F528">
        <v>20</v>
      </c>
      <c r="G528">
        <v>10</v>
      </c>
      <c r="H528">
        <v>13.2</v>
      </c>
      <c r="I528" s="10">
        <v>935</v>
      </c>
      <c r="J528">
        <v>2.7</v>
      </c>
      <c r="K528" s="2">
        <v>10</v>
      </c>
      <c r="L528" s="1">
        <f t="shared" si="152"/>
        <v>6.7371011543246091</v>
      </c>
      <c r="M528" s="1">
        <f t="shared" si="153"/>
        <v>30</v>
      </c>
      <c r="N528" s="1">
        <f t="shared" si="154"/>
        <v>3.1688149728170982</v>
      </c>
      <c r="O528" s="1">
        <f t="shared" si="169"/>
        <v>0.18874360871147136</v>
      </c>
      <c r="P528" s="1">
        <f t="shared" si="155"/>
        <v>0.55014773766676972</v>
      </c>
      <c r="Q528">
        <f t="shared" si="156"/>
        <v>9.3989291700001196</v>
      </c>
      <c r="R528">
        <f t="shared" si="157"/>
        <v>12.80405726724093</v>
      </c>
      <c r="S528">
        <f t="shared" si="158"/>
        <v>1.6759237260786559</v>
      </c>
      <c r="T528">
        <v>0.2432</v>
      </c>
      <c r="U528" s="1">
        <f t="shared" si="159"/>
        <v>0.40011697961766052</v>
      </c>
      <c r="V528" s="1">
        <v>160</v>
      </c>
      <c r="W528" s="1">
        <f t="shared" si="160"/>
        <v>22.477326918407293</v>
      </c>
      <c r="X528" s="1">
        <f t="shared" si="161"/>
        <v>38.135594522309454</v>
      </c>
      <c r="Y528" s="1">
        <f t="shared" si="162"/>
        <v>0.96947289290038297</v>
      </c>
      <c r="Z528" s="1">
        <f t="shared" si="170"/>
        <v>0.19</v>
      </c>
      <c r="AA528" s="1">
        <f t="shared" si="163"/>
        <v>6.0558342810253032E-2</v>
      </c>
      <c r="AB528" s="1">
        <f t="shared" si="164"/>
        <v>2.4419749999999998</v>
      </c>
      <c r="AC528" s="1">
        <f t="shared" si="165"/>
        <v>2.019467902953449</v>
      </c>
      <c r="AF528" s="1">
        <f t="shared" si="166"/>
        <v>13.378394148577017</v>
      </c>
      <c r="AG528" s="1">
        <f t="shared" si="167"/>
        <v>4.8436569492896728</v>
      </c>
      <c r="AH528" s="1">
        <f t="shared" si="168"/>
        <v>12.294646653326751</v>
      </c>
      <c r="AI528">
        <v>5.0999999999999996</v>
      </c>
      <c r="AJ528">
        <v>15</v>
      </c>
      <c r="AK528">
        <v>84</v>
      </c>
      <c r="AL528">
        <v>1</v>
      </c>
      <c r="AM528">
        <v>9041</v>
      </c>
      <c r="AN528">
        <v>9060</v>
      </c>
      <c r="AO528">
        <v>9017</v>
      </c>
      <c r="AP528">
        <v>58</v>
      </c>
      <c r="AQ528">
        <v>0</v>
      </c>
    </row>
    <row r="529" spans="1:43">
      <c r="A529" s="27">
        <v>38513</v>
      </c>
      <c r="B529" s="27"/>
      <c r="C529">
        <v>25.6</v>
      </c>
      <c r="D529">
        <v>31.2</v>
      </c>
      <c r="E529">
        <v>19.5</v>
      </c>
      <c r="F529">
        <v>19</v>
      </c>
      <c r="G529">
        <v>11</v>
      </c>
      <c r="H529">
        <v>13.4</v>
      </c>
      <c r="I529" s="10">
        <v>935</v>
      </c>
      <c r="J529">
        <v>2.7</v>
      </c>
      <c r="K529" s="2">
        <v>10</v>
      </c>
      <c r="L529" s="1">
        <f t="shared" si="152"/>
        <v>6.8453343847143682</v>
      </c>
      <c r="M529" s="1">
        <f t="shared" si="153"/>
        <v>27</v>
      </c>
      <c r="N529" s="1">
        <f t="shared" si="154"/>
        <v>3.2838460784769214</v>
      </c>
      <c r="O529" s="1">
        <f t="shared" si="169"/>
        <v>0.19470341746046158</v>
      </c>
      <c r="P529" s="1">
        <f t="shared" si="155"/>
        <v>0.55613083044956024</v>
      </c>
      <c r="Q529">
        <f t="shared" si="156"/>
        <v>9.549797742422367</v>
      </c>
      <c r="R529">
        <f t="shared" si="157"/>
        <v>12.807202655531112</v>
      </c>
      <c r="S529">
        <f t="shared" si="158"/>
        <v>1.6763354261166379</v>
      </c>
      <c r="T529">
        <v>0.2432</v>
      </c>
      <c r="U529" s="1">
        <f t="shared" si="159"/>
        <v>0.40151591494392996</v>
      </c>
      <c r="V529" s="1">
        <v>161</v>
      </c>
      <c r="W529" s="1">
        <f t="shared" si="160"/>
        <v>22.697797221021116</v>
      </c>
      <c r="X529" s="1">
        <f t="shared" si="161"/>
        <v>38.127039915557361</v>
      </c>
      <c r="Y529" s="1">
        <f t="shared" si="162"/>
        <v>0.96926183790970277</v>
      </c>
      <c r="Z529" s="1">
        <f t="shared" si="170"/>
        <v>0.22800000000000054</v>
      </c>
      <c r="AA529" s="1">
        <f t="shared" si="163"/>
        <v>6.0593493351385336E-2</v>
      </c>
      <c r="AB529" s="1">
        <f t="shared" si="164"/>
        <v>2.4405584</v>
      </c>
      <c r="AC529" s="1">
        <f t="shared" si="165"/>
        <v>2.019467902953449</v>
      </c>
      <c r="AF529" s="1">
        <f t="shared" si="166"/>
        <v>13.017979565518241</v>
      </c>
      <c r="AG529" s="1">
        <f t="shared" si="167"/>
        <v>4.8775718493150384</v>
      </c>
      <c r="AH529" s="1">
        <f t="shared" si="168"/>
        <v>12.415409710714835</v>
      </c>
      <c r="AI529">
        <v>5</v>
      </c>
      <c r="AJ529">
        <v>14</v>
      </c>
      <c r="AK529">
        <v>78</v>
      </c>
      <c r="AL529">
        <v>15</v>
      </c>
      <c r="AM529">
        <v>9012</v>
      </c>
      <c r="AN529">
        <v>9029</v>
      </c>
      <c r="AO529">
        <v>8992</v>
      </c>
      <c r="AP529">
        <v>59</v>
      </c>
      <c r="AQ529">
        <v>0</v>
      </c>
    </row>
    <row r="530" spans="1:43">
      <c r="A530" s="27">
        <v>38514</v>
      </c>
      <c r="B530" s="27"/>
      <c r="C530">
        <v>27.2</v>
      </c>
      <c r="D530">
        <v>32.4</v>
      </c>
      <c r="E530">
        <v>21.2</v>
      </c>
      <c r="F530">
        <v>20</v>
      </c>
      <c r="G530">
        <v>11</v>
      </c>
      <c r="H530">
        <v>14.1</v>
      </c>
      <c r="I530" s="10">
        <v>935</v>
      </c>
      <c r="J530">
        <v>2.4</v>
      </c>
      <c r="K530" s="2">
        <v>10</v>
      </c>
      <c r="L530" s="1">
        <f t="shared" si="152"/>
        <v>6.7691405666854196</v>
      </c>
      <c r="M530" s="1">
        <f t="shared" si="153"/>
        <v>29</v>
      </c>
      <c r="N530" s="1">
        <f t="shared" si="154"/>
        <v>3.6085695036723782</v>
      </c>
      <c r="O530" s="1">
        <f t="shared" si="169"/>
        <v>0.21137600031517048</v>
      </c>
      <c r="P530" s="1">
        <f t="shared" si="155"/>
        <v>0.63275899966815086</v>
      </c>
      <c r="Q530">
        <f t="shared" si="156"/>
        <v>9.8912252646790098</v>
      </c>
      <c r="R530">
        <f t="shared" si="157"/>
        <v>12.810084369463342</v>
      </c>
      <c r="S530">
        <f t="shared" si="158"/>
        <v>1.6767126138041024</v>
      </c>
      <c r="T530">
        <v>0.2432</v>
      </c>
      <c r="U530" s="1">
        <f t="shared" si="159"/>
        <v>0.40279606873032664</v>
      </c>
      <c r="V530" s="1">
        <v>162</v>
      </c>
      <c r="W530" s="1">
        <f t="shared" si="160"/>
        <v>23.491387692072905</v>
      </c>
      <c r="X530" s="1">
        <f t="shared" si="161"/>
        <v>38.118803991309342</v>
      </c>
      <c r="Y530" s="1">
        <f t="shared" si="162"/>
        <v>0.96905987627271062</v>
      </c>
      <c r="Z530" s="1">
        <f t="shared" si="170"/>
        <v>0.60799999999999921</v>
      </c>
      <c r="AA530" s="1">
        <f t="shared" si="163"/>
        <v>6.068742793117364E-2</v>
      </c>
      <c r="AB530" s="1">
        <f t="shared" si="164"/>
        <v>2.4367807999999997</v>
      </c>
      <c r="AC530" s="1">
        <f t="shared" si="165"/>
        <v>1.7950825804030659</v>
      </c>
      <c r="AF530" s="1">
        <f t="shared" si="166"/>
        <v>13.203486537349864</v>
      </c>
      <c r="AG530" s="1">
        <f t="shared" si="167"/>
        <v>5.0450469415168353</v>
      </c>
      <c r="AH530" s="1">
        <f t="shared" si="168"/>
        <v>12.718546911218015</v>
      </c>
      <c r="AI530">
        <v>7.3</v>
      </c>
      <c r="AJ530">
        <v>15</v>
      </c>
      <c r="AK530">
        <v>128</v>
      </c>
      <c r="AL530">
        <v>15</v>
      </c>
      <c r="AM530">
        <v>8996</v>
      </c>
      <c r="AN530">
        <v>9009</v>
      </c>
      <c r="AO530">
        <v>8982</v>
      </c>
      <c r="AP530">
        <v>68</v>
      </c>
      <c r="AQ530">
        <v>0</v>
      </c>
    </row>
    <row r="531" spans="1:43">
      <c r="A531" s="27">
        <v>38515</v>
      </c>
      <c r="B531" s="27"/>
      <c r="C531">
        <v>27</v>
      </c>
      <c r="D531">
        <v>31.2</v>
      </c>
      <c r="E531">
        <v>21.2</v>
      </c>
      <c r="F531">
        <v>19</v>
      </c>
      <c r="G531">
        <v>13</v>
      </c>
      <c r="H531">
        <v>14.1</v>
      </c>
      <c r="I531" s="10">
        <v>935</v>
      </c>
      <c r="J531">
        <v>3.2</v>
      </c>
      <c r="K531" s="2">
        <v>10</v>
      </c>
      <c r="L531" s="1">
        <f t="shared" si="152"/>
        <v>7.6880780349766642</v>
      </c>
      <c r="M531" s="1">
        <f t="shared" si="153"/>
        <v>25</v>
      </c>
      <c r="N531" s="1">
        <f t="shared" si="154"/>
        <v>3.5665076087433309</v>
      </c>
      <c r="O531" s="1">
        <f t="shared" si="169"/>
        <v>0.20922847165057207</v>
      </c>
      <c r="P531" s="1">
        <f t="shared" si="155"/>
        <v>0.61027504734285953</v>
      </c>
      <c r="Q531">
        <f t="shared" si="156"/>
        <v>9.8919989859287973</v>
      </c>
      <c r="R531">
        <f t="shared" si="157"/>
        <v>12.812700665086597</v>
      </c>
      <c r="S531">
        <f t="shared" si="158"/>
        <v>1.6770550608752091</v>
      </c>
      <c r="T531">
        <v>0.2432</v>
      </c>
      <c r="U531" s="1">
        <f t="shared" si="159"/>
        <v>0.40395706226549094</v>
      </c>
      <c r="V531" s="1">
        <v>163</v>
      </c>
      <c r="W531" s="1">
        <f t="shared" si="160"/>
        <v>23.483222215666427</v>
      </c>
      <c r="X531" s="1">
        <f t="shared" si="161"/>
        <v>38.110905338728053</v>
      </c>
      <c r="Y531" s="1">
        <f t="shared" si="162"/>
        <v>0.96886706773626408</v>
      </c>
      <c r="Z531" s="1">
        <f t="shared" si="170"/>
        <v>-7.5999999999999734E-2</v>
      </c>
      <c r="AA531" s="1">
        <f t="shared" si="163"/>
        <v>6.06756701844526E-2</v>
      </c>
      <c r="AB531" s="1">
        <f t="shared" si="164"/>
        <v>2.4372529999999997</v>
      </c>
      <c r="AC531" s="1">
        <f t="shared" si="165"/>
        <v>2.3934434405374212</v>
      </c>
      <c r="AF531" s="1">
        <f t="shared" si="166"/>
        <v>12.418098940411967</v>
      </c>
      <c r="AG531" s="1">
        <f t="shared" si="167"/>
        <v>5.0378635133941749</v>
      </c>
      <c r="AH531" s="1">
        <f t="shared" si="168"/>
        <v>13.349409841826269</v>
      </c>
      <c r="AI531">
        <v>4.5</v>
      </c>
      <c r="AJ531">
        <v>2</v>
      </c>
      <c r="AK531">
        <v>87</v>
      </c>
      <c r="AL531">
        <v>1</v>
      </c>
      <c r="AM531">
        <v>9009</v>
      </c>
      <c r="AN531">
        <v>9020</v>
      </c>
      <c r="AO531">
        <v>8985</v>
      </c>
      <c r="AP531">
        <v>65</v>
      </c>
      <c r="AQ531">
        <v>0</v>
      </c>
    </row>
    <row r="532" spans="1:43">
      <c r="A532" s="27">
        <v>38516</v>
      </c>
      <c r="B532" s="27"/>
      <c r="C532">
        <v>23.8</v>
      </c>
      <c r="D532">
        <v>29.5</v>
      </c>
      <c r="E532">
        <v>20</v>
      </c>
      <c r="F532">
        <v>36</v>
      </c>
      <c r="G532">
        <v>16</v>
      </c>
      <c r="H532">
        <v>10.1</v>
      </c>
      <c r="I532" s="10">
        <v>935</v>
      </c>
      <c r="J532">
        <v>3.7</v>
      </c>
      <c r="K532" s="2">
        <v>10</v>
      </c>
      <c r="L532" s="1">
        <f t="shared" si="152"/>
        <v>6.779802830729043</v>
      </c>
      <c r="M532" s="1">
        <f t="shared" si="153"/>
        <v>56</v>
      </c>
      <c r="N532" s="1">
        <f t="shared" si="154"/>
        <v>2.9492496895358444</v>
      </c>
      <c r="O532" s="1">
        <f t="shared" si="169"/>
        <v>0.1772840860466727</v>
      </c>
      <c r="P532" s="1">
        <f t="shared" si="155"/>
        <v>0.98487197376165625</v>
      </c>
      <c r="Q532">
        <f t="shared" si="156"/>
        <v>6.2765280567678108</v>
      </c>
      <c r="R532">
        <f t="shared" si="157"/>
        <v>12.81504995129767</v>
      </c>
      <c r="S532">
        <f t="shared" si="158"/>
        <v>1.6773625590703758</v>
      </c>
      <c r="T532">
        <v>0.2432</v>
      </c>
      <c r="U532" s="1">
        <f t="shared" si="159"/>
        <v>0.40499855208956304</v>
      </c>
      <c r="V532" s="1">
        <v>164</v>
      </c>
      <c r="W532" s="1">
        <f t="shared" si="160"/>
        <v>18.896687202769666</v>
      </c>
      <c r="X532" s="1">
        <f t="shared" si="161"/>
        <v>38.103360972075727</v>
      </c>
      <c r="Y532" s="1">
        <f t="shared" si="162"/>
        <v>0.9686834693394345</v>
      </c>
      <c r="Z532" s="1">
        <f t="shared" si="170"/>
        <v>-1.2159999999999997</v>
      </c>
      <c r="AA532" s="1">
        <f t="shared" si="163"/>
        <v>6.0488163932069454E-2</v>
      </c>
      <c r="AB532" s="1">
        <f t="shared" si="164"/>
        <v>2.4448081999999998</v>
      </c>
      <c r="AC532" s="1">
        <f t="shared" si="165"/>
        <v>2.7674189781213934</v>
      </c>
      <c r="AF532" s="1">
        <f t="shared" si="166"/>
        <v>11.23689323023954</v>
      </c>
      <c r="AG532" s="1">
        <f t="shared" si="167"/>
        <v>4.6836259931945357</v>
      </c>
      <c r="AH532" s="1">
        <f t="shared" si="168"/>
        <v>12.998543119755716</v>
      </c>
      <c r="AI532">
        <v>8.1</v>
      </c>
      <c r="AJ532">
        <v>14</v>
      </c>
      <c r="AK532">
        <v>117</v>
      </c>
      <c r="AL532">
        <v>14</v>
      </c>
      <c r="AM532">
        <v>9051</v>
      </c>
      <c r="AN532">
        <v>9068</v>
      </c>
      <c r="AO532">
        <v>9003</v>
      </c>
      <c r="AP532">
        <v>104</v>
      </c>
      <c r="AQ532">
        <v>32700</v>
      </c>
    </row>
    <row r="533" spans="1:43">
      <c r="A533" s="27">
        <v>38517</v>
      </c>
      <c r="B533" s="27"/>
      <c r="C533">
        <v>22.5</v>
      </c>
      <c r="D533">
        <v>25.1</v>
      </c>
      <c r="E533">
        <v>20.2</v>
      </c>
      <c r="F533">
        <v>41</v>
      </c>
      <c r="G533">
        <v>32</v>
      </c>
      <c r="H533">
        <v>2.7</v>
      </c>
      <c r="I533" s="10">
        <v>935</v>
      </c>
      <c r="J533">
        <v>2.7</v>
      </c>
      <c r="K533" s="2">
        <v>10</v>
      </c>
      <c r="L533" s="1">
        <f t="shared" si="152"/>
        <v>4.4853956578438892</v>
      </c>
      <c r="M533" s="1">
        <f t="shared" si="153"/>
        <v>50</v>
      </c>
      <c r="N533" s="1">
        <f t="shared" si="154"/>
        <v>2.7264800714406277</v>
      </c>
      <c r="O533" s="1">
        <f t="shared" si="169"/>
        <v>0.16553734608376569</v>
      </c>
      <c r="P533" s="1">
        <f t="shared" si="155"/>
        <v>1.1020789923162857</v>
      </c>
      <c r="Q533">
        <f t="shared" si="156"/>
        <v>2.0935848631261678</v>
      </c>
      <c r="R533">
        <f t="shared" si="157"/>
        <v>12.817130793043273</v>
      </c>
      <c r="S533">
        <f t="shared" si="158"/>
        <v>1.6776349205554022</v>
      </c>
      <c r="T533">
        <v>0.2432</v>
      </c>
      <c r="U533" s="1">
        <f t="shared" si="159"/>
        <v>0.40592023009578937</v>
      </c>
      <c r="V533" s="1">
        <v>165</v>
      </c>
      <c r="W533" s="1">
        <f t="shared" si="160"/>
        <v>10.423207802429085</v>
      </c>
      <c r="X533" s="1">
        <f t="shared" si="161"/>
        <v>38.096186312041858</v>
      </c>
      <c r="Y533" s="1">
        <f t="shared" si="162"/>
        <v>0.96850913539663241</v>
      </c>
      <c r="Z533" s="1">
        <f t="shared" si="170"/>
        <v>-0.49400000000000027</v>
      </c>
      <c r="AA533" s="1">
        <f t="shared" si="163"/>
        <v>6.0412320136145559E-2</v>
      </c>
      <c r="AB533" s="1">
        <f t="shared" si="164"/>
        <v>2.4478774999999997</v>
      </c>
      <c r="AC533" s="1">
        <f t="shared" si="165"/>
        <v>2.019467902953449</v>
      </c>
      <c r="AF533" s="1">
        <f t="shared" si="166"/>
        <v>7.8165016551791293</v>
      </c>
      <c r="AG533" s="1">
        <f t="shared" si="167"/>
        <v>3.4137610294585428</v>
      </c>
      <c r="AH533" s="1">
        <f t="shared" si="168"/>
        <v>8.1452003328962217</v>
      </c>
      <c r="AI533">
        <v>8.4</v>
      </c>
      <c r="AJ533">
        <v>14</v>
      </c>
      <c r="AK533">
        <v>121</v>
      </c>
      <c r="AL533">
        <v>14</v>
      </c>
      <c r="AM533">
        <v>9095</v>
      </c>
      <c r="AN533">
        <v>9111</v>
      </c>
      <c r="AO533">
        <v>9067</v>
      </c>
      <c r="AP533">
        <v>111</v>
      </c>
      <c r="AQ533">
        <v>0</v>
      </c>
    </row>
    <row r="534" spans="1:43">
      <c r="A534" s="27">
        <v>38518</v>
      </c>
      <c r="B534" s="27"/>
      <c r="C534">
        <v>25.4</v>
      </c>
      <c r="D534">
        <v>30.7</v>
      </c>
      <c r="E534">
        <v>20.5</v>
      </c>
      <c r="F534">
        <v>27</v>
      </c>
      <c r="G534">
        <v>17</v>
      </c>
      <c r="H534">
        <v>11.6</v>
      </c>
      <c r="I534" s="10">
        <v>935</v>
      </c>
      <c r="J534">
        <v>2.2999999999999998</v>
      </c>
      <c r="K534" s="2">
        <v>10</v>
      </c>
      <c r="L534" s="1">
        <f t="shared" si="152"/>
        <v>5.8779365718477639</v>
      </c>
      <c r="M534" s="1">
        <f t="shared" si="153"/>
        <v>37</v>
      </c>
      <c r="N534" s="1">
        <f t="shared" si="154"/>
        <v>3.2451044654796197</v>
      </c>
      <c r="O534" s="1">
        <f t="shared" si="169"/>
        <v>0.19269945685025572</v>
      </c>
      <c r="P534" s="1">
        <f t="shared" si="155"/>
        <v>0.82181911261078866</v>
      </c>
      <c r="Q534">
        <f t="shared" si="156"/>
        <v>7.6034623678885476</v>
      </c>
      <c r="R534">
        <f t="shared" si="157"/>
        <v>12.818941914227171</v>
      </c>
      <c r="S534">
        <f t="shared" si="158"/>
        <v>1.6778719783019858</v>
      </c>
      <c r="T534">
        <v>0.2432</v>
      </c>
      <c r="U534" s="1">
        <f t="shared" si="159"/>
        <v>0.40672182362167059</v>
      </c>
      <c r="V534" s="1">
        <v>166</v>
      </c>
      <c r="W534" s="1">
        <f t="shared" si="160"/>
        <v>20.602199179505828</v>
      </c>
      <c r="X534" s="1">
        <f t="shared" si="161"/>
        <v>38.089395169061234</v>
      </c>
      <c r="Y534" s="1">
        <f t="shared" si="162"/>
        <v>0.96834411748154015</v>
      </c>
      <c r="Z534" s="1">
        <f t="shared" si="170"/>
        <v>1.1019999999999994</v>
      </c>
      <c r="AA534" s="1">
        <f t="shared" si="163"/>
        <v>6.0581771971259857E-2</v>
      </c>
      <c r="AB534" s="1">
        <f t="shared" si="164"/>
        <v>2.4410305999999999</v>
      </c>
      <c r="AC534" s="1">
        <f t="shared" si="165"/>
        <v>1.7202874728862712</v>
      </c>
      <c r="AF534" s="1">
        <f t="shared" si="166"/>
        <v>12.086922714032269</v>
      </c>
      <c r="AG534" s="1">
        <f t="shared" si="167"/>
        <v>4.8298349385573944</v>
      </c>
      <c r="AH534" s="1">
        <f t="shared" si="168"/>
        <v>11.404490427578354</v>
      </c>
      <c r="AI534">
        <v>5.2</v>
      </c>
      <c r="AJ534">
        <v>15</v>
      </c>
      <c r="AK534">
        <v>82</v>
      </c>
      <c r="AL534">
        <v>14</v>
      </c>
      <c r="AM534">
        <v>9085</v>
      </c>
      <c r="AN534">
        <v>9104</v>
      </c>
      <c r="AO534">
        <v>9066</v>
      </c>
      <c r="AP534">
        <v>84</v>
      </c>
      <c r="AQ534">
        <v>0</v>
      </c>
    </row>
    <row r="535" spans="1:43">
      <c r="A535" s="27">
        <v>38519</v>
      </c>
      <c r="B535" s="27"/>
      <c r="C535">
        <v>27.9</v>
      </c>
      <c r="D535">
        <v>33.700000000000003</v>
      </c>
      <c r="E535">
        <v>22.2</v>
      </c>
      <c r="F535">
        <v>23</v>
      </c>
      <c r="G535">
        <v>14</v>
      </c>
      <c r="H535">
        <v>13.1</v>
      </c>
      <c r="I535" s="10">
        <v>935</v>
      </c>
      <c r="J535">
        <v>2.2999999999999998</v>
      </c>
      <c r="K535" s="2">
        <v>10</v>
      </c>
      <c r="L535" s="1">
        <f t="shared" si="152"/>
        <v>6.4878998744118723</v>
      </c>
      <c r="M535" s="1">
        <f t="shared" si="153"/>
        <v>32</v>
      </c>
      <c r="N535" s="1">
        <f t="shared" si="154"/>
        <v>3.7592076207334997</v>
      </c>
      <c r="O535" s="1">
        <f t="shared" si="169"/>
        <v>0.21903888851587983</v>
      </c>
      <c r="P535" s="1">
        <f t="shared" si="155"/>
        <v>0.79464702018748845</v>
      </c>
      <c r="Q535">
        <f t="shared" si="156"/>
        <v>8.8390364235544432</v>
      </c>
      <c r="R535">
        <f t="shared" si="157"/>
        <v>12.820482200310467</v>
      </c>
      <c r="S535">
        <f t="shared" si="158"/>
        <v>1.6780735864280716</v>
      </c>
      <c r="T535">
        <v>0.2432</v>
      </c>
      <c r="U535" s="1">
        <f t="shared" si="159"/>
        <v>0.4074030955296245</v>
      </c>
      <c r="V535" s="1">
        <v>167</v>
      </c>
      <c r="W535" s="1">
        <f t="shared" si="160"/>
        <v>22.312598741743599</v>
      </c>
      <c r="X535" s="1">
        <f t="shared" si="161"/>
        <v>38.08299972862298</v>
      </c>
      <c r="Y535" s="1">
        <f t="shared" si="162"/>
        <v>0.96818846441185402</v>
      </c>
      <c r="Z535" s="1">
        <f t="shared" si="170"/>
        <v>0.95</v>
      </c>
      <c r="AA535" s="1">
        <f t="shared" si="163"/>
        <v>6.0728615954153554E-2</v>
      </c>
      <c r="AB535" s="1">
        <f t="shared" si="164"/>
        <v>2.4351281</v>
      </c>
      <c r="AC535" s="1">
        <f t="shared" si="165"/>
        <v>1.7202874728862712</v>
      </c>
      <c r="AF535" s="1">
        <f t="shared" si="166"/>
        <v>13.574508253506407</v>
      </c>
      <c r="AG535" s="1">
        <f t="shared" si="167"/>
        <v>5.0245595099566662</v>
      </c>
      <c r="AH535" s="1">
        <f t="shared" si="168"/>
        <v>12.354420651162368</v>
      </c>
      <c r="AI535">
        <v>4.3</v>
      </c>
      <c r="AJ535">
        <v>15</v>
      </c>
      <c r="AK535">
        <v>81</v>
      </c>
      <c r="AL535">
        <v>2</v>
      </c>
      <c r="AM535">
        <v>9060</v>
      </c>
      <c r="AN535">
        <v>9078</v>
      </c>
      <c r="AO535">
        <v>9034</v>
      </c>
      <c r="AP535">
        <v>80</v>
      </c>
      <c r="AQ535">
        <v>0</v>
      </c>
    </row>
    <row r="536" spans="1:43">
      <c r="A536" s="27">
        <v>38520</v>
      </c>
      <c r="B536" s="27"/>
      <c r="C536">
        <v>26.3</v>
      </c>
      <c r="D536">
        <v>33.299999999999997</v>
      </c>
      <c r="E536">
        <v>22</v>
      </c>
      <c r="F536">
        <v>27</v>
      </c>
      <c r="G536">
        <v>16</v>
      </c>
      <c r="H536">
        <v>8.6</v>
      </c>
      <c r="I536" s="10">
        <v>935</v>
      </c>
      <c r="J536">
        <v>3.6</v>
      </c>
      <c r="K536" s="2">
        <v>10</v>
      </c>
      <c r="L536" s="1">
        <f t="shared" si="152"/>
        <v>6.9701011272881646</v>
      </c>
      <c r="M536" s="1">
        <f t="shared" si="153"/>
        <v>38</v>
      </c>
      <c r="N536" s="1">
        <f t="shared" si="154"/>
        <v>3.4226350066492657</v>
      </c>
      <c r="O536" s="1">
        <f t="shared" si="169"/>
        <v>0.20185603125120444</v>
      </c>
      <c r="P536" s="1">
        <f t="shared" si="155"/>
        <v>0.9118784773775257</v>
      </c>
      <c r="Q536">
        <f t="shared" si="156"/>
        <v>5.8243305037665243</v>
      </c>
      <c r="R536">
        <f t="shared" si="157"/>
        <v>12.821750700594341</v>
      </c>
      <c r="S536">
        <f t="shared" si="158"/>
        <v>1.6782396204966417</v>
      </c>
      <c r="T536">
        <v>0.2432</v>
      </c>
      <c r="U536" s="1">
        <f t="shared" si="159"/>
        <v>0.40796384427713844</v>
      </c>
      <c r="V536" s="1">
        <v>168</v>
      </c>
      <c r="W536" s="1">
        <f t="shared" si="160"/>
        <v>17.162567719303919</v>
      </c>
      <c r="X536" s="1">
        <f t="shared" si="161"/>
        <v>38.077010538571528</v>
      </c>
      <c r="Y536" s="1">
        <f t="shared" si="162"/>
        <v>0.96804222223484304</v>
      </c>
      <c r="Z536" s="1">
        <f t="shared" si="170"/>
        <v>-0.60799999999999921</v>
      </c>
      <c r="AA536" s="1">
        <f t="shared" si="163"/>
        <v>6.0634553924765376E-2</v>
      </c>
      <c r="AB536" s="1">
        <f t="shared" si="164"/>
        <v>2.4389056999999998</v>
      </c>
      <c r="AC536" s="1">
        <f t="shared" si="165"/>
        <v>2.6926238706045988</v>
      </c>
      <c r="AF536" s="1">
        <f t="shared" si="166"/>
        <v>12.982803724020963</v>
      </c>
      <c r="AG536" s="1">
        <f t="shared" si="167"/>
        <v>4.3706505552903065</v>
      </c>
      <c r="AH536" s="1">
        <f t="shared" si="168"/>
        <v>11.575231314229875</v>
      </c>
      <c r="AI536">
        <v>7.5</v>
      </c>
      <c r="AJ536">
        <v>12</v>
      </c>
      <c r="AK536">
        <v>136</v>
      </c>
      <c r="AL536">
        <v>11</v>
      </c>
      <c r="AM536">
        <v>9051</v>
      </c>
      <c r="AN536">
        <v>9065</v>
      </c>
      <c r="AO536">
        <v>9027</v>
      </c>
      <c r="AP536">
        <v>89</v>
      </c>
      <c r="AQ536">
        <v>0</v>
      </c>
    </row>
    <row r="537" spans="1:43">
      <c r="A537" s="27">
        <v>38521</v>
      </c>
      <c r="B537" s="27"/>
      <c r="C537">
        <v>27.9</v>
      </c>
      <c r="D537">
        <v>34.200000000000003</v>
      </c>
      <c r="E537">
        <v>21.1</v>
      </c>
      <c r="F537">
        <v>24</v>
      </c>
      <c r="G537">
        <v>11</v>
      </c>
      <c r="H537">
        <v>14.1</v>
      </c>
      <c r="I537" s="10">
        <v>935</v>
      </c>
      <c r="J537">
        <v>2.6</v>
      </c>
      <c r="K537" s="2">
        <v>10</v>
      </c>
      <c r="L537" s="1">
        <f t="shared" si="152"/>
        <v>7.0278064618340998</v>
      </c>
      <c r="M537" s="1">
        <f t="shared" si="153"/>
        <v>37</v>
      </c>
      <c r="N537" s="1">
        <f t="shared" si="154"/>
        <v>3.7592076207334997</v>
      </c>
      <c r="O537" s="1">
        <f t="shared" si="169"/>
        <v>0.21903888851587983</v>
      </c>
      <c r="P537" s="1">
        <f t="shared" si="155"/>
        <v>0.75901112529384029</v>
      </c>
      <c r="Q537">
        <f t="shared" si="156"/>
        <v>9.53847318721715</v>
      </c>
      <c r="R537">
        <f t="shared" si="157"/>
        <v>12.822746630175791</v>
      </c>
      <c r="S537">
        <f t="shared" si="158"/>
        <v>1.6783699777717005</v>
      </c>
      <c r="T537">
        <v>0.2432</v>
      </c>
      <c r="U537" s="1">
        <f t="shared" si="159"/>
        <v>0.40840390397639287</v>
      </c>
      <c r="V537" s="1">
        <v>169</v>
      </c>
      <c r="W537" s="1">
        <f t="shared" si="160"/>
        <v>23.446265112710801</v>
      </c>
      <c r="X537" s="1">
        <f t="shared" si="161"/>
        <v>38.071436498398448</v>
      </c>
      <c r="Y537" s="1">
        <f t="shared" si="162"/>
        <v>0.9679054342137261</v>
      </c>
      <c r="Z537" s="1">
        <f t="shared" si="170"/>
        <v>0.60799999999999921</v>
      </c>
      <c r="AA537" s="1">
        <f t="shared" si="163"/>
        <v>6.0728615954153554E-2</v>
      </c>
      <c r="AB537" s="1">
        <f t="shared" si="164"/>
        <v>2.4351281</v>
      </c>
      <c r="AC537" s="1">
        <f t="shared" si="165"/>
        <v>1.9446727954366547</v>
      </c>
      <c r="AF537" s="1">
        <f t="shared" si="166"/>
        <v>14.483680889375934</v>
      </c>
      <c r="AG537" s="1">
        <f t="shared" si="167"/>
        <v>5.1500518664676651</v>
      </c>
      <c r="AH537" s="1">
        <f t="shared" si="168"/>
        <v>13.120166598431544</v>
      </c>
      <c r="AI537">
        <v>6.6</v>
      </c>
      <c r="AJ537">
        <v>11</v>
      </c>
      <c r="AK537">
        <v>117</v>
      </c>
      <c r="AL537">
        <v>12</v>
      </c>
      <c r="AM537">
        <v>9024</v>
      </c>
      <c r="AN537">
        <v>9051</v>
      </c>
      <c r="AO537">
        <v>8996</v>
      </c>
      <c r="AP537">
        <v>84</v>
      </c>
      <c r="AQ537">
        <v>0</v>
      </c>
    </row>
    <row r="538" spans="1:43">
      <c r="A538" s="27">
        <v>38522</v>
      </c>
      <c r="B538" s="27"/>
      <c r="C538">
        <v>29.5</v>
      </c>
      <c r="D538">
        <v>36.700000000000003</v>
      </c>
      <c r="E538">
        <v>23</v>
      </c>
      <c r="F538">
        <v>20</v>
      </c>
      <c r="G538">
        <v>12</v>
      </c>
      <c r="H538">
        <v>10.199999999999999</v>
      </c>
      <c r="I538" s="10">
        <v>935</v>
      </c>
      <c r="J538">
        <v>3.3</v>
      </c>
      <c r="K538" s="2">
        <v>10</v>
      </c>
      <c r="L538" s="1">
        <f t="shared" si="152"/>
        <v>7.357359806788307</v>
      </c>
      <c r="M538" s="1">
        <f t="shared" si="153"/>
        <v>28</v>
      </c>
      <c r="N538" s="1">
        <f t="shared" si="154"/>
        <v>4.1242354646232844</v>
      </c>
      <c r="O538" s="1">
        <f t="shared" si="169"/>
        <v>0.23743446306306487</v>
      </c>
      <c r="P538" s="1">
        <f t="shared" si="155"/>
        <v>0.76395166048655649</v>
      </c>
      <c r="Q538">
        <f t="shared" si="156"/>
        <v>7.3415500468909665</v>
      </c>
      <c r="R538">
        <f t="shared" si="157"/>
        <v>12.823469371568237</v>
      </c>
      <c r="S538">
        <f t="shared" si="158"/>
        <v>1.6784645774303975</v>
      </c>
      <c r="T538">
        <v>0.2432</v>
      </c>
      <c r="U538" s="1">
        <f t="shared" si="159"/>
        <v>0.40872314444333574</v>
      </c>
      <c r="V538" s="1">
        <v>170</v>
      </c>
      <c r="W538" s="1">
        <f t="shared" si="160"/>
        <v>18.985002992854906</v>
      </c>
      <c r="X538" s="1">
        <f t="shared" si="161"/>
        <v>38.066284850525065</v>
      </c>
      <c r="Y538" s="1">
        <f t="shared" si="162"/>
        <v>0.9677781408148739</v>
      </c>
      <c r="Z538" s="1">
        <f t="shared" si="170"/>
        <v>0.60800000000000054</v>
      </c>
      <c r="AA538" s="1">
        <f t="shared" si="163"/>
        <v>6.0822970272721946E-2</v>
      </c>
      <c r="AB538" s="1">
        <f t="shared" si="164"/>
        <v>2.4313504999999997</v>
      </c>
      <c r="AC538" s="1">
        <f t="shared" si="165"/>
        <v>2.4682385480542153</v>
      </c>
      <c r="AF538" s="1">
        <f t="shared" si="166"/>
        <v>15.328150413582291</v>
      </c>
      <c r="AG538" s="1">
        <f t="shared" si="167"/>
        <v>4.5324579013835784</v>
      </c>
      <c r="AH538" s="1">
        <f t="shared" si="168"/>
        <v>11.069122360599453</v>
      </c>
      <c r="AI538">
        <v>4.4000000000000004</v>
      </c>
      <c r="AJ538">
        <v>1</v>
      </c>
      <c r="AK538">
        <v>89</v>
      </c>
      <c r="AL538">
        <v>1</v>
      </c>
      <c r="AM538">
        <v>8991</v>
      </c>
      <c r="AN538">
        <v>9008</v>
      </c>
      <c r="AO538">
        <v>8960</v>
      </c>
      <c r="AP538">
        <v>80</v>
      </c>
      <c r="AQ538">
        <v>0</v>
      </c>
    </row>
    <row r="539" spans="1:43">
      <c r="A539" s="27">
        <v>38523</v>
      </c>
      <c r="B539" s="27"/>
      <c r="C539">
        <v>24.8</v>
      </c>
      <c r="D539">
        <v>33.5</v>
      </c>
      <c r="E539">
        <v>18.3</v>
      </c>
      <c r="F539">
        <v>44</v>
      </c>
      <c r="G539">
        <v>13</v>
      </c>
      <c r="H539">
        <v>6.5</v>
      </c>
      <c r="I539" s="10">
        <v>935</v>
      </c>
      <c r="J539">
        <v>3.2</v>
      </c>
      <c r="K539" s="2">
        <v>10</v>
      </c>
      <c r="L539" s="1">
        <f t="shared" si="152"/>
        <v>6.1373243468760927</v>
      </c>
      <c r="M539" s="1">
        <f t="shared" si="153"/>
        <v>75</v>
      </c>
      <c r="N539" s="1">
        <f t="shared" si="154"/>
        <v>3.1312601817293082</v>
      </c>
      <c r="O539" s="1">
        <f t="shared" si="169"/>
        <v>0.18679148189442069</v>
      </c>
      <c r="P539" s="1">
        <f t="shared" si="155"/>
        <v>1.1253271027480878</v>
      </c>
      <c r="Q539">
        <f t="shared" si="156"/>
        <v>4.1815064145798821</v>
      </c>
      <c r="R539">
        <f t="shared" si="157"/>
        <v>12.823918475980228</v>
      </c>
      <c r="S539">
        <f t="shared" si="158"/>
        <v>1.6785233607303964</v>
      </c>
      <c r="T539">
        <v>0.2432</v>
      </c>
      <c r="U539" s="1">
        <f t="shared" si="159"/>
        <v>0.40892147123619577</v>
      </c>
      <c r="V539" s="1">
        <v>171</v>
      </c>
      <c r="W539" s="1">
        <f t="shared" si="160"/>
        <v>14.754303922101732</v>
      </c>
      <c r="X539" s="1">
        <f t="shared" si="161"/>
        <v>38.06156117357358</v>
      </c>
      <c r="Y539" s="1">
        <f t="shared" si="162"/>
        <v>0.96766037969583707</v>
      </c>
      <c r="Z539" s="1">
        <f t="shared" si="170"/>
        <v>-1.7859999999999998</v>
      </c>
      <c r="AA539" s="1">
        <f t="shared" si="163"/>
        <v>6.0546635024113372E-2</v>
      </c>
      <c r="AB539" s="1">
        <f t="shared" si="164"/>
        <v>2.4424471999999997</v>
      </c>
      <c r="AC539" s="1">
        <f t="shared" si="165"/>
        <v>2.3934434405374212</v>
      </c>
      <c r="AF539" s="1">
        <f t="shared" si="166"/>
        <v>14.539377975012934</v>
      </c>
      <c r="AG539" s="1">
        <f t="shared" si="167"/>
        <v>4.114938479673814</v>
      </c>
      <c r="AH539" s="1">
        <f t="shared" si="168"/>
        <v>11.760147782015867</v>
      </c>
      <c r="AI539">
        <v>9.8000000000000007</v>
      </c>
      <c r="AJ539">
        <v>15</v>
      </c>
      <c r="AK539">
        <v>155</v>
      </c>
      <c r="AL539">
        <v>15</v>
      </c>
      <c r="AM539">
        <v>9016</v>
      </c>
      <c r="AN539">
        <v>9050</v>
      </c>
      <c r="AO539">
        <v>8965</v>
      </c>
      <c r="AP539">
        <v>124</v>
      </c>
      <c r="AQ539">
        <v>4</v>
      </c>
    </row>
    <row r="540" spans="1:43">
      <c r="A540" s="27">
        <v>38524</v>
      </c>
      <c r="B540" s="27"/>
      <c r="C540">
        <v>21.5</v>
      </c>
      <c r="D540">
        <v>26.9</v>
      </c>
      <c r="E540">
        <v>15.8</v>
      </c>
      <c r="F540">
        <v>58</v>
      </c>
      <c r="G540">
        <v>31</v>
      </c>
      <c r="H540">
        <v>9.5</v>
      </c>
      <c r="I540" s="10">
        <v>935</v>
      </c>
      <c r="J540">
        <v>2.4</v>
      </c>
      <c r="K540" s="2">
        <v>10</v>
      </c>
      <c r="L540" s="1">
        <f t="shared" si="152"/>
        <v>5.2496230980249816</v>
      </c>
      <c r="M540" s="1">
        <f t="shared" si="153"/>
        <v>85</v>
      </c>
      <c r="N540" s="1">
        <f t="shared" si="154"/>
        <v>2.5652594127709363</v>
      </c>
      <c r="O540" s="1">
        <f t="shared" si="169"/>
        <v>0.1569548354421324</v>
      </c>
      <c r="P540" s="1">
        <f t="shared" si="155"/>
        <v>1.3127786184609826</v>
      </c>
      <c r="Q540">
        <f t="shared" si="156"/>
        <v>5.0757468866585782</v>
      </c>
      <c r="R540">
        <f t="shared" si="157"/>
        <v>12.824093664246908</v>
      </c>
      <c r="S540">
        <f t="shared" si="158"/>
        <v>1.6785462911317943</v>
      </c>
      <c r="T540">
        <v>0.2432</v>
      </c>
      <c r="U540" s="1">
        <f t="shared" si="159"/>
        <v>0.40899882568342083</v>
      </c>
      <c r="V540" s="1">
        <v>172</v>
      </c>
      <c r="W540" s="1">
        <f t="shared" si="160"/>
        <v>18.1801608261962</v>
      </c>
      <c r="X540" s="1">
        <f t="shared" si="161"/>
        <v>38.057269377625389</v>
      </c>
      <c r="Y540" s="1">
        <f t="shared" si="162"/>
        <v>0.9675521856942062</v>
      </c>
      <c r="Z540" s="1">
        <f t="shared" si="170"/>
        <v>-1.2540000000000002</v>
      </c>
      <c r="AA540" s="1">
        <f t="shared" si="163"/>
        <v>6.0354108052774309E-2</v>
      </c>
      <c r="AB540" s="1">
        <f t="shared" si="164"/>
        <v>2.4502384999999998</v>
      </c>
      <c r="AC540" s="1">
        <f t="shared" si="165"/>
        <v>1.7950825804030659</v>
      </c>
      <c r="AF540" s="1">
        <f t="shared" si="166"/>
        <v>11.460920501797768</v>
      </c>
      <c r="AG540" s="1">
        <f t="shared" si="167"/>
        <v>4.7706756285263729</v>
      </c>
      <c r="AH540" s="1">
        <f t="shared" si="168"/>
        <v>13.066946535498387</v>
      </c>
      <c r="AI540">
        <v>7.5</v>
      </c>
      <c r="AJ540">
        <v>14</v>
      </c>
      <c r="AK540">
        <v>115</v>
      </c>
      <c r="AL540">
        <v>15</v>
      </c>
      <c r="AM540">
        <v>9049</v>
      </c>
      <c r="AN540">
        <v>9065</v>
      </c>
      <c r="AO540">
        <v>9031</v>
      </c>
      <c r="AP540">
        <v>142</v>
      </c>
      <c r="AQ540">
        <v>42</v>
      </c>
    </row>
    <row r="541" spans="1:43">
      <c r="A541" s="27">
        <v>38525</v>
      </c>
      <c r="B541" s="27"/>
      <c r="C541">
        <v>24</v>
      </c>
      <c r="D541">
        <v>28.7</v>
      </c>
      <c r="E541">
        <v>19.2</v>
      </c>
      <c r="F541">
        <v>44</v>
      </c>
      <c r="G541">
        <v>26</v>
      </c>
      <c r="H541">
        <v>10.1</v>
      </c>
      <c r="I541" s="10">
        <v>935</v>
      </c>
      <c r="J541">
        <v>2.5</v>
      </c>
      <c r="K541" s="2">
        <v>10</v>
      </c>
      <c r="L541" s="1">
        <f t="shared" si="152"/>
        <v>5.3929007754966332</v>
      </c>
      <c r="M541" s="1">
        <f t="shared" si="153"/>
        <v>62</v>
      </c>
      <c r="N541" s="1">
        <f t="shared" si="154"/>
        <v>2.9848945293846705</v>
      </c>
      <c r="O541" s="1">
        <f t="shared" si="169"/>
        <v>0.17915219131488452</v>
      </c>
      <c r="P541" s="1">
        <f t="shared" si="155"/>
        <v>1.2019093257427398</v>
      </c>
      <c r="Q541">
        <f t="shared" si="156"/>
        <v>5.7566126479258237</v>
      </c>
      <c r="R541">
        <f t="shared" si="157"/>
        <v>12.82399482741028</v>
      </c>
      <c r="S541">
        <f t="shared" si="158"/>
        <v>1.6785333543730734</v>
      </c>
      <c r="T541">
        <v>0.2432</v>
      </c>
      <c r="U541" s="1">
        <f t="shared" si="159"/>
        <v>0.40895518490103566</v>
      </c>
      <c r="V541" s="1">
        <v>173</v>
      </c>
      <c r="W541" s="1">
        <f t="shared" si="160"/>
        <v>18.863861843414838</v>
      </c>
      <c r="X541" s="1">
        <f t="shared" si="161"/>
        <v>38.05341170146405</v>
      </c>
      <c r="Y541" s="1">
        <f t="shared" si="162"/>
        <v>0.96745359081730564</v>
      </c>
      <c r="Z541" s="1">
        <f t="shared" si="170"/>
        <v>0.95</v>
      </c>
      <c r="AA541" s="1">
        <f t="shared" si="163"/>
        <v>6.0499849114061095E-2</v>
      </c>
      <c r="AB541" s="1">
        <f t="shared" si="164"/>
        <v>2.4443359999999998</v>
      </c>
      <c r="AC541" s="1">
        <f t="shared" si="165"/>
        <v>1.8698776879198602</v>
      </c>
      <c r="AF541" s="1">
        <f t="shared" si="166"/>
        <v>11.276115618632653</v>
      </c>
      <c r="AG541" s="1">
        <f t="shared" si="167"/>
        <v>4.8289950174963252</v>
      </c>
      <c r="AH541" s="1">
        <f t="shared" si="168"/>
        <v>11.451090779747387</v>
      </c>
      <c r="AI541">
        <v>4.3</v>
      </c>
      <c r="AJ541">
        <v>15</v>
      </c>
      <c r="AK541">
        <v>73</v>
      </c>
      <c r="AL541">
        <v>16</v>
      </c>
      <c r="AM541">
        <v>9043</v>
      </c>
      <c r="AN541">
        <v>9051</v>
      </c>
      <c r="AO541">
        <v>9028</v>
      </c>
      <c r="AP541">
        <v>125</v>
      </c>
      <c r="AQ541">
        <v>0</v>
      </c>
    </row>
    <row r="542" spans="1:43">
      <c r="A542" s="27">
        <v>38526</v>
      </c>
      <c r="B542" s="27"/>
      <c r="C542">
        <v>24.7</v>
      </c>
      <c r="D542">
        <v>28.8</v>
      </c>
      <c r="E542">
        <v>19</v>
      </c>
      <c r="F542">
        <v>35</v>
      </c>
      <c r="G542">
        <v>23</v>
      </c>
      <c r="H542">
        <v>13.1</v>
      </c>
      <c r="I542" s="10">
        <v>935</v>
      </c>
      <c r="J542">
        <v>2.2999999999999998</v>
      </c>
      <c r="K542" s="2">
        <v>10</v>
      </c>
      <c r="L542" s="1">
        <f t="shared" si="152"/>
        <v>6.2050071839456811</v>
      </c>
      <c r="M542" s="1">
        <f t="shared" si="153"/>
        <v>47</v>
      </c>
      <c r="N542" s="1">
        <f t="shared" si="154"/>
        <v>3.1126287748723476</v>
      </c>
      <c r="O542" s="1">
        <f t="shared" si="169"/>
        <v>0.18582181573665404</v>
      </c>
      <c r="P542" s="1">
        <f t="shared" si="155"/>
        <v>0.97206107044120138</v>
      </c>
      <c r="Q542">
        <f t="shared" si="156"/>
        <v>7.8519115993600481</v>
      </c>
      <c r="R542">
        <f t="shared" si="157"/>
        <v>12.823622026945888</v>
      </c>
      <c r="S542">
        <f t="shared" si="158"/>
        <v>1.6784845585007706</v>
      </c>
      <c r="T542">
        <v>0.2432</v>
      </c>
      <c r="U542" s="1">
        <f t="shared" si="159"/>
        <v>0.40879056179941087</v>
      </c>
      <c r="V542" s="1">
        <v>174</v>
      </c>
      <c r="W542" s="1">
        <f t="shared" si="160"/>
        <v>22.289592760221417</v>
      </c>
      <c r="X542" s="1">
        <f t="shared" si="161"/>
        <v>38.049988711800275</v>
      </c>
      <c r="Y542" s="1">
        <f t="shared" si="162"/>
        <v>0.96736462423272462</v>
      </c>
      <c r="Z542" s="1">
        <f t="shared" si="170"/>
        <v>0.26599999999999974</v>
      </c>
      <c r="AA542" s="1">
        <f t="shared" si="163"/>
        <v>6.0540782828485233E-2</v>
      </c>
      <c r="AB542" s="1">
        <f t="shared" si="164"/>
        <v>2.4426832999999997</v>
      </c>
      <c r="AC542" s="1">
        <f t="shared" si="165"/>
        <v>1.7202874728862712</v>
      </c>
      <c r="AF542" s="1">
        <f t="shared" si="166"/>
        <v>11.643521144272452</v>
      </c>
      <c r="AG542" s="1">
        <f t="shared" si="167"/>
        <v>5.2295898554889355</v>
      </c>
      <c r="AH542" s="1">
        <f t="shared" si="168"/>
        <v>13.468332860868269</v>
      </c>
      <c r="AI542">
        <v>6.7</v>
      </c>
      <c r="AJ542">
        <v>12</v>
      </c>
      <c r="AK542">
        <v>123</v>
      </c>
      <c r="AL542">
        <v>11</v>
      </c>
      <c r="AM542">
        <v>9043</v>
      </c>
      <c r="AN542">
        <v>9056</v>
      </c>
      <c r="AO542">
        <v>9028</v>
      </c>
      <c r="AP542">
        <v>104</v>
      </c>
      <c r="AQ542">
        <v>0</v>
      </c>
    </row>
    <row r="543" spans="1:43">
      <c r="A543" s="27">
        <v>38527</v>
      </c>
      <c r="B543" s="27"/>
      <c r="C543">
        <v>27.3</v>
      </c>
      <c r="D543">
        <v>33.9</v>
      </c>
      <c r="E543">
        <v>19.600000000000001</v>
      </c>
      <c r="F543">
        <v>24</v>
      </c>
      <c r="G543">
        <v>12</v>
      </c>
      <c r="H543">
        <v>13.8</v>
      </c>
      <c r="I543" s="10">
        <v>935</v>
      </c>
      <c r="J543">
        <v>2.4</v>
      </c>
      <c r="K543" s="2">
        <v>10</v>
      </c>
      <c r="L543" s="1">
        <f t="shared" si="152"/>
        <v>6.6162502210331269</v>
      </c>
      <c r="M543" s="1">
        <f t="shared" si="153"/>
        <v>36</v>
      </c>
      <c r="N543" s="1">
        <f t="shared" si="154"/>
        <v>3.6297619841228728</v>
      </c>
      <c r="O543" s="1">
        <f t="shared" si="169"/>
        <v>0.21245669544033619</v>
      </c>
      <c r="P543" s="1">
        <f t="shared" si="155"/>
        <v>0.72820227947510907</v>
      </c>
      <c r="Q543">
        <f t="shared" si="156"/>
        <v>9.3537971153774198</v>
      </c>
      <c r="R543">
        <f t="shared" si="157"/>
        <v>12.822975494634898</v>
      </c>
      <c r="S543">
        <f t="shared" si="158"/>
        <v>1.6783999338527353</v>
      </c>
      <c r="T543">
        <v>0.2432</v>
      </c>
      <c r="U543" s="1">
        <f t="shared" si="159"/>
        <v>0.40850500507944432</v>
      </c>
      <c r="V543" s="1">
        <v>175</v>
      </c>
      <c r="W543" s="1">
        <f t="shared" si="160"/>
        <v>23.08822841669982</v>
      </c>
      <c r="X543" s="1">
        <f t="shared" si="161"/>
        <v>38.046999304475897</v>
      </c>
      <c r="Y543" s="1">
        <f t="shared" si="162"/>
        <v>0.96728531225968872</v>
      </c>
      <c r="Z543" s="1">
        <f t="shared" si="170"/>
        <v>0.98800000000000054</v>
      </c>
      <c r="AA543" s="1">
        <f t="shared" si="163"/>
        <v>6.0693308513514094E-2</v>
      </c>
      <c r="AB543" s="1">
        <f t="shared" si="164"/>
        <v>2.4365446999999998</v>
      </c>
      <c r="AC543" s="1">
        <f t="shared" si="165"/>
        <v>1.7950825804030659</v>
      </c>
      <c r="AF543" s="1">
        <f t="shared" si="166"/>
        <v>14.924260023528035</v>
      </c>
      <c r="AG543" s="1">
        <f t="shared" si="167"/>
        <v>5.0861506460821744</v>
      </c>
      <c r="AH543" s="1">
        <f t="shared" si="168"/>
        <v>12.491896168803047</v>
      </c>
      <c r="AI543">
        <v>6</v>
      </c>
      <c r="AJ543">
        <v>6</v>
      </c>
      <c r="AK543">
        <v>107</v>
      </c>
      <c r="AL543">
        <v>12</v>
      </c>
      <c r="AM543">
        <v>9005</v>
      </c>
      <c r="AN543">
        <v>9033</v>
      </c>
      <c r="AO543">
        <v>8984</v>
      </c>
      <c r="AP543">
        <v>80</v>
      </c>
      <c r="AQ543">
        <v>0</v>
      </c>
    </row>
    <row r="544" spans="1:43">
      <c r="A544" s="27">
        <v>38528</v>
      </c>
      <c r="B544" s="27"/>
      <c r="C544">
        <v>20.6</v>
      </c>
      <c r="D544">
        <v>31.7</v>
      </c>
      <c r="E544">
        <v>16.600000000000001</v>
      </c>
      <c r="F544">
        <v>60</v>
      </c>
      <c r="G544">
        <v>17</v>
      </c>
      <c r="H544">
        <v>6.1</v>
      </c>
      <c r="I544" s="10">
        <v>935</v>
      </c>
      <c r="J544">
        <v>3.1</v>
      </c>
      <c r="K544" s="2">
        <v>10</v>
      </c>
      <c r="L544" s="1">
        <f t="shared" si="152"/>
        <v>4.9054638628907519</v>
      </c>
      <c r="M544" s="1">
        <f t="shared" si="153"/>
        <v>103</v>
      </c>
      <c r="N544" s="1">
        <f t="shared" si="154"/>
        <v>2.4273468609966913</v>
      </c>
      <c r="O544" s="1">
        <f t="shared" si="169"/>
        <v>0.14955505951993678</v>
      </c>
      <c r="P544" s="1">
        <f t="shared" si="155"/>
        <v>1.3707166408291858</v>
      </c>
      <c r="Q544">
        <f t="shared" si="156"/>
        <v>3.566881195665299</v>
      </c>
      <c r="R544">
        <f t="shared" si="157"/>
        <v>12.822055632082188</v>
      </c>
      <c r="S544">
        <f t="shared" si="158"/>
        <v>1.6782795329950508</v>
      </c>
      <c r="T544">
        <v>0.2432</v>
      </c>
      <c r="U544" s="1">
        <f t="shared" si="159"/>
        <v>0.40809859921815322</v>
      </c>
      <c r="V544" s="1">
        <v>176</v>
      </c>
      <c r="W544" s="1">
        <f t="shared" si="160"/>
        <v>14.291811063276224</v>
      </c>
      <c r="X544" s="1">
        <f t="shared" si="161"/>
        <v>38.044440707643432</v>
      </c>
      <c r="Y544" s="1">
        <f t="shared" si="162"/>
        <v>0.96721567836127365</v>
      </c>
      <c r="Z544" s="1">
        <f t="shared" si="170"/>
        <v>-2.5459999999999998</v>
      </c>
      <c r="AA544" s="1">
        <f t="shared" si="163"/>
        <v>6.0301813011916436E-2</v>
      </c>
      <c r="AB544" s="1">
        <f t="shared" si="164"/>
        <v>2.4523633999999999</v>
      </c>
      <c r="AC544" s="1">
        <f t="shared" si="165"/>
        <v>2.3186483330206267</v>
      </c>
      <c r="AF544" s="1">
        <f t="shared" si="166"/>
        <v>13.056859712958129</v>
      </c>
      <c r="AG544" s="1">
        <f t="shared" si="167"/>
        <v>4.0623047317395571</v>
      </c>
      <c r="AH544" s="1">
        <f t="shared" si="168"/>
        <v>11.916530060158491</v>
      </c>
      <c r="AI544">
        <v>10.1</v>
      </c>
      <c r="AJ544">
        <v>15</v>
      </c>
      <c r="AK544">
        <v>152</v>
      </c>
      <c r="AL544">
        <v>14</v>
      </c>
      <c r="AM544">
        <v>9040</v>
      </c>
      <c r="AN544">
        <v>9061</v>
      </c>
      <c r="AO544">
        <v>8986</v>
      </c>
      <c r="AP544">
        <v>140</v>
      </c>
      <c r="AQ544">
        <v>93</v>
      </c>
    </row>
    <row r="545" spans="1:43">
      <c r="A545" s="27">
        <v>38529</v>
      </c>
      <c r="B545" s="27"/>
      <c r="C545">
        <v>17.7</v>
      </c>
      <c r="D545">
        <v>25.2</v>
      </c>
      <c r="E545">
        <v>13.3</v>
      </c>
      <c r="F545">
        <v>65</v>
      </c>
      <c r="G545">
        <v>26</v>
      </c>
      <c r="H545">
        <v>6.7</v>
      </c>
      <c r="I545" s="10">
        <v>935</v>
      </c>
      <c r="J545">
        <v>3.8</v>
      </c>
      <c r="K545" s="2">
        <v>10</v>
      </c>
      <c r="L545" s="1">
        <f t="shared" si="152"/>
        <v>4.3539958742314679</v>
      </c>
      <c r="M545" s="1">
        <f t="shared" si="153"/>
        <v>104</v>
      </c>
      <c r="N545" s="1">
        <f t="shared" si="154"/>
        <v>2.0260394077720378</v>
      </c>
      <c r="O545" s="1">
        <f t="shared" si="169"/>
        <v>0.12768488263052383</v>
      </c>
      <c r="P545" s="1">
        <f t="shared" si="155"/>
        <v>1.2113963313657961</v>
      </c>
      <c r="Q545">
        <f t="shared" si="156"/>
        <v>3.7994655638247985</v>
      </c>
      <c r="R545">
        <f t="shared" si="157"/>
        <v>12.820863009882402</v>
      </c>
      <c r="S545">
        <f t="shared" si="158"/>
        <v>1.6781234306128798</v>
      </c>
      <c r="T545">
        <v>0.2432</v>
      </c>
      <c r="U545" s="1">
        <f t="shared" si="159"/>
        <v>0.40757146444368364</v>
      </c>
      <c r="V545" s="1">
        <v>177</v>
      </c>
      <c r="W545" s="1">
        <f t="shared" si="160"/>
        <v>14.977085827951582</v>
      </c>
      <c r="X545" s="1">
        <f t="shared" si="161"/>
        <v>38.042308486917875</v>
      </c>
      <c r="Y545" s="1">
        <f t="shared" si="162"/>
        <v>0.967155743137464</v>
      </c>
      <c r="Z545" s="1">
        <f t="shared" si="170"/>
        <v>-1.1020000000000008</v>
      </c>
      <c r="AA545" s="1">
        <f t="shared" si="163"/>
        <v>6.0133921521094647E-2</v>
      </c>
      <c r="AB545" s="1">
        <f t="shared" si="164"/>
        <v>2.4592103000000001</v>
      </c>
      <c r="AC545" s="1">
        <f t="shared" si="165"/>
        <v>2.8422140856381874</v>
      </c>
      <c r="AF545" s="1">
        <f t="shared" si="166"/>
        <v>10.715107506056478</v>
      </c>
      <c r="AG545" s="1">
        <f t="shared" si="167"/>
        <v>4.1264322563326399</v>
      </c>
      <c r="AH545" s="1">
        <f t="shared" si="168"/>
        <v>10.518550407457901</v>
      </c>
      <c r="AI545">
        <v>10.8</v>
      </c>
      <c r="AJ545">
        <v>15</v>
      </c>
      <c r="AK545">
        <v>197</v>
      </c>
      <c r="AL545">
        <v>15</v>
      </c>
      <c r="AM545">
        <v>9052</v>
      </c>
      <c r="AN545">
        <v>9071</v>
      </c>
      <c r="AO545">
        <v>9011</v>
      </c>
      <c r="AP545">
        <v>125</v>
      </c>
      <c r="AQ545">
        <v>58</v>
      </c>
    </row>
    <row r="546" spans="1:43">
      <c r="A546" s="27">
        <v>38530</v>
      </c>
      <c r="B546" s="27"/>
      <c r="C546">
        <v>18.899999999999999</v>
      </c>
      <c r="D546">
        <v>24.7</v>
      </c>
      <c r="E546">
        <v>12.8</v>
      </c>
      <c r="F546">
        <v>52</v>
      </c>
      <c r="G546">
        <v>22</v>
      </c>
      <c r="H546">
        <v>11.8</v>
      </c>
      <c r="I546" s="10">
        <v>935</v>
      </c>
      <c r="J546">
        <v>2.4</v>
      </c>
      <c r="K546" s="2">
        <v>10</v>
      </c>
      <c r="L546" s="1">
        <f t="shared" si="152"/>
        <v>5.0125676533162364</v>
      </c>
      <c r="M546" s="1">
        <f t="shared" si="153"/>
        <v>82</v>
      </c>
      <c r="N546" s="1">
        <f t="shared" si="154"/>
        <v>2.1844368780865313</v>
      </c>
      <c r="O546" s="1">
        <f t="shared" si="169"/>
        <v>0.13638079037829978</v>
      </c>
      <c r="P546" s="1">
        <f t="shared" si="155"/>
        <v>0.9486857570085423</v>
      </c>
      <c r="Q546">
        <f t="shared" si="156"/>
        <v>6.7287401991822948</v>
      </c>
      <c r="R546">
        <f t="shared" si="157"/>
        <v>12.819398366437525</v>
      </c>
      <c r="S546">
        <f t="shared" si="158"/>
        <v>1.6779317233556972</v>
      </c>
      <c r="T546">
        <v>0.2432</v>
      </c>
      <c r="U546" s="1">
        <f t="shared" si="159"/>
        <v>0.40692375669974262</v>
      </c>
      <c r="V546" s="1">
        <v>178</v>
      </c>
      <c r="W546" s="1">
        <f t="shared" si="160"/>
        <v>20.803824256457968</v>
      </c>
      <c r="X546" s="1">
        <f t="shared" si="161"/>
        <v>38.040596552496197</v>
      </c>
      <c r="Y546" s="1">
        <f t="shared" si="162"/>
        <v>0.96710552431905916</v>
      </c>
      <c r="Z546" s="1">
        <f t="shared" si="170"/>
        <v>0.45599999999999974</v>
      </c>
      <c r="AA546" s="1">
        <f t="shared" si="163"/>
        <v>6.0203280344889885E-2</v>
      </c>
      <c r="AB546" s="1">
        <f t="shared" si="164"/>
        <v>2.4563771000000001</v>
      </c>
      <c r="AC546" s="1">
        <f t="shared" si="165"/>
        <v>1.7950825804030659</v>
      </c>
      <c r="AF546" s="1">
        <f t="shared" si="166"/>
        <v>11.076809835395384</v>
      </c>
      <c r="AG546" s="1">
        <f t="shared" si="167"/>
        <v>4.9913992925526696</v>
      </c>
      <c r="AH546" s="1">
        <f t="shared" si="168"/>
        <v>11.904833468041652</v>
      </c>
      <c r="AI546">
        <v>9.6</v>
      </c>
      <c r="AJ546">
        <v>15</v>
      </c>
      <c r="AK546">
        <v>145</v>
      </c>
      <c r="AL546">
        <v>14</v>
      </c>
      <c r="AM546">
        <v>9049</v>
      </c>
      <c r="AN546">
        <v>9090</v>
      </c>
      <c r="AO546">
        <v>9024</v>
      </c>
      <c r="AP546">
        <v>101</v>
      </c>
      <c r="AQ546">
        <v>85</v>
      </c>
    </row>
    <row r="547" spans="1:43">
      <c r="A547" s="27">
        <v>38531</v>
      </c>
      <c r="B547" s="27"/>
      <c r="C547">
        <v>20.5</v>
      </c>
      <c r="D547">
        <v>25.7</v>
      </c>
      <c r="E547">
        <v>15.7</v>
      </c>
      <c r="F547">
        <v>44</v>
      </c>
      <c r="G547">
        <v>25</v>
      </c>
      <c r="H547">
        <v>12</v>
      </c>
      <c r="I547" s="10">
        <v>935</v>
      </c>
      <c r="J547">
        <v>2.5</v>
      </c>
      <c r="K547" s="2">
        <v>10</v>
      </c>
      <c r="L547" s="1">
        <f t="shared" si="152"/>
        <v>5.3158887049027692</v>
      </c>
      <c r="M547" s="1">
        <f t="shared" si="153"/>
        <v>63</v>
      </c>
      <c r="N547" s="1">
        <f t="shared" si="154"/>
        <v>2.4124309468917491</v>
      </c>
      <c r="O547" s="1">
        <f t="shared" si="169"/>
        <v>0.14875138533251139</v>
      </c>
      <c r="P547" s="1">
        <f t="shared" si="155"/>
        <v>0.9749817206182827</v>
      </c>
      <c r="Q547">
        <f t="shared" si="156"/>
        <v>6.9458951921758123</v>
      </c>
      <c r="R547">
        <f t="shared" si="157"/>
        <v>12.817662606430932</v>
      </c>
      <c r="S547">
        <f t="shared" si="158"/>
        <v>1.6777045296375568</v>
      </c>
      <c r="T547">
        <v>0.2432</v>
      </c>
      <c r="U547" s="1">
        <f t="shared" si="159"/>
        <v>0.40615566759946514</v>
      </c>
      <c r="V547" s="1">
        <v>179</v>
      </c>
      <c r="W547" s="1">
        <f t="shared" si="160"/>
        <v>21.033453992071866</v>
      </c>
      <c r="X547" s="1">
        <f t="shared" si="161"/>
        <v>38.039297168240758</v>
      </c>
      <c r="Y547" s="1">
        <f t="shared" si="162"/>
        <v>0.96706503676242817</v>
      </c>
      <c r="Z547" s="1">
        <f t="shared" si="170"/>
        <v>0.60800000000000054</v>
      </c>
      <c r="AA547" s="1">
        <f t="shared" si="163"/>
        <v>6.029600804536886E-2</v>
      </c>
      <c r="AB547" s="1">
        <f t="shared" si="164"/>
        <v>2.4525994999999998</v>
      </c>
      <c r="AC547" s="1">
        <f t="shared" si="165"/>
        <v>1.8698776879198602</v>
      </c>
      <c r="AF547" s="1">
        <f t="shared" si="166"/>
        <v>10.596418302407724</v>
      </c>
      <c r="AG547" s="1">
        <f t="shared" si="167"/>
        <v>5.0318044931699593</v>
      </c>
      <c r="AH547" s="1">
        <f t="shared" si="168"/>
        <v>12.08544051218656</v>
      </c>
      <c r="AI547">
        <v>5.4</v>
      </c>
      <c r="AJ547">
        <v>15</v>
      </c>
      <c r="AK547">
        <v>88</v>
      </c>
      <c r="AL547">
        <v>14</v>
      </c>
      <c r="AM547">
        <v>9016</v>
      </c>
      <c r="AN547">
        <v>9028</v>
      </c>
      <c r="AO547">
        <v>8999</v>
      </c>
      <c r="AP547">
        <v>101</v>
      </c>
      <c r="AQ547">
        <v>0</v>
      </c>
    </row>
    <row r="548" spans="1:43">
      <c r="A548" s="27">
        <v>38532</v>
      </c>
      <c r="B548" s="27"/>
      <c r="C548">
        <v>20.5</v>
      </c>
      <c r="D548">
        <v>24.4</v>
      </c>
      <c r="E548">
        <v>16.899999999999999</v>
      </c>
      <c r="F548">
        <v>45</v>
      </c>
      <c r="G548">
        <v>28</v>
      </c>
      <c r="H548">
        <v>8.6</v>
      </c>
      <c r="I548" s="10">
        <v>935</v>
      </c>
      <c r="J548">
        <v>2.2000000000000002</v>
      </c>
      <c r="K548" s="2">
        <v>10</v>
      </c>
      <c r="L548" s="1">
        <f t="shared" si="152"/>
        <v>4.7532894191745569</v>
      </c>
      <c r="M548" s="1">
        <f t="shared" si="153"/>
        <v>62</v>
      </c>
      <c r="N548" s="1">
        <f t="shared" si="154"/>
        <v>2.4124309468917491</v>
      </c>
      <c r="O548" s="1">
        <f t="shared" si="169"/>
        <v>0.14875138533251139</v>
      </c>
      <c r="P548" s="1">
        <f t="shared" si="155"/>
        <v>1.0251192427670985</v>
      </c>
      <c r="Q548">
        <f t="shared" si="156"/>
        <v>5.0897998229923429</v>
      </c>
      <c r="R548">
        <f t="shared" si="157"/>
        <v>12.815656798964255</v>
      </c>
      <c r="S548">
        <f t="shared" si="158"/>
        <v>1.6774419893932273</v>
      </c>
      <c r="T548">
        <v>0.2432</v>
      </c>
      <c r="U548" s="1">
        <f t="shared" si="159"/>
        <v>0.4052674243687287</v>
      </c>
      <c r="V548" s="1">
        <v>180</v>
      </c>
      <c r="W548" s="1">
        <f t="shared" si="160"/>
        <v>17.149835878865236</v>
      </c>
      <c r="X548" s="1">
        <f t="shared" si="161"/>
        <v>38.03840096272161</v>
      </c>
      <c r="Y548" s="1">
        <f t="shared" si="162"/>
        <v>0.96703429244511452</v>
      </c>
      <c r="Z548" s="1">
        <f t="shared" si="170"/>
        <v>0</v>
      </c>
      <c r="AA548" s="1">
        <f t="shared" si="163"/>
        <v>6.029600804536886E-2</v>
      </c>
      <c r="AB548" s="1">
        <f t="shared" si="164"/>
        <v>2.4525994999999998</v>
      </c>
      <c r="AC548" s="1">
        <f t="shared" si="165"/>
        <v>1.6454923653694771</v>
      </c>
      <c r="AF548" s="1">
        <f t="shared" si="166"/>
        <v>9.1765512344483149</v>
      </c>
      <c r="AG548" s="1">
        <f t="shared" si="167"/>
        <v>4.4458504201472655</v>
      </c>
      <c r="AH548" s="1">
        <f t="shared" si="168"/>
        <v>10.812731372869623</v>
      </c>
      <c r="AI548">
        <v>6.6</v>
      </c>
      <c r="AJ548">
        <v>15</v>
      </c>
      <c r="AK548">
        <v>94</v>
      </c>
      <c r="AL548">
        <v>15</v>
      </c>
      <c r="AM548">
        <v>9036</v>
      </c>
      <c r="AN548">
        <v>9044</v>
      </c>
      <c r="AO548">
        <v>9012</v>
      </c>
      <c r="AP548">
        <v>106</v>
      </c>
      <c r="AQ548">
        <v>0</v>
      </c>
    </row>
    <row r="549" spans="1:43">
      <c r="A549" s="27">
        <v>38533</v>
      </c>
      <c r="B549" s="27"/>
      <c r="C549">
        <v>21.6</v>
      </c>
      <c r="D549">
        <v>26.8</v>
      </c>
      <c r="E549">
        <v>16.7</v>
      </c>
      <c r="F549">
        <v>39</v>
      </c>
      <c r="G549">
        <v>24</v>
      </c>
      <c r="H549">
        <v>13.5</v>
      </c>
      <c r="I549" s="10">
        <v>935</v>
      </c>
      <c r="J549">
        <v>2</v>
      </c>
      <c r="K549" s="2">
        <v>10</v>
      </c>
      <c r="L549" s="1">
        <f t="shared" si="152"/>
        <v>5.5459154589302155</v>
      </c>
      <c r="M549" s="1">
        <f t="shared" si="153"/>
        <v>54</v>
      </c>
      <c r="N549" s="1">
        <f t="shared" si="154"/>
        <v>2.5809975697576322</v>
      </c>
      <c r="O549" s="1">
        <f t="shared" si="169"/>
        <v>0.1577958033649326</v>
      </c>
      <c r="P549" s="1">
        <f t="shared" si="155"/>
        <v>0.93647562319868549</v>
      </c>
      <c r="Q549">
        <f t="shared" si="156"/>
        <v>7.9426638071705158</v>
      </c>
      <c r="R549">
        <f t="shared" si="157"/>
        <v>12.813382175364881</v>
      </c>
      <c r="S549">
        <f t="shared" si="158"/>
        <v>1.6771442637912148</v>
      </c>
      <c r="T549">
        <v>0.2432</v>
      </c>
      <c r="U549" s="1">
        <f t="shared" si="159"/>
        <v>0.40425928977893233</v>
      </c>
      <c r="V549" s="1">
        <v>181</v>
      </c>
      <c r="W549" s="1">
        <f t="shared" si="160"/>
        <v>22.751630418171274</v>
      </c>
      <c r="X549" s="1">
        <f t="shared" si="161"/>
        <v>38.037896942212654</v>
      </c>
      <c r="Y549" s="1">
        <f t="shared" si="162"/>
        <v>0.96701330046229284</v>
      </c>
      <c r="Z549" s="1">
        <f t="shared" si="170"/>
        <v>0.41800000000000054</v>
      </c>
      <c r="AA549" s="1">
        <f t="shared" si="163"/>
        <v>6.0359924212346747E-2</v>
      </c>
      <c r="AB549" s="1">
        <f t="shared" si="164"/>
        <v>2.4500023999999998</v>
      </c>
      <c r="AC549" s="1">
        <f t="shared" si="165"/>
        <v>1.4959021503358882</v>
      </c>
      <c r="AF549" s="1">
        <f t="shared" si="166"/>
        <v>10.954719006222952</v>
      </c>
      <c r="AG549" s="1">
        <f t="shared" si="167"/>
        <v>5.2655913505792196</v>
      </c>
      <c r="AH549" s="1">
        <f t="shared" si="168"/>
        <v>13.115635537637775</v>
      </c>
      <c r="AI549">
        <v>6.1</v>
      </c>
      <c r="AJ549">
        <v>14</v>
      </c>
      <c r="AK549">
        <v>97</v>
      </c>
      <c r="AL549">
        <v>14</v>
      </c>
      <c r="AM549">
        <v>9056</v>
      </c>
      <c r="AN549">
        <v>9065</v>
      </c>
      <c r="AO549">
        <v>9039</v>
      </c>
      <c r="AP549">
        <v>96</v>
      </c>
      <c r="AQ549">
        <v>32700</v>
      </c>
    </row>
    <row r="550" spans="1:43">
      <c r="A550" s="27">
        <v>38534</v>
      </c>
      <c r="B550" s="27"/>
      <c r="C550">
        <v>24</v>
      </c>
      <c r="D550">
        <v>30.6</v>
      </c>
      <c r="E550">
        <v>17.5</v>
      </c>
      <c r="F550">
        <v>32</v>
      </c>
      <c r="G550">
        <v>16</v>
      </c>
      <c r="H550">
        <v>13.4</v>
      </c>
      <c r="I550" s="10">
        <v>935</v>
      </c>
      <c r="J550">
        <v>3</v>
      </c>
      <c r="K550" s="2">
        <v>10</v>
      </c>
      <c r="L550" s="1">
        <f t="shared" si="152"/>
        <v>6.4924482004589805</v>
      </c>
      <c r="M550" s="1">
        <f t="shared" si="153"/>
        <v>48</v>
      </c>
      <c r="N550" s="1">
        <f t="shared" si="154"/>
        <v>2.9848945293846705</v>
      </c>
      <c r="O550" s="1">
        <f t="shared" si="169"/>
        <v>0.17915219131488452</v>
      </c>
      <c r="P550" s="1">
        <f t="shared" si="155"/>
        <v>0.8315724301814762</v>
      </c>
      <c r="Q550">
        <f t="shared" si="156"/>
        <v>8.4607889814515733</v>
      </c>
      <c r="R550">
        <f t="shared" si="157"/>
        <v>12.810840126673117</v>
      </c>
      <c r="S550">
        <f t="shared" si="158"/>
        <v>1.6768115349048582</v>
      </c>
      <c r="T550">
        <v>0.2432</v>
      </c>
      <c r="U550" s="1">
        <f t="shared" si="159"/>
        <v>0.40313156206926049</v>
      </c>
      <c r="V550" s="1">
        <v>182</v>
      </c>
      <c r="W550" s="1">
        <f t="shared" si="160"/>
        <v>22.640303937132046</v>
      </c>
      <c r="X550" s="1">
        <f t="shared" si="161"/>
        <v>38.03777250563612</v>
      </c>
      <c r="Y550" s="1">
        <f t="shared" si="162"/>
        <v>0.9670020670240782</v>
      </c>
      <c r="Z550" s="1">
        <f t="shared" si="170"/>
        <v>0.91199999999999948</v>
      </c>
      <c r="AA550" s="1">
        <f t="shared" si="163"/>
        <v>6.0499849114061095E-2</v>
      </c>
      <c r="AB550" s="1">
        <f t="shared" si="164"/>
        <v>2.4443359999999998</v>
      </c>
      <c r="AC550" s="1">
        <f t="shared" si="165"/>
        <v>2.2438532255038321</v>
      </c>
      <c r="AF550" s="1">
        <f t="shared" si="166"/>
        <v>13.23594160099583</v>
      </c>
      <c r="AG550" s="1">
        <f t="shared" si="167"/>
        <v>5.1388798221916563</v>
      </c>
      <c r="AH550" s="1">
        <f t="shared" si="168"/>
        <v>12.496866333506301</v>
      </c>
      <c r="AI550">
        <v>5.2</v>
      </c>
      <c r="AJ550">
        <v>15</v>
      </c>
      <c r="AK550">
        <v>82</v>
      </c>
      <c r="AL550">
        <v>1</v>
      </c>
      <c r="AM550">
        <v>9044</v>
      </c>
      <c r="AN550">
        <v>9059</v>
      </c>
      <c r="AO550">
        <v>9018</v>
      </c>
      <c r="AP550">
        <v>90</v>
      </c>
      <c r="AQ550">
        <v>0</v>
      </c>
    </row>
    <row r="551" spans="1:43">
      <c r="A551" s="27">
        <v>38535</v>
      </c>
      <c r="B551" s="27"/>
      <c r="C551">
        <v>25.7</v>
      </c>
      <c r="D551">
        <v>32.299999999999997</v>
      </c>
      <c r="E551">
        <v>19.399999999999999</v>
      </c>
      <c r="F551">
        <v>28</v>
      </c>
      <c r="G551">
        <v>16</v>
      </c>
      <c r="H551">
        <v>10.7</v>
      </c>
      <c r="I551" s="10">
        <v>935</v>
      </c>
      <c r="J551">
        <v>2.2999999999999998</v>
      </c>
      <c r="K551" s="2">
        <v>10</v>
      </c>
      <c r="L551" s="1">
        <f t="shared" si="152"/>
        <v>5.8941678439902798</v>
      </c>
      <c r="M551" s="1">
        <f t="shared" si="153"/>
        <v>40</v>
      </c>
      <c r="N551" s="1">
        <f t="shared" si="154"/>
        <v>3.3033676253219837</v>
      </c>
      <c r="O551" s="1">
        <f t="shared" si="169"/>
        <v>0.1957119595276712</v>
      </c>
      <c r="P551" s="1">
        <f t="shared" si="155"/>
        <v>0.83771861479214604</v>
      </c>
      <c r="Q551">
        <f t="shared" si="156"/>
        <v>7.0737417918597796</v>
      </c>
      <c r="R551">
        <f t="shared" si="157"/>
        <v>12.808032200819413</v>
      </c>
      <c r="S551">
        <f t="shared" si="158"/>
        <v>1.6764440053428553</v>
      </c>
      <c r="T551">
        <v>0.2432</v>
      </c>
      <c r="U551" s="1">
        <f t="shared" si="159"/>
        <v>0.40188457485845369</v>
      </c>
      <c r="V551" s="1">
        <v>183</v>
      </c>
      <c r="W551" s="1">
        <f t="shared" si="160"/>
        <v>19.556640085022771</v>
      </c>
      <c r="X551" s="1">
        <f t="shared" si="161"/>
        <v>38.038013461449125</v>
      </c>
      <c r="Y551" s="1">
        <f t="shared" si="162"/>
        <v>0.96700059545368899</v>
      </c>
      <c r="Z551" s="1">
        <f t="shared" si="170"/>
        <v>0.64599999999999969</v>
      </c>
      <c r="AA551" s="1">
        <f t="shared" si="163"/>
        <v>6.0599355742504843E-2</v>
      </c>
      <c r="AB551" s="1">
        <f t="shared" si="164"/>
        <v>2.4403223000000001</v>
      </c>
      <c r="AC551" s="1">
        <f t="shared" si="165"/>
        <v>1.7202874728862712</v>
      </c>
      <c r="AF551" s="1">
        <f t="shared" si="166"/>
        <v>13.668780703363716</v>
      </c>
      <c r="AG551" s="1">
        <f t="shared" si="167"/>
        <v>4.6876576067241045</v>
      </c>
      <c r="AH551" s="1">
        <f t="shared" si="168"/>
        <v>11.388277658073159</v>
      </c>
      <c r="AI551">
        <v>5.7</v>
      </c>
      <c r="AJ551">
        <v>15</v>
      </c>
      <c r="AK551">
        <v>96</v>
      </c>
      <c r="AL551">
        <v>14</v>
      </c>
      <c r="AM551">
        <v>9022</v>
      </c>
      <c r="AN551">
        <v>9037</v>
      </c>
      <c r="AO551">
        <v>8995</v>
      </c>
      <c r="AP551">
        <v>88</v>
      </c>
      <c r="AQ551">
        <v>0</v>
      </c>
    </row>
    <row r="552" spans="1:43">
      <c r="A552" s="27">
        <v>38536</v>
      </c>
      <c r="B552" s="27"/>
      <c r="C552">
        <v>25.8</v>
      </c>
      <c r="D552">
        <v>31.7</v>
      </c>
      <c r="E552">
        <v>21.7</v>
      </c>
      <c r="F552">
        <v>31</v>
      </c>
      <c r="G552">
        <v>18</v>
      </c>
      <c r="H552">
        <v>8</v>
      </c>
      <c r="I552" s="10">
        <v>935</v>
      </c>
      <c r="J552">
        <v>3</v>
      </c>
      <c r="K552" s="2">
        <v>10</v>
      </c>
      <c r="L552" s="1">
        <f t="shared" si="152"/>
        <v>6.0995963173242709</v>
      </c>
      <c r="M552" s="1">
        <f t="shared" si="153"/>
        <v>44</v>
      </c>
      <c r="N552" s="1">
        <f t="shared" si="154"/>
        <v>3.3229902501978286</v>
      </c>
      <c r="O552" s="1">
        <f t="shared" si="169"/>
        <v>0.19672489624715025</v>
      </c>
      <c r="P552" s="1">
        <f t="shared" si="155"/>
        <v>0.99216658308555639</v>
      </c>
      <c r="Q552">
        <f t="shared" si="156"/>
        <v>5.2593513338329059</v>
      </c>
      <c r="R552">
        <f t="shared" si="157"/>
        <v>12.8049600995032</v>
      </c>
      <c r="S552">
        <f t="shared" si="158"/>
        <v>1.676041897840733</v>
      </c>
      <c r="T552">
        <v>0.2432</v>
      </c>
      <c r="U552" s="1">
        <f t="shared" si="159"/>
        <v>0.40051869704611387</v>
      </c>
      <c r="V552" s="1">
        <v>184</v>
      </c>
      <c r="W552" s="1">
        <f t="shared" si="160"/>
        <v>16.471924877730626</v>
      </c>
      <c r="X552" s="1">
        <f t="shared" si="161"/>
        <v>38.038604046465707</v>
      </c>
      <c r="Y552" s="1">
        <f t="shared" si="162"/>
        <v>0.96700888618646386</v>
      </c>
      <c r="Z552" s="1">
        <f t="shared" si="170"/>
        <v>3.800000000000054E-2</v>
      </c>
      <c r="AA552" s="1">
        <f t="shared" si="163"/>
        <v>6.0605219268101113E-2</v>
      </c>
      <c r="AB552" s="1">
        <f t="shared" si="164"/>
        <v>2.4400862000000001</v>
      </c>
      <c r="AC552" s="1">
        <f t="shared" si="165"/>
        <v>2.2438532255038321</v>
      </c>
      <c r="AF552" s="1">
        <f t="shared" si="166"/>
        <v>12.062543595796939</v>
      </c>
      <c r="AG552" s="1">
        <f t="shared" si="167"/>
        <v>4.3228337541864406</v>
      </c>
      <c r="AH552" s="1">
        <f t="shared" si="168"/>
        <v>10.763913850312308</v>
      </c>
      <c r="AI552">
        <v>4.8</v>
      </c>
      <c r="AJ552">
        <v>15</v>
      </c>
      <c r="AK552">
        <v>82</v>
      </c>
      <c r="AL552">
        <v>13</v>
      </c>
      <c r="AM552">
        <v>9019</v>
      </c>
      <c r="AN552">
        <v>9035</v>
      </c>
      <c r="AO552">
        <v>9005</v>
      </c>
      <c r="AP552">
        <v>101</v>
      </c>
      <c r="AQ552">
        <v>0</v>
      </c>
    </row>
    <row r="553" spans="1:43">
      <c r="A553" s="27">
        <v>38537</v>
      </c>
      <c r="B553" s="27"/>
      <c r="C553">
        <v>25.4</v>
      </c>
      <c r="D553">
        <v>29.6</v>
      </c>
      <c r="E553">
        <v>21.1</v>
      </c>
      <c r="F553">
        <v>35</v>
      </c>
      <c r="G553">
        <v>24</v>
      </c>
      <c r="H553">
        <v>8.3000000000000007</v>
      </c>
      <c r="I553" s="10">
        <v>935</v>
      </c>
      <c r="J553">
        <v>2.7</v>
      </c>
      <c r="K553" s="2">
        <v>10</v>
      </c>
      <c r="L553" s="1">
        <f t="shared" si="152"/>
        <v>5.8610378916538641</v>
      </c>
      <c r="M553" s="1">
        <f t="shared" si="153"/>
        <v>46</v>
      </c>
      <c r="N553" s="1">
        <f t="shared" si="154"/>
        <v>3.2451044654796197</v>
      </c>
      <c r="O553" s="1">
        <f t="shared" si="169"/>
        <v>0.19269945685025572</v>
      </c>
      <c r="P553" s="1">
        <f t="shared" si="155"/>
        <v>1.073487418820684</v>
      </c>
      <c r="Q553">
        <f t="shared" si="156"/>
        <v>5.1796022551560208</v>
      </c>
      <c r="R553">
        <f t="shared" si="157"/>
        <v>12.801625674785985</v>
      </c>
      <c r="S553">
        <f t="shared" si="158"/>
        <v>1.6756054548149195</v>
      </c>
      <c r="T553">
        <v>0.2432</v>
      </c>
      <c r="U553" s="1">
        <f t="shared" si="159"/>
        <v>0.39903433270357103</v>
      </c>
      <c r="V553" s="1">
        <v>185</v>
      </c>
      <c r="W553" s="1">
        <f t="shared" si="160"/>
        <v>16.817911443785274</v>
      </c>
      <c r="X553" s="1">
        <f t="shared" si="161"/>
        <v>38.039526946606898</v>
      </c>
      <c r="Y553" s="1">
        <f t="shared" si="162"/>
        <v>0.96702693676973295</v>
      </c>
      <c r="Z553" s="1">
        <f t="shared" si="170"/>
        <v>-0.1520000000000008</v>
      </c>
      <c r="AA553" s="1">
        <f t="shared" si="163"/>
        <v>6.0581771971259857E-2</v>
      </c>
      <c r="AB553" s="1">
        <f t="shared" si="164"/>
        <v>2.4410305999999999</v>
      </c>
      <c r="AC553" s="1">
        <f t="shared" si="165"/>
        <v>2.019467902953449</v>
      </c>
      <c r="AF553" s="1">
        <f t="shared" si="166"/>
        <v>11.019354457863752</v>
      </c>
      <c r="AG553" s="1">
        <f t="shared" si="167"/>
        <v>4.4366713555138535</v>
      </c>
      <c r="AH553" s="1">
        <f t="shared" si="168"/>
        <v>11.302466416556136</v>
      </c>
      <c r="AI553">
        <v>6.8</v>
      </c>
      <c r="AJ553">
        <v>14</v>
      </c>
      <c r="AK553">
        <v>98</v>
      </c>
      <c r="AL553">
        <v>15</v>
      </c>
      <c r="AM553">
        <v>9022</v>
      </c>
      <c r="AN553">
        <v>9031</v>
      </c>
      <c r="AO553">
        <v>9012</v>
      </c>
      <c r="AP553">
        <v>111</v>
      </c>
      <c r="AQ553">
        <v>32700</v>
      </c>
    </row>
    <row r="554" spans="1:43">
      <c r="A554" s="27">
        <v>38538</v>
      </c>
      <c r="B554" s="27"/>
      <c r="C554">
        <v>25.7</v>
      </c>
      <c r="D554">
        <v>31.6</v>
      </c>
      <c r="E554">
        <v>21.3</v>
      </c>
      <c r="F554">
        <v>37</v>
      </c>
      <c r="G554">
        <v>23</v>
      </c>
      <c r="H554">
        <v>8.1</v>
      </c>
      <c r="I554" s="10">
        <v>935</v>
      </c>
      <c r="J554">
        <v>3</v>
      </c>
      <c r="K554" s="2">
        <v>10</v>
      </c>
      <c r="L554" s="1">
        <f t="shared" si="152"/>
        <v>5.9128921087661181</v>
      </c>
      <c r="M554" s="1">
        <f t="shared" si="153"/>
        <v>51</v>
      </c>
      <c r="N554" s="1">
        <f t="shared" si="154"/>
        <v>3.3033676253219837</v>
      </c>
      <c r="O554" s="1">
        <f t="shared" si="169"/>
        <v>0.1957119595276712</v>
      </c>
      <c r="P554" s="1">
        <f t="shared" si="155"/>
        <v>1.1809140346103009</v>
      </c>
      <c r="Q554">
        <f t="shared" si="156"/>
        <v>4.9651284435554688</v>
      </c>
      <c r="R554">
        <f t="shared" si="157"/>
        <v>12.798030925412517</v>
      </c>
      <c r="S554">
        <f t="shared" si="158"/>
        <v>1.6751349378812195</v>
      </c>
      <c r="T554">
        <v>0.2432</v>
      </c>
      <c r="U554" s="1">
        <f t="shared" si="159"/>
        <v>0.39743192095434626</v>
      </c>
      <c r="V554" s="1">
        <v>186</v>
      </c>
      <c r="W554" s="1">
        <f t="shared" si="160"/>
        <v>16.592251045278882</v>
      </c>
      <c r="X554" s="1">
        <f t="shared" si="161"/>
        <v>38.040763319570608</v>
      </c>
      <c r="Y554" s="1">
        <f t="shared" si="162"/>
        <v>0.96705474186354334</v>
      </c>
      <c r="Z554" s="1">
        <f t="shared" si="170"/>
        <v>0.11400000000000027</v>
      </c>
      <c r="AA554" s="1">
        <f t="shared" si="163"/>
        <v>6.0599355742504843E-2</v>
      </c>
      <c r="AB554" s="1">
        <f t="shared" si="164"/>
        <v>2.4403223000000001</v>
      </c>
      <c r="AC554" s="1">
        <f t="shared" si="165"/>
        <v>2.2438532255038321</v>
      </c>
      <c r="AF554" s="1">
        <f t="shared" si="166"/>
        <v>12.214759717022583</v>
      </c>
      <c r="AG554" s="1">
        <f t="shared" si="167"/>
        <v>4.4403384318980663</v>
      </c>
      <c r="AH554" s="1">
        <f t="shared" si="168"/>
        <v>11.076773125236352</v>
      </c>
      <c r="AI554">
        <v>6.4</v>
      </c>
      <c r="AJ554">
        <v>14</v>
      </c>
      <c r="AK554">
        <v>97</v>
      </c>
      <c r="AL554">
        <v>14</v>
      </c>
      <c r="AM554">
        <v>9011</v>
      </c>
      <c r="AN554">
        <v>9020</v>
      </c>
      <c r="AO554">
        <v>9001</v>
      </c>
      <c r="AP554">
        <v>120</v>
      </c>
      <c r="AQ554">
        <v>32700</v>
      </c>
    </row>
    <row r="555" spans="1:43">
      <c r="A555" s="27">
        <v>38539</v>
      </c>
      <c r="B555" s="27"/>
      <c r="C555">
        <v>26.7</v>
      </c>
      <c r="D555">
        <v>32.9</v>
      </c>
      <c r="E555">
        <v>21.5</v>
      </c>
      <c r="F555">
        <v>34</v>
      </c>
      <c r="G555">
        <v>19</v>
      </c>
      <c r="H555">
        <v>12</v>
      </c>
      <c r="I555" s="10">
        <v>935</v>
      </c>
      <c r="J555">
        <v>3</v>
      </c>
      <c r="K555" s="2">
        <v>10</v>
      </c>
      <c r="L555" s="1">
        <f t="shared" si="152"/>
        <v>6.7384105500817544</v>
      </c>
      <c r="M555" s="1">
        <f t="shared" si="153"/>
        <v>49</v>
      </c>
      <c r="N555" s="1">
        <f t="shared" si="154"/>
        <v>3.5042155275602282</v>
      </c>
      <c r="O555" s="1">
        <f t="shared" si="169"/>
        <v>0.20604159825444524</v>
      </c>
      <c r="P555" s="1">
        <f t="shared" si="155"/>
        <v>1.1038342928202907</v>
      </c>
      <c r="Q555">
        <f t="shared" si="156"/>
        <v>7.2638702105169832</v>
      </c>
      <c r="R555">
        <f t="shared" si="157"/>
        <v>12.794177992874648</v>
      </c>
      <c r="S555">
        <f t="shared" si="158"/>
        <v>1.6746306273396137</v>
      </c>
      <c r="T555">
        <v>0.2432</v>
      </c>
      <c r="U555" s="1">
        <f t="shared" si="159"/>
        <v>0.39571193584424447</v>
      </c>
      <c r="V555" s="1">
        <v>187</v>
      </c>
      <c r="W555" s="1">
        <f t="shared" si="160"/>
        <v>21.060279691399977</v>
      </c>
      <c r="X555" s="1">
        <f t="shared" si="161"/>
        <v>38.042292819412395</v>
      </c>
      <c r="Y555" s="1">
        <f t="shared" si="162"/>
        <v>0.96709229324223878</v>
      </c>
      <c r="Z555" s="1">
        <f t="shared" si="170"/>
        <v>0.38</v>
      </c>
      <c r="AA555" s="1">
        <f t="shared" si="163"/>
        <v>6.0658042104305608E-2</v>
      </c>
      <c r="AB555" s="1">
        <f t="shared" si="164"/>
        <v>2.4379613</v>
      </c>
      <c r="AC555" s="1">
        <f t="shared" si="165"/>
        <v>2.2438532255038321</v>
      </c>
      <c r="AF555" s="1">
        <f t="shared" si="166"/>
        <v>13.146403466810966</v>
      </c>
      <c r="AG555" s="1">
        <f t="shared" si="167"/>
        <v>5.0902623399751841</v>
      </c>
      <c r="AH555" s="1">
        <f t="shared" si="168"/>
        <v>13.059884314744698</v>
      </c>
      <c r="AI555">
        <v>6</v>
      </c>
      <c r="AJ555">
        <v>15</v>
      </c>
      <c r="AK555">
        <v>94</v>
      </c>
      <c r="AL555">
        <v>15</v>
      </c>
      <c r="AM555">
        <v>9015</v>
      </c>
      <c r="AN555">
        <v>9025</v>
      </c>
      <c r="AO555">
        <v>9005</v>
      </c>
      <c r="AP555">
        <v>115</v>
      </c>
      <c r="AQ555">
        <v>0</v>
      </c>
    </row>
    <row r="556" spans="1:43">
      <c r="A556" s="27">
        <v>38540</v>
      </c>
      <c r="B556" s="27"/>
      <c r="C556">
        <v>27.7</v>
      </c>
      <c r="D556">
        <v>33.200000000000003</v>
      </c>
      <c r="E556">
        <v>22.5</v>
      </c>
      <c r="F556">
        <v>30</v>
      </c>
      <c r="G556">
        <v>20</v>
      </c>
      <c r="H556">
        <v>9.5</v>
      </c>
      <c r="I556" s="10">
        <v>935</v>
      </c>
      <c r="J556">
        <v>3.1</v>
      </c>
      <c r="K556" s="2">
        <v>10</v>
      </c>
      <c r="L556" s="1">
        <f t="shared" si="152"/>
        <v>6.6424699803383254</v>
      </c>
      <c r="M556" s="1">
        <f t="shared" si="153"/>
        <v>40</v>
      </c>
      <c r="N556" s="1">
        <f t="shared" si="154"/>
        <v>3.7156196230388101</v>
      </c>
      <c r="O556" s="1">
        <f t="shared" si="169"/>
        <v>0.21682604792044208</v>
      </c>
      <c r="P556" s="1">
        <f t="shared" si="155"/>
        <v>1.0541478920514862</v>
      </c>
      <c r="Q556">
        <f t="shared" si="156"/>
        <v>6.0657865443907752</v>
      </c>
      <c r="R556">
        <f t="shared" si="157"/>
        <v>12.790069157233507</v>
      </c>
      <c r="S556">
        <f t="shared" si="158"/>
        <v>1.6740928216274225</v>
      </c>
      <c r="T556">
        <v>0.2432</v>
      </c>
      <c r="U556" s="1">
        <f t="shared" si="159"/>
        <v>0.39387488620111616</v>
      </c>
      <c r="V556" s="1">
        <v>188</v>
      </c>
      <c r="W556" s="1">
        <f t="shared" si="160"/>
        <v>18.202731184892553</v>
      </c>
      <c r="X556" s="1">
        <f t="shared" si="161"/>
        <v>38.044093623027017</v>
      </c>
      <c r="Y556" s="1">
        <f t="shared" si="162"/>
        <v>0.96713957979689347</v>
      </c>
      <c r="Z556" s="1">
        <f t="shared" si="170"/>
        <v>0.38</v>
      </c>
      <c r="AA556" s="1">
        <f t="shared" si="163"/>
        <v>6.071684224380644E-2</v>
      </c>
      <c r="AB556" s="1">
        <f t="shared" si="164"/>
        <v>2.4356002999999999</v>
      </c>
      <c r="AC556" s="1">
        <f t="shared" si="165"/>
        <v>2.3186483330206267</v>
      </c>
      <c r="AF556" s="1">
        <f t="shared" si="166"/>
        <v>13.02321958512516</v>
      </c>
      <c r="AG556" s="1">
        <f t="shared" si="167"/>
        <v>4.6336770011050135</v>
      </c>
      <c r="AH556" s="1">
        <f t="shared" si="168"/>
        <v>11.573011000366909</v>
      </c>
      <c r="AI556">
        <v>5.7</v>
      </c>
      <c r="AJ556">
        <v>14</v>
      </c>
      <c r="AK556">
        <v>85</v>
      </c>
      <c r="AL556">
        <v>14</v>
      </c>
      <c r="AM556">
        <v>9019</v>
      </c>
      <c r="AN556">
        <v>9028</v>
      </c>
      <c r="AO556">
        <v>9009</v>
      </c>
      <c r="AP556">
        <v>109</v>
      </c>
      <c r="AQ556">
        <v>0</v>
      </c>
    </row>
    <row r="557" spans="1:43">
      <c r="A557" s="27">
        <v>38541</v>
      </c>
      <c r="B557" s="27"/>
      <c r="C557">
        <v>26.5</v>
      </c>
      <c r="D557">
        <v>31.1</v>
      </c>
      <c r="E557">
        <v>24.8</v>
      </c>
      <c r="F557">
        <v>38</v>
      </c>
      <c r="G557">
        <v>23</v>
      </c>
      <c r="H557">
        <v>4.7</v>
      </c>
      <c r="I557" s="10">
        <v>935</v>
      </c>
      <c r="J557">
        <v>3.4</v>
      </c>
      <c r="K557" s="2">
        <v>10</v>
      </c>
      <c r="L557" s="1">
        <f t="shared" si="152"/>
        <v>5.7384264411222041</v>
      </c>
      <c r="M557" s="1">
        <f t="shared" si="153"/>
        <v>53</v>
      </c>
      <c r="N557" s="1">
        <f t="shared" si="154"/>
        <v>3.4632159810502143</v>
      </c>
      <c r="O557" s="1">
        <f t="shared" si="169"/>
        <v>0.20393978095761109</v>
      </c>
      <c r="P557" s="1">
        <f t="shared" si="155"/>
        <v>1.3495508087015888</v>
      </c>
      <c r="Q557">
        <f t="shared" si="156"/>
        <v>3.073498748028991</v>
      </c>
      <c r="R557">
        <f t="shared" si="157"/>
        <v>12.785706832716315</v>
      </c>
      <c r="S557">
        <f t="shared" si="158"/>
        <v>1.6735218367429732</v>
      </c>
      <c r="T557">
        <v>0.2432</v>
      </c>
      <c r="U557" s="1">
        <f t="shared" si="159"/>
        <v>0.39192131548432957</v>
      </c>
      <c r="V557" s="1">
        <v>189</v>
      </c>
      <c r="W557" s="1">
        <f t="shared" si="160"/>
        <v>12.708371187118987</v>
      </c>
      <c r="X557" s="1">
        <f t="shared" si="161"/>
        <v>38.046142458519746</v>
      </c>
      <c r="Y557" s="1">
        <f t="shared" si="162"/>
        <v>0.96719658753859772</v>
      </c>
      <c r="Z557" s="1">
        <f t="shared" si="170"/>
        <v>-0.45599999999999974</v>
      </c>
      <c r="AA557" s="1">
        <f t="shared" si="163"/>
        <v>6.0646295740305257E-2</v>
      </c>
      <c r="AB557" s="1">
        <f t="shared" si="164"/>
        <v>2.4384334999999999</v>
      </c>
      <c r="AC557" s="1">
        <f t="shared" si="165"/>
        <v>2.5430336555710098</v>
      </c>
      <c r="AF557" s="1">
        <f t="shared" si="166"/>
        <v>9.7299916304480654</v>
      </c>
      <c r="AG557" s="1">
        <f t="shared" si="167"/>
        <v>3.8829781348970087</v>
      </c>
      <c r="AH557" s="1">
        <f t="shared" si="168"/>
        <v>9.8001838537160744</v>
      </c>
      <c r="AI557">
        <v>6.3</v>
      </c>
      <c r="AJ557">
        <v>10</v>
      </c>
      <c r="AK557">
        <v>97</v>
      </c>
      <c r="AL557">
        <v>10</v>
      </c>
      <c r="AM557">
        <v>9035</v>
      </c>
      <c r="AN557">
        <v>9048</v>
      </c>
      <c r="AO557">
        <v>9016</v>
      </c>
      <c r="AP557">
        <v>131</v>
      </c>
      <c r="AQ557">
        <v>32700</v>
      </c>
    </row>
    <row r="558" spans="1:43">
      <c r="A558" s="27">
        <v>38542</v>
      </c>
      <c r="B558" s="27"/>
      <c r="C558">
        <v>28.3</v>
      </c>
      <c r="D558">
        <v>33.5</v>
      </c>
      <c r="E558">
        <v>23.2</v>
      </c>
      <c r="F558">
        <v>32</v>
      </c>
      <c r="G558">
        <v>21</v>
      </c>
      <c r="H558">
        <v>10.7</v>
      </c>
      <c r="I558" s="10">
        <v>935</v>
      </c>
      <c r="J558">
        <v>2.2000000000000002</v>
      </c>
      <c r="K558" s="2">
        <v>10</v>
      </c>
      <c r="L558" s="1">
        <f t="shared" si="152"/>
        <v>6.0668781541228771</v>
      </c>
      <c r="M558" s="1">
        <f t="shared" si="153"/>
        <v>43</v>
      </c>
      <c r="N558" s="1">
        <f t="shared" si="154"/>
        <v>3.8477208554836331</v>
      </c>
      <c r="O558" s="1">
        <f t="shared" si="169"/>
        <v>0.22352153435520969</v>
      </c>
      <c r="P558" s="1">
        <f t="shared" si="155"/>
        <v>1.1549125597732681</v>
      </c>
      <c r="Q558">
        <f t="shared" si="156"/>
        <v>6.5484464555390618</v>
      </c>
      <c r="R558">
        <f t="shared" si="157"/>
        <v>12.781093563104861</v>
      </c>
      <c r="S558">
        <f t="shared" si="158"/>
        <v>1.6729180056419977</v>
      </c>
      <c r="T558">
        <v>0.2432</v>
      </c>
      <c r="U558" s="1">
        <f t="shared" si="159"/>
        <v>0.38985180162399724</v>
      </c>
      <c r="V558" s="1">
        <v>190</v>
      </c>
      <c r="W558" s="1">
        <f t="shared" si="160"/>
        <v>19.587780945817268</v>
      </c>
      <c r="X558" s="1">
        <f t="shared" si="161"/>
        <v>38.048414635455188</v>
      </c>
      <c r="Y558" s="1">
        <f t="shared" si="162"/>
        <v>0.96726329960259716</v>
      </c>
      <c r="Z558" s="1">
        <f t="shared" si="170"/>
        <v>0.68400000000000027</v>
      </c>
      <c r="AA558" s="1">
        <f t="shared" si="163"/>
        <v>6.075217707852848E-2</v>
      </c>
      <c r="AB558" s="1">
        <f t="shared" si="164"/>
        <v>2.4341836999999997</v>
      </c>
      <c r="AC558" s="1">
        <f t="shared" si="165"/>
        <v>1.6454923653694771</v>
      </c>
      <c r="AF558" s="1">
        <f t="shared" si="166"/>
        <v>12.947440964717297</v>
      </c>
      <c r="AG558" s="1">
        <f t="shared" si="167"/>
        <v>4.908267667690402</v>
      </c>
      <c r="AH558" s="1">
        <f t="shared" si="168"/>
        <v>12.240741393570671</v>
      </c>
      <c r="AI558">
        <v>4.2</v>
      </c>
      <c r="AJ558">
        <v>11</v>
      </c>
      <c r="AK558">
        <v>69</v>
      </c>
      <c r="AL558">
        <v>3</v>
      </c>
      <c r="AM558">
        <v>9039</v>
      </c>
      <c r="AN558">
        <v>9048</v>
      </c>
      <c r="AO558">
        <v>9024</v>
      </c>
      <c r="AP558">
        <v>121</v>
      </c>
      <c r="AQ558">
        <v>0</v>
      </c>
    </row>
    <row r="559" spans="1:43">
      <c r="A559" s="27">
        <v>38543</v>
      </c>
      <c r="B559" s="27"/>
      <c r="C559">
        <v>29.9</v>
      </c>
      <c r="D559">
        <v>36.5</v>
      </c>
      <c r="E559">
        <v>22.6</v>
      </c>
      <c r="F559">
        <v>33</v>
      </c>
      <c r="G559">
        <v>14</v>
      </c>
      <c r="H559">
        <v>10.7</v>
      </c>
      <c r="I559" s="10">
        <v>935</v>
      </c>
      <c r="J559">
        <v>2.5</v>
      </c>
      <c r="K559" s="2">
        <v>10</v>
      </c>
      <c r="L559" s="1">
        <f t="shared" si="152"/>
        <v>6.5995459310234423</v>
      </c>
      <c r="M559" s="1">
        <f t="shared" si="153"/>
        <v>52</v>
      </c>
      <c r="N559" s="1">
        <f t="shared" si="154"/>
        <v>4.2201697941716443</v>
      </c>
      <c r="O559" s="1">
        <f t="shared" si="169"/>
        <v>0.24223058117273216</v>
      </c>
      <c r="P559" s="1">
        <f t="shared" si="155"/>
        <v>1.1407554613857527</v>
      </c>
      <c r="Q559">
        <f t="shared" si="156"/>
        <v>6.6975313866342194</v>
      </c>
      <c r="R559">
        <f t="shared" si="157"/>
        <v>12.77623201693328</v>
      </c>
      <c r="S559">
        <f t="shared" si="158"/>
        <v>1.6722816776090681</v>
      </c>
      <c r="T559">
        <v>0.2432</v>
      </c>
      <c r="U559" s="1">
        <f t="shared" si="159"/>
        <v>0.38766695685000602</v>
      </c>
      <c r="V559" s="1">
        <v>191</v>
      </c>
      <c r="W559" s="1">
        <f t="shared" si="160"/>
        <v>19.593718976066281</v>
      </c>
      <c r="X559" s="1">
        <f t="shared" si="161"/>
        <v>38.050884076969858</v>
      </c>
      <c r="Y559" s="1">
        <f t="shared" si="162"/>
        <v>0.96733969625328131</v>
      </c>
      <c r="Z559" s="1">
        <f t="shared" si="170"/>
        <v>0.60799999999999921</v>
      </c>
      <c r="AA559" s="1">
        <f t="shared" si="163"/>
        <v>6.0846604682265909E-2</v>
      </c>
      <c r="AB559" s="1">
        <f t="shared" si="164"/>
        <v>2.4304060999999999</v>
      </c>
      <c r="AC559" s="1">
        <f t="shared" si="165"/>
        <v>1.8698776879198602</v>
      </c>
      <c r="AF559" s="1">
        <f t="shared" si="166"/>
        <v>15.563897673925215</v>
      </c>
      <c r="AG559" s="1">
        <f t="shared" si="167"/>
        <v>4.9036982133458658</v>
      </c>
      <c r="AH559" s="1">
        <f t="shared" si="168"/>
        <v>12.37468357876476</v>
      </c>
      <c r="AI559">
        <v>4.4000000000000004</v>
      </c>
      <c r="AJ559">
        <v>15</v>
      </c>
      <c r="AK559">
        <v>87</v>
      </c>
      <c r="AL559">
        <v>15</v>
      </c>
      <c r="AM559">
        <v>9040</v>
      </c>
      <c r="AN559">
        <v>9049</v>
      </c>
      <c r="AO559">
        <v>9025</v>
      </c>
      <c r="AP559">
        <v>126</v>
      </c>
      <c r="AQ559">
        <v>0</v>
      </c>
    </row>
    <row r="560" spans="1:43">
      <c r="A560" s="27">
        <v>38544</v>
      </c>
      <c r="B560" s="27"/>
      <c r="C560">
        <v>28.8</v>
      </c>
      <c r="D560">
        <v>35</v>
      </c>
      <c r="E560">
        <v>25</v>
      </c>
      <c r="F560">
        <v>30</v>
      </c>
      <c r="G560">
        <v>17</v>
      </c>
      <c r="H560">
        <v>10.8</v>
      </c>
      <c r="I560" s="10">
        <v>935</v>
      </c>
      <c r="J560">
        <v>2.9</v>
      </c>
      <c r="K560" s="2">
        <v>10</v>
      </c>
      <c r="L560" s="1">
        <f t="shared" si="152"/>
        <v>7.0298005071724239</v>
      </c>
      <c r="M560" s="1">
        <f t="shared" si="153"/>
        <v>43</v>
      </c>
      <c r="N560" s="1">
        <f t="shared" si="154"/>
        <v>3.9609091628282593</v>
      </c>
      <c r="O560" s="1">
        <f t="shared" si="169"/>
        <v>0.22923297335572879</v>
      </c>
      <c r="P560" s="1">
        <f t="shared" si="155"/>
        <v>1.159379616865722</v>
      </c>
      <c r="Q560">
        <f t="shared" si="156"/>
        <v>6.7417728670907966</v>
      </c>
      <c r="R560">
        <f t="shared" si="157"/>
        <v>12.771124982513157</v>
      </c>
      <c r="S560">
        <f t="shared" si="158"/>
        <v>1.6716132176064342</v>
      </c>
      <c r="T560">
        <v>0.2432</v>
      </c>
      <c r="U560" s="1">
        <f t="shared" si="159"/>
        <v>0.38536742751089892</v>
      </c>
      <c r="V560" s="1">
        <v>192</v>
      </c>
      <c r="W560" s="1">
        <f t="shared" si="160"/>
        <v>19.714701229050689</v>
      </c>
      <c r="X560" s="1">
        <f t="shared" si="161"/>
        <v>38.053523353733773</v>
      </c>
      <c r="Y560" s="1">
        <f t="shared" si="162"/>
        <v>0.96742575489002214</v>
      </c>
      <c r="Z560" s="1">
        <f t="shared" si="170"/>
        <v>-0.41799999999999921</v>
      </c>
      <c r="AA560" s="1">
        <f t="shared" si="163"/>
        <v>6.0781654205825798E-2</v>
      </c>
      <c r="AB560" s="1">
        <f t="shared" si="164"/>
        <v>2.4330031999999999</v>
      </c>
      <c r="AC560" s="1">
        <f t="shared" si="165"/>
        <v>2.1690581179870376</v>
      </c>
      <c r="AF560" s="1">
        <f t="shared" si="166"/>
        <v>12.897591771988855</v>
      </c>
      <c r="AG560" s="1">
        <f t="shared" si="167"/>
        <v>4.9005762966064088</v>
      </c>
      <c r="AH560" s="1">
        <f t="shared" si="168"/>
        <v>13.336393964922239</v>
      </c>
      <c r="AI560">
        <v>5.7</v>
      </c>
      <c r="AJ560">
        <v>15</v>
      </c>
      <c r="AK560">
        <v>93</v>
      </c>
      <c r="AL560">
        <v>14</v>
      </c>
      <c r="AM560">
        <v>9051</v>
      </c>
      <c r="AN560">
        <v>9068</v>
      </c>
      <c r="AO560">
        <v>9030</v>
      </c>
      <c r="AP560">
        <v>117</v>
      </c>
      <c r="AQ560">
        <v>0</v>
      </c>
    </row>
    <row r="561" spans="1:43">
      <c r="A561" s="27">
        <v>38545</v>
      </c>
      <c r="B561" s="27"/>
      <c r="C561">
        <v>28.6</v>
      </c>
      <c r="D561">
        <v>34.5</v>
      </c>
      <c r="E561">
        <v>23.5</v>
      </c>
      <c r="F561">
        <v>29</v>
      </c>
      <c r="G561">
        <v>12</v>
      </c>
      <c r="H561">
        <v>10.5</v>
      </c>
      <c r="I561" s="10">
        <v>935</v>
      </c>
      <c r="J561">
        <v>2.9</v>
      </c>
      <c r="K561" s="2">
        <v>10</v>
      </c>
      <c r="L561" s="1">
        <f t="shared" si="152"/>
        <v>6.9569486855907172</v>
      </c>
      <c r="M561" s="1">
        <f t="shared" si="153"/>
        <v>46</v>
      </c>
      <c r="N561" s="1">
        <f t="shared" si="154"/>
        <v>3.9152908996289857</v>
      </c>
      <c r="O561" s="1">
        <f t="shared" si="169"/>
        <v>0.22693386736226723</v>
      </c>
      <c r="P561" s="1">
        <f t="shared" si="155"/>
        <v>0.99444634628097139</v>
      </c>
      <c r="Q561">
        <f t="shared" si="156"/>
        <v>6.8766323522123836</v>
      </c>
      <c r="R561">
        <f t="shared" si="157"/>
        <v>12.765775362804476</v>
      </c>
      <c r="S561">
        <f t="shared" si="158"/>
        <v>1.6709130056026802</v>
      </c>
      <c r="T561">
        <v>0.2432</v>
      </c>
      <c r="U561" s="1">
        <f t="shared" si="159"/>
        <v>0.38295389388266432</v>
      </c>
      <c r="V561" s="1">
        <v>193</v>
      </c>
      <c r="W561" s="1">
        <f t="shared" si="160"/>
        <v>19.377014631606389</v>
      </c>
      <c r="X561" s="1">
        <f t="shared" si="161"/>
        <v>38.056303719744307</v>
      </c>
      <c r="Y561" s="1">
        <f t="shared" si="162"/>
        <v>0.96752145005386037</v>
      </c>
      <c r="Z561" s="1">
        <f t="shared" si="170"/>
        <v>-7.5999999999999734E-2</v>
      </c>
      <c r="AA561" s="1">
        <f t="shared" si="163"/>
        <v>6.0769859923000512E-2</v>
      </c>
      <c r="AB561" s="1">
        <f t="shared" si="164"/>
        <v>2.4334753999999998</v>
      </c>
      <c r="AC561" s="1">
        <f t="shared" si="165"/>
        <v>2.1690581179870376</v>
      </c>
      <c r="AF561" s="1">
        <f t="shared" si="166"/>
        <v>13.470036222546293</v>
      </c>
      <c r="AG561" s="1">
        <f t="shared" si="167"/>
        <v>4.7594104787448677</v>
      </c>
      <c r="AH561" s="1">
        <f t="shared" si="168"/>
        <v>12.499139096056096</v>
      </c>
      <c r="AI561">
        <v>5.8</v>
      </c>
      <c r="AJ561">
        <v>15</v>
      </c>
      <c r="AK561">
        <v>91</v>
      </c>
      <c r="AL561">
        <v>16</v>
      </c>
      <c r="AM561">
        <v>9032</v>
      </c>
      <c r="AN561">
        <v>9052</v>
      </c>
      <c r="AO561">
        <v>9000</v>
      </c>
      <c r="AP561">
        <v>108</v>
      </c>
      <c r="AQ561">
        <v>0</v>
      </c>
    </row>
    <row r="562" spans="1:43">
      <c r="A562" s="27">
        <v>38546</v>
      </c>
      <c r="B562" s="27"/>
      <c r="C562">
        <v>30</v>
      </c>
      <c r="D562">
        <v>36.299999999999997</v>
      </c>
      <c r="E562">
        <v>24.5</v>
      </c>
      <c r="F562">
        <v>26</v>
      </c>
      <c r="G562">
        <v>14</v>
      </c>
      <c r="H562">
        <v>13</v>
      </c>
      <c r="I562" s="10">
        <v>935</v>
      </c>
      <c r="J562">
        <v>3.8</v>
      </c>
      <c r="K562" s="2">
        <v>10</v>
      </c>
      <c r="L562" s="1">
        <f t="shared" si="152"/>
        <v>8.2129194266692203</v>
      </c>
      <c r="M562" s="1">
        <f t="shared" si="153"/>
        <v>38</v>
      </c>
      <c r="N562" s="1">
        <f t="shared" si="154"/>
        <v>4.2444544055366036</v>
      </c>
      <c r="O562" s="1">
        <f t="shared" si="169"/>
        <v>0.24344222530257473</v>
      </c>
      <c r="P562" s="1">
        <f t="shared" si="155"/>
        <v>1.0072771427065308</v>
      </c>
      <c r="Q562">
        <f t="shared" si="156"/>
        <v>8.4421218876112594</v>
      </c>
      <c r="R562">
        <f t="shared" si="157"/>
        <v>12.760186170151101</v>
      </c>
      <c r="S562">
        <f t="shared" si="158"/>
        <v>1.670181435883652</v>
      </c>
      <c r="T562">
        <v>0.2432</v>
      </c>
      <c r="U562" s="1">
        <f t="shared" si="159"/>
        <v>0.38042706996748799</v>
      </c>
      <c r="V562" s="1">
        <v>194</v>
      </c>
      <c r="W562" s="1">
        <f t="shared" si="160"/>
        <v>22.254568463315447</v>
      </c>
      <c r="X562" s="1">
        <f t="shared" si="161"/>
        <v>38.059195149933942</v>
      </c>
      <c r="Y562" s="1">
        <f t="shared" si="162"/>
        <v>0.96762675343503657</v>
      </c>
      <c r="Z562" s="1">
        <f t="shared" si="170"/>
        <v>0.53199999999999947</v>
      </c>
      <c r="AA562" s="1">
        <f t="shared" si="163"/>
        <v>6.0852516154864734E-2</v>
      </c>
      <c r="AB562" s="1">
        <f t="shared" si="164"/>
        <v>2.4301699999999999</v>
      </c>
      <c r="AC562" s="1">
        <f t="shared" si="165"/>
        <v>2.8422140856381874</v>
      </c>
      <c r="AF562" s="1">
        <f t="shared" si="166"/>
        <v>14.373294899420047</v>
      </c>
      <c r="AG562" s="1">
        <f t="shared" si="167"/>
        <v>5.1707970603785096</v>
      </c>
      <c r="AH562" s="1">
        <f t="shared" si="168"/>
        <v>13.387043855621496</v>
      </c>
      <c r="AI562">
        <v>5.7</v>
      </c>
      <c r="AJ562">
        <v>13</v>
      </c>
      <c r="AK562">
        <v>92</v>
      </c>
      <c r="AL562">
        <v>10</v>
      </c>
      <c r="AM562">
        <v>8990</v>
      </c>
      <c r="AN562">
        <v>9022</v>
      </c>
      <c r="AO562">
        <v>8960</v>
      </c>
      <c r="AP562">
        <v>102</v>
      </c>
      <c r="AQ562">
        <v>0</v>
      </c>
    </row>
    <row r="563" spans="1:43">
      <c r="A563" s="27">
        <v>38547</v>
      </c>
      <c r="B563" s="27"/>
      <c r="C563">
        <v>27.2</v>
      </c>
      <c r="D563">
        <v>34.299999999999997</v>
      </c>
      <c r="E563">
        <v>25.1</v>
      </c>
      <c r="F563">
        <v>32</v>
      </c>
      <c r="G563">
        <v>16</v>
      </c>
      <c r="H563">
        <v>4.4000000000000004</v>
      </c>
      <c r="I563" s="10">
        <v>935</v>
      </c>
      <c r="J563">
        <v>2.7</v>
      </c>
      <c r="K563" s="2">
        <v>10</v>
      </c>
      <c r="L563" s="1">
        <f t="shared" si="152"/>
        <v>5.6512723557690823</v>
      </c>
      <c r="M563" s="1">
        <f t="shared" si="153"/>
        <v>48</v>
      </c>
      <c r="N563" s="1">
        <f t="shared" si="154"/>
        <v>3.6085695036723782</v>
      </c>
      <c r="O563" s="1">
        <f t="shared" si="169"/>
        <v>0.21137600031517048</v>
      </c>
      <c r="P563" s="1">
        <f t="shared" si="155"/>
        <v>1.1978997156791071</v>
      </c>
      <c r="Q563">
        <f t="shared" si="156"/>
        <v>3.1582969794309754</v>
      </c>
      <c r="R563">
        <f t="shared" si="157"/>
        <v>12.754360520899699</v>
      </c>
      <c r="S563">
        <f t="shared" si="158"/>
        <v>1.6694189163481281</v>
      </c>
      <c r="T563">
        <v>0.2432</v>
      </c>
      <c r="U563" s="1">
        <f t="shared" si="159"/>
        <v>0.37778770328252792</v>
      </c>
      <c r="V563" s="1">
        <v>195</v>
      </c>
      <c r="W563" s="1">
        <f t="shared" si="160"/>
        <v>12.382282011624891</v>
      </c>
      <c r="X563" s="1">
        <f t="shared" si="161"/>
        <v>38.062166379572176</v>
      </c>
      <c r="Y563" s="1">
        <f t="shared" si="162"/>
        <v>0.96774163388136636</v>
      </c>
      <c r="Z563" s="1">
        <f t="shared" si="170"/>
        <v>-1.0640000000000003</v>
      </c>
      <c r="AA563" s="1">
        <f t="shared" si="163"/>
        <v>6.068742793117364E-2</v>
      </c>
      <c r="AB563" s="1">
        <f t="shared" si="164"/>
        <v>2.4367807999999997</v>
      </c>
      <c r="AC563" s="1">
        <f t="shared" si="165"/>
        <v>2.019467902953449</v>
      </c>
      <c r="AF563" s="1">
        <f t="shared" si="166"/>
        <v>11.948895604984379</v>
      </c>
      <c r="AG563" s="1">
        <f t="shared" si="167"/>
        <v>3.7803316743040414</v>
      </c>
      <c r="AH563" s="1">
        <f t="shared" si="168"/>
        <v>10.071319611735641</v>
      </c>
      <c r="AI563">
        <v>8.3000000000000007</v>
      </c>
      <c r="AJ563">
        <v>14</v>
      </c>
      <c r="AK563">
        <v>153</v>
      </c>
      <c r="AL563">
        <v>14</v>
      </c>
      <c r="AM563">
        <v>9012</v>
      </c>
      <c r="AN563">
        <v>9034</v>
      </c>
      <c r="AO563">
        <v>8966</v>
      </c>
      <c r="AP563">
        <v>116</v>
      </c>
      <c r="AQ563">
        <v>32700</v>
      </c>
    </row>
    <row r="564" spans="1:43">
      <c r="A564" s="27">
        <v>38548</v>
      </c>
      <c r="B564" s="27"/>
      <c r="C564">
        <v>23.1</v>
      </c>
      <c r="D564">
        <v>27.7</v>
      </c>
      <c r="E564">
        <v>17.899999999999999</v>
      </c>
      <c r="F564">
        <v>47</v>
      </c>
      <c r="G564">
        <v>30</v>
      </c>
      <c r="H564">
        <v>8.6999999999999993</v>
      </c>
      <c r="I564" s="10">
        <v>935</v>
      </c>
      <c r="J564">
        <v>3</v>
      </c>
      <c r="K564" s="2">
        <v>10</v>
      </c>
      <c r="L564" s="1">
        <f t="shared" si="152"/>
        <v>5.89101140323399</v>
      </c>
      <c r="M564" s="1">
        <f t="shared" si="153"/>
        <v>64</v>
      </c>
      <c r="N564" s="1">
        <f t="shared" si="154"/>
        <v>2.8274007005475887</v>
      </c>
      <c r="O564" s="1">
        <f t="shared" si="169"/>
        <v>0.17087453885850928</v>
      </c>
      <c r="P564" s="1">
        <f t="shared" si="155"/>
        <v>1.2138929635296858</v>
      </c>
      <c r="Q564">
        <f t="shared" si="156"/>
        <v>4.984910313951004</v>
      </c>
      <c r="R564">
        <f t="shared" si="157"/>
        <v>12.748301629921082</v>
      </c>
      <c r="S564">
        <f t="shared" si="158"/>
        <v>1.6686258677907175</v>
      </c>
      <c r="T564">
        <v>0.2432</v>
      </c>
      <c r="U564" s="1">
        <f t="shared" si="159"/>
        <v>0.37503657463877438</v>
      </c>
      <c r="V564" s="1">
        <v>196</v>
      </c>
      <c r="W564" s="1">
        <f t="shared" si="160"/>
        <v>17.328828325513282</v>
      </c>
      <c r="X564" s="1">
        <f t="shared" si="161"/>
        <v>38.065184945439356</v>
      </c>
      <c r="Y564" s="1">
        <f t="shared" si="162"/>
        <v>0.96786605740745657</v>
      </c>
      <c r="Z564" s="1">
        <f t="shared" si="170"/>
        <v>-1.5579999999999992</v>
      </c>
      <c r="AA564" s="1">
        <f t="shared" si="163"/>
        <v>6.0447301317616657E-2</v>
      </c>
      <c r="AB564" s="1">
        <f t="shared" si="164"/>
        <v>2.4464608999999999</v>
      </c>
      <c r="AC564" s="1">
        <f t="shared" si="165"/>
        <v>2.2438532255038321</v>
      </c>
      <c r="AF564" s="1">
        <f t="shared" si="166"/>
        <v>11.209651892045274</v>
      </c>
      <c r="AG564" s="1">
        <f t="shared" si="167"/>
        <v>4.5876923053414975</v>
      </c>
      <c r="AH564" s="1">
        <f t="shared" si="168"/>
        <v>12.939157075955126</v>
      </c>
      <c r="AI564">
        <v>8.6</v>
      </c>
      <c r="AJ564">
        <v>14</v>
      </c>
      <c r="AK564">
        <v>120</v>
      </c>
      <c r="AL564">
        <v>14</v>
      </c>
      <c r="AM564">
        <v>9047</v>
      </c>
      <c r="AN564">
        <v>9064</v>
      </c>
      <c r="AO564">
        <v>9018</v>
      </c>
      <c r="AP564">
        <v>129</v>
      </c>
      <c r="AQ564">
        <v>9</v>
      </c>
    </row>
    <row r="565" spans="1:43">
      <c r="A565" s="27">
        <v>38549</v>
      </c>
      <c r="B565" s="27"/>
      <c r="C565">
        <v>17.7</v>
      </c>
      <c r="D565">
        <v>26.5</v>
      </c>
      <c r="E565">
        <v>14</v>
      </c>
      <c r="F565">
        <v>72</v>
      </c>
      <c r="G565">
        <v>32</v>
      </c>
      <c r="H565">
        <v>0</v>
      </c>
      <c r="I565" s="10">
        <v>935</v>
      </c>
      <c r="J565">
        <v>2.8</v>
      </c>
      <c r="K565" s="2">
        <v>10</v>
      </c>
      <c r="L565" s="1">
        <f t="shared" si="152"/>
        <v>2.9524774703633696</v>
      </c>
      <c r="M565" s="1">
        <f t="shared" si="153"/>
        <v>112</v>
      </c>
      <c r="N565" s="1">
        <f t="shared" si="154"/>
        <v>2.0260394077720378</v>
      </c>
      <c r="O565" s="1">
        <f t="shared" si="169"/>
        <v>0.12768488263052383</v>
      </c>
      <c r="P565" s="1">
        <f t="shared" si="155"/>
        <v>1.4496264081483843</v>
      </c>
      <c r="Q565">
        <f t="shared" si="156"/>
        <v>0.6229323819249466</v>
      </c>
      <c r="R565">
        <f t="shared" si="157"/>
        <v>12.742012805052916</v>
      </c>
      <c r="S565">
        <f t="shared" si="158"/>
        <v>1.6678027231744654</v>
      </c>
      <c r="T565">
        <v>0.2432</v>
      </c>
      <c r="U565" s="1">
        <f t="shared" si="159"/>
        <v>0.3721744979100603</v>
      </c>
      <c r="V565" s="1">
        <v>197</v>
      </c>
      <c r="W565" s="1">
        <f t="shared" si="160"/>
        <v>7.3281318165340412</v>
      </c>
      <c r="X565" s="1">
        <f t="shared" si="161"/>
        <v>38.068217228748267</v>
      </c>
      <c r="Y565" s="1">
        <f t="shared" si="162"/>
        <v>0.96799998720475866</v>
      </c>
      <c r="Z565" s="1">
        <f t="shared" si="170"/>
        <v>-2.0520000000000009</v>
      </c>
      <c r="AA565" s="1">
        <f t="shared" si="163"/>
        <v>6.0133921521094647E-2</v>
      </c>
      <c r="AB565" s="1">
        <f t="shared" si="164"/>
        <v>2.4592103000000001</v>
      </c>
      <c r="AC565" s="1">
        <f t="shared" si="165"/>
        <v>2.0942630104702431</v>
      </c>
      <c r="AF565" s="1">
        <f t="shared" si="166"/>
        <v>10.989393750090759</v>
      </c>
      <c r="AG565" s="1">
        <f t="shared" si="167"/>
        <v>2.8339026366020281</v>
      </c>
      <c r="AH565" s="1">
        <f t="shared" si="168"/>
        <v>7.5012941524090246</v>
      </c>
      <c r="AI565">
        <v>8.8000000000000007</v>
      </c>
      <c r="AJ565">
        <v>15</v>
      </c>
      <c r="AK565">
        <v>149</v>
      </c>
      <c r="AL565">
        <v>14</v>
      </c>
      <c r="AM565">
        <v>9057</v>
      </c>
      <c r="AN565">
        <v>9078</v>
      </c>
      <c r="AO565">
        <v>9022</v>
      </c>
      <c r="AP565">
        <v>142</v>
      </c>
      <c r="AQ565">
        <v>156</v>
      </c>
    </row>
    <row r="566" spans="1:43">
      <c r="A566" s="27">
        <v>38550</v>
      </c>
      <c r="B566" s="27"/>
      <c r="C566">
        <v>20.100000000000001</v>
      </c>
      <c r="D566">
        <v>26.3</v>
      </c>
      <c r="E566">
        <v>14.4</v>
      </c>
      <c r="F566">
        <v>48</v>
      </c>
      <c r="G566">
        <v>24</v>
      </c>
      <c r="H566">
        <v>10.8</v>
      </c>
      <c r="I566" s="10">
        <v>935</v>
      </c>
      <c r="J566">
        <v>2.2000000000000002</v>
      </c>
      <c r="K566" s="2">
        <v>10</v>
      </c>
      <c r="L566" s="1">
        <f t="shared" si="152"/>
        <v>4.8350768487785496</v>
      </c>
      <c r="M566" s="1">
        <f t="shared" si="153"/>
        <v>72</v>
      </c>
      <c r="N566" s="1">
        <f t="shared" si="154"/>
        <v>2.3535655268712463</v>
      </c>
      <c r="O566" s="1">
        <f t="shared" si="169"/>
        <v>0.14557311096015388</v>
      </c>
      <c r="P566" s="1">
        <f t="shared" si="155"/>
        <v>1.0015171071127236</v>
      </c>
      <c r="Q566">
        <f t="shared" si="156"/>
        <v>6.2767186016156344</v>
      </c>
      <c r="R566">
        <f t="shared" si="157"/>
        <v>12.735497441482599</v>
      </c>
      <c r="S566">
        <f t="shared" si="158"/>
        <v>1.666949926895628</v>
      </c>
      <c r="T566">
        <v>0.2432</v>
      </c>
      <c r="U566" s="1">
        <f t="shared" si="159"/>
        <v>0.36920231979229085</v>
      </c>
      <c r="V566" s="1">
        <v>198</v>
      </c>
      <c r="W566" s="1">
        <f t="shared" si="160"/>
        <v>19.758549333492216</v>
      </c>
      <c r="X566" s="1">
        <f t="shared" si="161"/>
        <v>38.071228499787701</v>
      </c>
      <c r="Y566" s="1">
        <f t="shared" si="162"/>
        <v>0.96814338365245811</v>
      </c>
      <c r="Z566" s="1">
        <f t="shared" si="170"/>
        <v>0.91200000000000081</v>
      </c>
      <c r="AA566" s="1">
        <f t="shared" si="163"/>
        <v>6.0272799351202826E-2</v>
      </c>
      <c r="AB566" s="1">
        <f t="shared" si="164"/>
        <v>2.4535438999999997</v>
      </c>
      <c r="AC566" s="1">
        <f t="shared" si="165"/>
        <v>1.6454923653694771</v>
      </c>
      <c r="AF566" s="1">
        <f t="shared" si="166"/>
        <v>11.448205530280804</v>
      </c>
      <c r="AG566" s="1">
        <f t="shared" si="167"/>
        <v>4.8475490815123319</v>
      </c>
      <c r="AH566" s="1">
        <f t="shared" si="168"/>
        <v>11.200538281298535</v>
      </c>
      <c r="AI566">
        <v>3.8</v>
      </c>
      <c r="AJ566">
        <v>3</v>
      </c>
      <c r="AK566">
        <v>69</v>
      </c>
      <c r="AL566">
        <v>4</v>
      </c>
      <c r="AM566">
        <v>9075</v>
      </c>
      <c r="AN566">
        <v>9085</v>
      </c>
      <c r="AO566">
        <v>9058</v>
      </c>
      <c r="AP566">
        <v>105</v>
      </c>
      <c r="AQ566">
        <v>0</v>
      </c>
    </row>
    <row r="567" spans="1:43">
      <c r="A567" s="27">
        <v>38551</v>
      </c>
      <c r="B567" s="27"/>
      <c r="C567">
        <v>19.2</v>
      </c>
      <c r="D567">
        <v>24.6</v>
      </c>
      <c r="E567">
        <v>16.5</v>
      </c>
      <c r="F567">
        <v>54</v>
      </c>
      <c r="G567">
        <v>28</v>
      </c>
      <c r="H567">
        <v>3.8</v>
      </c>
      <c r="I567" s="10">
        <v>935</v>
      </c>
      <c r="J567">
        <v>2</v>
      </c>
      <c r="K567" s="2">
        <v>10</v>
      </c>
      <c r="L567" s="1">
        <f t="shared" si="152"/>
        <v>3.6074312308205405</v>
      </c>
      <c r="M567" s="1">
        <f t="shared" si="153"/>
        <v>80</v>
      </c>
      <c r="N567" s="1">
        <f t="shared" si="154"/>
        <v>2.2256896583241907</v>
      </c>
      <c r="O567" s="1">
        <f t="shared" si="169"/>
        <v>0.13863146829318854</v>
      </c>
      <c r="P567" s="1">
        <f t="shared" si="155"/>
        <v>1.184289375868619</v>
      </c>
      <c r="Q567">
        <f t="shared" si="156"/>
        <v>2.5200546437615121</v>
      </c>
      <c r="R567">
        <f t="shared" si="157"/>
        <v>12.728759016088942</v>
      </c>
      <c r="S567">
        <f t="shared" si="158"/>
        <v>1.6660679340430553</v>
      </c>
      <c r="T567">
        <v>0.2432</v>
      </c>
      <c r="U567" s="1">
        <f t="shared" si="159"/>
        <v>0.36612091955296328</v>
      </c>
      <c r="V567" s="1">
        <v>199</v>
      </c>
      <c r="W567" s="1">
        <f t="shared" si="160"/>
        <v>11.705396510220687</v>
      </c>
      <c r="X567" s="1">
        <f t="shared" si="161"/>
        <v>38.074182964258831</v>
      </c>
      <c r="Y567" s="1">
        <f t="shared" si="162"/>
        <v>0.96829620432919572</v>
      </c>
      <c r="Z567" s="1">
        <f t="shared" si="170"/>
        <v>-0.3420000000000008</v>
      </c>
      <c r="AA567" s="1">
        <f t="shared" si="163"/>
        <v>6.022064505769982E-2</v>
      </c>
      <c r="AB567" s="1">
        <f t="shared" si="164"/>
        <v>2.4556687999999998</v>
      </c>
      <c r="AC567" s="1">
        <f t="shared" si="165"/>
        <v>1.4959021503358882</v>
      </c>
      <c r="AF567" s="1">
        <f t="shared" si="166"/>
        <v>9.2215231760430321</v>
      </c>
      <c r="AG567" s="1">
        <f t="shared" si="167"/>
        <v>3.5851637994067014</v>
      </c>
      <c r="AH567" s="1">
        <f t="shared" si="168"/>
        <v>8.3690065231049413</v>
      </c>
      <c r="AI567">
        <v>5.8</v>
      </c>
      <c r="AJ567">
        <v>5</v>
      </c>
      <c r="AK567">
        <v>78</v>
      </c>
      <c r="AL567">
        <v>4</v>
      </c>
      <c r="AM567">
        <v>9099</v>
      </c>
      <c r="AN567">
        <v>9110</v>
      </c>
      <c r="AO567">
        <v>9064</v>
      </c>
      <c r="AP567">
        <v>119</v>
      </c>
      <c r="AQ567">
        <v>32700</v>
      </c>
    </row>
    <row r="568" spans="1:43">
      <c r="A568" s="27">
        <v>38552</v>
      </c>
      <c r="B568" s="27"/>
      <c r="C568">
        <v>22</v>
      </c>
      <c r="D568">
        <v>28.7</v>
      </c>
      <c r="E568">
        <v>15.8</v>
      </c>
      <c r="F568">
        <v>37</v>
      </c>
      <c r="G568">
        <v>17</v>
      </c>
      <c r="H568">
        <v>13.4</v>
      </c>
      <c r="I568" s="10">
        <v>935</v>
      </c>
      <c r="J568">
        <v>2.9</v>
      </c>
      <c r="K568" s="2">
        <v>10</v>
      </c>
      <c r="L568" s="1">
        <f t="shared" si="152"/>
        <v>6.0224365584954729</v>
      </c>
      <c r="M568" s="1">
        <f t="shared" si="153"/>
        <v>57</v>
      </c>
      <c r="N568" s="1">
        <f t="shared" si="154"/>
        <v>2.6447969195164731</v>
      </c>
      <c r="O568" s="1">
        <f t="shared" si="169"/>
        <v>0.16119785218083971</v>
      </c>
      <c r="P568" s="1">
        <f t="shared" si="155"/>
        <v>0.84652980453046911</v>
      </c>
      <c r="Q568">
        <f t="shared" si="156"/>
        <v>8.2646370781922389</v>
      </c>
      <c r="R568">
        <f t="shared" si="157"/>
        <v>12.721801081760985</v>
      </c>
      <c r="S568">
        <f t="shared" si="158"/>
        <v>1.6651572096545793</v>
      </c>
      <c r="T568">
        <v>0.2432</v>
      </c>
      <c r="U568" s="1">
        <f t="shared" si="159"/>
        <v>0.36293120877105056</v>
      </c>
      <c r="V568" s="1">
        <v>200</v>
      </c>
      <c r="W568" s="1">
        <f t="shared" si="160"/>
        <v>22.770999032422779</v>
      </c>
      <c r="X568" s="1">
        <f t="shared" si="161"/>
        <v>38.077043811274081</v>
      </c>
      <c r="Y568" s="1">
        <f t="shared" si="162"/>
        <v>0.968458404025617</v>
      </c>
      <c r="Z568" s="1">
        <f t="shared" si="170"/>
        <v>1.0640000000000003</v>
      </c>
      <c r="AA568" s="1">
        <f t="shared" si="163"/>
        <v>6.0383200064705544E-2</v>
      </c>
      <c r="AB568" s="1">
        <f t="shared" si="164"/>
        <v>2.449058</v>
      </c>
      <c r="AC568" s="1">
        <f t="shared" si="165"/>
        <v>2.1690581179870376</v>
      </c>
      <c r="AF568" s="1">
        <f t="shared" si="166"/>
        <v>12.518981190879021</v>
      </c>
      <c r="AG568" s="1">
        <f t="shared" si="167"/>
        <v>5.1873386047726262</v>
      </c>
      <c r="AH568" s="1">
        <f t="shared" si="168"/>
        <v>12.321760435550653</v>
      </c>
      <c r="AI568">
        <v>4.7</v>
      </c>
      <c r="AJ568">
        <v>1</v>
      </c>
      <c r="AK568">
        <v>100</v>
      </c>
      <c r="AL568">
        <v>1</v>
      </c>
      <c r="AM568">
        <v>9085</v>
      </c>
      <c r="AN568">
        <v>9109</v>
      </c>
      <c r="AO568">
        <v>9057</v>
      </c>
      <c r="AP568">
        <v>88</v>
      </c>
      <c r="AQ568">
        <v>0</v>
      </c>
    </row>
    <row r="569" spans="1:43">
      <c r="A569" s="27">
        <v>38553</v>
      </c>
      <c r="B569" s="27"/>
      <c r="C569">
        <v>24.3</v>
      </c>
      <c r="D569">
        <v>30.1</v>
      </c>
      <c r="E569">
        <v>19.5</v>
      </c>
      <c r="F569">
        <v>33</v>
      </c>
      <c r="G569">
        <v>20</v>
      </c>
      <c r="H569">
        <v>9.5</v>
      </c>
      <c r="I569" s="10">
        <v>935</v>
      </c>
      <c r="J569">
        <v>3.1</v>
      </c>
      <c r="K569" s="2">
        <v>10</v>
      </c>
      <c r="L569" s="1">
        <f t="shared" si="152"/>
        <v>5.9603709927630604</v>
      </c>
      <c r="M569" s="1">
        <f t="shared" si="153"/>
        <v>46</v>
      </c>
      <c r="N569" s="1">
        <f t="shared" si="154"/>
        <v>3.0390664996731562</v>
      </c>
      <c r="O569" s="1">
        <f t="shared" si="169"/>
        <v>0.18198545465420676</v>
      </c>
      <c r="P569" s="1">
        <f t="shared" si="155"/>
        <v>0.94843918840573527</v>
      </c>
      <c r="Q569">
        <f t="shared" si="156"/>
        <v>6.0742321856101418</v>
      </c>
      <c r="R569">
        <f t="shared" si="157"/>
        <v>12.714627261711822</v>
      </c>
      <c r="S569">
        <f t="shared" si="158"/>
        <v>1.6642182279727518</v>
      </c>
      <c r="T569">
        <v>0.2432</v>
      </c>
      <c r="U569" s="1">
        <f t="shared" si="159"/>
        <v>0.35963413106732667</v>
      </c>
      <c r="V569" s="1">
        <v>201</v>
      </c>
      <c r="W569" s="1">
        <f t="shared" si="160"/>
        <v>18.284414843598491</v>
      </c>
      <c r="X569" s="1">
        <f t="shared" si="161"/>
        <v>38.079773262984574</v>
      </c>
      <c r="Y569" s="1">
        <f t="shared" si="162"/>
        <v>0.96862993475774684</v>
      </c>
      <c r="Z569" s="1">
        <f t="shared" si="170"/>
        <v>0.87400000000000033</v>
      </c>
      <c r="AA569" s="1">
        <f t="shared" si="163"/>
        <v>6.0517385354597032E-2</v>
      </c>
      <c r="AB569" s="1">
        <f t="shared" si="164"/>
        <v>2.4436277</v>
      </c>
      <c r="AC569" s="1">
        <f t="shared" si="165"/>
        <v>2.3186483330206267</v>
      </c>
      <c r="AF569" s="1">
        <f t="shared" si="166"/>
        <v>12.004863278284835</v>
      </c>
      <c r="AG569" s="1">
        <f t="shared" si="167"/>
        <v>4.5766427881586331</v>
      </c>
      <c r="AH569" s="1">
        <f t="shared" si="168"/>
        <v>10.719073010764049</v>
      </c>
      <c r="AI569">
        <v>5.5</v>
      </c>
      <c r="AJ569">
        <v>15</v>
      </c>
      <c r="AK569">
        <v>99</v>
      </c>
      <c r="AL569">
        <v>14</v>
      </c>
      <c r="AM569">
        <v>9062</v>
      </c>
      <c r="AN569">
        <v>9079</v>
      </c>
      <c r="AO569">
        <v>9035</v>
      </c>
      <c r="AP569">
        <v>97</v>
      </c>
      <c r="AQ569">
        <v>0</v>
      </c>
    </row>
    <row r="570" spans="1:43">
      <c r="A570" s="27">
        <v>38554</v>
      </c>
      <c r="B570" s="27"/>
      <c r="C570">
        <v>22.4</v>
      </c>
      <c r="D570">
        <v>27.5</v>
      </c>
      <c r="E570">
        <v>18.2</v>
      </c>
      <c r="F570">
        <v>46</v>
      </c>
      <c r="G570">
        <v>22</v>
      </c>
      <c r="H570">
        <v>10.5</v>
      </c>
      <c r="I570" s="10">
        <v>935</v>
      </c>
      <c r="J570">
        <v>2.2999999999999998</v>
      </c>
      <c r="K570" s="2">
        <v>10</v>
      </c>
      <c r="L570" s="1">
        <f t="shared" si="152"/>
        <v>5.5559003665946411</v>
      </c>
      <c r="M570" s="1">
        <f t="shared" si="153"/>
        <v>70</v>
      </c>
      <c r="N570" s="1">
        <f t="shared" si="154"/>
        <v>2.7099694655976552</v>
      </c>
      <c r="O570" s="1">
        <f t="shared" si="169"/>
        <v>0.16466164596511262</v>
      </c>
      <c r="P570" s="1">
        <f t="shared" si="155"/>
        <v>1.135742218449832</v>
      </c>
      <c r="Q570">
        <f t="shared" si="156"/>
        <v>6.0517024697016222</v>
      </c>
      <c r="R570">
        <f t="shared" si="157"/>
        <v>12.70724124380502</v>
      </c>
      <c r="S570">
        <f t="shared" si="158"/>
        <v>1.6632514717022278</v>
      </c>
      <c r="T570">
        <v>0.2432</v>
      </c>
      <c r="U570" s="1">
        <f t="shared" si="159"/>
        <v>0.35623066182521257</v>
      </c>
      <c r="V570" s="1">
        <v>202</v>
      </c>
      <c r="W570" s="1">
        <f t="shared" si="160"/>
        <v>19.445817707467885</v>
      </c>
      <c r="X570" s="1">
        <f t="shared" si="161"/>
        <v>38.08233262580022</v>
      </c>
      <c r="Y570" s="1">
        <f t="shared" si="162"/>
        <v>0.96881074578118453</v>
      </c>
      <c r="Z570" s="1">
        <f t="shared" si="170"/>
        <v>-0.72200000000000086</v>
      </c>
      <c r="AA570" s="1">
        <f t="shared" si="163"/>
        <v>6.0406493875148452E-2</v>
      </c>
      <c r="AB570" s="1">
        <f t="shared" si="164"/>
        <v>2.4481136000000001</v>
      </c>
      <c r="AC570" s="1">
        <f t="shared" si="165"/>
        <v>1.7202874728862712</v>
      </c>
      <c r="AF570" s="1">
        <f t="shared" si="166"/>
        <v>10.737888879819714</v>
      </c>
      <c r="AG570" s="1">
        <f t="shared" si="167"/>
        <v>4.8750993037144497</v>
      </c>
      <c r="AH570" s="1">
        <f t="shared" si="168"/>
        <v>13.012602725024552</v>
      </c>
      <c r="AI570">
        <v>5.4</v>
      </c>
      <c r="AJ570">
        <v>1</v>
      </c>
      <c r="AK570">
        <v>114</v>
      </c>
      <c r="AL570">
        <v>1</v>
      </c>
      <c r="AM570">
        <v>9063</v>
      </c>
      <c r="AN570">
        <v>9077</v>
      </c>
      <c r="AO570">
        <v>9040</v>
      </c>
      <c r="AP570">
        <v>117</v>
      </c>
      <c r="AQ570">
        <v>32700</v>
      </c>
    </row>
    <row r="571" spans="1:43">
      <c r="A571" s="27">
        <v>38555</v>
      </c>
      <c r="B571" s="27"/>
      <c r="C571">
        <v>25.2</v>
      </c>
      <c r="D571">
        <v>33.1</v>
      </c>
      <c r="E571">
        <v>18</v>
      </c>
      <c r="F571">
        <v>28</v>
      </c>
      <c r="G571">
        <v>12</v>
      </c>
      <c r="H571">
        <v>12.3</v>
      </c>
      <c r="I571" s="10">
        <v>935</v>
      </c>
      <c r="J571">
        <v>2.9</v>
      </c>
      <c r="K571" s="2">
        <v>10</v>
      </c>
      <c r="L571" s="1">
        <f t="shared" si="152"/>
        <v>6.4850282322974264</v>
      </c>
      <c r="M571" s="1">
        <f t="shared" si="153"/>
        <v>44</v>
      </c>
      <c r="N571" s="1">
        <f t="shared" si="154"/>
        <v>3.206761919485078</v>
      </c>
      <c r="O571" s="1">
        <f t="shared" si="169"/>
        <v>0.19071289391092752</v>
      </c>
      <c r="P571" s="1">
        <f t="shared" si="155"/>
        <v>0.75783157702672121</v>
      </c>
      <c r="Q571">
        <f t="shared" si="156"/>
        <v>8.2823902013477255</v>
      </c>
      <c r="R571">
        <f t="shared" si="157"/>
        <v>12.699646774910498</v>
      </c>
      <c r="S571">
        <f t="shared" si="158"/>
        <v>1.6622574312710077</v>
      </c>
      <c r="T571">
        <v>0.2432</v>
      </c>
      <c r="U571" s="1">
        <f t="shared" si="159"/>
        <v>0.35272180790222629</v>
      </c>
      <c r="V571" s="1">
        <v>203</v>
      </c>
      <c r="W571" s="1">
        <f t="shared" si="160"/>
        <v>21.532484772345416</v>
      </c>
      <c r="X571" s="1">
        <f t="shared" si="161"/>
        <v>38.084682343163784</v>
      </c>
      <c r="Y571" s="1">
        <f t="shared" si="162"/>
        <v>0.96900078360611541</v>
      </c>
      <c r="Z571" s="1">
        <f t="shared" si="170"/>
        <v>1.0640000000000003</v>
      </c>
      <c r="AA571" s="1">
        <f t="shared" si="163"/>
        <v>6.0570055125092476E-2</v>
      </c>
      <c r="AB571" s="1">
        <f t="shared" si="164"/>
        <v>2.4415027999999999</v>
      </c>
      <c r="AC571" s="1">
        <f t="shared" si="165"/>
        <v>2.1690581179870376</v>
      </c>
      <c r="AF571" s="1">
        <f t="shared" si="166"/>
        <v>14.636428072032622</v>
      </c>
      <c r="AG571" s="1">
        <f t="shared" si="167"/>
        <v>4.897877331018333</v>
      </c>
      <c r="AH571" s="1">
        <f t="shared" si="168"/>
        <v>11.653385819566026</v>
      </c>
      <c r="AI571">
        <v>5</v>
      </c>
      <c r="AJ571">
        <v>1</v>
      </c>
      <c r="AK571">
        <v>95</v>
      </c>
      <c r="AL571">
        <v>1</v>
      </c>
      <c r="AM571">
        <v>9026</v>
      </c>
      <c r="AN571">
        <v>9048</v>
      </c>
      <c r="AO571">
        <v>8996</v>
      </c>
      <c r="AP571">
        <v>80</v>
      </c>
      <c r="AQ571">
        <v>0</v>
      </c>
    </row>
    <row r="572" spans="1:43">
      <c r="A572" s="27">
        <v>38556</v>
      </c>
      <c r="B572" s="27"/>
      <c r="C572">
        <v>26.7</v>
      </c>
      <c r="D572">
        <v>32.200000000000003</v>
      </c>
      <c r="E572">
        <v>22.6</v>
      </c>
      <c r="F572">
        <v>26</v>
      </c>
      <c r="G572">
        <v>14</v>
      </c>
      <c r="H572">
        <v>8.4</v>
      </c>
      <c r="I572" s="10">
        <v>935</v>
      </c>
      <c r="J572">
        <v>2.7</v>
      </c>
      <c r="K572" s="2">
        <v>10</v>
      </c>
      <c r="L572" s="1">
        <f t="shared" si="152"/>
        <v>6.0521738814765076</v>
      </c>
      <c r="M572" s="1">
        <f t="shared" si="153"/>
        <v>38</v>
      </c>
      <c r="N572" s="1">
        <f t="shared" si="154"/>
        <v>3.5042155275602282</v>
      </c>
      <c r="O572" s="1">
        <f t="shared" si="169"/>
        <v>0.20604159825444524</v>
      </c>
      <c r="P572" s="1">
        <f t="shared" si="155"/>
        <v>0.85790954137998765</v>
      </c>
      <c r="Q572">
        <f t="shared" si="156"/>
        <v>5.8472528294898813</v>
      </c>
      <c r="R572">
        <f t="shared" si="157"/>
        <v>12.69184765530631</v>
      </c>
      <c r="S572">
        <f t="shared" si="158"/>
        <v>1.6612366040976845</v>
      </c>
      <c r="T572">
        <v>0.2432</v>
      </c>
      <c r="U572" s="1">
        <f t="shared" si="159"/>
        <v>0.34910860733212101</v>
      </c>
      <c r="V572" s="1">
        <v>204</v>
      </c>
      <c r="W572" s="1">
        <f t="shared" si="160"/>
        <v>17.036569366976195</v>
      </c>
      <c r="X572" s="1">
        <f t="shared" si="161"/>
        <v>38.086782049837076</v>
      </c>
      <c r="Y572" s="1">
        <f t="shared" si="162"/>
        <v>0.96919999201313556</v>
      </c>
      <c r="Z572" s="1">
        <f t="shared" si="170"/>
        <v>0.57000000000000006</v>
      </c>
      <c r="AA572" s="1">
        <f t="shared" si="163"/>
        <v>6.0658042104305608E-2</v>
      </c>
      <c r="AB572" s="1">
        <f t="shared" si="164"/>
        <v>2.4379613</v>
      </c>
      <c r="AC572" s="1">
        <f t="shared" si="165"/>
        <v>2.019467902953449</v>
      </c>
      <c r="AF572" s="1">
        <f t="shared" si="166"/>
        <v>12.078075615640589</v>
      </c>
      <c r="AG572" s="1">
        <f t="shared" si="167"/>
        <v>4.3368124793335436</v>
      </c>
      <c r="AH572" s="1">
        <f t="shared" si="168"/>
        <v>10.337120798142104</v>
      </c>
      <c r="AI572">
        <v>6.1</v>
      </c>
      <c r="AJ572">
        <v>14</v>
      </c>
      <c r="AK572">
        <v>97</v>
      </c>
      <c r="AL572">
        <v>15</v>
      </c>
      <c r="AM572">
        <v>9024</v>
      </c>
      <c r="AN572">
        <v>9042</v>
      </c>
      <c r="AO572">
        <v>9004</v>
      </c>
      <c r="AP572">
        <v>89</v>
      </c>
      <c r="AQ572">
        <v>0</v>
      </c>
    </row>
    <row r="573" spans="1:43">
      <c r="A573" s="27">
        <v>38557</v>
      </c>
      <c r="B573" s="27"/>
      <c r="C573">
        <v>27.9</v>
      </c>
      <c r="D573">
        <v>32.4</v>
      </c>
      <c r="E573">
        <v>23.2</v>
      </c>
      <c r="F573">
        <v>30</v>
      </c>
      <c r="G573">
        <v>20</v>
      </c>
      <c r="H573">
        <v>11.7</v>
      </c>
      <c r="I573" s="10">
        <v>935</v>
      </c>
      <c r="J573">
        <v>2.4</v>
      </c>
      <c r="K573" s="2">
        <v>10</v>
      </c>
      <c r="L573" s="1">
        <f t="shared" si="152"/>
        <v>6.4698225481394998</v>
      </c>
      <c r="M573" s="1">
        <f t="shared" si="153"/>
        <v>40</v>
      </c>
      <c r="N573" s="1">
        <f t="shared" si="154"/>
        <v>3.7592076207334997</v>
      </c>
      <c r="O573" s="1">
        <f t="shared" si="169"/>
        <v>0.21903888851587983</v>
      </c>
      <c r="P573" s="1">
        <f t="shared" si="155"/>
        <v>1.0553971659115715</v>
      </c>
      <c r="Q573">
        <f t="shared" si="156"/>
        <v>7.3304461490789024</v>
      </c>
      <c r="R573">
        <f t="shared" si="157"/>
        <v>12.683847733142015</v>
      </c>
      <c r="S573">
        <f t="shared" si="158"/>
        <v>1.6601894938667558</v>
      </c>
      <c r="T573">
        <v>0.2432</v>
      </c>
      <c r="U573" s="1">
        <f t="shared" si="159"/>
        <v>0.34539212901780092</v>
      </c>
      <c r="V573" s="1">
        <v>205</v>
      </c>
      <c r="W573" s="1">
        <f t="shared" si="160"/>
        <v>20.858710597732856</v>
      </c>
      <c r="X573" s="1">
        <f t="shared" si="161"/>
        <v>38.088590627654959</v>
      </c>
      <c r="Y573" s="1">
        <f t="shared" si="162"/>
        <v>0.96940831206988276</v>
      </c>
      <c r="Z573" s="1">
        <f t="shared" si="170"/>
        <v>0.45599999999999974</v>
      </c>
      <c r="AA573" s="1">
        <f t="shared" si="163"/>
        <v>6.0728615954153554E-2</v>
      </c>
      <c r="AB573" s="1">
        <f t="shared" si="164"/>
        <v>2.4351281</v>
      </c>
      <c r="AC573" s="1">
        <f t="shared" si="165"/>
        <v>1.7950825804030659</v>
      </c>
      <c r="AF573" s="1">
        <f t="shared" si="166"/>
        <v>12.143191745594061</v>
      </c>
      <c r="AG573" s="1">
        <f t="shared" si="167"/>
        <v>5.0403684256609926</v>
      </c>
      <c r="AH573" s="1">
        <f t="shared" si="168"/>
        <v>12.89571207924952</v>
      </c>
      <c r="AI573">
        <v>6.2</v>
      </c>
      <c r="AJ573">
        <v>14</v>
      </c>
      <c r="AK573">
        <v>101</v>
      </c>
      <c r="AL573">
        <v>14</v>
      </c>
      <c r="AM573">
        <v>9024</v>
      </c>
      <c r="AN573">
        <v>9037</v>
      </c>
      <c r="AO573">
        <v>9008</v>
      </c>
      <c r="AP573">
        <v>107</v>
      </c>
      <c r="AQ573">
        <v>32700</v>
      </c>
    </row>
    <row r="574" spans="1:43">
      <c r="A574" s="27">
        <v>38558</v>
      </c>
      <c r="B574" s="27"/>
      <c r="C574">
        <v>28</v>
      </c>
      <c r="D574">
        <v>32.1</v>
      </c>
      <c r="E574">
        <v>24.6</v>
      </c>
      <c r="F574">
        <v>32</v>
      </c>
      <c r="G574">
        <v>22</v>
      </c>
      <c r="H574">
        <v>11.6</v>
      </c>
      <c r="I574" s="10">
        <v>935</v>
      </c>
      <c r="J574">
        <v>2.2000000000000002</v>
      </c>
      <c r="K574" s="2">
        <v>10</v>
      </c>
      <c r="L574" s="1">
        <f t="shared" si="152"/>
        <v>6.3762457761915945</v>
      </c>
      <c r="M574" s="1">
        <f t="shared" si="153"/>
        <v>42</v>
      </c>
      <c r="N574" s="1">
        <f t="shared" si="154"/>
        <v>3.7811680622153006</v>
      </c>
      <c r="O574" s="1">
        <f t="shared" si="169"/>
        <v>0.22015240545069631</v>
      </c>
      <c r="P574" s="1">
        <f t="shared" si="155"/>
        <v>1.1759201144991716</v>
      </c>
      <c r="Q574">
        <f t="shared" si="156"/>
        <v>7.0301353729039988</v>
      </c>
      <c r="R574">
        <f t="shared" si="157"/>
        <v>12.675650898978699</v>
      </c>
      <c r="S574">
        <f t="shared" si="158"/>
        <v>1.6591166098139658</v>
      </c>
      <c r="T574">
        <v>0.2432</v>
      </c>
      <c r="U574" s="1">
        <f t="shared" si="159"/>
        <v>0.34157347241510483</v>
      </c>
      <c r="V574" s="1">
        <v>206</v>
      </c>
      <c r="W574" s="1">
        <f t="shared" si="160"/>
        <v>20.752574498041216</v>
      </c>
      <c r="X574" s="1">
        <f t="shared" si="161"/>
        <v>38.090066262699594</v>
      </c>
      <c r="Y574" s="1">
        <f t="shared" si="162"/>
        <v>0.96962568214847056</v>
      </c>
      <c r="Z574" s="1">
        <f t="shared" si="170"/>
        <v>3.800000000000054E-2</v>
      </c>
      <c r="AA574" s="1">
        <f t="shared" si="163"/>
        <v>6.0734504521788905E-2</v>
      </c>
      <c r="AB574" s="1">
        <f t="shared" si="164"/>
        <v>2.4348920000000001</v>
      </c>
      <c r="AC574" s="1">
        <f t="shared" si="165"/>
        <v>1.6454923653694771</v>
      </c>
      <c r="AF574" s="1">
        <f t="shared" si="166"/>
        <v>10.98843070766242</v>
      </c>
      <c r="AG574" s="1">
        <f t="shared" si="167"/>
        <v>5.0987849071646556</v>
      </c>
      <c r="AH574" s="1">
        <f t="shared" si="168"/>
        <v>13.514173232855496</v>
      </c>
      <c r="AI574">
        <v>5.0999999999999996</v>
      </c>
      <c r="AJ574">
        <v>15</v>
      </c>
      <c r="AK574">
        <v>76</v>
      </c>
      <c r="AL574">
        <v>14</v>
      </c>
      <c r="AM574">
        <v>9019</v>
      </c>
      <c r="AN574">
        <v>9028</v>
      </c>
      <c r="AO574">
        <v>9005</v>
      </c>
      <c r="AP574">
        <v>118</v>
      </c>
      <c r="AQ574">
        <v>0</v>
      </c>
    </row>
    <row r="575" spans="1:43">
      <c r="A575" s="27">
        <v>38559</v>
      </c>
      <c r="B575" s="27"/>
      <c r="C575">
        <v>24.8</v>
      </c>
      <c r="D575">
        <v>30.3</v>
      </c>
      <c r="E575">
        <v>22</v>
      </c>
      <c r="F575">
        <v>47</v>
      </c>
      <c r="G575">
        <v>27</v>
      </c>
      <c r="H575">
        <v>4.2</v>
      </c>
      <c r="I575" s="10">
        <v>935</v>
      </c>
      <c r="J575">
        <v>2.2000000000000002</v>
      </c>
      <c r="K575" s="2">
        <v>10</v>
      </c>
      <c r="L575" s="1">
        <f t="shared" si="152"/>
        <v>4.6918541143405506</v>
      </c>
      <c r="M575" s="1">
        <f t="shared" si="153"/>
        <v>67</v>
      </c>
      <c r="N575" s="1">
        <f t="shared" si="154"/>
        <v>3.1312601817293082</v>
      </c>
      <c r="O575" s="1">
        <f t="shared" si="169"/>
        <v>0.18679148189442069</v>
      </c>
      <c r="P575" s="1">
        <f t="shared" si="155"/>
        <v>1.4689422082247938</v>
      </c>
      <c r="Q575">
        <f t="shared" si="156"/>
        <v>2.6659146540488923</v>
      </c>
      <c r="R575">
        <f t="shared" si="157"/>
        <v>12.6672610804199</v>
      </c>
      <c r="S575">
        <f t="shared" si="158"/>
        <v>1.6580184660235471</v>
      </c>
      <c r="T575">
        <v>0.2432</v>
      </c>
      <c r="U575" s="1">
        <f t="shared" si="159"/>
        <v>0.33765376720755119</v>
      </c>
      <c r="V575" s="1">
        <v>207</v>
      </c>
      <c r="W575" s="1">
        <f t="shared" si="160"/>
        <v>12.19495949567739</v>
      </c>
      <c r="X575" s="1">
        <f t="shared" si="161"/>
        <v>38.09116650384464</v>
      </c>
      <c r="Y575" s="1">
        <f t="shared" si="162"/>
        <v>0.96985203794372055</v>
      </c>
      <c r="Z575" s="1">
        <f t="shared" si="170"/>
        <v>-1.2159999999999997</v>
      </c>
      <c r="AA575" s="1">
        <f t="shared" si="163"/>
        <v>6.0546635024113372E-2</v>
      </c>
      <c r="AB575" s="1">
        <f t="shared" si="164"/>
        <v>2.4424471999999997</v>
      </c>
      <c r="AC575" s="1">
        <f t="shared" si="165"/>
        <v>1.6454923653694771</v>
      </c>
      <c r="AF575" s="1">
        <f t="shared" si="166"/>
        <v>10.752284671647491</v>
      </c>
      <c r="AG575" s="1">
        <f t="shared" si="167"/>
        <v>3.8132939592306352</v>
      </c>
      <c r="AH575" s="1">
        <f t="shared" si="168"/>
        <v>10.224563933912727</v>
      </c>
      <c r="AI575">
        <v>6.8</v>
      </c>
      <c r="AJ575">
        <v>14</v>
      </c>
      <c r="AK575">
        <v>101</v>
      </c>
      <c r="AL575">
        <v>14</v>
      </c>
      <c r="AM575">
        <v>9046</v>
      </c>
      <c r="AN575">
        <v>9058</v>
      </c>
      <c r="AO575">
        <v>9007</v>
      </c>
      <c r="AP575">
        <v>146</v>
      </c>
      <c r="AQ575">
        <v>2</v>
      </c>
    </row>
    <row r="576" spans="1:43">
      <c r="A576" s="27">
        <v>38560</v>
      </c>
      <c r="B576" s="27"/>
      <c r="C576">
        <v>24</v>
      </c>
      <c r="D576">
        <v>28.9</v>
      </c>
      <c r="E576">
        <v>20</v>
      </c>
      <c r="F576">
        <v>47</v>
      </c>
      <c r="G576">
        <v>30</v>
      </c>
      <c r="H576">
        <v>13.2</v>
      </c>
      <c r="I576" s="10">
        <v>935</v>
      </c>
      <c r="J576">
        <v>2.2999999999999998</v>
      </c>
      <c r="K576" s="2">
        <v>10</v>
      </c>
      <c r="L576" s="1">
        <f t="shared" si="152"/>
        <v>6.0905378495845275</v>
      </c>
      <c r="M576" s="1">
        <f t="shared" si="153"/>
        <v>64</v>
      </c>
      <c r="N576" s="1">
        <f t="shared" si="154"/>
        <v>2.9848945293846705</v>
      </c>
      <c r="O576" s="1">
        <f t="shared" si="169"/>
        <v>0.17915219131488452</v>
      </c>
      <c r="P576" s="1">
        <f t="shared" si="155"/>
        <v>1.3460786965039131</v>
      </c>
      <c r="Q576">
        <f t="shared" si="156"/>
        <v>7.0828479206637498</v>
      </c>
      <c r="R576">
        <f t="shared" si="157"/>
        <v>12.658682236846975</v>
      </c>
      <c r="S576">
        <f t="shared" si="158"/>
        <v>1.6568955807391328</v>
      </c>
      <c r="T576">
        <v>0.2432</v>
      </c>
      <c r="U576" s="1">
        <f t="shared" si="159"/>
        <v>0.33363417297214087</v>
      </c>
      <c r="V576" s="1">
        <v>208</v>
      </c>
      <c r="W576" s="1">
        <f t="shared" si="160"/>
        <v>22.625170932873289</v>
      </c>
      <c r="X576" s="1">
        <f t="shared" si="161"/>
        <v>38.091848322615689</v>
      </c>
      <c r="Y576" s="1">
        <f t="shared" si="162"/>
        <v>0.97008731249218494</v>
      </c>
      <c r="Z576" s="1">
        <f t="shared" si="170"/>
        <v>-0.30400000000000027</v>
      </c>
      <c r="AA576" s="1">
        <f t="shared" si="163"/>
        <v>6.0499849114061095E-2</v>
      </c>
      <c r="AB576" s="1">
        <f t="shared" si="164"/>
        <v>2.4443359999999998</v>
      </c>
      <c r="AC576" s="1">
        <f t="shared" si="165"/>
        <v>1.7202874728862712</v>
      </c>
      <c r="AF576" s="1">
        <f t="shared" si="166"/>
        <v>10.925244562414509</v>
      </c>
      <c r="AG576" s="1">
        <f t="shared" si="167"/>
        <v>5.5327313505285574</v>
      </c>
      <c r="AH576" s="1">
        <f t="shared" si="168"/>
        <v>14.925883349116669</v>
      </c>
      <c r="AI576">
        <v>5.0999999999999996</v>
      </c>
      <c r="AJ576">
        <v>15</v>
      </c>
      <c r="AK576">
        <v>76</v>
      </c>
      <c r="AL576">
        <v>14</v>
      </c>
      <c r="AM576">
        <v>9049</v>
      </c>
      <c r="AN576">
        <v>9066</v>
      </c>
      <c r="AO576">
        <v>9032</v>
      </c>
      <c r="AP576">
        <v>137</v>
      </c>
      <c r="AQ576">
        <v>0</v>
      </c>
    </row>
    <row r="577" spans="1:43">
      <c r="A577" s="27">
        <v>38561</v>
      </c>
      <c r="B577" s="27"/>
      <c r="C577">
        <v>25.1</v>
      </c>
      <c r="D577">
        <v>29.1</v>
      </c>
      <c r="E577">
        <v>21.7</v>
      </c>
      <c r="F577">
        <v>39</v>
      </c>
      <c r="G577">
        <v>27</v>
      </c>
      <c r="H577">
        <v>9.4</v>
      </c>
      <c r="I577" s="10">
        <v>935</v>
      </c>
      <c r="J577">
        <v>2.2000000000000002</v>
      </c>
      <c r="K577" s="2">
        <v>10</v>
      </c>
      <c r="L577" s="1">
        <f t="shared" si="152"/>
        <v>5.4334405357246238</v>
      </c>
      <c r="M577" s="1">
        <f t="shared" si="153"/>
        <v>51</v>
      </c>
      <c r="N577" s="1">
        <f t="shared" si="154"/>
        <v>3.1877392120289274</v>
      </c>
      <c r="O577" s="1">
        <f t="shared" si="169"/>
        <v>0.1897260990669869</v>
      </c>
      <c r="P577" s="1">
        <f t="shared" si="155"/>
        <v>1.2062665956156264</v>
      </c>
      <c r="Q577">
        <f t="shared" si="156"/>
        <v>5.5675109540055923</v>
      </c>
      <c r="R577">
        <f t="shared" si="157"/>
        <v>12.649918354271563</v>
      </c>
      <c r="S577">
        <f t="shared" si="158"/>
        <v>1.6557484756899952</v>
      </c>
      <c r="T577">
        <v>0.2432</v>
      </c>
      <c r="U577" s="1">
        <f t="shared" si="159"/>
        <v>0.32951587883631578</v>
      </c>
      <c r="V577" s="1">
        <v>209</v>
      </c>
      <c r="W577" s="1">
        <f t="shared" si="160"/>
        <v>18.23043731127353</v>
      </c>
      <c r="X577" s="1">
        <f t="shared" si="161"/>
        <v>38.092068174310413</v>
      </c>
      <c r="Y577" s="1">
        <f t="shared" si="162"/>
        <v>0.97033143619195728</v>
      </c>
      <c r="Z577" s="1">
        <f t="shared" si="170"/>
        <v>0.41800000000000054</v>
      </c>
      <c r="AA577" s="1">
        <f t="shared" si="163"/>
        <v>6.056419840142107E-2</v>
      </c>
      <c r="AB577" s="1">
        <f t="shared" si="164"/>
        <v>2.4417388999999998</v>
      </c>
      <c r="AC577" s="1">
        <f t="shared" si="165"/>
        <v>1.6454923653694771</v>
      </c>
      <c r="AF577" s="1">
        <f t="shared" si="166"/>
        <v>10.224346072049823</v>
      </c>
      <c r="AG577" s="1">
        <f t="shared" si="167"/>
        <v>4.725885717250434</v>
      </c>
      <c r="AH577" s="1">
        <f t="shared" si="168"/>
        <v>11.695257425587847</v>
      </c>
      <c r="AI577">
        <v>5.2</v>
      </c>
      <c r="AJ577">
        <v>15</v>
      </c>
      <c r="AK577">
        <v>89</v>
      </c>
      <c r="AL577">
        <v>16</v>
      </c>
      <c r="AM577">
        <v>9042</v>
      </c>
      <c r="AN577">
        <v>9063</v>
      </c>
      <c r="AO577">
        <v>9022</v>
      </c>
      <c r="AP577">
        <v>120</v>
      </c>
      <c r="AQ577">
        <v>0</v>
      </c>
    </row>
    <row r="578" spans="1:43">
      <c r="A578" s="27">
        <v>38562</v>
      </c>
      <c r="B578" s="27"/>
      <c r="C578">
        <v>26.4</v>
      </c>
      <c r="D578">
        <v>31.5</v>
      </c>
      <c r="E578">
        <v>21.2</v>
      </c>
      <c r="F578">
        <v>34</v>
      </c>
      <c r="G578">
        <v>18</v>
      </c>
      <c r="H578">
        <v>12.3</v>
      </c>
      <c r="I578" s="10">
        <v>935</v>
      </c>
      <c r="J578">
        <v>2.2000000000000002</v>
      </c>
      <c r="K578" s="2">
        <v>10</v>
      </c>
      <c r="L578" s="1">
        <f t="shared" si="152"/>
        <v>6.1847388196649087</v>
      </c>
      <c r="M578" s="1">
        <f t="shared" si="153"/>
        <v>50</v>
      </c>
      <c r="N578" s="1">
        <f t="shared" si="154"/>
        <v>3.4428733979974488</v>
      </c>
      <c r="O578" s="1">
        <f t="shared" si="169"/>
        <v>0.20289565536320733</v>
      </c>
      <c r="P578" s="1">
        <f t="shared" si="155"/>
        <v>1.0457591349773496</v>
      </c>
      <c r="Q578">
        <f t="shared" si="156"/>
        <v>7.5702078706067351</v>
      </c>
      <c r="R578">
        <f t="shared" si="157"/>
        <v>12.640973440317023</v>
      </c>
      <c r="S578">
        <f t="shared" si="158"/>
        <v>1.6545776754341652</v>
      </c>
      <c r="T578">
        <v>0.2432</v>
      </c>
      <c r="U578" s="1">
        <f t="shared" si="159"/>
        <v>0.32530010312617724</v>
      </c>
      <c r="V578" s="1">
        <v>210</v>
      </c>
      <c r="W578" s="1">
        <f t="shared" si="160"/>
        <v>21.602426210276569</v>
      </c>
      <c r="X578" s="1">
        <f t="shared" si="161"/>
        <v>38.091782060318671</v>
      </c>
      <c r="Y578" s="1">
        <f t="shared" si="162"/>
        <v>0.97058433682326284</v>
      </c>
      <c r="Z578" s="1">
        <f t="shared" si="170"/>
        <v>0.49399999999999894</v>
      </c>
      <c r="AA578" s="1">
        <f t="shared" si="163"/>
        <v>6.0640424264142893E-2</v>
      </c>
      <c r="AB578" s="1">
        <f t="shared" si="164"/>
        <v>2.4386695999999999</v>
      </c>
      <c r="AC578" s="1">
        <f t="shared" si="165"/>
        <v>1.6454923653694771</v>
      </c>
      <c r="AF578" s="1">
        <f t="shared" si="166"/>
        <v>12.427964630410878</v>
      </c>
      <c r="AG578" s="1">
        <f t="shared" si="167"/>
        <v>5.1515111001645817</v>
      </c>
      <c r="AH578" s="1">
        <f t="shared" si="168"/>
        <v>13.133023625515236</v>
      </c>
      <c r="AI578">
        <v>4.5</v>
      </c>
      <c r="AJ578">
        <v>14</v>
      </c>
      <c r="AK578">
        <v>75</v>
      </c>
      <c r="AL578">
        <v>15</v>
      </c>
      <c r="AM578">
        <v>9029</v>
      </c>
      <c r="AN578">
        <v>9041</v>
      </c>
      <c r="AO578">
        <v>9009</v>
      </c>
      <c r="AP578">
        <v>110</v>
      </c>
      <c r="AQ578">
        <v>0</v>
      </c>
    </row>
    <row r="579" spans="1:43">
      <c r="A579" s="27">
        <v>38563</v>
      </c>
      <c r="B579" s="27"/>
      <c r="C579">
        <v>26.7</v>
      </c>
      <c r="D579">
        <v>32.299999999999997</v>
      </c>
      <c r="E579">
        <v>20.8</v>
      </c>
      <c r="F579">
        <v>31</v>
      </c>
      <c r="G579">
        <v>16</v>
      </c>
      <c r="H579">
        <v>12.3</v>
      </c>
      <c r="I579" s="10">
        <v>935</v>
      </c>
      <c r="J579">
        <v>2.5</v>
      </c>
      <c r="K579" s="2">
        <v>10</v>
      </c>
      <c r="L579" s="1">
        <f t="shared" si="152"/>
        <v>6.6055646085606305</v>
      </c>
      <c r="M579" s="1">
        <f t="shared" si="153"/>
        <v>46</v>
      </c>
      <c r="N579" s="1">
        <f t="shared" si="154"/>
        <v>3.5042155275602282</v>
      </c>
      <c r="O579" s="1">
        <f t="shared" si="169"/>
        <v>0.20604159825444524</v>
      </c>
      <c r="P579" s="1">
        <f t="shared" si="155"/>
        <v>0.95221164662957603</v>
      </c>
      <c r="Q579">
        <f t="shared" si="156"/>
        <v>7.8516709691104936</v>
      </c>
      <c r="R579">
        <f t="shared" si="157"/>
        <v>12.631851519339808</v>
      </c>
      <c r="S579">
        <f t="shared" si="158"/>
        <v>1.6533837067198702</v>
      </c>
      <c r="T579">
        <v>0.2432</v>
      </c>
      <c r="U579" s="1">
        <f t="shared" si="159"/>
        <v>0.32098809300606401</v>
      </c>
      <c r="V579" s="1">
        <v>211</v>
      </c>
      <c r="W579" s="1">
        <f t="shared" si="160"/>
        <v>21.612256323048495</v>
      </c>
      <c r="X579" s="1">
        <f t="shared" si="161"/>
        <v>38.090945591579597</v>
      </c>
      <c r="Y579" s="1">
        <f t="shared" si="162"/>
        <v>0.97084593956982335</v>
      </c>
      <c r="Z579" s="1">
        <f t="shared" si="170"/>
        <v>0.11400000000000027</v>
      </c>
      <c r="AA579" s="1">
        <f t="shared" si="163"/>
        <v>6.0658042104305608E-2</v>
      </c>
      <c r="AB579" s="1">
        <f t="shared" si="164"/>
        <v>2.4379613</v>
      </c>
      <c r="AC579" s="1">
        <f t="shared" si="165"/>
        <v>1.8698776879198602</v>
      </c>
      <c r="AF579" s="1">
        <f t="shared" si="166"/>
        <v>13.220823919354528</v>
      </c>
      <c r="AG579" s="1">
        <f t="shared" si="167"/>
        <v>5.0799091672880818</v>
      </c>
      <c r="AH579" s="1">
        <f t="shared" si="168"/>
        <v>13.283943537029701</v>
      </c>
      <c r="AI579">
        <v>4.0999999999999996</v>
      </c>
      <c r="AJ579">
        <v>1</v>
      </c>
      <c r="AK579">
        <v>78</v>
      </c>
      <c r="AL579">
        <v>2</v>
      </c>
      <c r="AM579">
        <v>9023</v>
      </c>
      <c r="AN579">
        <v>9034</v>
      </c>
      <c r="AO579">
        <v>9002</v>
      </c>
      <c r="AP579">
        <v>105</v>
      </c>
      <c r="AQ579">
        <v>0</v>
      </c>
    </row>
    <row r="580" spans="1:43">
      <c r="A580" s="27">
        <v>38564</v>
      </c>
      <c r="B580" s="27"/>
      <c r="C580">
        <v>25.9</v>
      </c>
      <c r="D580">
        <v>29.9</v>
      </c>
      <c r="E580">
        <v>23.1</v>
      </c>
      <c r="F580">
        <v>33</v>
      </c>
      <c r="G580">
        <v>23</v>
      </c>
      <c r="H580">
        <v>2.9</v>
      </c>
      <c r="I580" s="10">
        <v>935</v>
      </c>
      <c r="J580">
        <v>1.3</v>
      </c>
      <c r="K580" s="2">
        <v>10</v>
      </c>
      <c r="L580" s="1">
        <f t="shared" ref="L580:L643" si="171">(0.408*O580*(W580-Q580-Z580)+AA580*AC580*(N580-P580)*900/(C580+273))/(O580+AA580*(1+0.34*AC580))</f>
        <v>3.9440980504727658</v>
      </c>
      <c r="M580" s="1">
        <f t="shared" ref="M580:M643" si="172">F580*2-G580</f>
        <v>43</v>
      </c>
      <c r="N580" s="1">
        <f t="shared" ref="N580:N643" si="173">0.611*EXP(17.27*C580/(C580+237.3))</f>
        <v>3.3427143933454113</v>
      </c>
      <c r="O580" s="1">
        <f t="shared" si="169"/>
        <v>0.19774224277205346</v>
      </c>
      <c r="P580" s="1">
        <f t="shared" ref="P580:P643" si="174">0.5*(M580/100)*0.611*EXP(17.27*E580/(E580+237.3))+0.5*(G580/100)*0.611*EXP(17.27*D580/(D580+237.3))</f>
        <v>1.0932106769474705</v>
      </c>
      <c r="Q580">
        <f t="shared" ref="Q580:Q643" si="175">2.45*(0.9*H580/R580+0.1)*(0.34-0.14*P580^0.5)*((D580+273)^4+(E580+273)^4)*10^(-9)</f>
        <v>2.3436207392225721</v>
      </c>
      <c r="R580">
        <f t="shared" ref="R580:R643" si="176">7.64*S580</f>
        <v>12.622556627700911</v>
      </c>
      <c r="S580">
        <f t="shared" ref="S580:S643" si="177">ACOS(-TAN(T580)*TAN(U580))</f>
        <v>1.6521670978666114</v>
      </c>
      <c r="T580">
        <v>0.2432</v>
      </c>
      <c r="U580" s="1">
        <f t="shared" ref="U580:U643" si="178">0.409*SIN(0.0172*V580-1.39)</f>
        <v>0.31658112410960082</v>
      </c>
      <c r="V580" s="1">
        <v>212</v>
      </c>
      <c r="W580" s="1">
        <f t="shared" ref="W580:W643" si="179">0.77*(0.25+0.5*H580/R580)*X580</f>
        <v>10.70135418484317</v>
      </c>
      <c r="X580" s="1">
        <f t="shared" ref="X580:X643" si="180">37.6*Y580*(S580*SIN(T580)*SIN(U580)+COS(T580)*COS(U580)*SIN(S580))</f>
        <v>38.089514053109724</v>
      </c>
      <c r="Y580" s="1">
        <f t="shared" ref="Y580:Y643" si="181">1+0.033*COS(0.0172*V580)</f>
        <v>0.97111616704099002</v>
      </c>
      <c r="Z580" s="1">
        <f t="shared" si="170"/>
        <v>-0.30400000000000027</v>
      </c>
      <c r="AA580" s="1">
        <f t="shared" ref="AA580:AA643" si="182">(0.00163*101.3*((293-0.0065*I580)/293)^5.26)/AB580</f>
        <v>6.0611083928503499E-2</v>
      </c>
      <c r="AB580" s="1">
        <f t="shared" ref="AB580:AB643" si="183">2.501-C580*2.361*10^(-3)</f>
        <v>2.4398500999999997</v>
      </c>
      <c r="AC580" s="1">
        <f t="shared" ref="AC580:AC643" si="184">4.87*J580/(LN(67.8*K580-5.42))</f>
        <v>0.97233639771832736</v>
      </c>
      <c r="AF580" s="1">
        <f t="shared" ref="AF580:AF643" si="185">0.0023*X580*(C580+17.8)*(D580-E580)^0.5</f>
        <v>9.983185968453439</v>
      </c>
      <c r="AG580" s="1">
        <f t="shared" ref="AG580:AG643" si="186">0.489+0.289*(W580-Q580)+0.023*C580</f>
        <v>3.5000849657843522</v>
      </c>
      <c r="AH580" s="1">
        <f t="shared" ref="AH580:AH643" si="187">1.26*O580/(O580+AA580)*(W580-Q580-Z580)</f>
        <v>8.3533515160347225</v>
      </c>
      <c r="AI580">
        <v>3.5</v>
      </c>
      <c r="AJ580">
        <v>1</v>
      </c>
      <c r="AK580">
        <v>62</v>
      </c>
      <c r="AL580">
        <v>16</v>
      </c>
      <c r="AM580">
        <v>9029</v>
      </c>
      <c r="AN580">
        <v>9045</v>
      </c>
      <c r="AO580">
        <v>9008</v>
      </c>
      <c r="AP580">
        <v>109</v>
      </c>
      <c r="AQ580">
        <v>32700</v>
      </c>
    </row>
    <row r="581" spans="1:43">
      <c r="A581" s="27">
        <v>38565</v>
      </c>
      <c r="B581" s="27"/>
      <c r="C581">
        <v>27.2</v>
      </c>
      <c r="D581">
        <v>34.299999999999997</v>
      </c>
      <c r="E581">
        <v>20.8</v>
      </c>
      <c r="F581">
        <v>31</v>
      </c>
      <c r="G581">
        <v>12</v>
      </c>
      <c r="H581">
        <v>13.5</v>
      </c>
      <c r="I581" s="10">
        <v>935</v>
      </c>
      <c r="J581">
        <v>3.2</v>
      </c>
      <c r="K581" s="2">
        <v>10</v>
      </c>
      <c r="L581" s="1">
        <f t="shared" si="171"/>
        <v>7.3240855512573635</v>
      </c>
      <c r="M581" s="1">
        <f t="shared" si="172"/>
        <v>50</v>
      </c>
      <c r="N581" s="1">
        <f t="shared" si="173"/>
        <v>3.6085695036723782</v>
      </c>
      <c r="O581" s="1">
        <f t="shared" ref="O581:O644" si="188">4098*N581/((C581+237.3)^2)</f>
        <v>0.21137600031517048</v>
      </c>
      <c r="P581" s="1">
        <f t="shared" si="174"/>
        <v>0.93898690837054688</v>
      </c>
      <c r="Q581">
        <f t="shared" si="175"/>
        <v>8.7131357068050281</v>
      </c>
      <c r="R581">
        <f t="shared" si="176"/>
        <v>12.613092809196576</v>
      </c>
      <c r="S581">
        <f t="shared" si="177"/>
        <v>1.6509283781670911</v>
      </c>
      <c r="T581">
        <v>0.2432</v>
      </c>
      <c r="U581" s="1">
        <f t="shared" si="178"/>
        <v>0.31208050016232436</v>
      </c>
      <c r="V581" s="1">
        <v>213</v>
      </c>
      <c r="W581" s="1">
        <f t="shared" si="179"/>
        <v>23.026594081648422</v>
      </c>
      <c r="X581" s="1">
        <f t="shared" si="180"/>
        <v>38.087442469532746</v>
      </c>
      <c r="Y581" s="1">
        <f t="shared" si="181"/>
        <v>0.97139493929463894</v>
      </c>
      <c r="Z581" s="1">
        <f t="shared" si="170"/>
        <v>0.49400000000000027</v>
      </c>
      <c r="AA581" s="1">
        <f t="shared" si="182"/>
        <v>6.068742793117364E-2</v>
      </c>
      <c r="AB581" s="1">
        <f t="shared" si="183"/>
        <v>2.4367807999999997</v>
      </c>
      <c r="AC581" s="1">
        <f t="shared" si="184"/>
        <v>2.3934434405374212</v>
      </c>
      <c r="AF581" s="1">
        <f t="shared" si="185"/>
        <v>14.484017646899042</v>
      </c>
      <c r="AG581" s="1">
        <f t="shared" si="186"/>
        <v>5.2511894703297397</v>
      </c>
      <c r="AH581" s="1">
        <f t="shared" si="187"/>
        <v>13.528419969371244</v>
      </c>
      <c r="AI581">
        <v>4.3</v>
      </c>
      <c r="AJ581">
        <v>1</v>
      </c>
      <c r="AK581">
        <v>81</v>
      </c>
      <c r="AL581">
        <v>16</v>
      </c>
      <c r="AM581">
        <v>9021</v>
      </c>
      <c r="AN581">
        <v>9037</v>
      </c>
      <c r="AO581">
        <v>9000</v>
      </c>
      <c r="AP581">
        <v>101</v>
      </c>
      <c r="AQ581">
        <v>0</v>
      </c>
    </row>
    <row r="582" spans="1:43">
      <c r="A582" s="27">
        <v>38566</v>
      </c>
      <c r="B582" s="27"/>
      <c r="C582">
        <v>29.1</v>
      </c>
      <c r="D582">
        <v>36.4</v>
      </c>
      <c r="E582">
        <v>22.4</v>
      </c>
      <c r="F582">
        <v>23</v>
      </c>
      <c r="G582">
        <v>14</v>
      </c>
      <c r="H582">
        <v>12.1</v>
      </c>
      <c r="I582" s="10">
        <v>935</v>
      </c>
      <c r="J582">
        <v>3.2</v>
      </c>
      <c r="K582" s="2">
        <v>10</v>
      </c>
      <c r="L582" s="1">
        <f t="shared" si="171"/>
        <v>7.4282706291480443</v>
      </c>
      <c r="M582" s="1">
        <f t="shared" si="172"/>
        <v>32</v>
      </c>
      <c r="N582" s="1">
        <f t="shared" si="173"/>
        <v>4.0302036388528863</v>
      </c>
      <c r="O582" s="1">
        <f t="shared" si="188"/>
        <v>0.23271828292283167</v>
      </c>
      <c r="P582" s="1">
        <f t="shared" si="174"/>
        <v>0.85881840307253876</v>
      </c>
      <c r="Q582">
        <f t="shared" si="175"/>
        <v>8.3323940233284937</v>
      </c>
      <c r="R582">
        <f t="shared" si="176"/>
        <v>12.603464110656661</v>
      </c>
      <c r="S582">
        <f t="shared" si="177"/>
        <v>1.6496680773110814</v>
      </c>
      <c r="T582">
        <v>0.2432</v>
      </c>
      <c r="U582" s="1">
        <f t="shared" si="178"/>
        <v>0.30748755259599853</v>
      </c>
      <c r="V582" s="1">
        <v>214</v>
      </c>
      <c r="W582" s="1">
        <f t="shared" si="179"/>
        <v>21.408186461244306</v>
      </c>
      <c r="X582" s="1">
        <f t="shared" si="180"/>
        <v>38.084685671538892</v>
      </c>
      <c r="Y582" s="1">
        <f t="shared" si="181"/>
        <v>0.97168217386081956</v>
      </c>
      <c r="Z582" s="1">
        <f t="shared" ref="Z582:Z645" si="189">0.38*(C582-C581)</f>
        <v>0.72200000000000086</v>
      </c>
      <c r="AA582" s="1">
        <f t="shared" si="182"/>
        <v>6.0799354216492262E-2</v>
      </c>
      <c r="AB582" s="1">
        <f t="shared" si="183"/>
        <v>2.4322949</v>
      </c>
      <c r="AC582" s="1">
        <f t="shared" si="184"/>
        <v>2.3934434405374212</v>
      </c>
      <c r="AF582" s="1">
        <f t="shared" si="185"/>
        <v>15.371458330404172</v>
      </c>
      <c r="AG582" s="1">
        <f t="shared" si="186"/>
        <v>4.9372040145576692</v>
      </c>
      <c r="AH582" s="1">
        <f t="shared" si="187"/>
        <v>12.341477240050631</v>
      </c>
      <c r="AI582">
        <v>4.5</v>
      </c>
      <c r="AJ582">
        <v>15</v>
      </c>
      <c r="AK582">
        <v>79</v>
      </c>
      <c r="AL582">
        <v>1</v>
      </c>
      <c r="AM582">
        <v>9009</v>
      </c>
      <c r="AN582">
        <v>9025</v>
      </c>
      <c r="AO582">
        <v>8980</v>
      </c>
      <c r="AP582">
        <v>89</v>
      </c>
      <c r="AQ582">
        <v>0</v>
      </c>
    </row>
    <row r="583" spans="1:43">
      <c r="A583" s="27">
        <v>38567</v>
      </c>
      <c r="B583" s="27"/>
      <c r="C583">
        <v>27.3</v>
      </c>
      <c r="D583">
        <v>33.9</v>
      </c>
      <c r="E583">
        <v>25.9</v>
      </c>
      <c r="F583">
        <v>33</v>
      </c>
      <c r="G583">
        <v>14</v>
      </c>
      <c r="H583">
        <v>0.9</v>
      </c>
      <c r="I583" s="10">
        <v>935</v>
      </c>
      <c r="J583">
        <v>2.6</v>
      </c>
      <c r="K583" s="2">
        <v>10</v>
      </c>
      <c r="L583" s="1">
        <f t="shared" si="171"/>
        <v>4.8607265933631059</v>
      </c>
      <c r="M583" s="1">
        <f t="shared" si="172"/>
        <v>52</v>
      </c>
      <c r="N583" s="1">
        <f t="shared" si="173"/>
        <v>3.6297619841228728</v>
      </c>
      <c r="O583" s="1">
        <f t="shared" si="188"/>
        <v>0.21245669544033619</v>
      </c>
      <c r="P583" s="1">
        <f t="shared" si="174"/>
        <v>1.2395070088424727</v>
      </c>
      <c r="Q583">
        <f t="shared" si="175"/>
        <v>1.2492965492665145</v>
      </c>
      <c r="R583">
        <f t="shared" si="176"/>
        <v>12.593674577718073</v>
      </c>
      <c r="S583">
        <f t="shared" si="177"/>
        <v>1.6483867248322086</v>
      </c>
      <c r="T583">
        <v>0.2432</v>
      </c>
      <c r="U583" s="1">
        <f t="shared" si="178"/>
        <v>0.30280364015473321</v>
      </c>
      <c r="V583" s="1">
        <v>215</v>
      </c>
      <c r="W583" s="1">
        <f t="shared" si="179"/>
        <v>8.3783896333796957</v>
      </c>
      <c r="X583" s="1">
        <f t="shared" si="180"/>
        <v>38.081198363198219</v>
      </c>
      <c r="Y583" s="1">
        <f t="shared" si="181"/>
        <v>0.97197778576615279</v>
      </c>
      <c r="Z583" s="1">
        <f t="shared" si="189"/>
        <v>-0.68400000000000027</v>
      </c>
      <c r="AA583" s="1">
        <f t="shared" si="182"/>
        <v>6.0693308513514094E-2</v>
      </c>
      <c r="AB583" s="1">
        <f t="shared" si="183"/>
        <v>2.4365446999999998</v>
      </c>
      <c r="AC583" s="1">
        <f t="shared" si="184"/>
        <v>1.9446727954366547</v>
      </c>
      <c r="AF583" s="1">
        <f t="shared" si="185"/>
        <v>11.172747345418054</v>
      </c>
      <c r="AG583" s="1">
        <f t="shared" si="186"/>
        <v>3.1772079013087091</v>
      </c>
      <c r="AH583" s="1">
        <f t="shared" si="187"/>
        <v>7.6570724194629536</v>
      </c>
      <c r="AI583">
        <v>4.9000000000000004</v>
      </c>
      <c r="AJ583">
        <v>14</v>
      </c>
      <c r="AK583">
        <v>76</v>
      </c>
      <c r="AL583">
        <v>15</v>
      </c>
      <c r="AM583">
        <v>9015</v>
      </c>
      <c r="AN583">
        <v>9027</v>
      </c>
      <c r="AO583">
        <v>8981</v>
      </c>
      <c r="AP583">
        <v>119</v>
      </c>
      <c r="AQ583">
        <v>32700</v>
      </c>
    </row>
    <row r="584" spans="1:43">
      <c r="A584" s="27">
        <v>38568</v>
      </c>
      <c r="B584" s="27"/>
      <c r="C584">
        <v>25.6</v>
      </c>
      <c r="D584">
        <v>29.2</v>
      </c>
      <c r="E584">
        <v>23.3</v>
      </c>
      <c r="F584">
        <v>45</v>
      </c>
      <c r="G584">
        <v>32</v>
      </c>
      <c r="H584">
        <v>6.8</v>
      </c>
      <c r="I584" s="10">
        <v>935</v>
      </c>
      <c r="J584">
        <v>3.2</v>
      </c>
      <c r="K584" s="2">
        <v>10</v>
      </c>
      <c r="L584" s="1">
        <f t="shared" si="171"/>
        <v>5.7160537768143191</v>
      </c>
      <c r="M584" s="1">
        <f t="shared" si="172"/>
        <v>58</v>
      </c>
      <c r="N584" s="1">
        <f t="shared" si="173"/>
        <v>3.2838460784769214</v>
      </c>
      <c r="O584" s="1">
        <f t="shared" si="188"/>
        <v>0.19470341746046158</v>
      </c>
      <c r="P584" s="1">
        <f t="shared" si="174"/>
        <v>1.4784753806306914</v>
      </c>
      <c r="Q584">
        <f t="shared" si="175"/>
        <v>3.9138042976962044</v>
      </c>
      <c r="R584">
        <f t="shared" si="176"/>
        <v>12.583728250779885</v>
      </c>
      <c r="S584">
        <f t="shared" si="177"/>
        <v>1.6470848495785191</v>
      </c>
      <c r="T584">
        <v>0.2432</v>
      </c>
      <c r="U584" s="1">
        <f t="shared" si="178"/>
        <v>0.29803014849302362</v>
      </c>
      <c r="V584" s="1">
        <v>216</v>
      </c>
      <c r="W584" s="1">
        <f t="shared" si="179"/>
        <v>15.251581246486092</v>
      </c>
      <c r="X584" s="1">
        <f t="shared" si="180"/>
        <v>38.076935190049504</v>
      </c>
      <c r="Y584" s="1">
        <f t="shared" si="181"/>
        <v>0.9722816875589686</v>
      </c>
      <c r="Z584" s="1">
        <f t="shared" si="189"/>
        <v>-0.64599999999999969</v>
      </c>
      <c r="AA584" s="1">
        <f t="shared" si="182"/>
        <v>6.0593493351385336E-2</v>
      </c>
      <c r="AB584" s="1">
        <f t="shared" si="183"/>
        <v>2.4405584</v>
      </c>
      <c r="AC584" s="1">
        <f t="shared" si="184"/>
        <v>2.3934434405374212</v>
      </c>
      <c r="AF584" s="1">
        <f t="shared" si="185"/>
        <v>9.2322074821059115</v>
      </c>
      <c r="AG584" s="1">
        <f t="shared" si="186"/>
        <v>4.354417538200277</v>
      </c>
      <c r="AH584" s="1">
        <f t="shared" si="187"/>
        <v>11.515751292985581</v>
      </c>
      <c r="AI584">
        <v>5.7</v>
      </c>
      <c r="AJ584">
        <v>14</v>
      </c>
      <c r="AK584">
        <v>86</v>
      </c>
      <c r="AL584">
        <v>14</v>
      </c>
      <c r="AM584">
        <v>9034</v>
      </c>
      <c r="AN584">
        <v>9048</v>
      </c>
      <c r="AO584">
        <v>9019</v>
      </c>
      <c r="AP584">
        <v>146</v>
      </c>
      <c r="AQ584">
        <v>0</v>
      </c>
    </row>
    <row r="585" spans="1:43">
      <c r="A585" s="27">
        <v>38569</v>
      </c>
      <c r="B585" s="27"/>
      <c r="C585">
        <v>20.399999999999999</v>
      </c>
      <c r="D585">
        <v>26.7</v>
      </c>
      <c r="E585">
        <v>16.100000000000001</v>
      </c>
      <c r="F585">
        <v>65</v>
      </c>
      <c r="G585">
        <v>37</v>
      </c>
      <c r="H585">
        <v>1</v>
      </c>
      <c r="I585" s="10">
        <v>935</v>
      </c>
      <c r="J585">
        <v>2.5</v>
      </c>
      <c r="K585" s="2">
        <v>10</v>
      </c>
      <c r="L585" s="1">
        <f t="shared" si="171"/>
        <v>3.5618121145318695</v>
      </c>
      <c r="M585" s="1">
        <f t="shared" si="172"/>
        <v>93</v>
      </c>
      <c r="N585" s="1">
        <f t="shared" si="173"/>
        <v>2.3975952206649094</v>
      </c>
      <c r="O585" s="1">
        <f t="shared" si="188"/>
        <v>0.14795136665796005</v>
      </c>
      <c r="P585" s="1">
        <f t="shared" si="174"/>
        <v>1.4994774556704056</v>
      </c>
      <c r="Q585">
        <f t="shared" si="175"/>
        <v>1.066651453068832</v>
      </c>
      <c r="R585">
        <f t="shared" si="176"/>
        <v>12.573629161145842</v>
      </c>
      <c r="S585">
        <f t="shared" si="177"/>
        <v>1.645762979207571</v>
      </c>
      <c r="T585">
        <v>0.2432</v>
      </c>
      <c r="U585" s="1">
        <f t="shared" si="178"/>
        <v>0.29316848976582782</v>
      </c>
      <c r="V585" s="1">
        <v>217</v>
      </c>
      <c r="W585" s="1">
        <f t="shared" si="179"/>
        <v>8.4945776512097311</v>
      </c>
      <c r="X585" s="1">
        <f t="shared" si="180"/>
        <v>38.071850807883386</v>
      </c>
      <c r="Y585" s="1">
        <f t="shared" si="181"/>
        <v>0.97259378933517704</v>
      </c>
      <c r="Z585" s="1">
        <f t="shared" si="189"/>
        <v>-1.9760000000000011</v>
      </c>
      <c r="AA585" s="1">
        <f t="shared" si="182"/>
        <v>6.0290204196346321E-2</v>
      </c>
      <c r="AB585" s="1">
        <f t="shared" si="183"/>
        <v>2.4528355999999998</v>
      </c>
      <c r="AC585" s="1">
        <f t="shared" si="184"/>
        <v>1.8698776879198602</v>
      </c>
      <c r="AF585" s="1">
        <f t="shared" si="185"/>
        <v>10.890507576295164</v>
      </c>
      <c r="AG585" s="1">
        <f t="shared" si="186"/>
        <v>3.1048706712627192</v>
      </c>
      <c r="AH585" s="1">
        <f t="shared" si="187"/>
        <v>8.4184339195322995</v>
      </c>
      <c r="AI585">
        <v>6.2</v>
      </c>
      <c r="AJ585">
        <v>15</v>
      </c>
      <c r="AK585">
        <v>89</v>
      </c>
      <c r="AL585">
        <v>14</v>
      </c>
      <c r="AM585">
        <v>9041</v>
      </c>
      <c r="AN585">
        <v>9059</v>
      </c>
      <c r="AO585">
        <v>9026</v>
      </c>
      <c r="AP585">
        <v>151</v>
      </c>
      <c r="AQ585">
        <v>325</v>
      </c>
    </row>
    <row r="586" spans="1:43">
      <c r="A586" s="27">
        <v>38570</v>
      </c>
      <c r="B586" s="27"/>
      <c r="C586">
        <v>18.899999999999999</v>
      </c>
      <c r="D586">
        <v>21.7</v>
      </c>
      <c r="E586">
        <v>17.3</v>
      </c>
      <c r="F586">
        <v>76</v>
      </c>
      <c r="G586">
        <v>63</v>
      </c>
      <c r="H586">
        <v>3.2</v>
      </c>
      <c r="I586" s="10">
        <v>935</v>
      </c>
      <c r="J586">
        <v>1</v>
      </c>
      <c r="K586" s="2">
        <v>10</v>
      </c>
      <c r="L586" s="1">
        <f t="shared" si="171"/>
        <v>2.8845433891583645</v>
      </c>
      <c r="M586" s="1">
        <f t="shared" si="172"/>
        <v>89</v>
      </c>
      <c r="N586" s="1">
        <f t="shared" si="173"/>
        <v>2.1844368780865313</v>
      </c>
      <c r="O586" s="1">
        <f t="shared" si="188"/>
        <v>0.13638079037829978</v>
      </c>
      <c r="P586" s="1">
        <f t="shared" si="174"/>
        <v>1.697106267677474</v>
      </c>
      <c r="Q586">
        <f t="shared" si="175"/>
        <v>1.8619224205392857</v>
      </c>
      <c r="R586">
        <f t="shared" si="176"/>
        <v>12.563381327359146</v>
      </c>
      <c r="S586">
        <f t="shared" si="177"/>
        <v>1.6444216397066946</v>
      </c>
      <c r="T586">
        <v>0.2432</v>
      </c>
      <c r="U586" s="1">
        <f t="shared" si="178"/>
        <v>0.28822010221080624</v>
      </c>
      <c r="V586" s="1">
        <v>218</v>
      </c>
      <c r="W586" s="1">
        <f t="shared" si="179"/>
        <v>11.060533412845732</v>
      </c>
      <c r="X586" s="1">
        <f t="shared" si="180"/>
        <v>38.065899952135311</v>
      </c>
      <c r="Y586" s="1">
        <f t="shared" si="181"/>
        <v>0.97291399876486495</v>
      </c>
      <c r="Z586" s="1">
        <f t="shared" si="189"/>
        <v>-0.57000000000000006</v>
      </c>
      <c r="AA586" s="1">
        <f t="shared" si="182"/>
        <v>6.0203280344889885E-2</v>
      </c>
      <c r="AB586" s="1">
        <f t="shared" si="183"/>
        <v>2.4563771000000001</v>
      </c>
      <c r="AC586" s="1">
        <f t="shared" si="184"/>
        <v>0.74795107516794412</v>
      </c>
      <c r="AF586" s="1">
        <f t="shared" si="185"/>
        <v>6.7399448100047099</v>
      </c>
      <c r="AG586" s="1">
        <f t="shared" si="186"/>
        <v>3.5820985767765627</v>
      </c>
      <c r="AH586" s="1">
        <f t="shared" si="187"/>
        <v>8.539024106790956</v>
      </c>
      <c r="AI586">
        <v>3.6</v>
      </c>
      <c r="AJ586">
        <v>14</v>
      </c>
      <c r="AK586">
        <v>52</v>
      </c>
      <c r="AL586">
        <v>15</v>
      </c>
      <c r="AM586">
        <v>9037</v>
      </c>
      <c r="AN586">
        <v>9055</v>
      </c>
      <c r="AO586">
        <v>9013</v>
      </c>
      <c r="AP586">
        <v>164</v>
      </c>
      <c r="AQ586">
        <v>13</v>
      </c>
    </row>
    <row r="587" spans="1:43">
      <c r="A587" s="27">
        <v>38571</v>
      </c>
      <c r="B587" s="27"/>
      <c r="C587">
        <v>21.5</v>
      </c>
      <c r="D587">
        <v>26.7</v>
      </c>
      <c r="E587">
        <v>16.899999999999999</v>
      </c>
      <c r="F587">
        <v>65</v>
      </c>
      <c r="G587">
        <v>41</v>
      </c>
      <c r="H587">
        <v>10.7</v>
      </c>
      <c r="I587" s="10">
        <v>935</v>
      </c>
      <c r="J587">
        <v>1.4</v>
      </c>
      <c r="K587" s="2">
        <v>10</v>
      </c>
      <c r="L587" s="1">
        <f t="shared" si="171"/>
        <v>4.4335266803560884</v>
      </c>
      <c r="M587" s="1">
        <f t="shared" si="172"/>
        <v>89</v>
      </c>
      <c r="N587" s="1">
        <f t="shared" si="173"/>
        <v>2.5652594127709363</v>
      </c>
      <c r="O587" s="1">
        <f t="shared" si="188"/>
        <v>0.1569548354421324</v>
      </c>
      <c r="P587" s="1">
        <f t="shared" si="174"/>
        <v>1.5754849495095393</v>
      </c>
      <c r="Q587">
        <f t="shared" si="175"/>
        <v>5.280661184868233</v>
      </c>
      <c r="R587">
        <f t="shared" si="176"/>
        <v>12.552988751733551</v>
      </c>
      <c r="S587">
        <f t="shared" si="177"/>
        <v>1.6430613549389466</v>
      </c>
      <c r="T587">
        <v>0.2432</v>
      </c>
      <c r="U587" s="1">
        <f t="shared" si="178"/>
        <v>0.28318644972284251</v>
      </c>
      <c r="V587" s="1">
        <v>219</v>
      </c>
      <c r="W587" s="1">
        <f t="shared" si="179"/>
        <v>19.816155646873494</v>
      </c>
      <c r="X587" s="1">
        <f t="shared" si="180"/>
        <v>38.05903750780115</v>
      </c>
      <c r="Y587" s="1">
        <f t="shared" si="181"/>
        <v>0.97324222111961001</v>
      </c>
      <c r="Z587" s="1">
        <f t="shared" si="189"/>
        <v>0.98800000000000054</v>
      </c>
      <c r="AA587" s="1">
        <f t="shared" si="182"/>
        <v>6.0354108052774309E-2</v>
      </c>
      <c r="AB587" s="1">
        <f t="shared" si="183"/>
        <v>2.4502384999999998</v>
      </c>
      <c r="AC587" s="1">
        <f t="shared" si="184"/>
        <v>1.0471315052351216</v>
      </c>
      <c r="AF587" s="1">
        <f t="shared" si="185"/>
        <v>10.769392990116859</v>
      </c>
      <c r="AG587" s="1">
        <f t="shared" si="186"/>
        <v>5.1842578995195199</v>
      </c>
      <c r="AH587" s="1">
        <f t="shared" si="187"/>
        <v>12.328965202592832</v>
      </c>
      <c r="AI587">
        <v>3.9</v>
      </c>
      <c r="AJ587">
        <v>4</v>
      </c>
      <c r="AK587">
        <v>67</v>
      </c>
      <c r="AL587">
        <v>4</v>
      </c>
      <c r="AM587">
        <v>8999</v>
      </c>
      <c r="AN587">
        <v>9027</v>
      </c>
      <c r="AO587">
        <v>8974</v>
      </c>
      <c r="AP587">
        <v>162</v>
      </c>
      <c r="AQ587">
        <v>0</v>
      </c>
    </row>
    <row r="588" spans="1:43">
      <c r="A588" s="27">
        <v>38572</v>
      </c>
      <c r="B588" s="27"/>
      <c r="C588">
        <v>24.4</v>
      </c>
      <c r="D588">
        <v>29.9</v>
      </c>
      <c r="E588">
        <v>19.100000000000001</v>
      </c>
      <c r="F588">
        <v>47</v>
      </c>
      <c r="G588">
        <v>26</v>
      </c>
      <c r="H588">
        <v>12.7</v>
      </c>
      <c r="I588" s="10">
        <v>935</v>
      </c>
      <c r="J588">
        <v>2.8</v>
      </c>
      <c r="K588" s="2">
        <v>10</v>
      </c>
      <c r="L588" s="1">
        <f t="shared" si="171"/>
        <v>6.0090704105547923</v>
      </c>
      <c r="M588" s="1">
        <f t="shared" si="172"/>
        <v>68</v>
      </c>
      <c r="N588" s="1">
        <f t="shared" si="173"/>
        <v>3.0573134102705319</v>
      </c>
      <c r="O588" s="1">
        <f t="shared" si="188"/>
        <v>0.18293822883895941</v>
      </c>
      <c r="P588" s="1">
        <f t="shared" si="174"/>
        <v>1.3006557136620986</v>
      </c>
      <c r="Q588">
        <f t="shared" si="175"/>
        <v>7.0139752710560677</v>
      </c>
      <c r="R588">
        <f t="shared" si="176"/>
        <v>12.542455417084033</v>
      </c>
      <c r="S588">
        <f t="shared" si="177"/>
        <v>1.6416826462151877</v>
      </c>
      <c r="T588">
        <v>0.2432</v>
      </c>
      <c r="U588" s="1">
        <f t="shared" si="178"/>
        <v>0.27806902142097645</v>
      </c>
      <c r="V588" s="1">
        <v>220</v>
      </c>
      <c r="W588" s="1">
        <f t="shared" si="179"/>
        <v>22.158592450990163</v>
      </c>
      <c r="X588" s="1">
        <f t="shared" si="180"/>
        <v>38.051218579785775</v>
      </c>
      <c r="Y588" s="1">
        <f t="shared" si="181"/>
        <v>0.97357835930050463</v>
      </c>
      <c r="Z588" s="1">
        <f t="shared" si="189"/>
        <v>1.1019999999999994</v>
      </c>
      <c r="AA588" s="1">
        <f t="shared" si="182"/>
        <v>6.052323302743106E-2</v>
      </c>
      <c r="AB588" s="1">
        <f t="shared" si="183"/>
        <v>2.4433916</v>
      </c>
      <c r="AC588" s="1">
        <f t="shared" si="184"/>
        <v>2.0942630104702431</v>
      </c>
      <c r="AF588" s="1">
        <f t="shared" si="185"/>
        <v>12.137262204276681</v>
      </c>
      <c r="AG588" s="1">
        <f t="shared" si="186"/>
        <v>5.4269943650009527</v>
      </c>
      <c r="AH588" s="1">
        <f t="shared" si="187"/>
        <v>13.29513790104005</v>
      </c>
      <c r="AI588">
        <v>4.4000000000000004</v>
      </c>
      <c r="AJ588">
        <v>11</v>
      </c>
      <c r="AK588">
        <v>69</v>
      </c>
      <c r="AL588">
        <v>11</v>
      </c>
      <c r="AM588">
        <v>8987</v>
      </c>
      <c r="AN588">
        <v>8996</v>
      </c>
      <c r="AO588">
        <v>8981</v>
      </c>
      <c r="AP588">
        <v>135</v>
      </c>
      <c r="AQ588">
        <v>0</v>
      </c>
    </row>
    <row r="589" spans="1:43">
      <c r="A589" s="27">
        <v>38573</v>
      </c>
      <c r="B589" s="27"/>
      <c r="C589">
        <v>23.9</v>
      </c>
      <c r="D589">
        <v>29.1</v>
      </c>
      <c r="E589">
        <v>21.2</v>
      </c>
      <c r="F589">
        <v>50</v>
      </c>
      <c r="G589">
        <v>30</v>
      </c>
      <c r="H589">
        <v>9.8000000000000007</v>
      </c>
      <c r="I589" s="10">
        <v>935</v>
      </c>
      <c r="J589">
        <v>3.6</v>
      </c>
      <c r="K589" s="2">
        <v>10</v>
      </c>
      <c r="L589" s="1">
        <f t="shared" si="171"/>
        <v>5.8714962269805531</v>
      </c>
      <c r="M589" s="1">
        <f t="shared" si="172"/>
        <v>70</v>
      </c>
      <c r="N589" s="1">
        <f t="shared" si="173"/>
        <v>2.9670254049401481</v>
      </c>
      <c r="O589" s="1">
        <f t="shared" si="188"/>
        <v>0.17821607467016304</v>
      </c>
      <c r="P589" s="1">
        <f t="shared" si="174"/>
        <v>1.4860219586201886</v>
      </c>
      <c r="Q589">
        <f t="shared" si="175"/>
        <v>5.2759009485577808</v>
      </c>
      <c r="R589">
        <f t="shared" si="176"/>
        <v>12.531785283659497</v>
      </c>
      <c r="S589">
        <f t="shared" si="177"/>
        <v>1.6402860318926045</v>
      </c>
      <c r="T589">
        <v>0.2432</v>
      </c>
      <c r="U589" s="1">
        <f t="shared" si="178"/>
        <v>0.27286933120787343</v>
      </c>
      <c r="V589" s="1">
        <v>221</v>
      </c>
      <c r="W589" s="1">
        <f t="shared" si="179"/>
        <v>18.776754849411851</v>
      </c>
      <c r="X589" s="1">
        <f t="shared" si="180"/>
        <v>38.042398563592016</v>
      </c>
      <c r="Y589" s="1">
        <f t="shared" si="181"/>
        <v>0.97392231386688111</v>
      </c>
      <c r="Z589" s="1">
        <f t="shared" si="189"/>
        <v>-0.19</v>
      </c>
      <c r="AA589" s="1">
        <f t="shared" si="182"/>
        <v>6.0494005958780121E-2</v>
      </c>
      <c r="AB589" s="1">
        <f t="shared" si="183"/>
        <v>2.4445720999999998</v>
      </c>
      <c r="AC589" s="1">
        <f t="shared" si="184"/>
        <v>2.6926238706045988</v>
      </c>
      <c r="AF589" s="1">
        <f t="shared" si="185"/>
        <v>10.255228180200223</v>
      </c>
      <c r="AG589" s="1">
        <f t="shared" si="186"/>
        <v>4.9404467773468257</v>
      </c>
      <c r="AH589" s="1">
        <f t="shared" si="187"/>
        <v>12.878853275391595</v>
      </c>
      <c r="AI589">
        <v>9.6999999999999993</v>
      </c>
      <c r="AJ589">
        <v>15</v>
      </c>
      <c r="AK589">
        <v>142</v>
      </c>
      <c r="AL589">
        <v>14</v>
      </c>
      <c r="AM589">
        <v>8999</v>
      </c>
      <c r="AN589">
        <v>9005</v>
      </c>
      <c r="AO589">
        <v>8985</v>
      </c>
      <c r="AP589">
        <v>148</v>
      </c>
      <c r="AQ589">
        <v>0</v>
      </c>
    </row>
    <row r="590" spans="1:43">
      <c r="A590" s="27">
        <v>38574</v>
      </c>
      <c r="B590" s="27"/>
      <c r="C590">
        <v>21.6</v>
      </c>
      <c r="D590">
        <v>27.3</v>
      </c>
      <c r="E590">
        <v>15.9</v>
      </c>
      <c r="F590">
        <v>61</v>
      </c>
      <c r="G590">
        <v>29</v>
      </c>
      <c r="H590">
        <v>11</v>
      </c>
      <c r="I590" s="10">
        <v>935</v>
      </c>
      <c r="J590">
        <v>1.9</v>
      </c>
      <c r="K590" s="2">
        <v>10</v>
      </c>
      <c r="L590" s="1">
        <f t="shared" si="171"/>
        <v>5.2562457227703074</v>
      </c>
      <c r="M590" s="1">
        <f t="shared" si="172"/>
        <v>93</v>
      </c>
      <c r="N590" s="1">
        <f t="shared" si="173"/>
        <v>2.5809975697576322</v>
      </c>
      <c r="O590" s="1">
        <f t="shared" si="188"/>
        <v>0.1577958033649326</v>
      </c>
      <c r="P590" s="1">
        <f t="shared" si="174"/>
        <v>1.3667084604141566</v>
      </c>
      <c r="Q590">
        <f t="shared" si="175"/>
        <v>5.8096340218109646</v>
      </c>
      <c r="R590">
        <f t="shared" si="176"/>
        <v>12.520982286279256</v>
      </c>
      <c r="S590">
        <f t="shared" si="177"/>
        <v>1.6388720269999026</v>
      </c>
      <c r="T590">
        <v>0.2432</v>
      </c>
      <c r="U590" s="1">
        <f t="shared" si="178"/>
        <v>0.26758891732196299</v>
      </c>
      <c r="V590" s="1">
        <v>222</v>
      </c>
      <c r="W590" s="1">
        <f t="shared" si="179"/>
        <v>20.18509189395893</v>
      </c>
      <c r="X590" s="1">
        <f t="shared" si="180"/>
        <v>38.032533216255075</v>
      </c>
      <c r="Y590" s="1">
        <f t="shared" si="181"/>
        <v>0.97427398306572888</v>
      </c>
      <c r="Z590" s="1">
        <f t="shared" si="189"/>
        <v>-0.87399999999999889</v>
      </c>
      <c r="AA590" s="1">
        <f t="shared" si="182"/>
        <v>6.0359924212346747E-2</v>
      </c>
      <c r="AB590" s="1">
        <f t="shared" si="183"/>
        <v>2.4500023999999998</v>
      </c>
      <c r="AC590" s="1">
        <f t="shared" si="184"/>
        <v>1.4211070428190937</v>
      </c>
      <c r="AF590" s="1">
        <f t="shared" si="185"/>
        <v>11.636750872544834</v>
      </c>
      <c r="AG590" s="1">
        <f t="shared" si="186"/>
        <v>5.1403073250507623</v>
      </c>
      <c r="AH590" s="1">
        <f t="shared" si="187"/>
        <v>13.898047087731058</v>
      </c>
      <c r="AI590">
        <v>8.9</v>
      </c>
      <c r="AJ590">
        <v>14</v>
      </c>
      <c r="AK590">
        <v>122</v>
      </c>
      <c r="AL590">
        <v>13</v>
      </c>
      <c r="AM590">
        <v>9022</v>
      </c>
      <c r="AN590">
        <v>9042</v>
      </c>
      <c r="AO590">
        <v>9000</v>
      </c>
      <c r="AP590">
        <v>143</v>
      </c>
      <c r="AQ590">
        <v>208</v>
      </c>
    </row>
    <row r="591" spans="1:43">
      <c r="A591" s="27">
        <v>38575</v>
      </c>
      <c r="B591" s="27"/>
      <c r="C591">
        <v>25.1</v>
      </c>
      <c r="D591">
        <v>31.2</v>
      </c>
      <c r="E591">
        <v>19</v>
      </c>
      <c r="F591">
        <v>47</v>
      </c>
      <c r="G591">
        <v>24</v>
      </c>
      <c r="H591">
        <v>12.8</v>
      </c>
      <c r="I591" s="10">
        <v>935</v>
      </c>
      <c r="J591">
        <v>2.9</v>
      </c>
      <c r="K591" s="2">
        <v>10</v>
      </c>
      <c r="L591" s="1">
        <f t="shared" si="171"/>
        <v>6.1558064815333848</v>
      </c>
      <c r="M591" s="1">
        <f t="shared" si="172"/>
        <v>70</v>
      </c>
      <c r="N591" s="1">
        <f t="shared" si="173"/>
        <v>3.1877392120289274</v>
      </c>
      <c r="O591" s="1">
        <f t="shared" si="188"/>
        <v>0.1897260990669869</v>
      </c>
      <c r="P591" s="1">
        <f t="shared" si="174"/>
        <v>1.3147979895313699</v>
      </c>
      <c r="Q591">
        <f t="shared" si="175"/>
        <v>7.1070682636766902</v>
      </c>
      <c r="R591">
        <f t="shared" si="176"/>
        <v>12.510050331674273</v>
      </c>
      <c r="S591">
        <f t="shared" si="177"/>
        <v>1.637441142889303</v>
      </c>
      <c r="T591">
        <v>0.2432</v>
      </c>
      <c r="U591" s="1">
        <f t="shared" si="178"/>
        <v>0.26222934188237706</v>
      </c>
      <c r="V591" s="1">
        <v>223</v>
      </c>
      <c r="W591" s="1">
        <f t="shared" si="179"/>
        <v>22.296738726918335</v>
      </c>
      <c r="X591" s="1">
        <f t="shared" si="180"/>
        <v>38.021578727425258</v>
      </c>
      <c r="Y591" s="1">
        <f t="shared" si="181"/>
        <v>0.97463326286179708</v>
      </c>
      <c r="Z591" s="1">
        <f t="shared" si="189"/>
        <v>1.33</v>
      </c>
      <c r="AA591" s="1">
        <f t="shared" si="182"/>
        <v>6.056419840142107E-2</v>
      </c>
      <c r="AB591" s="1">
        <f t="shared" si="183"/>
        <v>2.4417388999999998</v>
      </c>
      <c r="AC591" s="1">
        <f t="shared" si="184"/>
        <v>2.1690581179870376</v>
      </c>
      <c r="AF591" s="1">
        <f t="shared" si="185"/>
        <v>13.103737640209854</v>
      </c>
      <c r="AG591" s="1">
        <f t="shared" si="186"/>
        <v>5.456114763876835</v>
      </c>
      <c r="AH591" s="1">
        <f t="shared" si="187"/>
        <v>13.237516435141151</v>
      </c>
      <c r="AI591">
        <v>7.2</v>
      </c>
      <c r="AJ591">
        <v>6</v>
      </c>
      <c r="AK591">
        <v>132</v>
      </c>
      <c r="AL591">
        <v>7</v>
      </c>
      <c r="AM591">
        <v>8975</v>
      </c>
      <c r="AN591">
        <v>9015</v>
      </c>
      <c r="AO591">
        <v>8955</v>
      </c>
      <c r="AP591">
        <v>144</v>
      </c>
      <c r="AQ591">
        <v>0</v>
      </c>
    </row>
    <row r="592" spans="1:43">
      <c r="A592" s="27">
        <v>38576</v>
      </c>
      <c r="B592" s="27"/>
      <c r="C592">
        <v>17.2</v>
      </c>
      <c r="D592">
        <v>28.9</v>
      </c>
      <c r="E592">
        <v>15.3</v>
      </c>
      <c r="F592">
        <v>84</v>
      </c>
      <c r="G592">
        <v>40</v>
      </c>
      <c r="H592">
        <v>0</v>
      </c>
      <c r="I592" s="10">
        <v>935</v>
      </c>
      <c r="J592">
        <v>4.5</v>
      </c>
      <c r="K592" s="2">
        <v>10</v>
      </c>
      <c r="L592" s="1">
        <f t="shared" si="171"/>
        <v>2.0887042747909357</v>
      </c>
      <c r="M592" s="1">
        <f t="shared" si="172"/>
        <v>128</v>
      </c>
      <c r="N592" s="1">
        <f t="shared" si="173"/>
        <v>1.963068233105254</v>
      </c>
      <c r="O592" s="1">
        <f t="shared" si="188"/>
        <v>0.1242029113561447</v>
      </c>
      <c r="P592" s="1">
        <f t="shared" si="174"/>
        <v>1.9098234730271542</v>
      </c>
      <c r="Q592">
        <f t="shared" si="175"/>
        <v>0.54621856529391688</v>
      </c>
      <c r="R592">
        <f t="shared" si="176"/>
        <v>12.49899329603355</v>
      </c>
      <c r="S592">
        <f t="shared" si="177"/>
        <v>1.6359938869153863</v>
      </c>
      <c r="T592">
        <v>0.2432</v>
      </c>
      <c r="U592" s="1">
        <f t="shared" si="178"/>
        <v>0.25679219042682405</v>
      </c>
      <c r="V592" s="1">
        <v>224</v>
      </c>
      <c r="W592" s="1">
        <f t="shared" si="179"/>
        <v>7.3168271696711535</v>
      </c>
      <c r="X592" s="1">
        <f t="shared" si="180"/>
        <v>38.009491790499496</v>
      </c>
      <c r="Y592" s="1">
        <f t="shared" si="181"/>
        <v>0.97500004696837128</v>
      </c>
      <c r="Z592" s="1">
        <f t="shared" si="189"/>
        <v>-3.0020000000000007</v>
      </c>
      <c r="AA592" s="1">
        <f t="shared" si="182"/>
        <v>6.0105069155707964E-2</v>
      </c>
      <c r="AB592" s="1">
        <f t="shared" si="183"/>
        <v>2.4603907999999999</v>
      </c>
      <c r="AC592" s="1">
        <f t="shared" si="184"/>
        <v>3.3657798382557482</v>
      </c>
      <c r="AF592" s="1">
        <f t="shared" si="185"/>
        <v>11.283852419444134</v>
      </c>
      <c r="AG592" s="1">
        <f t="shared" si="186"/>
        <v>2.8413058866650212</v>
      </c>
      <c r="AH592" s="1">
        <f t="shared" si="187"/>
        <v>8.2979093494186973</v>
      </c>
      <c r="AI592">
        <v>11.6</v>
      </c>
      <c r="AJ592">
        <v>14</v>
      </c>
      <c r="AK592">
        <v>169</v>
      </c>
      <c r="AL592">
        <v>15</v>
      </c>
      <c r="AM592">
        <v>9038</v>
      </c>
      <c r="AN592">
        <v>9063</v>
      </c>
      <c r="AO592">
        <v>8955</v>
      </c>
      <c r="AP592">
        <v>164</v>
      </c>
      <c r="AQ592">
        <v>19</v>
      </c>
    </row>
    <row r="593" spans="1:43">
      <c r="A593" s="27">
        <v>38577</v>
      </c>
      <c r="B593" s="27"/>
      <c r="C593">
        <v>15.3</v>
      </c>
      <c r="D593">
        <v>17.8</v>
      </c>
      <c r="E593">
        <v>11</v>
      </c>
      <c r="F593">
        <v>76</v>
      </c>
      <c r="G593">
        <v>55</v>
      </c>
      <c r="H593">
        <v>4.9000000000000004</v>
      </c>
      <c r="I593" s="10">
        <v>935</v>
      </c>
      <c r="J593">
        <v>1.9</v>
      </c>
      <c r="K593" s="2">
        <v>10</v>
      </c>
      <c r="L593" s="1">
        <f t="shared" si="171"/>
        <v>3.2035759311385541</v>
      </c>
      <c r="M593" s="1">
        <f t="shared" si="172"/>
        <v>97</v>
      </c>
      <c r="N593" s="1">
        <f t="shared" si="173"/>
        <v>1.739133169821284</v>
      </c>
      <c r="O593" s="1">
        <f t="shared" si="188"/>
        <v>0.11169612326229417</v>
      </c>
      <c r="P593" s="1">
        <f t="shared" si="174"/>
        <v>1.1975568486054731</v>
      </c>
      <c r="Q593">
        <f t="shared" si="175"/>
        <v>2.832088340461457</v>
      </c>
      <c r="R593">
        <f t="shared" si="176"/>
        <v>12.487815022755276</v>
      </c>
      <c r="S593">
        <f t="shared" si="177"/>
        <v>1.634530762140743</v>
      </c>
      <c r="T593">
        <v>0.2432</v>
      </c>
      <c r="U593" s="1">
        <f t="shared" si="178"/>
        <v>0.25127907144253597</v>
      </c>
      <c r="V593" s="1">
        <v>225</v>
      </c>
      <c r="W593" s="1">
        <f t="shared" si="179"/>
        <v>13.054260522748478</v>
      </c>
      <c r="X593" s="1">
        <f t="shared" si="180"/>
        <v>37.996229673700249</v>
      </c>
      <c r="Y593" s="1">
        <f t="shared" si="181"/>
        <v>0.97537422687871655</v>
      </c>
      <c r="Z593" s="1">
        <f t="shared" si="189"/>
        <v>-0.72199999999999942</v>
      </c>
      <c r="AA593" s="1">
        <f t="shared" si="182"/>
        <v>5.999568221163664E-2</v>
      </c>
      <c r="AB593" s="1">
        <f t="shared" si="183"/>
        <v>2.4648767</v>
      </c>
      <c r="AC593" s="1">
        <f t="shared" si="184"/>
        <v>1.4211070428190937</v>
      </c>
      <c r="AF593" s="1">
        <f t="shared" si="185"/>
        <v>7.5431160668911605</v>
      </c>
      <c r="AG593" s="1">
        <f t="shared" si="186"/>
        <v>3.7951077606809491</v>
      </c>
      <c r="AH593" s="1">
        <f t="shared" si="187"/>
        <v>8.9710235042653785</v>
      </c>
      <c r="AI593">
        <v>7.4</v>
      </c>
      <c r="AJ593">
        <v>14</v>
      </c>
      <c r="AK593">
        <v>106</v>
      </c>
      <c r="AL593">
        <v>14</v>
      </c>
      <c r="AM593">
        <v>9123</v>
      </c>
      <c r="AN593">
        <v>9139</v>
      </c>
      <c r="AO593">
        <v>9063</v>
      </c>
      <c r="AP593">
        <v>131</v>
      </c>
      <c r="AQ593">
        <v>61</v>
      </c>
    </row>
    <row r="594" spans="1:43">
      <c r="A594" s="27">
        <v>38578</v>
      </c>
      <c r="B594" s="27"/>
      <c r="C594">
        <v>18</v>
      </c>
      <c r="D594">
        <v>23.6</v>
      </c>
      <c r="E594">
        <v>12.6</v>
      </c>
      <c r="F594">
        <v>58</v>
      </c>
      <c r="G594">
        <v>31</v>
      </c>
      <c r="H594">
        <v>12.6</v>
      </c>
      <c r="I594" s="10">
        <v>935</v>
      </c>
      <c r="J594">
        <v>1.9</v>
      </c>
      <c r="K594" s="2">
        <v>10</v>
      </c>
      <c r="L594" s="1">
        <f t="shared" si="171"/>
        <v>4.611245308238427</v>
      </c>
      <c r="M594" s="1">
        <f t="shared" si="172"/>
        <v>85</v>
      </c>
      <c r="N594" s="1">
        <f t="shared" si="173"/>
        <v>2.0646650340955413</v>
      </c>
      <c r="O594" s="1">
        <f t="shared" si="188"/>
        <v>0.12981352030603427</v>
      </c>
      <c r="P594" s="1">
        <f t="shared" si="174"/>
        <v>1.0719564354741338</v>
      </c>
      <c r="Q594">
        <f t="shared" si="175"/>
        <v>6.9389315013586428</v>
      </c>
      <c r="R594">
        <f t="shared" si="176"/>
        <v>12.476519320401897</v>
      </c>
      <c r="S594">
        <f t="shared" si="177"/>
        <v>1.6330522670683112</v>
      </c>
      <c r="T594">
        <v>0.2432</v>
      </c>
      <c r="U594" s="1">
        <f t="shared" si="178"/>
        <v>0.24569161589042357</v>
      </c>
      <c r="V594" s="1">
        <v>226</v>
      </c>
      <c r="W594" s="1">
        <f t="shared" si="179"/>
        <v>22.079185030946768</v>
      </c>
      <c r="X594" s="1">
        <f t="shared" si="180"/>
        <v>37.981750290998463</v>
      </c>
      <c r="Y594" s="1">
        <f t="shared" si="181"/>
        <v>0.97575569189817701</v>
      </c>
      <c r="Z594" s="1">
        <f t="shared" si="189"/>
        <v>1.0259999999999998</v>
      </c>
      <c r="AA594" s="1">
        <f t="shared" si="182"/>
        <v>6.0151246240217678E-2</v>
      </c>
      <c r="AB594" s="1">
        <f t="shared" si="183"/>
        <v>2.4585019999999997</v>
      </c>
      <c r="AC594" s="1">
        <f t="shared" si="184"/>
        <v>1.4211070428190937</v>
      </c>
      <c r="AF594" s="1">
        <f t="shared" si="185"/>
        <v>10.372469809852253</v>
      </c>
      <c r="AG594" s="1">
        <f t="shared" si="186"/>
        <v>5.2785332700509677</v>
      </c>
      <c r="AH594" s="1">
        <f t="shared" si="187"/>
        <v>12.152771394421807</v>
      </c>
      <c r="AI594">
        <v>3.5</v>
      </c>
      <c r="AJ594">
        <v>3</v>
      </c>
      <c r="AK594">
        <v>61</v>
      </c>
      <c r="AL594">
        <v>4</v>
      </c>
      <c r="AM594">
        <v>9137</v>
      </c>
      <c r="AN594">
        <v>9147</v>
      </c>
      <c r="AO594">
        <v>9121</v>
      </c>
      <c r="AP594">
        <v>113</v>
      </c>
      <c r="AQ594">
        <v>0</v>
      </c>
    </row>
    <row r="595" spans="1:43">
      <c r="A595" s="27">
        <v>38579</v>
      </c>
      <c r="B595" s="27"/>
      <c r="C595">
        <v>20.399999999999999</v>
      </c>
      <c r="D595">
        <v>26.4</v>
      </c>
      <c r="E595">
        <v>14.9</v>
      </c>
      <c r="F595">
        <v>47</v>
      </c>
      <c r="G595">
        <v>28</v>
      </c>
      <c r="H595">
        <v>12.4</v>
      </c>
      <c r="I595" s="10">
        <v>935</v>
      </c>
      <c r="J595">
        <v>2.6</v>
      </c>
      <c r="K595" s="2">
        <v>10</v>
      </c>
      <c r="L595" s="1">
        <f t="shared" si="171"/>
        <v>5.3166781509505014</v>
      </c>
      <c r="M595" s="1">
        <f t="shared" si="172"/>
        <v>66</v>
      </c>
      <c r="N595" s="1">
        <f t="shared" si="173"/>
        <v>2.3975952206649094</v>
      </c>
      <c r="O595" s="1">
        <f t="shared" si="188"/>
        <v>0.14795136665796005</v>
      </c>
      <c r="P595" s="1">
        <f t="shared" si="174"/>
        <v>1.0413367163934086</v>
      </c>
      <c r="Q595">
        <f t="shared" si="175"/>
        <v>7.1652775636745263</v>
      </c>
      <c r="R595">
        <f t="shared" si="176"/>
        <v>12.465109960857554</v>
      </c>
      <c r="S595">
        <f t="shared" si="177"/>
        <v>1.6315588954002034</v>
      </c>
      <c r="T595">
        <v>0.2432</v>
      </c>
      <c r="U595" s="1">
        <f t="shared" si="178"/>
        <v>0.24003147672258607</v>
      </c>
      <c r="V595" s="1">
        <v>227</v>
      </c>
      <c r="W595" s="1">
        <f t="shared" si="179"/>
        <v>21.849022440505795</v>
      </c>
      <c r="X595" s="1">
        <f t="shared" si="180"/>
        <v>37.966012272775721</v>
      </c>
      <c r="Y595" s="1">
        <f t="shared" si="181"/>
        <v>0.97614432917692362</v>
      </c>
      <c r="Z595" s="1">
        <f t="shared" si="189"/>
        <v>0.91199999999999948</v>
      </c>
      <c r="AA595" s="1">
        <f t="shared" si="182"/>
        <v>6.0290204196346321E-2</v>
      </c>
      <c r="AB595" s="1">
        <f t="shared" si="183"/>
        <v>2.4528355999999998</v>
      </c>
      <c r="AC595" s="1">
        <f t="shared" si="184"/>
        <v>1.9446727954366547</v>
      </c>
      <c r="AF595" s="1">
        <f t="shared" si="185"/>
        <v>11.311888166966927</v>
      </c>
      <c r="AG595" s="1">
        <f t="shared" si="186"/>
        <v>5.2018022694042365</v>
      </c>
      <c r="AH595" s="1">
        <f t="shared" si="187"/>
        <v>12.328523401766114</v>
      </c>
      <c r="AI595">
        <v>4</v>
      </c>
      <c r="AJ595">
        <v>2</v>
      </c>
      <c r="AK595">
        <v>74</v>
      </c>
      <c r="AL595">
        <v>3</v>
      </c>
      <c r="AM595">
        <v>9104</v>
      </c>
      <c r="AN595">
        <v>9129</v>
      </c>
      <c r="AO595">
        <v>9078</v>
      </c>
      <c r="AP595">
        <v>107</v>
      </c>
      <c r="AQ595">
        <v>0</v>
      </c>
    </row>
    <row r="596" spans="1:43">
      <c r="A596" s="27">
        <v>38580</v>
      </c>
      <c r="B596" s="27"/>
      <c r="C596">
        <v>22</v>
      </c>
      <c r="D596">
        <v>28.3</v>
      </c>
      <c r="E596">
        <v>16.3</v>
      </c>
      <c r="F596">
        <v>43</v>
      </c>
      <c r="G596">
        <v>29</v>
      </c>
      <c r="H596">
        <v>12.8</v>
      </c>
      <c r="I596" s="10">
        <v>935</v>
      </c>
      <c r="J596">
        <v>2.2999999999999998</v>
      </c>
      <c r="K596" s="2">
        <v>10</v>
      </c>
      <c r="L596" s="1">
        <f t="shared" si="171"/>
        <v>5.5791059404649657</v>
      </c>
      <c r="M596" s="1">
        <f t="shared" si="172"/>
        <v>57</v>
      </c>
      <c r="N596" s="1">
        <f t="shared" si="173"/>
        <v>2.6447969195164731</v>
      </c>
      <c r="O596" s="1">
        <f t="shared" si="188"/>
        <v>0.16119785218083971</v>
      </c>
      <c r="P596" s="1">
        <f t="shared" si="174"/>
        <v>1.0863179409073425</v>
      </c>
      <c r="Q596">
        <f t="shared" si="175"/>
        <v>7.4310441207230138</v>
      </c>
      <c r="R596">
        <f t="shared" si="176"/>
        <v>12.453590677685909</v>
      </c>
      <c r="S596">
        <f t="shared" si="177"/>
        <v>1.6300511358227632</v>
      </c>
      <c r="T596">
        <v>0.2432</v>
      </c>
      <c r="U596" s="1">
        <f t="shared" si="178"/>
        <v>0.23430032839331341</v>
      </c>
      <c r="V596" s="1">
        <v>228</v>
      </c>
      <c r="W596" s="1">
        <f t="shared" si="179"/>
        <v>22.321935015141232</v>
      </c>
      <c r="X596" s="1">
        <f t="shared" si="180"/>
        <v>37.948975036119172</v>
      </c>
      <c r="Y596" s="1">
        <f t="shared" si="181"/>
        <v>0.97654002374333837</v>
      </c>
      <c r="Z596" s="1">
        <f t="shared" si="189"/>
        <v>0.60800000000000054</v>
      </c>
      <c r="AA596" s="1">
        <f t="shared" si="182"/>
        <v>6.0383200064705544E-2</v>
      </c>
      <c r="AB596" s="1">
        <f t="shared" si="183"/>
        <v>2.449058</v>
      </c>
      <c r="AC596" s="1">
        <f t="shared" si="184"/>
        <v>1.7202874728862712</v>
      </c>
      <c r="AF596" s="1">
        <f t="shared" si="185"/>
        <v>12.033766537191628</v>
      </c>
      <c r="AG596" s="1">
        <f t="shared" si="186"/>
        <v>5.2984674684868649</v>
      </c>
      <c r="AH596" s="1">
        <f t="shared" si="187"/>
        <v>13.092219992837041</v>
      </c>
      <c r="AI596">
        <v>3.6</v>
      </c>
      <c r="AJ596">
        <v>15</v>
      </c>
      <c r="AK596">
        <v>58</v>
      </c>
      <c r="AL596">
        <v>15</v>
      </c>
      <c r="AM596">
        <v>9060</v>
      </c>
      <c r="AN596">
        <v>9087</v>
      </c>
      <c r="AO596">
        <v>9033</v>
      </c>
      <c r="AP596">
        <v>109</v>
      </c>
      <c r="AQ596">
        <v>0</v>
      </c>
    </row>
    <row r="597" spans="1:43">
      <c r="A597" s="27">
        <v>38581</v>
      </c>
      <c r="B597" s="27"/>
      <c r="C597">
        <v>22.7</v>
      </c>
      <c r="D597">
        <v>28.5</v>
      </c>
      <c r="E597">
        <v>17.899999999999999</v>
      </c>
      <c r="F597">
        <v>41</v>
      </c>
      <c r="G597">
        <v>20</v>
      </c>
      <c r="H597">
        <v>8.9</v>
      </c>
      <c r="I597" s="10">
        <v>935</v>
      </c>
      <c r="J597">
        <v>2.6</v>
      </c>
      <c r="K597" s="2">
        <v>10</v>
      </c>
      <c r="L597" s="1">
        <f t="shared" si="171"/>
        <v>5.354432068483626</v>
      </c>
      <c r="M597" s="1">
        <f t="shared" si="172"/>
        <v>62</v>
      </c>
      <c r="N597" s="1">
        <f t="shared" si="173"/>
        <v>2.7597649866615508</v>
      </c>
      <c r="O597" s="1">
        <f t="shared" si="188"/>
        <v>0.16730054608489695</v>
      </c>
      <c r="P597" s="1">
        <f t="shared" si="174"/>
        <v>1.0252982041721892</v>
      </c>
      <c r="Q597">
        <f t="shared" si="175"/>
        <v>5.5720020148666958</v>
      </c>
      <c r="R597">
        <f t="shared" si="176"/>
        <v>12.441965164685815</v>
      </c>
      <c r="S597">
        <f t="shared" si="177"/>
        <v>1.6285294718175152</v>
      </c>
      <c r="T597">
        <v>0.2432</v>
      </c>
      <c r="U597" s="1">
        <f t="shared" si="178"/>
        <v>0.2284998663637279</v>
      </c>
      <c r="V597" s="1">
        <v>229</v>
      </c>
      <c r="W597" s="1">
        <f t="shared" si="179"/>
        <v>17.74767474876149</v>
      </c>
      <c r="X597" s="1">
        <f t="shared" si="180"/>
        <v>37.930598854641424</v>
      </c>
      <c r="Y597" s="1">
        <f t="shared" si="181"/>
        <v>0.97694265853802653</v>
      </c>
      <c r="Z597" s="1">
        <f t="shared" si="189"/>
        <v>0.26599999999999974</v>
      </c>
      <c r="AA597" s="1">
        <f t="shared" si="182"/>
        <v>6.0423976030479151E-2</v>
      </c>
      <c r="AB597" s="1">
        <f t="shared" si="183"/>
        <v>2.4474052999999998</v>
      </c>
      <c r="AC597" s="1">
        <f t="shared" si="184"/>
        <v>1.9446727954366547</v>
      </c>
      <c r="AF597" s="1">
        <f t="shared" si="185"/>
        <v>11.50338066016211</v>
      </c>
      <c r="AG597" s="1">
        <f t="shared" si="186"/>
        <v>4.5298694200955953</v>
      </c>
      <c r="AH597" s="1">
        <f t="shared" si="187"/>
        <v>11.024475380565418</v>
      </c>
      <c r="AI597">
        <v>3.4</v>
      </c>
      <c r="AJ597">
        <v>2</v>
      </c>
      <c r="AK597">
        <v>74</v>
      </c>
      <c r="AL597">
        <v>14</v>
      </c>
      <c r="AM597">
        <v>9044</v>
      </c>
      <c r="AN597">
        <v>9051</v>
      </c>
      <c r="AO597">
        <v>9035</v>
      </c>
      <c r="AP597">
        <v>108</v>
      </c>
      <c r="AQ597">
        <v>0</v>
      </c>
    </row>
    <row r="598" spans="1:43">
      <c r="A598" s="27">
        <v>38582</v>
      </c>
      <c r="B598" s="27"/>
      <c r="C598">
        <v>19.899999999999999</v>
      </c>
      <c r="D598">
        <v>24.5</v>
      </c>
      <c r="E598">
        <v>17.8</v>
      </c>
      <c r="F598">
        <v>58</v>
      </c>
      <c r="G598">
        <v>32</v>
      </c>
      <c r="H598">
        <v>1.1000000000000001</v>
      </c>
      <c r="I598" s="10">
        <v>935</v>
      </c>
      <c r="J598">
        <v>1.5</v>
      </c>
      <c r="K598" s="2">
        <v>10</v>
      </c>
      <c r="L598" s="1">
        <f t="shared" si="171"/>
        <v>3.0856495615582267</v>
      </c>
      <c r="M598" s="1">
        <f t="shared" si="172"/>
        <v>84</v>
      </c>
      <c r="N598" s="1">
        <f t="shared" si="173"/>
        <v>2.3246066825388811</v>
      </c>
      <c r="O598" s="1">
        <f t="shared" si="188"/>
        <v>0.14400564194502125</v>
      </c>
      <c r="P598" s="1">
        <f t="shared" si="174"/>
        <v>1.3484192900205132</v>
      </c>
      <c r="Q598">
        <f t="shared" si="175"/>
        <v>1.1701733940930419</v>
      </c>
      <c r="R598">
        <f t="shared" si="176"/>
        <v>12.430237074641866</v>
      </c>
      <c r="S598">
        <f t="shared" si="177"/>
        <v>1.6269943814976264</v>
      </c>
      <c r="T598">
        <v>0.2432</v>
      </c>
      <c r="U598" s="1">
        <f t="shared" si="178"/>
        <v>0.22263180660021145</v>
      </c>
      <c r="V598" s="1">
        <v>230</v>
      </c>
      <c r="W598" s="1">
        <f t="shared" si="179"/>
        <v>8.5894656948149706</v>
      </c>
      <c r="X598" s="1">
        <f t="shared" si="180"/>
        <v>37.910844927717129</v>
      </c>
      <c r="Y598" s="1">
        <f t="shared" si="181"/>
        <v>0.97735211444844705</v>
      </c>
      <c r="Z598" s="1">
        <f t="shared" si="189"/>
        <v>-1.0640000000000003</v>
      </c>
      <c r="AA598" s="1">
        <f t="shared" si="182"/>
        <v>6.0261201702819969E-2</v>
      </c>
      <c r="AB598" s="1">
        <f t="shared" si="183"/>
        <v>2.4540161</v>
      </c>
      <c r="AC598" s="1">
        <f t="shared" si="184"/>
        <v>1.1219266127519161</v>
      </c>
      <c r="AF598" s="1">
        <f t="shared" si="185"/>
        <v>8.5088340058730267</v>
      </c>
      <c r="AG598" s="1">
        <f t="shared" si="186"/>
        <v>3.0908754749086369</v>
      </c>
      <c r="AH598" s="1">
        <f t="shared" si="187"/>
        <v>7.535578628489235</v>
      </c>
      <c r="AI598">
        <v>7.1</v>
      </c>
      <c r="AJ598">
        <v>15</v>
      </c>
      <c r="AK598">
        <v>108</v>
      </c>
      <c r="AL598">
        <v>15</v>
      </c>
      <c r="AM598">
        <v>9071</v>
      </c>
      <c r="AN598">
        <v>9081</v>
      </c>
      <c r="AO598">
        <v>9047</v>
      </c>
      <c r="AP598">
        <v>134</v>
      </c>
      <c r="AQ598">
        <v>10</v>
      </c>
    </row>
    <row r="599" spans="1:43">
      <c r="A599" s="27">
        <v>38583</v>
      </c>
      <c r="B599" s="27"/>
      <c r="C599">
        <v>22</v>
      </c>
      <c r="D599">
        <v>28.3</v>
      </c>
      <c r="E599">
        <v>17.899999999999999</v>
      </c>
      <c r="F599">
        <v>44</v>
      </c>
      <c r="G599">
        <v>26</v>
      </c>
      <c r="H599">
        <v>8</v>
      </c>
      <c r="I599" s="10">
        <v>935</v>
      </c>
      <c r="J599">
        <v>3.3</v>
      </c>
      <c r="K599" s="2">
        <v>10</v>
      </c>
      <c r="L599" s="1">
        <f t="shared" si="171"/>
        <v>5.1766389813203588</v>
      </c>
      <c r="M599" s="1">
        <f t="shared" si="172"/>
        <v>62</v>
      </c>
      <c r="N599" s="1">
        <f t="shared" si="173"/>
        <v>2.6447969195164731</v>
      </c>
      <c r="O599" s="1">
        <f t="shared" si="188"/>
        <v>0.16119785218083971</v>
      </c>
      <c r="P599" s="1">
        <f t="shared" si="174"/>
        <v>1.1362365431594283</v>
      </c>
      <c r="Q599">
        <f t="shared" si="175"/>
        <v>4.8936060140267736</v>
      </c>
      <c r="R599">
        <f t="shared" si="176"/>
        <v>12.418410018266451</v>
      </c>
      <c r="S599">
        <f t="shared" si="177"/>
        <v>1.6254463374694308</v>
      </c>
      <c r="T599">
        <v>0.2432</v>
      </c>
      <c r="U599" s="1">
        <f t="shared" si="178"/>
        <v>0.2166978850667666</v>
      </c>
      <c r="V599" s="1">
        <v>231</v>
      </c>
      <c r="W599" s="1">
        <f t="shared" si="179"/>
        <v>16.691116952672363</v>
      </c>
      <c r="X599" s="1">
        <f t="shared" si="180"/>
        <v>37.889675449026264</v>
      </c>
      <c r="Y599" s="1">
        <f t="shared" si="181"/>
        <v>0.9777682703441497</v>
      </c>
      <c r="Z599" s="1">
        <f t="shared" si="189"/>
        <v>0.7980000000000006</v>
      </c>
      <c r="AA599" s="1">
        <f t="shared" si="182"/>
        <v>6.0383200064705544E-2</v>
      </c>
      <c r="AB599" s="1">
        <f t="shared" si="183"/>
        <v>2.449058</v>
      </c>
      <c r="AC599" s="1">
        <f t="shared" si="184"/>
        <v>2.4682385480542153</v>
      </c>
      <c r="AF599" s="1">
        <f t="shared" si="185"/>
        <v>11.185321279852623</v>
      </c>
      <c r="AG599" s="1">
        <f t="shared" si="186"/>
        <v>4.4044806612685754</v>
      </c>
      <c r="AH599" s="1">
        <f t="shared" si="187"/>
        <v>10.082553881206511</v>
      </c>
      <c r="AI599">
        <v>5.7</v>
      </c>
      <c r="AJ599">
        <v>13</v>
      </c>
      <c r="AK599">
        <v>99</v>
      </c>
      <c r="AL599">
        <v>13</v>
      </c>
      <c r="AM599">
        <v>9067</v>
      </c>
      <c r="AN599">
        <v>9076</v>
      </c>
      <c r="AO599">
        <v>9051</v>
      </c>
      <c r="AP599">
        <v>110</v>
      </c>
      <c r="AQ599">
        <v>0</v>
      </c>
    </row>
    <row r="600" spans="1:43">
      <c r="A600" s="27">
        <v>38584</v>
      </c>
      <c r="B600" s="27"/>
      <c r="C600">
        <v>23.5</v>
      </c>
      <c r="D600">
        <v>28.7</v>
      </c>
      <c r="E600">
        <v>18.5</v>
      </c>
      <c r="F600">
        <v>32</v>
      </c>
      <c r="G600">
        <v>20</v>
      </c>
      <c r="H600">
        <v>11.8</v>
      </c>
      <c r="I600" s="10">
        <v>935</v>
      </c>
      <c r="J600">
        <v>2</v>
      </c>
      <c r="K600" s="2">
        <v>10</v>
      </c>
      <c r="L600" s="1">
        <f t="shared" si="171"/>
        <v>5.5739957091823582</v>
      </c>
      <c r="M600" s="1">
        <f t="shared" si="172"/>
        <v>44</v>
      </c>
      <c r="N600" s="1">
        <f t="shared" si="173"/>
        <v>2.8964788838365951</v>
      </c>
      <c r="O600" s="1">
        <f t="shared" si="188"/>
        <v>0.17451274373392109</v>
      </c>
      <c r="P600" s="1">
        <f t="shared" si="174"/>
        <v>0.862508683918494</v>
      </c>
      <c r="Q600">
        <f t="shared" si="175"/>
        <v>7.6258494075717014</v>
      </c>
      <c r="R600">
        <f t="shared" si="176"/>
        <v>12.406487563329508</v>
      </c>
      <c r="S600">
        <f t="shared" si="177"/>
        <v>1.623885806718522</v>
      </c>
      <c r="T600">
        <v>0.2432</v>
      </c>
      <c r="U600" s="1">
        <f t="shared" si="178"/>
        <v>0.2106998572114612</v>
      </c>
      <c r="V600" s="1">
        <v>232</v>
      </c>
      <c r="W600" s="1">
        <f t="shared" si="179"/>
        <v>21.155542301399805</v>
      </c>
      <c r="X600" s="1">
        <f t="shared" si="180"/>
        <v>37.86705367429456</v>
      </c>
      <c r="Y600" s="1">
        <f t="shared" si="181"/>
        <v>0.97819100311260965</v>
      </c>
      <c r="Z600" s="1">
        <f t="shared" si="189"/>
        <v>0.57000000000000006</v>
      </c>
      <c r="AA600" s="1">
        <f t="shared" si="182"/>
        <v>6.0470644620090531E-2</v>
      </c>
      <c r="AB600" s="1">
        <f t="shared" si="183"/>
        <v>2.4455165000000001</v>
      </c>
      <c r="AC600" s="1">
        <f t="shared" si="184"/>
        <v>1.4959021503358882</v>
      </c>
      <c r="AF600" s="1">
        <f t="shared" si="185"/>
        <v>11.48786937756187</v>
      </c>
      <c r="AG600" s="1">
        <f t="shared" si="186"/>
        <v>4.9395812463163216</v>
      </c>
      <c r="AH600" s="1">
        <f t="shared" si="187"/>
        <v>12.127052008540577</v>
      </c>
      <c r="AI600">
        <v>3.9</v>
      </c>
      <c r="AJ600">
        <v>10</v>
      </c>
      <c r="AK600">
        <v>77</v>
      </c>
      <c r="AL600">
        <v>1</v>
      </c>
      <c r="AM600">
        <v>9060</v>
      </c>
      <c r="AN600">
        <v>9076</v>
      </c>
      <c r="AO600">
        <v>9038</v>
      </c>
      <c r="AP600">
        <v>88</v>
      </c>
      <c r="AQ600">
        <v>0</v>
      </c>
    </row>
    <row r="601" spans="1:43">
      <c r="A601" s="27">
        <v>38585</v>
      </c>
      <c r="B601" s="27"/>
      <c r="C601">
        <v>24.4</v>
      </c>
      <c r="D601">
        <v>30.9</v>
      </c>
      <c r="E601">
        <v>17.399999999999999</v>
      </c>
      <c r="F601">
        <v>29</v>
      </c>
      <c r="G601">
        <v>13</v>
      </c>
      <c r="H601">
        <v>12</v>
      </c>
      <c r="I601" s="10">
        <v>935</v>
      </c>
      <c r="J601">
        <v>2.2000000000000002</v>
      </c>
      <c r="K601" s="2">
        <v>10</v>
      </c>
      <c r="L601" s="1">
        <f t="shared" si="171"/>
        <v>5.9842954150447358</v>
      </c>
      <c r="M601" s="1">
        <f t="shared" si="172"/>
        <v>45</v>
      </c>
      <c r="N601" s="1">
        <f t="shared" si="173"/>
        <v>3.0573134102705319</v>
      </c>
      <c r="O601" s="1">
        <f t="shared" si="188"/>
        <v>0.18293822883895941</v>
      </c>
      <c r="P601" s="1">
        <f t="shared" si="174"/>
        <v>0.73776597527136789</v>
      </c>
      <c r="Q601">
        <f t="shared" si="175"/>
        <v>8.1798958665495523</v>
      </c>
      <c r="R601">
        <f t="shared" si="176"/>
        <v>12.394473233971889</v>
      </c>
      <c r="S601">
        <f t="shared" si="177"/>
        <v>1.6223132505198807</v>
      </c>
      <c r="T601">
        <v>0.2432</v>
      </c>
      <c r="U601" s="1">
        <f t="shared" si="178"/>
        <v>0.20463949744711071</v>
      </c>
      <c r="V601" s="1">
        <v>233</v>
      </c>
      <c r="W601" s="1">
        <f t="shared" si="179"/>
        <v>21.390602272379095</v>
      </c>
      <c r="X601" s="1">
        <f t="shared" si="180"/>
        <v>37.842943988120325</v>
      </c>
      <c r="Y601" s="1">
        <f t="shared" si="181"/>
        <v>0.97862018769564751</v>
      </c>
      <c r="Z601" s="1">
        <f t="shared" si="189"/>
        <v>0.34199999999999947</v>
      </c>
      <c r="AA601" s="1">
        <f t="shared" si="182"/>
        <v>6.052323302743106E-2</v>
      </c>
      <c r="AB601" s="1">
        <f t="shared" si="183"/>
        <v>2.4433916</v>
      </c>
      <c r="AC601" s="1">
        <f t="shared" si="184"/>
        <v>1.6454923653694771</v>
      </c>
      <c r="AF601" s="1">
        <f t="shared" si="185"/>
        <v>13.495596537514782</v>
      </c>
      <c r="AG601" s="1">
        <f t="shared" si="186"/>
        <v>4.8680941512847369</v>
      </c>
      <c r="AH601" s="1">
        <f t="shared" si="187"/>
        <v>12.183713625546845</v>
      </c>
      <c r="AI601">
        <v>4.7</v>
      </c>
      <c r="AJ601">
        <v>11</v>
      </c>
      <c r="AK601">
        <v>66</v>
      </c>
      <c r="AL601">
        <v>10</v>
      </c>
      <c r="AM601">
        <v>9027</v>
      </c>
      <c r="AN601">
        <v>9052</v>
      </c>
      <c r="AO601">
        <v>8997</v>
      </c>
      <c r="AP601">
        <v>78</v>
      </c>
      <c r="AQ601">
        <v>0</v>
      </c>
    </row>
    <row r="602" spans="1:43">
      <c r="A602" s="27">
        <v>38586</v>
      </c>
      <c r="B602" s="27"/>
      <c r="C602">
        <v>28.1</v>
      </c>
      <c r="D602">
        <v>34.6</v>
      </c>
      <c r="E602">
        <v>22.2</v>
      </c>
      <c r="F602">
        <v>21</v>
      </c>
      <c r="G602">
        <v>11</v>
      </c>
      <c r="H602">
        <v>12.2</v>
      </c>
      <c r="I602" s="10">
        <v>935</v>
      </c>
      <c r="J602">
        <v>5.2</v>
      </c>
      <c r="K602" s="2">
        <v>10</v>
      </c>
      <c r="L602" s="1">
        <f t="shared" si="171"/>
        <v>8.8446004740275868</v>
      </c>
      <c r="M602" s="1">
        <f t="shared" si="172"/>
        <v>31</v>
      </c>
      <c r="N602" s="1">
        <f t="shared" si="173"/>
        <v>3.8032400975313632</v>
      </c>
      <c r="O602" s="1">
        <f t="shared" si="188"/>
        <v>0.22127067473594225</v>
      </c>
      <c r="P602" s="1">
        <f t="shared" si="174"/>
        <v>0.71754231766418597</v>
      </c>
      <c r="Q602">
        <f t="shared" si="175"/>
        <v>8.8566682387198981</v>
      </c>
      <c r="R602">
        <f t="shared" si="176"/>
        <v>12.382370510197882</v>
      </c>
      <c r="S602">
        <f t="shared" si="177"/>
        <v>1.6207291243714506</v>
      </c>
      <c r="T602">
        <v>0.2432</v>
      </c>
      <c r="U602" s="1">
        <f t="shared" si="178"/>
        <v>0.19851859862634708</v>
      </c>
      <c r="V602" s="1">
        <v>234</v>
      </c>
      <c r="W602" s="1">
        <f t="shared" si="179"/>
        <v>21.625059437496123</v>
      </c>
      <c r="X602" s="1">
        <f t="shared" si="180"/>
        <v>37.81731196977745</v>
      </c>
      <c r="Y602" s="1">
        <f t="shared" si="181"/>
        <v>0.9790556971264267</v>
      </c>
      <c r="Z602" s="1">
        <f t="shared" si="189"/>
        <v>1.406000000000001</v>
      </c>
      <c r="AA602" s="1">
        <f t="shared" si="182"/>
        <v>6.0740394231508288E-2</v>
      </c>
      <c r="AB602" s="1">
        <f t="shared" si="183"/>
        <v>2.4346559000000001</v>
      </c>
      <c r="AC602" s="1">
        <f t="shared" si="184"/>
        <v>3.8893455908733094</v>
      </c>
      <c r="AF602" s="1">
        <f t="shared" si="185"/>
        <v>14.058598250503973</v>
      </c>
      <c r="AG602" s="1">
        <f t="shared" si="186"/>
        <v>4.8253650564463291</v>
      </c>
      <c r="AH602" s="1">
        <f t="shared" si="187"/>
        <v>11.233057660569994</v>
      </c>
      <c r="AI602">
        <v>9.1999999999999993</v>
      </c>
      <c r="AJ602">
        <v>6</v>
      </c>
      <c r="AK602">
        <v>173</v>
      </c>
      <c r="AL602">
        <v>6</v>
      </c>
      <c r="AM602">
        <v>9001</v>
      </c>
      <c r="AN602">
        <v>9018</v>
      </c>
      <c r="AO602">
        <v>8981</v>
      </c>
      <c r="AP602">
        <v>74</v>
      </c>
      <c r="AQ602">
        <v>0</v>
      </c>
    </row>
    <row r="603" spans="1:43">
      <c r="A603" s="27">
        <v>38587</v>
      </c>
      <c r="B603" s="27"/>
      <c r="C603">
        <v>20.2</v>
      </c>
      <c r="D603">
        <v>31.9</v>
      </c>
      <c r="E603">
        <v>16.5</v>
      </c>
      <c r="F603">
        <v>50</v>
      </c>
      <c r="G603">
        <v>13</v>
      </c>
      <c r="H603">
        <v>7.2</v>
      </c>
      <c r="I603" s="10">
        <v>935</v>
      </c>
      <c r="J603">
        <v>2.8</v>
      </c>
      <c r="K603" s="2">
        <v>10</v>
      </c>
      <c r="L603" s="1">
        <f t="shared" si="171"/>
        <v>5.3192241739966981</v>
      </c>
      <c r="M603" s="1">
        <f t="shared" si="172"/>
        <v>87</v>
      </c>
      <c r="N603" s="1">
        <f t="shared" si="173"/>
        <v>2.3681628735666291</v>
      </c>
      <c r="O603" s="1">
        <f t="shared" si="188"/>
        <v>0.14636224271280682</v>
      </c>
      <c r="P603" s="1">
        <f t="shared" si="174"/>
        <v>1.1242577061520995</v>
      </c>
      <c r="Q603">
        <f t="shared" si="175"/>
        <v>4.5867764177146686</v>
      </c>
      <c r="R603">
        <f t="shared" si="176"/>
        <v>12.370182827542205</v>
      </c>
      <c r="S603">
        <f t="shared" si="177"/>
        <v>1.6191338779505504</v>
      </c>
      <c r="T603">
        <v>0.2432</v>
      </c>
      <c r="U603" s="1">
        <f t="shared" si="178"/>
        <v>0.19233897151123547</v>
      </c>
      <c r="V603" s="1">
        <v>235</v>
      </c>
      <c r="W603" s="1">
        <f t="shared" si="179"/>
        <v>15.742883255770066</v>
      </c>
      <c r="X603" s="1">
        <f t="shared" si="180"/>
        <v>37.790124457884247</v>
      </c>
      <c r="Y603" s="1">
        <f t="shared" si="181"/>
        <v>0.97949740256701345</v>
      </c>
      <c r="Z603" s="1">
        <f t="shared" si="189"/>
        <v>-3.0020000000000007</v>
      </c>
      <c r="AA603" s="1">
        <f t="shared" si="182"/>
        <v>6.0278599849585793E-2</v>
      </c>
      <c r="AB603" s="1">
        <f t="shared" si="183"/>
        <v>2.4533077999999997</v>
      </c>
      <c r="AC603" s="1">
        <f t="shared" si="184"/>
        <v>2.0942630104702431</v>
      </c>
      <c r="AF603" s="1">
        <f t="shared" si="185"/>
        <v>12.961346331772384</v>
      </c>
      <c r="AG603" s="1">
        <f t="shared" si="186"/>
        <v>4.1777148761980092</v>
      </c>
      <c r="AH603" s="1">
        <f t="shared" si="187"/>
        <v>12.635389146930818</v>
      </c>
      <c r="AI603">
        <v>15.4</v>
      </c>
      <c r="AJ603">
        <v>14</v>
      </c>
      <c r="AK603">
        <v>246</v>
      </c>
      <c r="AL603">
        <v>14</v>
      </c>
      <c r="AM603">
        <v>9097</v>
      </c>
      <c r="AN603">
        <v>9113</v>
      </c>
      <c r="AO603">
        <v>8981</v>
      </c>
      <c r="AP603">
        <v>116</v>
      </c>
      <c r="AQ603">
        <v>32700</v>
      </c>
    </row>
    <row r="604" spans="1:43">
      <c r="A604" s="27">
        <v>38588</v>
      </c>
      <c r="B604" s="27"/>
      <c r="C604">
        <v>20.9</v>
      </c>
      <c r="D604">
        <v>27.4</v>
      </c>
      <c r="E604">
        <v>16.2</v>
      </c>
      <c r="F604">
        <v>44</v>
      </c>
      <c r="G604">
        <v>22</v>
      </c>
      <c r="H604">
        <v>10.1</v>
      </c>
      <c r="I604" s="10">
        <v>935</v>
      </c>
      <c r="J604">
        <v>3</v>
      </c>
      <c r="K604" s="2">
        <v>10</v>
      </c>
      <c r="L604" s="1">
        <f t="shared" si="171"/>
        <v>5.3978019660564396</v>
      </c>
      <c r="M604" s="1">
        <f t="shared" si="172"/>
        <v>66</v>
      </c>
      <c r="N604" s="1">
        <f t="shared" si="173"/>
        <v>2.4725793995815892</v>
      </c>
      <c r="O604" s="1">
        <f t="shared" si="188"/>
        <v>0.1519881485942024</v>
      </c>
      <c r="P604" s="1">
        <f t="shared" si="174"/>
        <v>1.0095587967806325</v>
      </c>
      <c r="Q604">
        <f t="shared" si="175"/>
        <v>6.177340887258965</v>
      </c>
      <c r="R604">
        <f t="shared" si="176"/>
        <v>12.357913576906517</v>
      </c>
      <c r="S604">
        <f t="shared" si="177"/>
        <v>1.6175279550924762</v>
      </c>
      <c r="T604">
        <v>0.2432</v>
      </c>
      <c r="U604" s="1">
        <f t="shared" si="178"/>
        <v>0.18610244423759131</v>
      </c>
      <c r="V604" s="1">
        <v>236</v>
      </c>
      <c r="W604" s="1">
        <f t="shared" si="179"/>
        <v>19.150920525741302</v>
      </c>
      <c r="X604" s="1">
        <f t="shared" si="180"/>
        <v>37.761349613828159</v>
      </c>
      <c r="Y604" s="1">
        <f t="shared" si="181"/>
        <v>0.97994517334649178</v>
      </c>
      <c r="Z604" s="1">
        <f t="shared" si="189"/>
        <v>0.26599999999999974</v>
      </c>
      <c r="AA604" s="1">
        <f t="shared" si="182"/>
        <v>6.0319234619938031E-2</v>
      </c>
      <c r="AB604" s="1">
        <f t="shared" si="183"/>
        <v>2.4516551</v>
      </c>
      <c r="AC604" s="1">
        <f t="shared" si="184"/>
        <v>2.2438532255038321</v>
      </c>
      <c r="AF604" s="1">
        <f t="shared" si="185"/>
        <v>11.248518326543794</v>
      </c>
      <c r="AG604" s="1">
        <f t="shared" si="186"/>
        <v>4.7190645155213948</v>
      </c>
      <c r="AH604" s="1">
        <f t="shared" si="187"/>
        <v>11.462464734572979</v>
      </c>
      <c r="AI604">
        <v>4.4000000000000004</v>
      </c>
      <c r="AJ604">
        <v>14</v>
      </c>
      <c r="AK604">
        <v>74</v>
      </c>
      <c r="AL604">
        <v>15</v>
      </c>
      <c r="AM604">
        <v>9071</v>
      </c>
      <c r="AN604">
        <v>9097</v>
      </c>
      <c r="AO604">
        <v>9040</v>
      </c>
      <c r="AP604">
        <v>102</v>
      </c>
      <c r="AQ604">
        <v>0</v>
      </c>
    </row>
    <row r="605" spans="1:43">
      <c r="A605" s="27">
        <v>38589</v>
      </c>
      <c r="B605" s="27"/>
      <c r="C605">
        <v>22.3</v>
      </c>
      <c r="D605">
        <v>26.6</v>
      </c>
      <c r="E605">
        <v>17.600000000000001</v>
      </c>
      <c r="F605">
        <v>37</v>
      </c>
      <c r="G605">
        <v>20</v>
      </c>
      <c r="H605">
        <v>10.1</v>
      </c>
      <c r="I605" s="10">
        <v>935</v>
      </c>
      <c r="J605">
        <v>3</v>
      </c>
      <c r="K605" s="2">
        <v>10</v>
      </c>
      <c r="L605" s="1">
        <f t="shared" si="171"/>
        <v>5.7574114960677871</v>
      </c>
      <c r="M605" s="1">
        <f t="shared" si="172"/>
        <v>54</v>
      </c>
      <c r="N605" s="1">
        <f t="shared" si="173"/>
        <v>2.6935462375661197</v>
      </c>
      <c r="O605" s="1">
        <f t="shared" si="188"/>
        <v>0.16378986044587315</v>
      </c>
      <c r="P605" s="1">
        <f t="shared" si="174"/>
        <v>0.89195882253633529</v>
      </c>
      <c r="Q605">
        <f t="shared" si="175"/>
        <v>6.4660714692425589</v>
      </c>
      <c r="R605">
        <f t="shared" si="176"/>
        <v>12.345566104560293</v>
      </c>
      <c r="S605">
        <f t="shared" si="177"/>
        <v>1.6159117937906142</v>
      </c>
      <c r="T605">
        <v>0.2432</v>
      </c>
      <c r="U605" s="1">
        <f t="shared" si="178"/>
        <v>0.17981086177415789</v>
      </c>
      <c r="V605" s="1">
        <v>237</v>
      </c>
      <c r="W605" s="1">
        <f t="shared" si="179"/>
        <v>19.147380831207872</v>
      </c>
      <c r="X605" s="1">
        <f t="shared" si="180"/>
        <v>37.730956983837515</v>
      </c>
      <c r="Y605" s="1">
        <f t="shared" si="181"/>
        <v>0.98039887699961992</v>
      </c>
      <c r="Z605" s="1">
        <f t="shared" si="189"/>
        <v>0.53200000000000081</v>
      </c>
      <c r="AA605" s="1">
        <f t="shared" si="182"/>
        <v>6.0400668737830884E-2</v>
      </c>
      <c r="AB605" s="1">
        <f t="shared" si="183"/>
        <v>2.4483497000000001</v>
      </c>
      <c r="AC605" s="1">
        <f t="shared" si="184"/>
        <v>2.2438532255038321</v>
      </c>
      <c r="AF605" s="1">
        <f t="shared" si="185"/>
        <v>10.439778487858003</v>
      </c>
      <c r="AG605" s="1">
        <f t="shared" si="186"/>
        <v>4.6667984056079757</v>
      </c>
      <c r="AH605" s="1">
        <f t="shared" si="187"/>
        <v>11.183864243132804</v>
      </c>
      <c r="AI605">
        <v>7.1</v>
      </c>
      <c r="AJ605">
        <v>15</v>
      </c>
      <c r="AK605">
        <v>107</v>
      </c>
      <c r="AL605">
        <v>14</v>
      </c>
      <c r="AM605">
        <v>9044</v>
      </c>
      <c r="AN605">
        <v>9066</v>
      </c>
      <c r="AO605">
        <v>9024</v>
      </c>
      <c r="AP605">
        <v>96</v>
      </c>
      <c r="AQ605">
        <v>4</v>
      </c>
    </row>
    <row r="606" spans="1:43">
      <c r="A606" s="27">
        <v>38590</v>
      </c>
      <c r="B606" s="27"/>
      <c r="C606">
        <v>21.2</v>
      </c>
      <c r="D606">
        <v>26.1</v>
      </c>
      <c r="E606">
        <v>16.3</v>
      </c>
      <c r="F606">
        <v>54</v>
      </c>
      <c r="G606">
        <v>30</v>
      </c>
      <c r="H606">
        <v>8.9</v>
      </c>
      <c r="I606" s="10">
        <v>935</v>
      </c>
      <c r="J606">
        <v>1.8</v>
      </c>
      <c r="K606" s="2">
        <v>10</v>
      </c>
      <c r="L606" s="1">
        <f t="shared" si="171"/>
        <v>4.7152727341464375</v>
      </c>
      <c r="M606" s="1">
        <f t="shared" si="172"/>
        <v>78</v>
      </c>
      <c r="N606" s="1">
        <f t="shared" si="173"/>
        <v>2.5185468936921591</v>
      </c>
      <c r="O606" s="1">
        <f t="shared" si="188"/>
        <v>0.15445461908796052</v>
      </c>
      <c r="P606" s="1">
        <f t="shared" si="174"/>
        <v>1.23044186826282</v>
      </c>
      <c r="Q606">
        <f t="shared" si="175"/>
        <v>5.0900338976948651</v>
      </c>
      <c r="R606">
        <f t="shared" si="176"/>
        <v>12.333143712300698</v>
      </c>
      <c r="S606">
        <f t="shared" si="177"/>
        <v>1.6142858262173689</v>
      </c>
      <c r="T606">
        <v>0.2432</v>
      </c>
      <c r="U606" s="1">
        <f t="shared" si="178"/>
        <v>0.17346608537680411</v>
      </c>
      <c r="V606" s="1">
        <v>238</v>
      </c>
      <c r="W606" s="1">
        <f t="shared" si="179"/>
        <v>17.730878960853158</v>
      </c>
      <c r="X606" s="1">
        <f t="shared" si="180"/>
        <v>37.69891755959177</v>
      </c>
      <c r="Y606" s="1">
        <f t="shared" si="181"/>
        <v>0.98085837930601827</v>
      </c>
      <c r="Z606" s="1">
        <f t="shared" si="189"/>
        <v>-0.41800000000000054</v>
      </c>
      <c r="AA606" s="1">
        <f t="shared" si="182"/>
        <v>6.0336666297313192E-2</v>
      </c>
      <c r="AB606" s="1">
        <f t="shared" si="183"/>
        <v>2.4509468000000001</v>
      </c>
      <c r="AC606" s="1">
        <f t="shared" si="184"/>
        <v>1.3463119353022994</v>
      </c>
      <c r="AF606" s="1">
        <f t="shared" si="185"/>
        <v>10.586060251233976</v>
      </c>
      <c r="AG606" s="1">
        <f t="shared" si="186"/>
        <v>4.6298042232527461</v>
      </c>
      <c r="AH606" s="1">
        <f t="shared" si="187"/>
        <v>11.832038063320514</v>
      </c>
      <c r="AI606">
        <v>6.9</v>
      </c>
      <c r="AJ606">
        <v>14</v>
      </c>
      <c r="AK606">
        <v>111</v>
      </c>
      <c r="AL606">
        <v>15</v>
      </c>
      <c r="AM606">
        <v>9037</v>
      </c>
      <c r="AN606">
        <v>9068</v>
      </c>
      <c r="AO606">
        <v>9009</v>
      </c>
      <c r="AP606">
        <v>131</v>
      </c>
      <c r="AQ606">
        <v>18</v>
      </c>
    </row>
    <row r="607" spans="1:43">
      <c r="A607" s="27">
        <v>38591</v>
      </c>
      <c r="B607" s="27"/>
      <c r="C607">
        <v>22.6</v>
      </c>
      <c r="D607">
        <v>28.6</v>
      </c>
      <c r="E607">
        <v>18.5</v>
      </c>
      <c r="F607">
        <v>48</v>
      </c>
      <c r="G607">
        <v>28</v>
      </c>
      <c r="H607">
        <v>8.9</v>
      </c>
      <c r="I607" s="10">
        <v>935</v>
      </c>
      <c r="J607">
        <v>2.8</v>
      </c>
      <c r="K607" s="2">
        <v>10</v>
      </c>
      <c r="L607" s="1">
        <f t="shared" si="171"/>
        <v>5.1209433701976295</v>
      </c>
      <c r="M607" s="1">
        <f t="shared" si="172"/>
        <v>68</v>
      </c>
      <c r="N607" s="1">
        <f t="shared" si="173"/>
        <v>2.7430784472701868</v>
      </c>
      <c r="O607" s="1">
        <f t="shared" si="188"/>
        <v>0.16641697478450099</v>
      </c>
      <c r="P607" s="1">
        <f t="shared" si="174"/>
        <v>1.2725021159019478</v>
      </c>
      <c r="Q607">
        <f t="shared" si="175"/>
        <v>5.1846924139973698</v>
      </c>
      <c r="R607">
        <f t="shared" si="176"/>
        <v>12.320649657766026</v>
      </c>
      <c r="S607">
        <f t="shared" si="177"/>
        <v>1.6126504787651867</v>
      </c>
      <c r="T607">
        <v>0.2432</v>
      </c>
      <c r="U607" s="1">
        <f t="shared" si="178"/>
        <v>0.16706999203790512</v>
      </c>
      <c r="V607" s="1">
        <v>239</v>
      </c>
      <c r="W607" s="1">
        <f t="shared" si="179"/>
        <v>17.725634184267658</v>
      </c>
      <c r="X607" s="1">
        <f t="shared" si="180"/>
        <v>37.665203837263597</v>
      </c>
      <c r="Y607" s="1">
        <f t="shared" si="181"/>
        <v>0.98132354432987579</v>
      </c>
      <c r="Z607" s="1">
        <f t="shared" si="189"/>
        <v>0.53200000000000081</v>
      </c>
      <c r="AA607" s="1">
        <f t="shared" si="182"/>
        <v>6.041814752114736E-2</v>
      </c>
      <c r="AB607" s="1">
        <f t="shared" si="183"/>
        <v>2.4476413999999997</v>
      </c>
      <c r="AC607" s="1">
        <f t="shared" si="184"/>
        <v>2.0942630104702431</v>
      </c>
      <c r="AF607" s="1">
        <f t="shared" si="185"/>
        <v>11.12269965352387</v>
      </c>
      <c r="AG607" s="1">
        <f t="shared" si="186"/>
        <v>4.6331321716081133</v>
      </c>
      <c r="AH607" s="1">
        <f t="shared" si="187"/>
        <v>11.101012893052884</v>
      </c>
      <c r="AI607">
        <v>8.9</v>
      </c>
      <c r="AJ607">
        <v>15</v>
      </c>
      <c r="AK607">
        <v>129</v>
      </c>
      <c r="AL607">
        <v>15</v>
      </c>
      <c r="AM607">
        <v>9016</v>
      </c>
      <c r="AN607">
        <v>9029</v>
      </c>
      <c r="AO607">
        <v>9001</v>
      </c>
      <c r="AP607">
        <v>128</v>
      </c>
      <c r="AQ607">
        <v>0</v>
      </c>
    </row>
    <row r="608" spans="1:43">
      <c r="A608" s="27">
        <v>38592</v>
      </c>
      <c r="B608" s="27"/>
      <c r="C608">
        <v>12.3</v>
      </c>
      <c r="D608">
        <v>22.9</v>
      </c>
      <c r="E608">
        <v>10.7</v>
      </c>
      <c r="F608">
        <v>91</v>
      </c>
      <c r="G608">
        <v>44</v>
      </c>
      <c r="H608">
        <v>0</v>
      </c>
      <c r="I608" s="10">
        <v>935</v>
      </c>
      <c r="J608">
        <v>3.1</v>
      </c>
      <c r="K608" s="2">
        <v>10</v>
      </c>
      <c r="L608" s="1">
        <f t="shared" si="171"/>
        <v>1.8632890541074931</v>
      </c>
      <c r="M608" s="1">
        <f t="shared" si="172"/>
        <v>138</v>
      </c>
      <c r="N608" s="1">
        <f t="shared" si="173"/>
        <v>1.4310198233396516</v>
      </c>
      <c r="O608" s="1">
        <f t="shared" si="188"/>
        <v>9.4130083069544151E-2</v>
      </c>
      <c r="P608" s="1">
        <f t="shared" si="174"/>
        <v>1.5027074059843302</v>
      </c>
      <c r="Q608">
        <f t="shared" si="175"/>
        <v>0.58349330120152565</v>
      </c>
      <c r="R608">
        <f t="shared" si="176"/>
        <v>12.308087154896993</v>
      </c>
      <c r="S608">
        <f t="shared" si="177"/>
        <v>1.6110061721069364</v>
      </c>
      <c r="T608">
        <v>0.2432</v>
      </c>
      <c r="U608" s="1">
        <f t="shared" si="178"/>
        <v>0.16062447393106496</v>
      </c>
      <c r="V608" s="1">
        <v>240</v>
      </c>
      <c r="W608" s="1">
        <f t="shared" si="179"/>
        <v>7.243734550915792</v>
      </c>
      <c r="X608" s="1">
        <f t="shared" si="180"/>
        <v>37.62978987488723</v>
      </c>
      <c r="Y608" s="1">
        <f t="shared" si="181"/>
        <v>0.98179423446016456</v>
      </c>
      <c r="Z608" s="1">
        <f t="shared" si="189"/>
        <v>-3.9140000000000001</v>
      </c>
      <c r="AA608" s="1">
        <f t="shared" si="182"/>
        <v>5.9823774305085814E-2</v>
      </c>
      <c r="AB608" s="1">
        <f t="shared" si="183"/>
        <v>2.4719596999999998</v>
      </c>
      <c r="AC608" s="1">
        <f t="shared" si="184"/>
        <v>2.3186483330206267</v>
      </c>
      <c r="AF608" s="1">
        <f t="shared" si="185"/>
        <v>9.0992592780071178</v>
      </c>
      <c r="AG608" s="1">
        <f t="shared" si="186"/>
        <v>2.6967097211674229</v>
      </c>
      <c r="AH608" s="1">
        <f t="shared" si="187"/>
        <v>8.1462479894982867</v>
      </c>
      <c r="AI608">
        <v>5.4</v>
      </c>
      <c r="AJ608">
        <v>15</v>
      </c>
      <c r="AK608">
        <v>97</v>
      </c>
      <c r="AL608">
        <v>15</v>
      </c>
      <c r="AM608">
        <v>9122</v>
      </c>
      <c r="AN608">
        <v>9136</v>
      </c>
      <c r="AO608">
        <v>9029</v>
      </c>
      <c r="AP608">
        <v>129</v>
      </c>
      <c r="AQ608">
        <v>122</v>
      </c>
    </row>
    <row r="609" spans="1:43">
      <c r="A609" s="27">
        <v>38593</v>
      </c>
      <c r="B609" s="27"/>
      <c r="C609">
        <v>13.7</v>
      </c>
      <c r="D609">
        <v>18.5</v>
      </c>
      <c r="E609">
        <v>10.199999999999999</v>
      </c>
      <c r="F609">
        <v>80</v>
      </c>
      <c r="G609">
        <v>59</v>
      </c>
      <c r="H609">
        <v>11.1</v>
      </c>
      <c r="I609" s="10">
        <v>935</v>
      </c>
      <c r="J609">
        <v>1.7</v>
      </c>
      <c r="K609" s="2">
        <v>10</v>
      </c>
      <c r="L609" s="1">
        <f t="shared" si="171"/>
        <v>3.539351297328925</v>
      </c>
      <c r="M609" s="1">
        <f t="shared" si="172"/>
        <v>101</v>
      </c>
      <c r="N609" s="1">
        <f t="shared" si="173"/>
        <v>1.568260711501982</v>
      </c>
      <c r="O609" s="1">
        <f t="shared" si="188"/>
        <v>0.10201000612268253</v>
      </c>
      <c r="P609" s="1">
        <f t="shared" si="174"/>
        <v>1.2571769825003205</v>
      </c>
      <c r="Q609">
        <f t="shared" si="175"/>
        <v>5.5863566111875516</v>
      </c>
      <c r="R609">
        <f t="shared" si="176"/>
        <v>12.295459374540259</v>
      </c>
      <c r="S609">
        <f t="shared" si="177"/>
        <v>1.6093533212749032</v>
      </c>
      <c r="T609">
        <v>0.2432</v>
      </c>
      <c r="U609" s="1">
        <f t="shared" si="178"/>
        <v>0.15413143785135081</v>
      </c>
      <c r="V609" s="1">
        <v>241</v>
      </c>
      <c r="W609" s="1">
        <f t="shared" si="179"/>
        <v>20.302562884118771</v>
      </c>
      <c r="X609" s="1">
        <f t="shared" si="180"/>
        <v>37.592651347949499</v>
      </c>
      <c r="Y609" s="1">
        <f t="shared" si="181"/>
        <v>0.98227031045134916</v>
      </c>
      <c r="Z609" s="1">
        <f t="shared" si="189"/>
        <v>0.53199999999999947</v>
      </c>
      <c r="AA609" s="1">
        <f t="shared" si="182"/>
        <v>5.9903875234401043E-2</v>
      </c>
      <c r="AB609" s="1">
        <f t="shared" si="183"/>
        <v>2.4686542999999999</v>
      </c>
      <c r="AC609" s="1">
        <f t="shared" si="184"/>
        <v>1.2715168277855049</v>
      </c>
      <c r="AF609" s="1">
        <f t="shared" si="185"/>
        <v>7.846579745247138</v>
      </c>
      <c r="AG609" s="1">
        <f t="shared" si="186"/>
        <v>5.0570836128771228</v>
      </c>
      <c r="AH609" s="1">
        <f t="shared" si="187"/>
        <v>11.259893255233814</v>
      </c>
      <c r="AI609">
        <v>4</v>
      </c>
      <c r="AJ609">
        <v>14</v>
      </c>
      <c r="AK609">
        <v>62</v>
      </c>
      <c r="AL609">
        <v>2</v>
      </c>
      <c r="AM609">
        <v>9124</v>
      </c>
      <c r="AN609">
        <v>9155</v>
      </c>
      <c r="AO609">
        <v>9103</v>
      </c>
      <c r="AP609">
        <v>124</v>
      </c>
      <c r="AQ609">
        <v>87</v>
      </c>
    </row>
    <row r="610" spans="1:43">
      <c r="A610" s="27">
        <v>38594</v>
      </c>
      <c r="B610" s="27"/>
      <c r="C610">
        <v>16.5</v>
      </c>
      <c r="D610">
        <v>23.7</v>
      </c>
      <c r="E610">
        <v>11.7</v>
      </c>
      <c r="F610">
        <v>65</v>
      </c>
      <c r="G610">
        <v>24</v>
      </c>
      <c r="H610">
        <v>11.3</v>
      </c>
      <c r="I610" s="10">
        <v>935</v>
      </c>
      <c r="J610">
        <v>3.6</v>
      </c>
      <c r="K610" s="2">
        <v>10</v>
      </c>
      <c r="L610" s="1">
        <f t="shared" si="171"/>
        <v>4.4388058673857937</v>
      </c>
      <c r="M610" s="1">
        <f t="shared" si="172"/>
        <v>106</v>
      </c>
      <c r="N610" s="1">
        <f t="shared" si="173"/>
        <v>1.8777904954698514</v>
      </c>
      <c r="O610" s="1">
        <f t="shared" si="188"/>
        <v>0.11946367073028115</v>
      </c>
      <c r="P610" s="1">
        <f t="shared" si="174"/>
        <v>1.0808076340897546</v>
      </c>
      <c r="Q610">
        <f t="shared" si="175"/>
        <v>6.3305763375117499</v>
      </c>
      <c r="R610">
        <f t="shared" si="176"/>
        <v>12.282769445188295</v>
      </c>
      <c r="S610">
        <f t="shared" si="177"/>
        <v>1.6076923357576303</v>
      </c>
      <c r="T610">
        <v>0.2432</v>
      </c>
      <c r="U610" s="1">
        <f t="shared" si="178"/>
        <v>0.14759280465120031</v>
      </c>
      <c r="V610" s="1">
        <v>242</v>
      </c>
      <c r="W610" s="1">
        <f t="shared" si="179"/>
        <v>20.530469572570933</v>
      </c>
      <c r="X610" s="1">
        <f t="shared" si="180"/>
        <v>37.553765603101951</v>
      </c>
      <c r="Y610" s="1">
        <f t="shared" si="181"/>
        <v>0.98275163146458056</v>
      </c>
      <c r="Z610" s="1">
        <f t="shared" si="189"/>
        <v>1.0640000000000003</v>
      </c>
      <c r="AA610" s="1">
        <f t="shared" si="182"/>
        <v>6.0064722326826324E-2</v>
      </c>
      <c r="AB610" s="1">
        <f t="shared" si="183"/>
        <v>2.4620435000000001</v>
      </c>
      <c r="AC610" s="1">
        <f t="shared" si="184"/>
        <v>2.6926238706045988</v>
      </c>
      <c r="AF610" s="1">
        <f t="shared" si="185"/>
        <v>10.262804839727774</v>
      </c>
      <c r="AG610" s="1">
        <f t="shared" si="186"/>
        <v>4.9722691449321035</v>
      </c>
      <c r="AH610" s="1">
        <f t="shared" si="187"/>
        <v>11.013690463097923</v>
      </c>
      <c r="AI610">
        <v>8.8000000000000007</v>
      </c>
      <c r="AJ610">
        <v>14</v>
      </c>
      <c r="AK610">
        <v>119</v>
      </c>
      <c r="AL610">
        <v>14</v>
      </c>
      <c r="AM610">
        <v>9092</v>
      </c>
      <c r="AN610">
        <v>9123</v>
      </c>
      <c r="AO610">
        <v>9067</v>
      </c>
      <c r="AP610">
        <v>118</v>
      </c>
      <c r="AQ610">
        <v>0</v>
      </c>
    </row>
    <row r="611" spans="1:43">
      <c r="A611" s="27">
        <v>38595</v>
      </c>
      <c r="B611" s="27"/>
      <c r="C611">
        <v>18.899999999999999</v>
      </c>
      <c r="D611">
        <v>24.1</v>
      </c>
      <c r="E611">
        <v>14.6</v>
      </c>
      <c r="F611">
        <v>57</v>
      </c>
      <c r="G611">
        <v>32</v>
      </c>
      <c r="H611">
        <v>11.4</v>
      </c>
      <c r="I611" s="10">
        <v>935</v>
      </c>
      <c r="J611">
        <v>1.7</v>
      </c>
      <c r="K611" s="2">
        <v>10</v>
      </c>
      <c r="L611" s="1">
        <f t="shared" si="171"/>
        <v>4.4288136899285275</v>
      </c>
      <c r="M611" s="1">
        <f t="shared" si="172"/>
        <v>82</v>
      </c>
      <c r="N611" s="1">
        <f t="shared" si="173"/>
        <v>2.1844368780865313</v>
      </c>
      <c r="O611" s="1">
        <f t="shared" si="188"/>
        <v>0.13638079037829978</v>
      </c>
      <c r="P611" s="1">
        <f t="shared" si="174"/>
        <v>1.1620684857032442</v>
      </c>
      <c r="Q611">
        <f t="shared" si="175"/>
        <v>6.3460744704565881</v>
      </c>
      <c r="R611">
        <f t="shared" si="176"/>
        <v>12.27002045384979</v>
      </c>
      <c r="S611">
        <f t="shared" si="177"/>
        <v>1.6060236196138469</v>
      </c>
      <c r="T611">
        <v>0.2432</v>
      </c>
      <c r="U611" s="1">
        <f t="shared" si="178"/>
        <v>0.1410105086721708</v>
      </c>
      <c r="V611" s="1">
        <v>243</v>
      </c>
      <c r="W611" s="1">
        <f t="shared" si="179"/>
        <v>20.639755897807099</v>
      </c>
      <c r="X611" s="1">
        <f t="shared" si="180"/>
        <v>37.513111709894666</v>
      </c>
      <c r="Y611" s="1">
        <f t="shared" si="181"/>
        <v>0.98323805510936091</v>
      </c>
      <c r="Z611" s="1">
        <f t="shared" si="189"/>
        <v>0.91199999999999948</v>
      </c>
      <c r="AA611" s="1">
        <f t="shared" si="182"/>
        <v>6.0203280344889885E-2</v>
      </c>
      <c r="AB611" s="1">
        <f t="shared" si="183"/>
        <v>2.4563771000000001</v>
      </c>
      <c r="AC611" s="1">
        <f t="shared" si="184"/>
        <v>1.2715168277855049</v>
      </c>
      <c r="AF611" s="1">
        <f t="shared" si="185"/>
        <v>9.7597522489948751</v>
      </c>
      <c r="AG611" s="1">
        <f t="shared" si="186"/>
        <v>5.0545739325042973</v>
      </c>
      <c r="AH611" s="1">
        <f t="shared" si="187"/>
        <v>11.697312994399789</v>
      </c>
      <c r="AI611">
        <v>7.2</v>
      </c>
      <c r="AJ611">
        <v>14</v>
      </c>
      <c r="AK611">
        <v>94</v>
      </c>
      <c r="AL611">
        <v>15</v>
      </c>
      <c r="AM611">
        <v>9109</v>
      </c>
      <c r="AN611">
        <v>9117</v>
      </c>
      <c r="AO611">
        <v>9085</v>
      </c>
      <c r="AP611">
        <v>119</v>
      </c>
      <c r="AQ611">
        <v>32700</v>
      </c>
    </row>
    <row r="612" spans="1:43">
      <c r="A612" s="27">
        <v>38596</v>
      </c>
      <c r="B612" s="27"/>
      <c r="C612">
        <v>21.2</v>
      </c>
      <c r="D612">
        <v>28.9</v>
      </c>
      <c r="E612">
        <v>14.5</v>
      </c>
      <c r="F612">
        <v>46</v>
      </c>
      <c r="G612">
        <v>24</v>
      </c>
      <c r="H612">
        <v>11.9</v>
      </c>
      <c r="I612" s="10">
        <v>935</v>
      </c>
      <c r="J612">
        <v>2.6</v>
      </c>
      <c r="K612" s="2">
        <v>10</v>
      </c>
      <c r="L612" s="1">
        <f t="shared" si="171"/>
        <v>5.3554850552397015</v>
      </c>
      <c r="M612" s="1">
        <f t="shared" si="172"/>
        <v>68</v>
      </c>
      <c r="N612" s="1">
        <f t="shared" si="173"/>
        <v>2.5185468936921591</v>
      </c>
      <c r="O612" s="1">
        <f t="shared" si="188"/>
        <v>0.15445461908796052</v>
      </c>
      <c r="P612" s="1">
        <f t="shared" si="174"/>
        <v>1.0396652887346689</v>
      </c>
      <c r="Q612">
        <f t="shared" si="175"/>
        <v>7.1243329918784291</v>
      </c>
      <c r="R612">
        <f t="shared" si="176"/>
        <v>12.257215447044659</v>
      </c>
      <c r="S612">
        <f t="shared" si="177"/>
        <v>1.6043475716027042</v>
      </c>
      <c r="T612">
        <v>0.2432</v>
      </c>
      <c r="U612" s="1">
        <f t="shared" si="178"/>
        <v>0.13438649717269754</v>
      </c>
      <c r="V612" s="1">
        <v>244</v>
      </c>
      <c r="W612" s="1">
        <f t="shared" si="179"/>
        <v>21.218885213782915</v>
      </c>
      <c r="X612" s="1">
        <f t="shared" si="180"/>
        <v>37.470670510435255</v>
      </c>
      <c r="Y612" s="1">
        <f t="shared" si="181"/>
        <v>0.98372943748566655</v>
      </c>
      <c r="Z612" s="1">
        <f t="shared" si="189"/>
        <v>0.87400000000000033</v>
      </c>
      <c r="AA612" s="1">
        <f t="shared" si="182"/>
        <v>6.0336666297313192E-2</v>
      </c>
      <c r="AB612" s="1">
        <f t="shared" si="183"/>
        <v>2.4509468000000001</v>
      </c>
      <c r="AC612" s="1">
        <f t="shared" si="184"/>
        <v>1.9446727954366547</v>
      </c>
      <c r="AF612" s="1">
        <f t="shared" si="185"/>
        <v>12.75455038166538</v>
      </c>
      <c r="AG612" s="1">
        <f t="shared" si="186"/>
        <v>5.0499255921303954</v>
      </c>
      <c r="AH612" s="1">
        <f t="shared" si="187"/>
        <v>11.978553719807952</v>
      </c>
      <c r="AI612">
        <v>4.2</v>
      </c>
      <c r="AJ612">
        <v>3</v>
      </c>
      <c r="AK612">
        <v>74</v>
      </c>
      <c r="AL612">
        <v>1</v>
      </c>
      <c r="AM612">
        <v>9109</v>
      </c>
      <c r="AN612">
        <v>9125</v>
      </c>
      <c r="AO612">
        <v>9084</v>
      </c>
      <c r="AP612">
        <v>109</v>
      </c>
      <c r="AQ612">
        <v>0</v>
      </c>
    </row>
    <row r="613" spans="1:43">
      <c r="A613" s="27">
        <v>38597</v>
      </c>
      <c r="B613" s="27"/>
      <c r="C613">
        <v>21.7</v>
      </c>
      <c r="D613">
        <v>26.7</v>
      </c>
      <c r="E613">
        <v>17.100000000000001</v>
      </c>
      <c r="F613">
        <v>37</v>
      </c>
      <c r="G613">
        <v>28</v>
      </c>
      <c r="H613">
        <v>8.3000000000000007</v>
      </c>
      <c r="I613" s="10">
        <v>935</v>
      </c>
      <c r="J613">
        <v>1.9</v>
      </c>
      <c r="K613" s="2">
        <v>10</v>
      </c>
      <c r="L613" s="1">
        <f t="shared" si="171"/>
        <v>4.7222117227362457</v>
      </c>
      <c r="M613" s="1">
        <f t="shared" si="172"/>
        <v>46</v>
      </c>
      <c r="N613" s="1">
        <f t="shared" si="173"/>
        <v>2.5968200171391636</v>
      </c>
      <c r="O613" s="1">
        <f t="shared" si="188"/>
        <v>0.15864057527819042</v>
      </c>
      <c r="P613" s="1">
        <f t="shared" si="174"/>
        <v>0.93924698420155806</v>
      </c>
      <c r="Q613">
        <f t="shared" si="175"/>
        <v>5.3851758106269036</v>
      </c>
      <c r="R613">
        <f t="shared" si="176"/>
        <v>12.244357431917761</v>
      </c>
      <c r="S613">
        <f t="shared" si="177"/>
        <v>1.60266458532955</v>
      </c>
      <c r="T613">
        <v>0.2432</v>
      </c>
      <c r="U613" s="1">
        <f t="shared" si="178"/>
        <v>0.12772272975203083</v>
      </c>
      <c r="V613" s="1">
        <v>245</v>
      </c>
      <c r="W613" s="1">
        <f t="shared" si="179"/>
        <v>16.97203601535308</v>
      </c>
      <c r="X613" s="1">
        <f t="shared" si="180"/>
        <v>37.4264246668791</v>
      </c>
      <c r="Y613" s="1">
        <f t="shared" si="181"/>
        <v>0.98422563322651913</v>
      </c>
      <c r="Z613" s="1">
        <f t="shared" si="189"/>
        <v>0.19</v>
      </c>
      <c r="AA613" s="1">
        <f t="shared" si="182"/>
        <v>6.0365741493001862E-2</v>
      </c>
      <c r="AB613" s="1">
        <f t="shared" si="183"/>
        <v>2.4497662999999998</v>
      </c>
      <c r="AC613" s="1">
        <f t="shared" si="184"/>
        <v>1.4211070428190937</v>
      </c>
      <c r="AF613" s="1">
        <f t="shared" si="185"/>
        <v>10.535105505110641</v>
      </c>
      <c r="AG613" s="1">
        <f t="shared" si="186"/>
        <v>4.3367025991658643</v>
      </c>
      <c r="AH613" s="1">
        <f t="shared" si="187"/>
        <v>10.401917406912341</v>
      </c>
      <c r="AI613">
        <v>4.2</v>
      </c>
      <c r="AJ613">
        <v>14</v>
      </c>
      <c r="AK613">
        <v>56</v>
      </c>
      <c r="AL613">
        <v>14</v>
      </c>
      <c r="AM613">
        <v>9135</v>
      </c>
      <c r="AN613">
        <v>9149</v>
      </c>
      <c r="AO613">
        <v>9087</v>
      </c>
      <c r="AP613">
        <v>94</v>
      </c>
      <c r="AQ613">
        <v>0</v>
      </c>
    </row>
    <row r="614" spans="1:43">
      <c r="A614" s="27">
        <v>38598</v>
      </c>
      <c r="B614" s="27"/>
      <c r="C614">
        <v>22.1</v>
      </c>
      <c r="D614">
        <v>28.9</v>
      </c>
      <c r="E614">
        <v>16.600000000000001</v>
      </c>
      <c r="F614">
        <v>42</v>
      </c>
      <c r="G614">
        <v>15</v>
      </c>
      <c r="H614">
        <v>11.7</v>
      </c>
      <c r="I614" s="10">
        <v>935</v>
      </c>
      <c r="J614">
        <v>2.9</v>
      </c>
      <c r="K614" s="2">
        <v>10</v>
      </c>
      <c r="L614" s="1">
        <f t="shared" si="171"/>
        <v>5.892575457099607</v>
      </c>
      <c r="M614" s="1">
        <f t="shared" si="172"/>
        <v>69</v>
      </c>
      <c r="N614" s="1">
        <f t="shared" si="173"/>
        <v>2.6609603532161934</v>
      </c>
      <c r="O614" s="1">
        <f t="shared" si="188"/>
        <v>0.16205797744929373</v>
      </c>
      <c r="P614" s="1">
        <f t="shared" si="174"/>
        <v>0.95076273675937095</v>
      </c>
      <c r="Q614">
        <f t="shared" si="175"/>
        <v>7.3491983212382115</v>
      </c>
      <c r="R614">
        <f t="shared" si="176"/>
        <v>12.231449377465367</v>
      </c>
      <c r="S614">
        <f t="shared" si="177"/>
        <v>1.6009750494064616</v>
      </c>
      <c r="T614">
        <v>0.2432</v>
      </c>
      <c r="U614" s="1">
        <f t="shared" si="178"/>
        <v>0.12102117777052379</v>
      </c>
      <c r="V614" s="1">
        <v>246</v>
      </c>
      <c r="W614" s="1">
        <f t="shared" si="179"/>
        <v>20.961857519001775</v>
      </c>
      <c r="X614" s="1">
        <f t="shared" si="180"/>
        <v>37.380358706660054</v>
      </c>
      <c r="Y614" s="1">
        <f t="shared" si="181"/>
        <v>0.98472649554098979</v>
      </c>
      <c r="Z614" s="1">
        <f t="shared" si="189"/>
        <v>0.1520000000000008</v>
      </c>
      <c r="AA614" s="1">
        <f t="shared" si="182"/>
        <v>6.0389021832934292E-2</v>
      </c>
      <c r="AB614" s="1">
        <f t="shared" si="183"/>
        <v>2.4488219</v>
      </c>
      <c r="AC614" s="1">
        <f t="shared" si="184"/>
        <v>2.1690581179870376</v>
      </c>
      <c r="AF614" s="1">
        <f t="shared" si="185"/>
        <v>12.030862187931598</v>
      </c>
      <c r="AG614" s="1">
        <f t="shared" si="186"/>
        <v>4.9313585081536697</v>
      </c>
      <c r="AH614" s="1">
        <f t="shared" si="187"/>
        <v>12.356080715050464</v>
      </c>
      <c r="AI614">
        <v>4.2</v>
      </c>
      <c r="AJ614">
        <v>2</v>
      </c>
      <c r="AK614">
        <v>88</v>
      </c>
      <c r="AL614">
        <v>2</v>
      </c>
      <c r="AM614">
        <v>9117</v>
      </c>
      <c r="AN614">
        <v>9144</v>
      </c>
      <c r="AO614">
        <v>9090</v>
      </c>
      <c r="AP614">
        <v>102</v>
      </c>
      <c r="AQ614">
        <v>0</v>
      </c>
    </row>
    <row r="615" spans="1:43">
      <c r="A615" s="27">
        <v>38599</v>
      </c>
      <c r="B615" s="27"/>
      <c r="C615">
        <v>23.2</v>
      </c>
      <c r="D615">
        <v>29</v>
      </c>
      <c r="E615">
        <v>17.899999999999999</v>
      </c>
      <c r="F615">
        <v>34</v>
      </c>
      <c r="G615">
        <v>15</v>
      </c>
      <c r="H615">
        <v>11.3</v>
      </c>
      <c r="I615" s="10">
        <v>935</v>
      </c>
      <c r="J615">
        <v>2.2000000000000002</v>
      </c>
      <c r="K615" s="2">
        <v>10</v>
      </c>
      <c r="L615" s="1">
        <f t="shared" si="171"/>
        <v>5.5883773389823244</v>
      </c>
      <c r="M615" s="1">
        <f t="shared" si="172"/>
        <v>53</v>
      </c>
      <c r="N615" s="1">
        <f t="shared" si="173"/>
        <v>2.8445340106234234</v>
      </c>
      <c r="O615" s="1">
        <f t="shared" si="188"/>
        <v>0.17177803464524208</v>
      </c>
      <c r="P615" s="1">
        <f t="shared" si="174"/>
        <v>0.8442296766374825</v>
      </c>
      <c r="Q615">
        <f t="shared" si="175"/>
        <v>7.4735065194263983</v>
      </c>
      <c r="R615">
        <f t="shared" si="176"/>
        <v>12.218494215868462</v>
      </c>
      <c r="S615">
        <f t="shared" si="177"/>
        <v>1.5992793476267622</v>
      </c>
      <c r="T615">
        <v>0.2432</v>
      </c>
      <c r="U615" s="1">
        <f t="shared" si="178"/>
        <v>0.11428382376643738</v>
      </c>
      <c r="V615" s="1">
        <v>247</v>
      </c>
      <c r="W615" s="1">
        <f t="shared" si="179"/>
        <v>20.479041648697283</v>
      </c>
      <c r="X615" s="1">
        <f t="shared" si="180"/>
        <v>37.332459065374294</v>
      </c>
      <c r="Y615" s="1">
        <f t="shared" si="181"/>
        <v>0.98523187625762421</v>
      </c>
      <c r="Z615" s="1">
        <f t="shared" si="189"/>
        <v>0.41799999999999921</v>
      </c>
      <c r="AA615" s="1">
        <f t="shared" si="182"/>
        <v>6.0453135453482292E-2</v>
      </c>
      <c r="AB615" s="1">
        <f t="shared" si="183"/>
        <v>2.4462248</v>
      </c>
      <c r="AC615" s="1">
        <f t="shared" si="184"/>
        <v>1.6454923653694771</v>
      </c>
      <c r="AF615" s="1">
        <f t="shared" si="185"/>
        <v>11.728967413811123</v>
      </c>
      <c r="AG615" s="1">
        <f t="shared" si="186"/>
        <v>4.7811996523592857</v>
      </c>
      <c r="AH615" s="1">
        <f t="shared" si="187"/>
        <v>11.731630065915628</v>
      </c>
      <c r="AI615">
        <v>3.9</v>
      </c>
      <c r="AJ615">
        <v>10</v>
      </c>
      <c r="AK615">
        <v>65</v>
      </c>
      <c r="AL615">
        <v>2</v>
      </c>
      <c r="AM615">
        <v>9090</v>
      </c>
      <c r="AN615">
        <v>9110</v>
      </c>
      <c r="AO615">
        <v>9068</v>
      </c>
      <c r="AP615">
        <v>89</v>
      </c>
      <c r="AQ615">
        <v>0</v>
      </c>
    </row>
    <row r="616" spans="1:43">
      <c r="A616" s="27">
        <v>38600</v>
      </c>
      <c r="B616" s="27"/>
      <c r="C616">
        <v>24.3</v>
      </c>
      <c r="D616">
        <v>30.8</v>
      </c>
      <c r="E616">
        <v>18.600000000000001</v>
      </c>
      <c r="F616">
        <v>29</v>
      </c>
      <c r="G616">
        <v>15</v>
      </c>
      <c r="H616">
        <v>11.5</v>
      </c>
      <c r="I616" s="10">
        <v>935</v>
      </c>
      <c r="J616">
        <v>2.6</v>
      </c>
      <c r="K616" s="2">
        <v>10</v>
      </c>
      <c r="L616" s="1">
        <f t="shared" si="171"/>
        <v>6.0925985785268413</v>
      </c>
      <c r="M616" s="1">
        <f t="shared" si="172"/>
        <v>43</v>
      </c>
      <c r="N616" s="1">
        <f t="shared" si="173"/>
        <v>3.0390664996731562</v>
      </c>
      <c r="O616" s="1">
        <f t="shared" si="188"/>
        <v>0.18198545465420676</v>
      </c>
      <c r="P616" s="1">
        <f t="shared" si="174"/>
        <v>0.79416466473936209</v>
      </c>
      <c r="Q616">
        <f t="shared" si="175"/>
        <v>7.8726535183347828</v>
      </c>
      <c r="R616">
        <f t="shared" si="176"/>
        <v>12.205494843927005</v>
      </c>
      <c r="S616">
        <f t="shared" si="177"/>
        <v>1.5975778591527494</v>
      </c>
      <c r="T616">
        <v>0.2432</v>
      </c>
      <c r="U616" s="1">
        <f t="shared" si="178"/>
        <v>0.10751266086944213</v>
      </c>
      <c r="V616" s="1">
        <v>248</v>
      </c>
      <c r="W616" s="1">
        <f t="shared" si="179"/>
        <v>20.701094894214759</v>
      </c>
      <c r="X616" s="1">
        <f t="shared" si="180"/>
        <v>37.282714127233739</v>
      </c>
      <c r="Y616" s="1">
        <f t="shared" si="181"/>
        <v>0.98574162586827729</v>
      </c>
      <c r="Z616" s="1">
        <f t="shared" si="189"/>
        <v>0.41800000000000054</v>
      </c>
      <c r="AA616" s="1">
        <f t="shared" si="182"/>
        <v>6.0517385354597032E-2</v>
      </c>
      <c r="AB616" s="1">
        <f t="shared" si="183"/>
        <v>2.4436277</v>
      </c>
      <c r="AC616" s="1">
        <f t="shared" si="184"/>
        <v>1.9446727954366547</v>
      </c>
      <c r="AF616" s="1">
        <f t="shared" si="185"/>
        <v>12.609485541958231</v>
      </c>
      <c r="AG616" s="1">
        <f t="shared" si="186"/>
        <v>4.7553195576293135</v>
      </c>
      <c r="AH616" s="1">
        <f t="shared" si="187"/>
        <v>11.734852129444334</v>
      </c>
      <c r="AI616">
        <v>4.5999999999999996</v>
      </c>
      <c r="AJ616">
        <v>10</v>
      </c>
      <c r="AK616">
        <v>71</v>
      </c>
      <c r="AL616">
        <v>10</v>
      </c>
      <c r="AM616">
        <v>9068</v>
      </c>
      <c r="AN616">
        <v>9081</v>
      </c>
      <c r="AO616">
        <v>9054</v>
      </c>
      <c r="AP616">
        <v>82</v>
      </c>
      <c r="AQ616">
        <v>0</v>
      </c>
    </row>
    <row r="617" spans="1:43">
      <c r="A617" s="27">
        <v>38601</v>
      </c>
      <c r="B617" s="27"/>
      <c r="C617">
        <v>25.6</v>
      </c>
      <c r="D617">
        <v>32.9</v>
      </c>
      <c r="E617">
        <v>18.899999999999999</v>
      </c>
      <c r="F617">
        <v>28</v>
      </c>
      <c r="G617">
        <v>13</v>
      </c>
      <c r="H617">
        <v>11</v>
      </c>
      <c r="I617" s="10">
        <v>935</v>
      </c>
      <c r="J617">
        <v>2.2000000000000002</v>
      </c>
      <c r="K617" s="2">
        <v>10</v>
      </c>
      <c r="L617" s="1">
        <f t="shared" si="171"/>
        <v>5.8564802576007491</v>
      </c>
      <c r="M617" s="1">
        <f t="shared" si="172"/>
        <v>43</v>
      </c>
      <c r="N617" s="1">
        <f t="shared" si="173"/>
        <v>3.2838460784769214</v>
      </c>
      <c r="O617" s="1">
        <f t="shared" si="188"/>
        <v>0.19470341746046158</v>
      </c>
      <c r="P617" s="1">
        <f t="shared" si="174"/>
        <v>0.79489048547220142</v>
      </c>
      <c r="Q617">
        <f t="shared" si="175"/>
        <v>7.7004164922908425</v>
      </c>
      <c r="R617">
        <f t="shared" si="176"/>
        <v>12.192454124589226</v>
      </c>
      <c r="S617">
        <f t="shared" si="177"/>
        <v>1.5958709587158673</v>
      </c>
      <c r="T617">
        <v>0.2432</v>
      </c>
      <c r="U617" s="1">
        <f t="shared" si="178"/>
        <v>0.1007096922109849</v>
      </c>
      <c r="V617" s="1">
        <v>249</v>
      </c>
      <c r="W617" s="1">
        <f t="shared" si="179"/>
        <v>20.099067590214865</v>
      </c>
      <c r="X617" s="1">
        <f t="shared" si="180"/>
        <v>37.231114263008621</v>
      </c>
      <c r="Y617" s="1">
        <f t="shared" si="181"/>
        <v>0.98625559357234172</v>
      </c>
      <c r="Z617" s="1">
        <f t="shared" si="189"/>
        <v>0.49400000000000027</v>
      </c>
      <c r="AA617" s="1">
        <f t="shared" si="182"/>
        <v>6.0593493351385336E-2</v>
      </c>
      <c r="AB617" s="1">
        <f t="shared" si="183"/>
        <v>2.4405584</v>
      </c>
      <c r="AC617" s="1">
        <f t="shared" si="184"/>
        <v>1.6454923653694771</v>
      </c>
      <c r="AF617" s="1">
        <f t="shared" si="185"/>
        <v>13.905532276735086</v>
      </c>
      <c r="AG617" s="1">
        <f t="shared" si="186"/>
        <v>4.6610101673000424</v>
      </c>
      <c r="AH617" s="1">
        <f t="shared" si="187"/>
        <v>11.439715697253872</v>
      </c>
      <c r="AI617">
        <v>5</v>
      </c>
      <c r="AJ617">
        <v>11</v>
      </c>
      <c r="AK617">
        <v>75</v>
      </c>
      <c r="AL617">
        <v>10</v>
      </c>
      <c r="AM617">
        <v>9062</v>
      </c>
      <c r="AN617">
        <v>9071</v>
      </c>
      <c r="AO617">
        <v>9049</v>
      </c>
      <c r="AP617">
        <v>84</v>
      </c>
      <c r="AQ617">
        <v>0</v>
      </c>
    </row>
    <row r="618" spans="1:43">
      <c r="A618" s="27">
        <v>38602</v>
      </c>
      <c r="B618" s="27"/>
      <c r="C618">
        <v>27.2</v>
      </c>
      <c r="D618">
        <v>36.700000000000003</v>
      </c>
      <c r="E618">
        <v>20.7</v>
      </c>
      <c r="F618">
        <v>25</v>
      </c>
      <c r="G618">
        <v>8</v>
      </c>
      <c r="H618">
        <v>11.3</v>
      </c>
      <c r="I618" s="10">
        <v>935</v>
      </c>
      <c r="J618">
        <v>3.7</v>
      </c>
      <c r="K618" s="2">
        <v>10</v>
      </c>
      <c r="L618" s="1">
        <f t="shared" si="171"/>
        <v>7.3757499005701241</v>
      </c>
      <c r="M618" s="1">
        <f t="shared" si="172"/>
        <v>42</v>
      </c>
      <c r="N618" s="1">
        <f t="shared" si="173"/>
        <v>3.6085695036723782</v>
      </c>
      <c r="O618" s="1">
        <f t="shared" si="188"/>
        <v>0.21137600031517048</v>
      </c>
      <c r="P618" s="1">
        <f t="shared" si="174"/>
        <v>0.75989316877587387</v>
      </c>
      <c r="Q618">
        <f t="shared" si="175"/>
        <v>8.3084793083702539</v>
      </c>
      <c r="R618">
        <f t="shared" si="176"/>
        <v>12.179374888570139</v>
      </c>
      <c r="S618">
        <f t="shared" si="177"/>
        <v>1.5941590168285524</v>
      </c>
      <c r="T618">
        <v>0.2432</v>
      </c>
      <c r="U618" s="1">
        <f t="shared" si="178"/>
        <v>9.3876930331697056E-2</v>
      </c>
      <c r="V618" s="1">
        <v>250</v>
      </c>
      <c r="W618" s="1">
        <f t="shared" si="179"/>
        <v>20.43663853277106</v>
      </c>
      <c r="X618" s="1">
        <f t="shared" si="180"/>
        <v>37.177651865384142</v>
      </c>
      <c r="Y618" s="1">
        <f t="shared" si="181"/>
        <v>0.98677362732136076</v>
      </c>
      <c r="Z618" s="1">
        <f t="shared" si="189"/>
        <v>0.60799999999999921</v>
      </c>
      <c r="AA618" s="1">
        <f t="shared" si="182"/>
        <v>6.068742793117364E-2</v>
      </c>
      <c r="AB618" s="1">
        <f t="shared" si="183"/>
        <v>2.4367807999999997</v>
      </c>
      <c r="AC618" s="1">
        <f t="shared" si="184"/>
        <v>2.7674189781213934</v>
      </c>
      <c r="AF618" s="1">
        <f t="shared" si="185"/>
        <v>15.391547872269035</v>
      </c>
      <c r="AG618" s="1">
        <f t="shared" si="186"/>
        <v>4.619638015851832</v>
      </c>
      <c r="AH618" s="1">
        <f t="shared" si="187"/>
        <v>11.277544160878616</v>
      </c>
      <c r="AI618">
        <v>7.9</v>
      </c>
      <c r="AJ618">
        <v>6</v>
      </c>
      <c r="AK618">
        <v>131</v>
      </c>
      <c r="AL618">
        <v>6</v>
      </c>
      <c r="AM618">
        <v>9043</v>
      </c>
      <c r="AN618">
        <v>9068</v>
      </c>
      <c r="AO618">
        <v>9019</v>
      </c>
      <c r="AP618">
        <v>84</v>
      </c>
      <c r="AQ618">
        <v>0</v>
      </c>
    </row>
    <row r="619" spans="1:43">
      <c r="A619" s="27">
        <v>38603</v>
      </c>
      <c r="B619" s="27"/>
      <c r="C619">
        <v>19.899999999999999</v>
      </c>
      <c r="D619">
        <v>30.2</v>
      </c>
      <c r="E619">
        <v>16.2</v>
      </c>
      <c r="F619">
        <v>52</v>
      </c>
      <c r="G619">
        <v>23</v>
      </c>
      <c r="H619">
        <v>4.0999999999999996</v>
      </c>
      <c r="I619" s="10">
        <v>935</v>
      </c>
      <c r="J619">
        <v>2.7</v>
      </c>
      <c r="K619" s="2">
        <v>10</v>
      </c>
      <c r="L619" s="1">
        <f t="shared" si="171"/>
        <v>4.5039430858307155</v>
      </c>
      <c r="M619" s="1">
        <f t="shared" si="172"/>
        <v>81</v>
      </c>
      <c r="N619" s="1">
        <f t="shared" si="173"/>
        <v>2.3246066825388811</v>
      </c>
      <c r="O619" s="1">
        <f t="shared" si="188"/>
        <v>0.14400564194502125</v>
      </c>
      <c r="P619" s="1">
        <f t="shared" si="174"/>
        <v>1.2398501706412162</v>
      </c>
      <c r="Q619">
        <f t="shared" si="175"/>
        <v>2.8099418221514925</v>
      </c>
      <c r="R619">
        <f t="shared" si="176"/>
        <v>12.166259936053503</v>
      </c>
      <c r="S619">
        <f t="shared" si="177"/>
        <v>1.5924424000070032</v>
      </c>
      <c r="T619">
        <v>0.2432</v>
      </c>
      <c r="U619" s="1">
        <f t="shared" si="178"/>
        <v>8.7016396586019076E-2</v>
      </c>
      <c r="V619" s="1">
        <v>251</v>
      </c>
      <c r="W619" s="1">
        <f t="shared" si="179"/>
        <v>11.962447683389037</v>
      </c>
      <c r="X619" s="1">
        <f t="shared" si="180"/>
        <v>37.122321381658914</v>
      </c>
      <c r="Y619" s="1">
        <f t="shared" si="181"/>
        <v>0.98729557386400824</v>
      </c>
      <c r="Z619" s="1">
        <f t="shared" si="189"/>
        <v>-2.7740000000000005</v>
      </c>
      <c r="AA619" s="1">
        <f t="shared" si="182"/>
        <v>6.0261201702819969E-2</v>
      </c>
      <c r="AB619" s="1">
        <f t="shared" si="183"/>
        <v>2.4540161</v>
      </c>
      <c r="AC619" s="1">
        <f t="shared" si="184"/>
        <v>2.019467902953449</v>
      </c>
      <c r="AF619" s="1">
        <f t="shared" si="185"/>
        <v>12.043932984710141</v>
      </c>
      <c r="AG619" s="1">
        <f t="shared" si="186"/>
        <v>3.59177419389765</v>
      </c>
      <c r="AH619" s="1">
        <f t="shared" si="187"/>
        <v>10.59413250122774</v>
      </c>
      <c r="AI619">
        <v>8.9</v>
      </c>
      <c r="AJ619">
        <v>15</v>
      </c>
      <c r="AK619">
        <v>129</v>
      </c>
      <c r="AL619">
        <v>15</v>
      </c>
      <c r="AM619">
        <v>9096</v>
      </c>
      <c r="AN619">
        <v>9125</v>
      </c>
      <c r="AO619">
        <v>9033</v>
      </c>
      <c r="AP619">
        <v>115</v>
      </c>
      <c r="AQ619">
        <v>0</v>
      </c>
    </row>
    <row r="620" spans="1:43">
      <c r="A620" s="27">
        <v>38604</v>
      </c>
      <c r="B620" s="27"/>
      <c r="C620">
        <v>16.399999999999999</v>
      </c>
      <c r="D620">
        <v>21.6</v>
      </c>
      <c r="E620">
        <v>12.5</v>
      </c>
      <c r="F620">
        <v>68</v>
      </c>
      <c r="G620">
        <v>41</v>
      </c>
      <c r="H620">
        <v>5.8</v>
      </c>
      <c r="I620" s="10">
        <v>935</v>
      </c>
      <c r="J620">
        <v>1.9</v>
      </c>
      <c r="K620" s="2">
        <v>10</v>
      </c>
      <c r="L620" s="1">
        <f t="shared" si="171"/>
        <v>3.5936863037152178</v>
      </c>
      <c r="M620" s="1">
        <f t="shared" si="172"/>
        <v>95</v>
      </c>
      <c r="N620" s="1">
        <f t="shared" si="173"/>
        <v>1.8658768743849428</v>
      </c>
      <c r="O620" s="1">
        <f t="shared" si="188"/>
        <v>0.11879933284169217</v>
      </c>
      <c r="P620" s="1">
        <f t="shared" si="174"/>
        <v>1.2178334792943177</v>
      </c>
      <c r="Q620">
        <f t="shared" si="175"/>
        <v>3.4116126425367677</v>
      </c>
      <c r="R620">
        <f t="shared" si="176"/>
        <v>12.153112038471418</v>
      </c>
      <c r="S620">
        <f t="shared" si="177"/>
        <v>1.5907214710041124</v>
      </c>
      <c r="T620">
        <v>0.2432</v>
      </c>
      <c r="U620" s="1">
        <f t="shared" si="178"/>
        <v>8.0130120544217892E-2</v>
      </c>
      <c r="V620" s="1">
        <v>252</v>
      </c>
      <c r="W620" s="1">
        <f t="shared" si="179"/>
        <v>13.945341445710039</v>
      </c>
      <c r="X620" s="1">
        <f t="shared" si="180"/>
        <v>37.065119343718735</v>
      </c>
      <c r="Y620" s="1">
        <f t="shared" si="181"/>
        <v>0.98782127879142567</v>
      </c>
      <c r="Z620" s="1">
        <f t="shared" si="189"/>
        <v>-1.33</v>
      </c>
      <c r="AA620" s="1">
        <f t="shared" si="182"/>
        <v>6.0058962915530645E-2</v>
      </c>
      <c r="AB620" s="1">
        <f t="shared" si="183"/>
        <v>2.4622796</v>
      </c>
      <c r="AC620" s="1">
        <f t="shared" si="184"/>
        <v>1.4211070428190937</v>
      </c>
      <c r="AF620" s="1">
        <f t="shared" si="185"/>
        <v>8.7950850000956819</v>
      </c>
      <c r="AG620" s="1">
        <f t="shared" si="186"/>
        <v>3.9104476241170749</v>
      </c>
      <c r="AH620" s="1">
        <f t="shared" si="187"/>
        <v>9.9287978602820459</v>
      </c>
      <c r="AI620">
        <v>8.5</v>
      </c>
      <c r="AJ620">
        <v>15</v>
      </c>
      <c r="AK620">
        <v>135</v>
      </c>
      <c r="AL620">
        <v>14</v>
      </c>
      <c r="AM620">
        <v>9122</v>
      </c>
      <c r="AN620">
        <v>9144</v>
      </c>
      <c r="AO620">
        <v>9104</v>
      </c>
      <c r="AP620">
        <v>123</v>
      </c>
      <c r="AQ620">
        <v>6</v>
      </c>
    </row>
    <row r="621" spans="1:43">
      <c r="A621" s="27">
        <v>38605</v>
      </c>
      <c r="B621" s="27"/>
      <c r="C621">
        <v>16.8</v>
      </c>
      <c r="D621">
        <v>22</v>
      </c>
      <c r="E621">
        <v>12.2</v>
      </c>
      <c r="F621">
        <v>46</v>
      </c>
      <c r="G621">
        <v>21</v>
      </c>
      <c r="H621">
        <v>10.4</v>
      </c>
      <c r="I621" s="10">
        <v>935</v>
      </c>
      <c r="J621">
        <v>2</v>
      </c>
      <c r="K621" s="2">
        <v>10</v>
      </c>
      <c r="L621" s="1">
        <f t="shared" si="171"/>
        <v>4.440423585315866</v>
      </c>
      <c r="M621" s="1">
        <f t="shared" si="172"/>
        <v>71</v>
      </c>
      <c r="N621" s="1">
        <f t="shared" si="173"/>
        <v>1.9139321862231067</v>
      </c>
      <c r="O621" s="1">
        <f t="shared" si="188"/>
        <v>0.12147563274602369</v>
      </c>
      <c r="P621" s="1">
        <f t="shared" si="174"/>
        <v>0.78238359300705951</v>
      </c>
      <c r="Q621">
        <f t="shared" si="175"/>
        <v>6.5454732751650493</v>
      </c>
      <c r="R621">
        <f t="shared" si="176"/>
        <v>12.139933940355933</v>
      </c>
      <c r="S621">
        <f t="shared" si="177"/>
        <v>1.5889965890518236</v>
      </c>
      <c r="T621">
        <v>0.2432</v>
      </c>
      <c r="U621" s="1">
        <f t="shared" si="178"/>
        <v>7.322013939197318E-2</v>
      </c>
      <c r="V621" s="1">
        <v>253</v>
      </c>
      <c r="W621" s="1">
        <f t="shared" si="179"/>
        <v>19.329018409331855</v>
      </c>
      <c r="X621" s="1">
        <f t="shared" si="180"/>
        <v>37.006044395223228</v>
      </c>
      <c r="Y621" s="1">
        <f t="shared" si="181"/>
        <v>0.98835058658290165</v>
      </c>
      <c r="Z621" s="1">
        <f t="shared" si="189"/>
        <v>0.1520000000000008</v>
      </c>
      <c r="AA621" s="1">
        <f t="shared" si="182"/>
        <v>6.0082007190271215E-2</v>
      </c>
      <c r="AB621" s="1">
        <f t="shared" si="183"/>
        <v>2.4613351999999997</v>
      </c>
      <c r="AC621" s="1">
        <f t="shared" si="184"/>
        <v>1.4959021503358882</v>
      </c>
      <c r="AF621" s="1">
        <f t="shared" si="185"/>
        <v>9.2191236126250526</v>
      </c>
      <c r="AG621" s="1">
        <f t="shared" si="186"/>
        <v>4.5698445437742068</v>
      </c>
      <c r="AH621" s="1">
        <f t="shared" si="187"/>
        <v>10.648824374572174</v>
      </c>
      <c r="AI621">
        <v>4.3</v>
      </c>
      <c r="AJ621">
        <v>1</v>
      </c>
      <c r="AK621">
        <v>72</v>
      </c>
      <c r="AL621">
        <v>1</v>
      </c>
      <c r="AM621">
        <v>9138</v>
      </c>
      <c r="AN621">
        <v>9153</v>
      </c>
      <c r="AO621">
        <v>9115</v>
      </c>
      <c r="AP621">
        <v>83</v>
      </c>
      <c r="AQ621">
        <v>32700</v>
      </c>
    </row>
    <row r="622" spans="1:43">
      <c r="A622" s="27">
        <v>38606</v>
      </c>
      <c r="B622" s="27"/>
      <c r="C622">
        <v>15.9</v>
      </c>
      <c r="D622">
        <v>20.9</v>
      </c>
      <c r="E622">
        <v>12.8</v>
      </c>
      <c r="F622">
        <v>46</v>
      </c>
      <c r="G622">
        <v>28</v>
      </c>
      <c r="H622">
        <v>7.9</v>
      </c>
      <c r="I622" s="10">
        <v>935</v>
      </c>
      <c r="J622">
        <v>2.7</v>
      </c>
      <c r="K622" s="2">
        <v>10</v>
      </c>
      <c r="L622" s="1">
        <f t="shared" si="171"/>
        <v>4.2547036892998271</v>
      </c>
      <c r="M622" s="1">
        <f t="shared" si="172"/>
        <v>64</v>
      </c>
      <c r="N622" s="1">
        <f t="shared" si="173"/>
        <v>1.8072967155190105</v>
      </c>
      <c r="O622" s="1">
        <f t="shared" si="188"/>
        <v>0.1155244769041093</v>
      </c>
      <c r="P622" s="1">
        <f t="shared" si="174"/>
        <v>0.81936821195904908</v>
      </c>
      <c r="Q622">
        <f t="shared" si="175"/>
        <v>5.0681999610968944</v>
      </c>
      <c r="R622">
        <f t="shared" si="176"/>
        <v>12.126728361256982</v>
      </c>
      <c r="S622">
        <f t="shared" si="177"/>
        <v>1.5872681101121704</v>
      </c>
      <c r="T622">
        <v>0.2432</v>
      </c>
      <c r="U622" s="1">
        <f t="shared" si="178"/>
        <v>6.6288497327712692E-2</v>
      </c>
      <c r="V622" s="1">
        <v>254</v>
      </c>
      <c r="W622" s="1">
        <f t="shared" si="179"/>
        <v>16.378116649450437</v>
      </c>
      <c r="X622" s="1">
        <f t="shared" si="180"/>
        <v>36.945097315947827</v>
      </c>
      <c r="Y622" s="1">
        <f t="shared" si="181"/>
        <v>0.98888334065187933</v>
      </c>
      <c r="Z622" s="1">
        <f t="shared" si="189"/>
        <v>-0.34200000000000014</v>
      </c>
      <c r="AA622" s="1">
        <f t="shared" si="182"/>
        <v>6.0030182418650761E-2</v>
      </c>
      <c r="AB622" s="1">
        <f t="shared" si="183"/>
        <v>2.4634600999999998</v>
      </c>
      <c r="AC622" s="1">
        <f t="shared" si="184"/>
        <v>2.019467902953449</v>
      </c>
      <c r="AF622" s="1">
        <f t="shared" si="185"/>
        <v>8.1499897245771127</v>
      </c>
      <c r="AG622" s="1">
        <f t="shared" si="186"/>
        <v>4.1232659229341735</v>
      </c>
      <c r="AH622" s="1">
        <f t="shared" si="187"/>
        <v>9.6611664867616263</v>
      </c>
      <c r="AI622">
        <v>8</v>
      </c>
      <c r="AJ622">
        <v>14</v>
      </c>
      <c r="AK622">
        <v>129</v>
      </c>
      <c r="AL622">
        <v>14</v>
      </c>
      <c r="AM622">
        <v>9146</v>
      </c>
      <c r="AN622">
        <v>9177</v>
      </c>
      <c r="AO622">
        <v>9122</v>
      </c>
      <c r="AP622">
        <v>82</v>
      </c>
      <c r="AQ622">
        <v>0</v>
      </c>
    </row>
    <row r="623" spans="1:43">
      <c r="A623" s="27">
        <v>38607</v>
      </c>
      <c r="B623" s="27"/>
      <c r="C623">
        <v>17.600000000000001</v>
      </c>
      <c r="D623">
        <v>24.8</v>
      </c>
      <c r="E623">
        <v>11.2</v>
      </c>
      <c r="F623">
        <v>41</v>
      </c>
      <c r="G623">
        <v>20</v>
      </c>
      <c r="H623">
        <v>11.6</v>
      </c>
      <c r="I623" s="10">
        <v>935</v>
      </c>
      <c r="J623">
        <v>2.2000000000000002</v>
      </c>
      <c r="K623" s="2">
        <v>10</v>
      </c>
      <c r="L623" s="1">
        <f t="shared" si="171"/>
        <v>4.7367525749760047</v>
      </c>
      <c r="M623" s="1">
        <f t="shared" si="172"/>
        <v>62</v>
      </c>
      <c r="N623" s="1">
        <f t="shared" si="173"/>
        <v>2.0133055624513814</v>
      </c>
      <c r="O623" s="1">
        <f t="shared" si="188"/>
        <v>0.12698194547213201</v>
      </c>
      <c r="P623" s="1">
        <f t="shared" si="174"/>
        <v>0.72564415581594355</v>
      </c>
      <c r="Q623">
        <f t="shared" si="175"/>
        <v>7.4847807118369865</v>
      </c>
      <c r="R623">
        <f t="shared" si="176"/>
        <v>12.113497997721085</v>
      </c>
      <c r="S623">
        <f t="shared" si="177"/>
        <v>1.5855363871362678</v>
      </c>
      <c r="T623">
        <v>0.2432</v>
      </c>
      <c r="U623" s="1">
        <f t="shared" si="178"/>
        <v>5.9337244957869316E-2</v>
      </c>
      <c r="V623" s="1">
        <v>255</v>
      </c>
      <c r="W623" s="1">
        <f t="shared" si="179"/>
        <v>20.697584951776392</v>
      </c>
      <c r="X623" s="1">
        <f t="shared" si="180"/>
        <v>36.882281043229085</v>
      </c>
      <c r="Y623" s="1">
        <f t="shared" si="181"/>
        <v>0.98941938339228064</v>
      </c>
      <c r="Z623" s="1">
        <f t="shared" si="189"/>
        <v>0.64600000000000046</v>
      </c>
      <c r="AA623" s="1">
        <f t="shared" si="182"/>
        <v>6.012814883221998E-2</v>
      </c>
      <c r="AB623" s="1">
        <f t="shared" si="183"/>
        <v>2.4594464</v>
      </c>
      <c r="AC623" s="1">
        <f t="shared" si="184"/>
        <v>1.6454923653694771</v>
      </c>
      <c r="AF623" s="1">
        <f t="shared" si="185"/>
        <v>11.074352039767671</v>
      </c>
      <c r="AG623" s="1">
        <f t="shared" si="186"/>
        <v>4.7123004253424874</v>
      </c>
      <c r="AH623" s="1">
        <f t="shared" si="187"/>
        <v>10.745834656470816</v>
      </c>
      <c r="AI623">
        <v>4.2</v>
      </c>
      <c r="AJ623">
        <v>11</v>
      </c>
      <c r="AK623">
        <v>63</v>
      </c>
      <c r="AL623">
        <v>16</v>
      </c>
      <c r="AM623">
        <v>9132</v>
      </c>
      <c r="AN623">
        <v>9161</v>
      </c>
      <c r="AO623">
        <v>9100</v>
      </c>
      <c r="AP623">
        <v>75</v>
      </c>
      <c r="AQ623">
        <v>0</v>
      </c>
    </row>
    <row r="624" spans="1:43">
      <c r="A624" s="27">
        <v>38608</v>
      </c>
      <c r="B624" s="27"/>
      <c r="C624">
        <v>22.8</v>
      </c>
      <c r="D624">
        <v>26.6</v>
      </c>
      <c r="E624">
        <v>17</v>
      </c>
      <c r="F624">
        <v>17</v>
      </c>
      <c r="G624">
        <v>12</v>
      </c>
      <c r="H624">
        <v>10.4</v>
      </c>
      <c r="I624" s="10">
        <v>935</v>
      </c>
      <c r="J624">
        <v>3.1</v>
      </c>
      <c r="K624" s="2">
        <v>10</v>
      </c>
      <c r="L624" s="1">
        <f t="shared" si="171"/>
        <v>5.9260082006765513</v>
      </c>
      <c r="M624" s="1">
        <f t="shared" si="172"/>
        <v>22</v>
      </c>
      <c r="N624" s="1">
        <f t="shared" si="173"/>
        <v>2.7765400845935013</v>
      </c>
      <c r="O624" s="1">
        <f t="shared" si="188"/>
        <v>0.16818807403747749</v>
      </c>
      <c r="P624" s="1">
        <f t="shared" si="174"/>
        <v>0.42223981489847667</v>
      </c>
      <c r="Q624">
        <f t="shared" si="175"/>
        <v>8.0635509039723843</v>
      </c>
      <c r="R624">
        <f t="shared" si="176"/>
        <v>12.100245525325278</v>
      </c>
      <c r="S624">
        <f t="shared" si="177"/>
        <v>1.5838017703305338</v>
      </c>
      <c r="T624">
        <v>0.2432</v>
      </c>
      <c r="U624" s="1">
        <f t="shared" si="178"/>
        <v>5.2368438690246107E-2</v>
      </c>
      <c r="V624" s="1">
        <v>256</v>
      </c>
      <c r="W624" s="1">
        <f t="shared" si="179"/>
        <v>19.270419696702984</v>
      </c>
      <c r="X624" s="1">
        <f t="shared" si="180"/>
        <v>36.81760069046598</v>
      </c>
      <c r="Y624" s="1">
        <f t="shared" si="181"/>
        <v>0.98995855622513085</v>
      </c>
      <c r="Z624" s="1">
        <f t="shared" si="189"/>
        <v>1.9759999999999998</v>
      </c>
      <c r="AA624" s="1">
        <f t="shared" si="182"/>
        <v>6.0429805664466374E-2</v>
      </c>
      <c r="AB624" s="1">
        <f t="shared" si="183"/>
        <v>2.4471691999999998</v>
      </c>
      <c r="AC624" s="1">
        <f t="shared" si="184"/>
        <v>2.3186483330206267</v>
      </c>
      <c r="AF624" s="1">
        <f t="shared" si="185"/>
        <v>10.652338763632546</v>
      </c>
      <c r="AG624" s="1">
        <f t="shared" si="186"/>
        <v>4.2521850810991424</v>
      </c>
      <c r="AH624" s="1">
        <f t="shared" si="187"/>
        <v>8.5565388757750167</v>
      </c>
      <c r="AI624">
        <v>12.1</v>
      </c>
      <c r="AJ624">
        <v>6</v>
      </c>
      <c r="AK624">
        <v>222</v>
      </c>
      <c r="AL624">
        <v>7</v>
      </c>
      <c r="AM624">
        <v>9084</v>
      </c>
      <c r="AN624">
        <v>9104</v>
      </c>
      <c r="AO624">
        <v>9069</v>
      </c>
      <c r="AP624">
        <v>47</v>
      </c>
      <c r="AQ624">
        <v>0</v>
      </c>
    </row>
    <row r="625" spans="1:43">
      <c r="A625" s="27">
        <v>38609</v>
      </c>
      <c r="B625" s="27"/>
      <c r="C625">
        <v>21.1</v>
      </c>
      <c r="D625">
        <v>27.5</v>
      </c>
      <c r="E625">
        <v>15.7</v>
      </c>
      <c r="F625">
        <v>34</v>
      </c>
      <c r="G625">
        <v>18</v>
      </c>
      <c r="H625">
        <v>11.5</v>
      </c>
      <c r="I625" s="10">
        <v>935</v>
      </c>
      <c r="J625">
        <v>2.9</v>
      </c>
      <c r="K625" s="2">
        <v>10</v>
      </c>
      <c r="L625" s="1">
        <f t="shared" si="171"/>
        <v>5.9536920254010095</v>
      </c>
      <c r="M625" s="1">
        <f t="shared" si="172"/>
        <v>50</v>
      </c>
      <c r="N625" s="1">
        <f t="shared" si="173"/>
        <v>2.5031421146100006</v>
      </c>
      <c r="O625" s="1">
        <f t="shared" si="188"/>
        <v>0.15362873077104314</v>
      </c>
      <c r="P625" s="1">
        <f t="shared" si="174"/>
        <v>0.77660248367947249</v>
      </c>
      <c r="Q625">
        <f t="shared" si="175"/>
        <v>7.6642692186741126</v>
      </c>
      <c r="R625">
        <f t="shared" si="176"/>
        <v>12.086973600760802</v>
      </c>
      <c r="S625">
        <f t="shared" si="177"/>
        <v>1.5820646074294245</v>
      </c>
      <c r="T625">
        <v>0.2432</v>
      </c>
      <c r="U625" s="1">
        <f t="shared" si="178"/>
        <v>4.5384140125663178E-2</v>
      </c>
      <c r="V625" s="1">
        <v>257</v>
      </c>
      <c r="W625" s="1">
        <f t="shared" si="179"/>
        <v>20.536620714644961</v>
      </c>
      <c r="X625" s="1">
        <f t="shared" si="180"/>
        <v>36.751063562635764</v>
      </c>
      <c r="Y625" s="1">
        <f t="shared" si="181"/>
        <v>0.99050069964547138</v>
      </c>
      <c r="Z625" s="1">
        <f t="shared" si="189"/>
        <v>-0.64599999999999969</v>
      </c>
      <c r="AA625" s="1">
        <f t="shared" si="182"/>
        <v>6.0330854618832246E-2</v>
      </c>
      <c r="AB625" s="1">
        <f t="shared" si="183"/>
        <v>2.4511829000000001</v>
      </c>
      <c r="AC625" s="1">
        <f t="shared" si="184"/>
        <v>2.1690581179870376</v>
      </c>
      <c r="AF625" s="1">
        <f t="shared" si="185"/>
        <v>11.295055075832572</v>
      </c>
      <c r="AG625" s="1">
        <f t="shared" si="186"/>
        <v>4.6944095823355747</v>
      </c>
      <c r="AH625" s="1">
        <f t="shared" si="187"/>
        <v>12.230239860998518</v>
      </c>
      <c r="AI625">
        <v>4.8</v>
      </c>
      <c r="AJ625">
        <v>11</v>
      </c>
      <c r="AK625">
        <v>71</v>
      </c>
      <c r="AL625">
        <v>11</v>
      </c>
      <c r="AM625">
        <v>9081</v>
      </c>
      <c r="AN625">
        <v>9099</v>
      </c>
      <c r="AO625">
        <v>9063</v>
      </c>
      <c r="AP625">
        <v>81</v>
      </c>
      <c r="AQ625">
        <v>0</v>
      </c>
    </row>
    <row r="626" spans="1:43">
      <c r="A626" s="27">
        <v>38610</v>
      </c>
      <c r="B626" s="27"/>
      <c r="C626">
        <v>18.5</v>
      </c>
      <c r="D626">
        <v>24.1</v>
      </c>
      <c r="E626">
        <v>13.9</v>
      </c>
      <c r="F626">
        <v>47</v>
      </c>
      <c r="G626">
        <v>28</v>
      </c>
      <c r="H626">
        <v>7.9</v>
      </c>
      <c r="I626" s="10">
        <v>935</v>
      </c>
      <c r="J626">
        <v>2.2000000000000002</v>
      </c>
      <c r="K626" s="2">
        <v>10</v>
      </c>
      <c r="L626" s="1">
        <f t="shared" si="171"/>
        <v>4.5357307739721993</v>
      </c>
      <c r="M626" s="1">
        <f t="shared" si="172"/>
        <v>66</v>
      </c>
      <c r="N626" s="1">
        <f t="shared" si="173"/>
        <v>2.1304746763349707</v>
      </c>
      <c r="O626" s="1">
        <f t="shared" si="188"/>
        <v>0.1334280841417459</v>
      </c>
      <c r="P626" s="1">
        <f t="shared" si="174"/>
        <v>0.94469757990974879</v>
      </c>
      <c r="Q626">
        <f t="shared" si="175"/>
        <v>5.013498382386552</v>
      </c>
      <c r="R626">
        <f t="shared" si="176"/>
        <v>12.073684863961157</v>
      </c>
      <c r="S626">
        <f t="shared" si="177"/>
        <v>1.5803252439739734</v>
      </c>
      <c r="T626">
        <v>0.2432</v>
      </c>
      <c r="U626" s="1">
        <f t="shared" si="178"/>
        <v>3.8386415448068818E-2</v>
      </c>
      <c r="V626" s="1">
        <v>258</v>
      </c>
      <c r="W626" s="1">
        <f t="shared" si="179"/>
        <v>16.302204277126382</v>
      </c>
      <c r="X626" s="1">
        <f t="shared" si="180"/>
        <v>36.682679168788042</v>
      </c>
      <c r="Y626" s="1">
        <f t="shared" si="181"/>
        <v>0.99104565326954697</v>
      </c>
      <c r="Z626" s="1">
        <f t="shared" si="189"/>
        <v>-0.98800000000000054</v>
      </c>
      <c r="AA626" s="1">
        <f t="shared" si="182"/>
        <v>6.0180142966261285E-2</v>
      </c>
      <c r="AB626" s="1">
        <f t="shared" si="183"/>
        <v>2.4573214999999999</v>
      </c>
      <c r="AC626" s="1">
        <f t="shared" si="184"/>
        <v>1.6454923653694771</v>
      </c>
      <c r="AF626" s="1">
        <f t="shared" si="185"/>
        <v>9.7812778181920699</v>
      </c>
      <c r="AG626" s="1">
        <f t="shared" si="186"/>
        <v>4.1769360035798107</v>
      </c>
      <c r="AH626" s="1">
        <f t="shared" si="187"/>
        <v>10.660457399897473</v>
      </c>
      <c r="AI626">
        <v>6.5</v>
      </c>
      <c r="AJ626">
        <v>15</v>
      </c>
      <c r="AK626">
        <v>103</v>
      </c>
      <c r="AL626">
        <v>15</v>
      </c>
      <c r="AM626">
        <v>9108</v>
      </c>
      <c r="AN626">
        <v>9140</v>
      </c>
      <c r="AO626">
        <v>9071</v>
      </c>
      <c r="AP626">
        <v>98</v>
      </c>
      <c r="AQ626">
        <v>14</v>
      </c>
    </row>
    <row r="627" spans="1:43">
      <c r="A627" s="27">
        <v>38611</v>
      </c>
      <c r="B627" s="27"/>
      <c r="C627">
        <v>17.7</v>
      </c>
      <c r="D627">
        <v>25.2</v>
      </c>
      <c r="E627">
        <v>12.3</v>
      </c>
      <c r="F627">
        <v>32</v>
      </c>
      <c r="G627">
        <v>11</v>
      </c>
      <c r="H627">
        <v>10.7</v>
      </c>
      <c r="I627" s="10">
        <v>935</v>
      </c>
      <c r="J627">
        <v>3.3</v>
      </c>
      <c r="K627" s="2">
        <v>10</v>
      </c>
      <c r="L627" s="1">
        <f t="shared" si="171"/>
        <v>5.5290379581236113</v>
      </c>
      <c r="M627" s="1">
        <f t="shared" si="172"/>
        <v>53</v>
      </c>
      <c r="N627" s="1">
        <f t="shared" si="173"/>
        <v>2.0260394077720378</v>
      </c>
      <c r="O627" s="1">
        <f t="shared" si="188"/>
        <v>0.12768488263052383</v>
      </c>
      <c r="P627" s="1">
        <f t="shared" si="174"/>
        <v>0.55559215875668699</v>
      </c>
      <c r="Q627">
        <f t="shared" si="175"/>
        <v>7.5384533249378745</v>
      </c>
      <c r="R627">
        <f t="shared" si="176"/>
        <v>12.060381940269105</v>
      </c>
      <c r="S627">
        <f t="shared" si="177"/>
        <v>1.5785840235954327</v>
      </c>
      <c r="T627">
        <v>0.2432</v>
      </c>
      <c r="U627" s="1">
        <f t="shared" si="178"/>
        <v>3.137733481329464E-2</v>
      </c>
      <c r="V627" s="1">
        <v>259</v>
      </c>
      <c r="W627" s="1">
        <f t="shared" si="179"/>
        <v>19.553723387629109</v>
      </c>
      <c r="X627" s="1">
        <f t="shared" si="180"/>
        <v>36.612459231486703</v>
      </c>
      <c r="Y627" s="1">
        <f t="shared" si="181"/>
        <v>0.99159325588225189</v>
      </c>
      <c r="Z627" s="1">
        <f t="shared" si="189"/>
        <v>-0.30400000000000027</v>
      </c>
      <c r="AA627" s="1">
        <f t="shared" si="182"/>
        <v>6.0133921521094647E-2</v>
      </c>
      <c r="AB627" s="1">
        <f t="shared" si="183"/>
        <v>2.4592103000000001</v>
      </c>
      <c r="AC627" s="1">
        <f t="shared" si="184"/>
        <v>2.4682385480542153</v>
      </c>
      <c r="AF627" s="1">
        <f t="shared" si="185"/>
        <v>10.736925639079692</v>
      </c>
      <c r="AG627" s="1">
        <f t="shared" si="186"/>
        <v>4.3685130481177668</v>
      </c>
      <c r="AH627" s="1">
        <f t="shared" si="187"/>
        <v>10.552513868532028</v>
      </c>
      <c r="AI627">
        <v>6.2</v>
      </c>
      <c r="AJ627">
        <v>6</v>
      </c>
      <c r="AK627">
        <v>98</v>
      </c>
      <c r="AL627">
        <v>6</v>
      </c>
      <c r="AM627">
        <v>9088</v>
      </c>
      <c r="AN627">
        <v>9125</v>
      </c>
      <c r="AO627">
        <v>9066</v>
      </c>
      <c r="AP627">
        <v>60</v>
      </c>
      <c r="AQ627">
        <v>0</v>
      </c>
    </row>
    <row r="628" spans="1:43">
      <c r="A628" s="27">
        <v>38612</v>
      </c>
      <c r="B628" s="27"/>
      <c r="C628">
        <v>20</v>
      </c>
      <c r="D628">
        <v>25.6</v>
      </c>
      <c r="E628">
        <v>15.8</v>
      </c>
      <c r="F628">
        <v>30</v>
      </c>
      <c r="G628">
        <v>14</v>
      </c>
      <c r="H628">
        <v>10.8</v>
      </c>
      <c r="I628" s="10">
        <v>935</v>
      </c>
      <c r="J628">
        <v>2</v>
      </c>
      <c r="K628" s="2">
        <v>10</v>
      </c>
      <c r="L628" s="1">
        <f t="shared" si="171"/>
        <v>4.8070425861797128</v>
      </c>
      <c r="M628" s="1">
        <f t="shared" si="172"/>
        <v>46</v>
      </c>
      <c r="N628" s="1">
        <f t="shared" si="173"/>
        <v>2.3390469163992624</v>
      </c>
      <c r="O628" s="1">
        <f t="shared" si="188"/>
        <v>0.14478758175619635</v>
      </c>
      <c r="P628" s="1">
        <f t="shared" si="174"/>
        <v>0.64289772782710186</v>
      </c>
      <c r="Q628">
        <f t="shared" si="175"/>
        <v>7.5425327483319631</v>
      </c>
      <c r="R628">
        <f t="shared" si="176"/>
        <v>12.047067442637363</v>
      </c>
      <c r="S628">
        <f t="shared" si="177"/>
        <v>1.5768412883033198</v>
      </c>
      <c r="T628">
        <v>0.2432</v>
      </c>
      <c r="U628" s="1">
        <f t="shared" si="178"/>
        <v>2.4358971736635447E-2</v>
      </c>
      <c r="V628" s="1">
        <v>260</v>
      </c>
      <c r="W628" s="1">
        <f t="shared" si="179"/>
        <v>19.645818087184441</v>
      </c>
      <c r="X628" s="1">
        <f t="shared" si="180"/>
        <v>36.540417693174874</v>
      </c>
      <c r="Y628" s="1">
        <f t="shared" si="181"/>
        <v>0.99214334548482319</v>
      </c>
      <c r="Z628" s="1">
        <f t="shared" si="189"/>
        <v>0.87400000000000033</v>
      </c>
      <c r="AA628" s="1">
        <f t="shared" si="182"/>
        <v>6.0266999969054935E-2</v>
      </c>
      <c r="AB628" s="1">
        <f t="shared" si="183"/>
        <v>2.4537800000000001</v>
      </c>
      <c r="AC628" s="1">
        <f t="shared" si="184"/>
        <v>1.4959021503358882</v>
      </c>
      <c r="AF628" s="1">
        <f t="shared" si="185"/>
        <v>9.9450319147171165</v>
      </c>
      <c r="AG628" s="1">
        <f t="shared" si="186"/>
        <v>4.4468494629283661</v>
      </c>
      <c r="AH628" s="1">
        <f t="shared" si="187"/>
        <v>9.9904373254333709</v>
      </c>
      <c r="AI628">
        <v>4.3</v>
      </c>
      <c r="AJ628">
        <v>10</v>
      </c>
      <c r="AK628">
        <v>69</v>
      </c>
      <c r="AL628">
        <v>14</v>
      </c>
      <c r="AM628">
        <v>9070</v>
      </c>
      <c r="AN628">
        <v>9079</v>
      </c>
      <c r="AO628">
        <v>9057</v>
      </c>
      <c r="AP628">
        <v>70</v>
      </c>
      <c r="AQ628">
        <v>32700</v>
      </c>
    </row>
    <row r="629" spans="1:43">
      <c r="A629" s="27">
        <v>38613</v>
      </c>
      <c r="B629" s="27"/>
      <c r="C629">
        <v>20.6</v>
      </c>
      <c r="D629">
        <v>27.6</v>
      </c>
      <c r="E629">
        <v>14.3</v>
      </c>
      <c r="F629">
        <v>33</v>
      </c>
      <c r="G629">
        <v>13</v>
      </c>
      <c r="H629">
        <v>10.8</v>
      </c>
      <c r="I629" s="10">
        <v>935</v>
      </c>
      <c r="J629">
        <v>2.4</v>
      </c>
      <c r="K629" s="2">
        <v>10</v>
      </c>
      <c r="L629" s="1">
        <f t="shared" si="171"/>
        <v>5.3024313151321998</v>
      </c>
      <c r="M629" s="1">
        <f t="shared" si="172"/>
        <v>53</v>
      </c>
      <c r="N629" s="1">
        <f t="shared" si="173"/>
        <v>2.4273468609966913</v>
      </c>
      <c r="O629" s="1">
        <f t="shared" si="188"/>
        <v>0.14955505951993678</v>
      </c>
      <c r="P629" s="1">
        <f t="shared" si="174"/>
        <v>0.67219925423343285</v>
      </c>
      <c r="Q629">
        <f t="shared" si="175"/>
        <v>7.5020355014456737</v>
      </c>
      <c r="R629">
        <f t="shared" si="176"/>
        <v>12.033743973857653</v>
      </c>
      <c r="S629">
        <f t="shared" si="177"/>
        <v>1.5750973787771798</v>
      </c>
      <c r="T629">
        <v>0.2432</v>
      </c>
      <c r="U629" s="1">
        <f t="shared" si="178"/>
        <v>1.733340247943705E-2</v>
      </c>
      <c r="V629" s="1">
        <v>261</v>
      </c>
      <c r="W629" s="1">
        <f t="shared" si="179"/>
        <v>19.620049784632101</v>
      </c>
      <c r="X629" s="1">
        <f t="shared" si="180"/>
        <v>36.466570719444086</v>
      </c>
      <c r="Y629" s="1">
        <f t="shared" si="181"/>
        <v>0.99269575934276477</v>
      </c>
      <c r="Z629" s="1">
        <f t="shared" si="189"/>
        <v>0.22800000000000054</v>
      </c>
      <c r="AA629" s="1">
        <f t="shared" si="182"/>
        <v>6.0301813011916436E-2</v>
      </c>
      <c r="AB629" s="1">
        <f t="shared" si="183"/>
        <v>2.4523633999999999</v>
      </c>
      <c r="AC629" s="1">
        <f t="shared" si="184"/>
        <v>1.7950825804030659</v>
      </c>
      <c r="AF629" s="1">
        <f t="shared" si="185"/>
        <v>11.745724374917648</v>
      </c>
      <c r="AG629" s="1">
        <f t="shared" si="186"/>
        <v>4.4649061278408775</v>
      </c>
      <c r="AH629" s="1">
        <f t="shared" si="187"/>
        <v>10.676547463875037</v>
      </c>
      <c r="AI629">
        <v>3.9</v>
      </c>
      <c r="AJ629">
        <v>10</v>
      </c>
      <c r="AK629">
        <v>72</v>
      </c>
      <c r="AL629">
        <v>1</v>
      </c>
      <c r="AM629">
        <v>9078</v>
      </c>
      <c r="AN629">
        <v>9093</v>
      </c>
      <c r="AO629">
        <v>9054</v>
      </c>
      <c r="AP629">
        <v>70</v>
      </c>
      <c r="AQ629">
        <v>0</v>
      </c>
    </row>
    <row r="630" spans="1:43">
      <c r="A630" s="27">
        <v>38614</v>
      </c>
      <c r="B630" s="27"/>
      <c r="C630">
        <v>18.7</v>
      </c>
      <c r="D630">
        <v>24.1</v>
      </c>
      <c r="E630">
        <v>15.8</v>
      </c>
      <c r="F630">
        <v>35</v>
      </c>
      <c r="G630">
        <v>17</v>
      </c>
      <c r="H630">
        <v>5.2</v>
      </c>
      <c r="I630" s="10">
        <v>935</v>
      </c>
      <c r="J630">
        <v>2.1</v>
      </c>
      <c r="K630" s="2">
        <v>10</v>
      </c>
      <c r="L630" s="1">
        <f t="shared" si="171"/>
        <v>4.2270224778216932</v>
      </c>
      <c r="M630" s="1">
        <f t="shared" si="172"/>
        <v>53</v>
      </c>
      <c r="N630" s="1">
        <f t="shared" si="173"/>
        <v>2.1573081365851827</v>
      </c>
      <c r="O630" s="1">
        <f t="shared" si="188"/>
        <v>0.13489759435617185</v>
      </c>
      <c r="P630" s="1">
        <f t="shared" si="174"/>
        <v>0.73112355122751638</v>
      </c>
      <c r="Q630">
        <f t="shared" si="175"/>
        <v>3.8949327415422146</v>
      </c>
      <c r="R630">
        <f t="shared" si="176"/>
        <v>12.020414128812886</v>
      </c>
      <c r="S630">
        <f t="shared" si="177"/>
        <v>1.5733526346613727</v>
      </c>
      <c r="T630">
        <v>0.2432</v>
      </c>
      <c r="U630" s="1">
        <f t="shared" si="178"/>
        <v>1.0302705434868062E-2</v>
      </c>
      <c r="V630" s="1">
        <v>262</v>
      </c>
      <c r="W630" s="1">
        <f t="shared" si="179"/>
        <v>13.06616590312071</v>
      </c>
      <c r="X630" s="1">
        <f t="shared" si="180"/>
        <v>36.390936699194356</v>
      </c>
      <c r="Y630" s="1">
        <f t="shared" si="181"/>
        <v>0.99325033403398977</v>
      </c>
      <c r="Z630" s="1">
        <f t="shared" si="189"/>
        <v>-0.72200000000000086</v>
      </c>
      <c r="AA630" s="1">
        <f t="shared" si="182"/>
        <v>6.0191709432103807E-2</v>
      </c>
      <c r="AB630" s="1">
        <f t="shared" si="183"/>
        <v>2.4568493</v>
      </c>
      <c r="AC630" s="1">
        <f t="shared" si="184"/>
        <v>1.5706972578526825</v>
      </c>
      <c r="AF630" s="1">
        <f t="shared" si="185"/>
        <v>8.8014247677181459</v>
      </c>
      <c r="AG630" s="1">
        <f t="shared" si="186"/>
        <v>3.5695863836961848</v>
      </c>
      <c r="AH630" s="1">
        <f t="shared" si="187"/>
        <v>8.6194496226252273</v>
      </c>
      <c r="AI630">
        <v>4.3</v>
      </c>
      <c r="AJ630">
        <v>14</v>
      </c>
      <c r="AK630">
        <v>66</v>
      </c>
      <c r="AL630">
        <v>14</v>
      </c>
      <c r="AM630">
        <v>9092</v>
      </c>
      <c r="AN630">
        <v>9105</v>
      </c>
      <c r="AO630">
        <v>9057</v>
      </c>
      <c r="AP630">
        <v>75</v>
      </c>
      <c r="AQ630">
        <v>32700</v>
      </c>
    </row>
    <row r="631" spans="1:43">
      <c r="A631" s="27">
        <v>38615</v>
      </c>
      <c r="B631" s="27"/>
      <c r="C631">
        <v>19</v>
      </c>
      <c r="D631">
        <v>24.1</v>
      </c>
      <c r="E631">
        <v>15.8</v>
      </c>
      <c r="F631">
        <v>41</v>
      </c>
      <c r="G631">
        <v>25</v>
      </c>
      <c r="H631">
        <v>8.9</v>
      </c>
      <c r="I631" s="10">
        <v>935</v>
      </c>
      <c r="J631">
        <v>2.2000000000000002</v>
      </c>
      <c r="K631" s="2">
        <v>10</v>
      </c>
      <c r="L631" s="1">
        <f t="shared" si="171"/>
        <v>4.5106719767271084</v>
      </c>
      <c r="M631" s="1">
        <f t="shared" si="172"/>
        <v>57</v>
      </c>
      <c r="N631" s="1">
        <f t="shared" si="173"/>
        <v>2.1981128370891554</v>
      </c>
      <c r="O631" s="1">
        <f t="shared" si="188"/>
        <v>0.13712755238137611</v>
      </c>
      <c r="P631" s="1">
        <f t="shared" si="174"/>
        <v>0.88715337222613866</v>
      </c>
      <c r="Q631">
        <f t="shared" si="175"/>
        <v>5.7689237333384122</v>
      </c>
      <c r="R631">
        <f t="shared" si="176"/>
        <v>12.007080496747278</v>
      </c>
      <c r="S631">
        <f t="shared" si="177"/>
        <v>1.5716073948622094</v>
      </c>
      <c r="T631">
        <v>0.2432</v>
      </c>
      <c r="U631" s="1">
        <f t="shared" si="178"/>
        <v>3.2689605130646654E-3</v>
      </c>
      <c r="V631" s="1">
        <v>263</v>
      </c>
      <c r="W631" s="1">
        <f t="shared" si="179"/>
        <v>17.35326883981649</v>
      </c>
      <c r="X631" s="1">
        <f t="shared" si="180"/>
        <v>36.313536241678527</v>
      </c>
      <c r="Y631" s="1">
        <f t="shared" si="181"/>
        <v>0.99380690549716633</v>
      </c>
      <c r="Z631" s="1">
        <f t="shared" si="189"/>
        <v>0.11400000000000027</v>
      </c>
      <c r="AA631" s="1">
        <f t="shared" si="182"/>
        <v>6.0209067469688279E-2</v>
      </c>
      <c r="AB631" s="1">
        <f t="shared" si="183"/>
        <v>2.4561409999999997</v>
      </c>
      <c r="AC631" s="1">
        <f t="shared" si="184"/>
        <v>1.6454923653694771</v>
      </c>
      <c r="AF631" s="1">
        <f t="shared" si="185"/>
        <v>8.8548914939325503</v>
      </c>
      <c r="AG631" s="1">
        <f t="shared" si="186"/>
        <v>4.2738757357721644</v>
      </c>
      <c r="AH631" s="1">
        <f t="shared" si="187"/>
        <v>10.043014022264419</v>
      </c>
      <c r="AI631">
        <v>3.9</v>
      </c>
      <c r="AJ631">
        <v>1</v>
      </c>
      <c r="AK631">
        <v>75</v>
      </c>
      <c r="AL631">
        <v>2</v>
      </c>
      <c r="AM631">
        <v>9113</v>
      </c>
      <c r="AN631">
        <v>9122</v>
      </c>
      <c r="AO631">
        <v>9099</v>
      </c>
      <c r="AP631">
        <v>88</v>
      </c>
      <c r="AQ631">
        <v>0</v>
      </c>
    </row>
    <row r="632" spans="1:43">
      <c r="A632" s="27">
        <v>38616</v>
      </c>
      <c r="B632" s="27"/>
      <c r="C632">
        <v>19.100000000000001</v>
      </c>
      <c r="D632">
        <v>24.5</v>
      </c>
      <c r="E632">
        <v>13.9</v>
      </c>
      <c r="F632">
        <v>42</v>
      </c>
      <c r="G632">
        <v>23</v>
      </c>
      <c r="H632">
        <v>10.6</v>
      </c>
      <c r="I632" s="10">
        <v>935</v>
      </c>
      <c r="J632">
        <v>2.9</v>
      </c>
      <c r="K632" s="2">
        <v>10</v>
      </c>
      <c r="L632" s="1">
        <f t="shared" si="171"/>
        <v>5.1740267269327456</v>
      </c>
      <c r="M632" s="1">
        <f t="shared" si="172"/>
        <v>61</v>
      </c>
      <c r="N632" s="1">
        <f t="shared" si="173"/>
        <v>2.2118636482934853</v>
      </c>
      <c r="O632" s="1">
        <f t="shared" si="188"/>
        <v>0.13787777408037091</v>
      </c>
      <c r="P632" s="1">
        <f t="shared" si="174"/>
        <v>0.8382784415224015</v>
      </c>
      <c r="Q632">
        <f t="shared" si="175"/>
        <v>6.7883366989450042</v>
      </c>
      <c r="R632">
        <f t="shared" si="176"/>
        <v>11.993745663549195</v>
      </c>
      <c r="S632">
        <f t="shared" si="177"/>
        <v>1.5698619978467534</v>
      </c>
      <c r="T632">
        <v>0.2432</v>
      </c>
      <c r="U632" s="1">
        <f t="shared" si="178"/>
        <v>-3.7657514741751773E-3</v>
      </c>
      <c r="V632" s="1">
        <v>264</v>
      </c>
      <c r="W632" s="1">
        <f t="shared" si="179"/>
        <v>19.304259245260049</v>
      </c>
      <c r="X632" s="1">
        <f t="shared" si="180"/>
        <v>36.234392170429359</v>
      </c>
      <c r="Y632" s="1">
        <f t="shared" si="181"/>
        <v>0.99436530908025211</v>
      </c>
      <c r="Z632" s="1">
        <f t="shared" si="189"/>
        <v>3.800000000000054E-2</v>
      </c>
      <c r="AA632" s="1">
        <f t="shared" si="182"/>
        <v>6.0214855707184607E-2</v>
      </c>
      <c r="AB632" s="1">
        <f t="shared" si="183"/>
        <v>2.4559048999999997</v>
      </c>
      <c r="AC632" s="1">
        <f t="shared" si="184"/>
        <v>2.1690581179870376</v>
      </c>
      <c r="AF632" s="1">
        <f t="shared" si="185"/>
        <v>10.01216769996104</v>
      </c>
      <c r="AG632" s="1">
        <f t="shared" si="186"/>
        <v>4.5454016158850479</v>
      </c>
      <c r="AH632" s="1">
        <f t="shared" si="187"/>
        <v>10.943059903211012</v>
      </c>
      <c r="AI632">
        <v>7.7</v>
      </c>
      <c r="AJ632">
        <v>14</v>
      </c>
      <c r="AK632">
        <v>133</v>
      </c>
      <c r="AL632">
        <v>15</v>
      </c>
      <c r="AM632">
        <v>9110</v>
      </c>
      <c r="AN632">
        <v>9132</v>
      </c>
      <c r="AO632">
        <v>9092</v>
      </c>
      <c r="AP632">
        <v>89</v>
      </c>
      <c r="AQ632">
        <v>32700</v>
      </c>
    </row>
    <row r="633" spans="1:43">
      <c r="A633" s="27">
        <v>38617</v>
      </c>
      <c r="B633" s="27"/>
      <c r="C633">
        <v>19.8</v>
      </c>
      <c r="D633">
        <v>26.3</v>
      </c>
      <c r="E633">
        <v>14.3</v>
      </c>
      <c r="F633">
        <v>34</v>
      </c>
      <c r="G633">
        <v>14</v>
      </c>
      <c r="H633">
        <v>10.7</v>
      </c>
      <c r="I633" s="10">
        <v>935</v>
      </c>
      <c r="J633">
        <v>2.2999999999999998</v>
      </c>
      <c r="K633" s="2">
        <v>10</v>
      </c>
      <c r="L633" s="1">
        <f t="shared" si="171"/>
        <v>5.0514715853977821</v>
      </c>
      <c r="M633" s="1">
        <f t="shared" si="172"/>
        <v>54</v>
      </c>
      <c r="N633" s="1">
        <f t="shared" si="173"/>
        <v>2.3102444669922537</v>
      </c>
      <c r="O633" s="1">
        <f t="shared" si="188"/>
        <v>0.14322727840469149</v>
      </c>
      <c r="P633" s="1">
        <f t="shared" si="174"/>
        <v>0.67982692004971446</v>
      </c>
      <c r="Q633">
        <f t="shared" si="175"/>
        <v>7.3783458941573921</v>
      </c>
      <c r="R633">
        <f t="shared" si="176"/>
        <v>11.980412214041543</v>
      </c>
      <c r="S633">
        <f t="shared" si="177"/>
        <v>1.5681167819426105</v>
      </c>
      <c r="T633">
        <v>0.2432</v>
      </c>
      <c r="U633" s="1">
        <f t="shared" si="178"/>
        <v>-1.079934942896392E-2</v>
      </c>
      <c r="V633" s="1">
        <v>265</v>
      </c>
      <c r="W633" s="1">
        <f t="shared" si="179"/>
        <v>19.391051960289943</v>
      </c>
      <c r="X633" s="1">
        <f t="shared" si="180"/>
        <v>36.153529514074421</v>
      </c>
      <c r="Y633" s="1">
        <f t="shared" si="181"/>
        <v>0.99492537958920368</v>
      </c>
      <c r="Z633" s="1">
        <f t="shared" si="189"/>
        <v>0.26599999999999974</v>
      </c>
      <c r="AA633" s="1">
        <f t="shared" si="182"/>
        <v>6.0255404552175866E-2</v>
      </c>
      <c r="AB633" s="1">
        <f t="shared" si="183"/>
        <v>2.4542522</v>
      </c>
      <c r="AC633" s="1">
        <f t="shared" si="184"/>
        <v>1.7202874728862712</v>
      </c>
      <c r="AF633" s="1">
        <f t="shared" si="185"/>
        <v>10.830711958498332</v>
      </c>
      <c r="AG633" s="1">
        <f t="shared" si="186"/>
        <v>4.4160720531123072</v>
      </c>
      <c r="AH633" s="1">
        <f t="shared" si="187"/>
        <v>10.418013865780086</v>
      </c>
      <c r="AI633">
        <v>3.7</v>
      </c>
      <c r="AJ633">
        <v>10</v>
      </c>
      <c r="AK633">
        <v>70</v>
      </c>
      <c r="AL633">
        <v>1</v>
      </c>
      <c r="AM633">
        <v>9093</v>
      </c>
      <c r="AN633">
        <v>9115</v>
      </c>
      <c r="AO633">
        <v>9068</v>
      </c>
      <c r="AP633">
        <v>74</v>
      </c>
      <c r="AQ633">
        <v>0</v>
      </c>
    </row>
    <row r="634" spans="1:43">
      <c r="A634" s="27">
        <v>38618</v>
      </c>
      <c r="B634" s="27"/>
      <c r="C634">
        <v>17.2</v>
      </c>
      <c r="D634">
        <v>22.9</v>
      </c>
      <c r="E634">
        <v>13.2</v>
      </c>
      <c r="F634">
        <v>38</v>
      </c>
      <c r="G634">
        <v>20</v>
      </c>
      <c r="H634">
        <v>10.3</v>
      </c>
      <c r="I634" s="10">
        <v>935</v>
      </c>
      <c r="J634">
        <v>2.4</v>
      </c>
      <c r="K634" s="2">
        <v>10</v>
      </c>
      <c r="L634" s="1">
        <f t="shared" si="171"/>
        <v>4.8937798821569274</v>
      </c>
      <c r="M634" s="1">
        <f t="shared" si="172"/>
        <v>56</v>
      </c>
      <c r="N634" s="1">
        <f t="shared" si="173"/>
        <v>1.963068233105254</v>
      </c>
      <c r="O634" s="1">
        <f t="shared" si="188"/>
        <v>0.1242029113561447</v>
      </c>
      <c r="P634" s="1">
        <f t="shared" si="174"/>
        <v>0.70437358313513498</v>
      </c>
      <c r="Q634">
        <f t="shared" si="175"/>
        <v>6.8540256672538407</v>
      </c>
      <c r="R634">
        <f t="shared" si="176"/>
        <v>11.967082734274575</v>
      </c>
      <c r="S634">
        <f t="shared" si="177"/>
        <v>1.5663720856380334</v>
      </c>
      <c r="T634">
        <v>0.2432</v>
      </c>
      <c r="U634" s="1">
        <f t="shared" si="178"/>
        <v>-1.7829752582981251E-2</v>
      </c>
      <c r="V634" s="1">
        <v>266</v>
      </c>
      <c r="W634" s="1">
        <f t="shared" si="179"/>
        <v>18.896404858330353</v>
      </c>
      <c r="X634" s="1">
        <f t="shared" si="180"/>
        <v>36.07097549404989</v>
      </c>
      <c r="Y634" s="1">
        <f t="shared" si="181"/>
        <v>0.9954869513368465</v>
      </c>
      <c r="Z634" s="1">
        <f t="shared" si="189"/>
        <v>-0.98800000000000054</v>
      </c>
      <c r="AA634" s="1">
        <f t="shared" si="182"/>
        <v>6.0105069155707964E-2</v>
      </c>
      <c r="AB634" s="1">
        <f t="shared" si="183"/>
        <v>2.4603907999999999</v>
      </c>
      <c r="AC634" s="1">
        <f t="shared" si="184"/>
        <v>1.7950825804030659</v>
      </c>
      <c r="AF634" s="1">
        <f t="shared" si="185"/>
        <v>9.0435643863484394</v>
      </c>
      <c r="AG634" s="1">
        <f t="shared" si="186"/>
        <v>4.3648475862211118</v>
      </c>
      <c r="AH634" s="1">
        <f t="shared" si="187"/>
        <v>11.064078148763121</v>
      </c>
      <c r="AI634">
        <v>7.8</v>
      </c>
      <c r="AJ634">
        <v>14</v>
      </c>
      <c r="AK634">
        <v>121</v>
      </c>
      <c r="AL634">
        <v>14</v>
      </c>
      <c r="AM634">
        <v>9118</v>
      </c>
      <c r="AN634">
        <v>9143</v>
      </c>
      <c r="AO634">
        <v>9074</v>
      </c>
      <c r="AP634">
        <v>73</v>
      </c>
      <c r="AQ634">
        <v>0</v>
      </c>
    </row>
    <row r="635" spans="1:43">
      <c r="A635" s="27">
        <v>38619</v>
      </c>
      <c r="B635" s="27"/>
      <c r="C635">
        <v>15.8</v>
      </c>
      <c r="D635">
        <v>20.3</v>
      </c>
      <c r="E635">
        <v>11.5</v>
      </c>
      <c r="F635">
        <v>40</v>
      </c>
      <c r="G635">
        <v>24</v>
      </c>
      <c r="H635">
        <v>10.7</v>
      </c>
      <c r="I635" s="10">
        <v>935</v>
      </c>
      <c r="J635">
        <v>2.5</v>
      </c>
      <c r="K635" s="2">
        <v>10</v>
      </c>
      <c r="L635" s="1">
        <f t="shared" si="171"/>
        <v>4.6865439398825401</v>
      </c>
      <c r="M635" s="1">
        <f t="shared" si="172"/>
        <v>56</v>
      </c>
      <c r="N635" s="1">
        <f t="shared" si="173"/>
        <v>1.7957760971031187</v>
      </c>
      <c r="O635" s="1">
        <f t="shared" si="188"/>
        <v>0.11487878939519892</v>
      </c>
      <c r="P635" s="1">
        <f t="shared" si="174"/>
        <v>0.66602114917561839</v>
      </c>
      <c r="Q635">
        <f t="shared" si="175"/>
        <v>6.98792906384472</v>
      </c>
      <c r="R635">
        <f t="shared" si="176"/>
        <v>11.953759813815928</v>
      </c>
      <c r="S635">
        <f t="shared" si="177"/>
        <v>1.564628247881666</v>
      </c>
      <c r="T635">
        <v>0.2432</v>
      </c>
      <c r="U635" s="1">
        <f t="shared" si="178"/>
        <v>-2.4854881113033418E-2</v>
      </c>
      <c r="V635" s="1">
        <v>267</v>
      </c>
      <c r="W635" s="1">
        <f t="shared" si="179"/>
        <v>19.329194097075405</v>
      </c>
      <c r="X635" s="1">
        <f t="shared" si="180"/>
        <v>35.986759509229749</v>
      </c>
      <c r="Y635" s="1">
        <f t="shared" si="181"/>
        <v>0.99604985819189051</v>
      </c>
      <c r="Z635" s="1">
        <f t="shared" si="189"/>
        <v>-0.53199999999999947</v>
      </c>
      <c r="AA635" s="1">
        <f t="shared" si="182"/>
        <v>6.0024429628972781E-2</v>
      </c>
      <c r="AB635" s="1">
        <f t="shared" si="183"/>
        <v>2.4636961999999998</v>
      </c>
      <c r="AC635" s="1">
        <f t="shared" si="184"/>
        <v>1.8698776879198602</v>
      </c>
      <c r="AF635" s="1">
        <f t="shared" si="185"/>
        <v>8.2499476185369307</v>
      </c>
      <c r="AG635" s="1">
        <f t="shared" si="186"/>
        <v>4.4190255946036681</v>
      </c>
      <c r="AH635" s="1">
        <f t="shared" si="187"/>
        <v>10.65372060987997</v>
      </c>
      <c r="AI635">
        <v>3.7</v>
      </c>
      <c r="AJ635">
        <v>10</v>
      </c>
      <c r="AK635">
        <v>54</v>
      </c>
      <c r="AL635">
        <v>1</v>
      </c>
      <c r="AM635">
        <v>9103</v>
      </c>
      <c r="AN635">
        <v>9133</v>
      </c>
      <c r="AO635">
        <v>9079</v>
      </c>
      <c r="AP635">
        <v>70</v>
      </c>
      <c r="AQ635">
        <v>0</v>
      </c>
    </row>
    <row r="636" spans="1:43">
      <c r="A636" s="27">
        <v>38620</v>
      </c>
      <c r="B636" s="27"/>
      <c r="C636">
        <v>16.7</v>
      </c>
      <c r="D636">
        <v>22.4</v>
      </c>
      <c r="E636">
        <v>11.4</v>
      </c>
      <c r="F636">
        <v>33</v>
      </c>
      <c r="G636">
        <v>19</v>
      </c>
      <c r="H636">
        <v>8.1999999999999993</v>
      </c>
      <c r="I636" s="10">
        <v>935</v>
      </c>
      <c r="J636">
        <v>1.6</v>
      </c>
      <c r="K636" s="2">
        <v>10</v>
      </c>
      <c r="L636" s="1">
        <f t="shared" si="171"/>
        <v>3.9010832498592753</v>
      </c>
      <c r="M636" s="1">
        <f t="shared" si="172"/>
        <v>47</v>
      </c>
      <c r="N636" s="1">
        <f t="shared" si="173"/>
        <v>1.9018178351702275</v>
      </c>
      <c r="O636" s="1">
        <f t="shared" si="188"/>
        <v>0.12080180867579503</v>
      </c>
      <c r="P636" s="1">
        <f t="shared" si="174"/>
        <v>0.57433740086817098</v>
      </c>
      <c r="Q636">
        <f t="shared" si="175"/>
        <v>5.825363582141331</v>
      </c>
      <c r="R636">
        <f t="shared" si="176"/>
        <v>11.940446048032726</v>
      </c>
      <c r="S636">
        <f t="shared" si="177"/>
        <v>1.562885608381247</v>
      </c>
      <c r="T636">
        <v>0.2432</v>
      </c>
      <c r="U636" s="1">
        <f t="shared" si="178"/>
        <v>-3.1872656756333322E-2</v>
      </c>
      <c r="V636" s="1">
        <v>268</v>
      </c>
      <c r="W636" s="1">
        <f t="shared" si="179"/>
        <v>16.402965038642328</v>
      </c>
      <c r="X636" s="1">
        <f t="shared" si="180"/>
        <v>35.900913117493417</v>
      </c>
      <c r="Y636" s="1">
        <f t="shared" si="181"/>
        <v>0.99661393362807726</v>
      </c>
      <c r="Z636" s="1">
        <f t="shared" si="189"/>
        <v>0.34199999999999947</v>
      </c>
      <c r="AA636" s="1">
        <f t="shared" si="182"/>
        <v>6.0076244463878679E-2</v>
      </c>
      <c r="AB636" s="1">
        <f t="shared" si="183"/>
        <v>2.4615712999999997</v>
      </c>
      <c r="AC636" s="1">
        <f t="shared" si="184"/>
        <v>1.1967217202687106</v>
      </c>
      <c r="AF636" s="1">
        <f t="shared" si="185"/>
        <v>9.4481932673627025</v>
      </c>
      <c r="AG636" s="1">
        <f t="shared" si="186"/>
        <v>3.9300268209287879</v>
      </c>
      <c r="AH636" s="1">
        <f t="shared" si="187"/>
        <v>8.6133376917908642</v>
      </c>
      <c r="AI636">
        <v>3.6</v>
      </c>
      <c r="AJ636">
        <v>10</v>
      </c>
      <c r="AK636">
        <v>49</v>
      </c>
      <c r="AL636">
        <v>1</v>
      </c>
      <c r="AM636">
        <v>9075</v>
      </c>
      <c r="AN636">
        <v>9093</v>
      </c>
      <c r="AO636">
        <v>9059</v>
      </c>
      <c r="AP636">
        <v>58</v>
      </c>
      <c r="AQ636">
        <v>0</v>
      </c>
    </row>
    <row r="637" spans="1:43">
      <c r="A637" s="27">
        <v>38621</v>
      </c>
      <c r="B637" s="27"/>
      <c r="C637">
        <v>18.399999999999999</v>
      </c>
      <c r="D637">
        <v>22.9</v>
      </c>
      <c r="E637">
        <v>14.2</v>
      </c>
      <c r="F637">
        <v>36</v>
      </c>
      <c r="G637">
        <v>25</v>
      </c>
      <c r="H637">
        <v>10</v>
      </c>
      <c r="I637" s="10">
        <v>935</v>
      </c>
      <c r="J637">
        <v>2.5</v>
      </c>
      <c r="K637" s="2">
        <v>10</v>
      </c>
      <c r="L637" s="1">
        <f t="shared" si="171"/>
        <v>4.6933754054289745</v>
      </c>
      <c r="M637" s="1">
        <f t="shared" si="172"/>
        <v>47</v>
      </c>
      <c r="N637" s="1">
        <f t="shared" si="173"/>
        <v>2.1171678236591673</v>
      </c>
      <c r="O637" s="1">
        <f t="shared" si="188"/>
        <v>0.13269842952379554</v>
      </c>
      <c r="P637" s="1">
        <f t="shared" si="174"/>
        <v>0.72987590474292419</v>
      </c>
      <c r="Q637">
        <f t="shared" si="175"/>
        <v>6.6769997933070124</v>
      </c>
      <c r="R637">
        <f t="shared" si="176"/>
        <v>11.927144040360611</v>
      </c>
      <c r="S637">
        <f t="shared" si="177"/>
        <v>1.5611445079006037</v>
      </c>
      <c r="T637">
        <v>0.2432</v>
      </c>
      <c r="U637" s="1">
        <f t="shared" si="178"/>
        <v>-3.8881003425317154E-2</v>
      </c>
      <c r="V637" s="1">
        <v>269</v>
      </c>
      <c r="W637" s="1">
        <f t="shared" si="179"/>
        <v>18.454434589141911</v>
      </c>
      <c r="X637" s="1">
        <f t="shared" si="180"/>
        <v>35.813470014260623</v>
      </c>
      <c r="Y637" s="1">
        <f t="shared" si="181"/>
        <v>0.99717901077344351</v>
      </c>
      <c r="Z637" s="1">
        <f t="shared" si="189"/>
        <v>0.64599999999999969</v>
      </c>
      <c r="AA637" s="1">
        <f t="shared" si="182"/>
        <v>6.0174361400142824E-2</v>
      </c>
      <c r="AB637" s="1">
        <f t="shared" si="183"/>
        <v>2.4575575999999999</v>
      </c>
      <c r="AC637" s="1">
        <f t="shared" si="184"/>
        <v>1.8698776879198602</v>
      </c>
      <c r="AF637" s="1">
        <f t="shared" si="185"/>
        <v>8.7951334866559954</v>
      </c>
      <c r="AG637" s="1">
        <f t="shared" si="186"/>
        <v>4.3158786559962854</v>
      </c>
      <c r="AH637" s="1">
        <f t="shared" si="187"/>
        <v>9.6497599528374831</v>
      </c>
      <c r="AI637">
        <v>4.5999999999999996</v>
      </c>
      <c r="AJ637">
        <v>14</v>
      </c>
      <c r="AK637">
        <v>82</v>
      </c>
      <c r="AL637">
        <v>1</v>
      </c>
      <c r="AM637">
        <v>9096</v>
      </c>
      <c r="AN637">
        <v>9104</v>
      </c>
      <c r="AO637">
        <v>9077</v>
      </c>
      <c r="AP637">
        <v>74</v>
      </c>
      <c r="AQ637">
        <v>0</v>
      </c>
    </row>
    <row r="638" spans="1:43">
      <c r="A638" s="27">
        <v>38622</v>
      </c>
      <c r="B638" s="27"/>
      <c r="C638">
        <v>13.1</v>
      </c>
      <c r="D638">
        <v>19.3</v>
      </c>
      <c r="E638">
        <v>7.3</v>
      </c>
      <c r="F638">
        <v>40</v>
      </c>
      <c r="G638">
        <v>26</v>
      </c>
      <c r="H638">
        <v>8.5</v>
      </c>
      <c r="I638" s="10">
        <v>935</v>
      </c>
      <c r="J638">
        <v>1.9</v>
      </c>
      <c r="K638" s="2">
        <v>10</v>
      </c>
      <c r="L638" s="1">
        <f t="shared" si="171"/>
        <v>4.1251422510161877</v>
      </c>
      <c r="M638" s="1">
        <f t="shared" si="172"/>
        <v>54</v>
      </c>
      <c r="N638" s="1">
        <f t="shared" si="173"/>
        <v>1.5080901913058991</v>
      </c>
      <c r="O638" s="1">
        <f t="shared" si="188"/>
        <v>9.8566791599440484E-2</v>
      </c>
      <c r="P638" s="1">
        <f t="shared" si="174"/>
        <v>0.56736216140444928</v>
      </c>
      <c r="Q638">
        <f t="shared" si="175"/>
        <v>5.7454318161147269</v>
      </c>
      <c r="R638">
        <f t="shared" si="176"/>
        <v>11.913856404554455</v>
      </c>
      <c r="S638">
        <f t="shared" si="177"/>
        <v>1.559405288554248</v>
      </c>
      <c r="T638">
        <v>0.2432</v>
      </c>
      <c r="U638" s="1">
        <f t="shared" si="178"/>
        <v>-4.5877847821821187E-2</v>
      </c>
      <c r="V638" s="1">
        <v>270</v>
      </c>
      <c r="W638" s="1">
        <f t="shared" si="179"/>
        <v>16.689761795260988</v>
      </c>
      <c r="X638" s="1">
        <f t="shared" si="180"/>
        <v>35.72446600802764</v>
      </c>
      <c r="Y638" s="1">
        <f t="shared" si="181"/>
        <v>0.99774492245968815</v>
      </c>
      <c r="Z638" s="1">
        <f t="shared" si="189"/>
        <v>-2.0139999999999998</v>
      </c>
      <c r="AA638" s="1">
        <f t="shared" si="182"/>
        <v>5.9869520014209969E-2</v>
      </c>
      <c r="AB638" s="1">
        <f t="shared" si="183"/>
        <v>2.4700709000000001</v>
      </c>
      <c r="AC638" s="1">
        <f t="shared" si="184"/>
        <v>1.4211070428190937</v>
      </c>
      <c r="AF638" s="1">
        <f t="shared" si="185"/>
        <v>8.7951385309101902</v>
      </c>
      <c r="AG638" s="1">
        <f t="shared" si="186"/>
        <v>3.9532113639732689</v>
      </c>
      <c r="AH638" s="1">
        <f t="shared" si="187"/>
        <v>10.15770221408493</v>
      </c>
      <c r="AI638">
        <v>4.2</v>
      </c>
      <c r="AJ638">
        <v>14</v>
      </c>
      <c r="AK638">
        <v>64</v>
      </c>
      <c r="AL638">
        <v>14</v>
      </c>
      <c r="AM638">
        <v>9129</v>
      </c>
      <c r="AN638">
        <v>9138</v>
      </c>
      <c r="AO638">
        <v>9103</v>
      </c>
      <c r="AP638">
        <v>59</v>
      </c>
      <c r="AQ638">
        <v>0</v>
      </c>
    </row>
    <row r="639" spans="1:43">
      <c r="A639" s="27">
        <v>38623</v>
      </c>
      <c r="B639" s="27"/>
      <c r="C639">
        <v>13.1</v>
      </c>
      <c r="D639">
        <v>17.2</v>
      </c>
      <c r="E639">
        <v>10.9</v>
      </c>
      <c r="F639">
        <v>39</v>
      </c>
      <c r="G639">
        <v>27</v>
      </c>
      <c r="H639">
        <v>4.5999999999999996</v>
      </c>
      <c r="I639" s="10">
        <v>935</v>
      </c>
      <c r="J639">
        <v>1.3</v>
      </c>
      <c r="K639" s="2">
        <v>10</v>
      </c>
      <c r="L639" s="1">
        <f t="shared" si="171"/>
        <v>2.8999849352213967</v>
      </c>
      <c r="M639" s="1">
        <f t="shared" si="172"/>
        <v>51</v>
      </c>
      <c r="N639" s="1">
        <f t="shared" si="173"/>
        <v>1.5080901913058991</v>
      </c>
      <c r="O639" s="1">
        <f t="shared" si="188"/>
        <v>9.8566791599440484E-2</v>
      </c>
      <c r="P639" s="1">
        <f t="shared" si="174"/>
        <v>0.59764659968537814</v>
      </c>
      <c r="Q639">
        <f t="shared" si="175"/>
        <v>3.4558876703284747</v>
      </c>
      <c r="R639">
        <f t="shared" si="176"/>
        <v>11.900585766915587</v>
      </c>
      <c r="S639">
        <f t="shared" si="177"/>
        <v>1.5576682940988988</v>
      </c>
      <c r="T639">
        <v>0.2432</v>
      </c>
      <c r="U639" s="1">
        <f t="shared" si="178"/>
        <v>-5.2861120050429734E-2</v>
      </c>
      <c r="V639" s="1">
        <v>271</v>
      </c>
      <c r="W639" s="1">
        <f t="shared" si="179"/>
        <v>12.162440793008788</v>
      </c>
      <c r="X639" s="1">
        <f t="shared" si="180"/>
        <v>35.633938992945424</v>
      </c>
      <c r="Y639" s="1">
        <f t="shared" si="181"/>
        <v>0.99831150127162516</v>
      </c>
      <c r="Z639" s="1">
        <f t="shared" si="189"/>
        <v>0</v>
      </c>
      <c r="AA639" s="1">
        <f t="shared" si="182"/>
        <v>5.9869520014209969E-2</v>
      </c>
      <c r="AB639" s="1">
        <f t="shared" si="183"/>
        <v>2.4700709000000001</v>
      </c>
      <c r="AC639" s="1">
        <f t="shared" si="184"/>
        <v>0.97233639771832736</v>
      </c>
      <c r="AF639" s="1">
        <f t="shared" si="185"/>
        <v>6.3565347025259396</v>
      </c>
      <c r="AG639" s="1">
        <f t="shared" si="186"/>
        <v>3.3064938524546101</v>
      </c>
      <c r="AH639" s="1">
        <f t="shared" si="187"/>
        <v>6.8248434847408106</v>
      </c>
      <c r="AI639">
        <v>3.5</v>
      </c>
      <c r="AJ639">
        <v>3</v>
      </c>
      <c r="AK639">
        <v>62</v>
      </c>
      <c r="AL639">
        <v>16</v>
      </c>
      <c r="AM639">
        <v>9142</v>
      </c>
      <c r="AN639">
        <v>9151</v>
      </c>
      <c r="AO639">
        <v>9128</v>
      </c>
      <c r="AP639">
        <v>59</v>
      </c>
      <c r="AQ639">
        <v>0</v>
      </c>
    </row>
    <row r="640" spans="1:43">
      <c r="A640" s="27">
        <v>38624</v>
      </c>
      <c r="B640" s="27"/>
      <c r="C640">
        <v>12.8</v>
      </c>
      <c r="D640">
        <v>17.600000000000001</v>
      </c>
      <c r="E640">
        <v>8.8000000000000007</v>
      </c>
      <c r="F640">
        <v>37</v>
      </c>
      <c r="G640">
        <v>26</v>
      </c>
      <c r="H640">
        <v>10.3</v>
      </c>
      <c r="I640" s="10">
        <v>935</v>
      </c>
      <c r="J640">
        <v>2</v>
      </c>
      <c r="K640" s="2">
        <v>10</v>
      </c>
      <c r="L640" s="1">
        <f t="shared" si="171"/>
        <v>3.9422519205494315</v>
      </c>
      <c r="M640" s="1">
        <f t="shared" si="172"/>
        <v>48</v>
      </c>
      <c r="N640" s="1">
        <f t="shared" si="173"/>
        <v>1.4787721750550831</v>
      </c>
      <c r="O640" s="1">
        <f t="shared" si="188"/>
        <v>9.6882612382887381E-2</v>
      </c>
      <c r="P640" s="1">
        <f t="shared" si="174"/>
        <v>0.53365251969174476</v>
      </c>
      <c r="Q640">
        <f t="shared" si="175"/>
        <v>6.8859643185217099</v>
      </c>
      <c r="R640">
        <f t="shared" si="176"/>
        <v>11.887334768490279</v>
      </c>
      <c r="S640">
        <f t="shared" si="177"/>
        <v>1.5559338702212406</v>
      </c>
      <c r="T640">
        <v>0.2432</v>
      </c>
      <c r="U640" s="1">
        <f t="shared" si="178"/>
        <v>-5.9828754230818293E-2</v>
      </c>
      <c r="V640" s="1">
        <v>272</v>
      </c>
      <c r="W640" s="1">
        <f t="shared" si="179"/>
        <v>18.698265328114275</v>
      </c>
      <c r="X640" s="1">
        <f t="shared" si="180"/>
        <v>35.541928918485453</v>
      </c>
      <c r="Y640" s="1">
        <f t="shared" si="181"/>
        <v>0.998878579596711</v>
      </c>
      <c r="Z640" s="1">
        <f t="shared" si="189"/>
        <v>-0.1139999999999996</v>
      </c>
      <c r="AA640" s="1">
        <f t="shared" si="182"/>
        <v>5.9852357177066905E-2</v>
      </c>
      <c r="AB640" s="1">
        <f t="shared" si="183"/>
        <v>2.4707792</v>
      </c>
      <c r="AC640" s="1">
        <f t="shared" si="184"/>
        <v>1.4959021503358882</v>
      </c>
      <c r="AF640" s="1">
        <f t="shared" si="185"/>
        <v>7.4204730571845419</v>
      </c>
      <c r="AG640" s="1">
        <f t="shared" si="186"/>
        <v>4.1971549917722513</v>
      </c>
      <c r="AH640" s="1">
        <f t="shared" si="187"/>
        <v>9.2887280573614088</v>
      </c>
      <c r="AI640">
        <v>3.6</v>
      </c>
      <c r="AJ640">
        <v>15</v>
      </c>
      <c r="AK640">
        <v>68</v>
      </c>
      <c r="AL640">
        <v>16</v>
      </c>
      <c r="AM640">
        <v>9150</v>
      </c>
      <c r="AN640">
        <v>9165</v>
      </c>
      <c r="AO640">
        <v>9135</v>
      </c>
      <c r="AP640">
        <v>54</v>
      </c>
      <c r="AQ640">
        <v>0</v>
      </c>
    </row>
    <row r="641" spans="1:43">
      <c r="A641" s="27">
        <v>38625</v>
      </c>
      <c r="B641" s="27"/>
      <c r="C641">
        <v>13.6</v>
      </c>
      <c r="D641">
        <v>17.600000000000001</v>
      </c>
      <c r="E641">
        <v>10.7</v>
      </c>
      <c r="F641">
        <v>34</v>
      </c>
      <c r="G641">
        <v>20</v>
      </c>
      <c r="H641">
        <v>8.4</v>
      </c>
      <c r="I641" s="10">
        <v>935</v>
      </c>
      <c r="J641">
        <v>2.1</v>
      </c>
      <c r="K641" s="2">
        <v>10</v>
      </c>
      <c r="L641" s="1">
        <f t="shared" si="171"/>
        <v>3.8019184628912535</v>
      </c>
      <c r="M641" s="1">
        <f t="shared" si="172"/>
        <v>48</v>
      </c>
      <c r="N641" s="1">
        <f t="shared" si="173"/>
        <v>1.55808835361568</v>
      </c>
      <c r="O641" s="1">
        <f t="shared" si="188"/>
        <v>0.10142913289149189</v>
      </c>
      <c r="P641" s="1">
        <f t="shared" si="174"/>
        <v>0.51025525041728315</v>
      </c>
      <c r="Q641">
        <f t="shared" si="175"/>
        <v>5.8950583903015152</v>
      </c>
      <c r="R641">
        <f t="shared" si="176"/>
        <v>11.874106067234171</v>
      </c>
      <c r="S641">
        <f t="shared" si="177"/>
        <v>1.5542023648212266</v>
      </c>
      <c r="T641">
        <v>0.2432</v>
      </c>
      <c r="U641" s="1">
        <f t="shared" si="178"/>
        <v>-6.6778689108908468E-2</v>
      </c>
      <c r="V641" s="1">
        <v>273</v>
      </c>
      <c r="W641" s="1">
        <f t="shared" si="179"/>
        <v>16.478485245938266</v>
      </c>
      <c r="X641" s="1">
        <f t="shared" si="180"/>
        <v>35.448477756244365</v>
      </c>
      <c r="Y641" s="1">
        <f t="shared" si="181"/>
        <v>0.99944598967463016</v>
      </c>
      <c r="Z641" s="1">
        <f t="shared" si="189"/>
        <v>0.3039999999999996</v>
      </c>
      <c r="AA641" s="1">
        <f t="shared" si="182"/>
        <v>5.9898146626544316E-2</v>
      </c>
      <c r="AB641" s="1">
        <f t="shared" si="183"/>
        <v>2.4688903999999998</v>
      </c>
      <c r="AC641" s="1">
        <f t="shared" si="184"/>
        <v>1.5706972578526825</v>
      </c>
      <c r="AF641" s="1">
        <f t="shared" si="185"/>
        <v>6.7248038255430345</v>
      </c>
      <c r="AG641" s="1">
        <f t="shared" si="186"/>
        <v>3.8604103612790208</v>
      </c>
      <c r="AH641" s="1">
        <f t="shared" si="187"/>
        <v>8.1431858777173129</v>
      </c>
      <c r="AI641">
        <v>3.4</v>
      </c>
      <c r="AJ641">
        <v>2</v>
      </c>
      <c r="AK641">
        <v>67</v>
      </c>
      <c r="AL641">
        <v>16</v>
      </c>
      <c r="AM641">
        <v>9184</v>
      </c>
      <c r="AN641">
        <v>9198</v>
      </c>
      <c r="AO641">
        <v>9149</v>
      </c>
      <c r="AP641">
        <v>52</v>
      </c>
      <c r="AQ641">
        <v>0</v>
      </c>
    </row>
    <row r="642" spans="1:43">
      <c r="A642" s="27">
        <v>38626</v>
      </c>
      <c r="B642" s="27"/>
      <c r="C642">
        <v>12.8</v>
      </c>
      <c r="D642">
        <v>19.3</v>
      </c>
      <c r="E642">
        <v>8.1</v>
      </c>
      <c r="F642">
        <v>37</v>
      </c>
      <c r="G642">
        <v>21</v>
      </c>
      <c r="H642">
        <v>10.5</v>
      </c>
      <c r="I642" s="10">
        <v>935</v>
      </c>
      <c r="J642">
        <v>2.5</v>
      </c>
      <c r="K642" s="2">
        <v>10</v>
      </c>
      <c r="L642" s="1">
        <f t="shared" si="171"/>
        <v>4.1774504010947879</v>
      </c>
      <c r="M642" s="1">
        <f t="shared" si="172"/>
        <v>53</v>
      </c>
      <c r="N642" s="1">
        <f t="shared" si="173"/>
        <v>1.4787721750550831</v>
      </c>
      <c r="O642" s="1">
        <f t="shared" si="188"/>
        <v>9.6882612382887381E-2</v>
      </c>
      <c r="P642" s="1">
        <f t="shared" si="174"/>
        <v>0.52147653773843128</v>
      </c>
      <c r="Q642">
        <f t="shared" si="175"/>
        <v>7.1085790557254054</v>
      </c>
      <c r="R642">
        <f t="shared" si="176"/>
        <v>11.860902340137372</v>
      </c>
      <c r="S642">
        <f t="shared" si="177"/>
        <v>1.5524741282902319</v>
      </c>
      <c r="T642">
        <v>0.2432</v>
      </c>
      <c r="U642" s="1">
        <f t="shared" si="178"/>
        <v>-7.3708868666654354E-2</v>
      </c>
      <c r="V642" s="1">
        <v>274</v>
      </c>
      <c r="W642" s="1">
        <f t="shared" si="179"/>
        <v>18.854998159890783</v>
      </c>
      <c r="X642" s="1">
        <f t="shared" si="180"/>
        <v>35.353629463944245</v>
      </c>
      <c r="Y642" s="1">
        <f t="shared" si="181"/>
        <v>1.0000135636469234</v>
      </c>
      <c r="Z642" s="1">
        <f t="shared" si="189"/>
        <v>-0.3039999999999996</v>
      </c>
      <c r="AA642" s="1">
        <f t="shared" si="182"/>
        <v>5.9852357177066905E-2</v>
      </c>
      <c r="AB642" s="1">
        <f t="shared" si="183"/>
        <v>2.4707792</v>
      </c>
      <c r="AC642" s="1">
        <f t="shared" si="184"/>
        <v>1.8698776879198602</v>
      </c>
      <c r="AF642" s="1">
        <f t="shared" si="185"/>
        <v>8.3270712305256289</v>
      </c>
      <c r="AG642" s="1">
        <f t="shared" si="186"/>
        <v>4.1781151211037937</v>
      </c>
      <c r="AH642" s="1">
        <f t="shared" si="187"/>
        <v>9.3853966913794018</v>
      </c>
      <c r="AI642">
        <v>3.8</v>
      </c>
      <c r="AJ642">
        <v>3</v>
      </c>
      <c r="AK642">
        <v>84</v>
      </c>
      <c r="AL642">
        <v>1</v>
      </c>
      <c r="AM642">
        <v>9189</v>
      </c>
      <c r="AN642">
        <v>9199</v>
      </c>
      <c r="AO642">
        <v>9173</v>
      </c>
      <c r="AP642">
        <v>52</v>
      </c>
      <c r="AQ642">
        <v>0</v>
      </c>
    </row>
    <row r="643" spans="1:43">
      <c r="A643" s="27">
        <v>38627</v>
      </c>
      <c r="B643" s="27"/>
      <c r="C643">
        <v>15.1</v>
      </c>
      <c r="D643">
        <v>21.8</v>
      </c>
      <c r="E643">
        <v>8.1999999999999993</v>
      </c>
      <c r="F643">
        <v>33</v>
      </c>
      <c r="G643">
        <v>19</v>
      </c>
      <c r="H643">
        <v>10.8</v>
      </c>
      <c r="I643" s="10">
        <v>935</v>
      </c>
      <c r="J643">
        <v>4</v>
      </c>
      <c r="K643" s="2">
        <v>10</v>
      </c>
      <c r="L643" s="1">
        <f t="shared" si="171"/>
        <v>5.0402630841989211</v>
      </c>
      <c r="M643" s="1">
        <f t="shared" si="172"/>
        <v>47</v>
      </c>
      <c r="N643" s="1">
        <f t="shared" si="173"/>
        <v>1.7169184104549529</v>
      </c>
      <c r="O643" s="1">
        <f t="shared" si="188"/>
        <v>0.11044419917515146</v>
      </c>
      <c r="P643" s="1">
        <f t="shared" si="174"/>
        <v>0.50384807924560915</v>
      </c>
      <c r="Q643">
        <f t="shared" si="175"/>
        <v>7.4909772385945219</v>
      </c>
      <c r="R643">
        <f t="shared" si="176"/>
        <v>11.847726285304804</v>
      </c>
      <c r="S643">
        <f t="shared" si="177"/>
        <v>1.5507495137833514</v>
      </c>
      <c r="T643">
        <v>0.2432</v>
      </c>
      <c r="U643" s="1">
        <f t="shared" si="178"/>
        <v>-8.0617242730280328E-2</v>
      </c>
      <c r="V643" s="1">
        <v>275</v>
      </c>
      <c r="W643" s="1">
        <f t="shared" si="179"/>
        <v>19.160770709208652</v>
      </c>
      <c r="X643" s="1">
        <f t="shared" si="180"/>
        <v>35.257429946690308</v>
      </c>
      <c r="Y643" s="1">
        <f t="shared" si="181"/>
        <v>1.0005811336066461</v>
      </c>
      <c r="Z643" s="1">
        <f t="shared" si="189"/>
        <v>0.87399999999999956</v>
      </c>
      <c r="AA643" s="1">
        <f t="shared" si="182"/>
        <v>5.9984190953283584E-2</v>
      </c>
      <c r="AB643" s="1">
        <f t="shared" si="183"/>
        <v>2.4653489</v>
      </c>
      <c r="AC643" s="1">
        <f t="shared" si="184"/>
        <v>2.9918043006717765</v>
      </c>
      <c r="AF643" s="1">
        <f t="shared" si="185"/>
        <v>9.8388386799840575</v>
      </c>
      <c r="AG643" s="1">
        <f t="shared" si="186"/>
        <v>4.2088703130074832</v>
      </c>
      <c r="AH643" s="1">
        <f t="shared" si="187"/>
        <v>8.8150764195680189</v>
      </c>
      <c r="AI643">
        <v>8.6999999999999993</v>
      </c>
      <c r="AJ643">
        <v>6</v>
      </c>
      <c r="AK643">
        <v>156</v>
      </c>
      <c r="AL643">
        <v>5</v>
      </c>
      <c r="AM643">
        <v>9144</v>
      </c>
      <c r="AN643">
        <v>9188</v>
      </c>
      <c r="AO643">
        <v>9106</v>
      </c>
      <c r="AP643">
        <v>53</v>
      </c>
      <c r="AQ643">
        <v>0</v>
      </c>
    </row>
    <row r="644" spans="1:43">
      <c r="A644" s="27">
        <v>38628</v>
      </c>
      <c r="B644" s="27"/>
      <c r="C644">
        <v>15.1</v>
      </c>
      <c r="D644">
        <v>20</v>
      </c>
      <c r="E644">
        <v>9.6</v>
      </c>
      <c r="F644">
        <v>30</v>
      </c>
      <c r="G644">
        <v>21</v>
      </c>
      <c r="H644">
        <v>9.8000000000000007</v>
      </c>
      <c r="I644" s="10">
        <v>935</v>
      </c>
      <c r="J644">
        <v>1.7</v>
      </c>
      <c r="K644" s="2">
        <v>10</v>
      </c>
      <c r="L644" s="1">
        <f t="shared" ref="L644:L707" si="190">(0.408*O644*(W644-Q644-Z644)+AA644*AC644*(N644-P644)*900/(C644+273))/(O644+AA644*(1+0.34*AC644))</f>
        <v>4.0393951000824861</v>
      </c>
      <c r="M644" s="1">
        <f t="shared" ref="M644:M707" si="191">F644*2-G644</f>
        <v>39</v>
      </c>
      <c r="N644" s="1">
        <f t="shared" ref="N644:N707" si="192">0.611*EXP(17.27*C644/(C644+237.3))</f>
        <v>1.7169184104549529</v>
      </c>
      <c r="O644" s="1">
        <f t="shared" si="188"/>
        <v>0.11044419917515146</v>
      </c>
      <c r="P644" s="1">
        <f t="shared" ref="P644:P707" si="193">0.5*(M644/100)*0.611*EXP(17.27*E644/(E644+237.3))+0.5*(G644/100)*0.611*EXP(17.27*D644/(D644+237.3))</f>
        <v>0.47878577525352772</v>
      </c>
      <c r="Q644">
        <f t="shared" ref="Q644:Q707" si="194">2.45*(0.9*H644/R644+0.1)*(0.34-0.14*P644^0.5)*((D644+273)^4+(E644+273)^4)*10^(-9)</f>
        <v>6.9221535279748965</v>
      </c>
      <c r="R644">
        <f t="shared" ref="R644:R707" si="195">7.64*S644</f>
        <v>11.83458062398643</v>
      </c>
      <c r="S644">
        <f t="shared" ref="S644:S707" si="196">ACOS(-TAN(T644)*TAN(U644))</f>
        <v>1.5490288774851348</v>
      </c>
      <c r="T644">
        <v>0.2432</v>
      </c>
      <c r="U644" s="1">
        <f t="shared" ref="U644:U707" si="197">0.409*SIN(0.0172*V644-1.39)</f>
        <v>-8.7501767576788E-2</v>
      </c>
      <c r="V644" s="1">
        <v>276</v>
      </c>
      <c r="W644" s="1">
        <f t="shared" ref="W644:W707" si="198">0.77*(0.25+0.5*H644/R644)*X644</f>
        <v>17.977673832038949</v>
      </c>
      <c r="X644" s="1">
        <f t="shared" ref="X644:X707" si="199">37.6*Y644*(S644*SIN(T644)*SIN(U644)+COS(T644)*COS(U644)*SIN(S644))</f>
        <v>35.159927015552874</v>
      </c>
      <c r="Y644" s="1">
        <f t="shared" ref="Y644:Y707" si="200">1+0.033*COS(0.0172*V644)</f>
        <v>1.0011485316480411</v>
      </c>
      <c r="Z644" s="1">
        <f t="shared" si="189"/>
        <v>0</v>
      </c>
      <c r="AA644" s="1">
        <f t="shared" ref="AA644:AA707" si="201">(0.00163*101.3*((293-0.0065*I644)/293)^5.26)/AB644</f>
        <v>5.9984190953283584E-2</v>
      </c>
      <c r="AB644" s="1">
        <f t="shared" ref="AB644:AB707" si="202">2.501-C644*2.361*10^(-3)</f>
        <v>2.4653489</v>
      </c>
      <c r="AC644" s="1">
        <f t="shared" ref="AC644:AC707" si="203">4.87*J644/(LN(67.8*K644-5.42))</f>
        <v>1.2715168277855049</v>
      </c>
      <c r="AF644" s="1">
        <f t="shared" ref="AF644:AF707" si="204">0.0023*X644*(C644+17.8)*(D644-E644)^0.5</f>
        <v>8.5800213499174607</v>
      </c>
      <c r="AG644" s="1">
        <f t="shared" ref="AG644:AG707" si="205">0.489+0.289*(W644-Q644)+0.023*C644</f>
        <v>4.0313453678745113</v>
      </c>
      <c r="AH644" s="1">
        <f t="shared" ref="AH644:AH707" si="206">1.26*O644/(O644+AA644)*(W644-Q644-Z644)</f>
        <v>9.0271508623873871</v>
      </c>
      <c r="AI644">
        <v>6.3</v>
      </c>
      <c r="AJ644">
        <v>6</v>
      </c>
      <c r="AK644">
        <v>118</v>
      </c>
      <c r="AL644">
        <v>6</v>
      </c>
      <c r="AM644">
        <v>9091</v>
      </c>
      <c r="AN644">
        <v>9114</v>
      </c>
      <c r="AO644">
        <v>9075</v>
      </c>
      <c r="AP644">
        <v>50</v>
      </c>
      <c r="AQ644">
        <v>0</v>
      </c>
    </row>
    <row r="645" spans="1:43">
      <c r="A645" s="27">
        <v>38629</v>
      </c>
      <c r="B645" s="27"/>
      <c r="C645">
        <v>15.2</v>
      </c>
      <c r="D645">
        <v>20.399999999999999</v>
      </c>
      <c r="E645">
        <v>11.3</v>
      </c>
      <c r="F645">
        <v>32</v>
      </c>
      <c r="G645">
        <v>23</v>
      </c>
      <c r="H645">
        <v>8.6</v>
      </c>
      <c r="I645" s="10">
        <v>935</v>
      </c>
      <c r="J645">
        <v>2.2000000000000002</v>
      </c>
      <c r="K645" s="2">
        <v>10</v>
      </c>
      <c r="L645" s="1">
        <f t="shared" si="190"/>
        <v>4.0868883759787797</v>
      </c>
      <c r="M645" s="1">
        <f t="shared" si="191"/>
        <v>41</v>
      </c>
      <c r="N645" s="1">
        <f t="shared" si="192"/>
        <v>1.7279944907780873</v>
      </c>
      <c r="O645" s="1">
        <f t="shared" ref="O645:O708" si="207">4098*N645/((C645+237.3)^2)</f>
        <v>0.11106866265203179</v>
      </c>
      <c r="P645" s="1">
        <f t="shared" si="193"/>
        <v>0.55033338173800339</v>
      </c>
      <c r="Q645">
        <f t="shared" si="194"/>
        <v>6.0883894443154851</v>
      </c>
      <c r="R645">
        <f t="shared" si="195"/>
        <v>11.821468102551826</v>
      </c>
      <c r="S645">
        <f t="shared" si="196"/>
        <v>1.5473125788680402</v>
      </c>
      <c r="T645">
        <v>0.2432</v>
      </c>
      <c r="U645" s="1">
        <f t="shared" si="197"/>
        <v>-9.4360406538558553E-2</v>
      </c>
      <c r="V645" s="1">
        <v>277</v>
      </c>
      <c r="W645" s="1">
        <f t="shared" si="198"/>
        <v>16.569336048426962</v>
      </c>
      <c r="X645" s="1">
        <f t="shared" si="199"/>
        <v>35.061170343545172</v>
      </c>
      <c r="Y645" s="1">
        <f t="shared" si="200"/>
        <v>1.00171558991621</v>
      </c>
      <c r="Z645" s="1">
        <f t="shared" si="189"/>
        <v>3.7999999999999867E-2</v>
      </c>
      <c r="AA645" s="1">
        <f t="shared" si="201"/>
        <v>5.9989936032163571E-2</v>
      </c>
      <c r="AB645" s="1">
        <f t="shared" si="202"/>
        <v>2.4651128</v>
      </c>
      <c r="AC645" s="1">
        <f t="shared" si="203"/>
        <v>1.6454923653694771</v>
      </c>
      <c r="AF645" s="1">
        <f t="shared" si="204"/>
        <v>8.0276583463867688</v>
      </c>
      <c r="AG645" s="1">
        <f t="shared" si="205"/>
        <v>3.8675935685882163</v>
      </c>
      <c r="AH645" s="1">
        <f t="shared" si="206"/>
        <v>8.5435867837565116</v>
      </c>
      <c r="AI645">
        <v>3.4</v>
      </c>
      <c r="AJ645">
        <v>10</v>
      </c>
      <c r="AK645">
        <v>66</v>
      </c>
      <c r="AL645">
        <v>2</v>
      </c>
      <c r="AM645">
        <v>9106</v>
      </c>
      <c r="AN645">
        <v>9114</v>
      </c>
      <c r="AO645">
        <v>9086</v>
      </c>
      <c r="AP645">
        <v>54</v>
      </c>
      <c r="AQ645">
        <v>0</v>
      </c>
    </row>
    <row r="646" spans="1:43">
      <c r="A646" s="27">
        <v>38630</v>
      </c>
      <c r="B646" s="27"/>
      <c r="C646">
        <v>15.5</v>
      </c>
      <c r="D646">
        <v>20</v>
      </c>
      <c r="E646">
        <v>11.1</v>
      </c>
      <c r="F646">
        <v>34</v>
      </c>
      <c r="G646">
        <v>22</v>
      </c>
      <c r="H646">
        <v>9.8000000000000007</v>
      </c>
      <c r="I646" s="10">
        <v>935</v>
      </c>
      <c r="J646">
        <v>1.4</v>
      </c>
      <c r="K646" s="2">
        <v>10</v>
      </c>
      <c r="L646" s="1">
        <f t="shared" si="190"/>
        <v>3.8226108928542821</v>
      </c>
      <c r="M646" s="1">
        <f t="shared" si="191"/>
        <v>46</v>
      </c>
      <c r="N646" s="1">
        <f t="shared" si="192"/>
        <v>1.7615995264429876</v>
      </c>
      <c r="O646" s="1">
        <f t="shared" si="207"/>
        <v>0.11296008219591466</v>
      </c>
      <c r="P646" s="1">
        <f t="shared" si="193"/>
        <v>0.56133174662260366</v>
      </c>
      <c r="Q646">
        <f t="shared" si="194"/>
        <v>6.7735267335423899</v>
      </c>
      <c r="R646">
        <f t="shared" si="195"/>
        <v>11.808391494403638</v>
      </c>
      <c r="S646">
        <f t="shared" si="196"/>
        <v>1.5456009809428846</v>
      </c>
      <c r="T646">
        <v>0.2432</v>
      </c>
      <c r="U646" s="1">
        <f t="shared" si="197"/>
        <v>-0.10119113060586411</v>
      </c>
      <c r="V646" s="1">
        <v>278</v>
      </c>
      <c r="W646" s="1">
        <f t="shared" si="198"/>
        <v>17.900788397699035</v>
      </c>
      <c r="X646" s="1">
        <f t="shared" si="199"/>
        <v>34.961211419073507</v>
      </c>
      <c r="Y646" s="1">
        <f t="shared" si="200"/>
        <v>1.0022821406567706</v>
      </c>
      <c r="Z646" s="1">
        <f t="shared" ref="Z646:Z709" si="208">0.38*(C646-C645)</f>
        <v>0.11400000000000027</v>
      </c>
      <c r="AA646" s="1">
        <f t="shared" si="201"/>
        <v>6.0007177873627339E-2</v>
      </c>
      <c r="AB646" s="1">
        <f t="shared" si="202"/>
        <v>2.4644044999999997</v>
      </c>
      <c r="AC646" s="1">
        <f t="shared" si="203"/>
        <v>1.0471315052351216</v>
      </c>
      <c r="AF646" s="1">
        <f t="shared" si="204"/>
        <v>7.9882849012315802</v>
      </c>
      <c r="AG646" s="1">
        <f t="shared" si="205"/>
        <v>4.0612786209412697</v>
      </c>
      <c r="AH646" s="1">
        <f t="shared" si="206"/>
        <v>9.0624911751123989</v>
      </c>
      <c r="AI646">
        <v>3.1</v>
      </c>
      <c r="AJ646">
        <v>10</v>
      </c>
      <c r="AK646">
        <v>61</v>
      </c>
      <c r="AL646">
        <v>16</v>
      </c>
      <c r="AM646">
        <v>9134</v>
      </c>
      <c r="AN646">
        <v>9147</v>
      </c>
      <c r="AO646">
        <v>9112</v>
      </c>
      <c r="AP646">
        <v>58</v>
      </c>
      <c r="AQ646">
        <v>0</v>
      </c>
    </row>
    <row r="647" spans="1:43">
      <c r="A647" s="27">
        <v>38631</v>
      </c>
      <c r="B647" s="27"/>
      <c r="C647">
        <v>15.9</v>
      </c>
      <c r="D647">
        <v>23.5</v>
      </c>
      <c r="E647">
        <v>10</v>
      </c>
      <c r="F647">
        <v>32</v>
      </c>
      <c r="G647">
        <v>15</v>
      </c>
      <c r="H647">
        <v>9.6999999999999993</v>
      </c>
      <c r="I647" s="10">
        <v>935</v>
      </c>
      <c r="J647">
        <v>2.7</v>
      </c>
      <c r="K647" s="2">
        <v>10</v>
      </c>
      <c r="L647" s="1">
        <f t="shared" si="190"/>
        <v>4.5576137362871476</v>
      </c>
      <c r="M647" s="1">
        <f t="shared" si="191"/>
        <v>49</v>
      </c>
      <c r="N647" s="1">
        <f t="shared" si="192"/>
        <v>1.8072967155190105</v>
      </c>
      <c r="O647" s="1">
        <f t="shared" si="207"/>
        <v>0.1155244769041093</v>
      </c>
      <c r="P647" s="1">
        <f t="shared" si="193"/>
        <v>0.51818526845213264</v>
      </c>
      <c r="Q647">
        <f t="shared" si="194"/>
        <v>6.9637512527157366</v>
      </c>
      <c r="R647">
        <f t="shared" si="195"/>
        <v>11.795353601824257</v>
      </c>
      <c r="S647">
        <f t="shared" si="196"/>
        <v>1.5438944505005572</v>
      </c>
      <c r="T647">
        <v>0.2432</v>
      </c>
      <c r="U647" s="1">
        <f t="shared" si="197"/>
        <v>-0.10799191902711562</v>
      </c>
      <c r="V647" s="1">
        <v>279</v>
      </c>
      <c r="W647" s="1">
        <f t="shared" si="198"/>
        <v>17.747547779355898</v>
      </c>
      <c r="X647" s="1">
        <f t="shared" si="199"/>
        <v>34.860103496940205</v>
      </c>
      <c r="Y647" s="1">
        <f t="shared" si="200"/>
        <v>1.0028480162654838</v>
      </c>
      <c r="Z647" s="1">
        <f t="shared" si="208"/>
        <v>0.15200000000000014</v>
      </c>
      <c r="AA647" s="1">
        <f t="shared" si="201"/>
        <v>6.0030182418650761E-2</v>
      </c>
      <c r="AB647" s="1">
        <f t="shared" si="202"/>
        <v>2.4634600999999998</v>
      </c>
      <c r="AC647" s="1">
        <f t="shared" si="203"/>
        <v>2.019467902953449</v>
      </c>
      <c r="AF647" s="1">
        <f t="shared" si="204"/>
        <v>9.9278062584575952</v>
      </c>
      <c r="AG647" s="1">
        <f t="shared" si="205"/>
        <v>3.9712171961990061</v>
      </c>
      <c r="AH647" s="1">
        <f t="shared" si="206"/>
        <v>8.8153356262761484</v>
      </c>
      <c r="AI647">
        <v>4.5</v>
      </c>
      <c r="AJ647">
        <v>11</v>
      </c>
      <c r="AK647">
        <v>65</v>
      </c>
      <c r="AL647">
        <v>10</v>
      </c>
      <c r="AM647">
        <v>9164</v>
      </c>
      <c r="AN647">
        <v>9180</v>
      </c>
      <c r="AO647">
        <v>9145</v>
      </c>
      <c r="AP647">
        <v>53</v>
      </c>
      <c r="AQ647">
        <v>0</v>
      </c>
    </row>
    <row r="648" spans="1:43">
      <c r="A648" s="27">
        <v>38632</v>
      </c>
      <c r="B648" s="27"/>
      <c r="C648">
        <v>17.7</v>
      </c>
      <c r="D648">
        <v>22.5</v>
      </c>
      <c r="E648">
        <v>13.1</v>
      </c>
      <c r="F648">
        <v>29</v>
      </c>
      <c r="G648">
        <v>20</v>
      </c>
      <c r="H648">
        <v>8.3000000000000007</v>
      </c>
      <c r="I648" s="10">
        <v>935</v>
      </c>
      <c r="J648">
        <v>1.9</v>
      </c>
      <c r="K648" s="2">
        <v>10</v>
      </c>
      <c r="L648" s="1">
        <f t="shared" si="190"/>
        <v>4.0407120460610111</v>
      </c>
      <c r="M648" s="1">
        <f t="shared" si="191"/>
        <v>38</v>
      </c>
      <c r="N648" s="1">
        <f t="shared" si="192"/>
        <v>2.0260394077720378</v>
      </c>
      <c r="O648" s="1">
        <f t="shared" si="207"/>
        <v>0.12768488263052383</v>
      </c>
      <c r="P648" s="1">
        <f t="shared" si="193"/>
        <v>0.55918514349218362</v>
      </c>
      <c r="Q648">
        <f t="shared" si="194"/>
        <v>6.0616281607484943</v>
      </c>
      <c r="R648">
        <f t="shared" si="195"/>
        <v>11.782357257750158</v>
      </c>
      <c r="S648">
        <f t="shared" si="196"/>
        <v>1.5421933583442615</v>
      </c>
      <c r="T648">
        <v>0.2432</v>
      </c>
      <c r="U648" s="1">
        <f t="shared" si="197"/>
        <v>-0.11476075990666719</v>
      </c>
      <c r="V648" s="1">
        <v>280</v>
      </c>
      <c r="W648" s="1">
        <f t="shared" si="198"/>
        <v>16.117606846292041</v>
      </c>
      <c r="X648" s="1">
        <f t="shared" si="199"/>
        <v>34.75790154698452</v>
      </c>
      <c r="Y648" s="1">
        <f t="shared" si="200"/>
        <v>1.0034130493378366</v>
      </c>
      <c r="Z648" s="1">
        <f t="shared" si="208"/>
        <v>0.68399999999999961</v>
      </c>
      <c r="AA648" s="1">
        <f t="shared" si="201"/>
        <v>6.0133921521094647E-2</v>
      </c>
      <c r="AB648" s="1">
        <f t="shared" si="202"/>
        <v>2.4592103000000001</v>
      </c>
      <c r="AC648" s="1">
        <f t="shared" si="203"/>
        <v>1.4211070428190937</v>
      </c>
      <c r="AF648" s="1">
        <f t="shared" si="204"/>
        <v>8.7010900758176728</v>
      </c>
      <c r="AG648" s="1">
        <f t="shared" si="205"/>
        <v>3.8022778401220845</v>
      </c>
      <c r="AH648" s="1">
        <f t="shared" si="206"/>
        <v>8.0279054320187431</v>
      </c>
      <c r="AI648">
        <v>6.2</v>
      </c>
      <c r="AJ648">
        <v>6</v>
      </c>
      <c r="AK648">
        <v>96</v>
      </c>
      <c r="AL648">
        <v>6</v>
      </c>
      <c r="AM648">
        <v>9134</v>
      </c>
      <c r="AN648">
        <v>9160</v>
      </c>
      <c r="AO648">
        <v>9117</v>
      </c>
      <c r="AP648">
        <v>57</v>
      </c>
      <c r="AQ648">
        <v>0</v>
      </c>
    </row>
    <row r="649" spans="1:43">
      <c r="A649" s="27">
        <v>38633</v>
      </c>
      <c r="B649" s="27"/>
      <c r="C649">
        <v>15.7</v>
      </c>
      <c r="D649">
        <v>23.4</v>
      </c>
      <c r="E649">
        <v>11.7</v>
      </c>
      <c r="F649">
        <v>32</v>
      </c>
      <c r="G649">
        <v>17</v>
      </c>
      <c r="H649">
        <v>7</v>
      </c>
      <c r="I649" s="10">
        <v>935</v>
      </c>
      <c r="J649">
        <v>2</v>
      </c>
      <c r="K649" s="2">
        <v>10</v>
      </c>
      <c r="L649" s="1">
        <f t="shared" si="190"/>
        <v>3.9730088937298378</v>
      </c>
      <c r="M649" s="1">
        <f t="shared" si="191"/>
        <v>47</v>
      </c>
      <c r="N649" s="1">
        <f t="shared" si="192"/>
        <v>1.7843198966763008</v>
      </c>
      <c r="O649" s="1">
        <f t="shared" si="207"/>
        <v>0.11423616892279961</v>
      </c>
      <c r="P649" s="1">
        <f t="shared" si="193"/>
        <v>0.56796571787782424</v>
      </c>
      <c r="Q649">
        <f t="shared" si="194"/>
        <v>5.214714088226283</v>
      </c>
      <c r="R649">
        <f t="shared" si="195"/>
        <v>11.769405327468133</v>
      </c>
      <c r="S649">
        <f t="shared" si="196"/>
        <v>1.5404980795115359</v>
      </c>
      <c r="T649">
        <v>0.2432</v>
      </c>
      <c r="U649" s="1">
        <f t="shared" si="197"/>
        <v>-0.12149565080000066</v>
      </c>
      <c r="V649" s="1">
        <v>281</v>
      </c>
      <c r="W649" s="1">
        <f t="shared" si="198"/>
        <v>14.606369420321789</v>
      </c>
      <c r="X649" s="1">
        <f t="shared" si="199"/>
        <v>34.654662200450012</v>
      </c>
      <c r="Y649" s="1">
        <f t="shared" si="200"/>
        <v>1.003977072718566</v>
      </c>
      <c r="Z649" s="1">
        <f t="shared" si="208"/>
        <v>-0.76</v>
      </c>
      <c r="AA649" s="1">
        <f t="shared" si="201"/>
        <v>6.001867794178746E-2</v>
      </c>
      <c r="AB649" s="1">
        <f t="shared" si="202"/>
        <v>2.4639322999999997</v>
      </c>
      <c r="AC649" s="1">
        <f t="shared" si="203"/>
        <v>1.4959021503358882</v>
      </c>
      <c r="AF649" s="1">
        <f t="shared" si="204"/>
        <v>9.1332899207319524</v>
      </c>
      <c r="AG649" s="1">
        <f t="shared" si="205"/>
        <v>3.5642883909756011</v>
      </c>
      <c r="AH649" s="1">
        <f t="shared" si="206"/>
        <v>8.3854461160168352</v>
      </c>
      <c r="AI649">
        <v>4.0999999999999996</v>
      </c>
      <c r="AJ649">
        <v>16</v>
      </c>
      <c r="AK649">
        <v>82</v>
      </c>
      <c r="AL649">
        <v>16</v>
      </c>
      <c r="AM649">
        <v>9106</v>
      </c>
      <c r="AN649">
        <v>9120</v>
      </c>
      <c r="AO649">
        <v>9083</v>
      </c>
      <c r="AP649">
        <v>55</v>
      </c>
      <c r="AQ649">
        <v>0</v>
      </c>
    </row>
    <row r="650" spans="1:43">
      <c r="A650" s="27">
        <v>38634</v>
      </c>
      <c r="B650" s="27"/>
      <c r="C650">
        <v>15.1</v>
      </c>
      <c r="D650">
        <v>20</v>
      </c>
      <c r="E650">
        <v>11</v>
      </c>
      <c r="F650">
        <v>41</v>
      </c>
      <c r="G650">
        <v>24</v>
      </c>
      <c r="H650">
        <v>8.3000000000000007</v>
      </c>
      <c r="I650" s="10">
        <v>935</v>
      </c>
      <c r="J650">
        <v>1.5</v>
      </c>
      <c r="K650" s="2">
        <v>10</v>
      </c>
      <c r="L650" s="1">
        <f t="shared" si="190"/>
        <v>3.6226228946081971</v>
      </c>
      <c r="M650" s="1">
        <f t="shared" si="191"/>
        <v>58</v>
      </c>
      <c r="N650" s="1">
        <f t="shared" si="192"/>
        <v>1.7169184104549529</v>
      </c>
      <c r="O650" s="1">
        <f t="shared" si="207"/>
        <v>0.11044419917515146</v>
      </c>
      <c r="P650" s="1">
        <f t="shared" si="193"/>
        <v>0.66149738227334964</v>
      </c>
      <c r="Q650">
        <f t="shared" si="194"/>
        <v>5.6532646490968839</v>
      </c>
      <c r="R650">
        <f t="shared" si="195"/>
        <v>11.756500710227703</v>
      </c>
      <c r="S650">
        <f t="shared" si="196"/>
        <v>1.5388089934853015</v>
      </c>
      <c r="T650">
        <v>0.2432</v>
      </c>
      <c r="U650" s="1">
        <f t="shared" si="197"/>
        <v>-0.12819459930611424</v>
      </c>
      <c r="V650" s="1">
        <v>282</v>
      </c>
      <c r="W650" s="1">
        <f t="shared" si="198"/>
        <v>16.04201524504429</v>
      </c>
      <c r="X650" s="1">
        <f t="shared" si="199"/>
        <v>34.550443694171307</v>
      </c>
      <c r="Y650" s="1">
        <f t="shared" si="200"/>
        <v>1.0045399195511084</v>
      </c>
      <c r="Z650" s="1">
        <f t="shared" si="208"/>
        <v>-0.22799999999999987</v>
      </c>
      <c r="AA650" s="1">
        <f t="shared" si="201"/>
        <v>5.9984190953283584E-2</v>
      </c>
      <c r="AB650" s="1">
        <f t="shared" si="202"/>
        <v>2.4653489</v>
      </c>
      <c r="AC650" s="1">
        <f t="shared" si="203"/>
        <v>1.1219266127519161</v>
      </c>
      <c r="AF650" s="1">
        <f t="shared" si="204"/>
        <v>7.8432962230138266</v>
      </c>
      <c r="AG650" s="1">
        <f t="shared" si="205"/>
        <v>3.8386489222288005</v>
      </c>
      <c r="AH650" s="1">
        <f t="shared" si="206"/>
        <v>8.6688827537793625</v>
      </c>
      <c r="AI650">
        <v>3.5</v>
      </c>
      <c r="AJ650">
        <v>15</v>
      </c>
      <c r="AK650">
        <v>74</v>
      </c>
      <c r="AL650">
        <v>16</v>
      </c>
      <c r="AM650">
        <v>9090</v>
      </c>
      <c r="AN650">
        <v>9117</v>
      </c>
      <c r="AO650">
        <v>9059</v>
      </c>
      <c r="AP650">
        <v>69</v>
      </c>
      <c r="AQ650">
        <v>0</v>
      </c>
    </row>
    <row r="651" spans="1:43">
      <c r="A651" s="27">
        <v>38635</v>
      </c>
      <c r="B651" s="27"/>
      <c r="C651">
        <v>7.6</v>
      </c>
      <c r="D651">
        <v>17.5</v>
      </c>
      <c r="E651">
        <v>2</v>
      </c>
      <c r="F651">
        <v>71</v>
      </c>
      <c r="G651">
        <v>35</v>
      </c>
      <c r="H651">
        <v>0.9</v>
      </c>
      <c r="I651" s="10">
        <v>935</v>
      </c>
      <c r="J651">
        <v>2.9</v>
      </c>
      <c r="K651" s="2">
        <v>10</v>
      </c>
      <c r="L651" s="1">
        <f t="shared" si="190"/>
        <v>2.3026791418085422</v>
      </c>
      <c r="M651" s="1">
        <f t="shared" si="191"/>
        <v>107</v>
      </c>
      <c r="N651" s="1">
        <f t="shared" si="192"/>
        <v>1.0442332464842816</v>
      </c>
      <c r="O651" s="1">
        <f t="shared" si="207"/>
        <v>7.1349658706749336E-2</v>
      </c>
      <c r="P651" s="1">
        <f t="shared" si="193"/>
        <v>0.72775410525760942</v>
      </c>
      <c r="Q651">
        <f t="shared" si="194"/>
        <v>1.1725226092576007</v>
      </c>
      <c r="R651">
        <f t="shared" si="195"/>
        <v>11.74364634076389</v>
      </c>
      <c r="S651">
        <f t="shared" si="196"/>
        <v>1.5371264843931793</v>
      </c>
      <c r="T651">
        <v>0.2432</v>
      </c>
      <c r="U651" s="1">
        <f t="shared" si="197"/>
        <v>-0.13485562365694009</v>
      </c>
      <c r="V651" s="1">
        <v>283</v>
      </c>
      <c r="W651" s="1">
        <f t="shared" si="198"/>
        <v>7.6470410125811865</v>
      </c>
      <c r="X651" s="1">
        <f t="shared" si="199"/>
        <v>34.445305812675812</v>
      </c>
      <c r="Y651" s="1">
        <f t="shared" si="200"/>
        <v>1.0051014233269624</v>
      </c>
      <c r="Z651" s="1">
        <f t="shared" si="208"/>
        <v>-2.85</v>
      </c>
      <c r="AA651" s="1">
        <f t="shared" si="201"/>
        <v>5.9556423762290554E-2</v>
      </c>
      <c r="AB651" s="1">
        <f t="shared" si="202"/>
        <v>2.4830563999999997</v>
      </c>
      <c r="AC651" s="1">
        <f t="shared" si="203"/>
        <v>2.1690581179870376</v>
      </c>
      <c r="AF651" s="1">
        <f t="shared" si="204"/>
        <v>7.9224124144911379</v>
      </c>
      <c r="AG651" s="1">
        <f t="shared" si="205"/>
        <v>2.5349358185605162</v>
      </c>
      <c r="AH651" s="1">
        <f t="shared" si="206"/>
        <v>6.4036712683499948</v>
      </c>
      <c r="AI651">
        <v>6.1</v>
      </c>
      <c r="AJ651">
        <v>1</v>
      </c>
      <c r="AK651">
        <v>115</v>
      </c>
      <c r="AL651">
        <v>2</v>
      </c>
      <c r="AM651">
        <v>9118</v>
      </c>
      <c r="AN651">
        <v>9175</v>
      </c>
      <c r="AO651">
        <v>9053</v>
      </c>
      <c r="AP651">
        <v>72</v>
      </c>
      <c r="AQ651">
        <v>27</v>
      </c>
    </row>
    <row r="652" spans="1:43">
      <c r="A652" s="27">
        <v>38636</v>
      </c>
      <c r="B652" s="27"/>
      <c r="C652">
        <v>2.1</v>
      </c>
      <c r="D652">
        <v>3.9</v>
      </c>
      <c r="E652">
        <v>1</v>
      </c>
      <c r="F652">
        <v>79</v>
      </c>
      <c r="G652">
        <v>66</v>
      </c>
      <c r="H652">
        <v>0</v>
      </c>
      <c r="I652" s="10">
        <v>935</v>
      </c>
      <c r="J652">
        <v>2.1</v>
      </c>
      <c r="K652" s="2">
        <v>10</v>
      </c>
      <c r="L652" s="1">
        <f t="shared" si="190"/>
        <v>1.4818976714559777</v>
      </c>
      <c r="M652" s="1">
        <f t="shared" si="191"/>
        <v>92</v>
      </c>
      <c r="N652" s="1">
        <f t="shared" si="192"/>
        <v>0.7109401060616396</v>
      </c>
      <c r="O652" s="1">
        <f t="shared" si="207"/>
        <v>5.0834279981501355E-2</v>
      </c>
      <c r="P652" s="1">
        <f t="shared" si="193"/>
        <v>0.56876546146555407</v>
      </c>
      <c r="Q652">
        <f t="shared" si="194"/>
        <v>0.66134519433577799</v>
      </c>
      <c r="R652">
        <f t="shared" si="195"/>
        <v>11.730845190724546</v>
      </c>
      <c r="S652">
        <f t="shared" si="196"/>
        <v>1.5354509411943122</v>
      </c>
      <c r="T652">
        <v>0.2432</v>
      </c>
      <c r="U652" s="1">
        <f t="shared" si="197"/>
        <v>-0.14147675330361495</v>
      </c>
      <c r="V652" s="1">
        <v>284</v>
      </c>
      <c r="W652" s="1">
        <f t="shared" si="198"/>
        <v>6.6103171419477196</v>
      </c>
      <c r="X652" s="1">
        <f t="shared" si="199"/>
        <v>34.339309828299839</v>
      </c>
      <c r="Y652" s="1">
        <f t="shared" si="200"/>
        <v>1.0056614179349457</v>
      </c>
      <c r="Z652" s="1">
        <f t="shared" si="208"/>
        <v>-2.09</v>
      </c>
      <c r="AA652" s="1">
        <f t="shared" si="201"/>
        <v>5.924658523723806E-2</v>
      </c>
      <c r="AB652" s="1">
        <f t="shared" si="202"/>
        <v>2.4960418999999998</v>
      </c>
      <c r="AC652" s="1">
        <f t="shared" si="203"/>
        <v>1.5706972578526825</v>
      </c>
      <c r="AF652" s="1">
        <f t="shared" si="204"/>
        <v>2.6765260435687868</v>
      </c>
      <c r="AG652" s="1">
        <f t="shared" si="205"/>
        <v>2.2565528928598506</v>
      </c>
      <c r="AH652" s="1">
        <f t="shared" si="206"/>
        <v>4.6775226640865384</v>
      </c>
      <c r="AI652">
        <v>5.3</v>
      </c>
      <c r="AJ652">
        <v>15</v>
      </c>
      <c r="AK652">
        <v>91</v>
      </c>
      <c r="AL652">
        <v>3</v>
      </c>
      <c r="AM652">
        <v>9218</v>
      </c>
      <c r="AN652">
        <v>9247</v>
      </c>
      <c r="AO652">
        <v>9174</v>
      </c>
      <c r="AP652">
        <v>56</v>
      </c>
      <c r="AQ652">
        <v>6</v>
      </c>
    </row>
    <row r="653" spans="1:43">
      <c r="A653" s="27">
        <v>38637</v>
      </c>
      <c r="B653" s="27"/>
      <c r="C653">
        <v>1.7</v>
      </c>
      <c r="D653">
        <v>6.4</v>
      </c>
      <c r="E653">
        <v>-1.6</v>
      </c>
      <c r="F653">
        <v>65</v>
      </c>
      <c r="G653">
        <v>36</v>
      </c>
      <c r="H653">
        <v>9.4</v>
      </c>
      <c r="I653" s="10">
        <v>935</v>
      </c>
      <c r="J653">
        <v>2</v>
      </c>
      <c r="K653" s="2">
        <v>10</v>
      </c>
      <c r="L653" s="1">
        <f t="shared" si="190"/>
        <v>2.2300278373644606</v>
      </c>
      <c r="M653" s="1">
        <f t="shared" si="191"/>
        <v>94</v>
      </c>
      <c r="N653" s="1">
        <f t="shared" si="192"/>
        <v>0.69086052853268343</v>
      </c>
      <c r="O653" s="1">
        <f t="shared" si="207"/>
        <v>4.9564021041769872E-2</v>
      </c>
      <c r="P653" s="1">
        <f t="shared" si="193"/>
        <v>0.42849732747426234</v>
      </c>
      <c r="Q653">
        <f t="shared" si="194"/>
        <v>5.761389932164092</v>
      </c>
      <c r="R653">
        <f t="shared" si="195"/>
        <v>11.718100269996294</v>
      </c>
      <c r="S653">
        <f t="shared" si="196"/>
        <v>1.5337827578529182</v>
      </c>
      <c r="T653">
        <v>0.2432</v>
      </c>
      <c r="U653" s="1">
        <f t="shared" si="197"/>
        <v>-0.14805602949943478</v>
      </c>
      <c r="V653" s="1">
        <v>285</v>
      </c>
      <c r="W653" s="1">
        <f t="shared" si="198"/>
        <v>17.162077955072586</v>
      </c>
      <c r="X653" s="1">
        <f t="shared" si="199"/>
        <v>34.232518439420943</v>
      </c>
      <c r="Y653" s="1">
        <f t="shared" si="200"/>
        <v>1.0062197377103379</v>
      </c>
      <c r="Z653" s="1">
        <f t="shared" si="208"/>
        <v>-0.15200000000000005</v>
      </c>
      <c r="AA653" s="1">
        <f t="shared" si="201"/>
        <v>5.9224177234800057E-2</v>
      </c>
      <c r="AB653" s="1">
        <f t="shared" si="202"/>
        <v>2.4969863000000001</v>
      </c>
      <c r="AC653" s="1">
        <f t="shared" si="203"/>
        <v>1.4959021503358882</v>
      </c>
      <c r="AF653" s="1">
        <f t="shared" si="204"/>
        <v>4.3425646390540891</v>
      </c>
      <c r="AG653" s="1">
        <f t="shared" si="205"/>
        <v>3.8228988386205542</v>
      </c>
      <c r="AH653" s="1">
        <f t="shared" si="206"/>
        <v>6.6319056522006905</v>
      </c>
      <c r="AI653">
        <v>3.5</v>
      </c>
      <c r="AJ653">
        <v>2</v>
      </c>
      <c r="AK653">
        <v>74</v>
      </c>
      <c r="AL653">
        <v>15</v>
      </c>
      <c r="AM653">
        <v>9262</v>
      </c>
      <c r="AN653">
        <v>9271</v>
      </c>
      <c r="AO653">
        <v>9248</v>
      </c>
      <c r="AP653">
        <v>43</v>
      </c>
      <c r="AQ653">
        <v>0</v>
      </c>
    </row>
    <row r="654" spans="1:43">
      <c r="A654" s="27">
        <v>38638</v>
      </c>
      <c r="B654" s="27"/>
      <c r="C654">
        <v>2.8</v>
      </c>
      <c r="D654">
        <v>7.8</v>
      </c>
      <c r="E654">
        <v>-1.3</v>
      </c>
      <c r="F654">
        <v>51</v>
      </c>
      <c r="G654">
        <v>33</v>
      </c>
      <c r="H654">
        <v>9.9</v>
      </c>
      <c r="I654" s="10">
        <v>935</v>
      </c>
      <c r="J654">
        <v>2.4</v>
      </c>
      <c r="K654" s="2">
        <v>10</v>
      </c>
      <c r="L654" s="1">
        <f t="shared" si="190"/>
        <v>2.4919280865379534</v>
      </c>
      <c r="M654" s="1">
        <f t="shared" si="191"/>
        <v>69</v>
      </c>
      <c r="N654" s="1">
        <f t="shared" si="192"/>
        <v>0.74732216909166049</v>
      </c>
      <c r="O654" s="1">
        <f t="shared" si="207"/>
        <v>5.3124578783163963E-2</v>
      </c>
      <c r="P654" s="1">
        <f t="shared" si="193"/>
        <v>0.36633342726912521</v>
      </c>
      <c r="Q654">
        <f t="shared" si="194"/>
        <v>6.2834585332734596</v>
      </c>
      <c r="R654">
        <f t="shared" si="195"/>
        <v>11.705414627923249</v>
      </c>
      <c r="S654">
        <f t="shared" si="196"/>
        <v>1.5321223334978076</v>
      </c>
      <c r="T654">
        <v>0.2432</v>
      </c>
      <c r="U654" s="1">
        <f t="shared" si="197"/>
        <v>-0.15459150587931494</v>
      </c>
      <c r="V654" s="1">
        <v>286</v>
      </c>
      <c r="W654" s="1">
        <f t="shared" si="198"/>
        <v>17.680792891252704</v>
      </c>
      <c r="X654" s="1">
        <f t="shared" si="199"/>
        <v>34.124995706911307</v>
      </c>
      <c r="Y654" s="1">
        <f t="shared" si="200"/>
        <v>1.006776217483889</v>
      </c>
      <c r="Z654" s="1">
        <f t="shared" si="208"/>
        <v>0.41799999999999993</v>
      </c>
      <c r="AA654" s="1">
        <f t="shared" si="201"/>
        <v>5.9285840070213432E-2</v>
      </c>
      <c r="AB654" s="1">
        <f t="shared" si="202"/>
        <v>2.4943892000000001</v>
      </c>
      <c r="AC654" s="1">
        <f t="shared" si="203"/>
        <v>1.7950825804030659</v>
      </c>
      <c r="AF654" s="1">
        <f t="shared" si="204"/>
        <v>4.8773998205691349</v>
      </c>
      <c r="AG654" s="1">
        <f t="shared" si="205"/>
        <v>3.8472296294560011</v>
      </c>
      <c r="AH654" s="1">
        <f t="shared" si="206"/>
        <v>6.5378580916812394</v>
      </c>
      <c r="AI654">
        <v>3.7</v>
      </c>
      <c r="AJ654">
        <v>10</v>
      </c>
      <c r="AK654">
        <v>55</v>
      </c>
      <c r="AL654">
        <v>16</v>
      </c>
      <c r="AM654">
        <v>9253</v>
      </c>
      <c r="AN654">
        <v>9272</v>
      </c>
      <c r="AO654">
        <v>9232</v>
      </c>
      <c r="AP654">
        <v>37</v>
      </c>
      <c r="AQ654">
        <v>0</v>
      </c>
    </row>
    <row r="655" spans="1:43">
      <c r="A655" s="27">
        <v>38639</v>
      </c>
      <c r="B655" s="27"/>
      <c r="C655">
        <v>3.9</v>
      </c>
      <c r="D655">
        <v>9.9</v>
      </c>
      <c r="E655">
        <v>-0.9</v>
      </c>
      <c r="F655">
        <v>49</v>
      </c>
      <c r="G655">
        <v>29</v>
      </c>
      <c r="H655">
        <v>9</v>
      </c>
      <c r="I655" s="10">
        <v>935</v>
      </c>
      <c r="J655">
        <v>1.8</v>
      </c>
      <c r="K655" s="2">
        <v>10</v>
      </c>
      <c r="L655" s="1">
        <f t="shared" si="190"/>
        <v>2.4586235690800771</v>
      </c>
      <c r="M655" s="1">
        <f t="shared" si="191"/>
        <v>69</v>
      </c>
      <c r="N655" s="1">
        <f t="shared" si="192"/>
        <v>0.80781918513419737</v>
      </c>
      <c r="O655" s="1">
        <f t="shared" si="207"/>
        <v>5.6902521332666753E-2</v>
      </c>
      <c r="P655" s="1">
        <f t="shared" si="193"/>
        <v>0.37430414693406977</v>
      </c>
      <c r="Q655">
        <f t="shared" si="194"/>
        <v>5.8720376141334594</v>
      </c>
      <c r="R655">
        <f t="shared" si="195"/>
        <v>11.692791354412524</v>
      </c>
      <c r="S655">
        <f t="shared" si="196"/>
        <v>1.5304700725670843</v>
      </c>
      <c r="T655">
        <v>0.2432</v>
      </c>
      <c r="U655" s="1">
        <f t="shared" si="197"/>
        <v>-0.16108124903558887</v>
      </c>
      <c r="V655" s="1">
        <v>287</v>
      </c>
      <c r="W655" s="1">
        <f t="shared" si="198"/>
        <v>16.628654352597749</v>
      </c>
      <c r="X655" s="1">
        <f t="shared" si="199"/>
        <v>34.016806988919015</v>
      </c>
      <c r="Y655" s="1">
        <f t="shared" si="200"/>
        <v>1.0073306926306809</v>
      </c>
      <c r="Z655" s="1">
        <f t="shared" si="208"/>
        <v>0.41800000000000004</v>
      </c>
      <c r="AA655" s="1">
        <f t="shared" si="201"/>
        <v>5.9347631443276358E-2</v>
      </c>
      <c r="AB655" s="1">
        <f t="shared" si="202"/>
        <v>2.4917921000000001</v>
      </c>
      <c r="AC655" s="1">
        <f t="shared" si="203"/>
        <v>1.3463119353022994</v>
      </c>
      <c r="AF655" s="1">
        <f t="shared" si="204"/>
        <v>5.5794705994771494</v>
      </c>
      <c r="AG655" s="1">
        <f t="shared" si="205"/>
        <v>3.6873622374161794</v>
      </c>
      <c r="AH655" s="1">
        <f t="shared" si="206"/>
        <v>6.3763325491036627</v>
      </c>
      <c r="AI655">
        <v>3.5</v>
      </c>
      <c r="AJ655">
        <v>11</v>
      </c>
      <c r="AK655">
        <v>48</v>
      </c>
      <c r="AL655">
        <v>10</v>
      </c>
      <c r="AM655">
        <v>9207</v>
      </c>
      <c r="AN655">
        <v>9241</v>
      </c>
      <c r="AO655">
        <v>9179</v>
      </c>
      <c r="AP655">
        <v>37</v>
      </c>
      <c r="AQ655">
        <v>0</v>
      </c>
    </row>
    <row r="656" spans="1:43">
      <c r="A656" s="27">
        <v>38640</v>
      </c>
      <c r="B656" s="27"/>
      <c r="C656">
        <v>5.9</v>
      </c>
      <c r="D656">
        <v>11.8</v>
      </c>
      <c r="E656">
        <v>2.2000000000000002</v>
      </c>
      <c r="F656">
        <v>47</v>
      </c>
      <c r="G656">
        <v>30</v>
      </c>
      <c r="H656">
        <v>7.5</v>
      </c>
      <c r="I656" s="10">
        <v>935</v>
      </c>
      <c r="J656">
        <v>1.9</v>
      </c>
      <c r="K656" s="2">
        <v>10</v>
      </c>
      <c r="L656" s="1">
        <f t="shared" si="190"/>
        <v>2.4440837826553263</v>
      </c>
      <c r="M656" s="1">
        <f t="shared" si="191"/>
        <v>64</v>
      </c>
      <c r="N656" s="1">
        <f t="shared" si="192"/>
        <v>0.92895926237531279</v>
      </c>
      <c r="O656" s="1">
        <f t="shared" si="207"/>
        <v>6.4363771174871492E-2</v>
      </c>
      <c r="P656" s="1">
        <f t="shared" si="193"/>
        <v>0.43682679715862704</v>
      </c>
      <c r="Q656">
        <f t="shared" si="194"/>
        <v>5.0615218142418996</v>
      </c>
      <c r="R656">
        <f t="shared" si="195"/>
        <v>11.680233580920646</v>
      </c>
      <c r="S656">
        <f t="shared" si="196"/>
        <v>1.5288263849372574</v>
      </c>
      <c r="T656">
        <v>0.2432</v>
      </c>
      <c r="U656" s="1">
        <f t="shared" si="197"/>
        <v>-0.16752333908997327</v>
      </c>
      <c r="V656" s="1">
        <v>288</v>
      </c>
      <c r="W656" s="1">
        <f t="shared" si="198"/>
        <v>14.909780491988222</v>
      </c>
      <c r="X656" s="1">
        <f t="shared" si="199"/>
        <v>33.908018874086373</v>
      </c>
      <c r="Y656" s="1">
        <f t="shared" si="200"/>
        <v>1.0078829991188305</v>
      </c>
      <c r="Z656" s="1">
        <f t="shared" si="208"/>
        <v>0.76000000000000023</v>
      </c>
      <c r="AA656" s="1">
        <f t="shared" si="201"/>
        <v>5.9460310018631009E-2</v>
      </c>
      <c r="AB656" s="1">
        <f t="shared" si="202"/>
        <v>2.4870701</v>
      </c>
      <c r="AC656" s="1">
        <f t="shared" si="203"/>
        <v>1.4211070428190937</v>
      </c>
      <c r="AF656" s="1">
        <f t="shared" si="204"/>
        <v>5.7268289902761547</v>
      </c>
      <c r="AG656" s="1">
        <f t="shared" si="205"/>
        <v>3.4708467578686868</v>
      </c>
      <c r="AH656" s="1">
        <f t="shared" si="206"/>
        <v>5.9523381179623964</v>
      </c>
      <c r="AI656">
        <v>3.2</v>
      </c>
      <c r="AJ656">
        <v>2</v>
      </c>
      <c r="AK656">
        <v>56</v>
      </c>
      <c r="AL656">
        <v>1</v>
      </c>
      <c r="AM656">
        <v>9162</v>
      </c>
      <c r="AN656">
        <v>9188</v>
      </c>
      <c r="AO656">
        <v>9139</v>
      </c>
      <c r="AP656">
        <v>42</v>
      </c>
      <c r="AQ656">
        <v>0</v>
      </c>
    </row>
    <row r="657" spans="1:43">
      <c r="A657" s="27">
        <v>38641</v>
      </c>
      <c r="B657" s="27"/>
      <c r="C657">
        <v>7.2</v>
      </c>
      <c r="D657">
        <v>13.8</v>
      </c>
      <c r="E657">
        <v>2.5</v>
      </c>
      <c r="F657">
        <v>44</v>
      </c>
      <c r="G657">
        <v>21</v>
      </c>
      <c r="H657">
        <v>7.7</v>
      </c>
      <c r="I657" s="10">
        <v>935</v>
      </c>
      <c r="J657">
        <v>1.9</v>
      </c>
      <c r="K657" s="2">
        <v>10</v>
      </c>
      <c r="L657" s="1">
        <f t="shared" si="190"/>
        <v>2.7090180693789829</v>
      </c>
      <c r="M657" s="1">
        <f t="shared" si="191"/>
        <v>67</v>
      </c>
      <c r="N657" s="1">
        <f t="shared" si="192"/>
        <v>1.0160332727272676</v>
      </c>
      <c r="O657" s="1">
        <f t="shared" si="207"/>
        <v>6.9650166261204044E-2</v>
      </c>
      <c r="P657" s="1">
        <f t="shared" si="193"/>
        <v>0.41080526370980919</v>
      </c>
      <c r="Q657">
        <f t="shared" si="194"/>
        <v>5.330040324871625</v>
      </c>
      <c r="R657">
        <f t="shared" si="195"/>
        <v>11.667744481314932</v>
      </c>
      <c r="S657">
        <f t="shared" si="196"/>
        <v>1.527191686035986</v>
      </c>
      <c r="T657">
        <v>0.2432</v>
      </c>
      <c r="U657" s="1">
        <f t="shared" si="197"/>
        <v>-0.17391587026153102</v>
      </c>
      <c r="V657" s="1">
        <v>289</v>
      </c>
      <c r="W657" s="1">
        <f t="shared" si="198"/>
        <v>15.093705679494601</v>
      </c>
      <c r="X657" s="1">
        <f t="shared" si="199"/>
        <v>33.798699113315799</v>
      </c>
      <c r="Y657" s="1">
        <f t="shared" si="200"/>
        <v>1.0084329735580144</v>
      </c>
      <c r="Z657" s="1">
        <f t="shared" si="208"/>
        <v>0.49399999999999994</v>
      </c>
      <c r="AA657" s="1">
        <f t="shared" si="201"/>
        <v>5.9533780820065607E-2</v>
      </c>
      <c r="AB657" s="1">
        <f t="shared" si="202"/>
        <v>2.4840008</v>
      </c>
      <c r="AC657" s="1">
        <f t="shared" si="203"/>
        <v>1.4211070428190937</v>
      </c>
      <c r="AF657" s="1">
        <f t="shared" si="204"/>
        <v>6.5329156581965977</v>
      </c>
      <c r="AG657" s="1">
        <f t="shared" si="205"/>
        <v>3.4762992874860399</v>
      </c>
      <c r="AH657" s="1">
        <f t="shared" si="206"/>
        <v>6.2972104671689326</v>
      </c>
      <c r="AI657">
        <v>3.1</v>
      </c>
      <c r="AJ657">
        <v>1</v>
      </c>
      <c r="AK657">
        <v>58</v>
      </c>
      <c r="AL657">
        <v>16</v>
      </c>
      <c r="AM657">
        <v>9160</v>
      </c>
      <c r="AN657">
        <v>9169</v>
      </c>
      <c r="AO657">
        <v>9145</v>
      </c>
      <c r="AP657">
        <v>43</v>
      </c>
      <c r="AQ657">
        <v>0</v>
      </c>
    </row>
    <row r="658" spans="1:43">
      <c r="A658" s="27">
        <v>38642</v>
      </c>
      <c r="B658" s="27"/>
      <c r="C658">
        <v>8.1999999999999993</v>
      </c>
      <c r="D658">
        <v>13.7</v>
      </c>
      <c r="E658">
        <v>3.8</v>
      </c>
      <c r="F658">
        <v>39</v>
      </c>
      <c r="G658">
        <v>18</v>
      </c>
      <c r="H658">
        <v>6.9</v>
      </c>
      <c r="I658" s="10">
        <v>935</v>
      </c>
      <c r="J658">
        <v>2.2999999999999998</v>
      </c>
      <c r="K658" s="2">
        <v>10</v>
      </c>
      <c r="L658" s="1">
        <f t="shared" si="190"/>
        <v>2.9561928874058103</v>
      </c>
      <c r="M658" s="1">
        <f t="shared" si="191"/>
        <v>60</v>
      </c>
      <c r="N658" s="1">
        <f t="shared" si="192"/>
        <v>1.0878255375495476</v>
      </c>
      <c r="O658" s="1">
        <f t="shared" si="207"/>
        <v>7.3965332031608405E-2</v>
      </c>
      <c r="P658" s="1">
        <f t="shared" si="193"/>
        <v>0.38178736830931792</v>
      </c>
      <c r="Q658">
        <f t="shared" si="194"/>
        <v>4.9624313728099194</v>
      </c>
      <c r="R658">
        <f t="shared" si="195"/>
        <v>11.655327272603923</v>
      </c>
      <c r="S658">
        <f t="shared" si="196"/>
        <v>1.5255663969376863</v>
      </c>
      <c r="T658">
        <v>0.2432</v>
      </c>
      <c r="U658" s="1">
        <f t="shared" si="197"/>
        <v>-0.18025695143046375</v>
      </c>
      <c r="V658" s="1">
        <v>290</v>
      </c>
      <c r="W658" s="1">
        <f t="shared" si="198"/>
        <v>14.163545768905662</v>
      </c>
      <c r="X658" s="1">
        <f t="shared" si="199"/>
        <v>33.688916550195749</v>
      </c>
      <c r="Y658" s="1">
        <f t="shared" si="200"/>
        <v>1.0089804532478057</v>
      </c>
      <c r="Z658" s="1">
        <f t="shared" si="208"/>
        <v>0.37999999999999967</v>
      </c>
      <c r="AA658" s="1">
        <f t="shared" si="201"/>
        <v>5.9590420488931407E-2</v>
      </c>
      <c r="AB658" s="1">
        <f t="shared" si="202"/>
        <v>2.4816398</v>
      </c>
      <c r="AC658" s="1">
        <f t="shared" si="203"/>
        <v>1.7202874728862712</v>
      </c>
      <c r="AF658" s="1">
        <f t="shared" si="204"/>
        <v>6.3387821371021422</v>
      </c>
      <c r="AG658" s="1">
        <f t="shared" si="205"/>
        <v>3.3367220604716694</v>
      </c>
      <c r="AH658" s="1">
        <f t="shared" si="206"/>
        <v>6.1554472198459349</v>
      </c>
      <c r="AI658">
        <v>3.4</v>
      </c>
      <c r="AJ658">
        <v>10</v>
      </c>
      <c r="AK658">
        <v>50</v>
      </c>
      <c r="AL658">
        <v>1</v>
      </c>
      <c r="AM658">
        <v>9186</v>
      </c>
      <c r="AN658">
        <v>9197</v>
      </c>
      <c r="AO658">
        <v>9164</v>
      </c>
      <c r="AP658">
        <v>40</v>
      </c>
      <c r="AQ658">
        <v>0</v>
      </c>
    </row>
    <row r="659" spans="1:43">
      <c r="A659" s="27">
        <v>38643</v>
      </c>
      <c r="B659" s="27"/>
      <c r="C659">
        <v>10.4</v>
      </c>
      <c r="D659">
        <v>14.9</v>
      </c>
      <c r="E659">
        <v>8.4</v>
      </c>
      <c r="F659">
        <v>44</v>
      </c>
      <c r="G659">
        <v>31</v>
      </c>
      <c r="H659">
        <v>4.4000000000000004</v>
      </c>
      <c r="I659" s="10">
        <v>935</v>
      </c>
      <c r="J659">
        <v>2.1</v>
      </c>
      <c r="K659" s="2">
        <v>10</v>
      </c>
      <c r="L659" s="1">
        <f t="shared" si="190"/>
        <v>2.5676692018542817</v>
      </c>
      <c r="M659" s="1">
        <f t="shared" si="191"/>
        <v>57</v>
      </c>
      <c r="N659" s="1">
        <f t="shared" si="192"/>
        <v>1.2616805817680199</v>
      </c>
      <c r="O659" s="1">
        <f t="shared" si="207"/>
        <v>8.4269294857629143E-2</v>
      </c>
      <c r="P659" s="1">
        <f t="shared" si="193"/>
        <v>0.57698949004080358</v>
      </c>
      <c r="Q659">
        <f t="shared" si="194"/>
        <v>3.310761269980325</v>
      </c>
      <c r="R659">
        <f t="shared" si="195"/>
        <v>11.642985215531043</v>
      </c>
      <c r="S659">
        <f t="shared" si="196"/>
        <v>1.523950944441236</v>
      </c>
      <c r="T659">
        <v>0.2432</v>
      </c>
      <c r="U659" s="1">
        <f t="shared" si="197"/>
        <v>-0.18654470669756568</v>
      </c>
      <c r="V659" s="1">
        <v>291</v>
      </c>
      <c r="W659" s="1">
        <f t="shared" si="198"/>
        <v>11.349457731120975</v>
      </c>
      <c r="X659" s="1">
        <f t="shared" si="199"/>
        <v>33.578741050199895</v>
      </c>
      <c r="Y659" s="1">
        <f t="shared" si="200"/>
        <v>1.0095252762258058</v>
      </c>
      <c r="Z659" s="1">
        <f t="shared" si="208"/>
        <v>0.83600000000000041</v>
      </c>
      <c r="AA659" s="1">
        <f t="shared" si="201"/>
        <v>5.9715407915307175E-2</v>
      </c>
      <c r="AB659" s="1">
        <f t="shared" si="202"/>
        <v>2.4764455999999999</v>
      </c>
      <c r="AC659" s="1">
        <f t="shared" si="203"/>
        <v>1.5706972578526825</v>
      </c>
      <c r="AF659" s="1">
        <f t="shared" si="204"/>
        <v>5.5526210094375914</v>
      </c>
      <c r="AG659" s="1">
        <f t="shared" si="205"/>
        <v>3.0513832772696472</v>
      </c>
      <c r="AH659" s="1">
        <f t="shared" si="206"/>
        <v>5.3115180752355382</v>
      </c>
      <c r="AI659">
        <v>3</v>
      </c>
      <c r="AJ659">
        <v>14</v>
      </c>
      <c r="AK659">
        <v>51</v>
      </c>
      <c r="AL659">
        <v>14</v>
      </c>
      <c r="AM659">
        <v>9186</v>
      </c>
      <c r="AN659">
        <v>9195</v>
      </c>
      <c r="AO659">
        <v>9174</v>
      </c>
      <c r="AP659">
        <v>54</v>
      </c>
      <c r="AQ659">
        <v>0</v>
      </c>
    </row>
    <row r="660" spans="1:43">
      <c r="A660" s="27">
        <v>38644</v>
      </c>
      <c r="B660" s="27"/>
      <c r="C660">
        <v>10.7</v>
      </c>
      <c r="D660">
        <v>16.3</v>
      </c>
      <c r="E660">
        <v>6.3</v>
      </c>
      <c r="F660">
        <v>41</v>
      </c>
      <c r="G660">
        <v>22</v>
      </c>
      <c r="H660">
        <v>5.9</v>
      </c>
      <c r="I660" s="10">
        <v>935</v>
      </c>
      <c r="J660">
        <v>1.9</v>
      </c>
      <c r="K660" s="2">
        <v>10</v>
      </c>
      <c r="L660" s="1">
        <f t="shared" si="190"/>
        <v>2.9457066796086773</v>
      </c>
      <c r="M660" s="1">
        <f t="shared" si="191"/>
        <v>60</v>
      </c>
      <c r="N660" s="1">
        <f t="shared" si="192"/>
        <v>1.2871862257172708</v>
      </c>
      <c r="O660" s="1">
        <f t="shared" si="207"/>
        <v>8.5764977123266375E-2</v>
      </c>
      <c r="P660" s="1">
        <f t="shared" si="193"/>
        <v>0.49044999568924447</v>
      </c>
      <c r="Q660">
        <f t="shared" si="194"/>
        <v>4.3186419299658949</v>
      </c>
      <c r="R660">
        <f t="shared" si="195"/>
        <v>11.630721615025653</v>
      </c>
      <c r="S660">
        <f t="shared" si="196"/>
        <v>1.5223457611290123</v>
      </c>
      <c r="T660">
        <v>0.2432</v>
      </c>
      <c r="U660" s="1">
        <f t="shared" si="197"/>
        <v>-0.19277727593917776</v>
      </c>
      <c r="V660" s="1">
        <v>292</v>
      </c>
      <c r="W660" s="1">
        <f t="shared" si="198"/>
        <v>12.979042550486007</v>
      </c>
      <c r="X660" s="1">
        <f t="shared" si="199"/>
        <v>33.468243428773683</v>
      </c>
      <c r="Y660" s="1">
        <f t="shared" si="200"/>
        <v>1.0100672813155589</v>
      </c>
      <c r="Z660" s="1">
        <f t="shared" si="208"/>
        <v>0.1139999999999996</v>
      </c>
      <c r="AA660" s="1">
        <f t="shared" si="201"/>
        <v>5.9732492289899915E-2</v>
      </c>
      <c r="AB660" s="1">
        <f t="shared" si="202"/>
        <v>2.4757373</v>
      </c>
      <c r="AC660" s="1">
        <f t="shared" si="203"/>
        <v>1.4211070428190937</v>
      </c>
      <c r="AF660" s="1">
        <f t="shared" si="204"/>
        <v>6.9375418369786708</v>
      </c>
      <c r="AG660" s="1">
        <f t="shared" si="205"/>
        <v>3.2379557793303118</v>
      </c>
      <c r="AH660" s="1">
        <f t="shared" si="206"/>
        <v>6.3475821221736579</v>
      </c>
      <c r="AI660">
        <v>3.5</v>
      </c>
      <c r="AJ660">
        <v>10</v>
      </c>
      <c r="AK660">
        <v>44</v>
      </c>
      <c r="AL660">
        <v>10</v>
      </c>
      <c r="AM660">
        <v>9188</v>
      </c>
      <c r="AN660">
        <v>9198</v>
      </c>
      <c r="AO660">
        <v>9175</v>
      </c>
      <c r="AP660">
        <v>50</v>
      </c>
      <c r="AQ660">
        <v>0</v>
      </c>
    </row>
    <row r="661" spans="1:43">
      <c r="A661" s="27">
        <v>38645</v>
      </c>
      <c r="B661" s="27"/>
      <c r="C661">
        <v>11.7</v>
      </c>
      <c r="D661">
        <v>16.100000000000001</v>
      </c>
      <c r="E661">
        <v>8.6</v>
      </c>
      <c r="F661">
        <v>39</v>
      </c>
      <c r="G661">
        <v>22</v>
      </c>
      <c r="H661">
        <v>9.1</v>
      </c>
      <c r="I661" s="10">
        <v>935</v>
      </c>
      <c r="J661">
        <v>2.1</v>
      </c>
      <c r="K661" s="2">
        <v>10</v>
      </c>
      <c r="L661" s="1">
        <f t="shared" si="190"/>
        <v>3.396013139304646</v>
      </c>
      <c r="M661" s="1">
        <f t="shared" si="191"/>
        <v>56</v>
      </c>
      <c r="N661" s="1">
        <f t="shared" si="192"/>
        <v>1.3755086746426002</v>
      </c>
      <c r="O661" s="1">
        <f t="shared" si="207"/>
        <v>9.0915219894604535E-2</v>
      </c>
      <c r="P661" s="1">
        <f t="shared" si="193"/>
        <v>0.51433402545269769</v>
      </c>
      <c r="Q661">
        <f t="shared" si="194"/>
        <v>6.2716711075617813</v>
      </c>
      <c r="R661">
        <f t="shared" si="195"/>
        <v>11.618539820505809</v>
      </c>
      <c r="S661">
        <f t="shared" si="196"/>
        <v>1.5207512854065195</v>
      </c>
      <c r="T661">
        <v>0.2432</v>
      </c>
      <c r="U661" s="1">
        <f t="shared" si="197"/>
        <v>-0.19895281535747208</v>
      </c>
      <c r="V661" s="1">
        <v>293</v>
      </c>
      <c r="W661" s="1">
        <f t="shared" si="198"/>
        <v>16.480067657118934</v>
      </c>
      <c r="X661" s="1">
        <f t="shared" si="199"/>
        <v>33.357495378423188</v>
      </c>
      <c r="Y661" s="1">
        <f t="shared" si="200"/>
        <v>1.0106063081742318</v>
      </c>
      <c r="Z661" s="1">
        <f t="shared" si="208"/>
        <v>0.38</v>
      </c>
      <c r="AA661" s="1">
        <f t="shared" si="201"/>
        <v>5.9789510873888306E-2</v>
      </c>
      <c r="AB661" s="1">
        <f t="shared" si="202"/>
        <v>2.4733763</v>
      </c>
      <c r="AC661" s="1">
        <f t="shared" si="203"/>
        <v>1.5706972578526825</v>
      </c>
      <c r="AF661" s="1">
        <f t="shared" si="204"/>
        <v>6.1983189219060035</v>
      </c>
      <c r="AG661" s="1">
        <f t="shared" si="205"/>
        <v>3.7083266028220168</v>
      </c>
      <c r="AH661" s="1">
        <f t="shared" si="206"/>
        <v>7.4707279890080009</v>
      </c>
      <c r="AI661">
        <v>3.4</v>
      </c>
      <c r="AJ661">
        <v>10</v>
      </c>
      <c r="AK661">
        <v>60</v>
      </c>
      <c r="AL661">
        <v>15</v>
      </c>
      <c r="AM661">
        <v>9191</v>
      </c>
      <c r="AN661">
        <v>9205</v>
      </c>
      <c r="AO661">
        <v>9180</v>
      </c>
      <c r="AP661">
        <v>52</v>
      </c>
      <c r="AQ661">
        <v>32700</v>
      </c>
    </row>
    <row r="662" spans="1:43">
      <c r="A662" s="27">
        <v>38646</v>
      </c>
      <c r="B662" s="27"/>
      <c r="C662">
        <v>13.1</v>
      </c>
      <c r="D662">
        <v>16.8</v>
      </c>
      <c r="E662">
        <v>8.1999999999999993</v>
      </c>
      <c r="F662">
        <v>30</v>
      </c>
      <c r="G662">
        <v>23</v>
      </c>
      <c r="H662">
        <v>8.9</v>
      </c>
      <c r="I662" s="10">
        <v>935</v>
      </c>
      <c r="J662">
        <v>6.5</v>
      </c>
      <c r="K662" s="2">
        <v>10</v>
      </c>
      <c r="L662" s="1">
        <f t="shared" si="190"/>
        <v>5.3134959579475289</v>
      </c>
      <c r="M662" s="1">
        <f t="shared" si="191"/>
        <v>37</v>
      </c>
      <c r="N662" s="1">
        <f t="shared" si="192"/>
        <v>1.5080901913058991</v>
      </c>
      <c r="O662" s="1">
        <f t="shared" si="207"/>
        <v>9.8566791599440484E-2</v>
      </c>
      <c r="P662" s="1">
        <f t="shared" si="193"/>
        <v>0.42134992586232356</v>
      </c>
      <c r="Q662">
        <f t="shared" si="194"/>
        <v>6.4169315947354741</v>
      </c>
      <c r="R662">
        <f t="shared" si="195"/>
        <v>11.606443226027096</v>
      </c>
      <c r="S662">
        <f t="shared" si="196"/>
        <v>1.5191679615218714</v>
      </c>
      <c r="T662">
        <v>0.2432</v>
      </c>
      <c r="U662" s="1">
        <f t="shared" si="197"/>
        <v>-0.20506949802590757</v>
      </c>
      <c r="V662" s="1">
        <v>294</v>
      </c>
      <c r="W662" s="1">
        <f t="shared" si="198"/>
        <v>16.215148107308277</v>
      </c>
      <c r="X662" s="1">
        <f t="shared" si="199"/>
        <v>33.246569394921124</v>
      </c>
      <c r="Y662" s="1">
        <f t="shared" si="200"/>
        <v>1.0111421973400501</v>
      </c>
      <c r="Z662" s="1">
        <f t="shared" si="208"/>
        <v>0.53200000000000014</v>
      </c>
      <c r="AA662" s="1">
        <f t="shared" si="201"/>
        <v>5.9869520014209969E-2</v>
      </c>
      <c r="AB662" s="1">
        <f t="shared" si="202"/>
        <v>2.4700709000000001</v>
      </c>
      <c r="AC662" s="1">
        <f t="shared" si="203"/>
        <v>4.8616819885916369</v>
      </c>
      <c r="AF662" s="1">
        <f t="shared" si="204"/>
        <v>6.9291885581679118</v>
      </c>
      <c r="AG662" s="1">
        <f t="shared" si="205"/>
        <v>3.62198457213354</v>
      </c>
      <c r="AH662" s="1">
        <f t="shared" si="206"/>
        <v>7.2635492488170366</v>
      </c>
      <c r="AI662">
        <v>10.7</v>
      </c>
      <c r="AJ662">
        <v>6</v>
      </c>
      <c r="AK662">
        <v>176</v>
      </c>
      <c r="AL662">
        <v>6</v>
      </c>
      <c r="AM662">
        <v>9170</v>
      </c>
      <c r="AN662">
        <v>9190</v>
      </c>
      <c r="AO662">
        <v>9161</v>
      </c>
      <c r="AP662">
        <v>44</v>
      </c>
      <c r="AQ662">
        <v>0</v>
      </c>
    </row>
    <row r="663" spans="1:43">
      <c r="A663" s="27">
        <v>38647</v>
      </c>
      <c r="B663" s="27"/>
      <c r="C663">
        <v>14.3</v>
      </c>
      <c r="D663">
        <v>18.399999999999999</v>
      </c>
      <c r="E663">
        <v>12.4</v>
      </c>
      <c r="F663">
        <v>28</v>
      </c>
      <c r="G663">
        <v>22</v>
      </c>
      <c r="H663">
        <v>8.8000000000000007</v>
      </c>
      <c r="I663" s="10">
        <v>935</v>
      </c>
      <c r="J663">
        <v>5.3</v>
      </c>
      <c r="K663" s="2">
        <v>10</v>
      </c>
      <c r="L663" s="1">
        <f t="shared" si="190"/>
        <v>5.0830065496908006</v>
      </c>
      <c r="M663" s="1">
        <f t="shared" si="191"/>
        <v>34</v>
      </c>
      <c r="N663" s="1">
        <f t="shared" si="192"/>
        <v>1.6305276651269101</v>
      </c>
      <c r="O663" s="1">
        <f t="shared" si="207"/>
        <v>0.1055550102822078</v>
      </c>
      <c r="P663" s="1">
        <f t="shared" si="193"/>
        <v>0.47776673860677371</v>
      </c>
      <c r="Q663">
        <f t="shared" si="194"/>
        <v>6.460819955708021</v>
      </c>
      <c r="R663">
        <f t="shared" si="195"/>
        <v>11.594435270272077</v>
      </c>
      <c r="S663">
        <f t="shared" si="196"/>
        <v>1.517596239564408</v>
      </c>
      <c r="T663">
        <v>0.2432</v>
      </c>
      <c r="U663" s="1">
        <f t="shared" si="197"/>
        <v>-0.21112551442969485</v>
      </c>
      <c r="V663" s="1">
        <v>295</v>
      </c>
      <c r="W663" s="1">
        <f t="shared" si="198"/>
        <v>16.061098584897742</v>
      </c>
      <c r="X663" s="1">
        <f t="shared" si="199"/>
        <v>33.135538702745023</v>
      </c>
      <c r="Y663" s="1">
        <f t="shared" si="200"/>
        <v>1.0116747902794716</v>
      </c>
      <c r="Z663" s="1">
        <f t="shared" si="208"/>
        <v>0.45600000000000041</v>
      </c>
      <c r="AA663" s="1">
        <f t="shared" si="201"/>
        <v>5.9938269905679388E-2</v>
      </c>
      <c r="AB663" s="1">
        <f t="shared" si="202"/>
        <v>2.4672377000000001</v>
      </c>
      <c r="AC663" s="1">
        <f t="shared" si="203"/>
        <v>3.9641406983901035</v>
      </c>
      <c r="AF663" s="1">
        <f t="shared" si="204"/>
        <v>5.992423923304127</v>
      </c>
      <c r="AG663" s="1">
        <f t="shared" si="205"/>
        <v>3.5923805238358288</v>
      </c>
      <c r="AH663" s="1">
        <f t="shared" si="206"/>
        <v>7.3488347912126137</v>
      </c>
      <c r="AI663">
        <v>10.6</v>
      </c>
      <c r="AJ663">
        <v>6</v>
      </c>
      <c r="AK663">
        <v>184</v>
      </c>
      <c r="AL663">
        <v>5</v>
      </c>
      <c r="AM663">
        <v>9156</v>
      </c>
      <c r="AN663">
        <v>9171</v>
      </c>
      <c r="AO663">
        <v>9142</v>
      </c>
      <c r="AP663">
        <v>45</v>
      </c>
      <c r="AQ663">
        <v>0</v>
      </c>
    </row>
    <row r="664" spans="1:43">
      <c r="A664" s="27">
        <v>38648</v>
      </c>
      <c r="B664" s="27"/>
      <c r="C664">
        <v>12.4</v>
      </c>
      <c r="D664">
        <v>17.7</v>
      </c>
      <c r="E664">
        <v>8.6</v>
      </c>
      <c r="F664">
        <v>34</v>
      </c>
      <c r="G664">
        <v>21</v>
      </c>
      <c r="H664">
        <v>9</v>
      </c>
      <c r="I664" s="10">
        <v>935</v>
      </c>
      <c r="J664">
        <v>1.6</v>
      </c>
      <c r="K664" s="2">
        <v>10</v>
      </c>
      <c r="L664" s="1">
        <f t="shared" si="190"/>
        <v>3.49808255435111</v>
      </c>
      <c r="M664" s="1">
        <f t="shared" si="191"/>
        <v>47</v>
      </c>
      <c r="N664" s="1">
        <f t="shared" si="192"/>
        <v>1.4404604588486194</v>
      </c>
      <c r="O664" s="1">
        <f t="shared" si="207"/>
        <v>9.4675195502711237E-2</v>
      </c>
      <c r="P664" s="1">
        <f t="shared" si="193"/>
        <v>0.47540996814585235</v>
      </c>
      <c r="Q664">
        <f t="shared" si="194"/>
        <v>6.4032565119703619</v>
      </c>
      <c r="R664">
        <f t="shared" si="195"/>
        <v>11.582519436374975</v>
      </c>
      <c r="S664">
        <f t="shared" si="196"/>
        <v>1.5160365754417506</v>
      </c>
      <c r="T664">
        <v>0.2432</v>
      </c>
      <c r="U664" s="1">
        <f t="shared" si="197"/>
        <v>-0.21711907300110972</v>
      </c>
      <c r="V664" s="1">
        <v>296</v>
      </c>
      <c r="W664" s="1">
        <f t="shared" si="198"/>
        <v>16.236738850953071</v>
      </c>
      <c r="X664" s="1">
        <f t="shared" si="199"/>
        <v>33.024477179862195</v>
      </c>
      <c r="Y664" s="1">
        <f t="shared" si="200"/>
        <v>1.0122039294340854</v>
      </c>
      <c r="Z664" s="1">
        <f t="shared" si="208"/>
        <v>-0.7220000000000002</v>
      </c>
      <c r="AA664" s="1">
        <f t="shared" si="201"/>
        <v>5.9829488695284393E-2</v>
      </c>
      <c r="AB664" s="1">
        <f t="shared" si="202"/>
        <v>2.4717235999999998</v>
      </c>
      <c r="AC664" s="1">
        <f t="shared" si="203"/>
        <v>1.1967217202687106</v>
      </c>
      <c r="AF664" s="1">
        <f t="shared" si="204"/>
        <v>6.9197662789224088</v>
      </c>
      <c r="AG664" s="1">
        <f t="shared" si="205"/>
        <v>3.6160763959660027</v>
      </c>
      <c r="AH664" s="1">
        <f t="shared" si="206"/>
        <v>8.1497293927531</v>
      </c>
      <c r="AI664">
        <v>3.4</v>
      </c>
      <c r="AJ664">
        <v>11</v>
      </c>
      <c r="AK664">
        <v>47</v>
      </c>
      <c r="AL664">
        <v>11</v>
      </c>
      <c r="AM664">
        <v>9113</v>
      </c>
      <c r="AN664">
        <v>9150</v>
      </c>
      <c r="AO664">
        <v>9083</v>
      </c>
      <c r="AP664">
        <v>47</v>
      </c>
      <c r="AQ664">
        <v>0</v>
      </c>
    </row>
    <row r="665" spans="1:43">
      <c r="A665" s="27">
        <v>38649</v>
      </c>
      <c r="B665" s="27"/>
      <c r="C665">
        <v>7.4</v>
      </c>
      <c r="D665">
        <v>12.5</v>
      </c>
      <c r="E665">
        <v>5</v>
      </c>
      <c r="F665">
        <v>62</v>
      </c>
      <c r="G665">
        <v>31</v>
      </c>
      <c r="H665">
        <v>0</v>
      </c>
      <c r="I665" s="10">
        <v>935</v>
      </c>
      <c r="J665">
        <v>1.6</v>
      </c>
      <c r="K665" s="2">
        <v>10</v>
      </c>
      <c r="L665" s="1">
        <f t="shared" si="190"/>
        <v>1.9960000326364662</v>
      </c>
      <c r="M665" s="1">
        <f t="shared" si="191"/>
        <v>93</v>
      </c>
      <c r="N665" s="1">
        <f t="shared" si="192"/>
        <v>1.0300482820505565</v>
      </c>
      <c r="O665" s="1">
        <f t="shared" si="207"/>
        <v>7.0495532837523384E-2</v>
      </c>
      <c r="P665" s="1">
        <f t="shared" si="193"/>
        <v>0.63050055407111494</v>
      </c>
      <c r="Q665">
        <f t="shared" si="194"/>
        <v>0.70734989043410612</v>
      </c>
      <c r="R665">
        <f t="shared" si="195"/>
        <v>11.570699251576528</v>
      </c>
      <c r="S665">
        <f t="shared" si="196"/>
        <v>1.5144894308346242</v>
      </c>
      <c r="T665">
        <v>0.2432</v>
      </c>
      <c r="U665" s="1">
        <f t="shared" si="197"/>
        <v>-0.2230484006494978</v>
      </c>
      <c r="V665" s="1">
        <v>297</v>
      </c>
      <c r="W665" s="1">
        <f t="shared" si="198"/>
        <v>6.3358409117802861</v>
      </c>
      <c r="X665" s="1">
        <f t="shared" si="199"/>
        <v>32.913459281975513</v>
      </c>
      <c r="Y665" s="1">
        <f t="shared" si="200"/>
        <v>1.0127294582672233</v>
      </c>
      <c r="Z665" s="1">
        <f t="shared" si="208"/>
        <v>-1.9</v>
      </c>
      <c r="AA665" s="1">
        <f t="shared" si="201"/>
        <v>5.9545100138596201E-2</v>
      </c>
      <c r="AB665" s="1">
        <f t="shared" si="202"/>
        <v>2.4835286000000001</v>
      </c>
      <c r="AC665" s="1">
        <f t="shared" si="203"/>
        <v>1.1967217202687106</v>
      </c>
      <c r="AF665" s="1">
        <f t="shared" si="204"/>
        <v>5.2243532985182224</v>
      </c>
      <c r="AG665" s="1">
        <f t="shared" si="205"/>
        <v>2.2858339051690457</v>
      </c>
      <c r="AH665" s="1">
        <f t="shared" si="206"/>
        <v>5.1423425668676295</v>
      </c>
      <c r="AI665">
        <v>5.4</v>
      </c>
      <c r="AJ665">
        <v>15</v>
      </c>
      <c r="AK665">
        <v>81</v>
      </c>
      <c r="AL665">
        <v>15</v>
      </c>
      <c r="AM665">
        <v>9160</v>
      </c>
      <c r="AN665">
        <v>9177</v>
      </c>
      <c r="AO665">
        <v>9097</v>
      </c>
      <c r="AP665">
        <v>64</v>
      </c>
      <c r="AQ665">
        <v>32700</v>
      </c>
    </row>
    <row r="666" spans="1:43">
      <c r="A666" s="27">
        <v>38650</v>
      </c>
      <c r="B666" s="27"/>
      <c r="C666">
        <v>3.9</v>
      </c>
      <c r="D666">
        <v>7</v>
      </c>
      <c r="E666">
        <v>0.2</v>
      </c>
      <c r="F666">
        <v>79</v>
      </c>
      <c r="G666">
        <v>57</v>
      </c>
      <c r="H666">
        <v>3.7</v>
      </c>
      <c r="I666" s="10">
        <v>935</v>
      </c>
      <c r="J666">
        <v>1.3</v>
      </c>
      <c r="K666" s="2">
        <v>10</v>
      </c>
      <c r="L666" s="1">
        <f t="shared" si="190"/>
        <v>1.8446079232694021</v>
      </c>
      <c r="M666" s="1">
        <f t="shared" si="191"/>
        <v>101</v>
      </c>
      <c r="N666" s="1">
        <f t="shared" si="192"/>
        <v>0.80781918513419737</v>
      </c>
      <c r="O666" s="1">
        <f t="shared" si="207"/>
        <v>5.6902521332666753E-2</v>
      </c>
      <c r="P666" s="1">
        <f t="shared" si="193"/>
        <v>0.59869829813307618</v>
      </c>
      <c r="Q666">
        <f t="shared" si="194"/>
        <v>2.58110618442484</v>
      </c>
      <c r="R666">
        <f t="shared" si="195"/>
        <v>11.558978286704004</v>
      </c>
      <c r="S666">
        <f t="shared" si="196"/>
        <v>1.5129552731287965</v>
      </c>
      <c r="T666">
        <v>0.2432</v>
      </c>
      <c r="U666" s="1">
        <f t="shared" si="197"/>
        <v>-0.2289117432858126</v>
      </c>
      <c r="V666" s="1">
        <v>298</v>
      </c>
      <c r="W666" s="1">
        <f t="shared" si="198"/>
        <v>10.356999450515566</v>
      </c>
      <c r="X666" s="1">
        <f t="shared" si="199"/>
        <v>32.802559966343182</v>
      </c>
      <c r="Y666" s="1">
        <f t="shared" si="200"/>
        <v>1.013251221310268</v>
      </c>
      <c r="Z666" s="1">
        <f t="shared" si="208"/>
        <v>-1.3300000000000003</v>
      </c>
      <c r="AA666" s="1">
        <f t="shared" si="201"/>
        <v>5.9347631443276358E-2</v>
      </c>
      <c r="AB666" s="1">
        <f t="shared" si="202"/>
        <v>2.4917921000000001</v>
      </c>
      <c r="AC666" s="1">
        <f t="shared" si="203"/>
        <v>0.97233639771832736</v>
      </c>
      <c r="AF666" s="1">
        <f t="shared" si="204"/>
        <v>4.2692320815859137</v>
      </c>
      <c r="AG666" s="1">
        <f t="shared" si="205"/>
        <v>2.8259331539002197</v>
      </c>
      <c r="AH666" s="1">
        <f t="shared" si="206"/>
        <v>5.6160514593040984</v>
      </c>
      <c r="AI666">
        <v>4.8</v>
      </c>
      <c r="AJ666">
        <v>14</v>
      </c>
      <c r="AK666">
        <v>87</v>
      </c>
      <c r="AL666">
        <v>16</v>
      </c>
      <c r="AM666">
        <v>9218</v>
      </c>
      <c r="AN666">
        <v>9235</v>
      </c>
      <c r="AO666">
        <v>9177</v>
      </c>
      <c r="AP666">
        <v>64</v>
      </c>
      <c r="AQ666">
        <v>57</v>
      </c>
    </row>
    <row r="667" spans="1:43">
      <c r="A667" s="27">
        <v>38651</v>
      </c>
      <c r="B667" s="27"/>
      <c r="C667">
        <v>4.7</v>
      </c>
      <c r="D667">
        <v>9.5</v>
      </c>
      <c r="E667">
        <v>1.2</v>
      </c>
      <c r="F667">
        <v>63</v>
      </c>
      <c r="G667">
        <v>35</v>
      </c>
      <c r="H667">
        <v>8.9</v>
      </c>
      <c r="I667" s="10">
        <v>935</v>
      </c>
      <c r="J667">
        <v>1.9</v>
      </c>
      <c r="K667" s="2">
        <v>10</v>
      </c>
      <c r="L667" s="1">
        <f t="shared" si="190"/>
        <v>2.2982978695419405</v>
      </c>
      <c r="M667" s="1">
        <f t="shared" si="191"/>
        <v>91</v>
      </c>
      <c r="N667" s="1">
        <f t="shared" si="192"/>
        <v>0.85449106840682587</v>
      </c>
      <c r="O667" s="1">
        <f t="shared" si="207"/>
        <v>5.9792780519280997E-2</v>
      </c>
      <c r="P667" s="1">
        <f t="shared" si="193"/>
        <v>0.5111089429313781</v>
      </c>
      <c r="Q667">
        <f t="shared" si="194"/>
        <v>5.6082570650937367</v>
      </c>
      <c r="R667">
        <f t="shared" si="195"/>
        <v>11.547360155471736</v>
      </c>
      <c r="S667">
        <f t="shared" si="196"/>
        <v>1.5114345753235257</v>
      </c>
      <c r="T667">
        <v>0.2432</v>
      </c>
      <c r="U667" s="1">
        <f t="shared" si="197"/>
        <v>-0.23470736634153147</v>
      </c>
      <c r="V667" s="1">
        <v>299</v>
      </c>
      <c r="W667" s="1">
        <f t="shared" si="198"/>
        <v>15.99398274461125</v>
      </c>
      <c r="X667" s="1">
        <f t="shared" si="199"/>
        <v>32.691854615284406</v>
      </c>
      <c r="Y667" s="1">
        <f t="shared" si="200"/>
        <v>1.0137690642086463</v>
      </c>
      <c r="Z667" s="1">
        <f t="shared" si="208"/>
        <v>0.3040000000000001</v>
      </c>
      <c r="AA667" s="1">
        <f t="shared" si="201"/>
        <v>5.939265158774143E-2</v>
      </c>
      <c r="AB667" s="1">
        <f t="shared" si="202"/>
        <v>2.4899032999999999</v>
      </c>
      <c r="AC667" s="1">
        <f t="shared" si="203"/>
        <v>1.4211070428190937</v>
      </c>
      <c r="AF667" s="1">
        <f t="shared" si="204"/>
        <v>4.8740385432660345</v>
      </c>
      <c r="AG667" s="1">
        <f t="shared" si="205"/>
        <v>3.5985747213805608</v>
      </c>
      <c r="AH667" s="1">
        <f t="shared" si="206"/>
        <v>6.3728103694737914</v>
      </c>
      <c r="AI667">
        <v>3.5</v>
      </c>
      <c r="AJ667">
        <v>9</v>
      </c>
      <c r="AK667">
        <v>54</v>
      </c>
      <c r="AL667">
        <v>5</v>
      </c>
      <c r="AM667">
        <v>9198</v>
      </c>
      <c r="AN667">
        <v>9231</v>
      </c>
      <c r="AO667">
        <v>9173</v>
      </c>
      <c r="AP667">
        <v>53</v>
      </c>
      <c r="AQ667">
        <v>0</v>
      </c>
    </row>
    <row r="668" spans="1:43">
      <c r="A668" s="27">
        <v>38652</v>
      </c>
      <c r="B668" s="27"/>
      <c r="C668">
        <v>6.7</v>
      </c>
      <c r="D668">
        <v>10.9</v>
      </c>
      <c r="E668">
        <v>2.7</v>
      </c>
      <c r="F668">
        <v>49</v>
      </c>
      <c r="G668">
        <v>32</v>
      </c>
      <c r="H668">
        <v>8.9</v>
      </c>
      <c r="I668" s="10">
        <v>935</v>
      </c>
      <c r="J668">
        <v>2.2999999999999998</v>
      </c>
      <c r="K668" s="2">
        <v>10</v>
      </c>
      <c r="L668" s="1">
        <f t="shared" si="190"/>
        <v>2.6619544408052227</v>
      </c>
      <c r="M668" s="1">
        <f t="shared" si="191"/>
        <v>66</v>
      </c>
      <c r="N668" s="1">
        <f t="shared" si="192"/>
        <v>0.98172789008858663</v>
      </c>
      <c r="O668" s="1">
        <f t="shared" si="207"/>
        <v>6.7574591735807377E-2</v>
      </c>
      <c r="P668" s="1">
        <f t="shared" si="193"/>
        <v>0.45357914123904708</v>
      </c>
      <c r="Q668">
        <f t="shared" si="194"/>
        <v>5.8693367680251383</v>
      </c>
      <c r="R668">
        <f t="shared" si="195"/>
        <v>11.535848513597754</v>
      </c>
      <c r="S668">
        <f t="shared" si="196"/>
        <v>1.5099278159159364</v>
      </c>
      <c r="T668">
        <v>0.2432</v>
      </c>
      <c r="U668" s="1">
        <f t="shared" si="197"/>
        <v>-0.2404335552817996</v>
      </c>
      <c r="V668" s="1">
        <v>300</v>
      </c>
      <c r="W668" s="1">
        <f t="shared" si="198"/>
        <v>15.949601556543712</v>
      </c>
      <c r="X668" s="1">
        <f t="shared" si="199"/>
        <v>32.581418959481425</v>
      </c>
      <c r="Y668" s="1">
        <f t="shared" si="200"/>
        <v>1.0142828337674918</v>
      </c>
      <c r="Z668" s="1">
        <f t="shared" si="208"/>
        <v>0.76</v>
      </c>
      <c r="AA668" s="1">
        <f t="shared" si="201"/>
        <v>5.9505501342726037E-2</v>
      </c>
      <c r="AB668" s="1">
        <f t="shared" si="202"/>
        <v>2.4851812999999998</v>
      </c>
      <c r="AC668" s="1">
        <f t="shared" si="203"/>
        <v>1.7202874728862712</v>
      </c>
      <c r="AF668" s="1">
        <f t="shared" si="204"/>
        <v>5.2573978233398044</v>
      </c>
      <c r="AG668" s="1">
        <f t="shared" si="205"/>
        <v>3.5562965238818673</v>
      </c>
      <c r="AH668" s="1">
        <f t="shared" si="206"/>
        <v>6.2446011141283346</v>
      </c>
      <c r="AI668">
        <v>7</v>
      </c>
      <c r="AJ668">
        <v>6</v>
      </c>
      <c r="AK668">
        <v>109</v>
      </c>
      <c r="AL668">
        <v>7</v>
      </c>
      <c r="AM668">
        <v>9171</v>
      </c>
      <c r="AN668">
        <v>9179</v>
      </c>
      <c r="AO668">
        <v>9162</v>
      </c>
      <c r="AP668">
        <v>47</v>
      </c>
      <c r="AQ668">
        <v>0</v>
      </c>
    </row>
    <row r="669" spans="1:43">
      <c r="A669" s="27">
        <v>38653</v>
      </c>
      <c r="B669" s="27"/>
      <c r="C669">
        <v>5.8</v>
      </c>
      <c r="D669">
        <v>10.199999999999999</v>
      </c>
      <c r="E669">
        <v>2.9</v>
      </c>
      <c r="F669">
        <v>58</v>
      </c>
      <c r="G669">
        <v>41</v>
      </c>
      <c r="H669">
        <v>8.5</v>
      </c>
      <c r="I669" s="10">
        <v>935</v>
      </c>
      <c r="J669">
        <v>1.4</v>
      </c>
      <c r="K669" s="2">
        <v>10</v>
      </c>
      <c r="L669" s="1">
        <f t="shared" si="190"/>
        <v>2.4093523211017938</v>
      </c>
      <c r="M669" s="1">
        <f t="shared" si="191"/>
        <v>75</v>
      </c>
      <c r="N669" s="1">
        <f t="shared" si="192"/>
        <v>0.92254223518646628</v>
      </c>
      <c r="O669" s="1">
        <f t="shared" si="207"/>
        <v>6.3971759260554498E-2</v>
      </c>
      <c r="P669" s="1">
        <f t="shared" si="193"/>
        <v>0.53745388631729074</v>
      </c>
      <c r="Q669">
        <f t="shared" si="194"/>
        <v>5.430959987554667</v>
      </c>
      <c r="R669">
        <f t="shared" si="195"/>
        <v>11.524447057732436</v>
      </c>
      <c r="S669">
        <f t="shared" si="196"/>
        <v>1.5084354787607901</v>
      </c>
      <c r="T669">
        <v>0.2432</v>
      </c>
      <c r="U669" s="1">
        <f t="shared" si="197"/>
        <v>-0.24608861611264404</v>
      </c>
      <c r="V669" s="1">
        <v>301</v>
      </c>
      <c r="W669" s="1">
        <f t="shared" si="198"/>
        <v>15.471340170778058</v>
      </c>
      <c r="X669" s="1">
        <f t="shared" si="199"/>
        <v>32.471329001187186</v>
      </c>
      <c r="Y669" s="1">
        <f t="shared" si="200"/>
        <v>1.0147923779969659</v>
      </c>
      <c r="Z669" s="1">
        <f t="shared" si="208"/>
        <v>-0.34200000000000014</v>
      </c>
      <c r="AA669" s="1">
        <f t="shared" si="201"/>
        <v>5.9454665928974741E-2</v>
      </c>
      <c r="AB669" s="1">
        <f t="shared" si="202"/>
        <v>2.4873061999999999</v>
      </c>
      <c r="AC669" s="1">
        <f t="shared" si="203"/>
        <v>1.0471315052351216</v>
      </c>
      <c r="AF669" s="1">
        <f t="shared" si="204"/>
        <v>4.7621309444193392</v>
      </c>
      <c r="AG669" s="1">
        <f t="shared" si="205"/>
        <v>3.5240698729515598</v>
      </c>
      <c r="AH669" s="1">
        <f t="shared" si="206"/>
        <v>6.7802798064690286</v>
      </c>
      <c r="AI669">
        <v>3.6</v>
      </c>
      <c r="AJ669">
        <v>9</v>
      </c>
      <c r="AK669">
        <v>59</v>
      </c>
      <c r="AL669">
        <v>4</v>
      </c>
      <c r="AM669">
        <v>9207</v>
      </c>
      <c r="AN669">
        <v>9224</v>
      </c>
      <c r="AO669">
        <v>9177</v>
      </c>
      <c r="AP669">
        <v>52</v>
      </c>
      <c r="AQ669">
        <v>0</v>
      </c>
    </row>
    <row r="670" spans="1:43">
      <c r="A670" s="27">
        <v>38654</v>
      </c>
      <c r="B670" s="27"/>
      <c r="C670">
        <v>5.2</v>
      </c>
      <c r="D670">
        <v>9.8000000000000007</v>
      </c>
      <c r="E670">
        <v>1.3</v>
      </c>
      <c r="F670">
        <v>64</v>
      </c>
      <c r="G670">
        <v>45</v>
      </c>
      <c r="H670">
        <v>7.3</v>
      </c>
      <c r="I670" s="10">
        <v>935</v>
      </c>
      <c r="J670">
        <v>1.9</v>
      </c>
      <c r="K670" s="2">
        <v>10</v>
      </c>
      <c r="L670" s="1">
        <f t="shared" si="190"/>
        <v>2.2342859027692139</v>
      </c>
      <c r="M670" s="1">
        <f t="shared" si="191"/>
        <v>83</v>
      </c>
      <c r="N670" s="1">
        <f t="shared" si="192"/>
        <v>0.88485406434684233</v>
      </c>
      <c r="O670" s="1">
        <f t="shared" si="207"/>
        <v>6.1662356564027805E-2</v>
      </c>
      <c r="P670" s="1">
        <f t="shared" si="193"/>
        <v>0.55128240724714117</v>
      </c>
      <c r="Q670">
        <f t="shared" si="194"/>
        <v>4.676488601502987</v>
      </c>
      <c r="R670">
        <f t="shared" si="195"/>
        <v>11.5131595241954</v>
      </c>
      <c r="S670">
        <f t="shared" si="196"/>
        <v>1.5069580529051572</v>
      </c>
      <c r="T670">
        <v>0.2432</v>
      </c>
      <c r="U670" s="1">
        <f t="shared" si="197"/>
        <v>-0.25167087588211318</v>
      </c>
      <c r="V670" s="1">
        <v>302</v>
      </c>
      <c r="W670" s="1">
        <f t="shared" si="198"/>
        <v>14.129488387150428</v>
      </c>
      <c r="X670" s="1">
        <f t="shared" si="199"/>
        <v>32.361660937445023</v>
      </c>
      <c r="Y670" s="1">
        <f t="shared" si="200"/>
        <v>1.0152975461572193</v>
      </c>
      <c r="Z670" s="1">
        <f t="shared" si="208"/>
        <v>-0.22799999999999987</v>
      </c>
      <c r="AA670" s="1">
        <f t="shared" si="201"/>
        <v>5.9420823879649289E-2</v>
      </c>
      <c r="AB670" s="1">
        <f t="shared" si="202"/>
        <v>2.4887227999999997</v>
      </c>
      <c r="AC670" s="1">
        <f t="shared" si="203"/>
        <v>1.4211070428190937</v>
      </c>
      <c r="AF670" s="1">
        <f t="shared" si="204"/>
        <v>4.9910961719255331</v>
      </c>
      <c r="AG670" s="1">
        <f t="shared" si="205"/>
        <v>3.3405169380521103</v>
      </c>
      <c r="AH670" s="1">
        <f t="shared" si="206"/>
        <v>6.2119371633556444</v>
      </c>
      <c r="AI670">
        <v>3.4</v>
      </c>
      <c r="AJ670">
        <v>10</v>
      </c>
      <c r="AK670">
        <v>49</v>
      </c>
      <c r="AL670">
        <v>1</v>
      </c>
      <c r="AM670">
        <v>9165</v>
      </c>
      <c r="AN670">
        <v>9189</v>
      </c>
      <c r="AO670">
        <v>9151</v>
      </c>
      <c r="AP670">
        <v>56</v>
      </c>
      <c r="AQ670">
        <v>0</v>
      </c>
    </row>
    <row r="671" spans="1:43">
      <c r="A671" s="27">
        <v>38655</v>
      </c>
      <c r="B671" s="27"/>
      <c r="C671">
        <v>7.7</v>
      </c>
      <c r="D671">
        <v>18.899999999999999</v>
      </c>
      <c r="E671">
        <v>3.1</v>
      </c>
      <c r="F671">
        <v>56</v>
      </c>
      <c r="G671">
        <v>19</v>
      </c>
      <c r="H671">
        <v>8.1</v>
      </c>
      <c r="I671" s="10">
        <v>935</v>
      </c>
      <c r="J671">
        <v>1.4</v>
      </c>
      <c r="K671" s="2">
        <v>10</v>
      </c>
      <c r="L671" s="1">
        <f t="shared" si="190"/>
        <v>2.2690085874088504</v>
      </c>
      <c r="M671" s="1">
        <f t="shared" si="191"/>
        <v>93</v>
      </c>
      <c r="N671" s="1">
        <f t="shared" si="192"/>
        <v>1.0513900110721115</v>
      </c>
      <c r="O671" s="1">
        <f t="shared" si="207"/>
        <v>7.178002941063745E-2</v>
      </c>
      <c r="P671" s="1">
        <f t="shared" si="193"/>
        <v>0.56250764573925705</v>
      </c>
      <c r="Q671">
        <f t="shared" si="194"/>
        <v>5.5223964053692365</v>
      </c>
      <c r="R671">
        <f t="shared" si="195"/>
        <v>11.501989687517296</v>
      </c>
      <c r="S671">
        <f t="shared" si="196"/>
        <v>1.5054960323975519</v>
      </c>
      <c r="T671">
        <v>0.2432</v>
      </c>
      <c r="U671" s="1">
        <f t="shared" si="197"/>
        <v>-0.25717868317519021</v>
      </c>
      <c r="V671" s="1">
        <v>303</v>
      </c>
      <c r="W671" s="1">
        <f t="shared" si="198"/>
        <v>14.953125801285703</v>
      </c>
      <c r="X671" s="1">
        <f t="shared" si="199"/>
        <v>32.252491083425703</v>
      </c>
      <c r="Y671" s="1">
        <f t="shared" si="200"/>
        <v>1.0157981888029886</v>
      </c>
      <c r="Z671" s="1">
        <f t="shared" si="208"/>
        <v>0.95</v>
      </c>
      <c r="AA671" s="1">
        <f t="shared" si="201"/>
        <v>5.956208718934175E-2</v>
      </c>
      <c r="AB671" s="1">
        <f t="shared" si="202"/>
        <v>2.4828202999999998</v>
      </c>
      <c r="AC671" s="1">
        <f t="shared" si="203"/>
        <v>1.0471315052351216</v>
      </c>
      <c r="AF671" s="1">
        <f t="shared" si="204"/>
        <v>7.518995480281899</v>
      </c>
      <c r="AG671" s="1">
        <f t="shared" si="205"/>
        <v>3.3915807954198578</v>
      </c>
      <c r="AH671" s="1">
        <f t="shared" si="206"/>
        <v>5.8398725918120604</v>
      </c>
      <c r="AI671">
        <v>2.8</v>
      </c>
      <c r="AJ671">
        <v>11</v>
      </c>
      <c r="AK671">
        <v>44</v>
      </c>
      <c r="AL671">
        <v>4</v>
      </c>
      <c r="AM671">
        <v>9127</v>
      </c>
      <c r="AN671">
        <v>9163</v>
      </c>
      <c r="AO671">
        <v>9103</v>
      </c>
      <c r="AP671">
        <v>57</v>
      </c>
      <c r="AQ671">
        <v>0</v>
      </c>
    </row>
    <row r="672" spans="1:43">
      <c r="A672" s="27">
        <v>38656</v>
      </c>
      <c r="B672" s="27"/>
      <c r="C672">
        <v>9.1999999999999993</v>
      </c>
      <c r="D672">
        <v>13.7</v>
      </c>
      <c r="E672">
        <v>4.7</v>
      </c>
      <c r="F672">
        <v>43</v>
      </c>
      <c r="G672">
        <v>23</v>
      </c>
      <c r="H672">
        <v>0</v>
      </c>
      <c r="I672" s="10">
        <v>935</v>
      </c>
      <c r="J672">
        <v>2.5</v>
      </c>
      <c r="K672" s="2">
        <v>10</v>
      </c>
      <c r="L672" s="1">
        <f t="shared" si="190"/>
        <v>2.3260704030254327</v>
      </c>
      <c r="M672" s="1">
        <f t="shared" si="191"/>
        <v>63</v>
      </c>
      <c r="N672" s="1">
        <f t="shared" si="192"/>
        <v>1.16404559315309</v>
      </c>
      <c r="O672" s="1">
        <f t="shared" si="207"/>
        <v>7.8506948652187214E-2</v>
      </c>
      <c r="P672" s="1">
        <f t="shared" si="193"/>
        <v>0.44951466837087806</v>
      </c>
      <c r="Q672">
        <f t="shared" si="194"/>
        <v>0.76605689191663773</v>
      </c>
      <c r="R672">
        <f t="shared" si="195"/>
        <v>11.490941358783555</v>
      </c>
      <c r="S672">
        <f t="shared" si="196"/>
        <v>1.504049916071146</v>
      </c>
      <c r="T672">
        <v>0.2432</v>
      </c>
      <c r="U672" s="1">
        <f t="shared" si="197"/>
        <v>-0.26261040860233603</v>
      </c>
      <c r="V672" s="1">
        <v>304</v>
      </c>
      <c r="W672" s="1">
        <f t="shared" si="198"/>
        <v>6.1876999407269064</v>
      </c>
      <c r="X672" s="1">
        <f t="shared" si="199"/>
        <v>32.14389579598393</v>
      </c>
      <c r="Y672" s="1">
        <f t="shared" si="200"/>
        <v>1.0162941578278042</v>
      </c>
      <c r="Z672" s="1">
        <f t="shared" si="208"/>
        <v>0.56999999999999962</v>
      </c>
      <c r="AA672" s="1">
        <f t="shared" si="201"/>
        <v>5.9647168032924587E-2</v>
      </c>
      <c r="AB672" s="1">
        <f t="shared" si="202"/>
        <v>2.4792787999999999</v>
      </c>
      <c r="AC672" s="1">
        <f t="shared" si="203"/>
        <v>1.8698776879198602</v>
      </c>
      <c r="AF672" s="1">
        <f t="shared" si="204"/>
        <v>5.9884077867918055</v>
      </c>
      <c r="AG672" s="1">
        <f t="shared" si="205"/>
        <v>2.2674548411061672</v>
      </c>
      <c r="AH672" s="1">
        <f t="shared" si="206"/>
        <v>3.4737907423387444</v>
      </c>
      <c r="AI672">
        <v>10.5</v>
      </c>
      <c r="AJ672">
        <v>6</v>
      </c>
      <c r="AK672">
        <v>154</v>
      </c>
      <c r="AL672">
        <v>6</v>
      </c>
      <c r="AM672">
        <v>9087</v>
      </c>
      <c r="AN672">
        <v>9110</v>
      </c>
      <c r="AO672">
        <v>9052</v>
      </c>
      <c r="AP672">
        <v>49</v>
      </c>
      <c r="AQ672">
        <v>0</v>
      </c>
    </row>
    <row r="673" spans="1:43">
      <c r="A673" s="27">
        <v>38657</v>
      </c>
      <c r="B673" s="27"/>
      <c r="C673">
        <v>6.9</v>
      </c>
      <c r="D673">
        <v>11.1</v>
      </c>
      <c r="E673">
        <v>4.2</v>
      </c>
      <c r="F673">
        <v>58</v>
      </c>
      <c r="G673">
        <v>40</v>
      </c>
      <c r="H673">
        <v>0</v>
      </c>
      <c r="I673" s="10">
        <v>935</v>
      </c>
      <c r="J673">
        <v>1.9</v>
      </c>
      <c r="K673" s="2">
        <v>10</v>
      </c>
      <c r="L673" s="1">
        <f t="shared" si="190"/>
        <v>1.8521388126948983</v>
      </c>
      <c r="M673" s="1">
        <f t="shared" si="191"/>
        <v>76</v>
      </c>
      <c r="N673" s="1">
        <f t="shared" si="192"/>
        <v>0.99532561227749294</v>
      </c>
      <c r="O673" s="1">
        <f t="shared" si="207"/>
        <v>6.8398379825768907E-2</v>
      </c>
      <c r="P673" s="1">
        <f t="shared" si="193"/>
        <v>0.57789888899590069</v>
      </c>
      <c r="Q673">
        <f t="shared" si="194"/>
        <v>0.71067580494431559</v>
      </c>
      <c r="R673">
        <f t="shared" si="195"/>
        <v>11.480018383777603</v>
      </c>
      <c r="S673">
        <f t="shared" si="196"/>
        <v>1.5026202073007333</v>
      </c>
      <c r="T673">
        <v>0.2432</v>
      </c>
      <c r="U673" s="1">
        <f t="shared" si="197"/>
        <v>-0.26796444528151608</v>
      </c>
      <c r="V673" s="1">
        <v>305</v>
      </c>
      <c r="W673" s="1">
        <f t="shared" si="198"/>
        <v>6.1669206440253728</v>
      </c>
      <c r="X673" s="1">
        <f t="shared" si="199"/>
        <v>32.035951397534404</v>
      </c>
      <c r="Y673" s="1">
        <f t="shared" si="200"/>
        <v>1.0167853065078074</v>
      </c>
      <c r="Z673" s="1">
        <f t="shared" si="208"/>
        <v>-0.87399999999999956</v>
      </c>
      <c r="AA673" s="1">
        <f t="shared" si="201"/>
        <v>5.951680990908257E-2</v>
      </c>
      <c r="AB673" s="1">
        <f t="shared" si="202"/>
        <v>2.4847090999999999</v>
      </c>
      <c r="AC673" s="1">
        <f t="shared" si="203"/>
        <v>1.4211070428190937</v>
      </c>
      <c r="AF673" s="1">
        <f t="shared" si="204"/>
        <v>4.7806501252837421</v>
      </c>
      <c r="AG673" s="1">
        <f t="shared" si="205"/>
        <v>2.2245547584944254</v>
      </c>
      <c r="AH673" s="1">
        <f t="shared" si="206"/>
        <v>4.264957896374602</v>
      </c>
      <c r="AI673">
        <v>3.9</v>
      </c>
      <c r="AJ673">
        <v>16</v>
      </c>
      <c r="AK673">
        <v>82</v>
      </c>
      <c r="AL673">
        <v>1</v>
      </c>
      <c r="AM673">
        <v>9097</v>
      </c>
      <c r="AN673">
        <v>9121</v>
      </c>
      <c r="AO673">
        <v>9082</v>
      </c>
      <c r="AP673">
        <v>56</v>
      </c>
      <c r="AQ673">
        <v>32700</v>
      </c>
    </row>
    <row r="674" spans="1:43">
      <c r="A674" s="27">
        <v>38658</v>
      </c>
      <c r="B674" s="27"/>
      <c r="C674">
        <v>5.5</v>
      </c>
      <c r="D674">
        <v>10.5</v>
      </c>
      <c r="E674">
        <v>1.8</v>
      </c>
      <c r="F674">
        <v>62</v>
      </c>
      <c r="G674">
        <v>40</v>
      </c>
      <c r="H674">
        <v>8.6</v>
      </c>
      <c r="I674" s="10">
        <v>935</v>
      </c>
      <c r="J674">
        <v>2.1</v>
      </c>
      <c r="K674" s="2">
        <v>10</v>
      </c>
      <c r="L674" s="1">
        <f t="shared" si="190"/>
        <v>2.4363976731874</v>
      </c>
      <c r="M674" s="1">
        <f t="shared" si="191"/>
        <v>84</v>
      </c>
      <c r="N674" s="1">
        <f t="shared" si="192"/>
        <v>0.90352494025987484</v>
      </c>
      <c r="O674" s="1">
        <f t="shared" si="207"/>
        <v>6.2807966726483297E-2</v>
      </c>
      <c r="P674" s="1">
        <f t="shared" si="193"/>
        <v>0.54627633591138547</v>
      </c>
      <c r="Q674">
        <f t="shared" si="194"/>
        <v>5.4610209683224165</v>
      </c>
      <c r="R674">
        <f t="shared" si="195"/>
        <v>11.469224640921551</v>
      </c>
      <c r="S674">
        <f t="shared" si="196"/>
        <v>1.5012074137331874</v>
      </c>
      <c r="T674">
        <v>0.2432</v>
      </c>
      <c r="U674" s="1">
        <f t="shared" si="197"/>
        <v>-0.27323920931356771</v>
      </c>
      <c r="V674" s="1">
        <v>306</v>
      </c>
      <c r="W674" s="1">
        <f t="shared" si="198"/>
        <v>15.363647083668383</v>
      </c>
      <c r="X674" s="1">
        <f t="shared" si="199"/>
        <v>31.928734100344304</v>
      </c>
      <c r="Y674" s="1">
        <f t="shared" si="200"/>
        <v>1.0172714895451549</v>
      </c>
      <c r="Z674" s="1">
        <f t="shared" si="208"/>
        <v>-0.53200000000000014</v>
      </c>
      <c r="AA674" s="1">
        <f t="shared" si="201"/>
        <v>5.9437740087152885E-2</v>
      </c>
      <c r="AB674" s="1">
        <f t="shared" si="202"/>
        <v>2.4880144999999998</v>
      </c>
      <c r="AC674" s="1">
        <f t="shared" si="203"/>
        <v>1.5706972578526825</v>
      </c>
      <c r="AF674" s="1">
        <f t="shared" si="204"/>
        <v>5.0469044604244564</v>
      </c>
      <c r="AG674" s="1">
        <f t="shared" si="205"/>
        <v>3.4773589473349844</v>
      </c>
      <c r="AH674" s="1">
        <f t="shared" si="206"/>
        <v>6.7550498119118831</v>
      </c>
      <c r="AI674">
        <v>3</v>
      </c>
      <c r="AJ674">
        <v>10</v>
      </c>
      <c r="AK674">
        <v>57</v>
      </c>
      <c r="AL674">
        <v>16</v>
      </c>
      <c r="AM674">
        <v>9139</v>
      </c>
      <c r="AN674">
        <v>9151</v>
      </c>
      <c r="AO674">
        <v>9116</v>
      </c>
      <c r="AP674">
        <v>54</v>
      </c>
      <c r="AQ674">
        <v>0</v>
      </c>
    </row>
    <row r="675" spans="1:43">
      <c r="A675" s="27">
        <v>38659</v>
      </c>
      <c r="B675" s="27"/>
      <c r="C675">
        <v>6.2</v>
      </c>
      <c r="D675">
        <v>11.2</v>
      </c>
      <c r="E675">
        <v>2.4</v>
      </c>
      <c r="F675">
        <v>54</v>
      </c>
      <c r="G675">
        <v>35</v>
      </c>
      <c r="H675">
        <v>8.3000000000000007</v>
      </c>
      <c r="I675" s="10">
        <v>935</v>
      </c>
      <c r="J675">
        <v>2.6</v>
      </c>
      <c r="K675" s="2">
        <v>10</v>
      </c>
      <c r="L675" s="1">
        <f t="shared" si="190"/>
        <v>2.5318934503152319</v>
      </c>
      <c r="M675" s="1">
        <f t="shared" si="191"/>
        <v>73</v>
      </c>
      <c r="N675" s="1">
        <f t="shared" si="192"/>
        <v>0.94844700173703456</v>
      </c>
      <c r="O675" s="1">
        <f t="shared" si="207"/>
        <v>6.5552172722714477E-2</v>
      </c>
      <c r="P675" s="1">
        <f t="shared" si="193"/>
        <v>0.49798588473012012</v>
      </c>
      <c r="Q675">
        <f t="shared" si="194"/>
        <v>5.4548745462848318</v>
      </c>
      <c r="R675">
        <f t="shared" si="195"/>
        <v>11.458564039012943</v>
      </c>
      <c r="S675">
        <f t="shared" si="196"/>
        <v>1.4998120469912231</v>
      </c>
      <c r="T675">
        <v>0.2432</v>
      </c>
      <c r="U675" s="1">
        <f t="shared" si="197"/>
        <v>-0.27843314025077076</v>
      </c>
      <c r="V675" s="1">
        <v>307</v>
      </c>
      <c r="W675" s="1">
        <f t="shared" si="198"/>
        <v>15.000226488676452</v>
      </c>
      <c r="X675" s="1">
        <f t="shared" si="199"/>
        <v>31.822319931336487</v>
      </c>
      <c r="Y675" s="1">
        <f t="shared" si="200"/>
        <v>1.0177525631110025</v>
      </c>
      <c r="Z675" s="1">
        <f t="shared" si="208"/>
        <v>0.26600000000000007</v>
      </c>
      <c r="AA675" s="1">
        <f t="shared" si="201"/>
        <v>5.9477248719018938E-2</v>
      </c>
      <c r="AB675" s="1">
        <f t="shared" si="202"/>
        <v>2.4863618000000001</v>
      </c>
      <c r="AC675" s="1">
        <f t="shared" si="203"/>
        <v>1.9446727954366547</v>
      </c>
      <c r="AF675" s="1">
        <f t="shared" si="204"/>
        <v>5.210894151748791</v>
      </c>
      <c r="AG675" s="1">
        <f t="shared" si="205"/>
        <v>3.3902067113511776</v>
      </c>
      <c r="AH675" s="1">
        <f t="shared" si="206"/>
        <v>6.1300365112314052</v>
      </c>
      <c r="AI675">
        <v>5.6</v>
      </c>
      <c r="AJ675">
        <v>11</v>
      </c>
      <c r="AK675">
        <v>82</v>
      </c>
      <c r="AL675">
        <v>10</v>
      </c>
      <c r="AM675">
        <v>9108</v>
      </c>
      <c r="AN675">
        <v>9146</v>
      </c>
      <c r="AO675">
        <v>9072</v>
      </c>
      <c r="AP675">
        <v>50</v>
      </c>
      <c r="AQ675">
        <v>0</v>
      </c>
    </row>
    <row r="676" spans="1:43">
      <c r="A676" s="27">
        <v>38660</v>
      </c>
      <c r="B676" s="27"/>
      <c r="C676">
        <v>0.8</v>
      </c>
      <c r="D676">
        <v>7.5</v>
      </c>
      <c r="E676">
        <v>-0.9</v>
      </c>
      <c r="F676">
        <v>84</v>
      </c>
      <c r="G676">
        <v>51</v>
      </c>
      <c r="H676">
        <v>0</v>
      </c>
      <c r="I676" s="10">
        <v>935</v>
      </c>
      <c r="J676">
        <v>2.1</v>
      </c>
      <c r="K676" s="2">
        <v>10</v>
      </c>
      <c r="L676" s="1">
        <f t="shared" si="190"/>
        <v>1.147701730748345</v>
      </c>
      <c r="M676" s="1">
        <f t="shared" si="191"/>
        <v>117</v>
      </c>
      <c r="N676" s="1">
        <f t="shared" si="192"/>
        <v>0.64750272279315535</v>
      </c>
      <c r="O676" s="1">
        <f t="shared" si="207"/>
        <v>4.6805270797678003E-2</v>
      </c>
      <c r="P676" s="1">
        <f t="shared" si="193"/>
        <v>0.59915547177087614</v>
      </c>
      <c r="Q676">
        <f t="shared" si="194"/>
        <v>0.66240166006629619</v>
      </c>
      <c r="R676">
        <f t="shared" si="195"/>
        <v>11.44804051475662</v>
      </c>
      <c r="S676">
        <f t="shared" si="196"/>
        <v>1.4984346223503431</v>
      </c>
      <c r="T676">
        <v>0.2432</v>
      </c>
      <c r="U676" s="1">
        <f t="shared" si="197"/>
        <v>-0.28354470155847794</v>
      </c>
      <c r="V676" s="1">
        <v>308</v>
      </c>
      <c r="W676" s="1">
        <f t="shared" si="198"/>
        <v>6.1054810465676566</v>
      </c>
      <c r="X676" s="1">
        <f t="shared" si="199"/>
        <v>31.716784657494319</v>
      </c>
      <c r="Y676" s="1">
        <f t="shared" si="200"/>
        <v>1.0182283848880556</v>
      </c>
      <c r="Z676" s="1">
        <f t="shared" si="208"/>
        <v>-2.052</v>
      </c>
      <c r="AA676" s="1">
        <f t="shared" si="201"/>
        <v>5.9173821150522492E-2</v>
      </c>
      <c r="AB676" s="1">
        <f t="shared" si="202"/>
        <v>2.4991111999999998</v>
      </c>
      <c r="AC676" s="1">
        <f t="shared" si="203"/>
        <v>1.5706972578526825</v>
      </c>
      <c r="AF676" s="1">
        <f t="shared" si="204"/>
        <v>3.9325076560572181</v>
      </c>
      <c r="AG676" s="1">
        <f t="shared" si="205"/>
        <v>2.0804499426988934</v>
      </c>
      <c r="AH676" s="1">
        <f t="shared" si="206"/>
        <v>4.1708190690906513</v>
      </c>
      <c r="AI676">
        <v>4.9000000000000004</v>
      </c>
      <c r="AJ676">
        <v>15</v>
      </c>
      <c r="AK676">
        <v>89</v>
      </c>
      <c r="AL676">
        <v>1</v>
      </c>
      <c r="AM676">
        <v>9170</v>
      </c>
      <c r="AN676">
        <v>9209</v>
      </c>
      <c r="AO676">
        <v>9102</v>
      </c>
      <c r="AP676">
        <v>55</v>
      </c>
      <c r="AQ676">
        <v>154</v>
      </c>
    </row>
    <row r="677" spans="1:43">
      <c r="A677" s="27">
        <v>38661</v>
      </c>
      <c r="B677" s="27"/>
      <c r="C677">
        <v>0.7</v>
      </c>
      <c r="D677">
        <v>4.7</v>
      </c>
      <c r="E677">
        <v>-2.1</v>
      </c>
      <c r="F677">
        <v>68</v>
      </c>
      <c r="G677">
        <v>49</v>
      </c>
      <c r="H677">
        <v>6.9</v>
      </c>
      <c r="I677" s="10">
        <v>935</v>
      </c>
      <c r="J677">
        <v>2.5</v>
      </c>
      <c r="K677" s="2">
        <v>10</v>
      </c>
      <c r="L677" s="1">
        <f t="shared" si="190"/>
        <v>1.7204198337286261</v>
      </c>
      <c r="M677" s="1">
        <f t="shared" si="191"/>
        <v>87</v>
      </c>
      <c r="N677" s="1">
        <f t="shared" si="192"/>
        <v>0.64283692539220627</v>
      </c>
      <c r="O677" s="1">
        <f t="shared" si="207"/>
        <v>4.650705670957668E-2</v>
      </c>
      <c r="P677" s="1">
        <f t="shared" si="193"/>
        <v>0.43715560400095532</v>
      </c>
      <c r="Q677">
        <f t="shared" si="194"/>
        <v>4.4170629116391771</v>
      </c>
      <c r="R677">
        <f t="shared" si="195"/>
        <v>11.437658030091509</v>
      </c>
      <c r="S677">
        <f t="shared" si="196"/>
        <v>1.4970756583889411</v>
      </c>
      <c r="T677">
        <v>0.2432</v>
      </c>
      <c r="U677" s="1">
        <f t="shared" si="197"/>
        <v>-0.28857238106967259</v>
      </c>
      <c r="V677" s="1">
        <v>309</v>
      </c>
      <c r="W677" s="1">
        <f t="shared" si="198"/>
        <v>13.427570754999069</v>
      </c>
      <c r="X677" s="1">
        <f t="shared" si="199"/>
        <v>31.6122037119559</v>
      </c>
      <c r="Y677" s="1">
        <f t="shared" si="200"/>
        <v>1.0186988141126696</v>
      </c>
      <c r="Z677" s="1">
        <f t="shared" si="208"/>
        <v>-3.8000000000000034E-2</v>
      </c>
      <c r="AA677" s="1">
        <f t="shared" si="201"/>
        <v>5.9168231315458897E-2</v>
      </c>
      <c r="AB677" s="1">
        <f t="shared" si="202"/>
        <v>2.4993472999999997</v>
      </c>
      <c r="AC677" s="1">
        <f t="shared" si="203"/>
        <v>1.8698776879198602</v>
      </c>
      <c r="AF677" s="1">
        <f t="shared" si="204"/>
        <v>3.5075897531260183</v>
      </c>
      <c r="AG677" s="1">
        <f t="shared" si="205"/>
        <v>3.1091367667310084</v>
      </c>
      <c r="AH677" s="1">
        <f t="shared" si="206"/>
        <v>5.0175640761792781</v>
      </c>
      <c r="AI677">
        <v>4</v>
      </c>
      <c r="AJ677">
        <v>11</v>
      </c>
      <c r="AK677">
        <v>58</v>
      </c>
      <c r="AL677">
        <v>11</v>
      </c>
      <c r="AM677">
        <v>9181</v>
      </c>
      <c r="AN677">
        <v>9211</v>
      </c>
      <c r="AO677">
        <v>9166</v>
      </c>
      <c r="AP677">
        <v>43</v>
      </c>
      <c r="AQ677">
        <v>0</v>
      </c>
    </row>
    <row r="678" spans="1:43">
      <c r="A678" s="27">
        <v>38662</v>
      </c>
      <c r="B678" s="27"/>
      <c r="C678">
        <v>2</v>
      </c>
      <c r="D678">
        <v>6.4</v>
      </c>
      <c r="E678">
        <v>-0.8</v>
      </c>
      <c r="F678">
        <v>74</v>
      </c>
      <c r="G678">
        <v>54</v>
      </c>
      <c r="H678">
        <v>7.6</v>
      </c>
      <c r="I678" s="10">
        <v>935</v>
      </c>
      <c r="J678">
        <v>1.7</v>
      </c>
      <c r="K678" s="2">
        <v>10</v>
      </c>
      <c r="L678" s="1">
        <f t="shared" si="190"/>
        <v>1.6774729015980676</v>
      </c>
      <c r="M678" s="1">
        <f t="shared" si="191"/>
        <v>94</v>
      </c>
      <c r="N678" s="1">
        <f t="shared" si="192"/>
        <v>0.70587248896856769</v>
      </c>
      <c r="O678" s="1">
        <f t="shared" si="207"/>
        <v>5.0514122448190674E-2</v>
      </c>
      <c r="P678" s="1">
        <f t="shared" si="193"/>
        <v>0.53051683294554719</v>
      </c>
      <c r="Q678">
        <f t="shared" si="194"/>
        <v>4.7190028038848046</v>
      </c>
      <c r="R678">
        <f t="shared" si="195"/>
        <v>11.427420569312661</v>
      </c>
      <c r="S678">
        <f t="shared" si="196"/>
        <v>1.4957356766116048</v>
      </c>
      <c r="T678">
        <v>0.2432</v>
      </c>
      <c r="U678" s="1">
        <f t="shared" si="197"/>
        <v>-0.29351469143231679</v>
      </c>
      <c r="V678" s="1">
        <v>310</v>
      </c>
      <c r="W678" s="1">
        <f t="shared" si="198"/>
        <v>14.133230622991755</v>
      </c>
      <c r="X678" s="1">
        <f t="shared" si="199"/>
        <v>31.508652120881838</v>
      </c>
      <c r="Y678" s="1">
        <f t="shared" si="200"/>
        <v>1.019163711616494</v>
      </c>
      <c r="Z678" s="1">
        <f t="shared" si="208"/>
        <v>0.49400000000000005</v>
      </c>
      <c r="AA678" s="1">
        <f t="shared" si="201"/>
        <v>5.9240981647103265E-2</v>
      </c>
      <c r="AB678" s="1">
        <f t="shared" si="202"/>
        <v>2.4962779999999998</v>
      </c>
      <c r="AC678" s="1">
        <f t="shared" si="203"/>
        <v>1.2715168277855049</v>
      </c>
      <c r="AF678" s="1">
        <f t="shared" si="204"/>
        <v>3.8502515094090257</v>
      </c>
      <c r="AG678" s="1">
        <f t="shared" si="205"/>
        <v>3.2557118397219087</v>
      </c>
      <c r="AH678" s="1">
        <f t="shared" si="206"/>
        <v>5.1729058970269985</v>
      </c>
      <c r="AI678">
        <v>2.7</v>
      </c>
      <c r="AJ678">
        <v>4</v>
      </c>
      <c r="AK678">
        <v>45</v>
      </c>
      <c r="AL678">
        <v>4</v>
      </c>
      <c r="AM678">
        <v>9162</v>
      </c>
      <c r="AN678">
        <v>9182</v>
      </c>
      <c r="AO678">
        <v>9143</v>
      </c>
      <c r="AP678">
        <v>51</v>
      </c>
      <c r="AQ678">
        <v>0</v>
      </c>
    </row>
    <row r="679" spans="1:43">
      <c r="A679" s="27">
        <v>38663</v>
      </c>
      <c r="B679" s="27"/>
      <c r="C679">
        <v>1.6</v>
      </c>
      <c r="D679">
        <v>4.9000000000000004</v>
      </c>
      <c r="E679">
        <v>-0.9</v>
      </c>
      <c r="F679">
        <v>77</v>
      </c>
      <c r="G679">
        <v>57</v>
      </c>
      <c r="H679">
        <v>7.6</v>
      </c>
      <c r="I679" s="10">
        <v>935</v>
      </c>
      <c r="J679">
        <v>2.2999999999999998</v>
      </c>
      <c r="K679" s="2">
        <v>10</v>
      </c>
      <c r="L679" s="1">
        <f t="shared" si="190"/>
        <v>1.7203314827858012</v>
      </c>
      <c r="M679" s="1">
        <f t="shared" si="191"/>
        <v>97</v>
      </c>
      <c r="N679" s="1">
        <f t="shared" si="192"/>
        <v>0.68591959793818613</v>
      </c>
      <c r="O679" s="1">
        <f t="shared" si="207"/>
        <v>4.9250752013960439E-2</v>
      </c>
      <c r="P679" s="1">
        <f t="shared" si="193"/>
        <v>0.52443744598324415</v>
      </c>
      <c r="Q679">
        <f t="shared" si="194"/>
        <v>4.6778506947590177</v>
      </c>
      <c r="R679">
        <f t="shared" si="195"/>
        <v>11.41733213598962</v>
      </c>
      <c r="S679">
        <f t="shared" si="196"/>
        <v>1.4944152010457619</v>
      </c>
      <c r="T679">
        <v>0.2432</v>
      </c>
      <c r="U679" s="1">
        <f t="shared" si="197"/>
        <v>-0.29837017054935894</v>
      </c>
      <c r="V679" s="1">
        <v>311</v>
      </c>
      <c r="W679" s="1">
        <f t="shared" si="198"/>
        <v>14.094383229797719</v>
      </c>
      <c r="X679" s="1">
        <f t="shared" si="199"/>
        <v>31.406204431177574</v>
      </c>
      <c r="Y679" s="1">
        <f t="shared" si="200"/>
        <v>1.0196229398676417</v>
      </c>
      <c r="Z679" s="1">
        <f t="shared" si="208"/>
        <v>-0.15199999999999997</v>
      </c>
      <c r="AA679" s="1">
        <f t="shared" si="201"/>
        <v>5.9218577882397511E-2</v>
      </c>
      <c r="AB679" s="1">
        <f t="shared" si="202"/>
        <v>2.4972224000000001</v>
      </c>
      <c r="AC679" s="1">
        <f t="shared" si="203"/>
        <v>1.7202874728862712</v>
      </c>
      <c r="AF679" s="1">
        <f t="shared" si="204"/>
        <v>3.3748852898127573</v>
      </c>
      <c r="AG679" s="1">
        <f t="shared" si="205"/>
        <v>3.2471779026261842</v>
      </c>
      <c r="AH679" s="1">
        <f t="shared" si="206"/>
        <v>5.4742142647460339</v>
      </c>
      <c r="AI679">
        <v>3.6</v>
      </c>
      <c r="AJ679">
        <v>11</v>
      </c>
      <c r="AK679">
        <v>51</v>
      </c>
      <c r="AL679">
        <v>11</v>
      </c>
      <c r="AM679">
        <v>9115</v>
      </c>
      <c r="AN679">
        <v>9145</v>
      </c>
      <c r="AO679">
        <v>9096</v>
      </c>
      <c r="AP679">
        <v>53</v>
      </c>
      <c r="AQ679">
        <v>0</v>
      </c>
    </row>
    <row r="680" spans="1:43">
      <c r="A680" s="27">
        <v>38664</v>
      </c>
      <c r="B680" s="27"/>
      <c r="C680">
        <v>3.8</v>
      </c>
      <c r="D680">
        <v>12.9</v>
      </c>
      <c r="E680">
        <v>-1.7</v>
      </c>
      <c r="F680">
        <v>64</v>
      </c>
      <c r="G680">
        <v>24</v>
      </c>
      <c r="H680">
        <v>7.8</v>
      </c>
      <c r="I680" s="10">
        <v>935</v>
      </c>
      <c r="J680">
        <v>2.4</v>
      </c>
      <c r="K680" s="2">
        <v>10</v>
      </c>
      <c r="L680" s="1">
        <f t="shared" si="190"/>
        <v>2.0298764462303356</v>
      </c>
      <c r="M680" s="1">
        <f t="shared" si="191"/>
        <v>104</v>
      </c>
      <c r="N680" s="1">
        <f t="shared" si="192"/>
        <v>0.80214634758046521</v>
      </c>
      <c r="O680" s="1">
        <f t="shared" si="207"/>
        <v>5.6549809164527537E-2</v>
      </c>
      <c r="P680" s="1">
        <f t="shared" si="193"/>
        <v>0.4591138858291498</v>
      </c>
      <c r="Q680">
        <f t="shared" si="194"/>
        <v>5.1982991419818445</v>
      </c>
      <c r="R680">
        <f t="shared" si="195"/>
        <v>11.407396749682921</v>
      </c>
      <c r="S680">
        <f t="shared" si="196"/>
        <v>1.4931147578119006</v>
      </c>
      <c r="T680">
        <v>0.2432</v>
      </c>
      <c r="U680" s="1">
        <f t="shared" si="197"/>
        <v>-0.30313738201126988</v>
      </c>
      <c r="V680" s="1">
        <v>312</v>
      </c>
      <c r="W680" s="1">
        <f t="shared" si="198"/>
        <v>14.267231661230968</v>
      </c>
      <c r="X680" s="1">
        <f t="shared" si="199"/>
        <v>31.304934639146978</v>
      </c>
      <c r="Y680" s="1">
        <f t="shared" si="200"/>
        <v>1.0200763630113763</v>
      </c>
      <c r="Z680" s="1">
        <f t="shared" si="208"/>
        <v>0.83599999999999985</v>
      </c>
      <c r="AA680" s="1">
        <f t="shared" si="201"/>
        <v>5.934200872368444E-2</v>
      </c>
      <c r="AB680" s="1">
        <f t="shared" si="202"/>
        <v>2.4920282</v>
      </c>
      <c r="AC680" s="1">
        <f t="shared" si="203"/>
        <v>1.7950825804030659</v>
      </c>
      <c r="AF680" s="1">
        <f t="shared" si="204"/>
        <v>5.9425222491804375</v>
      </c>
      <c r="AG680" s="1">
        <f t="shared" si="205"/>
        <v>3.1973214980629967</v>
      </c>
      <c r="AH680" s="1">
        <f t="shared" si="206"/>
        <v>5.0617823747409849</v>
      </c>
      <c r="AI680">
        <v>5.0999999999999996</v>
      </c>
      <c r="AJ680">
        <v>10</v>
      </c>
      <c r="AK680">
        <v>73</v>
      </c>
      <c r="AL680">
        <v>10</v>
      </c>
      <c r="AM680">
        <v>9128</v>
      </c>
      <c r="AN680">
        <v>9138</v>
      </c>
      <c r="AO680">
        <v>9117</v>
      </c>
      <c r="AP680">
        <v>49</v>
      </c>
      <c r="AQ680">
        <v>0</v>
      </c>
    </row>
    <row r="681" spans="1:43">
      <c r="A681" s="27">
        <v>38665</v>
      </c>
      <c r="B681" s="27"/>
      <c r="C681">
        <v>4.7</v>
      </c>
      <c r="D681">
        <v>9.6</v>
      </c>
      <c r="E681">
        <v>1.3</v>
      </c>
      <c r="F681">
        <v>53</v>
      </c>
      <c r="G681">
        <v>31</v>
      </c>
      <c r="H681">
        <v>7.6</v>
      </c>
      <c r="I681" s="10">
        <v>935</v>
      </c>
      <c r="J681">
        <v>2.5</v>
      </c>
      <c r="K681" s="2">
        <v>10</v>
      </c>
      <c r="L681" s="1">
        <f t="shared" si="190"/>
        <v>2.2887404433130043</v>
      </c>
      <c r="M681" s="1">
        <f t="shared" si="191"/>
        <v>75</v>
      </c>
      <c r="N681" s="1">
        <f t="shared" si="192"/>
        <v>0.85449106840682587</v>
      </c>
      <c r="O681" s="1">
        <f t="shared" si="207"/>
        <v>5.9792780519280997E-2</v>
      </c>
      <c r="P681" s="1">
        <f t="shared" si="193"/>
        <v>0.43708419880291027</v>
      </c>
      <c r="Q681">
        <f t="shared" si="194"/>
        <v>5.1099177723906646</v>
      </c>
      <c r="R681">
        <f t="shared" si="195"/>
        <v>11.397618442461191</v>
      </c>
      <c r="S681">
        <f t="shared" si="196"/>
        <v>1.4918348746676953</v>
      </c>
      <c r="T681">
        <v>0.2432</v>
      </c>
      <c r="U681" s="1">
        <f t="shared" si="197"/>
        <v>-0.30781491552098</v>
      </c>
      <c r="V681" s="1">
        <v>313</v>
      </c>
      <c r="W681" s="1">
        <f t="shared" si="198"/>
        <v>14.017881710239033</v>
      </c>
      <c r="X681" s="1">
        <f t="shared" si="199"/>
        <v>31.20491612015083</v>
      </c>
      <c r="Y681" s="1">
        <f t="shared" si="200"/>
        <v>1.0205238469103022</v>
      </c>
      <c r="Z681" s="1">
        <f t="shared" si="208"/>
        <v>0.34200000000000014</v>
      </c>
      <c r="AA681" s="1">
        <f t="shared" si="201"/>
        <v>5.939265158774143E-2</v>
      </c>
      <c r="AB681" s="1">
        <f t="shared" si="202"/>
        <v>2.4899032999999999</v>
      </c>
      <c r="AC681" s="1">
        <f t="shared" si="203"/>
        <v>1.8698776879198602</v>
      </c>
      <c r="AF681" s="1">
        <f t="shared" si="204"/>
        <v>4.6523504309813717</v>
      </c>
      <c r="AG681" s="1">
        <f t="shared" si="205"/>
        <v>3.1715015780381779</v>
      </c>
      <c r="AH681" s="1">
        <f t="shared" si="206"/>
        <v>5.4146745847850859</v>
      </c>
      <c r="AI681">
        <v>4.5</v>
      </c>
      <c r="AJ681">
        <v>10</v>
      </c>
      <c r="AK681">
        <v>62</v>
      </c>
      <c r="AL681">
        <v>11</v>
      </c>
      <c r="AM681">
        <v>9128</v>
      </c>
      <c r="AN681">
        <v>9141</v>
      </c>
      <c r="AO681">
        <v>9115</v>
      </c>
      <c r="AP681">
        <v>45</v>
      </c>
      <c r="AQ681">
        <v>0</v>
      </c>
    </row>
    <row r="682" spans="1:43">
      <c r="A682" s="27">
        <v>38666</v>
      </c>
      <c r="B682" s="27"/>
      <c r="C682">
        <v>2.5</v>
      </c>
      <c r="D682">
        <v>5.5</v>
      </c>
      <c r="E682">
        <v>0.2</v>
      </c>
      <c r="F682">
        <v>72</v>
      </c>
      <c r="G682">
        <v>51</v>
      </c>
      <c r="H682">
        <v>5.7</v>
      </c>
      <c r="I682" s="10">
        <v>935</v>
      </c>
      <c r="J682">
        <v>1.7</v>
      </c>
      <c r="K682" s="2">
        <v>10</v>
      </c>
      <c r="L682" s="1">
        <f t="shared" si="190"/>
        <v>1.7920230783955708</v>
      </c>
      <c r="M682" s="1">
        <f t="shared" si="191"/>
        <v>93</v>
      </c>
      <c r="N682" s="1">
        <f t="shared" si="192"/>
        <v>0.73153336467415264</v>
      </c>
      <c r="O682" s="1">
        <f t="shared" si="207"/>
        <v>5.2132401974446962E-2</v>
      </c>
      <c r="P682" s="1">
        <f t="shared" si="193"/>
        <v>0.51867598090566469</v>
      </c>
      <c r="Q682">
        <f t="shared" si="194"/>
        <v>3.7374710024516191</v>
      </c>
      <c r="R682">
        <f t="shared" si="195"/>
        <v>11.388001255222228</v>
      </c>
      <c r="S682">
        <f t="shared" si="196"/>
        <v>1.4905760805264698</v>
      </c>
      <c r="T682">
        <v>0.2432</v>
      </c>
      <c r="U682" s="1">
        <f t="shared" si="197"/>
        <v>-0.3124013873110903</v>
      </c>
      <c r="V682" s="1">
        <v>314</v>
      </c>
      <c r="W682" s="1">
        <f t="shared" si="198"/>
        <v>11.982204384265467</v>
      </c>
      <c r="X682" s="1">
        <f t="shared" si="199"/>
        <v>31.106221559339598</v>
      </c>
      <c r="Y682" s="1">
        <f t="shared" si="200"/>
        <v>1.0209652591840459</v>
      </c>
      <c r="Z682" s="1">
        <f t="shared" si="208"/>
        <v>-0.83600000000000008</v>
      </c>
      <c r="AA682" s="1">
        <f t="shared" si="201"/>
        <v>5.926901020263442E-2</v>
      </c>
      <c r="AB682" s="1">
        <f t="shared" si="202"/>
        <v>2.4950975</v>
      </c>
      <c r="AC682" s="1">
        <f t="shared" si="203"/>
        <v>1.2715168277855049</v>
      </c>
      <c r="AF682" s="1">
        <f t="shared" si="204"/>
        <v>3.3435596053907095</v>
      </c>
      <c r="AG682" s="1">
        <f t="shared" si="205"/>
        <v>2.9292279473442018</v>
      </c>
      <c r="AH682" s="1">
        <f t="shared" si="206"/>
        <v>5.3543716042400691</v>
      </c>
      <c r="AI682">
        <v>3.4</v>
      </c>
      <c r="AJ682">
        <v>11</v>
      </c>
      <c r="AK682">
        <v>52</v>
      </c>
      <c r="AL682">
        <v>11</v>
      </c>
      <c r="AM682">
        <v>9089</v>
      </c>
      <c r="AN682">
        <v>9120</v>
      </c>
      <c r="AO682">
        <v>9071</v>
      </c>
      <c r="AP682">
        <v>53</v>
      </c>
      <c r="AQ682">
        <v>0</v>
      </c>
    </row>
    <row r="683" spans="1:43">
      <c r="A683" s="27">
        <v>38667</v>
      </c>
      <c r="B683" s="27"/>
      <c r="C683">
        <v>2.7</v>
      </c>
      <c r="D683">
        <v>5.0999999999999996</v>
      </c>
      <c r="E683">
        <v>0.7</v>
      </c>
      <c r="F683">
        <v>72</v>
      </c>
      <c r="G683">
        <v>55</v>
      </c>
      <c r="H683">
        <v>0</v>
      </c>
      <c r="I683" s="10">
        <v>935</v>
      </c>
      <c r="J683">
        <v>0.9</v>
      </c>
      <c r="K683" s="2">
        <v>10</v>
      </c>
      <c r="L683" s="1">
        <f t="shared" si="190"/>
        <v>1.1164824319613689</v>
      </c>
      <c r="M683" s="1">
        <f t="shared" si="191"/>
        <v>89</v>
      </c>
      <c r="N683" s="1">
        <f t="shared" si="192"/>
        <v>0.74202613073523482</v>
      </c>
      <c r="O683" s="1">
        <f t="shared" si="207"/>
        <v>5.2792067426267228E-2</v>
      </c>
      <c r="P683" s="1">
        <f t="shared" si="193"/>
        <v>0.52770671441873862</v>
      </c>
      <c r="Q683">
        <f t="shared" si="194"/>
        <v>0.67684796783501122</v>
      </c>
      <c r="R683">
        <f t="shared" si="195"/>
        <v>11.37854923382209</v>
      </c>
      <c r="S683">
        <f t="shared" si="196"/>
        <v>1.4893389049505354</v>
      </c>
      <c r="T683">
        <v>0.2432</v>
      </c>
      <c r="U683" s="1">
        <f t="shared" si="197"/>
        <v>-0.31689544055323748</v>
      </c>
      <c r="V683" s="1">
        <v>315</v>
      </c>
      <c r="W683" s="1">
        <f t="shared" si="198"/>
        <v>5.969217655078757</v>
      </c>
      <c r="X683" s="1">
        <f t="shared" si="199"/>
        <v>31.008922883526012</v>
      </c>
      <c r="Y683" s="1">
        <f t="shared" si="200"/>
        <v>1.0214004692484202</v>
      </c>
      <c r="Z683" s="1">
        <f t="shared" si="208"/>
        <v>7.6000000000000068E-2</v>
      </c>
      <c r="AA683" s="1">
        <f t="shared" si="201"/>
        <v>5.9280229052462358E-2</v>
      </c>
      <c r="AB683" s="1">
        <f t="shared" si="202"/>
        <v>2.4946253</v>
      </c>
      <c r="AC683" s="1">
        <f t="shared" si="203"/>
        <v>0.67315596765114971</v>
      </c>
      <c r="AF683" s="1">
        <f t="shared" si="204"/>
        <v>3.0668654028997291</v>
      </c>
      <c r="AG683" s="1">
        <f t="shared" si="205"/>
        <v>2.0805948396134424</v>
      </c>
      <c r="AH683" s="1">
        <f t="shared" si="206"/>
        <v>3.0960595581262398</v>
      </c>
      <c r="AI683">
        <v>2.5</v>
      </c>
      <c r="AJ683">
        <v>3</v>
      </c>
      <c r="AK683">
        <v>42</v>
      </c>
      <c r="AL683">
        <v>3</v>
      </c>
      <c r="AM683">
        <v>9131</v>
      </c>
      <c r="AN683">
        <v>9162</v>
      </c>
      <c r="AO683">
        <v>9080</v>
      </c>
      <c r="AP683">
        <v>53</v>
      </c>
      <c r="AQ683">
        <v>0</v>
      </c>
    </row>
    <row r="684" spans="1:43">
      <c r="A684" s="27">
        <v>38668</v>
      </c>
      <c r="B684" s="27"/>
      <c r="C684">
        <v>4.5</v>
      </c>
      <c r="D684">
        <v>8.1999999999999993</v>
      </c>
      <c r="E684">
        <v>2.6</v>
      </c>
      <c r="F684">
        <v>73</v>
      </c>
      <c r="G684">
        <v>54</v>
      </c>
      <c r="H684">
        <v>5.5</v>
      </c>
      <c r="I684" s="10">
        <v>935</v>
      </c>
      <c r="J684">
        <v>1.3</v>
      </c>
      <c r="K684" s="2">
        <v>10</v>
      </c>
      <c r="L684" s="1">
        <f t="shared" si="190"/>
        <v>1.5794950203375542</v>
      </c>
      <c r="M684" s="1">
        <f t="shared" si="191"/>
        <v>92</v>
      </c>
      <c r="N684" s="1">
        <f t="shared" si="192"/>
        <v>0.84260555674484927</v>
      </c>
      <c r="O684" s="1">
        <f t="shared" si="207"/>
        <v>5.9058672370038201E-2</v>
      </c>
      <c r="P684" s="1">
        <f t="shared" si="193"/>
        <v>0.63262399262839564</v>
      </c>
      <c r="Q684">
        <f t="shared" si="194"/>
        <v>3.6055220427917289</v>
      </c>
      <c r="R684">
        <f t="shared" si="195"/>
        <v>11.369266425017187</v>
      </c>
      <c r="S684">
        <f t="shared" si="196"/>
        <v>1.4881238776200507</v>
      </c>
      <c r="T684">
        <v>0.2432</v>
      </c>
      <c r="U684" s="1">
        <f t="shared" si="197"/>
        <v>-0.32129574575948711</v>
      </c>
      <c r="V684" s="1">
        <v>316</v>
      </c>
      <c r="W684" s="1">
        <f t="shared" si="198"/>
        <v>11.708262944656713</v>
      </c>
      <c r="X684" s="1">
        <f t="shared" si="199"/>
        <v>30.913091194259284</v>
      </c>
      <c r="Y684" s="1">
        <f t="shared" si="200"/>
        <v>1.0218293483540535</v>
      </c>
      <c r="Z684" s="1">
        <f t="shared" si="208"/>
        <v>0.68399999999999994</v>
      </c>
      <c r="AA684" s="1">
        <f t="shared" si="201"/>
        <v>5.9381390149424312E-2</v>
      </c>
      <c r="AB684" s="1">
        <f t="shared" si="202"/>
        <v>2.4903754999999999</v>
      </c>
      <c r="AC684" s="1">
        <f t="shared" si="203"/>
        <v>0.97233639771832736</v>
      </c>
      <c r="AF684" s="1">
        <f t="shared" si="204"/>
        <v>3.752054582894738</v>
      </c>
      <c r="AG684" s="1">
        <f t="shared" si="205"/>
        <v>2.9341921206389801</v>
      </c>
      <c r="AH684" s="1">
        <f t="shared" si="206"/>
        <v>4.6610718834626201</v>
      </c>
      <c r="AI684">
        <v>2.8</v>
      </c>
      <c r="AJ684">
        <v>2</v>
      </c>
      <c r="AK684">
        <v>51</v>
      </c>
      <c r="AL684">
        <v>1</v>
      </c>
      <c r="AM684">
        <v>9195</v>
      </c>
      <c r="AN684">
        <v>9211</v>
      </c>
      <c r="AO684">
        <v>9162</v>
      </c>
      <c r="AP684">
        <v>60</v>
      </c>
      <c r="AQ684">
        <v>0</v>
      </c>
    </row>
    <row r="685" spans="1:43">
      <c r="A685" s="27">
        <v>38669</v>
      </c>
      <c r="B685" s="27"/>
      <c r="C685">
        <v>4.5</v>
      </c>
      <c r="D685">
        <v>7.7</v>
      </c>
      <c r="E685">
        <v>2.2000000000000002</v>
      </c>
      <c r="F685">
        <v>71</v>
      </c>
      <c r="G685">
        <v>51</v>
      </c>
      <c r="H685">
        <v>4</v>
      </c>
      <c r="I685" s="10">
        <v>935</v>
      </c>
      <c r="J685">
        <v>1.4</v>
      </c>
      <c r="K685" s="2">
        <v>10</v>
      </c>
      <c r="L685" s="1">
        <f t="shared" si="190"/>
        <v>1.6158662482849753</v>
      </c>
      <c r="M685" s="1">
        <f t="shared" si="191"/>
        <v>91</v>
      </c>
      <c r="N685" s="1">
        <f t="shared" si="192"/>
        <v>0.84260555674484927</v>
      </c>
      <c r="O685" s="1">
        <f t="shared" si="207"/>
        <v>5.9058672370038201E-2</v>
      </c>
      <c r="P685" s="1">
        <f t="shared" si="193"/>
        <v>0.59390257422370507</v>
      </c>
      <c r="Q685">
        <f t="shared" si="194"/>
        <v>2.8316422655246556</v>
      </c>
      <c r="R685">
        <f t="shared" si="195"/>
        <v>11.360156872225135</v>
      </c>
      <c r="S685">
        <f t="shared" si="196"/>
        <v>1.486931527778159</v>
      </c>
      <c r="T685">
        <v>0.2432</v>
      </c>
      <c r="U685" s="1">
        <f t="shared" si="197"/>
        <v>-0.32560100117564011</v>
      </c>
      <c r="V685" s="1">
        <v>317</v>
      </c>
      <c r="W685" s="1">
        <f t="shared" si="198"/>
        <v>10.110460929766287</v>
      </c>
      <c r="X685" s="1">
        <f t="shared" si="199"/>
        <v>30.818796702158522</v>
      </c>
      <c r="Y685" s="1">
        <f t="shared" si="200"/>
        <v>1.0222517696244791</v>
      </c>
      <c r="Z685" s="1">
        <f t="shared" si="208"/>
        <v>0</v>
      </c>
      <c r="AA685" s="1">
        <f t="shared" si="201"/>
        <v>5.9381390149424312E-2</v>
      </c>
      <c r="AB685" s="1">
        <f t="shared" si="202"/>
        <v>2.4903754999999999</v>
      </c>
      <c r="AC685" s="1">
        <f t="shared" si="203"/>
        <v>1.0471315052351216</v>
      </c>
      <c r="AF685" s="1">
        <f t="shared" si="204"/>
        <v>3.7070609092541025</v>
      </c>
      <c r="AG685" s="1">
        <f t="shared" si="205"/>
        <v>2.6960785939658312</v>
      </c>
      <c r="AH685" s="1">
        <f t="shared" si="206"/>
        <v>4.5731610618980847</v>
      </c>
      <c r="AI685">
        <v>3.3</v>
      </c>
      <c r="AJ685">
        <v>1</v>
      </c>
      <c r="AK685">
        <v>62</v>
      </c>
      <c r="AL685">
        <v>16</v>
      </c>
      <c r="AM685">
        <v>9204</v>
      </c>
      <c r="AN685">
        <v>9217</v>
      </c>
      <c r="AO685">
        <v>9190</v>
      </c>
      <c r="AP685">
        <v>59</v>
      </c>
      <c r="AQ685">
        <v>0</v>
      </c>
    </row>
    <row r="686" spans="1:43">
      <c r="A686" s="27">
        <v>38670</v>
      </c>
      <c r="B686" s="27"/>
      <c r="C686">
        <v>2.2999999999999998</v>
      </c>
      <c r="D686">
        <v>5.5</v>
      </c>
      <c r="E686">
        <v>-0.2</v>
      </c>
      <c r="F686">
        <v>78</v>
      </c>
      <c r="G686">
        <v>62</v>
      </c>
      <c r="H686">
        <v>4.4000000000000004</v>
      </c>
      <c r="I686" s="10">
        <v>935</v>
      </c>
      <c r="J686">
        <v>1.4</v>
      </c>
      <c r="K686" s="2">
        <v>10</v>
      </c>
      <c r="L686" s="1">
        <f t="shared" si="190"/>
        <v>1.5736701422046731</v>
      </c>
      <c r="M686" s="1">
        <f t="shared" si="191"/>
        <v>94</v>
      </c>
      <c r="N686" s="1">
        <f t="shared" si="192"/>
        <v>0.72117182708011951</v>
      </c>
      <c r="O686" s="1">
        <f t="shared" si="207"/>
        <v>5.1479827038078366E-2</v>
      </c>
      <c r="P686" s="1">
        <f t="shared" si="193"/>
        <v>0.56310965094145105</v>
      </c>
      <c r="Q686">
        <f t="shared" si="194"/>
        <v>2.9852531701999028</v>
      </c>
      <c r="R686">
        <f t="shared" si="195"/>
        <v>11.351224611111006</v>
      </c>
      <c r="S686">
        <f t="shared" si="196"/>
        <v>1.485762383653273</v>
      </c>
      <c r="T686">
        <v>0.2432</v>
      </c>
      <c r="U686" s="1">
        <f t="shared" si="197"/>
        <v>-0.32980993316633395</v>
      </c>
      <c r="V686" s="1">
        <v>318</v>
      </c>
      <c r="W686" s="1">
        <f t="shared" si="198"/>
        <v>10.500186730700833</v>
      </c>
      <c r="X686" s="1">
        <f t="shared" si="199"/>
        <v>30.726108662559312</v>
      </c>
      <c r="Y686" s="1">
        <f t="shared" si="200"/>
        <v>1.0226676080936696</v>
      </c>
      <c r="Z686" s="1">
        <f t="shared" si="208"/>
        <v>-0.83600000000000008</v>
      </c>
      <c r="AA686" s="1">
        <f t="shared" si="201"/>
        <v>5.9257795598362827E-2</v>
      </c>
      <c r="AB686" s="1">
        <f t="shared" si="202"/>
        <v>2.4955696999999999</v>
      </c>
      <c r="AC686" s="1">
        <f t="shared" si="203"/>
        <v>1.0471315052351216</v>
      </c>
      <c r="AF686" s="1">
        <f t="shared" si="204"/>
        <v>3.3913208766835328</v>
      </c>
      <c r="AG686" s="1">
        <f t="shared" si="205"/>
        <v>2.7137157989847687</v>
      </c>
      <c r="AH686" s="1">
        <f t="shared" si="206"/>
        <v>4.8915608117913143</v>
      </c>
      <c r="AI686">
        <v>2.7</v>
      </c>
      <c r="AJ686">
        <v>9</v>
      </c>
      <c r="AK686">
        <v>45</v>
      </c>
      <c r="AL686">
        <v>16</v>
      </c>
      <c r="AM686">
        <v>9177</v>
      </c>
      <c r="AN686">
        <v>9197</v>
      </c>
      <c r="AO686">
        <v>9165</v>
      </c>
      <c r="AP686">
        <v>56</v>
      </c>
      <c r="AQ686">
        <v>0</v>
      </c>
    </row>
    <row r="687" spans="1:43">
      <c r="A687" s="27">
        <v>38671</v>
      </c>
      <c r="B687" s="27"/>
      <c r="C687">
        <v>1.4</v>
      </c>
      <c r="D687">
        <v>3.3</v>
      </c>
      <c r="E687">
        <v>-1.2</v>
      </c>
      <c r="F687">
        <v>74</v>
      </c>
      <c r="G687">
        <v>64</v>
      </c>
      <c r="H687">
        <v>1</v>
      </c>
      <c r="I687" s="10">
        <v>935</v>
      </c>
      <c r="J687">
        <v>2</v>
      </c>
      <c r="K687" s="2">
        <v>10</v>
      </c>
      <c r="L687" s="1">
        <f t="shared" si="190"/>
        <v>1.2808573863519919</v>
      </c>
      <c r="M687" s="1">
        <f t="shared" si="191"/>
        <v>84</v>
      </c>
      <c r="N687" s="1">
        <f t="shared" si="192"/>
        <v>0.67613129580825593</v>
      </c>
      <c r="O687" s="1">
        <f t="shared" si="207"/>
        <v>4.8629315267471045E-2</v>
      </c>
      <c r="P687" s="1">
        <f t="shared" si="193"/>
        <v>0.48283307109284279</v>
      </c>
      <c r="Q687">
        <f t="shared" si="194"/>
        <v>1.203625199956774</v>
      </c>
      <c r="R687">
        <f t="shared" si="195"/>
        <v>11.342473665006523</v>
      </c>
      <c r="S687">
        <f t="shared" si="196"/>
        <v>1.4846169718594926</v>
      </c>
      <c r="T687">
        <v>0.2432</v>
      </c>
      <c r="U687" s="1">
        <f t="shared" si="197"/>
        <v>-0.33392129659182579</v>
      </c>
      <c r="V687" s="1">
        <v>319</v>
      </c>
      <c r="W687" s="1">
        <f t="shared" si="198"/>
        <v>6.9371094143221574</v>
      </c>
      <c r="X687" s="1">
        <f t="shared" si="199"/>
        <v>30.635095312522839</v>
      </c>
      <c r="Y687" s="1">
        <f t="shared" si="200"/>
        <v>1.0230767407430048</v>
      </c>
      <c r="Z687" s="1">
        <f t="shared" si="208"/>
        <v>-0.34199999999999997</v>
      </c>
      <c r="AA687" s="1">
        <f t="shared" si="201"/>
        <v>5.9207382353338008E-2</v>
      </c>
      <c r="AB687" s="1">
        <f t="shared" si="202"/>
        <v>2.4976946</v>
      </c>
      <c r="AC687" s="1">
        <f t="shared" si="203"/>
        <v>1.4959021503358882</v>
      </c>
      <c r="AF687" s="1">
        <f t="shared" si="204"/>
        <v>2.8698193363332418</v>
      </c>
      <c r="AG687" s="1">
        <f t="shared" si="205"/>
        <v>2.1781769379515956</v>
      </c>
      <c r="AH687" s="1">
        <f t="shared" si="206"/>
        <v>3.4520972096185707</v>
      </c>
      <c r="AI687">
        <v>4.0999999999999996</v>
      </c>
      <c r="AJ687">
        <v>11</v>
      </c>
      <c r="AK687">
        <v>59</v>
      </c>
      <c r="AL687">
        <v>11</v>
      </c>
      <c r="AM687">
        <v>9182</v>
      </c>
      <c r="AN687">
        <v>9197</v>
      </c>
      <c r="AO687">
        <v>9171</v>
      </c>
      <c r="AP687">
        <v>50</v>
      </c>
      <c r="AQ687">
        <v>0</v>
      </c>
    </row>
    <row r="688" spans="1:43">
      <c r="A688" s="27">
        <v>38672</v>
      </c>
      <c r="B688" s="27"/>
      <c r="C688">
        <v>0.5</v>
      </c>
      <c r="D688">
        <v>2.4</v>
      </c>
      <c r="E688">
        <v>-0.4</v>
      </c>
      <c r="F688">
        <v>81</v>
      </c>
      <c r="G688">
        <v>71</v>
      </c>
      <c r="H688">
        <v>0</v>
      </c>
      <c r="I688" s="10">
        <v>935</v>
      </c>
      <c r="J688">
        <v>1.5</v>
      </c>
      <c r="K688" s="2">
        <v>10</v>
      </c>
      <c r="L688" s="1">
        <f t="shared" si="190"/>
        <v>0.99752479636919678</v>
      </c>
      <c r="M688" s="1">
        <f t="shared" si="191"/>
        <v>91</v>
      </c>
      <c r="N688" s="1">
        <f t="shared" si="192"/>
        <v>0.63359438986733596</v>
      </c>
      <c r="O688" s="1">
        <f t="shared" si="207"/>
        <v>4.5915527350805826E-2</v>
      </c>
      <c r="P688" s="1">
        <f t="shared" si="193"/>
        <v>0.52786481254201267</v>
      </c>
      <c r="Q688">
        <f t="shared" si="194"/>
        <v>0.65820501322038505</v>
      </c>
      <c r="R688">
        <f t="shared" si="195"/>
        <v>11.333908040170593</v>
      </c>
      <c r="S688">
        <f t="shared" si="196"/>
        <v>1.4834958167762557</v>
      </c>
      <c r="T688">
        <v>0.2432</v>
      </c>
      <c r="U688" s="1">
        <f t="shared" si="197"/>
        <v>-0.33793387517634554</v>
      </c>
      <c r="V688" s="1">
        <v>320</v>
      </c>
      <c r="W688" s="1">
        <f t="shared" si="198"/>
        <v>5.880071083281373</v>
      </c>
      <c r="X688" s="1">
        <f t="shared" si="199"/>
        <v>30.545823809253886</v>
      </c>
      <c r="Y688" s="1">
        <f t="shared" si="200"/>
        <v>1.023479046537666</v>
      </c>
      <c r="Z688" s="1">
        <f t="shared" si="208"/>
        <v>-0.34199999999999997</v>
      </c>
      <c r="AA688" s="1">
        <f t="shared" si="201"/>
        <v>5.9157054812984548E-2</v>
      </c>
      <c r="AB688" s="1">
        <f t="shared" si="202"/>
        <v>2.4998195000000001</v>
      </c>
      <c r="AC688" s="1">
        <f t="shared" si="203"/>
        <v>1.1219266127519161</v>
      </c>
      <c r="AF688" s="1">
        <f t="shared" si="204"/>
        <v>2.1513436242920427</v>
      </c>
      <c r="AG688" s="1">
        <f t="shared" si="205"/>
        <v>2.0096192942476252</v>
      </c>
      <c r="AH688" s="1">
        <f t="shared" si="206"/>
        <v>3.0634964679988741</v>
      </c>
      <c r="AI688">
        <v>4.4000000000000004</v>
      </c>
      <c r="AJ688">
        <v>14</v>
      </c>
      <c r="AK688">
        <v>58</v>
      </c>
      <c r="AL688">
        <v>15</v>
      </c>
      <c r="AM688">
        <v>9230</v>
      </c>
      <c r="AN688">
        <v>9249</v>
      </c>
      <c r="AO688">
        <v>9197</v>
      </c>
      <c r="AP688">
        <v>51</v>
      </c>
      <c r="AQ688">
        <v>32700</v>
      </c>
    </row>
    <row r="689" spans="1:43">
      <c r="A689" s="27">
        <v>38673</v>
      </c>
      <c r="B689" s="27"/>
      <c r="C689">
        <v>0.4</v>
      </c>
      <c r="D689">
        <v>4</v>
      </c>
      <c r="E689">
        <v>-2.2000000000000002</v>
      </c>
      <c r="F689">
        <v>70</v>
      </c>
      <c r="G689">
        <v>47</v>
      </c>
      <c r="H689">
        <v>4.4000000000000004</v>
      </c>
      <c r="I689" s="10">
        <v>935</v>
      </c>
      <c r="J689">
        <v>2.5</v>
      </c>
      <c r="K689" s="2">
        <v>10</v>
      </c>
      <c r="L689" s="1">
        <f t="shared" si="190"/>
        <v>1.4664383915394832</v>
      </c>
      <c r="M689" s="1">
        <f t="shared" si="191"/>
        <v>93</v>
      </c>
      <c r="N689" s="1">
        <f t="shared" si="192"/>
        <v>0.62901732612537431</v>
      </c>
      <c r="O689" s="1">
        <f t="shared" si="207"/>
        <v>4.5622197342074559E-2</v>
      </c>
      <c r="P689" s="1">
        <f t="shared" si="193"/>
        <v>0.43289681614868969</v>
      </c>
      <c r="Q689">
        <f t="shared" si="194"/>
        <v>3.0763012400765728</v>
      </c>
      <c r="R689">
        <f t="shared" si="195"/>
        <v>11.32553172090045</v>
      </c>
      <c r="S689">
        <f t="shared" si="196"/>
        <v>1.4823994399084359</v>
      </c>
      <c r="T689">
        <v>0.2432</v>
      </c>
      <c r="U689" s="1">
        <f t="shared" si="197"/>
        <v>-0.34184648186791022</v>
      </c>
      <c r="V689" s="1">
        <v>321</v>
      </c>
      <c r="W689" s="1">
        <f t="shared" si="198"/>
        <v>10.418999430503415</v>
      </c>
      <c r="X689" s="1">
        <f t="shared" si="199"/>
        <v>30.458360169969176</v>
      </c>
      <c r="Y689" s="1">
        <f t="shared" si="200"/>
        <v>1.0238744064624408</v>
      </c>
      <c r="Z689" s="1">
        <f t="shared" si="208"/>
        <v>-3.7999999999999992E-2</v>
      </c>
      <c r="AA689" s="1">
        <f t="shared" si="201"/>
        <v>5.9151468144975509E-2</v>
      </c>
      <c r="AB689" s="1">
        <f t="shared" si="202"/>
        <v>2.5000556</v>
      </c>
      <c r="AC689" s="1">
        <f t="shared" si="203"/>
        <v>1.8698776879198602</v>
      </c>
      <c r="AF689" s="1">
        <f t="shared" si="204"/>
        <v>3.1746919199691663</v>
      </c>
      <c r="AG689" s="1">
        <f t="shared" si="205"/>
        <v>2.620239777033357</v>
      </c>
      <c r="AH689" s="1">
        <f t="shared" si="206"/>
        <v>4.0494128121682609</v>
      </c>
      <c r="AI689">
        <v>4.7</v>
      </c>
      <c r="AJ689">
        <v>10</v>
      </c>
      <c r="AK689">
        <v>71</v>
      </c>
      <c r="AL689">
        <v>11</v>
      </c>
      <c r="AM689">
        <v>9234</v>
      </c>
      <c r="AN689">
        <v>9250</v>
      </c>
      <c r="AO689">
        <v>9229</v>
      </c>
      <c r="AP689">
        <v>44</v>
      </c>
      <c r="AQ689">
        <v>0</v>
      </c>
    </row>
    <row r="690" spans="1:43">
      <c r="A690" s="27">
        <v>38674</v>
      </c>
      <c r="B690" s="27"/>
      <c r="C690">
        <v>-0.2</v>
      </c>
      <c r="D690">
        <v>1.5</v>
      </c>
      <c r="E690">
        <v>-1.3</v>
      </c>
      <c r="F690">
        <v>81</v>
      </c>
      <c r="G690">
        <v>55</v>
      </c>
      <c r="H690">
        <v>0</v>
      </c>
      <c r="I690" s="10">
        <v>935</v>
      </c>
      <c r="J690">
        <v>2.7</v>
      </c>
      <c r="K690" s="2">
        <v>10</v>
      </c>
      <c r="L690" s="1">
        <f t="shared" si="190"/>
        <v>0.99786163694692964</v>
      </c>
      <c r="M690" s="1">
        <f t="shared" si="191"/>
        <v>107</v>
      </c>
      <c r="N690" s="1">
        <f t="shared" si="192"/>
        <v>0.60216365842742525</v>
      </c>
      <c r="O690" s="1">
        <f t="shared" si="207"/>
        <v>4.3895842374772565E-2</v>
      </c>
      <c r="P690" s="1">
        <f t="shared" si="193"/>
        <v>0.48449905267776056</v>
      </c>
      <c r="Q690">
        <f t="shared" si="194"/>
        <v>0.66123461690917795</v>
      </c>
      <c r="R690">
        <f t="shared" si="195"/>
        <v>11.317348664503612</v>
      </c>
      <c r="S690">
        <f t="shared" si="196"/>
        <v>1.4813283592282216</v>
      </c>
      <c r="T690">
        <v>0.2432</v>
      </c>
      <c r="U690" s="1">
        <f t="shared" si="197"/>
        <v>-0.34565795918949177</v>
      </c>
      <c r="V690" s="1">
        <v>322</v>
      </c>
      <c r="W690" s="1">
        <f t="shared" si="198"/>
        <v>5.8467580735514701</v>
      </c>
      <c r="X690" s="1">
        <f t="shared" si="199"/>
        <v>30.37276921325439</v>
      </c>
      <c r="Y690" s="1">
        <f t="shared" si="200"/>
        <v>1.0242627035569325</v>
      </c>
      <c r="Z690" s="1">
        <f t="shared" si="208"/>
        <v>-0.22800000000000004</v>
      </c>
      <c r="AA690" s="1">
        <f t="shared" si="201"/>
        <v>5.9117970283286636E-2</v>
      </c>
      <c r="AB690" s="1">
        <f t="shared" si="202"/>
        <v>2.5014721999999998</v>
      </c>
      <c r="AC690" s="1">
        <f t="shared" si="203"/>
        <v>2.019467902953449</v>
      </c>
      <c r="AF690" s="1">
        <f t="shared" si="204"/>
        <v>2.0573297662900218</v>
      </c>
      <c r="AG690" s="1">
        <f t="shared" si="205"/>
        <v>1.9830162789696222</v>
      </c>
      <c r="AH690" s="1">
        <f t="shared" si="206"/>
        <v>2.9065546593100926</v>
      </c>
      <c r="AI690">
        <v>4.7</v>
      </c>
      <c r="AJ690">
        <v>15</v>
      </c>
      <c r="AK690">
        <v>72</v>
      </c>
      <c r="AL690">
        <v>10</v>
      </c>
      <c r="AM690">
        <v>9196</v>
      </c>
      <c r="AN690">
        <v>9233</v>
      </c>
      <c r="AO690">
        <v>9178</v>
      </c>
      <c r="AP690">
        <v>49</v>
      </c>
      <c r="AQ690">
        <v>58</v>
      </c>
    </row>
    <row r="691" spans="1:43">
      <c r="A691" s="27">
        <v>38675</v>
      </c>
      <c r="B691" s="27"/>
      <c r="C691">
        <v>-2.7</v>
      </c>
      <c r="D691">
        <v>0.8</v>
      </c>
      <c r="E691">
        <v>-4.8</v>
      </c>
      <c r="F691">
        <v>84</v>
      </c>
      <c r="G691">
        <v>69</v>
      </c>
      <c r="H691">
        <v>5.8</v>
      </c>
      <c r="I691" s="10">
        <v>935</v>
      </c>
      <c r="J691">
        <v>1.4</v>
      </c>
      <c r="K691" s="2">
        <v>10</v>
      </c>
      <c r="L691" s="1">
        <f t="shared" si="190"/>
        <v>1.2938355159695887</v>
      </c>
      <c r="M691" s="1">
        <f t="shared" si="191"/>
        <v>99</v>
      </c>
      <c r="N691" s="1">
        <f t="shared" si="192"/>
        <v>0.50086538300304484</v>
      </c>
      <c r="O691" s="1">
        <f t="shared" si="207"/>
        <v>3.7293827289534509E-2</v>
      </c>
      <c r="P691" s="1">
        <f t="shared" si="193"/>
        <v>0.43512810065593344</v>
      </c>
      <c r="Q691">
        <f t="shared" si="194"/>
        <v>3.6778108872841533</v>
      </c>
      <c r="R691">
        <f t="shared" si="195"/>
        <v>11.309362796141688</v>
      </c>
      <c r="S691">
        <f t="shared" si="196"/>
        <v>1.4802830885002209</v>
      </c>
      <c r="T691">
        <v>0.2432</v>
      </c>
      <c r="U691" s="1">
        <f t="shared" si="197"/>
        <v>-0.3493671795814382</v>
      </c>
      <c r="V691" s="1">
        <v>323</v>
      </c>
      <c r="W691" s="1">
        <f t="shared" si="198"/>
        <v>11.811149986152367</v>
      </c>
      <c r="X691" s="1">
        <f t="shared" si="199"/>
        <v>30.289114501944113</v>
      </c>
      <c r="Y691" s="1">
        <f t="shared" si="200"/>
        <v>1.0246438229501609</v>
      </c>
      <c r="Z691" s="1">
        <f t="shared" si="208"/>
        <v>-0.95</v>
      </c>
      <c r="AA691" s="1">
        <f t="shared" si="201"/>
        <v>5.8978803281403314E-2</v>
      </c>
      <c r="AB691" s="1">
        <f t="shared" si="202"/>
        <v>2.5073746999999997</v>
      </c>
      <c r="AC691" s="1">
        <f t="shared" si="203"/>
        <v>1.0471315052351216</v>
      </c>
      <c r="AF691" s="1">
        <f t="shared" si="204"/>
        <v>2.4893466270022562</v>
      </c>
      <c r="AG691" s="1">
        <f t="shared" si="205"/>
        <v>2.7774349995729137</v>
      </c>
      <c r="AH691" s="1">
        <f t="shared" si="206"/>
        <v>4.4335354889672756</v>
      </c>
      <c r="AI691">
        <v>3</v>
      </c>
      <c r="AJ691">
        <v>15</v>
      </c>
      <c r="AK691">
        <v>48</v>
      </c>
      <c r="AL691">
        <v>14</v>
      </c>
      <c r="AM691">
        <v>9246</v>
      </c>
      <c r="AN691">
        <v>9257</v>
      </c>
      <c r="AO691">
        <v>9206</v>
      </c>
      <c r="AP691">
        <v>42</v>
      </c>
      <c r="AQ691">
        <v>66</v>
      </c>
    </row>
    <row r="692" spans="1:43">
      <c r="A692" s="27">
        <v>38676</v>
      </c>
      <c r="B692" s="27"/>
      <c r="C692">
        <v>-4.3</v>
      </c>
      <c r="D692">
        <v>-1.3</v>
      </c>
      <c r="E692">
        <v>-6.8</v>
      </c>
      <c r="F692">
        <v>80</v>
      </c>
      <c r="G692">
        <v>64</v>
      </c>
      <c r="H692">
        <v>5.8</v>
      </c>
      <c r="I692" s="10">
        <v>935</v>
      </c>
      <c r="J692">
        <v>1.2</v>
      </c>
      <c r="K692" s="2">
        <v>10</v>
      </c>
      <c r="L692" s="1">
        <f t="shared" si="190"/>
        <v>1.221895458264334</v>
      </c>
      <c r="M692" s="1">
        <f t="shared" si="191"/>
        <v>96</v>
      </c>
      <c r="N692" s="1">
        <f t="shared" si="192"/>
        <v>0.44424678094924552</v>
      </c>
      <c r="O692" s="1">
        <f t="shared" si="207"/>
        <v>3.3533925994768884E-2</v>
      </c>
      <c r="P692" s="1">
        <f t="shared" si="193"/>
        <v>0.35398153120241749</v>
      </c>
      <c r="Q692">
        <f t="shared" si="194"/>
        <v>3.7002799051404591</v>
      </c>
      <c r="R692">
        <f t="shared" si="195"/>
        <v>11.301578003557927</v>
      </c>
      <c r="S692">
        <f t="shared" si="196"/>
        <v>1.4792641365913517</v>
      </c>
      <c r="T692">
        <v>0.2432</v>
      </c>
      <c r="U692" s="1">
        <f t="shared" si="197"/>
        <v>-0.35297304573504146</v>
      </c>
      <c r="V692" s="1">
        <v>324</v>
      </c>
      <c r="W692" s="1">
        <f t="shared" si="198"/>
        <v>11.783416788650724</v>
      </c>
      <c r="X692" s="1">
        <f t="shared" si="199"/>
        <v>30.207458287555006</v>
      </c>
      <c r="Y692" s="1">
        <f t="shared" si="200"/>
        <v>1.0250176518945442</v>
      </c>
      <c r="Z692" s="1">
        <f t="shared" si="208"/>
        <v>-0.60799999999999987</v>
      </c>
      <c r="AA692" s="1">
        <f t="shared" si="201"/>
        <v>5.8890079739117231E-2</v>
      </c>
      <c r="AB692" s="1">
        <f t="shared" si="202"/>
        <v>2.5111523</v>
      </c>
      <c r="AC692" s="1">
        <f t="shared" si="203"/>
        <v>0.89754129020153295</v>
      </c>
      <c r="AF692" s="1">
        <f t="shared" si="204"/>
        <v>2.1996679839108353</v>
      </c>
      <c r="AG692" s="1">
        <f t="shared" si="205"/>
        <v>2.7261265593344666</v>
      </c>
      <c r="AH692" s="1">
        <f t="shared" si="206"/>
        <v>3.9732578438063904</v>
      </c>
      <c r="AI692">
        <v>3.4</v>
      </c>
      <c r="AJ692">
        <v>11</v>
      </c>
      <c r="AK692">
        <v>55</v>
      </c>
      <c r="AL692">
        <v>11</v>
      </c>
      <c r="AM692">
        <v>9270</v>
      </c>
      <c r="AN692">
        <v>9281</v>
      </c>
      <c r="AO692">
        <v>9257</v>
      </c>
      <c r="AP692">
        <v>36</v>
      </c>
      <c r="AQ692">
        <v>0</v>
      </c>
    </row>
    <row r="693" spans="1:43">
      <c r="A693" s="27">
        <v>38677</v>
      </c>
      <c r="B693" s="27"/>
      <c r="C693">
        <v>-6.5</v>
      </c>
      <c r="D693">
        <v>-5.5</v>
      </c>
      <c r="E693">
        <v>-7.7</v>
      </c>
      <c r="F693">
        <v>92</v>
      </c>
      <c r="G693">
        <v>89</v>
      </c>
      <c r="H693">
        <v>0</v>
      </c>
      <c r="I693" s="10">
        <v>935</v>
      </c>
      <c r="J693">
        <v>1.9</v>
      </c>
      <c r="K693" s="2">
        <v>10</v>
      </c>
      <c r="L693" s="1">
        <f t="shared" si="190"/>
        <v>0.68857220569467059</v>
      </c>
      <c r="M693" s="1">
        <f t="shared" si="191"/>
        <v>95</v>
      </c>
      <c r="N693" s="1">
        <f t="shared" si="192"/>
        <v>0.37567464976748083</v>
      </c>
      <c r="O693" s="1">
        <f t="shared" si="207"/>
        <v>2.8900957763275656E-2</v>
      </c>
      <c r="P693" s="1">
        <f t="shared" si="193"/>
        <v>0.34311476785092293</v>
      </c>
      <c r="Q693">
        <f t="shared" si="194"/>
        <v>0.63677546555045939</v>
      </c>
      <c r="R693">
        <f t="shared" si="195"/>
        <v>11.293998131701287</v>
      </c>
      <c r="S693">
        <f t="shared" si="196"/>
        <v>1.4782720067671842</v>
      </c>
      <c r="T693">
        <v>0.2432</v>
      </c>
      <c r="U693" s="1">
        <f t="shared" si="197"/>
        <v>-0.35647449091715755</v>
      </c>
      <c r="V693" s="1">
        <v>325</v>
      </c>
      <c r="W693" s="1">
        <f t="shared" si="198"/>
        <v>5.7996133303376824</v>
      </c>
      <c r="X693" s="1">
        <f t="shared" si="199"/>
        <v>30.127861456299648</v>
      </c>
      <c r="Y693" s="1">
        <f t="shared" si="200"/>
        <v>1.0253840797992539</v>
      </c>
      <c r="Z693" s="1">
        <f t="shared" si="208"/>
        <v>-0.83600000000000008</v>
      </c>
      <c r="AA693" s="1">
        <f t="shared" si="201"/>
        <v>5.8768519829867479E-2</v>
      </c>
      <c r="AB693" s="1">
        <f t="shared" si="202"/>
        <v>2.5163465</v>
      </c>
      <c r="AC693" s="1">
        <f t="shared" si="203"/>
        <v>1.4211070428190937</v>
      </c>
      <c r="AF693" s="1">
        <f t="shared" si="204"/>
        <v>1.1614109744674104</v>
      </c>
      <c r="AG693" s="1">
        <f t="shared" si="205"/>
        <v>1.8315601429235071</v>
      </c>
      <c r="AH693" s="1">
        <f t="shared" si="206"/>
        <v>2.49173289602638</v>
      </c>
      <c r="AI693">
        <v>3</v>
      </c>
      <c r="AJ693">
        <v>5</v>
      </c>
      <c r="AK693">
        <v>44</v>
      </c>
      <c r="AL693">
        <v>3</v>
      </c>
      <c r="AM693">
        <v>9263</v>
      </c>
      <c r="AN693">
        <v>9282</v>
      </c>
      <c r="AO693">
        <v>9248</v>
      </c>
      <c r="AP693">
        <v>35</v>
      </c>
      <c r="AQ693">
        <v>0</v>
      </c>
    </row>
    <row r="694" spans="1:43">
      <c r="A694" s="27">
        <v>38678</v>
      </c>
      <c r="B694" s="27"/>
      <c r="C694">
        <v>-8.3000000000000007</v>
      </c>
      <c r="D694">
        <v>-6.4</v>
      </c>
      <c r="E694">
        <v>-9.5</v>
      </c>
      <c r="F694">
        <v>91</v>
      </c>
      <c r="G694">
        <v>90</v>
      </c>
      <c r="H694">
        <v>0.7</v>
      </c>
      <c r="I694" s="10">
        <v>935</v>
      </c>
      <c r="J694">
        <v>1.5</v>
      </c>
      <c r="K694" s="2">
        <v>10</v>
      </c>
      <c r="L694" s="1">
        <f t="shared" si="190"/>
        <v>0.64687843987826865</v>
      </c>
      <c r="M694" s="1">
        <f t="shared" si="191"/>
        <v>92</v>
      </c>
      <c r="N694" s="1">
        <f t="shared" si="192"/>
        <v>0.32673639938822918</v>
      </c>
      <c r="O694" s="1">
        <f t="shared" si="207"/>
        <v>2.5532803811768714E-2</v>
      </c>
      <c r="P694" s="1">
        <f t="shared" si="193"/>
        <v>0.3071358030008951</v>
      </c>
      <c r="Q694">
        <f t="shared" si="194"/>
        <v>0.98900588213410989</v>
      </c>
      <c r="R694">
        <f t="shared" si="195"/>
        <v>11.28662697726055</v>
      </c>
      <c r="S694">
        <f t="shared" si="196"/>
        <v>1.4773071959765118</v>
      </c>
      <c r="T694">
        <v>0.2432</v>
      </c>
      <c r="U694" s="1">
        <f t="shared" si="197"/>
        <v>-0.35987047928578109</v>
      </c>
      <c r="V694" s="1">
        <v>326</v>
      </c>
      <c r="W694" s="1">
        <f t="shared" si="198"/>
        <v>6.5022363407312458</v>
      </c>
      <c r="X694" s="1">
        <f t="shared" si="199"/>
        <v>30.050383476703999</v>
      </c>
      <c r="Y694" s="1">
        <f t="shared" si="200"/>
        <v>1.0257429982629316</v>
      </c>
      <c r="Z694" s="1">
        <f t="shared" si="208"/>
        <v>-0.68400000000000027</v>
      </c>
      <c r="AA694" s="1">
        <f t="shared" si="201"/>
        <v>5.8669434365220499E-2</v>
      </c>
      <c r="AB694" s="1">
        <f t="shared" si="202"/>
        <v>2.5205962999999998</v>
      </c>
      <c r="AC694" s="1">
        <f t="shared" si="203"/>
        <v>1.1219266127519161</v>
      </c>
      <c r="AF694" s="1">
        <f t="shared" si="204"/>
        <v>1.1560651427158384</v>
      </c>
      <c r="AG694" s="1">
        <f t="shared" si="205"/>
        <v>1.8914236025345721</v>
      </c>
      <c r="AH694" s="1">
        <f t="shared" si="206"/>
        <v>2.3677893587612391</v>
      </c>
      <c r="AI694">
        <v>2</v>
      </c>
      <c r="AJ694">
        <v>4</v>
      </c>
      <c r="AK694">
        <v>33</v>
      </c>
      <c r="AL694">
        <v>3</v>
      </c>
      <c r="AM694">
        <v>9225</v>
      </c>
      <c r="AN694">
        <v>9250</v>
      </c>
      <c r="AO694">
        <v>9217</v>
      </c>
      <c r="AP694">
        <v>30</v>
      </c>
      <c r="AQ694">
        <v>32700</v>
      </c>
    </row>
    <row r="695" spans="1:43">
      <c r="A695" s="27">
        <v>38679</v>
      </c>
      <c r="B695" s="27"/>
      <c r="C695">
        <v>-9.1</v>
      </c>
      <c r="D695">
        <v>-7.4</v>
      </c>
      <c r="E695">
        <v>-11.1</v>
      </c>
      <c r="F695">
        <v>91</v>
      </c>
      <c r="G695">
        <v>89</v>
      </c>
      <c r="H695">
        <v>0</v>
      </c>
      <c r="I695" s="10">
        <v>935</v>
      </c>
      <c r="J695">
        <v>1</v>
      </c>
      <c r="K695" s="2">
        <v>10</v>
      </c>
      <c r="L695" s="1">
        <f t="shared" si="190"/>
        <v>0.59363849911351529</v>
      </c>
      <c r="M695" s="1">
        <f t="shared" si="191"/>
        <v>93</v>
      </c>
      <c r="N695" s="1">
        <f t="shared" si="192"/>
        <v>0.30686747521888891</v>
      </c>
      <c r="O695" s="1">
        <f t="shared" si="207"/>
        <v>2.4148576433771721E-2</v>
      </c>
      <c r="P695" s="1">
        <f t="shared" si="193"/>
        <v>0.27769227230026916</v>
      </c>
      <c r="Q695">
        <f t="shared" si="194"/>
        <v>0.63145553565454715</v>
      </c>
      <c r="R695">
        <f t="shared" si="195"/>
        <v>11.27946828312286</v>
      </c>
      <c r="S695">
        <f t="shared" si="196"/>
        <v>1.4763701941260288</v>
      </c>
      <c r="T695">
        <v>0.2432</v>
      </c>
      <c r="U695" s="1">
        <f t="shared" si="197"/>
        <v>-0.36316000619648142</v>
      </c>
      <c r="V695" s="1">
        <v>327</v>
      </c>
      <c r="W695" s="1">
        <f t="shared" si="198"/>
        <v>5.7702033521534046</v>
      </c>
      <c r="X695" s="1">
        <f t="shared" si="199"/>
        <v>29.975082348848854</v>
      </c>
      <c r="Y695" s="1">
        <f t="shared" si="200"/>
        <v>1.0260943011057562</v>
      </c>
      <c r="Z695" s="1">
        <f t="shared" si="208"/>
        <v>-0.3039999999999996</v>
      </c>
      <c r="AA695" s="1">
        <f t="shared" si="201"/>
        <v>5.8625503549681081E-2</v>
      </c>
      <c r="AB695" s="1">
        <f t="shared" si="202"/>
        <v>2.5224850999999999</v>
      </c>
      <c r="AC695" s="1">
        <f t="shared" si="203"/>
        <v>0.74795107516794412</v>
      </c>
      <c r="AF695" s="1">
        <f t="shared" si="204"/>
        <v>1.1537410247419269</v>
      </c>
      <c r="AG695" s="1">
        <f t="shared" si="205"/>
        <v>1.7647981189681696</v>
      </c>
      <c r="AH695" s="1">
        <f t="shared" si="206"/>
        <v>2.0007182287046188</v>
      </c>
      <c r="AI695">
        <v>1.6</v>
      </c>
      <c r="AJ695">
        <v>4</v>
      </c>
      <c r="AK695">
        <v>25</v>
      </c>
      <c r="AL695">
        <v>4</v>
      </c>
      <c r="AM695">
        <v>9186</v>
      </c>
      <c r="AN695">
        <v>9219</v>
      </c>
      <c r="AO695">
        <v>9171</v>
      </c>
      <c r="AP695">
        <v>28</v>
      </c>
      <c r="AQ695">
        <v>32700</v>
      </c>
    </row>
    <row r="696" spans="1:43">
      <c r="A696" s="27">
        <v>38680</v>
      </c>
      <c r="B696" s="27"/>
      <c r="C696">
        <v>-9.5</v>
      </c>
      <c r="D696">
        <v>-4.5</v>
      </c>
      <c r="E696">
        <v>-13</v>
      </c>
      <c r="F696">
        <v>90</v>
      </c>
      <c r="G696">
        <v>87</v>
      </c>
      <c r="H696">
        <v>3.9</v>
      </c>
      <c r="I696" s="10">
        <v>935</v>
      </c>
      <c r="J696">
        <v>0.9</v>
      </c>
      <c r="K696" s="2">
        <v>10</v>
      </c>
      <c r="L696" s="1">
        <f t="shared" si="190"/>
        <v>0.73519944237284585</v>
      </c>
      <c r="M696" s="1">
        <f t="shared" si="191"/>
        <v>93</v>
      </c>
      <c r="N696" s="1">
        <f t="shared" si="192"/>
        <v>0.29734166303340515</v>
      </c>
      <c r="O696" s="1">
        <f t="shared" si="207"/>
        <v>2.3481199624281388E-2</v>
      </c>
      <c r="P696" s="1">
        <f t="shared" si="193"/>
        <v>0.29477147797109887</v>
      </c>
      <c r="Q696">
        <f t="shared" si="194"/>
        <v>2.5987026487421137</v>
      </c>
      <c r="R696">
        <f t="shared" si="195"/>
        <v>11.272525732771712</v>
      </c>
      <c r="S696">
        <f t="shared" si="196"/>
        <v>1.4754614833470827</v>
      </c>
      <c r="T696">
        <v>0.2432</v>
      </c>
      <c r="U696" s="1">
        <f t="shared" si="197"/>
        <v>-0.36634209849960914</v>
      </c>
      <c r="V696" s="1">
        <v>328</v>
      </c>
      <c r="W696" s="1">
        <f t="shared" si="198"/>
        <v>9.7390850063606571</v>
      </c>
      <c r="X696" s="1">
        <f t="shared" si="199"/>
        <v>29.902014555252197</v>
      </c>
      <c r="Y696" s="1">
        <f t="shared" si="200"/>
        <v>1.026437884400857</v>
      </c>
      <c r="Z696" s="1">
        <f t="shared" si="208"/>
        <v>-0.15200000000000014</v>
      </c>
      <c r="AA696" s="1">
        <f t="shared" si="201"/>
        <v>5.8603562803742938E-2</v>
      </c>
      <c r="AB696" s="1">
        <f t="shared" si="202"/>
        <v>2.5234294999999998</v>
      </c>
      <c r="AC696" s="1">
        <f t="shared" si="203"/>
        <v>0.67315596765114971</v>
      </c>
      <c r="AF696" s="1">
        <f t="shared" si="204"/>
        <v>1.6642395544704549</v>
      </c>
      <c r="AG696" s="1">
        <f t="shared" si="205"/>
        <v>2.3340705013517589</v>
      </c>
      <c r="AH696" s="1">
        <f t="shared" si="206"/>
        <v>2.6284378467042262</v>
      </c>
      <c r="AI696">
        <v>1.7</v>
      </c>
      <c r="AJ696">
        <v>3</v>
      </c>
      <c r="AK696">
        <v>25</v>
      </c>
      <c r="AL696">
        <v>2</v>
      </c>
      <c r="AM696">
        <v>9147</v>
      </c>
      <c r="AN696">
        <v>9172</v>
      </c>
      <c r="AO696">
        <v>9134</v>
      </c>
      <c r="AP696">
        <v>28</v>
      </c>
      <c r="AQ696">
        <v>0</v>
      </c>
    </row>
    <row r="697" spans="1:43">
      <c r="A697" s="27">
        <v>38681</v>
      </c>
      <c r="B697" s="27"/>
      <c r="C697">
        <v>-2.9</v>
      </c>
      <c r="D697">
        <v>-0.8</v>
      </c>
      <c r="E697">
        <v>-10.5</v>
      </c>
      <c r="F697">
        <v>78</v>
      </c>
      <c r="G697">
        <v>68</v>
      </c>
      <c r="H697">
        <v>1.9</v>
      </c>
      <c r="I697" s="10">
        <v>935</v>
      </c>
      <c r="J697">
        <v>1.8</v>
      </c>
      <c r="K697" s="2">
        <v>10</v>
      </c>
      <c r="L697" s="1">
        <f t="shared" si="190"/>
        <v>0.81143277772444566</v>
      </c>
      <c r="M697" s="1">
        <f t="shared" si="191"/>
        <v>88</v>
      </c>
      <c r="N697" s="1">
        <f t="shared" si="192"/>
        <v>0.49345530302987961</v>
      </c>
      <c r="O697" s="1">
        <f t="shared" si="207"/>
        <v>3.6804808293785574E-2</v>
      </c>
      <c r="P697" s="1">
        <f t="shared" si="193"/>
        <v>0.31680533305142161</v>
      </c>
      <c r="Q697">
        <f t="shared" si="194"/>
        <v>1.6496061706382557</v>
      </c>
      <c r="R697">
        <f t="shared" si="195"/>
        <v>11.265802944640242</v>
      </c>
      <c r="S697">
        <f t="shared" si="196"/>
        <v>1.4745815372565763</v>
      </c>
      <c r="T697">
        <v>0.2432</v>
      </c>
      <c r="U697" s="1">
        <f t="shared" si="197"/>
        <v>-0.36941581482818509</v>
      </c>
      <c r="V697" s="1">
        <v>329</v>
      </c>
      <c r="W697" s="1">
        <f t="shared" si="198"/>
        <v>7.6794850552841458</v>
      </c>
      <c r="X697" s="1">
        <f t="shared" si="199"/>
        <v>29.83123501340587</v>
      </c>
      <c r="Y697" s="1">
        <f t="shared" si="200"/>
        <v>1.0267736465050581</v>
      </c>
      <c r="Z697" s="1">
        <f t="shared" si="208"/>
        <v>2.508</v>
      </c>
      <c r="AA697" s="1">
        <f t="shared" si="201"/>
        <v>5.8967698221158403E-2</v>
      </c>
      <c r="AB697" s="1">
        <f t="shared" si="202"/>
        <v>2.5078469000000001</v>
      </c>
      <c r="AC697" s="1">
        <f t="shared" si="203"/>
        <v>1.3463119353022994</v>
      </c>
      <c r="AF697" s="1">
        <f t="shared" si="204"/>
        <v>3.1839864077553703</v>
      </c>
      <c r="AG697" s="1">
        <f t="shared" si="205"/>
        <v>2.164934997662662</v>
      </c>
      <c r="AH697" s="1">
        <f t="shared" si="206"/>
        <v>1.70533092631864</v>
      </c>
      <c r="AI697">
        <v>3.1</v>
      </c>
      <c r="AJ697">
        <v>10</v>
      </c>
      <c r="AK697">
        <v>45</v>
      </c>
      <c r="AL697">
        <v>4</v>
      </c>
      <c r="AM697">
        <v>9129</v>
      </c>
      <c r="AN697">
        <v>9150</v>
      </c>
      <c r="AO697">
        <v>9101</v>
      </c>
      <c r="AP697">
        <v>39</v>
      </c>
      <c r="AQ697">
        <v>0</v>
      </c>
    </row>
    <row r="698" spans="1:43">
      <c r="A698" s="27">
        <v>38682</v>
      </c>
      <c r="B698" s="27"/>
      <c r="C698">
        <v>0.7</v>
      </c>
      <c r="D698">
        <v>2</v>
      </c>
      <c r="E698">
        <v>-1.4</v>
      </c>
      <c r="F698">
        <v>87</v>
      </c>
      <c r="G698">
        <v>69</v>
      </c>
      <c r="H698">
        <v>0</v>
      </c>
      <c r="I698" s="10">
        <v>935</v>
      </c>
      <c r="J698">
        <v>1.2</v>
      </c>
      <c r="K698" s="2">
        <v>10</v>
      </c>
      <c r="L698" s="1">
        <f t="shared" si="190"/>
        <v>0.72406779927206633</v>
      </c>
      <c r="M698" s="1">
        <f t="shared" si="191"/>
        <v>105</v>
      </c>
      <c r="N698" s="1">
        <f t="shared" si="192"/>
        <v>0.64283692539220627</v>
      </c>
      <c r="O698" s="1">
        <f t="shared" si="207"/>
        <v>4.650705670957668E-2</v>
      </c>
      <c r="P698" s="1">
        <f t="shared" si="193"/>
        <v>0.5330526624970251</v>
      </c>
      <c r="Q698">
        <f t="shared" si="194"/>
        <v>0.65019037151359638</v>
      </c>
      <c r="R698">
        <f t="shared" si="195"/>
        <v>11.259303466436162</v>
      </c>
      <c r="S698">
        <f t="shared" si="196"/>
        <v>1.4737308202141572</v>
      </c>
      <c r="T698">
        <v>0.2432</v>
      </c>
      <c r="U698" s="1">
        <f t="shared" si="197"/>
        <v>-0.37238024587638852</v>
      </c>
      <c r="V698" s="1">
        <v>330</v>
      </c>
      <c r="W698" s="1">
        <f t="shared" si="198"/>
        <v>5.7293384282707169</v>
      </c>
      <c r="X698" s="1">
        <f t="shared" si="199"/>
        <v>29.762797029977751</v>
      </c>
      <c r="Y698" s="1">
        <f t="shared" si="200"/>
        <v>1.0271014880889471</v>
      </c>
      <c r="Z698" s="1">
        <f t="shared" si="208"/>
        <v>1.3679999999999999</v>
      </c>
      <c r="AA698" s="1">
        <f t="shared" si="201"/>
        <v>5.9168231315458897E-2</v>
      </c>
      <c r="AB698" s="1">
        <f t="shared" si="202"/>
        <v>2.4993472999999997</v>
      </c>
      <c r="AC698" s="1">
        <f t="shared" si="203"/>
        <v>0.89754129020153295</v>
      </c>
      <c r="AF698" s="1">
        <f t="shared" si="204"/>
        <v>2.3351391526296617</v>
      </c>
      <c r="AG698" s="1">
        <f t="shared" si="205"/>
        <v>1.9729737884028078</v>
      </c>
      <c r="AH698" s="1">
        <f t="shared" si="206"/>
        <v>2.0578998762355876</v>
      </c>
      <c r="AI698">
        <v>3.2</v>
      </c>
      <c r="AJ698">
        <v>3</v>
      </c>
      <c r="AK698">
        <v>49</v>
      </c>
      <c r="AL698">
        <v>1</v>
      </c>
      <c r="AM698">
        <v>9189</v>
      </c>
      <c r="AN698">
        <v>9215</v>
      </c>
      <c r="AO698">
        <v>9150</v>
      </c>
      <c r="AP698">
        <v>56</v>
      </c>
      <c r="AQ698">
        <v>53</v>
      </c>
    </row>
    <row r="699" spans="1:43">
      <c r="A699" s="27">
        <v>38683</v>
      </c>
      <c r="B699" s="27"/>
      <c r="C699">
        <v>0.4</v>
      </c>
      <c r="D699">
        <v>3.6</v>
      </c>
      <c r="E699">
        <v>-2</v>
      </c>
      <c r="F699">
        <v>80</v>
      </c>
      <c r="G699">
        <v>64</v>
      </c>
      <c r="H699">
        <v>5.4</v>
      </c>
      <c r="I699" s="10">
        <v>935</v>
      </c>
      <c r="J699">
        <v>1.8</v>
      </c>
      <c r="K699" s="2">
        <v>10</v>
      </c>
      <c r="L699" s="1">
        <f t="shared" si="190"/>
        <v>1.344258821614327</v>
      </c>
      <c r="M699" s="1">
        <f t="shared" si="191"/>
        <v>96</v>
      </c>
      <c r="N699" s="1">
        <f t="shared" si="192"/>
        <v>0.62901732612537431</v>
      </c>
      <c r="O699" s="1">
        <f t="shared" si="207"/>
        <v>4.5622197342074559E-2</v>
      </c>
      <c r="P699" s="1">
        <f t="shared" si="193"/>
        <v>0.50632962253038705</v>
      </c>
      <c r="Q699">
        <f t="shared" si="194"/>
        <v>3.5230435918928524</v>
      </c>
      <c r="R699">
        <f t="shared" si="195"/>
        <v>11.253030769455371</v>
      </c>
      <c r="S699">
        <f t="shared" si="196"/>
        <v>1.4729097865779281</v>
      </c>
      <c r="T699">
        <v>0.2432</v>
      </c>
      <c r="U699" s="1">
        <f t="shared" si="197"/>
        <v>-0.37523451466855895</v>
      </c>
      <c r="V699" s="1">
        <v>331</v>
      </c>
      <c r="W699" s="1">
        <f t="shared" si="198"/>
        <v>11.203106558776698</v>
      </c>
      <c r="X699" s="1">
        <f t="shared" si="199"/>
        <v>29.696752256687287</v>
      </c>
      <c r="Y699" s="1">
        <f t="shared" si="200"/>
        <v>1.0274213121662612</v>
      </c>
      <c r="Z699" s="1">
        <f t="shared" si="208"/>
        <v>-0.11399999999999998</v>
      </c>
      <c r="AA699" s="1">
        <f t="shared" si="201"/>
        <v>5.9151468144975509E-2</v>
      </c>
      <c r="AB699" s="1">
        <f t="shared" si="202"/>
        <v>2.5000556</v>
      </c>
      <c r="AC699" s="1">
        <f t="shared" si="203"/>
        <v>1.3463119353022994</v>
      </c>
      <c r="AF699" s="1">
        <f t="shared" si="204"/>
        <v>2.9417258269953206</v>
      </c>
      <c r="AG699" s="1">
        <f t="shared" si="205"/>
        <v>2.7177381974294308</v>
      </c>
      <c r="AH699" s="1">
        <f t="shared" si="206"/>
        <v>4.276204990725998</v>
      </c>
      <c r="AI699">
        <v>3.6</v>
      </c>
      <c r="AJ699">
        <v>14</v>
      </c>
      <c r="AK699">
        <v>49</v>
      </c>
      <c r="AL699">
        <v>15</v>
      </c>
      <c r="AM699">
        <v>9246</v>
      </c>
      <c r="AN699">
        <v>9263</v>
      </c>
      <c r="AO699">
        <v>9214</v>
      </c>
      <c r="AP699">
        <v>50</v>
      </c>
      <c r="AQ699">
        <v>0</v>
      </c>
    </row>
    <row r="700" spans="1:43">
      <c r="A700" s="27">
        <v>38684</v>
      </c>
      <c r="B700" s="27"/>
      <c r="C700">
        <v>-3.9</v>
      </c>
      <c r="D700">
        <v>-0.2</v>
      </c>
      <c r="E700">
        <v>-7.5</v>
      </c>
      <c r="F700">
        <v>83</v>
      </c>
      <c r="G700">
        <v>66</v>
      </c>
      <c r="H700">
        <v>4.7</v>
      </c>
      <c r="I700" s="10">
        <v>935</v>
      </c>
      <c r="J700">
        <v>2.6</v>
      </c>
      <c r="K700" s="2">
        <v>10</v>
      </c>
      <c r="L700" s="1">
        <f t="shared" si="190"/>
        <v>1.2013407777447158</v>
      </c>
      <c r="M700" s="1">
        <f t="shared" si="191"/>
        <v>100</v>
      </c>
      <c r="N700" s="1">
        <f t="shared" si="192"/>
        <v>0.45784179303738465</v>
      </c>
      <c r="O700" s="1">
        <f t="shared" si="207"/>
        <v>3.4441787617551838E-2</v>
      </c>
      <c r="P700" s="1">
        <f t="shared" si="193"/>
        <v>0.3725839355460972</v>
      </c>
      <c r="Q700">
        <f t="shared" si="194"/>
        <v>3.1197161650487115</v>
      </c>
      <c r="R700">
        <f t="shared" si="195"/>
        <v>11.246988242901798</v>
      </c>
      <c r="S700">
        <f t="shared" si="196"/>
        <v>1.4721188799609684</v>
      </c>
      <c r="T700">
        <v>0.2432</v>
      </c>
      <c r="U700" s="1">
        <f t="shared" si="197"/>
        <v>-0.37797777681863398</v>
      </c>
      <c r="V700" s="1">
        <v>332</v>
      </c>
      <c r="W700" s="1">
        <f t="shared" si="198"/>
        <v>10.471985496377989</v>
      </c>
      <c r="X700" s="1">
        <f t="shared" si="199"/>
        <v>29.633150647859878</v>
      </c>
      <c r="Y700" s="1">
        <f t="shared" si="200"/>
        <v>1.0277330241225777</v>
      </c>
      <c r="Z700" s="1">
        <f t="shared" si="208"/>
        <v>-1.6339999999999999</v>
      </c>
      <c r="AA700" s="1">
        <f t="shared" si="201"/>
        <v>5.891223558975639E-2</v>
      </c>
      <c r="AB700" s="1">
        <f t="shared" si="202"/>
        <v>2.5102078999999997</v>
      </c>
      <c r="AC700" s="1">
        <f t="shared" si="203"/>
        <v>1.9446727954366547</v>
      </c>
      <c r="AF700" s="1">
        <f t="shared" si="204"/>
        <v>2.5596577218122363</v>
      </c>
      <c r="AG700" s="1">
        <f t="shared" si="205"/>
        <v>2.5241058367541611</v>
      </c>
      <c r="AH700" s="1">
        <f t="shared" si="206"/>
        <v>4.1773668999946389</v>
      </c>
      <c r="AI700">
        <v>5</v>
      </c>
      <c r="AJ700">
        <v>11</v>
      </c>
      <c r="AK700">
        <v>69</v>
      </c>
      <c r="AL700">
        <v>10</v>
      </c>
      <c r="AM700">
        <v>9244</v>
      </c>
      <c r="AN700">
        <v>9263</v>
      </c>
      <c r="AO700">
        <v>9232</v>
      </c>
      <c r="AP700">
        <v>38</v>
      </c>
      <c r="AQ700">
        <v>0</v>
      </c>
    </row>
    <row r="701" spans="1:43">
      <c r="A701" s="27">
        <v>38685</v>
      </c>
      <c r="B701" s="27"/>
      <c r="C701">
        <v>-4.0999999999999996</v>
      </c>
      <c r="D701">
        <v>-2.6</v>
      </c>
      <c r="E701">
        <v>-5.3</v>
      </c>
      <c r="F701">
        <v>83</v>
      </c>
      <c r="G701">
        <v>77</v>
      </c>
      <c r="H701">
        <v>0</v>
      </c>
      <c r="I701" s="10">
        <v>935</v>
      </c>
      <c r="J701">
        <v>1.4</v>
      </c>
      <c r="K701" s="2">
        <v>10</v>
      </c>
      <c r="L701" s="1">
        <f t="shared" si="190"/>
        <v>0.75630364352984658</v>
      </c>
      <c r="M701" s="1">
        <f t="shared" si="191"/>
        <v>89</v>
      </c>
      <c r="N701" s="1">
        <f t="shared" si="192"/>
        <v>0.45099889243430569</v>
      </c>
      <c r="O701" s="1">
        <f t="shared" si="207"/>
        <v>3.398523968846786E-2</v>
      </c>
      <c r="P701" s="1">
        <f t="shared" si="193"/>
        <v>0.3775301004597495</v>
      </c>
      <c r="Q701">
        <f t="shared" si="194"/>
        <v>0.65221637477406891</v>
      </c>
      <c r="R701">
        <f t="shared" si="195"/>
        <v>11.241179188231373</v>
      </c>
      <c r="S701">
        <f t="shared" si="196"/>
        <v>1.4713585324910174</v>
      </c>
      <c r="T701">
        <v>0.2432</v>
      </c>
      <c r="U701" s="1">
        <f t="shared" si="197"/>
        <v>-0.38060922077994697</v>
      </c>
      <c r="V701" s="1">
        <v>333</v>
      </c>
      <c r="W701" s="1">
        <f t="shared" si="198"/>
        <v>5.6926177807851737</v>
      </c>
      <c r="X701" s="1">
        <f t="shared" si="199"/>
        <v>29.572040419663239</v>
      </c>
      <c r="Y701" s="1">
        <f t="shared" si="200"/>
        <v>1.0280365317433051</v>
      </c>
      <c r="Z701" s="1">
        <f t="shared" si="208"/>
        <v>-7.5999999999999901E-2</v>
      </c>
      <c r="AA701" s="1">
        <f t="shared" si="201"/>
        <v>5.8901155580939057E-2</v>
      </c>
      <c r="AB701" s="1">
        <f t="shared" si="202"/>
        <v>2.5106801000000001</v>
      </c>
      <c r="AC701" s="1">
        <f t="shared" si="203"/>
        <v>1.0471315052351216</v>
      </c>
      <c r="AF701" s="1">
        <f t="shared" si="204"/>
        <v>1.5311282742875161</v>
      </c>
      <c r="AG701" s="1">
        <f t="shared" si="205"/>
        <v>1.8513760063372091</v>
      </c>
      <c r="AH701" s="1">
        <f t="shared" si="206"/>
        <v>2.3587036702515221</v>
      </c>
      <c r="AI701">
        <v>3</v>
      </c>
      <c r="AJ701">
        <v>5</v>
      </c>
      <c r="AK701">
        <v>47</v>
      </c>
      <c r="AL701">
        <v>11</v>
      </c>
      <c r="AM701">
        <v>9206</v>
      </c>
      <c r="AN701">
        <v>9236</v>
      </c>
      <c r="AO701">
        <v>9192</v>
      </c>
      <c r="AP701">
        <v>38</v>
      </c>
      <c r="AQ701">
        <v>0</v>
      </c>
    </row>
    <row r="702" spans="1:43">
      <c r="A702" s="27">
        <v>38686</v>
      </c>
      <c r="B702" s="27"/>
      <c r="C702">
        <v>-4.0999999999999996</v>
      </c>
      <c r="D702">
        <v>-1.7</v>
      </c>
      <c r="E702">
        <v>-5</v>
      </c>
      <c r="F702">
        <v>81</v>
      </c>
      <c r="G702">
        <v>66</v>
      </c>
      <c r="H702">
        <v>2</v>
      </c>
      <c r="I702" s="10">
        <v>935</v>
      </c>
      <c r="J702">
        <v>1.9</v>
      </c>
      <c r="K702" s="2">
        <v>10</v>
      </c>
      <c r="L702" s="1">
        <f t="shared" si="190"/>
        <v>0.84825015433607986</v>
      </c>
      <c r="M702" s="1">
        <f t="shared" si="191"/>
        <v>96</v>
      </c>
      <c r="N702" s="1">
        <f t="shared" si="192"/>
        <v>0.45099889243430569</v>
      </c>
      <c r="O702" s="1">
        <f t="shared" si="207"/>
        <v>3.398523968846786E-2</v>
      </c>
      <c r="P702" s="1">
        <f t="shared" si="193"/>
        <v>0.38023750473125006</v>
      </c>
      <c r="Q702">
        <f t="shared" si="194"/>
        <v>1.7103387830047105</v>
      </c>
      <c r="R702">
        <f t="shared" si="195"/>
        <v>11.23560681353853</v>
      </c>
      <c r="S702">
        <f t="shared" si="196"/>
        <v>1.4706291640757239</v>
      </c>
      <c r="T702">
        <v>0.2432</v>
      </c>
      <c r="U702" s="1">
        <f t="shared" si="197"/>
        <v>-0.38312806808530825</v>
      </c>
      <c r="V702" s="1">
        <v>334</v>
      </c>
      <c r="W702" s="1">
        <f t="shared" si="198"/>
        <v>7.703963243203706</v>
      </c>
      <c r="X702" s="1">
        <f t="shared" si="199"/>
        <v>29.513468011026561</v>
      </c>
      <c r="Y702" s="1">
        <f t="shared" si="200"/>
        <v>1.0283317452409624</v>
      </c>
      <c r="Z702" s="1">
        <f t="shared" si="208"/>
        <v>0</v>
      </c>
      <c r="AA702" s="1">
        <f t="shared" si="201"/>
        <v>5.8901155580939057E-2</v>
      </c>
      <c r="AB702" s="1">
        <f t="shared" si="202"/>
        <v>2.5106801000000001</v>
      </c>
      <c r="AC702" s="1">
        <f t="shared" si="203"/>
        <v>1.4211070428190937</v>
      </c>
      <c r="AF702" s="1">
        <f t="shared" si="204"/>
        <v>1.689373268194184</v>
      </c>
      <c r="AG702" s="1">
        <f t="shared" si="205"/>
        <v>2.1268574689975095</v>
      </c>
      <c r="AH702" s="1">
        <f t="shared" si="206"/>
        <v>2.7631108059213885</v>
      </c>
      <c r="AI702">
        <v>3.3</v>
      </c>
      <c r="AJ702">
        <v>3</v>
      </c>
      <c r="AK702">
        <v>46</v>
      </c>
      <c r="AL702">
        <v>2</v>
      </c>
      <c r="AM702">
        <v>9188</v>
      </c>
      <c r="AN702">
        <v>9207</v>
      </c>
      <c r="AO702">
        <v>9177</v>
      </c>
      <c r="AP702">
        <v>36</v>
      </c>
      <c r="AQ702">
        <v>0</v>
      </c>
    </row>
    <row r="703" spans="1:43">
      <c r="A703" s="27">
        <v>38687</v>
      </c>
      <c r="B703" s="27"/>
      <c r="C703">
        <v>-4.3</v>
      </c>
      <c r="D703">
        <v>-3.4</v>
      </c>
      <c r="E703">
        <v>-5.0999999999999996</v>
      </c>
      <c r="F703">
        <v>85</v>
      </c>
      <c r="G703">
        <v>79</v>
      </c>
      <c r="H703">
        <v>0</v>
      </c>
      <c r="I703" s="10">
        <v>935</v>
      </c>
      <c r="J703">
        <v>2.2999999999999998</v>
      </c>
      <c r="K703" s="2">
        <v>10</v>
      </c>
      <c r="L703" s="1">
        <f t="shared" si="190"/>
        <v>0.72687665719730044</v>
      </c>
      <c r="M703" s="1">
        <f t="shared" si="191"/>
        <v>91</v>
      </c>
      <c r="N703" s="1">
        <f t="shared" si="192"/>
        <v>0.44424678094924552</v>
      </c>
      <c r="O703" s="1">
        <f t="shared" si="207"/>
        <v>3.3533925994768884E-2</v>
      </c>
      <c r="P703" s="1">
        <f t="shared" si="193"/>
        <v>0.37801162309798197</v>
      </c>
      <c r="Q703">
        <f t="shared" si="194"/>
        <v>0.64911296609169733</v>
      </c>
      <c r="R703">
        <f t="shared" si="195"/>
        <v>11.230274228003845</v>
      </c>
      <c r="S703">
        <f t="shared" si="196"/>
        <v>1.469931181675896</v>
      </c>
      <c r="T703">
        <v>0.2432</v>
      </c>
      <c r="U703" s="1">
        <f t="shared" si="197"/>
        <v>-0.38553357357730206</v>
      </c>
      <c r="V703" s="1">
        <v>335</v>
      </c>
      <c r="W703" s="1">
        <f t="shared" si="198"/>
        <v>5.6705645239014553</v>
      </c>
      <c r="X703" s="1">
        <f t="shared" si="199"/>
        <v>29.457478046241324</v>
      </c>
      <c r="Y703" s="1">
        <f t="shared" si="200"/>
        <v>1.0286185772817413</v>
      </c>
      <c r="Z703" s="1">
        <f t="shared" si="208"/>
        <v>-7.6000000000000068E-2</v>
      </c>
      <c r="AA703" s="1">
        <f t="shared" si="201"/>
        <v>5.8890079739117231E-2</v>
      </c>
      <c r="AB703" s="1">
        <f t="shared" si="202"/>
        <v>2.5111523</v>
      </c>
      <c r="AC703" s="1">
        <f t="shared" si="203"/>
        <v>1.7202874728862712</v>
      </c>
      <c r="AF703" s="1">
        <f t="shared" si="204"/>
        <v>1.1925638153449187</v>
      </c>
      <c r="AG703" s="1">
        <f t="shared" si="205"/>
        <v>1.84129950020702</v>
      </c>
      <c r="AH703" s="1">
        <f t="shared" si="206"/>
        <v>2.3303613390231797</v>
      </c>
      <c r="AI703">
        <v>3.4</v>
      </c>
      <c r="AJ703">
        <v>3</v>
      </c>
      <c r="AK703">
        <v>45</v>
      </c>
      <c r="AL703">
        <v>3</v>
      </c>
      <c r="AM703">
        <v>9172</v>
      </c>
      <c r="AN703">
        <v>9185</v>
      </c>
      <c r="AO703">
        <v>9159</v>
      </c>
      <c r="AP703">
        <v>38</v>
      </c>
      <c r="AQ703">
        <v>4</v>
      </c>
    </row>
    <row r="704" spans="1:43">
      <c r="A704" s="27">
        <v>38688</v>
      </c>
      <c r="B704" s="27"/>
      <c r="C704">
        <v>-7.1</v>
      </c>
      <c r="D704">
        <v>-5.0999999999999996</v>
      </c>
      <c r="E704">
        <v>-8.6999999999999993</v>
      </c>
      <c r="F704">
        <v>86</v>
      </c>
      <c r="G704">
        <v>81</v>
      </c>
      <c r="H704">
        <v>0</v>
      </c>
      <c r="I704" s="10">
        <v>935</v>
      </c>
      <c r="J704">
        <v>2.2000000000000002</v>
      </c>
      <c r="K704" s="2">
        <v>10</v>
      </c>
      <c r="L704" s="1">
        <f t="shared" si="190"/>
        <v>0.7008024604192582</v>
      </c>
      <c r="M704" s="1">
        <f t="shared" si="191"/>
        <v>91</v>
      </c>
      <c r="N704" s="1">
        <f t="shared" si="192"/>
        <v>0.3586843469985852</v>
      </c>
      <c r="O704" s="1">
        <f t="shared" si="207"/>
        <v>2.7737910335216418E-2</v>
      </c>
      <c r="P704" s="1">
        <f t="shared" si="193"/>
        <v>0.31342274128030745</v>
      </c>
      <c r="Q704">
        <f t="shared" si="194"/>
        <v>0.64293833612152129</v>
      </c>
      <c r="R704">
        <f t="shared" si="195"/>
        <v>11.225184436421637</v>
      </c>
      <c r="S704">
        <f t="shared" si="196"/>
        <v>1.4692649785892196</v>
      </c>
      <c r="T704">
        <v>0.2432</v>
      </c>
      <c r="U704" s="1">
        <f t="shared" si="197"/>
        <v>-0.387825025628728</v>
      </c>
      <c r="V704" s="1">
        <v>336</v>
      </c>
      <c r="W704" s="1">
        <f t="shared" si="198"/>
        <v>5.6602918101038613</v>
      </c>
      <c r="X704" s="1">
        <f t="shared" si="199"/>
        <v>29.404113299240837</v>
      </c>
      <c r="Y704" s="1">
        <f t="shared" si="200"/>
        <v>1.0288969430113433</v>
      </c>
      <c r="Z704" s="1">
        <f t="shared" si="208"/>
        <v>-1.0639999999999998</v>
      </c>
      <c r="AA704" s="1">
        <f t="shared" si="201"/>
        <v>5.8735454175203233E-2</v>
      </c>
      <c r="AB704" s="1">
        <f t="shared" si="202"/>
        <v>2.5177630999999998</v>
      </c>
      <c r="AC704" s="1">
        <f t="shared" si="203"/>
        <v>1.6454923653694771</v>
      </c>
      <c r="AF704" s="1">
        <f t="shared" si="204"/>
        <v>1.3730013099275782</v>
      </c>
      <c r="AG704" s="1">
        <f t="shared" si="205"/>
        <v>1.775715153980896</v>
      </c>
      <c r="AH704" s="1">
        <f t="shared" si="206"/>
        <v>2.4578884873939328</v>
      </c>
      <c r="AI704">
        <v>3.5</v>
      </c>
      <c r="AJ704">
        <v>1</v>
      </c>
      <c r="AK704">
        <v>58</v>
      </c>
      <c r="AL704">
        <v>1</v>
      </c>
      <c r="AM704">
        <v>9243</v>
      </c>
      <c r="AN704">
        <v>9296</v>
      </c>
      <c r="AO704">
        <v>9183</v>
      </c>
      <c r="AP704">
        <v>31</v>
      </c>
      <c r="AQ704">
        <v>3</v>
      </c>
    </row>
    <row r="705" spans="1:43">
      <c r="A705" s="27">
        <v>38689</v>
      </c>
      <c r="B705" s="27"/>
      <c r="C705">
        <v>-10.4</v>
      </c>
      <c r="D705">
        <v>-7.7</v>
      </c>
      <c r="E705">
        <v>-11.8</v>
      </c>
      <c r="F705">
        <v>85</v>
      </c>
      <c r="G705">
        <v>78</v>
      </c>
      <c r="H705">
        <v>3.5</v>
      </c>
      <c r="I705" s="10">
        <v>935</v>
      </c>
      <c r="J705">
        <v>1.5</v>
      </c>
      <c r="K705" s="2">
        <v>10</v>
      </c>
      <c r="L705" s="1">
        <f t="shared" si="190"/>
        <v>0.76391252590703396</v>
      </c>
      <c r="M705" s="1">
        <f t="shared" si="191"/>
        <v>92</v>
      </c>
      <c r="N705" s="1">
        <f t="shared" si="192"/>
        <v>0.27686321590490087</v>
      </c>
      <c r="O705" s="1">
        <f t="shared" si="207"/>
        <v>2.2037799190427473E-2</v>
      </c>
      <c r="P705" s="1">
        <f t="shared" si="193"/>
        <v>0.24737566894250607</v>
      </c>
      <c r="Q705">
        <f t="shared" si="194"/>
        <v>2.4233277521093943</v>
      </c>
      <c r="R705">
        <f t="shared" si="195"/>
        <v>11.220340333826515</v>
      </c>
      <c r="S705">
        <f t="shared" si="196"/>
        <v>1.4686309337469261</v>
      </c>
      <c r="T705">
        <v>0.2432</v>
      </c>
      <c r="U705" s="1">
        <f t="shared" si="197"/>
        <v>-0.39000174635312324</v>
      </c>
      <c r="V705" s="1">
        <v>337</v>
      </c>
      <c r="W705" s="1">
        <f t="shared" si="198"/>
        <v>9.1757129383224676</v>
      </c>
      <c r="X705" s="1">
        <f t="shared" si="199"/>
        <v>29.353414659553913</v>
      </c>
      <c r="Y705" s="1">
        <f t="shared" si="200"/>
        <v>1.0291667600800807</v>
      </c>
      <c r="Z705" s="1">
        <f t="shared" si="208"/>
        <v>-1.2540000000000002</v>
      </c>
      <c r="AA705" s="1">
        <f t="shared" si="201"/>
        <v>5.8554256120583917E-2</v>
      </c>
      <c r="AB705" s="1">
        <f t="shared" si="202"/>
        <v>2.5255543999999999</v>
      </c>
      <c r="AC705" s="1">
        <f t="shared" si="203"/>
        <v>1.1219266127519161</v>
      </c>
      <c r="AF705" s="1">
        <f t="shared" si="204"/>
        <v>1.0116030119989321</v>
      </c>
      <c r="AG705" s="1">
        <f t="shared" si="205"/>
        <v>2.2012393188155781</v>
      </c>
      <c r="AH705" s="1">
        <f t="shared" si="206"/>
        <v>2.7585636878291075</v>
      </c>
      <c r="AI705">
        <v>3.8</v>
      </c>
      <c r="AJ705">
        <v>6</v>
      </c>
      <c r="AK705">
        <v>49</v>
      </c>
      <c r="AL705">
        <v>6</v>
      </c>
      <c r="AM705">
        <v>9251</v>
      </c>
      <c r="AN705">
        <v>9306</v>
      </c>
      <c r="AO705">
        <v>9202</v>
      </c>
      <c r="AP705">
        <v>24</v>
      </c>
      <c r="AQ705">
        <v>1</v>
      </c>
    </row>
    <row r="706" spans="1:43">
      <c r="A706" s="27">
        <v>38690</v>
      </c>
      <c r="B706" s="27"/>
      <c r="C706">
        <v>-12.2</v>
      </c>
      <c r="D706">
        <v>-9.6</v>
      </c>
      <c r="E706">
        <v>-14.4</v>
      </c>
      <c r="F706">
        <v>84</v>
      </c>
      <c r="G706">
        <v>78</v>
      </c>
      <c r="H706">
        <v>2.7</v>
      </c>
      <c r="I706" s="10">
        <v>935</v>
      </c>
      <c r="J706">
        <v>1.3</v>
      </c>
      <c r="K706" s="2">
        <v>10</v>
      </c>
      <c r="L706" s="1">
        <f t="shared" si="190"/>
        <v>0.64325841392757477</v>
      </c>
      <c r="M706" s="1">
        <f t="shared" si="191"/>
        <v>90</v>
      </c>
      <c r="N706" s="1">
        <f t="shared" si="192"/>
        <v>0.23962978795129433</v>
      </c>
      <c r="O706" s="1">
        <f t="shared" si="207"/>
        <v>1.9380356763782046E-2</v>
      </c>
      <c r="P706" s="1">
        <f t="shared" si="193"/>
        <v>0.20514848551584686</v>
      </c>
      <c r="Q706">
        <f t="shared" si="194"/>
        <v>1.9925381949630301</v>
      </c>
      <c r="R706">
        <f t="shared" si="195"/>
        <v>11.215744700237806</v>
      </c>
      <c r="S706">
        <f t="shared" si="196"/>
        <v>1.4680294110258909</v>
      </c>
      <c r="T706">
        <v>0.2432</v>
      </c>
      <c r="U706" s="1">
        <f t="shared" si="197"/>
        <v>-0.39206309180530452</v>
      </c>
      <c r="V706" s="1">
        <v>338</v>
      </c>
      <c r="W706" s="1">
        <f t="shared" si="198"/>
        <v>8.3573847395894738</v>
      </c>
      <c r="X706" s="1">
        <f t="shared" si="199"/>
        <v>29.305421099926761</v>
      </c>
      <c r="Y706" s="1">
        <f t="shared" si="200"/>
        <v>1.0294279486672402</v>
      </c>
      <c r="Z706" s="1">
        <f t="shared" si="208"/>
        <v>-0.68399999999999961</v>
      </c>
      <c r="AA706" s="1">
        <f t="shared" si="201"/>
        <v>5.845589124410009E-2</v>
      </c>
      <c r="AB706" s="1">
        <f t="shared" si="202"/>
        <v>2.5298042000000001</v>
      </c>
      <c r="AC706" s="1">
        <f t="shared" si="203"/>
        <v>0.97233639771832736</v>
      </c>
      <c r="AF706" s="1">
        <f t="shared" si="204"/>
        <v>0.8269598947751865</v>
      </c>
      <c r="AG706" s="1">
        <f t="shared" si="205"/>
        <v>2.047840651397042</v>
      </c>
      <c r="AH706" s="1">
        <f t="shared" si="206"/>
        <v>2.2114059583224708</v>
      </c>
      <c r="AI706">
        <v>3.1</v>
      </c>
      <c r="AJ706">
        <v>5</v>
      </c>
      <c r="AK706">
        <v>42</v>
      </c>
      <c r="AL706">
        <v>5</v>
      </c>
      <c r="AM706">
        <v>9170</v>
      </c>
      <c r="AN706">
        <v>9203</v>
      </c>
      <c r="AO706">
        <v>9155</v>
      </c>
      <c r="AP706">
        <v>21</v>
      </c>
      <c r="AQ706">
        <v>3</v>
      </c>
    </row>
    <row r="707" spans="1:43">
      <c r="A707" s="27">
        <v>38691</v>
      </c>
      <c r="B707" s="27"/>
      <c r="C707">
        <v>-10.5</v>
      </c>
      <c r="D707">
        <v>-8.4</v>
      </c>
      <c r="E707">
        <v>-11.7</v>
      </c>
      <c r="F707">
        <v>75</v>
      </c>
      <c r="G707">
        <v>64</v>
      </c>
      <c r="H707">
        <v>0.6</v>
      </c>
      <c r="I707" s="10">
        <v>935</v>
      </c>
      <c r="J707">
        <v>1.6</v>
      </c>
      <c r="K707" s="2">
        <v>10</v>
      </c>
      <c r="L707" s="1">
        <f t="shared" si="190"/>
        <v>0.54335021822642071</v>
      </c>
      <c r="M707" s="1">
        <f t="shared" si="191"/>
        <v>86</v>
      </c>
      <c r="N707" s="1">
        <f t="shared" si="192"/>
        <v>0.27466712835238594</v>
      </c>
      <c r="O707" s="1">
        <f t="shared" si="207"/>
        <v>2.1882278475859156E-2</v>
      </c>
      <c r="P707" s="1">
        <f t="shared" si="193"/>
        <v>0.21102494029765123</v>
      </c>
      <c r="Q707">
        <f t="shared" si="194"/>
        <v>0.95709476493159196</v>
      </c>
      <c r="R707">
        <f t="shared" si="195"/>
        <v>11.211400195540762</v>
      </c>
      <c r="S707">
        <f t="shared" si="196"/>
        <v>1.4674607585786339</v>
      </c>
      <c r="T707">
        <v>0.2432</v>
      </c>
      <c r="U707" s="1">
        <f t="shared" si="197"/>
        <v>-0.39400845217186742</v>
      </c>
      <c r="V707" s="1">
        <v>339</v>
      </c>
      <c r="W707" s="1">
        <f t="shared" si="198"/>
        <v>6.2354600021818465</v>
      </c>
      <c r="X707" s="1">
        <f t="shared" si="199"/>
        <v>29.260169645605934</v>
      </c>
      <c r="Y707" s="1">
        <f t="shared" si="200"/>
        <v>1.0296804315046948</v>
      </c>
      <c r="Z707" s="1">
        <f t="shared" si="208"/>
        <v>0.64599999999999969</v>
      </c>
      <c r="AA707" s="1">
        <f t="shared" si="201"/>
        <v>5.8548782721317402E-2</v>
      </c>
      <c r="AB707" s="1">
        <f t="shared" si="202"/>
        <v>2.5257904999999998</v>
      </c>
      <c r="AC707" s="1">
        <f t="shared" si="203"/>
        <v>1.1967217202687106</v>
      </c>
      <c r="AF707" s="1">
        <f t="shared" si="204"/>
        <v>0.89245125754586152</v>
      </c>
      <c r="AG707" s="1">
        <f t="shared" si="205"/>
        <v>1.7729475535653234</v>
      </c>
      <c r="AH707" s="1">
        <f t="shared" si="206"/>
        <v>1.5879692225168207</v>
      </c>
      <c r="AI707">
        <v>3.1</v>
      </c>
      <c r="AJ707">
        <v>3</v>
      </c>
      <c r="AK707">
        <v>45</v>
      </c>
      <c r="AL707">
        <v>3</v>
      </c>
      <c r="AM707">
        <v>9177</v>
      </c>
      <c r="AN707">
        <v>9188</v>
      </c>
      <c r="AO707">
        <v>9164</v>
      </c>
      <c r="AP707">
        <v>21</v>
      </c>
      <c r="AQ707">
        <v>32700</v>
      </c>
    </row>
    <row r="708" spans="1:43">
      <c r="A708" s="27">
        <v>38692</v>
      </c>
      <c r="B708" s="27"/>
      <c r="C708">
        <v>-12</v>
      </c>
      <c r="D708">
        <v>-8.6</v>
      </c>
      <c r="E708">
        <v>-13.6</v>
      </c>
      <c r="F708">
        <v>82</v>
      </c>
      <c r="G708">
        <v>72</v>
      </c>
      <c r="H708">
        <v>0.5</v>
      </c>
      <c r="I708" s="10">
        <v>935</v>
      </c>
      <c r="J708">
        <v>1.4</v>
      </c>
      <c r="K708" s="2">
        <v>10</v>
      </c>
      <c r="L708" s="1">
        <f t="shared" ref="L708:L771" si="209">(0.408*O708*(W708-Q708-Z708)+AA708*AC708*(N708-P708)*900/(C708+273))/(O708+AA708*(1+0.34*AC708))</f>
        <v>0.5353299608161608</v>
      </c>
      <c r="M708" s="1">
        <f t="shared" ref="M708:M771" si="210">F708*2-G708</f>
        <v>92</v>
      </c>
      <c r="N708" s="1">
        <f t="shared" ref="N708:N771" si="211">0.611*EXP(17.27*C708/(C708+237.3))</f>
        <v>0.24353404455624317</v>
      </c>
      <c r="O708" s="1">
        <f t="shared" si="207"/>
        <v>1.9661165190831706E-2</v>
      </c>
      <c r="P708" s="1">
        <f t="shared" ref="P708:P771" si="212">0.5*(M708/100)*0.611*EXP(17.27*E708/(E708+237.3))+0.5*(G708/100)*0.611*EXP(17.27*D708/(D708+237.3))</f>
        <v>0.21325520675101783</v>
      </c>
      <c r="Q708">
        <f t="shared" ref="Q708:Q771" si="213">2.45*(0.9*H708/R708+0.1)*(0.34-0.14*P708^0.5)*((D708+273)^4+(E708+273)^4)*10^(-9)</f>
        <v>0.89014093879485623</v>
      </c>
      <c r="R708">
        <f t="shared" ref="R708:R771" si="214">7.64*S708</f>
        <v>11.20730935452328</v>
      </c>
      <c r="S708">
        <f t="shared" ref="S708:S771" si="215">ACOS(-TAN(T708)*TAN(U708))</f>
        <v>1.4669253081836755</v>
      </c>
      <c r="T708">
        <v>0.2432</v>
      </c>
      <c r="U708" s="1">
        <f t="shared" ref="U708:U771" si="216">0.409*SIN(0.0172*V708-1.39)</f>
        <v>-0.39583725195158931</v>
      </c>
      <c r="V708" s="1">
        <v>340</v>
      </c>
      <c r="W708" s="1">
        <f t="shared" ref="W708:W771" si="217">0.77*(0.25+0.5*H708/R708)*X708</f>
        <v>6.1262579738365348</v>
      </c>
      <c r="X708" s="1">
        <f t="shared" ref="X708:X771" si="218">37.6*Y708*(S708*SIN(T708)*SIN(U708)+COS(T708)*COS(U708)*SIN(S708))</f>
        <v>29.217695345274389</v>
      </c>
      <c r="Y708" s="1">
        <f t="shared" ref="Y708:Y771" si="219">1+0.033*COS(0.0172*V708)</f>
        <v>1.0299241338997633</v>
      </c>
      <c r="Z708" s="1">
        <f t="shared" si="208"/>
        <v>-0.57000000000000006</v>
      </c>
      <c r="AA708" s="1">
        <f t="shared" ref="AA708:AA771" si="220">(0.00163*101.3*((293-0.0065*I708)/293)^5.26)/AB708</f>
        <v>5.8466804351531412E-2</v>
      </c>
      <c r="AB708" s="1">
        <f t="shared" ref="AB708:AB771" si="221">2.501-C708*2.361*10^(-3)</f>
        <v>2.5293319999999997</v>
      </c>
      <c r="AC708" s="1">
        <f t="shared" ref="AC708:AC771" si="222">4.87*J708/(LN(67.8*K708-5.42))</f>
        <v>1.0471315052351216</v>
      </c>
      <c r="AF708" s="1">
        <f t="shared" ref="AF708:AF771" si="223">0.0023*X708*(C708+17.8)*(D708-E708)^0.5</f>
        <v>0.87153892419175594</v>
      </c>
      <c r="AG708" s="1">
        <f t="shared" ref="AG708:AG771" si="224">0.489+0.289*(W708-Q708)+0.023*C708</f>
        <v>1.7262378231270448</v>
      </c>
      <c r="AH708" s="1">
        <f t="shared" ref="AH708:AH771" si="225">1.26*O708/(O708+AA708)*(W708-Q708-Z708)</f>
        <v>1.8410222841195389</v>
      </c>
      <c r="AI708">
        <v>2.6</v>
      </c>
      <c r="AJ708">
        <v>4</v>
      </c>
      <c r="AK708">
        <v>37</v>
      </c>
      <c r="AL708">
        <v>4</v>
      </c>
      <c r="AM708">
        <v>9178</v>
      </c>
      <c r="AN708">
        <v>9195</v>
      </c>
      <c r="AO708">
        <v>9160</v>
      </c>
      <c r="AP708">
        <v>20</v>
      </c>
      <c r="AQ708">
        <v>1</v>
      </c>
    </row>
    <row r="709" spans="1:43">
      <c r="A709" s="27">
        <v>38693</v>
      </c>
      <c r="B709" s="27"/>
      <c r="C709">
        <v>-8.6999999999999993</v>
      </c>
      <c r="D709">
        <v>-6.2</v>
      </c>
      <c r="E709">
        <v>-12.6</v>
      </c>
      <c r="F709">
        <v>74</v>
      </c>
      <c r="G709">
        <v>60</v>
      </c>
      <c r="H709">
        <v>2.6</v>
      </c>
      <c r="I709" s="10">
        <v>935</v>
      </c>
      <c r="J709">
        <v>1.8</v>
      </c>
      <c r="K709" s="2">
        <v>10</v>
      </c>
      <c r="L709" s="1">
        <f t="shared" si="209"/>
        <v>0.69744337962792724</v>
      </c>
      <c r="M709" s="1">
        <f t="shared" si="210"/>
        <v>88</v>
      </c>
      <c r="N709" s="1">
        <f t="shared" si="211"/>
        <v>0.31666351439151719</v>
      </c>
      <c r="O709" s="1">
        <f t="shared" ref="O709:O772" si="226">4098*N709/((C709+237.3)^2)</f>
        <v>2.4832333332117002E-2</v>
      </c>
      <c r="P709" s="1">
        <f t="shared" si="212"/>
        <v>0.21740511450706157</v>
      </c>
      <c r="Q709">
        <f t="shared" si="213"/>
        <v>2.0091987701704732</v>
      </c>
      <c r="R709">
        <f t="shared" si="214"/>
        <v>11.203474582086537</v>
      </c>
      <c r="S709">
        <f t="shared" si="215"/>
        <v>1.4664233746186568</v>
      </c>
      <c r="T709">
        <v>0.2432</v>
      </c>
      <c r="U709" s="1">
        <f t="shared" si="216"/>
        <v>-0.39754895012568137</v>
      </c>
      <c r="V709" s="1">
        <v>341</v>
      </c>
      <c r="W709" s="1">
        <f t="shared" si="217"/>
        <v>8.223748792665738</v>
      </c>
      <c r="X709" s="1">
        <f t="shared" si="218"/>
        <v>29.178031243631494</v>
      </c>
      <c r="Y709" s="1">
        <f t="shared" si="219"/>
        <v>1.0301589837573069</v>
      </c>
      <c r="Z709" s="1">
        <f t="shared" si="208"/>
        <v>1.2540000000000002</v>
      </c>
      <c r="AA709" s="1">
        <f t="shared" si="220"/>
        <v>5.8647460730682485E-2</v>
      </c>
      <c r="AB709" s="1">
        <f t="shared" si="221"/>
        <v>2.5215407000000001</v>
      </c>
      <c r="AC709" s="1">
        <f t="shared" si="222"/>
        <v>1.3463119353022994</v>
      </c>
      <c r="AF709" s="1">
        <f t="shared" si="223"/>
        <v>1.5449527449697507</v>
      </c>
      <c r="AG709" s="1">
        <f t="shared" si="224"/>
        <v>2.0849049565011315</v>
      </c>
      <c r="AH709" s="1">
        <f t="shared" si="225"/>
        <v>1.8592446429190572</v>
      </c>
      <c r="AI709">
        <v>3.4</v>
      </c>
      <c r="AJ709">
        <v>9</v>
      </c>
      <c r="AK709">
        <v>45</v>
      </c>
      <c r="AL709">
        <v>9</v>
      </c>
      <c r="AM709">
        <v>9173</v>
      </c>
      <c r="AN709">
        <v>9188</v>
      </c>
      <c r="AO709">
        <v>9162</v>
      </c>
      <c r="AP709">
        <v>23</v>
      </c>
      <c r="AQ709">
        <v>0</v>
      </c>
    </row>
    <row r="710" spans="1:43">
      <c r="A710" s="27">
        <v>38694</v>
      </c>
      <c r="B710" s="27"/>
      <c r="C710">
        <v>-8.6999999999999993</v>
      </c>
      <c r="D710">
        <v>-6.6</v>
      </c>
      <c r="E710">
        <v>-9.8000000000000007</v>
      </c>
      <c r="F710">
        <v>83</v>
      </c>
      <c r="G710">
        <v>67</v>
      </c>
      <c r="H710">
        <v>0</v>
      </c>
      <c r="I710" s="10">
        <v>935</v>
      </c>
      <c r="J710">
        <v>1.5</v>
      </c>
      <c r="K710" s="2">
        <v>10</v>
      </c>
      <c r="L710" s="1">
        <f t="shared" si="209"/>
        <v>0.57694494195290902</v>
      </c>
      <c r="M710" s="1">
        <f t="shared" si="210"/>
        <v>99</v>
      </c>
      <c r="N710" s="1">
        <f t="shared" si="211"/>
        <v>0.31666351439151719</v>
      </c>
      <c r="O710" s="1">
        <f t="shared" si="226"/>
        <v>2.4832333332117002E-2</v>
      </c>
      <c r="P710" s="1">
        <f t="shared" si="212"/>
        <v>0.26861959668726754</v>
      </c>
      <c r="Q710">
        <f t="shared" si="213"/>
        <v>0.644450549063038</v>
      </c>
      <c r="R710">
        <f t="shared" si="214"/>
        <v>11.199898148647625</v>
      </c>
      <c r="S710">
        <f t="shared" si="215"/>
        <v>1.4659552550585897</v>
      </c>
      <c r="T710">
        <v>0.2432</v>
      </c>
      <c r="U710" s="1">
        <f t="shared" si="216"/>
        <v>-0.39914304031784004</v>
      </c>
      <c r="V710" s="1">
        <v>342</v>
      </c>
      <c r="W710" s="1">
        <f t="shared" si="217"/>
        <v>5.609682608454535</v>
      </c>
      <c r="X710" s="1">
        <f t="shared" si="218"/>
        <v>29.141208355607972</v>
      </c>
      <c r="Y710" s="1">
        <f t="shared" si="219"/>
        <v>1.0303849116010562</v>
      </c>
      <c r="Z710" s="1">
        <f t="shared" ref="Z710:Z773" si="227">0.38*(C710-C709)</f>
        <v>0</v>
      </c>
      <c r="AA710" s="1">
        <f t="shared" si="220"/>
        <v>5.8647460730682485E-2</v>
      </c>
      <c r="AB710" s="1">
        <f t="shared" si="221"/>
        <v>2.5215407000000001</v>
      </c>
      <c r="AC710" s="1">
        <f t="shared" si="222"/>
        <v>1.1219266127519161</v>
      </c>
      <c r="AF710" s="1">
        <f t="shared" si="223"/>
        <v>1.0910678870592296</v>
      </c>
      <c r="AG710" s="1">
        <f t="shared" si="224"/>
        <v>1.7238520651641425</v>
      </c>
      <c r="AH710" s="1">
        <f t="shared" si="225"/>
        <v>1.8609994991301213</v>
      </c>
      <c r="AI710">
        <v>2.8</v>
      </c>
      <c r="AJ710">
        <v>4</v>
      </c>
      <c r="AK710">
        <v>39</v>
      </c>
      <c r="AL710">
        <v>3</v>
      </c>
      <c r="AM710">
        <v>9187</v>
      </c>
      <c r="AN710">
        <v>9239</v>
      </c>
      <c r="AO710">
        <v>9147</v>
      </c>
      <c r="AP710">
        <v>26</v>
      </c>
      <c r="AQ710">
        <v>25</v>
      </c>
    </row>
    <row r="711" spans="1:43">
      <c r="A711" s="27">
        <v>38695</v>
      </c>
      <c r="B711" s="27"/>
      <c r="C711">
        <v>-10.1</v>
      </c>
      <c r="D711">
        <v>-5.8</v>
      </c>
      <c r="E711">
        <v>-12</v>
      </c>
      <c r="F711">
        <v>79</v>
      </c>
      <c r="G711">
        <v>56</v>
      </c>
      <c r="H711">
        <v>2.5</v>
      </c>
      <c r="I711" s="10">
        <v>935</v>
      </c>
      <c r="J711">
        <v>1.6</v>
      </c>
      <c r="K711" s="2">
        <v>10</v>
      </c>
      <c r="L711" s="1">
        <f t="shared" si="209"/>
        <v>0.69567723011667926</v>
      </c>
      <c r="M711" s="1">
        <f t="shared" si="210"/>
        <v>102</v>
      </c>
      <c r="N711" s="1">
        <f t="shared" si="211"/>
        <v>0.28354546688852211</v>
      </c>
      <c r="O711" s="1">
        <f t="shared" si="226"/>
        <v>2.251013027760573E-2</v>
      </c>
      <c r="P711" s="1">
        <f t="shared" si="212"/>
        <v>0.23519332509942129</v>
      </c>
      <c r="Q711">
        <f t="shared" si="213"/>
        <v>1.9537310878873575</v>
      </c>
      <c r="R711">
        <f t="shared" si="214"/>
        <v>11.196582185751719</v>
      </c>
      <c r="S711">
        <f t="shared" si="215"/>
        <v>1.465521228501534</v>
      </c>
      <c r="T711">
        <v>0.2432</v>
      </c>
      <c r="U711" s="1">
        <f t="shared" si="216"/>
        <v>-0.40061905094404904</v>
      </c>
      <c r="V711" s="1">
        <v>343</v>
      </c>
      <c r="W711" s="1">
        <f t="shared" si="217"/>
        <v>8.1053150595402883</v>
      </c>
      <c r="X711" s="1">
        <f t="shared" si="218"/>
        <v>29.107255642205679</v>
      </c>
      <c r="Y711" s="1">
        <f t="shared" si="219"/>
        <v>1.0306018505941661</v>
      </c>
      <c r="Z711" s="1">
        <f t="shared" si="227"/>
        <v>-0.53200000000000014</v>
      </c>
      <c r="AA711" s="1">
        <f t="shared" si="220"/>
        <v>5.8570682460236938E-2</v>
      </c>
      <c r="AB711" s="1">
        <f t="shared" si="221"/>
        <v>2.5248461</v>
      </c>
      <c r="AC711" s="1">
        <f t="shared" si="222"/>
        <v>1.1967217202687106</v>
      </c>
      <c r="AF711" s="1">
        <f t="shared" si="223"/>
        <v>1.2835584973479564</v>
      </c>
      <c r="AG711" s="1">
        <f t="shared" si="224"/>
        <v>2.034507767807697</v>
      </c>
      <c r="AH711" s="1">
        <f t="shared" si="225"/>
        <v>2.337975033331015</v>
      </c>
      <c r="AI711">
        <v>3.3</v>
      </c>
      <c r="AJ711">
        <v>10</v>
      </c>
      <c r="AK711">
        <v>51</v>
      </c>
      <c r="AL711">
        <v>1</v>
      </c>
      <c r="AM711">
        <v>9258</v>
      </c>
      <c r="AN711">
        <v>9276</v>
      </c>
      <c r="AO711">
        <v>9239</v>
      </c>
      <c r="AP711">
        <v>22</v>
      </c>
      <c r="AQ711">
        <v>6</v>
      </c>
    </row>
    <row r="712" spans="1:43">
      <c r="A712" s="27">
        <v>38696</v>
      </c>
      <c r="B712" s="27"/>
      <c r="C712">
        <v>-12.2</v>
      </c>
      <c r="D712">
        <v>-8.8000000000000007</v>
      </c>
      <c r="E712">
        <v>-13.7</v>
      </c>
      <c r="F712">
        <v>84</v>
      </c>
      <c r="G712">
        <v>69</v>
      </c>
      <c r="H712">
        <v>0</v>
      </c>
      <c r="I712" s="10">
        <v>935</v>
      </c>
      <c r="J712">
        <v>1.9</v>
      </c>
      <c r="K712" s="2">
        <v>10</v>
      </c>
      <c r="L712" s="1">
        <f t="shared" si="209"/>
        <v>0.50041491539417904</v>
      </c>
      <c r="M712" s="1">
        <f t="shared" si="210"/>
        <v>99</v>
      </c>
      <c r="N712" s="1">
        <f t="shared" si="211"/>
        <v>0.23962978795129433</v>
      </c>
      <c r="O712" s="1">
        <f t="shared" si="226"/>
        <v>1.9380356763782046E-2</v>
      </c>
      <c r="P712" s="1">
        <f t="shared" si="212"/>
        <v>0.21337456500554736</v>
      </c>
      <c r="Q712">
        <f t="shared" si="213"/>
        <v>0.63361497915092169</v>
      </c>
      <c r="R712">
        <f t="shared" si="214"/>
        <v>11.193528681910799</v>
      </c>
      <c r="S712">
        <f t="shared" si="215"/>
        <v>1.4651215552239265</v>
      </c>
      <c r="T712">
        <v>0.2432</v>
      </c>
      <c r="U712" s="1">
        <f t="shared" si="216"/>
        <v>-0.40197654535208976</v>
      </c>
      <c r="V712" s="1">
        <v>344</v>
      </c>
      <c r="W712" s="1">
        <f t="shared" si="217"/>
        <v>5.5971684976808511</v>
      </c>
      <c r="X712" s="1">
        <f t="shared" si="218"/>
        <v>29.076199987952471</v>
      </c>
      <c r="Y712" s="1">
        <f t="shared" si="219"/>
        <v>1.0308097365589866</v>
      </c>
      <c r="Z712" s="1">
        <f t="shared" si="227"/>
        <v>-0.79799999999999982</v>
      </c>
      <c r="AA712" s="1">
        <f t="shared" si="220"/>
        <v>5.845589124410009E-2</v>
      </c>
      <c r="AB712" s="1">
        <f t="shared" si="221"/>
        <v>2.5298042000000001</v>
      </c>
      <c r="AC712" s="1">
        <f t="shared" si="222"/>
        <v>1.4211070428190937</v>
      </c>
      <c r="AF712" s="1">
        <f t="shared" si="223"/>
        <v>0.82899431126304368</v>
      </c>
      <c r="AG712" s="1">
        <f t="shared" si="224"/>
        <v>1.6428669668551497</v>
      </c>
      <c r="AH712" s="1">
        <f t="shared" si="225"/>
        <v>1.8075487527507388</v>
      </c>
      <c r="AI712">
        <v>3.7</v>
      </c>
      <c r="AJ712">
        <v>3</v>
      </c>
      <c r="AK712">
        <v>50</v>
      </c>
      <c r="AL712">
        <v>4</v>
      </c>
      <c r="AM712">
        <v>9251</v>
      </c>
      <c r="AN712">
        <v>9260</v>
      </c>
      <c r="AO712">
        <v>9243</v>
      </c>
      <c r="AP712">
        <v>20</v>
      </c>
      <c r="AQ712">
        <v>15</v>
      </c>
    </row>
    <row r="713" spans="1:43">
      <c r="A713" s="27">
        <v>38697</v>
      </c>
      <c r="B713" s="27"/>
      <c r="C713">
        <v>-13.6</v>
      </c>
      <c r="D713">
        <v>-11.9</v>
      </c>
      <c r="E713">
        <v>-14.9</v>
      </c>
      <c r="F713">
        <v>84</v>
      </c>
      <c r="G713">
        <v>78</v>
      </c>
      <c r="H713">
        <v>0</v>
      </c>
      <c r="I713" s="10">
        <v>935</v>
      </c>
      <c r="J713">
        <v>1.5</v>
      </c>
      <c r="K713" s="2">
        <v>10</v>
      </c>
      <c r="L713" s="1">
        <f t="shared" si="209"/>
        <v>0.47351975970773441</v>
      </c>
      <c r="M713" s="1">
        <f t="shared" si="210"/>
        <v>90</v>
      </c>
      <c r="N713" s="1">
        <f t="shared" si="211"/>
        <v>0.21382439043918092</v>
      </c>
      <c r="O713" s="1">
        <f t="shared" si="226"/>
        <v>1.7510446829828552E-2</v>
      </c>
      <c r="P713" s="1">
        <f t="shared" si="212"/>
        <v>0.18219743841262176</v>
      </c>
      <c r="Q713">
        <f t="shared" si="213"/>
        <v>0.62378421649940008</v>
      </c>
      <c r="R713">
        <f t="shared" si="214"/>
        <v>11.190739478685174</v>
      </c>
      <c r="S713">
        <f t="shared" si="215"/>
        <v>1.464756476267693</v>
      </c>
      <c r="T713">
        <v>0.2432</v>
      </c>
      <c r="U713" s="1">
        <f t="shared" si="216"/>
        <v>-0.40321512195071724</v>
      </c>
      <c r="V713" s="1">
        <v>345</v>
      </c>
      <c r="W713" s="1">
        <f t="shared" si="217"/>
        <v>5.5917527396427413</v>
      </c>
      <c r="X713" s="1">
        <f t="shared" si="218"/>
        <v>29.048066179962291</v>
      </c>
      <c r="Y713" s="1">
        <f t="shared" si="219"/>
        <v>1.0310085079960505</v>
      </c>
      <c r="Z713" s="1">
        <f t="shared" si="227"/>
        <v>-0.53200000000000014</v>
      </c>
      <c r="AA713" s="1">
        <f t="shared" si="220"/>
        <v>5.8379613414306128E-2</v>
      </c>
      <c r="AB713" s="1">
        <f t="shared" si="221"/>
        <v>2.5331096</v>
      </c>
      <c r="AC713" s="1">
        <f t="shared" si="222"/>
        <v>1.1219266127519161</v>
      </c>
      <c r="AF713" s="1">
        <f t="shared" si="223"/>
        <v>0.48602093784817085</v>
      </c>
      <c r="AG713" s="1">
        <f t="shared" si="224"/>
        <v>1.6119429031884256</v>
      </c>
      <c r="AH713" s="1">
        <f t="shared" si="225"/>
        <v>1.5989801781857331</v>
      </c>
      <c r="AI713">
        <v>2.9</v>
      </c>
      <c r="AJ713">
        <v>14</v>
      </c>
      <c r="AK713">
        <v>42</v>
      </c>
      <c r="AL713">
        <v>14</v>
      </c>
      <c r="AM713">
        <v>9293</v>
      </c>
      <c r="AN713">
        <v>9318</v>
      </c>
      <c r="AO713">
        <v>9260</v>
      </c>
      <c r="AP713">
        <v>18</v>
      </c>
      <c r="AQ713">
        <v>58</v>
      </c>
    </row>
    <row r="714" spans="1:43">
      <c r="A714" s="27">
        <v>38698</v>
      </c>
      <c r="B714" s="27"/>
      <c r="C714">
        <v>-16.2</v>
      </c>
      <c r="D714">
        <v>-13.7</v>
      </c>
      <c r="E714">
        <v>-18</v>
      </c>
      <c r="F714">
        <v>81</v>
      </c>
      <c r="G714">
        <v>68</v>
      </c>
      <c r="H714">
        <v>4.8</v>
      </c>
      <c r="I714" s="10">
        <v>935</v>
      </c>
      <c r="J714">
        <v>1.6</v>
      </c>
      <c r="K714" s="2">
        <v>10</v>
      </c>
      <c r="L714" s="1">
        <f t="shared" si="209"/>
        <v>0.59007787840864179</v>
      </c>
      <c r="M714" s="1">
        <f t="shared" si="210"/>
        <v>94</v>
      </c>
      <c r="N714" s="1">
        <f t="shared" si="211"/>
        <v>0.17238387559828902</v>
      </c>
      <c r="O714" s="1">
        <f t="shared" si="226"/>
        <v>1.4450774011235469E-2</v>
      </c>
      <c r="P714" s="1">
        <f t="shared" si="212"/>
        <v>0.14169312982488147</v>
      </c>
      <c r="Q714">
        <f t="shared" si="213"/>
        <v>2.9936801864704377</v>
      </c>
      <c r="R714">
        <f t="shared" si="214"/>
        <v>11.188216267023385</v>
      </c>
      <c r="S714">
        <f t="shared" si="215"/>
        <v>1.4644262129611763</v>
      </c>
      <c r="T714">
        <v>0.2432</v>
      </c>
      <c r="U714" s="1">
        <f t="shared" si="216"/>
        <v>-0.40433441432846401</v>
      </c>
      <c r="V714" s="1">
        <v>346</v>
      </c>
      <c r="W714" s="1">
        <f t="shared" si="217"/>
        <v>10.380722155119637</v>
      </c>
      <c r="X714" s="1">
        <f t="shared" si="218"/>
        <v>29.022876888590712</v>
      </c>
      <c r="Y714" s="1">
        <f t="shared" si="219"/>
        <v>1.031198106102265</v>
      </c>
      <c r="Z714" s="1">
        <f t="shared" si="227"/>
        <v>-0.98799999999999988</v>
      </c>
      <c r="AA714" s="1">
        <f t="shared" si="220"/>
        <v>5.8238481446621734E-2</v>
      </c>
      <c r="AB714" s="1">
        <f t="shared" si="221"/>
        <v>2.5392481999999998</v>
      </c>
      <c r="AC714" s="1">
        <f t="shared" si="222"/>
        <v>1.1967217202687106</v>
      </c>
      <c r="AF714" s="1">
        <f t="shared" si="223"/>
        <v>0.22147387589788137</v>
      </c>
      <c r="AG714" s="1">
        <f t="shared" si="224"/>
        <v>2.2512551289396185</v>
      </c>
      <c r="AH714" s="1">
        <f t="shared" si="225"/>
        <v>2.0978692924719584</v>
      </c>
      <c r="AI714">
        <v>2.7</v>
      </c>
      <c r="AJ714">
        <v>4</v>
      </c>
      <c r="AK714">
        <v>36</v>
      </c>
      <c r="AL714">
        <v>4</v>
      </c>
      <c r="AM714">
        <v>9330</v>
      </c>
      <c r="AN714">
        <v>9345</v>
      </c>
      <c r="AO714">
        <v>9317</v>
      </c>
      <c r="AP714">
        <v>14</v>
      </c>
      <c r="AQ714">
        <v>23</v>
      </c>
    </row>
    <row r="715" spans="1:43">
      <c r="A715" s="27">
        <v>38699</v>
      </c>
      <c r="B715" s="27"/>
      <c r="C715">
        <v>-18.399999999999999</v>
      </c>
      <c r="D715">
        <v>-13.3</v>
      </c>
      <c r="E715">
        <v>-20.6</v>
      </c>
      <c r="F715">
        <v>76</v>
      </c>
      <c r="G715">
        <v>58</v>
      </c>
      <c r="H715">
        <v>1</v>
      </c>
      <c r="I715" s="10">
        <v>935</v>
      </c>
      <c r="J715">
        <v>2.6</v>
      </c>
      <c r="K715" s="2">
        <v>10</v>
      </c>
      <c r="L715" s="1">
        <f t="shared" si="209"/>
        <v>0.37732847923748408</v>
      </c>
      <c r="M715" s="1">
        <f t="shared" si="210"/>
        <v>94</v>
      </c>
      <c r="N715" s="1">
        <f t="shared" si="211"/>
        <v>0.14308497259193181</v>
      </c>
      <c r="O715" s="1">
        <f t="shared" si="226"/>
        <v>1.223698578614524E-2</v>
      </c>
      <c r="P715" s="1">
        <f t="shared" si="212"/>
        <v>0.11915851417069093</v>
      </c>
      <c r="Q715">
        <f t="shared" si="213"/>
        <v>1.1099326975631629</v>
      </c>
      <c r="R715">
        <f t="shared" si="214"/>
        <v>11.185960583875042</v>
      </c>
      <c r="S715">
        <f t="shared" si="215"/>
        <v>1.4641309664757909</v>
      </c>
      <c r="T715">
        <v>0.2432</v>
      </c>
      <c r="U715" s="1">
        <f t="shared" si="216"/>
        <v>-0.40533409136203646</v>
      </c>
      <c r="V715" s="1">
        <v>347</v>
      </c>
      <c r="W715" s="1">
        <f t="shared" si="217"/>
        <v>6.5807742684685406</v>
      </c>
      <c r="X715" s="1">
        <f t="shared" si="218"/>
        <v>29.000652649676784</v>
      </c>
      <c r="Y715" s="1">
        <f t="shared" si="219"/>
        <v>1.0313784747883099</v>
      </c>
      <c r="Z715" s="1">
        <f t="shared" si="227"/>
        <v>-0.83599999999999974</v>
      </c>
      <c r="AA715" s="1">
        <f t="shared" si="220"/>
        <v>5.811959397629423E-2</v>
      </c>
      <c r="AB715" s="1">
        <f t="shared" si="221"/>
        <v>2.5444423999999999</v>
      </c>
      <c r="AC715" s="1">
        <f t="shared" si="222"/>
        <v>1.9446727954366547</v>
      </c>
      <c r="AF715" s="1">
        <f t="shared" si="223"/>
        <v>-0.10813051915320102</v>
      </c>
      <c r="AG715" s="1">
        <f t="shared" si="224"/>
        <v>1.646873213991654</v>
      </c>
      <c r="AH715" s="1">
        <f t="shared" si="225"/>
        <v>1.3821405326726681</v>
      </c>
      <c r="AI715">
        <v>4.2</v>
      </c>
      <c r="AJ715">
        <v>10</v>
      </c>
      <c r="AK715">
        <v>59</v>
      </c>
      <c r="AL715">
        <v>11</v>
      </c>
      <c r="AM715">
        <v>9299</v>
      </c>
      <c r="AN715">
        <v>9336</v>
      </c>
      <c r="AO715">
        <v>9284</v>
      </c>
      <c r="AP715">
        <v>11</v>
      </c>
      <c r="AQ715">
        <v>2</v>
      </c>
    </row>
    <row r="716" spans="1:43">
      <c r="A716" s="27">
        <v>38700</v>
      </c>
      <c r="B716" s="27"/>
      <c r="C716">
        <v>-18.7</v>
      </c>
      <c r="D716">
        <v>-13.7</v>
      </c>
      <c r="E716">
        <v>-21.3</v>
      </c>
      <c r="F716">
        <v>80</v>
      </c>
      <c r="G716">
        <v>70</v>
      </c>
      <c r="H716">
        <v>4.5</v>
      </c>
      <c r="I716" s="10">
        <v>935</v>
      </c>
      <c r="J716">
        <v>0.8</v>
      </c>
      <c r="K716" s="2">
        <v>10</v>
      </c>
      <c r="L716" s="1">
        <f t="shared" si="209"/>
        <v>0.46218336183682768</v>
      </c>
      <c r="M716" s="1">
        <f t="shared" si="210"/>
        <v>90</v>
      </c>
      <c r="N716" s="1">
        <f t="shared" si="211"/>
        <v>0.13945551096010866</v>
      </c>
      <c r="O716" s="1">
        <f t="shared" si="226"/>
        <v>1.1959342951664573E-2</v>
      </c>
      <c r="P716" s="1">
        <f t="shared" si="212"/>
        <v>0.12430555508847026</v>
      </c>
      <c r="Q716">
        <f t="shared" si="213"/>
        <v>2.8083497127797807</v>
      </c>
      <c r="R716">
        <f t="shared" si="214"/>
        <v>11.183973809090324</v>
      </c>
      <c r="S716">
        <f t="shared" si="215"/>
        <v>1.4638709174201996</v>
      </c>
      <c r="T716">
        <v>0.2432</v>
      </c>
      <c r="U716" s="1">
        <f t="shared" si="216"/>
        <v>-0.4062138573142719</v>
      </c>
      <c r="V716" s="1">
        <v>348</v>
      </c>
      <c r="W716" s="1">
        <f t="shared" si="217"/>
        <v>10.06840797635833</v>
      </c>
      <c r="X716" s="1">
        <f t="shared" si="218"/>
        <v>28.98141184836237</v>
      </c>
      <c r="Y716" s="1">
        <f t="shared" si="219"/>
        <v>1.0315495606952283</v>
      </c>
      <c r="Z716" s="1">
        <f t="shared" si="227"/>
        <v>-0.11400000000000027</v>
      </c>
      <c r="AA716" s="1">
        <f t="shared" si="220"/>
        <v>5.8103419645865233E-2</v>
      </c>
      <c r="AB716" s="1">
        <f t="shared" si="221"/>
        <v>2.5451506999999998</v>
      </c>
      <c r="AC716" s="1">
        <f t="shared" si="222"/>
        <v>0.5983608601343553</v>
      </c>
      <c r="AF716" s="1">
        <f t="shared" si="223"/>
        <v>-0.16538521424240385</v>
      </c>
      <c r="AG716" s="1">
        <f t="shared" si="224"/>
        <v>2.1570568381742006</v>
      </c>
      <c r="AH716" s="1">
        <f t="shared" si="225"/>
        <v>1.5859780494971463</v>
      </c>
      <c r="AI716">
        <v>2.5</v>
      </c>
      <c r="AJ716">
        <v>5</v>
      </c>
      <c r="AK716">
        <v>36</v>
      </c>
      <c r="AL716">
        <v>3</v>
      </c>
      <c r="AM716">
        <v>9240</v>
      </c>
      <c r="AN716">
        <v>9286</v>
      </c>
      <c r="AO716">
        <v>9217</v>
      </c>
      <c r="AP716">
        <v>11</v>
      </c>
      <c r="AQ716">
        <v>1</v>
      </c>
    </row>
    <row r="717" spans="1:43">
      <c r="A717" s="27">
        <v>38701</v>
      </c>
      <c r="B717" s="27"/>
      <c r="C717">
        <v>-15.2</v>
      </c>
      <c r="D717">
        <v>-9.9</v>
      </c>
      <c r="E717">
        <v>-18.8</v>
      </c>
      <c r="F717">
        <v>75</v>
      </c>
      <c r="G717">
        <v>60</v>
      </c>
      <c r="H717">
        <v>5</v>
      </c>
      <c r="I717" s="10">
        <v>935</v>
      </c>
      <c r="J717">
        <v>1.1000000000000001</v>
      </c>
      <c r="K717" s="2">
        <v>10</v>
      </c>
      <c r="L717" s="1">
        <f t="shared" si="209"/>
        <v>0.49987874030570284</v>
      </c>
      <c r="M717" s="1">
        <f t="shared" si="210"/>
        <v>90</v>
      </c>
      <c r="N717" s="1">
        <f t="shared" si="211"/>
        <v>0.18738754476743208</v>
      </c>
      <c r="O717" s="1">
        <f t="shared" si="226"/>
        <v>1.5567381118850912E-2</v>
      </c>
      <c r="P717" s="1">
        <f t="shared" si="212"/>
        <v>0.14864272145771365</v>
      </c>
      <c r="Q717">
        <f t="shared" si="213"/>
        <v>3.1571049515600977</v>
      </c>
      <c r="R717">
        <f t="shared" si="214"/>
        <v>11.182257162618731</v>
      </c>
      <c r="S717">
        <f t="shared" si="215"/>
        <v>1.463646225473656</v>
      </c>
      <c r="T717">
        <v>0.2432</v>
      </c>
      <c r="U717" s="1">
        <f t="shared" si="216"/>
        <v>-0.40697345192162754</v>
      </c>
      <c r="V717" s="1">
        <v>349</v>
      </c>
      <c r="W717" s="1">
        <f t="shared" si="217"/>
        <v>10.562083262532779</v>
      </c>
      <c r="X717" s="1">
        <f t="shared" si="218"/>
        <v>28.965170704481046</v>
      </c>
      <c r="Y717" s="1">
        <f t="shared" si="219"/>
        <v>1.0317113132102129</v>
      </c>
      <c r="Z717" s="1">
        <f t="shared" si="227"/>
        <v>1.33</v>
      </c>
      <c r="AA717" s="1">
        <f t="shared" si="220"/>
        <v>5.8292682143718348E-2</v>
      </c>
      <c r="AB717" s="1">
        <f t="shared" si="221"/>
        <v>2.5368871999999998</v>
      </c>
      <c r="AC717" s="1">
        <f t="shared" si="222"/>
        <v>0.82274618268473854</v>
      </c>
      <c r="AF717" s="1">
        <f t="shared" si="223"/>
        <v>0.51674023650155121</v>
      </c>
      <c r="AG717" s="1">
        <f t="shared" si="224"/>
        <v>2.2794387318711045</v>
      </c>
      <c r="AH717" s="1">
        <f t="shared" si="225"/>
        <v>1.6133223840132511</v>
      </c>
      <c r="AI717">
        <v>2.6</v>
      </c>
      <c r="AJ717">
        <v>4</v>
      </c>
      <c r="AK717">
        <v>35</v>
      </c>
      <c r="AL717">
        <v>3</v>
      </c>
      <c r="AM717">
        <v>9224</v>
      </c>
      <c r="AN717">
        <v>9240</v>
      </c>
      <c r="AO717">
        <v>9209</v>
      </c>
      <c r="AP717">
        <v>14</v>
      </c>
      <c r="AQ717">
        <v>0</v>
      </c>
    </row>
    <row r="718" spans="1:43">
      <c r="A718" s="27">
        <v>38702</v>
      </c>
      <c r="B718" s="27"/>
      <c r="C718">
        <v>-14.7</v>
      </c>
      <c r="D718">
        <v>-11.4</v>
      </c>
      <c r="E718">
        <v>-16.600000000000001</v>
      </c>
      <c r="F718">
        <v>78</v>
      </c>
      <c r="G718">
        <v>71</v>
      </c>
      <c r="H718">
        <v>1.5</v>
      </c>
      <c r="I718" s="10">
        <v>935</v>
      </c>
      <c r="J718">
        <v>1.3</v>
      </c>
      <c r="K718" s="2">
        <v>10</v>
      </c>
      <c r="L718" s="1">
        <f t="shared" si="209"/>
        <v>0.45751897678471765</v>
      </c>
      <c r="M718" s="1">
        <f t="shared" si="210"/>
        <v>85</v>
      </c>
      <c r="N718" s="1">
        <f t="shared" si="211"/>
        <v>0.19531726980973935</v>
      </c>
      <c r="O718" s="1">
        <f t="shared" si="226"/>
        <v>1.6153337944368799E-2</v>
      </c>
      <c r="P718" s="1">
        <f t="shared" si="212"/>
        <v>0.16157685037163533</v>
      </c>
      <c r="Q718">
        <f t="shared" si="213"/>
        <v>1.3817865061453005</v>
      </c>
      <c r="R718">
        <f t="shared" si="214"/>
        <v>11.180811702018548</v>
      </c>
      <c r="S718">
        <f t="shared" si="215"/>
        <v>1.4634570290600195</v>
      </c>
      <c r="T718">
        <v>0.2432</v>
      </c>
      <c r="U718" s="1">
        <f t="shared" si="216"/>
        <v>-0.40761265047117473</v>
      </c>
      <c r="V718" s="1">
        <v>350</v>
      </c>
      <c r="W718" s="1">
        <f t="shared" si="217"/>
        <v>7.0686456262900412</v>
      </c>
      <c r="X718" s="1">
        <f t="shared" si="218"/>
        <v>28.95194325950942</v>
      </c>
      <c r="Y718" s="1">
        <f t="shared" si="219"/>
        <v>1.0318636844815801</v>
      </c>
      <c r="Z718" s="1">
        <f t="shared" si="227"/>
        <v>0.19</v>
      </c>
      <c r="AA718" s="1">
        <f t="shared" si="220"/>
        <v>5.8319820342024424E-2</v>
      </c>
      <c r="AB718" s="1">
        <f t="shared" si="221"/>
        <v>2.5357067</v>
      </c>
      <c r="AC718" s="1">
        <f t="shared" si="222"/>
        <v>0.97233639771832736</v>
      </c>
      <c r="AF718" s="1">
        <f t="shared" si="223"/>
        <v>0.47072679548247504</v>
      </c>
      <c r="AG718" s="1">
        <f t="shared" si="224"/>
        <v>1.79440228572183</v>
      </c>
      <c r="AH718" s="1">
        <f t="shared" si="225"/>
        <v>1.502268838258717</v>
      </c>
      <c r="AI718">
        <v>2.4</v>
      </c>
      <c r="AJ718">
        <v>10</v>
      </c>
      <c r="AK718">
        <v>34</v>
      </c>
      <c r="AL718">
        <v>5</v>
      </c>
      <c r="AM718">
        <v>9251</v>
      </c>
      <c r="AN718">
        <v>9257</v>
      </c>
      <c r="AO718">
        <v>9240</v>
      </c>
      <c r="AP718">
        <v>15</v>
      </c>
      <c r="AQ718">
        <v>0</v>
      </c>
    </row>
    <row r="719" spans="1:43">
      <c r="A719" s="27">
        <v>38703</v>
      </c>
      <c r="B719" s="27"/>
      <c r="C719">
        <v>-11.9</v>
      </c>
      <c r="D719">
        <v>-5.7</v>
      </c>
      <c r="E719">
        <v>-16.3</v>
      </c>
      <c r="F719">
        <v>69</v>
      </c>
      <c r="G719">
        <v>42</v>
      </c>
      <c r="H719">
        <v>3.2</v>
      </c>
      <c r="I719" s="10">
        <v>935</v>
      </c>
      <c r="J719">
        <v>1</v>
      </c>
      <c r="K719" s="2">
        <v>10</v>
      </c>
      <c r="L719" s="1">
        <f t="shared" si="209"/>
        <v>0.59324449738787588</v>
      </c>
      <c r="M719" s="1">
        <f t="shared" si="210"/>
        <v>96</v>
      </c>
      <c r="N719" s="1">
        <f t="shared" si="211"/>
        <v>0.24550732229439218</v>
      </c>
      <c r="O719" s="1">
        <f t="shared" si="226"/>
        <v>1.98028902332444E-2</v>
      </c>
      <c r="P719" s="1">
        <f t="shared" si="212"/>
        <v>0.16593512382263775</v>
      </c>
      <c r="Q719">
        <f t="shared" si="213"/>
        <v>2.3421735400505459</v>
      </c>
      <c r="R719">
        <f t="shared" si="214"/>
        <v>11.17963832028731</v>
      </c>
      <c r="S719">
        <f t="shared" si="215"/>
        <v>1.4633034450637841</v>
      </c>
      <c r="T719">
        <v>0.2432</v>
      </c>
      <c r="U719" s="1">
        <f t="shared" si="216"/>
        <v>-0.40813126386707654</v>
      </c>
      <c r="V719" s="1">
        <v>351</v>
      </c>
      <c r="W719" s="1">
        <f t="shared" si="217"/>
        <v>8.7606750964431175</v>
      </c>
      <c r="X719" s="1">
        <f t="shared" si="218"/>
        <v>28.941741365074616</v>
      </c>
      <c r="Y719" s="1">
        <f t="shared" si="219"/>
        <v>1.0320066294329238</v>
      </c>
      <c r="Z719" s="1">
        <f t="shared" si="227"/>
        <v>1.0639999999999996</v>
      </c>
      <c r="AA719" s="1">
        <f t="shared" si="220"/>
        <v>5.8472262433412525E-2</v>
      </c>
      <c r="AB719" s="1">
        <f t="shared" si="221"/>
        <v>2.5290958999999997</v>
      </c>
      <c r="AC719" s="1">
        <f t="shared" si="222"/>
        <v>0.74795107516794412</v>
      </c>
      <c r="AF719" s="1">
        <f t="shared" si="223"/>
        <v>1.2786669454519632</v>
      </c>
      <c r="AG719" s="1">
        <f t="shared" si="224"/>
        <v>2.0702469497974532</v>
      </c>
      <c r="AH719" s="1">
        <f t="shared" si="225"/>
        <v>1.7068456557783791</v>
      </c>
      <c r="AI719">
        <v>3</v>
      </c>
      <c r="AJ719">
        <v>10</v>
      </c>
      <c r="AK719">
        <v>36</v>
      </c>
      <c r="AL719">
        <v>3</v>
      </c>
      <c r="AM719">
        <v>9233</v>
      </c>
      <c r="AN719">
        <v>9261</v>
      </c>
      <c r="AO719">
        <v>9211</v>
      </c>
      <c r="AP719">
        <v>17</v>
      </c>
      <c r="AQ719">
        <v>0</v>
      </c>
    </row>
    <row r="720" spans="1:43">
      <c r="A720" s="27">
        <v>38704</v>
      </c>
      <c r="B720" s="27"/>
      <c r="C720">
        <v>-10.3</v>
      </c>
      <c r="D720">
        <v>-5.3</v>
      </c>
      <c r="E720">
        <v>-14.6</v>
      </c>
      <c r="F720">
        <v>70</v>
      </c>
      <c r="G720">
        <v>55</v>
      </c>
      <c r="H720">
        <v>4.8</v>
      </c>
      <c r="I720" s="10">
        <v>935</v>
      </c>
      <c r="J720">
        <v>1.7</v>
      </c>
      <c r="K720" s="2">
        <v>10</v>
      </c>
      <c r="L720" s="1">
        <f t="shared" si="209"/>
        <v>0.7582293697040533</v>
      </c>
      <c r="M720" s="1">
        <f t="shared" si="210"/>
        <v>85</v>
      </c>
      <c r="N720" s="1">
        <f t="shared" si="211"/>
        <v>0.27907490404920171</v>
      </c>
      <c r="O720" s="1">
        <f t="shared" si="226"/>
        <v>2.2194278111231126E-2</v>
      </c>
      <c r="P720" s="1">
        <f t="shared" si="212"/>
        <v>0.19694720453417838</v>
      </c>
      <c r="Q720">
        <f t="shared" si="213"/>
        <v>3.1771703983072705</v>
      </c>
      <c r="R720">
        <f t="shared" si="214"/>
        <v>11.178737744022254</v>
      </c>
      <c r="S720">
        <f t="shared" si="215"/>
        <v>1.4631855685893003</v>
      </c>
      <c r="T720">
        <v>0.2432</v>
      </c>
      <c r="U720" s="1">
        <f t="shared" si="216"/>
        <v>-0.40852913868652829</v>
      </c>
      <c r="V720" s="1">
        <v>352</v>
      </c>
      <c r="W720" s="1">
        <f t="shared" si="217"/>
        <v>10.353191109923973</v>
      </c>
      <c r="X720" s="1">
        <f t="shared" si="218"/>
        <v>28.934574673012971</v>
      </c>
      <c r="Y720" s="1">
        <f t="shared" si="219"/>
        <v>1.0321401057764521</v>
      </c>
      <c r="Z720" s="1">
        <f t="shared" si="227"/>
        <v>0.60799999999999987</v>
      </c>
      <c r="AA720" s="1">
        <f t="shared" si="220"/>
        <v>5.8559730543301269E-2</v>
      </c>
      <c r="AB720" s="1">
        <f t="shared" si="221"/>
        <v>2.5253182999999999</v>
      </c>
      <c r="AC720" s="1">
        <f t="shared" si="222"/>
        <v>1.2715168277855049</v>
      </c>
      <c r="AF720" s="1">
        <f t="shared" si="223"/>
        <v>1.5221157382823756</v>
      </c>
      <c r="AG720" s="1">
        <f t="shared" si="224"/>
        <v>2.3259699856572271</v>
      </c>
      <c r="AH720" s="1">
        <f t="shared" si="225"/>
        <v>2.2744793197986306</v>
      </c>
      <c r="AI720">
        <v>3.5</v>
      </c>
      <c r="AJ720">
        <v>11</v>
      </c>
      <c r="AK720">
        <v>49</v>
      </c>
      <c r="AL720">
        <v>11</v>
      </c>
      <c r="AM720">
        <v>9196</v>
      </c>
      <c r="AN720">
        <v>9215</v>
      </c>
      <c r="AO720">
        <v>9187</v>
      </c>
      <c r="AP720">
        <v>20</v>
      </c>
      <c r="AQ720">
        <v>0</v>
      </c>
    </row>
    <row r="721" spans="1:43">
      <c r="A721" s="27">
        <v>38705</v>
      </c>
      <c r="B721" s="27"/>
      <c r="C721">
        <v>-10.7</v>
      </c>
      <c r="D721">
        <v>-4.5</v>
      </c>
      <c r="E721">
        <v>-14.8</v>
      </c>
      <c r="F721">
        <v>73</v>
      </c>
      <c r="G721">
        <v>50</v>
      </c>
      <c r="H721">
        <v>3.4</v>
      </c>
      <c r="I721" s="10">
        <v>935</v>
      </c>
      <c r="J721">
        <v>1.5</v>
      </c>
      <c r="K721" s="2">
        <v>10</v>
      </c>
      <c r="L721" s="1">
        <f t="shared" si="209"/>
        <v>0.7219947042739665</v>
      </c>
      <c r="M721" s="1">
        <f t="shared" si="210"/>
        <v>96</v>
      </c>
      <c r="N721" s="1">
        <f t="shared" si="211"/>
        <v>0.27032137319458338</v>
      </c>
      <c r="O721" s="1">
        <f t="shared" si="226"/>
        <v>2.1574092076651792E-2</v>
      </c>
      <c r="P721" s="1">
        <f t="shared" si="212"/>
        <v>0.20237585316142492</v>
      </c>
      <c r="Q721">
        <f t="shared" si="213"/>
        <v>2.4457679634565732</v>
      </c>
      <c r="R721">
        <f t="shared" si="214"/>
        <v>11.178110531918431</v>
      </c>
      <c r="S721">
        <f t="shared" si="215"/>
        <v>1.4631034727641927</v>
      </c>
      <c r="T721">
        <v>0.2432</v>
      </c>
      <c r="U721" s="1">
        <f t="shared" si="216"/>
        <v>-0.40880615722514524</v>
      </c>
      <c r="V721" s="1">
        <v>353</v>
      </c>
      <c r="W721" s="1">
        <f t="shared" si="217"/>
        <v>8.9569794682902142</v>
      </c>
      <c r="X721" s="1">
        <f t="shared" si="218"/>
        <v>28.930450626976054</v>
      </c>
      <c r="Y721" s="1">
        <f t="shared" si="219"/>
        <v>1.0322640740254974</v>
      </c>
      <c r="Z721" s="1">
        <f t="shared" si="227"/>
        <v>-0.15199999999999947</v>
      </c>
      <c r="AA721" s="1">
        <f t="shared" si="220"/>
        <v>5.853783899198909E-2</v>
      </c>
      <c r="AB721" s="1">
        <f t="shared" si="221"/>
        <v>2.5262626999999998</v>
      </c>
      <c r="AC721" s="1">
        <f t="shared" si="222"/>
        <v>1.1219266127519161</v>
      </c>
      <c r="AF721" s="1">
        <f t="shared" si="223"/>
        <v>1.5162122301798928</v>
      </c>
      <c r="AG721" s="1">
        <f t="shared" si="224"/>
        <v>2.1246401248969224</v>
      </c>
      <c r="AH721" s="1">
        <f t="shared" si="225"/>
        <v>2.2609422608285392</v>
      </c>
      <c r="AI721">
        <v>3.4</v>
      </c>
      <c r="AJ721">
        <v>10</v>
      </c>
      <c r="AK721">
        <v>44</v>
      </c>
      <c r="AL721">
        <v>10</v>
      </c>
      <c r="AM721">
        <v>9256</v>
      </c>
      <c r="AN721">
        <v>9275</v>
      </c>
      <c r="AO721">
        <v>9198</v>
      </c>
      <c r="AP721">
        <v>20</v>
      </c>
      <c r="AQ721">
        <v>0</v>
      </c>
    </row>
    <row r="722" spans="1:43">
      <c r="A722" s="27">
        <v>38706</v>
      </c>
      <c r="B722" s="27"/>
      <c r="C722">
        <v>-13.3</v>
      </c>
      <c r="D722">
        <v>-7.6</v>
      </c>
      <c r="E722">
        <v>-17.3</v>
      </c>
      <c r="F722">
        <v>76</v>
      </c>
      <c r="G722">
        <v>63</v>
      </c>
      <c r="H722">
        <v>4.2</v>
      </c>
      <c r="I722" s="10">
        <v>935</v>
      </c>
      <c r="J722">
        <v>2</v>
      </c>
      <c r="K722" s="2">
        <v>10</v>
      </c>
      <c r="L722" s="1">
        <f t="shared" si="209"/>
        <v>0.66393751020108538</v>
      </c>
      <c r="M722" s="1">
        <f t="shared" si="210"/>
        <v>89</v>
      </c>
      <c r="N722" s="1">
        <f t="shared" si="211"/>
        <v>0.219135598440754</v>
      </c>
      <c r="O722" s="1">
        <f t="shared" si="226"/>
        <v>1.78973549587494E-2</v>
      </c>
      <c r="P722" s="1">
        <f t="shared" si="212"/>
        <v>0.17861190189402032</v>
      </c>
      <c r="Q722">
        <f t="shared" si="213"/>
        <v>2.7845433810436466</v>
      </c>
      <c r="R722">
        <f t="shared" si="214"/>
        <v>11.177757073610746</v>
      </c>
      <c r="S722">
        <f t="shared" si="215"/>
        <v>1.463057208587794</v>
      </c>
      <c r="T722">
        <v>0.2432</v>
      </c>
      <c r="U722" s="1">
        <f t="shared" si="216"/>
        <v>-0.4089622375317834</v>
      </c>
      <c r="V722" s="1">
        <v>354</v>
      </c>
      <c r="W722" s="1">
        <f t="shared" si="217"/>
        <v>9.7538943070792286</v>
      </c>
      <c r="X722" s="1">
        <f t="shared" si="218"/>
        <v>28.929374455581286</v>
      </c>
      <c r="Y722" s="1">
        <f t="shared" si="219"/>
        <v>1.0323784975061967</v>
      </c>
      <c r="Z722" s="1">
        <f t="shared" si="227"/>
        <v>-0.98800000000000054</v>
      </c>
      <c r="AA722" s="1">
        <f t="shared" si="220"/>
        <v>5.8395941900704136E-2</v>
      </c>
      <c r="AB722" s="1">
        <f t="shared" si="221"/>
        <v>2.5324013000000001</v>
      </c>
      <c r="AC722" s="1">
        <f t="shared" si="222"/>
        <v>1.4959021503358882</v>
      </c>
      <c r="AF722" s="1">
        <f t="shared" si="223"/>
        <v>0.93253525570556117</v>
      </c>
      <c r="AG722" s="1">
        <f t="shared" si="224"/>
        <v>2.1972424176242829</v>
      </c>
      <c r="AH722" s="1">
        <f t="shared" si="225"/>
        <v>2.3520227896214068</v>
      </c>
      <c r="AI722">
        <v>3.7</v>
      </c>
      <c r="AJ722">
        <v>11</v>
      </c>
      <c r="AK722">
        <v>56</v>
      </c>
      <c r="AL722">
        <v>4</v>
      </c>
      <c r="AM722">
        <v>9267</v>
      </c>
      <c r="AN722">
        <v>9279</v>
      </c>
      <c r="AO722">
        <v>9258</v>
      </c>
      <c r="AP722">
        <v>17</v>
      </c>
      <c r="AQ722">
        <v>0</v>
      </c>
    </row>
    <row r="723" spans="1:43">
      <c r="A723" s="27">
        <v>38707</v>
      </c>
      <c r="B723" s="27"/>
      <c r="C723">
        <v>-13</v>
      </c>
      <c r="D723">
        <v>-9.1999999999999993</v>
      </c>
      <c r="E723">
        <v>-17.2</v>
      </c>
      <c r="F723">
        <v>74</v>
      </c>
      <c r="G723">
        <v>63</v>
      </c>
      <c r="H723">
        <v>4.3</v>
      </c>
      <c r="I723" s="10">
        <v>935</v>
      </c>
      <c r="J723">
        <v>3.2</v>
      </c>
      <c r="K723" s="2">
        <v>10</v>
      </c>
      <c r="L723" s="1">
        <f t="shared" si="209"/>
        <v>0.65409137771320769</v>
      </c>
      <c r="M723" s="1">
        <f t="shared" si="210"/>
        <v>85</v>
      </c>
      <c r="N723" s="1">
        <f t="shared" si="211"/>
        <v>0.22456399294112442</v>
      </c>
      <c r="O723" s="1">
        <f t="shared" si="226"/>
        <v>1.8291677204350976E-2</v>
      </c>
      <c r="P723" s="1">
        <f t="shared" si="212"/>
        <v>0.16325125041321167</v>
      </c>
      <c r="Q723">
        <f t="shared" si="213"/>
        <v>2.8273291985413849</v>
      </c>
      <c r="R723">
        <f t="shared" si="214"/>
        <v>11.177677588864773</v>
      </c>
      <c r="S723">
        <f t="shared" si="215"/>
        <v>1.4630468048252321</v>
      </c>
      <c r="T723">
        <v>0.2432</v>
      </c>
      <c r="U723" s="1">
        <f t="shared" si="216"/>
        <v>-0.40899733343278311</v>
      </c>
      <c r="V723" s="1">
        <v>355</v>
      </c>
      <c r="W723" s="1">
        <f t="shared" si="217"/>
        <v>9.8542399896222008</v>
      </c>
      <c r="X723" s="1">
        <f t="shared" si="218"/>
        <v>28.931349167106141</v>
      </c>
      <c r="Y723" s="1">
        <f t="shared" si="219"/>
        <v>1.0324833423683422</v>
      </c>
      <c r="Z723" s="1">
        <f t="shared" si="227"/>
        <v>0.11400000000000027</v>
      </c>
      <c r="AA723" s="1">
        <f t="shared" si="220"/>
        <v>5.8412279523649843E-2</v>
      </c>
      <c r="AB723" s="1">
        <f t="shared" si="221"/>
        <v>2.5316929999999997</v>
      </c>
      <c r="AC723" s="1">
        <f t="shared" si="222"/>
        <v>2.3934434405374212</v>
      </c>
      <c r="AF723" s="1">
        <f t="shared" si="223"/>
        <v>0.90340554864679712</v>
      </c>
      <c r="AG723" s="1">
        <f t="shared" si="224"/>
        <v>2.2207772186223558</v>
      </c>
      <c r="AH723" s="1">
        <f t="shared" si="225"/>
        <v>2.0771471256491711</v>
      </c>
      <c r="AI723">
        <v>5.4</v>
      </c>
      <c r="AJ723">
        <v>3</v>
      </c>
      <c r="AK723">
        <v>157</v>
      </c>
      <c r="AL723">
        <v>6</v>
      </c>
      <c r="AM723">
        <v>9211</v>
      </c>
      <c r="AN723">
        <v>9260</v>
      </c>
      <c r="AO723">
        <v>9188</v>
      </c>
      <c r="AP723">
        <v>17</v>
      </c>
      <c r="AQ723">
        <v>0</v>
      </c>
    </row>
    <row r="724" spans="1:43">
      <c r="A724" s="27">
        <v>38708</v>
      </c>
      <c r="B724" s="27"/>
      <c r="C724">
        <v>-11.4</v>
      </c>
      <c r="D724">
        <v>-6.2</v>
      </c>
      <c r="E724">
        <v>-14.4</v>
      </c>
      <c r="F724">
        <v>69</v>
      </c>
      <c r="G724">
        <v>48</v>
      </c>
      <c r="H724">
        <v>5.4</v>
      </c>
      <c r="I724" s="10">
        <v>935</v>
      </c>
      <c r="J724">
        <v>1.3</v>
      </c>
      <c r="K724" s="2">
        <v>10</v>
      </c>
      <c r="L724" s="1">
        <f t="shared" si="209"/>
        <v>0.72817008205930167</v>
      </c>
      <c r="M724" s="1">
        <f t="shared" si="210"/>
        <v>90</v>
      </c>
      <c r="N724" s="1">
        <f t="shared" si="211"/>
        <v>0.25558875697393846</v>
      </c>
      <c r="O724" s="1">
        <f t="shared" si="226"/>
        <v>2.0524908894826471E-2</v>
      </c>
      <c r="P724" s="1">
        <f t="shared" si="212"/>
        <v>0.18236214183937255</v>
      </c>
      <c r="Q724">
        <f t="shared" si="213"/>
        <v>3.502213987275749</v>
      </c>
      <c r="R724">
        <f t="shared" si="214"/>
        <v>11.177872127119798</v>
      </c>
      <c r="S724">
        <f t="shared" si="215"/>
        <v>1.4630722679476176</v>
      </c>
      <c r="T724">
        <v>0.2432</v>
      </c>
      <c r="U724" s="1">
        <f t="shared" si="216"/>
        <v>-0.40891143454562906</v>
      </c>
      <c r="V724" s="1">
        <v>356</v>
      </c>
      <c r="W724" s="1">
        <f t="shared" si="217"/>
        <v>10.952200133376687</v>
      </c>
      <c r="X724" s="1">
        <f t="shared" si="218"/>
        <v>28.936375545725912</v>
      </c>
      <c r="Y724" s="1">
        <f t="shared" si="219"/>
        <v>1.0325785775953946</v>
      </c>
      <c r="Z724" s="1">
        <f t="shared" si="227"/>
        <v>0.60799999999999987</v>
      </c>
      <c r="AA724" s="1">
        <f t="shared" si="220"/>
        <v>5.8499568135890793E-2</v>
      </c>
      <c r="AB724" s="1">
        <f t="shared" si="221"/>
        <v>2.5279153999999999</v>
      </c>
      <c r="AC724" s="1">
        <f t="shared" si="222"/>
        <v>0.97233639771832736</v>
      </c>
      <c r="AF724" s="1">
        <f t="shared" si="223"/>
        <v>1.2197164144025334</v>
      </c>
      <c r="AG724" s="1">
        <f t="shared" si="224"/>
        <v>2.3798459962231711</v>
      </c>
      <c r="AH724" s="1">
        <f t="shared" si="225"/>
        <v>2.2390940877696455</v>
      </c>
      <c r="AI724">
        <v>4.3</v>
      </c>
      <c r="AJ724">
        <v>4</v>
      </c>
      <c r="AK724">
        <v>86</v>
      </c>
      <c r="AL724">
        <v>16</v>
      </c>
      <c r="AM724">
        <v>9174</v>
      </c>
      <c r="AN724">
        <v>9194</v>
      </c>
      <c r="AO724">
        <v>9166</v>
      </c>
      <c r="AP724">
        <v>17</v>
      </c>
      <c r="AQ724">
        <v>0</v>
      </c>
    </row>
    <row r="725" spans="1:43">
      <c r="A725" s="27">
        <v>38709</v>
      </c>
      <c r="B725" s="27"/>
      <c r="C725">
        <v>-9.1</v>
      </c>
      <c r="D725">
        <v>-5.5</v>
      </c>
      <c r="E725">
        <v>-13</v>
      </c>
      <c r="F725">
        <v>69</v>
      </c>
      <c r="G725">
        <v>58</v>
      </c>
      <c r="H725">
        <v>2.8</v>
      </c>
      <c r="I725" s="10">
        <v>935</v>
      </c>
      <c r="J725">
        <v>1</v>
      </c>
      <c r="K725" s="2">
        <v>10</v>
      </c>
      <c r="L725" s="1">
        <f t="shared" si="209"/>
        <v>0.69231920753615495</v>
      </c>
      <c r="M725" s="1">
        <f t="shared" si="210"/>
        <v>80</v>
      </c>
      <c r="N725" s="1">
        <f t="shared" si="211"/>
        <v>0.30686747521888891</v>
      </c>
      <c r="O725" s="1">
        <f t="shared" si="226"/>
        <v>2.4148576433771721E-2</v>
      </c>
      <c r="P725" s="1">
        <f t="shared" si="212"/>
        <v>0.20744467498305669</v>
      </c>
      <c r="Q725">
        <f t="shared" si="213"/>
        <v>2.1342112201750774</v>
      </c>
      <c r="R725">
        <f t="shared" si="214"/>
        <v>11.178340567385945</v>
      </c>
      <c r="S725">
        <f t="shared" si="215"/>
        <v>1.4631335821185791</v>
      </c>
      <c r="T725">
        <v>0.2432</v>
      </c>
      <c r="U725" s="1">
        <f t="shared" si="216"/>
        <v>-0.40870456628202151</v>
      </c>
      <c r="V725" s="1">
        <v>357</v>
      </c>
      <c r="W725" s="1">
        <f t="shared" si="217"/>
        <v>8.3631085945338182</v>
      </c>
      <c r="X725" s="1">
        <f t="shared" si="218"/>
        <v>28.944452149296701</v>
      </c>
      <c r="Y725" s="1">
        <f t="shared" si="219"/>
        <v>1.0326641750136587</v>
      </c>
      <c r="Z725" s="1">
        <f t="shared" si="227"/>
        <v>0.87400000000000033</v>
      </c>
      <c r="AA725" s="1">
        <f t="shared" si="220"/>
        <v>5.8625503549681081E-2</v>
      </c>
      <c r="AB725" s="1">
        <f t="shared" si="221"/>
        <v>2.5224850999999999</v>
      </c>
      <c r="AC725" s="1">
        <f t="shared" si="222"/>
        <v>0.74795107516794412</v>
      </c>
      <c r="AF725" s="1">
        <f t="shared" si="223"/>
        <v>1.5861456121477089</v>
      </c>
      <c r="AG725" s="1">
        <f t="shared" si="224"/>
        <v>2.0798513411896762</v>
      </c>
      <c r="AH725" s="1">
        <f t="shared" si="225"/>
        <v>1.9684249851233733</v>
      </c>
      <c r="AI725">
        <v>2.4</v>
      </c>
      <c r="AJ725">
        <v>12</v>
      </c>
      <c r="AK725">
        <v>46</v>
      </c>
      <c r="AL725">
        <v>12</v>
      </c>
      <c r="AM725">
        <v>9165</v>
      </c>
      <c r="AN725">
        <v>9184</v>
      </c>
      <c r="AO725">
        <v>9154</v>
      </c>
      <c r="AP725">
        <v>21</v>
      </c>
      <c r="AQ725">
        <v>0</v>
      </c>
    </row>
    <row r="726" spans="1:43">
      <c r="A726" s="27">
        <v>38710</v>
      </c>
      <c r="B726" s="27"/>
      <c r="C726">
        <v>-11.4</v>
      </c>
      <c r="D726">
        <v>-7</v>
      </c>
      <c r="E726">
        <v>-13.6</v>
      </c>
      <c r="F726">
        <v>74</v>
      </c>
      <c r="G726">
        <v>63</v>
      </c>
      <c r="H726">
        <v>2.5</v>
      </c>
      <c r="I726" s="10">
        <v>935</v>
      </c>
      <c r="J726">
        <v>1.6</v>
      </c>
      <c r="K726" s="2">
        <v>10</v>
      </c>
      <c r="L726" s="1">
        <f t="shared" si="209"/>
        <v>0.68870330667058999</v>
      </c>
      <c r="M726" s="1">
        <f t="shared" si="210"/>
        <v>85</v>
      </c>
      <c r="N726" s="1">
        <f t="shared" si="211"/>
        <v>0.25558875697393846</v>
      </c>
      <c r="O726" s="1">
        <f t="shared" si="226"/>
        <v>2.0524908894826471E-2</v>
      </c>
      <c r="P726" s="1">
        <f t="shared" si="212"/>
        <v>0.20473772096542742</v>
      </c>
      <c r="Q726">
        <f t="shared" si="213"/>
        <v>1.9468685969347452</v>
      </c>
      <c r="R726">
        <f t="shared" si="214"/>
        <v>11.179082618495862</v>
      </c>
      <c r="S726">
        <f t="shared" si="215"/>
        <v>1.4632307092272072</v>
      </c>
      <c r="T726">
        <v>0.2432</v>
      </c>
      <c r="U726" s="1">
        <f t="shared" si="216"/>
        <v>-0.4083767898403588</v>
      </c>
      <c r="V726" s="1">
        <v>358</v>
      </c>
      <c r="W726" s="1">
        <f t="shared" si="217"/>
        <v>8.0669740331795001</v>
      </c>
      <c r="X726" s="1">
        <f t="shared" si="218"/>
        <v>28.95557530868674</v>
      </c>
      <c r="Y726" s="1">
        <f t="shared" si="219"/>
        <v>1.0327401093006185</v>
      </c>
      <c r="Z726" s="1">
        <f t="shared" si="227"/>
        <v>-0.87400000000000033</v>
      </c>
      <c r="AA726" s="1">
        <f t="shared" si="220"/>
        <v>5.8499568135890793E-2</v>
      </c>
      <c r="AB726" s="1">
        <f t="shared" si="221"/>
        <v>2.5279153999999999</v>
      </c>
      <c r="AC726" s="1">
        <f t="shared" si="222"/>
        <v>1.1967217202687106</v>
      </c>
      <c r="AF726" s="1">
        <f t="shared" si="223"/>
        <v>1.0949945963072121</v>
      </c>
      <c r="AG726" s="1">
        <f t="shared" si="224"/>
        <v>1.9955104710747338</v>
      </c>
      <c r="AH726" s="1">
        <f t="shared" si="225"/>
        <v>2.288876328762758</v>
      </c>
      <c r="AI726">
        <v>2.2999999999999998</v>
      </c>
      <c r="AJ726">
        <v>3</v>
      </c>
      <c r="AK726">
        <v>34</v>
      </c>
      <c r="AL726">
        <v>11</v>
      </c>
      <c r="AM726">
        <v>9147</v>
      </c>
      <c r="AN726">
        <v>9161</v>
      </c>
      <c r="AO726">
        <v>9141</v>
      </c>
      <c r="AP726">
        <v>19</v>
      </c>
      <c r="AQ726">
        <v>0</v>
      </c>
    </row>
    <row r="727" spans="1:43">
      <c r="A727" s="27">
        <v>38711</v>
      </c>
      <c r="B727" s="27"/>
      <c r="C727">
        <v>-9.8000000000000007</v>
      </c>
      <c r="D727">
        <v>-4.4000000000000004</v>
      </c>
      <c r="E727">
        <v>-15.4</v>
      </c>
      <c r="F727">
        <v>72</v>
      </c>
      <c r="G727">
        <v>54</v>
      </c>
      <c r="H727">
        <v>2.7</v>
      </c>
      <c r="I727" s="10">
        <v>935</v>
      </c>
      <c r="J727">
        <v>2</v>
      </c>
      <c r="K727" s="2">
        <v>10</v>
      </c>
      <c r="L727" s="1">
        <f t="shared" si="209"/>
        <v>0.70883654997271983</v>
      </c>
      <c r="M727" s="1">
        <f t="shared" si="210"/>
        <v>90</v>
      </c>
      <c r="N727" s="1">
        <f t="shared" si="211"/>
        <v>0.2903707334186415</v>
      </c>
      <c r="O727" s="1">
        <f t="shared" si="226"/>
        <v>2.2991218752316731E-2</v>
      </c>
      <c r="P727" s="1">
        <f t="shared" si="212"/>
        <v>0.20197780677555788</v>
      </c>
      <c r="Q727">
        <f t="shared" si="213"/>
        <v>2.0699658714776077</v>
      </c>
      <c r="R727">
        <f t="shared" si="214"/>
        <v>11.180097819709916</v>
      </c>
      <c r="S727">
        <f t="shared" si="215"/>
        <v>1.4633635889672665</v>
      </c>
      <c r="T727">
        <v>0.2432</v>
      </c>
      <c r="U727" s="1">
        <f t="shared" si="216"/>
        <v>-0.40792820218763282</v>
      </c>
      <c r="V727" s="1">
        <v>359</v>
      </c>
      <c r="W727" s="1">
        <f t="shared" si="217"/>
        <v>8.2702150633864502</v>
      </c>
      <c r="X727" s="1">
        <f t="shared" si="218"/>
        <v>28.969739128660553</v>
      </c>
      <c r="Y727" s="1">
        <f t="shared" si="219"/>
        <v>1.0328063579924287</v>
      </c>
      <c r="Z727" s="1">
        <f t="shared" si="227"/>
        <v>0.60799999999999987</v>
      </c>
      <c r="AA727" s="1">
        <f t="shared" si="220"/>
        <v>5.8587118018702318E-2</v>
      </c>
      <c r="AB727" s="1">
        <f t="shared" si="221"/>
        <v>2.5241378000000001</v>
      </c>
      <c r="AC727" s="1">
        <f t="shared" si="222"/>
        <v>1.4959021503358882</v>
      </c>
      <c r="AF727" s="1">
        <f t="shared" si="223"/>
        <v>1.7679042913420975</v>
      </c>
      <c r="AG727" s="1">
        <f t="shared" si="224"/>
        <v>2.0554720164616551</v>
      </c>
      <c r="AH727" s="1">
        <f t="shared" si="225"/>
        <v>1.9858397862463071</v>
      </c>
      <c r="AI727">
        <v>3.1</v>
      </c>
      <c r="AJ727">
        <v>10</v>
      </c>
      <c r="AK727">
        <v>53</v>
      </c>
      <c r="AL727">
        <v>11</v>
      </c>
      <c r="AM727">
        <v>9148</v>
      </c>
      <c r="AN727">
        <v>9161</v>
      </c>
      <c r="AO727">
        <v>9138</v>
      </c>
      <c r="AP727">
        <v>21</v>
      </c>
      <c r="AQ727">
        <v>0</v>
      </c>
    </row>
    <row r="728" spans="1:43">
      <c r="A728" s="27">
        <v>38712</v>
      </c>
      <c r="B728" s="27"/>
      <c r="C728">
        <v>-7.4</v>
      </c>
      <c r="D728">
        <v>-0.5</v>
      </c>
      <c r="E728">
        <v>-12</v>
      </c>
      <c r="F728">
        <v>65</v>
      </c>
      <c r="G728">
        <v>49</v>
      </c>
      <c r="H728">
        <v>2.4</v>
      </c>
      <c r="I728" s="10">
        <v>935</v>
      </c>
      <c r="J728">
        <v>1.5</v>
      </c>
      <c r="K728" s="2">
        <v>10</v>
      </c>
      <c r="L728" s="1">
        <f t="shared" si="209"/>
        <v>0.7423291966527038</v>
      </c>
      <c r="M728" s="1">
        <f t="shared" si="210"/>
        <v>81</v>
      </c>
      <c r="N728" s="1">
        <f t="shared" si="211"/>
        <v>0.35044780926019126</v>
      </c>
      <c r="O728" s="1">
        <f t="shared" si="226"/>
        <v>2.7171734412360836E-2</v>
      </c>
      <c r="P728" s="1">
        <f t="shared" si="212"/>
        <v>0.24296593189921259</v>
      </c>
      <c r="Q728">
        <f t="shared" si="213"/>
        <v>1.9765636269512004</v>
      </c>
      <c r="R728">
        <f t="shared" si="214"/>
        <v>11.181385541672292</v>
      </c>
      <c r="S728">
        <f t="shared" si="215"/>
        <v>1.4635321389623419</v>
      </c>
      <c r="T728">
        <v>0.2432</v>
      </c>
      <c r="U728" s="1">
        <f t="shared" si="216"/>
        <v>-0.40735893603074302</v>
      </c>
      <c r="V728" s="1">
        <v>360</v>
      </c>
      <c r="W728" s="1">
        <f t="shared" si="217"/>
        <v>7.9753884326823865</v>
      </c>
      <c r="X728" s="1">
        <f t="shared" si="218"/>
        <v>28.986935490321848</v>
      </c>
      <c r="Y728" s="1">
        <f t="shared" si="219"/>
        <v>1.0328629014905595</v>
      </c>
      <c r="Z728" s="1">
        <f t="shared" si="227"/>
        <v>0.91200000000000014</v>
      </c>
      <c r="AA728" s="1">
        <f t="shared" si="220"/>
        <v>5.8718935297048698E-2</v>
      </c>
      <c r="AB728" s="1">
        <f t="shared" si="221"/>
        <v>2.5184713999999997</v>
      </c>
      <c r="AC728" s="1">
        <f t="shared" si="222"/>
        <v>1.1219266127519161</v>
      </c>
      <c r="AF728" s="1">
        <f t="shared" si="223"/>
        <v>2.3513235818713367</v>
      </c>
      <c r="AG728" s="1">
        <f t="shared" si="224"/>
        <v>2.0524603688563126</v>
      </c>
      <c r="AH728" s="1">
        <f t="shared" si="225"/>
        <v>2.0276299497357084</v>
      </c>
      <c r="AI728">
        <v>4</v>
      </c>
      <c r="AJ728">
        <v>11</v>
      </c>
      <c r="AK728">
        <v>59</v>
      </c>
      <c r="AL728">
        <v>11</v>
      </c>
      <c r="AM728">
        <v>9162</v>
      </c>
      <c r="AN728">
        <v>9180</v>
      </c>
      <c r="AO728">
        <v>9148</v>
      </c>
      <c r="AP728">
        <v>23</v>
      </c>
      <c r="AQ728">
        <v>0</v>
      </c>
    </row>
    <row r="729" spans="1:43">
      <c r="A729" s="27">
        <v>38713</v>
      </c>
      <c r="B729" s="27"/>
      <c r="C729">
        <v>-11.7</v>
      </c>
      <c r="D729">
        <v>-6.1</v>
      </c>
      <c r="E729">
        <v>-14.6</v>
      </c>
      <c r="F729">
        <v>79</v>
      </c>
      <c r="G729">
        <v>63</v>
      </c>
      <c r="H729">
        <v>1.3</v>
      </c>
      <c r="I729" s="10">
        <v>935</v>
      </c>
      <c r="J729">
        <v>1.7</v>
      </c>
      <c r="K729" s="2">
        <v>10</v>
      </c>
      <c r="L729" s="1">
        <f t="shared" si="209"/>
        <v>0.65203234168043156</v>
      </c>
      <c r="M729" s="1">
        <f t="shared" si="210"/>
        <v>95</v>
      </c>
      <c r="N729" s="1">
        <f t="shared" si="211"/>
        <v>0.24949661885762792</v>
      </c>
      <c r="O729" s="1">
        <f t="shared" si="226"/>
        <v>2.0089005050333841E-2</v>
      </c>
      <c r="P729" s="1">
        <f t="shared" si="212"/>
        <v>0.21557515623311307</v>
      </c>
      <c r="Q729">
        <f t="shared" si="213"/>
        <v>1.314233621414979</v>
      </c>
      <c r="R729">
        <f t="shared" si="214"/>
        <v>11.182944987714057</v>
      </c>
      <c r="S729">
        <f t="shared" si="215"/>
        <v>1.463736254936395</v>
      </c>
      <c r="T729">
        <v>0.2432</v>
      </c>
      <c r="U729" s="1">
        <f t="shared" si="216"/>
        <v>-0.40666915977723744</v>
      </c>
      <c r="V729" s="1">
        <v>361</v>
      </c>
      <c r="W729" s="1">
        <f t="shared" si="217"/>
        <v>6.8821112630433339</v>
      </c>
      <c r="X729" s="1">
        <f t="shared" si="218"/>
        <v>29.007154055122552</v>
      </c>
      <c r="Y729" s="1">
        <f t="shared" si="219"/>
        <v>1.0329097230675943</v>
      </c>
      <c r="Z729" s="1">
        <f t="shared" si="227"/>
        <v>-1.6339999999999997</v>
      </c>
      <c r="AA729" s="1">
        <f t="shared" si="220"/>
        <v>5.8483181654932541E-2</v>
      </c>
      <c r="AB729" s="1">
        <f t="shared" si="221"/>
        <v>2.5286236999999998</v>
      </c>
      <c r="AC729" s="1">
        <f t="shared" si="222"/>
        <v>1.2715168277855049</v>
      </c>
      <c r="AF729" s="1">
        <f t="shared" si="223"/>
        <v>1.1865123291110318</v>
      </c>
      <c r="AG729" s="1">
        <f t="shared" si="224"/>
        <v>1.8290166384305948</v>
      </c>
      <c r="AH729" s="1">
        <f t="shared" si="225"/>
        <v>2.3200955528977922</v>
      </c>
      <c r="AI729">
        <v>3</v>
      </c>
      <c r="AJ729">
        <v>3</v>
      </c>
      <c r="AK729">
        <v>45</v>
      </c>
      <c r="AL729">
        <v>12</v>
      </c>
      <c r="AM729">
        <v>9099</v>
      </c>
      <c r="AN729">
        <v>9151</v>
      </c>
      <c r="AO729">
        <v>9082</v>
      </c>
      <c r="AP729">
        <v>20</v>
      </c>
      <c r="AQ729">
        <v>0</v>
      </c>
    </row>
    <row r="730" spans="1:43">
      <c r="A730" s="27">
        <v>38714</v>
      </c>
      <c r="B730" s="27"/>
      <c r="C730">
        <v>-8.8000000000000007</v>
      </c>
      <c r="D730">
        <v>-1.9</v>
      </c>
      <c r="E730">
        <v>-12.1</v>
      </c>
      <c r="F730">
        <v>73</v>
      </c>
      <c r="G730">
        <v>46</v>
      </c>
      <c r="H730">
        <v>2.8</v>
      </c>
      <c r="I730" s="10">
        <v>935</v>
      </c>
      <c r="J730">
        <v>1.7</v>
      </c>
      <c r="K730" s="2">
        <v>10</v>
      </c>
      <c r="L730" s="1">
        <f t="shared" si="209"/>
        <v>0.64017875801981428</v>
      </c>
      <c r="M730" s="1">
        <f t="shared" si="210"/>
        <v>100</v>
      </c>
      <c r="N730" s="1">
        <f t="shared" si="211"/>
        <v>0.3141888111322616</v>
      </c>
      <c r="O730" s="1">
        <f t="shared" si="226"/>
        <v>2.465984032521119E-2</v>
      </c>
      <c r="P730" s="1">
        <f t="shared" si="212"/>
        <v>0.24303259922710679</v>
      </c>
      <c r="Q730">
        <f t="shared" si="213"/>
        <v>2.1672695077026014</v>
      </c>
      <c r="R730">
        <f t="shared" si="214"/>
        <v>11.184775195497673</v>
      </c>
      <c r="S730">
        <f t="shared" si="215"/>
        <v>1.4639758109290149</v>
      </c>
      <c r="T730">
        <v>0.2432</v>
      </c>
      <c r="U730" s="1">
        <f t="shared" si="216"/>
        <v>-0.4058590774854921</v>
      </c>
      <c r="V730" s="1">
        <v>362</v>
      </c>
      <c r="W730" s="1">
        <f t="shared" si="217"/>
        <v>8.3863263327504569</v>
      </c>
      <c r="X730" s="1">
        <f t="shared" si="218"/>
        <v>29.030382270446857</v>
      </c>
      <c r="Y730" s="1">
        <f t="shared" si="219"/>
        <v>1.0329468088721798</v>
      </c>
      <c r="Z730" s="1">
        <f t="shared" si="227"/>
        <v>1.1019999999999994</v>
      </c>
      <c r="AA730" s="1">
        <f t="shared" si="220"/>
        <v>5.8641969893635168E-2</v>
      </c>
      <c r="AB730" s="1">
        <f t="shared" si="221"/>
        <v>2.5217768</v>
      </c>
      <c r="AC730" s="1">
        <f t="shared" si="222"/>
        <v>1.2715168277855049</v>
      </c>
      <c r="AF730" s="1">
        <f t="shared" si="223"/>
        <v>1.9192130409279828</v>
      </c>
      <c r="AG730" s="1">
        <f t="shared" si="224"/>
        <v>2.0839074224388305</v>
      </c>
      <c r="AH730" s="1">
        <f t="shared" si="225"/>
        <v>1.9086513597435166</v>
      </c>
      <c r="AI730">
        <v>3.1</v>
      </c>
      <c r="AJ730">
        <v>3</v>
      </c>
      <c r="AK730">
        <v>42</v>
      </c>
      <c r="AL730">
        <v>3</v>
      </c>
      <c r="AM730">
        <v>9133</v>
      </c>
      <c r="AN730">
        <v>9167</v>
      </c>
      <c r="AO730">
        <v>9091</v>
      </c>
      <c r="AP730">
        <v>23</v>
      </c>
      <c r="AQ730">
        <v>0</v>
      </c>
    </row>
    <row r="731" spans="1:43">
      <c r="A731" s="27">
        <v>38715</v>
      </c>
      <c r="B731" s="27"/>
      <c r="C731">
        <v>-3.8</v>
      </c>
      <c r="D731">
        <v>-1.7</v>
      </c>
      <c r="E731">
        <v>-7.1</v>
      </c>
      <c r="F731">
        <v>90</v>
      </c>
      <c r="G731">
        <v>59</v>
      </c>
      <c r="H731">
        <v>0</v>
      </c>
      <c r="I731" s="10">
        <v>935</v>
      </c>
      <c r="J731">
        <v>1.6</v>
      </c>
      <c r="K731" s="2">
        <v>10</v>
      </c>
      <c r="L731" s="1">
        <f t="shared" si="209"/>
        <v>0.53714950031308173</v>
      </c>
      <c r="M731" s="1">
        <f t="shared" si="210"/>
        <v>121</v>
      </c>
      <c r="N731" s="1">
        <f t="shared" si="211"/>
        <v>0.46129761758412596</v>
      </c>
      <c r="O731" s="1">
        <f t="shared" si="226"/>
        <v>3.467204007280969E-2</v>
      </c>
      <c r="P731" s="1">
        <f t="shared" si="212"/>
        <v>0.37613113477869131</v>
      </c>
      <c r="Q731">
        <f t="shared" si="213"/>
        <v>0.64856583682034497</v>
      </c>
      <c r="R731">
        <f t="shared" si="214"/>
        <v>11.186875038996105</v>
      </c>
      <c r="S731">
        <f t="shared" si="215"/>
        <v>1.464250659554464</v>
      </c>
      <c r="T731">
        <v>0.2432</v>
      </c>
      <c r="U731" s="1">
        <f t="shared" si="216"/>
        <v>-0.404928928804344</v>
      </c>
      <c r="V731" s="1">
        <v>363</v>
      </c>
      <c r="W731" s="1">
        <f t="shared" si="217"/>
        <v>5.5933965350301609</v>
      </c>
      <c r="X731" s="1">
        <f t="shared" si="218"/>
        <v>29.056605376780055</v>
      </c>
      <c r="Y731" s="1">
        <f t="shared" si="219"/>
        <v>1.0329741479331218</v>
      </c>
      <c r="Z731" s="1">
        <f t="shared" si="227"/>
        <v>1.9000000000000004</v>
      </c>
      <c r="AA731" s="1">
        <f t="shared" si="220"/>
        <v>5.8917777157523304E-2</v>
      </c>
      <c r="AB731" s="1">
        <f t="shared" si="221"/>
        <v>2.5099717999999998</v>
      </c>
      <c r="AC731" s="1">
        <f t="shared" si="222"/>
        <v>1.1967217202687106</v>
      </c>
      <c r="AF731" s="1">
        <f t="shared" si="223"/>
        <v>2.1741906653011194</v>
      </c>
      <c r="AG731" s="1">
        <f t="shared" si="224"/>
        <v>1.8306560717826368</v>
      </c>
      <c r="AH731" s="1">
        <f t="shared" si="225"/>
        <v>1.4212958614025923</v>
      </c>
      <c r="AI731">
        <v>3.3</v>
      </c>
      <c r="AJ731">
        <v>10</v>
      </c>
      <c r="AK731">
        <v>48</v>
      </c>
      <c r="AL731">
        <v>14</v>
      </c>
      <c r="AM731">
        <v>9195</v>
      </c>
      <c r="AN731">
        <v>9208</v>
      </c>
      <c r="AO731">
        <v>9166</v>
      </c>
      <c r="AP731">
        <v>42</v>
      </c>
      <c r="AQ731">
        <v>73</v>
      </c>
    </row>
    <row r="732" spans="1:43">
      <c r="A732" s="27">
        <v>38716</v>
      </c>
      <c r="B732" s="27"/>
      <c r="C732">
        <v>-4.5</v>
      </c>
      <c r="D732">
        <v>-2.2999999999999998</v>
      </c>
      <c r="E732">
        <v>-6.1</v>
      </c>
      <c r="F732">
        <v>90</v>
      </c>
      <c r="G732">
        <v>80</v>
      </c>
      <c r="H732">
        <v>0</v>
      </c>
      <c r="I732" s="10">
        <v>935</v>
      </c>
      <c r="J732">
        <v>1.1000000000000001</v>
      </c>
      <c r="K732" s="2">
        <v>10</v>
      </c>
      <c r="L732" s="1">
        <f t="shared" si="209"/>
        <v>0.70620554953451942</v>
      </c>
      <c r="M732" s="1">
        <f t="shared" si="210"/>
        <v>100</v>
      </c>
      <c r="N732" s="1">
        <f t="shared" si="211"/>
        <v>0.43758441667465753</v>
      </c>
      <c r="O732" s="1">
        <f t="shared" si="226"/>
        <v>3.3087796766924298E-2</v>
      </c>
      <c r="P732" s="1">
        <f t="shared" si="212"/>
        <v>0.40009001274808581</v>
      </c>
      <c r="Q732">
        <f t="shared" si="213"/>
        <v>0.64341102366466274</v>
      </c>
      <c r="R732">
        <f t="shared" si="214"/>
        <v>11.189243230798313</v>
      </c>
      <c r="S732">
        <f t="shared" si="215"/>
        <v>1.4645606323034441</v>
      </c>
      <c r="T732">
        <v>0.2432</v>
      </c>
      <c r="U732" s="1">
        <f t="shared" si="216"/>
        <v>-0.40387898890219498</v>
      </c>
      <c r="V732" s="1">
        <v>364</v>
      </c>
      <c r="W732" s="1">
        <f t="shared" si="217"/>
        <v>5.5990177351711825</v>
      </c>
      <c r="X732" s="1">
        <f t="shared" si="218"/>
        <v>29.085806416473673</v>
      </c>
      <c r="Y732" s="1">
        <f t="shared" si="219"/>
        <v>1.0329917321626321</v>
      </c>
      <c r="Z732" s="1">
        <f t="shared" si="227"/>
        <v>-0.26600000000000007</v>
      </c>
      <c r="AA732" s="1">
        <f t="shared" si="220"/>
        <v>5.8879008061940644E-2</v>
      </c>
      <c r="AB732" s="1">
        <f t="shared" si="221"/>
        <v>2.5116244999999999</v>
      </c>
      <c r="AC732" s="1">
        <f t="shared" si="222"/>
        <v>0.82274618268473854</v>
      </c>
      <c r="AF732" s="1">
        <f t="shared" si="223"/>
        <v>1.73441245903809</v>
      </c>
      <c r="AG732" s="1">
        <f t="shared" si="224"/>
        <v>1.8176703396253844</v>
      </c>
      <c r="AH732" s="1">
        <f t="shared" si="225"/>
        <v>2.3670719245458178</v>
      </c>
      <c r="AI732">
        <v>2.6</v>
      </c>
      <c r="AJ732">
        <v>3</v>
      </c>
      <c r="AK732">
        <v>36</v>
      </c>
      <c r="AL732">
        <v>3</v>
      </c>
      <c r="AM732">
        <v>9204</v>
      </c>
      <c r="AN732">
        <v>9215</v>
      </c>
      <c r="AO732">
        <v>9191</v>
      </c>
      <c r="AP732">
        <v>40</v>
      </c>
      <c r="AQ732">
        <v>24</v>
      </c>
    </row>
    <row r="733" spans="1:43">
      <c r="A733" s="27">
        <v>38717</v>
      </c>
      <c r="B733" s="27"/>
      <c r="C733">
        <v>-5.9</v>
      </c>
      <c r="D733">
        <v>-0.7</v>
      </c>
      <c r="E733">
        <v>-7.9</v>
      </c>
      <c r="F733">
        <v>86</v>
      </c>
      <c r="G733">
        <v>57</v>
      </c>
      <c r="H733">
        <v>5.8</v>
      </c>
      <c r="I733" s="10">
        <v>935</v>
      </c>
      <c r="J733">
        <v>1</v>
      </c>
      <c r="K733" s="2">
        <v>10</v>
      </c>
      <c r="L733" s="1">
        <f t="shared" si="209"/>
        <v>1.0229003603771372</v>
      </c>
      <c r="M733" s="1">
        <f t="shared" si="210"/>
        <v>115</v>
      </c>
      <c r="N733" s="1">
        <f t="shared" si="211"/>
        <v>0.3933753330536473</v>
      </c>
      <c r="O733" s="1">
        <f t="shared" si="226"/>
        <v>3.0105952248383382E-2</v>
      </c>
      <c r="P733" s="1">
        <f t="shared" si="212"/>
        <v>0.3592895186020777</v>
      </c>
      <c r="Q733">
        <f t="shared" si="213"/>
        <v>3.7089033824979456</v>
      </c>
      <c r="R733">
        <f t="shared" si="214"/>
        <v>11.191878324731572</v>
      </c>
      <c r="S733">
        <f t="shared" si="215"/>
        <v>1.4649055398863315</v>
      </c>
      <c r="T733">
        <v>0.2432</v>
      </c>
      <c r="U733" s="1">
        <f t="shared" si="216"/>
        <v>-0.40270956838560806</v>
      </c>
      <c r="V733" s="1">
        <v>365</v>
      </c>
      <c r="W733" s="1">
        <f t="shared" si="217"/>
        <v>11.414815856232742</v>
      </c>
      <c r="X733" s="1">
        <f t="shared" si="218"/>
        <v>29.117966244119046</v>
      </c>
      <c r="Y733" s="1">
        <f t="shared" si="219"/>
        <v>1.03299955635872</v>
      </c>
      <c r="Z733" s="1">
        <f t="shared" si="227"/>
        <v>-0.53200000000000014</v>
      </c>
      <c r="AA733" s="1">
        <f t="shared" si="220"/>
        <v>5.8801622734720213E-2</v>
      </c>
      <c r="AB733" s="1">
        <f t="shared" si="221"/>
        <v>2.5149298999999998</v>
      </c>
      <c r="AC733" s="1">
        <f t="shared" si="222"/>
        <v>0.74795107516794412</v>
      </c>
      <c r="AF733" s="1">
        <f t="shared" si="223"/>
        <v>2.1384646910224268</v>
      </c>
      <c r="AG733" s="1">
        <f t="shared" si="224"/>
        <v>2.5803087049093563</v>
      </c>
      <c r="AH733" s="1">
        <f t="shared" si="225"/>
        <v>3.5148057013788851</v>
      </c>
      <c r="AI733">
        <v>3</v>
      </c>
      <c r="AJ733">
        <v>11</v>
      </c>
      <c r="AK733">
        <v>43</v>
      </c>
      <c r="AL733">
        <v>12</v>
      </c>
      <c r="AM733">
        <v>9196</v>
      </c>
      <c r="AN733">
        <v>9215</v>
      </c>
      <c r="AO733">
        <v>9179</v>
      </c>
      <c r="AP733">
        <v>34</v>
      </c>
      <c r="AQ733">
        <v>0</v>
      </c>
    </row>
    <row r="734" spans="1:43">
      <c r="A734" s="27">
        <v>38718</v>
      </c>
      <c r="B734" s="27"/>
      <c r="C734">
        <v>-10.6</v>
      </c>
      <c r="D734">
        <v>-7.3</v>
      </c>
      <c r="E734">
        <v>-12.7</v>
      </c>
      <c r="F734">
        <v>90</v>
      </c>
      <c r="G734">
        <v>86</v>
      </c>
      <c r="H734">
        <v>0</v>
      </c>
      <c r="I734" s="10">
        <v>935</v>
      </c>
      <c r="J734">
        <v>1.1000000000000001</v>
      </c>
      <c r="K734" s="2">
        <v>10</v>
      </c>
      <c r="L734" s="1">
        <f t="shared" si="209"/>
        <v>0.6422856554812284</v>
      </c>
      <c r="M734" s="1">
        <f t="shared" si="210"/>
        <v>94</v>
      </c>
      <c r="N734" s="1">
        <f t="shared" si="211"/>
        <v>0.2724865458123113</v>
      </c>
      <c r="O734" s="1">
        <f t="shared" si="226"/>
        <v>2.1727711065457723E-2</v>
      </c>
      <c r="P734" s="1">
        <f t="shared" si="212"/>
        <v>0.26001757448341845</v>
      </c>
      <c r="Q734">
        <f t="shared" si="213"/>
        <v>0.63011225459540743</v>
      </c>
      <c r="R734">
        <f t="shared" si="214"/>
        <v>11.195704890468381</v>
      </c>
      <c r="S734">
        <f t="shared" si="215"/>
        <v>1.4654063992759661</v>
      </c>
      <c r="T734">
        <v>0.2432</v>
      </c>
      <c r="U734" s="1">
        <f t="shared" si="216"/>
        <v>-0.40100923556809398</v>
      </c>
      <c r="V734" s="1">
        <v>1</v>
      </c>
      <c r="W734" s="1">
        <f t="shared" si="217"/>
        <v>5.6141118026000498</v>
      </c>
      <c r="X734" s="1">
        <f t="shared" si="218"/>
        <v>29.164217156363893</v>
      </c>
      <c r="Y734" s="1">
        <f t="shared" si="219"/>
        <v>1.0329951187603406</v>
      </c>
      <c r="Z734" s="1">
        <f t="shared" si="227"/>
        <v>-1.7859999999999998</v>
      </c>
      <c r="AA734" s="1">
        <f t="shared" si="220"/>
        <v>5.8543310345214747E-2</v>
      </c>
      <c r="AB734" s="1">
        <f t="shared" si="221"/>
        <v>2.5260265999999998</v>
      </c>
      <c r="AC734" s="1">
        <f t="shared" si="222"/>
        <v>0.82274618268473854</v>
      </c>
      <c r="AF734" s="1">
        <f t="shared" si="223"/>
        <v>1.1222963117672267</v>
      </c>
      <c r="AG734" s="1">
        <f t="shared" si="224"/>
        <v>1.6855758693733416</v>
      </c>
      <c r="AH734" s="1">
        <f t="shared" si="225"/>
        <v>2.3089491736763468</v>
      </c>
      <c r="AI734">
        <v>2.7</v>
      </c>
      <c r="AJ734">
        <v>1</v>
      </c>
      <c r="AK734">
        <v>48</v>
      </c>
      <c r="AL734">
        <v>16</v>
      </c>
      <c r="AM734">
        <v>9172</v>
      </c>
      <c r="AN734">
        <v>9189</v>
      </c>
      <c r="AO734">
        <v>9159</v>
      </c>
      <c r="AP734">
        <v>24</v>
      </c>
      <c r="AQ734">
        <v>12</v>
      </c>
    </row>
    <row r="735" spans="1:43">
      <c r="A735" s="27">
        <v>38719</v>
      </c>
      <c r="B735" s="27"/>
      <c r="C735">
        <v>-13.3</v>
      </c>
      <c r="D735">
        <v>-11.6</v>
      </c>
      <c r="E735">
        <v>-15.4</v>
      </c>
      <c r="F735">
        <v>87</v>
      </c>
      <c r="G735">
        <v>85</v>
      </c>
      <c r="H735">
        <v>0</v>
      </c>
      <c r="I735" s="10">
        <v>935</v>
      </c>
      <c r="J735">
        <v>1.3</v>
      </c>
      <c r="K735" s="2">
        <v>10</v>
      </c>
      <c r="L735" s="1">
        <f t="shared" si="209"/>
        <v>0.52259489468793408</v>
      </c>
      <c r="M735" s="1">
        <f t="shared" si="210"/>
        <v>89</v>
      </c>
      <c r="N735" s="1">
        <f t="shared" si="211"/>
        <v>0.219135598440754</v>
      </c>
      <c r="O735" s="1">
        <f t="shared" si="226"/>
        <v>1.78973549587494E-2</v>
      </c>
      <c r="P735" s="1">
        <f t="shared" si="212"/>
        <v>0.18890506885159619</v>
      </c>
      <c r="Q735">
        <f t="shared" si="213"/>
        <v>0.62047626333654149</v>
      </c>
      <c r="R735">
        <f t="shared" si="214"/>
        <v>11.198947914699396</v>
      </c>
      <c r="S735">
        <f t="shared" si="215"/>
        <v>1.4658308788873555</v>
      </c>
      <c r="T735">
        <v>0.2432</v>
      </c>
      <c r="U735" s="1">
        <f t="shared" si="216"/>
        <v>-0.39956620623083422</v>
      </c>
      <c r="V735" s="1">
        <v>2</v>
      </c>
      <c r="W735" s="1">
        <f t="shared" si="217"/>
        <v>5.621597132370777</v>
      </c>
      <c r="X735" s="1">
        <f t="shared" si="218"/>
        <v>29.2031019863417</v>
      </c>
      <c r="Y735" s="1">
        <f t="shared" si="219"/>
        <v>1.0329804764853927</v>
      </c>
      <c r="Z735" s="1">
        <f t="shared" si="227"/>
        <v>-1.0260000000000005</v>
      </c>
      <c r="AA735" s="1">
        <f t="shared" si="220"/>
        <v>5.8395941900704136E-2</v>
      </c>
      <c r="AB735" s="1">
        <f t="shared" si="221"/>
        <v>2.5324013000000001</v>
      </c>
      <c r="AC735" s="1">
        <f t="shared" si="222"/>
        <v>0.97233639771832736</v>
      </c>
      <c r="AF735" s="1">
        <f t="shared" si="223"/>
        <v>0.58919782263310427</v>
      </c>
      <c r="AG735" s="1">
        <f t="shared" si="224"/>
        <v>1.6284239311508937</v>
      </c>
      <c r="AH735" s="1">
        <f t="shared" si="225"/>
        <v>1.7814880569599139</v>
      </c>
      <c r="AI735">
        <v>4.9000000000000004</v>
      </c>
      <c r="AJ735">
        <v>14</v>
      </c>
      <c r="AK735">
        <v>71</v>
      </c>
      <c r="AL735">
        <v>14</v>
      </c>
      <c r="AM735">
        <v>9234</v>
      </c>
      <c r="AN735">
        <v>9261</v>
      </c>
      <c r="AO735">
        <v>9188</v>
      </c>
      <c r="AP735">
        <v>19</v>
      </c>
      <c r="AQ735">
        <v>40</v>
      </c>
    </row>
    <row r="736" spans="1:43">
      <c r="A736" s="27">
        <v>38720</v>
      </c>
      <c r="B736" s="27"/>
      <c r="C736">
        <v>-18.7</v>
      </c>
      <c r="D736">
        <v>-15.3</v>
      </c>
      <c r="E736">
        <v>-20.5</v>
      </c>
      <c r="F736">
        <v>82</v>
      </c>
      <c r="G736">
        <v>81</v>
      </c>
      <c r="H736">
        <v>1</v>
      </c>
      <c r="I736" s="10">
        <v>935</v>
      </c>
      <c r="J736">
        <v>1.5</v>
      </c>
      <c r="K736" s="2">
        <v>10</v>
      </c>
      <c r="L736" s="1">
        <f t="shared" si="209"/>
        <v>0.43869765497032709</v>
      </c>
      <c r="M736" s="1">
        <f t="shared" si="210"/>
        <v>83</v>
      </c>
      <c r="N736" s="1">
        <f t="shared" si="211"/>
        <v>0.13945551096010866</v>
      </c>
      <c r="O736" s="1">
        <f t="shared" si="226"/>
        <v>1.1959342951664573E-2</v>
      </c>
      <c r="P736" s="1">
        <f t="shared" si="212"/>
        <v>0.12479570666095872</v>
      </c>
      <c r="Q736">
        <f t="shared" si="213"/>
        <v>1.0879524428395211</v>
      </c>
      <c r="R736">
        <f t="shared" si="214"/>
        <v>11.202451978105024</v>
      </c>
      <c r="S736">
        <f t="shared" si="215"/>
        <v>1.4662895259299771</v>
      </c>
      <c r="T736">
        <v>0.2432</v>
      </c>
      <c r="U736" s="1">
        <f t="shared" si="216"/>
        <v>-0.39800497214130737</v>
      </c>
      <c r="V736" s="1">
        <v>3</v>
      </c>
      <c r="W736" s="1">
        <f t="shared" si="217"/>
        <v>6.6347091690487749</v>
      </c>
      <c r="X736" s="1">
        <f t="shared" si="218"/>
        <v>29.24486702421828</v>
      </c>
      <c r="Y736" s="1">
        <f t="shared" si="219"/>
        <v>1.0329560775068203</v>
      </c>
      <c r="Z736" s="1">
        <f t="shared" si="227"/>
        <v>-2.0519999999999996</v>
      </c>
      <c r="AA736" s="1">
        <f t="shared" si="220"/>
        <v>5.8103419645865233E-2</v>
      </c>
      <c r="AB736" s="1">
        <f t="shared" si="221"/>
        <v>2.5451506999999998</v>
      </c>
      <c r="AC736" s="1">
        <f t="shared" si="222"/>
        <v>1.1219266127519161</v>
      </c>
      <c r="AF736" s="1">
        <f t="shared" si="223"/>
        <v>-0.13804531378200594</v>
      </c>
      <c r="AG736" s="1">
        <f t="shared" si="224"/>
        <v>1.6619126938744744</v>
      </c>
      <c r="AH736" s="1">
        <f t="shared" si="225"/>
        <v>1.6343051465650114</v>
      </c>
      <c r="AI736">
        <v>3.1</v>
      </c>
      <c r="AJ736">
        <v>3</v>
      </c>
      <c r="AK736">
        <v>46</v>
      </c>
      <c r="AL736">
        <v>14</v>
      </c>
      <c r="AM736">
        <v>9289</v>
      </c>
      <c r="AN736">
        <v>9315</v>
      </c>
      <c r="AO736">
        <v>9260</v>
      </c>
      <c r="AP736">
        <v>12</v>
      </c>
      <c r="AQ736">
        <v>22</v>
      </c>
    </row>
    <row r="737" spans="1:43">
      <c r="A737" s="27">
        <v>38721</v>
      </c>
      <c r="B737" s="27"/>
      <c r="C737">
        <v>-21.5</v>
      </c>
      <c r="D737">
        <v>-18.8</v>
      </c>
      <c r="E737">
        <v>-22.7</v>
      </c>
      <c r="F737">
        <v>79</v>
      </c>
      <c r="G737">
        <v>78</v>
      </c>
      <c r="H737">
        <v>1.5</v>
      </c>
      <c r="I737" s="10">
        <v>935</v>
      </c>
      <c r="J737">
        <v>1.3</v>
      </c>
      <c r="K737" s="2">
        <v>10</v>
      </c>
      <c r="L737" s="1">
        <f t="shared" si="209"/>
        <v>0.3502165699413361</v>
      </c>
      <c r="M737" s="1">
        <f t="shared" si="210"/>
        <v>80</v>
      </c>
      <c r="N737" s="1">
        <f t="shared" si="211"/>
        <v>0.10934403362552196</v>
      </c>
      <c r="O737" s="1">
        <f t="shared" si="226"/>
        <v>9.6219736677670021E-3</v>
      </c>
      <c r="P737" s="1">
        <f t="shared" si="212"/>
        <v>9.3254149195218017E-2</v>
      </c>
      <c r="Q737">
        <f t="shared" si="213"/>
        <v>1.3005943495322889</v>
      </c>
      <c r="R737">
        <f t="shared" si="214"/>
        <v>11.206214988587135</v>
      </c>
      <c r="S737">
        <f t="shared" si="215"/>
        <v>1.4667820665689968</v>
      </c>
      <c r="T737">
        <v>0.2432</v>
      </c>
      <c r="U737" s="1">
        <f t="shared" si="216"/>
        <v>-0.39632599516361994</v>
      </c>
      <c r="V737" s="1">
        <v>4</v>
      </c>
      <c r="W737" s="1">
        <f t="shared" si="217"/>
        <v>7.147627075877887</v>
      </c>
      <c r="X737" s="1">
        <f t="shared" si="218"/>
        <v>29.289483871409224</v>
      </c>
      <c r="Y737" s="1">
        <f t="shared" si="219"/>
        <v>1.0329219290426392</v>
      </c>
      <c r="Z737" s="1">
        <f t="shared" si="227"/>
        <v>-1.0640000000000003</v>
      </c>
      <c r="AA737" s="1">
        <f t="shared" si="220"/>
        <v>5.7952892221341076E-2</v>
      </c>
      <c r="AB737" s="1">
        <f t="shared" si="221"/>
        <v>2.5517615</v>
      </c>
      <c r="AC737" s="1">
        <f t="shared" si="222"/>
        <v>0.97233639771832736</v>
      </c>
      <c r="AF737" s="1">
        <f t="shared" si="223"/>
        <v>-0.49223623737162486</v>
      </c>
      <c r="AG737" s="1">
        <f t="shared" si="224"/>
        <v>1.684292457913878</v>
      </c>
      <c r="AH737" s="1">
        <f t="shared" si="225"/>
        <v>1.2399165767352487</v>
      </c>
      <c r="AI737">
        <v>2.6</v>
      </c>
      <c r="AJ737">
        <v>3</v>
      </c>
      <c r="AK737">
        <v>36</v>
      </c>
      <c r="AL737">
        <v>3</v>
      </c>
      <c r="AM737">
        <v>9357</v>
      </c>
      <c r="AN737">
        <v>9372</v>
      </c>
      <c r="AO737">
        <v>9314</v>
      </c>
      <c r="AP737">
        <v>9</v>
      </c>
      <c r="AQ737">
        <v>11</v>
      </c>
    </row>
    <row r="738" spans="1:43">
      <c r="A738" s="27">
        <v>38722</v>
      </c>
      <c r="B738" s="27"/>
      <c r="C738">
        <v>-23.1</v>
      </c>
      <c r="D738">
        <v>-18.399999999999999</v>
      </c>
      <c r="E738">
        <v>-26</v>
      </c>
      <c r="F738">
        <v>74</v>
      </c>
      <c r="G738">
        <v>69</v>
      </c>
      <c r="H738">
        <v>2.2999999999999998</v>
      </c>
      <c r="I738" s="10">
        <v>935</v>
      </c>
      <c r="J738">
        <v>1.8</v>
      </c>
      <c r="K738" s="2">
        <v>10</v>
      </c>
      <c r="L738" s="1">
        <f t="shared" si="209"/>
        <v>0.3078439178070761</v>
      </c>
      <c r="M738" s="1">
        <f t="shared" si="210"/>
        <v>79</v>
      </c>
      <c r="N738" s="1">
        <f t="shared" si="211"/>
        <v>9.4883135221927734E-2</v>
      </c>
      <c r="O738" s="1">
        <f t="shared" si="226"/>
        <v>8.474655398966989E-3</v>
      </c>
      <c r="P738" s="1">
        <f t="shared" si="212"/>
        <v>7.818784217406749E-2</v>
      </c>
      <c r="Q738">
        <f t="shared" si="213"/>
        <v>1.662546380985028</v>
      </c>
      <c r="R738">
        <f t="shared" si="214"/>
        <v>11.210234713992694</v>
      </c>
      <c r="S738">
        <f t="shared" si="215"/>
        <v>1.4673082086377873</v>
      </c>
      <c r="T738">
        <v>0.2432</v>
      </c>
      <c r="U738" s="1">
        <f t="shared" si="216"/>
        <v>-0.39452977199407541</v>
      </c>
      <c r="V738" s="1">
        <v>5</v>
      </c>
      <c r="W738" s="1">
        <f t="shared" si="217"/>
        <v>7.9646902765827114</v>
      </c>
      <c r="X738" s="1">
        <f t="shared" si="218"/>
        <v>29.336922024010128</v>
      </c>
      <c r="Y738" s="1">
        <f t="shared" si="219"/>
        <v>1.0328780411950818</v>
      </c>
      <c r="Z738" s="1">
        <f t="shared" si="227"/>
        <v>-0.60800000000000054</v>
      </c>
      <c r="AA738" s="1">
        <f t="shared" si="220"/>
        <v>5.7867226208383055E-2</v>
      </c>
      <c r="AB738" s="1">
        <f t="shared" si="221"/>
        <v>2.5555390999999998</v>
      </c>
      <c r="AC738" s="1">
        <f t="shared" si="222"/>
        <v>1.3463119353022994</v>
      </c>
      <c r="AF738" s="1">
        <f t="shared" si="223"/>
        <v>-0.98588225160631882</v>
      </c>
      <c r="AG738" s="1">
        <f t="shared" si="224"/>
        <v>1.7790195858277302</v>
      </c>
      <c r="AH738" s="1">
        <f t="shared" si="225"/>
        <v>1.1122230698854927</v>
      </c>
      <c r="AI738">
        <v>2.7</v>
      </c>
      <c r="AJ738">
        <v>3</v>
      </c>
      <c r="AK738">
        <v>41</v>
      </c>
      <c r="AL738">
        <v>11</v>
      </c>
      <c r="AM738">
        <v>9322</v>
      </c>
      <c r="AN738">
        <v>9372</v>
      </c>
      <c r="AO738">
        <v>9283</v>
      </c>
      <c r="AP738">
        <v>7</v>
      </c>
      <c r="AQ738">
        <v>32700</v>
      </c>
    </row>
    <row r="739" spans="1:43">
      <c r="A739" s="27">
        <v>38723</v>
      </c>
      <c r="B739" s="27"/>
      <c r="C739">
        <v>-23.7</v>
      </c>
      <c r="D739">
        <v>-18.7</v>
      </c>
      <c r="E739">
        <v>-26.4</v>
      </c>
      <c r="F739">
        <v>75</v>
      </c>
      <c r="G739">
        <v>67</v>
      </c>
      <c r="H739">
        <v>3.5</v>
      </c>
      <c r="I739" s="10">
        <v>935</v>
      </c>
      <c r="J739">
        <v>1.5</v>
      </c>
      <c r="K739" s="2">
        <v>10</v>
      </c>
      <c r="L739" s="1">
        <f t="shared" si="209"/>
        <v>0.30698024233198679</v>
      </c>
      <c r="M739" s="1">
        <f t="shared" si="210"/>
        <v>83</v>
      </c>
      <c r="N739" s="1">
        <f t="shared" si="211"/>
        <v>8.9918449145284463E-2</v>
      </c>
      <c r="O739" s="1">
        <f t="shared" si="226"/>
        <v>8.076408277341518E-3</v>
      </c>
      <c r="P739" s="1">
        <f t="shared" si="212"/>
        <v>7.5906815274201012E-2</v>
      </c>
      <c r="Q739">
        <f t="shared" si="213"/>
        <v>2.2165360962912399</v>
      </c>
      <c r="R739">
        <f t="shared" si="214"/>
        <v>11.214508786440144</v>
      </c>
      <c r="S739">
        <f t="shared" si="215"/>
        <v>1.4678676422042074</v>
      </c>
      <c r="T739">
        <v>0.2432</v>
      </c>
      <c r="U739" s="1">
        <f t="shared" si="216"/>
        <v>-0.39261683401423592</v>
      </c>
      <c r="V739" s="1">
        <v>6</v>
      </c>
      <c r="W739" s="1">
        <f t="shared" si="217"/>
        <v>9.1880932723451956</v>
      </c>
      <c r="X739" s="1">
        <f t="shared" si="218"/>
        <v>29.387148893642248</v>
      </c>
      <c r="Y739" s="1">
        <f t="shared" si="219"/>
        <v>1.032824426947609</v>
      </c>
      <c r="Z739" s="1">
        <f t="shared" si="227"/>
        <v>-0.2279999999999992</v>
      </c>
      <c r="AA739" s="1">
        <f t="shared" si="220"/>
        <v>5.7835166711753212E-2</v>
      </c>
      <c r="AB739" s="1">
        <f t="shared" si="221"/>
        <v>2.5569557000000001</v>
      </c>
      <c r="AC739" s="1">
        <f t="shared" si="222"/>
        <v>1.1219266127519161</v>
      </c>
      <c r="AF739" s="1">
        <f t="shared" si="223"/>
        <v>-1.1065796101251715</v>
      </c>
      <c r="AG739" s="1">
        <f t="shared" si="224"/>
        <v>1.9586800238795927</v>
      </c>
      <c r="AH739" s="1">
        <f t="shared" si="225"/>
        <v>1.1115599893670456</v>
      </c>
      <c r="AI739">
        <v>2.4</v>
      </c>
      <c r="AJ739">
        <v>4</v>
      </c>
      <c r="AK739">
        <v>33</v>
      </c>
      <c r="AL739">
        <v>3</v>
      </c>
      <c r="AM739">
        <v>9229</v>
      </c>
      <c r="AN739">
        <v>9284</v>
      </c>
      <c r="AO739">
        <v>9210</v>
      </c>
      <c r="AP739">
        <v>7</v>
      </c>
      <c r="AQ739">
        <v>0</v>
      </c>
    </row>
    <row r="740" spans="1:43">
      <c r="A740" s="27">
        <v>38724</v>
      </c>
      <c r="B740" s="27"/>
      <c r="C740">
        <v>-19.600000000000001</v>
      </c>
      <c r="D740">
        <v>-15.8</v>
      </c>
      <c r="E740">
        <v>-22.9</v>
      </c>
      <c r="F740">
        <v>75</v>
      </c>
      <c r="G740">
        <v>61</v>
      </c>
      <c r="H740">
        <v>1.6</v>
      </c>
      <c r="I740" s="10">
        <v>935</v>
      </c>
      <c r="J740">
        <v>1</v>
      </c>
      <c r="K740" s="2">
        <v>10</v>
      </c>
      <c r="L740" s="1">
        <f t="shared" si="209"/>
        <v>0.2941526003464397</v>
      </c>
      <c r="M740" s="1">
        <f t="shared" si="210"/>
        <v>89</v>
      </c>
      <c r="N740" s="1">
        <f t="shared" si="211"/>
        <v>0.12905538505148348</v>
      </c>
      <c r="O740" s="1">
        <f t="shared" si="226"/>
        <v>1.1159152866175342E-2</v>
      </c>
      <c r="P740" s="1">
        <f t="shared" si="212"/>
        <v>9.7350083616979249E-2</v>
      </c>
      <c r="Q740">
        <f t="shared" si="213"/>
        <v>1.3740796652132046</v>
      </c>
      <c r="R740">
        <f t="shared" si="214"/>
        <v>11.21903470686013</v>
      </c>
      <c r="S740">
        <f t="shared" si="215"/>
        <v>1.4684600401649386</v>
      </c>
      <c r="T740">
        <v>0.2432</v>
      </c>
      <c r="U740" s="1">
        <f t="shared" si="216"/>
        <v>-0.39058774713372146</v>
      </c>
      <c r="V740" s="1">
        <v>7</v>
      </c>
      <c r="W740" s="1">
        <f t="shared" si="217"/>
        <v>7.2836849150026044</v>
      </c>
      <c r="X740" s="1">
        <f t="shared" si="218"/>
        <v>29.44012983001781</v>
      </c>
      <c r="Y740" s="1">
        <f t="shared" si="219"/>
        <v>1.0327611021610688</v>
      </c>
      <c r="Z740" s="1">
        <f t="shared" si="227"/>
        <v>1.5579999999999992</v>
      </c>
      <c r="AA740" s="1">
        <f t="shared" si="220"/>
        <v>5.8054950624136487E-2</v>
      </c>
      <c r="AB740" s="1">
        <f t="shared" si="221"/>
        <v>2.5472755999999999</v>
      </c>
      <c r="AC740" s="1">
        <f t="shared" si="222"/>
        <v>0.74795107516794412</v>
      </c>
      <c r="AF740" s="1">
        <f t="shared" si="223"/>
        <v>-0.324765012938109</v>
      </c>
      <c r="AG740" s="1">
        <f t="shared" si="224"/>
        <v>1.7460759171891365</v>
      </c>
      <c r="AH740" s="1">
        <f t="shared" si="225"/>
        <v>0.88400895830551018</v>
      </c>
      <c r="AI740">
        <v>3.2</v>
      </c>
      <c r="AJ740">
        <v>4</v>
      </c>
      <c r="AK740">
        <v>44</v>
      </c>
      <c r="AL740">
        <v>4</v>
      </c>
      <c r="AM740">
        <v>9190</v>
      </c>
      <c r="AN740">
        <v>9221</v>
      </c>
      <c r="AO740">
        <v>9168</v>
      </c>
      <c r="AP740">
        <v>10</v>
      </c>
      <c r="AQ740">
        <v>0</v>
      </c>
    </row>
    <row r="741" spans="1:43">
      <c r="A741" s="27">
        <v>38725</v>
      </c>
      <c r="B741" s="27"/>
      <c r="C741">
        <v>-17</v>
      </c>
      <c r="D741">
        <v>-13.2</v>
      </c>
      <c r="E741">
        <v>-25.9</v>
      </c>
      <c r="F741">
        <v>67</v>
      </c>
      <c r="G741">
        <v>60</v>
      </c>
      <c r="H741">
        <v>2</v>
      </c>
      <c r="I741" s="10">
        <v>935</v>
      </c>
      <c r="J741">
        <v>1.9</v>
      </c>
      <c r="K741" s="2">
        <v>10</v>
      </c>
      <c r="L741" s="1">
        <f t="shared" si="209"/>
        <v>0.48257668735013831</v>
      </c>
      <c r="M741" s="1">
        <f t="shared" si="210"/>
        <v>74</v>
      </c>
      <c r="N741" s="1">
        <f t="shared" si="211"/>
        <v>0.16116267422206126</v>
      </c>
      <c r="O741" s="1">
        <f t="shared" si="226"/>
        <v>1.3608411238049031E-2</v>
      </c>
      <c r="P741" s="1">
        <f t="shared" si="212"/>
        <v>9.3527678809136955E-2</v>
      </c>
      <c r="Q741">
        <f t="shared" si="213"/>
        <v>1.5704392707462502</v>
      </c>
      <c r="R741">
        <f t="shared" si="214"/>
        <v>11.223809849733158</v>
      </c>
      <c r="S741">
        <f t="shared" si="215"/>
        <v>1.4690850588655966</v>
      </c>
      <c r="T741">
        <v>0.2432</v>
      </c>
      <c r="U741" s="1">
        <f t="shared" si="216"/>
        <v>-0.3884431116227961</v>
      </c>
      <c r="V741" s="1">
        <v>8</v>
      </c>
      <c r="W741" s="1">
        <f t="shared" si="217"/>
        <v>7.701483308534482</v>
      </c>
      <c r="X741" s="1">
        <f t="shared" si="218"/>
        <v>29.495828145241074</v>
      </c>
      <c r="Y741" s="1">
        <f t="shared" si="219"/>
        <v>1.0326880855690039</v>
      </c>
      <c r="Z741" s="1">
        <f t="shared" si="227"/>
        <v>0.98800000000000054</v>
      </c>
      <c r="AA741" s="1">
        <f t="shared" si="220"/>
        <v>5.8195193405183442E-2</v>
      </c>
      <c r="AB741" s="1">
        <f t="shared" si="221"/>
        <v>2.541137</v>
      </c>
      <c r="AC741" s="1">
        <f t="shared" si="222"/>
        <v>1.4211070428190937</v>
      </c>
      <c r="AF741" s="1">
        <f t="shared" si="223"/>
        <v>0.19341060245419875</v>
      </c>
      <c r="AG741" s="1">
        <f t="shared" si="224"/>
        <v>1.8698717269207989</v>
      </c>
      <c r="AH741" s="1">
        <f t="shared" si="225"/>
        <v>1.2281515652731338</v>
      </c>
      <c r="AI741">
        <v>4.5999999999999996</v>
      </c>
      <c r="AJ741">
        <v>10</v>
      </c>
      <c r="AK741">
        <v>61</v>
      </c>
      <c r="AL741">
        <v>3</v>
      </c>
      <c r="AM741">
        <v>9142</v>
      </c>
      <c r="AN741">
        <v>9186</v>
      </c>
      <c r="AO741">
        <v>9116</v>
      </c>
      <c r="AP741">
        <v>11</v>
      </c>
      <c r="AQ741">
        <v>0</v>
      </c>
    </row>
    <row r="742" spans="1:43">
      <c r="A742" s="27">
        <v>38726</v>
      </c>
      <c r="B742" s="27"/>
      <c r="C742">
        <v>-16</v>
      </c>
      <c r="D742">
        <v>-11.5</v>
      </c>
      <c r="E742">
        <v>-21.3</v>
      </c>
      <c r="F742">
        <v>69</v>
      </c>
      <c r="G742">
        <v>55</v>
      </c>
      <c r="H742">
        <v>2.6</v>
      </c>
      <c r="I742" s="10">
        <v>935</v>
      </c>
      <c r="J742">
        <v>1.7</v>
      </c>
      <c r="K742" s="2">
        <v>10</v>
      </c>
      <c r="L742" s="1">
        <f t="shared" si="209"/>
        <v>0.52454847762635037</v>
      </c>
      <c r="M742" s="1">
        <f t="shared" si="210"/>
        <v>83</v>
      </c>
      <c r="N742" s="1">
        <f t="shared" si="211"/>
        <v>0.17529586066469222</v>
      </c>
      <c r="O742" s="1">
        <f t="shared" si="226"/>
        <v>1.4668333895279459E-2</v>
      </c>
      <c r="P742" s="1">
        <f t="shared" si="212"/>
        <v>0.1159072102473962</v>
      </c>
      <c r="Q742">
        <f t="shared" si="213"/>
        <v>1.9193698022378642</v>
      </c>
      <c r="R742">
        <f t="shared" si="214"/>
        <v>11.228831468006257</v>
      </c>
      <c r="S742">
        <f t="shared" si="215"/>
        <v>1.4697423387442745</v>
      </c>
      <c r="T742">
        <v>0.2432</v>
      </c>
      <c r="U742" s="1">
        <f t="shared" si="216"/>
        <v>-0.3861835619347877</v>
      </c>
      <c r="V742" s="1">
        <v>9</v>
      </c>
      <c r="W742" s="1">
        <f t="shared" si="217"/>
        <v>8.3238094216159304</v>
      </c>
      <c r="X742" s="1">
        <f t="shared" si="218"/>
        <v>29.554205139860443</v>
      </c>
      <c r="Y742" s="1">
        <f t="shared" si="219"/>
        <v>1.0326053987721109</v>
      </c>
      <c r="Z742" s="1">
        <f t="shared" si="227"/>
        <v>0.38</v>
      </c>
      <c r="AA742" s="1">
        <f t="shared" si="220"/>
        <v>5.824931352118802E-2</v>
      </c>
      <c r="AB742" s="1">
        <f t="shared" si="221"/>
        <v>2.5387759999999999</v>
      </c>
      <c r="AC742" s="1">
        <f t="shared" si="222"/>
        <v>1.2715168277855049</v>
      </c>
      <c r="AF742" s="1">
        <f t="shared" si="223"/>
        <v>0.38302988709261476</v>
      </c>
      <c r="AG742" s="1">
        <f t="shared" si="224"/>
        <v>1.9718830500002609</v>
      </c>
      <c r="AH742" s="1">
        <f t="shared" si="225"/>
        <v>1.5269870010888336</v>
      </c>
      <c r="AI742">
        <v>4.0999999999999996</v>
      </c>
      <c r="AJ742">
        <v>10</v>
      </c>
      <c r="AK742">
        <v>54</v>
      </c>
      <c r="AL742">
        <v>10</v>
      </c>
      <c r="AM742">
        <v>9071</v>
      </c>
      <c r="AN742">
        <v>9126</v>
      </c>
      <c r="AO742">
        <v>9048</v>
      </c>
      <c r="AP742">
        <v>12</v>
      </c>
      <c r="AQ742">
        <v>0</v>
      </c>
    </row>
    <row r="743" spans="1:43">
      <c r="A743" s="27">
        <v>38727</v>
      </c>
      <c r="B743" s="27"/>
      <c r="C743">
        <v>-11.2</v>
      </c>
      <c r="D743">
        <v>-6.7</v>
      </c>
      <c r="E743">
        <v>-19.600000000000001</v>
      </c>
      <c r="F743">
        <v>59</v>
      </c>
      <c r="G743">
        <v>50</v>
      </c>
      <c r="H743">
        <v>5.2</v>
      </c>
      <c r="I743" s="10">
        <v>935</v>
      </c>
      <c r="J743">
        <v>2.1</v>
      </c>
      <c r="K743" s="2">
        <v>10</v>
      </c>
      <c r="L743" s="1">
        <f t="shared" si="209"/>
        <v>0.79917729877961574</v>
      </c>
      <c r="M743" s="1">
        <f t="shared" si="210"/>
        <v>68</v>
      </c>
      <c r="N743" s="1">
        <f t="shared" si="211"/>
        <v>0.25972336479057517</v>
      </c>
      <c r="O743" s="1">
        <f t="shared" si="226"/>
        <v>2.082005392501032E-2</v>
      </c>
      <c r="P743" s="1">
        <f t="shared" si="212"/>
        <v>0.13636221196759246</v>
      </c>
      <c r="Q743">
        <f t="shared" si="213"/>
        <v>3.3395054528872441</v>
      </c>
      <c r="R743">
        <f t="shared" si="214"/>
        <v>11.234096698170307</v>
      </c>
      <c r="S743">
        <f t="shared" si="215"/>
        <v>1.4704315049961134</v>
      </c>
      <c r="T743">
        <v>0.2432</v>
      </c>
      <c r="U743" s="1">
        <f t="shared" si="216"/>
        <v>-0.3838097665183961</v>
      </c>
      <c r="V743" s="1">
        <v>10</v>
      </c>
      <c r="W743" s="1">
        <f t="shared" si="217"/>
        <v>10.978583459115654</v>
      </c>
      <c r="X743" s="1">
        <f t="shared" si="218"/>
        <v>29.61522013068663</v>
      </c>
      <c r="Y743" s="1">
        <f t="shared" si="219"/>
        <v>1.0325130662318482</v>
      </c>
      <c r="Z743" s="1">
        <f t="shared" si="227"/>
        <v>1.8240000000000003</v>
      </c>
      <c r="AA743" s="1">
        <f t="shared" si="220"/>
        <v>5.8510497558982778E-2</v>
      </c>
      <c r="AB743" s="1">
        <f t="shared" si="221"/>
        <v>2.5274432</v>
      </c>
      <c r="AC743" s="1">
        <f t="shared" si="222"/>
        <v>1.5706972578526825</v>
      </c>
      <c r="AF743" s="1">
        <f t="shared" si="223"/>
        <v>1.6146618782642939</v>
      </c>
      <c r="AG743" s="1">
        <f t="shared" si="224"/>
        <v>2.4390935438000101</v>
      </c>
      <c r="AH743" s="1">
        <f t="shared" si="225"/>
        <v>1.922947674102957</v>
      </c>
      <c r="AI743">
        <v>4.2</v>
      </c>
      <c r="AJ743">
        <v>10</v>
      </c>
      <c r="AK743">
        <v>58</v>
      </c>
      <c r="AL743">
        <v>11</v>
      </c>
      <c r="AM743">
        <v>9056</v>
      </c>
      <c r="AN743">
        <v>9081</v>
      </c>
      <c r="AO743">
        <v>9034</v>
      </c>
      <c r="AP743">
        <v>16</v>
      </c>
      <c r="AQ743">
        <v>0</v>
      </c>
    </row>
    <row r="744" spans="1:43">
      <c r="A744" s="27">
        <v>38728</v>
      </c>
      <c r="B744" s="27"/>
      <c r="C744">
        <v>-11.7</v>
      </c>
      <c r="D744">
        <v>-9.9</v>
      </c>
      <c r="E744">
        <v>-13.8</v>
      </c>
      <c r="F744">
        <v>79</v>
      </c>
      <c r="G744">
        <v>61</v>
      </c>
      <c r="H744">
        <v>0</v>
      </c>
      <c r="I744" s="10">
        <v>935</v>
      </c>
      <c r="J744">
        <v>2</v>
      </c>
      <c r="K744" s="2">
        <v>10</v>
      </c>
      <c r="L744" s="1">
        <f t="shared" si="209"/>
        <v>0.56439964401393494</v>
      </c>
      <c r="M744" s="1">
        <f t="shared" si="210"/>
        <v>97</v>
      </c>
      <c r="N744" s="1">
        <f t="shared" si="211"/>
        <v>0.24949661885762792</v>
      </c>
      <c r="O744" s="1">
        <f t="shared" si="226"/>
        <v>2.0089005050333841E-2</v>
      </c>
      <c r="P744" s="1">
        <f t="shared" si="212"/>
        <v>0.18988286017110168</v>
      </c>
      <c r="Q744">
        <f t="shared" si="213"/>
        <v>0.63605794905753388</v>
      </c>
      <c r="R744">
        <f t="shared" si="214"/>
        <v>11.239602565479386</v>
      </c>
      <c r="S744">
        <f t="shared" si="215"/>
        <v>1.4711521682564641</v>
      </c>
      <c r="T744">
        <v>0.2432</v>
      </c>
      <c r="U744" s="1">
        <f t="shared" si="216"/>
        <v>-0.38132242761994445</v>
      </c>
      <c r="V744" s="1">
        <v>11</v>
      </c>
      <c r="W744" s="1">
        <f t="shared" si="217"/>
        <v>5.7131748674752449</v>
      </c>
      <c r="X744" s="1">
        <f t="shared" si="218"/>
        <v>29.678830480390882</v>
      </c>
      <c r="Y744" s="1">
        <f t="shared" si="219"/>
        <v>1.0324111152632014</v>
      </c>
      <c r="Z744" s="1">
        <f t="shared" si="227"/>
        <v>-0.19</v>
      </c>
      <c r="AA744" s="1">
        <f t="shared" si="220"/>
        <v>5.8483181654932541E-2</v>
      </c>
      <c r="AB744" s="1">
        <f t="shared" si="221"/>
        <v>2.5286236999999998</v>
      </c>
      <c r="AC744" s="1">
        <f t="shared" si="222"/>
        <v>1.4959021503358882</v>
      </c>
      <c r="AF744" s="1">
        <f t="shared" si="223"/>
        <v>0.82231224572409489</v>
      </c>
      <c r="AG744" s="1">
        <f t="shared" si="224"/>
        <v>1.6871867894227184</v>
      </c>
      <c r="AH744" s="1">
        <f t="shared" si="225"/>
        <v>1.6968095192812311</v>
      </c>
      <c r="AI744">
        <v>4.0999999999999996</v>
      </c>
      <c r="AJ744">
        <v>14</v>
      </c>
      <c r="AK744">
        <v>56</v>
      </c>
      <c r="AL744">
        <v>14</v>
      </c>
      <c r="AM744">
        <v>9164</v>
      </c>
      <c r="AN744">
        <v>9198</v>
      </c>
      <c r="AO744">
        <v>9078</v>
      </c>
      <c r="AP744">
        <v>20</v>
      </c>
      <c r="AQ744">
        <v>25</v>
      </c>
    </row>
    <row r="745" spans="1:43">
      <c r="A745" s="27">
        <v>38729</v>
      </c>
      <c r="B745" s="27"/>
      <c r="C745">
        <v>-11.9</v>
      </c>
      <c r="D745">
        <v>-7</v>
      </c>
      <c r="E745">
        <v>-15</v>
      </c>
      <c r="F745">
        <v>78</v>
      </c>
      <c r="G745">
        <v>59</v>
      </c>
      <c r="H745">
        <v>6.5</v>
      </c>
      <c r="I745" s="10">
        <v>935</v>
      </c>
      <c r="J745">
        <v>1.2</v>
      </c>
      <c r="K745" s="2">
        <v>10</v>
      </c>
      <c r="L745" s="1">
        <f t="shared" si="209"/>
        <v>0.79702068811892557</v>
      </c>
      <c r="M745" s="1">
        <f t="shared" si="210"/>
        <v>97</v>
      </c>
      <c r="N745" s="1">
        <f t="shared" si="211"/>
        <v>0.24550732229439218</v>
      </c>
      <c r="O745" s="1">
        <f t="shared" si="226"/>
        <v>1.98028902332444E-2</v>
      </c>
      <c r="P745" s="1">
        <f t="shared" si="212"/>
        <v>0.19903729155499328</v>
      </c>
      <c r="Q745">
        <f t="shared" si="213"/>
        <v>3.9799509590622231</v>
      </c>
      <c r="R745">
        <f t="shared" si="214"/>
        <v>11.245345989293293</v>
      </c>
      <c r="S745">
        <f t="shared" si="215"/>
        <v>1.4719039253001693</v>
      </c>
      <c r="T745">
        <v>0.2432</v>
      </c>
      <c r="U745" s="1">
        <f t="shared" si="216"/>
        <v>-0.37872228107563138</v>
      </c>
      <c r="V745" s="1">
        <v>12</v>
      </c>
      <c r="W745" s="1">
        <f t="shared" si="217"/>
        <v>12.345257382853028</v>
      </c>
      <c r="X745" s="1">
        <f t="shared" si="218"/>
        <v>29.744991628896127</v>
      </c>
      <c r="Y745" s="1">
        <f t="shared" si="219"/>
        <v>1.0322995760266012</v>
      </c>
      <c r="Z745" s="1">
        <f t="shared" si="227"/>
        <v>-7.6000000000000401E-2</v>
      </c>
      <c r="AA745" s="1">
        <f t="shared" si="220"/>
        <v>5.8472262433412525E-2</v>
      </c>
      <c r="AB745" s="1">
        <f t="shared" si="221"/>
        <v>2.5290958999999997</v>
      </c>
      <c r="AC745" s="1">
        <f t="shared" si="222"/>
        <v>0.89754129020153295</v>
      </c>
      <c r="AF745" s="1">
        <f t="shared" si="223"/>
        <v>1.1416650133853916</v>
      </c>
      <c r="AG745" s="1">
        <f t="shared" si="224"/>
        <v>2.6328735564755426</v>
      </c>
      <c r="AH745" s="1">
        <f t="shared" si="225"/>
        <v>2.6908213671803294</v>
      </c>
      <c r="AI745">
        <v>3.4</v>
      </c>
      <c r="AJ745">
        <v>10</v>
      </c>
      <c r="AK745">
        <v>47</v>
      </c>
      <c r="AL745">
        <v>10</v>
      </c>
      <c r="AM745">
        <v>9211</v>
      </c>
      <c r="AN745">
        <v>9227</v>
      </c>
      <c r="AO745">
        <v>9198</v>
      </c>
      <c r="AP745">
        <v>19</v>
      </c>
      <c r="AQ745">
        <v>0</v>
      </c>
    </row>
    <row r="746" spans="1:43">
      <c r="A746" s="27">
        <v>38730</v>
      </c>
      <c r="B746" s="27"/>
      <c r="C746">
        <v>-13.4</v>
      </c>
      <c r="D746">
        <v>-6</v>
      </c>
      <c r="E746">
        <v>-16.8</v>
      </c>
      <c r="F746">
        <v>73</v>
      </c>
      <c r="G746">
        <v>54</v>
      </c>
      <c r="H746">
        <v>3.4</v>
      </c>
      <c r="I746" s="10">
        <v>935</v>
      </c>
      <c r="J746">
        <v>1.6</v>
      </c>
      <c r="K746" s="2">
        <v>10</v>
      </c>
      <c r="L746" s="1">
        <f t="shared" si="209"/>
        <v>0.62388447344936016</v>
      </c>
      <c r="M746" s="1">
        <f t="shared" si="210"/>
        <v>92</v>
      </c>
      <c r="N746" s="1">
        <f t="shared" si="211"/>
        <v>0.21735228474867879</v>
      </c>
      <c r="O746" s="1">
        <f t="shared" si="226"/>
        <v>1.7767567607087198E-2</v>
      </c>
      <c r="P746" s="1">
        <f t="shared" si="212"/>
        <v>0.18079753282731187</v>
      </c>
      <c r="Q746">
        <f t="shared" si="213"/>
        <v>2.4002168019990151</v>
      </c>
      <c r="R746">
        <f t="shared" si="214"/>
        <v>11.251323788524278</v>
      </c>
      <c r="S746">
        <f t="shared" si="215"/>
        <v>1.4726863597544868</v>
      </c>
      <c r="T746">
        <v>0.2432</v>
      </c>
      <c r="U746" s="1">
        <f t="shared" si="216"/>
        <v>-0.37601009609384667</v>
      </c>
      <c r="V746" s="1">
        <v>13</v>
      </c>
      <c r="W746" s="1">
        <f t="shared" si="217"/>
        <v>9.2077054872590676</v>
      </c>
      <c r="X746" s="1">
        <f t="shared" si="218"/>
        <v>29.813657126572817</v>
      </c>
      <c r="Y746" s="1">
        <f t="shared" si="219"/>
        <v>1.0321784815190023</v>
      </c>
      <c r="Z746" s="1">
        <f t="shared" si="227"/>
        <v>-0.57000000000000006</v>
      </c>
      <c r="AA746" s="1">
        <f t="shared" si="220"/>
        <v>5.8390498057111384E-2</v>
      </c>
      <c r="AB746" s="1">
        <f t="shared" si="221"/>
        <v>2.5326374</v>
      </c>
      <c r="AC746" s="1">
        <f t="shared" si="222"/>
        <v>1.1967217202687106</v>
      </c>
      <c r="AF746" s="1">
        <f t="shared" si="223"/>
        <v>0.99153407281847838</v>
      </c>
      <c r="AG746" s="1">
        <f t="shared" si="224"/>
        <v>2.1481642300401553</v>
      </c>
      <c r="AH746" s="1">
        <f t="shared" si="225"/>
        <v>2.1686585009977266</v>
      </c>
      <c r="AI746">
        <v>3.9</v>
      </c>
      <c r="AJ746">
        <v>10</v>
      </c>
      <c r="AK746">
        <v>55</v>
      </c>
      <c r="AL746">
        <v>10</v>
      </c>
      <c r="AM746">
        <v>9172</v>
      </c>
      <c r="AN746">
        <v>9206</v>
      </c>
      <c r="AO746">
        <v>9158</v>
      </c>
      <c r="AP746">
        <v>16</v>
      </c>
      <c r="AQ746">
        <v>0</v>
      </c>
    </row>
    <row r="747" spans="1:43">
      <c r="A747" s="27">
        <v>38731</v>
      </c>
      <c r="B747" s="27"/>
      <c r="C747">
        <v>-11.3</v>
      </c>
      <c r="D747">
        <v>-4.5</v>
      </c>
      <c r="E747">
        <v>-15.8</v>
      </c>
      <c r="F747">
        <v>66</v>
      </c>
      <c r="G747">
        <v>40</v>
      </c>
      <c r="H747">
        <v>5.8</v>
      </c>
      <c r="I747" s="10">
        <v>935</v>
      </c>
      <c r="J747">
        <v>2.4</v>
      </c>
      <c r="K747" s="2">
        <v>10</v>
      </c>
      <c r="L747" s="1">
        <f t="shared" si="209"/>
        <v>0.80196188530431201</v>
      </c>
      <c r="M747" s="1">
        <f t="shared" si="210"/>
        <v>92</v>
      </c>
      <c r="N747" s="1">
        <f t="shared" si="211"/>
        <v>0.25764868196835161</v>
      </c>
      <c r="O747" s="1">
        <f t="shared" si="226"/>
        <v>2.0672024017274353E-2</v>
      </c>
      <c r="P747" s="1">
        <f t="shared" si="212"/>
        <v>0.16951263955176085</v>
      </c>
      <c r="Q747">
        <f t="shared" si="213"/>
        <v>3.7331247298313617</v>
      </c>
      <c r="R747">
        <f t="shared" si="214"/>
        <v>11.257532687169018</v>
      </c>
      <c r="S747">
        <f t="shared" si="215"/>
        <v>1.47349904282317</v>
      </c>
      <c r="T747">
        <v>0.2432</v>
      </c>
      <c r="U747" s="1">
        <f t="shared" si="216"/>
        <v>-0.37318667502761443</v>
      </c>
      <c r="V747" s="1">
        <v>14</v>
      </c>
      <c r="W747" s="1">
        <f t="shared" si="217"/>
        <v>11.680647298186514</v>
      </c>
      <c r="X747" s="1">
        <f t="shared" si="218"/>
        <v>29.884778669249418</v>
      </c>
      <c r="Y747" s="1">
        <f t="shared" si="219"/>
        <v>1.0320478675641203</v>
      </c>
      <c r="Z747" s="1">
        <f t="shared" si="227"/>
        <v>0.79799999999999982</v>
      </c>
      <c r="AA747" s="1">
        <f t="shared" si="220"/>
        <v>5.8505032337000835E-2</v>
      </c>
      <c r="AB747" s="1">
        <f t="shared" si="221"/>
        <v>2.5276793</v>
      </c>
      <c r="AC747" s="1">
        <f t="shared" si="222"/>
        <v>1.7950825804030659</v>
      </c>
      <c r="AF747" s="1">
        <f t="shared" si="223"/>
        <v>1.5018634842257013</v>
      </c>
      <c r="AG747" s="1">
        <f t="shared" si="224"/>
        <v>2.5259340222546389</v>
      </c>
      <c r="AH747" s="1">
        <f t="shared" si="225"/>
        <v>2.3519670647461393</v>
      </c>
      <c r="AI747">
        <v>4.4000000000000004</v>
      </c>
      <c r="AJ747">
        <v>10</v>
      </c>
      <c r="AK747">
        <v>56</v>
      </c>
      <c r="AL747">
        <v>12</v>
      </c>
      <c r="AM747">
        <v>9162</v>
      </c>
      <c r="AN747">
        <v>9181</v>
      </c>
      <c r="AO747">
        <v>9134</v>
      </c>
      <c r="AP747">
        <v>17</v>
      </c>
      <c r="AQ747">
        <v>0</v>
      </c>
    </row>
    <row r="748" spans="1:43">
      <c r="A748" s="27">
        <v>38732</v>
      </c>
      <c r="B748" s="27"/>
      <c r="C748">
        <v>-15.8</v>
      </c>
      <c r="D748">
        <v>-9.5</v>
      </c>
      <c r="E748">
        <v>-18.5</v>
      </c>
      <c r="F748">
        <v>78</v>
      </c>
      <c r="G748">
        <v>65</v>
      </c>
      <c r="H748">
        <v>5.4</v>
      </c>
      <c r="I748" s="10">
        <v>935</v>
      </c>
      <c r="J748">
        <v>1.8</v>
      </c>
      <c r="K748" s="2">
        <v>10</v>
      </c>
      <c r="L748" s="1">
        <f t="shared" si="209"/>
        <v>0.63570832072658978</v>
      </c>
      <c r="M748" s="1">
        <f t="shared" si="210"/>
        <v>91</v>
      </c>
      <c r="N748" s="1">
        <f t="shared" si="211"/>
        <v>0.17825164394962897</v>
      </c>
      <c r="O748" s="1">
        <f t="shared" si="226"/>
        <v>1.4888743115237878E-2</v>
      </c>
      <c r="P748" s="1">
        <f t="shared" si="212"/>
        <v>0.16118501891298107</v>
      </c>
      <c r="Q748">
        <f t="shared" si="213"/>
        <v>3.3316303791128328</v>
      </c>
      <c r="R748">
        <f t="shared" si="214"/>
        <v>11.26396931990697</v>
      </c>
      <c r="S748">
        <f t="shared" si="215"/>
        <v>1.474341534019237</v>
      </c>
      <c r="T748">
        <v>0.2432</v>
      </c>
      <c r="U748" s="1">
        <f t="shared" si="216"/>
        <v>-0.37025285313723055</v>
      </c>
      <c r="V748" s="1">
        <v>15</v>
      </c>
      <c r="W748" s="1">
        <f t="shared" si="217"/>
        <v>11.296402916983277</v>
      </c>
      <c r="X748" s="1">
        <f t="shared" si="218"/>
        <v>29.958306135046083</v>
      </c>
      <c r="Y748" s="1">
        <f t="shared" si="219"/>
        <v>1.0319077728018349</v>
      </c>
      <c r="Z748" s="1">
        <f t="shared" si="227"/>
        <v>-1.71</v>
      </c>
      <c r="AA748" s="1">
        <f t="shared" si="220"/>
        <v>5.8260149625930367E-2</v>
      </c>
      <c r="AB748" s="1">
        <f t="shared" si="221"/>
        <v>2.5383038</v>
      </c>
      <c r="AC748" s="1">
        <f t="shared" si="222"/>
        <v>1.3463119353022994</v>
      </c>
      <c r="AF748" s="1">
        <f t="shared" si="223"/>
        <v>0.41342462466363594</v>
      </c>
      <c r="AG748" s="1">
        <f t="shared" si="224"/>
        <v>2.4274192634445582</v>
      </c>
      <c r="AH748" s="1">
        <f t="shared" si="225"/>
        <v>2.4811989491180548</v>
      </c>
      <c r="AI748">
        <v>2.5</v>
      </c>
      <c r="AJ748">
        <v>10</v>
      </c>
      <c r="AK748">
        <v>36</v>
      </c>
      <c r="AL748">
        <v>3</v>
      </c>
      <c r="AM748">
        <v>9071</v>
      </c>
      <c r="AN748">
        <v>9135</v>
      </c>
      <c r="AO748">
        <v>9047</v>
      </c>
      <c r="AP748">
        <v>14</v>
      </c>
      <c r="AQ748">
        <v>0</v>
      </c>
    </row>
    <row r="749" spans="1:43">
      <c r="A749" s="27">
        <v>38733</v>
      </c>
      <c r="B749" s="27"/>
      <c r="C749">
        <v>-12.6</v>
      </c>
      <c r="D749">
        <v>-5.2</v>
      </c>
      <c r="E749">
        <v>-16.899999999999999</v>
      </c>
      <c r="F749">
        <v>70</v>
      </c>
      <c r="G749">
        <v>49</v>
      </c>
      <c r="H749">
        <v>5.8</v>
      </c>
      <c r="I749" s="10">
        <v>935</v>
      </c>
      <c r="J749">
        <v>2.1</v>
      </c>
      <c r="K749" s="2">
        <v>10</v>
      </c>
      <c r="L749" s="1">
        <f t="shared" si="209"/>
        <v>0.65001072200026699</v>
      </c>
      <c r="M749" s="1">
        <f t="shared" si="210"/>
        <v>91</v>
      </c>
      <c r="N749" s="1">
        <f t="shared" si="211"/>
        <v>0.23198802274124766</v>
      </c>
      <c r="O749" s="1">
        <f t="shared" si="226"/>
        <v>1.8829178502031443E-2</v>
      </c>
      <c r="P749" s="1">
        <f t="shared" si="212"/>
        <v>0.17561529586263031</v>
      </c>
      <c r="Q749">
        <f t="shared" si="213"/>
        <v>3.6661442672874713</v>
      </c>
      <c r="R749">
        <f t="shared" si="214"/>
        <v>11.270630237746392</v>
      </c>
      <c r="S749">
        <f t="shared" si="215"/>
        <v>1.4752133819039781</v>
      </c>
      <c r="T749">
        <v>0.2432</v>
      </c>
      <c r="U749" s="1">
        <f t="shared" si="216"/>
        <v>-0.36720949834316569</v>
      </c>
      <c r="V749" s="1">
        <v>16</v>
      </c>
      <c r="W749" s="1">
        <f t="shared" si="217"/>
        <v>11.732121552842891</v>
      </c>
      <c r="X749" s="1">
        <f t="shared" si="218"/>
        <v>30.034187623037774</v>
      </c>
      <c r="Y749" s="1">
        <f t="shared" si="219"/>
        <v>1.0317582386767592</v>
      </c>
      <c r="Z749" s="1">
        <f t="shared" si="227"/>
        <v>1.2160000000000004</v>
      </c>
      <c r="AA749" s="1">
        <f t="shared" si="220"/>
        <v>5.8434077246577412E-2</v>
      </c>
      <c r="AB749" s="1">
        <f t="shared" si="221"/>
        <v>2.5307485999999999</v>
      </c>
      <c r="AC749" s="1">
        <f t="shared" si="222"/>
        <v>1.5706972578526825</v>
      </c>
      <c r="AF749" s="1">
        <f t="shared" si="223"/>
        <v>1.2286834259448847</v>
      </c>
      <c r="AG749" s="1">
        <f t="shared" si="224"/>
        <v>2.5302674355255159</v>
      </c>
      <c r="AH749" s="1">
        <f t="shared" si="225"/>
        <v>2.1033814739175249</v>
      </c>
      <c r="AI749">
        <v>4.5999999999999996</v>
      </c>
      <c r="AJ749">
        <v>10</v>
      </c>
      <c r="AK749">
        <v>63</v>
      </c>
      <c r="AL749">
        <v>11</v>
      </c>
      <c r="AM749">
        <v>9105</v>
      </c>
      <c r="AN749">
        <v>9112</v>
      </c>
      <c r="AO749">
        <v>9063</v>
      </c>
      <c r="AP749">
        <v>16</v>
      </c>
      <c r="AQ749">
        <v>0</v>
      </c>
    </row>
    <row r="750" spans="1:43">
      <c r="A750" s="27">
        <v>38734</v>
      </c>
      <c r="B750" s="27"/>
      <c r="C750">
        <v>-13.8</v>
      </c>
      <c r="D750">
        <v>-7.7</v>
      </c>
      <c r="E750">
        <v>-17.600000000000001</v>
      </c>
      <c r="F750">
        <v>77</v>
      </c>
      <c r="G750">
        <v>61</v>
      </c>
      <c r="H750">
        <v>0.9</v>
      </c>
      <c r="I750" s="10">
        <v>935</v>
      </c>
      <c r="J750">
        <v>1.4</v>
      </c>
      <c r="K750" s="2">
        <v>10</v>
      </c>
      <c r="L750" s="1">
        <f t="shared" si="209"/>
        <v>0.52093233424638719</v>
      </c>
      <c r="M750" s="1">
        <f t="shared" si="210"/>
        <v>93</v>
      </c>
      <c r="N750" s="1">
        <f t="shared" si="211"/>
        <v>0.21034759753595861</v>
      </c>
      <c r="O750" s="1">
        <f t="shared" si="226"/>
        <v>1.7256569117554434E-2</v>
      </c>
      <c r="P750" s="1">
        <f t="shared" si="212"/>
        <v>0.1756542489358241</v>
      </c>
      <c r="Q750">
        <f t="shared" si="213"/>
        <v>1.09058509175496</v>
      </c>
      <c r="R750">
        <f t="shared" si="214"/>
        <v>11.277511913699621</v>
      </c>
      <c r="S750">
        <f t="shared" si="215"/>
        <v>1.4761141248297935</v>
      </c>
      <c r="T750">
        <v>0.2432</v>
      </c>
      <c r="U750" s="1">
        <f t="shared" si="216"/>
        <v>-0.36405751096930583</v>
      </c>
      <c r="V750" s="1">
        <v>17</v>
      </c>
      <c r="W750" s="1">
        <f t="shared" si="217"/>
        <v>6.7218295320737269</v>
      </c>
      <c r="X750" s="1">
        <f t="shared" si="218"/>
        <v>30.112369493751221</v>
      </c>
      <c r="Y750" s="1">
        <f t="shared" si="219"/>
        <v>1.0315993094259781</v>
      </c>
      <c r="Z750" s="1">
        <f t="shared" si="227"/>
        <v>-0.45600000000000041</v>
      </c>
      <c r="AA750" s="1">
        <f t="shared" si="220"/>
        <v>5.8368732828783201E-2</v>
      </c>
      <c r="AB750" s="1">
        <f t="shared" si="221"/>
        <v>2.5335817999999999</v>
      </c>
      <c r="AC750" s="1">
        <f t="shared" si="222"/>
        <v>1.0471315052351216</v>
      </c>
      <c r="AF750" s="1">
        <f t="shared" si="223"/>
        <v>0.87166649997786028</v>
      </c>
      <c r="AG750" s="1">
        <f t="shared" si="224"/>
        <v>1.7990296432521236</v>
      </c>
      <c r="AH750" s="1">
        <f t="shared" si="225"/>
        <v>1.7501634924099638</v>
      </c>
      <c r="AI750">
        <v>3.3</v>
      </c>
      <c r="AJ750">
        <v>3</v>
      </c>
      <c r="AK750">
        <v>63</v>
      </c>
      <c r="AL750">
        <v>1</v>
      </c>
      <c r="AM750">
        <v>9116</v>
      </c>
      <c r="AN750">
        <v>9130</v>
      </c>
      <c r="AO750">
        <v>9089</v>
      </c>
      <c r="AP750">
        <v>16</v>
      </c>
      <c r="AQ750">
        <v>0</v>
      </c>
    </row>
    <row r="751" spans="1:43">
      <c r="A751" s="27">
        <v>38735</v>
      </c>
      <c r="B751" s="27"/>
      <c r="C751">
        <v>-11.6</v>
      </c>
      <c r="D751">
        <v>-5.9</v>
      </c>
      <c r="E751">
        <v>-14.3</v>
      </c>
      <c r="F751">
        <v>76</v>
      </c>
      <c r="G751">
        <v>60</v>
      </c>
      <c r="H751">
        <v>0</v>
      </c>
      <c r="I751" s="10">
        <v>935</v>
      </c>
      <c r="J751">
        <v>1.5</v>
      </c>
      <c r="K751" s="2">
        <v>10</v>
      </c>
      <c r="L751" s="1">
        <f t="shared" si="209"/>
        <v>0.44465094740333216</v>
      </c>
      <c r="M751" s="1">
        <f t="shared" si="210"/>
        <v>92</v>
      </c>
      <c r="N751" s="1">
        <f t="shared" si="211"/>
        <v>0.25151281595742331</v>
      </c>
      <c r="O751" s="1">
        <f t="shared" si="226"/>
        <v>2.02334041112192E-2</v>
      </c>
      <c r="P751" s="1">
        <f t="shared" si="212"/>
        <v>0.2108750845660543</v>
      </c>
      <c r="Q751">
        <f t="shared" si="213"/>
        <v>0.64636250095832748</v>
      </c>
      <c r="R751">
        <f t="shared" si="214"/>
        <v>11.284610748469497</v>
      </c>
      <c r="S751">
        <f t="shared" si="215"/>
        <v>1.4770432916844891</v>
      </c>
      <c r="T751">
        <v>0.2432</v>
      </c>
      <c r="U751" s="1">
        <f t="shared" si="216"/>
        <v>-0.36079782347660699</v>
      </c>
      <c r="V751" s="1">
        <v>18</v>
      </c>
      <c r="W751" s="1">
        <f t="shared" si="217"/>
        <v>5.8121133092132329</v>
      </c>
      <c r="X751" s="1">
        <f t="shared" si="218"/>
        <v>30.192796411497312</v>
      </c>
      <c r="Y751" s="1">
        <f t="shared" si="219"/>
        <v>1.0314310320659617</v>
      </c>
      <c r="Z751" s="1">
        <f t="shared" si="227"/>
        <v>0.83600000000000041</v>
      </c>
      <c r="AA751" s="1">
        <f t="shared" si="220"/>
        <v>5.8488642795142501E-2</v>
      </c>
      <c r="AB751" s="1">
        <f t="shared" si="221"/>
        <v>2.5283875999999998</v>
      </c>
      <c r="AC751" s="1">
        <f t="shared" si="222"/>
        <v>1.1219266127519161</v>
      </c>
      <c r="AF751" s="1">
        <f t="shared" si="223"/>
        <v>1.2478503556626521</v>
      </c>
      <c r="AG751" s="1">
        <f t="shared" si="224"/>
        <v>1.7151019835856678</v>
      </c>
      <c r="AH751" s="1">
        <f t="shared" si="225"/>
        <v>1.4021872851542561</v>
      </c>
      <c r="AI751">
        <v>3.5</v>
      </c>
      <c r="AJ751">
        <v>11</v>
      </c>
      <c r="AK751">
        <v>52</v>
      </c>
      <c r="AL751">
        <v>12</v>
      </c>
      <c r="AM751">
        <v>9136</v>
      </c>
      <c r="AN751">
        <v>9144</v>
      </c>
      <c r="AO751">
        <v>9125</v>
      </c>
      <c r="AP751">
        <v>19</v>
      </c>
      <c r="AQ751">
        <v>0</v>
      </c>
    </row>
    <row r="752" spans="1:43">
      <c r="A752" s="27">
        <v>38736</v>
      </c>
      <c r="B752" s="27"/>
      <c r="C752">
        <v>-11.7</v>
      </c>
      <c r="D752">
        <v>-6.8</v>
      </c>
      <c r="E752">
        <v>-15.7</v>
      </c>
      <c r="F752">
        <v>78</v>
      </c>
      <c r="G752">
        <v>63</v>
      </c>
      <c r="H752">
        <v>4.2</v>
      </c>
      <c r="I752" s="10">
        <v>935</v>
      </c>
      <c r="J752">
        <v>1.9</v>
      </c>
      <c r="K752" s="2">
        <v>10</v>
      </c>
      <c r="L752" s="1">
        <f t="shared" si="209"/>
        <v>0.70413915088315759</v>
      </c>
      <c r="M752" s="1">
        <f t="shared" si="210"/>
        <v>93</v>
      </c>
      <c r="N752" s="1">
        <f t="shared" si="211"/>
        <v>0.24949661885762792</v>
      </c>
      <c r="O752" s="1">
        <f t="shared" si="226"/>
        <v>2.0089005050333841E-2</v>
      </c>
      <c r="P752" s="1">
        <f t="shared" si="212"/>
        <v>0.1992160189663566</v>
      </c>
      <c r="Q752">
        <f t="shared" si="213"/>
        <v>2.7798459715785859</v>
      </c>
      <c r="R752">
        <f t="shared" si="214"/>
        <v>11.291923076129301</v>
      </c>
      <c r="S752">
        <f t="shared" si="215"/>
        <v>1.4780004026347253</v>
      </c>
      <c r="T752">
        <v>0.2432</v>
      </c>
      <c r="U752" s="1">
        <f t="shared" si="216"/>
        <v>-0.35743140018724295</v>
      </c>
      <c r="V752" s="1">
        <v>19</v>
      </c>
      <c r="W752" s="1">
        <f t="shared" si="217"/>
        <v>10.163446528754049</v>
      </c>
      <c r="X752" s="1">
        <f t="shared" si="218"/>
        <v>30.275411388538441</v>
      </c>
      <c r="Y752" s="1">
        <f t="shared" si="219"/>
        <v>1.0312534563786571</v>
      </c>
      <c r="Z752" s="1">
        <f t="shared" si="227"/>
        <v>-3.7999999999999867E-2</v>
      </c>
      <c r="AA752" s="1">
        <f t="shared" si="220"/>
        <v>5.8483181654932541E-2</v>
      </c>
      <c r="AB752" s="1">
        <f t="shared" si="221"/>
        <v>2.5286236999999998</v>
      </c>
      <c r="AC752" s="1">
        <f t="shared" si="222"/>
        <v>1.4211070428190937</v>
      </c>
      <c r="AF752" s="1">
        <f t="shared" si="223"/>
        <v>1.2671928899649183</v>
      </c>
      <c r="AG752" s="1">
        <f t="shared" si="224"/>
        <v>2.3537605610237087</v>
      </c>
      <c r="AH752" s="1">
        <f t="shared" si="225"/>
        <v>2.3908796156932999</v>
      </c>
      <c r="AI752">
        <v>3.7</v>
      </c>
      <c r="AJ752">
        <v>10</v>
      </c>
      <c r="AK752">
        <v>45</v>
      </c>
      <c r="AL752">
        <v>10</v>
      </c>
      <c r="AM752">
        <v>9133</v>
      </c>
      <c r="AN752">
        <v>9149</v>
      </c>
      <c r="AO752">
        <v>9125</v>
      </c>
      <c r="AP752">
        <v>20</v>
      </c>
      <c r="AQ752">
        <v>0</v>
      </c>
    </row>
    <row r="753" spans="1:43">
      <c r="A753" s="27">
        <v>38737</v>
      </c>
      <c r="B753" s="27"/>
      <c r="C753">
        <v>-9.6999999999999993</v>
      </c>
      <c r="D753">
        <v>-1.8</v>
      </c>
      <c r="E753">
        <v>-14.6</v>
      </c>
      <c r="F753">
        <v>74</v>
      </c>
      <c r="G753">
        <v>46</v>
      </c>
      <c r="H753">
        <v>6.3</v>
      </c>
      <c r="I753" s="10">
        <v>935</v>
      </c>
      <c r="J753">
        <v>2.2999999999999998</v>
      </c>
      <c r="K753" s="2">
        <v>10</v>
      </c>
      <c r="L753" s="1">
        <f t="shared" si="209"/>
        <v>0.82544604099873564</v>
      </c>
      <c r="M753" s="1">
        <f t="shared" si="210"/>
        <v>102</v>
      </c>
      <c r="N753" s="1">
        <f t="shared" si="211"/>
        <v>0.29267805992465107</v>
      </c>
      <c r="O753" s="1">
        <f t="shared" si="226"/>
        <v>2.3153550952153362E-2</v>
      </c>
      <c r="P753" s="1">
        <f t="shared" si="212"/>
        <v>0.22359090556125527</v>
      </c>
      <c r="Q753">
        <f t="shared" si="213"/>
        <v>3.9835478530333992</v>
      </c>
      <c r="R753">
        <f t="shared" si="214"/>
        <v>11.299445169779068</v>
      </c>
      <c r="S753">
        <f t="shared" si="215"/>
        <v>1.4789849698663702</v>
      </c>
      <c r="T753">
        <v>0.2432</v>
      </c>
      <c r="U753" s="1">
        <f t="shared" si="216"/>
        <v>-0.35395923699932696</v>
      </c>
      <c r="V753" s="1">
        <v>20</v>
      </c>
      <c r="W753" s="1">
        <f t="shared" si="217"/>
        <v>12.361336528499706</v>
      </c>
      <c r="X753" s="1">
        <f t="shared" si="218"/>
        <v>30.360155831086946</v>
      </c>
      <c r="Y753" s="1">
        <f t="shared" si="219"/>
        <v>1.0310666348967603</v>
      </c>
      <c r="Z753" s="1">
        <f t="shared" si="227"/>
        <v>0.76</v>
      </c>
      <c r="AA753" s="1">
        <f t="shared" si="220"/>
        <v>5.8592598588157234E-2</v>
      </c>
      <c r="AB753" s="1">
        <f t="shared" si="221"/>
        <v>2.5239016999999997</v>
      </c>
      <c r="AC753" s="1">
        <f t="shared" si="222"/>
        <v>1.7202874728862712</v>
      </c>
      <c r="AF753" s="1">
        <f t="shared" si="223"/>
        <v>2.0235867919027184</v>
      </c>
      <c r="AG753" s="1">
        <f t="shared" si="224"/>
        <v>2.6870809272097622</v>
      </c>
      <c r="AH753" s="1">
        <f t="shared" si="225"/>
        <v>2.718627881952953</v>
      </c>
      <c r="AI753">
        <v>4.9000000000000004</v>
      </c>
      <c r="AJ753">
        <v>10</v>
      </c>
      <c r="AK753">
        <v>74</v>
      </c>
      <c r="AL753">
        <v>10</v>
      </c>
      <c r="AM753">
        <v>9196</v>
      </c>
      <c r="AN753">
        <v>9211</v>
      </c>
      <c r="AO753">
        <v>9148</v>
      </c>
      <c r="AP753">
        <v>22</v>
      </c>
      <c r="AQ753">
        <v>0</v>
      </c>
    </row>
    <row r="754" spans="1:43">
      <c r="A754" s="27">
        <v>38738</v>
      </c>
      <c r="B754" s="27"/>
      <c r="C754">
        <v>-11.4</v>
      </c>
      <c r="D754">
        <v>-7.3</v>
      </c>
      <c r="E754">
        <v>-13</v>
      </c>
      <c r="F754">
        <v>77</v>
      </c>
      <c r="G754">
        <v>66</v>
      </c>
      <c r="H754">
        <v>4.7</v>
      </c>
      <c r="I754" s="10">
        <v>935</v>
      </c>
      <c r="J754">
        <v>1.8</v>
      </c>
      <c r="K754" s="2">
        <v>10</v>
      </c>
      <c r="L754" s="1">
        <f t="shared" si="209"/>
        <v>0.76215042851562831</v>
      </c>
      <c r="M754" s="1">
        <f t="shared" si="210"/>
        <v>88</v>
      </c>
      <c r="N754" s="1">
        <f t="shared" si="211"/>
        <v>0.25558875697393846</v>
      </c>
      <c r="O754" s="1">
        <f t="shared" si="226"/>
        <v>2.0524908894826471E-2</v>
      </c>
      <c r="P754" s="1">
        <f t="shared" si="212"/>
        <v>0.21535573111285161</v>
      </c>
      <c r="Q754">
        <f t="shared" si="213"/>
        <v>3.0520014762617067</v>
      </c>
      <c r="R754">
        <f t="shared" si="214"/>
        <v>11.307173247161648</v>
      </c>
      <c r="S754">
        <f t="shared" si="215"/>
        <v>1.4799964983195875</v>
      </c>
      <c r="T754">
        <v>0.2432</v>
      </c>
      <c r="U754" s="1">
        <f t="shared" si="216"/>
        <v>-0.35038236109229298</v>
      </c>
      <c r="V754" s="1">
        <v>21</v>
      </c>
      <c r="W754" s="1">
        <f t="shared" si="217"/>
        <v>10.733505369533701</v>
      </c>
      <c r="X754" s="1">
        <f t="shared" si="218"/>
        <v>30.446969587128255</v>
      </c>
      <c r="Y754" s="1">
        <f t="shared" si="219"/>
        <v>1.0308706228881763</v>
      </c>
      <c r="Z754" s="1">
        <f t="shared" si="227"/>
        <v>-0.64600000000000046</v>
      </c>
      <c r="AA754" s="1">
        <f t="shared" si="220"/>
        <v>5.8499568135890793E-2</v>
      </c>
      <c r="AB754" s="1">
        <f t="shared" si="221"/>
        <v>2.5279153999999999</v>
      </c>
      <c r="AC754" s="1">
        <f t="shared" si="222"/>
        <v>1.3463119353022994</v>
      </c>
      <c r="AF754" s="1">
        <f t="shared" si="223"/>
        <v>1.0700136335135011</v>
      </c>
      <c r="AG754" s="1">
        <f t="shared" si="224"/>
        <v>2.4467546251556063</v>
      </c>
      <c r="AH754" s="1">
        <f t="shared" si="225"/>
        <v>2.7252415212693628</v>
      </c>
      <c r="AI754">
        <v>3.2</v>
      </c>
      <c r="AJ754">
        <v>3</v>
      </c>
      <c r="AK754">
        <v>45</v>
      </c>
      <c r="AL754">
        <v>3</v>
      </c>
      <c r="AM754">
        <v>9169</v>
      </c>
      <c r="AN754">
        <v>9198</v>
      </c>
      <c r="AO754">
        <v>9158</v>
      </c>
      <c r="AP754">
        <v>20</v>
      </c>
      <c r="AQ754">
        <v>0</v>
      </c>
    </row>
    <row r="755" spans="1:43">
      <c r="A755" s="27">
        <v>38739</v>
      </c>
      <c r="B755" s="27"/>
      <c r="C755">
        <v>-11.9</v>
      </c>
      <c r="D755">
        <v>-9.6999999999999993</v>
      </c>
      <c r="E755">
        <v>-14.1</v>
      </c>
      <c r="F755">
        <v>84</v>
      </c>
      <c r="G755">
        <v>75</v>
      </c>
      <c r="H755">
        <v>0</v>
      </c>
      <c r="I755" s="10">
        <v>935</v>
      </c>
      <c r="J755">
        <v>1.5</v>
      </c>
      <c r="K755" s="2">
        <v>10</v>
      </c>
      <c r="L755" s="1">
        <f t="shared" si="209"/>
        <v>0.52748963234227764</v>
      </c>
      <c r="M755" s="1">
        <f t="shared" si="210"/>
        <v>93</v>
      </c>
      <c r="N755" s="1">
        <f t="shared" si="211"/>
        <v>0.24550732229439218</v>
      </c>
      <c r="O755" s="1">
        <f t="shared" si="226"/>
        <v>1.98028902332444E-2</v>
      </c>
      <c r="P755" s="1">
        <f t="shared" si="212"/>
        <v>0.20518474089600672</v>
      </c>
      <c r="Q755">
        <f t="shared" si="213"/>
        <v>0.63013729866686607</v>
      </c>
      <c r="R755">
        <f t="shared" si="214"/>
        <v>11.315103476222596</v>
      </c>
      <c r="S755">
        <f t="shared" si="215"/>
        <v>1.4810344864165703</v>
      </c>
      <c r="T755">
        <v>0.2432</v>
      </c>
      <c r="U755" s="1">
        <f t="shared" si="216"/>
        <v>-0.34670183062302162</v>
      </c>
      <c r="V755" s="1">
        <v>22</v>
      </c>
      <c r="W755" s="1">
        <f t="shared" si="217"/>
        <v>5.8781397667413264</v>
      </c>
      <c r="X755" s="1">
        <f t="shared" si="218"/>
        <v>30.535790996058836</v>
      </c>
      <c r="Y755" s="1">
        <f t="shared" si="219"/>
        <v>1.0306654783396678</v>
      </c>
      <c r="Z755" s="1">
        <f t="shared" si="227"/>
        <v>-0.19</v>
      </c>
      <c r="AA755" s="1">
        <f t="shared" si="220"/>
        <v>5.8472262433412525E-2</v>
      </c>
      <c r="AB755" s="1">
        <f t="shared" si="221"/>
        <v>2.5290958999999997</v>
      </c>
      <c r="AC755" s="1">
        <f t="shared" si="222"/>
        <v>1.1219266127519161</v>
      </c>
      <c r="AF755" s="1">
        <f t="shared" si="223"/>
        <v>0.86919127921816153</v>
      </c>
      <c r="AG755" s="1">
        <f t="shared" si="224"/>
        <v>1.731972713273519</v>
      </c>
      <c r="AH755" s="1">
        <f t="shared" si="225"/>
        <v>1.733463104079914</v>
      </c>
      <c r="AI755">
        <v>3</v>
      </c>
      <c r="AJ755">
        <v>10</v>
      </c>
      <c r="AK755">
        <v>40</v>
      </c>
      <c r="AL755">
        <v>5</v>
      </c>
      <c r="AM755">
        <v>9153</v>
      </c>
      <c r="AN755">
        <v>9164</v>
      </c>
      <c r="AO755">
        <v>9145</v>
      </c>
      <c r="AP755">
        <v>21</v>
      </c>
      <c r="AQ755">
        <v>0</v>
      </c>
    </row>
    <row r="756" spans="1:43">
      <c r="A756" s="27">
        <v>38740</v>
      </c>
      <c r="B756" s="27"/>
      <c r="C756">
        <v>-12.6</v>
      </c>
      <c r="D756">
        <v>-5.8</v>
      </c>
      <c r="E756">
        <v>-16.8</v>
      </c>
      <c r="F756">
        <v>78</v>
      </c>
      <c r="G756">
        <v>61</v>
      </c>
      <c r="H756">
        <v>5.5</v>
      </c>
      <c r="I756" s="10">
        <v>935</v>
      </c>
      <c r="J756">
        <v>1.8</v>
      </c>
      <c r="K756" s="2">
        <v>10</v>
      </c>
      <c r="L756" s="1">
        <f t="shared" si="209"/>
        <v>0.71120929798542276</v>
      </c>
      <c r="M756" s="1">
        <f t="shared" si="210"/>
        <v>95</v>
      </c>
      <c r="N756" s="1">
        <f t="shared" si="211"/>
        <v>0.23198802274124766</v>
      </c>
      <c r="O756" s="1">
        <f t="shared" si="226"/>
        <v>1.8829178502031443E-2</v>
      </c>
      <c r="P756" s="1">
        <f t="shared" si="212"/>
        <v>0.19875577927269139</v>
      </c>
      <c r="Q756">
        <f t="shared" si="213"/>
        <v>3.436020888742858</v>
      </c>
      <c r="R756">
        <f t="shared" si="214"/>
        <v>11.323231980598585</v>
      </c>
      <c r="S756">
        <f t="shared" si="215"/>
        <v>1.4820984267799195</v>
      </c>
      <c r="T756">
        <v>0.2432</v>
      </c>
      <c r="U756" s="1">
        <f t="shared" si="216"/>
        <v>-0.34291873441280363</v>
      </c>
      <c r="V756" s="1">
        <v>23</v>
      </c>
      <c r="W756" s="1">
        <f t="shared" si="217"/>
        <v>11.622928796189036</v>
      </c>
      <c r="X756" s="1">
        <f t="shared" si="218"/>
        <v>30.626556940125976</v>
      </c>
      <c r="Y756" s="1">
        <f t="shared" si="219"/>
        <v>1.0304512619397022</v>
      </c>
      <c r="Z756" s="1">
        <f t="shared" si="227"/>
        <v>-0.26599999999999974</v>
      </c>
      <c r="AA756" s="1">
        <f t="shared" si="220"/>
        <v>5.8434077246577412E-2</v>
      </c>
      <c r="AB756" s="1">
        <f t="shared" si="221"/>
        <v>2.5307485999999999</v>
      </c>
      <c r="AC756" s="1">
        <f t="shared" si="222"/>
        <v>1.3463119353022994</v>
      </c>
      <c r="AF756" s="1">
        <f t="shared" si="223"/>
        <v>1.2148585039706024</v>
      </c>
      <c r="AG756" s="1">
        <f t="shared" si="224"/>
        <v>2.5652163852519454</v>
      </c>
      <c r="AH756" s="1">
        <f t="shared" si="225"/>
        <v>2.5955837737951866</v>
      </c>
      <c r="AI756">
        <v>3.5</v>
      </c>
      <c r="AJ756">
        <v>10</v>
      </c>
      <c r="AK756">
        <v>51</v>
      </c>
      <c r="AL756">
        <v>10</v>
      </c>
      <c r="AM756">
        <v>9155</v>
      </c>
      <c r="AN756">
        <v>9162</v>
      </c>
      <c r="AO756">
        <v>9145</v>
      </c>
      <c r="AP756">
        <v>19</v>
      </c>
      <c r="AQ756">
        <v>32700</v>
      </c>
    </row>
    <row r="757" spans="1:43">
      <c r="A757" s="27">
        <v>38741</v>
      </c>
      <c r="B757" s="27"/>
      <c r="C757">
        <v>-12.8</v>
      </c>
      <c r="D757">
        <v>-9.1999999999999993</v>
      </c>
      <c r="E757">
        <v>-16.399999999999999</v>
      </c>
      <c r="F757">
        <v>82</v>
      </c>
      <c r="G757">
        <v>70</v>
      </c>
      <c r="H757">
        <v>7.3</v>
      </c>
      <c r="I757" s="10">
        <v>935</v>
      </c>
      <c r="J757">
        <v>1.4</v>
      </c>
      <c r="K757" s="2">
        <v>10</v>
      </c>
      <c r="L757" s="1">
        <f t="shared" si="209"/>
        <v>0.81378016588319246</v>
      </c>
      <c r="M757" s="1">
        <f t="shared" si="210"/>
        <v>94</v>
      </c>
      <c r="N757" s="1">
        <f t="shared" si="211"/>
        <v>0.2282491319520244</v>
      </c>
      <c r="O757" s="1">
        <f t="shared" si="226"/>
        <v>1.8558736171733193E-2</v>
      </c>
      <c r="P757" s="1">
        <f t="shared" si="212"/>
        <v>0.18623343773024031</v>
      </c>
      <c r="Q757">
        <f t="shared" si="213"/>
        <v>4.2737999794948998</v>
      </c>
      <c r="R757">
        <f t="shared" si="214"/>
        <v>11.331554845019795</v>
      </c>
      <c r="S757">
        <f t="shared" si="215"/>
        <v>1.4831878069397639</v>
      </c>
      <c r="T757">
        <v>0.2432</v>
      </c>
      <c r="U757" s="1">
        <f t="shared" si="216"/>
        <v>-0.33903419162523019</v>
      </c>
      <c r="V757" s="1">
        <v>24</v>
      </c>
      <c r="W757" s="1">
        <f t="shared" si="217"/>
        <v>13.532552755020244</v>
      </c>
      <c r="X757" s="1">
        <f t="shared" si="218"/>
        <v>30.7192028976526</v>
      </c>
      <c r="Y757" s="1">
        <f t="shared" si="219"/>
        <v>1.0302280370604966</v>
      </c>
      <c r="Z757" s="1">
        <f t="shared" si="227"/>
        <v>-7.6000000000000401E-2</v>
      </c>
      <c r="AA757" s="1">
        <f t="shared" si="220"/>
        <v>5.8423176351927751E-2</v>
      </c>
      <c r="AB757" s="1">
        <f t="shared" si="221"/>
        <v>2.5312207999999998</v>
      </c>
      <c r="AC757" s="1">
        <f t="shared" si="222"/>
        <v>1.0471315052351216</v>
      </c>
      <c r="AF757" s="1">
        <f t="shared" si="223"/>
        <v>0.94792511733388429</v>
      </c>
      <c r="AG757" s="1">
        <f t="shared" si="224"/>
        <v>2.8703795521268245</v>
      </c>
      <c r="AH757" s="1">
        <f t="shared" si="225"/>
        <v>2.8355222995981486</v>
      </c>
      <c r="AI757">
        <v>3.4</v>
      </c>
      <c r="AJ757">
        <v>5</v>
      </c>
      <c r="AK757">
        <v>46</v>
      </c>
      <c r="AL757">
        <v>4</v>
      </c>
      <c r="AM757">
        <v>9141</v>
      </c>
      <c r="AN757">
        <v>9160</v>
      </c>
      <c r="AO757">
        <v>9130</v>
      </c>
      <c r="AP757">
        <v>19</v>
      </c>
      <c r="AQ757">
        <v>3</v>
      </c>
    </row>
    <row r="758" spans="1:43">
      <c r="A758" s="27">
        <v>38742</v>
      </c>
      <c r="B758" s="27"/>
      <c r="C758">
        <v>-10</v>
      </c>
      <c r="D758">
        <v>-5</v>
      </c>
      <c r="E758">
        <v>-14.3</v>
      </c>
      <c r="F758">
        <v>71</v>
      </c>
      <c r="G758">
        <v>52</v>
      </c>
      <c r="H758">
        <v>6.6</v>
      </c>
      <c r="I758" s="10">
        <v>935</v>
      </c>
      <c r="J758">
        <v>1</v>
      </c>
      <c r="K758" s="2">
        <v>10</v>
      </c>
      <c r="L758" s="1">
        <f t="shared" si="209"/>
        <v>0.87273787955658411</v>
      </c>
      <c r="M758" s="1">
        <f t="shared" si="210"/>
        <v>90</v>
      </c>
      <c r="N758" s="1">
        <f t="shared" si="211"/>
        <v>0.28580453520608862</v>
      </c>
      <c r="O758" s="1">
        <f t="shared" si="226"/>
        <v>2.2669513425252256E-2</v>
      </c>
      <c r="P758" s="1">
        <f t="shared" si="212"/>
        <v>0.20038547945558263</v>
      </c>
      <c r="Q758">
        <f t="shared" si="213"/>
        <v>4.0849561042343732</v>
      </c>
      <c r="R758">
        <f t="shared" si="214"/>
        <v>11.340068120612527</v>
      </c>
      <c r="S758">
        <f t="shared" si="215"/>
        <v>1.4843021100278178</v>
      </c>
      <c r="T758">
        <v>0.2432</v>
      </c>
      <c r="U758" s="1">
        <f t="shared" si="216"/>
        <v>-0.33504935143510828</v>
      </c>
      <c r="V758" s="1">
        <v>25</v>
      </c>
      <c r="W758" s="1">
        <f t="shared" si="217"/>
        <v>12.836131656142486</v>
      </c>
      <c r="X758" s="1">
        <f t="shared" si="218"/>
        <v>30.813662998026892</v>
      </c>
      <c r="Y758" s="1">
        <f t="shared" si="219"/>
        <v>1.0299958697392713</v>
      </c>
      <c r="Z758" s="1">
        <f t="shared" si="227"/>
        <v>1.0640000000000003</v>
      </c>
      <c r="AA758" s="1">
        <f t="shared" si="220"/>
        <v>5.8576159955029738E-2</v>
      </c>
      <c r="AB758" s="1">
        <f t="shared" si="221"/>
        <v>2.52461</v>
      </c>
      <c r="AC758" s="1">
        <f t="shared" si="222"/>
        <v>0.74795107516794412</v>
      </c>
      <c r="AF758" s="1">
        <f t="shared" si="223"/>
        <v>1.6858046268451949</v>
      </c>
      <c r="AG758" s="1">
        <f t="shared" si="224"/>
        <v>2.7880897345014439</v>
      </c>
      <c r="AH758" s="1">
        <f t="shared" si="225"/>
        <v>2.7025846162457552</v>
      </c>
      <c r="AI758">
        <v>9.1999999999999993</v>
      </c>
      <c r="AJ758">
        <v>6</v>
      </c>
      <c r="AK758">
        <v>153</v>
      </c>
      <c r="AL758">
        <v>6</v>
      </c>
      <c r="AM758">
        <v>9151</v>
      </c>
      <c r="AN758">
        <v>9171</v>
      </c>
      <c r="AO758">
        <v>9129</v>
      </c>
      <c r="AP758">
        <v>20</v>
      </c>
      <c r="AQ758">
        <v>0</v>
      </c>
    </row>
    <row r="759" spans="1:43">
      <c r="A759" s="27">
        <v>38743</v>
      </c>
      <c r="B759" s="27"/>
      <c r="C759">
        <v>-12</v>
      </c>
      <c r="D759">
        <v>-3.7</v>
      </c>
      <c r="E759">
        <v>-18.2</v>
      </c>
      <c r="F759">
        <v>78</v>
      </c>
      <c r="G759">
        <v>49</v>
      </c>
      <c r="H759">
        <v>2.8</v>
      </c>
      <c r="I759" s="10">
        <v>935</v>
      </c>
      <c r="J759">
        <v>2.1</v>
      </c>
      <c r="K759" s="2">
        <v>10</v>
      </c>
      <c r="L759" s="1">
        <f t="shared" si="209"/>
        <v>0.70477697117894222</v>
      </c>
      <c r="M759" s="1">
        <f t="shared" si="210"/>
        <v>107</v>
      </c>
      <c r="N759" s="1">
        <f t="shared" si="211"/>
        <v>0.24353404455624317</v>
      </c>
      <c r="O759" s="1">
        <f t="shared" si="226"/>
        <v>1.9661165190831706E-2</v>
      </c>
      <c r="P759" s="1">
        <f t="shared" si="212"/>
        <v>0.19174017058243181</v>
      </c>
      <c r="Q759">
        <f t="shared" si="213"/>
        <v>2.0834287777156155</v>
      </c>
      <c r="R759">
        <f t="shared" si="214"/>
        <v>11.348767830089008</v>
      </c>
      <c r="S759">
        <f t="shared" si="215"/>
        <v>1.4854408154566765</v>
      </c>
      <c r="T759">
        <v>0.2432</v>
      </c>
      <c r="U759" s="1">
        <f t="shared" si="216"/>
        <v>-0.33096539268849667</v>
      </c>
      <c r="V759" s="1">
        <v>26</v>
      </c>
      <c r="W759" s="1">
        <f t="shared" si="217"/>
        <v>8.8862255573688333</v>
      </c>
      <c r="X759" s="1">
        <f t="shared" si="218"/>
        <v>30.909870078432625</v>
      </c>
      <c r="Y759" s="1">
        <f t="shared" si="219"/>
        <v>1.0297548286587133</v>
      </c>
      <c r="Z759" s="1">
        <f t="shared" si="227"/>
        <v>-0.76</v>
      </c>
      <c r="AA759" s="1">
        <f t="shared" si="220"/>
        <v>5.8466804351531412E-2</v>
      </c>
      <c r="AB759" s="1">
        <f t="shared" si="221"/>
        <v>2.5293319999999997</v>
      </c>
      <c r="AC759" s="1">
        <f t="shared" si="222"/>
        <v>1.5706972578526825</v>
      </c>
      <c r="AF759" s="1">
        <f t="shared" si="223"/>
        <v>1.5701350568513288</v>
      </c>
      <c r="AG759" s="1">
        <f t="shared" si="224"/>
        <v>2.1790082693197794</v>
      </c>
      <c r="AH759" s="1">
        <f t="shared" si="225"/>
        <v>2.3980359537325642</v>
      </c>
      <c r="AI759">
        <v>5.2</v>
      </c>
      <c r="AJ759">
        <v>4</v>
      </c>
      <c r="AK759">
        <v>76</v>
      </c>
      <c r="AL759">
        <v>15</v>
      </c>
      <c r="AM759">
        <v>9106</v>
      </c>
      <c r="AN759">
        <v>9163</v>
      </c>
      <c r="AO759">
        <v>9033</v>
      </c>
      <c r="AP759">
        <v>20</v>
      </c>
      <c r="AQ759">
        <v>32700</v>
      </c>
    </row>
    <row r="760" spans="1:43">
      <c r="A760" s="27">
        <v>38744</v>
      </c>
      <c r="B760" s="27"/>
      <c r="C760">
        <v>-12.1</v>
      </c>
      <c r="D760">
        <v>-7.5</v>
      </c>
      <c r="E760">
        <v>-14.5</v>
      </c>
      <c r="F760">
        <v>84</v>
      </c>
      <c r="G760">
        <v>65</v>
      </c>
      <c r="H760">
        <v>2.1</v>
      </c>
      <c r="I760" s="10">
        <v>935</v>
      </c>
      <c r="J760">
        <v>1.4</v>
      </c>
      <c r="K760" s="2">
        <v>10</v>
      </c>
      <c r="L760" s="1">
        <f t="shared" si="209"/>
        <v>0.58186378749635692</v>
      </c>
      <c r="M760" s="1">
        <f t="shared" si="210"/>
        <v>103</v>
      </c>
      <c r="N760" s="1">
        <f t="shared" si="211"/>
        <v>0.24157489576926788</v>
      </c>
      <c r="O760" s="1">
        <f t="shared" si="226"/>
        <v>1.9520322233058666E-2</v>
      </c>
      <c r="P760" s="1">
        <f t="shared" si="212"/>
        <v>0.21528002949017713</v>
      </c>
      <c r="Q760">
        <f t="shared" si="213"/>
        <v>1.6936060864330422</v>
      </c>
      <c r="R760">
        <f t="shared" si="214"/>
        <v>11.357649972812306</v>
      </c>
      <c r="S760">
        <f t="shared" si="215"/>
        <v>1.4866033995827626</v>
      </c>
      <c r="T760">
        <v>0.2432</v>
      </c>
      <c r="U760" s="1">
        <f t="shared" si="216"/>
        <v>-0.32678352355396534</v>
      </c>
      <c r="V760" s="1">
        <v>27</v>
      </c>
      <c r="W760" s="1">
        <f t="shared" si="217"/>
        <v>8.1762955982438879</v>
      </c>
      <c r="X760" s="1">
        <f t="shared" si="218"/>
        <v>31.007755742291966</v>
      </c>
      <c r="Y760" s="1">
        <f t="shared" si="219"/>
        <v>1.0295049851266578</v>
      </c>
      <c r="Z760" s="1">
        <f t="shared" si="227"/>
        <v>-3.7999999999999867E-2</v>
      </c>
      <c r="AA760" s="1">
        <f t="shared" si="220"/>
        <v>5.8461347288522349E-2</v>
      </c>
      <c r="AB760" s="1">
        <f t="shared" si="221"/>
        <v>2.5295681000000001</v>
      </c>
      <c r="AC760" s="1">
        <f t="shared" si="222"/>
        <v>1.0471315052351216</v>
      </c>
      <c r="AF760" s="1">
        <f t="shared" si="223"/>
        <v>1.0755288044533318</v>
      </c>
      <c r="AG760" s="1">
        <f t="shared" si="224"/>
        <v>2.0841972689133339</v>
      </c>
      <c r="AH760" s="1">
        <f t="shared" si="225"/>
        <v>2.0566411459744458</v>
      </c>
      <c r="AI760">
        <v>3.6</v>
      </c>
      <c r="AJ760">
        <v>3</v>
      </c>
      <c r="AK760">
        <v>65</v>
      </c>
      <c r="AL760">
        <v>3</v>
      </c>
      <c r="AM760">
        <v>9119</v>
      </c>
      <c r="AN760">
        <v>9179</v>
      </c>
      <c r="AO760">
        <v>9087</v>
      </c>
      <c r="AP760">
        <v>21</v>
      </c>
      <c r="AQ760">
        <v>33</v>
      </c>
    </row>
    <row r="761" spans="1:43">
      <c r="A761" s="27">
        <v>38745</v>
      </c>
      <c r="B761" s="27"/>
      <c r="C761">
        <v>-14.4</v>
      </c>
      <c r="D761">
        <v>-12.2</v>
      </c>
      <c r="E761">
        <v>-15.4</v>
      </c>
      <c r="F761">
        <v>83</v>
      </c>
      <c r="G761">
        <v>77</v>
      </c>
      <c r="H761">
        <v>0</v>
      </c>
      <c r="I761" s="10">
        <v>935</v>
      </c>
      <c r="J761">
        <v>1.5</v>
      </c>
      <c r="K761" s="2">
        <v>10</v>
      </c>
      <c r="L761" s="1">
        <f t="shared" si="209"/>
        <v>0.49379584910314467</v>
      </c>
      <c r="M761" s="1">
        <f t="shared" si="210"/>
        <v>89</v>
      </c>
      <c r="N761" s="1">
        <f t="shared" si="211"/>
        <v>0.20021740941920549</v>
      </c>
      <c r="O761" s="1">
        <f t="shared" si="226"/>
        <v>1.6514052271122955E-2</v>
      </c>
      <c r="P761" s="1">
        <f t="shared" si="212"/>
        <v>0.17426959043093962</v>
      </c>
      <c r="Q761">
        <f t="shared" si="213"/>
        <v>0.62287422706963058</v>
      </c>
      <c r="R761">
        <f t="shared" si="214"/>
        <v>11.366710529725014</v>
      </c>
      <c r="S761">
        <f t="shared" si="215"/>
        <v>1.4877893363514416</v>
      </c>
      <c r="T761">
        <v>0.2432</v>
      </c>
      <c r="U761" s="1">
        <f t="shared" si="216"/>
        <v>-0.32250498116517889</v>
      </c>
      <c r="V761" s="1">
        <v>28</v>
      </c>
      <c r="W761" s="1">
        <f t="shared" si="217"/>
        <v>5.9881457057323537</v>
      </c>
      <c r="X761" s="1">
        <f t="shared" si="218"/>
        <v>31.107250419388848</v>
      </c>
      <c r="Y761" s="1">
        <f t="shared" si="219"/>
        <v>1.0292464130549932</v>
      </c>
      <c r="Z761" s="1">
        <f t="shared" si="227"/>
        <v>-0.87400000000000033</v>
      </c>
      <c r="AA761" s="1">
        <f t="shared" si="220"/>
        <v>5.8336115393235605E-2</v>
      </c>
      <c r="AB761" s="1">
        <f t="shared" si="221"/>
        <v>2.5349984000000001</v>
      </c>
      <c r="AC761" s="1">
        <f t="shared" si="222"/>
        <v>1.1219266127519161</v>
      </c>
      <c r="AF761" s="1">
        <f t="shared" si="223"/>
        <v>0.43515438837707476</v>
      </c>
      <c r="AG761" s="1">
        <f t="shared" si="224"/>
        <v>1.7083634573335269</v>
      </c>
      <c r="AH761" s="1">
        <f t="shared" si="225"/>
        <v>1.7344640602668413</v>
      </c>
      <c r="AI761">
        <v>3.1</v>
      </c>
      <c r="AJ761">
        <v>3</v>
      </c>
      <c r="AK761">
        <v>45</v>
      </c>
      <c r="AL761">
        <v>3</v>
      </c>
      <c r="AM761">
        <v>9130</v>
      </c>
      <c r="AN761">
        <v>9145</v>
      </c>
      <c r="AO761">
        <v>9109</v>
      </c>
      <c r="AP761">
        <v>17</v>
      </c>
      <c r="AQ761">
        <v>27</v>
      </c>
    </row>
    <row r="762" spans="1:43">
      <c r="A762" s="27">
        <v>38746</v>
      </c>
      <c r="B762" s="27"/>
      <c r="C762">
        <v>-16.100000000000001</v>
      </c>
      <c r="D762">
        <v>-13.4</v>
      </c>
      <c r="E762">
        <v>-18.600000000000001</v>
      </c>
      <c r="F762">
        <v>78</v>
      </c>
      <c r="G762">
        <v>72</v>
      </c>
      <c r="H762">
        <v>0.9</v>
      </c>
      <c r="I762" s="10">
        <v>935</v>
      </c>
      <c r="J762">
        <v>2</v>
      </c>
      <c r="K762" s="2">
        <v>10</v>
      </c>
      <c r="L762" s="1">
        <f t="shared" si="209"/>
        <v>0.48861811865624288</v>
      </c>
      <c r="M762" s="1">
        <f t="shared" si="210"/>
        <v>84</v>
      </c>
      <c r="N762" s="1">
        <f t="shared" si="211"/>
        <v>0.17383442892359455</v>
      </c>
      <c r="O762" s="1">
        <f t="shared" si="226"/>
        <v>1.4559199731876971E-2</v>
      </c>
      <c r="P762" s="1">
        <f t="shared" si="212"/>
        <v>0.13732237893212695</v>
      </c>
      <c r="Q762">
        <f t="shared" si="213"/>
        <v>1.0550666009924416</v>
      </c>
      <c r="R762">
        <f t="shared" si="214"/>
        <v>11.375945468131324</v>
      </c>
      <c r="S762">
        <f t="shared" si="215"/>
        <v>1.4889980979229482</v>
      </c>
      <c r="T762">
        <v>0.2432</v>
      </c>
      <c r="U762" s="1">
        <f t="shared" si="216"/>
        <v>-0.31813103125491282</v>
      </c>
      <c r="V762" s="1">
        <v>29</v>
      </c>
      <c r="W762" s="1">
        <f t="shared" si="217"/>
        <v>6.9581678759430252</v>
      </c>
      <c r="X762" s="1">
        <f t="shared" si="218"/>
        <v>31.208283427636477</v>
      </c>
      <c r="Y762" s="1">
        <f t="shared" si="219"/>
        <v>1.0289791889377955</v>
      </c>
      <c r="Z762" s="1">
        <f t="shared" si="227"/>
        <v>-0.64600000000000046</v>
      </c>
      <c r="AA762" s="1">
        <f t="shared" si="220"/>
        <v>5.8243896980273407E-2</v>
      </c>
      <c r="AB762" s="1">
        <f t="shared" si="221"/>
        <v>2.5390120999999999</v>
      </c>
      <c r="AC762" s="1">
        <f t="shared" si="222"/>
        <v>1.4959021503358882</v>
      </c>
      <c r="AF762" s="1">
        <f t="shared" si="223"/>
        <v>0.27825841738148877</v>
      </c>
      <c r="AG762" s="1">
        <f t="shared" si="224"/>
        <v>1.8246962684607186</v>
      </c>
      <c r="AH762" s="1">
        <f t="shared" si="225"/>
        <v>1.6502126155175187</v>
      </c>
      <c r="AI762">
        <v>3</v>
      </c>
      <c r="AJ762">
        <v>3</v>
      </c>
      <c r="AK762">
        <v>42</v>
      </c>
      <c r="AL762">
        <v>3</v>
      </c>
      <c r="AM762">
        <v>9165</v>
      </c>
      <c r="AN762">
        <v>9185</v>
      </c>
      <c r="AO762">
        <v>9134</v>
      </c>
      <c r="AP762">
        <v>14</v>
      </c>
      <c r="AQ762">
        <v>32700</v>
      </c>
    </row>
    <row r="763" spans="1:43">
      <c r="A763" s="27">
        <v>38747</v>
      </c>
      <c r="B763" s="27"/>
      <c r="C763">
        <v>-14</v>
      </c>
      <c r="D763">
        <v>-9.6999999999999993</v>
      </c>
      <c r="E763">
        <v>-17.100000000000001</v>
      </c>
      <c r="F763">
        <v>76</v>
      </c>
      <c r="G763">
        <v>64</v>
      </c>
      <c r="H763">
        <v>4</v>
      </c>
      <c r="I763" s="10">
        <v>935</v>
      </c>
      <c r="J763">
        <v>1.2</v>
      </c>
      <c r="K763" s="2">
        <v>10</v>
      </c>
      <c r="L763" s="1">
        <f t="shared" si="209"/>
        <v>0.59305714267119747</v>
      </c>
      <c r="M763" s="1">
        <f t="shared" si="210"/>
        <v>88</v>
      </c>
      <c r="N763" s="1">
        <f t="shared" si="211"/>
        <v>0.20692126083912518</v>
      </c>
      <c r="O763" s="1">
        <f t="shared" si="226"/>
        <v>1.7005900117677393E-2</v>
      </c>
      <c r="P763" s="1">
        <f t="shared" si="212"/>
        <v>0.16397201219503388</v>
      </c>
      <c r="Q763">
        <f t="shared" si="213"/>
        <v>2.6272546069363694</v>
      </c>
      <c r="R763">
        <f t="shared" si="214"/>
        <v>11.385350746322924</v>
      </c>
      <c r="S763">
        <f t="shared" si="215"/>
        <v>1.4902291552778697</v>
      </c>
      <c r="T763">
        <v>0.2432</v>
      </c>
      <c r="U763" s="1">
        <f t="shared" si="216"/>
        <v>-0.3136629677806077</v>
      </c>
      <c r="V763" s="1">
        <v>30</v>
      </c>
      <c r="W763" s="1">
        <f t="shared" si="217"/>
        <v>10.262470259308765</v>
      </c>
      <c r="X763" s="1">
        <f t="shared" si="218"/>
        <v>31.310783036448562</v>
      </c>
      <c r="Y763" s="1">
        <f t="shared" si="219"/>
        <v>1.0287033918286981</v>
      </c>
      <c r="Z763" s="1">
        <f t="shared" si="227"/>
        <v>0.7980000000000006</v>
      </c>
      <c r="AA763" s="1">
        <f t="shared" si="220"/>
        <v>5.8357856298274481E-2</v>
      </c>
      <c r="AB763" s="1">
        <f t="shared" si="221"/>
        <v>2.5340539999999998</v>
      </c>
      <c r="AC763" s="1">
        <f t="shared" si="222"/>
        <v>0.89754129020153295</v>
      </c>
      <c r="AF763" s="1">
        <f t="shared" si="223"/>
        <v>0.74442546574826973</v>
      </c>
      <c r="AG763" s="1">
        <f t="shared" si="224"/>
        <v>2.3735773235356219</v>
      </c>
      <c r="AH763" s="1">
        <f t="shared" si="225"/>
        <v>1.9439581453472328</v>
      </c>
      <c r="AI763">
        <v>3.2</v>
      </c>
      <c r="AJ763">
        <v>3</v>
      </c>
      <c r="AK763">
        <v>46</v>
      </c>
      <c r="AL763">
        <v>4</v>
      </c>
      <c r="AM763">
        <v>9198</v>
      </c>
      <c r="AN763">
        <v>9217</v>
      </c>
      <c r="AO763">
        <v>9177</v>
      </c>
      <c r="AP763">
        <v>16</v>
      </c>
      <c r="AQ763">
        <v>0</v>
      </c>
    </row>
    <row r="764" spans="1:43">
      <c r="A764" s="27">
        <v>38748</v>
      </c>
      <c r="B764" s="27"/>
      <c r="C764">
        <v>-15.4</v>
      </c>
      <c r="D764">
        <v>-11.4</v>
      </c>
      <c r="E764">
        <v>-18.7</v>
      </c>
      <c r="F764">
        <v>77</v>
      </c>
      <c r="G764">
        <v>56</v>
      </c>
      <c r="H764">
        <v>3.2</v>
      </c>
      <c r="I764" s="10">
        <v>935</v>
      </c>
      <c r="J764">
        <v>1.9</v>
      </c>
      <c r="K764" s="2">
        <v>10</v>
      </c>
      <c r="L764" s="1">
        <f t="shared" si="209"/>
        <v>0.60409860994151143</v>
      </c>
      <c r="M764" s="1">
        <f t="shared" si="210"/>
        <v>98</v>
      </c>
      <c r="N764" s="1">
        <f t="shared" si="211"/>
        <v>0.18429690352739619</v>
      </c>
      <c r="O764" s="1">
        <f t="shared" si="226"/>
        <v>1.5338235023698799E-2</v>
      </c>
      <c r="P764" s="1">
        <f t="shared" si="212"/>
        <v>0.139898052323156</v>
      </c>
      <c r="Q764">
        <f t="shared" si="213"/>
        <v>2.2037509965745978</v>
      </c>
      <c r="R764">
        <f t="shared" si="214"/>
        <v>11.394922318040088</v>
      </c>
      <c r="S764">
        <f t="shared" si="215"/>
        <v>1.4914819788010587</v>
      </c>
      <c r="T764">
        <v>0.2432</v>
      </c>
      <c r="U764" s="1">
        <f t="shared" si="216"/>
        <v>-0.30910211254157449</v>
      </c>
      <c r="V764" s="1">
        <v>31</v>
      </c>
      <c r="W764" s="1">
        <f t="shared" si="217"/>
        <v>9.4438276749951715</v>
      </c>
      <c r="X764" s="1">
        <f t="shared" si="218"/>
        <v>31.414676531669372</v>
      </c>
      <c r="Y764" s="1">
        <f t="shared" si="219"/>
        <v>1.0284191033175067</v>
      </c>
      <c r="Z764" s="1">
        <f t="shared" si="227"/>
        <v>-0.53200000000000014</v>
      </c>
      <c r="AA764" s="1">
        <f t="shared" si="220"/>
        <v>5.8281833934943406E-2</v>
      </c>
      <c r="AB764" s="1">
        <f t="shared" si="221"/>
        <v>2.5373593999999997</v>
      </c>
      <c r="AC764" s="1">
        <f t="shared" si="222"/>
        <v>1.4211070428190937</v>
      </c>
      <c r="AF764" s="1">
        <f t="shared" si="223"/>
        <v>0.46852535678188073</v>
      </c>
      <c r="AG764" s="1">
        <f t="shared" si="224"/>
        <v>2.2271821600635455</v>
      </c>
      <c r="AH764" s="1">
        <f t="shared" si="225"/>
        <v>2.0402659886982444</v>
      </c>
      <c r="AI764">
        <v>3.4</v>
      </c>
      <c r="AJ764">
        <v>4</v>
      </c>
      <c r="AK764">
        <v>50</v>
      </c>
      <c r="AL764">
        <v>4</v>
      </c>
      <c r="AM764">
        <v>9165</v>
      </c>
      <c r="AN764">
        <v>9202</v>
      </c>
      <c r="AO764">
        <v>9150</v>
      </c>
      <c r="AP764">
        <v>14</v>
      </c>
      <c r="AQ764">
        <v>32700</v>
      </c>
    </row>
    <row r="765" spans="1:43">
      <c r="A765" s="27">
        <v>38749</v>
      </c>
      <c r="B765" s="27"/>
      <c r="C765">
        <v>-11.2</v>
      </c>
      <c r="D765">
        <v>-3.9</v>
      </c>
      <c r="E765">
        <v>-14.9</v>
      </c>
      <c r="F765">
        <v>65</v>
      </c>
      <c r="G765">
        <v>36</v>
      </c>
      <c r="H765">
        <v>6.8</v>
      </c>
      <c r="I765" s="10">
        <v>935</v>
      </c>
      <c r="J765">
        <v>1.7</v>
      </c>
      <c r="K765" s="2">
        <v>10</v>
      </c>
      <c r="L765" s="1">
        <f t="shared" si="209"/>
        <v>0.8177113343073249</v>
      </c>
      <c r="M765" s="1">
        <f t="shared" si="210"/>
        <v>94</v>
      </c>
      <c r="N765" s="1">
        <f t="shared" si="211"/>
        <v>0.25972336479057517</v>
      </c>
      <c r="O765" s="1">
        <f t="shared" si="226"/>
        <v>2.082005392501032E-2</v>
      </c>
      <c r="P765" s="1">
        <f t="shared" si="212"/>
        <v>0.17270330914088508</v>
      </c>
      <c r="Q765">
        <f t="shared" si="213"/>
        <v>4.2556298406761535</v>
      </c>
      <c r="R765">
        <f t="shared" si="214"/>
        <v>11.404656136760186</v>
      </c>
      <c r="S765">
        <f t="shared" si="215"/>
        <v>1.4927560388429564</v>
      </c>
      <c r="T765">
        <v>0.2432</v>
      </c>
      <c r="U765" s="1">
        <f t="shared" si="216"/>
        <v>-0.30444981478796312</v>
      </c>
      <c r="V765" s="1">
        <v>32</v>
      </c>
      <c r="W765" s="1">
        <f t="shared" si="217"/>
        <v>13.30313879172822</v>
      </c>
      <c r="X765" s="1">
        <f t="shared" si="218"/>
        <v>31.51989028201362</v>
      </c>
      <c r="Y765" s="1">
        <f t="shared" si="219"/>
        <v>1.028126407506061</v>
      </c>
      <c r="Z765" s="1">
        <f t="shared" si="227"/>
        <v>1.5960000000000005</v>
      </c>
      <c r="AA765" s="1">
        <f t="shared" si="220"/>
        <v>5.8510497558982778E-2</v>
      </c>
      <c r="AB765" s="1">
        <f t="shared" si="221"/>
        <v>2.5274432</v>
      </c>
      <c r="AC765" s="1">
        <f t="shared" si="222"/>
        <v>1.2715168277855049</v>
      </c>
      <c r="AF765" s="1">
        <f t="shared" si="223"/>
        <v>1.5869118793888792</v>
      </c>
      <c r="AG765" s="1">
        <f t="shared" si="224"/>
        <v>2.8461300868540467</v>
      </c>
      <c r="AH765" s="1">
        <f t="shared" si="225"/>
        <v>2.4640876340155002</v>
      </c>
      <c r="AI765">
        <v>3.4</v>
      </c>
      <c r="AJ765">
        <v>11</v>
      </c>
      <c r="AK765">
        <v>48</v>
      </c>
      <c r="AL765">
        <v>15</v>
      </c>
      <c r="AM765">
        <v>9176</v>
      </c>
      <c r="AN765">
        <v>9191</v>
      </c>
      <c r="AO765">
        <v>9153</v>
      </c>
      <c r="AP765">
        <v>16</v>
      </c>
      <c r="AQ765">
        <v>0</v>
      </c>
    </row>
    <row r="766" spans="1:43">
      <c r="A766" s="27">
        <v>38750</v>
      </c>
      <c r="B766" s="27"/>
      <c r="C766">
        <v>-8.9</v>
      </c>
      <c r="D766">
        <v>-5.3</v>
      </c>
      <c r="E766">
        <v>-10.8</v>
      </c>
      <c r="F766">
        <v>67</v>
      </c>
      <c r="G766">
        <v>52</v>
      </c>
      <c r="H766">
        <v>4.8</v>
      </c>
      <c r="I766" s="10">
        <v>935</v>
      </c>
      <c r="J766">
        <v>1.6</v>
      </c>
      <c r="K766" s="2">
        <v>10</v>
      </c>
      <c r="L766" s="1">
        <f t="shared" si="209"/>
        <v>0.88016143687214665</v>
      </c>
      <c r="M766" s="1">
        <f t="shared" si="210"/>
        <v>82</v>
      </c>
      <c r="N766" s="1">
        <f t="shared" si="211"/>
        <v>0.3117313058811032</v>
      </c>
      <c r="O766" s="1">
        <f t="shared" si="226"/>
        <v>2.4488386650389847E-2</v>
      </c>
      <c r="P766" s="1">
        <f t="shared" si="212"/>
        <v>0.21702142569555491</v>
      </c>
      <c r="Q766">
        <f t="shared" si="213"/>
        <v>3.1766362958780472</v>
      </c>
      <c r="R766">
        <f t="shared" si="214"/>
        <v>11.414548159806701</v>
      </c>
      <c r="S766">
        <f t="shared" si="215"/>
        <v>1.4940508062574216</v>
      </c>
      <c r="T766">
        <v>0.2432</v>
      </c>
      <c r="U766" s="1">
        <f t="shared" si="216"/>
        <v>-0.2997074508216101</v>
      </c>
      <c r="V766" s="1">
        <v>33</v>
      </c>
      <c r="W766" s="1">
        <f t="shared" si="217"/>
        <v>11.208335849370874</v>
      </c>
      <c r="X766" s="1">
        <f t="shared" si="218"/>
        <v>31.626349806962558</v>
      </c>
      <c r="Y766" s="1">
        <f t="shared" si="219"/>
        <v>1.027825390983355</v>
      </c>
      <c r="Z766" s="1">
        <f t="shared" si="227"/>
        <v>0.87399999999999956</v>
      </c>
      <c r="AA766" s="1">
        <f t="shared" si="220"/>
        <v>5.8636480084644942E-2</v>
      </c>
      <c r="AB766" s="1">
        <f t="shared" si="221"/>
        <v>2.5220129</v>
      </c>
      <c r="AC766" s="1">
        <f t="shared" si="222"/>
        <v>1.1967217202687106</v>
      </c>
      <c r="AF766" s="1">
        <f t="shared" si="223"/>
        <v>1.5182673670493214</v>
      </c>
      <c r="AG766" s="1">
        <f t="shared" si="224"/>
        <v>2.6054611709594266</v>
      </c>
      <c r="AH766" s="1">
        <f t="shared" si="225"/>
        <v>2.656887843050435</v>
      </c>
      <c r="AI766">
        <v>3.2</v>
      </c>
      <c r="AJ766">
        <v>11</v>
      </c>
      <c r="AK766">
        <v>44</v>
      </c>
      <c r="AL766">
        <v>11</v>
      </c>
      <c r="AM766">
        <v>9180</v>
      </c>
      <c r="AN766">
        <v>9188</v>
      </c>
      <c r="AO766">
        <v>9171</v>
      </c>
      <c r="AP766">
        <v>21</v>
      </c>
      <c r="AQ766">
        <v>0</v>
      </c>
    </row>
    <row r="767" spans="1:43">
      <c r="A767" s="27">
        <v>38751</v>
      </c>
      <c r="B767" s="27"/>
      <c r="C767">
        <v>-7.6</v>
      </c>
      <c r="D767">
        <v>4.5999999999999996</v>
      </c>
      <c r="E767">
        <v>-13.9</v>
      </c>
      <c r="F767">
        <v>71</v>
      </c>
      <c r="G767">
        <v>35</v>
      </c>
      <c r="H767">
        <v>6.3</v>
      </c>
      <c r="I767" s="10">
        <v>935</v>
      </c>
      <c r="J767">
        <v>1.2</v>
      </c>
      <c r="K767" s="2">
        <v>10</v>
      </c>
      <c r="L767" s="1">
        <f t="shared" si="209"/>
        <v>1.0193278795497656</v>
      </c>
      <c r="M767" s="1">
        <f t="shared" si="210"/>
        <v>107</v>
      </c>
      <c r="N767" s="1">
        <f t="shared" si="211"/>
        <v>0.345050497951846</v>
      </c>
      <c r="O767" s="1">
        <f t="shared" si="226"/>
        <v>2.6799865975867612E-2</v>
      </c>
      <c r="P767" s="1">
        <f t="shared" si="212"/>
        <v>0.26010880963679067</v>
      </c>
      <c r="Q767">
        <f t="shared" si="213"/>
        <v>4.0987875012270534</v>
      </c>
      <c r="R767">
        <f t="shared" si="214"/>
        <v>11.424594352272779</v>
      </c>
      <c r="S767">
        <f t="shared" si="215"/>
        <v>1.4953657529152853</v>
      </c>
      <c r="T767">
        <v>0.2432</v>
      </c>
      <c r="U767" s="1">
        <f t="shared" si="216"/>
        <v>-0.29487642358888344</v>
      </c>
      <c r="V767" s="1">
        <v>34</v>
      </c>
      <c r="W767" s="1">
        <f t="shared" si="217"/>
        <v>12.846077867120789</v>
      </c>
      <c r="X767" s="1">
        <f t="shared" si="218"/>
        <v>31.733979846058308</v>
      </c>
      <c r="Y767" s="1">
        <f t="shared" si="219"/>
        <v>1.0275161427999213</v>
      </c>
      <c r="Z767" s="1">
        <f t="shared" si="227"/>
        <v>0.49400000000000027</v>
      </c>
      <c r="AA767" s="1">
        <f t="shared" si="220"/>
        <v>5.8707927872647732E-2</v>
      </c>
      <c r="AB767" s="1">
        <f t="shared" si="221"/>
        <v>2.5189436000000001</v>
      </c>
      <c r="AC767" s="1">
        <f t="shared" si="222"/>
        <v>0.89754129020153295</v>
      </c>
      <c r="AF767" s="1">
        <f t="shared" si="223"/>
        <v>3.2021259753463633</v>
      </c>
      <c r="AG767" s="1">
        <f t="shared" si="224"/>
        <v>2.8421669157432898</v>
      </c>
      <c r="AH767" s="1">
        <f t="shared" si="225"/>
        <v>3.2593019044875877</v>
      </c>
      <c r="AI767">
        <v>5.0999999999999996</v>
      </c>
      <c r="AJ767">
        <v>10</v>
      </c>
      <c r="AK767">
        <v>63</v>
      </c>
      <c r="AL767">
        <v>10</v>
      </c>
      <c r="AM767">
        <v>9226</v>
      </c>
      <c r="AN767">
        <v>9250</v>
      </c>
      <c r="AO767">
        <v>9174</v>
      </c>
      <c r="AP767">
        <v>25</v>
      </c>
      <c r="AQ767">
        <v>0</v>
      </c>
    </row>
    <row r="768" spans="1:43">
      <c r="A768" s="27">
        <v>38752</v>
      </c>
      <c r="B768" s="27"/>
      <c r="C768">
        <v>-4.8</v>
      </c>
      <c r="D768">
        <v>-2</v>
      </c>
      <c r="E768">
        <v>-7.6</v>
      </c>
      <c r="F768">
        <v>73</v>
      </c>
      <c r="G768">
        <v>64</v>
      </c>
      <c r="H768">
        <v>1.9</v>
      </c>
      <c r="I768" s="10">
        <v>935</v>
      </c>
      <c r="J768">
        <v>2.4</v>
      </c>
      <c r="K768" s="2">
        <v>10</v>
      </c>
      <c r="L768" s="1">
        <f t="shared" si="209"/>
        <v>0.89356494676535392</v>
      </c>
      <c r="M768" s="1">
        <f t="shared" si="210"/>
        <v>82</v>
      </c>
      <c r="N768" s="1">
        <f t="shared" si="211"/>
        <v>0.42775689149958557</v>
      </c>
      <c r="O768" s="1">
        <f t="shared" si="226"/>
        <v>3.2428215818990434E-2</v>
      </c>
      <c r="P768" s="1">
        <f t="shared" si="212"/>
        <v>0.31029716793094209</v>
      </c>
      <c r="Q768">
        <f t="shared" si="213"/>
        <v>1.6587692567393628</v>
      </c>
      <c r="R768">
        <f t="shared" si="214"/>
        <v>11.434790690754106</v>
      </c>
      <c r="S768">
        <f t="shared" si="215"/>
        <v>1.4967003521929458</v>
      </c>
      <c r="T768">
        <v>0.2432</v>
      </c>
      <c r="U768" s="1">
        <f t="shared" si="216"/>
        <v>-0.28995816226564514</v>
      </c>
      <c r="V768" s="1">
        <v>35</v>
      </c>
      <c r="W768" s="1">
        <f t="shared" si="217"/>
        <v>8.166744184502079</v>
      </c>
      <c r="X768" s="1">
        <f t="shared" si="218"/>
        <v>31.842704429534351</v>
      </c>
      <c r="Y768" s="1">
        <f t="shared" si="219"/>
        <v>1.0271987544414871</v>
      </c>
      <c r="Z768" s="1">
        <f t="shared" si="227"/>
        <v>1.0639999999999998</v>
      </c>
      <c r="AA768" s="1">
        <f t="shared" si="220"/>
        <v>5.8862408349748742E-2</v>
      </c>
      <c r="AB768" s="1">
        <f t="shared" si="221"/>
        <v>2.5123327999999998</v>
      </c>
      <c r="AC768" s="1">
        <f t="shared" si="222"/>
        <v>1.7950825804030659</v>
      </c>
      <c r="AF768" s="1">
        <f t="shared" si="223"/>
        <v>2.2530723997808257</v>
      </c>
      <c r="AG768" s="1">
        <f t="shared" si="224"/>
        <v>2.259404754123425</v>
      </c>
      <c r="AH768" s="1">
        <f t="shared" si="225"/>
        <v>2.4365960721868345</v>
      </c>
      <c r="AI768">
        <v>3.8</v>
      </c>
      <c r="AJ768">
        <v>11</v>
      </c>
      <c r="AK768">
        <v>53</v>
      </c>
      <c r="AL768">
        <v>11</v>
      </c>
      <c r="AM768">
        <v>9227</v>
      </c>
      <c r="AN768">
        <v>9261</v>
      </c>
      <c r="AO768">
        <v>9210</v>
      </c>
      <c r="AP768">
        <v>32</v>
      </c>
      <c r="AQ768">
        <v>0</v>
      </c>
    </row>
    <row r="769" spans="1:43">
      <c r="A769" s="27">
        <v>38753</v>
      </c>
      <c r="B769" s="27"/>
      <c r="C769">
        <v>-7.3</v>
      </c>
      <c r="D769">
        <v>-4.2</v>
      </c>
      <c r="E769">
        <v>-8.6999999999999993</v>
      </c>
      <c r="F769">
        <v>91</v>
      </c>
      <c r="G769">
        <v>80</v>
      </c>
      <c r="H769">
        <v>0</v>
      </c>
      <c r="I769" s="10">
        <v>935</v>
      </c>
      <c r="J769">
        <v>1.6</v>
      </c>
      <c r="K769" s="2">
        <v>10</v>
      </c>
      <c r="L769" s="1">
        <f t="shared" si="209"/>
        <v>0.6831912420637003</v>
      </c>
      <c r="M769" s="1">
        <f t="shared" si="210"/>
        <v>102</v>
      </c>
      <c r="N769" s="1">
        <f t="shared" si="211"/>
        <v>0.35317446732956626</v>
      </c>
      <c r="O769" s="1">
        <f t="shared" si="226"/>
        <v>2.735933775267604E-2</v>
      </c>
      <c r="P769" s="1">
        <f t="shared" si="212"/>
        <v>0.34054301370149337</v>
      </c>
      <c r="Q769">
        <f t="shared" si="213"/>
        <v>0.63918033894683968</v>
      </c>
      <c r="R769">
        <f t="shared" si="214"/>
        <v>11.445133166886773</v>
      </c>
      <c r="S769">
        <f t="shared" si="215"/>
        <v>1.4980540794354416</v>
      </c>
      <c r="T769">
        <v>0.2432</v>
      </c>
      <c r="U769" s="1">
        <f t="shared" si="216"/>
        <v>-0.28495412183445434</v>
      </c>
      <c r="V769" s="1">
        <v>36</v>
      </c>
      <c r="W769" s="1">
        <f t="shared" si="217"/>
        <v>6.1508460379164287</v>
      </c>
      <c r="X769" s="1">
        <f t="shared" si="218"/>
        <v>31.952446950215215</v>
      </c>
      <c r="Y769" s="1">
        <f t="shared" si="219"/>
        <v>1.0268733198019095</v>
      </c>
      <c r="Z769" s="1">
        <f t="shared" si="227"/>
        <v>-0.95</v>
      </c>
      <c r="AA769" s="1">
        <f t="shared" si="220"/>
        <v>5.8724440557269469E-2</v>
      </c>
      <c r="AB769" s="1">
        <f t="shared" si="221"/>
        <v>2.5182352999999997</v>
      </c>
      <c r="AC769" s="1">
        <f t="shared" si="222"/>
        <v>1.1967217202687106</v>
      </c>
      <c r="AF769" s="1">
        <f t="shared" si="223"/>
        <v>1.6369202241693432</v>
      </c>
      <c r="AG769" s="1">
        <f t="shared" si="224"/>
        <v>1.9139713870022113</v>
      </c>
      <c r="AH769" s="1">
        <f t="shared" si="225"/>
        <v>2.5876128022604798</v>
      </c>
      <c r="AI769">
        <v>2.7</v>
      </c>
      <c r="AJ769">
        <v>9</v>
      </c>
      <c r="AK769">
        <v>35</v>
      </c>
      <c r="AL769">
        <v>9</v>
      </c>
      <c r="AM769">
        <v>9184</v>
      </c>
      <c r="AN769">
        <v>9211</v>
      </c>
      <c r="AO769">
        <v>9174</v>
      </c>
      <c r="AP769">
        <v>32</v>
      </c>
      <c r="AQ769">
        <v>0</v>
      </c>
    </row>
    <row r="770" spans="1:43">
      <c r="A770" s="27">
        <v>38754</v>
      </c>
      <c r="B770" s="27"/>
      <c r="C770">
        <v>-6.6</v>
      </c>
      <c r="D770">
        <v>-4.2</v>
      </c>
      <c r="E770">
        <v>-8.1</v>
      </c>
      <c r="F770">
        <v>92</v>
      </c>
      <c r="G770">
        <v>91</v>
      </c>
      <c r="H770">
        <v>0</v>
      </c>
      <c r="I770" s="10">
        <v>935</v>
      </c>
      <c r="J770">
        <v>1.2</v>
      </c>
      <c r="K770" s="2">
        <v>10</v>
      </c>
      <c r="L770" s="1">
        <f t="shared" si="209"/>
        <v>0.6105228720257958</v>
      </c>
      <c r="M770" s="1">
        <f t="shared" si="210"/>
        <v>93</v>
      </c>
      <c r="N770" s="1">
        <f t="shared" si="211"/>
        <v>0.37279427953743283</v>
      </c>
      <c r="O770" s="1">
        <f t="shared" si="226"/>
        <v>2.8704236828160416E-2</v>
      </c>
      <c r="P770" s="1">
        <f t="shared" si="212"/>
        <v>0.35798688213456986</v>
      </c>
      <c r="Q770">
        <f t="shared" si="213"/>
        <v>0.63685829785972836</v>
      </c>
      <c r="R770">
        <f t="shared" si="214"/>
        <v>11.455617790686643</v>
      </c>
      <c r="S770">
        <f t="shared" si="215"/>
        <v>1.4994264123935397</v>
      </c>
      <c r="T770">
        <v>0.2432</v>
      </c>
      <c r="U770" s="1">
        <f t="shared" si="216"/>
        <v>-0.27986578265413603</v>
      </c>
      <c r="V770" s="1">
        <v>37</v>
      </c>
      <c r="W770" s="1">
        <f t="shared" si="217"/>
        <v>6.1721525705483042</v>
      </c>
      <c r="X770" s="1">
        <f t="shared" si="218"/>
        <v>32.063130236614569</v>
      </c>
      <c r="Y770" s="1">
        <f t="shared" si="219"/>
        <v>1.0265399351553988</v>
      </c>
      <c r="Z770" s="1">
        <f t="shared" si="227"/>
        <v>0.26600000000000007</v>
      </c>
      <c r="AA770" s="1">
        <f t="shared" si="220"/>
        <v>5.8763006302303619E-2</v>
      </c>
      <c r="AB770" s="1">
        <f t="shared" si="221"/>
        <v>2.5165826</v>
      </c>
      <c r="AC770" s="1">
        <f t="shared" si="222"/>
        <v>0.89754129020153295</v>
      </c>
      <c r="AF770" s="1">
        <f t="shared" si="223"/>
        <v>1.6311131209871423</v>
      </c>
      <c r="AG770" s="1">
        <f t="shared" si="224"/>
        <v>1.9369000448069984</v>
      </c>
      <c r="AH770" s="1">
        <f t="shared" si="225"/>
        <v>2.1788310947859517</v>
      </c>
      <c r="AI770">
        <v>2.8</v>
      </c>
      <c r="AJ770">
        <v>3</v>
      </c>
      <c r="AK770">
        <v>41</v>
      </c>
      <c r="AL770">
        <v>3</v>
      </c>
      <c r="AM770">
        <v>9166</v>
      </c>
      <c r="AN770">
        <v>9178</v>
      </c>
      <c r="AO770">
        <v>9147</v>
      </c>
      <c r="AP770">
        <v>35</v>
      </c>
      <c r="AQ770">
        <v>0</v>
      </c>
    </row>
    <row r="771" spans="1:43">
      <c r="A771" s="27">
        <v>38755</v>
      </c>
      <c r="B771" s="27"/>
      <c r="C771">
        <v>1</v>
      </c>
      <c r="D771">
        <v>2.2000000000000002</v>
      </c>
      <c r="E771">
        <v>-6.2</v>
      </c>
      <c r="F771">
        <v>91</v>
      </c>
      <c r="G771">
        <v>82</v>
      </c>
      <c r="H771">
        <v>0</v>
      </c>
      <c r="I771" s="10">
        <v>935</v>
      </c>
      <c r="J771">
        <v>1.6</v>
      </c>
      <c r="K771" s="2">
        <v>10</v>
      </c>
      <c r="L771" s="1">
        <f t="shared" si="209"/>
        <v>0.6989968458894672</v>
      </c>
      <c r="M771" s="1">
        <f t="shared" si="210"/>
        <v>100</v>
      </c>
      <c r="N771" s="1">
        <f t="shared" si="211"/>
        <v>0.65692419645928013</v>
      </c>
      <c r="O771" s="1">
        <f t="shared" si="226"/>
        <v>4.7406634825223393E-2</v>
      </c>
      <c r="P771" s="1">
        <f t="shared" si="212"/>
        <v>0.48579363667543274</v>
      </c>
      <c r="Q771">
        <f t="shared" si="213"/>
        <v>0.64160821443272209</v>
      </c>
      <c r="R771">
        <f t="shared" si="214"/>
        <v>11.466240593687434</v>
      </c>
      <c r="S771">
        <f t="shared" si="215"/>
        <v>1.500816831634481</v>
      </c>
      <c r="T771">
        <v>0.2432</v>
      </c>
      <c r="U771" s="1">
        <f t="shared" si="216"/>
        <v>-0.27469465002184201</v>
      </c>
      <c r="V771" s="1">
        <v>38</v>
      </c>
      <c r="W771" s="1">
        <f t="shared" si="217"/>
        <v>6.1936252507275897</v>
      </c>
      <c r="X771" s="1">
        <f t="shared" si="218"/>
        <v>32.174676627156309</v>
      </c>
      <c r="Y771" s="1">
        <f t="shared" si="219"/>
        <v>1.0261986991280374</v>
      </c>
      <c r="Z771" s="1">
        <f t="shared" si="227"/>
        <v>2.8879999999999999</v>
      </c>
      <c r="AA771" s="1">
        <f t="shared" si="220"/>
        <v>5.9185003989799104E-2</v>
      </c>
      <c r="AB771" s="1">
        <f t="shared" si="221"/>
        <v>2.4986389999999998</v>
      </c>
      <c r="AC771" s="1">
        <f t="shared" si="222"/>
        <v>1.1967217202687106</v>
      </c>
      <c r="AF771" s="1">
        <f t="shared" si="223"/>
        <v>4.0321763592552298</v>
      </c>
      <c r="AG771" s="1">
        <f t="shared" si="224"/>
        <v>2.116532923489217</v>
      </c>
      <c r="AH771" s="1">
        <f t="shared" si="225"/>
        <v>1.4928752959130525</v>
      </c>
      <c r="AI771">
        <v>3.5</v>
      </c>
      <c r="AJ771">
        <v>10</v>
      </c>
      <c r="AK771">
        <v>51</v>
      </c>
      <c r="AL771">
        <v>10</v>
      </c>
      <c r="AM771">
        <v>9206</v>
      </c>
      <c r="AN771">
        <v>9229</v>
      </c>
      <c r="AO771">
        <v>9174</v>
      </c>
      <c r="AP771">
        <v>60</v>
      </c>
      <c r="AQ771">
        <v>135</v>
      </c>
    </row>
    <row r="772" spans="1:43">
      <c r="A772" s="27">
        <v>38756</v>
      </c>
      <c r="B772" s="27"/>
      <c r="C772">
        <v>-0.7</v>
      </c>
      <c r="D772">
        <v>3.4</v>
      </c>
      <c r="E772">
        <v>-3.4</v>
      </c>
      <c r="F772">
        <v>85</v>
      </c>
      <c r="G772">
        <v>65</v>
      </c>
      <c r="H772">
        <v>7.4</v>
      </c>
      <c r="I772" s="10">
        <v>935</v>
      </c>
      <c r="J772">
        <v>1.9</v>
      </c>
      <c r="K772" s="2">
        <v>10</v>
      </c>
      <c r="L772" s="1">
        <f t="shared" ref="L772:L835" si="228">(0.408*O772*(W772-Q772-Z772)+AA772*AC772*(N772-P772)*900/(C772+273))/(O772+AA772*(1+0.34*AC772))</f>
        <v>1.5531293535131465</v>
      </c>
      <c r="M772" s="1">
        <f t="shared" ref="M772:M835" si="229">F772*2-G772</f>
        <v>105</v>
      </c>
      <c r="N772" s="1">
        <f t="shared" ref="N772:N835" si="230">0.611*EXP(17.27*C772/(C772+237.3))</f>
        <v>0.58056530033118703</v>
      </c>
      <c r="O772" s="1">
        <f t="shared" si="226"/>
        <v>4.2500451964202719E-2</v>
      </c>
      <c r="P772" s="1">
        <f t="shared" ref="P772:P835" si="231">0.5*(M772/100)*0.611*EXP(17.27*E772/(E772+237.3))+0.5*(G772/100)*0.611*EXP(17.27*D772/(D772+237.3))</f>
        <v>0.50299701453022783</v>
      </c>
      <c r="Q772">
        <f t="shared" ref="Q772:Q835" si="232">2.45*(0.9*H772/R772+0.1)*(0.34-0.14*P772^0.5)*((D772+273)^4+(E772+273)^4)*10^(-9)</f>
        <v>4.4610537209320595</v>
      </c>
      <c r="R772">
        <f t="shared" ref="R772:R835" si="233">7.64*S772</f>
        <v>11.47699763187557</v>
      </c>
      <c r="S772">
        <f t="shared" ref="S772:S835" si="234">ACOS(-TAN(T772)*TAN(U772))</f>
        <v>1.5022248209261218</v>
      </c>
      <c r="T772">
        <v>0.2432</v>
      </c>
      <c r="U772" s="1">
        <f t="shared" ref="U772:U835" si="235">0.409*SIN(0.0172*V772-1.39)</f>
        <v>-0.26944225372773539</v>
      </c>
      <c r="V772" s="1">
        <v>39</v>
      </c>
      <c r="W772" s="1">
        <f t="shared" ref="W772:W835" si="236">0.77*(0.25+0.5*H772/R772)*X772</f>
        <v>14.23003556974278</v>
      </c>
      <c r="X772" s="1">
        <f t="shared" ref="X772:X835" si="237">37.6*Y772*(S772*SIN(T772)*SIN(U772)+COS(T772)*COS(U772)*SIN(S772))</f>
        <v>32.287008045439194</v>
      </c>
      <c r="Y772" s="1">
        <f t="shared" ref="Y772:Y835" si="238">1+0.033*COS(0.0172*V772)</f>
        <v>1.0258497126686026</v>
      </c>
      <c r="Z772" s="1">
        <f t="shared" si="227"/>
        <v>-0.64600000000000002</v>
      </c>
      <c r="AA772" s="1">
        <f t="shared" ref="AA772:AA835" si="239">(0.00163*101.3*((293-0.0065*I772)/293)^5.26)/AB772</f>
        <v>5.9090084366907013E-2</v>
      </c>
      <c r="AB772" s="1">
        <f t="shared" ref="AB772:AB835" si="240">2.501-C772*2.361*10^(-3)</f>
        <v>2.5026527000000001</v>
      </c>
      <c r="AC772" s="1">
        <f t="shared" ref="AC772:AC835" si="241">4.87*J772/(LN(67.8*K772-5.42))</f>
        <v>1.4211070428190937</v>
      </c>
      <c r="AF772" s="1">
        <f t="shared" ref="AF772:AF835" si="242">0.0023*X772*(C772+17.8)*(D772-E772)^0.5</f>
        <v>3.3113585232502158</v>
      </c>
      <c r="AG772" s="1">
        <f t="shared" ref="AG772:AG835" si="243">0.489+0.289*(W772-Q772)+0.023*C772</f>
        <v>3.2961357543062983</v>
      </c>
      <c r="AH772" s="1">
        <f t="shared" ref="AH772:AH835" si="244">1.26*O772/(O772+AA772)*(W772-Q772-Z772)</f>
        <v>5.4899622466479894</v>
      </c>
      <c r="AI772">
        <v>3.7</v>
      </c>
      <c r="AJ772">
        <v>10</v>
      </c>
      <c r="AK772">
        <v>47</v>
      </c>
      <c r="AL772">
        <v>10</v>
      </c>
      <c r="AM772">
        <v>9217</v>
      </c>
      <c r="AN772">
        <v>9231</v>
      </c>
      <c r="AO772">
        <v>9202</v>
      </c>
      <c r="AP772">
        <v>49</v>
      </c>
      <c r="AQ772">
        <v>0</v>
      </c>
    </row>
    <row r="773" spans="1:43">
      <c r="A773" s="27">
        <v>38757</v>
      </c>
      <c r="B773" s="27"/>
      <c r="C773">
        <v>-3.4</v>
      </c>
      <c r="D773">
        <v>-0.5</v>
      </c>
      <c r="E773">
        <v>-5.4</v>
      </c>
      <c r="F773">
        <v>95</v>
      </c>
      <c r="G773">
        <v>93</v>
      </c>
      <c r="H773">
        <v>4.8</v>
      </c>
      <c r="I773" s="10">
        <v>935</v>
      </c>
      <c r="J773">
        <v>1.7</v>
      </c>
      <c r="K773" s="2">
        <v>10</v>
      </c>
      <c r="L773" s="1">
        <f t="shared" si="228"/>
        <v>1.1503234503368949</v>
      </c>
      <c r="M773" s="1">
        <f t="shared" si="229"/>
        <v>97</v>
      </c>
      <c r="N773" s="1">
        <f t="shared" si="230"/>
        <v>0.47535317480260475</v>
      </c>
      <c r="O773" s="1">
        <f t="shared" ref="O773:O836" si="245">4098*N773/((C773+237.3)^2)</f>
        <v>3.5606387120944979E-2</v>
      </c>
      <c r="P773" s="1">
        <f t="shared" si="231"/>
        <v>0.4721544379873559</v>
      </c>
      <c r="Q773">
        <f t="shared" si="232"/>
        <v>3.0260350570437589</v>
      </c>
      <c r="R773">
        <f t="shared" si="233"/>
        <v>11.487884988420509</v>
      </c>
      <c r="S773">
        <f t="shared" si="234"/>
        <v>1.5036498675943075</v>
      </c>
      <c r="T773">
        <v>0.2432</v>
      </c>
      <c r="U773" s="1">
        <f t="shared" si="235"/>
        <v>-0.26411014760242796</v>
      </c>
      <c r="V773" s="1">
        <v>40</v>
      </c>
      <c r="W773" s="1">
        <f t="shared" si="236"/>
        <v>11.449046177687459</v>
      </c>
      <c r="X773" s="1">
        <f t="shared" si="237"/>
        <v>32.400046076461379</v>
      </c>
      <c r="Y773" s="1">
        <f t="shared" si="238"/>
        <v>1.0254930790187036</v>
      </c>
      <c r="Z773" s="1">
        <f t="shared" si="227"/>
        <v>-1.026</v>
      </c>
      <c r="AA773" s="1">
        <f t="shared" si="239"/>
        <v>5.8939953857844535E-2</v>
      </c>
      <c r="AB773" s="1">
        <f t="shared" si="240"/>
        <v>2.5090273999999999</v>
      </c>
      <c r="AC773" s="1">
        <f t="shared" si="241"/>
        <v>1.2715168277855049</v>
      </c>
      <c r="AF773" s="1">
        <f t="shared" si="242"/>
        <v>2.3753849249173271</v>
      </c>
      <c r="AG773" s="1">
        <f t="shared" si="243"/>
        <v>2.8450502138660294</v>
      </c>
      <c r="AH773" s="1">
        <f t="shared" si="244"/>
        <v>4.4837365669551605</v>
      </c>
      <c r="AI773">
        <v>2.9</v>
      </c>
      <c r="AJ773">
        <v>2</v>
      </c>
      <c r="AK773">
        <v>45</v>
      </c>
      <c r="AL773">
        <v>1</v>
      </c>
      <c r="AM773">
        <v>9187</v>
      </c>
      <c r="AN773">
        <v>9214</v>
      </c>
      <c r="AO773">
        <v>9161</v>
      </c>
      <c r="AP773">
        <v>45</v>
      </c>
      <c r="AQ773">
        <v>32700</v>
      </c>
    </row>
    <row r="774" spans="1:43">
      <c r="A774" s="27">
        <v>38758</v>
      </c>
      <c r="B774" s="27"/>
      <c r="C774">
        <v>-4.8</v>
      </c>
      <c r="D774">
        <v>-1.4</v>
      </c>
      <c r="E774">
        <v>-7.9</v>
      </c>
      <c r="F774">
        <v>93</v>
      </c>
      <c r="G774">
        <v>89</v>
      </c>
      <c r="H774">
        <v>0</v>
      </c>
      <c r="I774" s="10">
        <v>935</v>
      </c>
      <c r="J774">
        <v>1.6</v>
      </c>
      <c r="K774" s="2">
        <v>10</v>
      </c>
      <c r="L774" s="1">
        <f t="shared" si="228"/>
        <v>0.74520363632597719</v>
      </c>
      <c r="M774" s="1">
        <f t="shared" si="229"/>
        <v>97</v>
      </c>
      <c r="N774" s="1">
        <f t="shared" si="230"/>
        <v>0.42775689149958557</v>
      </c>
      <c r="O774" s="1">
        <f t="shared" si="245"/>
        <v>3.2428215818990434E-2</v>
      </c>
      <c r="P774" s="1">
        <f t="shared" si="231"/>
        <v>0.40889835505016014</v>
      </c>
      <c r="Q774">
        <f t="shared" si="232"/>
        <v>0.63701842007665777</v>
      </c>
      <c r="R774">
        <f t="shared" si="233"/>
        <v>11.498898776200029</v>
      </c>
      <c r="S774">
        <f t="shared" si="234"/>
        <v>1.5050914628534071</v>
      </c>
      <c r="T774">
        <v>0.2432</v>
      </c>
      <c r="U774" s="1">
        <f t="shared" si="235"/>
        <v>-0.25869990905730694</v>
      </c>
      <c r="V774" s="1">
        <v>41</v>
      </c>
      <c r="W774" s="1">
        <f t="shared" si="236"/>
        <v>6.2588895684155803</v>
      </c>
      <c r="X774" s="1">
        <f t="shared" si="237"/>
        <v>32.513712043717298</v>
      </c>
      <c r="Y774" s="1">
        <f t="shared" si="238"/>
        <v>1.025128903682238</v>
      </c>
      <c r="Z774" s="1">
        <f t="shared" ref="Z774:Z837" si="246">0.38*(C774-C773)</f>
        <v>-0.53199999999999992</v>
      </c>
      <c r="AA774" s="1">
        <f t="shared" si="239"/>
        <v>5.8862408349748742E-2</v>
      </c>
      <c r="AB774" s="1">
        <f t="shared" si="240"/>
        <v>2.5123327999999998</v>
      </c>
      <c r="AC774" s="1">
        <f t="shared" si="241"/>
        <v>1.1967217202687106</v>
      </c>
      <c r="AF774" s="1">
        <f t="shared" si="242"/>
        <v>2.478531379945256</v>
      </c>
      <c r="AG774" s="1">
        <f t="shared" si="243"/>
        <v>2.0033207618699485</v>
      </c>
      <c r="AH774" s="1">
        <f t="shared" si="244"/>
        <v>2.7543290459180563</v>
      </c>
      <c r="AI774">
        <v>3.1</v>
      </c>
      <c r="AJ774">
        <v>3</v>
      </c>
      <c r="AK774">
        <v>44</v>
      </c>
      <c r="AL774">
        <v>16</v>
      </c>
      <c r="AM774">
        <v>9099</v>
      </c>
      <c r="AN774">
        <v>9166</v>
      </c>
      <c r="AO774">
        <v>9064</v>
      </c>
      <c r="AP774">
        <v>40</v>
      </c>
      <c r="AQ774">
        <v>32700</v>
      </c>
    </row>
    <row r="775" spans="1:43">
      <c r="A775" s="27">
        <v>38759</v>
      </c>
      <c r="B775" s="27"/>
      <c r="C775">
        <v>-3.8</v>
      </c>
      <c r="D775">
        <v>1.2</v>
      </c>
      <c r="E775">
        <v>-8.1999999999999993</v>
      </c>
      <c r="F775">
        <v>94</v>
      </c>
      <c r="G775">
        <v>92</v>
      </c>
      <c r="H775">
        <v>1</v>
      </c>
      <c r="I775" s="10">
        <v>935</v>
      </c>
      <c r="J775">
        <v>1.3</v>
      </c>
      <c r="K775" s="2">
        <v>10</v>
      </c>
      <c r="L775" s="1">
        <f t="shared" si="228"/>
        <v>0.72796594961513283</v>
      </c>
      <c r="M775" s="1">
        <f t="shared" si="229"/>
        <v>96</v>
      </c>
      <c r="N775" s="1">
        <f t="shared" si="230"/>
        <v>0.46129761758412596</v>
      </c>
      <c r="O775" s="1">
        <f t="shared" si="245"/>
        <v>3.467204007280969E-2</v>
      </c>
      <c r="P775" s="1">
        <f t="shared" si="231"/>
        <v>0.46463800041112635</v>
      </c>
      <c r="Q775">
        <f t="shared" si="232"/>
        <v>1.1285368785957846</v>
      </c>
      <c r="R775">
        <f t="shared" si="233"/>
        <v>11.510035140120499</v>
      </c>
      <c r="S775">
        <f t="shared" si="234"/>
        <v>1.506549102110013</v>
      </c>
      <c r="T775">
        <v>0.2432</v>
      </c>
      <c r="U775" s="1">
        <f t="shared" si="235"/>
        <v>-0.25321313861788464</v>
      </c>
      <c r="V775" s="1">
        <v>42</v>
      </c>
      <c r="W775" s="1">
        <f t="shared" si="236"/>
        <v>7.3722498632640407</v>
      </c>
      <c r="X775" s="1">
        <f t="shared" si="237"/>
        <v>32.62792708707525</v>
      </c>
      <c r="Y775" s="1">
        <f t="shared" si="238"/>
        <v>1.0247572943941816</v>
      </c>
      <c r="Z775" s="1">
        <f t="shared" si="246"/>
        <v>0.38</v>
      </c>
      <c r="AA775" s="1">
        <f t="shared" si="239"/>
        <v>5.8917777157523304E-2</v>
      </c>
      <c r="AB775" s="1">
        <f t="shared" si="240"/>
        <v>2.5099717999999998</v>
      </c>
      <c r="AC775" s="1">
        <f t="shared" si="241"/>
        <v>0.97233639771832736</v>
      </c>
      <c r="AF775" s="1">
        <f t="shared" si="242"/>
        <v>3.2211376318239502</v>
      </c>
      <c r="AG775" s="1">
        <f t="shared" si="243"/>
        <v>2.2060330525691261</v>
      </c>
      <c r="AH775" s="1">
        <f t="shared" si="244"/>
        <v>2.7371213126764613</v>
      </c>
      <c r="AI775">
        <v>3.3</v>
      </c>
      <c r="AJ775">
        <v>10</v>
      </c>
      <c r="AK775">
        <v>54</v>
      </c>
      <c r="AL775">
        <v>16</v>
      </c>
      <c r="AM775">
        <v>9055</v>
      </c>
      <c r="AN775">
        <v>9107</v>
      </c>
      <c r="AO775">
        <v>8996</v>
      </c>
      <c r="AP775">
        <v>45</v>
      </c>
      <c r="AQ775">
        <v>127</v>
      </c>
    </row>
    <row r="776" spans="1:43">
      <c r="A776" s="27">
        <v>38760</v>
      </c>
      <c r="B776" s="27"/>
      <c r="C776">
        <v>-0.9</v>
      </c>
      <c r="D776">
        <v>1.7</v>
      </c>
      <c r="E776">
        <v>-3</v>
      </c>
      <c r="F776">
        <v>91</v>
      </c>
      <c r="G776">
        <v>78</v>
      </c>
      <c r="H776">
        <v>0</v>
      </c>
      <c r="I776" s="10">
        <v>935</v>
      </c>
      <c r="J776">
        <v>1.8</v>
      </c>
      <c r="K776" s="2">
        <v>10</v>
      </c>
      <c r="L776" s="1">
        <f t="shared" si="228"/>
        <v>0.7076570636346553</v>
      </c>
      <c r="M776" s="1">
        <f t="shared" si="229"/>
        <v>104</v>
      </c>
      <c r="N776" s="1">
        <f t="shared" si="230"/>
        <v>0.57211969598720058</v>
      </c>
      <c r="O776" s="1">
        <f t="shared" si="245"/>
        <v>4.1953085663039714E-2</v>
      </c>
      <c r="P776" s="1">
        <f t="shared" si="231"/>
        <v>0.52412474320475511</v>
      </c>
      <c r="Q776">
        <f t="shared" si="232"/>
        <v>0.64365303811089924</v>
      </c>
      <c r="R776">
        <f t="shared" si="233"/>
        <v>11.521290259232892</v>
      </c>
      <c r="S776">
        <f t="shared" si="234"/>
        <v>1.5080222852399074</v>
      </c>
      <c r="T776">
        <v>0.2432</v>
      </c>
      <c r="U776" s="1">
        <f t="shared" si="235"/>
        <v>-0.24765145945031075</v>
      </c>
      <c r="V776" s="1">
        <v>43</v>
      </c>
      <c r="W776" s="1">
        <f t="shared" si="236"/>
        <v>6.302952856458047</v>
      </c>
      <c r="X776" s="1">
        <f t="shared" si="237"/>
        <v>32.742612241340503</v>
      </c>
      <c r="Y776" s="1">
        <f t="shared" si="238"/>
        <v>1.0243783610887156</v>
      </c>
      <c r="Z776" s="1">
        <f t="shared" si="246"/>
        <v>1.1019999999999999</v>
      </c>
      <c r="AA776" s="1">
        <f t="shared" si="239"/>
        <v>5.9078937365078202E-2</v>
      </c>
      <c r="AB776" s="1">
        <f t="shared" si="240"/>
        <v>2.5031249</v>
      </c>
      <c r="AC776" s="1">
        <f t="shared" si="241"/>
        <v>1.3463119353022994</v>
      </c>
      <c r="AF776" s="1">
        <f t="shared" si="242"/>
        <v>2.7591594229971159</v>
      </c>
      <c r="AG776" s="1">
        <f t="shared" si="243"/>
        <v>2.1038376475023255</v>
      </c>
      <c r="AH776" s="1">
        <f t="shared" si="244"/>
        <v>2.3844213722094763</v>
      </c>
      <c r="AI776">
        <v>4.8</v>
      </c>
      <c r="AJ776">
        <v>3</v>
      </c>
      <c r="AK776">
        <v>94</v>
      </c>
      <c r="AL776">
        <v>3</v>
      </c>
      <c r="AM776">
        <v>9162</v>
      </c>
      <c r="AN776">
        <v>9205</v>
      </c>
      <c r="AO776">
        <v>9097</v>
      </c>
      <c r="AP776">
        <v>52</v>
      </c>
      <c r="AQ776">
        <v>16</v>
      </c>
    </row>
    <row r="777" spans="1:43">
      <c r="A777" s="27">
        <v>38761</v>
      </c>
      <c r="B777" s="27"/>
      <c r="C777">
        <v>-5</v>
      </c>
      <c r="D777">
        <v>-3</v>
      </c>
      <c r="E777">
        <v>-6.6</v>
      </c>
      <c r="F777">
        <v>85</v>
      </c>
      <c r="G777">
        <v>71</v>
      </c>
      <c r="H777">
        <v>0.9</v>
      </c>
      <c r="I777" s="10">
        <v>935</v>
      </c>
      <c r="J777">
        <v>1.6</v>
      </c>
      <c r="K777" s="2">
        <v>10</v>
      </c>
      <c r="L777" s="1">
        <f t="shared" si="228"/>
        <v>1.0125537036540617</v>
      </c>
      <c r="M777" s="1">
        <f t="shared" si="229"/>
        <v>99</v>
      </c>
      <c r="N777" s="1">
        <f t="shared" si="230"/>
        <v>0.42131440181510005</v>
      </c>
      <c r="O777" s="1">
        <f t="shared" si="245"/>
        <v>3.1994832387689479E-2</v>
      </c>
      <c r="P777" s="1">
        <f t="shared" si="231"/>
        <v>0.35840748310629467</v>
      </c>
      <c r="Q777">
        <f t="shared" si="232"/>
        <v>1.1059960459284455</v>
      </c>
      <c r="R777">
        <f t="shared" si="233"/>
        <v>11.532660348645839</v>
      </c>
      <c r="S777">
        <f t="shared" si="234"/>
        <v>1.5095105168384606</v>
      </c>
      <c r="T777">
        <v>0.2432</v>
      </c>
      <c r="U777" s="1">
        <f t="shared" si="235"/>
        <v>-0.24201651688118689</v>
      </c>
      <c r="V777" s="1">
        <v>44</v>
      </c>
      <c r="W777" s="1">
        <f t="shared" si="236"/>
        <v>7.3123177660625824</v>
      </c>
      <c r="X777" s="1">
        <f t="shared" si="237"/>
        <v>32.857688515405187</v>
      </c>
      <c r="Y777" s="1">
        <f t="shared" si="238"/>
        <v>1.0239922158667056</v>
      </c>
      <c r="Z777" s="1">
        <f t="shared" si="246"/>
        <v>-1.5579999999999998</v>
      </c>
      <c r="AA777" s="1">
        <f t="shared" si="239"/>
        <v>5.885134707391447E-2</v>
      </c>
      <c r="AB777" s="1">
        <f t="shared" si="240"/>
        <v>2.5128049999999997</v>
      </c>
      <c r="AC777" s="1">
        <f t="shared" si="241"/>
        <v>1.1967217202687106</v>
      </c>
      <c r="AF777" s="1">
        <f t="shared" si="242"/>
        <v>1.8353802932827006</v>
      </c>
      <c r="AG777" s="1">
        <f t="shared" si="243"/>
        <v>2.1676269771187657</v>
      </c>
      <c r="AH777" s="1">
        <f t="shared" si="244"/>
        <v>3.4454602122527969</v>
      </c>
      <c r="AI777">
        <v>2.9</v>
      </c>
      <c r="AJ777">
        <v>3</v>
      </c>
      <c r="AK777">
        <v>48</v>
      </c>
      <c r="AL777">
        <v>1</v>
      </c>
      <c r="AM777">
        <v>9206</v>
      </c>
      <c r="AN777">
        <v>9215</v>
      </c>
      <c r="AO777">
        <v>9197</v>
      </c>
      <c r="AP777">
        <v>36</v>
      </c>
      <c r="AQ777">
        <v>9</v>
      </c>
    </row>
    <row r="778" spans="1:43">
      <c r="A778" s="27">
        <v>38762</v>
      </c>
      <c r="B778" s="27"/>
      <c r="C778">
        <v>-7.4</v>
      </c>
      <c r="D778">
        <v>-5.8</v>
      </c>
      <c r="E778">
        <v>-8.8000000000000007</v>
      </c>
      <c r="F778">
        <v>87</v>
      </c>
      <c r="G778">
        <v>76</v>
      </c>
      <c r="H778">
        <v>2.6</v>
      </c>
      <c r="I778" s="10">
        <v>935</v>
      </c>
      <c r="J778">
        <v>1.5</v>
      </c>
      <c r="K778" s="2">
        <v>10</v>
      </c>
      <c r="L778" s="1">
        <f t="shared" si="228"/>
        <v>0.93154789109566527</v>
      </c>
      <c r="M778" s="1">
        <f t="shared" si="229"/>
        <v>98</v>
      </c>
      <c r="N778" s="1">
        <f t="shared" si="230"/>
        <v>0.35044780926019126</v>
      </c>
      <c r="O778" s="1">
        <f t="shared" si="245"/>
        <v>2.7171734412360836E-2</v>
      </c>
      <c r="P778" s="1">
        <f t="shared" si="231"/>
        <v>0.30458310925045162</v>
      </c>
      <c r="Q778">
        <f t="shared" si="232"/>
        <v>1.9425694230702633</v>
      </c>
      <c r="R778">
        <f t="shared" si="233"/>
        <v>11.544141661237511</v>
      </c>
      <c r="S778">
        <f t="shared" si="234"/>
        <v>1.5110133064447004</v>
      </c>
      <c r="T778">
        <v>0.2432</v>
      </c>
      <c r="U778" s="1">
        <f t="shared" si="235"/>
        <v>-0.23630997791082498</v>
      </c>
      <c r="V778" s="1">
        <v>45</v>
      </c>
      <c r="W778" s="1">
        <f t="shared" si="236"/>
        <v>9.206434176306189</v>
      </c>
      <c r="X778" s="1">
        <f t="shared" si="237"/>
        <v>32.973076971882499</v>
      </c>
      <c r="Y778" s="1">
        <f t="shared" si="238"/>
        <v>1.0235989729625377</v>
      </c>
      <c r="Z778" s="1">
        <f t="shared" si="246"/>
        <v>-0.91200000000000014</v>
      </c>
      <c r="AA778" s="1">
        <f t="shared" si="239"/>
        <v>5.8718935297048698E-2</v>
      </c>
      <c r="AB778" s="1">
        <f t="shared" si="240"/>
        <v>2.5184713999999997</v>
      </c>
      <c r="AC778" s="1">
        <f t="shared" si="241"/>
        <v>1.1219266127519161</v>
      </c>
      <c r="AF778" s="1">
        <f t="shared" si="242"/>
        <v>1.3660961867645418</v>
      </c>
      <c r="AG778" s="1">
        <f t="shared" si="243"/>
        <v>2.4180569136851826</v>
      </c>
      <c r="AH778" s="1">
        <f t="shared" si="244"/>
        <v>3.2589343788628518</v>
      </c>
      <c r="AI778">
        <v>4</v>
      </c>
      <c r="AJ778">
        <v>15</v>
      </c>
      <c r="AK778">
        <v>73</v>
      </c>
      <c r="AL778">
        <v>1</v>
      </c>
      <c r="AM778">
        <v>9240</v>
      </c>
      <c r="AN778">
        <v>9265</v>
      </c>
      <c r="AO778">
        <v>9209</v>
      </c>
      <c r="AP778">
        <v>31</v>
      </c>
      <c r="AQ778">
        <v>17</v>
      </c>
    </row>
    <row r="779" spans="1:43">
      <c r="A779" s="27">
        <v>38763</v>
      </c>
      <c r="B779" s="27"/>
      <c r="C779">
        <v>-10.4</v>
      </c>
      <c r="D779">
        <v>-5.5</v>
      </c>
      <c r="E779">
        <v>-13</v>
      </c>
      <c r="F779">
        <v>79</v>
      </c>
      <c r="G779">
        <v>64</v>
      </c>
      <c r="H779">
        <v>5.0999999999999996</v>
      </c>
      <c r="I779" s="10">
        <v>935</v>
      </c>
      <c r="J779">
        <v>2.2000000000000002</v>
      </c>
      <c r="K779" s="2">
        <v>10</v>
      </c>
      <c r="L779" s="1">
        <f t="shared" si="228"/>
        <v>0.90789531289118841</v>
      </c>
      <c r="M779" s="1">
        <f t="shared" si="229"/>
        <v>94</v>
      </c>
      <c r="N779" s="1">
        <f t="shared" si="230"/>
        <v>0.27686321590490087</v>
      </c>
      <c r="O779" s="1">
        <f t="shared" si="245"/>
        <v>2.2037799190427473E-2</v>
      </c>
      <c r="P779" s="1">
        <f t="shared" si="231"/>
        <v>0.23533164529651546</v>
      </c>
      <c r="Q779">
        <f t="shared" si="232"/>
        <v>3.2116805028476367</v>
      </c>
      <c r="R779">
        <f t="shared" si="233"/>
        <v>11.555730489168754</v>
      </c>
      <c r="S779">
        <f t="shared" si="234"/>
        <v>1.5125301687393657</v>
      </c>
      <c r="T779">
        <v>0.2432</v>
      </c>
      <c r="U779" s="1">
        <f t="shared" si="235"/>
        <v>-0.23053353072009403</v>
      </c>
      <c r="V779" s="1">
        <v>46</v>
      </c>
      <c r="W779" s="1">
        <f t="shared" si="236"/>
        <v>11.991863839827811</v>
      </c>
      <c r="X779" s="1">
        <f t="shared" si="237"/>
        <v>33.088698807119862</v>
      </c>
      <c r="Y779" s="1">
        <f t="shared" si="238"/>
        <v>1.0231987487103245</v>
      </c>
      <c r="Z779" s="1">
        <f t="shared" si="246"/>
        <v>-1.1400000000000001</v>
      </c>
      <c r="AA779" s="1">
        <f t="shared" si="239"/>
        <v>5.8554256120583917E-2</v>
      </c>
      <c r="AB779" s="1">
        <f t="shared" si="240"/>
        <v>2.5255543999999999</v>
      </c>
      <c r="AC779" s="1">
        <f t="shared" si="241"/>
        <v>1.6454923653694771</v>
      </c>
      <c r="AF779" s="1">
        <f t="shared" si="242"/>
        <v>1.542303615161591</v>
      </c>
      <c r="AG779" s="1">
        <f t="shared" si="243"/>
        <v>2.7872729843872701</v>
      </c>
      <c r="AH779" s="1">
        <f t="shared" si="244"/>
        <v>3.4179541570300636</v>
      </c>
      <c r="AI779">
        <v>3.6</v>
      </c>
      <c r="AJ779">
        <v>10</v>
      </c>
      <c r="AK779">
        <v>46</v>
      </c>
      <c r="AL779">
        <v>4</v>
      </c>
      <c r="AM779">
        <v>9258</v>
      </c>
      <c r="AN779">
        <v>9273</v>
      </c>
      <c r="AO779">
        <v>9244</v>
      </c>
      <c r="AP779">
        <v>22</v>
      </c>
      <c r="AQ779">
        <v>0</v>
      </c>
    </row>
    <row r="780" spans="1:43">
      <c r="A780" s="27">
        <v>38764</v>
      </c>
      <c r="B780" s="27"/>
      <c r="C780">
        <v>-12.6</v>
      </c>
      <c r="D780">
        <v>-8.9</v>
      </c>
      <c r="E780">
        <v>-15.3</v>
      </c>
      <c r="F780">
        <v>84</v>
      </c>
      <c r="G780">
        <v>77</v>
      </c>
      <c r="H780">
        <v>5.8</v>
      </c>
      <c r="I780" s="10">
        <v>935</v>
      </c>
      <c r="J780">
        <v>2.2999999999999998</v>
      </c>
      <c r="K780" s="2">
        <v>10</v>
      </c>
      <c r="L780" s="1">
        <f t="shared" si="228"/>
        <v>0.78667323364904385</v>
      </c>
      <c r="M780" s="1">
        <f t="shared" si="229"/>
        <v>91</v>
      </c>
      <c r="N780" s="1">
        <f t="shared" si="230"/>
        <v>0.23198802274124766</v>
      </c>
      <c r="O780" s="1">
        <f t="shared" si="245"/>
        <v>1.8829178502031443E-2</v>
      </c>
      <c r="P780" s="1">
        <f t="shared" si="231"/>
        <v>0.20457215811331125</v>
      </c>
      <c r="Q780">
        <f t="shared" si="232"/>
        <v>3.4659465678746519</v>
      </c>
      <c r="R780">
        <f t="shared" si="233"/>
        <v>11.567423165200214</v>
      </c>
      <c r="S780">
        <f t="shared" si="234"/>
        <v>1.5140606237173055</v>
      </c>
      <c r="T780">
        <v>0.2432</v>
      </c>
      <c r="U780" s="1">
        <f t="shared" si="235"/>
        <v>-0.22468888417100127</v>
      </c>
      <c r="V780" s="1">
        <v>47</v>
      </c>
      <c r="W780" s="1">
        <f t="shared" si="236"/>
        <v>12.801724164953196</v>
      </c>
      <c r="X780" s="1">
        <f t="shared" si="237"/>
        <v>33.204475431482614</v>
      </c>
      <c r="Y780" s="1">
        <f t="shared" si="238"/>
        <v>1.0227916615094901</v>
      </c>
      <c r="Z780" s="1">
        <f t="shared" si="246"/>
        <v>-0.83599999999999974</v>
      </c>
      <c r="AA780" s="1">
        <f t="shared" si="239"/>
        <v>5.8434077246577412E-2</v>
      </c>
      <c r="AB780" s="1">
        <f t="shared" si="240"/>
        <v>2.5307485999999999</v>
      </c>
      <c r="AC780" s="1">
        <f t="shared" si="241"/>
        <v>1.7202874728862712</v>
      </c>
      <c r="AF780" s="1">
        <f t="shared" si="242"/>
        <v>1.0046569437280513</v>
      </c>
      <c r="AG780" s="1">
        <f t="shared" si="243"/>
        <v>2.8972397255556985</v>
      </c>
      <c r="AH780" s="1">
        <f t="shared" si="244"/>
        <v>3.1233867883942241</v>
      </c>
      <c r="AI780">
        <v>3.5</v>
      </c>
      <c r="AJ780">
        <v>3</v>
      </c>
      <c r="AK780">
        <v>50</v>
      </c>
      <c r="AL780">
        <v>4</v>
      </c>
      <c r="AM780">
        <v>9214</v>
      </c>
      <c r="AN780">
        <v>9245</v>
      </c>
      <c r="AO780">
        <v>9185</v>
      </c>
      <c r="AP780">
        <v>20</v>
      </c>
      <c r="AQ780">
        <v>32700</v>
      </c>
    </row>
    <row r="781" spans="1:43">
      <c r="A781" s="27">
        <v>38765</v>
      </c>
      <c r="B781" s="27"/>
      <c r="C781">
        <v>-12.8</v>
      </c>
      <c r="D781">
        <v>-5.6</v>
      </c>
      <c r="E781">
        <v>-16.899999999999999</v>
      </c>
      <c r="F781">
        <v>80</v>
      </c>
      <c r="G781">
        <v>63</v>
      </c>
      <c r="H781">
        <v>9.4</v>
      </c>
      <c r="I781" s="10">
        <v>935</v>
      </c>
      <c r="J781">
        <v>2.2999999999999998</v>
      </c>
      <c r="K781" s="2">
        <v>10</v>
      </c>
      <c r="L781" s="1">
        <f t="shared" si="228"/>
        <v>0.86145164223014825</v>
      </c>
      <c r="M781" s="1">
        <f t="shared" si="229"/>
        <v>97</v>
      </c>
      <c r="N781" s="1">
        <f t="shared" si="230"/>
        <v>0.2282491319520244</v>
      </c>
      <c r="O781" s="1">
        <f t="shared" si="245"/>
        <v>1.8558736171733193E-2</v>
      </c>
      <c r="P781" s="1">
        <f t="shared" si="231"/>
        <v>0.20561393137740153</v>
      </c>
      <c r="Q781">
        <f t="shared" si="232"/>
        <v>5.2976100389960861</v>
      </c>
      <c r="R781">
        <f t="shared" si="233"/>
        <v>11.579216063816778</v>
      </c>
      <c r="S781">
        <f t="shared" si="234"/>
        <v>1.515604196834657</v>
      </c>
      <c r="T781">
        <v>0.2432</v>
      </c>
      <c r="U781" s="1">
        <f t="shared" si="235"/>
        <v>-0.21877776730115459</v>
      </c>
      <c r="V781" s="1">
        <v>48</v>
      </c>
      <c r="W781" s="1">
        <f t="shared" si="236"/>
        <v>16.828190271251515</v>
      </c>
      <c r="X781" s="1">
        <f t="shared" si="237"/>
        <v>33.32032854979682</v>
      </c>
      <c r="Y781" s="1">
        <f t="shared" si="238"/>
        <v>1.0223778317897427</v>
      </c>
      <c r="Z781" s="1">
        <f t="shared" si="246"/>
        <v>-7.6000000000000401E-2</v>
      </c>
      <c r="AA781" s="1">
        <f t="shared" si="239"/>
        <v>5.8423176351927751E-2</v>
      </c>
      <c r="AB781" s="1">
        <f t="shared" si="240"/>
        <v>2.5312207999999998</v>
      </c>
      <c r="AC781" s="1">
        <f t="shared" si="241"/>
        <v>1.7202874728862712</v>
      </c>
      <c r="AF781" s="1">
        <f t="shared" si="242"/>
        <v>1.2880903811677353</v>
      </c>
      <c r="AG781" s="1">
        <f t="shared" si="243"/>
        <v>3.5269376871218183</v>
      </c>
      <c r="AH781" s="1">
        <f t="shared" si="244"/>
        <v>3.5256120715830277</v>
      </c>
      <c r="AI781">
        <v>4.4000000000000004</v>
      </c>
      <c r="AJ781">
        <v>2</v>
      </c>
      <c r="AK781">
        <v>80</v>
      </c>
      <c r="AL781">
        <v>12</v>
      </c>
      <c r="AM781">
        <v>9137</v>
      </c>
      <c r="AN781">
        <v>9186</v>
      </c>
      <c r="AO781">
        <v>9119</v>
      </c>
      <c r="AP781">
        <v>18</v>
      </c>
      <c r="AQ781">
        <v>6</v>
      </c>
    </row>
    <row r="782" spans="1:43">
      <c r="A782" s="27">
        <v>38766</v>
      </c>
      <c r="B782" s="27"/>
      <c r="C782">
        <v>-10.4</v>
      </c>
      <c r="D782">
        <v>-4</v>
      </c>
      <c r="E782">
        <v>-14.3</v>
      </c>
      <c r="F782">
        <v>76</v>
      </c>
      <c r="G782">
        <v>52</v>
      </c>
      <c r="H782">
        <v>5</v>
      </c>
      <c r="I782" s="10">
        <v>935</v>
      </c>
      <c r="J782">
        <v>1.3</v>
      </c>
      <c r="K782" s="2">
        <v>10</v>
      </c>
      <c r="L782" s="1">
        <f t="shared" si="228"/>
        <v>0.82238321302630024</v>
      </c>
      <c r="M782" s="1">
        <f t="shared" si="229"/>
        <v>100</v>
      </c>
      <c r="N782" s="1">
        <f t="shared" si="230"/>
        <v>0.27686321590490087</v>
      </c>
      <c r="O782" s="1">
        <f t="shared" si="245"/>
        <v>2.2037799190427473E-2</v>
      </c>
      <c r="P782" s="1">
        <f t="shared" si="231"/>
        <v>0.21908380474791442</v>
      </c>
      <c r="Q782">
        <f t="shared" si="232"/>
        <v>3.1895984621510634</v>
      </c>
      <c r="R782">
        <f t="shared" si="233"/>
        <v>11.591105602162923</v>
      </c>
      <c r="S782">
        <f t="shared" si="234"/>
        <v>1.5171604191312726</v>
      </c>
      <c r="T782">
        <v>0.2432</v>
      </c>
      <c r="U782" s="1">
        <f t="shared" si="235"/>
        <v>-0.21280192881225676</v>
      </c>
      <c r="V782" s="1">
        <v>49</v>
      </c>
      <c r="W782" s="1">
        <f t="shared" si="236"/>
        <v>11.989398918249181</v>
      </c>
      <c r="X782" s="1">
        <f t="shared" si="237"/>
        <v>33.436180241837334</v>
      </c>
      <c r="Y782" s="1">
        <f t="shared" si="238"/>
        <v>1.0219573819754484</v>
      </c>
      <c r="Z782" s="1">
        <f t="shared" si="246"/>
        <v>0.91200000000000014</v>
      </c>
      <c r="AA782" s="1">
        <f t="shared" si="239"/>
        <v>5.8554256120583917E-2</v>
      </c>
      <c r="AB782" s="1">
        <f t="shared" si="240"/>
        <v>2.5255543999999999</v>
      </c>
      <c r="AC782" s="1">
        <f t="shared" si="241"/>
        <v>0.97233639771832736</v>
      </c>
      <c r="AF782" s="1">
        <f t="shared" si="242"/>
        <v>1.8263954888372584</v>
      </c>
      <c r="AG782" s="1">
        <f t="shared" si="243"/>
        <v>2.7929423318123563</v>
      </c>
      <c r="AH782" s="1">
        <f t="shared" si="244"/>
        <v>2.7177058571329984</v>
      </c>
      <c r="AI782">
        <v>4.2</v>
      </c>
      <c r="AJ782">
        <v>1</v>
      </c>
      <c r="AK782">
        <v>117</v>
      </c>
      <c r="AL782">
        <v>10</v>
      </c>
      <c r="AM782">
        <v>9095</v>
      </c>
      <c r="AN782">
        <v>9122</v>
      </c>
      <c r="AO782">
        <v>9076</v>
      </c>
      <c r="AP782">
        <v>21</v>
      </c>
      <c r="AQ782">
        <v>0</v>
      </c>
    </row>
    <row r="783" spans="1:43">
      <c r="A783" s="27">
        <v>38767</v>
      </c>
      <c r="B783" s="27"/>
      <c r="C783">
        <v>-4.3</v>
      </c>
      <c r="D783">
        <v>4.3</v>
      </c>
      <c r="E783">
        <v>-10.8</v>
      </c>
      <c r="F783">
        <v>66</v>
      </c>
      <c r="G783">
        <v>36</v>
      </c>
      <c r="H783">
        <v>3.9</v>
      </c>
      <c r="I783" s="10">
        <v>935</v>
      </c>
      <c r="J783">
        <v>2.2999999999999998</v>
      </c>
      <c r="K783" s="2">
        <v>10</v>
      </c>
      <c r="L783" s="1">
        <f t="shared" si="228"/>
        <v>1.0575480780342976</v>
      </c>
      <c r="M783" s="1">
        <f t="shared" si="229"/>
        <v>96</v>
      </c>
      <c r="N783" s="1">
        <f t="shared" si="230"/>
        <v>0.44424678094924552</v>
      </c>
      <c r="O783" s="1">
        <f t="shared" si="245"/>
        <v>3.3533925994768884E-2</v>
      </c>
      <c r="P783" s="1">
        <f t="shared" si="231"/>
        <v>0.27827822521274204</v>
      </c>
      <c r="Q783">
        <f t="shared" si="232"/>
        <v>2.7923663215212229</v>
      </c>
      <c r="R783">
        <f t="shared" si="233"/>
        <v>11.60308824079298</v>
      </c>
      <c r="S783">
        <f t="shared" si="234"/>
        <v>1.5187288273289241</v>
      </c>
      <c r="T783">
        <v>0.2432</v>
      </c>
      <c r="U783" s="1">
        <f t="shared" si="235"/>
        <v>-0.20676313655278239</v>
      </c>
      <c r="V783" s="1">
        <v>50</v>
      </c>
      <c r="W783" s="1">
        <f t="shared" si="236"/>
        <v>10.800548286423748</v>
      </c>
      <c r="X783" s="1">
        <f t="shared" si="237"/>
        <v>33.55195304274509</v>
      </c>
      <c r="Y783" s="1">
        <f t="shared" si="238"/>
        <v>1.0215304364494138</v>
      </c>
      <c r="Z783" s="1">
        <f t="shared" si="246"/>
        <v>2.3180000000000001</v>
      </c>
      <c r="AA783" s="1">
        <f t="shared" si="239"/>
        <v>5.8890079739117231E-2</v>
      </c>
      <c r="AB783" s="1">
        <f t="shared" si="240"/>
        <v>2.5111523</v>
      </c>
      <c r="AC783" s="1">
        <f t="shared" si="241"/>
        <v>1.7202874728862712</v>
      </c>
      <c r="AF783" s="1">
        <f t="shared" si="242"/>
        <v>4.0482552099320683</v>
      </c>
      <c r="AG783" s="1">
        <f t="shared" si="243"/>
        <v>2.7044645878568292</v>
      </c>
      <c r="AH783" s="1">
        <f t="shared" si="244"/>
        <v>2.6013351794780659</v>
      </c>
      <c r="AI783">
        <v>4.5999999999999996</v>
      </c>
      <c r="AJ783">
        <v>10</v>
      </c>
      <c r="AK783">
        <v>68</v>
      </c>
      <c r="AL783">
        <v>2</v>
      </c>
      <c r="AM783">
        <v>9098</v>
      </c>
      <c r="AN783">
        <v>9134</v>
      </c>
      <c r="AO783">
        <v>9074</v>
      </c>
      <c r="AP783">
        <v>29</v>
      </c>
      <c r="AQ783">
        <v>29</v>
      </c>
    </row>
    <row r="784" spans="1:43">
      <c r="A784" s="27">
        <v>38768</v>
      </c>
      <c r="B784" s="27"/>
      <c r="C784">
        <v>-3.8</v>
      </c>
      <c r="D784">
        <v>-0.9</v>
      </c>
      <c r="E784">
        <v>-5.9</v>
      </c>
      <c r="F784">
        <v>83</v>
      </c>
      <c r="G784">
        <v>51</v>
      </c>
      <c r="H784">
        <v>7</v>
      </c>
      <c r="I784" s="10">
        <v>935</v>
      </c>
      <c r="J784">
        <v>1.9</v>
      </c>
      <c r="K784" s="2">
        <v>10</v>
      </c>
      <c r="L784" s="1">
        <f t="shared" si="228"/>
        <v>1.348127231476776</v>
      </c>
      <c r="M784" s="1">
        <f t="shared" si="229"/>
        <v>115</v>
      </c>
      <c r="N784" s="1">
        <f t="shared" si="230"/>
        <v>0.46129761758412596</v>
      </c>
      <c r="O784" s="1">
        <f t="shared" si="245"/>
        <v>3.467204007280969E-2</v>
      </c>
      <c r="P784" s="1">
        <f t="shared" si="231"/>
        <v>0.37208133898258333</v>
      </c>
      <c r="Q784">
        <f t="shared" si="232"/>
        <v>4.2360741901364296</v>
      </c>
      <c r="R784">
        <f t="shared" si="233"/>
        <v>11.615160484240679</v>
      </c>
      <c r="S784">
        <f t="shared" si="234"/>
        <v>1.520308963905848</v>
      </c>
      <c r="T784">
        <v>0.2432</v>
      </c>
      <c r="U784" s="1">
        <f t="shared" si="235"/>
        <v>-0.20066317699499031</v>
      </c>
      <c r="V784" s="1">
        <v>51</v>
      </c>
      <c r="W784" s="1">
        <f t="shared" si="236"/>
        <v>14.292703101933999</v>
      </c>
      <c r="X784" s="1">
        <f t="shared" si="237"/>
        <v>33.667570023255223</v>
      </c>
      <c r="Y784" s="1">
        <f t="shared" si="238"/>
        <v>1.0210971215160893</v>
      </c>
      <c r="Z784" s="1">
        <f t="shared" si="246"/>
        <v>0.19</v>
      </c>
      <c r="AA784" s="1">
        <f t="shared" si="239"/>
        <v>5.8917777157523304E-2</v>
      </c>
      <c r="AB784" s="1">
        <f t="shared" si="240"/>
        <v>2.5099717999999998</v>
      </c>
      <c r="AC784" s="1">
        <f t="shared" si="241"/>
        <v>1.4211070428190937</v>
      </c>
      <c r="AF784" s="1">
        <f t="shared" si="242"/>
        <v>2.4241118017372978</v>
      </c>
      <c r="AG784" s="1">
        <f t="shared" si="243"/>
        <v>3.307965755509497</v>
      </c>
      <c r="AH784" s="1">
        <f t="shared" si="244"/>
        <v>4.605641570343467</v>
      </c>
      <c r="AI784">
        <v>5.5</v>
      </c>
      <c r="AJ784">
        <v>3</v>
      </c>
      <c r="AK784">
        <v>86</v>
      </c>
      <c r="AL784">
        <v>3</v>
      </c>
      <c r="AM784">
        <v>9186</v>
      </c>
      <c r="AN784">
        <v>9227</v>
      </c>
      <c r="AO784">
        <v>9131</v>
      </c>
      <c r="AP784">
        <v>39</v>
      </c>
      <c r="AQ784">
        <v>52</v>
      </c>
    </row>
    <row r="785" spans="1:43">
      <c r="A785" s="27">
        <v>38769</v>
      </c>
      <c r="B785" s="27"/>
      <c r="C785">
        <v>-8.4</v>
      </c>
      <c r="D785">
        <v>-3.7</v>
      </c>
      <c r="E785">
        <v>-10</v>
      </c>
      <c r="F785">
        <v>79</v>
      </c>
      <c r="G785">
        <v>57</v>
      </c>
      <c r="H785">
        <v>7.4</v>
      </c>
      <c r="I785" s="10">
        <v>935</v>
      </c>
      <c r="J785">
        <v>2.4</v>
      </c>
      <c r="K785" s="2">
        <v>10</v>
      </c>
      <c r="L785" s="1">
        <f t="shared" si="228"/>
        <v>1.1880461503768647</v>
      </c>
      <c r="M785" s="1">
        <f t="shared" si="229"/>
        <v>101</v>
      </c>
      <c r="N785" s="1">
        <f t="shared" si="230"/>
        <v>0.32419185684022256</v>
      </c>
      <c r="O785" s="1">
        <f t="shared" si="245"/>
        <v>2.535610085981585E-2</v>
      </c>
      <c r="P785" s="1">
        <f t="shared" si="231"/>
        <v>0.27679260265623939</v>
      </c>
      <c r="Q785">
        <f t="shared" si="232"/>
        <v>4.4095004996765184</v>
      </c>
      <c r="R785">
        <f t="shared" si="233"/>
        <v>11.627318881412529</v>
      </c>
      <c r="S785">
        <f t="shared" si="234"/>
        <v>1.5219003771482369</v>
      </c>
      <c r="T785">
        <v>0.2432</v>
      </c>
      <c r="U785" s="1">
        <f t="shared" si="235"/>
        <v>-0.19450385470642687</v>
      </c>
      <c r="V785" s="1">
        <v>52</v>
      </c>
      <c r="W785" s="1">
        <f t="shared" si="236"/>
        <v>14.780934372210671</v>
      </c>
      <c r="X785" s="1">
        <f t="shared" si="237"/>
        <v>33.78295486961607</v>
      </c>
      <c r="Y785" s="1">
        <f t="shared" si="238"/>
        <v>1.0206575653642047</v>
      </c>
      <c r="Z785" s="1">
        <f t="shared" si="246"/>
        <v>-1.7480000000000002</v>
      </c>
      <c r="AA785" s="1">
        <f t="shared" si="239"/>
        <v>5.8663939413055644E-2</v>
      </c>
      <c r="AB785" s="1">
        <f t="shared" si="240"/>
        <v>2.5208323999999998</v>
      </c>
      <c r="AC785" s="1">
        <f t="shared" si="241"/>
        <v>1.7950825804030659</v>
      </c>
      <c r="AF785" s="1">
        <f t="shared" si="242"/>
        <v>1.8332580359363437</v>
      </c>
      <c r="AG785" s="1">
        <f t="shared" si="243"/>
        <v>3.2931443891623697</v>
      </c>
      <c r="AH785" s="1">
        <f t="shared" si="244"/>
        <v>4.6084243611840279</v>
      </c>
      <c r="AI785">
        <v>4.4000000000000004</v>
      </c>
      <c r="AJ785">
        <v>11</v>
      </c>
      <c r="AK785">
        <v>59</v>
      </c>
      <c r="AL785">
        <v>11</v>
      </c>
      <c r="AM785">
        <v>9216</v>
      </c>
      <c r="AN785">
        <v>9230</v>
      </c>
      <c r="AO785">
        <v>9197</v>
      </c>
      <c r="AP785">
        <v>26</v>
      </c>
      <c r="AQ785">
        <v>3</v>
      </c>
    </row>
    <row r="786" spans="1:43">
      <c r="A786" s="27">
        <v>38770</v>
      </c>
      <c r="B786" s="27"/>
      <c r="C786">
        <v>-6.8</v>
      </c>
      <c r="D786">
        <v>0</v>
      </c>
      <c r="E786">
        <v>-11.9</v>
      </c>
      <c r="F786">
        <v>74</v>
      </c>
      <c r="G786">
        <v>51</v>
      </c>
      <c r="H786">
        <v>8.3000000000000007</v>
      </c>
      <c r="I786" s="10">
        <v>935</v>
      </c>
      <c r="J786">
        <v>1.9</v>
      </c>
      <c r="K786" s="2">
        <v>10</v>
      </c>
      <c r="L786" s="1">
        <f t="shared" si="228"/>
        <v>1.25414138936889</v>
      </c>
      <c r="M786" s="1">
        <f t="shared" si="229"/>
        <v>97</v>
      </c>
      <c r="N786" s="1">
        <f t="shared" si="230"/>
        <v>0.36709226809247852</v>
      </c>
      <c r="O786" s="1">
        <f t="shared" si="245"/>
        <v>2.8314267571543088E-2</v>
      </c>
      <c r="P786" s="1">
        <f t="shared" si="231"/>
        <v>0.2748760513127802</v>
      </c>
      <c r="Q786">
        <f t="shared" si="232"/>
        <v>4.9430094519395</v>
      </c>
      <c r="R786">
        <f t="shared" si="233"/>
        <v>11.639560025809949</v>
      </c>
      <c r="S786">
        <f t="shared" si="234"/>
        <v>1.5235026211793128</v>
      </c>
      <c r="T786">
        <v>0.2432</v>
      </c>
      <c r="U786" s="1">
        <f t="shared" si="235"/>
        <v>-0.18828699181607572</v>
      </c>
      <c r="V786" s="1">
        <v>53</v>
      </c>
      <c r="W786" s="1">
        <f t="shared" si="236"/>
        <v>15.831664595068851</v>
      </c>
      <c r="X786" s="1">
        <f t="shared" si="237"/>
        <v>33.898031963077486</v>
      </c>
      <c r="Y786" s="1">
        <f t="shared" si="238"/>
        <v>1.0202118980288462</v>
      </c>
      <c r="Z786" s="1">
        <f t="shared" si="246"/>
        <v>0.60800000000000021</v>
      </c>
      <c r="AA786" s="1">
        <f t="shared" si="239"/>
        <v>5.8751982350192626E-2</v>
      </c>
      <c r="AB786" s="1">
        <f t="shared" si="240"/>
        <v>2.5170547999999999</v>
      </c>
      <c r="AC786" s="1">
        <f t="shared" si="241"/>
        <v>1.4211070428190937</v>
      </c>
      <c r="AF786" s="1">
        <f t="shared" si="242"/>
        <v>2.9584789716193147</v>
      </c>
      <c r="AG786" s="1">
        <f t="shared" si="243"/>
        <v>3.4794213363643824</v>
      </c>
      <c r="AH786" s="1">
        <f t="shared" si="244"/>
        <v>4.2125670762400249</v>
      </c>
      <c r="AI786">
        <v>4.4000000000000004</v>
      </c>
      <c r="AJ786">
        <v>11</v>
      </c>
      <c r="AK786">
        <v>69</v>
      </c>
      <c r="AL786">
        <v>10</v>
      </c>
      <c r="AM786">
        <v>9192</v>
      </c>
      <c r="AN786">
        <v>9217</v>
      </c>
      <c r="AO786">
        <v>9174</v>
      </c>
      <c r="AP786">
        <v>27</v>
      </c>
      <c r="AQ786">
        <v>32700</v>
      </c>
    </row>
    <row r="787" spans="1:43">
      <c r="A787" s="27">
        <v>38771</v>
      </c>
      <c r="B787" s="27"/>
      <c r="C787">
        <v>-7.4</v>
      </c>
      <c r="D787">
        <v>-4.2</v>
      </c>
      <c r="E787">
        <v>-11.9</v>
      </c>
      <c r="F787">
        <v>75</v>
      </c>
      <c r="G787">
        <v>60</v>
      </c>
      <c r="H787">
        <v>7.3</v>
      </c>
      <c r="I787" s="10">
        <v>935</v>
      </c>
      <c r="J787">
        <v>1.8</v>
      </c>
      <c r="K787" s="2">
        <v>10</v>
      </c>
      <c r="L787" s="1">
        <f t="shared" si="228"/>
        <v>1.296474139723871</v>
      </c>
      <c r="M787" s="1">
        <f t="shared" si="229"/>
        <v>90</v>
      </c>
      <c r="N787" s="1">
        <f t="shared" si="230"/>
        <v>0.35044780926019126</v>
      </c>
      <c r="O787" s="1">
        <f t="shared" si="245"/>
        <v>2.7171734412360836E-2</v>
      </c>
      <c r="P787" s="1">
        <f t="shared" si="231"/>
        <v>0.24476176105384118</v>
      </c>
      <c r="Q787">
        <f t="shared" si="232"/>
        <v>4.34534737410599</v>
      </c>
      <c r="R787">
        <f t="shared" si="233"/>
        <v>11.651880555585187</v>
      </c>
      <c r="S787">
        <f t="shared" si="234"/>
        <v>1.5251152559666477</v>
      </c>
      <c r="T787">
        <v>0.2432</v>
      </c>
      <c r="U787" s="1">
        <f t="shared" si="235"/>
        <v>-0.18201442747531241</v>
      </c>
      <c r="V787" s="1">
        <v>54</v>
      </c>
      <c r="W787" s="1">
        <f t="shared" si="236"/>
        <v>14.751513321017965</v>
      </c>
      <c r="X787" s="1">
        <f t="shared" si="237"/>
        <v>34.012726458825675</v>
      </c>
      <c r="Y787" s="1">
        <f t="shared" si="238"/>
        <v>1.0197602513529875</v>
      </c>
      <c r="Z787" s="1">
        <f t="shared" si="246"/>
        <v>-0.2280000000000002</v>
      </c>
      <c r="AA787" s="1">
        <f t="shared" si="239"/>
        <v>5.8718935297048698E-2</v>
      </c>
      <c r="AB787" s="1">
        <f t="shared" si="240"/>
        <v>2.5184713999999997</v>
      </c>
      <c r="AC787" s="1">
        <f t="shared" si="241"/>
        <v>1.3463119353022994</v>
      </c>
      <c r="AF787" s="1">
        <f t="shared" si="242"/>
        <v>2.2576051351580695</v>
      </c>
      <c r="AG787" s="1">
        <f t="shared" si="243"/>
        <v>3.3261819586575609</v>
      </c>
      <c r="AH787" s="1">
        <f t="shared" si="244"/>
        <v>4.238823664641413</v>
      </c>
      <c r="AI787">
        <v>3.9</v>
      </c>
      <c r="AJ787">
        <v>10</v>
      </c>
      <c r="AK787">
        <v>54</v>
      </c>
      <c r="AL787">
        <v>10</v>
      </c>
      <c r="AM787">
        <v>9148</v>
      </c>
      <c r="AN787">
        <v>9175</v>
      </c>
      <c r="AO787">
        <v>9135</v>
      </c>
      <c r="AP787">
        <v>26</v>
      </c>
      <c r="AQ787">
        <v>0</v>
      </c>
    </row>
    <row r="788" spans="1:43">
      <c r="A788" s="27">
        <v>38772</v>
      </c>
      <c r="B788" s="27"/>
      <c r="C788">
        <v>-6.6</v>
      </c>
      <c r="D788">
        <v>-1.2</v>
      </c>
      <c r="E788">
        <v>-9.8000000000000007</v>
      </c>
      <c r="F788">
        <v>72</v>
      </c>
      <c r="G788">
        <v>57</v>
      </c>
      <c r="H788">
        <v>3.7</v>
      </c>
      <c r="I788" s="10">
        <v>935</v>
      </c>
      <c r="J788">
        <v>1.5</v>
      </c>
      <c r="K788" s="2">
        <v>10</v>
      </c>
      <c r="L788" s="1">
        <f t="shared" si="228"/>
        <v>1.0145350515794784</v>
      </c>
      <c r="M788" s="1">
        <f t="shared" si="229"/>
        <v>87</v>
      </c>
      <c r="N788" s="1">
        <f t="shared" si="230"/>
        <v>0.37279427953743283</v>
      </c>
      <c r="O788" s="1">
        <f t="shared" si="245"/>
        <v>2.8704236828160416E-2</v>
      </c>
      <c r="P788" s="1">
        <f t="shared" si="231"/>
        <v>0.28581295532573192</v>
      </c>
      <c r="Q788">
        <f t="shared" si="232"/>
        <v>2.5684547292429696</v>
      </c>
      <c r="R788">
        <f t="shared" si="233"/>
        <v>11.664277153436375</v>
      </c>
      <c r="S788">
        <f t="shared" si="234"/>
        <v>1.5267378473084261</v>
      </c>
      <c r="T788">
        <v>0.2432</v>
      </c>
      <c r="U788" s="1">
        <f t="shared" si="235"/>
        <v>-0.17568801731382344</v>
      </c>
      <c r="V788" s="1">
        <v>55</v>
      </c>
      <c r="W788" s="1">
        <f t="shared" si="236"/>
        <v>10.73719660967852</v>
      </c>
      <c r="X788" s="1">
        <f t="shared" si="237"/>
        <v>34.126964364241083</v>
      </c>
      <c r="Y788" s="1">
        <f t="shared" si="238"/>
        <v>1.0193027589484875</v>
      </c>
      <c r="Z788" s="1">
        <f t="shared" si="246"/>
        <v>0.30400000000000027</v>
      </c>
      <c r="AA788" s="1">
        <f t="shared" si="239"/>
        <v>5.8763006302303619E-2</v>
      </c>
      <c r="AB788" s="1">
        <f t="shared" si="240"/>
        <v>2.5165826</v>
      </c>
      <c r="AC788" s="1">
        <f t="shared" si="241"/>
        <v>1.1219266127519161</v>
      </c>
      <c r="AF788" s="1">
        <f t="shared" si="242"/>
        <v>2.5780583536966759</v>
      </c>
      <c r="AG788" s="1">
        <f t="shared" si="243"/>
        <v>2.6979664034458737</v>
      </c>
      <c r="AH788" s="1">
        <f t="shared" si="244"/>
        <v>3.2520378014141471</v>
      </c>
      <c r="AI788">
        <v>3.4</v>
      </c>
      <c r="AJ788">
        <v>3</v>
      </c>
      <c r="AK788">
        <v>49</v>
      </c>
      <c r="AL788">
        <v>3</v>
      </c>
      <c r="AM788">
        <v>9144</v>
      </c>
      <c r="AN788">
        <v>9155</v>
      </c>
      <c r="AO788">
        <v>9131</v>
      </c>
      <c r="AP788">
        <v>27</v>
      </c>
      <c r="AQ788">
        <v>0</v>
      </c>
    </row>
    <row r="789" spans="1:43">
      <c r="A789" s="27">
        <v>38773</v>
      </c>
      <c r="B789" s="27"/>
      <c r="C789">
        <v>-7.1</v>
      </c>
      <c r="D789">
        <v>-3.4</v>
      </c>
      <c r="E789">
        <v>-10.1</v>
      </c>
      <c r="F789">
        <v>83</v>
      </c>
      <c r="G789">
        <v>68</v>
      </c>
      <c r="H789">
        <v>0</v>
      </c>
      <c r="I789" s="10">
        <v>935</v>
      </c>
      <c r="J789">
        <v>1.8</v>
      </c>
      <c r="K789" s="2">
        <v>10</v>
      </c>
      <c r="L789" s="1">
        <f t="shared" si="228"/>
        <v>0.7494727501645605</v>
      </c>
      <c r="M789" s="1">
        <f t="shared" si="229"/>
        <v>98</v>
      </c>
      <c r="N789" s="1">
        <f t="shared" si="230"/>
        <v>0.3586843469985852</v>
      </c>
      <c r="O789" s="1">
        <f t="shared" si="245"/>
        <v>2.7737910335216418E-2</v>
      </c>
      <c r="P789" s="1">
        <f t="shared" si="231"/>
        <v>0.30055735820826146</v>
      </c>
      <c r="Q789">
        <f t="shared" si="232"/>
        <v>0.64883067515075754</v>
      </c>
      <c r="R789">
        <f t="shared" si="233"/>
        <v>11.676746546347086</v>
      </c>
      <c r="S789">
        <f t="shared" si="234"/>
        <v>1.5283699667993569</v>
      </c>
      <c r="T789">
        <v>0.2432</v>
      </c>
      <c r="U789" s="1">
        <f t="shared" si="235"/>
        <v>-0.16930963289065004</v>
      </c>
      <c r="V789" s="1">
        <v>56</v>
      </c>
      <c r="W789" s="1">
        <f t="shared" si="236"/>
        <v>6.5913294786482579</v>
      </c>
      <c r="X789" s="1">
        <f t="shared" si="237"/>
        <v>34.240672616354587</v>
      </c>
      <c r="Y789" s="1">
        <f t="shared" si="238"/>
        <v>1.0188395561565622</v>
      </c>
      <c r="Z789" s="1">
        <f t="shared" si="246"/>
        <v>-0.19</v>
      </c>
      <c r="AA789" s="1">
        <f t="shared" si="239"/>
        <v>5.8735454175203233E-2</v>
      </c>
      <c r="AB789" s="1">
        <f t="shared" si="240"/>
        <v>2.5177630999999998</v>
      </c>
      <c r="AC789" s="1">
        <f t="shared" si="241"/>
        <v>1.3463119353022994</v>
      </c>
      <c r="AF789" s="1">
        <f t="shared" si="242"/>
        <v>2.1811789728956947</v>
      </c>
      <c r="AG789" s="1">
        <f t="shared" si="243"/>
        <v>2.0430821542107775</v>
      </c>
      <c r="AH789" s="1">
        <f t="shared" si="244"/>
        <v>2.4785597930723648</v>
      </c>
      <c r="AI789">
        <v>3.1</v>
      </c>
      <c r="AJ789">
        <v>3</v>
      </c>
      <c r="AK789">
        <v>43</v>
      </c>
      <c r="AL789">
        <v>3</v>
      </c>
      <c r="AM789">
        <v>9150</v>
      </c>
      <c r="AN789">
        <v>9174</v>
      </c>
      <c r="AO789">
        <v>9118</v>
      </c>
      <c r="AP789">
        <v>30</v>
      </c>
      <c r="AQ789">
        <v>13</v>
      </c>
    </row>
    <row r="790" spans="1:43">
      <c r="A790" s="27">
        <v>38774</v>
      </c>
      <c r="B790" s="27"/>
      <c r="C790">
        <v>-6.2</v>
      </c>
      <c r="D790">
        <v>-3.5</v>
      </c>
      <c r="E790">
        <v>-7.4</v>
      </c>
      <c r="F790">
        <v>82</v>
      </c>
      <c r="G790">
        <v>60</v>
      </c>
      <c r="H790">
        <v>7</v>
      </c>
      <c r="I790" s="10">
        <v>935</v>
      </c>
      <c r="J790">
        <v>1.5</v>
      </c>
      <c r="K790" s="2">
        <v>10</v>
      </c>
      <c r="L790" s="1">
        <f t="shared" si="228"/>
        <v>1.2104991847503102</v>
      </c>
      <c r="M790" s="1">
        <f t="shared" si="229"/>
        <v>104</v>
      </c>
      <c r="N790" s="1">
        <f t="shared" si="230"/>
        <v>0.38443461500304205</v>
      </c>
      <c r="O790" s="1">
        <f t="shared" si="245"/>
        <v>2.9498134283413528E-2</v>
      </c>
      <c r="P790" s="1">
        <f t="shared" si="231"/>
        <v>0.32377411459155436</v>
      </c>
      <c r="Q790">
        <f t="shared" si="232"/>
        <v>4.1779462362073376</v>
      </c>
      <c r="R790">
        <f t="shared" si="233"/>
        <v>11.689285505176034</v>
      </c>
      <c r="S790">
        <f t="shared" si="234"/>
        <v>1.5300111917769679</v>
      </c>
      <c r="T790">
        <v>0.2432</v>
      </c>
      <c r="U790" s="1">
        <f t="shared" si="235"/>
        <v>-0.16288116114052018</v>
      </c>
      <c r="V790" s="1">
        <v>57</v>
      </c>
      <c r="W790" s="1">
        <f t="shared" si="236"/>
        <v>14.533469801356237</v>
      </c>
      <c r="X790" s="1">
        <f t="shared" si="237"/>
        <v>34.353779158377883</v>
      </c>
      <c r="Y790" s="1">
        <f t="shared" si="238"/>
        <v>1.0183707800077475</v>
      </c>
      <c r="Z790" s="1">
        <f t="shared" si="246"/>
        <v>0.3419999999999998</v>
      </c>
      <c r="AA790" s="1">
        <f t="shared" si="239"/>
        <v>5.8785066622087247E-2</v>
      </c>
      <c r="AB790" s="1">
        <f t="shared" si="240"/>
        <v>2.5156381999999997</v>
      </c>
      <c r="AC790" s="1">
        <f t="shared" si="241"/>
        <v>1.1219266127519161</v>
      </c>
      <c r="AF790" s="1">
        <f t="shared" si="242"/>
        <v>1.810058654251566</v>
      </c>
      <c r="AG790" s="1">
        <f t="shared" si="243"/>
        <v>3.3391463103280321</v>
      </c>
      <c r="AH790" s="1">
        <f t="shared" si="244"/>
        <v>4.2157412427166427</v>
      </c>
      <c r="AI790">
        <v>3.8</v>
      </c>
      <c r="AJ790">
        <v>3</v>
      </c>
      <c r="AK790">
        <v>54</v>
      </c>
      <c r="AL790">
        <v>3</v>
      </c>
      <c r="AM790">
        <v>9207</v>
      </c>
      <c r="AN790">
        <v>9218</v>
      </c>
      <c r="AO790">
        <v>9174</v>
      </c>
      <c r="AP790">
        <v>32</v>
      </c>
      <c r="AQ790">
        <v>24</v>
      </c>
    </row>
    <row r="791" spans="1:43">
      <c r="A791" s="27">
        <v>38775</v>
      </c>
      <c r="B791" s="27"/>
      <c r="C791">
        <v>-9.3000000000000007</v>
      </c>
      <c r="D791">
        <v>-5.8</v>
      </c>
      <c r="E791">
        <v>-13</v>
      </c>
      <c r="F791">
        <v>77</v>
      </c>
      <c r="G791">
        <v>69</v>
      </c>
      <c r="H791">
        <v>5.5</v>
      </c>
      <c r="I791" s="10">
        <v>935</v>
      </c>
      <c r="J791">
        <v>2.6</v>
      </c>
      <c r="K791" s="2">
        <v>10</v>
      </c>
      <c r="L791" s="1">
        <f t="shared" si="228"/>
        <v>1.0800547996179852</v>
      </c>
      <c r="M791" s="1">
        <f t="shared" si="229"/>
        <v>85</v>
      </c>
      <c r="N791" s="1">
        <f t="shared" si="230"/>
        <v>0.30207119923527714</v>
      </c>
      <c r="O791" s="1">
        <f t="shared" si="245"/>
        <v>2.3812861158551971E-2</v>
      </c>
      <c r="P791" s="1">
        <f t="shared" si="231"/>
        <v>0.23219641849865413</v>
      </c>
      <c r="Q791">
        <f t="shared" si="232"/>
        <v>3.3759823710080448</v>
      </c>
      <c r="R791">
        <f t="shared" si="233"/>
        <v>11.701890844102577</v>
      </c>
      <c r="S791">
        <f t="shared" si="234"/>
        <v>1.5316611052490285</v>
      </c>
      <c r="T791">
        <v>0.2432</v>
      </c>
      <c r="U791" s="1">
        <f t="shared" si="235"/>
        <v>-0.15640450381563106</v>
      </c>
      <c r="V791" s="1">
        <v>58</v>
      </c>
      <c r="W791" s="1">
        <f t="shared" si="236"/>
        <v>12.871533464129177</v>
      </c>
      <c r="X791" s="1">
        <f t="shared" si="237"/>
        <v>34.466213015183179</v>
      </c>
      <c r="Y791" s="1">
        <f t="shared" si="238"/>
        <v>1.0178965691813602</v>
      </c>
      <c r="Z791" s="1">
        <f t="shared" si="246"/>
        <v>-1.1780000000000002</v>
      </c>
      <c r="AA791" s="1">
        <f t="shared" si="239"/>
        <v>5.8614531123482604E-2</v>
      </c>
      <c r="AB791" s="1">
        <f t="shared" si="240"/>
        <v>2.5229572999999998</v>
      </c>
      <c r="AC791" s="1">
        <f t="shared" si="241"/>
        <v>1.9446727954366547</v>
      </c>
      <c r="AF791" s="1">
        <f t="shared" si="242"/>
        <v>1.8080339360708759</v>
      </c>
      <c r="AG791" s="1">
        <f t="shared" si="243"/>
        <v>3.0193142659120067</v>
      </c>
      <c r="AH791" s="1">
        <f t="shared" si="244"/>
        <v>3.8852547296197497</v>
      </c>
      <c r="AI791">
        <v>4.0999999999999996</v>
      </c>
      <c r="AJ791">
        <v>10</v>
      </c>
      <c r="AK791">
        <v>57</v>
      </c>
      <c r="AL791">
        <v>10</v>
      </c>
      <c r="AM791">
        <v>9204</v>
      </c>
      <c r="AN791">
        <v>9223</v>
      </c>
      <c r="AO791">
        <v>9194</v>
      </c>
      <c r="AP791">
        <v>24</v>
      </c>
      <c r="AQ791">
        <v>0</v>
      </c>
    </row>
    <row r="792" spans="1:43">
      <c r="A792" s="27">
        <v>38776</v>
      </c>
      <c r="B792" s="27"/>
      <c r="C792">
        <v>-9</v>
      </c>
      <c r="D792">
        <v>-4.7</v>
      </c>
      <c r="E792">
        <v>-12.1</v>
      </c>
      <c r="F792">
        <v>84</v>
      </c>
      <c r="G792">
        <v>70</v>
      </c>
      <c r="H792">
        <v>7.5</v>
      </c>
      <c r="I792" s="10">
        <v>935</v>
      </c>
      <c r="J792">
        <v>1.4</v>
      </c>
      <c r="K792" s="2">
        <v>10</v>
      </c>
      <c r="L792" s="1">
        <f t="shared" si="228"/>
        <v>1.1050042201487322</v>
      </c>
      <c r="M792" s="1">
        <f t="shared" si="229"/>
        <v>98</v>
      </c>
      <c r="N792" s="1">
        <f t="shared" si="230"/>
        <v>0.30929089496172113</v>
      </c>
      <c r="O792" s="1">
        <f t="shared" si="245"/>
        <v>2.431796708676949E-2</v>
      </c>
      <c r="P792" s="1">
        <f t="shared" si="231"/>
        <v>0.26922546759431148</v>
      </c>
      <c r="Q792">
        <f t="shared" si="232"/>
        <v>4.3474777578752377</v>
      </c>
      <c r="R792">
        <f t="shared" si="233"/>
        <v>11.714559419933801</v>
      </c>
      <c r="S792">
        <f t="shared" si="234"/>
        <v>1.5333192958028536</v>
      </c>
      <c r="T792">
        <v>0.2432</v>
      </c>
      <c r="U792" s="1">
        <f t="shared" si="235"/>
        <v>-0.14988157692304915</v>
      </c>
      <c r="V792" s="1">
        <v>59</v>
      </c>
      <c r="W792" s="1">
        <f t="shared" si="236"/>
        <v>15.179290034598298</v>
      </c>
      <c r="X792" s="1">
        <f t="shared" si="237"/>
        <v>34.577904367607935</v>
      </c>
      <c r="Y792" s="1">
        <f t="shared" si="238"/>
        <v>1.0174170639644726</v>
      </c>
      <c r="Z792" s="1">
        <f t="shared" si="246"/>
        <v>0.11400000000000027</v>
      </c>
      <c r="AA792" s="1">
        <f t="shared" si="239"/>
        <v>5.8630991303423106E-2</v>
      </c>
      <c r="AB792" s="1">
        <f t="shared" si="240"/>
        <v>2.522249</v>
      </c>
      <c r="AC792" s="1">
        <f t="shared" si="241"/>
        <v>1.0471315052351216</v>
      </c>
      <c r="AF792" s="1">
        <f t="shared" si="242"/>
        <v>1.9038162826720502</v>
      </c>
      <c r="AG792" s="1">
        <f t="shared" si="243"/>
        <v>3.4123937479729642</v>
      </c>
      <c r="AH792" s="1">
        <f t="shared" si="244"/>
        <v>3.959068542506377</v>
      </c>
      <c r="AI792">
        <v>3.4</v>
      </c>
      <c r="AJ792">
        <v>3</v>
      </c>
      <c r="AK792">
        <v>52</v>
      </c>
      <c r="AL792">
        <v>5</v>
      </c>
      <c r="AM792">
        <v>9180</v>
      </c>
      <c r="AN792">
        <v>9211</v>
      </c>
      <c r="AO792">
        <v>9160</v>
      </c>
      <c r="AP792">
        <v>26</v>
      </c>
      <c r="AQ792">
        <v>0</v>
      </c>
    </row>
    <row r="793" spans="1:43">
      <c r="A793" s="27">
        <v>38777</v>
      </c>
      <c r="B793" s="27"/>
      <c r="C793">
        <v>-7.5</v>
      </c>
      <c r="D793">
        <v>-2.7</v>
      </c>
      <c r="E793">
        <v>-10.6</v>
      </c>
      <c r="F793">
        <v>74</v>
      </c>
      <c r="G793">
        <v>55</v>
      </c>
      <c r="H793">
        <v>8.6999999999999993</v>
      </c>
      <c r="I793" s="10">
        <v>935</v>
      </c>
      <c r="J793">
        <v>1.6</v>
      </c>
      <c r="K793" s="2">
        <v>10</v>
      </c>
      <c r="L793" s="1">
        <f t="shared" si="228"/>
        <v>1.2796226700626558</v>
      </c>
      <c r="M793" s="1">
        <f t="shared" si="229"/>
        <v>93</v>
      </c>
      <c r="N793" s="1">
        <f t="shared" si="230"/>
        <v>0.34773985653009371</v>
      </c>
      <c r="O793" s="1">
        <f t="shared" si="245"/>
        <v>2.6985245656917466E-2</v>
      </c>
      <c r="P793" s="1">
        <f t="shared" si="231"/>
        <v>0.26444422412856211</v>
      </c>
      <c r="Q793">
        <f t="shared" si="232"/>
        <v>5.0804366266861125</v>
      </c>
      <c r="R793">
        <f t="shared" si="233"/>
        <v>11.727288131279039</v>
      </c>
      <c r="S793">
        <f t="shared" si="234"/>
        <v>1.5349853574972565</v>
      </c>
      <c r="T793">
        <v>0.2432</v>
      </c>
      <c r="U793" s="1">
        <f t="shared" si="235"/>
        <v>-0.14331431015789206</v>
      </c>
      <c r="V793" s="1">
        <v>60</v>
      </c>
      <c r="W793" s="1">
        <f t="shared" si="236"/>
        <v>16.585259616658085</v>
      </c>
      <c r="X793" s="1">
        <f t="shared" si="237"/>
        <v>34.688784625461274</v>
      </c>
      <c r="Y793" s="1">
        <f t="shared" si="238"/>
        <v>1.0169324062104108</v>
      </c>
      <c r="Z793" s="1">
        <f t="shared" si="246"/>
        <v>0.57000000000000006</v>
      </c>
      <c r="AA793" s="1">
        <f t="shared" si="239"/>
        <v>5.8713431068938185E-2</v>
      </c>
      <c r="AB793" s="1">
        <f t="shared" si="240"/>
        <v>2.5187075000000001</v>
      </c>
      <c r="AC793" s="1">
        <f t="shared" si="241"/>
        <v>1.1967217202687106</v>
      </c>
      <c r="AF793" s="1">
        <f t="shared" si="242"/>
        <v>2.3097644369637131</v>
      </c>
      <c r="AG793" s="1">
        <f t="shared" si="243"/>
        <v>3.6413938441019003</v>
      </c>
      <c r="AH793" s="1">
        <f t="shared" si="244"/>
        <v>4.3384496563988089</v>
      </c>
      <c r="AI793">
        <v>3.2</v>
      </c>
      <c r="AJ793">
        <v>3</v>
      </c>
      <c r="AK793">
        <v>50</v>
      </c>
      <c r="AL793">
        <v>3</v>
      </c>
      <c r="AM793">
        <v>9139</v>
      </c>
      <c r="AN793">
        <v>9166</v>
      </c>
      <c r="AO793">
        <v>9116</v>
      </c>
      <c r="AP793">
        <v>26</v>
      </c>
      <c r="AQ793">
        <v>0</v>
      </c>
    </row>
    <row r="794" spans="1:43">
      <c r="A794" s="27">
        <v>38778</v>
      </c>
      <c r="B794" s="27"/>
      <c r="C794">
        <v>-4.5</v>
      </c>
      <c r="D794">
        <v>2</v>
      </c>
      <c r="E794">
        <v>-10.4</v>
      </c>
      <c r="F794">
        <v>63</v>
      </c>
      <c r="G794">
        <v>39</v>
      </c>
      <c r="H794">
        <v>6.8</v>
      </c>
      <c r="I794" s="10">
        <v>935</v>
      </c>
      <c r="J794">
        <v>1.6</v>
      </c>
      <c r="K794" s="2">
        <v>10</v>
      </c>
      <c r="L794" s="1">
        <f t="shared" si="228"/>
        <v>1.4175204008282143</v>
      </c>
      <c r="M794" s="1">
        <f t="shared" si="229"/>
        <v>87</v>
      </c>
      <c r="N794" s="1">
        <f t="shared" si="230"/>
        <v>0.43758441667465753</v>
      </c>
      <c r="O794" s="1">
        <f t="shared" si="245"/>
        <v>3.3087796766924298E-2</v>
      </c>
      <c r="P794" s="1">
        <f t="shared" si="231"/>
        <v>0.25808063426750261</v>
      </c>
      <c r="Q794">
        <f t="shared" si="232"/>
        <v>4.2869412064904866</v>
      </c>
      <c r="R794">
        <f t="shared" si="233"/>
        <v>11.74007391759771</v>
      </c>
      <c r="S794">
        <f t="shared" si="234"/>
        <v>1.5366588897379203</v>
      </c>
      <c r="T794">
        <v>0.2432</v>
      </c>
      <c r="U794" s="1">
        <f t="shared" si="235"/>
        <v>-0.13670464633246227</v>
      </c>
      <c r="V794" s="1">
        <v>61</v>
      </c>
      <c r="W794" s="1">
        <f t="shared" si="236"/>
        <v>14.458787649165295</v>
      </c>
      <c r="X794" s="1">
        <f t="shared" si="237"/>
        <v>34.798786499109134</v>
      </c>
      <c r="Y794" s="1">
        <f t="shared" si="238"/>
        <v>1.0164427392967901</v>
      </c>
      <c r="Z794" s="1">
        <f t="shared" si="246"/>
        <v>1.1400000000000001</v>
      </c>
      <c r="AA794" s="1">
        <f t="shared" si="239"/>
        <v>5.8879008061940644E-2</v>
      </c>
      <c r="AB794" s="1">
        <f t="shared" si="240"/>
        <v>2.5116244999999999</v>
      </c>
      <c r="AC794" s="1">
        <f t="shared" si="241"/>
        <v>1.1967217202687106</v>
      </c>
      <c r="AF794" s="1">
        <f t="shared" si="242"/>
        <v>3.7484732769726583</v>
      </c>
      <c r="AG794" s="1">
        <f t="shared" si="243"/>
        <v>3.3251636219330196</v>
      </c>
      <c r="AH794" s="1">
        <f t="shared" si="244"/>
        <v>4.094339409774574</v>
      </c>
      <c r="AI794">
        <v>3.3</v>
      </c>
      <c r="AJ794">
        <v>9</v>
      </c>
      <c r="AK794">
        <v>48</v>
      </c>
      <c r="AL794">
        <v>3</v>
      </c>
      <c r="AM794">
        <v>9093</v>
      </c>
      <c r="AN794">
        <v>9117</v>
      </c>
      <c r="AO794">
        <v>9072</v>
      </c>
      <c r="AP794">
        <v>28</v>
      </c>
      <c r="AQ794">
        <v>0</v>
      </c>
    </row>
    <row r="795" spans="1:43">
      <c r="A795" s="27">
        <v>38779</v>
      </c>
      <c r="B795" s="27"/>
      <c r="C795">
        <v>0.8</v>
      </c>
      <c r="D795">
        <v>5.8</v>
      </c>
      <c r="E795">
        <v>-4</v>
      </c>
      <c r="F795">
        <v>58</v>
      </c>
      <c r="G795">
        <v>47</v>
      </c>
      <c r="H795">
        <v>8.1999999999999993</v>
      </c>
      <c r="I795" s="10">
        <v>935</v>
      </c>
      <c r="J795">
        <v>1.2</v>
      </c>
      <c r="K795" s="2">
        <v>10</v>
      </c>
      <c r="L795" s="1">
        <f t="shared" si="228"/>
        <v>1.765797913731902</v>
      </c>
      <c r="M795" s="1">
        <f t="shared" si="229"/>
        <v>69</v>
      </c>
      <c r="N795" s="1">
        <f t="shared" si="230"/>
        <v>0.64750272279315535</v>
      </c>
      <c r="O795" s="1">
        <f t="shared" si="245"/>
        <v>4.6805270797678003E-2</v>
      </c>
      <c r="P795" s="1">
        <f t="shared" si="231"/>
        <v>0.37356850563149435</v>
      </c>
      <c r="Q795">
        <f t="shared" si="232"/>
        <v>5.1174993856681583</v>
      </c>
      <c r="R795">
        <f t="shared" si="233"/>
        <v>11.752913758126393</v>
      </c>
      <c r="S795">
        <f t="shared" si="234"/>
        <v>1.5383394971369626</v>
      </c>
      <c r="T795">
        <v>0.2432</v>
      </c>
      <c r="U795" s="1">
        <f t="shared" si="235"/>
        <v>-0.13005454080149897</v>
      </c>
      <c r="V795" s="1">
        <v>62</v>
      </c>
      <c r="W795" s="1">
        <f t="shared" si="236"/>
        <v>16.096503997288124</v>
      </c>
      <c r="X795" s="1">
        <f t="shared" si="237"/>
        <v>34.907844069517211</v>
      </c>
      <c r="Y795" s="1">
        <f t="shared" si="238"/>
        <v>1.0159482080830986</v>
      </c>
      <c r="Z795" s="1">
        <f t="shared" si="246"/>
        <v>2.0139999999999998</v>
      </c>
      <c r="AA795" s="1">
        <f t="shared" si="239"/>
        <v>5.9173821150522492E-2</v>
      </c>
      <c r="AB795" s="1">
        <f t="shared" si="240"/>
        <v>2.4991111999999998</v>
      </c>
      <c r="AC795" s="1">
        <f t="shared" si="241"/>
        <v>0.89754129020153295</v>
      </c>
      <c r="AF795" s="1">
        <f t="shared" si="242"/>
        <v>4.6749486555171629</v>
      </c>
      <c r="AG795" s="1">
        <f t="shared" si="243"/>
        <v>3.6803323327581703</v>
      </c>
      <c r="AH795" s="1">
        <f t="shared" si="244"/>
        <v>4.988794682544941</v>
      </c>
      <c r="AI795">
        <v>3.1</v>
      </c>
      <c r="AJ795">
        <v>3</v>
      </c>
      <c r="AK795">
        <v>43</v>
      </c>
      <c r="AL795">
        <v>4</v>
      </c>
      <c r="AM795">
        <v>9147</v>
      </c>
      <c r="AN795">
        <v>9154</v>
      </c>
      <c r="AO795">
        <v>9113</v>
      </c>
      <c r="AP795">
        <v>38</v>
      </c>
      <c r="AQ795">
        <v>0</v>
      </c>
    </row>
    <row r="796" spans="1:43">
      <c r="A796" s="27">
        <v>38780</v>
      </c>
      <c r="B796" s="27"/>
      <c r="C796">
        <v>-2.2000000000000002</v>
      </c>
      <c r="D796">
        <v>-0.1</v>
      </c>
      <c r="E796">
        <v>-5.5</v>
      </c>
      <c r="F796">
        <v>83</v>
      </c>
      <c r="G796">
        <v>67</v>
      </c>
      <c r="H796">
        <v>6.2</v>
      </c>
      <c r="I796" s="10">
        <v>935</v>
      </c>
      <c r="J796">
        <v>1.6</v>
      </c>
      <c r="K796" s="2">
        <v>10</v>
      </c>
      <c r="L796" s="1">
        <f t="shared" si="228"/>
        <v>1.674776908143816</v>
      </c>
      <c r="M796" s="1">
        <f t="shared" si="229"/>
        <v>99</v>
      </c>
      <c r="N796" s="1">
        <f t="shared" si="230"/>
        <v>0.5198233969882865</v>
      </c>
      <c r="O796" s="1">
        <f t="shared" si="245"/>
        <v>3.8540959173693844E-2</v>
      </c>
      <c r="P796" s="1">
        <f t="shared" si="231"/>
        <v>0.40396374474972307</v>
      </c>
      <c r="Q796">
        <f t="shared" si="232"/>
        <v>3.7671143204568627</v>
      </c>
      <c r="R796">
        <f t="shared" si="233"/>
        <v>11.765804670691058</v>
      </c>
      <c r="S796">
        <f t="shared" si="234"/>
        <v>1.5400267893574684</v>
      </c>
      <c r="T796">
        <v>0.2432</v>
      </c>
      <c r="U796" s="1">
        <f t="shared" si="235"/>
        <v>-0.12336596088372098</v>
      </c>
      <c r="V796" s="1">
        <v>63</v>
      </c>
      <c r="W796" s="1">
        <f t="shared" si="236"/>
        <v>13.844445474335789</v>
      </c>
      <c r="X796" s="1">
        <f t="shared" si="237"/>
        <v>35.015892856631737</v>
      </c>
      <c r="Y796" s="1">
        <f t="shared" si="238"/>
        <v>1.0154489588678441</v>
      </c>
      <c r="Z796" s="1">
        <f t="shared" si="246"/>
        <v>-1.1400000000000001</v>
      </c>
      <c r="AA796" s="1">
        <f t="shared" si="239"/>
        <v>5.9006584239987322E-2</v>
      </c>
      <c r="AB796" s="1">
        <f t="shared" si="240"/>
        <v>2.5061941999999999</v>
      </c>
      <c r="AC796" s="1">
        <f t="shared" si="241"/>
        <v>1.1967217202687106</v>
      </c>
      <c r="AF796" s="1">
        <f t="shared" si="242"/>
        <v>2.9195405997126533</v>
      </c>
      <c r="AG796" s="1">
        <f t="shared" si="243"/>
        <v>3.3507487034710093</v>
      </c>
      <c r="AH796" s="1">
        <f t="shared" si="244"/>
        <v>5.5842681989396983</v>
      </c>
      <c r="AI796">
        <v>3.4</v>
      </c>
      <c r="AJ796">
        <v>3</v>
      </c>
      <c r="AK796">
        <v>47</v>
      </c>
      <c r="AL796">
        <v>5</v>
      </c>
      <c r="AM796">
        <v>9097</v>
      </c>
      <c r="AN796">
        <v>9146</v>
      </c>
      <c r="AO796">
        <v>9069</v>
      </c>
      <c r="AP796">
        <v>43</v>
      </c>
      <c r="AQ796">
        <v>0</v>
      </c>
    </row>
    <row r="797" spans="1:43">
      <c r="A797" s="27">
        <v>38781</v>
      </c>
      <c r="B797" s="27"/>
      <c r="C797">
        <v>-2.8</v>
      </c>
      <c r="D797">
        <v>1.4</v>
      </c>
      <c r="E797">
        <v>-5.2</v>
      </c>
      <c r="F797">
        <v>82</v>
      </c>
      <c r="G797">
        <v>67</v>
      </c>
      <c r="H797">
        <v>8.5</v>
      </c>
      <c r="I797" s="10">
        <v>935</v>
      </c>
      <c r="J797">
        <v>1.9</v>
      </c>
      <c r="K797" s="2">
        <v>10</v>
      </c>
      <c r="L797" s="1">
        <f t="shared" si="228"/>
        <v>1.5898410538651382</v>
      </c>
      <c r="M797" s="1">
        <f t="shared" si="229"/>
        <v>97</v>
      </c>
      <c r="N797" s="1">
        <f t="shared" si="230"/>
        <v>0.49714811705869527</v>
      </c>
      <c r="O797" s="1">
        <f t="shared" si="245"/>
        <v>3.7048621959466149E-2</v>
      </c>
      <c r="P797" s="1">
        <f t="shared" si="231"/>
        <v>0.42775865788920192</v>
      </c>
      <c r="Q797">
        <f t="shared" si="232"/>
        <v>4.9325421324966081</v>
      </c>
      <c r="R797">
        <f t="shared" si="233"/>
        <v>11.778743710410403</v>
      </c>
      <c r="S797">
        <f t="shared" si="234"/>
        <v>1.5417203809437701</v>
      </c>
      <c r="T797">
        <v>0.2432</v>
      </c>
      <c r="U797" s="1">
        <f t="shared" si="235"/>
        <v>-0.11664088527982869</v>
      </c>
      <c r="V797" s="1">
        <v>64</v>
      </c>
      <c r="W797" s="1">
        <f t="shared" si="236"/>
        <v>16.519374087526984</v>
      </c>
      <c r="X797" s="1">
        <f t="shared" si="237"/>
        <v>35.122869885980613</v>
      </c>
      <c r="Y797" s="1">
        <f t="shared" si="238"/>
        <v>1.0149451393452733</v>
      </c>
      <c r="Z797" s="1">
        <f t="shared" si="246"/>
        <v>-0.22799999999999987</v>
      </c>
      <c r="AA797" s="1">
        <f t="shared" si="239"/>
        <v>5.897325022849146E-2</v>
      </c>
      <c r="AB797" s="1">
        <f t="shared" si="240"/>
        <v>2.5076107999999997</v>
      </c>
      <c r="AC797" s="1">
        <f t="shared" si="241"/>
        <v>1.4211070428190937</v>
      </c>
      <c r="AF797" s="1">
        <f t="shared" si="242"/>
        <v>3.1130138843577404</v>
      </c>
      <c r="AG797" s="1">
        <f t="shared" si="243"/>
        <v>3.7731944350037785</v>
      </c>
      <c r="AH797" s="1">
        <f t="shared" si="244"/>
        <v>5.7438089169647606</v>
      </c>
      <c r="AI797">
        <v>3.4</v>
      </c>
      <c r="AJ797">
        <v>3</v>
      </c>
      <c r="AK797">
        <v>51</v>
      </c>
      <c r="AL797">
        <v>3</v>
      </c>
      <c r="AM797">
        <v>9082</v>
      </c>
      <c r="AN797">
        <v>9108</v>
      </c>
      <c r="AO797">
        <v>9067</v>
      </c>
      <c r="AP797">
        <v>41</v>
      </c>
      <c r="AQ797">
        <v>0</v>
      </c>
    </row>
    <row r="798" spans="1:43">
      <c r="A798" s="27">
        <v>38782</v>
      </c>
      <c r="B798" s="27"/>
      <c r="C798">
        <v>3.7</v>
      </c>
      <c r="D798">
        <v>11.6</v>
      </c>
      <c r="E798">
        <v>-1.4</v>
      </c>
      <c r="F798">
        <v>66</v>
      </c>
      <c r="G798">
        <v>48</v>
      </c>
      <c r="H798">
        <v>9.4</v>
      </c>
      <c r="I798" s="10">
        <v>935</v>
      </c>
      <c r="J798">
        <v>2.6</v>
      </c>
      <c r="K798" s="2">
        <v>10</v>
      </c>
      <c r="L798" s="1">
        <f t="shared" si="228"/>
        <v>1.9773331694155638</v>
      </c>
      <c r="M798" s="1">
        <f t="shared" si="229"/>
        <v>84</v>
      </c>
      <c r="N798" s="1">
        <f t="shared" si="230"/>
        <v>0.79650868879481573</v>
      </c>
      <c r="O798" s="1">
        <f t="shared" si="245"/>
        <v>5.6198973961900704E-2</v>
      </c>
      <c r="P798" s="1">
        <f t="shared" si="231"/>
        <v>0.55956767339356073</v>
      </c>
      <c r="Q798">
        <f t="shared" si="232"/>
        <v>5.6553263656115069</v>
      </c>
      <c r="R798">
        <f t="shared" si="233"/>
        <v>11.791727968296195</v>
      </c>
      <c r="S798">
        <f t="shared" si="234"/>
        <v>1.5434198911382455</v>
      </c>
      <c r="T798">
        <v>0.2432</v>
      </c>
      <c r="U798" s="1">
        <f t="shared" si="235"/>
        <v>-0.10988130348714038</v>
      </c>
      <c r="V798" s="1">
        <v>65</v>
      </c>
      <c r="W798" s="1">
        <f t="shared" si="236"/>
        <v>17.593574233770674</v>
      </c>
      <c r="X798" s="1">
        <f t="shared" si="237"/>
        <v>35.228713753379424</v>
      </c>
      <c r="Y798" s="1">
        <f t="shared" si="238"/>
        <v>1.014436898561679</v>
      </c>
      <c r="Z798" s="1">
        <f t="shared" si="246"/>
        <v>2.4700000000000002</v>
      </c>
      <c r="AA798" s="1">
        <f t="shared" si="239"/>
        <v>5.9336387069408178E-2</v>
      </c>
      <c r="AB798" s="1">
        <f t="shared" si="240"/>
        <v>2.4922643</v>
      </c>
      <c r="AC798" s="1">
        <f t="shared" si="241"/>
        <v>1.9446727954366547</v>
      </c>
      <c r="AF798" s="1">
        <f t="shared" si="242"/>
        <v>6.2810862767290985</v>
      </c>
      <c r="AG798" s="1">
        <f t="shared" si="243"/>
        <v>4.0242536338979988</v>
      </c>
      <c r="AH798" s="1">
        <f t="shared" si="244"/>
        <v>5.8030140852873835</v>
      </c>
      <c r="AI798">
        <v>4.4000000000000004</v>
      </c>
      <c r="AJ798">
        <v>9</v>
      </c>
      <c r="AK798">
        <v>63</v>
      </c>
      <c r="AL798">
        <v>3</v>
      </c>
      <c r="AM798">
        <v>9143</v>
      </c>
      <c r="AN798">
        <v>9178</v>
      </c>
      <c r="AO798">
        <v>9107</v>
      </c>
      <c r="AP798">
        <v>52</v>
      </c>
      <c r="AQ798">
        <v>0</v>
      </c>
    </row>
    <row r="799" spans="1:43">
      <c r="A799" s="27">
        <v>38783</v>
      </c>
      <c r="B799" s="27"/>
      <c r="C799">
        <v>1.6</v>
      </c>
      <c r="D799">
        <v>4.5999999999999996</v>
      </c>
      <c r="E799">
        <v>0</v>
      </c>
      <c r="F799">
        <v>78</v>
      </c>
      <c r="G799">
        <v>64</v>
      </c>
      <c r="H799">
        <v>8.1</v>
      </c>
      <c r="I799" s="10">
        <v>935</v>
      </c>
      <c r="J799">
        <v>2.1</v>
      </c>
      <c r="K799" s="2">
        <v>10</v>
      </c>
      <c r="L799" s="1">
        <f t="shared" si="228"/>
        <v>2.0352863099110001</v>
      </c>
      <c r="M799" s="1">
        <f t="shared" si="229"/>
        <v>92</v>
      </c>
      <c r="N799" s="1">
        <f t="shared" si="230"/>
        <v>0.68591959793818613</v>
      </c>
      <c r="O799" s="1">
        <f t="shared" si="245"/>
        <v>4.9250752013960439E-2</v>
      </c>
      <c r="P799" s="1">
        <f t="shared" si="231"/>
        <v>0.55258958692523241</v>
      </c>
      <c r="Q799">
        <f t="shared" si="232"/>
        <v>4.766889357659438</v>
      </c>
      <c r="R799">
        <f t="shared" si="233"/>
        <v>11.804754569756494</v>
      </c>
      <c r="S799">
        <f t="shared" si="234"/>
        <v>1.5451249436854049</v>
      </c>
      <c r="T799">
        <v>0.2432</v>
      </c>
      <c r="U799" s="1">
        <f t="shared" si="235"/>
        <v>-0.10308921521103354</v>
      </c>
      <c r="V799" s="1">
        <v>66</v>
      </c>
      <c r="W799" s="1">
        <f t="shared" si="236"/>
        <v>16.135801347505414</v>
      </c>
      <c r="X799" s="1">
        <f t="shared" si="237"/>
        <v>35.333364687629555</v>
      </c>
      <c r="Y799" s="1">
        <f t="shared" si="238"/>
        <v>1.0139243868713077</v>
      </c>
      <c r="Z799" s="1">
        <f t="shared" si="246"/>
        <v>-0.79800000000000004</v>
      </c>
      <c r="AA799" s="1">
        <f t="shared" si="239"/>
        <v>5.9218577882397511E-2</v>
      </c>
      <c r="AB799" s="1">
        <f t="shared" si="240"/>
        <v>2.4972224000000001</v>
      </c>
      <c r="AC799" s="1">
        <f t="shared" si="241"/>
        <v>1.5706972578526825</v>
      </c>
      <c r="AF799" s="1">
        <f t="shared" si="242"/>
        <v>3.3813760924988929</v>
      </c>
      <c r="AG799" s="1">
        <f t="shared" si="243"/>
        <v>3.8114155650654866</v>
      </c>
      <c r="AH799" s="1">
        <f t="shared" si="244"/>
        <v>6.9607625755389675</v>
      </c>
      <c r="AI799">
        <v>4</v>
      </c>
      <c r="AJ799">
        <v>15</v>
      </c>
      <c r="AK799">
        <v>55</v>
      </c>
      <c r="AL799">
        <v>15</v>
      </c>
      <c r="AM799">
        <v>9168</v>
      </c>
      <c r="AN799">
        <v>9188</v>
      </c>
      <c r="AO799">
        <v>9150</v>
      </c>
      <c r="AP799">
        <v>53</v>
      </c>
      <c r="AQ799">
        <v>0</v>
      </c>
    </row>
    <row r="800" spans="1:43">
      <c r="A800" s="27">
        <v>38784</v>
      </c>
      <c r="B800" s="27"/>
      <c r="C800">
        <v>1.8</v>
      </c>
      <c r="D800">
        <v>5.0999999999999996</v>
      </c>
      <c r="E800">
        <v>-1</v>
      </c>
      <c r="F800">
        <v>78</v>
      </c>
      <c r="G800">
        <v>60</v>
      </c>
      <c r="H800">
        <v>8</v>
      </c>
      <c r="I800" s="10">
        <v>935</v>
      </c>
      <c r="J800">
        <v>1.7</v>
      </c>
      <c r="K800" s="2">
        <v>10</v>
      </c>
      <c r="L800" s="1">
        <f t="shared" si="228"/>
        <v>1.9923409063207591</v>
      </c>
      <c r="M800" s="1">
        <f t="shared" si="229"/>
        <v>96</v>
      </c>
      <c r="N800" s="1">
        <f t="shared" si="230"/>
        <v>0.69583287280742301</v>
      </c>
      <c r="O800" s="1">
        <f t="shared" si="245"/>
        <v>4.9879000678251281E-2</v>
      </c>
      <c r="P800" s="1">
        <f t="shared" si="231"/>
        <v>0.53622208652906345</v>
      </c>
      <c r="Q800">
        <f t="shared" si="232"/>
        <v>4.7270754543431766</v>
      </c>
      <c r="R800">
        <f t="shared" si="233"/>
        <v>11.817820673007633</v>
      </c>
      <c r="S800">
        <f t="shared" si="234"/>
        <v>1.5468351666240359</v>
      </c>
      <c r="T800">
        <v>0.2432</v>
      </c>
      <c r="U800" s="1">
        <f t="shared" si="235"/>
        <v>-9.6266629773366377E-2</v>
      </c>
      <c r="V800" s="1">
        <v>67</v>
      </c>
      <c r="W800" s="1">
        <f t="shared" si="236"/>
        <v>16.057225453266049</v>
      </c>
      <c r="X800" s="1">
        <f t="shared" si="237"/>
        <v>35.436764611098695</v>
      </c>
      <c r="Y800" s="1">
        <f t="shared" si="238"/>
        <v>1.0134077558918801</v>
      </c>
      <c r="Z800" s="1">
        <f t="shared" si="246"/>
        <v>7.5999999999999984E-2</v>
      </c>
      <c r="AA800" s="1">
        <f t="shared" si="239"/>
        <v>5.9229777646184888E-2</v>
      </c>
      <c r="AB800" s="1">
        <f t="shared" si="240"/>
        <v>2.4967501999999997</v>
      </c>
      <c r="AC800" s="1">
        <f t="shared" si="241"/>
        <v>1.2715168277855049</v>
      </c>
      <c r="AF800" s="1">
        <f t="shared" si="242"/>
        <v>3.9455076399068667</v>
      </c>
      <c r="AG800" s="1">
        <f t="shared" si="243"/>
        <v>3.8048133496887102</v>
      </c>
      <c r="AH800" s="1">
        <f t="shared" si="244"/>
        <v>6.4824816362429818</v>
      </c>
      <c r="AI800">
        <v>3.3</v>
      </c>
      <c r="AJ800">
        <v>4</v>
      </c>
      <c r="AK800">
        <v>56</v>
      </c>
      <c r="AL800">
        <v>3</v>
      </c>
      <c r="AM800">
        <v>9192</v>
      </c>
      <c r="AN800">
        <v>9217</v>
      </c>
      <c r="AO800">
        <v>9164</v>
      </c>
      <c r="AP800">
        <v>54</v>
      </c>
      <c r="AQ800">
        <v>0</v>
      </c>
    </row>
    <row r="801" spans="1:43">
      <c r="A801" s="27">
        <v>38785</v>
      </c>
      <c r="B801" s="27"/>
      <c r="C801">
        <v>3.6</v>
      </c>
      <c r="D801">
        <v>7.9</v>
      </c>
      <c r="E801">
        <v>0.1</v>
      </c>
      <c r="F801">
        <v>63</v>
      </c>
      <c r="G801">
        <v>41</v>
      </c>
      <c r="H801">
        <v>10.3</v>
      </c>
      <c r="I801" s="10">
        <v>935</v>
      </c>
      <c r="J801">
        <v>1.9</v>
      </c>
      <c r="K801" s="2">
        <v>10</v>
      </c>
      <c r="L801" s="1">
        <f t="shared" si="228"/>
        <v>2.4728551997066526</v>
      </c>
      <c r="M801" s="1">
        <f t="shared" si="229"/>
        <v>85</v>
      </c>
      <c r="N801" s="1">
        <f t="shared" si="230"/>
        <v>0.79090602148237243</v>
      </c>
      <c r="O801" s="1">
        <f t="shared" si="245"/>
        <v>5.5850007539437814E-2</v>
      </c>
      <c r="P801" s="1">
        <f t="shared" si="231"/>
        <v>0.48006673874972261</v>
      </c>
      <c r="Q801">
        <f t="shared" si="232"/>
        <v>6.2009893507819154</v>
      </c>
      <c r="R801">
        <f t="shared" si="233"/>
        <v>11.830923467400767</v>
      </c>
      <c r="S801">
        <f t="shared" si="234"/>
        <v>1.5485501920681632</v>
      </c>
      <c r="T801">
        <v>0.2432</v>
      </c>
      <c r="U801" s="1">
        <f t="shared" si="235"/>
        <v>-8.9415565518055323E-2</v>
      </c>
      <c r="V801" s="1">
        <v>68</v>
      </c>
      <c r="W801" s="1">
        <f t="shared" si="236"/>
        <v>18.753177426002207</v>
      </c>
      <c r="X801" s="1">
        <f t="shared" si="237"/>
        <v>35.538857198076784</v>
      </c>
      <c r="Y801" s="1">
        <f t="shared" si="238"/>
        <v>1.0128871584597372</v>
      </c>
      <c r="Z801" s="1">
        <f t="shared" si="246"/>
        <v>0.68400000000000005</v>
      </c>
      <c r="AA801" s="1">
        <f t="shared" si="239"/>
        <v>5.9330766480144848E-2</v>
      </c>
      <c r="AB801" s="1">
        <f t="shared" si="240"/>
        <v>2.4925003999999999</v>
      </c>
      <c r="AC801" s="1">
        <f t="shared" si="241"/>
        <v>1.4211070428190937</v>
      </c>
      <c r="AF801" s="1">
        <f t="shared" si="242"/>
        <v>4.885312719235654</v>
      </c>
      <c r="AG801" s="1">
        <f t="shared" si="243"/>
        <v>4.1993823537386641</v>
      </c>
      <c r="AH801" s="1">
        <f t="shared" si="244"/>
        <v>7.2510050648162894</v>
      </c>
      <c r="AI801">
        <v>2.8</v>
      </c>
      <c r="AJ801">
        <v>9</v>
      </c>
      <c r="AK801">
        <v>50</v>
      </c>
      <c r="AL801">
        <v>4</v>
      </c>
      <c r="AM801">
        <v>9218</v>
      </c>
      <c r="AN801">
        <v>9231</v>
      </c>
      <c r="AO801">
        <v>9207</v>
      </c>
      <c r="AP801">
        <v>49</v>
      </c>
      <c r="AQ801">
        <v>0</v>
      </c>
    </row>
    <row r="802" spans="1:43">
      <c r="A802" s="27">
        <v>38786</v>
      </c>
      <c r="B802" s="27"/>
      <c r="C802">
        <v>-2</v>
      </c>
      <c r="D802">
        <v>3.9</v>
      </c>
      <c r="E802">
        <v>-3.7</v>
      </c>
      <c r="F802">
        <v>92</v>
      </c>
      <c r="G802">
        <v>57</v>
      </c>
      <c r="H802">
        <v>2.9</v>
      </c>
      <c r="I802" s="10">
        <v>935</v>
      </c>
      <c r="J802">
        <v>1.6</v>
      </c>
      <c r="K802" s="2">
        <v>10</v>
      </c>
      <c r="L802" s="1">
        <f t="shared" si="228"/>
        <v>1.3436472619108788</v>
      </c>
      <c r="M802" s="1">
        <f t="shared" si="229"/>
        <v>127</v>
      </c>
      <c r="N802" s="1">
        <f t="shared" si="230"/>
        <v>0.52758269928339141</v>
      </c>
      <c r="O802" s="1">
        <f t="shared" si="245"/>
        <v>3.9049784835146165E-2</v>
      </c>
      <c r="P802" s="1">
        <f t="shared" si="231"/>
        <v>0.52536156727026229</v>
      </c>
      <c r="Q802">
        <f t="shared" si="232"/>
        <v>2.0852829838399272</v>
      </c>
      <c r="R802">
        <f t="shared" si="233"/>
        <v>11.844060171668721</v>
      </c>
      <c r="S802">
        <f t="shared" si="234"/>
        <v>1.5502696559775813</v>
      </c>
      <c r="T802">
        <v>0.2432</v>
      </c>
      <c r="U802" s="1">
        <f t="shared" si="235"/>
        <v>-8.253804921398214E-2</v>
      </c>
      <c r="V802" s="1">
        <v>69</v>
      </c>
      <c r="W802" s="1">
        <f t="shared" si="236"/>
        <v>10.220245615087929</v>
      </c>
      <c r="X802" s="1">
        <f t="shared" si="237"/>
        <v>35.639587930804701</v>
      </c>
      <c r="Y802" s="1">
        <f t="shared" si="238"/>
        <v>1.0123627485846265</v>
      </c>
      <c r="Z802" s="1">
        <f t="shared" si="246"/>
        <v>-2.1279999999999997</v>
      </c>
      <c r="AA802" s="1">
        <f t="shared" si="239"/>
        <v>5.9017703952819835E-2</v>
      </c>
      <c r="AB802" s="1">
        <f t="shared" si="240"/>
        <v>2.505722</v>
      </c>
      <c r="AC802" s="1">
        <f t="shared" si="241"/>
        <v>1.1967217202687106</v>
      </c>
      <c r="AF802" s="1">
        <f t="shared" si="242"/>
        <v>3.57046181789975</v>
      </c>
      <c r="AG802" s="1">
        <f t="shared" si="243"/>
        <v>2.7940042004306722</v>
      </c>
      <c r="AH802" s="1">
        <f t="shared" si="244"/>
        <v>5.1491658878788762</v>
      </c>
      <c r="AI802">
        <v>3.6</v>
      </c>
      <c r="AJ802">
        <v>3</v>
      </c>
      <c r="AK802">
        <v>52</v>
      </c>
      <c r="AL802">
        <v>4</v>
      </c>
      <c r="AM802">
        <v>9196</v>
      </c>
      <c r="AN802">
        <v>9215</v>
      </c>
      <c r="AO802">
        <v>9181</v>
      </c>
      <c r="AP802">
        <v>49</v>
      </c>
      <c r="AQ802">
        <v>0</v>
      </c>
    </row>
    <row r="803" spans="1:43">
      <c r="A803" s="27">
        <v>38787</v>
      </c>
      <c r="B803" s="27"/>
      <c r="C803">
        <v>-1.6</v>
      </c>
      <c r="D803">
        <v>1.2</v>
      </c>
      <c r="E803">
        <v>-2.6</v>
      </c>
      <c r="F803">
        <v>78</v>
      </c>
      <c r="G803">
        <v>54</v>
      </c>
      <c r="H803">
        <v>7.5</v>
      </c>
      <c r="I803" s="10">
        <v>935</v>
      </c>
      <c r="J803">
        <v>3.2</v>
      </c>
      <c r="K803" s="2">
        <v>10</v>
      </c>
      <c r="L803" s="1">
        <f t="shared" si="228"/>
        <v>1.5568017502849492</v>
      </c>
      <c r="M803" s="1">
        <f t="shared" si="229"/>
        <v>102</v>
      </c>
      <c r="N803" s="1">
        <f t="shared" si="230"/>
        <v>0.54340950438582591</v>
      </c>
      <c r="O803" s="1">
        <f t="shared" si="245"/>
        <v>4.0084827508507677E-2</v>
      </c>
      <c r="P803" s="1">
        <f t="shared" si="231"/>
        <v>0.4372956773017746</v>
      </c>
      <c r="Q803">
        <f t="shared" si="232"/>
        <v>4.4622324885219173</v>
      </c>
      <c r="R803">
        <f t="shared" si="233"/>
        <v>11.857228032098897</v>
      </c>
      <c r="S803">
        <f t="shared" si="234"/>
        <v>1.5519931979187038</v>
      </c>
      <c r="T803">
        <v>0.2432</v>
      </c>
      <c r="U803" s="1">
        <f t="shared" si="235"/>
        <v>-7.5636115455410144E-2</v>
      </c>
      <c r="V803" s="1">
        <v>70</v>
      </c>
      <c r="W803" s="1">
        <f t="shared" si="236"/>
        <v>15.582960870169575</v>
      </c>
      <c r="X803" s="1">
        <f t="shared" si="237"/>
        <v>35.73890415307617</v>
      </c>
      <c r="Y803" s="1">
        <f t="shared" si="238"/>
        <v>1.0118346814041403</v>
      </c>
      <c r="Z803" s="1">
        <f t="shared" si="246"/>
        <v>0.15199999999999997</v>
      </c>
      <c r="AA803" s="1">
        <f t="shared" si="239"/>
        <v>5.903995595619653E-2</v>
      </c>
      <c r="AB803" s="1">
        <f t="shared" si="240"/>
        <v>2.5047775999999997</v>
      </c>
      <c r="AC803" s="1">
        <f t="shared" si="241"/>
        <v>2.3934434405374212</v>
      </c>
      <c r="AF803" s="1">
        <f t="shared" si="242"/>
        <v>2.5958278087198772</v>
      </c>
      <c r="AG803" s="1">
        <f t="shared" si="243"/>
        <v>3.6660905022961732</v>
      </c>
      <c r="AH803" s="1">
        <f t="shared" si="244"/>
        <v>5.5888775535781914</v>
      </c>
      <c r="AI803">
        <v>7.8</v>
      </c>
      <c r="AJ803">
        <v>14</v>
      </c>
      <c r="AK803">
        <v>107</v>
      </c>
      <c r="AL803">
        <v>14</v>
      </c>
      <c r="AM803">
        <v>9217</v>
      </c>
      <c r="AN803">
        <v>9257</v>
      </c>
      <c r="AO803">
        <v>9184</v>
      </c>
      <c r="AP803">
        <v>42</v>
      </c>
      <c r="AQ803">
        <v>0</v>
      </c>
    </row>
    <row r="804" spans="1:43">
      <c r="A804" s="27">
        <v>38788</v>
      </c>
      <c r="B804" s="27"/>
      <c r="C804">
        <v>-3.5</v>
      </c>
      <c r="D804">
        <v>0</v>
      </c>
      <c r="E804">
        <v>-6.9</v>
      </c>
      <c r="F804">
        <v>62</v>
      </c>
      <c r="G804">
        <v>19</v>
      </c>
      <c r="H804">
        <v>7.2</v>
      </c>
      <c r="I804" s="10">
        <v>935</v>
      </c>
      <c r="J804">
        <v>1.8</v>
      </c>
      <c r="K804" s="2">
        <v>10</v>
      </c>
      <c r="L804" s="1">
        <f t="shared" si="228"/>
        <v>1.8511966869658727</v>
      </c>
      <c r="M804" s="1">
        <f t="shared" si="229"/>
        <v>105</v>
      </c>
      <c r="N804" s="1">
        <f t="shared" si="230"/>
        <v>0.47180417925418289</v>
      </c>
      <c r="O804" s="1">
        <f t="shared" si="245"/>
        <v>3.5370787081287283E-2</v>
      </c>
      <c r="P804" s="1">
        <f t="shared" si="231"/>
        <v>0.24928695796144912</v>
      </c>
      <c r="Q804">
        <f t="shared" si="232"/>
        <v>4.5171669113961812</v>
      </c>
      <c r="R804">
        <f t="shared" si="233"/>
        <v>11.870424320637868</v>
      </c>
      <c r="S804">
        <f t="shared" si="234"/>
        <v>1.553720460816475</v>
      </c>
      <c r="T804">
        <v>0.2432</v>
      </c>
      <c r="U804" s="1">
        <f t="shared" si="235"/>
        <v>-6.8711806060083896E-2</v>
      </c>
      <c r="V804" s="1">
        <v>71</v>
      </c>
      <c r="W804" s="1">
        <f t="shared" si="236"/>
        <v>15.267230306370834</v>
      </c>
      <c r="X804" s="1">
        <f t="shared" si="237"/>
        <v>35.836755121317857</v>
      </c>
      <c r="Y804" s="1">
        <f t="shared" si="238"/>
        <v>1.0113031131378225</v>
      </c>
      <c r="Z804" s="1">
        <f t="shared" si="246"/>
        <v>-0.72199999999999998</v>
      </c>
      <c r="AA804" s="1">
        <f t="shared" si="239"/>
        <v>5.8934408117787405E-2</v>
      </c>
      <c r="AB804" s="1">
        <f t="shared" si="240"/>
        <v>2.5092634999999999</v>
      </c>
      <c r="AC804" s="1">
        <f t="shared" si="241"/>
        <v>1.3463119353022994</v>
      </c>
      <c r="AF804" s="1">
        <f t="shared" si="242"/>
        <v>3.0961151033428327</v>
      </c>
      <c r="AG804" s="1">
        <f t="shared" si="243"/>
        <v>3.5152683211476745</v>
      </c>
      <c r="AH804" s="1">
        <f t="shared" si="244"/>
        <v>5.421521557707683</v>
      </c>
      <c r="AI804">
        <v>8.1999999999999993</v>
      </c>
      <c r="AJ804">
        <v>14</v>
      </c>
      <c r="AK804">
        <v>121</v>
      </c>
      <c r="AL804">
        <v>14</v>
      </c>
      <c r="AM804">
        <v>9286</v>
      </c>
      <c r="AN804">
        <v>9295</v>
      </c>
      <c r="AO804">
        <v>9256</v>
      </c>
      <c r="AP804">
        <v>29</v>
      </c>
      <c r="AQ804">
        <v>0</v>
      </c>
    </row>
    <row r="805" spans="1:43">
      <c r="A805" s="27">
        <v>38789</v>
      </c>
      <c r="B805" s="27"/>
      <c r="C805">
        <v>-3.2</v>
      </c>
      <c r="D805">
        <v>1.5</v>
      </c>
      <c r="E805">
        <v>-6.2</v>
      </c>
      <c r="F805">
        <v>50</v>
      </c>
      <c r="G805">
        <v>18</v>
      </c>
      <c r="H805">
        <v>10.199999999999999</v>
      </c>
      <c r="I805" s="10">
        <v>935</v>
      </c>
      <c r="J805">
        <v>2.2999999999999998</v>
      </c>
      <c r="K805" s="2">
        <v>10</v>
      </c>
      <c r="L805" s="1">
        <f t="shared" si="228"/>
        <v>2.09494429060807</v>
      </c>
      <c r="M805" s="1">
        <f t="shared" si="229"/>
        <v>82</v>
      </c>
      <c r="N805" s="1">
        <f t="shared" si="230"/>
        <v>0.48252218724041501</v>
      </c>
      <c r="O805" s="1">
        <f t="shared" si="245"/>
        <v>3.6081652077899297E-2</v>
      </c>
      <c r="P805" s="1">
        <f t="shared" si="231"/>
        <v>0.21890908408166157</v>
      </c>
      <c r="Q805">
        <f t="shared" si="232"/>
        <v>6.3045432838903679</v>
      </c>
      <c r="R805">
        <f t="shared" si="233"/>
        <v>11.883646332933274</v>
      </c>
      <c r="S805">
        <f t="shared" si="234"/>
        <v>1.5554510906980725</v>
      </c>
      <c r="T805">
        <v>0.2432</v>
      </c>
      <c r="U805" s="1">
        <f t="shared" si="235"/>
        <v>-6.1767169465193582E-2</v>
      </c>
      <c r="V805" s="1">
        <v>72</v>
      </c>
      <c r="W805" s="1">
        <f t="shared" si="236"/>
        <v>18.791358862043101</v>
      </c>
      <c r="X805" s="1">
        <f t="shared" si="237"/>
        <v>35.93309205305674</v>
      </c>
      <c r="Y805" s="1">
        <f t="shared" si="238"/>
        <v>1.0107682010409518</v>
      </c>
      <c r="Z805" s="1">
        <f t="shared" si="246"/>
        <v>0.11399999999999993</v>
      </c>
      <c r="AA805" s="1">
        <f t="shared" si="239"/>
        <v>5.8951048469679933E-2</v>
      </c>
      <c r="AB805" s="1">
        <f t="shared" si="240"/>
        <v>2.5085552</v>
      </c>
      <c r="AC805" s="1">
        <f t="shared" si="241"/>
        <v>1.7202874728862712</v>
      </c>
      <c r="AF805" s="1">
        <f t="shared" si="242"/>
        <v>3.348271331540206</v>
      </c>
      <c r="AG805" s="1">
        <f t="shared" si="243"/>
        <v>4.0240897020861395</v>
      </c>
      <c r="AH805" s="1">
        <f t="shared" si="244"/>
        <v>5.9190557215742201</v>
      </c>
      <c r="AI805">
        <v>5.8</v>
      </c>
      <c r="AJ805">
        <v>6</v>
      </c>
      <c r="AK805">
        <v>107</v>
      </c>
      <c r="AL805">
        <v>2</v>
      </c>
      <c r="AM805">
        <v>9215</v>
      </c>
      <c r="AN805">
        <v>9270</v>
      </c>
      <c r="AO805">
        <v>9177</v>
      </c>
      <c r="AP805">
        <v>24</v>
      </c>
      <c r="AQ805">
        <v>0</v>
      </c>
    </row>
    <row r="806" spans="1:43">
      <c r="A806" s="27">
        <v>38790</v>
      </c>
      <c r="B806" s="27"/>
      <c r="C806">
        <v>-1.8</v>
      </c>
      <c r="D806">
        <v>2.6</v>
      </c>
      <c r="E806">
        <v>-5.8</v>
      </c>
      <c r="F806">
        <v>52</v>
      </c>
      <c r="G806">
        <v>33</v>
      </c>
      <c r="H806">
        <v>9.4</v>
      </c>
      <c r="I806" s="10">
        <v>935</v>
      </c>
      <c r="J806">
        <v>1.7</v>
      </c>
      <c r="K806" s="2">
        <v>10</v>
      </c>
      <c r="L806" s="1">
        <f t="shared" si="228"/>
        <v>2.0529067594743369</v>
      </c>
      <c r="M806" s="1">
        <f t="shared" si="229"/>
        <v>71</v>
      </c>
      <c r="N806" s="1">
        <f t="shared" si="230"/>
        <v>0.53544434799349705</v>
      </c>
      <c r="O806" s="1">
        <f t="shared" si="245"/>
        <v>3.9564389595743814E-2</v>
      </c>
      <c r="P806" s="1">
        <f t="shared" si="231"/>
        <v>0.26228662158382543</v>
      </c>
      <c r="Q806">
        <f t="shared" si="232"/>
        <v>5.7937584820341765</v>
      </c>
      <c r="R806">
        <f t="shared" si="233"/>
        <v>11.896891386318545</v>
      </c>
      <c r="S806">
        <f t="shared" si="234"/>
        <v>1.5571847364291289</v>
      </c>
      <c r="T806">
        <v>0.2432</v>
      </c>
      <c r="U806" s="1">
        <f t="shared" si="235"/>
        <v>-5.4804260121379428E-2</v>
      </c>
      <c r="V806" s="1">
        <v>73</v>
      </c>
      <c r="W806" s="1">
        <f t="shared" si="236"/>
        <v>17.894938068361519</v>
      </c>
      <c r="X806" s="1">
        <f t="shared" si="237"/>
        <v>36.027868172688805</v>
      </c>
      <c r="Y806" s="1">
        <f t="shared" si="238"/>
        <v>1.0102301033580217</v>
      </c>
      <c r="Z806" s="1">
        <f t="shared" si="246"/>
        <v>0.53200000000000003</v>
      </c>
      <c r="AA806" s="1">
        <f t="shared" si="239"/>
        <v>5.9028827857432672E-2</v>
      </c>
      <c r="AB806" s="1">
        <f t="shared" si="240"/>
        <v>2.5052498000000001</v>
      </c>
      <c r="AC806" s="1">
        <f t="shared" si="241"/>
        <v>1.2715168277855049</v>
      </c>
      <c r="AF806" s="1">
        <f t="shared" si="242"/>
        <v>3.8426075053462609</v>
      </c>
      <c r="AG806" s="1">
        <f t="shared" si="243"/>
        <v>3.9448409004486016</v>
      </c>
      <c r="AH806" s="1">
        <f t="shared" si="244"/>
        <v>5.8496588381365475</v>
      </c>
      <c r="AI806">
        <v>3.3</v>
      </c>
      <c r="AJ806">
        <v>2</v>
      </c>
      <c r="AK806">
        <v>95</v>
      </c>
      <c r="AL806">
        <v>15</v>
      </c>
      <c r="AM806">
        <v>9149</v>
      </c>
      <c r="AN806">
        <v>9182</v>
      </c>
      <c r="AO806">
        <v>9135</v>
      </c>
      <c r="AP806">
        <v>28</v>
      </c>
      <c r="AQ806">
        <v>0</v>
      </c>
    </row>
    <row r="807" spans="1:43">
      <c r="A807" s="27">
        <v>38791</v>
      </c>
      <c r="B807" s="27"/>
      <c r="C807">
        <v>1</v>
      </c>
      <c r="D807">
        <v>5.3</v>
      </c>
      <c r="E807">
        <v>-2.9</v>
      </c>
      <c r="F807">
        <v>45</v>
      </c>
      <c r="G807">
        <v>15</v>
      </c>
      <c r="H807">
        <v>7.1</v>
      </c>
      <c r="I807" s="10">
        <v>935</v>
      </c>
      <c r="J807">
        <v>1.9</v>
      </c>
      <c r="K807" s="2">
        <v>10</v>
      </c>
      <c r="L807" s="1">
        <f t="shared" si="228"/>
        <v>2.1751219970738775</v>
      </c>
      <c r="M807" s="1">
        <f t="shared" si="229"/>
        <v>75</v>
      </c>
      <c r="N807" s="1">
        <f t="shared" si="230"/>
        <v>0.65692419645928013</v>
      </c>
      <c r="O807" s="1">
        <f t="shared" si="245"/>
        <v>4.7406634825223393E-2</v>
      </c>
      <c r="P807" s="1">
        <f t="shared" si="231"/>
        <v>0.25187370373511619</v>
      </c>
      <c r="Q807">
        <f t="shared" si="232"/>
        <v>4.7621210878953049</v>
      </c>
      <c r="R807">
        <f t="shared" si="233"/>
        <v>11.91015681774598</v>
      </c>
      <c r="S807">
        <f t="shared" si="234"/>
        <v>1.5589210494431911</v>
      </c>
      <c r="T807">
        <v>0.2432</v>
      </c>
      <c r="U807" s="1">
        <f t="shared" si="235"/>
        <v>-4.7825137884958811E-2</v>
      </c>
      <c r="V807" s="1">
        <v>74</v>
      </c>
      <c r="W807" s="1">
        <f t="shared" si="236"/>
        <v>15.243439288058152</v>
      </c>
      <c r="X807" s="1">
        <f t="shared" si="237"/>
        <v>36.121038754467534</v>
      </c>
      <c r="Y807" s="1">
        <f t="shared" si="238"/>
        <v>1.0096889792759258</v>
      </c>
      <c r="Z807" s="1">
        <f t="shared" si="246"/>
        <v>1.0639999999999998</v>
      </c>
      <c r="AA807" s="1">
        <f t="shared" si="239"/>
        <v>5.9185003989799104E-2</v>
      </c>
      <c r="AB807" s="1">
        <f t="shared" si="240"/>
        <v>2.4986389999999998</v>
      </c>
      <c r="AC807" s="1">
        <f t="shared" si="241"/>
        <v>1.4211070428190937</v>
      </c>
      <c r="AF807" s="1">
        <f t="shared" si="242"/>
        <v>4.4725256770890702</v>
      </c>
      <c r="AG807" s="1">
        <f t="shared" si="243"/>
        <v>3.5411009598470624</v>
      </c>
      <c r="AH807" s="1">
        <f t="shared" si="244"/>
        <v>5.2773242450163407</v>
      </c>
      <c r="AI807">
        <v>9.6</v>
      </c>
      <c r="AJ807">
        <v>6</v>
      </c>
      <c r="AK807">
        <v>154</v>
      </c>
      <c r="AL807">
        <v>6</v>
      </c>
      <c r="AM807">
        <v>9088</v>
      </c>
      <c r="AN807">
        <v>9137</v>
      </c>
      <c r="AO807">
        <v>9054</v>
      </c>
      <c r="AP807">
        <v>29</v>
      </c>
      <c r="AQ807">
        <v>0</v>
      </c>
    </row>
    <row r="808" spans="1:43">
      <c r="A808" s="27">
        <v>38792</v>
      </c>
      <c r="B808" s="27"/>
      <c r="C808">
        <v>-2.1</v>
      </c>
      <c r="D808">
        <v>1.4</v>
      </c>
      <c r="E808">
        <v>-3.5</v>
      </c>
      <c r="F808">
        <v>84</v>
      </c>
      <c r="G808">
        <v>59</v>
      </c>
      <c r="H808">
        <v>0</v>
      </c>
      <c r="I808" s="10">
        <v>935</v>
      </c>
      <c r="J808">
        <v>1.8</v>
      </c>
      <c r="K808" s="2">
        <v>10</v>
      </c>
      <c r="L808" s="1">
        <f t="shared" si="228"/>
        <v>1.0918029154924138</v>
      </c>
      <c r="M808" s="1">
        <f t="shared" si="229"/>
        <v>109</v>
      </c>
      <c r="N808" s="1">
        <f t="shared" si="230"/>
        <v>0.52369032699145524</v>
      </c>
      <c r="O808" s="1">
        <f t="shared" si="245"/>
        <v>3.8794652980438264E-2</v>
      </c>
      <c r="P808" s="1">
        <f t="shared" si="231"/>
        <v>0.45659200995696525</v>
      </c>
      <c r="Q808">
        <f t="shared" si="232"/>
        <v>0.65801823111149971</v>
      </c>
      <c r="R808">
        <f t="shared" si="233"/>
        <v>11.923439981673582</v>
      </c>
      <c r="S808">
        <f t="shared" si="234"/>
        <v>1.5606596834651285</v>
      </c>
      <c r="T808">
        <v>0.2432</v>
      </c>
      <c r="U808" s="1">
        <f t="shared" si="235"/>
        <v>-4.0831867408552658E-2</v>
      </c>
      <c r="V808" s="1">
        <v>75</v>
      </c>
      <c r="W808" s="1">
        <f t="shared" si="236"/>
        <v>6.9709180238074859</v>
      </c>
      <c r="X808" s="1">
        <f t="shared" si="237"/>
        <v>36.212561162636291</v>
      </c>
      <c r="Y808" s="1">
        <f t="shared" si="238"/>
        <v>1.0091449888768664</v>
      </c>
      <c r="Z808" s="1">
        <f t="shared" si="246"/>
        <v>-1.1780000000000002</v>
      </c>
      <c r="AA808" s="1">
        <f t="shared" si="239"/>
        <v>5.901214357257914E-2</v>
      </c>
      <c r="AB808" s="1">
        <f t="shared" si="240"/>
        <v>2.5059581</v>
      </c>
      <c r="AC808" s="1">
        <f t="shared" si="241"/>
        <v>1.3463119353022994</v>
      </c>
      <c r="AF808" s="1">
        <f t="shared" si="242"/>
        <v>2.8945747555235832</v>
      </c>
      <c r="AG808" s="1">
        <f t="shared" si="243"/>
        <v>2.2651280400891398</v>
      </c>
      <c r="AH808" s="1">
        <f t="shared" si="244"/>
        <v>3.7437545645644548</v>
      </c>
      <c r="AI808">
        <v>5</v>
      </c>
      <c r="AJ808">
        <v>15</v>
      </c>
      <c r="AK808">
        <v>70</v>
      </c>
      <c r="AL808">
        <v>14</v>
      </c>
      <c r="AM808">
        <v>9131</v>
      </c>
      <c r="AN808">
        <v>9173</v>
      </c>
      <c r="AO808">
        <v>9074</v>
      </c>
      <c r="AP808">
        <v>44</v>
      </c>
      <c r="AQ808">
        <v>35</v>
      </c>
    </row>
    <row r="809" spans="1:43">
      <c r="A809" s="27">
        <v>38793</v>
      </c>
      <c r="B809" s="27"/>
      <c r="C809">
        <v>-4.5</v>
      </c>
      <c r="D809">
        <v>-2.2999999999999998</v>
      </c>
      <c r="E809">
        <v>-7.1</v>
      </c>
      <c r="F809">
        <v>82</v>
      </c>
      <c r="G809">
        <v>69</v>
      </c>
      <c r="H809">
        <v>1.3</v>
      </c>
      <c r="I809" s="10">
        <v>935</v>
      </c>
      <c r="J809">
        <v>1.8</v>
      </c>
      <c r="K809" s="2">
        <v>10</v>
      </c>
      <c r="L809" s="1">
        <f t="shared" si="228"/>
        <v>1.1219702791212574</v>
      </c>
      <c r="M809" s="1">
        <f t="shared" si="229"/>
        <v>95</v>
      </c>
      <c r="N809" s="1">
        <f t="shared" si="230"/>
        <v>0.43758441667465753</v>
      </c>
      <c r="O809" s="1">
        <f t="shared" si="245"/>
        <v>3.3087796766924298E-2</v>
      </c>
      <c r="P809" s="1">
        <f t="shared" si="231"/>
        <v>0.34838877402469165</v>
      </c>
      <c r="Q809">
        <f t="shared" si="232"/>
        <v>1.2946126537635287</v>
      </c>
      <c r="R809">
        <f t="shared" si="233"/>
        <v>11.936738247911034</v>
      </c>
      <c r="S809">
        <f t="shared" si="234"/>
        <v>1.562400294229193</v>
      </c>
      <c r="T809">
        <v>0.2432</v>
      </c>
      <c r="U809" s="1">
        <f t="shared" si="235"/>
        <v>-3.3826517530294371E-2</v>
      </c>
      <c r="V809" s="1">
        <v>76</v>
      </c>
      <c r="W809" s="1">
        <f t="shared" si="236"/>
        <v>8.5103478229858069</v>
      </c>
      <c r="X809" s="1">
        <f t="shared" si="237"/>
        <v>36.302394888633543</v>
      </c>
      <c r="Y809" s="1">
        <f t="shared" si="238"/>
        <v>1.0085982930909954</v>
      </c>
      <c r="Z809" s="1">
        <f t="shared" si="246"/>
        <v>-0.91199999999999992</v>
      </c>
      <c r="AA809" s="1">
        <f t="shared" si="239"/>
        <v>5.8879008061940644E-2</v>
      </c>
      <c r="AB809" s="1">
        <f t="shared" si="240"/>
        <v>2.5116244999999999</v>
      </c>
      <c r="AC809" s="1">
        <f t="shared" si="241"/>
        <v>1.3463119353022994</v>
      </c>
      <c r="AF809" s="1">
        <f t="shared" si="242"/>
        <v>2.4329622603856169</v>
      </c>
      <c r="AG809" s="1">
        <f t="shared" si="243"/>
        <v>2.4708474639052382</v>
      </c>
      <c r="AH809" s="1">
        <f t="shared" si="244"/>
        <v>3.684485406917779</v>
      </c>
      <c r="AI809">
        <v>2.9</v>
      </c>
      <c r="AJ809">
        <v>3</v>
      </c>
      <c r="AK809">
        <v>47</v>
      </c>
      <c r="AL809">
        <v>4</v>
      </c>
      <c r="AM809">
        <v>9160</v>
      </c>
      <c r="AN809">
        <v>9186</v>
      </c>
      <c r="AO809">
        <v>9138</v>
      </c>
      <c r="AP809">
        <v>36</v>
      </c>
      <c r="AQ809">
        <v>32700</v>
      </c>
    </row>
    <row r="810" spans="1:43">
      <c r="A810" s="27">
        <v>38794</v>
      </c>
      <c r="B810" s="27"/>
      <c r="C810">
        <v>-3.8</v>
      </c>
      <c r="D810">
        <v>0.1</v>
      </c>
      <c r="E810">
        <v>-6.7</v>
      </c>
      <c r="F810">
        <v>73</v>
      </c>
      <c r="G810">
        <v>60</v>
      </c>
      <c r="H810">
        <v>0</v>
      </c>
      <c r="I810" s="10">
        <v>935</v>
      </c>
      <c r="J810">
        <v>1.2</v>
      </c>
      <c r="K810" s="2">
        <v>10</v>
      </c>
      <c r="L810" s="1">
        <f t="shared" si="228"/>
        <v>0.95594658358470652</v>
      </c>
      <c r="M810" s="1">
        <f t="shared" si="229"/>
        <v>86</v>
      </c>
      <c r="N810" s="1">
        <f t="shared" si="230"/>
        <v>0.46129761758412596</v>
      </c>
      <c r="O810" s="1">
        <f t="shared" si="245"/>
        <v>3.467204007280969E-2</v>
      </c>
      <c r="P810" s="1">
        <f t="shared" si="231"/>
        <v>0.3437097192149694</v>
      </c>
      <c r="Q810">
        <f t="shared" si="232"/>
        <v>0.66930349177274084</v>
      </c>
      <c r="R810">
        <f t="shared" si="233"/>
        <v>11.950048999430191</v>
      </c>
      <c r="S810">
        <f t="shared" si="234"/>
        <v>1.5641425391924335</v>
      </c>
      <c r="T810">
        <v>0.2432</v>
      </c>
      <c r="U810" s="1">
        <f t="shared" si="235"/>
        <v>-2.6811160661799147E-2</v>
      </c>
      <c r="V810" s="1">
        <v>77</v>
      </c>
      <c r="W810" s="1">
        <f t="shared" si="236"/>
        <v>7.0051715551713682</v>
      </c>
      <c r="X810" s="1">
        <f t="shared" si="237"/>
        <v>36.390501585305806</v>
      </c>
      <c r="Y810" s="1">
        <f t="shared" si="238"/>
        <v>1.0080490536488069</v>
      </c>
      <c r="Z810" s="1">
        <f t="shared" si="246"/>
        <v>0.26600000000000007</v>
      </c>
      <c r="AA810" s="1">
        <f t="shared" si="239"/>
        <v>5.8917777157523304E-2</v>
      </c>
      <c r="AB810" s="1">
        <f t="shared" si="240"/>
        <v>2.5099717999999998</v>
      </c>
      <c r="AC810" s="1">
        <f t="shared" si="241"/>
        <v>0.89754129020153295</v>
      </c>
      <c r="AF810" s="1">
        <f t="shared" si="242"/>
        <v>3.0556131455435582</v>
      </c>
      <c r="AG810" s="1">
        <f t="shared" si="243"/>
        <v>2.2326658703222031</v>
      </c>
      <c r="AH810" s="1">
        <f t="shared" si="244"/>
        <v>2.8333523971761259</v>
      </c>
      <c r="AI810">
        <v>3.1</v>
      </c>
      <c r="AJ810">
        <v>4</v>
      </c>
      <c r="AK810">
        <v>53</v>
      </c>
      <c r="AL810">
        <v>4</v>
      </c>
      <c r="AM810">
        <v>9121</v>
      </c>
      <c r="AN810">
        <v>9144</v>
      </c>
      <c r="AO810">
        <v>9103</v>
      </c>
      <c r="AP810">
        <v>34</v>
      </c>
      <c r="AQ810">
        <v>0</v>
      </c>
    </row>
    <row r="811" spans="1:43">
      <c r="A811" s="27">
        <v>38795</v>
      </c>
      <c r="B811" s="27"/>
      <c r="C811">
        <v>1</v>
      </c>
      <c r="D811">
        <v>7.7</v>
      </c>
      <c r="E811">
        <v>-4</v>
      </c>
      <c r="F811">
        <v>64</v>
      </c>
      <c r="G811">
        <v>36</v>
      </c>
      <c r="H811">
        <v>10.8</v>
      </c>
      <c r="I811" s="10">
        <v>935</v>
      </c>
      <c r="J811">
        <v>1.7</v>
      </c>
      <c r="K811" s="2">
        <v>10</v>
      </c>
      <c r="L811" s="1">
        <f t="shared" si="228"/>
        <v>2.1573509107645319</v>
      </c>
      <c r="M811" s="1">
        <f t="shared" si="229"/>
        <v>92</v>
      </c>
      <c r="N811" s="1">
        <f t="shared" si="230"/>
        <v>0.65692419645928013</v>
      </c>
      <c r="O811" s="1">
        <f t="shared" si="245"/>
        <v>4.7406634825223393E-2</v>
      </c>
      <c r="P811" s="1">
        <f t="shared" si="231"/>
        <v>0.39827830914321316</v>
      </c>
      <c r="Q811">
        <f t="shared" si="232"/>
        <v>6.4383288007528101</v>
      </c>
      <c r="R811">
        <f t="shared" si="233"/>
        <v>11.963369630145323</v>
      </c>
      <c r="S811">
        <f t="shared" si="234"/>
        <v>1.5658860772441523</v>
      </c>
      <c r="T811">
        <v>0.2432</v>
      </c>
      <c r="U811" s="1">
        <f t="shared" si="235"/>
        <v>-1.9787872175077544E-2</v>
      </c>
      <c r="V811" s="1">
        <v>78</v>
      </c>
      <c r="W811" s="1">
        <f t="shared" si="236"/>
        <v>19.699719269518411</v>
      </c>
      <c r="X811" s="1">
        <f t="shared" si="237"/>
        <v>36.476845098068473</v>
      </c>
      <c r="Y811" s="1">
        <f t="shared" si="238"/>
        <v>1.0074974330332918</v>
      </c>
      <c r="Z811" s="1">
        <f t="shared" si="246"/>
        <v>1.8239999999999998</v>
      </c>
      <c r="AA811" s="1">
        <f t="shared" si="239"/>
        <v>5.9185003989799104E-2</v>
      </c>
      <c r="AB811" s="1">
        <f t="shared" si="240"/>
        <v>2.4986389999999998</v>
      </c>
      <c r="AC811" s="1">
        <f t="shared" si="241"/>
        <v>1.2715168277855049</v>
      </c>
      <c r="AF811" s="1">
        <f t="shared" si="242"/>
        <v>5.3950551069130617</v>
      </c>
      <c r="AG811" s="1">
        <f t="shared" si="243"/>
        <v>4.3445418454732581</v>
      </c>
      <c r="AH811" s="1">
        <f t="shared" si="244"/>
        <v>6.4093425259318284</v>
      </c>
      <c r="AI811">
        <v>3.7</v>
      </c>
      <c r="AJ811">
        <v>3</v>
      </c>
      <c r="AK811">
        <v>68</v>
      </c>
      <c r="AL811">
        <v>1</v>
      </c>
      <c r="AM811">
        <v>9131</v>
      </c>
      <c r="AN811">
        <v>9138</v>
      </c>
      <c r="AO811">
        <v>9115</v>
      </c>
      <c r="AP811">
        <v>41</v>
      </c>
      <c r="AQ811">
        <v>0</v>
      </c>
    </row>
    <row r="812" spans="1:43">
      <c r="A812" s="27">
        <v>38796</v>
      </c>
      <c r="B812" s="27"/>
      <c r="C812">
        <v>3.1</v>
      </c>
      <c r="D812">
        <v>7.9</v>
      </c>
      <c r="E812">
        <v>-0.8</v>
      </c>
      <c r="F812">
        <v>62</v>
      </c>
      <c r="G812">
        <v>39</v>
      </c>
      <c r="H812">
        <v>10.199999999999999</v>
      </c>
      <c r="I812" s="10">
        <v>935</v>
      </c>
      <c r="J812">
        <v>2</v>
      </c>
      <c r="K812" s="2">
        <v>10</v>
      </c>
      <c r="L812" s="1">
        <f t="shared" si="228"/>
        <v>2.4888803872569305</v>
      </c>
      <c r="M812" s="1">
        <f t="shared" si="229"/>
        <v>85</v>
      </c>
      <c r="N812" s="1">
        <f t="shared" si="230"/>
        <v>0.76341105875491733</v>
      </c>
      <c r="O812" s="1">
        <f t="shared" si="245"/>
        <v>5.4132922506749198E-2</v>
      </c>
      <c r="P812" s="1">
        <f t="shared" si="231"/>
        <v>0.45277722195953762</v>
      </c>
      <c r="Q812">
        <f t="shared" si="232"/>
        <v>6.1132505245549531</v>
      </c>
      <c r="R812">
        <f t="shared" si="233"/>
        <v>11.97669754266842</v>
      </c>
      <c r="S812">
        <f t="shared" si="234"/>
        <v>1.567630568412097</v>
      </c>
      <c r="T812">
        <v>0.2432</v>
      </c>
      <c r="U812" s="1">
        <f t="shared" si="235"/>
        <v>-1.2758729788571855E-2</v>
      </c>
      <c r="V812" s="1">
        <v>79</v>
      </c>
      <c r="W812" s="1">
        <f t="shared" si="236"/>
        <v>19.02606237268046</v>
      </c>
      <c r="X812" s="1">
        <f t="shared" si="237"/>
        <v>36.5613914929611</v>
      </c>
      <c r="Y812" s="1">
        <f t="shared" si="238"/>
        <v>1.0069435944318696</v>
      </c>
      <c r="Z812" s="1">
        <f t="shared" si="246"/>
        <v>0.79800000000000004</v>
      </c>
      <c r="AA812" s="1">
        <f t="shared" si="239"/>
        <v>5.9302679498434478E-2</v>
      </c>
      <c r="AB812" s="1">
        <f t="shared" si="240"/>
        <v>2.4936808999999998</v>
      </c>
      <c r="AC812" s="1">
        <f t="shared" si="241"/>
        <v>1.4959021503358882</v>
      </c>
      <c r="AF812" s="1">
        <f t="shared" si="242"/>
        <v>5.1838982032853389</v>
      </c>
      <c r="AG812" s="1">
        <f t="shared" si="243"/>
        <v>4.2921026241082716</v>
      </c>
      <c r="AH812" s="1">
        <f t="shared" si="244"/>
        <v>7.2844927060011999</v>
      </c>
      <c r="AI812">
        <v>3.8</v>
      </c>
      <c r="AJ812">
        <v>2</v>
      </c>
      <c r="AK812">
        <v>68</v>
      </c>
      <c r="AL812">
        <v>15</v>
      </c>
      <c r="AM812">
        <v>9158</v>
      </c>
      <c r="AN812">
        <v>9172</v>
      </c>
      <c r="AO812">
        <v>9122</v>
      </c>
      <c r="AP812">
        <v>47</v>
      </c>
      <c r="AQ812">
        <v>0</v>
      </c>
    </row>
    <row r="813" spans="1:43">
      <c r="A813" s="27">
        <v>38797</v>
      </c>
      <c r="B813" s="27"/>
      <c r="C813">
        <v>2.9</v>
      </c>
      <c r="D813">
        <v>7.9</v>
      </c>
      <c r="E813">
        <v>-0.9</v>
      </c>
      <c r="F813">
        <v>63</v>
      </c>
      <c r="G813">
        <v>32</v>
      </c>
      <c r="H813">
        <v>9.9</v>
      </c>
      <c r="I813" s="10">
        <v>935</v>
      </c>
      <c r="J813">
        <v>2.6</v>
      </c>
      <c r="K813" s="2">
        <v>10</v>
      </c>
      <c r="L813" s="1">
        <f t="shared" si="228"/>
        <v>2.6126982075785476</v>
      </c>
      <c r="M813" s="1">
        <f t="shared" si="229"/>
        <v>94</v>
      </c>
      <c r="N813" s="1">
        <f t="shared" si="230"/>
        <v>0.75265154972421666</v>
      </c>
      <c r="O813" s="1">
        <f t="shared" si="245"/>
        <v>5.3458886446450048E-2</v>
      </c>
      <c r="P813" s="1">
        <f t="shared" si="231"/>
        <v>0.4394295709511723</v>
      </c>
      <c r="Q813">
        <f t="shared" si="232"/>
        <v>5.978101064337543</v>
      </c>
      <c r="R813">
        <f t="shared" si="233"/>
        <v>11.990030146044752</v>
      </c>
      <c r="S813">
        <f t="shared" si="234"/>
        <v>1.5693756735660671</v>
      </c>
      <c r="T813">
        <v>0.2432</v>
      </c>
      <c r="U813" s="1">
        <f t="shared" si="235"/>
        <v>-5.725812952499746E-3</v>
      </c>
      <c r="V813" s="1">
        <v>80</v>
      </c>
      <c r="W813" s="1">
        <f t="shared" si="236"/>
        <v>18.702754184202259</v>
      </c>
      <c r="X813" s="1">
        <f t="shared" si="237"/>
        <v>36.644109081549189</v>
      </c>
      <c r="Y813" s="1">
        <f t="shared" si="238"/>
        <v>1.0063877016881129</v>
      </c>
      <c r="Z813" s="1">
        <f t="shared" si="246"/>
        <v>-7.6000000000000068E-2</v>
      </c>
      <c r="AA813" s="1">
        <f t="shared" si="239"/>
        <v>5.9291452150257995E-2</v>
      </c>
      <c r="AB813" s="1">
        <f t="shared" si="240"/>
        <v>2.4941530999999997</v>
      </c>
      <c r="AC813" s="1">
        <f t="shared" si="241"/>
        <v>1.9446727954366547</v>
      </c>
      <c r="AF813" s="1">
        <f t="shared" si="242"/>
        <v>5.1753971796981055</v>
      </c>
      <c r="AG813" s="1">
        <f t="shared" si="243"/>
        <v>4.2331247516409025</v>
      </c>
      <c r="AH813" s="1">
        <f t="shared" si="244"/>
        <v>7.647240126425503</v>
      </c>
      <c r="AI813">
        <v>3.7</v>
      </c>
      <c r="AJ813">
        <v>2</v>
      </c>
      <c r="AK813">
        <v>80</v>
      </c>
      <c r="AL813">
        <v>16</v>
      </c>
      <c r="AM813">
        <v>9145</v>
      </c>
      <c r="AN813">
        <v>9167</v>
      </c>
      <c r="AO813">
        <v>9123</v>
      </c>
      <c r="AP813">
        <v>47</v>
      </c>
      <c r="AQ813">
        <v>0</v>
      </c>
    </row>
    <row r="814" spans="1:43">
      <c r="A814" s="27">
        <v>38798</v>
      </c>
      <c r="B814" s="27"/>
      <c r="C814">
        <v>3.6</v>
      </c>
      <c r="D814">
        <v>8.6</v>
      </c>
      <c r="E814">
        <v>0</v>
      </c>
      <c r="F814">
        <v>56</v>
      </c>
      <c r="G814">
        <v>31</v>
      </c>
      <c r="H814">
        <v>10.4</v>
      </c>
      <c r="I814" s="10">
        <v>935</v>
      </c>
      <c r="J814">
        <v>2.1</v>
      </c>
      <c r="K814" s="2">
        <v>10</v>
      </c>
      <c r="L814" s="1">
        <f t="shared" si="228"/>
        <v>2.7336784228869009</v>
      </c>
      <c r="M814" s="1">
        <f t="shared" si="229"/>
        <v>81</v>
      </c>
      <c r="N814" s="1">
        <f t="shared" si="230"/>
        <v>0.79090602148237243</v>
      </c>
      <c r="O814" s="1">
        <f t="shared" si="245"/>
        <v>5.5850007539437814E-2</v>
      </c>
      <c r="P814" s="1">
        <f t="shared" si="231"/>
        <v>0.42070927106858386</v>
      </c>
      <c r="Q814">
        <f t="shared" si="232"/>
        <v>6.361102383919448</v>
      </c>
      <c r="R814">
        <f t="shared" si="233"/>
        <v>12.003364853473876</v>
      </c>
      <c r="S814">
        <f t="shared" si="234"/>
        <v>1.5711210541196172</v>
      </c>
      <c r="T814">
        <v>0.2432</v>
      </c>
      <c r="U814" s="1">
        <f t="shared" si="235"/>
        <v>1.3087977663158478E-3</v>
      </c>
      <c r="V814" s="1">
        <v>81</v>
      </c>
      <c r="W814" s="1">
        <f t="shared" si="236"/>
        <v>19.320019144561321</v>
      </c>
      <c r="X814" s="1">
        <f t="shared" si="237"/>
        <v>36.724968442631237</v>
      </c>
      <c r="Y814" s="1">
        <f t="shared" si="238"/>
        <v>1.0058299192532765</v>
      </c>
      <c r="Z814" s="1">
        <f t="shared" si="246"/>
        <v>0.26600000000000007</v>
      </c>
      <c r="AA814" s="1">
        <f t="shared" si="239"/>
        <v>5.9330766480144848E-2</v>
      </c>
      <c r="AB814" s="1">
        <f t="shared" si="240"/>
        <v>2.4925003999999999</v>
      </c>
      <c r="AC814" s="1">
        <f t="shared" si="241"/>
        <v>1.5706972578526825</v>
      </c>
      <c r="AF814" s="1">
        <f t="shared" si="242"/>
        <v>5.3009324040718626</v>
      </c>
      <c r="AG814" s="1">
        <f t="shared" si="243"/>
        <v>4.3169269438255009</v>
      </c>
      <c r="AH814" s="1">
        <f t="shared" si="244"/>
        <v>7.7548824753518621</v>
      </c>
      <c r="AI814">
        <v>3.4</v>
      </c>
      <c r="AJ814">
        <v>4</v>
      </c>
      <c r="AK814">
        <v>58</v>
      </c>
      <c r="AL814">
        <v>1</v>
      </c>
      <c r="AM814">
        <v>9102</v>
      </c>
      <c r="AN814">
        <v>9132</v>
      </c>
      <c r="AO814">
        <v>9089</v>
      </c>
      <c r="AP814">
        <v>43</v>
      </c>
      <c r="AQ814">
        <v>0</v>
      </c>
    </row>
    <row r="815" spans="1:43">
      <c r="A815" s="27">
        <v>38799</v>
      </c>
      <c r="B815" s="27"/>
      <c r="C815">
        <v>2.9</v>
      </c>
      <c r="D815">
        <v>6</v>
      </c>
      <c r="E815">
        <v>0.3</v>
      </c>
      <c r="F815">
        <v>60</v>
      </c>
      <c r="G815">
        <v>38</v>
      </c>
      <c r="H815">
        <v>0.6</v>
      </c>
      <c r="I815" s="10">
        <v>935</v>
      </c>
      <c r="J815">
        <v>1.3</v>
      </c>
      <c r="K815" s="2">
        <v>10</v>
      </c>
      <c r="L815" s="1">
        <f t="shared" si="228"/>
        <v>1.6123329262786228</v>
      </c>
      <c r="M815" s="1">
        <f t="shared" si="229"/>
        <v>82</v>
      </c>
      <c r="N815" s="1">
        <f t="shared" si="230"/>
        <v>0.75265154972421666</v>
      </c>
      <c r="O815" s="1">
        <f t="shared" si="245"/>
        <v>5.3458886446450048E-2</v>
      </c>
      <c r="P815" s="1">
        <f t="shared" si="231"/>
        <v>0.43376146457453724</v>
      </c>
      <c r="Q815">
        <f t="shared" si="232"/>
        <v>1.0240644471624272</v>
      </c>
      <c r="R815">
        <f t="shared" si="233"/>
        <v>12.016699080021297</v>
      </c>
      <c r="S815">
        <f t="shared" si="234"/>
        <v>1.5728663717305362</v>
      </c>
      <c r="T815">
        <v>0.2432</v>
      </c>
      <c r="U815" s="1">
        <f t="shared" si="235"/>
        <v>8.3430212999458016E-3</v>
      </c>
      <c r="V815" s="1">
        <v>82</v>
      </c>
      <c r="W815" s="1">
        <f t="shared" si="236"/>
        <v>7.7922502739267987</v>
      </c>
      <c r="X815" s="1">
        <f t="shared" si="237"/>
        <v>36.803942440715424</v>
      </c>
      <c r="Y815" s="1">
        <f t="shared" si="238"/>
        <v>1.0052704121376481</v>
      </c>
      <c r="Z815" s="1">
        <f t="shared" si="246"/>
        <v>-0.26600000000000007</v>
      </c>
      <c r="AA815" s="1">
        <f t="shared" si="239"/>
        <v>5.9291452150257995E-2</v>
      </c>
      <c r="AB815" s="1">
        <f t="shared" si="240"/>
        <v>2.4941530999999997</v>
      </c>
      <c r="AC815" s="1">
        <f t="shared" si="241"/>
        <v>0.97233639771832736</v>
      </c>
      <c r="AF815" s="1">
        <f t="shared" si="242"/>
        <v>4.1834053948523282</v>
      </c>
      <c r="AG815" s="1">
        <f t="shared" si="243"/>
        <v>2.5117057039349033</v>
      </c>
      <c r="AH815" s="1">
        <f t="shared" si="244"/>
        <v>4.2022940241766786</v>
      </c>
      <c r="AI815">
        <v>3.3</v>
      </c>
      <c r="AJ815">
        <v>2</v>
      </c>
      <c r="AK815">
        <v>55</v>
      </c>
      <c r="AL815">
        <v>2</v>
      </c>
      <c r="AM815">
        <v>9155</v>
      </c>
      <c r="AN815">
        <v>9172</v>
      </c>
      <c r="AO815">
        <v>9099</v>
      </c>
      <c r="AP815">
        <v>45</v>
      </c>
      <c r="AQ815">
        <v>0</v>
      </c>
    </row>
    <row r="816" spans="1:43">
      <c r="A816" s="27">
        <v>38800</v>
      </c>
      <c r="B816" s="27"/>
      <c r="C816">
        <v>4.0999999999999996</v>
      </c>
      <c r="D816">
        <v>8</v>
      </c>
      <c r="E816">
        <v>1.3</v>
      </c>
      <c r="F816">
        <v>64</v>
      </c>
      <c r="G816">
        <v>46</v>
      </c>
      <c r="H816">
        <v>10.3</v>
      </c>
      <c r="I816" s="10">
        <v>935</v>
      </c>
      <c r="J816">
        <v>2.2999999999999998</v>
      </c>
      <c r="K816" s="2">
        <v>10</v>
      </c>
      <c r="L816" s="1">
        <f t="shared" si="228"/>
        <v>2.624162412053773</v>
      </c>
      <c r="M816" s="1">
        <f t="shared" si="229"/>
        <v>82</v>
      </c>
      <c r="N816" s="1">
        <f t="shared" si="230"/>
        <v>0.81927114982761395</v>
      </c>
      <c r="O816" s="1">
        <f t="shared" si="245"/>
        <v>5.7613609440538491E-2</v>
      </c>
      <c r="P816" s="1">
        <f t="shared" si="231"/>
        <v>0.52204389124400319</v>
      </c>
      <c r="Q816">
        <f t="shared" si="232"/>
        <v>6.0602299086518059</v>
      </c>
      <c r="R816">
        <f t="shared" si="233"/>
        <v>12.030030240325916</v>
      </c>
      <c r="S816">
        <f t="shared" si="234"/>
        <v>1.5746112880007743</v>
      </c>
      <c r="T816">
        <v>0.2432</v>
      </c>
      <c r="U816" s="1">
        <f t="shared" si="235"/>
        <v>1.5374776695003032E-2</v>
      </c>
      <c r="V816" s="1">
        <v>83</v>
      </c>
      <c r="W816" s="1">
        <f t="shared" si="236"/>
        <v>19.256805888601004</v>
      </c>
      <c r="X816" s="1">
        <f t="shared" si="237"/>
        <v>36.881006241237465</v>
      </c>
      <c r="Y816" s="1">
        <f t="shared" si="238"/>
        <v>1.004709345861732</v>
      </c>
      <c r="Z816" s="1">
        <f t="shared" si="246"/>
        <v>0.45599999999999991</v>
      </c>
      <c r="AA816" s="1">
        <f t="shared" si="239"/>
        <v>5.9358880079618696E-2</v>
      </c>
      <c r="AB816" s="1">
        <f t="shared" si="240"/>
        <v>2.4913198999999997</v>
      </c>
      <c r="AC816" s="1">
        <f t="shared" si="241"/>
        <v>1.7202874728862712</v>
      </c>
      <c r="AF816" s="1">
        <f t="shared" si="242"/>
        <v>4.808527607207246</v>
      </c>
      <c r="AG816" s="1">
        <f t="shared" si="243"/>
        <v>4.3971104582053178</v>
      </c>
      <c r="AH816" s="1">
        <f t="shared" si="244"/>
        <v>7.9068037294492051</v>
      </c>
      <c r="AI816">
        <v>4.0999999999999996</v>
      </c>
      <c r="AJ816">
        <v>3</v>
      </c>
      <c r="AK816">
        <v>73</v>
      </c>
      <c r="AL816">
        <v>1</v>
      </c>
      <c r="AM816">
        <v>9159</v>
      </c>
      <c r="AN816">
        <v>9176</v>
      </c>
      <c r="AO816">
        <v>9151</v>
      </c>
      <c r="AP816">
        <v>52</v>
      </c>
      <c r="AQ816">
        <v>0</v>
      </c>
    </row>
    <row r="817" spans="1:43">
      <c r="A817" s="27">
        <v>38801</v>
      </c>
      <c r="B817" s="27"/>
      <c r="C817">
        <v>3.6</v>
      </c>
      <c r="D817">
        <v>9.1</v>
      </c>
      <c r="E817">
        <v>-0.3</v>
      </c>
      <c r="F817">
        <v>57</v>
      </c>
      <c r="G817">
        <v>24</v>
      </c>
      <c r="H817">
        <v>11.7</v>
      </c>
      <c r="I817" s="10">
        <v>935</v>
      </c>
      <c r="J817">
        <v>1.8</v>
      </c>
      <c r="K817" s="2">
        <v>10</v>
      </c>
      <c r="L817" s="1">
        <f t="shared" si="228"/>
        <v>2.9456096974797195</v>
      </c>
      <c r="M817" s="1">
        <f t="shared" si="229"/>
        <v>90</v>
      </c>
      <c r="N817" s="1">
        <f t="shared" si="230"/>
        <v>0.79090602148237243</v>
      </c>
      <c r="O817" s="1">
        <f t="shared" si="245"/>
        <v>5.5850007539437814E-2</v>
      </c>
      <c r="P817" s="1">
        <f t="shared" si="231"/>
        <v>0.40775074504641851</v>
      </c>
      <c r="Q817">
        <f t="shared" si="232"/>
        <v>7.0968512189480784</v>
      </c>
      <c r="R817">
        <f t="shared" si="233"/>
        <v>12.04335574630845</v>
      </c>
      <c r="S817">
        <f t="shared" si="234"/>
        <v>1.5763554641764987</v>
      </c>
      <c r="T817">
        <v>0.2432</v>
      </c>
      <c r="U817" s="1">
        <f t="shared" si="235"/>
        <v>2.2401983728256841E-2</v>
      </c>
      <c r="V817" s="1">
        <v>84</v>
      </c>
      <c r="W817" s="1">
        <f t="shared" si="236"/>
        <v>20.936526191003257</v>
      </c>
      <c r="X817" s="1">
        <f t="shared" si="237"/>
        <v>36.956137322496843</v>
      </c>
      <c r="Y817" s="1">
        <f t="shared" si="238"/>
        <v>1.0041468864072831</v>
      </c>
      <c r="Z817" s="1">
        <f t="shared" si="246"/>
        <v>-0.18999999999999984</v>
      </c>
      <c r="AA817" s="1">
        <f t="shared" si="239"/>
        <v>5.9330766480144848E-2</v>
      </c>
      <c r="AB817" s="1">
        <f t="shared" si="240"/>
        <v>2.4925003999999999</v>
      </c>
      <c r="AC817" s="1">
        <f t="shared" si="241"/>
        <v>1.3463119353022994</v>
      </c>
      <c r="AF817" s="1">
        <f t="shared" si="242"/>
        <v>5.5768903843090456</v>
      </c>
      <c r="AG817" s="1">
        <f t="shared" si="243"/>
        <v>4.5714660669239464</v>
      </c>
      <c r="AH817" s="1">
        <f t="shared" si="244"/>
        <v>8.5715901732716837</v>
      </c>
      <c r="AI817">
        <v>4.0999999999999996</v>
      </c>
      <c r="AJ817">
        <v>3</v>
      </c>
      <c r="AK817">
        <v>67</v>
      </c>
      <c r="AL817">
        <v>1</v>
      </c>
      <c r="AM817">
        <v>9168</v>
      </c>
      <c r="AN817">
        <v>9183</v>
      </c>
      <c r="AO817">
        <v>9153</v>
      </c>
      <c r="AP817">
        <v>43</v>
      </c>
      <c r="AQ817">
        <v>0</v>
      </c>
    </row>
    <row r="818" spans="1:43">
      <c r="A818" s="27">
        <v>38802</v>
      </c>
      <c r="B818" s="27"/>
      <c r="C818">
        <v>5.5</v>
      </c>
      <c r="D818">
        <v>11.7</v>
      </c>
      <c r="E818">
        <v>0.3</v>
      </c>
      <c r="F818">
        <v>44</v>
      </c>
      <c r="G818">
        <v>31</v>
      </c>
      <c r="H818">
        <v>10.9</v>
      </c>
      <c r="I818" s="10">
        <v>935</v>
      </c>
      <c r="J818">
        <v>2.4</v>
      </c>
      <c r="K818" s="2">
        <v>10</v>
      </c>
      <c r="L818" s="1">
        <f t="shared" si="228"/>
        <v>3.1237087802318326</v>
      </c>
      <c r="M818" s="1">
        <f t="shared" si="229"/>
        <v>57</v>
      </c>
      <c r="N818" s="1">
        <f t="shared" si="230"/>
        <v>0.90352494025987484</v>
      </c>
      <c r="O818" s="1">
        <f t="shared" si="245"/>
        <v>6.2807966726483297E-2</v>
      </c>
      <c r="P818" s="1">
        <f t="shared" si="231"/>
        <v>0.39117765659466575</v>
      </c>
      <c r="Q818">
        <f t="shared" si="232"/>
        <v>6.8649519398451258</v>
      </c>
      <c r="R818">
        <f t="shared" si="233"/>
        <v>12.056673004885951</v>
      </c>
      <c r="S818">
        <f t="shared" si="234"/>
        <v>1.5780985608489466</v>
      </c>
      <c r="T818">
        <v>0.2432</v>
      </c>
      <c r="U818" s="1">
        <f t="shared" si="235"/>
        <v>2.9422563522030352E-2</v>
      </c>
      <c r="V818" s="1">
        <v>85</v>
      </c>
      <c r="W818" s="1">
        <f t="shared" si="236"/>
        <v>20.016733836682157</v>
      </c>
      <c r="X818" s="1">
        <f t="shared" si="237"/>
        <v>37.029315484295736</v>
      </c>
      <c r="Y818" s="1">
        <f t="shared" si="238"/>
        <v>1.0035832001682043</v>
      </c>
      <c r="Z818" s="1">
        <f t="shared" si="246"/>
        <v>0.72199999999999998</v>
      </c>
      <c r="AA818" s="1">
        <f t="shared" si="239"/>
        <v>5.9437740087152885E-2</v>
      </c>
      <c r="AB818" s="1">
        <f t="shared" si="240"/>
        <v>2.4880144999999998</v>
      </c>
      <c r="AC818" s="1">
        <f t="shared" si="241"/>
        <v>1.7950825804030659</v>
      </c>
      <c r="AF818" s="1">
        <f t="shared" si="242"/>
        <v>6.7001089773667539</v>
      </c>
      <c r="AG818" s="1">
        <f t="shared" si="243"/>
        <v>4.4163649681859019</v>
      </c>
      <c r="AH818" s="1">
        <f t="shared" si="244"/>
        <v>8.0466511148733044</v>
      </c>
      <c r="AI818">
        <v>3.7</v>
      </c>
      <c r="AJ818">
        <v>11</v>
      </c>
      <c r="AK818">
        <v>62</v>
      </c>
      <c r="AL818">
        <v>16</v>
      </c>
      <c r="AM818">
        <v>9131</v>
      </c>
      <c r="AN818">
        <v>9159</v>
      </c>
      <c r="AO818">
        <v>9113</v>
      </c>
      <c r="AP818">
        <v>39</v>
      </c>
      <c r="AQ818">
        <v>0</v>
      </c>
    </row>
    <row r="819" spans="1:43">
      <c r="A819" s="27">
        <v>38803</v>
      </c>
      <c r="B819" s="27"/>
      <c r="C819">
        <v>9.1999999999999993</v>
      </c>
      <c r="D819">
        <v>17.399999999999999</v>
      </c>
      <c r="E819">
        <v>2.7</v>
      </c>
      <c r="F819">
        <v>40</v>
      </c>
      <c r="G819">
        <v>19</v>
      </c>
      <c r="H819">
        <v>10.6</v>
      </c>
      <c r="I819" s="10">
        <v>935</v>
      </c>
      <c r="J819">
        <v>2.8</v>
      </c>
      <c r="K819" s="2">
        <v>10</v>
      </c>
      <c r="L819" s="1">
        <f t="shared" si="228"/>
        <v>3.6478093373953309</v>
      </c>
      <c r="M819" s="1">
        <f t="shared" si="229"/>
        <v>61</v>
      </c>
      <c r="N819" s="1">
        <f t="shared" si="230"/>
        <v>1.16404559315309</v>
      </c>
      <c r="O819" s="1">
        <f t="shared" si="245"/>
        <v>7.8506948652187214E-2</v>
      </c>
      <c r="P819" s="1">
        <f t="shared" si="231"/>
        <v>0.41518252427801949</v>
      </c>
      <c r="Q819">
        <f t="shared" si="232"/>
        <v>7.0236145793047235</v>
      </c>
      <c r="R819">
        <f t="shared" si="233"/>
        <v>12.069979415697643</v>
      </c>
      <c r="S819">
        <f t="shared" si="234"/>
        <v>1.5798402376567597</v>
      </c>
      <c r="T819">
        <v>0.2432</v>
      </c>
      <c r="U819" s="1">
        <f t="shared" si="235"/>
        <v>3.6434439159201248E-2</v>
      </c>
      <c r="V819" s="1">
        <v>86</v>
      </c>
      <c r="W819" s="1">
        <f t="shared" si="236"/>
        <v>19.685967631532762</v>
      </c>
      <c r="X819" s="1">
        <f t="shared" si="237"/>
        <v>37.100522853271137</v>
      </c>
      <c r="Y819" s="1">
        <f t="shared" si="238"/>
        <v>1.0030184539013214</v>
      </c>
      <c r="Z819" s="1">
        <f t="shared" si="246"/>
        <v>1.4059999999999997</v>
      </c>
      <c r="AA819" s="1">
        <f t="shared" si="239"/>
        <v>5.9647168032924587E-2</v>
      </c>
      <c r="AB819" s="1">
        <f t="shared" si="240"/>
        <v>2.4792787999999999</v>
      </c>
      <c r="AC819" s="1">
        <f t="shared" si="241"/>
        <v>2.0942630104702431</v>
      </c>
      <c r="AF819" s="1">
        <f t="shared" si="242"/>
        <v>8.8334488309794601</v>
      </c>
      <c r="AG819" s="1">
        <f t="shared" si="243"/>
        <v>4.3600200320939031</v>
      </c>
      <c r="AH819" s="1">
        <f t="shared" si="244"/>
        <v>8.0595820079787117</v>
      </c>
      <c r="AI819">
        <v>3.9</v>
      </c>
      <c r="AJ819">
        <v>10</v>
      </c>
      <c r="AK819">
        <v>67</v>
      </c>
      <c r="AL819">
        <v>16</v>
      </c>
      <c r="AM819">
        <v>9136</v>
      </c>
      <c r="AN819">
        <v>9160</v>
      </c>
      <c r="AO819">
        <v>9112</v>
      </c>
      <c r="AP819">
        <v>42</v>
      </c>
      <c r="AQ819">
        <v>0</v>
      </c>
    </row>
    <row r="820" spans="1:43">
      <c r="A820" s="27">
        <v>38804</v>
      </c>
      <c r="B820" s="27"/>
      <c r="C820">
        <v>11.1</v>
      </c>
      <c r="D820">
        <v>17.8</v>
      </c>
      <c r="E820">
        <v>5.2</v>
      </c>
      <c r="F820">
        <v>33</v>
      </c>
      <c r="G820">
        <v>21</v>
      </c>
      <c r="H820">
        <v>11.4</v>
      </c>
      <c r="I820" s="10">
        <v>935</v>
      </c>
      <c r="J820">
        <v>2.4</v>
      </c>
      <c r="K820" s="2">
        <v>10</v>
      </c>
      <c r="L820" s="1">
        <f t="shared" si="228"/>
        <v>4.0712285853815695</v>
      </c>
      <c r="M820" s="1">
        <f t="shared" si="229"/>
        <v>45</v>
      </c>
      <c r="N820" s="1">
        <f t="shared" si="230"/>
        <v>1.3218981992116727</v>
      </c>
      <c r="O820" s="1">
        <f t="shared" si="245"/>
        <v>8.7794393301824661E-2</v>
      </c>
      <c r="P820" s="1">
        <f t="shared" si="231"/>
        <v>0.41317075449537144</v>
      </c>
      <c r="Q820">
        <f t="shared" si="232"/>
        <v>7.6396694059142325</v>
      </c>
      <c r="R820">
        <f t="shared" si="233"/>
        <v>12.083272368847204</v>
      </c>
      <c r="S820">
        <f t="shared" si="234"/>
        <v>1.5815801529904718</v>
      </c>
      <c r="T820">
        <v>0.2432</v>
      </c>
      <c r="U820" s="1">
        <f t="shared" si="235"/>
        <v>4.3435536297621043E-2</v>
      </c>
      <c r="V820" s="1">
        <v>87</v>
      </c>
      <c r="W820" s="1">
        <f t="shared" si="236"/>
        <v>20.656320166914394</v>
      </c>
      <c r="X820" s="1">
        <f t="shared" si="237"/>
        <v>37.169743884917203</v>
      </c>
      <c r="Y820" s="1">
        <f t="shared" si="238"/>
        <v>1.0024528146770508</v>
      </c>
      <c r="Z820" s="1">
        <f t="shared" si="246"/>
        <v>0.7220000000000002</v>
      </c>
      <c r="AA820" s="1">
        <f t="shared" si="239"/>
        <v>5.9755286668257232E-2</v>
      </c>
      <c r="AB820" s="1">
        <f t="shared" si="240"/>
        <v>2.4747928999999997</v>
      </c>
      <c r="AC820" s="1">
        <f t="shared" si="241"/>
        <v>1.7950825804030659</v>
      </c>
      <c r="AF820" s="1">
        <f t="shared" si="242"/>
        <v>8.7700187115217858</v>
      </c>
      <c r="AG820" s="1">
        <f t="shared" si="243"/>
        <v>4.5061120699290464</v>
      </c>
      <c r="AH820" s="1">
        <f t="shared" si="244"/>
        <v>9.2175446930467917</v>
      </c>
      <c r="AI820">
        <v>3.9</v>
      </c>
      <c r="AJ820">
        <v>10</v>
      </c>
      <c r="AK820">
        <v>63</v>
      </c>
      <c r="AL820">
        <v>14</v>
      </c>
      <c r="AM820">
        <v>9080</v>
      </c>
      <c r="AN820">
        <v>9115</v>
      </c>
      <c r="AO820">
        <v>9062</v>
      </c>
      <c r="AP820">
        <v>43</v>
      </c>
      <c r="AQ820">
        <v>0</v>
      </c>
    </row>
    <row r="821" spans="1:43">
      <c r="A821" s="27">
        <v>38805</v>
      </c>
      <c r="B821" s="27"/>
      <c r="C821">
        <v>10.8</v>
      </c>
      <c r="D821">
        <v>15.2</v>
      </c>
      <c r="E821">
        <v>8.1</v>
      </c>
      <c r="F821">
        <v>37</v>
      </c>
      <c r="G821">
        <v>24</v>
      </c>
      <c r="H821">
        <v>8.3000000000000007</v>
      </c>
      <c r="I821" s="10">
        <v>935</v>
      </c>
      <c r="J821">
        <v>3.8</v>
      </c>
      <c r="K821" s="2">
        <v>10</v>
      </c>
      <c r="L821" s="1">
        <f t="shared" si="228"/>
        <v>4.1492030790840522</v>
      </c>
      <c r="M821" s="1">
        <f t="shared" si="229"/>
        <v>50</v>
      </c>
      <c r="N821" s="1">
        <f t="shared" si="230"/>
        <v>1.2957882396636844</v>
      </c>
      <c r="O821" s="1">
        <f t="shared" si="245"/>
        <v>8.6268542269767406E-2</v>
      </c>
      <c r="P821" s="1">
        <f t="shared" si="231"/>
        <v>0.47747203715189623</v>
      </c>
      <c r="Q821">
        <f t="shared" si="232"/>
        <v>5.6202965700273042</v>
      </c>
      <c r="R821">
        <f t="shared" si="233"/>
        <v>12.096549242666748</v>
      </c>
      <c r="S821">
        <f t="shared" si="234"/>
        <v>1.5833179636998362</v>
      </c>
      <c r="T821">
        <v>0.2432</v>
      </c>
      <c r="U821" s="1">
        <f t="shared" si="235"/>
        <v>5.0423783783774094E-2</v>
      </c>
      <c r="V821" s="1">
        <v>88</v>
      </c>
      <c r="W821" s="1">
        <f t="shared" si="236"/>
        <v>17.004865175232005</v>
      </c>
      <c r="X821" s="1">
        <f t="shared" si="237"/>
        <v>37.236965362301746</v>
      </c>
      <c r="Y821" s="1">
        <f t="shared" si="238"/>
        <v>1.0018864498299755</v>
      </c>
      <c r="Z821" s="1">
        <f t="shared" si="246"/>
        <v>-0.1139999999999996</v>
      </c>
      <c r="AA821" s="1">
        <f t="shared" si="239"/>
        <v>5.973818925398526E-2</v>
      </c>
      <c r="AB821" s="1">
        <f t="shared" si="240"/>
        <v>2.4755012000000001</v>
      </c>
      <c r="AC821" s="1">
        <f t="shared" si="241"/>
        <v>2.8422140856381874</v>
      </c>
      <c r="AF821" s="1">
        <f t="shared" si="242"/>
        <v>6.5267552066999812</v>
      </c>
      <c r="AG821" s="1">
        <f t="shared" si="243"/>
        <v>4.0275403269041581</v>
      </c>
      <c r="AH821" s="1">
        <f t="shared" si="244"/>
        <v>8.5603970048063829</v>
      </c>
      <c r="AI821">
        <v>6.1</v>
      </c>
      <c r="AJ821">
        <v>15</v>
      </c>
      <c r="AK821">
        <v>97</v>
      </c>
      <c r="AL821">
        <v>15</v>
      </c>
      <c r="AM821">
        <v>9085</v>
      </c>
      <c r="AN821">
        <v>9114</v>
      </c>
      <c r="AO821">
        <v>9051</v>
      </c>
      <c r="AP821">
        <v>49</v>
      </c>
      <c r="AQ821">
        <v>0</v>
      </c>
    </row>
    <row r="822" spans="1:43">
      <c r="A822" s="27">
        <v>38806</v>
      </c>
      <c r="B822" s="27"/>
      <c r="C822">
        <v>2.9</v>
      </c>
      <c r="D822">
        <v>11.5</v>
      </c>
      <c r="E822">
        <v>-0.4</v>
      </c>
      <c r="F822">
        <v>87</v>
      </c>
      <c r="G822">
        <v>53</v>
      </c>
      <c r="H822">
        <v>0.5</v>
      </c>
      <c r="I822" s="10">
        <v>935</v>
      </c>
      <c r="J822">
        <v>3.1</v>
      </c>
      <c r="K822" s="2">
        <v>10</v>
      </c>
      <c r="L822" s="1">
        <f t="shared" si="228"/>
        <v>1.4461443852953326</v>
      </c>
      <c r="M822" s="1">
        <f t="shared" si="229"/>
        <v>121</v>
      </c>
      <c r="N822" s="1">
        <f t="shared" si="230"/>
        <v>0.75265154972421666</v>
      </c>
      <c r="O822" s="1">
        <f t="shared" si="245"/>
        <v>5.3458886446450048E-2</v>
      </c>
      <c r="P822" s="1">
        <f t="shared" si="231"/>
        <v>0.71875048901870753</v>
      </c>
      <c r="Q822">
        <f t="shared" si="232"/>
        <v>0.89788960767654835</v>
      </c>
      <c r="R822">
        <f t="shared" si="233"/>
        <v>12.109807401507702</v>
      </c>
      <c r="S822">
        <f t="shared" si="234"/>
        <v>1.585053324804673</v>
      </c>
      <c r="T822">
        <v>0.2432</v>
      </c>
      <c r="U822" s="1">
        <f t="shared" si="235"/>
        <v>5.739711426549178E-2</v>
      </c>
      <c r="V822" s="1">
        <v>89</v>
      </c>
      <c r="W822" s="1">
        <f t="shared" si="236"/>
        <v>7.7736320568608628</v>
      </c>
      <c r="X822" s="1">
        <f t="shared" si="237"/>
        <v>37.302176391486903</v>
      </c>
      <c r="Y822" s="1">
        <f t="shared" si="238"/>
        <v>1.0013195269093413</v>
      </c>
      <c r="Z822" s="1">
        <f t="shared" si="246"/>
        <v>-3.0020000000000002</v>
      </c>
      <c r="AA822" s="1">
        <f t="shared" si="239"/>
        <v>5.9291452150257995E-2</v>
      </c>
      <c r="AB822" s="1">
        <f t="shared" si="240"/>
        <v>2.4941530999999997</v>
      </c>
      <c r="AC822" s="1">
        <f t="shared" si="241"/>
        <v>2.3186483330206267</v>
      </c>
      <c r="AF822" s="1">
        <f t="shared" si="242"/>
        <v>6.1264068357609789</v>
      </c>
      <c r="AG822" s="1">
        <f t="shared" si="243"/>
        <v>2.5427895678142667</v>
      </c>
      <c r="AH822" s="1">
        <f t="shared" si="244"/>
        <v>5.9010636182833407</v>
      </c>
      <c r="AI822">
        <v>8.3000000000000007</v>
      </c>
      <c r="AJ822">
        <v>15</v>
      </c>
      <c r="AK822">
        <v>114</v>
      </c>
      <c r="AL822">
        <v>14</v>
      </c>
      <c r="AM822">
        <v>9139</v>
      </c>
      <c r="AN822">
        <v>9188</v>
      </c>
      <c r="AO822">
        <v>9098</v>
      </c>
      <c r="AP822">
        <v>65</v>
      </c>
      <c r="AQ822">
        <v>67</v>
      </c>
    </row>
    <row r="823" spans="1:43">
      <c r="A823" s="27">
        <v>38807</v>
      </c>
      <c r="B823" s="27"/>
      <c r="C823">
        <v>3.5</v>
      </c>
      <c r="D823">
        <v>11.6</v>
      </c>
      <c r="E823">
        <v>-2.4</v>
      </c>
      <c r="F823">
        <v>51</v>
      </c>
      <c r="G823">
        <v>19</v>
      </c>
      <c r="H823">
        <v>11.6</v>
      </c>
      <c r="I823" s="10">
        <v>935</v>
      </c>
      <c r="J823">
        <v>2.8</v>
      </c>
      <c r="K823" s="2">
        <v>10</v>
      </c>
      <c r="L823" s="1">
        <f t="shared" si="228"/>
        <v>3.0845405211645325</v>
      </c>
      <c r="M823" s="1">
        <f t="shared" si="229"/>
        <v>83</v>
      </c>
      <c r="N823" s="1">
        <f t="shared" si="230"/>
        <v>0.78533815916549388</v>
      </c>
      <c r="O823" s="1">
        <f t="shared" si="245"/>
        <v>5.5502901738463735E-2</v>
      </c>
      <c r="P823" s="1">
        <f t="shared" si="231"/>
        <v>0.34236069261880497</v>
      </c>
      <c r="Q823">
        <f t="shared" si="232"/>
        <v>7.2458385864035453</v>
      </c>
      <c r="R823">
        <f t="shared" si="233"/>
        <v>12.123044193563882</v>
      </c>
      <c r="S823">
        <f t="shared" si="234"/>
        <v>1.5867858892099322</v>
      </c>
      <c r="T823">
        <v>0.2432</v>
      </c>
      <c r="U823" s="1">
        <f t="shared" si="235"/>
        <v>6.4353464803543647E-2</v>
      </c>
      <c r="V823" s="1">
        <v>90</v>
      </c>
      <c r="W823" s="1">
        <f t="shared" si="236"/>
        <v>20.957836048926037</v>
      </c>
      <c r="X823" s="1">
        <f t="shared" si="237"/>
        <v>37.365368393670664</v>
      </c>
      <c r="Y823" s="1">
        <f t="shared" si="238"/>
        <v>1.00075221362949</v>
      </c>
      <c r="Z823" s="1">
        <f t="shared" si="246"/>
        <v>0.22800000000000004</v>
      </c>
      <c r="AA823" s="1">
        <f t="shared" si="239"/>
        <v>5.932514695559183E-2</v>
      </c>
      <c r="AB823" s="1">
        <f t="shared" si="240"/>
        <v>2.4927364999999999</v>
      </c>
      <c r="AC823" s="1">
        <f t="shared" si="241"/>
        <v>2.0942630104702431</v>
      </c>
      <c r="AF823" s="1">
        <f t="shared" si="242"/>
        <v>6.8492138422590658</v>
      </c>
      <c r="AG823" s="1">
        <f t="shared" si="243"/>
        <v>4.5322672666689998</v>
      </c>
      <c r="AH823" s="1">
        <f t="shared" si="244"/>
        <v>8.2121507187638692</v>
      </c>
      <c r="AI823">
        <v>4.0999999999999996</v>
      </c>
      <c r="AJ823">
        <v>12</v>
      </c>
      <c r="AK823">
        <v>61</v>
      </c>
      <c r="AL823">
        <v>12</v>
      </c>
      <c r="AM823">
        <v>9123</v>
      </c>
      <c r="AN823">
        <v>9179</v>
      </c>
      <c r="AO823">
        <v>9069</v>
      </c>
      <c r="AP823">
        <v>39</v>
      </c>
      <c r="AQ823">
        <v>0</v>
      </c>
    </row>
    <row r="824" spans="1:43">
      <c r="A824" s="27">
        <v>38808</v>
      </c>
      <c r="B824" s="27"/>
      <c r="C824">
        <v>6.8</v>
      </c>
      <c r="D824">
        <v>12</v>
      </c>
      <c r="E824">
        <v>2.8</v>
      </c>
      <c r="F824">
        <v>50</v>
      </c>
      <c r="G824">
        <v>32</v>
      </c>
      <c r="H824">
        <v>9.6</v>
      </c>
      <c r="I824" s="10">
        <v>935</v>
      </c>
      <c r="J824">
        <v>1.7</v>
      </c>
      <c r="K824" s="2">
        <v>10</v>
      </c>
      <c r="L824" s="1">
        <f t="shared" si="228"/>
        <v>2.8663443111648554</v>
      </c>
      <c r="M824" s="1">
        <f t="shared" si="229"/>
        <v>68</v>
      </c>
      <c r="N824" s="1">
        <f t="shared" si="230"/>
        <v>0.98850615565901678</v>
      </c>
      <c r="O824" s="1">
        <f t="shared" si="245"/>
        <v>6.7985418194513841E-2</v>
      </c>
      <c r="P824" s="1">
        <f t="shared" si="231"/>
        <v>0.47857323793168594</v>
      </c>
      <c r="Q824">
        <f t="shared" si="232"/>
        <v>5.989539032922071</v>
      </c>
      <c r="R824">
        <f t="shared" si="233"/>
        <v>12.136256948732054</v>
      </c>
      <c r="S824">
        <f t="shared" si="234"/>
        <v>1.5885153074256615</v>
      </c>
      <c r="T824">
        <v>0.2432</v>
      </c>
      <c r="U824" s="1">
        <f t="shared" si="235"/>
        <v>7.1290777481921599E-2</v>
      </c>
      <c r="V824" s="1">
        <v>91</v>
      </c>
      <c r="W824" s="1">
        <f t="shared" si="236"/>
        <v>18.602559968231471</v>
      </c>
      <c r="X824" s="1">
        <f t="shared" si="237"/>
        <v>37.426535094072449</v>
      </c>
      <c r="Y824" s="1">
        <f t="shared" si="238"/>
        <v>1.0001846778202446</v>
      </c>
      <c r="Z824" s="1">
        <f t="shared" si="246"/>
        <v>1.254</v>
      </c>
      <c r="AA824" s="1">
        <f t="shared" si="239"/>
        <v>5.9511155088678672E-2</v>
      </c>
      <c r="AB824" s="1">
        <f t="shared" si="240"/>
        <v>2.4849451999999999</v>
      </c>
      <c r="AC824" s="1">
        <f t="shared" si="241"/>
        <v>1.2715168277855049</v>
      </c>
      <c r="AF824" s="1">
        <f t="shared" si="242"/>
        <v>6.4229786627349919</v>
      </c>
      <c r="AG824" s="1">
        <f t="shared" si="243"/>
        <v>4.2905630503044163</v>
      </c>
      <c r="AH824" s="1">
        <f t="shared" si="244"/>
        <v>7.6318303193408532</v>
      </c>
      <c r="AI824">
        <v>3.9</v>
      </c>
      <c r="AJ824">
        <v>14</v>
      </c>
      <c r="AK824">
        <v>62</v>
      </c>
      <c r="AL824">
        <v>1</v>
      </c>
      <c r="AM824">
        <v>9068</v>
      </c>
      <c r="AN824">
        <v>9085</v>
      </c>
      <c r="AO824">
        <v>9043</v>
      </c>
      <c r="AP824">
        <v>49</v>
      </c>
      <c r="AQ824">
        <v>0</v>
      </c>
    </row>
    <row r="825" spans="1:43">
      <c r="A825" s="27">
        <v>38809</v>
      </c>
      <c r="B825" s="27"/>
      <c r="C825">
        <v>6.9</v>
      </c>
      <c r="D825">
        <v>9.6999999999999993</v>
      </c>
      <c r="E825">
        <v>4.5999999999999996</v>
      </c>
      <c r="F825">
        <v>76</v>
      </c>
      <c r="G825">
        <v>42</v>
      </c>
      <c r="H825">
        <v>0.4</v>
      </c>
      <c r="I825" s="10">
        <v>935</v>
      </c>
      <c r="J825">
        <v>2.2999999999999998</v>
      </c>
      <c r="K825" s="2">
        <v>10</v>
      </c>
      <c r="L825" s="1">
        <f t="shared" si="228"/>
        <v>1.7219495809356336</v>
      </c>
      <c r="M825" s="1">
        <f t="shared" si="229"/>
        <v>110</v>
      </c>
      <c r="N825" s="1">
        <f t="shared" si="230"/>
        <v>0.99532561227749294</v>
      </c>
      <c r="O825" s="1">
        <f t="shared" si="245"/>
        <v>6.8398379825768907E-2</v>
      </c>
      <c r="P825" s="1">
        <f t="shared" si="231"/>
        <v>0.71950794129297135</v>
      </c>
      <c r="Q825">
        <f t="shared" si="232"/>
        <v>0.86608393531705863</v>
      </c>
      <c r="R825">
        <f t="shared" si="233"/>
        <v>12.149442976515331</v>
      </c>
      <c r="S825">
        <f t="shared" si="234"/>
        <v>1.5902412272925828</v>
      </c>
      <c r="T825">
        <v>0.2432</v>
      </c>
      <c r="U825" s="1">
        <f t="shared" si="235"/>
        <v>7.8207000016639425E-2</v>
      </c>
      <c r="V825" s="1">
        <v>92</v>
      </c>
      <c r="W825" s="1">
        <f t="shared" si="236"/>
        <v>7.6911407836558556</v>
      </c>
      <c r="X825" s="1">
        <f t="shared" si="237"/>
        <v>37.485672507592191</v>
      </c>
      <c r="Y825" s="1">
        <f t="shared" si="238"/>
        <v>0.99961708737725974</v>
      </c>
      <c r="Z825" s="1">
        <f t="shared" si="246"/>
        <v>3.80000000000002E-2</v>
      </c>
      <c r="AA825" s="1">
        <f t="shared" si="239"/>
        <v>5.951680990908257E-2</v>
      </c>
      <c r="AB825" s="1">
        <f t="shared" si="240"/>
        <v>2.4847090999999999</v>
      </c>
      <c r="AC825" s="1">
        <f t="shared" si="241"/>
        <v>1.7202874728862712</v>
      </c>
      <c r="AF825" s="1">
        <f t="shared" si="242"/>
        <v>4.8092259737879006</v>
      </c>
      <c r="AG825" s="1">
        <f t="shared" si="243"/>
        <v>2.6201414291699123</v>
      </c>
      <c r="AH825" s="1">
        <f t="shared" si="244"/>
        <v>4.5727317717252696</v>
      </c>
      <c r="AI825">
        <v>5.3</v>
      </c>
      <c r="AJ825">
        <v>14</v>
      </c>
      <c r="AK825">
        <v>76</v>
      </c>
      <c r="AL825">
        <v>14</v>
      </c>
      <c r="AM825">
        <v>9114</v>
      </c>
      <c r="AN825">
        <v>9127</v>
      </c>
      <c r="AO825">
        <v>9076</v>
      </c>
      <c r="AP825">
        <v>75</v>
      </c>
      <c r="AQ825">
        <v>80</v>
      </c>
    </row>
    <row r="826" spans="1:43">
      <c r="A826" s="27">
        <v>38810</v>
      </c>
      <c r="B826" s="27"/>
      <c r="C826">
        <v>8.1</v>
      </c>
      <c r="D826">
        <v>11.8</v>
      </c>
      <c r="E826">
        <v>5.6</v>
      </c>
      <c r="F826">
        <v>65</v>
      </c>
      <c r="G826">
        <v>43</v>
      </c>
      <c r="H826">
        <v>8.1999999999999993</v>
      </c>
      <c r="I826" s="10">
        <v>935</v>
      </c>
      <c r="J826">
        <v>1.6</v>
      </c>
      <c r="K826" s="2">
        <v>10</v>
      </c>
      <c r="L826" s="1">
        <f t="shared" si="228"/>
        <v>2.7805031318615017</v>
      </c>
      <c r="M826" s="1">
        <f t="shared" si="229"/>
        <v>87</v>
      </c>
      <c r="N826" s="1">
        <f t="shared" si="230"/>
        <v>1.080450793034103</v>
      </c>
      <c r="O826" s="1">
        <f t="shared" si="245"/>
        <v>7.3523780509272052E-2</v>
      </c>
      <c r="P826" s="1">
        <f t="shared" si="231"/>
        <v>0.69346880438018177</v>
      </c>
      <c r="Q826">
        <f t="shared" si="232"/>
        <v>4.8759023148742644</v>
      </c>
      <c r="R826">
        <f t="shared" si="233"/>
        <v>12.162599563974842</v>
      </c>
      <c r="S826">
        <f t="shared" si="234"/>
        <v>1.5919632937139847</v>
      </c>
      <c r="T826">
        <v>0.2432</v>
      </c>
      <c r="U826" s="1">
        <f t="shared" si="235"/>
        <v>8.5100086362864841E-2</v>
      </c>
      <c r="V826" s="1">
        <v>93</v>
      </c>
      <c r="W826" s="1">
        <f t="shared" si="236"/>
        <v>16.971822173157697</v>
      </c>
      <c r="X826" s="1">
        <f t="shared" si="237"/>
        <v>37.542778921278241</v>
      </c>
      <c r="Y826" s="1">
        <f t="shared" si="238"/>
        <v>0.9990496102123525</v>
      </c>
      <c r="Z826" s="1">
        <f t="shared" si="246"/>
        <v>0.45599999999999974</v>
      </c>
      <c r="AA826" s="1">
        <f t="shared" si="239"/>
        <v>5.9584751672743845E-2</v>
      </c>
      <c r="AB826" s="1">
        <f t="shared" si="240"/>
        <v>2.4818758999999999</v>
      </c>
      <c r="AC826" s="1">
        <f t="shared" si="241"/>
        <v>1.1967217202687106</v>
      </c>
      <c r="AF826" s="1">
        <f t="shared" si="242"/>
        <v>5.568649209167674</v>
      </c>
      <c r="AG826" s="1">
        <f t="shared" si="243"/>
        <v>4.1710208390439121</v>
      </c>
      <c r="AH826" s="1">
        <f t="shared" si="244"/>
        <v>8.1010716026901335</v>
      </c>
      <c r="AI826">
        <v>4.4000000000000004</v>
      </c>
      <c r="AJ826">
        <v>3</v>
      </c>
      <c r="AK826">
        <v>74</v>
      </c>
      <c r="AL826">
        <v>3</v>
      </c>
      <c r="AM826">
        <v>9132</v>
      </c>
      <c r="AN826">
        <v>9143</v>
      </c>
      <c r="AO826">
        <v>9112</v>
      </c>
      <c r="AP826">
        <v>70</v>
      </c>
      <c r="AQ826">
        <v>6</v>
      </c>
    </row>
    <row r="827" spans="1:43">
      <c r="A827" s="27">
        <v>38811</v>
      </c>
      <c r="B827" s="27"/>
      <c r="C827">
        <v>9</v>
      </c>
      <c r="D827">
        <v>14</v>
      </c>
      <c r="E827">
        <v>5.4</v>
      </c>
      <c r="F827">
        <v>58</v>
      </c>
      <c r="G827">
        <v>34</v>
      </c>
      <c r="H827">
        <v>9.6999999999999993</v>
      </c>
      <c r="I827" s="10">
        <v>935</v>
      </c>
      <c r="J827">
        <v>1.8</v>
      </c>
      <c r="K827" s="2">
        <v>10</v>
      </c>
      <c r="L827" s="1">
        <f t="shared" si="228"/>
        <v>3.2144664790069064</v>
      </c>
      <c r="M827" s="1">
        <f t="shared" si="229"/>
        <v>82</v>
      </c>
      <c r="N827" s="1">
        <f t="shared" si="230"/>
        <v>1.148436398239401</v>
      </c>
      <c r="O827" s="1">
        <f t="shared" si="245"/>
        <v>7.7580054229887188E-2</v>
      </c>
      <c r="P827" s="1">
        <f t="shared" si="231"/>
        <v>0.63972968011355746</v>
      </c>
      <c r="Q827">
        <f t="shared" si="232"/>
        <v>5.8385365524844799</v>
      </c>
      <c r="R827">
        <f t="shared" si="233"/>
        <v>12.17572397373508</v>
      </c>
      <c r="S827">
        <f t="shared" si="234"/>
        <v>1.593681148394644</v>
      </c>
      <c r="T827">
        <v>0.2432</v>
      </c>
      <c r="U827" s="1">
        <f t="shared" si="235"/>
        <v>9.196799732020719E-2</v>
      </c>
      <c r="V827" s="1">
        <v>94</v>
      </c>
      <c r="W827" s="1">
        <f t="shared" si="236"/>
        <v>18.769483591754373</v>
      </c>
      <c r="X827" s="1">
        <f t="shared" si="237"/>
        <v>37.597854873646433</v>
      </c>
      <c r="Y827" s="1">
        <f t="shared" si="238"/>
        <v>0.99848241420382855</v>
      </c>
      <c r="Z827" s="1">
        <f t="shared" si="246"/>
        <v>0.34200000000000014</v>
      </c>
      <c r="AA827" s="1">
        <f t="shared" si="239"/>
        <v>5.9635809879325645E-2</v>
      </c>
      <c r="AB827" s="1">
        <f t="shared" si="240"/>
        <v>2.4797509999999998</v>
      </c>
      <c r="AC827" s="1">
        <f t="shared" si="241"/>
        <v>1.3463119353022994</v>
      </c>
      <c r="AF827" s="1">
        <f t="shared" si="242"/>
        <v>6.7963372722740969</v>
      </c>
      <c r="AG827" s="1">
        <f t="shared" si="243"/>
        <v>4.4330436943489984</v>
      </c>
      <c r="AH827" s="1">
        <f t="shared" si="244"/>
        <v>8.9682086866083068</v>
      </c>
      <c r="AI827">
        <v>3.7</v>
      </c>
      <c r="AJ827">
        <v>14</v>
      </c>
      <c r="AK827">
        <v>55</v>
      </c>
      <c r="AL827">
        <v>4</v>
      </c>
      <c r="AM827">
        <v>9125</v>
      </c>
      <c r="AN827">
        <v>9135</v>
      </c>
      <c r="AO827">
        <v>9106</v>
      </c>
      <c r="AP827">
        <v>64</v>
      </c>
      <c r="AQ827">
        <v>0</v>
      </c>
    </row>
    <row r="828" spans="1:43">
      <c r="A828" s="27">
        <v>38812</v>
      </c>
      <c r="B828" s="27"/>
      <c r="C828">
        <v>11.3</v>
      </c>
      <c r="D828">
        <v>15.8</v>
      </c>
      <c r="E828">
        <v>6.8</v>
      </c>
      <c r="F828">
        <v>50</v>
      </c>
      <c r="G828">
        <v>30</v>
      </c>
      <c r="H828">
        <v>10.7</v>
      </c>
      <c r="I828" s="10">
        <v>935</v>
      </c>
      <c r="J828">
        <v>2.2000000000000002</v>
      </c>
      <c r="K828" s="2">
        <v>10</v>
      </c>
      <c r="L828" s="1">
        <f t="shared" si="228"/>
        <v>3.7333992882336844</v>
      </c>
      <c r="M828" s="1">
        <f t="shared" si="229"/>
        <v>70</v>
      </c>
      <c r="N828" s="1">
        <f t="shared" si="230"/>
        <v>1.3395606407879945</v>
      </c>
      <c r="O828" s="1">
        <f t="shared" si="245"/>
        <v>8.8824359388427171E-2</v>
      </c>
      <c r="P828" s="1">
        <f t="shared" si="231"/>
        <v>0.61534356904612364</v>
      </c>
      <c r="Q828">
        <f t="shared" si="232"/>
        <v>6.5681705418009511</v>
      </c>
      <c r="R828">
        <f t="shared" si="233"/>
        <v>12.188813442048472</v>
      </c>
      <c r="S828">
        <f t="shared" si="234"/>
        <v>1.5953944295874964</v>
      </c>
      <c r="T828">
        <v>0.2432</v>
      </c>
      <c r="U828" s="1">
        <f t="shared" si="235"/>
        <v>9.8808701135978894E-2</v>
      </c>
      <c r="V828" s="1">
        <v>95</v>
      </c>
      <c r="W828" s="1">
        <f t="shared" si="236"/>
        <v>19.972818903678586</v>
      </c>
      <c r="X828" s="1">
        <f t="shared" si="237"/>
        <v>37.650903130897355</v>
      </c>
      <c r="Y828" s="1">
        <f t="shared" si="238"/>
        <v>0.99791566714681823</v>
      </c>
      <c r="Z828" s="1">
        <f t="shared" si="246"/>
        <v>0.87400000000000033</v>
      </c>
      <c r="AA828" s="1">
        <f t="shared" si="239"/>
        <v>5.9766690382563444E-2</v>
      </c>
      <c r="AB828" s="1">
        <f t="shared" si="240"/>
        <v>2.4743206999999998</v>
      </c>
      <c r="AC828" s="1">
        <f t="shared" si="241"/>
        <v>1.6454923653694771</v>
      </c>
      <c r="AF828" s="1">
        <f t="shared" si="242"/>
        <v>7.5599248396528793</v>
      </c>
      <c r="AG828" s="1">
        <f t="shared" si="243"/>
        <v>4.6228433765826367</v>
      </c>
      <c r="AH828" s="1">
        <f t="shared" si="244"/>
        <v>9.4380771057734911</v>
      </c>
      <c r="AI828">
        <v>4.3</v>
      </c>
      <c r="AJ828">
        <v>4</v>
      </c>
      <c r="AK828">
        <v>70</v>
      </c>
      <c r="AL828">
        <v>3</v>
      </c>
      <c r="AM828">
        <v>9113</v>
      </c>
      <c r="AN828">
        <v>9128</v>
      </c>
      <c r="AO828">
        <v>9097</v>
      </c>
      <c r="AP828">
        <v>64</v>
      </c>
      <c r="AQ828">
        <v>0</v>
      </c>
    </row>
    <row r="829" spans="1:43">
      <c r="A829" s="27">
        <v>38813</v>
      </c>
      <c r="B829" s="27"/>
      <c r="C829">
        <v>12.1</v>
      </c>
      <c r="D829">
        <v>17.7</v>
      </c>
      <c r="E829">
        <v>6.6</v>
      </c>
      <c r="F829">
        <v>46</v>
      </c>
      <c r="G829">
        <v>29</v>
      </c>
      <c r="H829">
        <v>11.4</v>
      </c>
      <c r="I829" s="10">
        <v>935</v>
      </c>
      <c r="J829">
        <v>2.7</v>
      </c>
      <c r="K829" s="2">
        <v>10</v>
      </c>
      <c r="L829" s="1">
        <f t="shared" si="228"/>
        <v>4.2271221283883778</v>
      </c>
      <c r="M829" s="1">
        <f t="shared" si="229"/>
        <v>63</v>
      </c>
      <c r="N829" s="1">
        <f t="shared" si="230"/>
        <v>1.4123014242757443</v>
      </c>
      <c r="O829" s="1">
        <f t="shared" si="245"/>
        <v>9.3047873624557811E-2</v>
      </c>
      <c r="P829" s="1">
        <f t="shared" si="231"/>
        <v>0.60089775391151856</v>
      </c>
      <c r="Q829">
        <f t="shared" si="232"/>
        <v>7.0713634596975465</v>
      </c>
      <c r="R829">
        <f t="shared" si="233"/>
        <v>12.201865176924743</v>
      </c>
      <c r="S829">
        <f t="shared" si="234"/>
        <v>1.5971027718487885</v>
      </c>
      <c r="T829">
        <v>0.2432</v>
      </c>
      <c r="U829" s="1">
        <f t="shared" si="235"/>
        <v>0.10562017410625506</v>
      </c>
      <c r="V829" s="1">
        <v>96</v>
      </c>
      <c r="W829" s="1">
        <f t="shared" si="236"/>
        <v>20.818971313947042</v>
      </c>
      <c r="X829" s="1">
        <f t="shared" si="237"/>
        <v>37.701928660086047</v>
      </c>
      <c r="Y829" s="1">
        <f t="shared" si="238"/>
        <v>0.99734953670363735</v>
      </c>
      <c r="Z829" s="1">
        <f t="shared" si="246"/>
        <v>0.3039999999999996</v>
      </c>
      <c r="AA829" s="1">
        <f t="shared" si="239"/>
        <v>5.9812348798795087E-2</v>
      </c>
      <c r="AB829" s="1">
        <f t="shared" si="240"/>
        <v>2.4724318999999997</v>
      </c>
      <c r="AC829" s="1">
        <f t="shared" si="241"/>
        <v>2.019467902953449</v>
      </c>
      <c r="AF829" s="1">
        <f t="shared" si="242"/>
        <v>8.6382164295992911</v>
      </c>
      <c r="AG829" s="1">
        <f t="shared" si="243"/>
        <v>4.7403586698781037</v>
      </c>
      <c r="AH829" s="1">
        <f t="shared" si="244"/>
        <v>10.310942062690682</v>
      </c>
      <c r="AI829">
        <v>4</v>
      </c>
      <c r="AJ829">
        <v>10</v>
      </c>
      <c r="AK829">
        <v>64</v>
      </c>
      <c r="AL829">
        <v>4</v>
      </c>
      <c r="AM829">
        <v>9082</v>
      </c>
      <c r="AN829">
        <v>9099</v>
      </c>
      <c r="AO829">
        <v>9071</v>
      </c>
      <c r="AP829">
        <v>62</v>
      </c>
      <c r="AQ829">
        <v>0</v>
      </c>
    </row>
    <row r="830" spans="1:43">
      <c r="A830" s="27">
        <v>38814</v>
      </c>
      <c r="B830" s="27"/>
      <c r="C830">
        <v>12.7</v>
      </c>
      <c r="D830">
        <v>17.600000000000001</v>
      </c>
      <c r="E830">
        <v>7</v>
      </c>
      <c r="F830">
        <v>49</v>
      </c>
      <c r="G830">
        <v>32</v>
      </c>
      <c r="H830">
        <v>7.8</v>
      </c>
      <c r="I830" s="10">
        <v>935</v>
      </c>
      <c r="J830">
        <v>1.8</v>
      </c>
      <c r="K830" s="2">
        <v>10</v>
      </c>
      <c r="L830" s="1">
        <f t="shared" si="228"/>
        <v>3.5565229175211401</v>
      </c>
      <c r="M830" s="1">
        <f t="shared" si="229"/>
        <v>66</v>
      </c>
      <c r="N830" s="1">
        <f t="shared" si="230"/>
        <v>1.4691113294420337</v>
      </c>
      <c r="O830" s="1">
        <f t="shared" si="245"/>
        <v>9.6326691648855267E-2</v>
      </c>
      <c r="P830" s="1">
        <f t="shared" si="231"/>
        <v>0.65285042638641144</v>
      </c>
      <c r="Q830">
        <f t="shared" si="232"/>
        <v>4.9798532640164348</v>
      </c>
      <c r="R830">
        <f t="shared" si="233"/>
        <v>12.214876356330668</v>
      </c>
      <c r="S830">
        <f t="shared" si="234"/>
        <v>1.5988058058024435</v>
      </c>
      <c r="T830">
        <v>0.2432</v>
      </c>
      <c r="U830" s="1">
        <f t="shared" si="235"/>
        <v>0.11240040117455066</v>
      </c>
      <c r="V830" s="1">
        <v>97</v>
      </c>
      <c r="W830" s="1">
        <f t="shared" si="236"/>
        <v>16.548039401085234</v>
      </c>
      <c r="X830" s="1">
        <f t="shared" si="237"/>
        <v>37.7509385993027</v>
      </c>
      <c r="Y830" s="1">
        <f t="shared" si="238"/>
        <v>0.99678419035418719</v>
      </c>
      <c r="Z830" s="1">
        <f t="shared" si="246"/>
        <v>0.22799999999999987</v>
      </c>
      <c r="AA830" s="1">
        <f t="shared" si="239"/>
        <v>5.9846638417846959E-2</v>
      </c>
      <c r="AB830" s="1">
        <f t="shared" si="240"/>
        <v>2.4710152999999999</v>
      </c>
      <c r="AC830" s="1">
        <f t="shared" si="241"/>
        <v>1.3463119353022994</v>
      </c>
      <c r="AF830" s="1">
        <f t="shared" si="242"/>
        <v>8.6220068177977129</v>
      </c>
      <c r="AG830" s="1">
        <f t="shared" si="243"/>
        <v>4.1243057936128826</v>
      </c>
      <c r="AH830" s="1">
        <f t="shared" si="244"/>
        <v>8.8131366099920285</v>
      </c>
      <c r="AI830">
        <v>4.2</v>
      </c>
      <c r="AJ830">
        <v>4</v>
      </c>
      <c r="AK830">
        <v>68</v>
      </c>
      <c r="AL830">
        <v>14</v>
      </c>
      <c r="AM830">
        <v>9076</v>
      </c>
      <c r="AN830">
        <v>9094</v>
      </c>
      <c r="AO830">
        <v>9060</v>
      </c>
      <c r="AP830">
        <v>68</v>
      </c>
      <c r="AQ830">
        <v>0</v>
      </c>
    </row>
    <row r="831" spans="1:43">
      <c r="A831" s="27">
        <v>38815</v>
      </c>
      <c r="B831" s="27"/>
      <c r="C831">
        <v>15.7</v>
      </c>
      <c r="D831">
        <v>24.4</v>
      </c>
      <c r="E831">
        <v>8.8000000000000007</v>
      </c>
      <c r="F831">
        <v>37</v>
      </c>
      <c r="G831">
        <v>11</v>
      </c>
      <c r="H831">
        <v>11.7</v>
      </c>
      <c r="I831" s="10">
        <v>935</v>
      </c>
      <c r="J831">
        <v>3.9</v>
      </c>
      <c r="K831" s="2">
        <v>10</v>
      </c>
      <c r="L831" s="1">
        <f t="shared" si="228"/>
        <v>5.356849743670578</v>
      </c>
      <c r="M831" s="1">
        <f t="shared" si="229"/>
        <v>63</v>
      </c>
      <c r="N831" s="1">
        <f t="shared" si="230"/>
        <v>1.7843198966763008</v>
      </c>
      <c r="O831" s="1">
        <f t="shared" si="245"/>
        <v>0.11423616892279961</v>
      </c>
      <c r="P831" s="1">
        <f t="shared" si="231"/>
        <v>0.52505090806702737</v>
      </c>
      <c r="Q831">
        <f t="shared" si="232"/>
        <v>7.9370100710515983</v>
      </c>
      <c r="R831">
        <f t="shared" si="233"/>
        <v>12.227844126465904</v>
      </c>
      <c r="S831">
        <f t="shared" si="234"/>
        <v>1.6005031579143854</v>
      </c>
      <c r="T831">
        <v>0.2432</v>
      </c>
      <c r="U831" s="1">
        <f t="shared" si="235"/>
        <v>0.11914737652794043</v>
      </c>
      <c r="V831" s="1">
        <v>98</v>
      </c>
      <c r="W831" s="1">
        <f t="shared" si="236"/>
        <v>21.200130795168384</v>
      </c>
      <c r="X831" s="1">
        <f t="shared" si="237"/>
        <v>37.797942224929557</v>
      </c>
      <c r="Y831" s="1">
        <f t="shared" si="238"/>
        <v>0.9962197953464087</v>
      </c>
      <c r="Z831" s="1">
        <f t="shared" si="246"/>
        <v>1.1400000000000001</v>
      </c>
      <c r="AA831" s="1">
        <f t="shared" si="239"/>
        <v>6.001867794178746E-2</v>
      </c>
      <c r="AB831" s="1">
        <f t="shared" si="240"/>
        <v>2.4639322999999997</v>
      </c>
      <c r="AC831" s="1">
        <f t="shared" si="241"/>
        <v>2.9170091931549815</v>
      </c>
      <c r="AF831" s="1">
        <f t="shared" si="242"/>
        <v>11.502787560504586</v>
      </c>
      <c r="AG831" s="1">
        <f t="shared" si="243"/>
        <v>4.6831418892697503</v>
      </c>
      <c r="AH831" s="1">
        <f t="shared" si="244"/>
        <v>10.013911255305008</v>
      </c>
      <c r="AI831">
        <v>7.1</v>
      </c>
      <c r="AJ831">
        <v>6</v>
      </c>
      <c r="AK831">
        <v>115</v>
      </c>
      <c r="AL831">
        <v>5</v>
      </c>
      <c r="AM831">
        <v>8996</v>
      </c>
      <c r="AN831">
        <v>9066</v>
      </c>
      <c r="AO831">
        <v>8929</v>
      </c>
      <c r="AP831">
        <v>58</v>
      </c>
      <c r="AQ831">
        <v>0</v>
      </c>
    </row>
    <row r="832" spans="1:43">
      <c r="A832" s="27">
        <v>38816</v>
      </c>
      <c r="B832" s="27"/>
      <c r="C832">
        <v>7.7</v>
      </c>
      <c r="D832">
        <v>20.3</v>
      </c>
      <c r="E832">
        <v>-0.4</v>
      </c>
      <c r="F832">
        <v>66</v>
      </c>
      <c r="G832">
        <v>16</v>
      </c>
      <c r="H832">
        <v>0</v>
      </c>
      <c r="I832" s="10">
        <v>935</v>
      </c>
      <c r="J832">
        <v>4.4000000000000004</v>
      </c>
      <c r="K832" s="2">
        <v>10</v>
      </c>
      <c r="L832" s="1">
        <f t="shared" si="228"/>
        <v>3.0557256380113507</v>
      </c>
      <c r="M832" s="1">
        <f t="shared" si="229"/>
        <v>116</v>
      </c>
      <c r="N832" s="1">
        <f t="shared" si="230"/>
        <v>1.0513900110721115</v>
      </c>
      <c r="O832" s="1">
        <f t="shared" si="245"/>
        <v>7.178002941063745E-2</v>
      </c>
      <c r="P832" s="1">
        <f t="shared" si="231"/>
        <v>0.53482264219800224</v>
      </c>
      <c r="Q832">
        <f t="shared" si="232"/>
        <v>0.75228707829681385</v>
      </c>
      <c r="R832">
        <f t="shared" si="233"/>
        <v>12.240765600120653</v>
      </c>
      <c r="S832">
        <f t="shared" si="234"/>
        <v>1.6021944502775725</v>
      </c>
      <c r="T832">
        <v>0.2432</v>
      </c>
      <c r="U832" s="1">
        <f t="shared" si="235"/>
        <v>0.12585910419044416</v>
      </c>
      <c r="V832" s="1">
        <v>99</v>
      </c>
      <c r="W832" s="1">
        <f t="shared" si="236"/>
        <v>7.2847680513383564</v>
      </c>
      <c r="X832" s="1">
        <f t="shared" si="237"/>
        <v>37.842950916043407</v>
      </c>
      <c r="Y832" s="1">
        <f t="shared" si="238"/>
        <v>0.99565651864680438</v>
      </c>
      <c r="Z832" s="1">
        <f t="shared" si="246"/>
        <v>-3.0399999999999996</v>
      </c>
      <c r="AA832" s="1">
        <f t="shared" si="239"/>
        <v>5.956208718934175E-2</v>
      </c>
      <c r="AB832" s="1">
        <f t="shared" si="240"/>
        <v>2.4828202999999998</v>
      </c>
      <c r="AC832" s="1">
        <f t="shared" si="241"/>
        <v>3.2909847307389541</v>
      </c>
      <c r="AF832" s="1">
        <f t="shared" si="242"/>
        <v>10.098065505924003</v>
      </c>
      <c r="AG832" s="1">
        <f t="shared" si="243"/>
        <v>2.5539870012090051</v>
      </c>
      <c r="AH832" s="1">
        <f t="shared" si="244"/>
        <v>6.5916581770696521</v>
      </c>
      <c r="AI832">
        <v>11.9</v>
      </c>
      <c r="AJ832">
        <v>6</v>
      </c>
      <c r="AK832">
        <v>190</v>
      </c>
      <c r="AL832">
        <v>6</v>
      </c>
      <c r="AM832">
        <v>8982</v>
      </c>
      <c r="AN832">
        <v>9103</v>
      </c>
      <c r="AO832">
        <v>8856</v>
      </c>
      <c r="AP832">
        <v>61</v>
      </c>
      <c r="AQ832">
        <v>50</v>
      </c>
    </row>
    <row r="833" spans="1:43">
      <c r="A833" s="27">
        <v>38817</v>
      </c>
      <c r="B833" s="27"/>
      <c r="C833">
        <v>-2.2999999999999998</v>
      </c>
      <c r="D833">
        <v>0.9</v>
      </c>
      <c r="E833">
        <v>-5.6</v>
      </c>
      <c r="F833">
        <v>64</v>
      </c>
      <c r="G833">
        <v>41</v>
      </c>
      <c r="H833">
        <v>10.5</v>
      </c>
      <c r="I833" s="10">
        <v>935</v>
      </c>
      <c r="J833">
        <v>3.7</v>
      </c>
      <c r="K833" s="2">
        <v>10</v>
      </c>
      <c r="L833" s="1">
        <f t="shared" si="228"/>
        <v>2.5334004111084898</v>
      </c>
      <c r="M833" s="1">
        <f t="shared" si="229"/>
        <v>87</v>
      </c>
      <c r="N833" s="1">
        <f t="shared" si="230"/>
        <v>0.51598176579815569</v>
      </c>
      <c r="O833" s="1">
        <f t="shared" si="245"/>
        <v>3.8288696717806103E-2</v>
      </c>
      <c r="P833" s="1">
        <f t="shared" si="231"/>
        <v>0.30878818579905798</v>
      </c>
      <c r="Q833">
        <f t="shared" si="232"/>
        <v>6.0111894879307064</v>
      </c>
      <c r="R833">
        <f t="shared" si="233"/>
        <v>12.253637855120918</v>
      </c>
      <c r="S833">
        <f t="shared" si="234"/>
        <v>1.603879300408497</v>
      </c>
      <c r="T833">
        <v>0.2432</v>
      </c>
      <c r="U833" s="1">
        <f t="shared" si="235"/>
        <v>0.13253359861350117</v>
      </c>
      <c r="V833" s="1">
        <v>100</v>
      </c>
      <c r="W833" s="1">
        <f t="shared" si="236"/>
        <v>19.79171186618472</v>
      </c>
      <c r="X833" s="1">
        <f t="shared" si="237"/>
        <v>37.885978116039155</v>
      </c>
      <c r="Y833" s="1">
        <f t="shared" si="238"/>
        <v>0.99509452689104505</v>
      </c>
      <c r="Z833" s="1">
        <f t="shared" si="246"/>
        <v>-3.8</v>
      </c>
      <c r="AA833" s="1">
        <f t="shared" si="239"/>
        <v>5.9001025954748328E-2</v>
      </c>
      <c r="AB833" s="1">
        <f t="shared" si="240"/>
        <v>2.5064302999999999</v>
      </c>
      <c r="AC833" s="1">
        <f t="shared" si="241"/>
        <v>2.7674189781213934</v>
      </c>
      <c r="AF833" s="1">
        <f t="shared" si="242"/>
        <v>3.4434574158957756</v>
      </c>
      <c r="AG833" s="1">
        <f t="shared" si="243"/>
        <v>4.4186709673154096</v>
      </c>
      <c r="AH833" s="1">
        <f t="shared" si="244"/>
        <v>8.7177806807136076</v>
      </c>
      <c r="AI833">
        <v>5.9</v>
      </c>
      <c r="AJ833">
        <v>2</v>
      </c>
      <c r="AK833">
        <v>113</v>
      </c>
      <c r="AL833">
        <v>2</v>
      </c>
      <c r="AM833">
        <v>9221</v>
      </c>
      <c r="AN833">
        <v>9249</v>
      </c>
      <c r="AO833">
        <v>9102</v>
      </c>
      <c r="AP833">
        <v>33</v>
      </c>
      <c r="AQ833">
        <v>16</v>
      </c>
    </row>
    <row r="834" spans="1:43">
      <c r="A834" s="27">
        <v>38818</v>
      </c>
      <c r="B834" s="27"/>
      <c r="C834">
        <v>0.1</v>
      </c>
      <c r="D834">
        <v>5.5</v>
      </c>
      <c r="E834">
        <v>-3.8</v>
      </c>
      <c r="F834">
        <v>49</v>
      </c>
      <c r="G834">
        <v>27</v>
      </c>
      <c r="H834">
        <v>12.4</v>
      </c>
      <c r="I834" s="10">
        <v>935</v>
      </c>
      <c r="J834">
        <v>1.7</v>
      </c>
      <c r="K834" s="2">
        <v>10</v>
      </c>
      <c r="L834" s="1">
        <f t="shared" si="228"/>
        <v>2.5716856249908555</v>
      </c>
      <c r="M834" s="1">
        <f t="shared" si="229"/>
        <v>71</v>
      </c>
      <c r="N834" s="1">
        <f t="shared" si="230"/>
        <v>0.61546101269605991</v>
      </c>
      <c r="O834" s="1">
        <f t="shared" si="245"/>
        <v>4.4751858096744021E-2</v>
      </c>
      <c r="P834" s="1">
        <f t="shared" si="231"/>
        <v>0.28573652117744786</v>
      </c>
      <c r="Q834">
        <f t="shared" si="232"/>
        <v>7.391741347236346</v>
      </c>
      <c r="R834">
        <f t="shared" si="233"/>
        <v>12.26645793286716</v>
      </c>
      <c r="S834">
        <f t="shared" si="234"/>
        <v>1.6055573210559111</v>
      </c>
      <c r="T834">
        <v>0.2432</v>
      </c>
      <c r="U834" s="1">
        <f t="shared" si="235"/>
        <v>0.13916888526336105</v>
      </c>
      <c r="V834" s="1">
        <v>101</v>
      </c>
      <c r="W834" s="1">
        <f t="shared" si="236"/>
        <v>22.061832781447567</v>
      </c>
      <c r="X834" s="1">
        <f t="shared" si="237"/>
        <v>37.927039291553783</v>
      </c>
      <c r="Y834" s="1">
        <f t="shared" si="238"/>
        <v>0.99453398633467271</v>
      </c>
      <c r="Z834" s="1">
        <f t="shared" si="246"/>
        <v>0.91199999999999992</v>
      </c>
      <c r="AA834" s="1">
        <f t="shared" si="239"/>
        <v>5.9134714470273519E-2</v>
      </c>
      <c r="AB834" s="1">
        <f t="shared" si="240"/>
        <v>2.5007638999999999</v>
      </c>
      <c r="AC834" s="1">
        <f t="shared" si="241"/>
        <v>1.2715168277855049</v>
      </c>
      <c r="AF834" s="1">
        <f t="shared" si="242"/>
        <v>4.7618014492117569</v>
      </c>
      <c r="AG834" s="1">
        <f t="shared" si="243"/>
        <v>4.7309564244870428</v>
      </c>
      <c r="AH834" s="1">
        <f t="shared" si="244"/>
        <v>7.4675887058196233</v>
      </c>
      <c r="AI834">
        <v>3.8</v>
      </c>
      <c r="AJ834">
        <v>2</v>
      </c>
      <c r="AK834">
        <v>71</v>
      </c>
      <c r="AL834">
        <v>16</v>
      </c>
      <c r="AM834">
        <v>9268</v>
      </c>
      <c r="AN834">
        <v>9281</v>
      </c>
      <c r="AO834">
        <v>9248</v>
      </c>
      <c r="AP834">
        <v>29</v>
      </c>
      <c r="AQ834">
        <v>0</v>
      </c>
    </row>
    <row r="835" spans="1:43">
      <c r="A835" s="27">
        <v>38819</v>
      </c>
      <c r="B835" s="27"/>
      <c r="C835">
        <v>2.5</v>
      </c>
      <c r="D835">
        <v>8.1999999999999993</v>
      </c>
      <c r="E835">
        <v>-2.1</v>
      </c>
      <c r="F835">
        <v>40</v>
      </c>
      <c r="G835">
        <v>24</v>
      </c>
      <c r="H835">
        <v>12.1</v>
      </c>
      <c r="I835" s="10">
        <v>935</v>
      </c>
      <c r="J835">
        <v>1.7</v>
      </c>
      <c r="K835" s="2">
        <v>10</v>
      </c>
      <c r="L835" s="1">
        <f t="shared" si="228"/>
        <v>2.8819392023380668</v>
      </c>
      <c r="M835" s="1">
        <f t="shared" si="229"/>
        <v>56</v>
      </c>
      <c r="N835" s="1">
        <f t="shared" si="230"/>
        <v>0.73153336467415264</v>
      </c>
      <c r="O835" s="1">
        <f t="shared" si="245"/>
        <v>5.2132401974446962E-2</v>
      </c>
      <c r="P835" s="1">
        <f t="shared" si="231"/>
        <v>0.27717235606355317</v>
      </c>
      <c r="Q835">
        <f t="shared" si="232"/>
        <v>7.4932762936669075</v>
      </c>
      <c r="R835">
        <f t="shared" si="233"/>
        <v>12.279222836972298</v>
      </c>
      <c r="S835">
        <f t="shared" si="234"/>
        <v>1.6072281200225522</v>
      </c>
      <c r="T835">
        <v>0.2432</v>
      </c>
      <c r="U835" s="1">
        <f t="shared" si="235"/>
        <v>0.14576300120521474</v>
      </c>
      <c r="V835" s="1">
        <v>102</v>
      </c>
      <c r="W835" s="1">
        <f t="shared" si="236"/>
        <v>21.712109038142945</v>
      </c>
      <c r="X835" s="1">
        <f t="shared" si="237"/>
        <v>37.966151888775386</v>
      </c>
      <c r="Y835" s="1">
        <f t="shared" si="238"/>
        <v>0.99397506280391756</v>
      </c>
      <c r="Z835" s="1">
        <f t="shared" si="246"/>
        <v>0.91199999999999992</v>
      </c>
      <c r="AA835" s="1">
        <f t="shared" si="239"/>
        <v>5.926901020263442E-2</v>
      </c>
      <c r="AB835" s="1">
        <f t="shared" si="240"/>
        <v>2.4950975</v>
      </c>
      <c r="AC835" s="1">
        <f t="shared" si="241"/>
        <v>1.2715168277855049</v>
      </c>
      <c r="AF835" s="1">
        <f t="shared" si="242"/>
        <v>5.6890410455031555</v>
      </c>
      <c r="AG835" s="1">
        <f t="shared" si="243"/>
        <v>4.6557426631535748</v>
      </c>
      <c r="AH835" s="1">
        <f t="shared" si="244"/>
        <v>7.8462525430035832</v>
      </c>
      <c r="AI835">
        <v>4.4000000000000004</v>
      </c>
      <c r="AJ835">
        <v>1</v>
      </c>
      <c r="AK835">
        <v>80</v>
      </c>
      <c r="AL835">
        <v>16</v>
      </c>
      <c r="AM835">
        <v>9187</v>
      </c>
      <c r="AN835">
        <v>9259</v>
      </c>
      <c r="AO835">
        <v>9146</v>
      </c>
      <c r="AP835">
        <v>28</v>
      </c>
      <c r="AQ835">
        <v>0</v>
      </c>
    </row>
    <row r="836" spans="1:43">
      <c r="A836" s="27">
        <v>38820</v>
      </c>
      <c r="B836" s="27"/>
      <c r="C836">
        <v>6.1</v>
      </c>
      <c r="D836">
        <v>12.7</v>
      </c>
      <c r="E836">
        <v>1.1000000000000001</v>
      </c>
      <c r="F836">
        <v>33</v>
      </c>
      <c r="G836">
        <v>20</v>
      </c>
      <c r="H836">
        <v>12</v>
      </c>
      <c r="I836" s="10">
        <v>935</v>
      </c>
      <c r="J836">
        <v>1.7</v>
      </c>
      <c r="K836" s="2">
        <v>10</v>
      </c>
      <c r="L836" s="1">
        <f t="shared" ref="L836:L899" si="247">(0.408*O836*(W836-Q836-Z836)+AA836*AC836*(N836-P836)*900/(C836+273))/(O836+AA836*(1+0.34*AC836))</f>
        <v>3.2454987032233182</v>
      </c>
      <c r="M836" s="1">
        <f t="shared" ref="M836:M899" si="248">F836*2-G836</f>
        <v>46</v>
      </c>
      <c r="N836" s="1">
        <f t="shared" ref="N836:N899" si="249">0.611*EXP(17.27*C836/(C836+237.3))</f>
        <v>0.94191143925241705</v>
      </c>
      <c r="O836" s="1">
        <f t="shared" si="245"/>
        <v>6.5153969107467624E-2</v>
      </c>
      <c r="P836" s="1">
        <f t="shared" ref="P836:P899" si="250">0.5*(M836/100)*0.611*EXP(17.27*E836/(E836+237.3))+0.5*(G836/100)*0.611*EXP(17.27*D836/(D836+237.3))</f>
        <v>0.29909757958515826</v>
      </c>
      <c r="Q836">
        <f t="shared" ref="Q836:Q899" si="251">2.45*(0.9*H836/R836+0.1)*(0.34-0.14*P836^0.5)*((D836+273)^4+(E836+273)^4)*10^(-9)</f>
        <v>7.7734513481001235</v>
      </c>
      <c r="R836">
        <f t="shared" ref="R836:R899" si="252">7.64*S836</f>
        <v>12.291929532004852</v>
      </c>
      <c r="S836">
        <f t="shared" ref="S836:S899" si="253">ACOS(-TAN(T836)*TAN(U836))</f>
        <v>1.6088913000006353</v>
      </c>
      <c r="T836">
        <v>0.2432</v>
      </c>
      <c r="U836" s="1">
        <f t="shared" ref="U836:U899" si="254">0.409*SIN(0.0172*V836-1.39)</f>
        <v>0.15231399568389548</v>
      </c>
      <c r="V836" s="1">
        <v>103</v>
      </c>
      <c r="W836" s="1">
        <f t="shared" ref="W836:W899" si="255">0.77*(0.25+0.5*H836/R836)*X836</f>
        <v>21.599437647852977</v>
      </c>
      <c r="X836" s="1">
        <f t="shared" ref="X836:X899" si="256">37.6*Y836*(S836*SIN(T836)*SIN(U836)+COS(T836)*COS(U836)*SIN(S836))</f>
        <v>38.003335287225745</v>
      </c>
      <c r="Y836" s="1">
        <f t="shared" ref="Y836:Y899" si="257">1+0.033*COS(0.0172*V836)</f>
        <v>0.99341792164664044</v>
      </c>
      <c r="Z836" s="1">
        <f t="shared" si="246"/>
        <v>1.3679999999999999</v>
      </c>
      <c r="AA836" s="1">
        <f t="shared" ref="AA836:AA899" si="258">(0.00163*101.3*((293-0.0065*I836)/293)^5.26)/AB836</f>
        <v>5.9471601413347785E-2</v>
      </c>
      <c r="AB836" s="1">
        <f t="shared" ref="AB836:AB899" si="259">2.501-C836*2.361*10^(-3)</f>
        <v>2.4865979</v>
      </c>
      <c r="AC836" s="1">
        <f t="shared" ref="AC836:AC899" si="260">4.87*J836/(LN(67.8*K836-5.42))</f>
        <v>1.2715168277855049</v>
      </c>
      <c r="AF836" s="1">
        <f t="shared" ref="AF836:AF899" si="261">0.0023*X836*(C836+17.8)*(D836-E836)^0.5</f>
        <v>7.1150252369213289</v>
      </c>
      <c r="AG836" s="1">
        <f t="shared" ref="AG836:AG899" si="262">0.489+0.289*(W836-Q836)+0.023*C836</f>
        <v>4.6250100406285739</v>
      </c>
      <c r="AH836" s="1">
        <f t="shared" ref="AH836:AH899" si="263">1.26*O836/(O836+AA836)*(W836-Q836-Z836)</f>
        <v>8.2063892379014192</v>
      </c>
      <c r="AI836">
        <v>3.7</v>
      </c>
      <c r="AJ836">
        <v>1</v>
      </c>
      <c r="AK836">
        <v>70</v>
      </c>
      <c r="AL836">
        <v>1</v>
      </c>
      <c r="AM836">
        <v>9148</v>
      </c>
      <c r="AN836">
        <v>9162</v>
      </c>
      <c r="AO836">
        <v>9132</v>
      </c>
      <c r="AP836">
        <v>29</v>
      </c>
      <c r="AQ836">
        <v>0</v>
      </c>
    </row>
    <row r="837" spans="1:43">
      <c r="A837" s="27">
        <v>38821</v>
      </c>
      <c r="B837" s="27"/>
      <c r="C837">
        <v>9.5</v>
      </c>
      <c r="D837">
        <v>16.600000000000001</v>
      </c>
      <c r="E837">
        <v>3.3</v>
      </c>
      <c r="F837">
        <v>35</v>
      </c>
      <c r="G837">
        <v>16</v>
      </c>
      <c r="H837">
        <v>11.9</v>
      </c>
      <c r="I837" s="10">
        <v>935</v>
      </c>
      <c r="J837">
        <v>2.8</v>
      </c>
      <c r="K837" s="2">
        <v>10</v>
      </c>
      <c r="L837" s="1">
        <f t="shared" si="247"/>
        <v>4.0241303440768617</v>
      </c>
      <c r="M837" s="1">
        <f t="shared" si="248"/>
        <v>54</v>
      </c>
      <c r="N837" s="1">
        <f t="shared" si="249"/>
        <v>1.1878093448750482</v>
      </c>
      <c r="O837" s="1">
        <f t="shared" ref="O837:O900" si="264">4098*N837/((C837+237.3)^2)</f>
        <v>7.9915014212683239E-2</v>
      </c>
      <c r="P837" s="1">
        <f t="shared" si="250"/>
        <v>0.36024430591511447</v>
      </c>
      <c r="Q837">
        <f t="shared" si="251"/>
        <v>7.8274070868027188</v>
      </c>
      <c r="R837">
        <f t="shared" si="252"/>
        <v>12.304574942343228</v>
      </c>
      <c r="S837">
        <f t="shared" si="253"/>
        <v>1.6105464584218885</v>
      </c>
      <c r="T837">
        <v>0.2432</v>
      </c>
      <c r="U837" s="1">
        <f t="shared" si="254"/>
        <v>0.15881993070097539</v>
      </c>
      <c r="V837" s="1">
        <v>104</v>
      </c>
      <c r="W837" s="1">
        <f t="shared" si="255"/>
        <v>21.485773926183136</v>
      </c>
      <c r="X837" s="1">
        <f t="shared" si="256"/>
        <v>38.038610751109317</v>
      </c>
      <c r="Y837" s="1">
        <f t="shared" si="257"/>
        <v>0.99286272768341777</v>
      </c>
      <c r="Z837" s="1">
        <f t="shared" si="246"/>
        <v>1.2920000000000003</v>
      </c>
      <c r="AA837" s="1">
        <f t="shared" si="258"/>
        <v>5.9664213377859383E-2</v>
      </c>
      <c r="AB837" s="1">
        <f t="shared" si="259"/>
        <v>2.4785705</v>
      </c>
      <c r="AC837" s="1">
        <f t="shared" si="260"/>
        <v>2.0942630104702431</v>
      </c>
      <c r="AF837" s="1">
        <f t="shared" si="261"/>
        <v>8.7104571926273007</v>
      </c>
      <c r="AG837" s="1">
        <f t="shared" si="262"/>
        <v>4.65476801658094</v>
      </c>
      <c r="AH837" s="1">
        <f t="shared" si="263"/>
        <v>8.9211380695595697</v>
      </c>
      <c r="AI837">
        <v>4.0999999999999996</v>
      </c>
      <c r="AJ837">
        <v>10</v>
      </c>
      <c r="AK837">
        <v>70</v>
      </c>
      <c r="AL837">
        <v>16</v>
      </c>
      <c r="AM837">
        <v>9145</v>
      </c>
      <c r="AN837">
        <v>9158</v>
      </c>
      <c r="AO837">
        <v>9132</v>
      </c>
      <c r="AP837">
        <v>38</v>
      </c>
      <c r="AQ837">
        <v>0</v>
      </c>
    </row>
    <row r="838" spans="1:43">
      <c r="A838" s="27">
        <v>38822</v>
      </c>
      <c r="B838" s="27"/>
      <c r="C838">
        <v>12.2</v>
      </c>
      <c r="D838">
        <v>18.8</v>
      </c>
      <c r="E838">
        <v>5.9</v>
      </c>
      <c r="F838">
        <v>28</v>
      </c>
      <c r="G838">
        <v>15</v>
      </c>
      <c r="H838">
        <v>12.2</v>
      </c>
      <c r="I838" s="10">
        <v>935</v>
      </c>
      <c r="J838">
        <v>3.2</v>
      </c>
      <c r="K838" s="2">
        <v>10</v>
      </c>
      <c r="L838" s="1">
        <f t="shared" si="247"/>
        <v>4.7551808559734274</v>
      </c>
      <c r="M838" s="1">
        <f t="shared" si="248"/>
        <v>41</v>
      </c>
      <c r="N838" s="1">
        <f t="shared" si="249"/>
        <v>1.4216335674868446</v>
      </c>
      <c r="O838" s="1">
        <f t="shared" si="264"/>
        <v>9.3587645986338841E-2</v>
      </c>
      <c r="P838" s="1">
        <f t="shared" si="250"/>
        <v>0.35324930573252206</v>
      </c>
      <c r="Q838">
        <f t="shared" si="251"/>
        <v>8.2962837285653865</v>
      </c>
      <c r="R838">
        <f t="shared" si="252"/>
        <v>12.317155951147022</v>
      </c>
      <c r="S838">
        <f t="shared" si="253"/>
        <v>1.6121931873229087</v>
      </c>
      <c r="T838">
        <v>0.2432</v>
      </c>
      <c r="U838" s="1">
        <f t="shared" si="254"/>
        <v>0.16527888158808932</v>
      </c>
      <c r="V838" s="1">
        <v>105</v>
      </c>
      <c r="W838" s="1">
        <f t="shared" si="255"/>
        <v>21.847162313564741</v>
      </c>
      <c r="X838" s="1">
        <f t="shared" si="256"/>
        <v>38.072001378325297</v>
      </c>
      <c r="Y838" s="1">
        <f t="shared" si="257"/>
        <v>0.99230964515878251</v>
      </c>
      <c r="Z838" s="1">
        <f t="shared" ref="Z838:Z901" si="265">0.38*(C838-C837)</f>
        <v>1.0259999999999998</v>
      </c>
      <c r="AA838" s="1">
        <f t="shared" si="258"/>
        <v>5.9818061006360272E-2</v>
      </c>
      <c r="AB838" s="1">
        <f t="shared" si="259"/>
        <v>2.4721957999999997</v>
      </c>
      <c r="AC838" s="1">
        <f t="shared" si="260"/>
        <v>2.3934434405374212</v>
      </c>
      <c r="AF838" s="1">
        <f t="shared" si="261"/>
        <v>9.4351683454926842</v>
      </c>
      <c r="AG838" s="1">
        <f t="shared" si="262"/>
        <v>4.6858039110648129</v>
      </c>
      <c r="AH838" s="1">
        <f t="shared" si="263"/>
        <v>9.6276673585170691</v>
      </c>
      <c r="AI838">
        <v>4.4000000000000004</v>
      </c>
      <c r="AJ838">
        <v>11</v>
      </c>
      <c r="AK838">
        <v>80</v>
      </c>
      <c r="AL838">
        <v>1</v>
      </c>
      <c r="AM838">
        <v>9119</v>
      </c>
      <c r="AN838">
        <v>9146</v>
      </c>
      <c r="AO838">
        <v>9101</v>
      </c>
      <c r="AP838">
        <v>37</v>
      </c>
      <c r="AQ838">
        <v>0</v>
      </c>
    </row>
    <row r="839" spans="1:43">
      <c r="A839" s="27">
        <v>38823</v>
      </c>
      <c r="B839" s="27"/>
      <c r="C839">
        <v>13.8</v>
      </c>
      <c r="D839">
        <v>20.6</v>
      </c>
      <c r="E839">
        <v>8.3000000000000007</v>
      </c>
      <c r="F839">
        <v>31</v>
      </c>
      <c r="G839">
        <v>16</v>
      </c>
      <c r="H839">
        <v>11.4</v>
      </c>
      <c r="I839" s="10">
        <v>935</v>
      </c>
      <c r="J839">
        <v>3.1</v>
      </c>
      <c r="K839" s="2">
        <v>10</v>
      </c>
      <c r="L839" s="1">
        <f t="shared" si="247"/>
        <v>4.8648785536673307</v>
      </c>
      <c r="M839" s="1">
        <f t="shared" si="248"/>
        <v>46</v>
      </c>
      <c r="N839" s="1">
        <f t="shared" si="249"/>
        <v>1.5784913004187435</v>
      </c>
      <c r="O839" s="1">
        <f t="shared" si="264"/>
        <v>0.10259370675227342</v>
      </c>
      <c r="P839" s="1">
        <f t="shared" si="250"/>
        <v>0.44609399588560822</v>
      </c>
      <c r="Q839">
        <f t="shared" si="251"/>
        <v>7.7076677559315669</v>
      </c>
      <c r="R839">
        <f t="shared" si="252"/>
        <v>12.329669399451319</v>
      </c>
      <c r="S839">
        <f t="shared" si="253"/>
        <v>1.6138310732266126</v>
      </c>
      <c r="T839">
        <v>0.2432</v>
      </c>
      <c r="U839" s="1">
        <f t="shared" si="254"/>
        <v>0.17168893757631426</v>
      </c>
      <c r="V839" s="1">
        <v>106</v>
      </c>
      <c r="W839" s="1">
        <f t="shared" si="255"/>
        <v>20.898667659117329</v>
      </c>
      <c r="X839" s="1">
        <f t="shared" si="256"/>
        <v>38.103532047242361</v>
      </c>
      <c r="Y839" s="1">
        <f t="shared" si="257"/>
        <v>0.99175883769263484</v>
      </c>
      <c r="Z839" s="1">
        <f t="shared" si="265"/>
        <v>0.60800000000000054</v>
      </c>
      <c r="AA839" s="1">
        <f t="shared" si="258"/>
        <v>5.9909604938120954E-2</v>
      </c>
      <c r="AB839" s="1">
        <f t="shared" si="259"/>
        <v>2.4684181999999999</v>
      </c>
      <c r="AC839" s="1">
        <f t="shared" si="260"/>
        <v>2.3186483330206267</v>
      </c>
      <c r="AF839" s="1">
        <f t="shared" si="261"/>
        <v>9.7125375148866109</v>
      </c>
      <c r="AG839" s="1">
        <f t="shared" si="262"/>
        <v>4.6185989720206857</v>
      </c>
      <c r="AH839" s="1">
        <f t="shared" si="263"/>
        <v>10.009519816952858</v>
      </c>
      <c r="AI839">
        <v>6.5</v>
      </c>
      <c r="AJ839">
        <v>14</v>
      </c>
      <c r="AK839">
        <v>103</v>
      </c>
      <c r="AL839">
        <v>14</v>
      </c>
      <c r="AM839">
        <v>9106</v>
      </c>
      <c r="AN839">
        <v>9121</v>
      </c>
      <c r="AO839">
        <v>9082</v>
      </c>
      <c r="AP839">
        <v>45</v>
      </c>
      <c r="AQ839">
        <v>0</v>
      </c>
    </row>
    <row r="840" spans="1:43">
      <c r="A840" s="27">
        <v>38824</v>
      </c>
      <c r="B840" s="27"/>
      <c r="C840">
        <v>15</v>
      </c>
      <c r="D840">
        <v>19.5</v>
      </c>
      <c r="E840">
        <v>10.9</v>
      </c>
      <c r="F840">
        <v>31</v>
      </c>
      <c r="G840">
        <v>19</v>
      </c>
      <c r="H840">
        <v>12.2</v>
      </c>
      <c r="I840" s="10">
        <v>935</v>
      </c>
      <c r="J840">
        <v>1.4</v>
      </c>
      <c r="K840" s="2">
        <v>10</v>
      </c>
      <c r="L840" s="1">
        <f t="shared" si="247"/>
        <v>4.3622771757306342</v>
      </c>
      <c r="M840" s="1">
        <f t="shared" si="248"/>
        <v>43</v>
      </c>
      <c r="N840" s="1">
        <f t="shared" si="249"/>
        <v>1.7059046297032363</v>
      </c>
      <c r="O840" s="1">
        <f t="shared" si="264"/>
        <v>0.10982272129345198</v>
      </c>
      <c r="P840" s="1">
        <f t="shared" si="250"/>
        <v>0.49587888354702503</v>
      </c>
      <c r="Q840">
        <f t="shared" si="251"/>
        <v>8.0870446964517679</v>
      </c>
      <c r="R840">
        <f t="shared" si="252"/>
        <v>12.342112085389845</v>
      </c>
      <c r="S840">
        <f t="shared" si="253"/>
        <v>1.6154596970405557</v>
      </c>
      <c r="T840">
        <v>0.2432</v>
      </c>
      <c r="U840" s="1">
        <f t="shared" si="254"/>
        <v>0.17804820236143765</v>
      </c>
      <c r="V840" s="1">
        <v>107</v>
      </c>
      <c r="W840" s="1">
        <f t="shared" si="255"/>
        <v>21.85289358929338</v>
      </c>
      <c r="X840" s="1">
        <f t="shared" si="256"/>
        <v>38.133229361340163</v>
      </c>
      <c r="Y840" s="1">
        <f t="shared" si="257"/>
        <v>0.99121046823183834</v>
      </c>
      <c r="Z840" s="1">
        <f t="shared" si="265"/>
        <v>0.45599999999999974</v>
      </c>
      <c r="AA840" s="1">
        <f t="shared" si="258"/>
        <v>5.9978446974680508E-2</v>
      </c>
      <c r="AB840" s="1">
        <f t="shared" si="259"/>
        <v>2.4655849999999999</v>
      </c>
      <c r="AC840" s="1">
        <f t="shared" si="260"/>
        <v>1.0471315052351216</v>
      </c>
      <c r="AF840" s="1">
        <f t="shared" si="261"/>
        <v>8.4363480941883964</v>
      </c>
      <c r="AG840" s="1">
        <f t="shared" si="262"/>
        <v>4.8123303300312257</v>
      </c>
      <c r="AH840" s="1">
        <f t="shared" si="263"/>
        <v>10.846639271153068</v>
      </c>
      <c r="AI840">
        <v>5.0999999999999996</v>
      </c>
      <c r="AJ840">
        <v>14</v>
      </c>
      <c r="AK840">
        <v>85</v>
      </c>
      <c r="AL840">
        <v>14</v>
      </c>
      <c r="AM840">
        <v>9126</v>
      </c>
      <c r="AN840">
        <v>9141</v>
      </c>
      <c r="AO840">
        <v>9088</v>
      </c>
      <c r="AP840">
        <v>51</v>
      </c>
      <c r="AQ840">
        <v>0</v>
      </c>
    </row>
    <row r="841" spans="1:43">
      <c r="A841" s="27">
        <v>38825</v>
      </c>
      <c r="B841" s="27"/>
      <c r="C841">
        <v>17.100000000000001</v>
      </c>
      <c r="D841">
        <v>25.9</v>
      </c>
      <c r="E841">
        <v>9.5</v>
      </c>
      <c r="F841">
        <v>27</v>
      </c>
      <c r="G841">
        <v>12</v>
      </c>
      <c r="H841">
        <v>12.5</v>
      </c>
      <c r="I841" s="10">
        <v>935</v>
      </c>
      <c r="J841">
        <v>2.8</v>
      </c>
      <c r="K841" s="2">
        <v>10</v>
      </c>
      <c r="L841" s="1">
        <f t="shared" si="247"/>
        <v>5.4080655797497705</v>
      </c>
      <c r="M841" s="1">
        <f t="shared" si="248"/>
        <v>42</v>
      </c>
      <c r="N841" s="1">
        <f t="shared" si="249"/>
        <v>1.9506817841005479</v>
      </c>
      <c r="O841" s="1">
        <f t="shared" si="264"/>
        <v>0.12351627011212789</v>
      </c>
      <c r="P841" s="1">
        <f t="shared" si="250"/>
        <v>0.45000282602448471</v>
      </c>
      <c r="Q841">
        <f t="shared" si="251"/>
        <v>8.7439851843824954</v>
      </c>
      <c r="R841">
        <f t="shared" si="252"/>
        <v>12.354480763552877</v>
      </c>
      <c r="S841">
        <f t="shared" si="253"/>
        <v>1.6170786339728898</v>
      </c>
      <c r="T841">
        <v>0.2432</v>
      </c>
      <c r="U841" s="1">
        <f t="shared" si="254"/>
        <v>0.18435479466494584</v>
      </c>
      <c r="V841" s="1">
        <v>108</v>
      </c>
      <c r="W841" s="1">
        <f t="shared" si="255"/>
        <v>22.211100176291616</v>
      </c>
      <c r="X841" s="1">
        <f t="shared" si="256"/>
        <v>38.161121591822983</v>
      </c>
      <c r="Y841" s="1">
        <f t="shared" si="257"/>
        <v>0.99066469900201493</v>
      </c>
      <c r="Z841" s="1">
        <f t="shared" si="265"/>
        <v>0.7980000000000006</v>
      </c>
      <c r="AA841" s="1">
        <f t="shared" si="258"/>
        <v>6.0099302004732062E-2</v>
      </c>
      <c r="AB841" s="1">
        <f t="shared" si="259"/>
        <v>2.4606268999999998</v>
      </c>
      <c r="AC841" s="1">
        <f t="shared" si="260"/>
        <v>2.0942630104702431</v>
      </c>
      <c r="AF841" s="1">
        <f t="shared" si="261"/>
        <v>12.404987116174631</v>
      </c>
      <c r="AG841" s="1">
        <f t="shared" si="262"/>
        <v>4.7742962326617358</v>
      </c>
      <c r="AH841" s="1">
        <f t="shared" si="263"/>
        <v>10.738199828809602</v>
      </c>
      <c r="AI841">
        <v>4.5</v>
      </c>
      <c r="AJ841">
        <v>11</v>
      </c>
      <c r="AK841">
        <v>71</v>
      </c>
      <c r="AL841">
        <v>1</v>
      </c>
      <c r="AM841">
        <v>9096</v>
      </c>
      <c r="AN841">
        <v>9126</v>
      </c>
      <c r="AO841">
        <v>9058</v>
      </c>
      <c r="AP841">
        <v>46</v>
      </c>
      <c r="AQ841">
        <v>0</v>
      </c>
    </row>
    <row r="842" spans="1:43">
      <c r="A842" s="27">
        <v>38826</v>
      </c>
      <c r="B842" s="27"/>
      <c r="C842">
        <v>19.2</v>
      </c>
      <c r="D842">
        <v>26.1</v>
      </c>
      <c r="E842">
        <v>12</v>
      </c>
      <c r="F842">
        <v>23</v>
      </c>
      <c r="G842">
        <v>12</v>
      </c>
      <c r="H842">
        <v>12.1</v>
      </c>
      <c r="I842" s="10">
        <v>935</v>
      </c>
      <c r="J842">
        <v>2.8</v>
      </c>
      <c r="K842" s="2">
        <v>10</v>
      </c>
      <c r="L842" s="1">
        <f t="shared" si="247"/>
        <v>5.7392411269313541</v>
      </c>
      <c r="M842" s="1">
        <f t="shared" si="248"/>
        <v>34</v>
      </c>
      <c r="N842" s="1">
        <f t="shared" si="249"/>
        <v>2.2256896583241907</v>
      </c>
      <c r="O842" s="1">
        <f t="shared" si="264"/>
        <v>0.13863146829318854</v>
      </c>
      <c r="P842" s="1">
        <f t="shared" si="250"/>
        <v>0.44146207189860065</v>
      </c>
      <c r="Q842">
        <f t="shared" si="251"/>
        <v>8.6634069454280294</v>
      </c>
      <c r="R842">
        <f t="shared" si="252"/>
        <v>12.366772144485731</v>
      </c>
      <c r="S842">
        <f t="shared" si="253"/>
        <v>1.6186874534667188</v>
      </c>
      <c r="T842">
        <v>0.2432</v>
      </c>
      <c r="U842" s="1">
        <f t="shared" si="254"/>
        <v>0.19060684879056819</v>
      </c>
      <c r="V842" s="1">
        <v>109</v>
      </c>
      <c r="W842" s="1">
        <f t="shared" si="255"/>
        <v>21.73598147808465</v>
      </c>
      <c r="X842" s="1">
        <f t="shared" si="256"/>
        <v>38.187238618315234</v>
      </c>
      <c r="Y842" s="1">
        <f t="shared" si="257"/>
        <v>0.99012169145955276</v>
      </c>
      <c r="Z842" s="1">
        <f t="shared" si="265"/>
        <v>0.79799999999999915</v>
      </c>
      <c r="AA842" s="1">
        <f t="shared" si="258"/>
        <v>6.022064505769982E-2</v>
      </c>
      <c r="AB842" s="1">
        <f t="shared" si="259"/>
        <v>2.4556687999999998</v>
      </c>
      <c r="AC842" s="1">
        <f t="shared" si="260"/>
        <v>2.0942630104702431</v>
      </c>
      <c r="AF842" s="1">
        <f t="shared" si="261"/>
        <v>12.202740376074489</v>
      </c>
      <c r="AG842" s="1">
        <f t="shared" si="262"/>
        <v>4.7085740399377638</v>
      </c>
      <c r="AH842" s="1">
        <f t="shared" si="263"/>
        <v>10.782230319013317</v>
      </c>
      <c r="AI842">
        <v>5.5</v>
      </c>
      <c r="AJ842">
        <v>10</v>
      </c>
      <c r="AK842">
        <v>79</v>
      </c>
      <c r="AL842">
        <v>10</v>
      </c>
      <c r="AM842">
        <v>9064</v>
      </c>
      <c r="AN842">
        <v>9079</v>
      </c>
      <c r="AO842">
        <v>9037</v>
      </c>
      <c r="AP842">
        <v>47</v>
      </c>
      <c r="AQ842">
        <v>0</v>
      </c>
    </row>
    <row r="843" spans="1:43">
      <c r="A843" s="27">
        <v>38827</v>
      </c>
      <c r="B843" s="27"/>
      <c r="C843">
        <v>16</v>
      </c>
      <c r="D843">
        <v>24.4</v>
      </c>
      <c r="E843">
        <v>10</v>
      </c>
      <c r="F843">
        <v>31</v>
      </c>
      <c r="G843">
        <v>14</v>
      </c>
      <c r="H843">
        <v>11.9</v>
      </c>
      <c r="I843" s="10">
        <v>935</v>
      </c>
      <c r="J843">
        <v>2.6</v>
      </c>
      <c r="K843" s="2">
        <v>10</v>
      </c>
      <c r="L843" s="1">
        <f t="shared" si="247"/>
        <v>5.4178432436825394</v>
      </c>
      <c r="M843" s="1">
        <f t="shared" si="248"/>
        <v>48</v>
      </c>
      <c r="N843" s="1">
        <f t="shared" si="249"/>
        <v>1.8188820592283421</v>
      </c>
      <c r="O843" s="1">
        <f t="shared" si="264"/>
        <v>0.11617324321276941</v>
      </c>
      <c r="P843" s="1">
        <f t="shared" si="250"/>
        <v>0.50881946736976635</v>
      </c>
      <c r="Q843">
        <f t="shared" si="251"/>
        <v>8.084447832843507</v>
      </c>
      <c r="R843">
        <f t="shared" si="252"/>
        <v>12.378982894333564</v>
      </c>
      <c r="S843">
        <f t="shared" si="253"/>
        <v>1.620285719153608</v>
      </c>
      <c r="T843">
        <v>0.2432</v>
      </c>
      <c r="U843" s="1">
        <f t="shared" si="254"/>
        <v>0.19680251517621056</v>
      </c>
      <c r="V843" s="1">
        <v>110</v>
      </c>
      <c r="W843" s="1">
        <f t="shared" si="255"/>
        <v>21.497971465531258</v>
      </c>
      <c r="X843" s="1">
        <f t="shared" si="256"/>
        <v>38.211611867749447</v>
      </c>
      <c r="Y843" s="1">
        <f t="shared" si="257"/>
        <v>0.98958160624384317</v>
      </c>
      <c r="Z843" s="1">
        <f t="shared" si="265"/>
        <v>-1.2159999999999997</v>
      </c>
      <c r="AA843" s="1">
        <f t="shared" si="258"/>
        <v>6.0035936311138426E-2</v>
      </c>
      <c r="AB843" s="1">
        <f t="shared" si="259"/>
        <v>2.4632239999999999</v>
      </c>
      <c r="AC843" s="1">
        <f t="shared" si="260"/>
        <v>1.9446727954366547</v>
      </c>
      <c r="AF843" s="1">
        <f t="shared" si="261"/>
        <v>11.272523260113736</v>
      </c>
      <c r="AG843" s="1">
        <f t="shared" si="262"/>
        <v>4.7335083298467602</v>
      </c>
      <c r="AH843" s="1">
        <f t="shared" si="263"/>
        <v>12.152854957332762</v>
      </c>
      <c r="AI843">
        <v>6.5</v>
      </c>
      <c r="AJ843">
        <v>14</v>
      </c>
      <c r="AK843">
        <v>94</v>
      </c>
      <c r="AL843">
        <v>14</v>
      </c>
      <c r="AM843">
        <v>9092</v>
      </c>
      <c r="AN843">
        <v>9113</v>
      </c>
      <c r="AO843">
        <v>9042</v>
      </c>
      <c r="AP843">
        <v>52</v>
      </c>
      <c r="AQ843">
        <v>0</v>
      </c>
    </row>
    <row r="844" spans="1:43">
      <c r="A844" s="27">
        <v>38828</v>
      </c>
      <c r="B844" s="27"/>
      <c r="C844">
        <v>15.8</v>
      </c>
      <c r="D844">
        <v>26.1</v>
      </c>
      <c r="E844">
        <v>10.5</v>
      </c>
      <c r="F844">
        <v>26</v>
      </c>
      <c r="G844">
        <v>11</v>
      </c>
      <c r="H844">
        <v>11.8</v>
      </c>
      <c r="I844" s="10">
        <v>935</v>
      </c>
      <c r="J844">
        <v>2.4</v>
      </c>
      <c r="K844" s="2">
        <v>10</v>
      </c>
      <c r="L844" s="1">
        <f t="shared" si="247"/>
        <v>5.0435638862296113</v>
      </c>
      <c r="M844" s="1">
        <f t="shared" si="248"/>
        <v>41</v>
      </c>
      <c r="N844" s="1">
        <f t="shared" si="249"/>
        <v>1.7957760971031187</v>
      </c>
      <c r="O844" s="1">
        <f t="shared" si="264"/>
        <v>0.11487878939519892</v>
      </c>
      <c r="P844" s="1">
        <f t="shared" si="250"/>
        <v>0.44641298773107579</v>
      </c>
      <c r="Q844">
        <f t="shared" si="251"/>
        <v>8.358170916243532</v>
      </c>
      <c r="R844">
        <f t="shared" si="252"/>
        <v>12.391109634638145</v>
      </c>
      <c r="S844">
        <f t="shared" si="253"/>
        <v>1.6218729888269823</v>
      </c>
      <c r="T844">
        <v>0.2432</v>
      </c>
      <c r="U844" s="1">
        <f t="shared" si="254"/>
        <v>0.20293996094111688</v>
      </c>
      <c r="V844" s="1">
        <v>111</v>
      </c>
      <c r="W844" s="1">
        <f t="shared" si="255"/>
        <v>21.378076251083662</v>
      </c>
      <c r="X844" s="1">
        <f t="shared" si="256"/>
        <v>38.234274251560493</v>
      </c>
      <c r="Y844" s="1">
        <f t="shared" si="257"/>
        <v>0.98904460312975717</v>
      </c>
      <c r="Z844" s="1">
        <f t="shared" si="265"/>
        <v>-7.5999999999999734E-2</v>
      </c>
      <c r="AA844" s="1">
        <f t="shared" si="258"/>
        <v>6.0024429628972781E-2</v>
      </c>
      <c r="AB844" s="1">
        <f t="shared" si="259"/>
        <v>2.4636961999999998</v>
      </c>
      <c r="AC844" s="1">
        <f t="shared" si="260"/>
        <v>1.7950825804030659</v>
      </c>
      <c r="AF844" s="1">
        <f t="shared" si="261"/>
        <v>11.670306537679961</v>
      </c>
      <c r="AG844" s="1">
        <f t="shared" si="262"/>
        <v>4.6151526417687982</v>
      </c>
      <c r="AH844" s="1">
        <f t="shared" si="263"/>
        <v>10.837974376404903</v>
      </c>
      <c r="AI844">
        <v>4.7</v>
      </c>
      <c r="AJ844">
        <v>15</v>
      </c>
      <c r="AK844">
        <v>85</v>
      </c>
      <c r="AL844">
        <v>1</v>
      </c>
      <c r="AM844">
        <v>9077</v>
      </c>
      <c r="AN844">
        <v>9108</v>
      </c>
      <c r="AO844">
        <v>9047</v>
      </c>
      <c r="AP844">
        <v>44</v>
      </c>
      <c r="AQ844">
        <v>0</v>
      </c>
    </row>
    <row r="845" spans="1:43">
      <c r="A845" s="27">
        <v>38829</v>
      </c>
      <c r="B845" s="27"/>
      <c r="C845">
        <v>14.4</v>
      </c>
      <c r="D845">
        <v>20.399999999999999</v>
      </c>
      <c r="E845">
        <v>10.9</v>
      </c>
      <c r="F845">
        <v>34</v>
      </c>
      <c r="G845">
        <v>13</v>
      </c>
      <c r="H845">
        <v>5.3</v>
      </c>
      <c r="I845" s="10">
        <v>935</v>
      </c>
      <c r="J845">
        <v>1.9</v>
      </c>
      <c r="K845" s="2">
        <v>10</v>
      </c>
      <c r="L845" s="1">
        <f t="shared" si="247"/>
        <v>3.8130491239225077</v>
      </c>
      <c r="M845" s="1">
        <f t="shared" si="248"/>
        <v>55</v>
      </c>
      <c r="N845" s="1">
        <f t="shared" si="249"/>
        <v>1.6411136286522547</v>
      </c>
      <c r="O845" s="1">
        <f t="shared" si="264"/>
        <v>0.10615590938656373</v>
      </c>
      <c r="P845" s="1">
        <f t="shared" si="250"/>
        <v>0.51456489232144031</v>
      </c>
      <c r="Q845">
        <f t="shared" si="251"/>
        <v>3.9554104462633584</v>
      </c>
      <c r="R845">
        <f t="shared" si="252"/>
        <v>12.403148942292134</v>
      </c>
      <c r="S845">
        <f t="shared" si="253"/>
        <v>1.6234488144361432</v>
      </c>
      <c r="T845">
        <v>0.2432</v>
      </c>
      <c r="U845" s="1">
        <f t="shared" si="254"/>
        <v>0.20901737042809468</v>
      </c>
      <c r="V845" s="1">
        <v>112</v>
      </c>
      <c r="W845" s="1">
        <f t="shared" si="255"/>
        <v>13.657689199001286</v>
      </c>
      <c r="X845" s="1">
        <f t="shared" si="256"/>
        <v>38.255260101300919</v>
      </c>
      <c r="Y845" s="1">
        <f t="shared" si="257"/>
        <v>0.98851084098037956</v>
      </c>
      <c r="Z845" s="1">
        <f t="shared" si="265"/>
        <v>-0.53200000000000014</v>
      </c>
      <c r="AA845" s="1">
        <f t="shared" si="258"/>
        <v>5.9944006191186762E-2</v>
      </c>
      <c r="AB845" s="1">
        <f t="shared" si="259"/>
        <v>2.4670015999999997</v>
      </c>
      <c r="AC845" s="1">
        <f t="shared" si="260"/>
        <v>1.4211070428190937</v>
      </c>
      <c r="AF845" s="1">
        <f t="shared" si="261"/>
        <v>8.732461296891822</v>
      </c>
      <c r="AG845" s="1">
        <f t="shared" si="262"/>
        <v>3.6241585595412609</v>
      </c>
      <c r="AH845" s="1">
        <f t="shared" si="263"/>
        <v>8.2414295444295522</v>
      </c>
      <c r="AI845">
        <v>6.1</v>
      </c>
      <c r="AJ845">
        <v>14</v>
      </c>
      <c r="AK845">
        <v>95</v>
      </c>
      <c r="AL845">
        <v>15</v>
      </c>
      <c r="AM845">
        <v>9096</v>
      </c>
      <c r="AN845">
        <v>9110</v>
      </c>
      <c r="AO845">
        <v>9055</v>
      </c>
      <c r="AP845">
        <v>55</v>
      </c>
      <c r="AQ845">
        <v>1</v>
      </c>
    </row>
    <row r="846" spans="1:43">
      <c r="A846" s="27">
        <v>38830</v>
      </c>
      <c r="B846" s="27"/>
      <c r="C846">
        <v>12.1</v>
      </c>
      <c r="D846">
        <v>15.4</v>
      </c>
      <c r="E846">
        <v>10</v>
      </c>
      <c r="F846">
        <v>61</v>
      </c>
      <c r="G846">
        <v>41</v>
      </c>
      <c r="H846">
        <v>7.9</v>
      </c>
      <c r="I846" s="10">
        <v>935</v>
      </c>
      <c r="J846">
        <v>2.2999999999999998</v>
      </c>
      <c r="K846" s="2">
        <v>10</v>
      </c>
      <c r="L846" s="1">
        <f t="shared" si="247"/>
        <v>3.5875934960722842</v>
      </c>
      <c r="M846" s="1">
        <f t="shared" si="248"/>
        <v>81</v>
      </c>
      <c r="N846" s="1">
        <f t="shared" si="249"/>
        <v>1.4123014242757443</v>
      </c>
      <c r="O846" s="1">
        <f t="shared" si="264"/>
        <v>9.3047873624557811E-2</v>
      </c>
      <c r="P846" s="1">
        <f t="shared" si="250"/>
        <v>0.85630632791544858</v>
      </c>
      <c r="Q846">
        <f t="shared" si="251"/>
        <v>4.6241328409527229</v>
      </c>
      <c r="R846">
        <f t="shared" si="252"/>
        <v>12.415097349656248</v>
      </c>
      <c r="S846">
        <f t="shared" si="253"/>
        <v>1.6250127421016032</v>
      </c>
      <c r="T846">
        <v>0.2432</v>
      </c>
      <c r="U846" s="1">
        <f t="shared" si="254"/>
        <v>0.21503294574064596</v>
      </c>
      <c r="V846" s="1">
        <v>113</v>
      </c>
      <c r="W846" s="1">
        <f t="shared" si="255"/>
        <v>16.74452669412938</v>
      </c>
      <c r="X846" s="1">
        <f t="shared" si="256"/>
        <v>38.27460510279397</v>
      </c>
      <c r="Y846" s="1">
        <f t="shared" si="257"/>
        <v>0.98798047770001152</v>
      </c>
      <c r="Z846" s="1">
        <f t="shared" si="265"/>
        <v>-0.87400000000000033</v>
      </c>
      <c r="AA846" s="1">
        <f t="shared" si="258"/>
        <v>5.9812348798795087E-2</v>
      </c>
      <c r="AB846" s="1">
        <f t="shared" si="259"/>
        <v>2.4724318999999997</v>
      </c>
      <c r="AC846" s="1">
        <f t="shared" si="260"/>
        <v>1.7202874728862712</v>
      </c>
      <c r="AF846" s="1">
        <f t="shared" si="261"/>
        <v>6.1165513039114412</v>
      </c>
      <c r="AG846" s="1">
        <f t="shared" si="262"/>
        <v>4.2700938235680539</v>
      </c>
      <c r="AH846" s="1">
        <f t="shared" si="263"/>
        <v>9.9664051207456392</v>
      </c>
      <c r="AI846">
        <v>5</v>
      </c>
      <c r="AJ846">
        <v>9</v>
      </c>
      <c r="AK846">
        <v>83</v>
      </c>
      <c r="AL846">
        <v>1</v>
      </c>
      <c r="AM846">
        <v>9123</v>
      </c>
      <c r="AN846">
        <v>9132</v>
      </c>
      <c r="AO846">
        <v>9102</v>
      </c>
      <c r="AP846">
        <v>85</v>
      </c>
      <c r="AQ846">
        <v>2</v>
      </c>
    </row>
    <row r="847" spans="1:43">
      <c r="A847" s="27">
        <v>38831</v>
      </c>
      <c r="B847" s="27"/>
      <c r="C847">
        <v>12.5</v>
      </c>
      <c r="D847">
        <v>17.899999999999999</v>
      </c>
      <c r="E847">
        <v>7.2</v>
      </c>
      <c r="F847">
        <v>49</v>
      </c>
      <c r="G847">
        <v>23</v>
      </c>
      <c r="H847">
        <v>12.3</v>
      </c>
      <c r="I847" s="10">
        <v>935</v>
      </c>
      <c r="J847">
        <v>3.3</v>
      </c>
      <c r="K847" s="2">
        <v>10</v>
      </c>
      <c r="L847" s="1">
        <f t="shared" si="247"/>
        <v>4.609096895645667</v>
      </c>
      <c r="M847" s="1">
        <f t="shared" si="248"/>
        <v>75</v>
      </c>
      <c r="N847" s="1">
        <f t="shared" si="249"/>
        <v>1.4499557420926388</v>
      </c>
      <c r="O847" s="1">
        <f t="shared" si="264"/>
        <v>9.5222993945126205E-2</v>
      </c>
      <c r="P847" s="1">
        <f t="shared" si="250"/>
        <v>0.61696014073677041</v>
      </c>
      <c r="Q847">
        <f t="shared" si="251"/>
        <v>7.4408057764923505</v>
      </c>
      <c r="R847">
        <f t="shared" si="252"/>
        <v>12.426951344844529</v>
      </c>
      <c r="S847">
        <f t="shared" si="253"/>
        <v>1.6265643121524254</v>
      </c>
      <c r="T847">
        <v>0.2432</v>
      </c>
      <c r="U847" s="1">
        <f t="shared" si="254"/>
        <v>0.22098490727484435</v>
      </c>
      <c r="V847" s="1">
        <v>114</v>
      </c>
      <c r="W847" s="1">
        <f t="shared" si="255"/>
        <v>21.963222858177776</v>
      </c>
      <c r="X847" s="1">
        <f t="shared" si="256"/>
        <v>38.292346228941923</v>
      </c>
      <c r="Y847" s="1">
        <f t="shared" si="257"/>
        <v>0.98745367018745789</v>
      </c>
      <c r="Z847" s="1">
        <f t="shared" si="265"/>
        <v>0.15200000000000014</v>
      </c>
      <c r="AA847" s="1">
        <f t="shared" si="258"/>
        <v>5.9835204177268807E-2</v>
      </c>
      <c r="AB847" s="1">
        <f t="shared" si="259"/>
        <v>2.4714874999999998</v>
      </c>
      <c r="AC847" s="1">
        <f t="shared" si="260"/>
        <v>2.4682385480542153</v>
      </c>
      <c r="AF847" s="1">
        <f t="shared" si="261"/>
        <v>8.7291977167167758</v>
      </c>
      <c r="AG847" s="1">
        <f t="shared" si="262"/>
        <v>4.9734785366070868</v>
      </c>
      <c r="AH847" s="1">
        <f t="shared" si="263"/>
        <v>11.11954502060215</v>
      </c>
      <c r="AI847">
        <v>6.6</v>
      </c>
      <c r="AJ847">
        <v>3</v>
      </c>
      <c r="AK847">
        <v>121</v>
      </c>
      <c r="AL847">
        <v>3</v>
      </c>
      <c r="AM847">
        <v>9120</v>
      </c>
      <c r="AN847">
        <v>9148</v>
      </c>
      <c r="AO847">
        <v>9103</v>
      </c>
      <c r="AP847">
        <v>65</v>
      </c>
      <c r="AQ847">
        <v>15</v>
      </c>
    </row>
    <row r="848" spans="1:43">
      <c r="A848" s="27">
        <v>38832</v>
      </c>
      <c r="B848" s="27"/>
      <c r="C848">
        <v>13</v>
      </c>
      <c r="D848">
        <v>18.2</v>
      </c>
      <c r="E848">
        <v>9.3000000000000007</v>
      </c>
      <c r="F848">
        <v>39</v>
      </c>
      <c r="G848">
        <v>22</v>
      </c>
      <c r="H848">
        <v>12.4</v>
      </c>
      <c r="I848" s="10">
        <v>935</v>
      </c>
      <c r="J848">
        <v>2.6</v>
      </c>
      <c r="K848" s="2">
        <v>10</v>
      </c>
      <c r="L848" s="1">
        <f t="shared" si="247"/>
        <v>4.5995036224298751</v>
      </c>
      <c r="M848" s="1">
        <f t="shared" si="248"/>
        <v>56</v>
      </c>
      <c r="N848" s="1">
        <f t="shared" si="249"/>
        <v>1.498261331998219</v>
      </c>
      <c r="O848" s="1">
        <f t="shared" si="264"/>
        <v>9.8002651528971474E-2</v>
      </c>
      <c r="P848" s="1">
        <f t="shared" si="250"/>
        <v>0.55812252448279076</v>
      </c>
      <c r="Q848">
        <f t="shared" si="251"/>
        <v>7.788299085576579</v>
      </c>
      <c r="R848">
        <f t="shared" si="252"/>
        <v>12.438707372182714</v>
      </c>
      <c r="S848">
        <f t="shared" si="253"/>
        <v>1.6281030591862191</v>
      </c>
      <c r="T848">
        <v>0.2432</v>
      </c>
      <c r="U848" s="1">
        <f t="shared" si="254"/>
        <v>0.22687149424579917</v>
      </c>
      <c r="V848" s="1">
        <v>115</v>
      </c>
      <c r="W848" s="1">
        <f t="shared" si="255"/>
        <v>22.077275294460648</v>
      </c>
      <c r="X848" s="1">
        <f t="shared" si="256"/>
        <v>38.308521671308547</v>
      </c>
      <c r="Y848" s="1">
        <f t="shared" si="257"/>
        <v>0.98693057428961106</v>
      </c>
      <c r="Z848" s="1">
        <f t="shared" si="265"/>
        <v>0.19</v>
      </c>
      <c r="AA848" s="1">
        <f t="shared" si="258"/>
        <v>5.9863797974934949E-2</v>
      </c>
      <c r="AB848" s="1">
        <f t="shared" si="259"/>
        <v>2.470307</v>
      </c>
      <c r="AC848" s="1">
        <f t="shared" si="260"/>
        <v>1.9446727954366547</v>
      </c>
      <c r="AF848" s="1">
        <f t="shared" si="261"/>
        <v>8.0959710903644364</v>
      </c>
      <c r="AG848" s="1">
        <f t="shared" si="262"/>
        <v>4.9175141243674956</v>
      </c>
      <c r="AH848" s="1">
        <f t="shared" si="263"/>
        <v>11.028237420853758</v>
      </c>
      <c r="AI848">
        <v>4.5999999999999996</v>
      </c>
      <c r="AJ848">
        <v>14</v>
      </c>
      <c r="AK848">
        <v>77</v>
      </c>
      <c r="AL848">
        <v>2</v>
      </c>
      <c r="AM848">
        <v>9106</v>
      </c>
      <c r="AN848">
        <v>9115</v>
      </c>
      <c r="AO848">
        <v>9092</v>
      </c>
      <c r="AP848">
        <v>57</v>
      </c>
      <c r="AQ848">
        <v>0</v>
      </c>
    </row>
    <row r="849" spans="1:43">
      <c r="A849" s="27">
        <v>38833</v>
      </c>
      <c r="B849" s="27"/>
      <c r="C849">
        <v>14.4</v>
      </c>
      <c r="D849">
        <v>20.9</v>
      </c>
      <c r="E849">
        <v>8.1999999999999993</v>
      </c>
      <c r="F849">
        <v>26</v>
      </c>
      <c r="G849">
        <v>10</v>
      </c>
      <c r="H849">
        <v>9.3000000000000007</v>
      </c>
      <c r="I849" s="10">
        <v>935</v>
      </c>
      <c r="J849">
        <v>2.2000000000000002</v>
      </c>
      <c r="K849" s="2">
        <v>10</v>
      </c>
      <c r="L849" s="1">
        <f t="shared" si="247"/>
        <v>4.4242525657824361</v>
      </c>
      <c r="M849" s="1">
        <f t="shared" si="248"/>
        <v>42</v>
      </c>
      <c r="N849" s="1">
        <f t="shared" si="249"/>
        <v>1.6411136286522547</v>
      </c>
      <c r="O849" s="1">
        <f t="shared" si="264"/>
        <v>0.10615590938656373</v>
      </c>
      <c r="P849" s="1">
        <f t="shared" si="250"/>
        <v>0.35207233286448442</v>
      </c>
      <c r="Q849">
        <f t="shared" si="251"/>
        <v>6.666569234119768</v>
      </c>
      <c r="R849">
        <f t="shared" si="252"/>
        <v>12.450361832844493</v>
      </c>
      <c r="S849">
        <f t="shared" si="253"/>
        <v>1.6296285121524205</v>
      </c>
      <c r="T849">
        <v>0.2432</v>
      </c>
      <c r="U849" s="1">
        <f t="shared" si="254"/>
        <v>0.2326909652085542</v>
      </c>
      <c r="V849" s="1">
        <v>116</v>
      </c>
      <c r="W849" s="1">
        <f t="shared" si="255"/>
        <v>18.398264603436676</v>
      </c>
      <c r="X849" s="1">
        <f t="shared" si="256"/>
        <v>38.323170770594224</v>
      </c>
      <c r="Y849" s="1">
        <f t="shared" si="257"/>
        <v>0.98641134475534609</v>
      </c>
      <c r="Z849" s="1">
        <f t="shared" si="265"/>
        <v>0.53200000000000014</v>
      </c>
      <c r="AA849" s="1">
        <f t="shared" si="258"/>
        <v>5.9944006191186762E-2</v>
      </c>
      <c r="AB849" s="1">
        <f t="shared" si="259"/>
        <v>2.4670015999999997</v>
      </c>
      <c r="AC849" s="1">
        <f t="shared" si="260"/>
        <v>1.6454923653694771</v>
      </c>
      <c r="AF849" s="1">
        <f t="shared" si="261"/>
        <v>10.114560177305577</v>
      </c>
      <c r="AG849" s="1">
        <f t="shared" si="262"/>
        <v>4.2106599617325866</v>
      </c>
      <c r="AH849" s="1">
        <f t="shared" si="263"/>
        <v>9.018857365068957</v>
      </c>
      <c r="AI849">
        <v>3.7</v>
      </c>
      <c r="AJ849">
        <v>10</v>
      </c>
      <c r="AK849">
        <v>71</v>
      </c>
      <c r="AL849">
        <v>1</v>
      </c>
      <c r="AM849">
        <v>9119</v>
      </c>
      <c r="AN849">
        <v>9128</v>
      </c>
      <c r="AO849">
        <v>9107</v>
      </c>
      <c r="AP849">
        <v>38</v>
      </c>
      <c r="AQ849">
        <v>0</v>
      </c>
    </row>
    <row r="850" spans="1:43">
      <c r="A850" s="27">
        <v>38834</v>
      </c>
      <c r="B850" s="27"/>
      <c r="C850">
        <v>18.399999999999999</v>
      </c>
      <c r="D850">
        <v>25.9</v>
      </c>
      <c r="E850">
        <v>11.3</v>
      </c>
      <c r="F850">
        <v>26</v>
      </c>
      <c r="G850">
        <v>11</v>
      </c>
      <c r="H850">
        <v>11.6</v>
      </c>
      <c r="I850" s="10">
        <v>935</v>
      </c>
      <c r="J850">
        <v>2.2999999999999998</v>
      </c>
      <c r="K850" s="2">
        <v>10</v>
      </c>
      <c r="L850" s="1">
        <f t="shared" si="247"/>
        <v>5.0365561691872562</v>
      </c>
      <c r="M850" s="1">
        <f t="shared" si="248"/>
        <v>41</v>
      </c>
      <c r="N850" s="1">
        <f t="shared" si="249"/>
        <v>2.1171678236591673</v>
      </c>
      <c r="O850" s="1">
        <f t="shared" si="264"/>
        <v>0.13269842952379554</v>
      </c>
      <c r="P850" s="1">
        <f t="shared" si="250"/>
        <v>0.45845922299553649</v>
      </c>
      <c r="Q850">
        <f t="shared" si="251"/>
        <v>8.1770512503410178</v>
      </c>
      <c r="R850">
        <f t="shared" si="252"/>
        <v>12.461911085670172</v>
      </c>
      <c r="S850">
        <f t="shared" si="253"/>
        <v>1.6311401944594466</v>
      </c>
      <c r="T850">
        <v>0.2432</v>
      </c>
      <c r="U850" s="1">
        <f t="shared" si="254"/>
        <v>0.23844159857326322</v>
      </c>
      <c r="V850" s="1">
        <v>117</v>
      </c>
      <c r="W850" s="1">
        <f t="shared" si="255"/>
        <v>21.118412954818744</v>
      </c>
      <c r="X850" s="1">
        <f t="shared" si="256"/>
        <v>38.336333946123837</v>
      </c>
      <c r="Y850" s="1">
        <f t="shared" si="257"/>
        <v>0.98589613518974173</v>
      </c>
      <c r="Z850" s="1">
        <f t="shared" si="265"/>
        <v>1.5199999999999994</v>
      </c>
      <c r="AA850" s="1">
        <f t="shared" si="258"/>
        <v>6.0174361400142824E-2</v>
      </c>
      <c r="AB850" s="1">
        <f t="shared" si="259"/>
        <v>2.4575575999999999</v>
      </c>
      <c r="AC850" s="1">
        <f t="shared" si="260"/>
        <v>1.7202874728862712</v>
      </c>
      <c r="AF850" s="1">
        <f t="shared" si="261"/>
        <v>12.196168446252626</v>
      </c>
      <c r="AG850" s="1">
        <f t="shared" si="262"/>
        <v>4.6522535325940622</v>
      </c>
      <c r="AH850" s="1">
        <f t="shared" si="263"/>
        <v>9.9010954835741281</v>
      </c>
      <c r="AI850">
        <v>4.2</v>
      </c>
      <c r="AJ850">
        <v>10</v>
      </c>
      <c r="AK850">
        <v>71</v>
      </c>
      <c r="AL850">
        <v>16</v>
      </c>
      <c r="AM850">
        <v>9110</v>
      </c>
      <c r="AN850">
        <v>9137</v>
      </c>
      <c r="AO850">
        <v>9076</v>
      </c>
      <c r="AP850">
        <v>49</v>
      </c>
      <c r="AQ850">
        <v>0</v>
      </c>
    </row>
    <row r="851" spans="1:43">
      <c r="A851" s="27">
        <v>38835</v>
      </c>
      <c r="B851" s="27"/>
      <c r="C851">
        <v>21.3</v>
      </c>
      <c r="D851">
        <v>30.9</v>
      </c>
      <c r="E851">
        <v>13.1</v>
      </c>
      <c r="F851">
        <v>20</v>
      </c>
      <c r="G851">
        <v>10</v>
      </c>
      <c r="H851">
        <v>12.6</v>
      </c>
      <c r="I851" s="10">
        <v>935</v>
      </c>
      <c r="J851">
        <v>2.8</v>
      </c>
      <c r="K851" s="2">
        <v>10</v>
      </c>
      <c r="L851" s="1">
        <f t="shared" si="247"/>
        <v>6.0371267689000554</v>
      </c>
      <c r="M851" s="1">
        <f t="shared" si="248"/>
        <v>30</v>
      </c>
      <c r="N851" s="1">
        <f t="shared" si="249"/>
        <v>2.5340344524230103</v>
      </c>
      <c r="O851" s="1">
        <f t="shared" si="264"/>
        <v>0.15528425692196926</v>
      </c>
      <c r="P851" s="1">
        <f t="shared" si="250"/>
        <v>0.44964059679249258</v>
      </c>
      <c r="Q851">
        <f t="shared" si="251"/>
        <v>9.2672748398489428</v>
      </c>
      <c r="R851">
        <f t="shared" si="252"/>
        <v>12.473351448171918</v>
      </c>
      <c r="S851">
        <f t="shared" si="253"/>
        <v>1.6326376241062721</v>
      </c>
      <c r="T851">
        <v>0.2432</v>
      </c>
      <c r="U851" s="1">
        <f t="shared" si="254"/>
        <v>0.24412169311449314</v>
      </c>
      <c r="V851" s="1">
        <v>118</v>
      </c>
      <c r="W851" s="1">
        <f t="shared" si="255"/>
        <v>22.295907114571055</v>
      </c>
      <c r="X851" s="1">
        <f t="shared" si="256"/>
        <v>38.348052624466042</v>
      </c>
      <c r="Y851" s="1">
        <f t="shared" si="257"/>
        <v>0.98538509800863816</v>
      </c>
      <c r="Z851" s="1">
        <f t="shared" si="265"/>
        <v>1.1020000000000008</v>
      </c>
      <c r="AA851" s="1">
        <f t="shared" si="258"/>
        <v>6.0342479095581394E-2</v>
      </c>
      <c r="AB851" s="1">
        <f t="shared" si="259"/>
        <v>2.4507106999999997</v>
      </c>
      <c r="AC851" s="1">
        <f t="shared" si="260"/>
        <v>2.0942630104702431</v>
      </c>
      <c r="AF851" s="1">
        <f t="shared" si="261"/>
        <v>14.549829671083293</v>
      </c>
      <c r="AG851" s="1">
        <f t="shared" si="262"/>
        <v>4.7441747273946895</v>
      </c>
      <c r="AH851" s="1">
        <f t="shared" si="263"/>
        <v>10.82214113775729</v>
      </c>
      <c r="AI851">
        <v>4.5999999999999996</v>
      </c>
      <c r="AJ851">
        <v>11</v>
      </c>
      <c r="AK851">
        <v>70</v>
      </c>
      <c r="AL851">
        <v>1</v>
      </c>
      <c r="AM851">
        <v>9039</v>
      </c>
      <c r="AN851">
        <v>9083</v>
      </c>
      <c r="AO851">
        <v>9004</v>
      </c>
      <c r="AP851">
        <v>46</v>
      </c>
      <c r="AQ851">
        <v>0</v>
      </c>
    </row>
    <row r="852" spans="1:43">
      <c r="A852" s="27">
        <v>38836</v>
      </c>
      <c r="B852" s="27"/>
      <c r="C852">
        <v>22.6</v>
      </c>
      <c r="D852">
        <v>31.5</v>
      </c>
      <c r="E852">
        <v>16.600000000000001</v>
      </c>
      <c r="F852">
        <v>24</v>
      </c>
      <c r="G852">
        <v>9</v>
      </c>
      <c r="H852">
        <v>10.9</v>
      </c>
      <c r="I852" s="10">
        <v>935</v>
      </c>
      <c r="J852">
        <v>4.7</v>
      </c>
      <c r="K852" s="2">
        <v>10</v>
      </c>
      <c r="L852" s="1">
        <f t="shared" si="247"/>
        <v>7.3767934349980218</v>
      </c>
      <c r="M852" s="1">
        <f t="shared" si="248"/>
        <v>39</v>
      </c>
      <c r="N852" s="1">
        <f t="shared" si="249"/>
        <v>2.7430784472701868</v>
      </c>
      <c r="O852" s="1">
        <f t="shared" si="264"/>
        <v>0.16641697478450099</v>
      </c>
      <c r="P852" s="1">
        <f t="shared" si="250"/>
        <v>0.57656649432962681</v>
      </c>
      <c r="Q852">
        <f t="shared" si="251"/>
        <v>7.9271643300730856</v>
      </c>
      <c r="R852">
        <f t="shared" si="252"/>
        <v>12.484679197729495</v>
      </c>
      <c r="S852">
        <f t="shared" si="253"/>
        <v>1.6341203138389391</v>
      </c>
      <c r="T852">
        <v>0.2432</v>
      </c>
      <c r="U852" s="1">
        <f t="shared" si="254"/>
        <v>0.24972956847450212</v>
      </c>
      <c r="V852" s="1">
        <v>119</v>
      </c>
      <c r="W852" s="1">
        <f t="shared" si="255"/>
        <v>20.277460831751949</v>
      </c>
      <c r="X852" s="1">
        <f t="shared" si="256"/>
        <v>38.358369167303579</v>
      </c>
      <c r="Y852" s="1">
        <f t="shared" si="257"/>
        <v>0.98487838439354769</v>
      </c>
      <c r="Z852" s="1">
        <f t="shared" si="265"/>
        <v>0.49400000000000027</v>
      </c>
      <c r="AA852" s="1">
        <f t="shared" si="258"/>
        <v>6.041814752114736E-2</v>
      </c>
      <c r="AB852" s="1">
        <f t="shared" si="259"/>
        <v>2.4476413999999997</v>
      </c>
      <c r="AC852" s="1">
        <f t="shared" si="260"/>
        <v>3.5153700532893377</v>
      </c>
      <c r="AF852" s="1">
        <f t="shared" si="261"/>
        <v>13.758226974706796</v>
      </c>
      <c r="AG852" s="1">
        <f t="shared" si="262"/>
        <v>4.5780356889851914</v>
      </c>
      <c r="AH852" s="1">
        <f t="shared" si="263"/>
        <v>10.959908278915114</v>
      </c>
      <c r="AI852">
        <v>9</v>
      </c>
      <c r="AJ852">
        <v>14</v>
      </c>
      <c r="AK852">
        <v>125</v>
      </c>
      <c r="AL852">
        <v>1</v>
      </c>
      <c r="AM852">
        <v>9009</v>
      </c>
      <c r="AN852">
        <v>9031</v>
      </c>
      <c r="AO852">
        <v>8996</v>
      </c>
      <c r="AP852">
        <v>65</v>
      </c>
      <c r="AQ852">
        <v>0</v>
      </c>
    </row>
    <row r="853" spans="1:43">
      <c r="A853" s="27">
        <v>38837</v>
      </c>
      <c r="B853" s="27"/>
      <c r="C853">
        <v>16.899999999999999</v>
      </c>
      <c r="D853">
        <v>23.7</v>
      </c>
      <c r="E853">
        <v>12</v>
      </c>
      <c r="F853">
        <v>58</v>
      </c>
      <c r="G853">
        <v>24</v>
      </c>
      <c r="H853">
        <v>11.8</v>
      </c>
      <c r="I853" s="10">
        <v>935</v>
      </c>
      <c r="J853">
        <v>2.6</v>
      </c>
      <c r="K853" s="2">
        <v>10</v>
      </c>
      <c r="L853" s="1">
        <f t="shared" si="247"/>
        <v>5.2938750625428446</v>
      </c>
      <c r="M853" s="1">
        <f t="shared" si="248"/>
        <v>92</v>
      </c>
      <c r="N853" s="1">
        <f t="shared" si="249"/>
        <v>1.9261140817071747</v>
      </c>
      <c r="O853" s="1">
        <f t="shared" si="264"/>
        <v>0.12215264294449628</v>
      </c>
      <c r="P853" s="1">
        <f t="shared" si="250"/>
        <v>0.9971786752956755</v>
      </c>
      <c r="Q853">
        <f t="shared" si="251"/>
        <v>6.6842505288495992</v>
      </c>
      <c r="R853">
        <f t="shared" si="252"/>
        <v>12.495890572979961</v>
      </c>
      <c r="S853">
        <f t="shared" si="253"/>
        <v>1.6355877713324558</v>
      </c>
      <c r="T853">
        <v>0.2432</v>
      </c>
      <c r="U853" s="1">
        <f t="shared" si="254"/>
        <v>0.25526356566034364</v>
      </c>
      <c r="V853" s="1">
        <v>120</v>
      </c>
      <c r="W853" s="1">
        <f t="shared" si="255"/>
        <v>21.334517388798211</v>
      </c>
      <c r="X853" s="1">
        <f t="shared" si="256"/>
        <v>38.367326798672735</v>
      </c>
      <c r="Y853" s="1">
        <f t="shared" si="257"/>
        <v>0.98437614424693076</v>
      </c>
      <c r="Z853" s="1">
        <f t="shared" si="265"/>
        <v>-2.1660000000000013</v>
      </c>
      <c r="AA853" s="1">
        <f t="shared" si="258"/>
        <v>6.0087771022332113E-2</v>
      </c>
      <c r="AB853" s="1">
        <f t="shared" si="259"/>
        <v>2.4610990999999998</v>
      </c>
      <c r="AC853" s="1">
        <f t="shared" si="260"/>
        <v>1.9446727954366547</v>
      </c>
      <c r="AF853" s="1">
        <f t="shared" si="261"/>
        <v>10.473981028831338</v>
      </c>
      <c r="AG853" s="1">
        <f t="shared" si="262"/>
        <v>5.1116271225251486</v>
      </c>
      <c r="AH853" s="1">
        <f t="shared" si="263"/>
        <v>14.202287845101553</v>
      </c>
      <c r="AI853">
        <v>10.3</v>
      </c>
      <c r="AJ853">
        <v>14</v>
      </c>
      <c r="AK853">
        <v>162</v>
      </c>
      <c r="AL853">
        <v>14</v>
      </c>
      <c r="AM853">
        <v>9082</v>
      </c>
      <c r="AN853">
        <v>9107</v>
      </c>
      <c r="AO853">
        <v>9031</v>
      </c>
      <c r="AP853">
        <v>102</v>
      </c>
      <c r="AQ853">
        <v>23</v>
      </c>
    </row>
    <row r="854" spans="1:43">
      <c r="A854" s="27">
        <v>38838</v>
      </c>
      <c r="B854" s="27"/>
      <c r="C854">
        <v>17.2</v>
      </c>
      <c r="D854">
        <v>21.5</v>
      </c>
      <c r="E854">
        <v>12.9</v>
      </c>
      <c r="F854">
        <v>44</v>
      </c>
      <c r="G854">
        <v>29</v>
      </c>
      <c r="H854">
        <v>5.6</v>
      </c>
      <c r="I854" s="10">
        <v>935</v>
      </c>
      <c r="J854">
        <v>2.9</v>
      </c>
      <c r="K854" s="2">
        <v>10</v>
      </c>
      <c r="L854" s="1">
        <f t="shared" si="247"/>
        <v>4.285618137892774</v>
      </c>
      <c r="M854" s="1">
        <f t="shared" si="248"/>
        <v>59</v>
      </c>
      <c r="N854" s="1">
        <f t="shared" si="249"/>
        <v>1.963068233105254</v>
      </c>
      <c r="O854" s="1">
        <f t="shared" si="264"/>
        <v>0.1242029113561447</v>
      </c>
      <c r="P854" s="1">
        <f t="shared" si="250"/>
        <v>0.81106679652207425</v>
      </c>
      <c r="Q854">
        <f t="shared" si="251"/>
        <v>3.7441152229162062</v>
      </c>
      <c r="R854">
        <f t="shared" si="252"/>
        <v>12.506981775404466</v>
      </c>
      <c r="S854">
        <f t="shared" si="253"/>
        <v>1.6370394993984902</v>
      </c>
      <c r="T854">
        <v>0.2432</v>
      </c>
      <c r="U854" s="1">
        <f t="shared" si="254"/>
        <v>0.26072204753465189</v>
      </c>
      <c r="V854" s="1">
        <v>121</v>
      </c>
      <c r="W854" s="1">
        <f t="shared" si="255"/>
        <v>14.002401501327411</v>
      </c>
      <c r="X854" s="1">
        <f t="shared" si="256"/>
        <v>38.374969531689743</v>
      </c>
      <c r="Y854" s="1">
        <f t="shared" si="257"/>
        <v>0.98387852614784932</v>
      </c>
      <c r="Z854" s="1">
        <f t="shared" si="265"/>
        <v>0.11400000000000027</v>
      </c>
      <c r="AA854" s="1">
        <f t="shared" si="258"/>
        <v>6.0105069155707964E-2</v>
      </c>
      <c r="AB854" s="1">
        <f t="shared" si="259"/>
        <v>2.4603907999999999</v>
      </c>
      <c r="AC854" s="1">
        <f t="shared" si="260"/>
        <v>2.1690581179870376</v>
      </c>
      <c r="AF854" s="1">
        <f t="shared" si="261"/>
        <v>9.0592688780953399</v>
      </c>
      <c r="AG854" s="1">
        <f t="shared" si="262"/>
        <v>3.849244734460838</v>
      </c>
      <c r="AH854" s="1">
        <f t="shared" si="263"/>
        <v>8.6135003826004866</v>
      </c>
      <c r="AI854">
        <v>6.2</v>
      </c>
      <c r="AJ854">
        <v>1</v>
      </c>
      <c r="AK854">
        <v>112</v>
      </c>
      <c r="AL854">
        <v>1</v>
      </c>
      <c r="AM854">
        <v>9085</v>
      </c>
      <c r="AN854">
        <v>9114</v>
      </c>
      <c r="AO854">
        <v>9063</v>
      </c>
      <c r="AP854">
        <v>84</v>
      </c>
      <c r="AQ854">
        <v>0</v>
      </c>
    </row>
    <row r="855" spans="1:43">
      <c r="A855" s="27">
        <v>38839</v>
      </c>
      <c r="B855" s="27"/>
      <c r="C855">
        <v>14.5</v>
      </c>
      <c r="D855">
        <v>20.9</v>
      </c>
      <c r="E855">
        <v>10.5</v>
      </c>
      <c r="F855">
        <v>68</v>
      </c>
      <c r="G855">
        <v>33</v>
      </c>
      <c r="H855">
        <v>10.8</v>
      </c>
      <c r="I855" s="10">
        <v>935</v>
      </c>
      <c r="J855">
        <v>3.4</v>
      </c>
      <c r="K855" s="2">
        <v>10</v>
      </c>
      <c r="L855" s="1">
        <f t="shared" si="247"/>
        <v>4.3396451501018722</v>
      </c>
      <c r="M855" s="1">
        <f t="shared" si="248"/>
        <v>103</v>
      </c>
      <c r="N855" s="1">
        <f t="shared" si="249"/>
        <v>1.6517598297933815</v>
      </c>
      <c r="O855" s="1">
        <f t="shared" si="264"/>
        <v>0.10675971421165979</v>
      </c>
      <c r="P855" s="1">
        <f t="shared" si="250"/>
        <v>1.0620939139615522</v>
      </c>
      <c r="Q855">
        <f t="shared" si="251"/>
        <v>5.8506624870228139</v>
      </c>
      <c r="R855">
        <f t="shared" si="252"/>
        <v>12.517948971114716</v>
      </c>
      <c r="S855">
        <f t="shared" si="253"/>
        <v>1.6384749962192038</v>
      </c>
      <c r="T855">
        <v>0.2432</v>
      </c>
      <c r="U855" s="1">
        <f t="shared" si="254"/>
        <v>0.26610339929995996</v>
      </c>
      <c r="V855" s="1">
        <v>122</v>
      </c>
      <c r="W855" s="1">
        <f t="shared" si="255"/>
        <v>20.137271669353208</v>
      </c>
      <c r="X855" s="1">
        <f t="shared" si="256"/>
        <v>38.381342094880758</v>
      </c>
      <c r="Y855" s="1">
        <f t="shared" si="257"/>
        <v>0.9833856773080123</v>
      </c>
      <c r="Z855" s="1">
        <f t="shared" si="265"/>
        <v>-1.0259999999999998</v>
      </c>
      <c r="AA855" s="1">
        <f t="shared" si="258"/>
        <v>5.9949743574761218E-2</v>
      </c>
      <c r="AB855" s="1">
        <f t="shared" si="259"/>
        <v>2.4667654999999997</v>
      </c>
      <c r="AC855" s="1">
        <f t="shared" si="260"/>
        <v>2.5430336555710098</v>
      </c>
      <c r="AF855" s="1">
        <f t="shared" si="261"/>
        <v>9.1953271433912374</v>
      </c>
      <c r="AG855" s="1">
        <f t="shared" si="262"/>
        <v>4.9513300536934839</v>
      </c>
      <c r="AH855" s="1">
        <f t="shared" si="263"/>
        <v>12.355687255703618</v>
      </c>
      <c r="AI855">
        <v>8.3000000000000007</v>
      </c>
      <c r="AJ855">
        <v>14</v>
      </c>
      <c r="AK855">
        <v>133</v>
      </c>
      <c r="AL855">
        <v>14</v>
      </c>
      <c r="AM855">
        <v>9104</v>
      </c>
      <c r="AN855">
        <v>9131</v>
      </c>
      <c r="AO855">
        <v>9062</v>
      </c>
      <c r="AP855">
        <v>108</v>
      </c>
      <c r="AQ855">
        <v>9</v>
      </c>
    </row>
    <row r="856" spans="1:43">
      <c r="A856" s="27">
        <v>38840</v>
      </c>
      <c r="B856" s="27"/>
      <c r="C856">
        <v>9.6999999999999993</v>
      </c>
      <c r="D856">
        <v>16.3</v>
      </c>
      <c r="E856">
        <v>8.5</v>
      </c>
      <c r="F856">
        <v>79</v>
      </c>
      <c r="G856">
        <v>51</v>
      </c>
      <c r="H856">
        <v>0.3</v>
      </c>
      <c r="I856" s="10">
        <v>935</v>
      </c>
      <c r="J856">
        <v>2.1</v>
      </c>
      <c r="K856" s="2">
        <v>10</v>
      </c>
      <c r="L856" s="1">
        <f t="shared" si="247"/>
        <v>1.9202771234679719</v>
      </c>
      <c r="M856" s="1">
        <f t="shared" si="248"/>
        <v>107</v>
      </c>
      <c r="N856" s="1">
        <f t="shared" si="249"/>
        <v>1.2038879226915637</v>
      </c>
      <c r="O856" s="1">
        <f t="shared" si="264"/>
        <v>8.0865654365585876E-2</v>
      </c>
      <c r="P856" s="1">
        <f t="shared" si="250"/>
        <v>1.0667432516335349</v>
      </c>
      <c r="Q856">
        <f t="shared" si="251"/>
        <v>0.77301290557141555</v>
      </c>
      <c r="R856">
        <f t="shared" si="252"/>
        <v>12.528788292841387</v>
      </c>
      <c r="S856">
        <f t="shared" si="253"/>
        <v>1.6398937556075115</v>
      </c>
      <c r="T856">
        <v>0.2432</v>
      </c>
      <c r="U856" s="1">
        <f t="shared" si="254"/>
        <v>0.27140602897640986</v>
      </c>
      <c r="V856" s="1">
        <v>123</v>
      </c>
      <c r="W856" s="1">
        <f t="shared" si="255"/>
        <v>7.7432754647413162</v>
      </c>
      <c r="X856" s="1">
        <f t="shared" si="256"/>
        <v>38.386489858230412</v>
      </c>
      <c r="Y856" s="1">
        <f t="shared" si="257"/>
        <v>0.98289774352822612</v>
      </c>
      <c r="Z856" s="1">
        <f t="shared" si="265"/>
        <v>-1.8240000000000003</v>
      </c>
      <c r="AA856" s="1">
        <f t="shared" si="258"/>
        <v>5.9675582354448017E-2</v>
      </c>
      <c r="AB856" s="1">
        <f t="shared" si="259"/>
        <v>2.4780983000000001</v>
      </c>
      <c r="AC856" s="1">
        <f t="shared" si="260"/>
        <v>1.5706972578526825</v>
      </c>
      <c r="AF856" s="1">
        <f t="shared" si="261"/>
        <v>6.7808827090480985</v>
      </c>
      <c r="AG856" s="1">
        <f t="shared" si="262"/>
        <v>2.7265058796001012</v>
      </c>
      <c r="AH856" s="1">
        <f t="shared" si="263"/>
        <v>6.3757357236555974</v>
      </c>
      <c r="AI856">
        <v>5.4</v>
      </c>
      <c r="AJ856">
        <v>1</v>
      </c>
      <c r="AK856">
        <v>104</v>
      </c>
      <c r="AL856">
        <v>15</v>
      </c>
      <c r="AM856">
        <v>9135</v>
      </c>
      <c r="AN856">
        <v>9148</v>
      </c>
      <c r="AO856">
        <v>9091</v>
      </c>
      <c r="AP856">
        <v>95</v>
      </c>
      <c r="AQ856">
        <v>1</v>
      </c>
    </row>
    <row r="857" spans="1:43">
      <c r="A857" s="27">
        <v>38841</v>
      </c>
      <c r="B857" s="27"/>
      <c r="C857">
        <v>9.9</v>
      </c>
      <c r="D857">
        <v>15</v>
      </c>
      <c r="E857">
        <v>7.8</v>
      </c>
      <c r="F857">
        <v>69</v>
      </c>
      <c r="G857">
        <v>37</v>
      </c>
      <c r="H857">
        <v>4.5</v>
      </c>
      <c r="I857" s="10">
        <v>935</v>
      </c>
      <c r="J857">
        <v>1.8</v>
      </c>
      <c r="K857" s="2">
        <v>10</v>
      </c>
      <c r="L857" s="1">
        <f t="shared" si="247"/>
        <v>2.4892940658913552</v>
      </c>
      <c r="M857" s="1">
        <f t="shared" si="248"/>
        <v>101</v>
      </c>
      <c r="N857" s="1">
        <f t="shared" si="249"/>
        <v>1.2201575987481763</v>
      </c>
      <c r="O857" s="1">
        <f t="shared" si="264"/>
        <v>8.1825930022563817E-2</v>
      </c>
      <c r="P857" s="1">
        <f t="shared" si="250"/>
        <v>0.85018026878652386</v>
      </c>
      <c r="Q857">
        <f t="shared" si="251"/>
        <v>2.8625547885832741</v>
      </c>
      <c r="R857">
        <f t="shared" si="252"/>
        <v>12.539495842125994</v>
      </c>
      <c r="S857">
        <f t="shared" si="253"/>
        <v>1.6412952672939785</v>
      </c>
      <c r="T857">
        <v>0.2432</v>
      </c>
      <c r="U857" s="1">
        <f t="shared" si="254"/>
        <v>0.27662836787271189</v>
      </c>
      <c r="V857" s="1">
        <v>124</v>
      </c>
      <c r="W857" s="1">
        <f t="shared" si="255"/>
        <v>12.694321519508938</v>
      </c>
      <c r="X857" s="1">
        <f t="shared" si="256"/>
        <v>38.390458759062888</v>
      </c>
      <c r="Y857" s="1">
        <f t="shared" si="257"/>
        <v>0.98241486915526144</v>
      </c>
      <c r="Z857" s="1">
        <f t="shared" si="265"/>
        <v>7.6000000000000401E-2</v>
      </c>
      <c r="AA857" s="1">
        <f t="shared" si="258"/>
        <v>5.9686955664564417E-2</v>
      </c>
      <c r="AB857" s="1">
        <f t="shared" si="259"/>
        <v>2.4776260999999997</v>
      </c>
      <c r="AC857" s="1">
        <f t="shared" si="260"/>
        <v>1.3463119353022994</v>
      </c>
      <c r="AF857" s="1">
        <f t="shared" si="261"/>
        <v>6.5629206772363258</v>
      </c>
      <c r="AG857" s="1">
        <f t="shared" si="262"/>
        <v>3.5580805852375161</v>
      </c>
      <c r="AH857" s="1">
        <f t="shared" si="263"/>
        <v>7.1076644312354267</v>
      </c>
      <c r="AI857">
        <v>5.9</v>
      </c>
      <c r="AJ857">
        <v>15</v>
      </c>
      <c r="AK857">
        <v>93</v>
      </c>
      <c r="AL857">
        <v>1</v>
      </c>
      <c r="AM857">
        <v>9132</v>
      </c>
      <c r="AN857">
        <v>9157</v>
      </c>
      <c r="AO857">
        <v>9094</v>
      </c>
      <c r="AP857">
        <v>83</v>
      </c>
      <c r="AQ857">
        <v>2</v>
      </c>
    </row>
    <row r="858" spans="1:43">
      <c r="A858" s="27">
        <v>38842</v>
      </c>
      <c r="B858" s="27"/>
      <c r="C858">
        <v>10.199999999999999</v>
      </c>
      <c r="D858">
        <v>15.5</v>
      </c>
      <c r="E858">
        <v>6.1</v>
      </c>
      <c r="F858">
        <v>58</v>
      </c>
      <c r="G858">
        <v>27</v>
      </c>
      <c r="H858">
        <v>11.1</v>
      </c>
      <c r="I858" s="10">
        <v>935</v>
      </c>
      <c r="J858">
        <v>1.8</v>
      </c>
      <c r="K858" s="2">
        <v>10</v>
      </c>
      <c r="L858" s="1">
        <f t="shared" si="247"/>
        <v>3.6526043786285407</v>
      </c>
      <c r="M858" s="1">
        <f t="shared" si="248"/>
        <v>89</v>
      </c>
      <c r="N858" s="1">
        <f t="shared" si="249"/>
        <v>1.2449246593693148</v>
      </c>
      <c r="O858" s="1">
        <f t="shared" si="264"/>
        <v>8.3284583272653021E-2</v>
      </c>
      <c r="P858" s="1">
        <f t="shared" si="250"/>
        <v>0.65696652653712895</v>
      </c>
      <c r="Q858">
        <f t="shared" si="251"/>
        <v>6.4623402605342584</v>
      </c>
      <c r="R858">
        <f t="shared" si="252"/>
        <v>12.55006769171742</v>
      </c>
      <c r="S858">
        <f t="shared" si="253"/>
        <v>1.6426790172404999</v>
      </c>
      <c r="T858">
        <v>0.2432</v>
      </c>
      <c r="U858" s="1">
        <f t="shared" si="254"/>
        <v>0.28176887105021547</v>
      </c>
      <c r="V858" s="1">
        <v>125</v>
      </c>
      <c r="W858" s="1">
        <f t="shared" si="255"/>
        <v>20.464244166923372</v>
      </c>
      <c r="X858" s="1">
        <f t="shared" si="256"/>
        <v>38.393295227867192</v>
      </c>
      <c r="Y858" s="1">
        <f t="shared" si="257"/>
        <v>0.98193719703915106</v>
      </c>
      <c r="Z858" s="1">
        <f t="shared" si="265"/>
        <v>0.1139999999999996</v>
      </c>
      <c r="AA858" s="1">
        <f t="shared" si="258"/>
        <v>5.9704023760525131E-2</v>
      </c>
      <c r="AB858" s="1">
        <f t="shared" si="259"/>
        <v>2.4769177999999998</v>
      </c>
      <c r="AC858" s="1">
        <f t="shared" si="260"/>
        <v>1.3463119353022994</v>
      </c>
      <c r="AF858" s="1">
        <f t="shared" si="261"/>
        <v>7.5806279533583245</v>
      </c>
      <c r="AG858" s="1">
        <f t="shared" si="262"/>
        <v>4.7701502289464539</v>
      </c>
      <c r="AH858" s="1">
        <f t="shared" si="263"/>
        <v>10.192258494226863</v>
      </c>
      <c r="AI858">
        <v>4.9000000000000004</v>
      </c>
      <c r="AJ858">
        <v>15</v>
      </c>
      <c r="AK858">
        <v>77</v>
      </c>
      <c r="AL858">
        <v>15</v>
      </c>
      <c r="AM858">
        <v>9152</v>
      </c>
      <c r="AN858">
        <v>9171</v>
      </c>
      <c r="AO858">
        <v>9134</v>
      </c>
      <c r="AP858">
        <v>67</v>
      </c>
      <c r="AQ858">
        <v>32700</v>
      </c>
    </row>
    <row r="859" spans="1:43">
      <c r="A859" s="27">
        <v>38843</v>
      </c>
      <c r="B859" s="27"/>
      <c r="C859">
        <v>9.1</v>
      </c>
      <c r="D859">
        <v>15.1</v>
      </c>
      <c r="E859">
        <v>6.9</v>
      </c>
      <c r="F859">
        <v>66</v>
      </c>
      <c r="G859">
        <v>27</v>
      </c>
      <c r="H859">
        <v>0.9</v>
      </c>
      <c r="I859" s="10">
        <v>935</v>
      </c>
      <c r="J859">
        <v>2.2000000000000002</v>
      </c>
      <c r="K859" s="2">
        <v>10</v>
      </c>
      <c r="L859" s="1">
        <f t="shared" si="247"/>
        <v>2.1730194487096037</v>
      </c>
      <c r="M859" s="1">
        <f t="shared" si="248"/>
        <v>105</v>
      </c>
      <c r="N859" s="1">
        <f t="shared" si="249"/>
        <v>1.156217822409108</v>
      </c>
      <c r="O859" s="1">
        <f t="shared" si="264"/>
        <v>7.8042326320978642E-2</v>
      </c>
      <c r="P859" s="1">
        <f t="shared" si="250"/>
        <v>0.75432993185710251</v>
      </c>
      <c r="Q859">
        <f t="shared" si="251"/>
        <v>1.1466017077754216</v>
      </c>
      <c r="R859">
        <f t="shared" si="252"/>
        <v>12.560499888173501</v>
      </c>
      <c r="S859">
        <f t="shared" si="253"/>
        <v>1.6440444879808247</v>
      </c>
      <c r="T859">
        <v>0.2432</v>
      </c>
      <c r="U859" s="1">
        <f t="shared" si="254"/>
        <v>0.28682601777995231</v>
      </c>
      <c r="V859" s="1">
        <v>126</v>
      </c>
      <c r="W859" s="1">
        <f t="shared" si="255"/>
        <v>8.4502306130370055</v>
      </c>
      <c r="X859" s="1">
        <f t="shared" si="256"/>
        <v>38.395046114176445</v>
      </c>
      <c r="Y859" s="1">
        <f t="shared" si="257"/>
        <v>0.98146486849092984</v>
      </c>
      <c r="Z859" s="1">
        <f t="shared" si="265"/>
        <v>-0.41799999999999987</v>
      </c>
      <c r="AA859" s="1">
        <f t="shared" si="258"/>
        <v>5.9641488415362071E-2</v>
      </c>
      <c r="AB859" s="1">
        <f t="shared" si="259"/>
        <v>2.4795148999999999</v>
      </c>
      <c r="AC859" s="1">
        <f t="shared" si="260"/>
        <v>1.6454923653694771</v>
      </c>
      <c r="AF859" s="1">
        <f t="shared" si="261"/>
        <v>6.802401091340422</v>
      </c>
      <c r="AG859" s="1">
        <f t="shared" si="262"/>
        <v>2.8090487536205972</v>
      </c>
      <c r="AH859" s="1">
        <f t="shared" si="263"/>
        <v>5.5147621652113896</v>
      </c>
      <c r="AI859">
        <v>5.5</v>
      </c>
      <c r="AJ859">
        <v>14</v>
      </c>
      <c r="AK859">
        <v>91</v>
      </c>
      <c r="AL859">
        <v>1</v>
      </c>
      <c r="AM859">
        <v>9086</v>
      </c>
      <c r="AN859">
        <v>9140</v>
      </c>
      <c r="AO859">
        <v>9056</v>
      </c>
      <c r="AP859">
        <v>75</v>
      </c>
      <c r="AQ859">
        <v>1</v>
      </c>
    </row>
    <row r="860" spans="1:43">
      <c r="A860" s="27">
        <v>38844</v>
      </c>
      <c r="B860" s="27"/>
      <c r="C860">
        <v>5.3</v>
      </c>
      <c r="D860">
        <v>10.1</v>
      </c>
      <c r="E860">
        <v>1.8</v>
      </c>
      <c r="F860">
        <v>88</v>
      </c>
      <c r="G860">
        <v>65</v>
      </c>
      <c r="H860">
        <v>0</v>
      </c>
      <c r="I860" s="10">
        <v>935</v>
      </c>
      <c r="J860">
        <v>1.7</v>
      </c>
      <c r="K860" s="2">
        <v>10</v>
      </c>
      <c r="L860" s="1">
        <f t="shared" si="247"/>
        <v>1.5804735747336851</v>
      </c>
      <c r="M860" s="1">
        <f t="shared" si="248"/>
        <v>111</v>
      </c>
      <c r="N860" s="1">
        <f t="shared" si="249"/>
        <v>0.89103953465215091</v>
      </c>
      <c r="O860" s="1">
        <f t="shared" si="264"/>
        <v>6.2042220765228064E-2</v>
      </c>
      <c r="P860" s="1">
        <f t="shared" si="250"/>
        <v>0.78808884455039652</v>
      </c>
      <c r="Q860">
        <f t="shared" si="251"/>
        <v>0.64085539748926024</v>
      </c>
      <c r="R860">
        <f t="shared" si="252"/>
        <v>12.570788454667568</v>
      </c>
      <c r="S860">
        <f t="shared" si="253"/>
        <v>1.6453911589879016</v>
      </c>
      <c r="T860">
        <v>0.2432</v>
      </c>
      <c r="U860" s="1">
        <f t="shared" si="254"/>
        <v>0.2917983119925176</v>
      </c>
      <c r="V860" s="1">
        <v>127</v>
      </c>
      <c r="W860" s="1">
        <f t="shared" si="255"/>
        <v>7.3911835329272479</v>
      </c>
      <c r="X860" s="1">
        <f t="shared" si="256"/>
        <v>38.395758612609079</v>
      </c>
      <c r="Y860" s="1">
        <f t="shared" si="257"/>
        <v>0.98099802324083074</v>
      </c>
      <c r="Z860" s="1">
        <f t="shared" si="265"/>
        <v>-1.444</v>
      </c>
      <c r="AA860" s="1">
        <f t="shared" si="258"/>
        <v>5.9426461545511837E-2</v>
      </c>
      <c r="AB860" s="1">
        <f t="shared" si="259"/>
        <v>2.4884866999999997</v>
      </c>
      <c r="AC860" s="1">
        <f t="shared" si="260"/>
        <v>1.2715168277855049</v>
      </c>
      <c r="AF860" s="1">
        <f t="shared" si="261"/>
        <v>5.8770869329222934</v>
      </c>
      <c r="AG860" s="1">
        <f t="shared" si="262"/>
        <v>2.5617448311415782</v>
      </c>
      <c r="AH860" s="1">
        <f t="shared" si="263"/>
        <v>5.2735966585630099</v>
      </c>
      <c r="AI860">
        <v>5.8</v>
      </c>
      <c r="AJ860">
        <v>2</v>
      </c>
      <c r="AK860">
        <v>144</v>
      </c>
      <c r="AL860">
        <v>1</v>
      </c>
      <c r="AM860">
        <v>9112</v>
      </c>
      <c r="AN860">
        <v>9175</v>
      </c>
      <c r="AO860">
        <v>9052</v>
      </c>
      <c r="AP860">
        <v>79</v>
      </c>
      <c r="AQ860">
        <v>139</v>
      </c>
    </row>
    <row r="861" spans="1:43">
      <c r="A861" s="27">
        <v>38845</v>
      </c>
      <c r="B861" s="27"/>
      <c r="C861">
        <v>5.4</v>
      </c>
      <c r="D861">
        <v>9.1999999999999993</v>
      </c>
      <c r="E861">
        <v>2.8</v>
      </c>
      <c r="F861">
        <v>58</v>
      </c>
      <c r="G861">
        <v>40</v>
      </c>
      <c r="H861">
        <v>10.5</v>
      </c>
      <c r="I861" s="10">
        <v>935</v>
      </c>
      <c r="J861">
        <v>1.8</v>
      </c>
      <c r="K861" s="2">
        <v>10</v>
      </c>
      <c r="L861" s="1">
        <f t="shared" si="247"/>
        <v>2.9902849191289644</v>
      </c>
      <c r="M861" s="1">
        <f t="shared" si="248"/>
        <v>76</v>
      </c>
      <c r="N861" s="1">
        <f t="shared" si="249"/>
        <v>0.8972630930441321</v>
      </c>
      <c r="O861" s="1">
        <f t="shared" si="264"/>
        <v>6.2424087946443274E-2</v>
      </c>
      <c r="P861" s="1">
        <f t="shared" si="250"/>
        <v>0.51679154288544904</v>
      </c>
      <c r="Q861">
        <f t="shared" si="251"/>
        <v>6.0534113388164172</v>
      </c>
      <c r="R861">
        <f t="shared" si="252"/>
        <v>12.580929393999103</v>
      </c>
      <c r="S861">
        <f t="shared" si="253"/>
        <v>1.6467185070679455</v>
      </c>
      <c r="T861">
        <v>0.2432</v>
      </c>
      <c r="U861" s="1">
        <f t="shared" si="254"/>
        <v>0.296684282720656</v>
      </c>
      <c r="V861" s="1">
        <v>128</v>
      </c>
      <c r="W861" s="1">
        <f t="shared" si="255"/>
        <v>19.728352712563893</v>
      </c>
      <c r="X861" s="1">
        <f t="shared" si="256"/>
        <v>38.395480189176844</v>
      </c>
      <c r="Y861" s="1">
        <f t="shared" si="257"/>
        <v>0.9805367993969476</v>
      </c>
      <c r="Z861" s="1">
        <f t="shared" si="265"/>
        <v>3.80000000000002E-2</v>
      </c>
      <c r="AA861" s="1">
        <f t="shared" si="258"/>
        <v>5.9432100281244842E-2</v>
      </c>
      <c r="AB861" s="1">
        <f t="shared" si="259"/>
        <v>2.4882505999999998</v>
      </c>
      <c r="AC861" s="1">
        <f t="shared" si="260"/>
        <v>1.3463119353022994</v>
      </c>
      <c r="AF861" s="1">
        <f t="shared" si="261"/>
        <v>5.18305612110073</v>
      </c>
      <c r="AG861" s="1">
        <f t="shared" si="262"/>
        <v>4.5652580570130201</v>
      </c>
      <c r="AH861" s="1">
        <f t="shared" si="263"/>
        <v>8.8022183068480828</v>
      </c>
      <c r="AI861">
        <v>4</v>
      </c>
      <c r="AJ861">
        <v>3</v>
      </c>
      <c r="AK861">
        <v>78</v>
      </c>
      <c r="AL861">
        <v>15</v>
      </c>
      <c r="AM861">
        <v>9194</v>
      </c>
      <c r="AN861">
        <v>9201</v>
      </c>
      <c r="AO861">
        <v>9175</v>
      </c>
      <c r="AP861">
        <v>51</v>
      </c>
      <c r="AQ861">
        <v>32700</v>
      </c>
    </row>
    <row r="862" spans="1:43">
      <c r="A862" s="27">
        <v>38846</v>
      </c>
      <c r="B862" s="27"/>
      <c r="C862">
        <v>8.1999999999999993</v>
      </c>
      <c r="D862">
        <v>14.4</v>
      </c>
      <c r="E862">
        <v>2.1</v>
      </c>
      <c r="F862">
        <v>44</v>
      </c>
      <c r="G862">
        <v>19</v>
      </c>
      <c r="H862">
        <v>12.1</v>
      </c>
      <c r="I862" s="10">
        <v>935</v>
      </c>
      <c r="J862">
        <v>2.6</v>
      </c>
      <c r="K862" s="2">
        <v>10</v>
      </c>
      <c r="L862" s="1">
        <f t="shared" si="247"/>
        <v>3.7539804482486612</v>
      </c>
      <c r="M862" s="1">
        <f t="shared" si="248"/>
        <v>69</v>
      </c>
      <c r="N862" s="1">
        <f t="shared" si="249"/>
        <v>1.0878255375495476</v>
      </c>
      <c r="O862" s="1">
        <f t="shared" si="264"/>
        <v>7.3965332031608405E-2</v>
      </c>
      <c r="P862" s="1">
        <f t="shared" si="250"/>
        <v>0.40118013131322983</v>
      </c>
      <c r="Q862">
        <f t="shared" si="251"/>
        <v>7.4564786107205476</v>
      </c>
      <c r="R862">
        <f t="shared" si="252"/>
        <v>12.590918691806996</v>
      </c>
      <c r="S862">
        <f t="shared" si="253"/>
        <v>1.6480260067810204</v>
      </c>
      <c r="T862">
        <v>0.2432</v>
      </c>
      <c r="U862" s="1">
        <f t="shared" si="254"/>
        <v>0.30148248453442261</v>
      </c>
      <c r="V862" s="1">
        <v>129</v>
      </c>
      <c r="W862" s="1">
        <f t="shared" si="255"/>
        <v>21.596343756407734</v>
      </c>
      <c r="X862" s="1">
        <f t="shared" si="256"/>
        <v>38.394258507962505</v>
      </c>
      <c r="Y862" s="1">
        <f t="shared" si="257"/>
        <v>0.98008133340437853</v>
      </c>
      <c r="Z862" s="1">
        <f t="shared" si="265"/>
        <v>1.0639999999999996</v>
      </c>
      <c r="AA862" s="1">
        <f t="shared" si="258"/>
        <v>5.9590420488931407E-2</v>
      </c>
      <c r="AB862" s="1">
        <f t="shared" si="259"/>
        <v>2.4816398</v>
      </c>
      <c r="AC862" s="1">
        <f t="shared" si="260"/>
        <v>1.9446727954366547</v>
      </c>
      <c r="AF862" s="1">
        <f t="shared" si="261"/>
        <v>8.0523014385349896</v>
      </c>
      <c r="AG862" s="1">
        <f t="shared" si="262"/>
        <v>4.7640210271035963</v>
      </c>
      <c r="AH862" s="1">
        <f t="shared" si="263"/>
        <v>9.1244477901482277</v>
      </c>
      <c r="AI862">
        <v>4.5</v>
      </c>
      <c r="AJ862">
        <v>16</v>
      </c>
      <c r="AK862">
        <v>114</v>
      </c>
      <c r="AL862">
        <v>16</v>
      </c>
      <c r="AM862">
        <v>9149</v>
      </c>
      <c r="AN862">
        <v>9201</v>
      </c>
      <c r="AO862">
        <v>9121</v>
      </c>
      <c r="AP862">
        <v>44</v>
      </c>
      <c r="AQ862">
        <v>0</v>
      </c>
    </row>
    <row r="863" spans="1:43">
      <c r="A863" s="27">
        <v>38847</v>
      </c>
      <c r="B863" s="27"/>
      <c r="C863">
        <v>8.3000000000000007</v>
      </c>
      <c r="D863">
        <v>12.4</v>
      </c>
      <c r="E863">
        <v>5</v>
      </c>
      <c r="F863">
        <v>47</v>
      </c>
      <c r="G863">
        <v>22</v>
      </c>
      <c r="H863">
        <v>11.2</v>
      </c>
      <c r="I863" s="10">
        <v>935</v>
      </c>
      <c r="J863">
        <v>2.9</v>
      </c>
      <c r="K863" s="2">
        <v>10</v>
      </c>
      <c r="L863" s="1">
        <f t="shared" si="247"/>
        <v>3.7867493889555939</v>
      </c>
      <c r="M863" s="1">
        <f t="shared" si="248"/>
        <v>72</v>
      </c>
      <c r="N863" s="1">
        <f t="shared" si="249"/>
        <v>1.0952445521994474</v>
      </c>
      <c r="O863" s="1">
        <f t="shared" si="264"/>
        <v>7.4409147824402222E-2</v>
      </c>
      <c r="P863" s="1">
        <f t="shared" si="250"/>
        <v>0.4725854226385785</v>
      </c>
      <c r="Q863">
        <f t="shared" si="251"/>
        <v>6.7759426161514673</v>
      </c>
      <c r="R863">
        <f t="shared" si="252"/>
        <v>12.600752319983112</v>
      </c>
      <c r="S863">
        <f t="shared" si="253"/>
        <v>1.6493131308878419</v>
      </c>
      <c r="T863">
        <v>0.2432</v>
      </c>
      <c r="U863" s="1">
        <f t="shared" si="254"/>
        <v>0.30619149796878808</v>
      </c>
      <c r="V863" s="1">
        <v>130</v>
      </c>
      <c r="W863" s="1">
        <f t="shared" si="255"/>
        <v>20.528346708499232</v>
      </c>
      <c r="X863" s="1">
        <f t="shared" si="256"/>
        <v>38.392141358267196</v>
      </c>
      <c r="Y863" s="1">
        <f t="shared" si="257"/>
        <v>0.97963176000486096</v>
      </c>
      <c r="Z863" s="1">
        <f t="shared" si="265"/>
        <v>3.800000000000054E-2</v>
      </c>
      <c r="AA863" s="1">
        <f t="shared" si="258"/>
        <v>5.9596090383869274E-2</v>
      </c>
      <c r="AB863" s="1">
        <f t="shared" si="259"/>
        <v>2.4814037</v>
      </c>
      <c r="AC863" s="1">
        <f t="shared" si="260"/>
        <v>2.1690581179870376</v>
      </c>
      <c r="AF863" s="1">
        <f t="shared" si="261"/>
        <v>6.2694080788907938</v>
      </c>
      <c r="AG863" s="1">
        <f t="shared" si="262"/>
        <v>4.6543447826885034</v>
      </c>
      <c r="AH863" s="1">
        <f t="shared" si="263"/>
        <v>9.595156056547415</v>
      </c>
      <c r="AI863">
        <v>9.3000000000000007</v>
      </c>
      <c r="AJ863">
        <v>14</v>
      </c>
      <c r="AK863">
        <v>142</v>
      </c>
      <c r="AL863">
        <v>14</v>
      </c>
      <c r="AM863">
        <v>9157</v>
      </c>
      <c r="AN863">
        <v>9179</v>
      </c>
      <c r="AO863">
        <v>9128</v>
      </c>
      <c r="AP863">
        <v>50</v>
      </c>
      <c r="AQ863">
        <v>0</v>
      </c>
    </row>
    <row r="864" spans="1:43">
      <c r="A864" s="27">
        <v>38848</v>
      </c>
      <c r="B864" s="27"/>
      <c r="C864">
        <v>9.4</v>
      </c>
      <c r="D864">
        <v>14.7</v>
      </c>
      <c r="E864">
        <v>4.5</v>
      </c>
      <c r="F864">
        <v>42</v>
      </c>
      <c r="G864">
        <v>16</v>
      </c>
      <c r="H864">
        <v>12.4</v>
      </c>
      <c r="I864" s="10">
        <v>935</v>
      </c>
      <c r="J864">
        <v>2.2000000000000002</v>
      </c>
      <c r="K864" s="2">
        <v>10</v>
      </c>
      <c r="L864" s="1">
        <f t="shared" si="247"/>
        <v>3.9743662626622647</v>
      </c>
      <c r="M864" s="1">
        <f t="shared" si="248"/>
        <v>68</v>
      </c>
      <c r="N864" s="1">
        <f t="shared" si="249"/>
        <v>1.1798411174091483</v>
      </c>
      <c r="O864" s="1">
        <f t="shared" si="264"/>
        <v>7.9443282856078656E-2</v>
      </c>
      <c r="P864" s="1">
        <f t="shared" si="250"/>
        <v>0.42034461814565061</v>
      </c>
      <c r="Q864">
        <f t="shared" si="251"/>
        <v>7.6871506991652367</v>
      </c>
      <c r="R864">
        <f t="shared" si="252"/>
        <v>12.610426240283198</v>
      </c>
      <c r="S864">
        <f t="shared" si="253"/>
        <v>1.6505793508224083</v>
      </c>
      <c r="T864">
        <v>0.2432</v>
      </c>
      <c r="U864" s="1">
        <f t="shared" si="254"/>
        <v>0.31080992994356227</v>
      </c>
      <c r="V864" s="1">
        <v>131</v>
      </c>
      <c r="W864" s="1">
        <f t="shared" si="255"/>
        <v>21.923123023893442</v>
      </c>
      <c r="X864" s="1">
        <f t="shared" si="256"/>
        <v>38.389176582324218</v>
      </c>
      <c r="Y864" s="1">
        <f t="shared" si="257"/>
        <v>0.97918821219691032</v>
      </c>
      <c r="Z864" s="1">
        <f t="shared" si="265"/>
        <v>0.41799999999999987</v>
      </c>
      <c r="AA864" s="1">
        <f t="shared" si="258"/>
        <v>5.9658530513864064E-2</v>
      </c>
      <c r="AB864" s="1">
        <f t="shared" si="259"/>
        <v>2.4788066</v>
      </c>
      <c r="AC864" s="1">
        <f t="shared" si="260"/>
        <v>1.6454923653694771</v>
      </c>
      <c r="AF864" s="1">
        <f t="shared" si="261"/>
        <v>7.6701811832580198</v>
      </c>
      <c r="AG864" s="1">
        <f t="shared" si="262"/>
        <v>4.8193960018464503</v>
      </c>
      <c r="AH864" s="1">
        <f t="shared" si="263"/>
        <v>9.9434994569333579</v>
      </c>
      <c r="AI864">
        <v>8.6</v>
      </c>
      <c r="AJ864">
        <v>14</v>
      </c>
      <c r="AK864">
        <v>127</v>
      </c>
      <c r="AL864">
        <v>14</v>
      </c>
      <c r="AM864">
        <v>9233</v>
      </c>
      <c r="AN864">
        <v>9251</v>
      </c>
      <c r="AO864">
        <v>9178</v>
      </c>
      <c r="AP864">
        <v>45</v>
      </c>
      <c r="AQ864">
        <v>32700</v>
      </c>
    </row>
    <row r="865" spans="1:43">
      <c r="A865" s="27">
        <v>38849</v>
      </c>
      <c r="B865" s="27"/>
      <c r="C865">
        <v>15.1</v>
      </c>
      <c r="D865">
        <v>21.1</v>
      </c>
      <c r="E865">
        <v>8.3000000000000007</v>
      </c>
      <c r="F865">
        <v>22</v>
      </c>
      <c r="G865">
        <v>11</v>
      </c>
      <c r="H865">
        <v>13.7</v>
      </c>
      <c r="I865" s="10">
        <v>935</v>
      </c>
      <c r="J865">
        <v>7</v>
      </c>
      <c r="K865" s="2">
        <v>10</v>
      </c>
      <c r="L865" s="1">
        <f t="shared" si="247"/>
        <v>6.8680203541377747</v>
      </c>
      <c r="M865" s="1">
        <f t="shared" si="248"/>
        <v>33</v>
      </c>
      <c r="N865" s="1">
        <f t="shared" si="249"/>
        <v>1.7169184104549529</v>
      </c>
      <c r="O865" s="1">
        <f t="shared" si="264"/>
        <v>0.11044419917515146</v>
      </c>
      <c r="P865" s="1">
        <f t="shared" si="250"/>
        <v>0.31838816741645887</v>
      </c>
      <c r="Q865">
        <f t="shared" si="251"/>
        <v>9.4648981271491213</v>
      </c>
      <c r="R865">
        <f t="shared" si="252"/>
        <v>12.619936408131252</v>
      </c>
      <c r="S865">
        <f t="shared" si="253"/>
        <v>1.6518241371899545</v>
      </c>
      <c r="T865">
        <v>0.2432</v>
      </c>
      <c r="U865" s="1">
        <f t="shared" si="254"/>
        <v>0.31533641417551389</v>
      </c>
      <c r="V865" s="1">
        <v>132</v>
      </c>
      <c r="W865" s="1">
        <f t="shared" si="255"/>
        <v>23.432367391443464</v>
      </c>
      <c r="X865" s="1">
        <f t="shared" si="256"/>
        <v>38.385412003673572</v>
      </c>
      <c r="Y865" s="1">
        <f t="shared" si="257"/>
        <v>0.97875082119647538</v>
      </c>
      <c r="Z865" s="1">
        <f t="shared" si="265"/>
        <v>2.1659999999999999</v>
      </c>
      <c r="AA865" s="1">
        <f t="shared" si="258"/>
        <v>5.9984190953283584E-2</v>
      </c>
      <c r="AB865" s="1">
        <f t="shared" si="259"/>
        <v>2.4653489</v>
      </c>
      <c r="AC865" s="1">
        <f t="shared" si="260"/>
        <v>5.2356575261756086</v>
      </c>
      <c r="AF865" s="1">
        <f t="shared" si="261"/>
        <v>10.391899192852698</v>
      </c>
      <c r="AG865" s="1">
        <f t="shared" si="262"/>
        <v>4.8728986173810647</v>
      </c>
      <c r="AH865" s="1">
        <f t="shared" si="263"/>
        <v>9.6362396808633903</v>
      </c>
      <c r="AI865">
        <v>13.4</v>
      </c>
      <c r="AJ865">
        <v>6</v>
      </c>
      <c r="AK865">
        <v>196</v>
      </c>
      <c r="AL865">
        <v>6</v>
      </c>
      <c r="AM865">
        <v>9213</v>
      </c>
      <c r="AN865">
        <v>9240</v>
      </c>
      <c r="AO865">
        <v>9176</v>
      </c>
      <c r="AP865">
        <v>33</v>
      </c>
      <c r="AQ865">
        <v>0</v>
      </c>
    </row>
    <row r="866" spans="1:43">
      <c r="A866" s="27">
        <v>38850</v>
      </c>
      <c r="B866" s="27"/>
      <c r="C866">
        <v>20.100000000000001</v>
      </c>
      <c r="D866">
        <v>25.3</v>
      </c>
      <c r="E866">
        <v>16</v>
      </c>
      <c r="F866">
        <v>16</v>
      </c>
      <c r="G866">
        <v>13</v>
      </c>
      <c r="H866">
        <v>13</v>
      </c>
      <c r="I866" s="10">
        <v>935</v>
      </c>
      <c r="J866">
        <v>8.9</v>
      </c>
      <c r="K866" s="2">
        <v>10</v>
      </c>
      <c r="L866" s="1">
        <f t="shared" si="247"/>
        <v>9.0399665346577507</v>
      </c>
      <c r="M866" s="1">
        <f t="shared" si="248"/>
        <v>19</v>
      </c>
      <c r="N866" s="1">
        <f t="shared" si="249"/>
        <v>2.3535655268712463</v>
      </c>
      <c r="O866" s="1">
        <f t="shared" si="264"/>
        <v>0.14557311096015388</v>
      </c>
      <c r="P866" s="1">
        <f t="shared" si="250"/>
        <v>0.38247622484262528</v>
      </c>
      <c r="Q866">
        <f t="shared" si="251"/>
        <v>9.4913972590145619</v>
      </c>
      <c r="R866">
        <f t="shared" si="252"/>
        <v>12.629278776612715</v>
      </c>
      <c r="S866">
        <f t="shared" si="253"/>
        <v>1.6530469602896225</v>
      </c>
      <c r="T866">
        <v>0.2432</v>
      </c>
      <c r="U866" s="1">
        <f t="shared" si="254"/>
        <v>0.31976961158256095</v>
      </c>
      <c r="V866" s="1">
        <v>133</v>
      </c>
      <c r="W866" s="1">
        <f t="shared" si="255"/>
        <v>22.59872230496865</v>
      </c>
      <c r="X866" s="1">
        <f t="shared" si="256"/>
        <v>38.38089535628805</v>
      </c>
      <c r="Y866" s="1">
        <f t="shared" si="257"/>
        <v>0.97831971639811954</v>
      </c>
      <c r="Z866" s="1">
        <f t="shared" si="265"/>
        <v>1.9000000000000008</v>
      </c>
      <c r="AA866" s="1">
        <f t="shared" si="258"/>
        <v>6.0272799351202826E-2</v>
      </c>
      <c r="AB866" s="1">
        <f t="shared" si="259"/>
        <v>2.4535438999999997</v>
      </c>
      <c r="AC866" s="1">
        <f t="shared" si="260"/>
        <v>6.6567645689947028</v>
      </c>
      <c r="AF866" s="1">
        <f t="shared" si="261"/>
        <v>10.202899811680439</v>
      </c>
      <c r="AG866" s="1">
        <f t="shared" si="262"/>
        <v>4.739316938280731</v>
      </c>
      <c r="AH866" s="1">
        <f t="shared" si="263"/>
        <v>9.9864569289569278</v>
      </c>
      <c r="AI866">
        <v>13.7</v>
      </c>
      <c r="AJ866">
        <v>6</v>
      </c>
      <c r="AK866">
        <v>255</v>
      </c>
      <c r="AL866">
        <v>7</v>
      </c>
      <c r="AM866">
        <v>9142</v>
      </c>
      <c r="AN866">
        <v>9183</v>
      </c>
      <c r="AO866">
        <v>9111</v>
      </c>
      <c r="AP866">
        <v>37</v>
      </c>
      <c r="AQ866">
        <v>0</v>
      </c>
    </row>
    <row r="867" spans="1:43">
      <c r="A867" s="27">
        <v>38851</v>
      </c>
      <c r="B867" s="27"/>
      <c r="C867">
        <v>22</v>
      </c>
      <c r="D867">
        <v>27.1</v>
      </c>
      <c r="E867">
        <v>16.399999999999999</v>
      </c>
      <c r="F867">
        <v>21</v>
      </c>
      <c r="G867">
        <v>14</v>
      </c>
      <c r="H867">
        <v>9.8000000000000007</v>
      </c>
      <c r="I867" s="10">
        <v>935</v>
      </c>
      <c r="J867">
        <v>4</v>
      </c>
      <c r="K867" s="2">
        <v>10</v>
      </c>
      <c r="L867" s="1">
        <f t="shared" si="247"/>
        <v>6.7167248466491412</v>
      </c>
      <c r="M867" s="1">
        <f t="shared" si="248"/>
        <v>28</v>
      </c>
      <c r="N867" s="1">
        <f t="shared" si="249"/>
        <v>2.6447969195164731</v>
      </c>
      <c r="O867" s="1">
        <f t="shared" si="264"/>
        <v>0.16119785218083971</v>
      </c>
      <c r="P867" s="1">
        <f t="shared" si="250"/>
        <v>0.51234670302102137</v>
      </c>
      <c r="Q867">
        <f t="shared" si="251"/>
        <v>7.0897823196748258</v>
      </c>
      <c r="R867">
        <f t="shared" si="252"/>
        <v>12.638449300651052</v>
      </c>
      <c r="S867">
        <f t="shared" si="253"/>
        <v>1.6542472906611325</v>
      </c>
      <c r="T867">
        <v>0.2432</v>
      </c>
      <c r="U867" s="1">
        <f t="shared" si="254"/>
        <v>0.32410821067991574</v>
      </c>
      <c r="V867" s="1">
        <v>134</v>
      </c>
      <c r="W867" s="1">
        <f t="shared" si="255"/>
        <v>18.843740093168936</v>
      </c>
      <c r="X867" s="1">
        <f t="shared" si="256"/>
        <v>38.375674214538279</v>
      </c>
      <c r="Y867" s="1">
        <f t="shared" si="257"/>
        <v>0.97789502533674211</v>
      </c>
      <c r="Z867" s="1">
        <f t="shared" si="265"/>
        <v>0.72199999999999942</v>
      </c>
      <c r="AA867" s="1">
        <f t="shared" si="258"/>
        <v>6.0383200064705544E-2</v>
      </c>
      <c r="AB867" s="1">
        <f t="shared" si="259"/>
        <v>2.449058</v>
      </c>
      <c r="AC867" s="1">
        <f t="shared" si="260"/>
        <v>2.9918043006717765</v>
      </c>
      <c r="AF867" s="1">
        <f t="shared" si="261"/>
        <v>11.491026217473884</v>
      </c>
      <c r="AG867" s="1">
        <f t="shared" si="262"/>
        <v>4.3918937965397982</v>
      </c>
      <c r="AH867" s="1">
        <f t="shared" si="263"/>
        <v>10.112295836322481</v>
      </c>
      <c r="AI867">
        <v>9.4</v>
      </c>
      <c r="AJ867">
        <v>6</v>
      </c>
      <c r="AK867">
        <v>135</v>
      </c>
      <c r="AL867">
        <v>6</v>
      </c>
      <c r="AM867">
        <v>9101</v>
      </c>
      <c r="AN867">
        <v>9117</v>
      </c>
      <c r="AO867">
        <v>9079</v>
      </c>
      <c r="AP867">
        <v>54</v>
      </c>
      <c r="AQ867">
        <v>0</v>
      </c>
    </row>
    <row r="868" spans="1:43">
      <c r="A868" s="27">
        <v>38852</v>
      </c>
      <c r="B868" s="27"/>
      <c r="C868">
        <v>21.8</v>
      </c>
      <c r="D868">
        <v>27.7</v>
      </c>
      <c r="E868">
        <v>16</v>
      </c>
      <c r="F868">
        <v>22</v>
      </c>
      <c r="G868">
        <v>11</v>
      </c>
      <c r="H868">
        <v>13.5</v>
      </c>
      <c r="I868" s="10">
        <v>935</v>
      </c>
      <c r="J868">
        <v>3.5</v>
      </c>
      <c r="K868" s="2">
        <v>10</v>
      </c>
      <c r="L868" s="1">
        <f t="shared" si="247"/>
        <v>6.9902575003078642</v>
      </c>
      <c r="M868" s="1">
        <f t="shared" si="248"/>
        <v>33</v>
      </c>
      <c r="N868" s="1">
        <f t="shared" si="249"/>
        <v>2.6127271360154261</v>
      </c>
      <c r="O868" s="1">
        <f t="shared" si="264"/>
        <v>0.15948916488660633</v>
      </c>
      <c r="P868" s="1">
        <f t="shared" si="250"/>
        <v>0.50447461903981106</v>
      </c>
      <c r="Q868">
        <f t="shared" si="251"/>
        <v>9.471828488933598</v>
      </c>
      <c r="R868">
        <f t="shared" si="252"/>
        <v>12.647443941361313</v>
      </c>
      <c r="S868">
        <f t="shared" si="253"/>
        <v>1.6554245996546222</v>
      </c>
      <c r="T868">
        <v>0.2432</v>
      </c>
      <c r="U868" s="1">
        <f t="shared" si="254"/>
        <v>0.32835092796806409</v>
      </c>
      <c r="V868" s="1">
        <v>135</v>
      </c>
      <c r="W868" s="1">
        <f t="shared" si="255"/>
        <v>23.154353199664566</v>
      </c>
      <c r="X868" s="1">
        <f t="shared" si="256"/>
        <v>38.369795924081465</v>
      </c>
      <c r="Y868" s="1">
        <f t="shared" si="257"/>
        <v>0.97747687364984925</v>
      </c>
      <c r="Z868" s="1">
        <f t="shared" si="265"/>
        <v>-7.5999999999999734E-2</v>
      </c>
      <c r="AA868" s="1">
        <f t="shared" si="258"/>
        <v>6.0371559895063813E-2</v>
      </c>
      <c r="AB868" s="1">
        <f t="shared" si="259"/>
        <v>2.4495301999999999</v>
      </c>
      <c r="AC868" s="1">
        <f t="shared" si="260"/>
        <v>2.6178287630878043</v>
      </c>
      <c r="AF868" s="1">
        <f t="shared" si="261"/>
        <v>11.953785048997835</v>
      </c>
      <c r="AG868" s="1">
        <f t="shared" si="262"/>
        <v>4.9446496414012495</v>
      </c>
      <c r="AH868" s="1">
        <f t="shared" si="263"/>
        <v>12.575519702940339</v>
      </c>
      <c r="AI868">
        <v>5.9</v>
      </c>
      <c r="AJ868">
        <v>11</v>
      </c>
      <c r="AK868">
        <v>86</v>
      </c>
      <c r="AL868">
        <v>10</v>
      </c>
      <c r="AM868">
        <v>9071</v>
      </c>
      <c r="AN868">
        <v>9087</v>
      </c>
      <c r="AO868">
        <v>9060</v>
      </c>
      <c r="AP868">
        <v>55</v>
      </c>
      <c r="AQ868">
        <v>0</v>
      </c>
    </row>
    <row r="869" spans="1:43">
      <c r="A869" s="27">
        <v>38853</v>
      </c>
      <c r="B869" s="27"/>
      <c r="C869">
        <v>23.5</v>
      </c>
      <c r="D869">
        <v>30.2</v>
      </c>
      <c r="E869">
        <v>16.2</v>
      </c>
      <c r="F869">
        <v>23</v>
      </c>
      <c r="G869">
        <v>11</v>
      </c>
      <c r="H869">
        <v>13.2</v>
      </c>
      <c r="I869" s="10">
        <v>935</v>
      </c>
      <c r="J869">
        <v>2.7</v>
      </c>
      <c r="K869" s="2">
        <v>10</v>
      </c>
      <c r="L869" s="1">
        <f t="shared" si="247"/>
        <v>6.4539367556979244</v>
      </c>
      <c r="M869" s="1">
        <f t="shared" si="248"/>
        <v>35</v>
      </c>
      <c r="N869" s="1">
        <f t="shared" si="249"/>
        <v>2.8964788838365951</v>
      </c>
      <c r="O869" s="1">
        <f t="shared" si="264"/>
        <v>0.17451274373392109</v>
      </c>
      <c r="P869" s="1">
        <f t="shared" si="250"/>
        <v>0.55852978996821956</v>
      </c>
      <c r="Q869">
        <f t="shared" si="251"/>
        <v>9.2516371783623583</v>
      </c>
      <c r="R869">
        <f t="shared" si="252"/>
        <v>12.656258670573504</v>
      </c>
      <c r="S869">
        <f t="shared" si="253"/>
        <v>1.65657836002271</v>
      </c>
      <c r="T869">
        <v>0.2432</v>
      </c>
      <c r="U869" s="1">
        <f t="shared" si="254"/>
        <v>0.33249650831246724</v>
      </c>
      <c r="V869" s="1">
        <v>136</v>
      </c>
      <c r="W869" s="1">
        <f t="shared" si="255"/>
        <v>22.789357071319692</v>
      </c>
      <c r="X869" s="1">
        <f t="shared" si="256"/>
        <v>38.363307533754252</v>
      </c>
      <c r="Y869" s="1">
        <f t="shared" si="257"/>
        <v>0.97706538504038642</v>
      </c>
      <c r="Z869" s="1">
        <f t="shared" si="265"/>
        <v>0.64599999999999969</v>
      </c>
      <c r="AA869" s="1">
        <f t="shared" si="258"/>
        <v>6.0470644620090531E-2</v>
      </c>
      <c r="AB869" s="1">
        <f t="shared" si="259"/>
        <v>2.4455165000000001</v>
      </c>
      <c r="AC869" s="1">
        <f t="shared" si="260"/>
        <v>2.019467902953449</v>
      </c>
      <c r="AF869" s="1">
        <f t="shared" si="261"/>
        <v>13.635088112871289</v>
      </c>
      <c r="AG869" s="1">
        <f t="shared" si="262"/>
        <v>4.9419010490646693</v>
      </c>
      <c r="AH869" s="1">
        <f t="shared" si="263"/>
        <v>12.063446171312062</v>
      </c>
      <c r="AI869">
        <v>4.3</v>
      </c>
      <c r="AJ869">
        <v>10</v>
      </c>
      <c r="AK869">
        <v>89</v>
      </c>
      <c r="AL869">
        <v>16</v>
      </c>
      <c r="AM869">
        <v>9072</v>
      </c>
      <c r="AN869">
        <v>9083</v>
      </c>
      <c r="AO869">
        <v>9058</v>
      </c>
      <c r="AP869">
        <v>60</v>
      </c>
      <c r="AQ869">
        <v>0</v>
      </c>
    </row>
    <row r="870" spans="1:43">
      <c r="A870" s="27">
        <v>38854</v>
      </c>
      <c r="B870" s="27"/>
      <c r="C870">
        <v>25.9</v>
      </c>
      <c r="D870">
        <v>31.9</v>
      </c>
      <c r="E870">
        <v>19.100000000000001</v>
      </c>
      <c r="F870">
        <v>23</v>
      </c>
      <c r="G870">
        <v>12</v>
      </c>
      <c r="H870">
        <v>12.5</v>
      </c>
      <c r="I870" s="10">
        <v>935</v>
      </c>
      <c r="J870">
        <v>2.2999999999999998</v>
      </c>
      <c r="K870" s="2">
        <v>10</v>
      </c>
      <c r="L870" s="1">
        <f t="shared" si="247"/>
        <v>6.2507886731795566</v>
      </c>
      <c r="M870" s="1">
        <f t="shared" si="248"/>
        <v>34</v>
      </c>
      <c r="N870" s="1">
        <f t="shared" si="249"/>
        <v>3.3427143933454113</v>
      </c>
      <c r="O870" s="1">
        <f t="shared" si="264"/>
        <v>0.19774224277205346</v>
      </c>
      <c r="P870" s="1">
        <f t="shared" si="250"/>
        <v>0.65978805770778259</v>
      </c>
      <c r="Q870">
        <f t="shared" si="251"/>
        <v>8.7236920154888953</v>
      </c>
      <c r="R870">
        <f t="shared" si="252"/>
        <v>12.664889475517658</v>
      </c>
      <c r="S870">
        <f t="shared" si="253"/>
        <v>1.6577080465337248</v>
      </c>
      <c r="T870">
        <v>0.2432</v>
      </c>
      <c r="U870" s="1">
        <f t="shared" si="254"/>
        <v>0.33654372531487126</v>
      </c>
      <c r="V870" s="1">
        <v>137</v>
      </c>
      <c r="W870" s="1">
        <f t="shared" si="255"/>
        <v>21.958477891524726</v>
      </c>
      <c r="X870" s="1">
        <f t="shared" si="256"/>
        <v>38.356255728547552</v>
      </c>
      <c r="Y870" s="1">
        <f t="shared" si="257"/>
        <v>0.97666068124014249</v>
      </c>
      <c r="Z870" s="1">
        <f t="shared" si="265"/>
        <v>0.91199999999999948</v>
      </c>
      <c r="AA870" s="1">
        <f t="shared" si="258"/>
        <v>6.0611083928503499E-2</v>
      </c>
      <c r="AB870" s="1">
        <f t="shared" si="259"/>
        <v>2.4398500999999997</v>
      </c>
      <c r="AC870" s="1">
        <f t="shared" si="260"/>
        <v>1.7202874728862712</v>
      </c>
      <c r="AF870" s="1">
        <f t="shared" si="261"/>
        <v>13.792737258683548</v>
      </c>
      <c r="AG870" s="1">
        <f t="shared" si="262"/>
        <v>4.9095531181743546</v>
      </c>
      <c r="AH870" s="1">
        <f t="shared" si="263"/>
        <v>11.884060243322342</v>
      </c>
      <c r="AI870">
        <v>4.5</v>
      </c>
      <c r="AJ870">
        <v>10</v>
      </c>
      <c r="AK870">
        <v>81</v>
      </c>
      <c r="AL870">
        <v>14</v>
      </c>
      <c r="AM870">
        <v>9044</v>
      </c>
      <c r="AN870">
        <v>9069</v>
      </c>
      <c r="AO870">
        <v>9000</v>
      </c>
      <c r="AP870">
        <v>70</v>
      </c>
      <c r="AQ870">
        <v>0</v>
      </c>
    </row>
    <row r="871" spans="1:43">
      <c r="A871" s="27">
        <v>38855</v>
      </c>
      <c r="B871" s="27"/>
      <c r="C871">
        <v>15.4</v>
      </c>
      <c r="D871">
        <v>30.5</v>
      </c>
      <c r="E871">
        <v>10.8</v>
      </c>
      <c r="F871">
        <v>65</v>
      </c>
      <c r="G871">
        <v>14</v>
      </c>
      <c r="H871">
        <v>5.8</v>
      </c>
      <c r="I871" s="10">
        <v>935</v>
      </c>
      <c r="J871">
        <v>3.5</v>
      </c>
      <c r="K871" s="2">
        <v>10</v>
      </c>
      <c r="L871" s="1">
        <f t="shared" si="247"/>
        <v>4.4382082113591963</v>
      </c>
      <c r="M871" s="1">
        <f t="shared" si="248"/>
        <v>116</v>
      </c>
      <c r="N871" s="1">
        <f t="shared" si="249"/>
        <v>1.7503347478886555</v>
      </c>
      <c r="O871" s="1">
        <f t="shared" si="264"/>
        <v>0.11232659257616021</v>
      </c>
      <c r="P871" s="1">
        <f t="shared" si="250"/>
        <v>1.057296809878951</v>
      </c>
      <c r="Q871">
        <f t="shared" si="251"/>
        <v>3.6810356938821753</v>
      </c>
      <c r="R871">
        <f t="shared" si="252"/>
        <v>12.67333236366162</v>
      </c>
      <c r="S871">
        <f t="shared" si="253"/>
        <v>1.6588131366049241</v>
      </c>
      <c r="T871">
        <v>0.2432</v>
      </c>
      <c r="U871" s="1">
        <f t="shared" si="254"/>
        <v>0.34049138167611631</v>
      </c>
      <c r="V871" s="1">
        <v>138</v>
      </c>
      <c r="W871" s="1">
        <f t="shared" si="255"/>
        <v>14.139036254787358</v>
      </c>
      <c r="X871" s="1">
        <f t="shared" si="256"/>
        <v>38.348686763736957</v>
      </c>
      <c r="Y871" s="1">
        <f t="shared" si="257"/>
        <v>0.97626288197373823</v>
      </c>
      <c r="Z871" s="1">
        <f t="shared" si="265"/>
        <v>-3.9899999999999993</v>
      </c>
      <c r="AA871" s="1">
        <f t="shared" si="258"/>
        <v>6.0001429492019087E-2</v>
      </c>
      <c r="AB871" s="1">
        <f t="shared" si="259"/>
        <v>2.4646406000000001</v>
      </c>
      <c r="AC871" s="1">
        <f t="shared" si="260"/>
        <v>2.6178287630878043</v>
      </c>
      <c r="AF871" s="1">
        <f t="shared" si="261"/>
        <v>12.997191836174407</v>
      </c>
      <c r="AG871" s="1">
        <f t="shared" si="262"/>
        <v>3.8655621621015976</v>
      </c>
      <c r="AH871" s="1">
        <f t="shared" si="263"/>
        <v>11.866017278359964</v>
      </c>
      <c r="AI871">
        <v>9.5</v>
      </c>
      <c r="AJ871">
        <v>14</v>
      </c>
      <c r="AK871">
        <v>156</v>
      </c>
      <c r="AL871">
        <v>13</v>
      </c>
      <c r="AM871">
        <v>9119</v>
      </c>
      <c r="AN871">
        <v>9142</v>
      </c>
      <c r="AO871">
        <v>9001</v>
      </c>
      <c r="AP871">
        <v>110</v>
      </c>
      <c r="AQ871">
        <v>346</v>
      </c>
    </row>
    <row r="872" spans="1:43">
      <c r="A872" s="27">
        <v>38856</v>
      </c>
      <c r="B872" s="27"/>
      <c r="C872">
        <v>15.6</v>
      </c>
      <c r="D872">
        <v>20.100000000000001</v>
      </c>
      <c r="E872">
        <v>10.9</v>
      </c>
      <c r="F872">
        <v>47</v>
      </c>
      <c r="G872">
        <v>26</v>
      </c>
      <c r="H872">
        <v>13.7</v>
      </c>
      <c r="I872" s="10">
        <v>935</v>
      </c>
      <c r="J872">
        <v>2</v>
      </c>
      <c r="K872" s="2">
        <v>10</v>
      </c>
      <c r="L872" s="1">
        <f t="shared" si="247"/>
        <v>4.8717450519906187</v>
      </c>
      <c r="M872" s="1">
        <f t="shared" si="248"/>
        <v>68</v>
      </c>
      <c r="N872" s="1">
        <f t="shared" si="249"/>
        <v>1.7729278081089486</v>
      </c>
      <c r="O872" s="1">
        <f t="shared" si="264"/>
        <v>0.11359660375594813</v>
      </c>
      <c r="P872" s="1">
        <f t="shared" si="250"/>
        <v>0.74947336944815368</v>
      </c>
      <c r="Q872">
        <f t="shared" si="251"/>
        <v>7.9761500296966599</v>
      </c>
      <c r="R872">
        <f t="shared" si="252"/>
        <v>12.681583367691683</v>
      </c>
      <c r="S872">
        <f t="shared" si="253"/>
        <v>1.6598931109544088</v>
      </c>
      <c r="T872">
        <v>0.2432</v>
      </c>
      <c r="U872" s="1">
        <f t="shared" si="254"/>
        <v>0.34433830955033584</v>
      </c>
      <c r="V872" s="1">
        <v>139</v>
      </c>
      <c r="W872" s="1">
        <f t="shared" si="255"/>
        <v>23.327143056376386</v>
      </c>
      <c r="X872" s="1">
        <f t="shared" si="256"/>
        <v>38.340646400239201</v>
      </c>
      <c r="Y872" s="1">
        <f t="shared" si="257"/>
        <v>0.97587210492320731</v>
      </c>
      <c r="Z872" s="1">
        <f t="shared" si="265"/>
        <v>7.5999999999999734E-2</v>
      </c>
      <c r="AA872" s="1">
        <f t="shared" si="258"/>
        <v>6.0012927356777906E-2</v>
      </c>
      <c r="AB872" s="1">
        <f t="shared" si="259"/>
        <v>2.4641683999999997</v>
      </c>
      <c r="AC872" s="1">
        <f t="shared" si="260"/>
        <v>1.4959021503358882</v>
      </c>
      <c r="AF872" s="1">
        <f t="shared" si="261"/>
        <v>8.9336235308820537</v>
      </c>
      <c r="AG872" s="1">
        <f t="shared" si="262"/>
        <v>5.2842369847104411</v>
      </c>
      <c r="AH872" s="1">
        <f t="shared" si="263"/>
        <v>12.593410177842831</v>
      </c>
      <c r="AI872">
        <v>5</v>
      </c>
      <c r="AJ872">
        <v>14</v>
      </c>
      <c r="AK872">
        <v>76</v>
      </c>
      <c r="AL872">
        <v>13</v>
      </c>
      <c r="AM872">
        <v>9140</v>
      </c>
      <c r="AN872">
        <v>9155</v>
      </c>
      <c r="AO872">
        <v>9115</v>
      </c>
      <c r="AP872">
        <v>79</v>
      </c>
      <c r="AQ872">
        <v>32700</v>
      </c>
    </row>
    <row r="873" spans="1:43">
      <c r="A873" s="27">
        <v>38857</v>
      </c>
      <c r="B873" s="27"/>
      <c r="C873">
        <v>20.7</v>
      </c>
      <c r="D873">
        <v>27</v>
      </c>
      <c r="E873">
        <v>11.6</v>
      </c>
      <c r="F873">
        <v>25</v>
      </c>
      <c r="G873">
        <v>10</v>
      </c>
      <c r="H873">
        <v>13</v>
      </c>
      <c r="I873" s="10">
        <v>935</v>
      </c>
      <c r="J873">
        <v>4.7</v>
      </c>
      <c r="K873" s="2">
        <v>10</v>
      </c>
      <c r="L873" s="1">
        <f t="shared" si="247"/>
        <v>7.0760928723440282</v>
      </c>
      <c r="M873" s="1">
        <f t="shared" si="248"/>
        <v>40</v>
      </c>
      <c r="N873" s="1">
        <f t="shared" si="249"/>
        <v>2.442343329212338</v>
      </c>
      <c r="O873" s="1">
        <f t="shared" si="264"/>
        <v>0.15036240254660418</v>
      </c>
      <c r="P873" s="1">
        <f t="shared" si="250"/>
        <v>0.45161400572988769</v>
      </c>
      <c r="Q873">
        <f t="shared" si="251"/>
        <v>9.0273526392179022</v>
      </c>
      <c r="R873">
        <f t="shared" si="252"/>
        <v>12.689638550625348</v>
      </c>
      <c r="S873">
        <f t="shared" si="253"/>
        <v>1.6609474542703335</v>
      </c>
      <c r="T873">
        <v>0.2432</v>
      </c>
      <c r="U873" s="1">
        <f t="shared" si="254"/>
        <v>0.34808337089044478</v>
      </c>
      <c r="V873" s="1">
        <v>140</v>
      </c>
      <c r="W873" s="1">
        <f t="shared" si="255"/>
        <v>22.497780301020232</v>
      </c>
      <c r="X873" s="1">
        <f t="shared" si="256"/>
        <v>38.332179841261592</v>
      </c>
      <c r="Y873" s="1">
        <f t="shared" si="257"/>
        <v>0.97548846569318226</v>
      </c>
      <c r="Z873" s="1">
        <f t="shared" si="265"/>
        <v>1.9379999999999999</v>
      </c>
      <c r="AA873" s="1">
        <f t="shared" si="258"/>
        <v>6.0307619096311861E-2</v>
      </c>
      <c r="AB873" s="1">
        <f t="shared" si="259"/>
        <v>2.4521272999999999</v>
      </c>
      <c r="AC873" s="1">
        <f t="shared" si="260"/>
        <v>3.5153700532893377</v>
      </c>
      <c r="AF873" s="1">
        <f t="shared" si="261"/>
        <v>13.320252056599966</v>
      </c>
      <c r="AG873" s="1">
        <f t="shared" si="262"/>
        <v>4.8580535942608725</v>
      </c>
      <c r="AH873" s="1">
        <f t="shared" si="263"/>
        <v>10.371171139085977</v>
      </c>
      <c r="AI873">
        <v>11.9</v>
      </c>
      <c r="AJ873">
        <v>6</v>
      </c>
      <c r="AK873">
        <v>191</v>
      </c>
      <c r="AL873">
        <v>6</v>
      </c>
      <c r="AM873">
        <v>9064</v>
      </c>
      <c r="AN873">
        <v>9120</v>
      </c>
      <c r="AO873">
        <v>9033</v>
      </c>
      <c r="AP873">
        <v>54</v>
      </c>
      <c r="AQ873">
        <v>0</v>
      </c>
    </row>
    <row r="874" spans="1:43">
      <c r="A874" s="27">
        <v>38858</v>
      </c>
      <c r="B874" s="27"/>
      <c r="C874">
        <v>24.7</v>
      </c>
      <c r="D874">
        <v>28</v>
      </c>
      <c r="E874">
        <v>22</v>
      </c>
      <c r="F874">
        <v>16</v>
      </c>
      <c r="G874">
        <v>11</v>
      </c>
      <c r="H874">
        <v>10.8</v>
      </c>
      <c r="I874" s="10">
        <v>935</v>
      </c>
      <c r="J874">
        <v>5.7</v>
      </c>
      <c r="K874" s="2">
        <v>10</v>
      </c>
      <c r="L874" s="1">
        <f t="shared" si="247"/>
        <v>8.4707405445434603</v>
      </c>
      <c r="M874" s="1">
        <f t="shared" si="248"/>
        <v>21</v>
      </c>
      <c r="N874" s="1">
        <f t="shared" si="249"/>
        <v>3.1126287748723476</v>
      </c>
      <c r="O874" s="1">
        <f t="shared" si="264"/>
        <v>0.18582181573665404</v>
      </c>
      <c r="P874" s="1">
        <f t="shared" si="250"/>
        <v>0.48566791997107117</v>
      </c>
      <c r="Q874">
        <f t="shared" si="251"/>
        <v>8.1131358958960202</v>
      </c>
      <c r="R874">
        <f t="shared" si="252"/>
        <v>12.697494011044554</v>
      </c>
      <c r="S874">
        <f t="shared" si="253"/>
        <v>1.6619756558958843</v>
      </c>
      <c r="T874">
        <v>0.2432</v>
      </c>
      <c r="U874" s="1">
        <f t="shared" si="254"/>
        <v>0.3517254577848104</v>
      </c>
      <c r="V874" s="1">
        <v>141</v>
      </c>
      <c r="W874" s="1">
        <f t="shared" si="255"/>
        <v>19.92683679793058</v>
      </c>
      <c r="X874" s="1">
        <f t="shared" si="256"/>
        <v>38.323331670307347</v>
      </c>
      <c r="Y874" s="1">
        <f t="shared" si="257"/>
        <v>0.97511207777669484</v>
      </c>
      <c r="Z874" s="1">
        <f t="shared" si="265"/>
        <v>1.52</v>
      </c>
      <c r="AA874" s="1">
        <f t="shared" si="258"/>
        <v>6.0540782828485233E-2</v>
      </c>
      <c r="AB874" s="1">
        <f t="shared" si="259"/>
        <v>2.4426832999999997</v>
      </c>
      <c r="AC874" s="1">
        <f t="shared" si="260"/>
        <v>4.2633211284572816</v>
      </c>
      <c r="AF874" s="1">
        <f t="shared" si="261"/>
        <v>9.1760474159392409</v>
      </c>
      <c r="AG874" s="1">
        <f t="shared" si="262"/>
        <v>4.4712595606879875</v>
      </c>
      <c r="AH874" s="1">
        <f t="shared" si="263"/>
        <v>9.782818886845094</v>
      </c>
      <c r="AI874">
        <v>11.9</v>
      </c>
      <c r="AJ874">
        <v>6</v>
      </c>
      <c r="AK874">
        <v>196</v>
      </c>
      <c r="AL874">
        <v>8</v>
      </c>
      <c r="AM874">
        <v>9017</v>
      </c>
      <c r="AN874">
        <v>9042</v>
      </c>
      <c r="AO874">
        <v>8991</v>
      </c>
      <c r="AP874">
        <v>49</v>
      </c>
      <c r="AQ874">
        <v>0</v>
      </c>
    </row>
    <row r="875" spans="1:43">
      <c r="A875" s="27">
        <v>38859</v>
      </c>
      <c r="B875" s="27"/>
      <c r="C875">
        <v>15.9</v>
      </c>
      <c r="D875">
        <v>26.8</v>
      </c>
      <c r="E875">
        <v>12.6</v>
      </c>
      <c r="F875">
        <v>66</v>
      </c>
      <c r="G875">
        <v>19</v>
      </c>
      <c r="H875">
        <v>5.0999999999999996</v>
      </c>
      <c r="I875" s="10">
        <v>935</v>
      </c>
      <c r="J875">
        <v>2.2000000000000002</v>
      </c>
      <c r="K875" s="2">
        <v>10</v>
      </c>
      <c r="L875" s="1">
        <f t="shared" si="247"/>
        <v>3.9934273859879297</v>
      </c>
      <c r="M875" s="1">
        <f t="shared" si="248"/>
        <v>113</v>
      </c>
      <c r="N875" s="1">
        <f t="shared" si="249"/>
        <v>1.8072967155190105</v>
      </c>
      <c r="O875" s="1">
        <f t="shared" si="264"/>
        <v>0.1155244769041093</v>
      </c>
      <c r="P875" s="1">
        <f t="shared" si="250"/>
        <v>1.1594838301178894</v>
      </c>
      <c r="Q875">
        <f t="shared" si="251"/>
        <v>3.1507010021874557</v>
      </c>
      <c r="R875">
        <f t="shared" si="252"/>
        <v>12.705145888436993</v>
      </c>
      <c r="S875">
        <f t="shared" si="253"/>
        <v>1.6629772105284024</v>
      </c>
      <c r="T875">
        <v>0.2432</v>
      </c>
      <c r="U875" s="1">
        <f t="shared" si="254"/>
        <v>0.35526349278500907</v>
      </c>
      <c r="V875" s="1">
        <v>142</v>
      </c>
      <c r="W875" s="1">
        <f t="shared" si="255"/>
        <v>13.296682149609097</v>
      </c>
      <c r="X875" s="1">
        <f t="shared" si="256"/>
        <v>38.314145790596868</v>
      </c>
      <c r="Y875" s="1">
        <f t="shared" si="257"/>
        <v>0.97474305252160098</v>
      </c>
      <c r="Z875" s="1">
        <f t="shared" si="265"/>
        <v>-3.3439999999999994</v>
      </c>
      <c r="AA875" s="1">
        <f t="shared" si="258"/>
        <v>6.0030182418650761E-2</v>
      </c>
      <c r="AB875" s="1">
        <f t="shared" si="259"/>
        <v>2.4634600999999998</v>
      </c>
      <c r="AC875" s="1">
        <f t="shared" si="260"/>
        <v>1.6454923653694771</v>
      </c>
      <c r="AF875" s="1">
        <f t="shared" si="261"/>
        <v>11.190797999424628</v>
      </c>
      <c r="AG875" s="1">
        <f t="shared" si="262"/>
        <v>3.786888551604854</v>
      </c>
      <c r="AH875" s="1">
        <f t="shared" si="263"/>
        <v>11.185194440909793</v>
      </c>
      <c r="AI875">
        <v>9.5</v>
      </c>
      <c r="AJ875">
        <v>14</v>
      </c>
      <c r="AK875">
        <v>147</v>
      </c>
      <c r="AL875">
        <v>15</v>
      </c>
      <c r="AM875">
        <v>9086</v>
      </c>
      <c r="AN875">
        <v>9105</v>
      </c>
      <c r="AO875">
        <v>9002</v>
      </c>
      <c r="AP875">
        <v>117</v>
      </c>
      <c r="AQ875">
        <v>9</v>
      </c>
    </row>
    <row r="876" spans="1:43">
      <c r="A876" s="27">
        <v>38860</v>
      </c>
      <c r="B876" s="27"/>
      <c r="C876">
        <v>17.8</v>
      </c>
      <c r="D876">
        <v>25.3</v>
      </c>
      <c r="E876">
        <v>10.8</v>
      </c>
      <c r="F876">
        <v>40</v>
      </c>
      <c r="G876">
        <v>12</v>
      </c>
      <c r="H876">
        <v>13.2</v>
      </c>
      <c r="I876" s="10">
        <v>935</v>
      </c>
      <c r="J876">
        <v>2.4</v>
      </c>
      <c r="K876" s="2">
        <v>10</v>
      </c>
      <c r="L876" s="1">
        <f t="shared" si="247"/>
        <v>5.2516746932490914</v>
      </c>
      <c r="M876" s="1">
        <f t="shared" si="248"/>
        <v>68</v>
      </c>
      <c r="N876" s="1">
        <f t="shared" si="249"/>
        <v>2.0388437144507798</v>
      </c>
      <c r="O876" s="1">
        <f t="shared" si="264"/>
        <v>0.1283911158938493</v>
      </c>
      <c r="P876" s="1">
        <f t="shared" si="250"/>
        <v>0.63412101306959068</v>
      </c>
      <c r="Q876">
        <f t="shared" si="251"/>
        <v>8.3431425136848016</v>
      </c>
      <c r="R876">
        <f t="shared" si="252"/>
        <v>12.712590368632146</v>
      </c>
      <c r="S876">
        <f t="shared" si="253"/>
        <v>1.6639516189309091</v>
      </c>
      <c r="T876">
        <v>0.2432</v>
      </c>
      <c r="U876" s="1">
        <f t="shared" si="254"/>
        <v>0.35869642922457018</v>
      </c>
      <c r="V876" s="1">
        <v>143</v>
      </c>
      <c r="W876" s="1">
        <f t="shared" si="255"/>
        <v>22.686365927623786</v>
      </c>
      <c r="X876" s="1">
        <f t="shared" si="256"/>
        <v>38.30466536596095</v>
      </c>
      <c r="Y876" s="1">
        <f t="shared" si="257"/>
        <v>0.97438149909764105</v>
      </c>
      <c r="Z876" s="1">
        <f t="shared" si="265"/>
        <v>0.7220000000000002</v>
      </c>
      <c r="AA876" s="1">
        <f t="shared" si="258"/>
        <v>6.0139695318506235E-2</v>
      </c>
      <c r="AB876" s="1">
        <f t="shared" si="259"/>
        <v>2.4589742000000001</v>
      </c>
      <c r="AC876" s="1">
        <f t="shared" si="260"/>
        <v>1.7950825804030659</v>
      </c>
      <c r="AF876" s="1">
        <f t="shared" si="261"/>
        <v>11.943002074831895</v>
      </c>
      <c r="AG876" s="1">
        <f t="shared" si="262"/>
        <v>5.0435915666283657</v>
      </c>
      <c r="AH876" s="1">
        <f t="shared" si="263"/>
        <v>11.68797566304089</v>
      </c>
      <c r="AI876">
        <v>4</v>
      </c>
      <c r="AJ876">
        <v>2</v>
      </c>
      <c r="AK876">
        <v>79</v>
      </c>
      <c r="AL876">
        <v>4</v>
      </c>
      <c r="AM876">
        <v>9073</v>
      </c>
      <c r="AN876">
        <v>9101</v>
      </c>
      <c r="AO876">
        <v>9037</v>
      </c>
      <c r="AP876">
        <v>72</v>
      </c>
      <c r="AQ876">
        <v>0</v>
      </c>
    </row>
    <row r="877" spans="1:43">
      <c r="A877" s="27">
        <v>38861</v>
      </c>
      <c r="B877" s="27"/>
      <c r="C877">
        <v>17.7</v>
      </c>
      <c r="D877">
        <v>22.7</v>
      </c>
      <c r="E877">
        <v>15</v>
      </c>
      <c r="F877">
        <v>45</v>
      </c>
      <c r="G877">
        <v>17</v>
      </c>
      <c r="H877">
        <v>8.6</v>
      </c>
      <c r="I877" s="10">
        <v>935</v>
      </c>
      <c r="J877">
        <v>2.6</v>
      </c>
      <c r="K877" s="2">
        <v>10</v>
      </c>
      <c r="L877" s="1">
        <f t="shared" si="247"/>
        <v>4.623223748573114</v>
      </c>
      <c r="M877" s="1">
        <f t="shared" si="248"/>
        <v>73</v>
      </c>
      <c r="N877" s="1">
        <f t="shared" si="249"/>
        <v>2.0260394077720378</v>
      </c>
      <c r="O877" s="1">
        <f t="shared" si="264"/>
        <v>0.12768488263052383</v>
      </c>
      <c r="P877" s="1">
        <f t="shared" si="250"/>
        <v>0.85723521370791311</v>
      </c>
      <c r="Q877">
        <f t="shared" si="251"/>
        <v>5.3043001274323265</v>
      </c>
      <c r="R877">
        <f t="shared" si="252"/>
        <v>12.719823689318034</v>
      </c>
      <c r="S877">
        <f t="shared" si="253"/>
        <v>1.664898388654193</v>
      </c>
      <c r="T877">
        <v>0.2432</v>
      </c>
      <c r="U877" s="1">
        <f t="shared" si="254"/>
        <v>0.36202325152861548</v>
      </c>
      <c r="V877" s="1">
        <v>144</v>
      </c>
      <c r="W877" s="1">
        <f t="shared" si="255"/>
        <v>17.340035554572122</v>
      </c>
      <c r="X877" s="1">
        <f t="shared" si="256"/>
        <v>38.294932763258366</v>
      </c>
      <c r="Y877" s="1">
        <f t="shared" si="257"/>
        <v>0.97402752446414276</v>
      </c>
      <c r="Z877" s="1">
        <f t="shared" si="265"/>
        <v>-3.800000000000054E-2</v>
      </c>
      <c r="AA877" s="1">
        <f t="shared" si="258"/>
        <v>6.0133921521094647E-2</v>
      </c>
      <c r="AB877" s="1">
        <f t="shared" si="259"/>
        <v>2.4592103000000001</v>
      </c>
      <c r="AC877" s="1">
        <f t="shared" si="260"/>
        <v>1.9446727954366547</v>
      </c>
      <c r="AF877" s="1">
        <f t="shared" si="261"/>
        <v>8.6764658746814529</v>
      </c>
      <c r="AG877" s="1">
        <f t="shared" si="262"/>
        <v>4.3744275384433999</v>
      </c>
      <c r="AH877" s="1">
        <f t="shared" si="263"/>
        <v>10.342192345123888</v>
      </c>
      <c r="AI877">
        <v>5.5</v>
      </c>
      <c r="AJ877">
        <v>15</v>
      </c>
      <c r="AK877">
        <v>95</v>
      </c>
      <c r="AL877">
        <v>14</v>
      </c>
      <c r="AM877">
        <v>9068</v>
      </c>
      <c r="AN877">
        <v>9089</v>
      </c>
      <c r="AO877">
        <v>9038</v>
      </c>
      <c r="AP877">
        <v>88</v>
      </c>
      <c r="AQ877">
        <v>32700</v>
      </c>
    </row>
    <row r="878" spans="1:43">
      <c r="A878" s="27">
        <v>38862</v>
      </c>
      <c r="B878" s="27"/>
      <c r="C878">
        <v>20.2</v>
      </c>
      <c r="D878">
        <v>28.2</v>
      </c>
      <c r="E878">
        <v>12.9</v>
      </c>
      <c r="F878">
        <v>29</v>
      </c>
      <c r="G878">
        <v>11</v>
      </c>
      <c r="H878">
        <v>13.8</v>
      </c>
      <c r="I878" s="10">
        <v>935</v>
      </c>
      <c r="J878">
        <v>2.1</v>
      </c>
      <c r="K878" s="2">
        <v>10</v>
      </c>
      <c r="L878" s="1">
        <f t="shared" si="247"/>
        <v>5.4897575303942503</v>
      </c>
      <c r="M878" s="1">
        <f t="shared" si="248"/>
        <v>47</v>
      </c>
      <c r="N878" s="1">
        <f t="shared" si="249"/>
        <v>2.3681628735666291</v>
      </c>
      <c r="O878" s="1">
        <f t="shared" si="264"/>
        <v>0.14636224271280682</v>
      </c>
      <c r="P878" s="1">
        <f t="shared" si="250"/>
        <v>0.56019318773527493</v>
      </c>
      <c r="Q878">
        <f t="shared" si="251"/>
        <v>9.2453768123379465</v>
      </c>
      <c r="R878">
        <f t="shared" si="252"/>
        <v>12.726842145623845</v>
      </c>
      <c r="S878">
        <f t="shared" si="253"/>
        <v>1.665817034767519</v>
      </c>
      <c r="T878">
        <v>0.2432</v>
      </c>
      <c r="U878" s="1">
        <f t="shared" si="254"/>
        <v>0.36524297551429813</v>
      </c>
      <c r="V878" s="1">
        <v>145</v>
      </c>
      <c r="W878" s="1">
        <f t="shared" si="255"/>
        <v>23.352470057611129</v>
      </c>
      <c r="X878" s="1">
        <f t="shared" si="256"/>
        <v>38.284989496367494</v>
      </c>
      <c r="Y878" s="1">
        <f t="shared" si="257"/>
        <v>0.97368123333838019</v>
      </c>
      <c r="Z878" s="1">
        <f t="shared" si="265"/>
        <v>0.95</v>
      </c>
      <c r="AA878" s="1">
        <f t="shared" si="258"/>
        <v>6.0278599849585793E-2</v>
      </c>
      <c r="AB878" s="1">
        <f t="shared" si="259"/>
        <v>2.4533077999999997</v>
      </c>
      <c r="AC878" s="1">
        <f t="shared" si="260"/>
        <v>1.5706972578526825</v>
      </c>
      <c r="AF878" s="1">
        <f t="shared" si="261"/>
        <v>13.088373513677077</v>
      </c>
      <c r="AG878" s="1">
        <f t="shared" si="262"/>
        <v>5.0305499478839488</v>
      </c>
      <c r="AH878" s="1">
        <f t="shared" si="263"/>
        <v>11.742035506444529</v>
      </c>
      <c r="AI878">
        <v>4.7</v>
      </c>
      <c r="AJ878">
        <v>10</v>
      </c>
      <c r="AK878">
        <v>63</v>
      </c>
      <c r="AL878">
        <v>15</v>
      </c>
      <c r="AM878">
        <v>9082</v>
      </c>
      <c r="AN878">
        <v>9100</v>
      </c>
      <c r="AO878">
        <v>9053</v>
      </c>
      <c r="AP878">
        <v>60</v>
      </c>
      <c r="AQ878">
        <v>0</v>
      </c>
    </row>
    <row r="879" spans="1:43">
      <c r="A879" s="27">
        <v>38863</v>
      </c>
      <c r="B879" s="27"/>
      <c r="C879">
        <v>21</v>
      </c>
      <c r="D879">
        <v>26.9</v>
      </c>
      <c r="E879">
        <v>16.3</v>
      </c>
      <c r="F879">
        <v>29</v>
      </c>
      <c r="G879">
        <v>12</v>
      </c>
      <c r="H879">
        <v>11.3</v>
      </c>
      <c r="I879" s="10">
        <v>935</v>
      </c>
      <c r="J879">
        <v>2.9</v>
      </c>
      <c r="K879" s="2">
        <v>10</v>
      </c>
      <c r="L879" s="1">
        <f t="shared" si="247"/>
        <v>5.9141895390414749</v>
      </c>
      <c r="M879" s="1">
        <f t="shared" si="248"/>
        <v>46</v>
      </c>
      <c r="N879" s="1">
        <f t="shared" si="249"/>
        <v>2.4878197408861031</v>
      </c>
      <c r="O879" s="1">
        <f t="shared" si="264"/>
        <v>0.15280657843904855</v>
      </c>
      <c r="P879" s="1">
        <f t="shared" si="250"/>
        <v>0.63916502888792026</v>
      </c>
      <c r="Q879">
        <f t="shared" si="251"/>
        <v>7.5795735405076421</v>
      </c>
      <c r="R879">
        <f t="shared" si="252"/>
        <v>12.733642095752854</v>
      </c>
      <c r="S879">
        <f t="shared" si="253"/>
        <v>1.6667070805959234</v>
      </c>
      <c r="T879">
        <v>0.2432</v>
      </c>
      <c r="U879" s="1">
        <f t="shared" si="254"/>
        <v>0.36835464868195683</v>
      </c>
      <c r="V879" s="1">
        <v>146</v>
      </c>
      <c r="W879" s="1">
        <f t="shared" si="255"/>
        <v>20.444678938336846</v>
      </c>
      <c r="X879" s="1">
        <f t="shared" si="256"/>
        <v>38.274876171797366</v>
      </c>
      <c r="Y879" s="1">
        <f t="shared" si="257"/>
        <v>0.97334272816459422</v>
      </c>
      <c r="Z879" s="1">
        <f t="shared" si="265"/>
        <v>0.30400000000000027</v>
      </c>
      <c r="AA879" s="1">
        <f t="shared" si="258"/>
        <v>6.0325044059815001E-2</v>
      </c>
      <c r="AB879" s="1">
        <f t="shared" si="259"/>
        <v>2.451419</v>
      </c>
      <c r="AC879" s="1">
        <f t="shared" si="260"/>
        <v>2.1690581179870376</v>
      </c>
      <c r="AF879" s="1">
        <f t="shared" si="261"/>
        <v>11.120550549629304</v>
      </c>
      <c r="AG879" s="1">
        <f t="shared" si="262"/>
        <v>4.6900154599726394</v>
      </c>
      <c r="AH879" s="1">
        <f t="shared" si="263"/>
        <v>11.347300736443376</v>
      </c>
      <c r="AI879">
        <v>6.1</v>
      </c>
      <c r="AJ879">
        <v>15</v>
      </c>
      <c r="AK879">
        <v>113</v>
      </c>
      <c r="AL879">
        <v>14</v>
      </c>
      <c r="AM879">
        <v>9098</v>
      </c>
      <c r="AN879">
        <v>9120</v>
      </c>
      <c r="AO879">
        <v>9057</v>
      </c>
      <c r="AP879">
        <v>70</v>
      </c>
      <c r="AQ879">
        <v>32700</v>
      </c>
    </row>
    <row r="880" spans="1:43">
      <c r="A880" s="27">
        <v>38864</v>
      </c>
      <c r="B880" s="27"/>
      <c r="C880">
        <v>23.1</v>
      </c>
      <c r="D880">
        <v>29</v>
      </c>
      <c r="E880">
        <v>16.8</v>
      </c>
      <c r="F880">
        <v>30</v>
      </c>
      <c r="G880">
        <v>12</v>
      </c>
      <c r="H880">
        <v>12.6</v>
      </c>
      <c r="I880" s="10">
        <v>935</v>
      </c>
      <c r="J880">
        <v>2.8</v>
      </c>
      <c r="K880" s="2">
        <v>10</v>
      </c>
      <c r="L880" s="1">
        <f t="shared" si="247"/>
        <v>6.2432531987601125</v>
      </c>
      <c r="M880" s="1">
        <f t="shared" si="248"/>
        <v>48</v>
      </c>
      <c r="N880" s="1">
        <f t="shared" si="249"/>
        <v>2.8274007005475887</v>
      </c>
      <c r="O880" s="1">
        <f t="shared" si="264"/>
        <v>0.17087453885850928</v>
      </c>
      <c r="P880" s="1">
        <f t="shared" si="250"/>
        <v>0.69976307770459645</v>
      </c>
      <c r="Q880">
        <f t="shared" si="251"/>
        <v>8.3108267076076618</v>
      </c>
      <c r="R880">
        <f t="shared" si="252"/>
        <v>12.740219966649505</v>
      </c>
      <c r="S880">
        <f t="shared" si="253"/>
        <v>1.6675680584619772</v>
      </c>
      <c r="T880">
        <v>0.2432</v>
      </c>
      <c r="U880" s="1">
        <f t="shared" si="254"/>
        <v>0.37135735049689633</v>
      </c>
      <c r="V880" s="1">
        <v>147</v>
      </c>
      <c r="W880" s="1">
        <f t="shared" si="255"/>
        <v>21.935684843551417</v>
      </c>
      <c r="X880" s="1">
        <f t="shared" si="256"/>
        <v>38.264632435960927</v>
      </c>
      <c r="Y880" s="1">
        <f t="shared" si="257"/>
        <v>0.97301210908368663</v>
      </c>
      <c r="Z880" s="1">
        <f t="shared" si="265"/>
        <v>0.7980000000000006</v>
      </c>
      <c r="AA880" s="1">
        <f t="shared" si="258"/>
        <v>6.0447301317616657E-2</v>
      </c>
      <c r="AB880" s="1">
        <f t="shared" si="259"/>
        <v>2.4464608999999999</v>
      </c>
      <c r="AC880" s="1">
        <f t="shared" si="260"/>
        <v>2.0942630104702431</v>
      </c>
      <c r="AF880" s="1">
        <f t="shared" si="261"/>
        <v>12.572701517073428</v>
      </c>
      <c r="AG880" s="1">
        <f t="shared" si="262"/>
        <v>4.957884001287745</v>
      </c>
      <c r="AH880" s="1">
        <f t="shared" si="263"/>
        <v>11.938549204068993</v>
      </c>
      <c r="AI880">
        <v>4.4000000000000004</v>
      </c>
      <c r="AJ880">
        <v>9</v>
      </c>
      <c r="AK880">
        <v>73</v>
      </c>
      <c r="AL880">
        <v>15</v>
      </c>
      <c r="AM880">
        <v>9098</v>
      </c>
      <c r="AN880">
        <v>9125</v>
      </c>
      <c r="AO880">
        <v>9063</v>
      </c>
      <c r="AP880">
        <v>78</v>
      </c>
      <c r="AQ880">
        <v>32700</v>
      </c>
    </row>
    <row r="881" spans="1:43">
      <c r="A881" s="27">
        <v>38865</v>
      </c>
      <c r="B881" s="27"/>
      <c r="C881">
        <v>24.3</v>
      </c>
      <c r="D881">
        <v>29.1</v>
      </c>
      <c r="E881">
        <v>19.100000000000001</v>
      </c>
      <c r="F881">
        <v>25</v>
      </c>
      <c r="G881">
        <v>15</v>
      </c>
      <c r="H881">
        <v>13.8</v>
      </c>
      <c r="I881" s="10">
        <v>935</v>
      </c>
      <c r="J881">
        <v>2.5</v>
      </c>
      <c r="K881" s="2">
        <v>10</v>
      </c>
      <c r="L881" s="1">
        <f t="shared" si="247"/>
        <v>6.4743202289368655</v>
      </c>
      <c r="M881" s="1">
        <f t="shared" si="248"/>
        <v>35</v>
      </c>
      <c r="N881" s="1">
        <f t="shared" si="249"/>
        <v>3.0390664996731562</v>
      </c>
      <c r="O881" s="1">
        <f t="shared" si="264"/>
        <v>0.18198545465420676</v>
      </c>
      <c r="P881" s="1">
        <f t="shared" si="250"/>
        <v>0.68934141136532645</v>
      </c>
      <c r="Q881">
        <f t="shared" si="251"/>
        <v>9.1936871150404045</v>
      </c>
      <c r="R881">
        <f t="shared" si="252"/>
        <v>12.74657225968379</v>
      </c>
      <c r="S881">
        <f t="shared" si="253"/>
        <v>1.6683995104298155</v>
      </c>
      <c r="T881">
        <v>0.2432</v>
      </c>
      <c r="U881" s="1">
        <f t="shared" si="254"/>
        <v>0.37425019266171144</v>
      </c>
      <c r="V881" s="1">
        <v>148</v>
      </c>
      <c r="W881" s="1">
        <f t="shared" si="255"/>
        <v>23.30902942395349</v>
      </c>
      <c r="X881" s="1">
        <f t="shared" si="256"/>
        <v>38.254296924149671</v>
      </c>
      <c r="Y881" s="1">
        <f t="shared" si="257"/>
        <v>0.97268947390359517</v>
      </c>
      <c r="Z881" s="1">
        <f t="shared" si="265"/>
        <v>0.45599999999999974</v>
      </c>
      <c r="AA881" s="1">
        <f t="shared" si="258"/>
        <v>6.0517385354597032E-2</v>
      </c>
      <c r="AB881" s="1">
        <f t="shared" si="259"/>
        <v>2.4436277</v>
      </c>
      <c r="AC881" s="1">
        <f t="shared" si="260"/>
        <v>1.8698776879198602</v>
      </c>
      <c r="AF881" s="1">
        <f t="shared" si="261"/>
        <v>11.71359371070591</v>
      </c>
      <c r="AG881" s="1">
        <f t="shared" si="262"/>
        <v>5.1272339272758813</v>
      </c>
      <c r="AH881" s="1">
        <f t="shared" si="263"/>
        <v>12.915766436162894</v>
      </c>
      <c r="AI881">
        <v>4.7</v>
      </c>
      <c r="AJ881">
        <v>3</v>
      </c>
      <c r="AK881">
        <v>104</v>
      </c>
      <c r="AL881">
        <v>2</v>
      </c>
      <c r="AM881">
        <v>9062</v>
      </c>
      <c r="AN881">
        <v>9080</v>
      </c>
      <c r="AO881">
        <v>9034</v>
      </c>
      <c r="AP881">
        <v>74</v>
      </c>
      <c r="AQ881">
        <v>0</v>
      </c>
    </row>
    <row r="882" spans="1:43">
      <c r="A882" s="27">
        <v>38866</v>
      </c>
      <c r="B882" s="27"/>
      <c r="C882">
        <v>21.9</v>
      </c>
      <c r="D882">
        <v>28.2</v>
      </c>
      <c r="E882">
        <v>16</v>
      </c>
      <c r="F882">
        <v>30</v>
      </c>
      <c r="G882">
        <v>17</v>
      </c>
      <c r="H882">
        <v>14</v>
      </c>
      <c r="I882" s="10">
        <v>935</v>
      </c>
      <c r="J882">
        <v>2</v>
      </c>
      <c r="K882" s="2">
        <v>10</v>
      </c>
      <c r="L882" s="1">
        <f t="shared" si="247"/>
        <v>6.1189532937384721</v>
      </c>
      <c r="M882" s="1">
        <f t="shared" si="248"/>
        <v>43</v>
      </c>
      <c r="N882" s="1">
        <f t="shared" si="249"/>
        <v>2.6287193088585714</v>
      </c>
      <c r="O882" s="1">
        <f t="shared" si="264"/>
        <v>0.16034158592949854</v>
      </c>
      <c r="P882" s="1">
        <f t="shared" si="250"/>
        <v>0.71622069996663629</v>
      </c>
      <c r="Q882">
        <f t="shared" si="251"/>
        <v>8.9791231950259593</v>
      </c>
      <c r="R882">
        <f t="shared" si="252"/>
        <v>12.75269555633562</v>
      </c>
      <c r="S882">
        <f t="shared" si="253"/>
        <v>1.669200989049165</v>
      </c>
      <c r="T882">
        <v>0.2432</v>
      </c>
      <c r="U882" s="1">
        <f t="shared" si="254"/>
        <v>0.37703231937907472</v>
      </c>
      <c r="V882" s="1">
        <v>149</v>
      </c>
      <c r="W882" s="1">
        <f t="shared" si="255"/>
        <v>23.525959108926862</v>
      </c>
      <c r="X882" s="1">
        <f t="shared" si="256"/>
        <v>38.243907211245833</v>
      </c>
      <c r="Y882" s="1">
        <f t="shared" si="257"/>
        <v>0.97237491807035825</v>
      </c>
      <c r="Z882" s="1">
        <f t="shared" si="265"/>
        <v>-0.91200000000000081</v>
      </c>
      <c r="AA882" s="1">
        <f t="shared" si="258"/>
        <v>6.0377379418856902E-2</v>
      </c>
      <c r="AB882" s="1">
        <f t="shared" si="259"/>
        <v>2.4492940999999999</v>
      </c>
      <c r="AC882" s="1">
        <f t="shared" si="260"/>
        <v>1.4959021503358882</v>
      </c>
      <c r="AF882" s="1">
        <f t="shared" si="261"/>
        <v>12.197210359137019</v>
      </c>
      <c r="AG882" s="1">
        <f t="shared" si="262"/>
        <v>5.1967355791173606</v>
      </c>
      <c r="AH882" s="1">
        <f t="shared" si="263"/>
        <v>14.149915806124033</v>
      </c>
      <c r="AI882">
        <v>5.3</v>
      </c>
      <c r="AJ882">
        <v>14</v>
      </c>
      <c r="AK882">
        <v>80</v>
      </c>
      <c r="AL882">
        <v>1</v>
      </c>
      <c r="AM882">
        <v>9043</v>
      </c>
      <c r="AN882">
        <v>9056</v>
      </c>
      <c r="AO882">
        <v>9021</v>
      </c>
      <c r="AP882">
        <v>75</v>
      </c>
      <c r="AQ882">
        <v>0</v>
      </c>
    </row>
    <row r="883" spans="1:43">
      <c r="A883" s="27">
        <v>38867</v>
      </c>
      <c r="B883" s="27"/>
      <c r="C883">
        <v>23</v>
      </c>
      <c r="D883">
        <v>29.1</v>
      </c>
      <c r="E883">
        <v>17.2</v>
      </c>
      <c r="F883">
        <v>28</v>
      </c>
      <c r="G883">
        <v>15</v>
      </c>
      <c r="H883">
        <v>13.6</v>
      </c>
      <c r="I883" s="10">
        <v>935</v>
      </c>
      <c r="J883">
        <v>2.4</v>
      </c>
      <c r="K883" s="2">
        <v>10</v>
      </c>
      <c r="L883" s="1">
        <f t="shared" si="247"/>
        <v>6.1602520719456901</v>
      </c>
      <c r="M883" s="1">
        <f t="shared" si="248"/>
        <v>41</v>
      </c>
      <c r="N883" s="1">
        <f t="shared" si="249"/>
        <v>2.8103575430330863</v>
      </c>
      <c r="O883" s="1">
        <f t="shared" si="264"/>
        <v>0.16997505628423343</v>
      </c>
      <c r="P883" s="1">
        <f t="shared" si="250"/>
        <v>0.70469426070054353</v>
      </c>
      <c r="Q883">
        <f t="shared" si="251"/>
        <v>8.9046516084531824</v>
      </c>
      <c r="R883">
        <f t="shared" si="252"/>
        <v>12.758586523861343</v>
      </c>
      <c r="S883">
        <f t="shared" si="253"/>
        <v>1.6699720580970345</v>
      </c>
      <c r="T883">
        <v>0.2432</v>
      </c>
      <c r="U883" s="1">
        <f t="shared" si="254"/>
        <v>0.37970290760490916</v>
      </c>
      <c r="V883" s="1">
        <v>150</v>
      </c>
      <c r="W883" s="1">
        <f t="shared" si="255"/>
        <v>23.050605690081849</v>
      </c>
      <c r="X883" s="1">
        <f t="shared" si="256"/>
        <v>38.233499764205192</v>
      </c>
      <c r="Y883" s="1">
        <f t="shared" si="257"/>
        <v>0.97206853463987941</v>
      </c>
      <c r="Z883" s="1">
        <f t="shared" si="265"/>
        <v>0.41800000000000054</v>
      </c>
      <c r="AA883" s="1">
        <f t="shared" si="258"/>
        <v>6.0441468307709391E-2</v>
      </c>
      <c r="AB883" s="1">
        <f t="shared" si="259"/>
        <v>2.4466969999999999</v>
      </c>
      <c r="AC883" s="1">
        <f t="shared" si="260"/>
        <v>1.7950825804030659</v>
      </c>
      <c r="AF883" s="1">
        <f t="shared" si="261"/>
        <v>12.376719074402983</v>
      </c>
      <c r="AG883" s="1">
        <f t="shared" si="262"/>
        <v>5.106180729590684</v>
      </c>
      <c r="AH883" s="1">
        <f t="shared" si="263"/>
        <v>12.759919508806734</v>
      </c>
      <c r="AI883">
        <v>3.6</v>
      </c>
      <c r="AJ883">
        <v>10</v>
      </c>
      <c r="AK883">
        <v>59</v>
      </c>
      <c r="AL883">
        <v>15</v>
      </c>
      <c r="AM883">
        <v>9018</v>
      </c>
      <c r="AN883">
        <v>9033</v>
      </c>
      <c r="AO883">
        <v>9000</v>
      </c>
      <c r="AP883">
        <v>74</v>
      </c>
      <c r="AQ883">
        <v>0</v>
      </c>
    </row>
    <row r="884" spans="1:43">
      <c r="A884" s="27">
        <v>38868</v>
      </c>
      <c r="B884" s="27"/>
      <c r="C884">
        <v>24</v>
      </c>
      <c r="D884">
        <v>29.1</v>
      </c>
      <c r="E884">
        <v>20.100000000000001</v>
      </c>
      <c r="F884">
        <v>28</v>
      </c>
      <c r="G884">
        <v>15</v>
      </c>
      <c r="H884">
        <v>8.1999999999999993</v>
      </c>
      <c r="I884" s="10">
        <v>935</v>
      </c>
      <c r="J884">
        <v>2.7</v>
      </c>
      <c r="K884" s="2">
        <v>10</v>
      </c>
      <c r="L884" s="1">
        <f t="shared" si="247"/>
        <v>5.7027595588623292</v>
      </c>
      <c r="M884" s="1">
        <f t="shared" si="248"/>
        <v>41</v>
      </c>
      <c r="N884" s="1">
        <f t="shared" si="249"/>
        <v>2.9848945293846705</v>
      </c>
      <c r="O884" s="1">
        <f t="shared" si="264"/>
        <v>0.17915219131488452</v>
      </c>
      <c r="P884" s="1">
        <f t="shared" si="250"/>
        <v>0.78474620592257183</v>
      </c>
      <c r="Q884">
        <f t="shared" si="251"/>
        <v>5.6374110869876715</v>
      </c>
      <c r="R884">
        <f t="shared" si="252"/>
        <v>12.764241920924194</v>
      </c>
      <c r="S884">
        <f t="shared" si="253"/>
        <v>1.6707122933146852</v>
      </c>
      <c r="T884">
        <v>0.2432</v>
      </c>
      <c r="U884" s="1">
        <f t="shared" si="254"/>
        <v>0.38226116729187171</v>
      </c>
      <c r="V884" s="1">
        <v>151</v>
      </c>
      <c r="W884" s="1">
        <f t="shared" si="255"/>
        <v>16.811730453472247</v>
      </c>
      <c r="X884" s="1">
        <f t="shared" si="256"/>
        <v>38.223109896340723</v>
      </c>
      <c r="Y884" s="1">
        <f t="shared" si="257"/>
        <v>0.97177041425039823</v>
      </c>
      <c r="Z884" s="1">
        <f t="shared" si="265"/>
        <v>0.38</v>
      </c>
      <c r="AA884" s="1">
        <f t="shared" si="258"/>
        <v>6.0499849114061095E-2</v>
      </c>
      <c r="AB884" s="1">
        <f t="shared" si="259"/>
        <v>2.4443359999999998</v>
      </c>
      <c r="AC884" s="1">
        <f t="shared" si="260"/>
        <v>2.019467902953449</v>
      </c>
      <c r="AF884" s="1">
        <f t="shared" si="261"/>
        <v>11.024309356302592</v>
      </c>
      <c r="AG884" s="1">
        <f t="shared" si="262"/>
        <v>4.2703782969140418</v>
      </c>
      <c r="AH884" s="1">
        <f t="shared" si="263"/>
        <v>10.167327245135752</v>
      </c>
      <c r="AI884">
        <v>8.5</v>
      </c>
      <c r="AJ884">
        <v>15</v>
      </c>
      <c r="AK884">
        <v>131</v>
      </c>
      <c r="AL884">
        <v>15</v>
      </c>
      <c r="AM884">
        <v>9006</v>
      </c>
      <c r="AN884">
        <v>9014</v>
      </c>
      <c r="AO884">
        <v>8997</v>
      </c>
      <c r="AP884">
        <v>80</v>
      </c>
      <c r="AQ884">
        <v>0</v>
      </c>
    </row>
    <row r="885" spans="1:43">
      <c r="A885" s="27">
        <v>38869</v>
      </c>
      <c r="B885" s="27"/>
      <c r="C885">
        <v>22.3</v>
      </c>
      <c r="D885">
        <v>28.2</v>
      </c>
      <c r="E885">
        <v>16.5</v>
      </c>
      <c r="F885">
        <v>17</v>
      </c>
      <c r="G885">
        <v>12</v>
      </c>
      <c r="H885">
        <v>13.2</v>
      </c>
      <c r="I885" s="10">
        <v>935</v>
      </c>
      <c r="J885">
        <v>3.2</v>
      </c>
      <c r="K885" s="2">
        <v>10</v>
      </c>
      <c r="L885" s="1">
        <f t="shared" si="247"/>
        <v>6.982579331585864</v>
      </c>
      <c r="M885" s="1">
        <f t="shared" si="248"/>
        <v>22</v>
      </c>
      <c r="N885" s="1">
        <f t="shared" si="249"/>
        <v>2.6935462375661197</v>
      </c>
      <c r="O885" s="1">
        <f t="shared" si="264"/>
        <v>0.16378986044587315</v>
      </c>
      <c r="P885" s="1">
        <f t="shared" si="250"/>
        <v>0.43608240666583148</v>
      </c>
      <c r="Q885">
        <f t="shared" si="251"/>
        <v>9.5324054967949277</v>
      </c>
      <c r="R885">
        <f t="shared" si="252"/>
        <v>12.769658603170155</v>
      </c>
      <c r="S885">
        <f t="shared" si="253"/>
        <v>1.6714212831374549</v>
      </c>
      <c r="T885">
        <v>0.2432</v>
      </c>
      <c r="U885" s="1">
        <f t="shared" si="254"/>
        <v>0.38470634162307471</v>
      </c>
      <c r="V885" s="1">
        <v>152</v>
      </c>
      <c r="W885" s="1">
        <f t="shared" si="255"/>
        <v>22.563671772389561</v>
      </c>
      <c r="X885" s="1">
        <f t="shared" si="256"/>
        <v>38.212771723434471</v>
      </c>
      <c r="Y885" s="1">
        <f t="shared" si="257"/>
        <v>0.97148064509567633</v>
      </c>
      <c r="Z885" s="1">
        <f t="shared" si="265"/>
        <v>-0.64599999999999969</v>
      </c>
      <c r="AA885" s="1">
        <f t="shared" si="258"/>
        <v>6.0400668737830884E-2</v>
      </c>
      <c r="AB885" s="1">
        <f t="shared" si="259"/>
        <v>2.4483497000000001</v>
      </c>
      <c r="AC885" s="1">
        <f t="shared" si="260"/>
        <v>2.3934434405374212</v>
      </c>
      <c r="AF885" s="1">
        <f t="shared" si="261"/>
        <v>12.055179446977718</v>
      </c>
      <c r="AG885" s="1">
        <f t="shared" si="262"/>
        <v>4.7679359536468491</v>
      </c>
      <c r="AH885" s="1">
        <f t="shared" si="263"/>
        <v>12.590402029131056</v>
      </c>
      <c r="AI885">
        <v>7.8</v>
      </c>
      <c r="AJ885">
        <v>15</v>
      </c>
      <c r="AK885">
        <v>121</v>
      </c>
      <c r="AL885">
        <v>14</v>
      </c>
      <c r="AM885">
        <v>9068</v>
      </c>
      <c r="AN885">
        <v>9081</v>
      </c>
      <c r="AO885">
        <v>9003</v>
      </c>
      <c r="AP885">
        <v>44</v>
      </c>
      <c r="AQ885">
        <v>0</v>
      </c>
    </row>
    <row r="886" spans="1:43">
      <c r="A886" s="27">
        <v>38870</v>
      </c>
      <c r="B886" s="27"/>
      <c r="C886">
        <v>21.5</v>
      </c>
      <c r="D886">
        <v>26.7</v>
      </c>
      <c r="E886">
        <v>18.600000000000001</v>
      </c>
      <c r="F886">
        <v>35</v>
      </c>
      <c r="G886">
        <v>15</v>
      </c>
      <c r="H886">
        <v>10.7</v>
      </c>
      <c r="I886" s="10">
        <v>935</v>
      </c>
      <c r="J886">
        <v>3.1</v>
      </c>
      <c r="K886" s="2">
        <v>10</v>
      </c>
      <c r="L886" s="1">
        <f t="shared" si="247"/>
        <v>5.9645592917206942</v>
      </c>
      <c r="M886" s="1">
        <f t="shared" si="248"/>
        <v>55</v>
      </c>
      <c r="N886" s="1">
        <f t="shared" si="249"/>
        <v>2.5652594127709363</v>
      </c>
      <c r="O886" s="1">
        <f t="shared" si="264"/>
        <v>0.1569548354421324</v>
      </c>
      <c r="P886" s="1">
        <f t="shared" si="250"/>
        <v>0.85237619805375942</v>
      </c>
      <c r="Q886">
        <f t="shared" si="251"/>
        <v>6.7441180794365732</v>
      </c>
      <c r="R886">
        <f t="shared" si="252"/>
        <v>12.774833528730413</v>
      </c>
      <c r="S886">
        <f t="shared" si="253"/>
        <v>1.6720986294149756</v>
      </c>
      <c r="T886">
        <v>0.2432</v>
      </c>
      <c r="U886" s="1">
        <f t="shared" si="254"/>
        <v>0.38703770723597786</v>
      </c>
      <c r="V886" s="1">
        <v>153</v>
      </c>
      <c r="W886" s="1">
        <f t="shared" si="255"/>
        <v>19.673149058527606</v>
      </c>
      <c r="X886" s="1">
        <f t="shared" si="256"/>
        <v>38.20251812170217</v>
      </c>
      <c r="Y886" s="1">
        <f t="shared" si="257"/>
        <v>0.97119931289890715</v>
      </c>
      <c r="Z886" s="1">
        <f t="shared" si="265"/>
        <v>-0.30400000000000027</v>
      </c>
      <c r="AA886" s="1">
        <f t="shared" si="258"/>
        <v>6.0354108052774309E-2</v>
      </c>
      <c r="AB886" s="1">
        <f t="shared" si="259"/>
        <v>2.4502384999999998</v>
      </c>
      <c r="AC886" s="1">
        <f t="shared" si="260"/>
        <v>2.3186483330206267</v>
      </c>
      <c r="AF886" s="1">
        <f t="shared" si="261"/>
        <v>9.8277677854294208</v>
      </c>
      <c r="AG886" s="1">
        <f t="shared" si="262"/>
        <v>4.7199899529573086</v>
      </c>
      <c r="AH886" s="1">
        <f t="shared" si="263"/>
        <v>12.04278613463241</v>
      </c>
      <c r="AI886">
        <v>7</v>
      </c>
      <c r="AJ886">
        <v>14</v>
      </c>
      <c r="AK886">
        <v>116</v>
      </c>
      <c r="AL886">
        <v>14</v>
      </c>
      <c r="AM886">
        <v>9059</v>
      </c>
      <c r="AN886">
        <v>9068</v>
      </c>
      <c r="AO886">
        <v>9048</v>
      </c>
      <c r="AP886">
        <v>89</v>
      </c>
      <c r="AQ886">
        <v>0</v>
      </c>
    </row>
    <row r="887" spans="1:43">
      <c r="A887" s="27">
        <v>38871</v>
      </c>
      <c r="B887" s="27"/>
      <c r="C887">
        <v>20.3</v>
      </c>
      <c r="D887">
        <v>27</v>
      </c>
      <c r="E887">
        <v>16.2</v>
      </c>
      <c r="F887">
        <v>56</v>
      </c>
      <c r="G887">
        <v>24</v>
      </c>
      <c r="H887">
        <v>9.1</v>
      </c>
      <c r="I887" s="10">
        <v>935</v>
      </c>
      <c r="J887">
        <v>2.5</v>
      </c>
      <c r="K887" s="2">
        <v>10</v>
      </c>
      <c r="L887" s="1">
        <f t="shared" si="247"/>
        <v>4.8428775507960786</v>
      </c>
      <c r="M887" s="1">
        <f t="shared" si="248"/>
        <v>88</v>
      </c>
      <c r="N887" s="1">
        <f t="shared" si="249"/>
        <v>2.382839317414553</v>
      </c>
      <c r="O887" s="1">
        <f t="shared" si="264"/>
        <v>0.14715499020408218</v>
      </c>
      <c r="P887" s="1">
        <f t="shared" si="250"/>
        <v>1.2385701024099061</v>
      </c>
      <c r="Q887">
        <f t="shared" si="251"/>
        <v>5.0467062400491365</v>
      </c>
      <c r="R887">
        <f t="shared" si="252"/>
        <v>12.779763763631543</v>
      </c>
      <c r="S887">
        <f t="shared" si="253"/>
        <v>1.672743948119312</v>
      </c>
      <c r="T887">
        <v>0.2432</v>
      </c>
      <c r="U887" s="1">
        <f t="shared" si="254"/>
        <v>0.38925457443638151</v>
      </c>
      <c r="V887" s="1">
        <v>154</v>
      </c>
      <c r="W887" s="1">
        <f t="shared" si="255"/>
        <v>17.822258570876503</v>
      </c>
      <c r="X887" s="1">
        <f t="shared" si="256"/>
        <v>38.192380687633012</v>
      </c>
      <c r="Y887" s="1">
        <f t="shared" si="257"/>
        <v>0.97092650088735588</v>
      </c>
      <c r="Z887" s="1">
        <f t="shared" si="265"/>
        <v>-0.45599999999999974</v>
      </c>
      <c r="AA887" s="1">
        <f t="shared" si="258"/>
        <v>6.0284401464526148E-2</v>
      </c>
      <c r="AB887" s="1">
        <f t="shared" si="259"/>
        <v>2.4530716999999997</v>
      </c>
      <c r="AC887" s="1">
        <f t="shared" si="260"/>
        <v>1.8698776879198602</v>
      </c>
      <c r="AF887" s="1">
        <f t="shared" si="261"/>
        <v>10.998701610580072</v>
      </c>
      <c r="AG887" s="1">
        <f t="shared" si="262"/>
        <v>4.6480346236091084</v>
      </c>
      <c r="AH887" s="1">
        <f t="shared" si="263"/>
        <v>11.826741593468359</v>
      </c>
      <c r="AI887">
        <v>8</v>
      </c>
      <c r="AJ887">
        <v>6</v>
      </c>
      <c r="AK887">
        <v>108</v>
      </c>
      <c r="AL887">
        <v>6</v>
      </c>
      <c r="AM887">
        <v>9042</v>
      </c>
      <c r="AN887">
        <v>9080</v>
      </c>
      <c r="AO887">
        <v>9000</v>
      </c>
      <c r="AP887">
        <v>125</v>
      </c>
      <c r="AQ887">
        <v>12</v>
      </c>
    </row>
    <row r="888" spans="1:43">
      <c r="A888" s="27">
        <v>38872</v>
      </c>
      <c r="B888" s="27"/>
      <c r="C888">
        <v>15.2</v>
      </c>
      <c r="D888">
        <v>25.2</v>
      </c>
      <c r="E888">
        <v>11</v>
      </c>
      <c r="F888">
        <v>63</v>
      </c>
      <c r="G888">
        <v>29</v>
      </c>
      <c r="H888">
        <v>6.7</v>
      </c>
      <c r="I888" s="10">
        <v>935</v>
      </c>
      <c r="J888">
        <v>2.6</v>
      </c>
      <c r="K888" s="2">
        <v>10</v>
      </c>
      <c r="L888" s="1">
        <f t="shared" si="247"/>
        <v>3.8986537550811149</v>
      </c>
      <c r="M888" s="1">
        <f t="shared" si="248"/>
        <v>97</v>
      </c>
      <c r="N888" s="1">
        <f t="shared" si="249"/>
        <v>1.7279944907780873</v>
      </c>
      <c r="O888" s="1">
        <f t="shared" si="264"/>
        <v>0.11106866265203179</v>
      </c>
      <c r="P888" s="1">
        <f t="shared" si="250"/>
        <v>1.1018553054568447</v>
      </c>
      <c r="Q888">
        <f t="shared" si="251"/>
        <v>3.8968122610232183</v>
      </c>
      <c r="R888">
        <f t="shared" si="252"/>
        <v>12.784446487094405</v>
      </c>
      <c r="S888">
        <f t="shared" si="253"/>
        <v>1.6733568700385346</v>
      </c>
      <c r="T888">
        <v>0.2432</v>
      </c>
      <c r="U888" s="1">
        <f t="shared" si="254"/>
        <v>0.39135628740246164</v>
      </c>
      <c r="V888" s="1">
        <v>155</v>
      </c>
      <c r="W888" s="1">
        <f t="shared" si="255"/>
        <v>15.054117721391366</v>
      </c>
      <c r="X888" s="1">
        <f t="shared" si="256"/>
        <v>38.182389699723899</v>
      </c>
      <c r="Y888" s="1">
        <f t="shared" si="257"/>
        <v>0.97066228976773838</v>
      </c>
      <c r="Z888" s="1">
        <f t="shared" si="265"/>
        <v>-1.9380000000000006</v>
      </c>
      <c r="AA888" s="1">
        <f t="shared" si="258"/>
        <v>5.9989936032163571E-2</v>
      </c>
      <c r="AB888" s="1">
        <f t="shared" si="259"/>
        <v>2.4651128</v>
      </c>
      <c r="AC888" s="1">
        <f t="shared" si="260"/>
        <v>1.9446727954366547</v>
      </c>
      <c r="AF888" s="1">
        <f t="shared" si="261"/>
        <v>10.920664219365699</v>
      </c>
      <c r="AG888" s="1">
        <f t="shared" si="262"/>
        <v>4.0630612780463942</v>
      </c>
      <c r="AH888" s="1">
        <f t="shared" si="263"/>
        <v>10.713535451422048</v>
      </c>
      <c r="AI888">
        <v>14.8</v>
      </c>
      <c r="AJ888">
        <v>14</v>
      </c>
      <c r="AK888">
        <v>233</v>
      </c>
      <c r="AL888">
        <v>14</v>
      </c>
      <c r="AM888">
        <v>9086</v>
      </c>
      <c r="AN888">
        <v>9097</v>
      </c>
      <c r="AO888">
        <v>9001</v>
      </c>
      <c r="AP888">
        <v>105</v>
      </c>
      <c r="AQ888">
        <v>27</v>
      </c>
    </row>
    <row r="889" spans="1:43">
      <c r="A889" s="27">
        <v>38873</v>
      </c>
      <c r="B889" s="27"/>
      <c r="C889">
        <v>18.2</v>
      </c>
      <c r="D889">
        <v>23.5</v>
      </c>
      <c r="E889">
        <v>14</v>
      </c>
      <c r="F889">
        <v>41</v>
      </c>
      <c r="G889">
        <v>18</v>
      </c>
      <c r="H889">
        <v>13.3</v>
      </c>
      <c r="I889" s="10">
        <v>935</v>
      </c>
      <c r="J889">
        <v>1.9</v>
      </c>
      <c r="K889" s="2">
        <v>10</v>
      </c>
      <c r="L889" s="1">
        <f t="shared" si="247"/>
        <v>4.858892183527785</v>
      </c>
      <c r="M889" s="1">
        <f t="shared" si="248"/>
        <v>64</v>
      </c>
      <c r="N889" s="1">
        <f t="shared" si="249"/>
        <v>2.0907721782330535</v>
      </c>
      <c r="O889" s="1">
        <f t="shared" si="264"/>
        <v>0.13124925818144162</v>
      </c>
      <c r="P889" s="1">
        <f t="shared" si="250"/>
        <v>0.77240415736263646</v>
      </c>
      <c r="Q889">
        <f t="shared" si="251"/>
        <v>7.9919743585998413</v>
      </c>
      <c r="R889">
        <f t="shared" si="252"/>
        <v>12.788878996702827</v>
      </c>
      <c r="S889">
        <f t="shared" si="253"/>
        <v>1.6739370414532497</v>
      </c>
      <c r="T889">
        <v>0.2432</v>
      </c>
      <c r="U889" s="1">
        <f t="shared" si="254"/>
        <v>0.39334222437878291</v>
      </c>
      <c r="V889" s="1">
        <v>156</v>
      </c>
      <c r="W889" s="1">
        <f t="shared" si="255"/>
        <v>22.632020258849593</v>
      </c>
      <c r="X889" s="1">
        <f t="shared" si="256"/>
        <v>38.172574082125848</v>
      </c>
      <c r="Y889" s="1">
        <f t="shared" si="257"/>
        <v>0.97040675770234508</v>
      </c>
      <c r="Z889" s="1">
        <f t="shared" si="265"/>
        <v>1.1400000000000001</v>
      </c>
      <c r="AA889" s="1">
        <f t="shared" si="258"/>
        <v>6.0162801599910484E-2</v>
      </c>
      <c r="AB889" s="1">
        <f t="shared" si="259"/>
        <v>2.4580297999999998</v>
      </c>
      <c r="AC889" s="1">
        <f t="shared" si="260"/>
        <v>1.4211070428190937</v>
      </c>
      <c r="AF889" s="1">
        <f t="shared" si="261"/>
        <v>9.7418981783308052</v>
      </c>
      <c r="AG889" s="1">
        <f t="shared" si="262"/>
        <v>5.1385732651721776</v>
      </c>
      <c r="AH889" s="1">
        <f t="shared" si="263"/>
        <v>11.663619705714719</v>
      </c>
      <c r="AI889">
        <v>4.5</v>
      </c>
      <c r="AJ889">
        <v>14</v>
      </c>
      <c r="AK889">
        <v>75</v>
      </c>
      <c r="AL889">
        <v>14</v>
      </c>
      <c r="AM889">
        <v>9080</v>
      </c>
      <c r="AN889">
        <v>9100</v>
      </c>
      <c r="AO889">
        <v>9057</v>
      </c>
      <c r="AP889">
        <v>82</v>
      </c>
      <c r="AQ889">
        <v>0</v>
      </c>
    </row>
    <row r="890" spans="1:43">
      <c r="A890" s="27">
        <v>38874</v>
      </c>
      <c r="B890" s="27"/>
      <c r="C890">
        <v>21.3</v>
      </c>
      <c r="D890">
        <v>27.5</v>
      </c>
      <c r="E890">
        <v>14.8</v>
      </c>
      <c r="F890">
        <v>31</v>
      </c>
      <c r="G890">
        <v>16</v>
      </c>
      <c r="H890">
        <v>13.9</v>
      </c>
      <c r="I890" s="10">
        <v>935</v>
      </c>
      <c r="J890">
        <v>3.3</v>
      </c>
      <c r="K890" s="2">
        <v>10</v>
      </c>
      <c r="L890" s="1">
        <f t="shared" si="247"/>
        <v>6.3181353137340652</v>
      </c>
      <c r="M890" s="1">
        <f t="shared" si="248"/>
        <v>46</v>
      </c>
      <c r="N890" s="1">
        <f t="shared" si="249"/>
        <v>2.5340344524230103</v>
      </c>
      <c r="O890" s="1">
        <f t="shared" si="264"/>
        <v>0.15528425692196926</v>
      </c>
      <c r="P890" s="1">
        <f t="shared" si="250"/>
        <v>0.68113222472931967</v>
      </c>
      <c r="Q890">
        <f t="shared" si="251"/>
        <v>8.8999046514374509</v>
      </c>
      <c r="R890">
        <f t="shared" si="252"/>
        <v>12.793058713423342</v>
      </c>
      <c r="S890">
        <f t="shared" si="253"/>
        <v>1.6744841247936313</v>
      </c>
      <c r="T890">
        <v>0.2432</v>
      </c>
      <c r="U890" s="1">
        <f t="shared" si="254"/>
        <v>0.39521179786023447</v>
      </c>
      <c r="V890" s="1">
        <v>157</v>
      </c>
      <c r="W890" s="1">
        <f t="shared" si="255"/>
        <v>23.310424661470691</v>
      </c>
      <c r="X890" s="1">
        <f t="shared" si="256"/>
        <v>38.162961370217744</v>
      </c>
      <c r="Y890" s="1">
        <f t="shared" si="257"/>
        <v>0.97015998028591877</v>
      </c>
      <c r="Z890" s="1">
        <f t="shared" si="265"/>
        <v>1.1780000000000006</v>
      </c>
      <c r="AA890" s="1">
        <f t="shared" si="258"/>
        <v>6.0342479095581394E-2</v>
      </c>
      <c r="AB890" s="1">
        <f t="shared" si="259"/>
        <v>2.4507106999999997</v>
      </c>
      <c r="AC890" s="1">
        <f t="shared" si="260"/>
        <v>2.4682385480542153</v>
      </c>
      <c r="AF890" s="1">
        <f t="shared" si="261"/>
        <v>12.23062136812403</v>
      </c>
      <c r="AG890" s="1">
        <f t="shared" si="262"/>
        <v>5.1435402828996057</v>
      </c>
      <c r="AH890" s="1">
        <f t="shared" si="263"/>
        <v>12.007094363116336</v>
      </c>
      <c r="AI890">
        <v>4.0999999999999996</v>
      </c>
      <c r="AJ890">
        <v>1</v>
      </c>
      <c r="AK890">
        <v>85</v>
      </c>
      <c r="AL890">
        <v>16</v>
      </c>
      <c r="AM890">
        <v>9064</v>
      </c>
      <c r="AN890">
        <v>9083</v>
      </c>
      <c r="AO890">
        <v>9034</v>
      </c>
      <c r="AP890">
        <v>71</v>
      </c>
      <c r="AQ890">
        <v>0</v>
      </c>
    </row>
    <row r="891" spans="1:43">
      <c r="A891" s="27">
        <v>38875</v>
      </c>
      <c r="B891" s="27"/>
      <c r="C891">
        <v>23.3</v>
      </c>
      <c r="D891">
        <v>27.3</v>
      </c>
      <c r="E891">
        <v>18.899999999999999</v>
      </c>
      <c r="F891">
        <v>29</v>
      </c>
      <c r="G891">
        <v>16</v>
      </c>
      <c r="H891">
        <v>12.3</v>
      </c>
      <c r="I891" s="10">
        <v>935</v>
      </c>
      <c r="J891">
        <v>2.6</v>
      </c>
      <c r="K891" s="2">
        <v>10</v>
      </c>
      <c r="L891" s="1">
        <f t="shared" si="247"/>
        <v>6.0487592810352062</v>
      </c>
      <c r="M891" s="1">
        <f t="shared" si="248"/>
        <v>42</v>
      </c>
      <c r="N891" s="1">
        <f t="shared" si="249"/>
        <v>2.8617578753097068</v>
      </c>
      <c r="O891" s="1">
        <f t="shared" si="264"/>
        <v>0.17268555787222203</v>
      </c>
      <c r="P891" s="1">
        <f t="shared" si="250"/>
        <v>0.74911270312800138</v>
      </c>
      <c r="Q891">
        <f t="shared" si="251"/>
        <v>7.963898007622781</v>
      </c>
      <c r="R891">
        <f t="shared" si="252"/>
        <v>12.796983186457343</v>
      </c>
      <c r="S891">
        <f t="shared" si="253"/>
        <v>1.6749977992745213</v>
      </c>
      <c r="T891">
        <v>0.2432</v>
      </c>
      <c r="U891" s="1">
        <f t="shared" si="254"/>
        <v>0.39696445476583297</v>
      </c>
      <c r="V891" s="1">
        <v>158</v>
      </c>
      <c r="W891" s="1">
        <f t="shared" si="255"/>
        <v>21.46322467666074</v>
      </c>
      <c r="X891" s="1">
        <f t="shared" si="256"/>
        <v>38.153577678120435</v>
      </c>
      <c r="Y891" s="1">
        <f t="shared" si="257"/>
        <v>0.96992203052329029</v>
      </c>
      <c r="Z891" s="1">
        <f t="shared" si="265"/>
        <v>0.76</v>
      </c>
      <c r="AA891" s="1">
        <f t="shared" si="258"/>
        <v>6.0458970715632346E-2</v>
      </c>
      <c r="AB891" s="1">
        <f t="shared" si="259"/>
        <v>2.4459887</v>
      </c>
      <c r="AC891" s="1">
        <f t="shared" si="260"/>
        <v>1.9446727954366547</v>
      </c>
      <c r="AF891" s="1">
        <f t="shared" si="261"/>
        <v>10.45308709899952</v>
      </c>
      <c r="AG891" s="1">
        <f t="shared" si="262"/>
        <v>4.9262054073519694</v>
      </c>
      <c r="AH891" s="1">
        <f t="shared" si="263"/>
        <v>11.889067953109636</v>
      </c>
      <c r="AI891">
        <v>4.9000000000000004</v>
      </c>
      <c r="AJ891">
        <v>14</v>
      </c>
      <c r="AK891">
        <v>86</v>
      </c>
      <c r="AL891">
        <v>1</v>
      </c>
      <c r="AM891">
        <v>9077</v>
      </c>
      <c r="AN891">
        <v>9096</v>
      </c>
      <c r="AO891">
        <v>9037</v>
      </c>
      <c r="AP891">
        <v>82</v>
      </c>
      <c r="AQ891">
        <v>0</v>
      </c>
    </row>
    <row r="892" spans="1:43">
      <c r="A892" s="27">
        <v>38876</v>
      </c>
      <c r="B892" s="27"/>
      <c r="C892">
        <v>23.9</v>
      </c>
      <c r="D892">
        <v>29.8</v>
      </c>
      <c r="E892">
        <v>18.100000000000001</v>
      </c>
      <c r="F892">
        <v>29</v>
      </c>
      <c r="G892">
        <v>13</v>
      </c>
      <c r="H892">
        <v>14</v>
      </c>
      <c r="I892" s="10">
        <v>935</v>
      </c>
      <c r="J892">
        <v>3.6</v>
      </c>
      <c r="K892" s="2">
        <v>10</v>
      </c>
      <c r="L892" s="1">
        <f t="shared" si="247"/>
        <v>7.2211003477335227</v>
      </c>
      <c r="M892" s="1">
        <f t="shared" si="248"/>
        <v>45</v>
      </c>
      <c r="N892" s="1">
        <f t="shared" si="249"/>
        <v>2.9670254049401481</v>
      </c>
      <c r="O892" s="1">
        <f t="shared" si="264"/>
        <v>0.17821607467016304</v>
      </c>
      <c r="P892" s="1">
        <f t="shared" si="250"/>
        <v>0.74021900647128125</v>
      </c>
      <c r="Q892">
        <f t="shared" si="251"/>
        <v>9.091420922230391</v>
      </c>
      <c r="R892">
        <f t="shared" si="252"/>
        <v>12.800650097907537</v>
      </c>
      <c r="S892">
        <f t="shared" si="253"/>
        <v>1.6754777615062222</v>
      </c>
      <c r="T892">
        <v>0.2432</v>
      </c>
      <c r="U892" s="1">
        <f t="shared" si="254"/>
        <v>0.39859967660234225</v>
      </c>
      <c r="V892" s="1">
        <v>159</v>
      </c>
      <c r="W892" s="1">
        <f t="shared" si="255"/>
        <v>23.404378936789644</v>
      </c>
      <c r="X892" s="1">
        <f t="shared" si="256"/>
        <v>38.14444766816284</v>
      </c>
      <c r="Y892" s="1">
        <f t="shared" si="257"/>
        <v>0.96969297880778205</v>
      </c>
      <c r="Z892" s="1">
        <f t="shared" si="265"/>
        <v>0.2279999999999992</v>
      </c>
      <c r="AA892" s="1">
        <f t="shared" si="258"/>
        <v>6.0494005958780121E-2</v>
      </c>
      <c r="AB892" s="1">
        <f t="shared" si="259"/>
        <v>2.4445720999999998</v>
      </c>
      <c r="AC892" s="1">
        <f t="shared" si="260"/>
        <v>2.6926238706045988</v>
      </c>
      <c r="AF892" s="1">
        <f t="shared" si="261"/>
        <v>12.513769540847674</v>
      </c>
      <c r="AG892" s="1">
        <f t="shared" si="262"/>
        <v>5.1751448662076234</v>
      </c>
      <c r="AH892" s="1">
        <f t="shared" si="263"/>
        <v>13.24958318693646</v>
      </c>
      <c r="AI892">
        <v>5.2</v>
      </c>
      <c r="AJ892">
        <v>2</v>
      </c>
      <c r="AK892">
        <v>110</v>
      </c>
      <c r="AL892">
        <v>16</v>
      </c>
      <c r="AM892">
        <v>9084</v>
      </c>
      <c r="AN892">
        <v>9096</v>
      </c>
      <c r="AO892">
        <v>9066</v>
      </c>
      <c r="AP892">
        <v>78</v>
      </c>
      <c r="AQ892">
        <v>0</v>
      </c>
    </row>
    <row r="893" spans="1:43">
      <c r="A893" s="27">
        <v>38877</v>
      </c>
      <c r="B893" s="27"/>
      <c r="C893">
        <v>25.5</v>
      </c>
      <c r="D893">
        <v>31</v>
      </c>
      <c r="E893">
        <v>20.399999999999999</v>
      </c>
      <c r="F893">
        <v>24</v>
      </c>
      <c r="G893">
        <v>15</v>
      </c>
      <c r="H893">
        <v>13.4</v>
      </c>
      <c r="I893" s="10">
        <v>935</v>
      </c>
      <c r="J893">
        <v>2.9</v>
      </c>
      <c r="K893" s="2">
        <v>10</v>
      </c>
      <c r="L893" s="1">
        <f t="shared" si="247"/>
        <v>6.8273115908623661</v>
      </c>
      <c r="M893" s="1">
        <f t="shared" si="248"/>
        <v>33</v>
      </c>
      <c r="N893" s="1">
        <f t="shared" si="249"/>
        <v>3.2644251709352656</v>
      </c>
      <c r="O893" s="1">
        <f t="shared" si="264"/>
        <v>0.19369925492837811</v>
      </c>
      <c r="P893" s="1">
        <f t="shared" si="250"/>
        <v>0.73265795912992793</v>
      </c>
      <c r="Q893">
        <f t="shared" si="251"/>
        <v>8.9645616635505334</v>
      </c>
      <c r="R893">
        <f t="shared" si="252"/>
        <v>12.80405726724093</v>
      </c>
      <c r="S893">
        <f t="shared" si="253"/>
        <v>1.6759237260786559</v>
      </c>
      <c r="T893">
        <v>0.2432</v>
      </c>
      <c r="U893" s="1">
        <f t="shared" si="254"/>
        <v>0.40011697961766052</v>
      </c>
      <c r="V893" s="1">
        <v>160</v>
      </c>
      <c r="W893" s="1">
        <f t="shared" si="255"/>
        <v>22.706663660420368</v>
      </c>
      <c r="X893" s="1">
        <f t="shared" si="256"/>
        <v>38.135594522309454</v>
      </c>
      <c r="Y893" s="1">
        <f t="shared" si="257"/>
        <v>0.96947289290038297</v>
      </c>
      <c r="Z893" s="1">
        <f t="shared" si="265"/>
        <v>0.60800000000000054</v>
      </c>
      <c r="AA893" s="1">
        <f t="shared" si="258"/>
        <v>6.0587632094413368E-2</v>
      </c>
      <c r="AB893" s="1">
        <f t="shared" si="259"/>
        <v>2.4407945</v>
      </c>
      <c r="AC893" s="1">
        <f t="shared" si="260"/>
        <v>2.1690581179870376</v>
      </c>
      <c r="AF893" s="1">
        <f t="shared" si="261"/>
        <v>12.365144225958115</v>
      </c>
      <c r="AG893" s="1">
        <f t="shared" si="262"/>
        <v>5.0469674770953823</v>
      </c>
      <c r="AH893" s="1">
        <f t="shared" si="263"/>
        <v>12.60593068295309</v>
      </c>
      <c r="AI893">
        <v>5.3</v>
      </c>
      <c r="AJ893">
        <v>15</v>
      </c>
      <c r="AK893">
        <v>93</v>
      </c>
      <c r="AL893">
        <v>15</v>
      </c>
      <c r="AM893">
        <v>9055</v>
      </c>
      <c r="AN893">
        <v>9081</v>
      </c>
      <c r="AO893">
        <v>9023</v>
      </c>
      <c r="AP893">
        <v>75</v>
      </c>
      <c r="AQ893">
        <v>0</v>
      </c>
    </row>
    <row r="894" spans="1:43">
      <c r="A894" s="27">
        <v>38878</v>
      </c>
      <c r="B894" s="27"/>
      <c r="C894">
        <v>25.2</v>
      </c>
      <c r="D894">
        <v>29.5</v>
      </c>
      <c r="E894">
        <v>22.2</v>
      </c>
      <c r="F894">
        <v>30</v>
      </c>
      <c r="G894">
        <v>16</v>
      </c>
      <c r="H894">
        <v>10.9</v>
      </c>
      <c r="I894" s="10">
        <v>935</v>
      </c>
      <c r="J894">
        <v>2.1</v>
      </c>
      <c r="K894" s="2">
        <v>10</v>
      </c>
      <c r="L894" s="1">
        <f t="shared" si="247"/>
        <v>5.8755944922221488</v>
      </c>
      <c r="M894" s="1">
        <f t="shared" si="248"/>
        <v>44</v>
      </c>
      <c r="N894" s="1">
        <f t="shared" si="249"/>
        <v>3.206761919485078</v>
      </c>
      <c r="O894" s="1">
        <f t="shared" si="264"/>
        <v>0.19071289391092752</v>
      </c>
      <c r="P894" s="1">
        <f t="shared" si="250"/>
        <v>0.91892503641470336</v>
      </c>
      <c r="Q894">
        <f t="shared" si="251"/>
        <v>6.9716945136866855</v>
      </c>
      <c r="R894">
        <f t="shared" si="252"/>
        <v>12.807202655531112</v>
      </c>
      <c r="S894">
        <f t="shared" si="253"/>
        <v>1.6763354261166379</v>
      </c>
      <c r="T894">
        <v>0.2432</v>
      </c>
      <c r="U894" s="1">
        <f t="shared" si="254"/>
        <v>0.40151591494392996</v>
      </c>
      <c r="V894" s="1">
        <v>161</v>
      </c>
      <c r="W894" s="1">
        <f t="shared" si="255"/>
        <v>19.832434900633743</v>
      </c>
      <c r="X894" s="1">
        <f t="shared" si="256"/>
        <v>38.127039915557361</v>
      </c>
      <c r="Y894" s="1">
        <f t="shared" si="257"/>
        <v>0.96926183790970277</v>
      </c>
      <c r="Z894" s="1">
        <f t="shared" si="265"/>
        <v>-0.11400000000000027</v>
      </c>
      <c r="AA894" s="1">
        <f t="shared" si="258"/>
        <v>6.0570055125092476E-2</v>
      </c>
      <c r="AB894" s="1">
        <f t="shared" si="259"/>
        <v>2.4415027999999999</v>
      </c>
      <c r="AC894" s="1">
        <f t="shared" si="260"/>
        <v>1.5706972578526825</v>
      </c>
      <c r="AF894" s="1">
        <f t="shared" si="261"/>
        <v>10.188043972363838</v>
      </c>
      <c r="AG894" s="1">
        <f t="shared" si="262"/>
        <v>4.7853539718276998</v>
      </c>
      <c r="AH894" s="1">
        <f t="shared" si="263"/>
        <v>12.407556396094877</v>
      </c>
      <c r="AI894">
        <v>4.9000000000000004</v>
      </c>
      <c r="AJ894">
        <v>16</v>
      </c>
      <c r="AK894">
        <v>107</v>
      </c>
      <c r="AL894">
        <v>3</v>
      </c>
      <c r="AM894">
        <v>9032</v>
      </c>
      <c r="AN894">
        <v>9044</v>
      </c>
      <c r="AO894">
        <v>9020</v>
      </c>
      <c r="AP894">
        <v>98</v>
      </c>
      <c r="AQ894">
        <v>0</v>
      </c>
    </row>
    <row r="895" spans="1:43">
      <c r="A895" s="27">
        <v>38879</v>
      </c>
      <c r="B895" s="27"/>
      <c r="C895">
        <v>25</v>
      </c>
      <c r="D895">
        <v>29.4</v>
      </c>
      <c r="E895">
        <v>21.7</v>
      </c>
      <c r="F895">
        <v>37</v>
      </c>
      <c r="G895">
        <v>22</v>
      </c>
      <c r="H895">
        <v>10.1</v>
      </c>
      <c r="I895" s="10">
        <v>935</v>
      </c>
      <c r="J895">
        <v>3.1</v>
      </c>
      <c r="K895" s="2">
        <v>10</v>
      </c>
      <c r="L895" s="1">
        <f t="shared" si="247"/>
        <v>6.272213102730186</v>
      </c>
      <c r="M895" s="1">
        <f t="shared" si="248"/>
        <v>52</v>
      </c>
      <c r="N895" s="1">
        <f t="shared" si="249"/>
        <v>3.1688149728170982</v>
      </c>
      <c r="O895" s="1">
        <f t="shared" si="264"/>
        <v>0.18874360871147136</v>
      </c>
      <c r="P895" s="1">
        <f t="shared" si="250"/>
        <v>1.1262337480708497</v>
      </c>
      <c r="Q895">
        <f t="shared" si="251"/>
        <v>6.0390389579917514</v>
      </c>
      <c r="R895">
        <f t="shared" si="252"/>
        <v>12.810084369463342</v>
      </c>
      <c r="S895">
        <f t="shared" si="253"/>
        <v>1.6767126138041024</v>
      </c>
      <c r="T895">
        <v>0.2432</v>
      </c>
      <c r="U895" s="1">
        <f t="shared" si="254"/>
        <v>0.40279606873032664</v>
      </c>
      <c r="V895" s="1">
        <v>162</v>
      </c>
      <c r="W895" s="1">
        <f t="shared" si="255"/>
        <v>18.908829415832944</v>
      </c>
      <c r="X895" s="1">
        <f t="shared" si="256"/>
        <v>38.118803991309342</v>
      </c>
      <c r="Y895" s="1">
        <f t="shared" si="257"/>
        <v>0.96905987627271062</v>
      </c>
      <c r="Z895" s="1">
        <f t="shared" si="265"/>
        <v>-7.5999999999999734E-2</v>
      </c>
      <c r="AA895" s="1">
        <f t="shared" si="258"/>
        <v>6.0558342810253032E-2</v>
      </c>
      <c r="AB895" s="1">
        <f t="shared" si="259"/>
        <v>2.4419749999999998</v>
      </c>
      <c r="AC895" s="1">
        <f t="shared" si="260"/>
        <v>2.3186483330206267</v>
      </c>
      <c r="AF895" s="1">
        <f t="shared" si="261"/>
        <v>10.412529227271381</v>
      </c>
      <c r="AG895" s="1">
        <f t="shared" si="262"/>
        <v>4.7833694423161051</v>
      </c>
      <c r="AH895" s="1">
        <f t="shared" si="263"/>
        <v>12.349395358072114</v>
      </c>
      <c r="AI895">
        <v>7.5</v>
      </c>
      <c r="AJ895">
        <v>14</v>
      </c>
      <c r="AK895">
        <v>122</v>
      </c>
      <c r="AL895">
        <v>14</v>
      </c>
      <c r="AM895">
        <v>9034</v>
      </c>
      <c r="AN895">
        <v>9046</v>
      </c>
      <c r="AO895">
        <v>9021</v>
      </c>
      <c r="AP895">
        <v>113</v>
      </c>
      <c r="AQ895">
        <v>32700</v>
      </c>
    </row>
    <row r="896" spans="1:43">
      <c r="A896" s="27">
        <v>38880</v>
      </c>
      <c r="B896" s="27"/>
      <c r="C896">
        <v>25.8</v>
      </c>
      <c r="D896">
        <v>29.7</v>
      </c>
      <c r="E896">
        <v>20.6</v>
      </c>
      <c r="F896">
        <v>26</v>
      </c>
      <c r="G896">
        <v>15</v>
      </c>
      <c r="H896">
        <v>14.1</v>
      </c>
      <c r="I896" s="10">
        <v>935</v>
      </c>
      <c r="J896">
        <v>1.8</v>
      </c>
      <c r="K896" s="2">
        <v>10</v>
      </c>
      <c r="L896" s="1">
        <f t="shared" si="247"/>
        <v>6.14147621995013</v>
      </c>
      <c r="M896" s="1">
        <f t="shared" si="248"/>
        <v>37</v>
      </c>
      <c r="N896" s="1">
        <f t="shared" si="249"/>
        <v>3.3229902501978286</v>
      </c>
      <c r="O896" s="1">
        <f t="shared" si="264"/>
        <v>0.19672489624715025</v>
      </c>
      <c r="P896" s="1">
        <f t="shared" si="250"/>
        <v>0.76195638037880176</v>
      </c>
      <c r="Q896">
        <f t="shared" si="251"/>
        <v>9.2083665525848293</v>
      </c>
      <c r="R896">
        <f t="shared" si="252"/>
        <v>12.812700665086597</v>
      </c>
      <c r="S896">
        <f t="shared" si="253"/>
        <v>1.6770550608752091</v>
      </c>
      <c r="T896">
        <v>0.2432</v>
      </c>
      <c r="U896" s="1">
        <f t="shared" si="254"/>
        <v>0.40395706226549094</v>
      </c>
      <c r="V896" s="1">
        <v>163</v>
      </c>
      <c r="W896" s="1">
        <f t="shared" si="255"/>
        <v>23.483222215666427</v>
      </c>
      <c r="X896" s="1">
        <f t="shared" si="256"/>
        <v>38.110905338728053</v>
      </c>
      <c r="Y896" s="1">
        <f t="shared" si="257"/>
        <v>0.96886706773626408</v>
      </c>
      <c r="Z896" s="1">
        <f t="shared" si="265"/>
        <v>0.30400000000000027</v>
      </c>
      <c r="AA896" s="1">
        <f t="shared" si="258"/>
        <v>6.0605219268101113E-2</v>
      </c>
      <c r="AB896" s="1">
        <f t="shared" si="259"/>
        <v>2.4400862000000001</v>
      </c>
      <c r="AC896" s="1">
        <f t="shared" si="260"/>
        <v>1.3463119353022994</v>
      </c>
      <c r="AF896" s="1">
        <f t="shared" si="261"/>
        <v>11.528804831342141</v>
      </c>
      <c r="AG896" s="1">
        <f t="shared" si="262"/>
        <v>5.2078332866305814</v>
      </c>
      <c r="AH896" s="1">
        <f t="shared" si="263"/>
        <v>13.457434074043855</v>
      </c>
      <c r="AI896">
        <v>5.6</v>
      </c>
      <c r="AJ896">
        <v>14</v>
      </c>
      <c r="AK896">
        <v>132</v>
      </c>
      <c r="AL896">
        <v>14</v>
      </c>
      <c r="AM896">
        <v>9065</v>
      </c>
      <c r="AN896">
        <v>9077</v>
      </c>
      <c r="AO896">
        <v>9029</v>
      </c>
      <c r="AP896">
        <v>84</v>
      </c>
      <c r="AQ896">
        <v>0</v>
      </c>
    </row>
    <row r="897" spans="1:43">
      <c r="A897" s="27">
        <v>38881</v>
      </c>
      <c r="B897" s="27"/>
      <c r="C897">
        <v>26.2</v>
      </c>
      <c r="D897">
        <v>31.5</v>
      </c>
      <c r="E897">
        <v>20.5</v>
      </c>
      <c r="F897">
        <v>23</v>
      </c>
      <c r="G897">
        <v>13</v>
      </c>
      <c r="H897">
        <v>14.2</v>
      </c>
      <c r="I897" s="10">
        <v>935</v>
      </c>
      <c r="J897">
        <v>2.1</v>
      </c>
      <c r="K897" s="2">
        <v>10</v>
      </c>
      <c r="L897" s="1">
        <f t="shared" si="247"/>
        <v>6.4943530135916987</v>
      </c>
      <c r="M897" s="1">
        <f t="shared" si="248"/>
        <v>33</v>
      </c>
      <c r="N897" s="1">
        <f t="shared" si="249"/>
        <v>3.4025003576074715</v>
      </c>
      <c r="O897" s="1">
        <f t="shared" si="264"/>
        <v>0.20082089325170102</v>
      </c>
      <c r="P897" s="1">
        <f t="shared" si="250"/>
        <v>0.6985839590263625</v>
      </c>
      <c r="Q897">
        <f t="shared" si="251"/>
        <v>9.6017642445818261</v>
      </c>
      <c r="R897">
        <f t="shared" si="252"/>
        <v>12.81504995129767</v>
      </c>
      <c r="S897">
        <f t="shared" si="253"/>
        <v>1.6773625590703758</v>
      </c>
      <c r="T897">
        <v>0.2432</v>
      </c>
      <c r="U897" s="1">
        <f t="shared" si="254"/>
        <v>0.40499855208956304</v>
      </c>
      <c r="V897" s="1">
        <v>164</v>
      </c>
      <c r="W897" s="1">
        <f t="shared" si="255"/>
        <v>23.590087191298856</v>
      </c>
      <c r="X897" s="1">
        <f t="shared" si="256"/>
        <v>38.103360972075727</v>
      </c>
      <c r="Y897" s="1">
        <f t="shared" si="257"/>
        <v>0.9686834693394345</v>
      </c>
      <c r="Z897" s="1">
        <f t="shared" si="265"/>
        <v>0.15199999999999947</v>
      </c>
      <c r="AA897" s="1">
        <f t="shared" si="258"/>
        <v>6.0628684721842595E-2</v>
      </c>
      <c r="AB897" s="1">
        <f t="shared" si="259"/>
        <v>2.4391417999999998</v>
      </c>
      <c r="AC897" s="1">
        <f t="shared" si="260"/>
        <v>1.5706972578526825</v>
      </c>
      <c r="AF897" s="1">
        <f t="shared" si="261"/>
        <v>12.789104621499694</v>
      </c>
      <c r="AG897" s="1">
        <f t="shared" si="262"/>
        <v>5.134225331601221</v>
      </c>
      <c r="AH897" s="1">
        <f t="shared" si="263"/>
        <v>13.390974547824538</v>
      </c>
      <c r="AI897">
        <v>4.2</v>
      </c>
      <c r="AJ897">
        <v>15</v>
      </c>
      <c r="AK897">
        <v>92</v>
      </c>
      <c r="AL897">
        <v>3</v>
      </c>
      <c r="AM897">
        <v>9074</v>
      </c>
      <c r="AN897">
        <v>9095</v>
      </c>
      <c r="AO897">
        <v>9042</v>
      </c>
      <c r="AP897">
        <v>77</v>
      </c>
      <c r="AQ897">
        <v>0</v>
      </c>
    </row>
    <row r="898" spans="1:43">
      <c r="A898" s="27">
        <v>38882</v>
      </c>
      <c r="B898" s="27"/>
      <c r="C898">
        <v>27.1</v>
      </c>
      <c r="D898">
        <v>35.4</v>
      </c>
      <c r="E898">
        <v>20.6</v>
      </c>
      <c r="F898">
        <v>23</v>
      </c>
      <c r="G898">
        <v>12</v>
      </c>
      <c r="H898">
        <v>11.5</v>
      </c>
      <c r="I898" s="10">
        <v>935</v>
      </c>
      <c r="J898">
        <v>3.4</v>
      </c>
      <c r="K898" s="2">
        <v>10</v>
      </c>
      <c r="L898" s="1">
        <f t="shared" si="247"/>
        <v>7.2746437894966443</v>
      </c>
      <c r="M898" s="1">
        <f t="shared" si="248"/>
        <v>34</v>
      </c>
      <c r="N898" s="1">
        <f t="shared" si="249"/>
        <v>3.5874848658161347</v>
      </c>
      <c r="O898" s="1">
        <f t="shared" si="264"/>
        <v>0.21029993093880983</v>
      </c>
      <c r="P898" s="1">
        <f t="shared" si="250"/>
        <v>0.75765311067194974</v>
      </c>
      <c r="Q898">
        <f t="shared" si="251"/>
        <v>7.9913718153962394</v>
      </c>
      <c r="R898">
        <f t="shared" si="252"/>
        <v>12.817130793043273</v>
      </c>
      <c r="S898">
        <f t="shared" si="253"/>
        <v>1.6776349205554022</v>
      </c>
      <c r="T898">
        <v>0.2432</v>
      </c>
      <c r="U898" s="1">
        <f t="shared" si="254"/>
        <v>0.40592023009578937</v>
      </c>
      <c r="V898" s="1">
        <v>165</v>
      </c>
      <c r="W898" s="1">
        <f t="shared" si="255"/>
        <v>20.493314857531683</v>
      </c>
      <c r="X898" s="1">
        <f t="shared" si="256"/>
        <v>38.096186312041858</v>
      </c>
      <c r="Y898" s="1">
        <f t="shared" si="257"/>
        <v>0.96850913539663241</v>
      </c>
      <c r="Z898" s="1">
        <f t="shared" si="265"/>
        <v>0.3420000000000008</v>
      </c>
      <c r="AA898" s="1">
        <f t="shared" si="258"/>
        <v>6.0681548488263522E-2</v>
      </c>
      <c r="AB898" s="1">
        <f t="shared" si="259"/>
        <v>2.4370168999999997</v>
      </c>
      <c r="AC898" s="1">
        <f t="shared" si="260"/>
        <v>2.5430336555710098</v>
      </c>
      <c r="AF898" s="1">
        <f t="shared" si="261"/>
        <v>15.135143282790352</v>
      </c>
      <c r="AG898" s="1">
        <f t="shared" si="262"/>
        <v>4.7253615391771433</v>
      </c>
      <c r="AH898" s="1">
        <f t="shared" si="263"/>
        <v>11.890540770935338</v>
      </c>
      <c r="AI898">
        <v>7</v>
      </c>
      <c r="AJ898">
        <v>14</v>
      </c>
      <c r="AK898">
        <v>119</v>
      </c>
      <c r="AL898">
        <v>13</v>
      </c>
      <c r="AM898">
        <v>9012</v>
      </c>
      <c r="AN898">
        <v>9048</v>
      </c>
      <c r="AO898">
        <v>8968</v>
      </c>
      <c r="AP898">
        <v>79</v>
      </c>
      <c r="AQ898">
        <v>0</v>
      </c>
    </row>
    <row r="899" spans="1:43">
      <c r="A899" s="27">
        <v>38883</v>
      </c>
      <c r="B899" s="27"/>
      <c r="C899">
        <v>18.3</v>
      </c>
      <c r="D899">
        <v>30.2</v>
      </c>
      <c r="E899">
        <v>14</v>
      </c>
      <c r="F899">
        <v>69</v>
      </c>
      <c r="G899">
        <v>19</v>
      </c>
      <c r="H899">
        <v>0</v>
      </c>
      <c r="I899" s="10">
        <v>935</v>
      </c>
      <c r="J899">
        <v>1.4</v>
      </c>
      <c r="K899" s="2">
        <v>10</v>
      </c>
      <c r="L899" s="1">
        <f t="shared" si="247"/>
        <v>3.2040588455681669</v>
      </c>
      <c r="M899" s="1">
        <f t="shared" si="248"/>
        <v>119</v>
      </c>
      <c r="N899" s="1">
        <f t="shared" si="249"/>
        <v>2.1039337702031524</v>
      </c>
      <c r="O899" s="1">
        <f t="shared" si="264"/>
        <v>0.13197215839824117</v>
      </c>
      <c r="P899" s="1">
        <f t="shared" si="250"/>
        <v>1.3593532405382058</v>
      </c>
      <c r="Q899">
        <f t="shared" si="251"/>
        <v>0.65985095850815634</v>
      </c>
      <c r="R899">
        <f t="shared" si="252"/>
        <v>12.818941914227171</v>
      </c>
      <c r="S899">
        <f t="shared" si="253"/>
        <v>1.6778719783019858</v>
      </c>
      <c r="T899">
        <v>0.2432</v>
      </c>
      <c r="U899" s="1">
        <f t="shared" si="254"/>
        <v>0.40672182362167059</v>
      </c>
      <c r="V899" s="1">
        <v>166</v>
      </c>
      <c r="W899" s="1">
        <f t="shared" si="255"/>
        <v>7.3322085700442878</v>
      </c>
      <c r="X899" s="1">
        <f t="shared" si="256"/>
        <v>38.089395169061234</v>
      </c>
      <c r="Y899" s="1">
        <f t="shared" si="257"/>
        <v>0.96834411748154015</v>
      </c>
      <c r="Z899" s="1">
        <f t="shared" si="265"/>
        <v>-3.3440000000000003</v>
      </c>
      <c r="AA899" s="1">
        <f t="shared" si="258"/>
        <v>6.0168580944799245E-2</v>
      </c>
      <c r="AB899" s="1">
        <f t="shared" si="259"/>
        <v>2.4577936999999999</v>
      </c>
      <c r="AC899" s="1">
        <f t="shared" si="260"/>
        <v>1.0471315052351216</v>
      </c>
      <c r="AF899" s="1">
        <f t="shared" si="261"/>
        <v>12.729068442637301</v>
      </c>
      <c r="AG899" s="1">
        <f t="shared" si="262"/>
        <v>2.8382113497339421</v>
      </c>
      <c r="AH899" s="1">
        <f t="shared" si="263"/>
        <v>8.6684855363392455</v>
      </c>
      <c r="AI899">
        <v>7.3</v>
      </c>
      <c r="AJ899">
        <v>14</v>
      </c>
      <c r="AK899">
        <v>128</v>
      </c>
      <c r="AL899">
        <v>15</v>
      </c>
      <c r="AM899">
        <v>9059</v>
      </c>
      <c r="AN899">
        <v>9085</v>
      </c>
      <c r="AO899">
        <v>8984</v>
      </c>
      <c r="AP899">
        <v>140</v>
      </c>
      <c r="AQ899">
        <v>67</v>
      </c>
    </row>
    <row r="900" spans="1:43">
      <c r="A900" s="27">
        <v>38884</v>
      </c>
      <c r="B900" s="27"/>
      <c r="C900">
        <v>15</v>
      </c>
      <c r="D900">
        <v>18.8</v>
      </c>
      <c r="E900">
        <v>10.3</v>
      </c>
      <c r="F900">
        <v>64</v>
      </c>
      <c r="G900">
        <v>34</v>
      </c>
      <c r="H900">
        <v>7</v>
      </c>
      <c r="I900" s="10">
        <v>935</v>
      </c>
      <c r="J900">
        <v>4.3</v>
      </c>
      <c r="K900" s="2">
        <v>10</v>
      </c>
      <c r="L900" s="1">
        <f t="shared" ref="L900:L963" si="266">(0.408*O900*(W900-Q900-Z900)+AA900*AC900*(N900-P900)*900/(C900+273))/(O900+AA900*(1+0.34*AC900))</f>
        <v>4.3067780207571831</v>
      </c>
      <c r="M900" s="1">
        <f t="shared" ref="M900:M963" si="267">F900*2-G900</f>
        <v>94</v>
      </c>
      <c r="N900" s="1">
        <f t="shared" ref="N900:N963" si="268">0.611*EXP(17.27*C900/(C900+237.3))</f>
        <v>1.7059046297032363</v>
      </c>
      <c r="O900" s="1">
        <f t="shared" si="264"/>
        <v>0.10982272129345198</v>
      </c>
      <c r="P900" s="1">
        <f t="shared" ref="P900:P963" si="269">0.5*(M900/100)*0.611*EXP(17.27*E900/(E900+237.3))+0.5*(G900/100)*0.611*EXP(17.27*D900/(D900+237.3))</f>
        <v>0.95808268325299262</v>
      </c>
      <c r="Q900">
        <f t="shared" ref="Q900:Q963" si="270">2.45*(0.9*H900/R900+0.1)*(0.34-0.14*P900^0.5)*((D900+273)^4+(E900+273)^4)*10^(-9)</f>
        <v>4.0264574281480607</v>
      </c>
      <c r="R900">
        <f t="shared" ref="R900:R963" si="271">7.64*S900</f>
        <v>12.820482200310467</v>
      </c>
      <c r="S900">
        <f t="shared" ref="S900:S963" si="272">ACOS(-TAN(T900)*TAN(U900))</f>
        <v>1.6780735864280716</v>
      </c>
      <c r="T900">
        <v>0.2432</v>
      </c>
      <c r="U900" s="1">
        <f t="shared" ref="U900:U963" si="273">0.409*SIN(0.0172*V900-1.39)</f>
        <v>0.4074030955296245</v>
      </c>
      <c r="V900" s="1">
        <v>167</v>
      </c>
      <c r="W900" s="1">
        <f t="shared" ref="W900:W963" si="274">0.77*(0.25+0.5*H900/R900)*X900</f>
        <v>15.336423940728302</v>
      </c>
      <c r="X900" s="1">
        <f t="shared" ref="X900:X963" si="275">37.6*Y900*(S900*SIN(T900)*SIN(U900)+COS(T900)*COS(U900)*SIN(S900))</f>
        <v>38.08299972862298</v>
      </c>
      <c r="Y900" s="1">
        <f t="shared" ref="Y900:Y963" si="276">1+0.033*COS(0.0172*V900)</f>
        <v>0.96818846441185402</v>
      </c>
      <c r="Z900" s="1">
        <f t="shared" si="265"/>
        <v>-1.2540000000000002</v>
      </c>
      <c r="AA900" s="1">
        <f t="shared" ref="AA900:AA963" si="277">(0.00163*101.3*((293-0.0065*I900)/293)^5.26)/AB900</f>
        <v>5.9978446974680508E-2</v>
      </c>
      <c r="AB900" s="1">
        <f t="shared" ref="AB900:AB963" si="278">2.501-C900*2.361*10^(-3)</f>
        <v>2.4655849999999999</v>
      </c>
      <c r="AC900" s="1">
        <f t="shared" ref="AC900:AC963" si="279">4.87*J900/(LN(67.8*K900-5.42))</f>
        <v>3.2161896232221592</v>
      </c>
      <c r="AF900" s="1">
        <f t="shared" ref="AF900:AF963" si="280">0.0023*X900*(C900+17.8)*(D900-E900)^0.5</f>
        <v>8.3761084592621522</v>
      </c>
      <c r="AG900" s="1">
        <f t="shared" ref="AG900:AG963" si="281">0.489+0.289*(W900-Q900)+0.023*C900</f>
        <v>4.1025803221356894</v>
      </c>
      <c r="AH900" s="1">
        <f t="shared" ref="AH900:AH963" si="282">1.26*O900/(O900+AA900)*(W900-Q900-Z900)</f>
        <v>10.238794870924355</v>
      </c>
      <c r="AI900">
        <v>9</v>
      </c>
      <c r="AJ900">
        <v>15</v>
      </c>
      <c r="AK900">
        <v>163</v>
      </c>
      <c r="AL900">
        <v>14</v>
      </c>
      <c r="AM900">
        <v>9143</v>
      </c>
      <c r="AN900">
        <v>9166</v>
      </c>
      <c r="AO900">
        <v>9066</v>
      </c>
      <c r="AP900">
        <v>104</v>
      </c>
      <c r="AQ900">
        <v>26</v>
      </c>
    </row>
    <row r="901" spans="1:43">
      <c r="A901" s="27">
        <v>38885</v>
      </c>
      <c r="B901" s="27"/>
      <c r="C901">
        <v>18.399999999999999</v>
      </c>
      <c r="D901">
        <v>23.3</v>
      </c>
      <c r="E901">
        <v>14.3</v>
      </c>
      <c r="F901">
        <v>43</v>
      </c>
      <c r="G901">
        <v>28</v>
      </c>
      <c r="H901">
        <v>12.5</v>
      </c>
      <c r="I901" s="10">
        <v>935</v>
      </c>
      <c r="J901">
        <v>2.2999999999999998</v>
      </c>
      <c r="K901" s="2">
        <v>10</v>
      </c>
      <c r="L901" s="1">
        <f t="shared" si="266"/>
        <v>4.842966475623153</v>
      </c>
      <c r="M901" s="1">
        <f t="shared" si="267"/>
        <v>58</v>
      </c>
      <c r="N901" s="1">
        <f t="shared" si="268"/>
        <v>2.1171678236591673</v>
      </c>
      <c r="O901" s="1">
        <f t="shared" ref="O901:O964" si="283">4098*N901/((C901+237.3)^2)</f>
        <v>0.13269842952379554</v>
      </c>
      <c r="P901" s="1">
        <f t="shared" si="269"/>
        <v>0.87349912543016295</v>
      </c>
      <c r="Q901">
        <f t="shared" si="270"/>
        <v>7.2728153519762779</v>
      </c>
      <c r="R901">
        <f t="shared" si="271"/>
        <v>12.821750700594341</v>
      </c>
      <c r="S901">
        <f t="shared" si="272"/>
        <v>1.6782396204966417</v>
      </c>
      <c r="T901">
        <v>0.2432</v>
      </c>
      <c r="U901" s="1">
        <f t="shared" si="273"/>
        <v>0.40796384427713844</v>
      </c>
      <c r="V901" s="1">
        <v>168</v>
      </c>
      <c r="W901" s="1">
        <f t="shared" si="274"/>
        <v>21.621602422030982</v>
      </c>
      <c r="X901" s="1">
        <f t="shared" si="275"/>
        <v>38.077010538571528</v>
      </c>
      <c r="Y901" s="1">
        <f t="shared" si="276"/>
        <v>0.96804222223484304</v>
      </c>
      <c r="Z901" s="1">
        <f t="shared" si="265"/>
        <v>1.2919999999999994</v>
      </c>
      <c r="AA901" s="1">
        <f t="shared" si="277"/>
        <v>6.0174361400142824E-2</v>
      </c>
      <c r="AB901" s="1">
        <f t="shared" si="278"/>
        <v>2.4575575999999999</v>
      </c>
      <c r="AC901" s="1">
        <f t="shared" si="279"/>
        <v>1.7202874728862712</v>
      </c>
      <c r="AF901" s="1">
        <f t="shared" si="280"/>
        <v>9.5108756923243973</v>
      </c>
      <c r="AG901" s="1">
        <f t="shared" si="281"/>
        <v>5.0589994632458088</v>
      </c>
      <c r="AH901" s="1">
        <f t="shared" si="282"/>
        <v>11.318833851363367</v>
      </c>
      <c r="AI901">
        <v>5.0999999999999996</v>
      </c>
      <c r="AJ901">
        <v>15</v>
      </c>
      <c r="AK901">
        <v>84</v>
      </c>
      <c r="AL901">
        <v>1</v>
      </c>
      <c r="AM901">
        <v>9156</v>
      </c>
      <c r="AN901">
        <v>9178</v>
      </c>
      <c r="AO901">
        <v>9125</v>
      </c>
      <c r="AP901">
        <v>88</v>
      </c>
      <c r="AQ901">
        <v>0</v>
      </c>
    </row>
    <row r="902" spans="1:43">
      <c r="A902" s="27">
        <v>38886</v>
      </c>
      <c r="B902" s="27"/>
      <c r="C902">
        <v>21.4</v>
      </c>
      <c r="D902">
        <v>27.1</v>
      </c>
      <c r="E902">
        <v>15.8</v>
      </c>
      <c r="F902">
        <v>38</v>
      </c>
      <c r="G902">
        <v>23</v>
      </c>
      <c r="H902">
        <v>13.4</v>
      </c>
      <c r="I902" s="10">
        <v>935</v>
      </c>
      <c r="J902">
        <v>3.9</v>
      </c>
      <c r="K902" s="2">
        <v>10</v>
      </c>
      <c r="L902" s="1">
        <f t="shared" si="266"/>
        <v>6.3507454437657751</v>
      </c>
      <c r="M902" s="1">
        <f t="shared" si="267"/>
        <v>53</v>
      </c>
      <c r="N902" s="1">
        <f t="shared" si="268"/>
        <v>2.5496051664479809</v>
      </c>
      <c r="O902" s="1">
        <f t="shared" si="283"/>
        <v>0.15611765783967005</v>
      </c>
      <c r="P902" s="1">
        <f t="shared" si="269"/>
        <v>0.88844142530118198</v>
      </c>
      <c r="Q902">
        <f t="shared" si="270"/>
        <v>7.9909114039031879</v>
      </c>
      <c r="R902">
        <f t="shared" si="271"/>
        <v>12.822746630175791</v>
      </c>
      <c r="S902">
        <f t="shared" si="272"/>
        <v>1.6783699777717005</v>
      </c>
      <c r="T902">
        <v>0.2432</v>
      </c>
      <c r="U902" s="1">
        <f t="shared" si="273"/>
        <v>0.40840390397639287</v>
      </c>
      <c r="V902" s="1">
        <v>169</v>
      </c>
      <c r="W902" s="1">
        <f t="shared" si="274"/>
        <v>22.646104863722265</v>
      </c>
      <c r="X902" s="1">
        <f t="shared" si="275"/>
        <v>38.071436498398448</v>
      </c>
      <c r="Y902" s="1">
        <f t="shared" si="276"/>
        <v>0.9679054342137261</v>
      </c>
      <c r="Z902" s="1">
        <f t="shared" ref="Z902:Z965" si="284">0.38*(C902-C901)</f>
        <v>1.1400000000000001</v>
      </c>
      <c r="AA902" s="1">
        <f t="shared" si="277"/>
        <v>6.0348293013960497E-2</v>
      </c>
      <c r="AB902" s="1">
        <f t="shared" si="278"/>
        <v>2.4504745999999997</v>
      </c>
      <c r="AC902" s="1">
        <f t="shared" si="279"/>
        <v>2.9170091931549815</v>
      </c>
      <c r="AF902" s="1">
        <f t="shared" si="280"/>
        <v>11.538580612969819</v>
      </c>
      <c r="AG902" s="1">
        <f t="shared" si="281"/>
        <v>5.2165509098877134</v>
      </c>
      <c r="AH902" s="1">
        <f t="shared" si="282"/>
        <v>12.281608392655937</v>
      </c>
      <c r="AI902">
        <v>4.0999999999999996</v>
      </c>
      <c r="AJ902">
        <v>15</v>
      </c>
      <c r="AK902">
        <v>85</v>
      </c>
      <c r="AL902">
        <v>1</v>
      </c>
      <c r="AM902">
        <v>9107</v>
      </c>
      <c r="AN902">
        <v>9130</v>
      </c>
      <c r="AO902">
        <v>9083</v>
      </c>
      <c r="AP902">
        <v>92</v>
      </c>
      <c r="AQ902">
        <v>0</v>
      </c>
    </row>
    <row r="903" spans="1:43">
      <c r="A903" s="27">
        <v>38887</v>
      </c>
      <c r="B903" s="27"/>
      <c r="C903">
        <v>22.5</v>
      </c>
      <c r="D903">
        <v>28.2</v>
      </c>
      <c r="E903">
        <v>18.3</v>
      </c>
      <c r="F903">
        <v>37</v>
      </c>
      <c r="G903">
        <v>23</v>
      </c>
      <c r="H903">
        <v>11.6</v>
      </c>
      <c r="I903" s="10">
        <v>935</v>
      </c>
      <c r="J903">
        <v>4.2</v>
      </c>
      <c r="K903" s="2">
        <v>10</v>
      </c>
      <c r="L903" s="1">
        <f t="shared" si="266"/>
        <v>6.5510427491994303</v>
      </c>
      <c r="M903" s="1">
        <f t="shared" si="267"/>
        <v>51</v>
      </c>
      <c r="N903" s="1">
        <f t="shared" si="268"/>
        <v>2.7264800714406277</v>
      </c>
      <c r="O903" s="1">
        <f t="shared" si="283"/>
        <v>0.16553734608376569</v>
      </c>
      <c r="P903" s="1">
        <f t="shared" si="269"/>
        <v>0.97642689471642063</v>
      </c>
      <c r="Q903">
        <f t="shared" si="270"/>
        <v>6.969235495504476</v>
      </c>
      <c r="R903">
        <f t="shared" si="271"/>
        <v>12.823469371568237</v>
      </c>
      <c r="S903">
        <f t="shared" si="272"/>
        <v>1.6784645774303975</v>
      </c>
      <c r="T903">
        <v>0.2432</v>
      </c>
      <c r="U903" s="1">
        <f t="shared" si="273"/>
        <v>0.40872314444333574</v>
      </c>
      <c r="V903" s="1">
        <v>170</v>
      </c>
      <c r="W903" s="1">
        <f t="shared" si="274"/>
        <v>20.585016759794158</v>
      </c>
      <c r="X903" s="1">
        <f t="shared" si="275"/>
        <v>38.066284850525065</v>
      </c>
      <c r="Y903" s="1">
        <f t="shared" si="276"/>
        <v>0.9677781408148739</v>
      </c>
      <c r="Z903" s="1">
        <f t="shared" si="284"/>
        <v>0.41800000000000054</v>
      </c>
      <c r="AA903" s="1">
        <f t="shared" si="277"/>
        <v>6.0412320136145559E-2</v>
      </c>
      <c r="AB903" s="1">
        <f t="shared" si="278"/>
        <v>2.4478774999999997</v>
      </c>
      <c r="AC903" s="1">
        <f t="shared" si="279"/>
        <v>3.1413945157053651</v>
      </c>
      <c r="AF903" s="1">
        <f t="shared" si="280"/>
        <v>11.101737968304283</v>
      </c>
      <c r="AG903" s="1">
        <f t="shared" si="281"/>
        <v>4.9414607853797179</v>
      </c>
      <c r="AH903" s="1">
        <f t="shared" si="282"/>
        <v>12.183042395041014</v>
      </c>
      <c r="AI903">
        <v>5.8</v>
      </c>
      <c r="AJ903">
        <v>12</v>
      </c>
      <c r="AK903">
        <v>120</v>
      </c>
      <c r="AL903">
        <v>11</v>
      </c>
      <c r="AM903">
        <v>9088</v>
      </c>
      <c r="AN903">
        <v>9105</v>
      </c>
      <c r="AO903">
        <v>9071</v>
      </c>
      <c r="AP903">
        <v>97</v>
      </c>
      <c r="AQ903">
        <v>3</v>
      </c>
    </row>
    <row r="904" spans="1:43">
      <c r="A904" s="27">
        <v>38888</v>
      </c>
      <c r="B904" s="27"/>
      <c r="C904">
        <v>23.1</v>
      </c>
      <c r="D904">
        <v>29.7</v>
      </c>
      <c r="E904">
        <v>17.3</v>
      </c>
      <c r="F904">
        <v>41</v>
      </c>
      <c r="G904">
        <v>21</v>
      </c>
      <c r="H904">
        <v>13.6</v>
      </c>
      <c r="I904" s="10">
        <v>935</v>
      </c>
      <c r="J904">
        <v>2.9</v>
      </c>
      <c r="K904" s="2">
        <v>10</v>
      </c>
      <c r="L904" s="1">
        <f t="shared" si="266"/>
        <v>6.30670826518823</v>
      </c>
      <c r="M904" s="1">
        <f t="shared" si="267"/>
        <v>61</v>
      </c>
      <c r="N904" s="1">
        <f t="shared" si="268"/>
        <v>2.8274007005475887</v>
      </c>
      <c r="O904" s="1">
        <f t="shared" si="283"/>
        <v>0.17087453885850928</v>
      </c>
      <c r="P904" s="1">
        <f t="shared" si="269"/>
        <v>1.0405907663074252</v>
      </c>
      <c r="Q904">
        <f t="shared" si="270"/>
        <v>7.8948465133959429</v>
      </c>
      <c r="R904">
        <f t="shared" si="271"/>
        <v>12.823918475980228</v>
      </c>
      <c r="S904">
        <f t="shared" si="272"/>
        <v>1.6785233607303964</v>
      </c>
      <c r="T904">
        <v>0.2432</v>
      </c>
      <c r="U904" s="1">
        <f t="shared" si="273"/>
        <v>0.40892147123619577</v>
      </c>
      <c r="V904" s="1">
        <v>171</v>
      </c>
      <c r="W904" s="1">
        <f t="shared" si="274"/>
        <v>22.867368401015671</v>
      </c>
      <c r="X904" s="1">
        <f t="shared" si="275"/>
        <v>38.06156117357358</v>
      </c>
      <c r="Y904" s="1">
        <f t="shared" si="276"/>
        <v>0.96766037969583707</v>
      </c>
      <c r="Z904" s="1">
        <f t="shared" si="284"/>
        <v>0.22800000000000054</v>
      </c>
      <c r="AA904" s="1">
        <f t="shared" si="277"/>
        <v>6.0447301317616657E-2</v>
      </c>
      <c r="AB904" s="1">
        <f t="shared" si="278"/>
        <v>2.4464608999999999</v>
      </c>
      <c r="AC904" s="1">
        <f t="shared" si="279"/>
        <v>2.1690581179870376</v>
      </c>
      <c r="AF904" s="1">
        <f t="shared" si="280"/>
        <v>12.60806921769522</v>
      </c>
      <c r="AG904" s="1">
        <f t="shared" si="281"/>
        <v>5.3473588255221003</v>
      </c>
      <c r="AH904" s="1">
        <f t="shared" si="282"/>
        <v>13.723407414365139</v>
      </c>
      <c r="AI904">
        <v>7</v>
      </c>
      <c r="AJ904">
        <v>14</v>
      </c>
      <c r="AK904">
        <v>121</v>
      </c>
      <c r="AL904">
        <v>13</v>
      </c>
      <c r="AM904">
        <v>9072</v>
      </c>
      <c r="AN904">
        <v>9095</v>
      </c>
      <c r="AO904">
        <v>9046</v>
      </c>
      <c r="AP904">
        <v>105</v>
      </c>
      <c r="AQ904">
        <v>9</v>
      </c>
    </row>
    <row r="905" spans="1:43">
      <c r="A905" s="27">
        <v>38889</v>
      </c>
      <c r="B905" s="27"/>
      <c r="C905">
        <v>23.8</v>
      </c>
      <c r="D905">
        <v>29.1</v>
      </c>
      <c r="E905">
        <v>18.5</v>
      </c>
      <c r="F905">
        <v>36</v>
      </c>
      <c r="G905">
        <v>19</v>
      </c>
      <c r="H905">
        <v>12.7</v>
      </c>
      <c r="I905" s="10">
        <v>935</v>
      </c>
      <c r="J905">
        <v>2.5</v>
      </c>
      <c r="K905" s="2">
        <v>10</v>
      </c>
      <c r="L905" s="1">
        <f t="shared" si="266"/>
        <v>6.1191795600993011</v>
      </c>
      <c r="M905" s="1">
        <f t="shared" si="267"/>
        <v>53</v>
      </c>
      <c r="N905" s="1">
        <f t="shared" si="268"/>
        <v>2.9492496895358444</v>
      </c>
      <c r="O905" s="1">
        <f t="shared" si="283"/>
        <v>0.1772840860466727</v>
      </c>
      <c r="P905" s="1">
        <f t="shared" si="269"/>
        <v>0.94744513491979143</v>
      </c>
      <c r="Q905">
        <f t="shared" si="270"/>
        <v>7.6936918914484691</v>
      </c>
      <c r="R905">
        <f t="shared" si="271"/>
        <v>12.824093664246908</v>
      </c>
      <c r="S905">
        <f t="shared" si="272"/>
        <v>1.6785462911317943</v>
      </c>
      <c r="T905">
        <v>0.2432</v>
      </c>
      <c r="U905" s="1">
        <f t="shared" si="273"/>
        <v>0.40899882568342083</v>
      </c>
      <c r="V905" s="1">
        <v>172</v>
      </c>
      <c r="W905" s="1">
        <f t="shared" si="274"/>
        <v>21.836291005902577</v>
      </c>
      <c r="X905" s="1">
        <f t="shared" si="275"/>
        <v>38.057269377625389</v>
      </c>
      <c r="Y905" s="1">
        <f t="shared" si="276"/>
        <v>0.9675521856942062</v>
      </c>
      <c r="Z905" s="1">
        <f t="shared" si="284"/>
        <v>0.26599999999999974</v>
      </c>
      <c r="AA905" s="1">
        <f t="shared" si="277"/>
        <v>6.0488163932069454E-2</v>
      </c>
      <c r="AB905" s="1">
        <f t="shared" si="278"/>
        <v>2.4448081999999998</v>
      </c>
      <c r="AC905" s="1">
        <f t="shared" si="279"/>
        <v>1.8698776879198602</v>
      </c>
      <c r="AF905" s="1">
        <f t="shared" si="280"/>
        <v>11.855277485578565</v>
      </c>
      <c r="AG905" s="1">
        <f t="shared" si="281"/>
        <v>5.1236111440772358</v>
      </c>
      <c r="AH905" s="1">
        <f t="shared" si="282"/>
        <v>13.036534925728839</v>
      </c>
      <c r="AI905">
        <v>4.7</v>
      </c>
      <c r="AJ905">
        <v>11</v>
      </c>
      <c r="AK905">
        <v>88</v>
      </c>
      <c r="AL905">
        <v>9</v>
      </c>
      <c r="AM905">
        <v>9060</v>
      </c>
      <c r="AN905">
        <v>9074</v>
      </c>
      <c r="AO905">
        <v>9047</v>
      </c>
      <c r="AP905">
        <v>100</v>
      </c>
      <c r="AQ905">
        <v>14</v>
      </c>
    </row>
    <row r="906" spans="1:43">
      <c r="A906" s="27">
        <v>38890</v>
      </c>
      <c r="B906" s="27"/>
      <c r="C906">
        <v>26.1</v>
      </c>
      <c r="D906">
        <v>32.5</v>
      </c>
      <c r="E906">
        <v>19.2</v>
      </c>
      <c r="F906">
        <v>27</v>
      </c>
      <c r="G906">
        <v>13</v>
      </c>
      <c r="H906">
        <v>13.7</v>
      </c>
      <c r="I906" s="10">
        <v>935</v>
      </c>
      <c r="J906">
        <v>2.2000000000000002</v>
      </c>
      <c r="K906" s="2">
        <v>10</v>
      </c>
      <c r="L906" s="1">
        <f t="shared" si="266"/>
        <v>6.2826496478753571</v>
      </c>
      <c r="M906" s="1">
        <f t="shared" si="267"/>
        <v>41</v>
      </c>
      <c r="N906" s="1">
        <f t="shared" si="268"/>
        <v>3.3824690030091129</v>
      </c>
      <c r="O906" s="1">
        <f t="shared" si="283"/>
        <v>0.19979022603100022</v>
      </c>
      <c r="P906" s="1">
        <f t="shared" si="269"/>
        <v>0.77427110362208207</v>
      </c>
      <c r="Q906">
        <f t="shared" si="270"/>
        <v>9.0217072114034274</v>
      </c>
      <c r="R906">
        <f t="shared" si="271"/>
        <v>12.82399482741028</v>
      </c>
      <c r="S906">
        <f t="shared" si="272"/>
        <v>1.6785333543730734</v>
      </c>
      <c r="T906">
        <v>0.2432</v>
      </c>
      <c r="U906" s="1">
        <f t="shared" si="273"/>
        <v>0.40895518490103566</v>
      </c>
      <c r="V906" s="1">
        <v>173</v>
      </c>
      <c r="W906" s="1">
        <f t="shared" si="274"/>
        <v>22.976623063927594</v>
      </c>
      <c r="X906" s="1">
        <f t="shared" si="275"/>
        <v>38.05341170146405</v>
      </c>
      <c r="Y906" s="1">
        <f t="shared" si="276"/>
        <v>0.96745359081730564</v>
      </c>
      <c r="Z906" s="1">
        <f t="shared" si="284"/>
        <v>0.87400000000000033</v>
      </c>
      <c r="AA906" s="1">
        <f t="shared" si="277"/>
        <v>6.062281665504457E-2</v>
      </c>
      <c r="AB906" s="1">
        <f t="shared" si="278"/>
        <v>2.4393778999999998</v>
      </c>
      <c r="AC906" s="1">
        <f t="shared" si="279"/>
        <v>1.6454923653694771</v>
      </c>
      <c r="AF906" s="1">
        <f t="shared" si="280"/>
        <v>14.012375810240558</v>
      </c>
      <c r="AG906" s="1">
        <f t="shared" si="281"/>
        <v>5.1222706813794838</v>
      </c>
      <c r="AH906" s="1">
        <f t="shared" si="282"/>
        <v>12.645039879603996</v>
      </c>
      <c r="AI906">
        <v>4.0999999999999996</v>
      </c>
      <c r="AJ906">
        <v>10</v>
      </c>
      <c r="AK906">
        <v>80</v>
      </c>
      <c r="AL906">
        <v>16</v>
      </c>
      <c r="AM906">
        <v>9050</v>
      </c>
      <c r="AN906">
        <v>9066</v>
      </c>
      <c r="AO906">
        <v>9027</v>
      </c>
      <c r="AP906">
        <v>82</v>
      </c>
      <c r="AQ906">
        <v>0</v>
      </c>
    </row>
    <row r="907" spans="1:43">
      <c r="A907" s="27">
        <v>38891</v>
      </c>
      <c r="B907" s="27"/>
      <c r="C907">
        <v>27.7</v>
      </c>
      <c r="D907">
        <v>33.299999999999997</v>
      </c>
      <c r="E907">
        <v>22.3</v>
      </c>
      <c r="F907">
        <v>28</v>
      </c>
      <c r="G907">
        <v>13</v>
      </c>
      <c r="H907">
        <v>10.1</v>
      </c>
      <c r="I907" s="10">
        <v>935</v>
      </c>
      <c r="J907">
        <v>2.9</v>
      </c>
      <c r="K907" s="2">
        <v>10</v>
      </c>
      <c r="L907" s="1">
        <f t="shared" si="266"/>
        <v>6.5980688829065404</v>
      </c>
      <c r="M907" s="1">
        <f t="shared" si="267"/>
        <v>43</v>
      </c>
      <c r="N907" s="1">
        <f t="shared" si="268"/>
        <v>3.7156196230388101</v>
      </c>
      <c r="O907" s="1">
        <f t="shared" si="283"/>
        <v>0.21682604792044208</v>
      </c>
      <c r="P907" s="1">
        <f t="shared" si="269"/>
        <v>0.91172317949559978</v>
      </c>
      <c r="Q907">
        <f t="shared" si="270"/>
        <v>6.7079609406398006</v>
      </c>
      <c r="R907">
        <f t="shared" si="271"/>
        <v>12.823622026945888</v>
      </c>
      <c r="S907">
        <f t="shared" si="272"/>
        <v>1.6784845585007706</v>
      </c>
      <c r="T907">
        <v>0.2432</v>
      </c>
      <c r="U907" s="1">
        <f t="shared" si="273"/>
        <v>0.40879056179941087</v>
      </c>
      <c r="V907" s="1">
        <v>174</v>
      </c>
      <c r="W907" s="1">
        <f t="shared" si="274"/>
        <v>18.862500409106943</v>
      </c>
      <c r="X907" s="1">
        <f t="shared" si="275"/>
        <v>38.049988711800275</v>
      </c>
      <c r="Y907" s="1">
        <f t="shared" si="276"/>
        <v>0.96736462423272462</v>
      </c>
      <c r="Z907" s="1">
        <f t="shared" si="284"/>
        <v>0.60799999999999921</v>
      </c>
      <c r="AA907" s="1">
        <f t="shared" si="277"/>
        <v>6.071684224380644E-2</v>
      </c>
      <c r="AB907" s="1">
        <f t="shared" si="278"/>
        <v>2.4356002999999999</v>
      </c>
      <c r="AC907" s="1">
        <f t="shared" si="279"/>
        <v>2.1690581179870376</v>
      </c>
      <c r="AF907" s="1">
        <f t="shared" si="280"/>
        <v>13.206572125059484</v>
      </c>
      <c r="AG907" s="1">
        <f t="shared" si="281"/>
        <v>4.6387619063870043</v>
      </c>
      <c r="AH907" s="1">
        <f t="shared" si="282"/>
        <v>11.365897549980962</v>
      </c>
      <c r="AI907">
        <v>5.3</v>
      </c>
      <c r="AJ907">
        <v>10</v>
      </c>
      <c r="AK907">
        <v>99</v>
      </c>
      <c r="AL907">
        <v>10</v>
      </c>
      <c r="AM907">
        <v>9031</v>
      </c>
      <c r="AN907">
        <v>9039</v>
      </c>
      <c r="AO907">
        <v>9020</v>
      </c>
      <c r="AP907">
        <v>100</v>
      </c>
      <c r="AQ907">
        <v>0</v>
      </c>
    </row>
    <row r="908" spans="1:43">
      <c r="A908" s="27">
        <v>38892</v>
      </c>
      <c r="B908" s="27"/>
      <c r="C908">
        <v>25.6</v>
      </c>
      <c r="D908">
        <v>31.5</v>
      </c>
      <c r="E908">
        <v>21.8</v>
      </c>
      <c r="F908">
        <v>37</v>
      </c>
      <c r="G908">
        <v>21</v>
      </c>
      <c r="H908">
        <v>8.5</v>
      </c>
      <c r="I908" s="10">
        <v>935</v>
      </c>
      <c r="J908">
        <v>3.5</v>
      </c>
      <c r="K908" s="2">
        <v>10</v>
      </c>
      <c r="L908" s="1">
        <f t="shared" si="266"/>
        <v>6.5054417715433059</v>
      </c>
      <c r="M908" s="1">
        <f t="shared" si="267"/>
        <v>53</v>
      </c>
      <c r="N908" s="1">
        <f t="shared" si="268"/>
        <v>3.2838460784769214</v>
      </c>
      <c r="O908" s="1">
        <f t="shared" si="283"/>
        <v>0.19470341746046158</v>
      </c>
      <c r="P908" s="1">
        <f t="shared" si="269"/>
        <v>1.1778488378574494</v>
      </c>
      <c r="Q908">
        <f t="shared" si="270"/>
        <v>5.183290880896541</v>
      </c>
      <c r="R908">
        <f t="shared" si="271"/>
        <v>12.822975494634898</v>
      </c>
      <c r="S908">
        <f t="shared" si="272"/>
        <v>1.6783999338527353</v>
      </c>
      <c r="T908">
        <v>0.2432</v>
      </c>
      <c r="U908" s="1">
        <f t="shared" si="273"/>
        <v>0.40850500507944432</v>
      </c>
      <c r="V908" s="1">
        <v>175</v>
      </c>
      <c r="W908" s="1">
        <f t="shared" si="274"/>
        <v>17.033869027705798</v>
      </c>
      <c r="X908" s="1">
        <f t="shared" si="275"/>
        <v>38.046999304475897</v>
      </c>
      <c r="Y908" s="1">
        <f t="shared" si="276"/>
        <v>0.96728531225968872</v>
      </c>
      <c r="Z908" s="1">
        <f t="shared" si="284"/>
        <v>-0.79799999999999915</v>
      </c>
      <c r="AA908" s="1">
        <f t="shared" si="277"/>
        <v>6.0593493351385336E-2</v>
      </c>
      <c r="AB908" s="1">
        <f t="shared" si="278"/>
        <v>2.4405584</v>
      </c>
      <c r="AC908" s="1">
        <f t="shared" si="279"/>
        <v>2.6178287630878043</v>
      </c>
      <c r="AF908" s="1">
        <f t="shared" si="280"/>
        <v>11.828341184948927</v>
      </c>
      <c r="AG908" s="1">
        <f t="shared" si="281"/>
        <v>4.5026170844278752</v>
      </c>
      <c r="AH908" s="1">
        <f t="shared" si="282"/>
        <v>12.154588721985206</v>
      </c>
      <c r="AI908">
        <v>5.9</v>
      </c>
      <c r="AJ908">
        <v>11</v>
      </c>
      <c r="AK908">
        <v>106</v>
      </c>
      <c r="AL908">
        <v>12</v>
      </c>
      <c r="AM908">
        <v>9051</v>
      </c>
      <c r="AN908">
        <v>9062</v>
      </c>
      <c r="AO908">
        <v>9029</v>
      </c>
      <c r="AP908">
        <v>119</v>
      </c>
      <c r="AQ908">
        <v>32700</v>
      </c>
    </row>
    <row r="909" spans="1:43">
      <c r="A909" s="27">
        <v>38893</v>
      </c>
      <c r="B909" s="27"/>
      <c r="C909">
        <v>25.3</v>
      </c>
      <c r="D909">
        <v>30.7</v>
      </c>
      <c r="E909">
        <v>20.2</v>
      </c>
      <c r="F909">
        <v>38</v>
      </c>
      <c r="G909">
        <v>16</v>
      </c>
      <c r="H909">
        <v>13.4</v>
      </c>
      <c r="I909" s="10">
        <v>935</v>
      </c>
      <c r="J909">
        <v>2.2999999999999998</v>
      </c>
      <c r="K909" s="2">
        <v>10</v>
      </c>
      <c r="L909" s="1">
        <f t="shared" si="266"/>
        <v>6.3908352823149643</v>
      </c>
      <c r="M909" s="1">
        <f t="shared" si="267"/>
        <v>60</v>
      </c>
      <c r="N909" s="1">
        <f t="shared" si="268"/>
        <v>3.2258835263989654</v>
      </c>
      <c r="O909" s="1">
        <f t="shared" si="283"/>
        <v>0.19170400818087446</v>
      </c>
      <c r="P909" s="1">
        <f t="shared" si="269"/>
        <v>1.0638788737742852</v>
      </c>
      <c r="Q909">
        <f t="shared" si="270"/>
        <v>7.9272350370577396</v>
      </c>
      <c r="R909">
        <f t="shared" si="271"/>
        <v>12.822055632082188</v>
      </c>
      <c r="S909">
        <f t="shared" si="272"/>
        <v>1.6782795329950508</v>
      </c>
      <c r="T909">
        <v>0.2432</v>
      </c>
      <c r="U909" s="1">
        <f t="shared" si="273"/>
        <v>0.40809859921815322</v>
      </c>
      <c r="V909" s="1">
        <v>176</v>
      </c>
      <c r="W909" s="1">
        <f t="shared" si="274"/>
        <v>22.630871794014013</v>
      </c>
      <c r="X909" s="1">
        <f t="shared" si="275"/>
        <v>38.044440707643432</v>
      </c>
      <c r="Y909" s="1">
        <f t="shared" si="276"/>
        <v>0.96721567836127365</v>
      </c>
      <c r="Z909" s="1">
        <f t="shared" si="284"/>
        <v>-0.11400000000000027</v>
      </c>
      <c r="AA909" s="1">
        <f t="shared" si="277"/>
        <v>6.0575912981595842E-2</v>
      </c>
      <c r="AB909" s="1">
        <f t="shared" si="278"/>
        <v>2.4412666999999999</v>
      </c>
      <c r="AC909" s="1">
        <f t="shared" si="279"/>
        <v>1.7202874728862712</v>
      </c>
      <c r="AF909" s="1">
        <f t="shared" si="280"/>
        <v>12.220555834579123</v>
      </c>
      <c r="AG909" s="1">
        <f t="shared" si="281"/>
        <v>5.3202510227603623</v>
      </c>
      <c r="AH909" s="1">
        <f t="shared" si="282"/>
        <v>14.187242625907301</v>
      </c>
      <c r="AI909">
        <v>5.0999999999999996</v>
      </c>
      <c r="AJ909">
        <v>14</v>
      </c>
      <c r="AK909">
        <v>105</v>
      </c>
      <c r="AL909">
        <v>9</v>
      </c>
      <c r="AM909">
        <v>9059</v>
      </c>
      <c r="AN909">
        <v>9084</v>
      </c>
      <c r="AO909">
        <v>9035</v>
      </c>
      <c r="AP909">
        <v>113</v>
      </c>
      <c r="AQ909">
        <v>0</v>
      </c>
    </row>
    <row r="910" spans="1:43">
      <c r="A910" s="27">
        <v>38894</v>
      </c>
      <c r="B910" s="27"/>
      <c r="C910">
        <v>24.5</v>
      </c>
      <c r="D910">
        <v>29.2</v>
      </c>
      <c r="E910">
        <v>18.3</v>
      </c>
      <c r="F910">
        <v>35</v>
      </c>
      <c r="G910">
        <v>17</v>
      </c>
      <c r="H910">
        <v>13.1</v>
      </c>
      <c r="I910" s="10">
        <v>935</v>
      </c>
      <c r="J910">
        <v>2.1</v>
      </c>
      <c r="K910" s="2">
        <v>10</v>
      </c>
      <c r="L910" s="1">
        <f t="shared" si="266"/>
        <v>6.2049666799310961</v>
      </c>
      <c r="M910" s="1">
        <f t="shared" si="267"/>
        <v>53</v>
      </c>
      <c r="N910" s="1">
        <f t="shared" si="268"/>
        <v>3.0756558121949107</v>
      </c>
      <c r="O910" s="1">
        <f t="shared" si="283"/>
        <v>0.18389520394995251</v>
      </c>
      <c r="P910" s="1">
        <f t="shared" si="269"/>
        <v>0.90209292239898842</v>
      </c>
      <c r="Q910">
        <f t="shared" si="270"/>
        <v>8.0370744779475274</v>
      </c>
      <c r="R910">
        <f t="shared" si="271"/>
        <v>12.820863009882402</v>
      </c>
      <c r="S910">
        <f t="shared" si="272"/>
        <v>1.6781234306128798</v>
      </c>
      <c r="T910">
        <v>0.2432</v>
      </c>
      <c r="U910" s="1">
        <f t="shared" si="273"/>
        <v>0.40757146444368364</v>
      </c>
      <c r="V910" s="1">
        <v>177</v>
      </c>
      <c r="W910" s="1">
        <f t="shared" si="274"/>
        <v>22.288313476161623</v>
      </c>
      <c r="X910" s="1">
        <f t="shared" si="275"/>
        <v>38.042308486917875</v>
      </c>
      <c r="Y910" s="1">
        <f t="shared" si="276"/>
        <v>0.967155743137464</v>
      </c>
      <c r="Z910" s="1">
        <f t="shared" si="284"/>
        <v>-0.30400000000000027</v>
      </c>
      <c r="AA910" s="1">
        <f t="shared" si="277"/>
        <v>6.0529081830471954E-2</v>
      </c>
      <c r="AB910" s="1">
        <f t="shared" si="278"/>
        <v>2.4431555</v>
      </c>
      <c r="AC910" s="1">
        <f t="shared" si="279"/>
        <v>1.5706972578526825</v>
      </c>
      <c r="AF910" s="1">
        <f t="shared" si="280"/>
        <v>12.21935593121564</v>
      </c>
      <c r="AG910" s="1">
        <f t="shared" si="281"/>
        <v>5.1711080704838732</v>
      </c>
      <c r="AH910" s="1">
        <f t="shared" si="282"/>
        <v>13.797993439232036</v>
      </c>
      <c r="AI910">
        <v>10.7</v>
      </c>
      <c r="AJ910">
        <v>14</v>
      </c>
      <c r="AK910">
        <v>244</v>
      </c>
      <c r="AL910">
        <v>14</v>
      </c>
      <c r="AM910">
        <v>9050</v>
      </c>
      <c r="AN910">
        <v>9075</v>
      </c>
      <c r="AO910">
        <v>9028</v>
      </c>
      <c r="AP910">
        <v>101</v>
      </c>
      <c r="AQ910">
        <v>0</v>
      </c>
    </row>
    <row r="911" spans="1:43">
      <c r="A911" s="27">
        <v>38895</v>
      </c>
      <c r="B911" s="27"/>
      <c r="C911">
        <v>26.7</v>
      </c>
      <c r="D911">
        <v>32.799999999999997</v>
      </c>
      <c r="E911">
        <v>20.7</v>
      </c>
      <c r="F911">
        <v>25</v>
      </c>
      <c r="G911">
        <v>13</v>
      </c>
      <c r="H911">
        <v>14.1</v>
      </c>
      <c r="I911" s="10">
        <v>935</v>
      </c>
      <c r="J911">
        <v>3.1</v>
      </c>
      <c r="K911" s="2">
        <v>10</v>
      </c>
      <c r="L911" s="1">
        <f t="shared" si="266"/>
        <v>7.2003249165537273</v>
      </c>
      <c r="M911" s="1">
        <f t="shared" si="267"/>
        <v>37</v>
      </c>
      <c r="N911" s="1">
        <f t="shared" si="268"/>
        <v>3.5042155275602282</v>
      </c>
      <c r="O911" s="1">
        <f t="shared" si="283"/>
        <v>0.20604159825444524</v>
      </c>
      <c r="P911" s="1">
        <f t="shared" si="269"/>
        <v>0.77524885974199054</v>
      </c>
      <c r="Q911">
        <f t="shared" si="270"/>
        <v>9.3671233279316013</v>
      </c>
      <c r="R911">
        <f t="shared" si="271"/>
        <v>12.819398366437525</v>
      </c>
      <c r="S911">
        <f t="shared" si="272"/>
        <v>1.6779317233556972</v>
      </c>
      <c r="T911">
        <v>0.2432</v>
      </c>
      <c r="U911" s="1">
        <f t="shared" si="273"/>
        <v>0.40692375669974262</v>
      </c>
      <c r="V911" s="1">
        <v>178</v>
      </c>
      <c r="W911" s="1">
        <f t="shared" si="274"/>
        <v>23.431478634952512</v>
      </c>
      <c r="X911" s="1">
        <f t="shared" si="275"/>
        <v>38.040596552496197</v>
      </c>
      <c r="Y911" s="1">
        <f t="shared" si="276"/>
        <v>0.96710552431905916</v>
      </c>
      <c r="Z911" s="1">
        <f t="shared" si="284"/>
        <v>0.83599999999999974</v>
      </c>
      <c r="AA911" s="1">
        <f t="shared" si="277"/>
        <v>6.0658042104305608E-2</v>
      </c>
      <c r="AB911" s="1">
        <f t="shared" si="278"/>
        <v>2.4379613</v>
      </c>
      <c r="AC911" s="1">
        <f t="shared" si="279"/>
        <v>2.3186483330206267</v>
      </c>
      <c r="AF911" s="1">
        <f t="shared" si="280"/>
        <v>13.543404542897541</v>
      </c>
      <c r="AG911" s="1">
        <f t="shared" si="281"/>
        <v>5.1676986837290428</v>
      </c>
      <c r="AH911" s="1">
        <f t="shared" si="282"/>
        <v>12.876827457465323</v>
      </c>
      <c r="AI911">
        <v>4.5</v>
      </c>
      <c r="AJ911">
        <v>1</v>
      </c>
      <c r="AK911">
        <v>85</v>
      </c>
      <c r="AL911">
        <v>3</v>
      </c>
      <c r="AM911">
        <v>9008</v>
      </c>
      <c r="AN911">
        <v>9037</v>
      </c>
      <c r="AO911">
        <v>8976</v>
      </c>
      <c r="AP911">
        <v>80</v>
      </c>
      <c r="AQ911">
        <v>0</v>
      </c>
    </row>
    <row r="912" spans="1:43">
      <c r="A912" s="27">
        <v>38896</v>
      </c>
      <c r="B912" s="27"/>
      <c r="C912">
        <v>25.7</v>
      </c>
      <c r="D912">
        <v>30.9</v>
      </c>
      <c r="E912">
        <v>22.4</v>
      </c>
      <c r="F912">
        <v>33</v>
      </c>
      <c r="G912">
        <v>15</v>
      </c>
      <c r="H912">
        <v>11.2</v>
      </c>
      <c r="I912" s="10">
        <v>935</v>
      </c>
      <c r="J912">
        <v>2.2999999999999998</v>
      </c>
      <c r="K912" s="2">
        <v>10</v>
      </c>
      <c r="L912" s="1">
        <f t="shared" si="266"/>
        <v>6.1604530628356757</v>
      </c>
      <c r="M912" s="1">
        <f t="shared" si="267"/>
        <v>51</v>
      </c>
      <c r="N912" s="1">
        <f t="shared" si="268"/>
        <v>3.3033676253219837</v>
      </c>
      <c r="O912" s="1">
        <f t="shared" si="283"/>
        <v>0.1957119595276712</v>
      </c>
      <c r="P912" s="1">
        <f t="shared" si="269"/>
        <v>1.0261828158723136</v>
      </c>
      <c r="Q912">
        <f t="shared" si="270"/>
        <v>6.9481924946325728</v>
      </c>
      <c r="R912">
        <f t="shared" si="271"/>
        <v>12.817662606430932</v>
      </c>
      <c r="S912">
        <f t="shared" si="272"/>
        <v>1.6777045296375568</v>
      </c>
      <c r="T912">
        <v>0.2432</v>
      </c>
      <c r="U912" s="1">
        <f t="shared" si="273"/>
        <v>0.40615566759946514</v>
      </c>
      <c r="V912" s="1">
        <v>179</v>
      </c>
      <c r="W912" s="1">
        <f t="shared" si="274"/>
        <v>20.119394706259499</v>
      </c>
      <c r="X912" s="1">
        <f t="shared" si="275"/>
        <v>38.039297168240758</v>
      </c>
      <c r="Y912" s="1">
        <f t="shared" si="276"/>
        <v>0.96706503676242817</v>
      </c>
      <c r="Z912" s="1">
        <f t="shared" si="284"/>
        <v>-0.38</v>
      </c>
      <c r="AA912" s="1">
        <f t="shared" si="277"/>
        <v>6.0599355742504843E-2</v>
      </c>
      <c r="AB912" s="1">
        <f t="shared" si="278"/>
        <v>2.4403223000000001</v>
      </c>
      <c r="AC912" s="1">
        <f t="shared" si="279"/>
        <v>1.7202874728862712</v>
      </c>
      <c r="AF912" s="1">
        <f t="shared" si="280"/>
        <v>11.095810727884389</v>
      </c>
      <c r="AG912" s="1">
        <f t="shared" si="281"/>
        <v>4.8865774391601819</v>
      </c>
      <c r="AH912" s="1">
        <f t="shared" si="282"/>
        <v>13.037609140887927</v>
      </c>
      <c r="AI912">
        <v>6.1</v>
      </c>
      <c r="AJ912">
        <v>15</v>
      </c>
      <c r="AK912">
        <v>100</v>
      </c>
      <c r="AL912">
        <v>14</v>
      </c>
      <c r="AM912">
        <v>9008</v>
      </c>
      <c r="AN912">
        <v>9023</v>
      </c>
      <c r="AO912">
        <v>8978</v>
      </c>
      <c r="AP912">
        <v>108</v>
      </c>
      <c r="AQ912">
        <v>32700</v>
      </c>
    </row>
    <row r="913" spans="1:43">
      <c r="A913" s="27">
        <v>38897</v>
      </c>
      <c r="B913" s="27"/>
      <c r="C913">
        <v>25.9</v>
      </c>
      <c r="D913">
        <v>31.7</v>
      </c>
      <c r="E913">
        <v>20</v>
      </c>
      <c r="F913">
        <v>35</v>
      </c>
      <c r="G913">
        <v>17</v>
      </c>
      <c r="H913">
        <v>10.1</v>
      </c>
      <c r="I913" s="10">
        <v>935</v>
      </c>
      <c r="J913">
        <v>2.2000000000000002</v>
      </c>
      <c r="K913" s="2">
        <v>10</v>
      </c>
      <c r="L913" s="1">
        <f t="shared" si="266"/>
        <v>5.8359760597080523</v>
      </c>
      <c r="M913" s="1">
        <f t="shared" si="267"/>
        <v>53</v>
      </c>
      <c r="N913" s="1">
        <f t="shared" si="268"/>
        <v>3.3427143933454113</v>
      </c>
      <c r="O913" s="1">
        <f t="shared" si="283"/>
        <v>0.19774224277205346</v>
      </c>
      <c r="P913" s="1">
        <f t="shared" si="269"/>
        <v>1.0173321577543593</v>
      </c>
      <c r="Q913">
        <f t="shared" si="270"/>
        <v>6.3024410567142475</v>
      </c>
      <c r="R913">
        <f t="shared" si="271"/>
        <v>12.815656798964255</v>
      </c>
      <c r="S913">
        <f t="shared" si="272"/>
        <v>1.6774419893932273</v>
      </c>
      <c r="T913">
        <v>0.2432</v>
      </c>
      <c r="U913" s="1">
        <f t="shared" si="273"/>
        <v>0.4052674243687287</v>
      </c>
      <c r="V913" s="1">
        <v>180</v>
      </c>
      <c r="W913" s="1">
        <f t="shared" si="274"/>
        <v>18.863924895180581</v>
      </c>
      <c r="X913" s="1">
        <f t="shared" si="275"/>
        <v>38.03840096272161</v>
      </c>
      <c r="Y913" s="1">
        <f t="shared" si="276"/>
        <v>0.96703429244511452</v>
      </c>
      <c r="Z913" s="1">
        <f t="shared" si="284"/>
        <v>7.5999999999999734E-2</v>
      </c>
      <c r="AA913" s="1">
        <f t="shared" si="277"/>
        <v>6.0611083928503499E-2</v>
      </c>
      <c r="AB913" s="1">
        <f t="shared" si="278"/>
        <v>2.4398500999999997</v>
      </c>
      <c r="AC913" s="1">
        <f t="shared" si="279"/>
        <v>1.6454923653694771</v>
      </c>
      <c r="AF913" s="1">
        <f t="shared" si="280"/>
        <v>13.077491784810048</v>
      </c>
      <c r="AG913" s="1">
        <f t="shared" si="281"/>
        <v>4.7149688293167697</v>
      </c>
      <c r="AH913" s="1">
        <f t="shared" si="282"/>
        <v>12.040965703373383</v>
      </c>
      <c r="AI913">
        <v>5.2</v>
      </c>
      <c r="AJ913">
        <v>14</v>
      </c>
      <c r="AK913">
        <v>91</v>
      </c>
      <c r="AL913">
        <v>16</v>
      </c>
      <c r="AM913">
        <v>9017</v>
      </c>
      <c r="AN913">
        <v>9030</v>
      </c>
      <c r="AO913">
        <v>8999</v>
      </c>
      <c r="AP913">
        <v>111</v>
      </c>
      <c r="AQ913">
        <v>32700</v>
      </c>
    </row>
    <row r="914" spans="1:43">
      <c r="A914" s="27">
        <v>38898</v>
      </c>
      <c r="B914" s="27"/>
      <c r="C914">
        <v>26</v>
      </c>
      <c r="D914">
        <v>30.8</v>
      </c>
      <c r="E914">
        <v>19.5</v>
      </c>
      <c r="F914">
        <v>35</v>
      </c>
      <c r="G914">
        <v>21</v>
      </c>
      <c r="H914">
        <v>9.1999999999999993</v>
      </c>
      <c r="I914" s="10">
        <v>935</v>
      </c>
      <c r="J914">
        <v>2.2000000000000002</v>
      </c>
      <c r="K914" s="2">
        <v>10</v>
      </c>
      <c r="L914" s="1">
        <f t="shared" si="266"/>
        <v>5.7283753719825405</v>
      </c>
      <c r="M914" s="1">
        <f t="shared" si="267"/>
        <v>49</v>
      </c>
      <c r="N914" s="1">
        <f t="shared" si="268"/>
        <v>3.362540496522866</v>
      </c>
      <c r="O914" s="1">
        <f t="shared" si="283"/>
        <v>0.19876401429157872</v>
      </c>
      <c r="P914" s="1">
        <f t="shared" si="269"/>
        <v>1.022097755689638</v>
      </c>
      <c r="Q914">
        <f t="shared" si="270"/>
        <v>5.7464753826346335</v>
      </c>
      <c r="R914">
        <f t="shared" si="271"/>
        <v>12.813382175364881</v>
      </c>
      <c r="S914">
        <f t="shared" si="272"/>
        <v>1.6771442637912148</v>
      </c>
      <c r="T914">
        <v>0.2432</v>
      </c>
      <c r="U914" s="1">
        <f t="shared" si="273"/>
        <v>0.40425928977893233</v>
      </c>
      <c r="V914" s="1">
        <v>181</v>
      </c>
      <c r="W914" s="1">
        <f t="shared" si="274"/>
        <v>17.837101410451275</v>
      </c>
      <c r="X914" s="1">
        <f t="shared" si="275"/>
        <v>38.037896942212654</v>
      </c>
      <c r="Y914" s="1">
        <f t="shared" si="276"/>
        <v>0.96701330046229284</v>
      </c>
      <c r="Z914" s="1">
        <f t="shared" si="284"/>
        <v>3.800000000000054E-2</v>
      </c>
      <c r="AA914" s="1">
        <f t="shared" si="277"/>
        <v>6.0616949724041448E-2</v>
      </c>
      <c r="AB914" s="1">
        <f t="shared" si="278"/>
        <v>2.4396139999999997</v>
      </c>
      <c r="AC914" s="1">
        <f t="shared" si="279"/>
        <v>1.6454923653694771</v>
      </c>
      <c r="AF914" s="1">
        <f t="shared" si="280"/>
        <v>12.881239814232671</v>
      </c>
      <c r="AG914" s="1">
        <f t="shared" si="281"/>
        <v>4.581190922039009</v>
      </c>
      <c r="AH914" s="1">
        <f t="shared" si="282"/>
        <v>11.637290769702222</v>
      </c>
      <c r="AI914">
        <v>5.3</v>
      </c>
      <c r="AJ914">
        <v>8</v>
      </c>
      <c r="AK914">
        <v>110</v>
      </c>
      <c r="AL914">
        <v>10</v>
      </c>
      <c r="AM914">
        <v>9009</v>
      </c>
      <c r="AN914">
        <v>9030</v>
      </c>
      <c r="AO914">
        <v>8981</v>
      </c>
      <c r="AP914">
        <v>114</v>
      </c>
      <c r="AQ914">
        <v>5</v>
      </c>
    </row>
    <row r="915" spans="1:43">
      <c r="A915" s="27">
        <v>38899</v>
      </c>
      <c r="B915" s="27"/>
      <c r="C915">
        <v>27.8</v>
      </c>
      <c r="D915">
        <v>34.4</v>
      </c>
      <c r="E915">
        <v>21.9</v>
      </c>
      <c r="F915">
        <v>30</v>
      </c>
      <c r="G915">
        <v>15</v>
      </c>
      <c r="H915">
        <v>14.2</v>
      </c>
      <c r="I915" s="10">
        <v>935</v>
      </c>
      <c r="J915">
        <v>3.1</v>
      </c>
      <c r="K915" s="2">
        <v>10</v>
      </c>
      <c r="L915" s="1">
        <f t="shared" si="266"/>
        <v>7.3443775082753397</v>
      </c>
      <c r="M915" s="1">
        <f t="shared" si="267"/>
        <v>45</v>
      </c>
      <c r="N915" s="1">
        <f t="shared" si="268"/>
        <v>3.7373582986290974</v>
      </c>
      <c r="O915" s="1">
        <f t="shared" si="283"/>
        <v>0.21793010797804377</v>
      </c>
      <c r="P915" s="1">
        <f t="shared" si="269"/>
        <v>0.99951134759628923</v>
      </c>
      <c r="Q915">
        <f t="shared" si="270"/>
        <v>8.8714376248425353</v>
      </c>
      <c r="R915">
        <f t="shared" si="271"/>
        <v>12.810840126673117</v>
      </c>
      <c r="S915">
        <f t="shared" si="272"/>
        <v>1.6768115349048582</v>
      </c>
      <c r="T915">
        <v>0.2432</v>
      </c>
      <c r="U915" s="1">
        <f t="shared" si="273"/>
        <v>0.40313156206926049</v>
      </c>
      <c r="V915" s="1">
        <v>182</v>
      </c>
      <c r="W915" s="1">
        <f t="shared" si="274"/>
        <v>23.554813353836348</v>
      </c>
      <c r="X915" s="1">
        <f t="shared" si="275"/>
        <v>38.03777250563612</v>
      </c>
      <c r="Y915" s="1">
        <f t="shared" si="276"/>
        <v>0.9670020670240782</v>
      </c>
      <c r="Z915" s="1">
        <f t="shared" si="284"/>
        <v>0.68400000000000027</v>
      </c>
      <c r="AA915" s="1">
        <f t="shared" si="277"/>
        <v>6.0722728528270077E-2</v>
      </c>
      <c r="AB915" s="1">
        <f t="shared" si="278"/>
        <v>2.4353642</v>
      </c>
      <c r="AC915" s="1">
        <f t="shared" si="279"/>
        <v>2.3186483330206267</v>
      </c>
      <c r="AF915" s="1">
        <f t="shared" si="280"/>
        <v>14.104664551854439</v>
      </c>
      <c r="AG915" s="1">
        <f t="shared" si="281"/>
        <v>5.3718955856792112</v>
      </c>
      <c r="AH915" s="1">
        <f t="shared" si="282"/>
        <v>13.795358170923841</v>
      </c>
      <c r="AI915">
        <v>4.7</v>
      </c>
      <c r="AJ915">
        <v>15</v>
      </c>
      <c r="AK915">
        <v>79</v>
      </c>
      <c r="AL915">
        <v>15</v>
      </c>
      <c r="AM915">
        <v>8985</v>
      </c>
      <c r="AN915">
        <v>9000</v>
      </c>
      <c r="AO915">
        <v>8961</v>
      </c>
      <c r="AP915">
        <v>107</v>
      </c>
      <c r="AQ915">
        <v>0</v>
      </c>
    </row>
    <row r="916" spans="1:43">
      <c r="A916" s="27">
        <v>38900</v>
      </c>
      <c r="B916" s="27"/>
      <c r="C916">
        <v>27.9</v>
      </c>
      <c r="D916">
        <v>32.799999999999997</v>
      </c>
      <c r="E916">
        <v>23.5</v>
      </c>
      <c r="F916">
        <v>29</v>
      </c>
      <c r="G916">
        <v>19</v>
      </c>
      <c r="H916">
        <v>12.2</v>
      </c>
      <c r="I916" s="10">
        <v>935</v>
      </c>
      <c r="J916">
        <v>3</v>
      </c>
      <c r="K916" s="2">
        <v>10</v>
      </c>
      <c r="L916" s="1">
        <f t="shared" si="266"/>
        <v>7.130812562668746</v>
      </c>
      <c r="M916" s="1">
        <f t="shared" si="267"/>
        <v>39</v>
      </c>
      <c r="N916" s="1">
        <f t="shared" si="268"/>
        <v>3.7592076207334997</v>
      </c>
      <c r="O916" s="1">
        <f t="shared" si="283"/>
        <v>0.21903888851587983</v>
      </c>
      <c r="P916" s="1">
        <f t="shared" si="269"/>
        <v>1.0374973464186326</v>
      </c>
      <c r="Q916">
        <f t="shared" si="270"/>
        <v>7.6265935843095507</v>
      </c>
      <c r="R916">
        <f t="shared" si="271"/>
        <v>12.808032200819413</v>
      </c>
      <c r="S916">
        <f t="shared" si="272"/>
        <v>1.6764440053428553</v>
      </c>
      <c r="T916">
        <v>0.2432</v>
      </c>
      <c r="U916" s="1">
        <f t="shared" si="273"/>
        <v>0.40188457485845369</v>
      </c>
      <c r="V916" s="1">
        <v>183</v>
      </c>
      <c r="W916" s="1">
        <f t="shared" si="274"/>
        <v>21.271732023391067</v>
      </c>
      <c r="X916" s="1">
        <f t="shared" si="275"/>
        <v>38.038013461449125</v>
      </c>
      <c r="Y916" s="1">
        <f t="shared" si="276"/>
        <v>0.96700059545368899</v>
      </c>
      <c r="Z916" s="1">
        <f t="shared" si="284"/>
        <v>3.7999999999999187E-2</v>
      </c>
      <c r="AA916" s="1">
        <f t="shared" si="277"/>
        <v>6.0728615954153554E-2</v>
      </c>
      <c r="AB916" s="1">
        <f t="shared" si="278"/>
        <v>2.4351281</v>
      </c>
      <c r="AC916" s="1">
        <f t="shared" si="279"/>
        <v>2.2438532255038321</v>
      </c>
      <c r="AF916" s="1">
        <f t="shared" si="280"/>
        <v>12.19279685788416</v>
      </c>
      <c r="AG916" s="1">
        <f t="shared" si="281"/>
        <v>5.0741450088945586</v>
      </c>
      <c r="AH916" s="1">
        <f t="shared" si="282"/>
        <v>13.42336212843005</v>
      </c>
      <c r="AI916">
        <v>5.6</v>
      </c>
      <c r="AJ916">
        <v>14</v>
      </c>
      <c r="AK916">
        <v>97</v>
      </c>
      <c r="AL916">
        <v>14</v>
      </c>
      <c r="AM916">
        <v>8987</v>
      </c>
      <c r="AN916">
        <v>8999</v>
      </c>
      <c r="AO916">
        <v>8965</v>
      </c>
      <c r="AP916">
        <v>110</v>
      </c>
      <c r="AQ916">
        <v>0</v>
      </c>
    </row>
    <row r="917" spans="1:43">
      <c r="A917" s="27">
        <v>38901</v>
      </c>
      <c r="B917" s="27"/>
      <c r="C917">
        <v>22.1</v>
      </c>
      <c r="D917">
        <v>29.1</v>
      </c>
      <c r="E917">
        <v>20.100000000000001</v>
      </c>
      <c r="F917">
        <v>61</v>
      </c>
      <c r="G917">
        <v>31</v>
      </c>
      <c r="H917">
        <v>1.1000000000000001</v>
      </c>
      <c r="I917" s="10">
        <v>935</v>
      </c>
      <c r="J917">
        <v>2.2000000000000002</v>
      </c>
      <c r="K917" s="2">
        <v>10</v>
      </c>
      <c r="L917" s="1">
        <f t="shared" si="266"/>
        <v>3.6470070026781727</v>
      </c>
      <c r="M917" s="1">
        <f t="shared" si="267"/>
        <v>91</v>
      </c>
      <c r="N917" s="1">
        <f t="shared" si="268"/>
        <v>2.6609603532161934</v>
      </c>
      <c r="O917" s="1">
        <f t="shared" si="283"/>
        <v>0.16205797744929373</v>
      </c>
      <c r="P917" s="1">
        <f t="shared" si="269"/>
        <v>1.6955538787486144</v>
      </c>
      <c r="Q917">
        <f t="shared" si="270"/>
        <v>1.0762190589186258</v>
      </c>
      <c r="R917">
        <f t="shared" si="271"/>
        <v>12.8049600995032</v>
      </c>
      <c r="S917">
        <f t="shared" si="272"/>
        <v>1.676041897840733</v>
      </c>
      <c r="T917">
        <v>0.2432</v>
      </c>
      <c r="U917" s="1">
        <f t="shared" si="273"/>
        <v>0.40051869704611387</v>
      </c>
      <c r="V917" s="1">
        <v>184</v>
      </c>
      <c r="W917" s="1">
        <f t="shared" si="274"/>
        <v>8.58048664877772</v>
      </c>
      <c r="X917" s="1">
        <f t="shared" si="275"/>
        <v>38.038604046465707</v>
      </c>
      <c r="Y917" s="1">
        <f t="shared" si="276"/>
        <v>0.96700888618646386</v>
      </c>
      <c r="Z917" s="1">
        <f t="shared" si="284"/>
        <v>-2.2039999999999988</v>
      </c>
      <c r="AA917" s="1">
        <f t="shared" si="277"/>
        <v>6.0389021832934292E-2</v>
      </c>
      <c r="AB917" s="1">
        <f t="shared" si="278"/>
        <v>2.4488219</v>
      </c>
      <c r="AC917" s="1">
        <f t="shared" si="279"/>
        <v>1.6454923653694771</v>
      </c>
      <c r="AF917" s="1">
        <f t="shared" si="280"/>
        <v>10.472408080032476</v>
      </c>
      <c r="AG917" s="1">
        <f t="shared" si="281"/>
        <v>3.1660333334692776</v>
      </c>
      <c r="AH917" s="1">
        <f t="shared" si="282"/>
        <v>8.9116094673534025</v>
      </c>
      <c r="AI917">
        <v>5.4</v>
      </c>
      <c r="AJ917">
        <v>14</v>
      </c>
      <c r="AK917">
        <v>99</v>
      </c>
      <c r="AL917">
        <v>14</v>
      </c>
      <c r="AM917">
        <v>9033</v>
      </c>
      <c r="AN917">
        <v>9045</v>
      </c>
      <c r="AO917">
        <v>8988</v>
      </c>
      <c r="AP917">
        <v>159</v>
      </c>
      <c r="AQ917">
        <v>8</v>
      </c>
    </row>
    <row r="918" spans="1:43">
      <c r="A918" s="27">
        <v>38902</v>
      </c>
      <c r="B918" s="27"/>
      <c r="C918">
        <v>24.8</v>
      </c>
      <c r="D918">
        <v>31.3</v>
      </c>
      <c r="E918">
        <v>19.399999999999999</v>
      </c>
      <c r="F918">
        <v>45</v>
      </c>
      <c r="G918">
        <v>26</v>
      </c>
      <c r="H918">
        <v>13.1</v>
      </c>
      <c r="I918" s="10">
        <v>935</v>
      </c>
      <c r="J918">
        <v>3</v>
      </c>
      <c r="K918" s="2">
        <v>10</v>
      </c>
      <c r="L918" s="1">
        <f t="shared" si="266"/>
        <v>6.2148053389056352</v>
      </c>
      <c r="M918" s="1">
        <f t="shared" si="267"/>
        <v>64</v>
      </c>
      <c r="N918" s="1">
        <f t="shared" si="268"/>
        <v>3.1312601817293082</v>
      </c>
      <c r="O918" s="1">
        <f t="shared" si="283"/>
        <v>0.18679148189442069</v>
      </c>
      <c r="P918" s="1">
        <f t="shared" si="269"/>
        <v>1.3154227714070472</v>
      </c>
      <c r="Q918">
        <f t="shared" si="270"/>
        <v>7.1293459097306338</v>
      </c>
      <c r="R918">
        <f t="shared" si="271"/>
        <v>12.801625674785985</v>
      </c>
      <c r="S918">
        <f t="shared" si="272"/>
        <v>1.6756054548149195</v>
      </c>
      <c r="T918">
        <v>0.2432</v>
      </c>
      <c r="U918" s="1">
        <f t="shared" si="273"/>
        <v>0.39903433270357103</v>
      </c>
      <c r="V918" s="1">
        <v>185</v>
      </c>
      <c r="W918" s="1">
        <f t="shared" si="274"/>
        <v>22.309170724689437</v>
      </c>
      <c r="X918" s="1">
        <f t="shared" si="275"/>
        <v>38.039526946606898</v>
      </c>
      <c r="Y918" s="1">
        <f t="shared" si="276"/>
        <v>0.96702693676973295</v>
      </c>
      <c r="Z918" s="1">
        <f t="shared" si="284"/>
        <v>1.0259999999999998</v>
      </c>
      <c r="AA918" s="1">
        <f t="shared" si="277"/>
        <v>6.0546635024113372E-2</v>
      </c>
      <c r="AB918" s="1">
        <f t="shared" si="278"/>
        <v>2.4424471999999997</v>
      </c>
      <c r="AC918" s="1">
        <f t="shared" si="279"/>
        <v>2.2438532255038321</v>
      </c>
      <c r="AF918" s="1">
        <f t="shared" si="280"/>
        <v>12.857188859164784</v>
      </c>
      <c r="AG918" s="1">
        <f t="shared" si="281"/>
        <v>5.4463693715230939</v>
      </c>
      <c r="AH918" s="1">
        <f t="shared" si="282"/>
        <v>13.468225480947718</v>
      </c>
      <c r="AI918">
        <v>4.8</v>
      </c>
      <c r="AJ918">
        <v>7</v>
      </c>
      <c r="AK918">
        <v>104</v>
      </c>
      <c r="AL918">
        <v>1</v>
      </c>
      <c r="AM918">
        <v>9039</v>
      </c>
      <c r="AN918">
        <v>9053</v>
      </c>
      <c r="AO918">
        <v>9024</v>
      </c>
      <c r="AP918">
        <v>133</v>
      </c>
      <c r="AQ918">
        <v>5</v>
      </c>
    </row>
    <row r="919" spans="1:43">
      <c r="A919" s="27">
        <v>38903</v>
      </c>
      <c r="B919" s="27"/>
      <c r="C919">
        <v>27.7</v>
      </c>
      <c r="D919">
        <v>33.5</v>
      </c>
      <c r="E919">
        <v>22.1</v>
      </c>
      <c r="F919">
        <v>37</v>
      </c>
      <c r="G919">
        <v>20</v>
      </c>
      <c r="H919">
        <v>14.4</v>
      </c>
      <c r="I919" s="10">
        <v>935</v>
      </c>
      <c r="J919">
        <v>3.3</v>
      </c>
      <c r="K919" s="2">
        <v>10</v>
      </c>
      <c r="L919" s="1">
        <f t="shared" si="266"/>
        <v>7.2782131956434348</v>
      </c>
      <c r="M919" s="1">
        <f t="shared" si="267"/>
        <v>54</v>
      </c>
      <c r="N919" s="1">
        <f t="shared" si="268"/>
        <v>3.7156196230388101</v>
      </c>
      <c r="O919" s="1">
        <f t="shared" si="283"/>
        <v>0.21682604792044208</v>
      </c>
      <c r="P919" s="1">
        <f t="shared" si="269"/>
        <v>1.2359238167866886</v>
      </c>
      <c r="Q919">
        <f t="shared" si="270"/>
        <v>8.2464574197364495</v>
      </c>
      <c r="R919">
        <f t="shared" si="271"/>
        <v>12.798030925412517</v>
      </c>
      <c r="S919">
        <f t="shared" si="272"/>
        <v>1.6751349378812195</v>
      </c>
      <c r="T919">
        <v>0.2432</v>
      </c>
      <c r="U919" s="1">
        <f t="shared" si="273"/>
        <v>0.39743192095434626</v>
      </c>
      <c r="V919" s="1">
        <v>186</v>
      </c>
      <c r="W919" s="1">
        <f t="shared" si="274"/>
        <v>23.801787572371186</v>
      </c>
      <c r="X919" s="1">
        <f t="shared" si="275"/>
        <v>38.040763319570608</v>
      </c>
      <c r="Y919" s="1">
        <f t="shared" si="276"/>
        <v>0.96705474186354334</v>
      </c>
      <c r="Z919" s="1">
        <f t="shared" si="284"/>
        <v>1.1019999999999994</v>
      </c>
      <c r="AA919" s="1">
        <f t="shared" si="277"/>
        <v>6.071684224380644E-2</v>
      </c>
      <c r="AB919" s="1">
        <f t="shared" si="278"/>
        <v>2.4356002999999999</v>
      </c>
      <c r="AC919" s="1">
        <f t="shared" si="279"/>
        <v>2.4682385480542153</v>
      </c>
      <c r="AF919" s="1">
        <f t="shared" si="280"/>
        <v>13.44128783177038</v>
      </c>
      <c r="AG919" s="1">
        <f t="shared" si="281"/>
        <v>5.6215904141114388</v>
      </c>
      <c r="AH919" s="1">
        <f t="shared" si="282"/>
        <v>14.227212423213187</v>
      </c>
      <c r="AI919">
        <v>5.4</v>
      </c>
      <c r="AJ919">
        <v>14</v>
      </c>
      <c r="AK919">
        <v>81</v>
      </c>
      <c r="AL919">
        <v>14</v>
      </c>
      <c r="AM919">
        <v>9041</v>
      </c>
      <c r="AN919">
        <v>9055</v>
      </c>
      <c r="AO919">
        <v>9019</v>
      </c>
      <c r="AP919">
        <v>130</v>
      </c>
      <c r="AQ919">
        <v>0</v>
      </c>
    </row>
    <row r="920" spans="1:43">
      <c r="A920" s="27">
        <v>38904</v>
      </c>
      <c r="B920" s="27"/>
      <c r="C920">
        <v>28.2</v>
      </c>
      <c r="D920">
        <v>32.6</v>
      </c>
      <c r="E920">
        <v>24.7</v>
      </c>
      <c r="F920">
        <v>34</v>
      </c>
      <c r="G920">
        <v>24</v>
      </c>
      <c r="H920">
        <v>14.2</v>
      </c>
      <c r="I920" s="10">
        <v>935</v>
      </c>
      <c r="J920">
        <v>3</v>
      </c>
      <c r="K920" s="2">
        <v>10</v>
      </c>
      <c r="L920" s="1">
        <f t="shared" si="266"/>
        <v>7.3578209961806387</v>
      </c>
      <c r="M920" s="1">
        <f t="shared" si="267"/>
        <v>44</v>
      </c>
      <c r="N920" s="1">
        <f t="shared" si="268"/>
        <v>3.825424202735797</v>
      </c>
      <c r="O920" s="1">
        <f t="shared" si="283"/>
        <v>0.22239371236179892</v>
      </c>
      <c r="P920" s="1">
        <f t="shared" si="269"/>
        <v>1.2751773397645878</v>
      </c>
      <c r="Q920">
        <f t="shared" si="270"/>
        <v>8.1182001414211076</v>
      </c>
      <c r="R920">
        <f t="shared" si="271"/>
        <v>12.794177992874648</v>
      </c>
      <c r="S920">
        <f t="shared" si="272"/>
        <v>1.6746306273396137</v>
      </c>
      <c r="T920">
        <v>0.2432</v>
      </c>
      <c r="U920" s="1">
        <f t="shared" si="273"/>
        <v>0.39571193584424447</v>
      </c>
      <c r="V920" s="1">
        <v>187</v>
      </c>
      <c r="W920" s="1">
        <f t="shared" si="274"/>
        <v>23.578755050738216</v>
      </c>
      <c r="X920" s="1">
        <f t="shared" si="275"/>
        <v>38.042292819412395</v>
      </c>
      <c r="Y920" s="1">
        <f t="shared" si="276"/>
        <v>0.96709229324223878</v>
      </c>
      <c r="Z920" s="1">
        <f t="shared" si="284"/>
        <v>0.19</v>
      </c>
      <c r="AA920" s="1">
        <f t="shared" si="277"/>
        <v>6.0746285083644012E-2</v>
      </c>
      <c r="AB920" s="1">
        <f t="shared" si="278"/>
        <v>2.4344197999999997</v>
      </c>
      <c r="AC920" s="1">
        <f t="shared" si="279"/>
        <v>2.2438532255038321</v>
      </c>
      <c r="AF920" s="1">
        <f t="shared" si="280"/>
        <v>11.312690288258318</v>
      </c>
      <c r="AG920" s="1">
        <f t="shared" si="281"/>
        <v>5.6057003687926441</v>
      </c>
      <c r="AH920" s="1">
        <f t="shared" si="282"/>
        <v>15.112859496017505</v>
      </c>
      <c r="AI920">
        <v>4.8</v>
      </c>
      <c r="AJ920">
        <v>15</v>
      </c>
      <c r="AK920">
        <v>78</v>
      </c>
      <c r="AL920">
        <v>15</v>
      </c>
      <c r="AM920">
        <v>9027</v>
      </c>
      <c r="AN920">
        <v>9041</v>
      </c>
      <c r="AO920">
        <v>9005</v>
      </c>
      <c r="AP920">
        <v>129</v>
      </c>
      <c r="AQ920">
        <v>0</v>
      </c>
    </row>
    <row r="921" spans="1:43">
      <c r="A921" s="27">
        <v>38905</v>
      </c>
      <c r="B921" s="27"/>
      <c r="C921">
        <v>18.899999999999999</v>
      </c>
      <c r="D921">
        <v>31.3</v>
      </c>
      <c r="E921">
        <v>13.8</v>
      </c>
      <c r="F921">
        <v>70</v>
      </c>
      <c r="G921">
        <v>26</v>
      </c>
      <c r="H921">
        <v>7</v>
      </c>
      <c r="I921" s="10">
        <v>935</v>
      </c>
      <c r="J921">
        <v>1.7</v>
      </c>
      <c r="K921" s="2">
        <v>10</v>
      </c>
      <c r="L921" s="1">
        <f t="shared" si="266"/>
        <v>4.5095495292597061</v>
      </c>
      <c r="M921" s="1">
        <f t="shared" si="267"/>
        <v>114</v>
      </c>
      <c r="N921" s="1">
        <f t="shared" si="268"/>
        <v>2.1844368780865313</v>
      </c>
      <c r="O921" s="1">
        <f t="shared" si="283"/>
        <v>0.13638079037829978</v>
      </c>
      <c r="P921" s="1">
        <f t="shared" si="269"/>
        <v>1.4940208389547234</v>
      </c>
      <c r="Q921">
        <f t="shared" si="270"/>
        <v>3.7610595815535337</v>
      </c>
      <c r="R921">
        <f t="shared" si="271"/>
        <v>12.790069157233507</v>
      </c>
      <c r="S921">
        <f t="shared" si="272"/>
        <v>1.6740928216274225</v>
      </c>
      <c r="T921">
        <v>0.2432</v>
      </c>
      <c r="U921" s="1">
        <f t="shared" si="273"/>
        <v>0.39387488620111616</v>
      </c>
      <c r="V921" s="1">
        <v>188</v>
      </c>
      <c r="W921" s="1">
        <f t="shared" si="274"/>
        <v>15.339772457929435</v>
      </c>
      <c r="X921" s="1">
        <f t="shared" si="275"/>
        <v>38.044093623027017</v>
      </c>
      <c r="Y921" s="1">
        <f t="shared" si="276"/>
        <v>0.96713957979689347</v>
      </c>
      <c r="Z921" s="1">
        <f t="shared" si="284"/>
        <v>-3.5340000000000003</v>
      </c>
      <c r="AA921" s="1">
        <f t="shared" si="277"/>
        <v>6.0203280344889885E-2</v>
      </c>
      <c r="AB921" s="1">
        <f t="shared" si="278"/>
        <v>2.4563771000000001</v>
      </c>
      <c r="AC921" s="1">
        <f t="shared" si="279"/>
        <v>1.2715168277855049</v>
      </c>
      <c r="AF921" s="1">
        <f t="shared" si="280"/>
        <v>13.433839843024009</v>
      </c>
      <c r="AG921" s="1">
        <f t="shared" si="281"/>
        <v>4.2699480212726355</v>
      </c>
      <c r="AH921" s="1">
        <f t="shared" si="282"/>
        <v>13.210457420406982</v>
      </c>
      <c r="AI921">
        <v>11.7</v>
      </c>
      <c r="AJ921">
        <v>14</v>
      </c>
      <c r="AK921">
        <v>218</v>
      </c>
      <c r="AL921">
        <v>15</v>
      </c>
      <c r="AM921">
        <v>9079</v>
      </c>
      <c r="AN921">
        <v>9106</v>
      </c>
      <c r="AO921">
        <v>9009</v>
      </c>
      <c r="AP921">
        <v>147</v>
      </c>
      <c r="AQ921">
        <v>99</v>
      </c>
    </row>
    <row r="922" spans="1:43">
      <c r="A922" s="27">
        <v>38906</v>
      </c>
      <c r="B922" s="27"/>
      <c r="C922">
        <v>20.3</v>
      </c>
      <c r="D922">
        <v>25.1</v>
      </c>
      <c r="E922">
        <v>15.9</v>
      </c>
      <c r="F922">
        <v>47</v>
      </c>
      <c r="G922">
        <v>27</v>
      </c>
      <c r="H922">
        <v>13.7</v>
      </c>
      <c r="I922" s="10">
        <v>935</v>
      </c>
      <c r="J922">
        <v>1.9</v>
      </c>
      <c r="K922" s="2">
        <v>10</v>
      </c>
      <c r="L922" s="1">
        <f t="shared" si="266"/>
        <v>5.2611155023415206</v>
      </c>
      <c r="M922" s="1">
        <f t="shared" si="267"/>
        <v>67</v>
      </c>
      <c r="N922" s="1">
        <f t="shared" si="268"/>
        <v>2.382839317414553</v>
      </c>
      <c r="O922" s="1">
        <f t="shared" si="283"/>
        <v>0.14715499020408218</v>
      </c>
      <c r="P922" s="1">
        <f t="shared" si="269"/>
        <v>1.0357891933227736</v>
      </c>
      <c r="Q922">
        <f t="shared" si="270"/>
        <v>7.6552592861907307</v>
      </c>
      <c r="R922">
        <f t="shared" si="271"/>
        <v>12.785706832716315</v>
      </c>
      <c r="S922">
        <f t="shared" si="272"/>
        <v>1.6735218367429732</v>
      </c>
      <c r="T922">
        <v>0.2432</v>
      </c>
      <c r="U922" s="1">
        <f t="shared" si="273"/>
        <v>0.39192131548432957</v>
      </c>
      <c r="V922" s="1">
        <v>189</v>
      </c>
      <c r="W922" s="1">
        <f t="shared" si="274"/>
        <v>23.019094351945668</v>
      </c>
      <c r="X922" s="1">
        <f t="shared" si="275"/>
        <v>38.046142458519746</v>
      </c>
      <c r="Y922" s="1">
        <f t="shared" si="276"/>
        <v>0.96719658753859772</v>
      </c>
      <c r="Z922" s="1">
        <f t="shared" si="284"/>
        <v>0.53200000000000081</v>
      </c>
      <c r="AA922" s="1">
        <f t="shared" si="277"/>
        <v>6.0284401464526148E-2</v>
      </c>
      <c r="AB922" s="1">
        <f t="shared" si="278"/>
        <v>2.4530716999999997</v>
      </c>
      <c r="AC922" s="1">
        <f t="shared" si="279"/>
        <v>1.4211070428190937</v>
      </c>
      <c r="AF922" s="1">
        <f t="shared" si="280"/>
        <v>10.112472534924136</v>
      </c>
      <c r="AG922" s="1">
        <f t="shared" si="281"/>
        <v>5.3960483340031766</v>
      </c>
      <c r="AH922" s="1">
        <f t="shared" si="282"/>
        <v>13.257120275369681</v>
      </c>
      <c r="AI922">
        <v>4.4000000000000004</v>
      </c>
      <c r="AJ922">
        <v>15</v>
      </c>
      <c r="AK922">
        <v>76</v>
      </c>
      <c r="AL922">
        <v>15</v>
      </c>
      <c r="AM922">
        <v>9060</v>
      </c>
      <c r="AN922">
        <v>9081</v>
      </c>
      <c r="AO922">
        <v>9049</v>
      </c>
      <c r="AP922">
        <v>107</v>
      </c>
      <c r="AQ922">
        <v>0</v>
      </c>
    </row>
    <row r="923" spans="1:43">
      <c r="A923" s="27">
        <v>38907</v>
      </c>
      <c r="B923" s="27"/>
      <c r="C923">
        <v>22.3</v>
      </c>
      <c r="D923">
        <v>29.3</v>
      </c>
      <c r="E923">
        <v>17.100000000000001</v>
      </c>
      <c r="F923">
        <v>36</v>
      </c>
      <c r="G923">
        <v>13</v>
      </c>
      <c r="H923">
        <v>11.4</v>
      </c>
      <c r="I923" s="10">
        <v>935</v>
      </c>
      <c r="J923">
        <v>3.2</v>
      </c>
      <c r="K923" s="2">
        <v>10</v>
      </c>
      <c r="L923" s="1">
        <f t="shared" si="266"/>
        <v>6.0197743376369655</v>
      </c>
      <c r="M923" s="1">
        <f t="shared" si="267"/>
        <v>59</v>
      </c>
      <c r="N923" s="1">
        <f t="shared" si="268"/>
        <v>2.6935462375661197</v>
      </c>
      <c r="O923" s="1">
        <f t="shared" si="283"/>
        <v>0.16378986044587315</v>
      </c>
      <c r="P923" s="1">
        <f t="shared" si="269"/>
        <v>0.84045506901889122</v>
      </c>
      <c r="Q923">
        <f t="shared" si="270"/>
        <v>7.2248936784779989</v>
      </c>
      <c r="R923">
        <f t="shared" si="271"/>
        <v>12.781093563104861</v>
      </c>
      <c r="S923">
        <f t="shared" si="272"/>
        <v>1.6729180056419977</v>
      </c>
      <c r="T923">
        <v>0.2432</v>
      </c>
      <c r="U923" s="1">
        <f t="shared" si="273"/>
        <v>0.38985180162399724</v>
      </c>
      <c r="V923" s="1">
        <v>190</v>
      </c>
      <c r="W923" s="1">
        <f t="shared" si="274"/>
        <v>20.390063449550404</v>
      </c>
      <c r="X923" s="1">
        <f t="shared" si="275"/>
        <v>38.048414635455188</v>
      </c>
      <c r="Y923" s="1">
        <f t="shared" si="276"/>
        <v>0.96726329960259716</v>
      </c>
      <c r="Z923" s="1">
        <f t="shared" si="284"/>
        <v>0.76</v>
      </c>
      <c r="AA923" s="1">
        <f t="shared" si="277"/>
        <v>6.0400668737830884E-2</v>
      </c>
      <c r="AB923" s="1">
        <f t="shared" si="278"/>
        <v>2.4483497000000001</v>
      </c>
      <c r="AC923" s="1">
        <f t="shared" si="279"/>
        <v>2.3934434405374212</v>
      </c>
      <c r="AF923" s="1">
        <f t="shared" si="280"/>
        <v>12.257127104754975</v>
      </c>
      <c r="AG923" s="1">
        <f t="shared" si="281"/>
        <v>4.8066340638399252</v>
      </c>
      <c r="AH923" s="1">
        <f t="shared" si="282"/>
        <v>11.4193926995572</v>
      </c>
      <c r="AI923">
        <v>4.8</v>
      </c>
      <c r="AJ923">
        <v>11</v>
      </c>
      <c r="AK923">
        <v>107</v>
      </c>
      <c r="AL923">
        <v>12</v>
      </c>
      <c r="AM923">
        <v>9041</v>
      </c>
      <c r="AN923">
        <v>9058</v>
      </c>
      <c r="AO923">
        <v>9024</v>
      </c>
      <c r="AP923">
        <v>89</v>
      </c>
      <c r="AQ923">
        <v>0</v>
      </c>
    </row>
    <row r="924" spans="1:43">
      <c r="A924" s="27">
        <v>38908</v>
      </c>
      <c r="B924" s="27"/>
      <c r="C924">
        <v>20.7</v>
      </c>
      <c r="D924">
        <v>25.2</v>
      </c>
      <c r="E924">
        <v>15.8</v>
      </c>
      <c r="F924">
        <v>41</v>
      </c>
      <c r="G924">
        <v>26</v>
      </c>
      <c r="H924">
        <v>10.4</v>
      </c>
      <c r="I924" s="10">
        <v>935</v>
      </c>
      <c r="J924">
        <v>3.2</v>
      </c>
      <c r="K924" s="2">
        <v>10</v>
      </c>
      <c r="L924" s="1">
        <f t="shared" si="266"/>
        <v>5.8096099738664515</v>
      </c>
      <c r="M924" s="1">
        <f t="shared" si="267"/>
        <v>56</v>
      </c>
      <c r="N924" s="1">
        <f t="shared" si="268"/>
        <v>2.442343329212338</v>
      </c>
      <c r="O924" s="1">
        <f t="shared" si="283"/>
        <v>0.15036240254660418</v>
      </c>
      <c r="P924" s="1">
        <f t="shared" si="269"/>
        <v>0.91969635672193339</v>
      </c>
      <c r="Q924">
        <f t="shared" si="270"/>
        <v>6.2381298830966818</v>
      </c>
      <c r="R924">
        <f t="shared" si="271"/>
        <v>12.77623201693328</v>
      </c>
      <c r="S924">
        <f t="shared" si="272"/>
        <v>1.6722816776090681</v>
      </c>
      <c r="T924">
        <v>0.2432</v>
      </c>
      <c r="U924" s="1">
        <f t="shared" si="273"/>
        <v>0.38766695685000602</v>
      </c>
      <c r="V924" s="1">
        <v>191</v>
      </c>
      <c r="W924" s="1">
        <f t="shared" si="274"/>
        <v>19.249730458554605</v>
      </c>
      <c r="X924" s="1">
        <f t="shared" si="275"/>
        <v>38.050884076969858</v>
      </c>
      <c r="Y924" s="1">
        <f t="shared" si="276"/>
        <v>0.96733969625328131</v>
      </c>
      <c r="Z924" s="1">
        <f t="shared" si="284"/>
        <v>-0.60800000000000054</v>
      </c>
      <c r="AA924" s="1">
        <f t="shared" si="277"/>
        <v>6.0307619096311861E-2</v>
      </c>
      <c r="AB924" s="1">
        <f t="shared" si="278"/>
        <v>2.4521272999999999</v>
      </c>
      <c r="AC924" s="1">
        <f t="shared" si="279"/>
        <v>2.3934434405374212</v>
      </c>
      <c r="AF924" s="1">
        <f t="shared" si="280"/>
        <v>10.330402520449679</v>
      </c>
      <c r="AG924" s="1">
        <f t="shared" si="281"/>
        <v>4.7254525663073395</v>
      </c>
      <c r="AH924" s="1">
        <f t="shared" si="282"/>
        <v>12.24817640798388</v>
      </c>
      <c r="AI924">
        <v>6.5</v>
      </c>
      <c r="AJ924">
        <v>14</v>
      </c>
      <c r="AK924">
        <v>137</v>
      </c>
      <c r="AL924">
        <v>16</v>
      </c>
      <c r="AM924">
        <v>9022</v>
      </c>
      <c r="AN924">
        <v>9037</v>
      </c>
      <c r="AO924">
        <v>9003</v>
      </c>
      <c r="AP924">
        <v>96</v>
      </c>
      <c r="AQ924">
        <v>0</v>
      </c>
    </row>
    <row r="925" spans="1:43">
      <c r="A925" s="27">
        <v>38909</v>
      </c>
      <c r="B925" s="27"/>
      <c r="C925">
        <v>19.600000000000001</v>
      </c>
      <c r="D925">
        <v>26</v>
      </c>
      <c r="E925">
        <v>12.2</v>
      </c>
      <c r="F925">
        <v>51</v>
      </c>
      <c r="G925">
        <v>20</v>
      </c>
      <c r="H925">
        <v>12.2</v>
      </c>
      <c r="I925" s="10">
        <v>935</v>
      </c>
      <c r="J925">
        <v>4.5999999999999996</v>
      </c>
      <c r="K925" s="2">
        <v>10</v>
      </c>
      <c r="L925" s="1">
        <f t="shared" si="266"/>
        <v>6.3023807000583218</v>
      </c>
      <c r="M925" s="1">
        <f t="shared" si="267"/>
        <v>82</v>
      </c>
      <c r="N925" s="1">
        <f t="shared" si="268"/>
        <v>2.2817526641982302</v>
      </c>
      <c r="O925" s="1">
        <f t="shared" si="283"/>
        <v>0.14168122781846715</v>
      </c>
      <c r="P925" s="1">
        <f t="shared" si="269"/>
        <v>0.91912381232189277</v>
      </c>
      <c r="Q925">
        <f t="shared" si="270"/>
        <v>7.0686689599389432</v>
      </c>
      <c r="R925">
        <f t="shared" si="271"/>
        <v>12.771124982513157</v>
      </c>
      <c r="S925">
        <f t="shared" si="272"/>
        <v>1.6716132176064342</v>
      </c>
      <c r="T925">
        <v>0.2432</v>
      </c>
      <c r="U925" s="1">
        <f t="shared" si="273"/>
        <v>0.38536742751089892</v>
      </c>
      <c r="V925" s="1">
        <v>192</v>
      </c>
      <c r="W925" s="1">
        <f t="shared" si="274"/>
        <v>21.320734300980288</v>
      </c>
      <c r="X925" s="1">
        <f t="shared" si="275"/>
        <v>38.053523353733773</v>
      </c>
      <c r="Y925" s="1">
        <f t="shared" si="276"/>
        <v>0.96742575489002214</v>
      </c>
      <c r="Z925" s="1">
        <f t="shared" si="284"/>
        <v>-0.41799999999999921</v>
      </c>
      <c r="AA925" s="1">
        <f t="shared" si="277"/>
        <v>6.0243813596372625E-2</v>
      </c>
      <c r="AB925" s="1">
        <f t="shared" si="278"/>
        <v>2.4547243999999999</v>
      </c>
      <c r="AC925" s="1">
        <f t="shared" si="279"/>
        <v>3.4405749457725423</v>
      </c>
      <c r="AF925" s="1">
        <f t="shared" si="280"/>
        <v>12.160007854552783</v>
      </c>
      <c r="AG925" s="1">
        <f t="shared" si="281"/>
        <v>5.0586468835609484</v>
      </c>
      <c r="AH925" s="1">
        <f t="shared" si="282"/>
        <v>12.969544527350239</v>
      </c>
      <c r="AI925">
        <v>9.5</v>
      </c>
      <c r="AJ925">
        <v>15</v>
      </c>
      <c r="AK925">
        <v>145</v>
      </c>
      <c r="AL925">
        <v>13</v>
      </c>
      <c r="AM925">
        <v>9027</v>
      </c>
      <c r="AN925">
        <v>9066</v>
      </c>
      <c r="AO925">
        <v>9001</v>
      </c>
      <c r="AP925">
        <v>106</v>
      </c>
      <c r="AQ925">
        <v>10</v>
      </c>
    </row>
    <row r="926" spans="1:43">
      <c r="A926" s="27">
        <v>38910</v>
      </c>
      <c r="B926" s="27"/>
      <c r="C926">
        <v>21.6</v>
      </c>
      <c r="D926">
        <v>25.2</v>
      </c>
      <c r="E926">
        <v>17.100000000000001</v>
      </c>
      <c r="F926">
        <v>36</v>
      </c>
      <c r="G926">
        <v>24</v>
      </c>
      <c r="H926">
        <v>11.5</v>
      </c>
      <c r="I926" s="10">
        <v>935</v>
      </c>
      <c r="J926">
        <v>1.7</v>
      </c>
      <c r="K926" s="2">
        <v>10</v>
      </c>
      <c r="L926" s="1">
        <f t="shared" si="266"/>
        <v>5.0108741997316733</v>
      </c>
      <c r="M926" s="1">
        <f t="shared" si="267"/>
        <v>48</v>
      </c>
      <c r="N926" s="1">
        <f t="shared" si="268"/>
        <v>2.5809975697576322</v>
      </c>
      <c r="O926" s="1">
        <f t="shared" si="283"/>
        <v>0.1577958033649326</v>
      </c>
      <c r="P926" s="1">
        <f t="shared" si="269"/>
        <v>0.85297505852234079</v>
      </c>
      <c r="Q926">
        <f t="shared" si="270"/>
        <v>7.0475125766151923</v>
      </c>
      <c r="R926">
        <f t="shared" si="271"/>
        <v>12.765775362804476</v>
      </c>
      <c r="S926">
        <f t="shared" si="272"/>
        <v>1.6709130056026802</v>
      </c>
      <c r="T926">
        <v>0.2432</v>
      </c>
      <c r="U926" s="1">
        <f t="shared" si="273"/>
        <v>0.38295389388266432</v>
      </c>
      <c r="V926" s="1">
        <v>193</v>
      </c>
      <c r="W926" s="1">
        <f t="shared" si="274"/>
        <v>20.524745694992642</v>
      </c>
      <c r="X926" s="1">
        <f t="shared" si="275"/>
        <v>38.056303719744307</v>
      </c>
      <c r="Y926" s="1">
        <f t="shared" si="276"/>
        <v>0.96752145005386037</v>
      </c>
      <c r="Z926" s="1">
        <f t="shared" si="284"/>
        <v>0.76</v>
      </c>
      <c r="AA926" s="1">
        <f t="shared" si="277"/>
        <v>6.0359924212346747E-2</v>
      </c>
      <c r="AB926" s="1">
        <f t="shared" si="278"/>
        <v>2.4500023999999998</v>
      </c>
      <c r="AC926" s="1">
        <f t="shared" si="279"/>
        <v>1.2715168277855049</v>
      </c>
      <c r="AF926" s="1">
        <f t="shared" si="280"/>
        <v>9.8150648118914425</v>
      </c>
      <c r="AG926" s="1">
        <f t="shared" si="281"/>
        <v>4.8807203712110834</v>
      </c>
      <c r="AH926" s="1">
        <f t="shared" si="282"/>
        <v>11.590228727256864</v>
      </c>
      <c r="AI926">
        <v>6.6</v>
      </c>
      <c r="AJ926">
        <v>14</v>
      </c>
      <c r="AK926">
        <v>110</v>
      </c>
      <c r="AL926">
        <v>14</v>
      </c>
      <c r="AM926">
        <v>9020</v>
      </c>
      <c r="AN926">
        <v>9032</v>
      </c>
      <c r="AO926">
        <v>9006</v>
      </c>
      <c r="AP926">
        <v>90</v>
      </c>
      <c r="AQ926">
        <v>0</v>
      </c>
    </row>
    <row r="927" spans="1:43">
      <c r="A927" s="27">
        <v>38911</v>
      </c>
      <c r="B927" s="27"/>
      <c r="C927">
        <v>21.9</v>
      </c>
      <c r="D927">
        <v>27.6</v>
      </c>
      <c r="E927">
        <v>16.7</v>
      </c>
      <c r="F927">
        <v>41</v>
      </c>
      <c r="G927">
        <v>21</v>
      </c>
      <c r="H927">
        <v>11</v>
      </c>
      <c r="I927" s="10">
        <v>935</v>
      </c>
      <c r="J927">
        <v>2.2000000000000002</v>
      </c>
      <c r="K927" s="2">
        <v>10</v>
      </c>
      <c r="L927" s="1">
        <f t="shared" si="266"/>
        <v>5.3828059071047809</v>
      </c>
      <c r="M927" s="1">
        <f t="shared" si="267"/>
        <v>61</v>
      </c>
      <c r="N927" s="1">
        <f t="shared" si="268"/>
        <v>2.6287193088585714</v>
      </c>
      <c r="O927" s="1">
        <f t="shared" si="283"/>
        <v>0.16034158592949854</v>
      </c>
      <c r="P927" s="1">
        <f t="shared" si="269"/>
        <v>0.96792350760929136</v>
      </c>
      <c r="Q927">
        <f t="shared" si="270"/>
        <v>6.6008946288559844</v>
      </c>
      <c r="R927">
        <f t="shared" si="271"/>
        <v>12.760186170151101</v>
      </c>
      <c r="S927">
        <f t="shared" si="272"/>
        <v>1.670181435883652</v>
      </c>
      <c r="T927">
        <v>0.2432</v>
      </c>
      <c r="U927" s="1">
        <f t="shared" si="273"/>
        <v>0.38042706996748799</v>
      </c>
      <c r="V927" s="1">
        <v>194</v>
      </c>
      <c r="W927" s="1">
        <f t="shared" si="274"/>
        <v>19.957926402245732</v>
      </c>
      <c r="X927" s="1">
        <f t="shared" si="275"/>
        <v>38.059195149933942</v>
      </c>
      <c r="Y927" s="1">
        <f t="shared" si="276"/>
        <v>0.96762675343503657</v>
      </c>
      <c r="Z927" s="1">
        <f t="shared" si="284"/>
        <v>0.11399999999999892</v>
      </c>
      <c r="AA927" s="1">
        <f t="shared" si="277"/>
        <v>6.0377379418856902E-2</v>
      </c>
      <c r="AB927" s="1">
        <f t="shared" si="278"/>
        <v>2.4492940999999999</v>
      </c>
      <c r="AC927" s="1">
        <f t="shared" si="279"/>
        <v>1.6454923653694771</v>
      </c>
      <c r="AF927" s="1">
        <f t="shared" si="280"/>
        <v>11.473375083924914</v>
      </c>
      <c r="AG927" s="1">
        <f t="shared" si="281"/>
        <v>4.8528821825096369</v>
      </c>
      <c r="AH927" s="1">
        <f t="shared" si="282"/>
        <v>12.121726736408879</v>
      </c>
      <c r="AI927">
        <v>5.6</v>
      </c>
      <c r="AJ927">
        <v>15</v>
      </c>
      <c r="AK927">
        <v>92</v>
      </c>
      <c r="AL927">
        <v>14</v>
      </c>
      <c r="AM927">
        <v>9023</v>
      </c>
      <c r="AN927">
        <v>9041</v>
      </c>
      <c r="AO927">
        <v>8996</v>
      </c>
      <c r="AP927">
        <v>103</v>
      </c>
      <c r="AQ927">
        <v>0</v>
      </c>
    </row>
    <row r="928" spans="1:43">
      <c r="A928" s="27">
        <v>38912</v>
      </c>
      <c r="B928" s="27"/>
      <c r="C928">
        <v>21.5</v>
      </c>
      <c r="D928">
        <v>26.1</v>
      </c>
      <c r="E928">
        <v>19.100000000000001</v>
      </c>
      <c r="F928">
        <v>45</v>
      </c>
      <c r="G928">
        <v>23</v>
      </c>
      <c r="H928">
        <v>2.7</v>
      </c>
      <c r="I928" s="10">
        <v>935</v>
      </c>
      <c r="J928">
        <v>2.2000000000000002</v>
      </c>
      <c r="K928" s="2">
        <v>10</v>
      </c>
      <c r="L928" s="1">
        <f t="shared" si="266"/>
        <v>3.9033051670113332</v>
      </c>
      <c r="M928" s="1">
        <f t="shared" si="267"/>
        <v>67</v>
      </c>
      <c r="N928" s="1">
        <f t="shared" si="268"/>
        <v>2.5652594127709363</v>
      </c>
      <c r="O928" s="1">
        <f t="shared" si="283"/>
        <v>0.1569548354421324</v>
      </c>
      <c r="P928" s="1">
        <f t="shared" si="269"/>
        <v>1.1299582575243656</v>
      </c>
      <c r="Q928">
        <f t="shared" si="270"/>
        <v>2.0797142283515959</v>
      </c>
      <c r="R928">
        <f t="shared" si="271"/>
        <v>12.754360520899699</v>
      </c>
      <c r="S928">
        <f t="shared" si="272"/>
        <v>1.6694189163481281</v>
      </c>
      <c r="T928">
        <v>0.2432</v>
      </c>
      <c r="U928" s="1">
        <f t="shared" si="273"/>
        <v>0.37778770328252792</v>
      </c>
      <c r="V928" s="1">
        <v>195</v>
      </c>
      <c r="W928" s="1">
        <f t="shared" si="274"/>
        <v>10.429092131614137</v>
      </c>
      <c r="X928" s="1">
        <f t="shared" si="275"/>
        <v>38.062166379572176</v>
      </c>
      <c r="Y928" s="1">
        <f t="shared" si="276"/>
        <v>0.96774163388136636</v>
      </c>
      <c r="Z928" s="1">
        <f t="shared" si="284"/>
        <v>-0.15199999999999947</v>
      </c>
      <c r="AA928" s="1">
        <f t="shared" si="277"/>
        <v>6.0354108052774309E-2</v>
      </c>
      <c r="AB928" s="1">
        <f t="shared" si="278"/>
        <v>2.4502384999999998</v>
      </c>
      <c r="AC928" s="1">
        <f t="shared" si="279"/>
        <v>1.6454923653694771</v>
      </c>
      <c r="AF928" s="1">
        <f t="shared" si="280"/>
        <v>9.1025465744383265</v>
      </c>
      <c r="AG928" s="1">
        <f t="shared" si="281"/>
        <v>3.396470214042874</v>
      </c>
      <c r="AH928" s="1">
        <f t="shared" si="282"/>
        <v>7.7367215493145389</v>
      </c>
      <c r="AI928">
        <v>8.3000000000000007</v>
      </c>
      <c r="AJ928">
        <v>15</v>
      </c>
      <c r="AK928">
        <v>119</v>
      </c>
      <c r="AL928">
        <v>15</v>
      </c>
      <c r="AM928">
        <v>9035</v>
      </c>
      <c r="AN928">
        <v>9046</v>
      </c>
      <c r="AO928">
        <v>9003</v>
      </c>
      <c r="AP928">
        <v>114</v>
      </c>
      <c r="AQ928">
        <v>32700</v>
      </c>
    </row>
    <row r="929" spans="1:43">
      <c r="A929" s="27">
        <v>38913</v>
      </c>
      <c r="B929" s="27"/>
      <c r="C929">
        <v>20.6</v>
      </c>
      <c r="D929">
        <v>25.2</v>
      </c>
      <c r="E929">
        <v>16.899999999999999</v>
      </c>
      <c r="F929">
        <v>53</v>
      </c>
      <c r="G929">
        <v>38</v>
      </c>
      <c r="H929">
        <v>11.5</v>
      </c>
      <c r="I929" s="10">
        <v>935</v>
      </c>
      <c r="J929">
        <v>2.5</v>
      </c>
      <c r="K929" s="2">
        <v>10</v>
      </c>
      <c r="L929" s="1">
        <f t="shared" si="266"/>
        <v>5.2542489681390254</v>
      </c>
      <c r="M929" s="1">
        <f t="shared" si="267"/>
        <v>68</v>
      </c>
      <c r="N929" s="1">
        <f t="shared" si="268"/>
        <v>2.4273468609966913</v>
      </c>
      <c r="O929" s="1">
        <f t="shared" si="283"/>
        <v>0.14955505951993678</v>
      </c>
      <c r="P929" s="1">
        <f t="shared" si="269"/>
        <v>1.2641635524826045</v>
      </c>
      <c r="Q929">
        <f t="shared" si="270"/>
        <v>6.1067917273128609</v>
      </c>
      <c r="R929">
        <f t="shared" si="271"/>
        <v>12.748301629921082</v>
      </c>
      <c r="S929">
        <f t="shared" si="272"/>
        <v>1.6686258677907175</v>
      </c>
      <c r="T929">
        <v>0.2432</v>
      </c>
      <c r="U929" s="1">
        <f t="shared" si="273"/>
        <v>0.37503657463877438</v>
      </c>
      <c r="V929" s="1">
        <v>196</v>
      </c>
      <c r="W929" s="1">
        <f t="shared" si="274"/>
        <v>20.547631156070221</v>
      </c>
      <c r="X929" s="1">
        <f t="shared" si="275"/>
        <v>38.065184945439356</v>
      </c>
      <c r="Y929" s="1">
        <f t="shared" si="276"/>
        <v>0.96786605740745657</v>
      </c>
      <c r="Z929" s="1">
        <f t="shared" si="284"/>
        <v>-0.34199999999999947</v>
      </c>
      <c r="AA929" s="1">
        <f t="shared" si="277"/>
        <v>6.0301813011916436E-2</v>
      </c>
      <c r="AB929" s="1">
        <f t="shared" si="278"/>
        <v>2.4523633999999999</v>
      </c>
      <c r="AC929" s="1">
        <f t="shared" si="279"/>
        <v>1.8698776879198602</v>
      </c>
      <c r="AF929" s="1">
        <f t="shared" si="280"/>
        <v>9.6855893260607129</v>
      </c>
      <c r="AG929" s="1">
        <f t="shared" si="281"/>
        <v>5.1362025949108769</v>
      </c>
      <c r="AH929" s="1">
        <f t="shared" si="282"/>
        <v>13.274137696803018</v>
      </c>
      <c r="AI929">
        <v>6.6</v>
      </c>
      <c r="AJ929">
        <v>15</v>
      </c>
      <c r="AK929">
        <v>105</v>
      </c>
      <c r="AL929">
        <v>16</v>
      </c>
      <c r="AM929">
        <v>9060</v>
      </c>
      <c r="AN929">
        <v>9075</v>
      </c>
      <c r="AO929">
        <v>9037</v>
      </c>
      <c r="AP929">
        <v>126</v>
      </c>
      <c r="AQ929">
        <v>32700</v>
      </c>
    </row>
    <row r="930" spans="1:43">
      <c r="A930" s="27">
        <v>38914</v>
      </c>
      <c r="B930" s="27"/>
      <c r="C930">
        <v>23.9</v>
      </c>
      <c r="D930">
        <v>30.1</v>
      </c>
      <c r="E930">
        <v>18.3</v>
      </c>
      <c r="F930">
        <v>42</v>
      </c>
      <c r="G930">
        <v>19</v>
      </c>
      <c r="H930">
        <v>12.8</v>
      </c>
      <c r="I930" s="10">
        <v>935</v>
      </c>
      <c r="J930">
        <v>2.2000000000000002</v>
      </c>
      <c r="K930" s="2">
        <v>10</v>
      </c>
      <c r="L930" s="1">
        <f t="shared" si="266"/>
        <v>5.63693117107033</v>
      </c>
      <c r="M930" s="1">
        <f t="shared" si="267"/>
        <v>65</v>
      </c>
      <c r="N930" s="1">
        <f t="shared" si="268"/>
        <v>2.9670254049401481</v>
      </c>
      <c r="O930" s="1">
        <f t="shared" si="283"/>
        <v>0.17821607467016304</v>
      </c>
      <c r="P930" s="1">
        <f t="shared" si="269"/>
        <v>1.0893202171350622</v>
      </c>
      <c r="Q930">
        <f t="shared" si="270"/>
        <v>7.4598164082825029</v>
      </c>
      <c r="R930">
        <f t="shared" si="271"/>
        <v>12.742012805052916</v>
      </c>
      <c r="S930">
        <f t="shared" si="272"/>
        <v>1.6678027231744654</v>
      </c>
      <c r="T930">
        <v>0.2432</v>
      </c>
      <c r="U930" s="1">
        <f t="shared" si="273"/>
        <v>0.3721744979100603</v>
      </c>
      <c r="V930" s="1">
        <v>197</v>
      </c>
      <c r="W930" s="1">
        <f t="shared" si="274"/>
        <v>22.051094143873534</v>
      </c>
      <c r="X930" s="1">
        <f t="shared" si="275"/>
        <v>38.068217228748267</v>
      </c>
      <c r="Y930" s="1">
        <f t="shared" si="276"/>
        <v>0.96799998720475866</v>
      </c>
      <c r="Z930" s="1">
        <f t="shared" si="284"/>
        <v>1.2539999999999989</v>
      </c>
      <c r="AA930" s="1">
        <f t="shared" si="277"/>
        <v>6.0494005958780121E-2</v>
      </c>
      <c r="AB930" s="1">
        <f t="shared" si="278"/>
        <v>2.4445720999999998</v>
      </c>
      <c r="AC930" s="1">
        <f t="shared" si="279"/>
        <v>1.6454923653694771</v>
      </c>
      <c r="AF930" s="1">
        <f t="shared" si="280"/>
        <v>12.542018397888224</v>
      </c>
      <c r="AG930" s="1">
        <f t="shared" si="281"/>
        <v>5.2555792655858076</v>
      </c>
      <c r="AH930" s="1">
        <f t="shared" si="282"/>
        <v>12.546247611269052</v>
      </c>
      <c r="AI930">
        <v>5.2</v>
      </c>
      <c r="AJ930">
        <v>14</v>
      </c>
      <c r="AK930">
        <v>106</v>
      </c>
      <c r="AL930">
        <v>14</v>
      </c>
      <c r="AM930">
        <v>9041</v>
      </c>
      <c r="AN930">
        <v>9055</v>
      </c>
      <c r="AO930">
        <v>9018</v>
      </c>
      <c r="AP930">
        <v>118</v>
      </c>
      <c r="AQ930">
        <v>0</v>
      </c>
    </row>
    <row r="931" spans="1:43">
      <c r="A931" s="27">
        <v>38915</v>
      </c>
      <c r="B931" s="27"/>
      <c r="C931">
        <v>24.7</v>
      </c>
      <c r="D931">
        <v>29.1</v>
      </c>
      <c r="E931">
        <v>20.399999999999999</v>
      </c>
      <c r="F931">
        <v>38</v>
      </c>
      <c r="G931">
        <v>26</v>
      </c>
      <c r="H931">
        <v>9.6</v>
      </c>
      <c r="I931" s="10">
        <v>935</v>
      </c>
      <c r="J931">
        <v>2.2999999999999998</v>
      </c>
      <c r="K931" s="2">
        <v>10</v>
      </c>
      <c r="L931" s="1">
        <f t="shared" si="266"/>
        <v>5.5381866353630214</v>
      </c>
      <c r="M931" s="1">
        <f t="shared" si="267"/>
        <v>50</v>
      </c>
      <c r="N931" s="1">
        <f t="shared" si="268"/>
        <v>3.1126287748723476</v>
      </c>
      <c r="O931" s="1">
        <f t="shared" si="283"/>
        <v>0.18582181573665404</v>
      </c>
      <c r="P931" s="1">
        <f t="shared" si="269"/>
        <v>1.1233252782171026</v>
      </c>
      <c r="Q931">
        <f t="shared" si="270"/>
        <v>5.7518678947275017</v>
      </c>
      <c r="R931">
        <f t="shared" si="271"/>
        <v>12.735497441482599</v>
      </c>
      <c r="S931">
        <f t="shared" si="272"/>
        <v>1.666949926895628</v>
      </c>
      <c r="T931">
        <v>0.2432</v>
      </c>
      <c r="U931" s="1">
        <f t="shared" si="273"/>
        <v>0.36920231979229085</v>
      </c>
      <c r="V931" s="1">
        <v>198</v>
      </c>
      <c r="W931" s="1">
        <f t="shared" si="274"/>
        <v>18.377456239349648</v>
      </c>
      <c r="X931" s="1">
        <f t="shared" si="275"/>
        <v>38.071228499787701</v>
      </c>
      <c r="Y931" s="1">
        <f t="shared" si="276"/>
        <v>0.96814338365245811</v>
      </c>
      <c r="Z931" s="1">
        <f t="shared" si="284"/>
        <v>0.30400000000000027</v>
      </c>
      <c r="AA931" s="1">
        <f t="shared" si="277"/>
        <v>6.0540782828485233E-2</v>
      </c>
      <c r="AB931" s="1">
        <f t="shared" si="278"/>
        <v>2.4426832999999997</v>
      </c>
      <c r="AC931" s="1">
        <f t="shared" si="279"/>
        <v>1.7202874728862712</v>
      </c>
      <c r="AF931" s="1">
        <f t="shared" si="280"/>
        <v>10.976737624077701</v>
      </c>
      <c r="AG931" s="1">
        <f t="shared" si="281"/>
        <v>4.7058950315958006</v>
      </c>
      <c r="AH931" s="1">
        <f t="shared" si="282"/>
        <v>11.710061164675484</v>
      </c>
      <c r="AI931">
        <v>5.9</v>
      </c>
      <c r="AJ931">
        <v>15</v>
      </c>
      <c r="AK931">
        <v>102</v>
      </c>
      <c r="AL931">
        <v>15</v>
      </c>
      <c r="AM931">
        <v>9062</v>
      </c>
      <c r="AN931">
        <v>9075</v>
      </c>
      <c r="AO931">
        <v>9023</v>
      </c>
      <c r="AP931">
        <v>115</v>
      </c>
      <c r="AQ931">
        <v>0</v>
      </c>
    </row>
    <row r="932" spans="1:43">
      <c r="A932" s="27">
        <v>38916</v>
      </c>
      <c r="B932" s="27"/>
      <c r="C932">
        <v>25.4</v>
      </c>
      <c r="D932">
        <v>31.3</v>
      </c>
      <c r="E932">
        <v>19.7</v>
      </c>
      <c r="F932">
        <v>32</v>
      </c>
      <c r="G932">
        <v>17</v>
      </c>
      <c r="H932">
        <v>13.7</v>
      </c>
      <c r="I932" s="10">
        <v>935</v>
      </c>
      <c r="J932">
        <v>2.8</v>
      </c>
      <c r="K932" s="2">
        <v>10</v>
      </c>
      <c r="L932" s="1">
        <f t="shared" si="266"/>
        <v>6.7822243624283329</v>
      </c>
      <c r="M932" s="1">
        <f t="shared" si="267"/>
        <v>47</v>
      </c>
      <c r="N932" s="1">
        <f t="shared" si="268"/>
        <v>3.2451044654796197</v>
      </c>
      <c r="O932" s="1">
        <f t="shared" si="283"/>
        <v>0.19269945685025572</v>
      </c>
      <c r="P932" s="1">
        <f t="shared" si="269"/>
        <v>0.92811879339269621</v>
      </c>
      <c r="Q932">
        <f t="shared" si="270"/>
        <v>8.5471338522092903</v>
      </c>
      <c r="R932">
        <f t="shared" si="271"/>
        <v>12.728759016088942</v>
      </c>
      <c r="S932">
        <f t="shared" si="272"/>
        <v>1.6660679340430553</v>
      </c>
      <c r="T932">
        <v>0.2432</v>
      </c>
      <c r="U932" s="1">
        <f t="shared" si="273"/>
        <v>0.36612091955296328</v>
      </c>
      <c r="V932" s="1">
        <v>199</v>
      </c>
      <c r="W932" s="1">
        <f t="shared" si="274"/>
        <v>23.106331054180831</v>
      </c>
      <c r="X932" s="1">
        <f t="shared" si="275"/>
        <v>38.074182964258831</v>
      </c>
      <c r="Y932" s="1">
        <f t="shared" si="276"/>
        <v>0.96829620432919572</v>
      </c>
      <c r="Z932" s="1">
        <f t="shared" si="284"/>
        <v>0.26599999999999974</v>
      </c>
      <c r="AA932" s="1">
        <f t="shared" si="277"/>
        <v>6.0581771971259857E-2</v>
      </c>
      <c r="AB932" s="1">
        <f t="shared" si="278"/>
        <v>2.4410305999999999</v>
      </c>
      <c r="AC932" s="1">
        <f t="shared" si="279"/>
        <v>2.0942630104702431</v>
      </c>
      <c r="AF932" s="1">
        <f t="shared" si="280"/>
        <v>12.88460680885677</v>
      </c>
      <c r="AG932" s="1">
        <f t="shared" si="281"/>
        <v>5.280807991369775</v>
      </c>
      <c r="AH932" s="1">
        <f t="shared" si="282"/>
        <v>13.701793462405302</v>
      </c>
      <c r="AI932">
        <v>4.5</v>
      </c>
      <c r="AJ932">
        <v>3</v>
      </c>
      <c r="AK932">
        <v>113</v>
      </c>
      <c r="AL932">
        <v>3</v>
      </c>
      <c r="AM932">
        <v>9057</v>
      </c>
      <c r="AN932">
        <v>9077</v>
      </c>
      <c r="AO932">
        <v>9029</v>
      </c>
      <c r="AP932">
        <v>100</v>
      </c>
      <c r="AQ932">
        <v>0</v>
      </c>
    </row>
    <row r="933" spans="1:43">
      <c r="A933" s="27">
        <v>38917</v>
      </c>
      <c r="B933" s="27"/>
      <c r="C933">
        <v>25.6</v>
      </c>
      <c r="D933">
        <v>32.1</v>
      </c>
      <c r="E933">
        <v>21.2</v>
      </c>
      <c r="F933">
        <v>34</v>
      </c>
      <c r="G933">
        <v>19</v>
      </c>
      <c r="H933">
        <v>9.9</v>
      </c>
      <c r="I933" s="10">
        <v>935</v>
      </c>
      <c r="J933">
        <v>2.5</v>
      </c>
      <c r="K933" s="2">
        <v>10</v>
      </c>
      <c r="L933" s="1">
        <f t="shared" si="266"/>
        <v>5.9459375862833213</v>
      </c>
      <c r="M933" s="1">
        <f t="shared" si="267"/>
        <v>49</v>
      </c>
      <c r="N933" s="1">
        <f t="shared" si="268"/>
        <v>3.2838460784769214</v>
      </c>
      <c r="O933" s="1">
        <f t="shared" si="283"/>
        <v>0.19470341746046158</v>
      </c>
      <c r="P933" s="1">
        <f t="shared" si="269"/>
        <v>1.0714551985720755</v>
      </c>
      <c r="Q933">
        <f t="shared" si="270"/>
        <v>6.1805791743276552</v>
      </c>
      <c r="R933">
        <f t="shared" si="271"/>
        <v>12.721801081760985</v>
      </c>
      <c r="S933">
        <f t="shared" si="272"/>
        <v>1.6651572096545793</v>
      </c>
      <c r="T933">
        <v>0.2432</v>
      </c>
      <c r="U933" s="1">
        <f t="shared" si="273"/>
        <v>0.36293120877105056</v>
      </c>
      <c r="V933" s="1">
        <v>200</v>
      </c>
      <c r="W933" s="1">
        <f t="shared" si="274"/>
        <v>18.737858111106824</v>
      </c>
      <c r="X933" s="1">
        <f t="shared" si="275"/>
        <v>38.077043811274081</v>
      </c>
      <c r="Y933" s="1">
        <f t="shared" si="276"/>
        <v>0.968458404025617</v>
      </c>
      <c r="Z933" s="1">
        <f t="shared" si="284"/>
        <v>7.6000000000001081E-2</v>
      </c>
      <c r="AA933" s="1">
        <f t="shared" si="277"/>
        <v>6.0593493351385336E-2</v>
      </c>
      <c r="AB933" s="1">
        <f t="shared" si="278"/>
        <v>2.4405584</v>
      </c>
      <c r="AC933" s="1">
        <f t="shared" si="279"/>
        <v>1.8698776879198602</v>
      </c>
      <c r="AF933" s="1">
        <f t="shared" si="280"/>
        <v>12.548564236663855</v>
      </c>
      <c r="AG933" s="1">
        <f t="shared" si="281"/>
        <v>4.70685361272918</v>
      </c>
      <c r="AH933" s="1">
        <f t="shared" si="282"/>
        <v>11.993823372091574</v>
      </c>
      <c r="AI933">
        <v>8.6999999999999993</v>
      </c>
      <c r="AJ933">
        <v>15</v>
      </c>
      <c r="AK933">
        <v>174</v>
      </c>
      <c r="AL933">
        <v>14</v>
      </c>
      <c r="AM933">
        <v>9045</v>
      </c>
      <c r="AN933">
        <v>9054</v>
      </c>
      <c r="AO933">
        <v>9024</v>
      </c>
      <c r="AP933">
        <v>110</v>
      </c>
      <c r="AQ933">
        <v>0</v>
      </c>
    </row>
    <row r="934" spans="1:43">
      <c r="A934" s="27">
        <v>38918</v>
      </c>
      <c r="B934" s="27"/>
      <c r="C934">
        <v>20.9</v>
      </c>
      <c r="D934">
        <v>26.7</v>
      </c>
      <c r="E934">
        <v>17.7</v>
      </c>
      <c r="F934">
        <v>55</v>
      </c>
      <c r="G934">
        <v>33</v>
      </c>
      <c r="H934">
        <v>0</v>
      </c>
      <c r="I934" s="10">
        <v>935</v>
      </c>
      <c r="J934">
        <v>1.9</v>
      </c>
      <c r="K934" s="2">
        <v>10</v>
      </c>
      <c r="L934" s="1">
        <f t="shared" si="266"/>
        <v>3.3835709214371046</v>
      </c>
      <c r="M934" s="1">
        <f t="shared" si="267"/>
        <v>77</v>
      </c>
      <c r="N934" s="1">
        <f t="shared" si="268"/>
        <v>2.4725793995815892</v>
      </c>
      <c r="O934" s="1">
        <f t="shared" si="283"/>
        <v>0.1519881485942024</v>
      </c>
      <c r="P934" s="1">
        <f t="shared" si="269"/>
        <v>1.3582207340396724</v>
      </c>
      <c r="Q934">
        <f t="shared" si="270"/>
        <v>0.65894256989963451</v>
      </c>
      <c r="R934">
        <f t="shared" si="271"/>
        <v>12.714627261711822</v>
      </c>
      <c r="S934">
        <f t="shared" si="272"/>
        <v>1.6642182279727518</v>
      </c>
      <c r="T934">
        <v>0.2432</v>
      </c>
      <c r="U934" s="1">
        <f t="shared" si="273"/>
        <v>0.35963413106732667</v>
      </c>
      <c r="V934" s="1">
        <v>201</v>
      </c>
      <c r="W934" s="1">
        <f t="shared" si="274"/>
        <v>7.3303563531245306</v>
      </c>
      <c r="X934" s="1">
        <f t="shared" si="275"/>
        <v>38.079773262984574</v>
      </c>
      <c r="Y934" s="1">
        <f t="shared" si="276"/>
        <v>0.96862993475774684</v>
      </c>
      <c r="Z934" s="1">
        <f t="shared" si="284"/>
        <v>-1.7860000000000011</v>
      </c>
      <c r="AA934" s="1">
        <f t="shared" si="277"/>
        <v>6.0319234619938031E-2</v>
      </c>
      <c r="AB934" s="1">
        <f t="shared" si="278"/>
        <v>2.4516551</v>
      </c>
      <c r="AC934" s="1">
        <f t="shared" si="279"/>
        <v>1.4211070428190937</v>
      </c>
      <c r="AF934" s="1">
        <f t="shared" si="280"/>
        <v>10.168441854414771</v>
      </c>
      <c r="AG934" s="1">
        <f t="shared" si="281"/>
        <v>2.8977385833519951</v>
      </c>
      <c r="AH934" s="1">
        <f t="shared" si="282"/>
        <v>7.6287389096767981</v>
      </c>
      <c r="AI934">
        <v>6</v>
      </c>
      <c r="AJ934">
        <v>15</v>
      </c>
      <c r="AK934">
        <v>101</v>
      </c>
      <c r="AL934">
        <v>15</v>
      </c>
      <c r="AM934">
        <v>9084</v>
      </c>
      <c r="AN934">
        <v>9100</v>
      </c>
      <c r="AO934">
        <v>9044</v>
      </c>
      <c r="AP934">
        <v>134</v>
      </c>
      <c r="AQ934">
        <v>32700</v>
      </c>
    </row>
    <row r="935" spans="1:43">
      <c r="A935" s="27">
        <v>38919</v>
      </c>
      <c r="B935" s="27"/>
      <c r="C935">
        <v>23.6</v>
      </c>
      <c r="D935">
        <v>29.1</v>
      </c>
      <c r="E935">
        <v>18.7</v>
      </c>
      <c r="F935">
        <v>41</v>
      </c>
      <c r="G935">
        <v>22</v>
      </c>
      <c r="H935">
        <v>14</v>
      </c>
      <c r="I935" s="10">
        <v>935</v>
      </c>
      <c r="J935">
        <v>2.2999999999999998</v>
      </c>
      <c r="K935" s="2">
        <v>10</v>
      </c>
      <c r="L935" s="1">
        <f t="shared" si="266"/>
        <v>5.9183651492977898</v>
      </c>
      <c r="M935" s="1">
        <f t="shared" si="267"/>
        <v>60</v>
      </c>
      <c r="N935" s="1">
        <f t="shared" si="268"/>
        <v>2.9139768389124927</v>
      </c>
      <c r="O935" s="1">
        <f t="shared" si="283"/>
        <v>0.17543243500016223</v>
      </c>
      <c r="P935" s="1">
        <f t="shared" si="269"/>
        <v>1.0905148412493724</v>
      </c>
      <c r="Q935">
        <f t="shared" si="270"/>
        <v>8.0693732840585461</v>
      </c>
      <c r="R935">
        <f t="shared" si="271"/>
        <v>12.70724124380502</v>
      </c>
      <c r="S935">
        <f t="shared" si="272"/>
        <v>1.6632514717022278</v>
      </c>
      <c r="T935">
        <v>0.2432</v>
      </c>
      <c r="U935" s="1">
        <f t="shared" si="273"/>
        <v>0.35623066182521257</v>
      </c>
      <c r="V935" s="1">
        <v>202</v>
      </c>
      <c r="W935" s="1">
        <f t="shared" si="274"/>
        <v>23.484140599801663</v>
      </c>
      <c r="X935" s="1">
        <f t="shared" si="275"/>
        <v>38.08233262580022</v>
      </c>
      <c r="Y935" s="1">
        <f t="shared" si="276"/>
        <v>0.96881074578118453</v>
      </c>
      <c r="Z935" s="1">
        <f t="shared" si="284"/>
        <v>1.0260000000000011</v>
      </c>
      <c r="AA935" s="1">
        <f t="shared" si="277"/>
        <v>6.0476483263051405E-2</v>
      </c>
      <c r="AB935" s="1">
        <f t="shared" si="278"/>
        <v>2.4452803999999997</v>
      </c>
      <c r="AC935" s="1">
        <f t="shared" si="279"/>
        <v>1.7202874728862712</v>
      </c>
      <c r="AF935" s="1">
        <f t="shared" si="280"/>
        <v>11.694142692007476</v>
      </c>
      <c r="AG935" s="1">
        <f t="shared" si="281"/>
        <v>5.4866677542497602</v>
      </c>
      <c r="AH935" s="1">
        <f t="shared" si="282"/>
        <v>13.48216590050351</v>
      </c>
      <c r="AI935">
        <v>5.6</v>
      </c>
      <c r="AJ935">
        <v>14</v>
      </c>
      <c r="AK935">
        <v>89</v>
      </c>
      <c r="AL935">
        <v>14</v>
      </c>
      <c r="AM935">
        <v>9081</v>
      </c>
      <c r="AN935">
        <v>9090</v>
      </c>
      <c r="AO935">
        <v>9067</v>
      </c>
      <c r="AP935">
        <v>114</v>
      </c>
      <c r="AQ935">
        <v>0</v>
      </c>
    </row>
    <row r="936" spans="1:43">
      <c r="A936" s="27">
        <v>38920</v>
      </c>
      <c r="B936" s="27"/>
      <c r="C936">
        <v>25.9</v>
      </c>
      <c r="D936">
        <v>31.7</v>
      </c>
      <c r="E936">
        <v>20</v>
      </c>
      <c r="F936">
        <v>32</v>
      </c>
      <c r="G936">
        <v>21</v>
      </c>
      <c r="H936">
        <v>13.8</v>
      </c>
      <c r="I936" s="10">
        <v>935</v>
      </c>
      <c r="J936">
        <v>3.2</v>
      </c>
      <c r="K936" s="2">
        <v>10</v>
      </c>
      <c r="L936" s="1">
        <f t="shared" si="266"/>
        <v>6.9863707385852321</v>
      </c>
      <c r="M936" s="1">
        <f t="shared" si="267"/>
        <v>43</v>
      </c>
      <c r="N936" s="1">
        <f t="shared" si="268"/>
        <v>3.3427143933454113</v>
      </c>
      <c r="O936" s="1">
        <f t="shared" si="283"/>
        <v>0.19774224277205346</v>
      </c>
      <c r="P936" s="1">
        <f t="shared" si="269"/>
        <v>0.99390562955993833</v>
      </c>
      <c r="Q936">
        <f t="shared" si="270"/>
        <v>8.463967598238245</v>
      </c>
      <c r="R936">
        <f t="shared" si="271"/>
        <v>12.699646774910498</v>
      </c>
      <c r="S936">
        <f t="shared" si="272"/>
        <v>1.6622574312710077</v>
      </c>
      <c r="T936">
        <v>0.2432</v>
      </c>
      <c r="U936" s="1">
        <f t="shared" si="273"/>
        <v>0.35272180790222629</v>
      </c>
      <c r="V936" s="1">
        <v>203</v>
      </c>
      <c r="W936" s="1">
        <f t="shared" si="274"/>
        <v>23.264336409087662</v>
      </c>
      <c r="X936" s="1">
        <f t="shared" si="275"/>
        <v>38.084682343163784</v>
      </c>
      <c r="Y936" s="1">
        <f t="shared" si="276"/>
        <v>0.96900078360611541</v>
      </c>
      <c r="Z936" s="1">
        <f t="shared" si="284"/>
        <v>0.87399999999999889</v>
      </c>
      <c r="AA936" s="1">
        <f t="shared" si="277"/>
        <v>6.0611083928503499E-2</v>
      </c>
      <c r="AB936" s="1">
        <f t="shared" si="278"/>
        <v>2.4398500999999997</v>
      </c>
      <c r="AC936" s="1">
        <f t="shared" si="279"/>
        <v>2.3934434405374212</v>
      </c>
      <c r="AF936" s="1">
        <f t="shared" si="280"/>
        <v>13.093403189001705</v>
      </c>
      <c r="AG936" s="1">
        <f t="shared" si="281"/>
        <v>5.3620065863354807</v>
      </c>
      <c r="AH936" s="1">
        <f t="shared" si="282"/>
        <v>13.430551141906296</v>
      </c>
      <c r="AI936">
        <v>5.0999999999999996</v>
      </c>
      <c r="AJ936">
        <v>14</v>
      </c>
      <c r="AK936">
        <v>101</v>
      </c>
      <c r="AL936">
        <v>15</v>
      </c>
      <c r="AM936">
        <v>9080</v>
      </c>
      <c r="AN936">
        <v>9095</v>
      </c>
      <c r="AO936">
        <v>9063</v>
      </c>
      <c r="AP936">
        <v>102</v>
      </c>
      <c r="AQ936">
        <v>0</v>
      </c>
    </row>
    <row r="937" spans="1:43">
      <c r="A937" s="27">
        <v>38921</v>
      </c>
      <c r="B937" s="27"/>
      <c r="C937">
        <v>28.2</v>
      </c>
      <c r="D937">
        <v>34.200000000000003</v>
      </c>
      <c r="E937">
        <v>21.5</v>
      </c>
      <c r="F937">
        <v>31</v>
      </c>
      <c r="G937">
        <v>16</v>
      </c>
      <c r="H937">
        <v>13.8</v>
      </c>
      <c r="I937" s="10">
        <v>935</v>
      </c>
      <c r="J937">
        <v>3.2</v>
      </c>
      <c r="K937" s="2">
        <v>10</v>
      </c>
      <c r="L937" s="1">
        <f t="shared" si="266"/>
        <v>7.4239940505415962</v>
      </c>
      <c r="M937" s="1">
        <f t="shared" si="267"/>
        <v>46</v>
      </c>
      <c r="N937" s="1">
        <f t="shared" si="268"/>
        <v>3.825424202735797</v>
      </c>
      <c r="O937" s="1">
        <f t="shared" si="283"/>
        <v>0.22239371236179892</v>
      </c>
      <c r="P937" s="1">
        <f t="shared" si="269"/>
        <v>1.0204530599787558</v>
      </c>
      <c r="Q937">
        <f t="shared" si="270"/>
        <v>8.6205310374581465</v>
      </c>
      <c r="R937">
        <f t="shared" si="271"/>
        <v>12.69184765530631</v>
      </c>
      <c r="S937">
        <f t="shared" si="272"/>
        <v>1.6612366040976845</v>
      </c>
      <c r="T937">
        <v>0.2432</v>
      </c>
      <c r="U937" s="1">
        <f t="shared" si="273"/>
        <v>0.34910860733212101</v>
      </c>
      <c r="V937" s="1">
        <v>204</v>
      </c>
      <c r="W937" s="1">
        <f t="shared" si="274"/>
        <v>23.275410395650699</v>
      </c>
      <c r="X937" s="1">
        <f t="shared" si="275"/>
        <v>38.086782049837076</v>
      </c>
      <c r="Y937" s="1">
        <f t="shared" si="276"/>
        <v>0.96919999201313556</v>
      </c>
      <c r="Z937" s="1">
        <f t="shared" si="284"/>
        <v>0.87400000000000033</v>
      </c>
      <c r="AA937" s="1">
        <f t="shared" si="277"/>
        <v>6.0746285083644012E-2</v>
      </c>
      <c r="AB937" s="1">
        <f t="shared" si="278"/>
        <v>2.4344197999999997</v>
      </c>
      <c r="AC937" s="1">
        <f t="shared" si="279"/>
        <v>2.3934434405374212</v>
      </c>
      <c r="AF937" s="1">
        <f t="shared" si="280"/>
        <v>14.360243657775795</v>
      </c>
      <c r="AG937" s="1">
        <f t="shared" si="281"/>
        <v>5.372860134517647</v>
      </c>
      <c r="AH937" s="1">
        <f t="shared" si="282"/>
        <v>13.638567472414502</v>
      </c>
      <c r="AI937">
        <v>4.5</v>
      </c>
      <c r="AJ937">
        <v>16</v>
      </c>
      <c r="AK937">
        <v>80</v>
      </c>
      <c r="AL937">
        <v>1</v>
      </c>
      <c r="AM937">
        <v>9054</v>
      </c>
      <c r="AN937">
        <v>9074</v>
      </c>
      <c r="AO937">
        <v>9032</v>
      </c>
      <c r="AP937">
        <v>109</v>
      </c>
      <c r="AQ937">
        <v>0</v>
      </c>
    </row>
    <row r="938" spans="1:43">
      <c r="A938" s="27">
        <v>38922</v>
      </c>
      <c r="B938" s="27"/>
      <c r="C938">
        <v>26.8</v>
      </c>
      <c r="D938">
        <v>33</v>
      </c>
      <c r="E938">
        <v>20.8</v>
      </c>
      <c r="F938">
        <v>35</v>
      </c>
      <c r="G938">
        <v>17</v>
      </c>
      <c r="H938">
        <v>10.7</v>
      </c>
      <c r="I938" s="10">
        <v>935</v>
      </c>
      <c r="J938">
        <v>3.3</v>
      </c>
      <c r="K938" s="2">
        <v>10</v>
      </c>
      <c r="L938" s="1">
        <f t="shared" si="266"/>
        <v>7.0538342160325254</v>
      </c>
      <c r="M938" s="1">
        <f t="shared" si="267"/>
        <v>53</v>
      </c>
      <c r="N938" s="1">
        <f t="shared" si="268"/>
        <v>3.5248733975227009</v>
      </c>
      <c r="O938" s="1">
        <f t="shared" si="283"/>
        <v>0.20709932087799099</v>
      </c>
      <c r="P938" s="1">
        <f t="shared" si="269"/>
        <v>1.0789190540286964</v>
      </c>
      <c r="Q938">
        <f t="shared" si="270"/>
        <v>6.6433832378425457</v>
      </c>
      <c r="R938">
        <f t="shared" si="271"/>
        <v>12.683847733142015</v>
      </c>
      <c r="S938">
        <f t="shared" si="272"/>
        <v>1.6601894938667558</v>
      </c>
      <c r="T938">
        <v>0.2432</v>
      </c>
      <c r="U938" s="1">
        <f t="shared" si="273"/>
        <v>0.34539212901780092</v>
      </c>
      <c r="V938" s="1">
        <v>205</v>
      </c>
      <c r="W938" s="1">
        <f t="shared" si="274"/>
        <v>19.702586076202149</v>
      </c>
      <c r="X938" s="1">
        <f t="shared" si="275"/>
        <v>38.088590627654959</v>
      </c>
      <c r="Y938" s="1">
        <f t="shared" si="276"/>
        <v>0.96940831206988276</v>
      </c>
      <c r="Z938" s="1">
        <f t="shared" si="284"/>
        <v>-0.53199999999999947</v>
      </c>
      <c r="AA938" s="1">
        <f t="shared" si="277"/>
        <v>6.0663916992804448E-2</v>
      </c>
      <c r="AB938" s="1">
        <f t="shared" si="278"/>
        <v>2.4377252</v>
      </c>
      <c r="AC938" s="1">
        <f t="shared" si="279"/>
        <v>2.4682385480542153</v>
      </c>
      <c r="AF938" s="1">
        <f t="shared" si="280"/>
        <v>13.647010102698498</v>
      </c>
      <c r="AG938" s="1">
        <f t="shared" si="281"/>
        <v>4.8795096202859245</v>
      </c>
      <c r="AH938" s="1">
        <f t="shared" si="282"/>
        <v>13.245128099559528</v>
      </c>
      <c r="AI938">
        <v>10.9</v>
      </c>
      <c r="AJ938">
        <v>14</v>
      </c>
      <c r="AK938">
        <v>174</v>
      </c>
      <c r="AL938">
        <v>15</v>
      </c>
      <c r="AM938">
        <v>9061</v>
      </c>
      <c r="AN938">
        <v>9112</v>
      </c>
      <c r="AO938">
        <v>9029</v>
      </c>
      <c r="AP938">
        <v>118</v>
      </c>
      <c r="AQ938">
        <v>32700</v>
      </c>
    </row>
    <row r="939" spans="1:43">
      <c r="A939" s="27">
        <v>38923</v>
      </c>
      <c r="B939" s="27"/>
      <c r="C939">
        <v>25.8</v>
      </c>
      <c r="D939">
        <v>30.3</v>
      </c>
      <c r="E939">
        <v>22.5</v>
      </c>
      <c r="F939">
        <v>37</v>
      </c>
      <c r="G939">
        <v>26</v>
      </c>
      <c r="H939">
        <v>10</v>
      </c>
      <c r="I939" s="10">
        <v>935</v>
      </c>
      <c r="J939">
        <v>3.2</v>
      </c>
      <c r="K939" s="2">
        <v>10</v>
      </c>
      <c r="L939" s="1">
        <f t="shared" si="266"/>
        <v>6.4980332418875077</v>
      </c>
      <c r="M939" s="1">
        <f t="shared" si="267"/>
        <v>48</v>
      </c>
      <c r="N939" s="1">
        <f t="shared" si="268"/>
        <v>3.3229902501978286</v>
      </c>
      <c r="O939" s="1">
        <f t="shared" si="283"/>
        <v>0.19672489624715025</v>
      </c>
      <c r="P939" s="1">
        <f t="shared" si="269"/>
        <v>1.2157002632515344</v>
      </c>
      <c r="Q939">
        <f t="shared" si="270"/>
        <v>5.9266396925868401</v>
      </c>
      <c r="R939">
        <f t="shared" si="271"/>
        <v>12.675650898978699</v>
      </c>
      <c r="S939">
        <f t="shared" si="272"/>
        <v>1.6591166098139658</v>
      </c>
      <c r="T939">
        <v>0.2432</v>
      </c>
      <c r="U939" s="1">
        <f t="shared" si="273"/>
        <v>0.34157347241510483</v>
      </c>
      <c r="V939" s="1">
        <v>206</v>
      </c>
      <c r="W939" s="1">
        <f t="shared" si="274"/>
        <v>18.901507361148592</v>
      </c>
      <c r="X939" s="1">
        <f t="shared" si="275"/>
        <v>38.090066262699594</v>
      </c>
      <c r="Y939" s="1">
        <f t="shared" si="276"/>
        <v>0.96962568214847056</v>
      </c>
      <c r="Z939" s="1">
        <f t="shared" si="284"/>
        <v>-0.38</v>
      </c>
      <c r="AA939" s="1">
        <f t="shared" si="277"/>
        <v>6.0605219268101113E-2</v>
      </c>
      <c r="AB939" s="1">
        <f t="shared" si="278"/>
        <v>2.4400862000000001</v>
      </c>
      <c r="AC939" s="1">
        <f t="shared" si="279"/>
        <v>2.3934434405374212</v>
      </c>
      <c r="AF939" s="1">
        <f t="shared" si="280"/>
        <v>10.667762905908264</v>
      </c>
      <c r="AG939" s="1">
        <f t="shared" si="281"/>
        <v>4.8321367562143465</v>
      </c>
      <c r="AH939" s="1">
        <f t="shared" si="282"/>
        <v>12.864083313964153</v>
      </c>
      <c r="AI939">
        <v>8.1999999999999993</v>
      </c>
      <c r="AJ939">
        <v>15</v>
      </c>
      <c r="AK939">
        <v>131</v>
      </c>
      <c r="AL939">
        <v>15</v>
      </c>
      <c r="AM939">
        <v>9020</v>
      </c>
      <c r="AN939">
        <v>9049</v>
      </c>
      <c r="AO939">
        <v>9003</v>
      </c>
      <c r="AP939">
        <v>122</v>
      </c>
      <c r="AQ939">
        <v>0</v>
      </c>
    </row>
    <row r="940" spans="1:43">
      <c r="A940" s="27">
        <v>38924</v>
      </c>
      <c r="B940" s="27"/>
      <c r="C940">
        <v>24.5</v>
      </c>
      <c r="D940">
        <v>30.4</v>
      </c>
      <c r="E940">
        <v>18.899999999999999</v>
      </c>
      <c r="F940">
        <v>35</v>
      </c>
      <c r="G940">
        <v>17</v>
      </c>
      <c r="H940">
        <v>13.6</v>
      </c>
      <c r="I940" s="10">
        <v>935</v>
      </c>
      <c r="J940">
        <v>3.1</v>
      </c>
      <c r="K940" s="2">
        <v>10</v>
      </c>
      <c r="L940" s="1">
        <f t="shared" si="266"/>
        <v>6.9957781556423022</v>
      </c>
      <c r="M940" s="1">
        <f t="shared" si="267"/>
        <v>53</v>
      </c>
      <c r="N940" s="1">
        <f t="shared" si="268"/>
        <v>3.0756558121949107</v>
      </c>
      <c r="O940" s="1">
        <f t="shared" si="283"/>
        <v>0.18389520394995251</v>
      </c>
      <c r="P940" s="1">
        <f t="shared" si="269"/>
        <v>0.94801480800234272</v>
      </c>
      <c r="Q940">
        <f t="shared" si="270"/>
        <v>8.3718770327494809</v>
      </c>
      <c r="R940">
        <f t="shared" si="271"/>
        <v>12.6672610804199</v>
      </c>
      <c r="S940">
        <f t="shared" si="272"/>
        <v>1.6580184660235471</v>
      </c>
      <c r="T940">
        <v>0.2432</v>
      </c>
      <c r="U940" s="1">
        <f t="shared" si="273"/>
        <v>0.33765376720755119</v>
      </c>
      <c r="V940" s="1">
        <v>207</v>
      </c>
      <c r="W940" s="1">
        <f t="shared" si="274"/>
        <v>23.077496036310858</v>
      </c>
      <c r="X940" s="1">
        <f t="shared" si="275"/>
        <v>38.09116650384464</v>
      </c>
      <c r="Y940" s="1">
        <f t="shared" si="276"/>
        <v>0.96985203794372055</v>
      </c>
      <c r="Z940" s="1">
        <f t="shared" si="284"/>
        <v>-0.49400000000000027</v>
      </c>
      <c r="AA940" s="1">
        <f t="shared" si="277"/>
        <v>6.0529081830471954E-2</v>
      </c>
      <c r="AB940" s="1">
        <f t="shared" si="278"/>
        <v>2.4431555</v>
      </c>
      <c r="AC940" s="1">
        <f t="shared" si="279"/>
        <v>2.3186483330206267</v>
      </c>
      <c r="AF940" s="1">
        <f t="shared" si="280"/>
        <v>12.567283037352585</v>
      </c>
      <c r="AG940" s="1">
        <f t="shared" si="281"/>
        <v>5.3024238920292381</v>
      </c>
      <c r="AH940" s="1">
        <f t="shared" si="282"/>
        <v>14.40884916528676</v>
      </c>
      <c r="AI940">
        <v>5.9</v>
      </c>
      <c r="AJ940">
        <v>15</v>
      </c>
      <c r="AK940">
        <v>108</v>
      </c>
      <c r="AL940">
        <v>14</v>
      </c>
      <c r="AM940">
        <v>9040</v>
      </c>
      <c r="AN940">
        <v>9062</v>
      </c>
      <c r="AO940">
        <v>9008</v>
      </c>
      <c r="AP940">
        <v>98</v>
      </c>
      <c r="AQ940">
        <v>32700</v>
      </c>
    </row>
    <row r="941" spans="1:43">
      <c r="A941" s="27">
        <v>38925</v>
      </c>
      <c r="B941" s="27"/>
      <c r="C941">
        <v>24.2</v>
      </c>
      <c r="D941">
        <v>28.9</v>
      </c>
      <c r="E941">
        <v>21</v>
      </c>
      <c r="F941">
        <v>26</v>
      </c>
      <c r="G941">
        <v>17</v>
      </c>
      <c r="H941">
        <v>6.4</v>
      </c>
      <c r="I941" s="10">
        <v>935</v>
      </c>
      <c r="J941">
        <v>2.4</v>
      </c>
      <c r="K941" s="2">
        <v>10</v>
      </c>
      <c r="L941" s="1">
        <f t="shared" si="266"/>
        <v>5.3618380465844426</v>
      </c>
      <c r="M941" s="1">
        <f t="shared" si="267"/>
        <v>35</v>
      </c>
      <c r="N941" s="1">
        <f t="shared" si="268"/>
        <v>3.0209146610255595</v>
      </c>
      <c r="O941" s="1">
        <f t="shared" si="283"/>
        <v>0.18103686674367608</v>
      </c>
      <c r="P941" s="1">
        <f t="shared" si="269"/>
        <v>0.77399920850021919</v>
      </c>
      <c r="Q941">
        <f t="shared" si="270"/>
        <v>4.6522391861468391</v>
      </c>
      <c r="R941">
        <f t="shared" si="271"/>
        <v>12.658682236846975</v>
      </c>
      <c r="S941">
        <f t="shared" si="272"/>
        <v>1.6568955807391328</v>
      </c>
      <c r="T941">
        <v>0.2432</v>
      </c>
      <c r="U941" s="1">
        <f t="shared" si="273"/>
        <v>0.33363417297214087</v>
      </c>
      <c r="V941" s="1">
        <v>208</v>
      </c>
      <c r="W941" s="1">
        <f t="shared" si="274"/>
        <v>14.74722147156765</v>
      </c>
      <c r="X941" s="1">
        <f t="shared" si="275"/>
        <v>38.091848322615689</v>
      </c>
      <c r="Y941" s="1">
        <f t="shared" si="276"/>
        <v>0.97008731249218494</v>
      </c>
      <c r="Z941" s="1">
        <f t="shared" si="284"/>
        <v>-0.11400000000000027</v>
      </c>
      <c r="AA941" s="1">
        <f t="shared" si="277"/>
        <v>6.0511538811642299E-2</v>
      </c>
      <c r="AB941" s="1">
        <f t="shared" si="278"/>
        <v>2.4438637999999999</v>
      </c>
      <c r="AC941" s="1">
        <f t="shared" si="279"/>
        <v>1.7950825804030659</v>
      </c>
      <c r="AF941" s="1">
        <f t="shared" si="280"/>
        <v>10.342433053974014</v>
      </c>
      <c r="AG941" s="1">
        <f t="shared" si="281"/>
        <v>3.9630498804866146</v>
      </c>
      <c r="AH941" s="1">
        <f t="shared" si="282"/>
        <v>9.640861521296495</v>
      </c>
      <c r="AI941">
        <v>6</v>
      </c>
      <c r="AJ941">
        <v>14</v>
      </c>
      <c r="AK941">
        <v>114</v>
      </c>
      <c r="AL941">
        <v>14</v>
      </c>
      <c r="AM941">
        <v>9020</v>
      </c>
      <c r="AN941">
        <v>9038</v>
      </c>
      <c r="AO941">
        <v>9007</v>
      </c>
      <c r="AP941">
        <v>78</v>
      </c>
      <c r="AQ941">
        <v>0</v>
      </c>
    </row>
    <row r="942" spans="1:43">
      <c r="A942" s="27">
        <v>38926</v>
      </c>
      <c r="B942" s="27"/>
      <c r="C942">
        <v>25</v>
      </c>
      <c r="D942">
        <v>31.8</v>
      </c>
      <c r="E942">
        <v>18.600000000000001</v>
      </c>
      <c r="F942">
        <v>30</v>
      </c>
      <c r="G942">
        <v>14</v>
      </c>
      <c r="H942">
        <v>14</v>
      </c>
      <c r="I942" s="10">
        <v>935</v>
      </c>
      <c r="J942">
        <v>2.5</v>
      </c>
      <c r="K942" s="2">
        <v>10</v>
      </c>
      <c r="L942" s="1">
        <f t="shared" si="266"/>
        <v>6.5838499077332999</v>
      </c>
      <c r="M942" s="1">
        <f t="shared" si="267"/>
        <v>46</v>
      </c>
      <c r="N942" s="1">
        <f t="shared" si="268"/>
        <v>3.1688149728170982</v>
      </c>
      <c r="O942" s="1">
        <f t="shared" si="283"/>
        <v>0.18874360871147136</v>
      </c>
      <c r="P942" s="1">
        <f t="shared" si="269"/>
        <v>0.82228539675981316</v>
      </c>
      <c r="Q942">
        <f t="shared" si="270"/>
        <v>9.0742516892125309</v>
      </c>
      <c r="R942">
        <f t="shared" si="271"/>
        <v>12.649918354271563</v>
      </c>
      <c r="S942">
        <f t="shared" si="272"/>
        <v>1.6557484756899952</v>
      </c>
      <c r="T942">
        <v>0.2432</v>
      </c>
      <c r="U942" s="1">
        <f t="shared" si="273"/>
        <v>0.32951587883631578</v>
      </c>
      <c r="V942" s="1">
        <v>209</v>
      </c>
      <c r="W942" s="1">
        <f t="shared" si="274"/>
        <v>23.563361275476339</v>
      </c>
      <c r="X942" s="1">
        <f t="shared" si="275"/>
        <v>38.092068174310413</v>
      </c>
      <c r="Y942" s="1">
        <f t="shared" si="276"/>
        <v>0.97033143619195728</v>
      </c>
      <c r="Z942" s="1">
        <f t="shared" si="284"/>
        <v>0.30400000000000027</v>
      </c>
      <c r="AA942" s="1">
        <f t="shared" si="277"/>
        <v>6.0558342810253032E-2</v>
      </c>
      <c r="AB942" s="1">
        <f t="shared" si="278"/>
        <v>2.4419749999999998</v>
      </c>
      <c r="AC942" s="1">
        <f t="shared" si="279"/>
        <v>1.8698776879198602</v>
      </c>
      <c r="AF942" s="1">
        <f t="shared" si="280"/>
        <v>13.62363888751141</v>
      </c>
      <c r="AG942" s="1">
        <f t="shared" si="281"/>
        <v>5.25135267043024</v>
      </c>
      <c r="AH942" s="1">
        <f t="shared" si="282"/>
        <v>13.531620726353287</v>
      </c>
      <c r="AI942">
        <v>7</v>
      </c>
      <c r="AJ942">
        <v>14</v>
      </c>
      <c r="AK942">
        <v>114</v>
      </c>
      <c r="AL942">
        <v>15</v>
      </c>
      <c r="AM942">
        <v>9014</v>
      </c>
      <c r="AN942">
        <v>9044</v>
      </c>
      <c r="AO942">
        <v>8982</v>
      </c>
      <c r="AP942">
        <v>86</v>
      </c>
      <c r="AQ942">
        <v>32700</v>
      </c>
    </row>
    <row r="943" spans="1:43">
      <c r="A943" s="27">
        <v>38927</v>
      </c>
      <c r="B943" s="27"/>
      <c r="C943">
        <v>26.9</v>
      </c>
      <c r="D943">
        <v>33.9</v>
      </c>
      <c r="E943">
        <v>21.2</v>
      </c>
      <c r="F943">
        <v>24</v>
      </c>
      <c r="G943">
        <v>14</v>
      </c>
      <c r="H943">
        <v>13.6</v>
      </c>
      <c r="I943" s="10">
        <v>935</v>
      </c>
      <c r="J943">
        <v>2.4</v>
      </c>
      <c r="K943" s="2">
        <v>10</v>
      </c>
      <c r="L943" s="1">
        <f t="shared" si="266"/>
        <v>6.5967410571171312</v>
      </c>
      <c r="M943" s="1">
        <f t="shared" si="267"/>
        <v>34</v>
      </c>
      <c r="N943" s="1">
        <f t="shared" si="268"/>
        <v>3.5456372722074656</v>
      </c>
      <c r="O943" s="1">
        <f t="shared" si="283"/>
        <v>0.20816160682623208</v>
      </c>
      <c r="P943" s="1">
        <f t="shared" si="269"/>
        <v>0.79855423850033269</v>
      </c>
      <c r="Q943">
        <f t="shared" si="270"/>
        <v>9.2030722628373152</v>
      </c>
      <c r="R943">
        <f t="shared" si="271"/>
        <v>12.640973440317023</v>
      </c>
      <c r="S943">
        <f t="shared" si="272"/>
        <v>1.6545776754341652</v>
      </c>
      <c r="T943">
        <v>0.2432</v>
      </c>
      <c r="U943" s="1">
        <f t="shared" si="273"/>
        <v>0.32530010312617724</v>
      </c>
      <c r="V943" s="1">
        <v>210</v>
      </c>
      <c r="W943" s="1">
        <f t="shared" si="274"/>
        <v>23.110612032452568</v>
      </c>
      <c r="X943" s="1">
        <f t="shared" si="275"/>
        <v>38.091782060318671</v>
      </c>
      <c r="Y943" s="1">
        <f t="shared" si="276"/>
        <v>0.97058433682326284</v>
      </c>
      <c r="Z943" s="1">
        <f t="shared" si="284"/>
        <v>0.72199999999999942</v>
      </c>
      <c r="AA943" s="1">
        <f t="shared" si="277"/>
        <v>6.0669793019409862E-2</v>
      </c>
      <c r="AB943" s="1">
        <f t="shared" si="278"/>
        <v>2.4374891000000001</v>
      </c>
      <c r="AC943" s="1">
        <f t="shared" si="279"/>
        <v>1.7950825804030659</v>
      </c>
      <c r="AF943" s="1">
        <f t="shared" si="280"/>
        <v>13.956242611715471</v>
      </c>
      <c r="AG943" s="1">
        <f t="shared" si="281"/>
        <v>5.126978993418807</v>
      </c>
      <c r="AH943" s="1">
        <f t="shared" si="282"/>
        <v>12.864386991555808</v>
      </c>
      <c r="AI943">
        <v>4.5</v>
      </c>
      <c r="AJ943">
        <v>11</v>
      </c>
      <c r="AK943">
        <v>97</v>
      </c>
      <c r="AL943">
        <v>12</v>
      </c>
      <c r="AM943">
        <v>9005</v>
      </c>
      <c r="AN943">
        <v>9018</v>
      </c>
      <c r="AO943">
        <v>8985</v>
      </c>
      <c r="AP943">
        <v>84</v>
      </c>
      <c r="AQ943">
        <v>0</v>
      </c>
    </row>
    <row r="944" spans="1:43">
      <c r="A944" s="27">
        <v>38928</v>
      </c>
      <c r="B944" s="27"/>
      <c r="C944">
        <v>29.8</v>
      </c>
      <c r="D944">
        <v>37.700000000000003</v>
      </c>
      <c r="E944">
        <v>22.7</v>
      </c>
      <c r="F944">
        <v>21</v>
      </c>
      <c r="G944">
        <v>9</v>
      </c>
      <c r="H944">
        <v>13.3</v>
      </c>
      <c r="I944" s="10">
        <v>935</v>
      </c>
      <c r="J944">
        <v>2.9</v>
      </c>
      <c r="K944" s="2">
        <v>10</v>
      </c>
      <c r="L944" s="1">
        <f t="shared" si="266"/>
        <v>7.3432622584141747</v>
      </c>
      <c r="M944" s="1">
        <f t="shared" si="267"/>
        <v>33</v>
      </c>
      <c r="N944" s="1">
        <f t="shared" si="268"/>
        <v>4.1960060990021146</v>
      </c>
      <c r="O944" s="1">
        <f t="shared" si="283"/>
        <v>0.24102399952161221</v>
      </c>
      <c r="P944" s="1">
        <f t="shared" si="269"/>
        <v>0.74876923397573814</v>
      </c>
      <c r="Q944">
        <f t="shared" si="270"/>
        <v>9.5292843387004531</v>
      </c>
      <c r="R944">
        <f t="shared" si="271"/>
        <v>12.631851519339808</v>
      </c>
      <c r="S944">
        <f t="shared" si="272"/>
        <v>1.6533837067198702</v>
      </c>
      <c r="T944">
        <v>0.2432</v>
      </c>
      <c r="U944" s="1">
        <f t="shared" si="273"/>
        <v>0.32098809300606401</v>
      </c>
      <c r="V944" s="1">
        <v>211</v>
      </c>
      <c r="W944" s="1">
        <f t="shared" si="274"/>
        <v>22.773211550419994</v>
      </c>
      <c r="X944" s="1">
        <f t="shared" si="275"/>
        <v>38.090945591579597</v>
      </c>
      <c r="Y944" s="1">
        <f t="shared" si="276"/>
        <v>0.97084593956982335</v>
      </c>
      <c r="Z944" s="1">
        <f t="shared" si="284"/>
        <v>1.1020000000000008</v>
      </c>
      <c r="AA944" s="1">
        <f t="shared" si="277"/>
        <v>6.0840694358086776E-2</v>
      </c>
      <c r="AB944" s="1">
        <f t="shared" si="278"/>
        <v>2.4306421999999999</v>
      </c>
      <c r="AC944" s="1">
        <f t="shared" si="279"/>
        <v>2.1690581179870376</v>
      </c>
      <c r="AF944" s="1">
        <f t="shared" si="280"/>
        <v>16.151102460005781</v>
      </c>
      <c r="AG944" s="1">
        <f t="shared" si="281"/>
        <v>5.0018949641869472</v>
      </c>
      <c r="AH944" s="1">
        <f t="shared" si="282"/>
        <v>12.215356271973908</v>
      </c>
      <c r="AI944">
        <v>5.2</v>
      </c>
      <c r="AJ944">
        <v>2</v>
      </c>
      <c r="AK944">
        <v>96</v>
      </c>
      <c r="AL944">
        <v>15</v>
      </c>
      <c r="AM944">
        <v>9022</v>
      </c>
      <c r="AN944">
        <v>9035</v>
      </c>
      <c r="AO944">
        <v>9000</v>
      </c>
      <c r="AP944">
        <v>78</v>
      </c>
      <c r="AQ944">
        <v>0</v>
      </c>
    </row>
    <row r="945" spans="1:43">
      <c r="A945" s="27">
        <v>38929</v>
      </c>
      <c r="B945" s="27"/>
      <c r="C945">
        <v>32.6</v>
      </c>
      <c r="D945">
        <v>40.6</v>
      </c>
      <c r="E945">
        <v>24.5</v>
      </c>
      <c r="F945">
        <v>17</v>
      </c>
      <c r="G945">
        <v>10</v>
      </c>
      <c r="H945">
        <v>13.7</v>
      </c>
      <c r="I945" s="10">
        <v>935</v>
      </c>
      <c r="J945">
        <v>2.8</v>
      </c>
      <c r="K945" s="2">
        <v>10</v>
      </c>
      <c r="L945" s="1">
        <f t="shared" si="266"/>
        <v>7.6946128820569877</v>
      </c>
      <c r="M945" s="1">
        <f t="shared" si="267"/>
        <v>24</v>
      </c>
      <c r="N945" s="1">
        <f t="shared" si="268"/>
        <v>4.9199917441055918</v>
      </c>
      <c r="O945" s="1">
        <f t="shared" si="283"/>
        <v>0.27677735770764533</v>
      </c>
      <c r="P945" s="1">
        <f t="shared" si="269"/>
        <v>0.74994093690615937</v>
      </c>
      <c r="Q945">
        <f t="shared" si="270"/>
        <v>10.102873332523973</v>
      </c>
      <c r="R945">
        <f t="shared" si="271"/>
        <v>12.622556627700911</v>
      </c>
      <c r="S945">
        <f t="shared" si="272"/>
        <v>1.6521670978666114</v>
      </c>
      <c r="T945">
        <v>0.2432</v>
      </c>
      <c r="U945" s="1">
        <f t="shared" si="273"/>
        <v>0.31658112410960082</v>
      </c>
      <c r="V945" s="1">
        <v>212</v>
      </c>
      <c r="W945" s="1">
        <f t="shared" si="274"/>
        <v>23.248431936529762</v>
      </c>
      <c r="X945" s="1">
        <f t="shared" si="275"/>
        <v>38.089514053109724</v>
      </c>
      <c r="Y945" s="1">
        <f t="shared" si="276"/>
        <v>0.97111616704099002</v>
      </c>
      <c r="Z945" s="1">
        <f t="shared" si="284"/>
        <v>1.0640000000000003</v>
      </c>
      <c r="AA945" s="1">
        <f t="shared" si="277"/>
        <v>6.1006618637063706E-2</v>
      </c>
      <c r="AB945" s="1">
        <f t="shared" si="278"/>
        <v>2.4240314000000001</v>
      </c>
      <c r="AC945" s="1">
        <f t="shared" si="279"/>
        <v>2.0942630104702431</v>
      </c>
      <c r="AF945" s="1">
        <f t="shared" si="280"/>
        <v>17.716451613411103</v>
      </c>
      <c r="AG945" s="1">
        <f t="shared" si="281"/>
        <v>5.0378664365576729</v>
      </c>
      <c r="AH945" s="1">
        <f t="shared" si="282"/>
        <v>12.473405039891119</v>
      </c>
      <c r="AI945">
        <v>4.9000000000000004</v>
      </c>
      <c r="AJ945">
        <v>11</v>
      </c>
      <c r="AK945">
        <v>92</v>
      </c>
      <c r="AL945">
        <v>10</v>
      </c>
      <c r="AM945">
        <v>9012</v>
      </c>
      <c r="AN945">
        <v>9028</v>
      </c>
      <c r="AO945">
        <v>8989</v>
      </c>
      <c r="AP945">
        <v>79</v>
      </c>
      <c r="AQ945">
        <v>0</v>
      </c>
    </row>
    <row r="946" spans="1:43">
      <c r="A946" s="27">
        <v>38930</v>
      </c>
      <c r="B946" s="27"/>
      <c r="C946">
        <v>29.2</v>
      </c>
      <c r="D946">
        <v>38.799999999999997</v>
      </c>
      <c r="E946">
        <v>25.9</v>
      </c>
      <c r="F946">
        <v>28</v>
      </c>
      <c r="G946">
        <v>11</v>
      </c>
      <c r="H946">
        <v>12.1</v>
      </c>
      <c r="I946" s="10">
        <v>935</v>
      </c>
      <c r="J946">
        <v>3.8</v>
      </c>
      <c r="K946" s="2">
        <v>10</v>
      </c>
      <c r="L946" s="1">
        <f t="shared" si="266"/>
        <v>8.2575843697419771</v>
      </c>
      <c r="M946" s="1">
        <f t="shared" si="267"/>
        <v>45</v>
      </c>
      <c r="N946" s="1">
        <f t="shared" si="268"/>
        <v>4.0535349799429765</v>
      </c>
      <c r="O946" s="1">
        <f t="shared" si="283"/>
        <v>0.23388989151718395</v>
      </c>
      <c r="P946" s="1">
        <f t="shared" si="269"/>
        <v>1.1326567661997915</v>
      </c>
      <c r="Q946">
        <f t="shared" si="270"/>
        <v>7.8594275353129062</v>
      </c>
      <c r="R946">
        <f t="shared" si="271"/>
        <v>12.613092809196576</v>
      </c>
      <c r="S946">
        <f t="shared" si="272"/>
        <v>1.6509283781670911</v>
      </c>
      <c r="T946">
        <v>0.2432</v>
      </c>
      <c r="U946" s="1">
        <f t="shared" si="273"/>
        <v>0.31208050016232436</v>
      </c>
      <c r="V946" s="1">
        <v>213</v>
      </c>
      <c r="W946" s="1">
        <f t="shared" si="274"/>
        <v>21.398989195072961</v>
      </c>
      <c r="X946" s="1">
        <f t="shared" si="275"/>
        <v>38.087442469532746</v>
      </c>
      <c r="Y946" s="1">
        <f t="shared" si="276"/>
        <v>0.97139493929463894</v>
      </c>
      <c r="Z946" s="1">
        <f t="shared" si="284"/>
        <v>-1.2920000000000009</v>
      </c>
      <c r="AA946" s="1">
        <f t="shared" si="277"/>
        <v>6.0805256511095709E-2</v>
      </c>
      <c r="AB946" s="1">
        <f t="shared" si="278"/>
        <v>2.4320588000000001</v>
      </c>
      <c r="AC946" s="1">
        <f t="shared" si="279"/>
        <v>2.8422140856381874</v>
      </c>
      <c r="AF946" s="1">
        <f t="shared" si="280"/>
        <v>14.787758870339761</v>
      </c>
      <c r="AG946" s="1">
        <f t="shared" si="281"/>
        <v>5.0735333196706547</v>
      </c>
      <c r="AH946" s="1">
        <f t="shared" si="282"/>
        <v>14.831869432734967</v>
      </c>
      <c r="AI946">
        <v>6.2</v>
      </c>
      <c r="AJ946">
        <v>15</v>
      </c>
      <c r="AK946">
        <v>106</v>
      </c>
      <c r="AL946">
        <v>14</v>
      </c>
      <c r="AM946">
        <v>9038</v>
      </c>
      <c r="AN946">
        <v>9080</v>
      </c>
      <c r="AO946">
        <v>8989</v>
      </c>
      <c r="AP946">
        <v>112</v>
      </c>
      <c r="AQ946">
        <v>0</v>
      </c>
    </row>
    <row r="947" spans="1:43">
      <c r="A947" s="27">
        <v>38931</v>
      </c>
      <c r="B947" s="27"/>
      <c r="C947">
        <v>26.3</v>
      </c>
      <c r="D947">
        <v>31.1</v>
      </c>
      <c r="E947">
        <v>20.8</v>
      </c>
      <c r="F947">
        <v>45</v>
      </c>
      <c r="G947">
        <v>26</v>
      </c>
      <c r="H947">
        <v>8</v>
      </c>
      <c r="I947" s="10">
        <v>935</v>
      </c>
      <c r="J947">
        <v>3.9</v>
      </c>
      <c r="K947" s="2">
        <v>10</v>
      </c>
      <c r="L947" s="1">
        <f t="shared" si="266"/>
        <v>6.7241519522354167</v>
      </c>
      <c r="M947" s="1">
        <f t="shared" si="267"/>
        <v>64</v>
      </c>
      <c r="N947" s="1">
        <f t="shared" si="268"/>
        <v>3.4226350066492657</v>
      </c>
      <c r="O947" s="1">
        <f t="shared" si="283"/>
        <v>0.20185603125120444</v>
      </c>
      <c r="P947" s="1">
        <f t="shared" si="269"/>
        <v>1.3739371681193167</v>
      </c>
      <c r="Q947">
        <f t="shared" si="270"/>
        <v>4.6293959729264573</v>
      </c>
      <c r="R947">
        <f t="shared" si="271"/>
        <v>12.603464110656661</v>
      </c>
      <c r="S947">
        <f t="shared" si="272"/>
        <v>1.6496680773110814</v>
      </c>
      <c r="T947">
        <v>0.2432</v>
      </c>
      <c r="U947" s="1">
        <f t="shared" si="273"/>
        <v>0.30748755259599853</v>
      </c>
      <c r="V947" s="1">
        <v>214</v>
      </c>
      <c r="W947" s="1">
        <f t="shared" si="274"/>
        <v>16.638333045968306</v>
      </c>
      <c r="X947" s="1">
        <f t="shared" si="275"/>
        <v>38.084685671538892</v>
      </c>
      <c r="Y947" s="1">
        <f t="shared" si="276"/>
        <v>0.97168217386081956</v>
      </c>
      <c r="Z947" s="1">
        <f t="shared" si="284"/>
        <v>-1.1019999999999994</v>
      </c>
      <c r="AA947" s="1">
        <f t="shared" si="277"/>
        <v>6.0634553924765376E-2</v>
      </c>
      <c r="AB947" s="1">
        <f t="shared" si="278"/>
        <v>2.4389056999999998</v>
      </c>
      <c r="AC947" s="1">
        <f t="shared" si="279"/>
        <v>2.9170091931549815</v>
      </c>
      <c r="AF947" s="1">
        <f t="shared" si="280"/>
        <v>12.397537007744633</v>
      </c>
      <c r="AG947" s="1">
        <f t="shared" si="281"/>
        <v>4.5644828141090938</v>
      </c>
      <c r="AH947" s="1">
        <f t="shared" si="282"/>
        <v>12.703759906038707</v>
      </c>
      <c r="AI947">
        <v>8.1</v>
      </c>
      <c r="AJ947">
        <v>15</v>
      </c>
      <c r="AK947">
        <v>132</v>
      </c>
      <c r="AL947">
        <v>14</v>
      </c>
      <c r="AM947">
        <v>9067</v>
      </c>
      <c r="AN947">
        <v>9098</v>
      </c>
      <c r="AO947">
        <v>9031</v>
      </c>
      <c r="AP947">
        <v>145</v>
      </c>
      <c r="AQ947">
        <v>6</v>
      </c>
    </row>
    <row r="948" spans="1:43">
      <c r="A948" s="27">
        <v>38932</v>
      </c>
      <c r="B948" s="27"/>
      <c r="C948">
        <v>28.1</v>
      </c>
      <c r="D948">
        <v>35.1</v>
      </c>
      <c r="E948">
        <v>21.8</v>
      </c>
      <c r="F948">
        <v>32</v>
      </c>
      <c r="G948">
        <v>14</v>
      </c>
      <c r="H948">
        <v>13.2</v>
      </c>
      <c r="I948" s="10">
        <v>935</v>
      </c>
      <c r="J948">
        <v>2.2999999999999998</v>
      </c>
      <c r="K948" s="2">
        <v>10</v>
      </c>
      <c r="L948" s="1">
        <f t="shared" si="266"/>
        <v>6.6010197288874348</v>
      </c>
      <c r="M948" s="1">
        <f t="shared" si="267"/>
        <v>50</v>
      </c>
      <c r="N948" s="1">
        <f t="shared" si="268"/>
        <v>3.8032400975313632</v>
      </c>
      <c r="O948" s="1">
        <f t="shared" si="283"/>
        <v>0.22127067473594225</v>
      </c>
      <c r="P948" s="1">
        <f t="shared" si="269"/>
        <v>1.0490796664934918</v>
      </c>
      <c r="Q948">
        <f t="shared" si="270"/>
        <v>8.3241786038943282</v>
      </c>
      <c r="R948">
        <f t="shared" si="271"/>
        <v>12.593674577718073</v>
      </c>
      <c r="S948">
        <f t="shared" si="272"/>
        <v>1.6483867248322086</v>
      </c>
      <c r="T948">
        <v>0.2432</v>
      </c>
      <c r="U948" s="1">
        <f t="shared" si="273"/>
        <v>0.30280364015473321</v>
      </c>
      <c r="V948" s="1">
        <v>215</v>
      </c>
      <c r="W948" s="1">
        <f t="shared" si="274"/>
        <v>22.697761929054892</v>
      </c>
      <c r="X948" s="1">
        <f t="shared" si="275"/>
        <v>38.081198363198219</v>
      </c>
      <c r="Y948" s="1">
        <f t="shared" si="276"/>
        <v>0.97197778576615279</v>
      </c>
      <c r="Z948" s="1">
        <f t="shared" si="284"/>
        <v>0.68400000000000027</v>
      </c>
      <c r="AA948" s="1">
        <f t="shared" si="277"/>
        <v>6.0740394231508288E-2</v>
      </c>
      <c r="AB948" s="1">
        <f t="shared" si="278"/>
        <v>2.4346559000000001</v>
      </c>
      <c r="AC948" s="1">
        <f t="shared" si="279"/>
        <v>1.7202874728862712</v>
      </c>
      <c r="AF948" s="1">
        <f t="shared" si="280"/>
        <v>14.661450843340415</v>
      </c>
      <c r="AG948" s="1">
        <f t="shared" si="281"/>
        <v>5.2892655809714029</v>
      </c>
      <c r="AH948" s="1">
        <f t="shared" si="282"/>
        <v>13.533760293103478</v>
      </c>
      <c r="AI948">
        <v>4.7</v>
      </c>
      <c r="AJ948">
        <v>14</v>
      </c>
      <c r="AK948">
        <v>79</v>
      </c>
      <c r="AL948">
        <v>15</v>
      </c>
      <c r="AM948">
        <v>9023</v>
      </c>
      <c r="AN948">
        <v>9037</v>
      </c>
      <c r="AO948">
        <v>9006</v>
      </c>
      <c r="AP948">
        <v>110</v>
      </c>
      <c r="AQ948">
        <v>0</v>
      </c>
    </row>
    <row r="949" spans="1:43">
      <c r="A949" s="27">
        <v>38933</v>
      </c>
      <c r="B949" s="27"/>
      <c r="C949">
        <v>28.1</v>
      </c>
      <c r="D949">
        <v>34.9</v>
      </c>
      <c r="E949">
        <v>25</v>
      </c>
      <c r="F949">
        <v>30</v>
      </c>
      <c r="G949">
        <v>15</v>
      </c>
      <c r="H949">
        <v>9.1</v>
      </c>
      <c r="I949" s="10">
        <v>935</v>
      </c>
      <c r="J949">
        <v>3.6</v>
      </c>
      <c r="K949" s="2">
        <v>10</v>
      </c>
      <c r="L949" s="1">
        <f t="shared" si="266"/>
        <v>7.0764398084638316</v>
      </c>
      <c r="M949" s="1">
        <f t="shared" si="267"/>
        <v>45</v>
      </c>
      <c r="N949" s="1">
        <f t="shared" si="268"/>
        <v>3.8032400975313632</v>
      </c>
      <c r="O949" s="1">
        <f t="shared" si="283"/>
        <v>0.22127067473594225</v>
      </c>
      <c r="P949" s="1">
        <f t="shared" si="269"/>
        <v>1.1324965891988188</v>
      </c>
      <c r="Q949">
        <f t="shared" si="270"/>
        <v>5.929077704837197</v>
      </c>
      <c r="R949">
        <f t="shared" si="271"/>
        <v>12.583728250779885</v>
      </c>
      <c r="S949">
        <f t="shared" si="272"/>
        <v>1.6470848495785191</v>
      </c>
      <c r="T949">
        <v>0.2432</v>
      </c>
      <c r="U949" s="1">
        <f t="shared" si="273"/>
        <v>0.29803014849302362</v>
      </c>
      <c r="V949" s="1">
        <v>216</v>
      </c>
      <c r="W949" s="1">
        <f t="shared" si="274"/>
        <v>17.931003865827794</v>
      </c>
      <c r="X949" s="1">
        <f t="shared" si="275"/>
        <v>38.076935190049504</v>
      </c>
      <c r="Y949" s="1">
        <f t="shared" si="276"/>
        <v>0.9722816875589686</v>
      </c>
      <c r="Z949" s="1">
        <f t="shared" si="284"/>
        <v>0</v>
      </c>
      <c r="AA949" s="1">
        <f t="shared" si="277"/>
        <v>6.0740394231508288E-2</v>
      </c>
      <c r="AB949" s="1">
        <f t="shared" si="278"/>
        <v>2.4346559000000001</v>
      </c>
      <c r="AC949" s="1">
        <f t="shared" si="279"/>
        <v>2.6926238706045988</v>
      </c>
      <c r="AF949" s="1">
        <f t="shared" si="280"/>
        <v>12.647948939016359</v>
      </c>
      <c r="AG949" s="1">
        <f t="shared" si="281"/>
        <v>4.6038566605262821</v>
      </c>
      <c r="AH949" s="1">
        <f t="shared" si="282"/>
        <v>11.86531305301575</v>
      </c>
      <c r="AI949">
        <v>10.1</v>
      </c>
      <c r="AJ949">
        <v>14</v>
      </c>
      <c r="AK949">
        <v>183</v>
      </c>
      <c r="AL949">
        <v>15</v>
      </c>
      <c r="AM949">
        <v>9017</v>
      </c>
      <c r="AN949">
        <v>9034</v>
      </c>
      <c r="AO949">
        <v>8993</v>
      </c>
      <c r="AP949">
        <v>110</v>
      </c>
      <c r="AQ949">
        <v>0</v>
      </c>
    </row>
    <row r="950" spans="1:43">
      <c r="A950" s="27">
        <v>38934</v>
      </c>
      <c r="B950" s="27"/>
      <c r="C950">
        <v>26</v>
      </c>
      <c r="D950">
        <v>30.9</v>
      </c>
      <c r="E950">
        <v>19.7</v>
      </c>
      <c r="F950">
        <v>40</v>
      </c>
      <c r="G950">
        <v>23</v>
      </c>
      <c r="H950">
        <v>9.6999999999999993</v>
      </c>
      <c r="I950" s="10">
        <v>935</v>
      </c>
      <c r="J950">
        <v>2.2999999999999998</v>
      </c>
      <c r="K950" s="2">
        <v>10</v>
      </c>
      <c r="L950" s="1">
        <f t="shared" si="266"/>
        <v>6.0788750873398589</v>
      </c>
      <c r="M950" s="1">
        <f t="shared" si="267"/>
        <v>57</v>
      </c>
      <c r="N950" s="1">
        <f t="shared" si="268"/>
        <v>3.362540496522866</v>
      </c>
      <c r="O950" s="1">
        <f t="shared" si="283"/>
        <v>0.19876401429157872</v>
      </c>
      <c r="P950" s="1">
        <f t="shared" si="269"/>
        <v>1.1682308317622414</v>
      </c>
      <c r="Q950">
        <f t="shared" si="270"/>
        <v>5.8270098541635171</v>
      </c>
      <c r="R950">
        <f t="shared" si="271"/>
        <v>12.573629161145842</v>
      </c>
      <c r="S950">
        <f t="shared" si="272"/>
        <v>1.645762979207571</v>
      </c>
      <c r="T950">
        <v>0.2432</v>
      </c>
      <c r="U950" s="1">
        <f t="shared" si="273"/>
        <v>0.29316848976582782</v>
      </c>
      <c r="V950" s="1">
        <v>217</v>
      </c>
      <c r="W950" s="1">
        <f t="shared" si="274"/>
        <v>18.636571076231682</v>
      </c>
      <c r="X950" s="1">
        <f t="shared" si="275"/>
        <v>38.071850807883386</v>
      </c>
      <c r="Y950" s="1">
        <f t="shared" si="276"/>
        <v>0.97259378933517704</v>
      </c>
      <c r="Z950" s="1">
        <f t="shared" si="284"/>
        <v>-0.7980000000000006</v>
      </c>
      <c r="AA950" s="1">
        <f t="shared" si="277"/>
        <v>6.0616949724041448E-2</v>
      </c>
      <c r="AB950" s="1">
        <f t="shared" si="278"/>
        <v>2.4396139999999997</v>
      </c>
      <c r="AC950" s="1">
        <f t="shared" si="279"/>
        <v>1.7202874728862712</v>
      </c>
      <c r="AF950" s="1">
        <f t="shared" si="280"/>
        <v>12.835563742143119</v>
      </c>
      <c r="AG950" s="1">
        <f t="shared" si="281"/>
        <v>4.7889631931776995</v>
      </c>
      <c r="AH950" s="1">
        <f t="shared" si="282"/>
        <v>13.138642669428126</v>
      </c>
      <c r="AI950">
        <v>9.6999999999999993</v>
      </c>
      <c r="AJ950">
        <v>14</v>
      </c>
      <c r="AK950">
        <v>186</v>
      </c>
      <c r="AL950">
        <v>14</v>
      </c>
      <c r="AM950">
        <v>9040</v>
      </c>
      <c r="AN950">
        <v>9087</v>
      </c>
      <c r="AO950">
        <v>9016</v>
      </c>
      <c r="AP950">
        <v>125</v>
      </c>
      <c r="AQ950">
        <v>10</v>
      </c>
    </row>
    <row r="951" spans="1:43">
      <c r="A951" s="27">
        <v>38935</v>
      </c>
      <c r="B951" s="27"/>
      <c r="C951">
        <v>27.5</v>
      </c>
      <c r="D951">
        <v>34</v>
      </c>
      <c r="E951">
        <v>21.4</v>
      </c>
      <c r="F951">
        <v>29</v>
      </c>
      <c r="G951">
        <v>13</v>
      </c>
      <c r="H951">
        <v>12.5</v>
      </c>
      <c r="I951" s="10">
        <v>935</v>
      </c>
      <c r="J951">
        <v>2.4</v>
      </c>
      <c r="K951" s="2">
        <v>10</v>
      </c>
      <c r="L951" s="1">
        <f t="shared" si="266"/>
        <v>6.5518235053190965</v>
      </c>
      <c r="M951" s="1">
        <f t="shared" si="267"/>
        <v>45</v>
      </c>
      <c r="N951" s="1">
        <f t="shared" si="268"/>
        <v>3.6724723278933036</v>
      </c>
      <c r="O951" s="1">
        <f t="shared" si="283"/>
        <v>0.21463202576228591</v>
      </c>
      <c r="P951" s="1">
        <f t="shared" si="269"/>
        <v>0.91952628889903587</v>
      </c>
      <c r="Q951">
        <f t="shared" si="270"/>
        <v>8.2269407567113202</v>
      </c>
      <c r="R951">
        <f t="shared" si="271"/>
        <v>12.563381327359146</v>
      </c>
      <c r="S951">
        <f t="shared" si="272"/>
        <v>1.6444216397066946</v>
      </c>
      <c r="T951">
        <v>0.2432</v>
      </c>
      <c r="U951" s="1">
        <f t="shared" si="273"/>
        <v>0.28822010221080624</v>
      </c>
      <c r="V951" s="1">
        <v>218</v>
      </c>
      <c r="W951" s="1">
        <f t="shared" si="274"/>
        <v>21.909121959769191</v>
      </c>
      <c r="X951" s="1">
        <f t="shared" si="275"/>
        <v>38.065899952135311</v>
      </c>
      <c r="Y951" s="1">
        <f t="shared" si="276"/>
        <v>0.97291399876486495</v>
      </c>
      <c r="Z951" s="1">
        <f t="shared" si="284"/>
        <v>0.57000000000000006</v>
      </c>
      <c r="AA951" s="1">
        <f t="shared" si="277"/>
        <v>6.0705073097811188E-2</v>
      </c>
      <c r="AB951" s="1">
        <f t="shared" si="278"/>
        <v>2.4360724999999999</v>
      </c>
      <c r="AC951" s="1">
        <f t="shared" si="279"/>
        <v>1.7950825804030659</v>
      </c>
      <c r="AF951" s="1">
        <f t="shared" si="280"/>
        <v>14.078209133385874</v>
      </c>
      <c r="AG951" s="1">
        <f t="shared" si="281"/>
        <v>5.0756503676837248</v>
      </c>
      <c r="AH951" s="1">
        <f t="shared" si="282"/>
        <v>12.878796471802819</v>
      </c>
      <c r="AI951">
        <v>4.7</v>
      </c>
      <c r="AJ951">
        <v>1</v>
      </c>
      <c r="AK951">
        <v>87</v>
      </c>
      <c r="AL951">
        <v>16</v>
      </c>
      <c r="AM951">
        <v>9016</v>
      </c>
      <c r="AN951">
        <v>9034</v>
      </c>
      <c r="AO951">
        <v>8988</v>
      </c>
      <c r="AP951">
        <v>99</v>
      </c>
      <c r="AQ951">
        <v>0</v>
      </c>
    </row>
    <row r="952" spans="1:43">
      <c r="A952" s="27">
        <v>38936</v>
      </c>
      <c r="B952" s="27"/>
      <c r="C952">
        <v>26.1</v>
      </c>
      <c r="D952">
        <v>32.200000000000003</v>
      </c>
      <c r="E952">
        <v>21.1</v>
      </c>
      <c r="F952">
        <v>31</v>
      </c>
      <c r="G952">
        <v>17</v>
      </c>
      <c r="H952">
        <v>10.8</v>
      </c>
      <c r="I952" s="10">
        <v>935</v>
      </c>
      <c r="J952">
        <v>2.7</v>
      </c>
      <c r="K952" s="2">
        <v>10</v>
      </c>
      <c r="L952" s="1">
        <f t="shared" si="266"/>
        <v>6.5763731053675869</v>
      </c>
      <c r="M952" s="1">
        <f t="shared" si="267"/>
        <v>45</v>
      </c>
      <c r="N952" s="1">
        <f t="shared" si="268"/>
        <v>3.3824690030091129</v>
      </c>
      <c r="O952" s="1">
        <f t="shared" si="283"/>
        <v>0.19979022603100022</v>
      </c>
      <c r="P952" s="1">
        <f t="shared" si="269"/>
        <v>0.97208689141418492</v>
      </c>
      <c r="Q952">
        <f t="shared" si="270"/>
        <v>6.9903268696015992</v>
      </c>
      <c r="R952">
        <f t="shared" si="271"/>
        <v>12.552988751733551</v>
      </c>
      <c r="S952">
        <f t="shared" si="272"/>
        <v>1.6430613549389466</v>
      </c>
      <c r="T952">
        <v>0.2432</v>
      </c>
      <c r="U952" s="1">
        <f t="shared" si="273"/>
        <v>0.28318644972284251</v>
      </c>
      <c r="V952" s="1">
        <v>219</v>
      </c>
      <c r="W952" s="1">
        <f t="shared" si="274"/>
        <v>19.932882664879305</v>
      </c>
      <c r="X952" s="1">
        <f t="shared" si="275"/>
        <v>38.05903750780115</v>
      </c>
      <c r="Y952" s="1">
        <f t="shared" si="276"/>
        <v>0.97324222111961001</v>
      </c>
      <c r="Z952" s="1">
        <f t="shared" si="284"/>
        <v>-0.53199999999999947</v>
      </c>
      <c r="AA952" s="1">
        <f t="shared" si="277"/>
        <v>6.062281665504457E-2</v>
      </c>
      <c r="AB952" s="1">
        <f t="shared" si="278"/>
        <v>2.4393778999999998</v>
      </c>
      <c r="AC952" s="1">
        <f t="shared" si="279"/>
        <v>2.019467902953449</v>
      </c>
      <c r="AF952" s="1">
        <f t="shared" si="280"/>
        <v>12.802997086870493</v>
      </c>
      <c r="AG952" s="1">
        <f t="shared" si="281"/>
        <v>4.8296986248352569</v>
      </c>
      <c r="AH952" s="1">
        <f t="shared" si="282"/>
        <v>13.025563141923051</v>
      </c>
      <c r="AI952">
        <v>7.4</v>
      </c>
      <c r="AJ952">
        <v>15</v>
      </c>
      <c r="AK952">
        <v>144</v>
      </c>
      <c r="AL952">
        <v>14</v>
      </c>
      <c r="AM952">
        <v>9019</v>
      </c>
      <c r="AN952">
        <v>9038</v>
      </c>
      <c r="AO952">
        <v>8994</v>
      </c>
      <c r="AP952">
        <v>102</v>
      </c>
      <c r="AQ952">
        <v>32700</v>
      </c>
    </row>
    <row r="953" spans="1:43">
      <c r="A953" s="27">
        <v>38937</v>
      </c>
      <c r="B953" s="27"/>
      <c r="C953">
        <v>26</v>
      </c>
      <c r="D953">
        <v>32</v>
      </c>
      <c r="E953">
        <v>19.600000000000001</v>
      </c>
      <c r="F953">
        <v>39</v>
      </c>
      <c r="G953">
        <v>18</v>
      </c>
      <c r="H953">
        <v>13.2</v>
      </c>
      <c r="I953" s="10">
        <v>935</v>
      </c>
      <c r="J953">
        <v>3.4</v>
      </c>
      <c r="K953" s="2">
        <v>10</v>
      </c>
      <c r="L953" s="1">
        <f t="shared" si="266"/>
        <v>7.2220839582748093</v>
      </c>
      <c r="M953" s="1">
        <f t="shared" si="267"/>
        <v>60</v>
      </c>
      <c r="N953" s="1">
        <f t="shared" si="268"/>
        <v>3.362540496522866</v>
      </c>
      <c r="O953" s="1">
        <f t="shared" si="283"/>
        <v>0.19876401429157872</v>
      </c>
      <c r="P953" s="1">
        <f t="shared" si="269"/>
        <v>1.1125957060054368</v>
      </c>
      <c r="Q953">
        <f t="shared" si="270"/>
        <v>7.8868789491471896</v>
      </c>
      <c r="R953">
        <f t="shared" si="271"/>
        <v>12.542455417084033</v>
      </c>
      <c r="S953">
        <f t="shared" si="272"/>
        <v>1.6416826462151877</v>
      </c>
      <c r="T953">
        <v>0.2432</v>
      </c>
      <c r="U953" s="1">
        <f t="shared" si="273"/>
        <v>0.27806902142097645</v>
      </c>
      <c r="V953" s="1">
        <v>220</v>
      </c>
      <c r="W953" s="1">
        <f t="shared" si="274"/>
        <v>22.742597682265025</v>
      </c>
      <c r="X953" s="1">
        <f t="shared" si="275"/>
        <v>38.051218579785775</v>
      </c>
      <c r="Y953" s="1">
        <f t="shared" si="276"/>
        <v>0.97357835930050463</v>
      </c>
      <c r="Z953" s="1">
        <f t="shared" si="284"/>
        <v>-3.800000000000054E-2</v>
      </c>
      <c r="AA953" s="1">
        <f t="shared" si="277"/>
        <v>6.0616949724041448E-2</v>
      </c>
      <c r="AB953" s="1">
        <f t="shared" si="278"/>
        <v>2.4396139999999997</v>
      </c>
      <c r="AC953" s="1">
        <f t="shared" si="279"/>
        <v>2.5430336555710098</v>
      </c>
      <c r="AF953" s="1">
        <f t="shared" si="280"/>
        <v>13.498370941805687</v>
      </c>
      <c r="AG953" s="1">
        <f t="shared" si="281"/>
        <v>5.3803027138710542</v>
      </c>
      <c r="AH953" s="1">
        <f t="shared" si="282"/>
        <v>14.380479004279785</v>
      </c>
      <c r="AI953">
        <v>6.8</v>
      </c>
      <c r="AJ953">
        <v>14</v>
      </c>
      <c r="AK953">
        <v>112</v>
      </c>
      <c r="AL953">
        <v>2</v>
      </c>
      <c r="AM953">
        <v>9022</v>
      </c>
      <c r="AN953">
        <v>9043</v>
      </c>
      <c r="AO953">
        <v>9005</v>
      </c>
      <c r="AP953">
        <v>119</v>
      </c>
      <c r="AQ953">
        <v>32700</v>
      </c>
    </row>
    <row r="954" spans="1:43">
      <c r="A954" s="27">
        <v>38938</v>
      </c>
      <c r="B954" s="27"/>
      <c r="C954">
        <v>27.8</v>
      </c>
      <c r="D954">
        <v>34.1</v>
      </c>
      <c r="E954">
        <v>22.7</v>
      </c>
      <c r="F954">
        <v>27</v>
      </c>
      <c r="G954">
        <v>12</v>
      </c>
      <c r="H954">
        <v>12.6</v>
      </c>
      <c r="I954" s="10">
        <v>935</v>
      </c>
      <c r="J954">
        <v>3.1</v>
      </c>
      <c r="K954" s="2">
        <v>10</v>
      </c>
      <c r="L954" s="1">
        <f t="shared" si="266"/>
        <v>7.1808378190876088</v>
      </c>
      <c r="M954" s="1">
        <f t="shared" si="267"/>
        <v>42</v>
      </c>
      <c r="N954" s="1">
        <f t="shared" si="268"/>
        <v>3.7373582986290974</v>
      </c>
      <c r="O954" s="1">
        <f t="shared" si="283"/>
        <v>0.21793010797804377</v>
      </c>
      <c r="P954" s="1">
        <f t="shared" si="269"/>
        <v>0.90059266779995339</v>
      </c>
      <c r="Q954">
        <f t="shared" si="270"/>
        <v>8.4350520650491596</v>
      </c>
      <c r="R954">
        <f t="shared" si="271"/>
        <v>12.531785283659497</v>
      </c>
      <c r="S954">
        <f t="shared" si="272"/>
        <v>1.6402860318926045</v>
      </c>
      <c r="T954">
        <v>0.2432</v>
      </c>
      <c r="U954" s="1">
        <f t="shared" si="273"/>
        <v>0.27286933120787343</v>
      </c>
      <c r="V954" s="1">
        <v>221</v>
      </c>
      <c r="W954" s="1">
        <f t="shared" si="274"/>
        <v>22.049210028246247</v>
      </c>
      <c r="X954" s="1">
        <f t="shared" si="275"/>
        <v>38.042398563592016</v>
      </c>
      <c r="Y954" s="1">
        <f t="shared" si="276"/>
        <v>0.97392231386688111</v>
      </c>
      <c r="Z954" s="1">
        <f t="shared" si="284"/>
        <v>0.68400000000000027</v>
      </c>
      <c r="AA954" s="1">
        <f t="shared" si="277"/>
        <v>6.0722728528270077E-2</v>
      </c>
      <c r="AB954" s="1">
        <f t="shared" si="278"/>
        <v>2.4353642</v>
      </c>
      <c r="AC954" s="1">
        <f t="shared" si="279"/>
        <v>2.3186483330206267</v>
      </c>
      <c r="AF954" s="1">
        <f t="shared" si="280"/>
        <v>13.471408189186148</v>
      </c>
      <c r="AG954" s="1">
        <f t="shared" si="281"/>
        <v>5.0628916513639579</v>
      </c>
      <c r="AH954" s="1">
        <f t="shared" si="282"/>
        <v>12.741722471202468</v>
      </c>
      <c r="AI954">
        <v>4.5</v>
      </c>
      <c r="AJ954">
        <v>9</v>
      </c>
      <c r="AK954">
        <v>87</v>
      </c>
      <c r="AL954">
        <v>16</v>
      </c>
      <c r="AM954">
        <v>9013</v>
      </c>
      <c r="AN954">
        <v>9029</v>
      </c>
      <c r="AO954">
        <v>8987</v>
      </c>
      <c r="AP954">
        <v>95</v>
      </c>
      <c r="AQ954">
        <v>0</v>
      </c>
    </row>
    <row r="955" spans="1:43">
      <c r="A955" s="27">
        <v>38939</v>
      </c>
      <c r="B955" s="27"/>
      <c r="C955">
        <v>23.1</v>
      </c>
      <c r="D955">
        <v>32.700000000000003</v>
      </c>
      <c r="E955">
        <v>21.1</v>
      </c>
      <c r="F955">
        <v>32</v>
      </c>
      <c r="G955">
        <v>15</v>
      </c>
      <c r="H955">
        <v>12</v>
      </c>
      <c r="I955" s="10">
        <v>935</v>
      </c>
      <c r="J955">
        <v>3.7</v>
      </c>
      <c r="K955" s="2">
        <v>10</v>
      </c>
      <c r="L955" s="1">
        <f t="shared" si="266"/>
        <v>6.9892757692913072</v>
      </c>
      <c r="M955" s="1">
        <f t="shared" si="267"/>
        <v>49</v>
      </c>
      <c r="N955" s="1">
        <f t="shared" si="268"/>
        <v>2.8274007005475887</v>
      </c>
      <c r="O955" s="1">
        <f t="shared" si="283"/>
        <v>0.17087453885850928</v>
      </c>
      <c r="P955" s="1">
        <f t="shared" si="269"/>
        <v>0.98435019280720248</v>
      </c>
      <c r="Q955">
        <f t="shared" si="270"/>
        <v>7.6897364084383213</v>
      </c>
      <c r="R955">
        <f t="shared" si="271"/>
        <v>12.520982286279256</v>
      </c>
      <c r="S955">
        <f t="shared" si="272"/>
        <v>1.6388720269999026</v>
      </c>
      <c r="T955">
        <v>0.2432</v>
      </c>
      <c r="U955" s="1">
        <f t="shared" si="273"/>
        <v>0.26758891732196299</v>
      </c>
      <c r="V955" s="1">
        <v>222</v>
      </c>
      <c r="W955" s="1">
        <f t="shared" si="274"/>
        <v>21.354530916670733</v>
      </c>
      <c r="X955" s="1">
        <f t="shared" si="275"/>
        <v>38.032533216255075</v>
      </c>
      <c r="Y955" s="1">
        <f t="shared" si="276"/>
        <v>0.97427398306572888</v>
      </c>
      <c r="Z955" s="1">
        <f t="shared" si="284"/>
        <v>-1.7859999999999998</v>
      </c>
      <c r="AA955" s="1">
        <f t="shared" si="277"/>
        <v>6.0447301317616657E-2</v>
      </c>
      <c r="AB955" s="1">
        <f t="shared" si="278"/>
        <v>2.4464608999999999</v>
      </c>
      <c r="AC955" s="1">
        <f t="shared" si="279"/>
        <v>2.7674189781213934</v>
      </c>
      <c r="AF955" s="1">
        <f t="shared" si="280"/>
        <v>12.185276598989905</v>
      </c>
      <c r="AG955" s="1">
        <f t="shared" si="281"/>
        <v>4.9694256128791663</v>
      </c>
      <c r="AH955" s="1">
        <f t="shared" si="282"/>
        <v>14.380767957633585</v>
      </c>
      <c r="AI955">
        <v>12.5</v>
      </c>
      <c r="AJ955">
        <v>14</v>
      </c>
      <c r="AK955">
        <v>229</v>
      </c>
      <c r="AL955">
        <v>14</v>
      </c>
      <c r="AM955">
        <v>9037</v>
      </c>
      <c r="AN955">
        <v>9087</v>
      </c>
      <c r="AO955">
        <v>8984</v>
      </c>
      <c r="AP955">
        <v>90</v>
      </c>
      <c r="AQ955">
        <v>0</v>
      </c>
    </row>
    <row r="956" spans="1:43">
      <c r="A956" s="27">
        <v>38940</v>
      </c>
      <c r="B956" s="27"/>
      <c r="C956">
        <v>19.8</v>
      </c>
      <c r="D956">
        <v>26.2</v>
      </c>
      <c r="E956">
        <v>14.3</v>
      </c>
      <c r="F956">
        <v>35</v>
      </c>
      <c r="G956">
        <v>19</v>
      </c>
      <c r="H956">
        <v>11.8</v>
      </c>
      <c r="I956" s="10">
        <v>935</v>
      </c>
      <c r="J956">
        <v>2.6</v>
      </c>
      <c r="K956" s="2">
        <v>10</v>
      </c>
      <c r="L956" s="1">
        <f t="shared" si="266"/>
        <v>5.8823915227412567</v>
      </c>
      <c r="M956" s="1">
        <f t="shared" si="267"/>
        <v>51</v>
      </c>
      <c r="N956" s="1">
        <f t="shared" si="268"/>
        <v>2.3102444669922537</v>
      </c>
      <c r="O956" s="1">
        <f t="shared" si="283"/>
        <v>0.14322727840469149</v>
      </c>
      <c r="P956" s="1">
        <f t="shared" si="269"/>
        <v>0.7390220885800719</v>
      </c>
      <c r="Q956">
        <f t="shared" si="270"/>
        <v>7.5713523115145041</v>
      </c>
      <c r="R956">
        <f t="shared" si="271"/>
        <v>12.510050331674273</v>
      </c>
      <c r="S956">
        <f t="shared" si="272"/>
        <v>1.637441142889303</v>
      </c>
      <c r="T956">
        <v>0.2432</v>
      </c>
      <c r="U956" s="1">
        <f t="shared" si="273"/>
        <v>0.26222934188237706</v>
      </c>
      <c r="V956" s="1">
        <v>223</v>
      </c>
      <c r="W956" s="1">
        <f t="shared" si="274"/>
        <v>21.126614912708259</v>
      </c>
      <c r="X956" s="1">
        <f t="shared" si="275"/>
        <v>38.021578727425258</v>
      </c>
      <c r="Y956" s="1">
        <f t="shared" si="276"/>
        <v>0.97463326286179708</v>
      </c>
      <c r="Z956" s="1">
        <f t="shared" si="284"/>
        <v>-1.2540000000000002</v>
      </c>
      <c r="AA956" s="1">
        <f t="shared" si="277"/>
        <v>6.0255404552175866E-2</v>
      </c>
      <c r="AB956" s="1">
        <f t="shared" si="278"/>
        <v>2.4542522</v>
      </c>
      <c r="AC956" s="1">
        <f t="shared" si="279"/>
        <v>1.9446727954366547</v>
      </c>
      <c r="AF956" s="1">
        <f t="shared" si="280"/>
        <v>11.34277473743561</v>
      </c>
      <c r="AG956" s="1">
        <f t="shared" si="281"/>
        <v>4.8618708917449949</v>
      </c>
      <c r="AH956" s="1">
        <f t="shared" si="282"/>
        <v>13.134158823130464</v>
      </c>
      <c r="AI956">
        <v>6</v>
      </c>
      <c r="AJ956">
        <v>15</v>
      </c>
      <c r="AK956">
        <v>106</v>
      </c>
      <c r="AL956">
        <v>14</v>
      </c>
      <c r="AM956">
        <v>9086</v>
      </c>
      <c r="AN956">
        <v>9100</v>
      </c>
      <c r="AO956">
        <v>9070</v>
      </c>
      <c r="AP956">
        <v>79</v>
      </c>
      <c r="AQ956">
        <v>0</v>
      </c>
    </row>
    <row r="957" spans="1:43">
      <c r="A957" s="27">
        <v>38941</v>
      </c>
      <c r="B957" s="27"/>
      <c r="C957">
        <v>22</v>
      </c>
      <c r="D957">
        <v>27.3</v>
      </c>
      <c r="E957">
        <v>16.7</v>
      </c>
      <c r="F957">
        <v>29</v>
      </c>
      <c r="G957">
        <v>17</v>
      </c>
      <c r="H957">
        <v>13</v>
      </c>
      <c r="I957" s="10">
        <v>935</v>
      </c>
      <c r="J957">
        <v>2.5</v>
      </c>
      <c r="K957" s="2">
        <v>10</v>
      </c>
      <c r="L957" s="1">
        <f t="shared" si="266"/>
        <v>5.8957920752112951</v>
      </c>
      <c r="M957" s="1">
        <f t="shared" si="267"/>
        <v>41</v>
      </c>
      <c r="N957" s="1">
        <f t="shared" si="268"/>
        <v>2.6447969195164731</v>
      </c>
      <c r="O957" s="1">
        <f t="shared" si="283"/>
        <v>0.16119785218083971</v>
      </c>
      <c r="P957" s="1">
        <f t="shared" si="269"/>
        <v>0.69840242486034088</v>
      </c>
      <c r="Q957">
        <f t="shared" si="270"/>
        <v>8.5905958543532357</v>
      </c>
      <c r="R957">
        <f t="shared" si="271"/>
        <v>12.49899329603355</v>
      </c>
      <c r="S957">
        <f t="shared" si="272"/>
        <v>1.6359938869153863</v>
      </c>
      <c r="T957">
        <v>0.2432</v>
      </c>
      <c r="U957" s="1">
        <f t="shared" si="273"/>
        <v>0.25679219042682405</v>
      </c>
      <c r="V957" s="1">
        <v>224</v>
      </c>
      <c r="W957" s="1">
        <f t="shared" si="274"/>
        <v>22.53705346356158</v>
      </c>
      <c r="X957" s="1">
        <f t="shared" si="275"/>
        <v>38.009491790499496</v>
      </c>
      <c r="Y957" s="1">
        <f t="shared" si="276"/>
        <v>0.97500004696837128</v>
      </c>
      <c r="Z957" s="1">
        <f t="shared" si="284"/>
        <v>0.83599999999999974</v>
      </c>
      <c r="AA957" s="1">
        <f t="shared" si="277"/>
        <v>6.0383200064705544E-2</v>
      </c>
      <c r="AB957" s="1">
        <f t="shared" si="278"/>
        <v>2.449058</v>
      </c>
      <c r="AC957" s="1">
        <f t="shared" si="279"/>
        <v>1.8698776879198602</v>
      </c>
      <c r="AF957" s="1">
        <f t="shared" si="280"/>
        <v>11.328069467440779</v>
      </c>
      <c r="AG957" s="1">
        <f t="shared" si="281"/>
        <v>5.0255262490612118</v>
      </c>
      <c r="AH957" s="1">
        <f t="shared" si="282"/>
        <v>12.017524778096513</v>
      </c>
      <c r="AI957">
        <v>4.8</v>
      </c>
      <c r="AJ957">
        <v>15</v>
      </c>
      <c r="AK957">
        <v>92</v>
      </c>
      <c r="AL957">
        <v>15</v>
      </c>
      <c r="AM957">
        <v>9079</v>
      </c>
      <c r="AN957">
        <v>9093</v>
      </c>
      <c r="AO957">
        <v>9062</v>
      </c>
      <c r="AP957">
        <v>75</v>
      </c>
      <c r="AQ957">
        <v>0</v>
      </c>
    </row>
    <row r="958" spans="1:43">
      <c r="A958" s="27">
        <v>38942</v>
      </c>
      <c r="B958" s="27"/>
      <c r="C958">
        <v>23.4</v>
      </c>
      <c r="D958">
        <v>30.1</v>
      </c>
      <c r="E958">
        <v>17.5</v>
      </c>
      <c r="F958">
        <v>25</v>
      </c>
      <c r="G958">
        <v>12</v>
      </c>
      <c r="H958">
        <v>13.4</v>
      </c>
      <c r="I958" s="10">
        <v>935</v>
      </c>
      <c r="J958">
        <v>2.7</v>
      </c>
      <c r="K958" s="2">
        <v>10</v>
      </c>
      <c r="L958" s="1">
        <f t="shared" si="266"/>
        <v>6.410591087779351</v>
      </c>
      <c r="M958" s="1">
        <f t="shared" si="267"/>
        <v>38</v>
      </c>
      <c r="N958" s="1">
        <f t="shared" si="268"/>
        <v>2.8790726980801549</v>
      </c>
      <c r="O958" s="1">
        <f t="shared" si="283"/>
        <v>0.17359712280239986</v>
      </c>
      <c r="P958" s="1">
        <f t="shared" si="269"/>
        <v>0.63625357781368586</v>
      </c>
      <c r="Q958">
        <f t="shared" si="270"/>
        <v>9.2776032107567978</v>
      </c>
      <c r="R958">
        <f t="shared" si="271"/>
        <v>12.487815022755276</v>
      </c>
      <c r="S958">
        <f t="shared" si="272"/>
        <v>1.634530762140743</v>
      </c>
      <c r="T958">
        <v>0.2432</v>
      </c>
      <c r="U958" s="1">
        <f t="shared" si="273"/>
        <v>0.25127907144253597</v>
      </c>
      <c r="V958" s="1">
        <v>225</v>
      </c>
      <c r="W958" s="1">
        <f t="shared" si="274"/>
        <v>23.011379632905623</v>
      </c>
      <c r="X958" s="1">
        <f t="shared" si="275"/>
        <v>37.996229673700249</v>
      </c>
      <c r="Y958" s="1">
        <f t="shared" si="276"/>
        <v>0.97537422687871655</v>
      </c>
      <c r="Z958" s="1">
        <f t="shared" si="284"/>
        <v>0.53199999999999947</v>
      </c>
      <c r="AA958" s="1">
        <f t="shared" si="277"/>
        <v>6.046480710439299E-2</v>
      </c>
      <c r="AB958" s="1">
        <f t="shared" si="278"/>
        <v>2.4457526000000001</v>
      </c>
      <c r="AC958" s="1">
        <f t="shared" si="279"/>
        <v>2.019467902953449</v>
      </c>
      <c r="AF958" s="1">
        <f t="shared" si="280"/>
        <v>12.780587817201756</v>
      </c>
      <c r="AG958" s="1">
        <f t="shared" si="281"/>
        <v>4.9962613860010103</v>
      </c>
      <c r="AH958" s="1">
        <f t="shared" si="282"/>
        <v>12.337144740430714</v>
      </c>
      <c r="AI958">
        <v>4</v>
      </c>
      <c r="AJ958">
        <v>1</v>
      </c>
      <c r="AK958">
        <v>96</v>
      </c>
      <c r="AL958">
        <v>15</v>
      </c>
      <c r="AM958">
        <v>9057</v>
      </c>
      <c r="AN958">
        <v>9076</v>
      </c>
      <c r="AO958">
        <v>9041</v>
      </c>
      <c r="AP958">
        <v>68</v>
      </c>
      <c r="AQ958">
        <v>0</v>
      </c>
    </row>
    <row r="959" spans="1:43">
      <c r="A959" s="27">
        <v>38943</v>
      </c>
      <c r="B959" s="27"/>
      <c r="C959">
        <v>26.3</v>
      </c>
      <c r="D959">
        <v>33.6</v>
      </c>
      <c r="E959">
        <v>18.899999999999999</v>
      </c>
      <c r="F959">
        <v>21</v>
      </c>
      <c r="G959">
        <v>11</v>
      </c>
      <c r="H959">
        <v>12.7</v>
      </c>
      <c r="I959" s="10">
        <v>935</v>
      </c>
      <c r="J959">
        <v>3.2</v>
      </c>
      <c r="K959" s="2">
        <v>10</v>
      </c>
      <c r="L959" s="1">
        <f t="shared" si="266"/>
        <v>7.0594161269223052</v>
      </c>
      <c r="M959" s="1">
        <f t="shared" si="267"/>
        <v>31</v>
      </c>
      <c r="N959" s="1">
        <f t="shared" si="268"/>
        <v>3.4226350066492657</v>
      </c>
      <c r="O959" s="1">
        <f t="shared" si="283"/>
        <v>0.20185603125120444</v>
      </c>
      <c r="P959" s="1">
        <f t="shared" si="269"/>
        <v>0.6247875736260895</v>
      </c>
      <c r="Q959">
        <f t="shared" si="270"/>
        <v>9.1902106814733973</v>
      </c>
      <c r="R959">
        <f t="shared" si="271"/>
        <v>12.476519320401897</v>
      </c>
      <c r="S959">
        <f t="shared" si="272"/>
        <v>1.6330522670683112</v>
      </c>
      <c r="T959">
        <v>0.2432</v>
      </c>
      <c r="U959" s="1">
        <f t="shared" si="273"/>
        <v>0.24569161589042357</v>
      </c>
      <c r="V959" s="1">
        <v>226</v>
      </c>
      <c r="W959" s="1">
        <f t="shared" si="274"/>
        <v>22.196388984120809</v>
      </c>
      <c r="X959" s="1">
        <f t="shared" si="275"/>
        <v>37.981750290998463</v>
      </c>
      <c r="Y959" s="1">
        <f t="shared" si="276"/>
        <v>0.97575569189817701</v>
      </c>
      <c r="Z959" s="1">
        <f t="shared" si="284"/>
        <v>1.1020000000000008</v>
      </c>
      <c r="AA959" s="1">
        <f t="shared" si="277"/>
        <v>6.0634553924765376E-2</v>
      </c>
      <c r="AB959" s="1">
        <f t="shared" si="278"/>
        <v>2.4389056999999998</v>
      </c>
      <c r="AC959" s="1">
        <f t="shared" si="279"/>
        <v>2.3934434405374212</v>
      </c>
      <c r="AF959" s="1">
        <f t="shared" si="280"/>
        <v>14.770665634228948</v>
      </c>
      <c r="AG959" s="1">
        <f t="shared" si="281"/>
        <v>4.8526855294651012</v>
      </c>
      <c r="AH959" s="1">
        <f t="shared" si="282"/>
        <v>11.534478595466398</v>
      </c>
      <c r="AI959">
        <v>4.9000000000000004</v>
      </c>
      <c r="AJ959">
        <v>10</v>
      </c>
      <c r="AK959">
        <v>92</v>
      </c>
      <c r="AL959">
        <v>15</v>
      </c>
      <c r="AM959">
        <v>9016</v>
      </c>
      <c r="AN959">
        <v>9053</v>
      </c>
      <c r="AO959">
        <v>8984</v>
      </c>
      <c r="AP959">
        <v>68</v>
      </c>
      <c r="AQ959">
        <v>0</v>
      </c>
    </row>
    <row r="960" spans="1:43">
      <c r="A960" s="27">
        <v>38944</v>
      </c>
      <c r="B960" s="27"/>
      <c r="C960">
        <v>24.3</v>
      </c>
      <c r="D960">
        <v>30.8</v>
      </c>
      <c r="E960">
        <v>23.1</v>
      </c>
      <c r="F960">
        <v>26</v>
      </c>
      <c r="G960">
        <v>14</v>
      </c>
      <c r="H960">
        <v>2</v>
      </c>
      <c r="I960" s="10">
        <v>935</v>
      </c>
      <c r="J960">
        <v>3.1</v>
      </c>
      <c r="K960" s="2">
        <v>10</v>
      </c>
      <c r="L960" s="1">
        <f t="shared" si="266"/>
        <v>5.3470538575820825</v>
      </c>
      <c r="M960" s="1">
        <f t="shared" si="267"/>
        <v>38</v>
      </c>
      <c r="N960" s="1">
        <f t="shared" si="268"/>
        <v>3.0390664996731562</v>
      </c>
      <c r="O960" s="1">
        <f t="shared" si="283"/>
        <v>0.18198545465420676</v>
      </c>
      <c r="P960" s="1">
        <f t="shared" si="269"/>
        <v>0.84822631697106021</v>
      </c>
      <c r="Q960">
        <f t="shared" si="270"/>
        <v>2.0480262058734544</v>
      </c>
      <c r="R960">
        <f t="shared" si="271"/>
        <v>12.465109960857554</v>
      </c>
      <c r="S960">
        <f t="shared" si="272"/>
        <v>1.6315588954002034</v>
      </c>
      <c r="T960">
        <v>0.2432</v>
      </c>
      <c r="U960" s="1">
        <f t="shared" si="273"/>
        <v>0.24003147672258607</v>
      </c>
      <c r="V960" s="1">
        <v>227</v>
      </c>
      <c r="W960" s="1">
        <f t="shared" si="274"/>
        <v>9.6537097944442429</v>
      </c>
      <c r="X960" s="1">
        <f t="shared" si="275"/>
        <v>37.966012272775721</v>
      </c>
      <c r="Y960" s="1">
        <f t="shared" si="276"/>
        <v>0.97614432917692362</v>
      </c>
      <c r="Z960" s="1">
        <f t="shared" si="284"/>
        <v>-0.76</v>
      </c>
      <c r="AA960" s="1">
        <f t="shared" si="277"/>
        <v>6.0517385354597032E-2</v>
      </c>
      <c r="AB960" s="1">
        <f t="shared" si="278"/>
        <v>2.4436277</v>
      </c>
      <c r="AC960" s="1">
        <f t="shared" si="279"/>
        <v>2.3186483330206267</v>
      </c>
      <c r="AF960" s="1">
        <f t="shared" si="280"/>
        <v>10.201176886833307</v>
      </c>
      <c r="AG960" s="1">
        <f t="shared" si="281"/>
        <v>3.2459425570969573</v>
      </c>
      <c r="AH960" s="1">
        <f t="shared" si="282"/>
        <v>7.9102794896879001</v>
      </c>
      <c r="AI960">
        <v>5.2</v>
      </c>
      <c r="AJ960">
        <v>14</v>
      </c>
      <c r="AK960">
        <v>85</v>
      </c>
      <c r="AL960">
        <v>15</v>
      </c>
      <c r="AM960">
        <v>9013</v>
      </c>
      <c r="AN960">
        <v>9035</v>
      </c>
      <c r="AO960">
        <v>8989</v>
      </c>
      <c r="AP960">
        <v>78</v>
      </c>
      <c r="AQ960">
        <v>0</v>
      </c>
    </row>
    <row r="961" spans="1:43">
      <c r="A961" s="27">
        <v>38945</v>
      </c>
      <c r="B961" s="27"/>
      <c r="C961">
        <v>25</v>
      </c>
      <c r="D961">
        <v>30.4</v>
      </c>
      <c r="E961">
        <v>19.3</v>
      </c>
      <c r="F961">
        <v>30</v>
      </c>
      <c r="G961">
        <v>21</v>
      </c>
      <c r="H961">
        <v>12.4</v>
      </c>
      <c r="I961" s="10">
        <v>935</v>
      </c>
      <c r="J961">
        <v>1.9</v>
      </c>
      <c r="K961" s="2">
        <v>10</v>
      </c>
      <c r="L961" s="1">
        <f t="shared" si="266"/>
        <v>5.8807098307175565</v>
      </c>
      <c r="M961" s="1">
        <f t="shared" si="267"/>
        <v>39</v>
      </c>
      <c r="N961" s="1">
        <f t="shared" si="268"/>
        <v>3.1688149728170982</v>
      </c>
      <c r="O961" s="1">
        <f t="shared" si="283"/>
        <v>0.18874360871147136</v>
      </c>
      <c r="P961" s="1">
        <f t="shared" si="269"/>
        <v>0.8927155658540723</v>
      </c>
      <c r="Q961">
        <f t="shared" si="270"/>
        <v>7.9963083234961907</v>
      </c>
      <c r="R961">
        <f t="shared" si="271"/>
        <v>12.453590677685909</v>
      </c>
      <c r="S961">
        <f t="shared" si="272"/>
        <v>1.6300511358227632</v>
      </c>
      <c r="T961">
        <v>0.2432</v>
      </c>
      <c r="U961" s="1">
        <f t="shared" si="273"/>
        <v>0.23430032839331341</v>
      </c>
      <c r="V961" s="1">
        <v>228</v>
      </c>
      <c r="W961" s="1">
        <f t="shared" si="274"/>
        <v>21.852661348869717</v>
      </c>
      <c r="X961" s="1">
        <f t="shared" si="275"/>
        <v>37.948975036119172</v>
      </c>
      <c r="Y961" s="1">
        <f t="shared" si="276"/>
        <v>0.97654002374333837</v>
      </c>
      <c r="Z961" s="1">
        <f t="shared" si="284"/>
        <v>0.26599999999999974</v>
      </c>
      <c r="AA961" s="1">
        <f t="shared" si="277"/>
        <v>6.0558342810253032E-2</v>
      </c>
      <c r="AB961" s="1">
        <f t="shared" si="278"/>
        <v>2.4419749999999998</v>
      </c>
      <c r="AC961" s="1">
        <f t="shared" si="279"/>
        <v>1.4211070428190937</v>
      </c>
      <c r="AF961" s="1">
        <f t="shared" si="280"/>
        <v>12.446095956028428</v>
      </c>
      <c r="AG961" s="1">
        <f t="shared" si="281"/>
        <v>5.068486024332949</v>
      </c>
      <c r="AH961" s="1">
        <f t="shared" si="282"/>
        <v>12.964263797770172</v>
      </c>
      <c r="AI961">
        <v>6.8</v>
      </c>
      <c r="AJ961">
        <v>15</v>
      </c>
      <c r="AK961">
        <v>116</v>
      </c>
      <c r="AL961">
        <v>15</v>
      </c>
      <c r="AM961">
        <v>9026</v>
      </c>
      <c r="AN961">
        <v>9040</v>
      </c>
      <c r="AO961">
        <v>9014</v>
      </c>
      <c r="AP961">
        <v>91</v>
      </c>
      <c r="AQ961">
        <v>0</v>
      </c>
    </row>
    <row r="962" spans="1:43">
      <c r="A962" s="27">
        <v>38946</v>
      </c>
      <c r="B962" s="27"/>
      <c r="C962">
        <v>17.600000000000001</v>
      </c>
      <c r="D962">
        <v>28.8</v>
      </c>
      <c r="E962">
        <v>12.5</v>
      </c>
      <c r="F962">
        <v>61</v>
      </c>
      <c r="G962">
        <v>21</v>
      </c>
      <c r="H962">
        <v>0</v>
      </c>
      <c r="I962" s="10">
        <v>935</v>
      </c>
      <c r="J962">
        <v>1.6</v>
      </c>
      <c r="K962" s="2">
        <v>10</v>
      </c>
      <c r="L962" s="1">
        <f t="shared" si="266"/>
        <v>3.2175452868798704</v>
      </c>
      <c r="M962" s="1">
        <f t="shared" si="267"/>
        <v>101</v>
      </c>
      <c r="N962" s="1">
        <f t="shared" si="268"/>
        <v>2.0133055624513814</v>
      </c>
      <c r="O962" s="1">
        <f t="shared" si="283"/>
        <v>0.12698194547213201</v>
      </c>
      <c r="P962" s="1">
        <f t="shared" si="269"/>
        <v>1.1481231118537498</v>
      </c>
      <c r="Q962">
        <f t="shared" si="270"/>
        <v>0.69542140542402631</v>
      </c>
      <c r="R962">
        <f t="shared" si="271"/>
        <v>12.441965164685815</v>
      </c>
      <c r="S962">
        <f t="shared" si="272"/>
        <v>1.6285294718175152</v>
      </c>
      <c r="T962">
        <v>0.2432</v>
      </c>
      <c r="U962" s="1">
        <f t="shared" si="273"/>
        <v>0.2284998663637279</v>
      </c>
      <c r="V962" s="1">
        <v>229</v>
      </c>
      <c r="W962" s="1">
        <f t="shared" si="274"/>
        <v>7.3016402795184741</v>
      </c>
      <c r="X962" s="1">
        <f t="shared" si="275"/>
        <v>37.930598854641424</v>
      </c>
      <c r="Y962" s="1">
        <f t="shared" si="276"/>
        <v>0.97694265853802653</v>
      </c>
      <c r="Z962" s="1">
        <f t="shared" si="284"/>
        <v>-2.8119999999999994</v>
      </c>
      <c r="AA962" s="1">
        <f t="shared" si="277"/>
        <v>6.012814883221998E-2</v>
      </c>
      <c r="AB962" s="1">
        <f t="shared" si="278"/>
        <v>2.4594464</v>
      </c>
      <c r="AC962" s="1">
        <f t="shared" si="279"/>
        <v>1.1967217202687106</v>
      </c>
      <c r="AF962" s="1">
        <f t="shared" si="280"/>
        <v>12.468511199560886</v>
      </c>
      <c r="AG962" s="1">
        <f t="shared" si="281"/>
        <v>2.8029972546132953</v>
      </c>
      <c r="AH962" s="1">
        <f t="shared" si="282"/>
        <v>8.0534892441325745</v>
      </c>
      <c r="AI962">
        <v>6.7</v>
      </c>
      <c r="AJ962">
        <v>15</v>
      </c>
      <c r="AK962">
        <v>111</v>
      </c>
      <c r="AL962">
        <v>14</v>
      </c>
      <c r="AM962">
        <v>9099</v>
      </c>
      <c r="AN962">
        <v>9142</v>
      </c>
      <c r="AO962">
        <v>9019</v>
      </c>
      <c r="AP962">
        <v>115</v>
      </c>
      <c r="AQ962">
        <v>54</v>
      </c>
    </row>
    <row r="963" spans="1:43">
      <c r="A963" s="27">
        <v>38947</v>
      </c>
      <c r="B963" s="27"/>
      <c r="C963">
        <v>18.600000000000001</v>
      </c>
      <c r="D963">
        <v>23.7</v>
      </c>
      <c r="E963">
        <v>14</v>
      </c>
      <c r="F963">
        <v>52</v>
      </c>
      <c r="G963">
        <v>28</v>
      </c>
      <c r="H963">
        <v>12.7</v>
      </c>
      <c r="I963" s="10">
        <v>935</v>
      </c>
      <c r="J963">
        <v>1.7</v>
      </c>
      <c r="K963" s="2">
        <v>10</v>
      </c>
      <c r="L963" s="1">
        <f t="shared" si="266"/>
        <v>4.8369709322359293</v>
      </c>
      <c r="M963" s="1">
        <f t="shared" si="267"/>
        <v>76</v>
      </c>
      <c r="N963" s="1">
        <f t="shared" si="268"/>
        <v>2.1438546672245171</v>
      </c>
      <c r="O963" s="1">
        <f t="shared" si="283"/>
        <v>0.13416113486907988</v>
      </c>
      <c r="P963" s="1">
        <f t="shared" si="269"/>
        <v>1.0180881321088007</v>
      </c>
      <c r="Q963">
        <f t="shared" si="270"/>
        <v>7.2150436356519796</v>
      </c>
      <c r="R963">
        <f t="shared" si="271"/>
        <v>12.430237074641866</v>
      </c>
      <c r="S963">
        <f t="shared" si="272"/>
        <v>1.6269943814976264</v>
      </c>
      <c r="T963">
        <v>0.2432</v>
      </c>
      <c r="U963" s="1">
        <f t="shared" si="273"/>
        <v>0.22263180660021145</v>
      </c>
      <c r="V963" s="1">
        <v>230</v>
      </c>
      <c r="W963" s="1">
        <f t="shared" si="274"/>
        <v>22.210270545961606</v>
      </c>
      <c r="X963" s="1">
        <f t="shared" si="275"/>
        <v>37.910844927717129</v>
      </c>
      <c r="Y963" s="1">
        <f t="shared" si="276"/>
        <v>0.97735211444844705</v>
      </c>
      <c r="Z963" s="1">
        <f t="shared" si="284"/>
        <v>0.38</v>
      </c>
      <c r="AA963" s="1">
        <f t="shared" si="277"/>
        <v>6.0185925643474837E-2</v>
      </c>
      <c r="AB963" s="1">
        <f t="shared" si="278"/>
        <v>2.4570854</v>
      </c>
      <c r="AC963" s="1">
        <f t="shared" si="279"/>
        <v>1.2715168277855049</v>
      </c>
      <c r="AF963" s="1">
        <f t="shared" si="280"/>
        <v>9.8850427204355888</v>
      </c>
      <c r="AG963" s="1">
        <f t="shared" si="281"/>
        <v>5.2504205770794821</v>
      </c>
      <c r="AH963" s="1">
        <f t="shared" si="282"/>
        <v>12.71232111044603</v>
      </c>
      <c r="AI963">
        <v>4.4000000000000004</v>
      </c>
      <c r="AJ963">
        <v>14</v>
      </c>
      <c r="AK963">
        <v>79</v>
      </c>
      <c r="AL963">
        <v>2</v>
      </c>
      <c r="AM963">
        <v>9158</v>
      </c>
      <c r="AN963">
        <v>9171</v>
      </c>
      <c r="AO963">
        <v>9142</v>
      </c>
      <c r="AP963">
        <v>106</v>
      </c>
      <c r="AQ963">
        <v>32700</v>
      </c>
    </row>
    <row r="964" spans="1:43">
      <c r="A964" s="27">
        <v>38948</v>
      </c>
      <c r="B964" s="27"/>
      <c r="C964">
        <v>21.5</v>
      </c>
      <c r="D964">
        <v>28.7</v>
      </c>
      <c r="E964">
        <v>15.4</v>
      </c>
      <c r="F964">
        <v>35</v>
      </c>
      <c r="G964">
        <v>14</v>
      </c>
      <c r="H964">
        <v>12.7</v>
      </c>
      <c r="I964" s="10">
        <v>935</v>
      </c>
      <c r="J964">
        <v>2.2000000000000002</v>
      </c>
      <c r="K964" s="2">
        <v>10</v>
      </c>
      <c r="L964" s="1">
        <f t="shared" ref="L964:L1027" si="285">(0.408*O964*(W964-Q964-Z964)+AA964*AC964*(N964-P964)*900/(C964+273))/(O964+AA964*(1+0.34*AC964))</f>
        <v>5.4510886299064687</v>
      </c>
      <c r="M964" s="1">
        <f t="shared" ref="M964:M1027" si="286">F964*2-G964</f>
        <v>56</v>
      </c>
      <c r="N964" s="1">
        <f t="shared" ref="N964:N1027" si="287">0.611*EXP(17.27*C964/(C964+237.3))</f>
        <v>2.5652594127709363</v>
      </c>
      <c r="O964" s="1">
        <f t="shared" si="283"/>
        <v>0.1569548354421324</v>
      </c>
      <c r="P964" s="1">
        <f t="shared" ref="P964:P1027" si="288">0.5*(M964/100)*0.611*EXP(17.27*E964/(E964+237.3))+0.5*(G964/100)*0.611*EXP(17.27*D964/(D964+237.3))</f>
        <v>0.76575670799618389</v>
      </c>
      <c r="Q964">
        <f t="shared" ref="Q964:Q1027" si="289">2.45*(0.9*H964/R964+0.1)*(0.34-0.14*P964^0.5)*((D964+273)^4+(E964+273)^4)*10^(-9)</f>
        <v>8.2663214834866867</v>
      </c>
      <c r="R964">
        <f t="shared" ref="R964:R1027" si="290">7.64*S964</f>
        <v>12.418410018266451</v>
      </c>
      <c r="S964">
        <f t="shared" ref="S964:S1027" si="291">ACOS(-TAN(T964)*TAN(U964))</f>
        <v>1.6254463374694308</v>
      </c>
      <c r="T964">
        <v>0.2432</v>
      </c>
      <c r="U964" s="1">
        <f t="shared" ref="U964:U1027" si="292">0.409*SIN(0.0172*V964-1.39)</f>
        <v>0.2166978850667666</v>
      </c>
      <c r="V964" s="1">
        <v>231</v>
      </c>
      <c r="W964" s="1">
        <f t="shared" ref="W964:W1027" si="293">0.77*(0.25+0.5*H964/R964)*X964</f>
        <v>22.212062679554055</v>
      </c>
      <c r="X964" s="1">
        <f t="shared" ref="X964:X1027" si="294">37.6*Y964*(S964*SIN(T964)*SIN(U964)+COS(T964)*COS(U964)*SIN(S964))</f>
        <v>37.889675449026264</v>
      </c>
      <c r="Y964" s="1">
        <f t="shared" ref="Y964:Y1027" si="295">1+0.033*COS(0.0172*V964)</f>
        <v>0.9777682703441497</v>
      </c>
      <c r="Z964" s="1">
        <f t="shared" si="284"/>
        <v>1.1019999999999994</v>
      </c>
      <c r="AA964" s="1">
        <f t="shared" ref="AA964:AA1027" si="296">(0.00163*101.3*((293-0.0065*I964)/293)^5.26)/AB964</f>
        <v>6.0354108052774309E-2</v>
      </c>
      <c r="AB964" s="1">
        <f t="shared" ref="AB964:AB1027" si="297">2.501-C964*2.361*10^(-3)</f>
        <v>2.4502384999999998</v>
      </c>
      <c r="AC964" s="1">
        <f t="shared" ref="AC964:AC1027" si="298">4.87*J964/(LN(67.8*K964-5.42))</f>
        <v>1.6454923653694771</v>
      </c>
      <c r="AF964" s="1">
        <f t="shared" ref="AF964:AF1027" si="299">0.0023*X964*(C964+17.8)*(D964-E964)^0.5</f>
        <v>12.490133839661315</v>
      </c>
      <c r="AG964" s="1">
        <f t="shared" ref="AG964:AG1027" si="300">0.489+0.289*(W964-Q964)+0.023*C964</f>
        <v>5.0138192056634692</v>
      </c>
      <c r="AH964" s="1">
        <f t="shared" ref="AH964:AH1027" si="301">1.26*O964/(O964+AA964)*(W964-Q964-Z964)</f>
        <v>11.688511017408022</v>
      </c>
      <c r="AI964">
        <v>3.8</v>
      </c>
      <c r="AJ964">
        <v>1</v>
      </c>
      <c r="AK964">
        <v>81</v>
      </c>
      <c r="AL964">
        <v>2</v>
      </c>
      <c r="AM964">
        <v>9143</v>
      </c>
      <c r="AN964">
        <v>9173</v>
      </c>
      <c r="AO964">
        <v>9107</v>
      </c>
      <c r="AP964">
        <v>78</v>
      </c>
      <c r="AQ964">
        <v>0</v>
      </c>
    </row>
    <row r="965" spans="1:43">
      <c r="A965" s="27">
        <v>38949</v>
      </c>
      <c r="B965" s="27"/>
      <c r="C965">
        <v>23.1</v>
      </c>
      <c r="D965">
        <v>30.4</v>
      </c>
      <c r="E965">
        <v>16.7</v>
      </c>
      <c r="F965">
        <v>29</v>
      </c>
      <c r="G965">
        <v>13</v>
      </c>
      <c r="H965">
        <v>12.8</v>
      </c>
      <c r="I965" s="10">
        <v>935</v>
      </c>
      <c r="J965">
        <v>3.1</v>
      </c>
      <c r="K965" s="2">
        <v>10</v>
      </c>
      <c r="L965" s="1">
        <f t="shared" si="285"/>
        <v>6.4921254990324382</v>
      </c>
      <c r="M965" s="1">
        <f t="shared" si="286"/>
        <v>45</v>
      </c>
      <c r="N965" s="1">
        <f t="shared" si="287"/>
        <v>2.8274007005475887</v>
      </c>
      <c r="O965" s="1">
        <f t="shared" ref="O965:O1028" si="302">4098*N965/((C965+237.3)^2)</f>
        <v>0.17087453885850928</v>
      </c>
      <c r="P965" s="1">
        <f t="shared" si="288"/>
        <v>0.71019180462049847</v>
      </c>
      <c r="Q965">
        <f t="shared" si="289"/>
        <v>8.6813661418019752</v>
      </c>
      <c r="R965">
        <f t="shared" si="290"/>
        <v>12.406487563329508</v>
      </c>
      <c r="S965">
        <f t="shared" si="291"/>
        <v>1.623885806718522</v>
      </c>
      <c r="T965">
        <v>0.2432</v>
      </c>
      <c r="U965" s="1">
        <f t="shared" si="292"/>
        <v>0.2106998572114612</v>
      </c>
      <c r="V965" s="1">
        <v>232</v>
      </c>
      <c r="W965" s="1">
        <f t="shared" si="293"/>
        <v>22.330638442848798</v>
      </c>
      <c r="X965" s="1">
        <f t="shared" si="294"/>
        <v>37.86705367429456</v>
      </c>
      <c r="Y965" s="1">
        <f t="shared" si="295"/>
        <v>0.97819100311260965</v>
      </c>
      <c r="Z965" s="1">
        <f t="shared" si="284"/>
        <v>0.60800000000000054</v>
      </c>
      <c r="AA965" s="1">
        <f t="shared" si="296"/>
        <v>6.0447301317616657E-2</v>
      </c>
      <c r="AB965" s="1">
        <f t="shared" si="297"/>
        <v>2.4464608999999999</v>
      </c>
      <c r="AC965" s="1">
        <f t="shared" si="298"/>
        <v>2.3186483330206267</v>
      </c>
      <c r="AF965" s="1">
        <f t="shared" si="299"/>
        <v>13.184781677353374</v>
      </c>
      <c r="AG965" s="1">
        <f t="shared" si="300"/>
        <v>4.9649396950025313</v>
      </c>
      <c r="AH965" s="1">
        <f t="shared" si="301"/>
        <v>12.138114369053488</v>
      </c>
      <c r="AI965">
        <v>4.2</v>
      </c>
      <c r="AJ965">
        <v>10</v>
      </c>
      <c r="AK965">
        <v>82</v>
      </c>
      <c r="AL965">
        <v>1</v>
      </c>
      <c r="AM965">
        <v>9084</v>
      </c>
      <c r="AN965">
        <v>9117</v>
      </c>
      <c r="AO965">
        <v>9057</v>
      </c>
      <c r="AP965">
        <v>76</v>
      </c>
      <c r="AQ965">
        <v>0</v>
      </c>
    </row>
    <row r="966" spans="1:43">
      <c r="A966" s="27">
        <v>38950</v>
      </c>
      <c r="B966" s="27"/>
      <c r="C966">
        <v>24.1</v>
      </c>
      <c r="D966">
        <v>30.1</v>
      </c>
      <c r="E966">
        <v>18.7</v>
      </c>
      <c r="F966">
        <v>26</v>
      </c>
      <c r="G966">
        <v>17</v>
      </c>
      <c r="H966">
        <v>12.2</v>
      </c>
      <c r="I966" s="10">
        <v>935</v>
      </c>
      <c r="J966">
        <v>2.9</v>
      </c>
      <c r="K966" s="2">
        <v>10</v>
      </c>
      <c r="L966" s="1">
        <f t="shared" si="285"/>
        <v>6.4848929701076905</v>
      </c>
      <c r="M966" s="1">
        <f t="shared" si="286"/>
        <v>35</v>
      </c>
      <c r="N966" s="1">
        <f t="shared" si="287"/>
        <v>3.002857476413999</v>
      </c>
      <c r="O966" s="1">
        <f t="shared" si="302"/>
        <v>0.18009245049089101</v>
      </c>
      <c r="P966" s="1">
        <f t="shared" si="288"/>
        <v>0.74038206131944051</v>
      </c>
      <c r="Q966">
        <f t="shared" si="289"/>
        <v>8.314690604182795</v>
      </c>
      <c r="R966">
        <f t="shared" si="290"/>
        <v>12.394473233971889</v>
      </c>
      <c r="S966">
        <f t="shared" si="291"/>
        <v>1.6223132505198807</v>
      </c>
      <c r="T966">
        <v>0.2432</v>
      </c>
      <c r="U966" s="1">
        <f t="shared" si="292"/>
        <v>0.20463949744711071</v>
      </c>
      <c r="V966" s="1">
        <v>233</v>
      </c>
      <c r="W966" s="1">
        <f t="shared" si="293"/>
        <v>21.625699531623528</v>
      </c>
      <c r="X966" s="1">
        <f t="shared" si="294"/>
        <v>37.842943988120325</v>
      </c>
      <c r="Y966" s="1">
        <f t="shared" si="295"/>
        <v>0.97862018769564751</v>
      </c>
      <c r="Z966" s="1">
        <f t="shared" ref="Z966:Z1029" si="303">0.38*(C966-C965)</f>
        <v>0.38</v>
      </c>
      <c r="AA966" s="1">
        <f t="shared" si="296"/>
        <v>6.0505693398239427E-2</v>
      </c>
      <c r="AB966" s="1">
        <f t="shared" si="297"/>
        <v>2.4440998999999999</v>
      </c>
      <c r="AC966" s="1">
        <f t="shared" si="298"/>
        <v>2.1690581179870376</v>
      </c>
      <c r="AF966" s="1">
        <f t="shared" si="299"/>
        <v>12.313434359601697</v>
      </c>
      <c r="AG966" s="1">
        <f t="shared" si="300"/>
        <v>4.8901815800303723</v>
      </c>
      <c r="AH966" s="1">
        <f t="shared" si="301"/>
        <v>12.195684803498491</v>
      </c>
      <c r="AI966">
        <v>4.5</v>
      </c>
      <c r="AJ966">
        <v>15</v>
      </c>
      <c r="AK966">
        <v>93</v>
      </c>
      <c r="AL966">
        <v>2</v>
      </c>
      <c r="AM966">
        <v>9074</v>
      </c>
      <c r="AN966">
        <v>9086</v>
      </c>
      <c r="AO966">
        <v>9060</v>
      </c>
      <c r="AP966">
        <v>73</v>
      </c>
      <c r="AQ966">
        <v>0</v>
      </c>
    </row>
    <row r="967" spans="1:43">
      <c r="A967" s="27">
        <v>38951</v>
      </c>
      <c r="B967" s="27"/>
      <c r="C967">
        <v>25.4</v>
      </c>
      <c r="D967">
        <v>31.6</v>
      </c>
      <c r="E967">
        <v>19.100000000000001</v>
      </c>
      <c r="F967">
        <v>24</v>
      </c>
      <c r="G967">
        <v>12</v>
      </c>
      <c r="H967">
        <v>12.3</v>
      </c>
      <c r="I967" s="10">
        <v>935</v>
      </c>
      <c r="J967">
        <v>3</v>
      </c>
      <c r="K967" s="2">
        <v>10</v>
      </c>
      <c r="L967" s="1">
        <f t="shared" si="285"/>
        <v>6.8100280895692542</v>
      </c>
      <c r="M967" s="1">
        <f t="shared" si="286"/>
        <v>36</v>
      </c>
      <c r="N967" s="1">
        <f t="shared" si="287"/>
        <v>3.2451044654796197</v>
      </c>
      <c r="O967" s="1">
        <f t="shared" si="302"/>
        <v>0.19269945685025572</v>
      </c>
      <c r="P967" s="1">
        <f t="shared" si="288"/>
        <v>0.67712776064540114</v>
      </c>
      <c r="Q967">
        <f t="shared" si="289"/>
        <v>8.6981149738754127</v>
      </c>
      <c r="R967">
        <f t="shared" si="290"/>
        <v>12.382370510197882</v>
      </c>
      <c r="S967">
        <f t="shared" si="291"/>
        <v>1.6207291243714506</v>
      </c>
      <c r="T967">
        <v>0.2432</v>
      </c>
      <c r="U967" s="1">
        <f t="shared" si="292"/>
        <v>0.19851859862634708</v>
      </c>
      <c r="V967" s="1">
        <v>234</v>
      </c>
      <c r="W967" s="1">
        <f t="shared" si="293"/>
        <v>21.742643264408532</v>
      </c>
      <c r="X967" s="1">
        <f t="shared" si="294"/>
        <v>37.81731196977745</v>
      </c>
      <c r="Y967" s="1">
        <f t="shared" si="295"/>
        <v>0.9790556971264267</v>
      </c>
      <c r="Z967" s="1">
        <f t="shared" si="303"/>
        <v>0.49399999999999894</v>
      </c>
      <c r="AA967" s="1">
        <f t="shared" si="296"/>
        <v>6.0581771971259857E-2</v>
      </c>
      <c r="AB967" s="1">
        <f t="shared" si="297"/>
        <v>2.4410305999999999</v>
      </c>
      <c r="AC967" s="1">
        <f t="shared" si="298"/>
        <v>2.2438532255038321</v>
      </c>
      <c r="AF967" s="1">
        <f t="shared" si="299"/>
        <v>13.284868061270169</v>
      </c>
      <c r="AG967" s="1">
        <f t="shared" si="300"/>
        <v>4.8430686759640711</v>
      </c>
      <c r="AH967" s="1">
        <f t="shared" si="301"/>
        <v>12.031230245479255</v>
      </c>
      <c r="AI967">
        <v>4.2</v>
      </c>
      <c r="AJ967">
        <v>10</v>
      </c>
      <c r="AK967">
        <v>86</v>
      </c>
      <c r="AL967">
        <v>3</v>
      </c>
      <c r="AM967">
        <v>9059</v>
      </c>
      <c r="AN967">
        <v>9075</v>
      </c>
      <c r="AO967">
        <v>9041</v>
      </c>
      <c r="AP967">
        <v>75</v>
      </c>
      <c r="AQ967">
        <v>0</v>
      </c>
    </row>
    <row r="968" spans="1:43">
      <c r="A968" s="27">
        <v>38952</v>
      </c>
      <c r="B968" s="27"/>
      <c r="C968">
        <v>25.7</v>
      </c>
      <c r="D968">
        <v>31.3</v>
      </c>
      <c r="E968">
        <v>20.399999999999999</v>
      </c>
      <c r="F968">
        <v>23</v>
      </c>
      <c r="G968">
        <v>13</v>
      </c>
      <c r="H968">
        <v>8.6999999999999993</v>
      </c>
      <c r="I968" s="10">
        <v>935</v>
      </c>
      <c r="J968">
        <v>2.9</v>
      </c>
      <c r="K968" s="2">
        <v>10</v>
      </c>
      <c r="L968" s="1">
        <f t="shared" si="285"/>
        <v>6.3472603153014377</v>
      </c>
      <c r="M968" s="1">
        <f t="shared" si="286"/>
        <v>33</v>
      </c>
      <c r="N968" s="1">
        <f t="shared" si="287"/>
        <v>3.3033676253219837</v>
      </c>
      <c r="O968" s="1">
        <f t="shared" si="302"/>
        <v>0.1957119595276712</v>
      </c>
      <c r="P968" s="1">
        <f t="shared" si="288"/>
        <v>0.69274361026772979</v>
      </c>
      <c r="Q968">
        <f t="shared" si="289"/>
        <v>6.414971624854739</v>
      </c>
      <c r="R968">
        <f t="shared" si="290"/>
        <v>12.370182827542205</v>
      </c>
      <c r="S968">
        <f t="shared" si="291"/>
        <v>1.6191338779505504</v>
      </c>
      <c r="T968">
        <v>0.2432</v>
      </c>
      <c r="U968" s="1">
        <f t="shared" si="292"/>
        <v>0.19233897151123547</v>
      </c>
      <c r="V968" s="1">
        <v>235</v>
      </c>
      <c r="W968" s="1">
        <f t="shared" si="293"/>
        <v>17.507109151109098</v>
      </c>
      <c r="X968" s="1">
        <f t="shared" si="294"/>
        <v>37.790124457884247</v>
      </c>
      <c r="Y968" s="1">
        <f t="shared" si="295"/>
        <v>0.97949740256701345</v>
      </c>
      <c r="Z968" s="1">
        <f t="shared" si="303"/>
        <v>0.11400000000000027</v>
      </c>
      <c r="AA968" s="1">
        <f t="shared" si="296"/>
        <v>6.0599355742504843E-2</v>
      </c>
      <c r="AB968" s="1">
        <f t="shared" si="297"/>
        <v>2.4403223000000001</v>
      </c>
      <c r="AC968" s="1">
        <f t="shared" si="298"/>
        <v>2.1690581179870376</v>
      </c>
      <c r="AF968" s="1">
        <f t="shared" si="299"/>
        <v>12.482703766447425</v>
      </c>
      <c r="AG968" s="1">
        <f t="shared" si="300"/>
        <v>4.2857277450875095</v>
      </c>
      <c r="AH968" s="1">
        <f t="shared" si="301"/>
        <v>10.562064083097678</v>
      </c>
      <c r="AI968">
        <v>4.9000000000000004</v>
      </c>
      <c r="AJ968">
        <v>12</v>
      </c>
      <c r="AK968">
        <v>78</v>
      </c>
      <c r="AL968">
        <v>12</v>
      </c>
      <c r="AM968">
        <v>9046</v>
      </c>
      <c r="AN968">
        <v>9056</v>
      </c>
      <c r="AO968">
        <v>9039</v>
      </c>
      <c r="AP968">
        <v>72</v>
      </c>
      <c r="AQ968">
        <v>0</v>
      </c>
    </row>
    <row r="969" spans="1:43">
      <c r="A969" s="27">
        <v>38953</v>
      </c>
      <c r="B969" s="27"/>
      <c r="C969">
        <v>26.7</v>
      </c>
      <c r="D969">
        <v>33.9</v>
      </c>
      <c r="E969">
        <v>20.3</v>
      </c>
      <c r="F969">
        <v>22</v>
      </c>
      <c r="G969">
        <v>9</v>
      </c>
      <c r="H969">
        <v>12.5</v>
      </c>
      <c r="I969" s="10">
        <v>935</v>
      </c>
      <c r="J969">
        <v>2.6</v>
      </c>
      <c r="K969" s="2">
        <v>10</v>
      </c>
      <c r="L969" s="1">
        <f t="shared" si="285"/>
        <v>6.7046568350749816</v>
      </c>
      <c r="M969" s="1">
        <f t="shared" si="286"/>
        <v>35</v>
      </c>
      <c r="N969" s="1">
        <f t="shared" si="287"/>
        <v>3.5042155275602282</v>
      </c>
      <c r="O969" s="1">
        <f t="shared" si="302"/>
        <v>0.20604159825444524</v>
      </c>
      <c r="P969" s="1">
        <f t="shared" si="288"/>
        <v>0.6551119804871175</v>
      </c>
      <c r="Q969">
        <f t="shared" si="289"/>
        <v>9.1304149105711137</v>
      </c>
      <c r="R969">
        <f t="shared" si="290"/>
        <v>12.357913576906517</v>
      </c>
      <c r="S969">
        <f t="shared" si="291"/>
        <v>1.6175279550924762</v>
      </c>
      <c r="T969">
        <v>0.2432</v>
      </c>
      <c r="U969" s="1">
        <f t="shared" si="292"/>
        <v>0.18610244423759131</v>
      </c>
      <c r="V969" s="1">
        <v>236</v>
      </c>
      <c r="W969" s="1">
        <f t="shared" si="293"/>
        <v>21.974332975265117</v>
      </c>
      <c r="X969" s="1">
        <f t="shared" si="294"/>
        <v>37.761349613828159</v>
      </c>
      <c r="Y969" s="1">
        <f t="shared" si="295"/>
        <v>0.97994517334649178</v>
      </c>
      <c r="Z969" s="1">
        <f t="shared" si="303"/>
        <v>0.38</v>
      </c>
      <c r="AA969" s="1">
        <f t="shared" si="296"/>
        <v>6.0658042104305608E-2</v>
      </c>
      <c r="AB969" s="1">
        <f t="shared" si="297"/>
        <v>2.4379613</v>
      </c>
      <c r="AC969" s="1">
        <f t="shared" si="298"/>
        <v>1.9446727954366547</v>
      </c>
      <c r="AF969" s="1">
        <f t="shared" si="299"/>
        <v>14.252951556322873</v>
      </c>
      <c r="AG969" s="1">
        <f t="shared" si="300"/>
        <v>4.8149923206965664</v>
      </c>
      <c r="AH969" s="1">
        <f t="shared" si="301"/>
        <v>12.132704228005363</v>
      </c>
      <c r="AI969">
        <v>4.4000000000000004</v>
      </c>
      <c r="AJ969">
        <v>10</v>
      </c>
      <c r="AK969">
        <v>91</v>
      </c>
      <c r="AL969">
        <v>11</v>
      </c>
      <c r="AM969">
        <v>9029</v>
      </c>
      <c r="AN969">
        <v>9055</v>
      </c>
      <c r="AO969">
        <v>8999</v>
      </c>
      <c r="AP969">
        <v>68</v>
      </c>
      <c r="AQ969">
        <v>0</v>
      </c>
    </row>
    <row r="970" spans="1:43">
      <c r="A970" s="27">
        <v>38954</v>
      </c>
      <c r="B970" s="27"/>
      <c r="C970">
        <v>26.8</v>
      </c>
      <c r="D970">
        <v>33</v>
      </c>
      <c r="E970">
        <v>21.9</v>
      </c>
      <c r="F970">
        <v>20</v>
      </c>
      <c r="G970">
        <v>12</v>
      </c>
      <c r="H970">
        <v>7</v>
      </c>
      <c r="I970" s="10">
        <v>935</v>
      </c>
      <c r="J970">
        <v>2.9</v>
      </c>
      <c r="K970" s="2">
        <v>10</v>
      </c>
      <c r="L970" s="1">
        <f t="shared" si="285"/>
        <v>6.301155885492439</v>
      </c>
      <c r="M970" s="1">
        <f t="shared" si="286"/>
        <v>28</v>
      </c>
      <c r="N970" s="1">
        <f t="shared" si="287"/>
        <v>3.5248733975227009</v>
      </c>
      <c r="O970" s="1">
        <f t="shared" si="302"/>
        <v>0.20709932087799099</v>
      </c>
      <c r="P970" s="1">
        <f t="shared" si="288"/>
        <v>0.66992839509833224</v>
      </c>
      <c r="Q970">
        <f t="shared" si="289"/>
        <v>5.5042146530793161</v>
      </c>
      <c r="R970">
        <f t="shared" si="290"/>
        <v>12.345566104560293</v>
      </c>
      <c r="S970">
        <f t="shared" si="291"/>
        <v>1.6159117937906142</v>
      </c>
      <c r="T970">
        <v>0.2432</v>
      </c>
      <c r="U970" s="1">
        <f t="shared" si="292"/>
        <v>0.17981086177415789</v>
      </c>
      <c r="V970" s="1">
        <v>237</v>
      </c>
      <c r="W970" s="1">
        <f t="shared" si="293"/>
        <v>15.499763801837641</v>
      </c>
      <c r="X970" s="1">
        <f t="shared" si="294"/>
        <v>37.730956983837515</v>
      </c>
      <c r="Y970" s="1">
        <f t="shared" si="295"/>
        <v>0.98039887699961992</v>
      </c>
      <c r="Z970" s="1">
        <f t="shared" si="303"/>
        <v>3.800000000000054E-2</v>
      </c>
      <c r="AA970" s="1">
        <f t="shared" si="296"/>
        <v>6.0663916992804448E-2</v>
      </c>
      <c r="AB970" s="1">
        <f t="shared" si="297"/>
        <v>2.4377252</v>
      </c>
      <c r="AC970" s="1">
        <f t="shared" si="298"/>
        <v>2.1690581179870376</v>
      </c>
      <c r="AF970" s="1">
        <f t="shared" si="299"/>
        <v>12.895019541903673</v>
      </c>
      <c r="AG970" s="1">
        <f t="shared" si="300"/>
        <v>3.9941137039911556</v>
      </c>
      <c r="AH970" s="1">
        <f t="shared" si="301"/>
        <v>9.7039986527698954</v>
      </c>
      <c r="AI970">
        <v>5.2</v>
      </c>
      <c r="AJ970">
        <v>10</v>
      </c>
      <c r="AK970">
        <v>93</v>
      </c>
      <c r="AL970">
        <v>9</v>
      </c>
      <c r="AM970">
        <v>9017</v>
      </c>
      <c r="AN970">
        <v>9030</v>
      </c>
      <c r="AO970">
        <v>8999</v>
      </c>
      <c r="AP970">
        <v>69</v>
      </c>
      <c r="AQ970">
        <v>0</v>
      </c>
    </row>
    <row r="971" spans="1:43">
      <c r="A971" s="27">
        <v>38955</v>
      </c>
      <c r="B971" s="27"/>
      <c r="C971">
        <v>22</v>
      </c>
      <c r="D971">
        <v>29.7</v>
      </c>
      <c r="E971">
        <v>17.7</v>
      </c>
      <c r="F971">
        <v>39</v>
      </c>
      <c r="G971">
        <v>18</v>
      </c>
      <c r="H971">
        <v>12</v>
      </c>
      <c r="I971" s="10">
        <v>935</v>
      </c>
      <c r="J971">
        <v>1.6</v>
      </c>
      <c r="K971" s="2">
        <v>10</v>
      </c>
      <c r="L971" s="1">
        <f t="shared" si="285"/>
        <v>5.6913754710836626</v>
      </c>
      <c r="M971" s="1">
        <f t="shared" si="286"/>
        <v>60</v>
      </c>
      <c r="N971" s="1">
        <f t="shared" si="287"/>
        <v>2.6447969195164731</v>
      </c>
      <c r="O971" s="1">
        <f t="shared" si="302"/>
        <v>0.16119785218083971</v>
      </c>
      <c r="P971" s="1">
        <f t="shared" si="288"/>
        <v>0.98328847564490807</v>
      </c>
      <c r="Q971">
        <f t="shared" si="289"/>
        <v>7.4716335443996584</v>
      </c>
      <c r="R971">
        <f t="shared" si="290"/>
        <v>12.333143712300698</v>
      </c>
      <c r="S971">
        <f t="shared" si="291"/>
        <v>1.6142858262173689</v>
      </c>
      <c r="T971">
        <v>0.2432</v>
      </c>
      <c r="U971" s="1">
        <f t="shared" si="292"/>
        <v>0.17346608537680411</v>
      </c>
      <c r="V971" s="1">
        <v>238</v>
      </c>
      <c r="W971" s="1">
        <f t="shared" si="293"/>
        <v>21.379069491747359</v>
      </c>
      <c r="X971" s="1">
        <f t="shared" si="294"/>
        <v>37.69891755959177</v>
      </c>
      <c r="Y971" s="1">
        <f t="shared" si="295"/>
        <v>0.98085837930601827</v>
      </c>
      <c r="Z971" s="1">
        <f t="shared" si="303"/>
        <v>-1.8240000000000003</v>
      </c>
      <c r="AA971" s="1">
        <f t="shared" si="296"/>
        <v>6.0383200064705544E-2</v>
      </c>
      <c r="AB971" s="1">
        <f t="shared" si="297"/>
        <v>2.449058</v>
      </c>
      <c r="AC971" s="1">
        <f t="shared" si="298"/>
        <v>1.1967217202687106</v>
      </c>
      <c r="AF971" s="1">
        <f t="shared" si="299"/>
        <v>11.954472345700395</v>
      </c>
      <c r="AG971" s="1">
        <f t="shared" si="300"/>
        <v>5.0142489887834856</v>
      </c>
      <c r="AH971" s="1">
        <f t="shared" si="301"/>
        <v>14.420009348834991</v>
      </c>
      <c r="AI971">
        <v>10.4</v>
      </c>
      <c r="AJ971">
        <v>14</v>
      </c>
      <c r="AK971">
        <v>175</v>
      </c>
      <c r="AL971">
        <v>14</v>
      </c>
      <c r="AM971">
        <v>9084</v>
      </c>
      <c r="AN971">
        <v>9093</v>
      </c>
      <c r="AO971">
        <v>9020</v>
      </c>
      <c r="AP971">
        <v>99</v>
      </c>
      <c r="AQ971">
        <v>0</v>
      </c>
    </row>
    <row r="972" spans="1:43">
      <c r="A972" s="27">
        <v>38956</v>
      </c>
      <c r="B972" s="27"/>
      <c r="C972">
        <v>22.3</v>
      </c>
      <c r="D972">
        <v>29.2</v>
      </c>
      <c r="E972">
        <v>15.7</v>
      </c>
      <c r="F972">
        <v>31</v>
      </c>
      <c r="G972">
        <v>10</v>
      </c>
      <c r="H972">
        <v>12</v>
      </c>
      <c r="I972" s="10">
        <v>935</v>
      </c>
      <c r="J972">
        <v>2.7</v>
      </c>
      <c r="K972" s="2">
        <v>10</v>
      </c>
      <c r="L972" s="1">
        <f t="shared" si="285"/>
        <v>6.1078068010347328</v>
      </c>
      <c r="M972" s="1">
        <f t="shared" si="286"/>
        <v>52</v>
      </c>
      <c r="N972" s="1">
        <f t="shared" si="287"/>
        <v>2.6935462375661197</v>
      </c>
      <c r="O972" s="1">
        <f t="shared" si="302"/>
        <v>0.16378986044587315</v>
      </c>
      <c r="P972" s="1">
        <f t="shared" si="288"/>
        <v>0.66659992213298702</v>
      </c>
      <c r="Q972">
        <f t="shared" si="289"/>
        <v>8.2550740228828641</v>
      </c>
      <c r="R972">
        <f t="shared" si="290"/>
        <v>12.320649657766026</v>
      </c>
      <c r="S972">
        <f t="shared" si="291"/>
        <v>1.6126504787651867</v>
      </c>
      <c r="T972">
        <v>0.2432</v>
      </c>
      <c r="U972" s="1">
        <f t="shared" si="292"/>
        <v>0.16706999203790512</v>
      </c>
      <c r="V972" s="1">
        <v>239</v>
      </c>
      <c r="W972" s="1">
        <f t="shared" si="293"/>
        <v>21.37425840689043</v>
      </c>
      <c r="X972" s="1">
        <f t="shared" si="294"/>
        <v>37.665203837263597</v>
      </c>
      <c r="Y972" s="1">
        <f t="shared" si="295"/>
        <v>0.98132354432987579</v>
      </c>
      <c r="Z972" s="1">
        <f t="shared" si="303"/>
        <v>0.11400000000000027</v>
      </c>
      <c r="AA972" s="1">
        <f t="shared" si="296"/>
        <v>6.0400668737830884E-2</v>
      </c>
      <c r="AB972" s="1">
        <f t="shared" si="297"/>
        <v>2.4483497000000001</v>
      </c>
      <c r="AC972" s="1">
        <f t="shared" si="298"/>
        <v>2.019467902953449</v>
      </c>
      <c r="AF972" s="1">
        <f t="shared" si="299"/>
        <v>12.763783086380068</v>
      </c>
      <c r="AG972" s="1">
        <f t="shared" si="300"/>
        <v>4.7933442869781864</v>
      </c>
      <c r="AH972" s="1">
        <f t="shared" si="301"/>
        <v>11.971727138909824</v>
      </c>
      <c r="AI972">
        <v>4.4000000000000004</v>
      </c>
      <c r="AJ972">
        <v>2</v>
      </c>
      <c r="AK972">
        <v>85</v>
      </c>
      <c r="AL972">
        <v>3</v>
      </c>
      <c r="AM972">
        <v>9065</v>
      </c>
      <c r="AN972">
        <v>9097</v>
      </c>
      <c r="AO972">
        <v>9031</v>
      </c>
      <c r="AP972">
        <v>73</v>
      </c>
      <c r="AQ972">
        <v>0</v>
      </c>
    </row>
    <row r="973" spans="1:43">
      <c r="A973" s="27">
        <v>38957</v>
      </c>
      <c r="B973" s="27"/>
      <c r="C973">
        <v>22.5</v>
      </c>
      <c r="D973">
        <v>28.8</v>
      </c>
      <c r="E973">
        <v>16.8</v>
      </c>
      <c r="F973">
        <v>21</v>
      </c>
      <c r="G973">
        <v>13</v>
      </c>
      <c r="H973">
        <v>11.3</v>
      </c>
      <c r="I973" s="10">
        <v>935</v>
      </c>
      <c r="J973">
        <v>3.1</v>
      </c>
      <c r="K973" s="2">
        <v>10</v>
      </c>
      <c r="L973" s="1">
        <f t="shared" si="285"/>
        <v>6.4274322819811518</v>
      </c>
      <c r="M973" s="1">
        <f t="shared" si="286"/>
        <v>29</v>
      </c>
      <c r="N973" s="1">
        <f t="shared" si="287"/>
        <v>2.7264800714406277</v>
      </c>
      <c r="O973" s="1">
        <f t="shared" si="302"/>
        <v>0.16553734608376569</v>
      </c>
      <c r="P973" s="1">
        <f t="shared" si="288"/>
        <v>0.53497926258618733</v>
      </c>
      <c r="Q973">
        <f t="shared" si="289"/>
        <v>8.2766129238754242</v>
      </c>
      <c r="R973">
        <f t="shared" si="290"/>
        <v>12.308087154896993</v>
      </c>
      <c r="S973">
        <f t="shared" si="291"/>
        <v>1.6110061721069364</v>
      </c>
      <c r="T973">
        <v>0.2432</v>
      </c>
      <c r="U973" s="1">
        <f t="shared" si="292"/>
        <v>0.16062447393106496</v>
      </c>
      <c r="V973" s="1">
        <v>240</v>
      </c>
      <c r="W973" s="1">
        <f t="shared" si="293"/>
        <v>20.544615410015219</v>
      </c>
      <c r="X973" s="1">
        <f t="shared" si="294"/>
        <v>37.62978987488723</v>
      </c>
      <c r="Y973" s="1">
        <f t="shared" si="295"/>
        <v>0.98179423446016456</v>
      </c>
      <c r="Z973" s="1">
        <f t="shared" si="303"/>
        <v>7.5999999999999734E-2</v>
      </c>
      <c r="AA973" s="1">
        <f t="shared" si="296"/>
        <v>6.0412320136145559E-2</v>
      </c>
      <c r="AB973" s="1">
        <f t="shared" si="297"/>
        <v>2.4478774999999997</v>
      </c>
      <c r="AC973" s="1">
        <f t="shared" si="298"/>
        <v>2.3186483330206267</v>
      </c>
      <c r="AF973" s="1">
        <f t="shared" si="299"/>
        <v>12.082458118185182</v>
      </c>
      <c r="AG973" s="1">
        <f t="shared" si="300"/>
        <v>4.5519527184944009</v>
      </c>
      <c r="AH973" s="1">
        <f t="shared" si="301"/>
        <v>11.254595010677418</v>
      </c>
      <c r="AI973">
        <v>6.2</v>
      </c>
      <c r="AJ973">
        <v>14</v>
      </c>
      <c r="AK973">
        <v>91</v>
      </c>
      <c r="AL973">
        <v>15</v>
      </c>
      <c r="AM973">
        <v>9024</v>
      </c>
      <c r="AN973">
        <v>9044</v>
      </c>
      <c r="AO973">
        <v>9002</v>
      </c>
      <c r="AP973">
        <v>56</v>
      </c>
      <c r="AQ973">
        <v>0</v>
      </c>
    </row>
    <row r="974" spans="1:43">
      <c r="A974" s="27">
        <v>38958</v>
      </c>
      <c r="B974" s="27"/>
      <c r="C974">
        <v>23.4</v>
      </c>
      <c r="D974">
        <v>28.1</v>
      </c>
      <c r="E974">
        <v>16.600000000000001</v>
      </c>
      <c r="F974">
        <v>30</v>
      </c>
      <c r="G974">
        <v>15</v>
      </c>
      <c r="H974">
        <v>7</v>
      </c>
      <c r="I974" s="10">
        <v>935</v>
      </c>
      <c r="J974">
        <v>2.2999999999999998</v>
      </c>
      <c r="K974" s="2">
        <v>10</v>
      </c>
      <c r="L974" s="1">
        <f t="shared" si="285"/>
        <v>5.185208851774961</v>
      </c>
      <c r="M974" s="1">
        <f t="shared" si="286"/>
        <v>45</v>
      </c>
      <c r="N974" s="1">
        <f t="shared" si="287"/>
        <v>2.8790726980801549</v>
      </c>
      <c r="O974" s="1">
        <f t="shared" si="302"/>
        <v>0.17359712280239986</v>
      </c>
      <c r="P974" s="1">
        <f t="shared" si="288"/>
        <v>0.71044141718308906</v>
      </c>
      <c r="Q974">
        <f t="shared" si="289"/>
        <v>5.0804497289807102</v>
      </c>
      <c r="R974">
        <f t="shared" si="290"/>
        <v>12.295459374540259</v>
      </c>
      <c r="S974">
        <f t="shared" si="291"/>
        <v>1.6093533212749032</v>
      </c>
      <c r="T974">
        <v>0.2432</v>
      </c>
      <c r="U974" s="1">
        <f t="shared" si="292"/>
        <v>0.15413143785135081</v>
      </c>
      <c r="V974" s="1">
        <v>241</v>
      </c>
      <c r="W974" s="1">
        <f t="shared" si="293"/>
        <v>15.47639101488293</v>
      </c>
      <c r="X974" s="1">
        <f t="shared" si="294"/>
        <v>37.592651347949499</v>
      </c>
      <c r="Y974" s="1">
        <f t="shared" si="295"/>
        <v>0.98227031045134916</v>
      </c>
      <c r="Z974" s="1">
        <f t="shared" si="303"/>
        <v>0.34199999999999947</v>
      </c>
      <c r="AA974" s="1">
        <f t="shared" si="296"/>
        <v>6.046480710439299E-2</v>
      </c>
      <c r="AB974" s="1">
        <f t="shared" si="297"/>
        <v>2.4457526000000001</v>
      </c>
      <c r="AC974" s="1">
        <f t="shared" si="298"/>
        <v>1.7202874728862712</v>
      </c>
      <c r="AF974" s="1">
        <f t="shared" si="299"/>
        <v>12.080278011196803</v>
      </c>
      <c r="AG974" s="1">
        <f t="shared" si="300"/>
        <v>4.0316270316257414</v>
      </c>
      <c r="AH974" s="1">
        <f t="shared" si="301"/>
        <v>9.3954726159328921</v>
      </c>
      <c r="AI974">
        <v>4.8</v>
      </c>
      <c r="AJ974">
        <v>4</v>
      </c>
      <c r="AK974">
        <v>75</v>
      </c>
      <c r="AL974">
        <v>14</v>
      </c>
      <c r="AM974">
        <v>9046</v>
      </c>
      <c r="AN974">
        <v>9074</v>
      </c>
      <c r="AO974">
        <v>9009</v>
      </c>
      <c r="AP974">
        <v>85</v>
      </c>
      <c r="AQ974">
        <v>2</v>
      </c>
    </row>
    <row r="975" spans="1:43">
      <c r="A975" s="27">
        <v>38959</v>
      </c>
      <c r="B975" s="27"/>
      <c r="C975">
        <v>22.3</v>
      </c>
      <c r="D975">
        <v>26.8</v>
      </c>
      <c r="E975">
        <v>17.899999999999999</v>
      </c>
      <c r="F975">
        <v>28</v>
      </c>
      <c r="G975">
        <v>18</v>
      </c>
      <c r="H975">
        <v>10.199999999999999</v>
      </c>
      <c r="I975" s="10">
        <v>935</v>
      </c>
      <c r="J975">
        <v>2.9</v>
      </c>
      <c r="K975" s="2">
        <v>10</v>
      </c>
      <c r="L975" s="1">
        <f t="shared" si="285"/>
        <v>6.0900480635507472</v>
      </c>
      <c r="M975" s="1">
        <f t="shared" si="286"/>
        <v>38</v>
      </c>
      <c r="N975" s="1">
        <f t="shared" si="287"/>
        <v>2.6935462375661197</v>
      </c>
      <c r="O975" s="1">
        <f t="shared" si="302"/>
        <v>0.16378986044587315</v>
      </c>
      <c r="P975" s="1">
        <f t="shared" si="288"/>
        <v>0.70706518019590003</v>
      </c>
      <c r="Q975">
        <f t="shared" si="289"/>
        <v>7.0325704065554238</v>
      </c>
      <c r="R975">
        <f t="shared" si="290"/>
        <v>12.282769445188295</v>
      </c>
      <c r="S975">
        <f t="shared" si="291"/>
        <v>1.6076923357576303</v>
      </c>
      <c r="T975">
        <v>0.2432</v>
      </c>
      <c r="U975" s="1">
        <f t="shared" si="292"/>
        <v>0.14759280465120031</v>
      </c>
      <c r="V975" s="1">
        <v>242</v>
      </c>
      <c r="W975" s="1">
        <f t="shared" si="293"/>
        <v>19.235645974042505</v>
      </c>
      <c r="X975" s="1">
        <f t="shared" si="294"/>
        <v>37.553765603101951</v>
      </c>
      <c r="Y975" s="1">
        <f t="shared" si="295"/>
        <v>0.98275163146458056</v>
      </c>
      <c r="Z975" s="1">
        <f t="shared" si="303"/>
        <v>-0.41799999999999921</v>
      </c>
      <c r="AA975" s="1">
        <f t="shared" si="296"/>
        <v>6.0400668737830884E-2</v>
      </c>
      <c r="AB975" s="1">
        <f t="shared" si="297"/>
        <v>2.4483497000000001</v>
      </c>
      <c r="AC975" s="1">
        <f t="shared" si="298"/>
        <v>2.1690581179870376</v>
      </c>
      <c r="AF975" s="1">
        <f t="shared" si="299"/>
        <v>10.332863759853092</v>
      </c>
      <c r="AG975" s="1">
        <f t="shared" si="300"/>
        <v>4.5285888390037661</v>
      </c>
      <c r="AH975" s="1">
        <f t="shared" si="301"/>
        <v>11.618141537410201</v>
      </c>
      <c r="AI975">
        <v>6.5</v>
      </c>
      <c r="AJ975">
        <v>15</v>
      </c>
      <c r="AK975">
        <v>96</v>
      </c>
      <c r="AL975">
        <v>14</v>
      </c>
      <c r="AM975">
        <v>9059</v>
      </c>
      <c r="AN975">
        <v>9070</v>
      </c>
      <c r="AO975">
        <v>9036</v>
      </c>
      <c r="AP975">
        <v>73</v>
      </c>
      <c r="AQ975">
        <v>0</v>
      </c>
    </row>
    <row r="976" spans="1:43">
      <c r="A976" s="27">
        <v>38960</v>
      </c>
      <c r="B976" s="27"/>
      <c r="C976">
        <v>17.8</v>
      </c>
      <c r="D976">
        <v>23.9</v>
      </c>
      <c r="E976">
        <v>15.1</v>
      </c>
      <c r="F976">
        <v>45</v>
      </c>
      <c r="G976">
        <v>19</v>
      </c>
      <c r="H976">
        <v>6.4</v>
      </c>
      <c r="I976" s="10">
        <v>935</v>
      </c>
      <c r="J976">
        <v>4.0999999999999996</v>
      </c>
      <c r="K976" s="2">
        <v>10</v>
      </c>
      <c r="L976" s="1">
        <f t="shared" si="285"/>
        <v>5.1536074272588017</v>
      </c>
      <c r="M976" s="1">
        <f t="shared" si="286"/>
        <v>71</v>
      </c>
      <c r="N976" s="1">
        <f t="shared" si="287"/>
        <v>2.0388437144507798</v>
      </c>
      <c r="O976" s="1">
        <f t="shared" si="302"/>
        <v>0.1283911158938493</v>
      </c>
      <c r="P976" s="1">
        <f t="shared" si="288"/>
        <v>0.89137344918082229</v>
      </c>
      <c r="Q976">
        <f t="shared" si="289"/>
        <v>4.2503701556822362</v>
      </c>
      <c r="R976">
        <f t="shared" si="290"/>
        <v>12.27002045384979</v>
      </c>
      <c r="S976">
        <f t="shared" si="291"/>
        <v>1.6060236196138469</v>
      </c>
      <c r="T976">
        <v>0.2432</v>
      </c>
      <c r="U976" s="1">
        <f t="shared" si="292"/>
        <v>0.1410105086721708</v>
      </c>
      <c r="V976" s="1">
        <v>243</v>
      </c>
      <c r="W976" s="1">
        <f t="shared" si="293"/>
        <v>14.754456821643776</v>
      </c>
      <c r="X976" s="1">
        <f t="shared" si="294"/>
        <v>37.513111709894666</v>
      </c>
      <c r="Y976" s="1">
        <f t="shared" si="295"/>
        <v>0.98323805510936091</v>
      </c>
      <c r="Z976" s="1">
        <f t="shared" si="303"/>
        <v>-1.71</v>
      </c>
      <c r="AA976" s="1">
        <f t="shared" si="296"/>
        <v>6.0139695318506235E-2</v>
      </c>
      <c r="AB976" s="1">
        <f t="shared" si="297"/>
        <v>2.4589742000000001</v>
      </c>
      <c r="AC976" s="1">
        <f t="shared" si="298"/>
        <v>3.0665994081885706</v>
      </c>
      <c r="AF976" s="1">
        <f t="shared" si="299"/>
        <v>9.1117597549899809</v>
      </c>
      <c r="AG976" s="1">
        <f t="shared" si="300"/>
        <v>3.934081046462885</v>
      </c>
      <c r="AH976" s="1">
        <f t="shared" si="301"/>
        <v>10.480552543609443</v>
      </c>
      <c r="AI976">
        <v>6.8</v>
      </c>
      <c r="AJ976">
        <v>14</v>
      </c>
      <c r="AK976">
        <v>112</v>
      </c>
      <c r="AL976">
        <v>1</v>
      </c>
      <c r="AM976">
        <v>9073</v>
      </c>
      <c r="AN976">
        <v>9102</v>
      </c>
      <c r="AO976">
        <v>9045</v>
      </c>
      <c r="AP976">
        <v>89</v>
      </c>
      <c r="AQ976">
        <v>0</v>
      </c>
    </row>
    <row r="977" spans="1:43">
      <c r="A977" s="27">
        <v>38961</v>
      </c>
      <c r="B977" s="27"/>
      <c r="C977">
        <v>11.6</v>
      </c>
      <c r="D977">
        <v>16.3</v>
      </c>
      <c r="E977">
        <v>8.4</v>
      </c>
      <c r="F977">
        <v>60</v>
      </c>
      <c r="G977">
        <v>31</v>
      </c>
      <c r="H977">
        <v>11.2</v>
      </c>
      <c r="I977" s="10">
        <v>935</v>
      </c>
      <c r="J977">
        <v>2.5</v>
      </c>
      <c r="K977" s="2">
        <v>10</v>
      </c>
      <c r="L977" s="1">
        <f t="shared" si="285"/>
        <v>4.2910298782746779</v>
      </c>
      <c r="M977" s="1">
        <f t="shared" si="286"/>
        <v>89</v>
      </c>
      <c r="N977" s="1">
        <f t="shared" si="287"/>
        <v>1.3664431264636057</v>
      </c>
      <c r="O977" s="1">
        <f t="shared" si="302"/>
        <v>9.0388612784929559E-2</v>
      </c>
      <c r="P977" s="1">
        <f t="shared" si="288"/>
        <v>0.77807966602361867</v>
      </c>
      <c r="Q977">
        <f t="shared" si="289"/>
        <v>6.4951073645928803</v>
      </c>
      <c r="R977">
        <f t="shared" si="290"/>
        <v>12.257215447044659</v>
      </c>
      <c r="S977">
        <f t="shared" si="291"/>
        <v>1.6043475716027042</v>
      </c>
      <c r="T977">
        <v>0.2432</v>
      </c>
      <c r="U977" s="1">
        <f t="shared" si="292"/>
        <v>0.13438649717269754</v>
      </c>
      <c r="V977" s="1">
        <v>244</v>
      </c>
      <c r="W977" s="1">
        <f t="shared" si="293"/>
        <v>20.395015734928556</v>
      </c>
      <c r="X977" s="1">
        <f t="shared" si="294"/>
        <v>37.470670510435255</v>
      </c>
      <c r="Y977" s="1">
        <f t="shared" si="295"/>
        <v>0.98372943748566655</v>
      </c>
      <c r="Z977" s="1">
        <f t="shared" si="303"/>
        <v>-2.3560000000000003</v>
      </c>
      <c r="AA977" s="1">
        <f t="shared" si="296"/>
        <v>5.9783804117438784E-2</v>
      </c>
      <c r="AB977" s="1">
        <f t="shared" si="297"/>
        <v>2.4736123999999999</v>
      </c>
      <c r="AC977" s="1">
        <f t="shared" si="298"/>
        <v>1.8698776879198602</v>
      </c>
      <c r="AF977" s="1">
        <f t="shared" si="299"/>
        <v>7.1216426299830049</v>
      </c>
      <c r="AG977" s="1">
        <f t="shared" si="300"/>
        <v>4.7728735190270104</v>
      </c>
      <c r="AH977" s="1">
        <f t="shared" si="301"/>
        <v>12.328360874801213</v>
      </c>
      <c r="AI977">
        <v>8.6999999999999993</v>
      </c>
      <c r="AJ977">
        <v>15</v>
      </c>
      <c r="AK977">
        <v>138</v>
      </c>
      <c r="AL977">
        <v>14</v>
      </c>
      <c r="AM977">
        <v>9136</v>
      </c>
      <c r="AN977">
        <v>9160</v>
      </c>
      <c r="AO977">
        <v>9102</v>
      </c>
      <c r="AP977">
        <v>77</v>
      </c>
      <c r="AQ977">
        <v>8</v>
      </c>
    </row>
    <row r="978" spans="1:43">
      <c r="A978" s="27">
        <v>38962</v>
      </c>
      <c r="B978" s="27"/>
      <c r="C978">
        <v>14.1</v>
      </c>
      <c r="D978">
        <v>18.2</v>
      </c>
      <c r="E978">
        <v>10.5</v>
      </c>
      <c r="F978">
        <v>34</v>
      </c>
      <c r="G978">
        <v>21</v>
      </c>
      <c r="H978">
        <v>8.3000000000000007</v>
      </c>
      <c r="I978" s="10">
        <v>935</v>
      </c>
      <c r="J978">
        <v>2.6</v>
      </c>
      <c r="K978" s="2">
        <v>10</v>
      </c>
      <c r="L978" s="1">
        <f t="shared" si="285"/>
        <v>4.1148500153227356</v>
      </c>
      <c r="M978" s="1">
        <f t="shared" si="286"/>
        <v>47</v>
      </c>
      <c r="N978" s="1">
        <f t="shared" si="287"/>
        <v>1.6095352919714581</v>
      </c>
      <c r="O978" s="1">
        <f t="shared" si="302"/>
        <v>0.10436188413300845</v>
      </c>
      <c r="P978" s="1">
        <f t="shared" si="288"/>
        <v>0.51801225067988532</v>
      </c>
      <c r="Q978">
        <f t="shared" si="289"/>
        <v>5.681244122744789</v>
      </c>
      <c r="R978">
        <f t="shared" si="290"/>
        <v>12.244357431917761</v>
      </c>
      <c r="S978">
        <f t="shared" si="291"/>
        <v>1.60266458532955</v>
      </c>
      <c r="T978">
        <v>0.2432</v>
      </c>
      <c r="U978" s="1">
        <f t="shared" si="292"/>
        <v>0.12772272975203083</v>
      </c>
      <c r="V978" s="1">
        <v>245</v>
      </c>
      <c r="W978" s="1">
        <f t="shared" si="293"/>
        <v>16.97203601535308</v>
      </c>
      <c r="X978" s="1">
        <f t="shared" si="294"/>
        <v>37.4264246668791</v>
      </c>
      <c r="Y978" s="1">
        <f t="shared" si="295"/>
        <v>0.98422563322651913</v>
      </c>
      <c r="Z978" s="1">
        <f t="shared" si="303"/>
        <v>0.95</v>
      </c>
      <c r="AA978" s="1">
        <f t="shared" si="296"/>
        <v>5.9926800627605227E-2</v>
      </c>
      <c r="AB978" s="1">
        <f t="shared" si="297"/>
        <v>2.4677099</v>
      </c>
      <c r="AC978" s="1">
        <f t="shared" si="298"/>
        <v>1.9446727954366547</v>
      </c>
      <c r="AF978" s="1">
        <f t="shared" si="299"/>
        <v>7.619776320525891</v>
      </c>
      <c r="AG978" s="1">
        <f t="shared" si="300"/>
        <v>4.0763388569637948</v>
      </c>
      <c r="AH978" s="1">
        <f t="shared" si="301"/>
        <v>8.2767264459488441</v>
      </c>
      <c r="AI978">
        <v>5.7</v>
      </c>
      <c r="AJ978">
        <v>15</v>
      </c>
      <c r="AK978">
        <v>128</v>
      </c>
      <c r="AL978">
        <v>16</v>
      </c>
      <c r="AM978">
        <v>9150</v>
      </c>
      <c r="AN978">
        <v>9163</v>
      </c>
      <c r="AO978">
        <v>9129</v>
      </c>
      <c r="AP978">
        <v>53</v>
      </c>
      <c r="AQ978">
        <v>0</v>
      </c>
    </row>
    <row r="979" spans="1:43">
      <c r="A979" s="27">
        <v>38963</v>
      </c>
      <c r="B979" s="27"/>
      <c r="C979">
        <v>15.5</v>
      </c>
      <c r="D979">
        <v>21.2</v>
      </c>
      <c r="E979">
        <v>10.5</v>
      </c>
      <c r="F979">
        <v>31</v>
      </c>
      <c r="G979">
        <v>20</v>
      </c>
      <c r="H979">
        <v>11.9</v>
      </c>
      <c r="I979" s="10">
        <v>935</v>
      </c>
      <c r="J979">
        <v>1.8</v>
      </c>
      <c r="K979" s="2">
        <v>10</v>
      </c>
      <c r="L979" s="1">
        <f t="shared" si="285"/>
        <v>4.4806894596725488</v>
      </c>
      <c r="M979" s="1">
        <f t="shared" si="286"/>
        <v>42</v>
      </c>
      <c r="N979" s="1">
        <f t="shared" si="287"/>
        <v>1.7615995264429876</v>
      </c>
      <c r="O979" s="1">
        <f t="shared" si="302"/>
        <v>0.11296008219591466</v>
      </c>
      <c r="P979" s="1">
        <f t="shared" si="288"/>
        <v>0.51858254516809721</v>
      </c>
      <c r="Q979">
        <f t="shared" si="289"/>
        <v>7.9759893794481798</v>
      </c>
      <c r="R979">
        <f t="shared" si="290"/>
        <v>12.231449377465367</v>
      </c>
      <c r="S979">
        <f t="shared" si="291"/>
        <v>1.6009750494064616</v>
      </c>
      <c r="T979">
        <v>0.2432</v>
      </c>
      <c r="U979" s="1">
        <f t="shared" si="292"/>
        <v>0.12102117777052379</v>
      </c>
      <c r="V979" s="1">
        <v>246</v>
      </c>
      <c r="W979" s="1">
        <f t="shared" si="293"/>
        <v>21.197176125291858</v>
      </c>
      <c r="X979" s="1">
        <f t="shared" si="294"/>
        <v>37.380358706660054</v>
      </c>
      <c r="Y979" s="1">
        <f t="shared" si="295"/>
        <v>0.98472649554098979</v>
      </c>
      <c r="Z979" s="1">
        <f t="shared" si="303"/>
        <v>0.53200000000000014</v>
      </c>
      <c r="AA979" s="1">
        <f t="shared" si="296"/>
        <v>6.0007177873627339E-2</v>
      </c>
      <c r="AB979" s="1">
        <f t="shared" si="297"/>
        <v>2.4644044999999997</v>
      </c>
      <c r="AC979" s="1">
        <f t="shared" si="298"/>
        <v>1.3463119353022994</v>
      </c>
      <c r="AF979" s="1">
        <f t="shared" si="299"/>
        <v>9.3649922643020318</v>
      </c>
      <c r="AG979" s="1">
        <f t="shared" si="300"/>
        <v>4.6664229695488224</v>
      </c>
      <c r="AH979" s="1">
        <f t="shared" si="301"/>
        <v>10.441560948090622</v>
      </c>
      <c r="AI979">
        <v>5.2</v>
      </c>
      <c r="AJ979">
        <v>14</v>
      </c>
      <c r="AK979">
        <v>102</v>
      </c>
      <c r="AL979">
        <v>14</v>
      </c>
      <c r="AM979">
        <v>9162</v>
      </c>
      <c r="AN979">
        <v>9176</v>
      </c>
      <c r="AO979">
        <v>9140</v>
      </c>
      <c r="AP979">
        <v>52</v>
      </c>
      <c r="AQ979">
        <v>0</v>
      </c>
    </row>
    <row r="980" spans="1:43">
      <c r="A980" s="27">
        <v>38964</v>
      </c>
      <c r="B980" s="27"/>
      <c r="C980">
        <v>18.7</v>
      </c>
      <c r="D980">
        <v>25.1</v>
      </c>
      <c r="E980">
        <v>12.9</v>
      </c>
      <c r="F980">
        <v>25</v>
      </c>
      <c r="G980">
        <v>14</v>
      </c>
      <c r="H980">
        <v>11.9</v>
      </c>
      <c r="I980" s="10">
        <v>935</v>
      </c>
      <c r="J980">
        <v>1.9</v>
      </c>
      <c r="K980" s="2">
        <v>10</v>
      </c>
      <c r="L980" s="1">
        <f t="shared" si="285"/>
        <v>4.7929820070462998</v>
      </c>
      <c r="M980" s="1">
        <f t="shared" si="286"/>
        <v>36</v>
      </c>
      <c r="N980" s="1">
        <f t="shared" si="287"/>
        <v>2.1573081365851827</v>
      </c>
      <c r="O980" s="1">
        <f t="shared" si="302"/>
        <v>0.13489759435617185</v>
      </c>
      <c r="P980" s="1">
        <f t="shared" si="288"/>
        <v>0.49106972009847216</v>
      </c>
      <c r="Q980">
        <f t="shared" si="289"/>
        <v>8.4367813708992028</v>
      </c>
      <c r="R980">
        <f t="shared" si="290"/>
        <v>12.218494215868462</v>
      </c>
      <c r="S980">
        <f t="shared" si="291"/>
        <v>1.5992793476267622</v>
      </c>
      <c r="T980">
        <v>0.2432</v>
      </c>
      <c r="U980" s="1">
        <f t="shared" si="292"/>
        <v>0.11428382376643738</v>
      </c>
      <c r="V980" s="1">
        <v>247</v>
      </c>
      <c r="W980" s="1">
        <f t="shared" si="293"/>
        <v>21.184840406853713</v>
      </c>
      <c r="X980" s="1">
        <f t="shared" si="294"/>
        <v>37.332459065374294</v>
      </c>
      <c r="Y980" s="1">
        <f t="shared" si="295"/>
        <v>0.98523187625762421</v>
      </c>
      <c r="Z980" s="1">
        <f t="shared" si="303"/>
        <v>1.2159999999999997</v>
      </c>
      <c r="AA980" s="1">
        <f t="shared" si="296"/>
        <v>6.0191709432103807E-2</v>
      </c>
      <c r="AB980" s="1">
        <f t="shared" si="297"/>
        <v>2.4568493</v>
      </c>
      <c r="AC980" s="1">
        <f t="shared" si="298"/>
        <v>1.4211070428190937</v>
      </c>
      <c r="AF980" s="1">
        <f t="shared" si="299"/>
        <v>10.946800752725368</v>
      </c>
      <c r="AG980" s="1">
        <f t="shared" si="300"/>
        <v>4.6032890613908535</v>
      </c>
      <c r="AH980" s="1">
        <f t="shared" si="301"/>
        <v>10.047271734338702</v>
      </c>
      <c r="AI980">
        <v>4.5</v>
      </c>
      <c r="AJ980">
        <v>15</v>
      </c>
      <c r="AK980">
        <v>78</v>
      </c>
      <c r="AL980">
        <v>1</v>
      </c>
      <c r="AM980">
        <v>9153</v>
      </c>
      <c r="AN980">
        <v>9179</v>
      </c>
      <c r="AO980">
        <v>9116</v>
      </c>
      <c r="AP980">
        <v>51</v>
      </c>
      <c r="AQ980">
        <v>0</v>
      </c>
    </row>
    <row r="981" spans="1:43">
      <c r="A981" s="27">
        <v>38965</v>
      </c>
      <c r="B981" s="27"/>
      <c r="C981">
        <v>19.5</v>
      </c>
      <c r="D981">
        <v>26</v>
      </c>
      <c r="E981">
        <v>13.2</v>
      </c>
      <c r="F981">
        <v>27</v>
      </c>
      <c r="G981">
        <v>15</v>
      </c>
      <c r="H981">
        <v>11.9</v>
      </c>
      <c r="I981" s="10">
        <v>935</v>
      </c>
      <c r="J981">
        <v>2.9</v>
      </c>
      <c r="K981" s="2">
        <v>10</v>
      </c>
      <c r="L981" s="1">
        <f t="shared" si="285"/>
        <v>5.7521148380151912</v>
      </c>
      <c r="M981" s="1">
        <f t="shared" si="286"/>
        <v>39</v>
      </c>
      <c r="N981" s="1">
        <f t="shared" si="287"/>
        <v>2.2676223668943285</v>
      </c>
      <c r="O981" s="1">
        <f t="shared" si="302"/>
        <v>0.1409135146982293</v>
      </c>
      <c r="P981" s="1">
        <f t="shared" si="288"/>
        <v>0.54819578020721371</v>
      </c>
      <c r="Q981">
        <f t="shared" si="289"/>
        <v>8.3212265188393886</v>
      </c>
      <c r="R981">
        <f t="shared" si="290"/>
        <v>12.205494843927005</v>
      </c>
      <c r="S981">
        <f t="shared" si="291"/>
        <v>1.5975778591527494</v>
      </c>
      <c r="T981">
        <v>0.2432</v>
      </c>
      <c r="U981" s="1">
        <f t="shared" si="292"/>
        <v>0.10751266086944213</v>
      </c>
      <c r="V981" s="1">
        <v>248</v>
      </c>
      <c r="W981" s="1">
        <f t="shared" si="293"/>
        <v>21.171500891596406</v>
      </c>
      <c r="X981" s="1">
        <f t="shared" si="294"/>
        <v>37.282714127233739</v>
      </c>
      <c r="Y981" s="1">
        <f t="shared" si="295"/>
        <v>0.98574162586827729</v>
      </c>
      <c r="Z981" s="1">
        <f t="shared" si="303"/>
        <v>0.30400000000000027</v>
      </c>
      <c r="AA981" s="1">
        <f t="shared" si="296"/>
        <v>6.0238019790570009E-2</v>
      </c>
      <c r="AB981" s="1">
        <f t="shared" si="297"/>
        <v>2.4549604999999999</v>
      </c>
      <c r="AC981" s="1">
        <f t="shared" si="298"/>
        <v>2.1690581179870376</v>
      </c>
      <c r="AF981" s="1">
        <f t="shared" si="299"/>
        <v>11.443244399221518</v>
      </c>
      <c r="AG981" s="1">
        <f t="shared" si="300"/>
        <v>4.6512292937267778</v>
      </c>
      <c r="AH981" s="1">
        <f t="shared" si="301"/>
        <v>11.07425764678055</v>
      </c>
      <c r="AI981">
        <v>4.3</v>
      </c>
      <c r="AJ981">
        <v>10</v>
      </c>
      <c r="AK981">
        <v>71</v>
      </c>
      <c r="AL981">
        <v>15</v>
      </c>
      <c r="AM981">
        <v>9089</v>
      </c>
      <c r="AN981">
        <v>9129</v>
      </c>
      <c r="AO981">
        <v>9051</v>
      </c>
      <c r="AP981">
        <v>56</v>
      </c>
      <c r="AQ981">
        <v>0</v>
      </c>
    </row>
    <row r="982" spans="1:43">
      <c r="A982" s="27">
        <v>38966</v>
      </c>
      <c r="B982" s="27"/>
      <c r="C982">
        <v>21.3</v>
      </c>
      <c r="D982">
        <v>28.4</v>
      </c>
      <c r="E982">
        <v>15.6</v>
      </c>
      <c r="F982">
        <v>24</v>
      </c>
      <c r="G982">
        <v>13</v>
      </c>
      <c r="H982">
        <v>11.8</v>
      </c>
      <c r="I982" s="10">
        <v>935</v>
      </c>
      <c r="J982">
        <v>2.2999999999999998</v>
      </c>
      <c r="K982" s="2">
        <v>10</v>
      </c>
      <c r="L982" s="1">
        <f t="shared" si="285"/>
        <v>5.4900357297587039</v>
      </c>
      <c r="M982" s="1">
        <f t="shared" si="286"/>
        <v>35</v>
      </c>
      <c r="N982" s="1">
        <f t="shared" si="287"/>
        <v>2.5340344524230103</v>
      </c>
      <c r="O982" s="1">
        <f t="shared" si="302"/>
        <v>0.15528425692196926</v>
      </c>
      <c r="P982" s="1">
        <f t="shared" si="288"/>
        <v>0.56182085119630898</v>
      </c>
      <c r="Q982">
        <f t="shared" si="289"/>
        <v>8.4942860916515972</v>
      </c>
      <c r="R982">
        <f t="shared" si="290"/>
        <v>12.192454124589226</v>
      </c>
      <c r="S982">
        <f t="shared" si="291"/>
        <v>1.5958709587158673</v>
      </c>
      <c r="T982">
        <v>0.2432</v>
      </c>
      <c r="U982" s="1">
        <f t="shared" si="292"/>
        <v>0.1007096922109849</v>
      </c>
      <c r="V982" s="1">
        <v>249</v>
      </c>
      <c r="W982" s="1">
        <f t="shared" si="293"/>
        <v>21.039582360730193</v>
      </c>
      <c r="X982" s="1">
        <f t="shared" si="294"/>
        <v>37.231114263008621</v>
      </c>
      <c r="Y982" s="1">
        <f t="shared" si="295"/>
        <v>0.98625559357234172</v>
      </c>
      <c r="Z982" s="1">
        <f t="shared" si="303"/>
        <v>0.68400000000000027</v>
      </c>
      <c r="AA982" s="1">
        <f t="shared" si="296"/>
        <v>6.0342479095581394E-2</v>
      </c>
      <c r="AB982" s="1">
        <f t="shared" si="297"/>
        <v>2.4507106999999997</v>
      </c>
      <c r="AC982" s="1">
        <f t="shared" si="298"/>
        <v>1.7202874728862712</v>
      </c>
      <c r="AF982" s="1">
        <f t="shared" si="299"/>
        <v>11.978863395436036</v>
      </c>
      <c r="AG982" s="1">
        <f t="shared" si="300"/>
        <v>4.6044906217637145</v>
      </c>
      <c r="AH982" s="1">
        <f t="shared" si="301"/>
        <v>10.76285571181605</v>
      </c>
      <c r="AI982">
        <v>3.5</v>
      </c>
      <c r="AJ982">
        <v>9</v>
      </c>
      <c r="AK982">
        <v>72</v>
      </c>
      <c r="AL982">
        <v>3</v>
      </c>
      <c r="AM982">
        <v>9055</v>
      </c>
      <c r="AN982">
        <v>9067</v>
      </c>
      <c r="AO982">
        <v>9038</v>
      </c>
      <c r="AP982">
        <v>58</v>
      </c>
      <c r="AQ982">
        <v>0</v>
      </c>
    </row>
    <row r="983" spans="1:43">
      <c r="A983" s="27">
        <v>38967</v>
      </c>
      <c r="B983" s="27"/>
      <c r="C983">
        <v>21.7</v>
      </c>
      <c r="D983">
        <v>27.8</v>
      </c>
      <c r="E983">
        <v>16.3</v>
      </c>
      <c r="F983">
        <v>22</v>
      </c>
      <c r="G983">
        <v>11</v>
      </c>
      <c r="H983">
        <v>11.8</v>
      </c>
      <c r="I983" s="10">
        <v>935</v>
      </c>
      <c r="J983">
        <v>1.9</v>
      </c>
      <c r="K983" s="2">
        <v>10</v>
      </c>
      <c r="L983" s="1">
        <f t="shared" si="285"/>
        <v>5.3818388549444629</v>
      </c>
      <c r="M983" s="1">
        <f t="shared" si="286"/>
        <v>33</v>
      </c>
      <c r="N983" s="1">
        <f t="shared" si="287"/>
        <v>2.5968200171391636</v>
      </c>
      <c r="O983" s="1">
        <f t="shared" si="302"/>
        <v>0.15864057527819042</v>
      </c>
      <c r="P983" s="1">
        <f t="shared" si="288"/>
        <v>0.51146957934483051</v>
      </c>
      <c r="Q983">
        <f t="shared" si="289"/>
        <v>8.6777090731573807</v>
      </c>
      <c r="R983">
        <f t="shared" si="290"/>
        <v>12.179374888570139</v>
      </c>
      <c r="S983">
        <f t="shared" si="291"/>
        <v>1.5941590168285524</v>
      </c>
      <c r="T983">
        <v>0.2432</v>
      </c>
      <c r="U983" s="1">
        <f t="shared" si="292"/>
        <v>9.3876930331697056E-2</v>
      </c>
      <c r="V983" s="1">
        <v>250</v>
      </c>
      <c r="W983" s="1">
        <f t="shared" si="293"/>
        <v>21.024246521650909</v>
      </c>
      <c r="X983" s="1">
        <f t="shared" si="294"/>
        <v>37.177651865384142</v>
      </c>
      <c r="Y983" s="1">
        <f t="shared" si="295"/>
        <v>0.98677362732136076</v>
      </c>
      <c r="Z983" s="1">
        <f t="shared" si="303"/>
        <v>0.15199999999999947</v>
      </c>
      <c r="AA983" s="1">
        <f t="shared" si="296"/>
        <v>6.0365741493001862E-2</v>
      </c>
      <c r="AB983" s="1">
        <f t="shared" si="297"/>
        <v>2.4497662999999998</v>
      </c>
      <c r="AC983" s="1">
        <f t="shared" si="298"/>
        <v>1.4211070428190937</v>
      </c>
      <c r="AF983" s="1">
        <f t="shared" si="299"/>
        <v>11.453963851448691</v>
      </c>
      <c r="AG983" s="1">
        <f t="shared" si="300"/>
        <v>4.5562493226146294</v>
      </c>
      <c r="AH983" s="1">
        <f t="shared" si="301"/>
        <v>11.129957644134928</v>
      </c>
      <c r="AI983">
        <v>4.9000000000000004</v>
      </c>
      <c r="AJ983">
        <v>2</v>
      </c>
      <c r="AK983">
        <v>109</v>
      </c>
      <c r="AL983">
        <v>16</v>
      </c>
      <c r="AM983">
        <v>9109</v>
      </c>
      <c r="AN983">
        <v>9126</v>
      </c>
      <c r="AO983">
        <v>9048</v>
      </c>
      <c r="AP983">
        <v>55</v>
      </c>
      <c r="AQ983">
        <v>0</v>
      </c>
    </row>
    <row r="984" spans="1:43">
      <c r="A984" s="27">
        <v>38968</v>
      </c>
      <c r="B984" s="27"/>
      <c r="C984">
        <v>22.1</v>
      </c>
      <c r="D984">
        <v>26.7</v>
      </c>
      <c r="E984">
        <v>16.100000000000001</v>
      </c>
      <c r="F984">
        <v>10</v>
      </c>
      <c r="G984">
        <v>6</v>
      </c>
      <c r="H984">
        <v>9.6999999999999993</v>
      </c>
      <c r="I984" s="10">
        <v>935</v>
      </c>
      <c r="J984">
        <v>5.0999999999999996</v>
      </c>
      <c r="K984" s="2">
        <v>10</v>
      </c>
      <c r="L984" s="1">
        <f t="shared" si="285"/>
        <v>7.9077862546527831</v>
      </c>
      <c r="M984" s="1">
        <f t="shared" si="286"/>
        <v>14</v>
      </c>
      <c r="N984" s="1">
        <f t="shared" si="287"/>
        <v>2.6609603532161934</v>
      </c>
      <c r="O984" s="1">
        <f t="shared" si="302"/>
        <v>0.16205797744929373</v>
      </c>
      <c r="P984" s="1">
        <f t="shared" si="288"/>
        <v>0.23326373639674972</v>
      </c>
      <c r="Q984">
        <f t="shared" si="289"/>
        <v>8.2127915908184406</v>
      </c>
      <c r="R984">
        <f t="shared" si="290"/>
        <v>12.166259936053503</v>
      </c>
      <c r="S984">
        <f t="shared" si="291"/>
        <v>1.5924424000070032</v>
      </c>
      <c r="T984">
        <v>0.2432</v>
      </c>
      <c r="U984" s="1">
        <f t="shared" si="292"/>
        <v>8.7016396586019076E-2</v>
      </c>
      <c r="V984" s="1">
        <v>251</v>
      </c>
      <c r="W984" s="1">
        <f t="shared" si="293"/>
        <v>18.54094636084033</v>
      </c>
      <c r="X984" s="1">
        <f t="shared" si="294"/>
        <v>37.122321381658914</v>
      </c>
      <c r="Y984" s="1">
        <f t="shared" si="295"/>
        <v>0.98729557386400824</v>
      </c>
      <c r="Z984" s="1">
        <f t="shared" si="303"/>
        <v>0.1520000000000008</v>
      </c>
      <c r="AA984" s="1">
        <f t="shared" si="296"/>
        <v>6.0389021832934292E-2</v>
      </c>
      <c r="AB984" s="1">
        <f t="shared" si="297"/>
        <v>2.4488219</v>
      </c>
      <c r="AC984" s="1">
        <f t="shared" si="298"/>
        <v>3.8145504833565145</v>
      </c>
      <c r="AF984" s="1">
        <f t="shared" si="299"/>
        <v>11.091461871788574</v>
      </c>
      <c r="AG984" s="1">
        <f t="shared" si="300"/>
        <v>3.9821367285363261</v>
      </c>
      <c r="AH984" s="1">
        <f t="shared" si="301"/>
        <v>9.3411019371270498</v>
      </c>
      <c r="AI984">
        <v>11.5</v>
      </c>
      <c r="AJ984">
        <v>6</v>
      </c>
      <c r="AK984">
        <v>219</v>
      </c>
      <c r="AL984">
        <v>6</v>
      </c>
      <c r="AM984">
        <v>9129</v>
      </c>
      <c r="AN984">
        <v>9139</v>
      </c>
      <c r="AO984">
        <v>9107</v>
      </c>
      <c r="AP984">
        <v>26</v>
      </c>
      <c r="AQ984">
        <v>0</v>
      </c>
    </row>
    <row r="985" spans="1:43">
      <c r="A985" s="27">
        <v>38969</v>
      </c>
      <c r="B985" s="27"/>
      <c r="C985">
        <v>23.1</v>
      </c>
      <c r="D985">
        <v>26.3</v>
      </c>
      <c r="E985">
        <v>20.3</v>
      </c>
      <c r="F985">
        <v>8</v>
      </c>
      <c r="G985">
        <v>7</v>
      </c>
      <c r="H985">
        <v>9.3000000000000007</v>
      </c>
      <c r="I985" s="10">
        <v>935</v>
      </c>
      <c r="J985">
        <v>8.4</v>
      </c>
      <c r="K985" s="2">
        <v>10</v>
      </c>
      <c r="L985" s="1">
        <f t="shared" si="285"/>
        <v>10.170892610843326</v>
      </c>
      <c r="M985" s="1">
        <f t="shared" si="286"/>
        <v>9</v>
      </c>
      <c r="N985" s="1">
        <f t="shared" si="287"/>
        <v>2.8274007005475887</v>
      </c>
      <c r="O985" s="1">
        <f t="shared" si="302"/>
        <v>0.17087453885850928</v>
      </c>
      <c r="P985" s="1">
        <f t="shared" si="288"/>
        <v>0.22701999451637919</v>
      </c>
      <c r="Q985">
        <f t="shared" si="289"/>
        <v>8.1459121176526086</v>
      </c>
      <c r="R985">
        <f t="shared" si="290"/>
        <v>12.153112038471418</v>
      </c>
      <c r="S985">
        <f t="shared" si="291"/>
        <v>1.5907214710041124</v>
      </c>
      <c r="T985">
        <v>0.2432</v>
      </c>
      <c r="U985" s="1">
        <f t="shared" si="292"/>
        <v>8.0130120544217892E-2</v>
      </c>
      <c r="V985" s="1">
        <v>252</v>
      </c>
      <c r="W985" s="1">
        <f t="shared" si="293"/>
        <v>18.055008842633253</v>
      </c>
      <c r="X985" s="1">
        <f t="shared" si="294"/>
        <v>37.065119343718735</v>
      </c>
      <c r="Y985" s="1">
        <f t="shared" si="295"/>
        <v>0.98782127879142567</v>
      </c>
      <c r="Z985" s="1">
        <f t="shared" si="303"/>
        <v>0.38</v>
      </c>
      <c r="AA985" s="1">
        <f t="shared" si="296"/>
        <v>6.0447301317616657E-2</v>
      </c>
      <c r="AB985" s="1">
        <f t="shared" si="297"/>
        <v>2.4464608999999999</v>
      </c>
      <c r="AC985" s="1">
        <f t="shared" si="298"/>
        <v>6.2827890314107302</v>
      </c>
      <c r="AF985" s="1">
        <f t="shared" si="299"/>
        <v>8.5406745309378227</v>
      </c>
      <c r="AG985" s="1">
        <f t="shared" si="300"/>
        <v>3.8840289535194059</v>
      </c>
      <c r="AH985" s="1">
        <f t="shared" si="301"/>
        <v>8.8691703701565725</v>
      </c>
      <c r="AI985">
        <v>12.1</v>
      </c>
      <c r="AJ985">
        <v>6</v>
      </c>
      <c r="AK985">
        <v>283</v>
      </c>
      <c r="AL985">
        <v>6</v>
      </c>
      <c r="AM985">
        <v>9136</v>
      </c>
      <c r="AN985">
        <v>9155</v>
      </c>
      <c r="AO985">
        <v>9125</v>
      </c>
      <c r="AP985">
        <v>22</v>
      </c>
      <c r="AQ985">
        <v>0</v>
      </c>
    </row>
    <row r="986" spans="1:43">
      <c r="A986" s="27">
        <v>38970</v>
      </c>
      <c r="B986" s="27"/>
      <c r="C986">
        <v>22.6</v>
      </c>
      <c r="D986">
        <v>28.6</v>
      </c>
      <c r="E986">
        <v>17</v>
      </c>
      <c r="F986">
        <v>12</v>
      </c>
      <c r="G986">
        <v>8</v>
      </c>
      <c r="H986">
        <v>11.8</v>
      </c>
      <c r="I986" s="10">
        <v>935</v>
      </c>
      <c r="J986">
        <v>2.1</v>
      </c>
      <c r="K986" s="2">
        <v>10</v>
      </c>
      <c r="L986" s="1">
        <f t="shared" si="285"/>
        <v>5.7419739282146711</v>
      </c>
      <c r="M986" s="1">
        <f t="shared" si="286"/>
        <v>16</v>
      </c>
      <c r="N986" s="1">
        <f t="shared" si="287"/>
        <v>2.7430784472701868</v>
      </c>
      <c r="O986" s="1">
        <f t="shared" si="302"/>
        <v>0.16641697478450099</v>
      </c>
      <c r="P986" s="1">
        <f t="shared" si="288"/>
        <v>0.31168074325337708</v>
      </c>
      <c r="Q986">
        <f t="shared" si="289"/>
        <v>9.5971205396426313</v>
      </c>
      <c r="R986">
        <f t="shared" si="290"/>
        <v>12.139933940355933</v>
      </c>
      <c r="S986">
        <f t="shared" si="291"/>
        <v>1.5889965890518236</v>
      </c>
      <c r="T986">
        <v>0.2432</v>
      </c>
      <c r="U986" s="1">
        <f t="shared" si="292"/>
        <v>7.322013939197318E-2</v>
      </c>
      <c r="V986" s="1">
        <v>253</v>
      </c>
      <c r="W986" s="1">
        <f t="shared" si="293"/>
        <v>20.972046948615699</v>
      </c>
      <c r="X986" s="1">
        <f t="shared" si="294"/>
        <v>37.006044395223228</v>
      </c>
      <c r="Y986" s="1">
        <f t="shared" si="295"/>
        <v>0.98835058658290165</v>
      </c>
      <c r="Z986" s="1">
        <f t="shared" si="303"/>
        <v>-0.19</v>
      </c>
      <c r="AA986" s="1">
        <f t="shared" si="296"/>
        <v>6.041814752114736E-2</v>
      </c>
      <c r="AB986" s="1">
        <f t="shared" si="297"/>
        <v>2.4476413999999997</v>
      </c>
      <c r="AC986" s="1">
        <f t="shared" si="298"/>
        <v>1.5706972578526825</v>
      </c>
      <c r="AF986" s="1">
        <f t="shared" si="299"/>
        <v>11.711455194938305</v>
      </c>
      <c r="AG986" s="1">
        <f t="shared" si="300"/>
        <v>4.2961537321932166</v>
      </c>
      <c r="AH986" s="1">
        <f t="shared" si="301"/>
        <v>10.690567048217794</v>
      </c>
      <c r="AI986">
        <v>9.3000000000000007</v>
      </c>
      <c r="AJ986">
        <v>6</v>
      </c>
      <c r="AK986">
        <v>182</v>
      </c>
      <c r="AL986">
        <v>5</v>
      </c>
      <c r="AM986">
        <v>9101</v>
      </c>
      <c r="AN986">
        <v>9137</v>
      </c>
      <c r="AO986">
        <v>9073</v>
      </c>
      <c r="AP986">
        <v>32</v>
      </c>
      <c r="AQ986">
        <v>0</v>
      </c>
    </row>
    <row r="987" spans="1:43">
      <c r="A987" s="27">
        <v>38971</v>
      </c>
      <c r="B987" s="27"/>
      <c r="C987">
        <v>19.600000000000001</v>
      </c>
      <c r="D987">
        <v>25.4</v>
      </c>
      <c r="E987">
        <v>14.3</v>
      </c>
      <c r="F987">
        <v>21</v>
      </c>
      <c r="G987">
        <v>11</v>
      </c>
      <c r="H987">
        <v>8.8000000000000007</v>
      </c>
      <c r="I987" s="10">
        <v>935</v>
      </c>
      <c r="J987">
        <v>2.9</v>
      </c>
      <c r="K987" s="2">
        <v>10</v>
      </c>
      <c r="L987" s="1">
        <f t="shared" si="285"/>
        <v>5.7942139302875271</v>
      </c>
      <c r="M987" s="1">
        <f t="shared" si="286"/>
        <v>31</v>
      </c>
      <c r="N987" s="1">
        <f t="shared" si="287"/>
        <v>2.2817526641982302</v>
      </c>
      <c r="O987" s="1">
        <f t="shared" si="302"/>
        <v>0.14168122781846715</v>
      </c>
      <c r="P987" s="1">
        <f t="shared" si="288"/>
        <v>0.43121253369605017</v>
      </c>
      <c r="Q987">
        <f t="shared" si="289"/>
        <v>6.7473671418333998</v>
      </c>
      <c r="R987">
        <f t="shared" si="290"/>
        <v>12.126728361256982</v>
      </c>
      <c r="S987">
        <f t="shared" si="291"/>
        <v>1.5872681101121704</v>
      </c>
      <c r="T987">
        <v>0.2432</v>
      </c>
      <c r="U987" s="1">
        <f t="shared" si="292"/>
        <v>6.6288497327712692E-2</v>
      </c>
      <c r="V987" s="1">
        <v>254</v>
      </c>
      <c r="W987" s="1">
        <f t="shared" si="293"/>
        <v>17.433758025971631</v>
      </c>
      <c r="X987" s="1">
        <f t="shared" si="294"/>
        <v>36.945097315947827</v>
      </c>
      <c r="Y987" s="1">
        <f t="shared" si="295"/>
        <v>0.98888334065187933</v>
      </c>
      <c r="Z987" s="1">
        <f t="shared" si="303"/>
        <v>-1.1400000000000001</v>
      </c>
      <c r="AA987" s="1">
        <f t="shared" si="296"/>
        <v>6.0243813596372625E-2</v>
      </c>
      <c r="AB987" s="1">
        <f t="shared" si="297"/>
        <v>2.4547243999999999</v>
      </c>
      <c r="AC987" s="1">
        <f t="shared" si="298"/>
        <v>2.1690581179870376</v>
      </c>
      <c r="AF987" s="1">
        <f t="shared" si="299"/>
        <v>10.588092883437881</v>
      </c>
      <c r="AG987" s="1">
        <f t="shared" si="300"/>
        <v>4.0281669655159478</v>
      </c>
      <c r="AH987" s="1">
        <f t="shared" si="301"/>
        <v>10.455502385566879</v>
      </c>
      <c r="AI987">
        <v>4.8</v>
      </c>
      <c r="AJ987">
        <v>10</v>
      </c>
      <c r="AK987">
        <v>84</v>
      </c>
      <c r="AL987">
        <v>10</v>
      </c>
      <c r="AM987">
        <v>9102</v>
      </c>
      <c r="AN987">
        <v>9112</v>
      </c>
      <c r="AO987">
        <v>9075</v>
      </c>
      <c r="AP987">
        <v>49</v>
      </c>
      <c r="AQ987">
        <v>0</v>
      </c>
    </row>
    <row r="988" spans="1:43">
      <c r="A988" s="27">
        <v>38972</v>
      </c>
      <c r="B988" s="27"/>
      <c r="C988">
        <v>21.3</v>
      </c>
      <c r="D988">
        <v>26.9</v>
      </c>
      <c r="E988">
        <v>15.7</v>
      </c>
      <c r="F988">
        <v>29</v>
      </c>
      <c r="G988">
        <v>20</v>
      </c>
      <c r="H988">
        <v>11.4</v>
      </c>
      <c r="I988" s="10">
        <v>935</v>
      </c>
      <c r="J988">
        <v>2</v>
      </c>
      <c r="K988" s="2">
        <v>10</v>
      </c>
      <c r="L988" s="1">
        <f t="shared" si="285"/>
        <v>5.155171585308377</v>
      </c>
      <c r="M988" s="1">
        <f t="shared" si="286"/>
        <v>38</v>
      </c>
      <c r="N988" s="1">
        <f t="shared" si="287"/>
        <v>2.5340344524230103</v>
      </c>
      <c r="O988" s="1">
        <f t="shared" si="302"/>
        <v>0.15528425692196926</v>
      </c>
      <c r="P988" s="1">
        <f t="shared" si="288"/>
        <v>0.69358450758924373</v>
      </c>
      <c r="Q988">
        <f t="shared" si="289"/>
        <v>7.7936092219772783</v>
      </c>
      <c r="R988">
        <f t="shared" si="290"/>
        <v>12.113497997721085</v>
      </c>
      <c r="S988">
        <f t="shared" si="291"/>
        <v>1.5855363871362678</v>
      </c>
      <c r="T988">
        <v>0.2432</v>
      </c>
      <c r="U988" s="1">
        <f t="shared" si="292"/>
        <v>5.9337244957869316E-2</v>
      </c>
      <c r="V988" s="1">
        <v>255</v>
      </c>
      <c r="W988" s="1">
        <f t="shared" si="293"/>
        <v>20.463141057794413</v>
      </c>
      <c r="X988" s="1">
        <f t="shared" si="294"/>
        <v>36.882281043229085</v>
      </c>
      <c r="Y988" s="1">
        <f t="shared" si="295"/>
        <v>0.98941938339228064</v>
      </c>
      <c r="Z988" s="1">
        <f t="shared" si="303"/>
        <v>0.64599999999999969</v>
      </c>
      <c r="AA988" s="1">
        <f t="shared" si="296"/>
        <v>6.0342479095581394E-2</v>
      </c>
      <c r="AB988" s="1">
        <f t="shared" si="297"/>
        <v>2.4507106999999997</v>
      </c>
      <c r="AC988" s="1">
        <f t="shared" si="298"/>
        <v>1.4959021503358882</v>
      </c>
      <c r="AF988" s="1">
        <f t="shared" si="299"/>
        <v>11.100214664589345</v>
      </c>
      <c r="AG988" s="1">
        <f t="shared" si="300"/>
        <v>4.6403947005511519</v>
      </c>
      <c r="AH988" s="1">
        <f t="shared" si="301"/>
        <v>10.910067108995598</v>
      </c>
      <c r="AI988">
        <v>3.6</v>
      </c>
      <c r="AJ988">
        <v>10</v>
      </c>
      <c r="AK988">
        <v>99</v>
      </c>
      <c r="AL988">
        <v>1</v>
      </c>
      <c r="AM988">
        <v>9107</v>
      </c>
      <c r="AN988">
        <v>9128</v>
      </c>
      <c r="AO988">
        <v>9080</v>
      </c>
      <c r="AP988">
        <v>72</v>
      </c>
      <c r="AQ988">
        <v>0</v>
      </c>
    </row>
    <row r="989" spans="1:43">
      <c r="A989" s="27">
        <v>38973</v>
      </c>
      <c r="B989" s="27"/>
      <c r="C989">
        <v>22.9</v>
      </c>
      <c r="D989">
        <v>31.1</v>
      </c>
      <c r="E989">
        <v>16.2</v>
      </c>
      <c r="F989">
        <v>25</v>
      </c>
      <c r="G989">
        <v>9</v>
      </c>
      <c r="H989">
        <v>11.5</v>
      </c>
      <c r="I989" s="10">
        <v>935</v>
      </c>
      <c r="J989">
        <v>3.4</v>
      </c>
      <c r="K989" s="2">
        <v>10</v>
      </c>
      <c r="L989" s="1">
        <f t="shared" si="285"/>
        <v>6.476485932362757</v>
      </c>
      <c r="M989" s="1">
        <f t="shared" si="286"/>
        <v>41</v>
      </c>
      <c r="N989" s="1">
        <f t="shared" si="287"/>
        <v>2.793404137451879</v>
      </c>
      <c r="O989" s="1">
        <f t="shared" si="302"/>
        <v>0.1690795727297485</v>
      </c>
      <c r="P989" s="1">
        <f t="shared" si="288"/>
        <v>0.58104790470230083</v>
      </c>
      <c r="Q989">
        <f t="shared" si="289"/>
        <v>8.4890971897881116</v>
      </c>
      <c r="R989">
        <f t="shared" si="290"/>
        <v>12.100245525325278</v>
      </c>
      <c r="S989">
        <f t="shared" si="291"/>
        <v>1.5838017703305338</v>
      </c>
      <c r="T989">
        <v>0.2432</v>
      </c>
      <c r="U989" s="1">
        <f t="shared" si="292"/>
        <v>5.2368438690246107E-2</v>
      </c>
      <c r="V989" s="1">
        <v>256</v>
      </c>
      <c r="W989" s="1">
        <f t="shared" si="293"/>
        <v>20.559009573642129</v>
      </c>
      <c r="X989" s="1">
        <f t="shared" si="294"/>
        <v>36.81760069046598</v>
      </c>
      <c r="Y989" s="1">
        <f t="shared" si="295"/>
        <v>0.98995855622513085</v>
      </c>
      <c r="Z989" s="1">
        <f t="shared" si="303"/>
        <v>0.60799999999999921</v>
      </c>
      <c r="AA989" s="1">
        <f t="shared" si="296"/>
        <v>6.0435636423434559E-2</v>
      </c>
      <c r="AB989" s="1">
        <f t="shared" si="297"/>
        <v>2.4469330999999999</v>
      </c>
      <c r="AC989" s="1">
        <f t="shared" si="298"/>
        <v>2.5430336555710098</v>
      </c>
      <c r="AF989" s="1">
        <f t="shared" si="299"/>
        <v>13.303651592152331</v>
      </c>
      <c r="AG989" s="1">
        <f t="shared" si="300"/>
        <v>4.5039046789338109</v>
      </c>
      <c r="AH989" s="1">
        <f t="shared" si="301"/>
        <v>10.639159043771052</v>
      </c>
      <c r="AI989">
        <v>7.4</v>
      </c>
      <c r="AJ989">
        <v>6</v>
      </c>
      <c r="AK989">
        <v>140</v>
      </c>
      <c r="AL989">
        <v>6</v>
      </c>
      <c r="AM989">
        <v>9073</v>
      </c>
      <c r="AN989">
        <v>9095</v>
      </c>
      <c r="AO989">
        <v>9040</v>
      </c>
      <c r="AP989">
        <v>63</v>
      </c>
      <c r="AQ989">
        <v>0</v>
      </c>
    </row>
    <row r="990" spans="1:43">
      <c r="A990" s="27">
        <v>38974</v>
      </c>
      <c r="B990" s="27"/>
      <c r="C990">
        <v>23.9</v>
      </c>
      <c r="D990">
        <v>28.3</v>
      </c>
      <c r="E990">
        <v>18.2</v>
      </c>
      <c r="F990">
        <v>21</v>
      </c>
      <c r="G990">
        <v>9</v>
      </c>
      <c r="H990">
        <v>11.5</v>
      </c>
      <c r="I990" s="10">
        <v>935</v>
      </c>
      <c r="J990">
        <v>3</v>
      </c>
      <c r="K990" s="2">
        <v>10</v>
      </c>
      <c r="L990" s="1">
        <f t="shared" si="285"/>
        <v>6.4745990147069037</v>
      </c>
      <c r="M990" s="1">
        <f t="shared" si="286"/>
        <v>33</v>
      </c>
      <c r="N990" s="1">
        <f t="shared" si="287"/>
        <v>2.9670254049401481</v>
      </c>
      <c r="O990" s="1">
        <f t="shared" si="302"/>
        <v>0.17821607467016304</v>
      </c>
      <c r="P990" s="1">
        <f t="shared" si="288"/>
        <v>0.51812484790521729</v>
      </c>
      <c r="Q990">
        <f t="shared" si="289"/>
        <v>8.6494231684049492</v>
      </c>
      <c r="R990">
        <f t="shared" si="290"/>
        <v>12.086973600760802</v>
      </c>
      <c r="S990">
        <f t="shared" si="291"/>
        <v>1.5820646074294245</v>
      </c>
      <c r="T990">
        <v>0.2432</v>
      </c>
      <c r="U990" s="1">
        <f t="shared" si="292"/>
        <v>4.5384140125663178E-2</v>
      </c>
      <c r="V990" s="1">
        <v>257</v>
      </c>
      <c r="W990" s="1">
        <f t="shared" si="293"/>
        <v>20.536620714644961</v>
      </c>
      <c r="X990" s="1">
        <f t="shared" si="294"/>
        <v>36.751063562635764</v>
      </c>
      <c r="Y990" s="1">
        <f t="shared" si="295"/>
        <v>0.99050069964547138</v>
      </c>
      <c r="Z990" s="1">
        <f t="shared" si="303"/>
        <v>0.38</v>
      </c>
      <c r="AA990" s="1">
        <f t="shared" si="296"/>
        <v>6.0494005958780121E-2</v>
      </c>
      <c r="AB990" s="1">
        <f t="shared" si="297"/>
        <v>2.4445720999999998</v>
      </c>
      <c r="AC990" s="1">
        <f t="shared" si="298"/>
        <v>2.2438532255038321</v>
      </c>
      <c r="AF990" s="1">
        <f t="shared" si="299"/>
        <v>11.201972181140672</v>
      </c>
      <c r="AG990" s="1">
        <f t="shared" si="300"/>
        <v>4.474100090863363</v>
      </c>
      <c r="AH990" s="1">
        <f t="shared" si="301"/>
        <v>10.82470895403582</v>
      </c>
      <c r="AI990">
        <v>9.1999999999999993</v>
      </c>
      <c r="AJ990">
        <v>6</v>
      </c>
      <c r="AK990">
        <v>164</v>
      </c>
      <c r="AL990">
        <v>5</v>
      </c>
      <c r="AM990">
        <v>9056</v>
      </c>
      <c r="AN990">
        <v>9064</v>
      </c>
      <c r="AO990">
        <v>9038</v>
      </c>
      <c r="AP990">
        <v>60</v>
      </c>
      <c r="AQ990">
        <v>0</v>
      </c>
    </row>
    <row r="991" spans="1:43">
      <c r="A991" s="27">
        <v>38975</v>
      </c>
      <c r="B991" s="27"/>
      <c r="C991">
        <v>17.399999999999999</v>
      </c>
      <c r="D991">
        <v>23</v>
      </c>
      <c r="E991">
        <v>15.3</v>
      </c>
      <c r="F991">
        <v>51</v>
      </c>
      <c r="G991">
        <v>29</v>
      </c>
      <c r="H991">
        <v>6.5</v>
      </c>
      <c r="I991" s="10">
        <v>935</v>
      </c>
      <c r="J991">
        <v>1.9</v>
      </c>
      <c r="K991" s="2">
        <v>10</v>
      </c>
      <c r="L991" s="1">
        <f t="shared" si="285"/>
        <v>4.2722283869011202</v>
      </c>
      <c r="M991" s="1">
        <f t="shared" si="286"/>
        <v>73</v>
      </c>
      <c r="N991" s="1">
        <f t="shared" si="287"/>
        <v>1.9880479410923457</v>
      </c>
      <c r="O991" s="1">
        <f t="shared" si="302"/>
        <v>0.12558591009780062</v>
      </c>
      <c r="P991" s="1">
        <f t="shared" si="288"/>
        <v>1.0422854507245662</v>
      </c>
      <c r="Q991">
        <f t="shared" si="289"/>
        <v>4.1162039724340307</v>
      </c>
      <c r="R991">
        <f t="shared" si="290"/>
        <v>12.073684863961157</v>
      </c>
      <c r="S991">
        <f t="shared" si="291"/>
        <v>1.5803252439739734</v>
      </c>
      <c r="T991">
        <v>0.2432</v>
      </c>
      <c r="U991" s="1">
        <f t="shared" si="292"/>
        <v>3.8386415448068818E-2</v>
      </c>
      <c r="V991" s="1">
        <v>258</v>
      </c>
      <c r="W991" s="1">
        <f t="shared" si="293"/>
        <v>14.664596181937959</v>
      </c>
      <c r="X991" s="1">
        <f t="shared" si="294"/>
        <v>36.682679168788042</v>
      </c>
      <c r="Y991" s="1">
        <f t="shared" si="295"/>
        <v>0.99104565326954697</v>
      </c>
      <c r="Z991" s="1">
        <f t="shared" si="303"/>
        <v>-2.4700000000000002</v>
      </c>
      <c r="AA991" s="1">
        <f t="shared" si="296"/>
        <v>6.0116606778804642E-2</v>
      </c>
      <c r="AB991" s="1">
        <f t="shared" si="297"/>
        <v>2.4599186</v>
      </c>
      <c r="AC991" s="1">
        <f t="shared" si="298"/>
        <v>1.4211070428190937</v>
      </c>
      <c r="AF991" s="1">
        <f t="shared" si="299"/>
        <v>8.2409429857081875</v>
      </c>
      <c r="AG991" s="1">
        <f t="shared" si="300"/>
        <v>3.9376853485466348</v>
      </c>
      <c r="AH991" s="1">
        <f t="shared" si="301"/>
        <v>11.093051365351533</v>
      </c>
      <c r="AI991">
        <v>7.9</v>
      </c>
      <c r="AJ991">
        <v>14</v>
      </c>
      <c r="AK991">
        <v>132</v>
      </c>
      <c r="AL991">
        <v>15</v>
      </c>
      <c r="AM991">
        <v>9104</v>
      </c>
      <c r="AN991">
        <v>9132</v>
      </c>
      <c r="AO991">
        <v>9061</v>
      </c>
      <c r="AP991">
        <v>100</v>
      </c>
      <c r="AQ991">
        <v>0</v>
      </c>
    </row>
    <row r="992" spans="1:43">
      <c r="A992" s="27">
        <v>38976</v>
      </c>
      <c r="B992" s="27"/>
      <c r="C992">
        <v>15.3</v>
      </c>
      <c r="D992">
        <v>21.3</v>
      </c>
      <c r="E992">
        <v>10.9</v>
      </c>
      <c r="F992">
        <v>65</v>
      </c>
      <c r="G992">
        <v>32</v>
      </c>
      <c r="H992">
        <v>8.1999999999999993</v>
      </c>
      <c r="I992" s="10">
        <v>935</v>
      </c>
      <c r="J992">
        <v>1.7</v>
      </c>
      <c r="K992" s="2">
        <v>10</v>
      </c>
      <c r="L992" s="1">
        <f t="shared" si="285"/>
        <v>3.7474862098250812</v>
      </c>
      <c r="M992" s="1">
        <f t="shared" si="286"/>
        <v>98</v>
      </c>
      <c r="N992" s="1">
        <f t="shared" si="287"/>
        <v>1.739133169821284</v>
      </c>
      <c r="O992" s="1">
        <f t="shared" si="302"/>
        <v>0.11169612326229417</v>
      </c>
      <c r="P992" s="1">
        <f t="shared" si="288"/>
        <v>1.0446214740579667</v>
      </c>
      <c r="Q992">
        <f t="shared" si="289"/>
        <v>4.8076354181695464</v>
      </c>
      <c r="R992">
        <f t="shared" si="290"/>
        <v>12.060381940269105</v>
      </c>
      <c r="S992">
        <f t="shared" si="291"/>
        <v>1.5785840235954327</v>
      </c>
      <c r="T992">
        <v>0.2432</v>
      </c>
      <c r="U992" s="1">
        <f t="shared" si="292"/>
        <v>3.137733481329464E-2</v>
      </c>
      <c r="V992" s="1">
        <v>259</v>
      </c>
      <c r="W992" s="1">
        <f t="shared" si="293"/>
        <v>16.63180166202913</v>
      </c>
      <c r="X992" s="1">
        <f t="shared" si="294"/>
        <v>36.612459231486703</v>
      </c>
      <c r="Y992" s="1">
        <f t="shared" si="295"/>
        <v>0.99159325588225189</v>
      </c>
      <c r="Z992" s="1">
        <f t="shared" si="303"/>
        <v>-0.79799999999999915</v>
      </c>
      <c r="AA992" s="1">
        <f t="shared" si="296"/>
        <v>5.999568221163664E-2</v>
      </c>
      <c r="AB992" s="1">
        <f t="shared" si="297"/>
        <v>2.4648767</v>
      </c>
      <c r="AC992" s="1">
        <f t="shared" si="298"/>
        <v>1.2715168277855049</v>
      </c>
      <c r="AF992" s="1">
        <f t="shared" si="299"/>
        <v>8.9887934392712925</v>
      </c>
      <c r="AG992" s="1">
        <f t="shared" si="300"/>
        <v>4.2580840444754191</v>
      </c>
      <c r="AH992" s="1">
        <f t="shared" si="301"/>
        <v>10.346488355846274</v>
      </c>
      <c r="AI992">
        <v>5</v>
      </c>
      <c r="AJ992">
        <v>15</v>
      </c>
      <c r="AK992">
        <v>106</v>
      </c>
      <c r="AL992">
        <v>15</v>
      </c>
      <c r="AM992">
        <v>9120</v>
      </c>
      <c r="AN992">
        <v>9142</v>
      </c>
      <c r="AO992">
        <v>9092</v>
      </c>
      <c r="AP992">
        <v>107</v>
      </c>
      <c r="AQ992">
        <v>0</v>
      </c>
    </row>
    <row r="993" spans="1:43">
      <c r="A993" s="27">
        <v>38977</v>
      </c>
      <c r="B993" s="27"/>
      <c r="C993">
        <v>15.5</v>
      </c>
      <c r="D993">
        <v>22.7</v>
      </c>
      <c r="E993">
        <v>10.199999999999999</v>
      </c>
      <c r="F993">
        <v>65</v>
      </c>
      <c r="G993">
        <v>33</v>
      </c>
      <c r="H993">
        <v>11.3</v>
      </c>
      <c r="I993" s="10">
        <v>935</v>
      </c>
      <c r="J993">
        <v>1.3</v>
      </c>
      <c r="K993" s="2">
        <v>10</v>
      </c>
      <c r="L993" s="1">
        <f t="shared" si="285"/>
        <v>3.9555184687722327</v>
      </c>
      <c r="M993" s="1">
        <f t="shared" si="286"/>
        <v>97</v>
      </c>
      <c r="N993" s="1">
        <f t="shared" si="287"/>
        <v>1.7615995264429876</v>
      </c>
      <c r="O993" s="1">
        <f t="shared" si="302"/>
        <v>0.11296008219591466</v>
      </c>
      <c r="P993" s="1">
        <f t="shared" si="288"/>
        <v>1.0591496825932736</v>
      </c>
      <c r="Q993">
        <f t="shared" si="289"/>
        <v>6.3802698066754964</v>
      </c>
      <c r="R993">
        <f t="shared" si="290"/>
        <v>12.047067442637363</v>
      </c>
      <c r="S993">
        <f t="shared" si="291"/>
        <v>1.5768412883033198</v>
      </c>
      <c r="T993">
        <v>0.2432</v>
      </c>
      <c r="U993" s="1">
        <f t="shared" si="292"/>
        <v>2.4358971736635447E-2</v>
      </c>
      <c r="V993" s="1">
        <v>260</v>
      </c>
      <c r="W993" s="1">
        <f t="shared" si="293"/>
        <v>20.229697146501497</v>
      </c>
      <c r="X993" s="1">
        <f t="shared" si="294"/>
        <v>36.540417693174874</v>
      </c>
      <c r="Y993" s="1">
        <f t="shared" si="295"/>
        <v>0.99214334548482319</v>
      </c>
      <c r="Z993" s="1">
        <f t="shared" si="303"/>
        <v>7.5999999999999734E-2</v>
      </c>
      <c r="AA993" s="1">
        <f t="shared" si="296"/>
        <v>6.0007177873627339E-2</v>
      </c>
      <c r="AB993" s="1">
        <f t="shared" si="297"/>
        <v>2.4644044999999997</v>
      </c>
      <c r="AC993" s="1">
        <f t="shared" si="298"/>
        <v>0.97233639771832736</v>
      </c>
      <c r="AF993" s="1">
        <f t="shared" si="299"/>
        <v>9.8946533450862724</v>
      </c>
      <c r="AG993" s="1">
        <f t="shared" si="300"/>
        <v>4.8479845012097131</v>
      </c>
      <c r="AH993" s="1">
        <f t="shared" si="301"/>
        <v>11.333750847350212</v>
      </c>
      <c r="AI993">
        <v>10.5</v>
      </c>
      <c r="AJ993">
        <v>14</v>
      </c>
      <c r="AK993">
        <v>186</v>
      </c>
      <c r="AL993">
        <v>15</v>
      </c>
      <c r="AM993">
        <v>9116</v>
      </c>
      <c r="AN993">
        <v>9158</v>
      </c>
      <c r="AO993">
        <v>9085</v>
      </c>
      <c r="AP993">
        <v>109</v>
      </c>
      <c r="AQ993">
        <v>15</v>
      </c>
    </row>
    <row r="994" spans="1:43">
      <c r="A994" s="27">
        <v>38978</v>
      </c>
      <c r="B994" s="27"/>
      <c r="C994">
        <v>17.8</v>
      </c>
      <c r="D994">
        <v>27.9</v>
      </c>
      <c r="E994">
        <v>14.1</v>
      </c>
      <c r="F994">
        <v>41</v>
      </c>
      <c r="G994">
        <v>13</v>
      </c>
      <c r="H994">
        <v>11.1</v>
      </c>
      <c r="I994" s="10">
        <v>935</v>
      </c>
      <c r="J994">
        <v>3.5</v>
      </c>
      <c r="K994" s="2">
        <v>10</v>
      </c>
      <c r="L994" s="1">
        <f t="shared" si="285"/>
        <v>5.038789733488926</v>
      </c>
      <c r="M994" s="1">
        <f t="shared" si="286"/>
        <v>69</v>
      </c>
      <c r="N994" s="1">
        <f t="shared" si="287"/>
        <v>2.0388437144507798</v>
      </c>
      <c r="O994" s="1">
        <f t="shared" si="302"/>
        <v>0.1283911158938493</v>
      </c>
      <c r="P994" s="1">
        <f t="shared" si="288"/>
        <v>0.79963817107783042</v>
      </c>
      <c r="Q994">
        <f t="shared" si="289"/>
        <v>7.3388871305858219</v>
      </c>
      <c r="R994">
        <f t="shared" si="290"/>
        <v>12.033743973857653</v>
      </c>
      <c r="S994">
        <f t="shared" si="291"/>
        <v>1.5750973787771798</v>
      </c>
      <c r="T994">
        <v>0.2432</v>
      </c>
      <c r="U994" s="1">
        <f t="shared" si="292"/>
        <v>1.733340247943705E-2</v>
      </c>
      <c r="V994" s="1">
        <v>261</v>
      </c>
      <c r="W994" s="1">
        <f t="shared" si="293"/>
        <v>19.970056310219292</v>
      </c>
      <c r="X994" s="1">
        <f t="shared" si="294"/>
        <v>36.466570719444086</v>
      </c>
      <c r="Y994" s="1">
        <f t="shared" si="295"/>
        <v>0.99269575934276477</v>
      </c>
      <c r="Z994" s="1">
        <f t="shared" si="303"/>
        <v>0.87400000000000033</v>
      </c>
      <c r="AA994" s="1">
        <f t="shared" si="296"/>
        <v>6.0139695318506235E-2</v>
      </c>
      <c r="AB994" s="1">
        <f t="shared" si="297"/>
        <v>2.4589742000000001</v>
      </c>
      <c r="AC994" s="1">
        <f t="shared" si="298"/>
        <v>2.6178287630878043</v>
      </c>
      <c r="AF994" s="1">
        <f t="shared" si="299"/>
        <v>11.092062341224443</v>
      </c>
      <c r="AG994" s="1">
        <f t="shared" si="300"/>
        <v>4.5488078929140725</v>
      </c>
      <c r="AH994" s="1">
        <f t="shared" si="301"/>
        <v>10.088484937203745</v>
      </c>
      <c r="AI994">
        <v>7.3</v>
      </c>
      <c r="AJ994">
        <v>6</v>
      </c>
      <c r="AK994">
        <v>140</v>
      </c>
      <c r="AL994">
        <v>6</v>
      </c>
      <c r="AM994">
        <v>9077</v>
      </c>
      <c r="AN994">
        <v>9107</v>
      </c>
      <c r="AO994">
        <v>9055</v>
      </c>
      <c r="AP994">
        <v>83</v>
      </c>
      <c r="AQ994">
        <v>0</v>
      </c>
    </row>
    <row r="995" spans="1:43">
      <c r="A995" s="27">
        <v>38979</v>
      </c>
      <c r="B995" s="27"/>
      <c r="C995">
        <v>14.7</v>
      </c>
      <c r="D995">
        <v>20.6</v>
      </c>
      <c r="E995">
        <v>10.1</v>
      </c>
      <c r="F995">
        <v>66</v>
      </c>
      <c r="G995">
        <v>42</v>
      </c>
      <c r="H995">
        <v>7.8</v>
      </c>
      <c r="I995" s="10">
        <v>935</v>
      </c>
      <c r="J995">
        <v>2.1</v>
      </c>
      <c r="K995" s="2">
        <v>10</v>
      </c>
      <c r="L995" s="1">
        <f t="shared" si="285"/>
        <v>3.7005952652633707</v>
      </c>
      <c r="M995" s="1">
        <f t="shared" si="286"/>
        <v>90</v>
      </c>
      <c r="N995" s="1">
        <f t="shared" si="287"/>
        <v>1.673234110655023</v>
      </c>
      <c r="O995" s="1">
        <f t="shared" si="302"/>
        <v>0.1079760863168349</v>
      </c>
      <c r="P995" s="1">
        <f t="shared" si="288"/>
        <v>1.066221979467842</v>
      </c>
      <c r="Q995">
        <f t="shared" si="289"/>
        <v>4.5374289022024223</v>
      </c>
      <c r="R995">
        <f t="shared" si="290"/>
        <v>12.020414128812886</v>
      </c>
      <c r="S995">
        <f t="shared" si="291"/>
        <v>1.5733526346613727</v>
      </c>
      <c r="T995">
        <v>0.2432</v>
      </c>
      <c r="U995" s="1">
        <f t="shared" si="292"/>
        <v>1.0302705434868062E-2</v>
      </c>
      <c r="V995" s="1">
        <v>262</v>
      </c>
      <c r="W995" s="1">
        <f t="shared" si="293"/>
        <v>16.096621197383605</v>
      </c>
      <c r="X995" s="1">
        <f t="shared" si="294"/>
        <v>36.390936699194356</v>
      </c>
      <c r="Y995" s="1">
        <f t="shared" si="295"/>
        <v>0.99325033403398977</v>
      </c>
      <c r="Z995" s="1">
        <f t="shared" si="303"/>
        <v>-1.1780000000000006</v>
      </c>
      <c r="AA995" s="1">
        <f t="shared" si="296"/>
        <v>5.996122163737283E-2</v>
      </c>
      <c r="AB995" s="1">
        <f t="shared" si="297"/>
        <v>2.4662932999999998</v>
      </c>
      <c r="AC995" s="1">
        <f t="shared" si="298"/>
        <v>1.5706972578526825</v>
      </c>
      <c r="AF995" s="1">
        <f t="shared" si="299"/>
        <v>8.8145283914220336</v>
      </c>
      <c r="AG995" s="1">
        <f t="shared" si="300"/>
        <v>4.1677065733073615</v>
      </c>
      <c r="AH995" s="1">
        <f t="shared" si="301"/>
        <v>10.318691904914674</v>
      </c>
      <c r="AI995">
        <v>10.8</v>
      </c>
      <c r="AJ995">
        <v>14</v>
      </c>
      <c r="AK995">
        <v>189</v>
      </c>
      <c r="AL995">
        <v>14</v>
      </c>
      <c r="AM995">
        <v>9115</v>
      </c>
      <c r="AN995">
        <v>9153</v>
      </c>
      <c r="AO995">
        <v>9084</v>
      </c>
      <c r="AP995">
        <v>107</v>
      </c>
      <c r="AQ995">
        <v>10</v>
      </c>
    </row>
    <row r="996" spans="1:43">
      <c r="A996" s="27">
        <v>38980</v>
      </c>
      <c r="B996" s="27"/>
      <c r="C996">
        <v>8.6999999999999993</v>
      </c>
      <c r="D996">
        <v>10.1</v>
      </c>
      <c r="E996">
        <v>7.7</v>
      </c>
      <c r="F996">
        <v>85</v>
      </c>
      <c r="G996">
        <v>66</v>
      </c>
      <c r="H996">
        <v>0</v>
      </c>
      <c r="I996" s="10">
        <v>935</v>
      </c>
      <c r="J996">
        <v>2.7</v>
      </c>
      <c r="K996" s="2">
        <v>10</v>
      </c>
      <c r="L996" s="1">
        <f t="shared" si="285"/>
        <v>1.8912160354838139</v>
      </c>
      <c r="M996" s="1">
        <f t="shared" si="286"/>
        <v>104</v>
      </c>
      <c r="N996" s="1">
        <f t="shared" si="287"/>
        <v>1.1253678644990226</v>
      </c>
      <c r="O996" s="1">
        <f t="shared" si="302"/>
        <v>7.6207242856715485E-2</v>
      </c>
      <c r="P996" s="1">
        <f t="shared" si="288"/>
        <v>0.9548075074404252</v>
      </c>
      <c r="Q996">
        <f t="shared" si="289"/>
        <v>0.62885048926824583</v>
      </c>
      <c r="R996">
        <f t="shared" si="290"/>
        <v>12.007080496747278</v>
      </c>
      <c r="S996">
        <f t="shared" si="291"/>
        <v>1.5716073948622094</v>
      </c>
      <c r="T996">
        <v>0.2432</v>
      </c>
      <c r="U996" s="1">
        <f t="shared" si="292"/>
        <v>3.2689605130646654E-3</v>
      </c>
      <c r="V996" s="1">
        <v>263</v>
      </c>
      <c r="W996" s="1">
        <f t="shared" si="293"/>
        <v>6.9903557265231164</v>
      </c>
      <c r="X996" s="1">
        <f t="shared" si="294"/>
        <v>36.313536241678527</v>
      </c>
      <c r="Y996" s="1">
        <f t="shared" si="295"/>
        <v>0.99380690549716633</v>
      </c>
      <c r="Z996" s="1">
        <f t="shared" si="303"/>
        <v>-2.2800000000000002</v>
      </c>
      <c r="AA996" s="1">
        <f t="shared" si="296"/>
        <v>5.9618780757284606E-2</v>
      </c>
      <c r="AB996" s="1">
        <f t="shared" si="297"/>
        <v>2.4804592999999997</v>
      </c>
      <c r="AC996" s="1">
        <f t="shared" si="298"/>
        <v>2.019467902953449</v>
      </c>
      <c r="AF996" s="1">
        <f t="shared" si="299"/>
        <v>3.4288451605623393</v>
      </c>
      <c r="AG996" s="1">
        <f t="shared" si="300"/>
        <v>2.5275750135666577</v>
      </c>
      <c r="AH996" s="1">
        <f t="shared" si="301"/>
        <v>6.1090433271428664</v>
      </c>
      <c r="AI996">
        <v>8.3000000000000007</v>
      </c>
      <c r="AJ996">
        <v>15</v>
      </c>
      <c r="AK996">
        <v>133</v>
      </c>
      <c r="AL996">
        <v>14</v>
      </c>
      <c r="AM996">
        <v>9179</v>
      </c>
      <c r="AN996">
        <v>9190</v>
      </c>
      <c r="AO996">
        <v>9152</v>
      </c>
      <c r="AP996">
        <v>96</v>
      </c>
      <c r="AQ996">
        <v>41</v>
      </c>
    </row>
    <row r="997" spans="1:43">
      <c r="A997" s="27">
        <v>38981</v>
      </c>
      <c r="B997" s="27"/>
      <c r="C997">
        <v>10.7</v>
      </c>
      <c r="D997">
        <v>17.8</v>
      </c>
      <c r="E997">
        <v>5.6</v>
      </c>
      <c r="F997">
        <v>63</v>
      </c>
      <c r="G997">
        <v>29</v>
      </c>
      <c r="H997">
        <v>10.9</v>
      </c>
      <c r="I997" s="10">
        <v>935</v>
      </c>
      <c r="J997">
        <v>1.5</v>
      </c>
      <c r="K997" s="2">
        <v>10</v>
      </c>
      <c r="L997" s="1">
        <f t="shared" si="285"/>
        <v>3.2693843619269716</v>
      </c>
      <c r="M997" s="1">
        <f t="shared" si="286"/>
        <v>97</v>
      </c>
      <c r="N997" s="1">
        <f t="shared" si="287"/>
        <v>1.2871862257172708</v>
      </c>
      <c r="O997" s="1">
        <f t="shared" si="302"/>
        <v>8.5764977123266375E-2</v>
      </c>
      <c r="P997" s="1">
        <f t="shared" si="288"/>
        <v>0.73689759837674673</v>
      </c>
      <c r="Q997">
        <f t="shared" si="289"/>
        <v>6.5135234574735001</v>
      </c>
      <c r="R997">
        <f t="shared" si="290"/>
        <v>11.993745663549195</v>
      </c>
      <c r="S997">
        <f t="shared" si="291"/>
        <v>1.5698619978467534</v>
      </c>
      <c r="T997">
        <v>0.2432</v>
      </c>
      <c r="U997" s="1">
        <f t="shared" si="292"/>
        <v>-3.7657514741751773E-3</v>
      </c>
      <c r="V997" s="1">
        <v>264</v>
      </c>
      <c r="W997" s="1">
        <f t="shared" si="293"/>
        <v>19.653197134480401</v>
      </c>
      <c r="X997" s="1">
        <f t="shared" si="294"/>
        <v>36.234392170429359</v>
      </c>
      <c r="Y997" s="1">
        <f t="shared" si="295"/>
        <v>0.99436530908025211</v>
      </c>
      <c r="Z997" s="1">
        <f t="shared" si="303"/>
        <v>0.76</v>
      </c>
      <c r="AA997" s="1">
        <f t="shared" si="296"/>
        <v>5.9732492289899915E-2</v>
      </c>
      <c r="AB997" s="1">
        <f t="shared" si="297"/>
        <v>2.4757373</v>
      </c>
      <c r="AC997" s="1">
        <f t="shared" si="298"/>
        <v>1.1219266127519161</v>
      </c>
      <c r="AF997" s="1">
        <f t="shared" si="299"/>
        <v>8.2960926165380862</v>
      </c>
      <c r="AG997" s="1">
        <f t="shared" si="300"/>
        <v>4.532465692654994</v>
      </c>
      <c r="AH997" s="1">
        <f t="shared" si="301"/>
        <v>9.1946304414794202</v>
      </c>
      <c r="AI997">
        <v>4.5</v>
      </c>
      <c r="AJ997">
        <v>15</v>
      </c>
      <c r="AK997">
        <v>92</v>
      </c>
      <c r="AL997">
        <v>16</v>
      </c>
      <c r="AM997">
        <v>9157</v>
      </c>
      <c r="AN997">
        <v>9190</v>
      </c>
      <c r="AO997">
        <v>9120</v>
      </c>
      <c r="AP997">
        <v>77</v>
      </c>
      <c r="AQ997">
        <v>0</v>
      </c>
    </row>
    <row r="998" spans="1:43">
      <c r="A998" s="27">
        <v>38982</v>
      </c>
      <c r="B998" s="27"/>
      <c r="C998">
        <v>13.1</v>
      </c>
      <c r="D998">
        <v>16.2</v>
      </c>
      <c r="E998">
        <v>10.5</v>
      </c>
      <c r="F998">
        <v>44</v>
      </c>
      <c r="G998">
        <v>33</v>
      </c>
      <c r="H998">
        <v>6.6</v>
      </c>
      <c r="I998" s="10">
        <v>935</v>
      </c>
      <c r="J998">
        <v>1.3</v>
      </c>
      <c r="K998" s="2">
        <v>10</v>
      </c>
      <c r="L998" s="1">
        <f t="shared" si="285"/>
        <v>2.9677789910956598</v>
      </c>
      <c r="M998" s="1">
        <f t="shared" si="286"/>
        <v>55</v>
      </c>
      <c r="N998" s="1">
        <f t="shared" si="287"/>
        <v>1.5080901913058991</v>
      </c>
      <c r="O998" s="1">
        <f t="shared" si="302"/>
        <v>9.8566791599440484E-2</v>
      </c>
      <c r="P998" s="1">
        <f t="shared" si="288"/>
        <v>0.65325742384213326</v>
      </c>
      <c r="Q998">
        <f t="shared" si="289"/>
        <v>4.4553430426670984</v>
      </c>
      <c r="R998">
        <f t="shared" si="290"/>
        <v>11.980412214041543</v>
      </c>
      <c r="S998">
        <f t="shared" si="291"/>
        <v>1.5681167819426105</v>
      </c>
      <c r="T998">
        <v>0.2432</v>
      </c>
      <c r="U998" s="1">
        <f t="shared" si="292"/>
        <v>-1.079934942896392E-2</v>
      </c>
      <c r="V998" s="1">
        <v>265</v>
      </c>
      <c r="W998" s="1">
        <f t="shared" si="293"/>
        <v>14.6275809445698</v>
      </c>
      <c r="X998" s="1">
        <f t="shared" si="294"/>
        <v>36.153529514074421</v>
      </c>
      <c r="Y998" s="1">
        <f t="shared" si="295"/>
        <v>0.99492537958920368</v>
      </c>
      <c r="Z998" s="1">
        <f t="shared" si="303"/>
        <v>0.91200000000000014</v>
      </c>
      <c r="AA998" s="1">
        <f t="shared" si="296"/>
        <v>5.9869520014209969E-2</v>
      </c>
      <c r="AB998" s="1">
        <f t="shared" si="297"/>
        <v>2.4700709000000001</v>
      </c>
      <c r="AC998" s="1">
        <f t="shared" si="298"/>
        <v>0.97233639771832736</v>
      </c>
      <c r="AF998" s="1">
        <f t="shared" si="299"/>
        <v>6.1344332515476543</v>
      </c>
      <c r="AG998" s="1">
        <f t="shared" si="300"/>
        <v>3.7300767536498802</v>
      </c>
      <c r="AH998" s="1">
        <f t="shared" si="301"/>
        <v>7.25886276939117</v>
      </c>
      <c r="AI998">
        <v>4.5999999999999996</v>
      </c>
      <c r="AJ998">
        <v>14</v>
      </c>
      <c r="AK998">
        <v>92</v>
      </c>
      <c r="AL998">
        <v>15</v>
      </c>
      <c r="AM998">
        <v>9123</v>
      </c>
      <c r="AN998">
        <v>9141</v>
      </c>
      <c r="AO998">
        <v>9112</v>
      </c>
      <c r="AP998">
        <v>65</v>
      </c>
      <c r="AQ998">
        <v>0</v>
      </c>
    </row>
    <row r="999" spans="1:43">
      <c r="A999" s="27">
        <v>38983</v>
      </c>
      <c r="B999" s="27"/>
      <c r="C999">
        <v>13.9</v>
      </c>
      <c r="D999">
        <v>20.3</v>
      </c>
      <c r="E999">
        <v>8.9</v>
      </c>
      <c r="F999">
        <v>40</v>
      </c>
      <c r="G999">
        <v>18</v>
      </c>
      <c r="H999">
        <v>11.1</v>
      </c>
      <c r="I999" s="10">
        <v>935</v>
      </c>
      <c r="J999">
        <v>2.1</v>
      </c>
      <c r="K999" s="2">
        <v>10</v>
      </c>
      <c r="L999" s="1">
        <f t="shared" si="285"/>
        <v>4.1674701000872538</v>
      </c>
      <c r="M999" s="1">
        <f t="shared" si="286"/>
        <v>62</v>
      </c>
      <c r="N999" s="1">
        <f t="shared" si="287"/>
        <v>1.5887804036720876</v>
      </c>
      <c r="O999" s="1">
        <f t="shared" si="302"/>
        <v>0.10318024587470925</v>
      </c>
      <c r="P999" s="1">
        <f t="shared" si="288"/>
        <v>0.56807287525640238</v>
      </c>
      <c r="Q999">
        <f t="shared" si="289"/>
        <v>7.3653936778758213</v>
      </c>
      <c r="R999">
        <f t="shared" si="290"/>
        <v>11.967082734274575</v>
      </c>
      <c r="S999">
        <f t="shared" si="291"/>
        <v>1.5663720856380334</v>
      </c>
      <c r="T999">
        <v>0.2432</v>
      </c>
      <c r="U999" s="1">
        <f t="shared" si="292"/>
        <v>-1.7829752582981251E-2</v>
      </c>
      <c r="V999" s="1">
        <v>266</v>
      </c>
      <c r="W999" s="1">
        <f t="shared" si="293"/>
        <v>19.824773174891575</v>
      </c>
      <c r="X999" s="1">
        <f t="shared" si="294"/>
        <v>36.07097549404989</v>
      </c>
      <c r="Y999" s="1">
        <f t="shared" si="295"/>
        <v>0.9954869513368465</v>
      </c>
      <c r="Z999" s="1">
        <f t="shared" si="303"/>
        <v>0.30400000000000027</v>
      </c>
      <c r="AA999" s="1">
        <f t="shared" si="296"/>
        <v>5.9915335738018535E-2</v>
      </c>
      <c r="AB999" s="1">
        <f t="shared" si="297"/>
        <v>2.4681820999999999</v>
      </c>
      <c r="AC999" s="1">
        <f t="shared" si="298"/>
        <v>1.5706972578526825</v>
      </c>
      <c r="AF999" s="1">
        <f t="shared" si="299"/>
        <v>8.8796819645221614</v>
      </c>
      <c r="AG999" s="1">
        <f t="shared" si="300"/>
        <v>4.4094606746375522</v>
      </c>
      <c r="AH999" s="1">
        <f t="shared" si="301"/>
        <v>9.6893229192899675</v>
      </c>
      <c r="AI999">
        <v>3.8</v>
      </c>
      <c r="AJ999">
        <v>2</v>
      </c>
      <c r="AK999">
        <v>96</v>
      </c>
      <c r="AL999">
        <v>3</v>
      </c>
      <c r="AM999">
        <v>9123</v>
      </c>
      <c r="AN999">
        <v>9133</v>
      </c>
      <c r="AO999">
        <v>9104</v>
      </c>
      <c r="AP999">
        <v>59</v>
      </c>
      <c r="AQ999">
        <v>0</v>
      </c>
    </row>
    <row r="1000" spans="1:43">
      <c r="A1000" s="27">
        <v>38984</v>
      </c>
      <c r="B1000" s="27"/>
      <c r="C1000">
        <v>15</v>
      </c>
      <c r="D1000">
        <v>23.9</v>
      </c>
      <c r="E1000">
        <v>8.6</v>
      </c>
      <c r="F1000">
        <v>33</v>
      </c>
      <c r="G1000">
        <v>15</v>
      </c>
      <c r="H1000">
        <v>11</v>
      </c>
      <c r="I1000" s="10">
        <v>935</v>
      </c>
      <c r="J1000">
        <v>3.5</v>
      </c>
      <c r="K1000" s="2">
        <v>10</v>
      </c>
      <c r="L1000" s="1">
        <f t="shared" si="285"/>
        <v>4.9589214304925173</v>
      </c>
      <c r="M1000" s="1">
        <f t="shared" si="286"/>
        <v>51</v>
      </c>
      <c r="N1000" s="1">
        <f t="shared" si="287"/>
        <v>1.7059046297032363</v>
      </c>
      <c r="O1000" s="1">
        <f t="shared" si="302"/>
        <v>0.10982272129345198</v>
      </c>
      <c r="P1000" s="1">
        <f t="shared" si="288"/>
        <v>0.50755812551560064</v>
      </c>
      <c r="Q1000">
        <f t="shared" si="289"/>
        <v>7.6811625323986386</v>
      </c>
      <c r="R1000">
        <f t="shared" si="290"/>
        <v>11.953759813815928</v>
      </c>
      <c r="S1000">
        <f t="shared" si="291"/>
        <v>1.564628247881666</v>
      </c>
      <c r="T1000">
        <v>0.2432</v>
      </c>
      <c r="U1000" s="1">
        <f t="shared" si="292"/>
        <v>-2.4854881113033418E-2</v>
      </c>
      <c r="V1000" s="1">
        <v>267</v>
      </c>
      <c r="W1000" s="1">
        <f t="shared" si="293"/>
        <v>19.676906514595462</v>
      </c>
      <c r="X1000" s="1">
        <f t="shared" si="294"/>
        <v>35.986759509229749</v>
      </c>
      <c r="Y1000" s="1">
        <f t="shared" si="295"/>
        <v>0.99604985819189051</v>
      </c>
      <c r="Z1000" s="1">
        <f t="shared" si="303"/>
        <v>0.41799999999999987</v>
      </c>
      <c r="AA1000" s="1">
        <f t="shared" si="296"/>
        <v>5.9978446974680508E-2</v>
      </c>
      <c r="AB1000" s="1">
        <f t="shared" si="297"/>
        <v>2.4655849999999999</v>
      </c>
      <c r="AC1000" s="1">
        <f t="shared" si="298"/>
        <v>2.6178287630878043</v>
      </c>
      <c r="AF1000" s="1">
        <f t="shared" si="299"/>
        <v>10.619159323515969</v>
      </c>
      <c r="AG1000" s="1">
        <f t="shared" si="300"/>
        <v>4.3007700108548814</v>
      </c>
      <c r="AH1000" s="1">
        <f t="shared" si="301"/>
        <v>9.4350892755959244</v>
      </c>
      <c r="AI1000">
        <v>6.5</v>
      </c>
      <c r="AJ1000">
        <v>15</v>
      </c>
      <c r="AK1000">
        <v>118</v>
      </c>
      <c r="AL1000">
        <v>15</v>
      </c>
      <c r="AM1000">
        <v>9106</v>
      </c>
      <c r="AN1000">
        <v>9129</v>
      </c>
      <c r="AO1000">
        <v>9066</v>
      </c>
      <c r="AP1000">
        <v>52</v>
      </c>
      <c r="AQ1000">
        <v>0</v>
      </c>
    </row>
    <row r="1001" spans="1:43">
      <c r="A1001" s="27">
        <v>38985</v>
      </c>
      <c r="B1001" s="27"/>
      <c r="C1001">
        <v>16.2</v>
      </c>
      <c r="D1001">
        <v>23.2</v>
      </c>
      <c r="E1001">
        <v>9.9</v>
      </c>
      <c r="F1001">
        <v>30</v>
      </c>
      <c r="G1001">
        <v>18</v>
      </c>
      <c r="H1001">
        <v>11.2</v>
      </c>
      <c r="I1001" s="10">
        <v>935</v>
      </c>
      <c r="J1001">
        <v>3.1</v>
      </c>
      <c r="K1001" s="2">
        <v>10</v>
      </c>
      <c r="L1001" s="1">
        <f t="shared" si="285"/>
        <v>5.0346698460960582</v>
      </c>
      <c r="M1001" s="1">
        <f t="shared" si="286"/>
        <v>42</v>
      </c>
      <c r="N1001" s="1">
        <f t="shared" si="287"/>
        <v>1.842248157637969</v>
      </c>
      <c r="O1001" s="1">
        <f t="shared" si="302"/>
        <v>0.11748005944392544</v>
      </c>
      <c r="P1001" s="1">
        <f t="shared" si="288"/>
        <v>0.51224115669322501</v>
      </c>
      <c r="Q1001">
        <f t="shared" si="289"/>
        <v>7.8229790463707012</v>
      </c>
      <c r="R1001">
        <f t="shared" si="290"/>
        <v>11.940446048032726</v>
      </c>
      <c r="S1001">
        <f t="shared" si="291"/>
        <v>1.562885608381247</v>
      </c>
      <c r="T1001">
        <v>0.2432</v>
      </c>
      <c r="U1001" s="1">
        <f t="shared" si="292"/>
        <v>-3.1872656756333322E-2</v>
      </c>
      <c r="V1001" s="1">
        <v>268</v>
      </c>
      <c r="W1001" s="1">
        <f t="shared" si="293"/>
        <v>19.875662330175807</v>
      </c>
      <c r="X1001" s="1">
        <f t="shared" si="294"/>
        <v>35.900913117493417</v>
      </c>
      <c r="Y1001" s="1">
        <f t="shared" si="295"/>
        <v>0.99661393362807726</v>
      </c>
      <c r="Z1001" s="1">
        <f t="shared" si="303"/>
        <v>0.45599999999999974</v>
      </c>
      <c r="AA1001" s="1">
        <f t="shared" si="296"/>
        <v>6.0047447405811513E-2</v>
      </c>
      <c r="AB1001" s="1">
        <f t="shared" si="297"/>
        <v>2.4627517999999999</v>
      </c>
      <c r="AC1001" s="1">
        <f t="shared" si="298"/>
        <v>2.3186483330206267</v>
      </c>
      <c r="AF1001" s="1">
        <f t="shared" si="299"/>
        <v>10.238540870893196</v>
      </c>
      <c r="AG1001" s="1">
        <f t="shared" si="300"/>
        <v>4.3448254690196748</v>
      </c>
      <c r="AH1001" s="1">
        <f t="shared" si="301"/>
        <v>9.6694738905196989</v>
      </c>
      <c r="AI1001">
        <v>5.4</v>
      </c>
      <c r="AJ1001">
        <v>15</v>
      </c>
      <c r="AK1001">
        <v>102</v>
      </c>
      <c r="AL1001">
        <v>14</v>
      </c>
      <c r="AM1001">
        <v>9107</v>
      </c>
      <c r="AN1001">
        <v>9134</v>
      </c>
      <c r="AO1001">
        <v>9088</v>
      </c>
      <c r="AP1001">
        <v>53</v>
      </c>
      <c r="AQ1001">
        <v>0</v>
      </c>
    </row>
    <row r="1002" spans="1:43">
      <c r="A1002" s="27">
        <v>38986</v>
      </c>
      <c r="B1002" s="27"/>
      <c r="C1002">
        <v>16.600000000000001</v>
      </c>
      <c r="D1002">
        <v>21.7</v>
      </c>
      <c r="E1002">
        <v>12.5</v>
      </c>
      <c r="F1002">
        <v>30</v>
      </c>
      <c r="G1002">
        <v>19</v>
      </c>
      <c r="H1002">
        <v>9.6</v>
      </c>
      <c r="I1002" s="10">
        <v>935</v>
      </c>
      <c r="J1002">
        <v>1.7</v>
      </c>
      <c r="K1002" s="2">
        <v>10</v>
      </c>
      <c r="L1002" s="1">
        <f t="shared" si="285"/>
        <v>4.1779532757122499</v>
      </c>
      <c r="M1002" s="1">
        <f t="shared" si="286"/>
        <v>41</v>
      </c>
      <c r="N1002" s="1">
        <f t="shared" si="287"/>
        <v>1.8897707105254968</v>
      </c>
      <c r="O1002" s="1">
        <f t="shared" si="302"/>
        <v>0.1201311586782</v>
      </c>
      <c r="P1002" s="1">
        <f t="shared" si="288"/>
        <v>0.54393882875721145</v>
      </c>
      <c r="Q1002">
        <f t="shared" si="289"/>
        <v>6.7836428981990684</v>
      </c>
      <c r="R1002">
        <f t="shared" si="290"/>
        <v>11.927144040360611</v>
      </c>
      <c r="S1002">
        <f t="shared" si="291"/>
        <v>1.5611445079006037</v>
      </c>
      <c r="T1002">
        <v>0.2432</v>
      </c>
      <c r="U1002" s="1">
        <f t="shared" si="292"/>
        <v>-3.8881003425317154E-2</v>
      </c>
      <c r="V1002" s="1">
        <v>269</v>
      </c>
      <c r="W1002" s="1">
        <f t="shared" si="293"/>
        <v>17.992020924686042</v>
      </c>
      <c r="X1002" s="1">
        <f t="shared" si="294"/>
        <v>35.813470014260623</v>
      </c>
      <c r="Y1002" s="1">
        <f t="shared" si="295"/>
        <v>0.99717901077344351</v>
      </c>
      <c r="Z1002" s="1">
        <f t="shared" si="303"/>
        <v>0.1520000000000008</v>
      </c>
      <c r="AA1002" s="1">
        <f t="shared" si="296"/>
        <v>6.0070482842836372E-2</v>
      </c>
      <c r="AB1002" s="1">
        <f t="shared" si="297"/>
        <v>2.4618074000000001</v>
      </c>
      <c r="AC1002" s="1">
        <f t="shared" si="298"/>
        <v>1.2715168277855049</v>
      </c>
      <c r="AF1002" s="1">
        <f t="shared" si="299"/>
        <v>8.5946183178144597</v>
      </c>
      <c r="AG1002" s="1">
        <f t="shared" si="300"/>
        <v>4.1100212496547348</v>
      </c>
      <c r="AH1002" s="1">
        <f t="shared" si="301"/>
        <v>9.2871048220627976</v>
      </c>
      <c r="AI1002">
        <v>4.0999999999999996</v>
      </c>
      <c r="AJ1002">
        <v>1</v>
      </c>
      <c r="AK1002">
        <v>90</v>
      </c>
      <c r="AL1002">
        <v>16</v>
      </c>
      <c r="AM1002">
        <v>9128</v>
      </c>
      <c r="AN1002">
        <v>9142</v>
      </c>
      <c r="AO1002">
        <v>9102</v>
      </c>
      <c r="AP1002">
        <v>55</v>
      </c>
      <c r="AQ1002">
        <v>0</v>
      </c>
    </row>
    <row r="1003" spans="1:43">
      <c r="A1003" s="27">
        <v>38987</v>
      </c>
      <c r="B1003" s="27"/>
      <c r="C1003">
        <v>16.7</v>
      </c>
      <c r="D1003">
        <v>24.7</v>
      </c>
      <c r="E1003">
        <v>10</v>
      </c>
      <c r="F1003">
        <v>31</v>
      </c>
      <c r="G1003">
        <v>15</v>
      </c>
      <c r="H1003">
        <v>11.5</v>
      </c>
      <c r="I1003" s="10">
        <v>935</v>
      </c>
      <c r="J1003">
        <v>3</v>
      </c>
      <c r="K1003" s="2">
        <v>10</v>
      </c>
      <c r="L1003" s="1">
        <f t="shared" si="285"/>
        <v>5.1632384461331613</v>
      </c>
      <c r="M1003" s="1">
        <f t="shared" si="286"/>
        <v>47</v>
      </c>
      <c r="N1003" s="1">
        <f t="shared" si="287"/>
        <v>1.9018178351702275</v>
      </c>
      <c r="O1003" s="1">
        <f t="shared" si="302"/>
        <v>0.12080180867579503</v>
      </c>
      <c r="P1003" s="1">
        <f t="shared" si="288"/>
        <v>0.52211286325269624</v>
      </c>
      <c r="Q1003">
        <f t="shared" si="289"/>
        <v>8.088392939697302</v>
      </c>
      <c r="R1003">
        <f t="shared" si="290"/>
        <v>11.913856404554455</v>
      </c>
      <c r="S1003">
        <f t="shared" si="291"/>
        <v>1.559405288554248</v>
      </c>
      <c r="T1003">
        <v>0.2432</v>
      </c>
      <c r="U1003" s="1">
        <f t="shared" si="292"/>
        <v>-4.5877847821821187E-2</v>
      </c>
      <c r="V1003" s="1">
        <v>270</v>
      </c>
      <c r="W1003" s="1">
        <f t="shared" si="293"/>
        <v>20.15310370892534</v>
      </c>
      <c r="X1003" s="1">
        <f t="shared" si="294"/>
        <v>35.72446600802764</v>
      </c>
      <c r="Y1003" s="1">
        <f t="shared" si="295"/>
        <v>0.99774492245968815</v>
      </c>
      <c r="Z1003" s="1">
        <f t="shared" si="303"/>
        <v>3.7999999999999187E-2</v>
      </c>
      <c r="AA1003" s="1">
        <f t="shared" si="296"/>
        <v>6.0076244463878679E-2</v>
      </c>
      <c r="AB1003" s="1">
        <f t="shared" si="297"/>
        <v>2.4615712999999997</v>
      </c>
      <c r="AC1003" s="1">
        <f t="shared" si="298"/>
        <v>2.2438532255038321</v>
      </c>
      <c r="AF1003" s="1">
        <f t="shared" si="299"/>
        <v>10.868543410669256</v>
      </c>
      <c r="AG1003" s="1">
        <f t="shared" si="300"/>
        <v>4.3598014123069024</v>
      </c>
      <c r="AH1003" s="1">
        <f t="shared" si="301"/>
        <v>10.120570014091859</v>
      </c>
      <c r="AI1003">
        <v>4.3</v>
      </c>
      <c r="AJ1003">
        <v>11</v>
      </c>
      <c r="AK1003">
        <v>84</v>
      </c>
      <c r="AL1003">
        <v>11</v>
      </c>
      <c r="AM1003">
        <v>9104</v>
      </c>
      <c r="AN1003">
        <v>9141</v>
      </c>
      <c r="AO1003">
        <v>9068</v>
      </c>
      <c r="AP1003">
        <v>55</v>
      </c>
      <c r="AQ1003">
        <v>0</v>
      </c>
    </row>
    <row r="1004" spans="1:43">
      <c r="A1004" s="27">
        <v>38988</v>
      </c>
      <c r="B1004" s="27"/>
      <c r="C1004">
        <v>21.9</v>
      </c>
      <c r="D1004">
        <v>27.2</v>
      </c>
      <c r="E1004">
        <v>18</v>
      </c>
      <c r="F1004">
        <v>21</v>
      </c>
      <c r="G1004">
        <v>15</v>
      </c>
      <c r="H1004">
        <v>10.6</v>
      </c>
      <c r="I1004" s="10">
        <v>935</v>
      </c>
      <c r="J1004">
        <v>4.7</v>
      </c>
      <c r="K1004" s="2">
        <v>10</v>
      </c>
      <c r="L1004" s="1">
        <f t="shared" si="285"/>
        <v>6.6365467659204844</v>
      </c>
      <c r="M1004" s="1">
        <f t="shared" si="286"/>
        <v>27</v>
      </c>
      <c r="N1004" s="1">
        <f t="shared" si="287"/>
        <v>2.6287193088585714</v>
      </c>
      <c r="O1004" s="1">
        <f t="shared" si="302"/>
        <v>0.16034158592949854</v>
      </c>
      <c r="P1004" s="1">
        <f t="shared" si="288"/>
        <v>0.54937249237832642</v>
      </c>
      <c r="Q1004">
        <f t="shared" si="289"/>
        <v>7.9802725733147915</v>
      </c>
      <c r="R1004">
        <f t="shared" si="290"/>
        <v>11.900585766915587</v>
      </c>
      <c r="S1004">
        <f t="shared" si="291"/>
        <v>1.5576682940988988</v>
      </c>
      <c r="T1004">
        <v>0.2432</v>
      </c>
      <c r="U1004" s="1">
        <f t="shared" si="292"/>
        <v>-5.2861120050429734E-2</v>
      </c>
      <c r="V1004" s="1">
        <v>271</v>
      </c>
      <c r="W1004" s="1">
        <f t="shared" si="293"/>
        <v>19.079276710661123</v>
      </c>
      <c r="X1004" s="1">
        <f t="shared" si="294"/>
        <v>35.633938992945424</v>
      </c>
      <c r="Y1004" s="1">
        <f t="shared" si="295"/>
        <v>0.99831150127162516</v>
      </c>
      <c r="Z1004" s="1">
        <f t="shared" si="303"/>
        <v>1.9759999999999998</v>
      </c>
      <c r="AA1004" s="1">
        <f t="shared" si="296"/>
        <v>6.0377379418856902E-2</v>
      </c>
      <c r="AB1004" s="1">
        <f t="shared" si="297"/>
        <v>2.4492940999999999</v>
      </c>
      <c r="AC1004" s="1">
        <f t="shared" si="298"/>
        <v>3.5153700532893377</v>
      </c>
      <c r="AF1004" s="1">
        <f t="shared" si="299"/>
        <v>9.8690668005050934</v>
      </c>
      <c r="AG1004" s="1">
        <f t="shared" si="300"/>
        <v>4.2003121956930896</v>
      </c>
      <c r="AH1004" s="1">
        <f t="shared" si="301"/>
        <v>8.3505472961448319</v>
      </c>
      <c r="AI1004">
        <v>8.4</v>
      </c>
      <c r="AJ1004">
        <v>6</v>
      </c>
      <c r="AK1004">
        <v>202</v>
      </c>
      <c r="AL1004">
        <v>7</v>
      </c>
      <c r="AM1004">
        <v>9074</v>
      </c>
      <c r="AN1004">
        <v>9083</v>
      </c>
      <c r="AO1004">
        <v>9068</v>
      </c>
      <c r="AP1004">
        <v>54</v>
      </c>
      <c r="AQ1004">
        <v>0</v>
      </c>
    </row>
    <row r="1005" spans="1:43">
      <c r="A1005" s="27">
        <v>38989</v>
      </c>
      <c r="B1005" s="27"/>
      <c r="C1005">
        <v>20.9</v>
      </c>
      <c r="D1005">
        <v>27.9</v>
      </c>
      <c r="E1005">
        <v>13.6</v>
      </c>
      <c r="F1005">
        <v>25</v>
      </c>
      <c r="G1005">
        <v>14</v>
      </c>
      <c r="H1005">
        <v>9.9</v>
      </c>
      <c r="I1005" s="10">
        <v>935</v>
      </c>
      <c r="J1005">
        <v>5.7</v>
      </c>
      <c r="K1005" s="2">
        <v>10</v>
      </c>
      <c r="L1005" s="1">
        <f t="shared" si="285"/>
        <v>7.3958851773974859</v>
      </c>
      <c r="M1005" s="1">
        <f t="shared" si="286"/>
        <v>36</v>
      </c>
      <c r="N1005" s="1">
        <f t="shared" si="287"/>
        <v>2.4725793995815892</v>
      </c>
      <c r="O1005" s="1">
        <f t="shared" si="302"/>
        <v>0.1519881485942024</v>
      </c>
      <c r="P1005" s="1">
        <f t="shared" si="288"/>
        <v>0.54360043710216743</v>
      </c>
      <c r="Q1005">
        <f t="shared" si="289"/>
        <v>7.3650288714632834</v>
      </c>
      <c r="R1005">
        <f t="shared" si="290"/>
        <v>11.887334768490279</v>
      </c>
      <c r="S1005">
        <f t="shared" si="291"/>
        <v>1.5559338702212406</v>
      </c>
      <c r="T1005">
        <v>0.2432</v>
      </c>
      <c r="U1005" s="1">
        <f t="shared" si="292"/>
        <v>-5.9828754230818293E-2</v>
      </c>
      <c r="V1005" s="1">
        <v>272</v>
      </c>
      <c r="W1005" s="1">
        <f t="shared" si="293"/>
        <v>18.237820900490746</v>
      </c>
      <c r="X1005" s="1">
        <f t="shared" si="294"/>
        <v>35.541928918485453</v>
      </c>
      <c r="Y1005" s="1">
        <f t="shared" si="295"/>
        <v>0.998878579596711</v>
      </c>
      <c r="Z1005" s="1">
        <f t="shared" si="303"/>
        <v>-0.38</v>
      </c>
      <c r="AA1005" s="1">
        <f t="shared" si="296"/>
        <v>6.0319234619938031E-2</v>
      </c>
      <c r="AB1005" s="1">
        <f t="shared" si="297"/>
        <v>2.4516551</v>
      </c>
      <c r="AC1005" s="1">
        <f t="shared" si="298"/>
        <v>4.2633211284572816</v>
      </c>
      <c r="AF1005" s="1">
        <f t="shared" si="299"/>
        <v>11.963212408110001</v>
      </c>
      <c r="AG1005" s="1">
        <f t="shared" si="300"/>
        <v>4.1119368963889364</v>
      </c>
      <c r="AH1005" s="1">
        <f t="shared" si="301"/>
        <v>10.150220220348414</v>
      </c>
      <c r="AI1005">
        <v>10.199999999999999</v>
      </c>
      <c r="AJ1005">
        <v>6</v>
      </c>
      <c r="AK1005">
        <v>205</v>
      </c>
      <c r="AL1005">
        <v>6</v>
      </c>
      <c r="AM1005">
        <v>9085</v>
      </c>
      <c r="AN1005">
        <v>9111</v>
      </c>
      <c r="AO1005">
        <v>9063</v>
      </c>
      <c r="AP1005">
        <v>58</v>
      </c>
      <c r="AQ1005">
        <v>0</v>
      </c>
    </row>
    <row r="1006" spans="1:43">
      <c r="A1006" s="27">
        <v>38990</v>
      </c>
      <c r="B1006" s="27"/>
      <c r="C1006">
        <v>16</v>
      </c>
      <c r="D1006">
        <v>19.600000000000001</v>
      </c>
      <c r="E1006">
        <v>13.7</v>
      </c>
      <c r="F1006">
        <v>47</v>
      </c>
      <c r="G1006">
        <v>24</v>
      </c>
      <c r="H1006">
        <v>6</v>
      </c>
      <c r="I1006" s="10">
        <v>935</v>
      </c>
      <c r="J1006">
        <v>2.1</v>
      </c>
      <c r="K1006" s="2">
        <v>10</v>
      </c>
      <c r="L1006" s="1">
        <f t="shared" si="285"/>
        <v>4.0226440453968477</v>
      </c>
      <c r="M1006" s="1">
        <f t="shared" si="286"/>
        <v>70</v>
      </c>
      <c r="N1006" s="1">
        <f t="shared" si="287"/>
        <v>1.8188820592283421</v>
      </c>
      <c r="O1006" s="1">
        <f t="shared" si="302"/>
        <v>0.11617324321276941</v>
      </c>
      <c r="P1006" s="1">
        <f t="shared" si="288"/>
        <v>0.82270156872948119</v>
      </c>
      <c r="Q1006">
        <f t="shared" si="289"/>
        <v>4.0783673678601611</v>
      </c>
      <c r="R1006">
        <f t="shared" si="290"/>
        <v>11.874106067234171</v>
      </c>
      <c r="S1006">
        <f t="shared" si="291"/>
        <v>1.5542023648212266</v>
      </c>
      <c r="T1006">
        <v>0.2432</v>
      </c>
      <c r="U1006" s="1">
        <f t="shared" si="292"/>
        <v>-6.6778689108908468E-2</v>
      </c>
      <c r="V1006" s="1">
        <v>273</v>
      </c>
      <c r="W1006" s="1">
        <f t="shared" si="293"/>
        <v>13.720012880835062</v>
      </c>
      <c r="X1006" s="1">
        <f t="shared" si="294"/>
        <v>35.448477756244365</v>
      </c>
      <c r="Y1006" s="1">
        <f t="shared" si="295"/>
        <v>0.99944598967463016</v>
      </c>
      <c r="Z1006" s="1">
        <f t="shared" si="303"/>
        <v>-1.8619999999999994</v>
      </c>
      <c r="AA1006" s="1">
        <f t="shared" si="296"/>
        <v>6.0035936311138426E-2</v>
      </c>
      <c r="AB1006" s="1">
        <f t="shared" si="297"/>
        <v>2.4632239999999999</v>
      </c>
      <c r="AC1006" s="1">
        <f t="shared" si="298"/>
        <v>1.5706972578526825</v>
      </c>
      <c r="AF1006" s="1">
        <f t="shared" si="299"/>
        <v>6.6937291031794883</v>
      </c>
      <c r="AG1006" s="1">
        <f t="shared" si="300"/>
        <v>3.6434355532497458</v>
      </c>
      <c r="AH1006" s="1">
        <f t="shared" si="301"/>
        <v>9.5561645689806518</v>
      </c>
      <c r="AI1006">
        <v>3.9</v>
      </c>
      <c r="AJ1006">
        <v>14</v>
      </c>
      <c r="AK1006">
        <v>70</v>
      </c>
      <c r="AL1006">
        <v>15</v>
      </c>
      <c r="AM1006">
        <v>9154</v>
      </c>
      <c r="AN1006">
        <v>9168</v>
      </c>
      <c r="AO1006">
        <v>9111</v>
      </c>
      <c r="AP1006">
        <v>85</v>
      </c>
      <c r="AQ1006">
        <v>0</v>
      </c>
    </row>
    <row r="1007" spans="1:43">
      <c r="A1007" s="27">
        <v>38991</v>
      </c>
      <c r="B1007" s="27"/>
      <c r="C1007">
        <v>16.3</v>
      </c>
      <c r="D1007">
        <v>21.9</v>
      </c>
      <c r="E1007">
        <v>12.1</v>
      </c>
      <c r="F1007">
        <v>47</v>
      </c>
      <c r="G1007">
        <v>25</v>
      </c>
      <c r="H1007">
        <v>10.199999999999999</v>
      </c>
      <c r="I1007" s="10">
        <v>935</v>
      </c>
      <c r="J1007">
        <v>1.6</v>
      </c>
      <c r="K1007" s="2">
        <v>10</v>
      </c>
      <c r="L1007" s="1">
        <f t="shared" si="285"/>
        <v>3.9804506363442389</v>
      </c>
      <c r="M1007" s="1">
        <f t="shared" si="286"/>
        <v>69</v>
      </c>
      <c r="N1007" s="1">
        <f t="shared" si="287"/>
        <v>1.8540295328498797</v>
      </c>
      <c r="O1007" s="1">
        <f t="shared" si="302"/>
        <v>0.11813813305465656</v>
      </c>
      <c r="P1007" s="1">
        <f t="shared" si="288"/>
        <v>0.81583390498245323</v>
      </c>
      <c r="Q1007">
        <f t="shared" si="289"/>
        <v>6.4792130925476288</v>
      </c>
      <c r="R1007">
        <f t="shared" si="290"/>
        <v>11.860902340137372</v>
      </c>
      <c r="S1007">
        <f t="shared" si="291"/>
        <v>1.5524741282902319</v>
      </c>
      <c r="T1007">
        <v>0.2432</v>
      </c>
      <c r="U1007" s="1">
        <f t="shared" si="292"/>
        <v>-7.3708868666654354E-2</v>
      </c>
      <c r="V1007" s="1">
        <v>274</v>
      </c>
      <c r="W1007" s="1">
        <f t="shared" si="293"/>
        <v>18.510728888802742</v>
      </c>
      <c r="X1007" s="1">
        <f t="shared" si="294"/>
        <v>35.353629463944245</v>
      </c>
      <c r="Y1007" s="1">
        <f t="shared" si="295"/>
        <v>1.0000135636469234</v>
      </c>
      <c r="Z1007" s="1">
        <f t="shared" si="303"/>
        <v>0.11400000000000027</v>
      </c>
      <c r="AA1007" s="1">
        <f t="shared" si="296"/>
        <v>6.0053204608631582E-2</v>
      </c>
      <c r="AB1007" s="1">
        <f t="shared" si="297"/>
        <v>2.4625157</v>
      </c>
      <c r="AC1007" s="1">
        <f t="shared" si="298"/>
        <v>1.1967217202687106</v>
      </c>
      <c r="AF1007" s="1">
        <f t="shared" si="299"/>
        <v>8.6801905430899886</v>
      </c>
      <c r="AG1007" s="1">
        <f t="shared" si="300"/>
        <v>4.3410080651177276</v>
      </c>
      <c r="AH1007" s="1">
        <f t="shared" si="301"/>
        <v>9.955424811637009</v>
      </c>
      <c r="AI1007">
        <v>3.8</v>
      </c>
      <c r="AJ1007">
        <v>1</v>
      </c>
      <c r="AK1007">
        <v>70</v>
      </c>
      <c r="AL1007">
        <v>2</v>
      </c>
      <c r="AM1007">
        <v>9159</v>
      </c>
      <c r="AN1007">
        <v>9168</v>
      </c>
      <c r="AO1007">
        <v>9146</v>
      </c>
      <c r="AP1007">
        <v>84</v>
      </c>
      <c r="AQ1007">
        <v>32700</v>
      </c>
    </row>
    <row r="1008" spans="1:43">
      <c r="A1008" s="27">
        <v>38992</v>
      </c>
      <c r="B1008" s="27"/>
      <c r="C1008">
        <v>16.5</v>
      </c>
      <c r="D1008">
        <v>22.8</v>
      </c>
      <c r="E1008">
        <v>12.3</v>
      </c>
      <c r="F1008">
        <v>35</v>
      </c>
      <c r="G1008">
        <v>19</v>
      </c>
      <c r="H1008">
        <v>10.7</v>
      </c>
      <c r="I1008" s="10">
        <v>935</v>
      </c>
      <c r="J1008">
        <v>2.4</v>
      </c>
      <c r="K1008" s="2">
        <v>10</v>
      </c>
      <c r="L1008" s="1">
        <f t="shared" si="285"/>
        <v>4.5647700132154556</v>
      </c>
      <c r="M1008" s="1">
        <f t="shared" si="286"/>
        <v>51</v>
      </c>
      <c r="N1008" s="1">
        <f t="shared" si="287"/>
        <v>1.8777904954698514</v>
      </c>
      <c r="O1008" s="1">
        <f t="shared" si="302"/>
        <v>0.11946367073028115</v>
      </c>
      <c r="P1008" s="1">
        <f t="shared" si="288"/>
        <v>0.62868136298799382</v>
      </c>
      <c r="Q1008">
        <f t="shared" si="289"/>
        <v>7.3137074183310418</v>
      </c>
      <c r="R1008">
        <f t="shared" si="290"/>
        <v>11.847726285304804</v>
      </c>
      <c r="S1008">
        <f t="shared" si="291"/>
        <v>1.5507495137833514</v>
      </c>
      <c r="T1008">
        <v>0.2432</v>
      </c>
      <c r="U1008" s="1">
        <f t="shared" si="292"/>
        <v>-8.0617242730280328E-2</v>
      </c>
      <c r="V1008" s="1">
        <v>275</v>
      </c>
      <c r="W1008" s="1">
        <f t="shared" si="293"/>
        <v>19.046199269907994</v>
      </c>
      <c r="X1008" s="1">
        <f t="shared" si="294"/>
        <v>35.257429946690308</v>
      </c>
      <c r="Y1008" s="1">
        <f t="shared" si="295"/>
        <v>1.0005811336066461</v>
      </c>
      <c r="Z1008" s="1">
        <f t="shared" si="303"/>
        <v>7.5999999999999734E-2</v>
      </c>
      <c r="AA1008" s="1">
        <f t="shared" si="296"/>
        <v>6.0064722326826324E-2</v>
      </c>
      <c r="AB1008" s="1">
        <f t="shared" si="297"/>
        <v>2.4620435000000001</v>
      </c>
      <c r="AC1008" s="1">
        <f t="shared" si="298"/>
        <v>1.7950825804030659</v>
      </c>
      <c r="AF1008" s="1">
        <f t="shared" si="299"/>
        <v>9.0129561321180862</v>
      </c>
      <c r="AG1008" s="1">
        <f t="shared" si="300"/>
        <v>4.2591901451057392</v>
      </c>
      <c r="AH1008" s="1">
        <f t="shared" si="301"/>
        <v>9.7732975475354724</v>
      </c>
      <c r="AI1008">
        <v>3.7</v>
      </c>
      <c r="AJ1008">
        <v>10</v>
      </c>
      <c r="AK1008">
        <v>78</v>
      </c>
      <c r="AL1008">
        <v>2</v>
      </c>
      <c r="AM1008">
        <v>9140</v>
      </c>
      <c r="AN1008">
        <v>9161</v>
      </c>
      <c r="AO1008">
        <v>9118</v>
      </c>
      <c r="AP1008">
        <v>63</v>
      </c>
      <c r="AQ1008">
        <v>0</v>
      </c>
    </row>
    <row r="1009" spans="1:43">
      <c r="A1009" s="27">
        <v>38993</v>
      </c>
      <c r="B1009" s="27"/>
      <c r="C1009">
        <v>17.100000000000001</v>
      </c>
      <c r="D1009">
        <v>24.6</v>
      </c>
      <c r="E1009">
        <v>11.2</v>
      </c>
      <c r="F1009">
        <v>29</v>
      </c>
      <c r="G1009">
        <v>16</v>
      </c>
      <c r="H1009">
        <v>10.8</v>
      </c>
      <c r="I1009" s="10">
        <v>935</v>
      </c>
      <c r="J1009">
        <v>2.2000000000000002</v>
      </c>
      <c r="K1009" s="2">
        <v>10</v>
      </c>
      <c r="L1009" s="1">
        <f t="shared" si="285"/>
        <v>4.6002166862288973</v>
      </c>
      <c r="M1009" s="1">
        <f t="shared" si="286"/>
        <v>42</v>
      </c>
      <c r="N1009" s="1">
        <f t="shared" si="287"/>
        <v>1.9506817841005479</v>
      </c>
      <c r="O1009" s="1">
        <f t="shared" si="302"/>
        <v>0.12351627011212789</v>
      </c>
      <c r="P1009" s="1">
        <f t="shared" si="288"/>
        <v>0.52697530076464039</v>
      </c>
      <c r="Q1009">
        <f t="shared" si="289"/>
        <v>7.7306076048225396</v>
      </c>
      <c r="R1009">
        <f t="shared" si="290"/>
        <v>11.83458062398643</v>
      </c>
      <c r="S1009">
        <f t="shared" si="291"/>
        <v>1.5490288774851348</v>
      </c>
      <c r="T1009">
        <v>0.2432</v>
      </c>
      <c r="U1009" s="1">
        <f t="shared" si="292"/>
        <v>-8.7501767576788E-2</v>
      </c>
      <c r="V1009" s="1">
        <v>276</v>
      </c>
      <c r="W1009" s="1">
        <f t="shared" si="293"/>
        <v>19.121488921992526</v>
      </c>
      <c r="X1009" s="1">
        <f t="shared" si="294"/>
        <v>35.159927015552874</v>
      </c>
      <c r="Y1009" s="1">
        <f t="shared" si="295"/>
        <v>1.0011485316480411</v>
      </c>
      <c r="Z1009" s="1">
        <f t="shared" si="303"/>
        <v>0.22800000000000054</v>
      </c>
      <c r="AA1009" s="1">
        <f t="shared" si="296"/>
        <v>6.0099302004732062E-2</v>
      </c>
      <c r="AB1009" s="1">
        <f t="shared" si="297"/>
        <v>2.4606268999999998</v>
      </c>
      <c r="AC1009" s="1">
        <f t="shared" si="298"/>
        <v>1.6454923653694771</v>
      </c>
      <c r="AF1009" s="1">
        <f t="shared" si="299"/>
        <v>10.331267987618361</v>
      </c>
      <c r="AG1009" s="1">
        <f t="shared" si="300"/>
        <v>4.1742647006621256</v>
      </c>
      <c r="AH1009" s="1">
        <f t="shared" si="301"/>
        <v>9.4615330530671464</v>
      </c>
      <c r="AI1009">
        <v>4.5999999999999996</v>
      </c>
      <c r="AJ1009">
        <v>10</v>
      </c>
      <c r="AK1009">
        <v>83</v>
      </c>
      <c r="AL1009">
        <v>10</v>
      </c>
      <c r="AM1009">
        <v>9118</v>
      </c>
      <c r="AN1009">
        <v>9139</v>
      </c>
      <c r="AO1009">
        <v>9096</v>
      </c>
      <c r="AP1009">
        <v>54</v>
      </c>
      <c r="AQ1009">
        <v>0</v>
      </c>
    </row>
    <row r="1010" spans="1:43">
      <c r="A1010" s="27">
        <v>38994</v>
      </c>
      <c r="B1010" s="27"/>
      <c r="C1010">
        <v>17.2</v>
      </c>
      <c r="D1010">
        <v>26.2</v>
      </c>
      <c r="E1010">
        <v>13.3</v>
      </c>
      <c r="F1010">
        <v>33</v>
      </c>
      <c r="G1010">
        <v>13</v>
      </c>
      <c r="H1010">
        <v>9.4</v>
      </c>
      <c r="I1010" s="10">
        <v>935</v>
      </c>
      <c r="J1010">
        <v>3.4</v>
      </c>
      <c r="K1010" s="2">
        <v>10</v>
      </c>
      <c r="L1010" s="1">
        <f t="shared" si="285"/>
        <v>4.9764292919306419</v>
      </c>
      <c r="M1010" s="1">
        <f t="shared" si="286"/>
        <v>53</v>
      </c>
      <c r="N1010" s="1">
        <f t="shared" si="287"/>
        <v>1.963068233105254</v>
      </c>
      <c r="O1010" s="1">
        <f t="shared" si="302"/>
        <v>0.1242029113561447</v>
      </c>
      <c r="P1010" s="1">
        <f t="shared" si="288"/>
        <v>0.62606075340924527</v>
      </c>
      <c r="Q1010">
        <f t="shared" si="289"/>
        <v>6.7486022016888354</v>
      </c>
      <c r="R1010">
        <f t="shared" si="290"/>
        <v>11.821468102551826</v>
      </c>
      <c r="S1010">
        <f t="shared" si="291"/>
        <v>1.5473125788680402</v>
      </c>
      <c r="T1010">
        <v>0.2432</v>
      </c>
      <c r="U1010" s="1">
        <f t="shared" si="292"/>
        <v>-9.4360406538558553E-2</v>
      </c>
      <c r="V1010" s="1">
        <v>277</v>
      </c>
      <c r="W1010" s="1">
        <f t="shared" si="293"/>
        <v>17.482830072361335</v>
      </c>
      <c r="X1010" s="1">
        <f t="shared" si="294"/>
        <v>35.061170343545172</v>
      </c>
      <c r="Y1010" s="1">
        <f t="shared" si="295"/>
        <v>1.00171558991621</v>
      </c>
      <c r="Z1010" s="1">
        <f t="shared" si="303"/>
        <v>3.7999999999999187E-2</v>
      </c>
      <c r="AA1010" s="1">
        <f t="shared" si="296"/>
        <v>6.0105069155707964E-2</v>
      </c>
      <c r="AB1010" s="1">
        <f t="shared" si="297"/>
        <v>2.4603907999999999</v>
      </c>
      <c r="AC1010" s="1">
        <f t="shared" si="298"/>
        <v>2.5430336555710098</v>
      </c>
      <c r="AF1010" s="1">
        <f t="shared" si="299"/>
        <v>10.137179678133634</v>
      </c>
      <c r="AG1010" s="1">
        <f t="shared" si="300"/>
        <v>3.9867918546243515</v>
      </c>
      <c r="AH1010" s="1">
        <f t="shared" si="301"/>
        <v>9.0821532760261618</v>
      </c>
      <c r="AI1010">
        <v>8.5</v>
      </c>
      <c r="AJ1010">
        <v>6</v>
      </c>
      <c r="AK1010">
        <v>153</v>
      </c>
      <c r="AL1010">
        <v>7</v>
      </c>
      <c r="AM1010">
        <v>9087</v>
      </c>
      <c r="AN1010">
        <v>9109</v>
      </c>
      <c r="AO1010">
        <v>9058</v>
      </c>
      <c r="AP1010">
        <v>65</v>
      </c>
      <c r="AQ1010">
        <v>0</v>
      </c>
    </row>
    <row r="1011" spans="1:43">
      <c r="A1011" s="27">
        <v>38995</v>
      </c>
      <c r="B1011" s="27"/>
      <c r="C1011">
        <v>9.5</v>
      </c>
      <c r="D1011">
        <v>17.5</v>
      </c>
      <c r="E1011">
        <v>4.7</v>
      </c>
      <c r="F1011">
        <v>72</v>
      </c>
      <c r="G1011">
        <v>37</v>
      </c>
      <c r="H1011">
        <v>7.6</v>
      </c>
      <c r="I1011" s="10">
        <v>935</v>
      </c>
      <c r="J1011">
        <v>2.2000000000000002</v>
      </c>
      <c r="K1011" s="2">
        <v>10</v>
      </c>
      <c r="L1011" s="1">
        <f t="shared" si="285"/>
        <v>3.2334926776191084</v>
      </c>
      <c r="M1011" s="1">
        <f t="shared" si="286"/>
        <v>107</v>
      </c>
      <c r="N1011" s="1">
        <f t="shared" si="287"/>
        <v>1.1878093448750482</v>
      </c>
      <c r="O1011" s="1">
        <f t="shared" si="302"/>
        <v>7.9915014212683239E-2</v>
      </c>
      <c r="P1011" s="1">
        <f t="shared" si="288"/>
        <v>0.82727146375190186</v>
      </c>
      <c r="Q1011">
        <f t="shared" si="289"/>
        <v>4.6251307863633748</v>
      </c>
      <c r="R1011">
        <f t="shared" si="290"/>
        <v>11.808391494403638</v>
      </c>
      <c r="S1011">
        <f t="shared" si="291"/>
        <v>1.5456009809428846</v>
      </c>
      <c r="T1011">
        <v>0.2432</v>
      </c>
      <c r="U1011" s="1">
        <f t="shared" si="292"/>
        <v>-0.10119113060586411</v>
      </c>
      <c r="V1011" s="1">
        <v>278</v>
      </c>
      <c r="W1011" s="1">
        <f t="shared" si="293"/>
        <v>15.393067842703088</v>
      </c>
      <c r="X1011" s="1">
        <f t="shared" si="294"/>
        <v>34.961211419073507</v>
      </c>
      <c r="Y1011" s="1">
        <f t="shared" si="295"/>
        <v>1.0022821406567706</v>
      </c>
      <c r="Z1011" s="1">
        <f t="shared" si="303"/>
        <v>-2.9259999999999997</v>
      </c>
      <c r="AA1011" s="1">
        <f t="shared" si="296"/>
        <v>5.9664213377859383E-2</v>
      </c>
      <c r="AB1011" s="1">
        <f t="shared" si="297"/>
        <v>2.4785705</v>
      </c>
      <c r="AC1011" s="1">
        <f t="shared" si="298"/>
        <v>1.6454923653694771</v>
      </c>
      <c r="AF1011" s="1">
        <f t="shared" si="299"/>
        <v>7.8538380303023025</v>
      </c>
      <c r="AG1011" s="1">
        <f t="shared" si="300"/>
        <v>3.8194338092821769</v>
      </c>
      <c r="AH1011" s="1">
        <f t="shared" si="301"/>
        <v>9.8788516289547097</v>
      </c>
      <c r="AI1011">
        <v>6.1</v>
      </c>
      <c r="AJ1011">
        <v>3</v>
      </c>
      <c r="AK1011">
        <v>128</v>
      </c>
      <c r="AL1011">
        <v>4</v>
      </c>
      <c r="AM1011">
        <v>9143</v>
      </c>
      <c r="AN1011">
        <v>9186</v>
      </c>
      <c r="AO1011">
        <v>9095</v>
      </c>
      <c r="AP1011">
        <v>85</v>
      </c>
      <c r="AQ1011">
        <v>69</v>
      </c>
    </row>
    <row r="1012" spans="1:43">
      <c r="A1012" s="27">
        <v>38996</v>
      </c>
      <c r="B1012" s="27"/>
      <c r="C1012">
        <v>6.3</v>
      </c>
      <c r="D1012">
        <v>9.4</v>
      </c>
      <c r="E1012">
        <v>3</v>
      </c>
      <c r="F1012">
        <v>72</v>
      </c>
      <c r="G1012">
        <v>47</v>
      </c>
      <c r="H1012">
        <v>2.9</v>
      </c>
      <c r="I1012" s="10">
        <v>935</v>
      </c>
      <c r="J1012">
        <v>1.5</v>
      </c>
      <c r="K1012" s="2">
        <v>10</v>
      </c>
      <c r="L1012" s="1">
        <f t="shared" si="285"/>
        <v>2.0938239262650908</v>
      </c>
      <c r="M1012" s="1">
        <f t="shared" si="286"/>
        <v>97</v>
      </c>
      <c r="N1012" s="1">
        <f t="shared" si="287"/>
        <v>0.95502249025252561</v>
      </c>
      <c r="O1012" s="1">
        <f t="shared" si="302"/>
        <v>6.5952457881619186E-2</v>
      </c>
      <c r="P1012" s="1">
        <f t="shared" si="288"/>
        <v>0.64489967213522148</v>
      </c>
      <c r="Q1012">
        <f t="shared" si="289"/>
        <v>2.1786823522964816</v>
      </c>
      <c r="R1012">
        <f t="shared" si="290"/>
        <v>11.795353601824257</v>
      </c>
      <c r="S1012">
        <f t="shared" si="291"/>
        <v>1.5438944505005572</v>
      </c>
      <c r="T1012">
        <v>0.2432</v>
      </c>
      <c r="U1012" s="1">
        <f t="shared" si="292"/>
        <v>-0.10799191902711562</v>
      </c>
      <c r="V1012" s="1">
        <v>279</v>
      </c>
      <c r="W1012" s="1">
        <f t="shared" si="293"/>
        <v>10.010284952332663</v>
      </c>
      <c r="X1012" s="1">
        <f t="shared" si="294"/>
        <v>34.860103496940205</v>
      </c>
      <c r="Y1012" s="1">
        <f t="shared" si="295"/>
        <v>1.0028480162654838</v>
      </c>
      <c r="Z1012" s="1">
        <f t="shared" si="303"/>
        <v>-1.2160000000000002</v>
      </c>
      <c r="AA1012" s="1">
        <f t="shared" si="296"/>
        <v>5.9482897097305913E-2</v>
      </c>
      <c r="AB1012" s="1">
        <f t="shared" si="297"/>
        <v>2.4861257000000001</v>
      </c>
      <c r="AC1012" s="1">
        <f t="shared" si="298"/>
        <v>1.1219266127519161</v>
      </c>
      <c r="AF1012" s="1">
        <f t="shared" si="299"/>
        <v>4.8883640071821102</v>
      </c>
      <c r="AG1012" s="1">
        <f t="shared" si="300"/>
        <v>2.8972331514104557</v>
      </c>
      <c r="AH1012" s="1">
        <f t="shared" si="301"/>
        <v>5.9939771620294033</v>
      </c>
      <c r="AI1012">
        <v>5</v>
      </c>
      <c r="AJ1012">
        <v>14</v>
      </c>
      <c r="AK1012">
        <v>79</v>
      </c>
      <c r="AL1012">
        <v>14</v>
      </c>
      <c r="AM1012">
        <v>9137</v>
      </c>
      <c r="AN1012">
        <v>9161</v>
      </c>
      <c r="AO1012">
        <v>9103</v>
      </c>
      <c r="AP1012">
        <v>68</v>
      </c>
      <c r="AQ1012">
        <v>32700</v>
      </c>
    </row>
    <row r="1013" spans="1:43">
      <c r="A1013" s="27">
        <v>38997</v>
      </c>
      <c r="B1013" s="27"/>
      <c r="C1013">
        <v>11.7</v>
      </c>
      <c r="D1013">
        <v>19.7</v>
      </c>
      <c r="E1013">
        <v>6</v>
      </c>
      <c r="F1013">
        <v>52</v>
      </c>
      <c r="G1013">
        <v>22</v>
      </c>
      <c r="H1013">
        <v>9.9</v>
      </c>
      <c r="I1013" s="10">
        <v>935</v>
      </c>
      <c r="J1013">
        <v>1.5</v>
      </c>
      <c r="K1013" s="2">
        <v>10</v>
      </c>
      <c r="L1013" s="1">
        <f t="shared" si="285"/>
        <v>2.9270197921776022</v>
      </c>
      <c r="M1013" s="1">
        <f t="shared" si="286"/>
        <v>82</v>
      </c>
      <c r="N1013" s="1">
        <f t="shared" si="287"/>
        <v>1.3755086746426002</v>
      </c>
      <c r="O1013" s="1">
        <f t="shared" si="302"/>
        <v>9.0915219894604535E-2</v>
      </c>
      <c r="P1013" s="1">
        <f t="shared" si="288"/>
        <v>0.63607598438686141</v>
      </c>
      <c r="Q1013">
        <f t="shared" si="289"/>
        <v>6.418229184336365</v>
      </c>
      <c r="R1013">
        <f t="shared" si="290"/>
        <v>11.782357257750158</v>
      </c>
      <c r="S1013">
        <f t="shared" si="291"/>
        <v>1.5421933583442615</v>
      </c>
      <c r="T1013">
        <v>0.2432</v>
      </c>
      <c r="U1013" s="1">
        <f t="shared" si="292"/>
        <v>-0.11476075990666719</v>
      </c>
      <c r="V1013" s="1">
        <v>280</v>
      </c>
      <c r="W1013" s="1">
        <f t="shared" si="293"/>
        <v>17.934804108653008</v>
      </c>
      <c r="X1013" s="1">
        <f t="shared" si="294"/>
        <v>34.75790154698452</v>
      </c>
      <c r="Y1013" s="1">
        <f t="shared" si="295"/>
        <v>1.0034130493378366</v>
      </c>
      <c r="Z1013" s="1">
        <f t="shared" si="303"/>
        <v>2.0519999999999996</v>
      </c>
      <c r="AA1013" s="1">
        <f t="shared" si="296"/>
        <v>5.9789510873888306E-2</v>
      </c>
      <c r="AB1013" s="1">
        <f t="shared" si="297"/>
        <v>2.4733763</v>
      </c>
      <c r="AC1013" s="1">
        <f t="shared" si="298"/>
        <v>1.1219266127519161</v>
      </c>
      <c r="AF1013" s="1">
        <f t="shared" si="299"/>
        <v>8.7289837359057056</v>
      </c>
      <c r="AG1013" s="1">
        <f t="shared" si="300"/>
        <v>4.0863901531275095</v>
      </c>
      <c r="AH1013" s="1">
        <f t="shared" si="301"/>
        <v>7.1941811092615682</v>
      </c>
      <c r="AI1013">
        <v>5.2</v>
      </c>
      <c r="AJ1013">
        <v>3</v>
      </c>
      <c r="AK1013">
        <v>90</v>
      </c>
      <c r="AL1013">
        <v>4</v>
      </c>
      <c r="AM1013">
        <v>9139</v>
      </c>
      <c r="AN1013">
        <v>9170</v>
      </c>
      <c r="AO1013">
        <v>9113</v>
      </c>
      <c r="AP1013">
        <v>66</v>
      </c>
      <c r="AQ1013">
        <v>32700</v>
      </c>
    </row>
    <row r="1014" spans="1:43">
      <c r="A1014" s="27">
        <v>38998</v>
      </c>
      <c r="B1014" s="27"/>
      <c r="C1014">
        <v>14</v>
      </c>
      <c r="D1014">
        <v>20</v>
      </c>
      <c r="E1014">
        <v>9</v>
      </c>
      <c r="F1014">
        <v>43</v>
      </c>
      <c r="G1014">
        <v>26</v>
      </c>
      <c r="H1014">
        <v>10.199999999999999</v>
      </c>
      <c r="I1014" s="10">
        <v>935</v>
      </c>
      <c r="J1014">
        <v>1.8</v>
      </c>
      <c r="K1014" s="2">
        <v>10</v>
      </c>
      <c r="L1014" s="1">
        <f t="shared" si="285"/>
        <v>3.6175752980059124</v>
      </c>
      <c r="M1014" s="1">
        <f t="shared" si="286"/>
        <v>60</v>
      </c>
      <c r="N1014" s="1">
        <f t="shared" si="287"/>
        <v>1.5991283056791965</v>
      </c>
      <c r="O1014" s="1">
        <f t="shared" si="302"/>
        <v>0.10376963461584872</v>
      </c>
      <c r="P1014" s="1">
        <f t="shared" si="288"/>
        <v>0.64860701860372449</v>
      </c>
      <c r="Q1014">
        <f t="shared" si="289"/>
        <v>6.7093406161414819</v>
      </c>
      <c r="R1014">
        <f t="shared" si="290"/>
        <v>11.769405327468133</v>
      </c>
      <c r="S1014">
        <f t="shared" si="291"/>
        <v>1.5404980795115359</v>
      </c>
      <c r="T1014">
        <v>0.2432</v>
      </c>
      <c r="U1014" s="1">
        <f t="shared" si="292"/>
        <v>-0.12149565080000066</v>
      </c>
      <c r="V1014" s="1">
        <v>281</v>
      </c>
      <c r="W1014" s="1">
        <f t="shared" si="293"/>
        <v>18.233956595972149</v>
      </c>
      <c r="X1014" s="1">
        <f t="shared" si="294"/>
        <v>34.654662200450012</v>
      </c>
      <c r="Y1014" s="1">
        <f t="shared" si="295"/>
        <v>1.003977072718566</v>
      </c>
      <c r="Z1014" s="1">
        <f t="shared" si="303"/>
        <v>0.87400000000000033</v>
      </c>
      <c r="AA1014" s="1">
        <f t="shared" si="296"/>
        <v>5.9921067634408381E-2</v>
      </c>
      <c r="AB1014" s="1">
        <f t="shared" si="297"/>
        <v>2.467946</v>
      </c>
      <c r="AC1014" s="1">
        <f t="shared" si="298"/>
        <v>1.3463119353022994</v>
      </c>
      <c r="AF1014" s="1">
        <f t="shared" si="299"/>
        <v>8.4064564697903013</v>
      </c>
      <c r="AG1014" s="1">
        <f t="shared" si="300"/>
        <v>4.1416140181710626</v>
      </c>
      <c r="AH1014" s="1">
        <f t="shared" si="301"/>
        <v>8.5072960587799979</v>
      </c>
      <c r="AI1014">
        <v>3.2</v>
      </c>
      <c r="AJ1014">
        <v>11</v>
      </c>
      <c r="AK1014">
        <v>60</v>
      </c>
      <c r="AL1014">
        <v>6</v>
      </c>
      <c r="AM1014">
        <v>9103</v>
      </c>
      <c r="AN1014">
        <v>9116</v>
      </c>
      <c r="AO1014">
        <v>9092</v>
      </c>
      <c r="AP1014">
        <v>67</v>
      </c>
      <c r="AQ1014">
        <v>0</v>
      </c>
    </row>
    <row r="1015" spans="1:43">
      <c r="A1015" s="27">
        <v>38999</v>
      </c>
      <c r="B1015" s="27"/>
      <c r="C1015">
        <v>14.1</v>
      </c>
      <c r="D1015">
        <v>20.2</v>
      </c>
      <c r="E1015">
        <v>9.4</v>
      </c>
      <c r="F1015">
        <v>47</v>
      </c>
      <c r="G1015">
        <v>29</v>
      </c>
      <c r="H1015">
        <v>10.4</v>
      </c>
      <c r="I1015" s="10">
        <v>935</v>
      </c>
      <c r="J1015">
        <v>1.8</v>
      </c>
      <c r="K1015" s="2">
        <v>10</v>
      </c>
      <c r="L1015" s="1">
        <f t="shared" si="285"/>
        <v>3.7671409848535271</v>
      </c>
      <c r="M1015" s="1">
        <f t="shared" si="286"/>
        <v>65</v>
      </c>
      <c r="N1015" s="1">
        <f t="shared" si="287"/>
        <v>1.6095352919714581</v>
      </c>
      <c r="O1015" s="1">
        <f t="shared" si="302"/>
        <v>0.10436188413300845</v>
      </c>
      <c r="P1015" s="1">
        <f t="shared" si="288"/>
        <v>0.72683197982513437</v>
      </c>
      <c r="Q1015">
        <f t="shared" si="289"/>
        <v>6.6611719442557815</v>
      </c>
      <c r="R1015">
        <f t="shared" si="290"/>
        <v>11.756500710227703</v>
      </c>
      <c r="S1015">
        <f t="shared" si="291"/>
        <v>1.5388089934853015</v>
      </c>
      <c r="T1015">
        <v>0.2432</v>
      </c>
      <c r="U1015" s="1">
        <f t="shared" si="292"/>
        <v>-0.12819459930611424</v>
      </c>
      <c r="V1015" s="1">
        <v>282</v>
      </c>
      <c r="W1015" s="1">
        <f t="shared" si="293"/>
        <v>18.418065263264079</v>
      </c>
      <c r="X1015" s="1">
        <f t="shared" si="294"/>
        <v>34.550443694171307</v>
      </c>
      <c r="Y1015" s="1">
        <f t="shared" si="295"/>
        <v>1.0045399195511084</v>
      </c>
      <c r="Z1015" s="1">
        <f t="shared" si="303"/>
        <v>3.7999999999999867E-2</v>
      </c>
      <c r="AA1015" s="1">
        <f t="shared" si="296"/>
        <v>5.9926800627605227E-2</v>
      </c>
      <c r="AB1015" s="1">
        <f t="shared" si="297"/>
        <v>2.4677099</v>
      </c>
      <c r="AC1015" s="1">
        <f t="shared" si="298"/>
        <v>1.3463119353022994</v>
      </c>
      <c r="AF1015" s="1">
        <f t="shared" si="299"/>
        <v>8.3307485411925715</v>
      </c>
      <c r="AG1015" s="1">
        <f t="shared" si="300"/>
        <v>4.2110421691933979</v>
      </c>
      <c r="AH1015" s="1">
        <f t="shared" si="301"/>
        <v>9.3797530458012233</v>
      </c>
      <c r="AI1015">
        <v>3.2</v>
      </c>
      <c r="AJ1015">
        <v>10</v>
      </c>
      <c r="AK1015">
        <v>72</v>
      </c>
      <c r="AL1015">
        <v>1</v>
      </c>
      <c r="AM1015">
        <v>9125</v>
      </c>
      <c r="AN1015">
        <v>9139</v>
      </c>
      <c r="AO1015">
        <v>9108</v>
      </c>
      <c r="AP1015">
        <v>73</v>
      </c>
      <c r="AQ1015">
        <v>0</v>
      </c>
    </row>
    <row r="1016" spans="1:43">
      <c r="A1016" s="27">
        <v>39000</v>
      </c>
      <c r="B1016" s="27"/>
      <c r="C1016">
        <v>13.9</v>
      </c>
      <c r="D1016">
        <v>20.5</v>
      </c>
      <c r="E1016">
        <v>9.1</v>
      </c>
      <c r="F1016">
        <v>49</v>
      </c>
      <c r="G1016">
        <v>30</v>
      </c>
      <c r="H1016">
        <v>10</v>
      </c>
      <c r="I1016" s="10">
        <v>935</v>
      </c>
      <c r="J1016">
        <v>2.5</v>
      </c>
      <c r="K1016" s="2">
        <v>10</v>
      </c>
      <c r="L1016" s="1">
        <f t="shared" si="285"/>
        <v>3.8889561201913931</v>
      </c>
      <c r="M1016" s="1">
        <f t="shared" si="286"/>
        <v>68</v>
      </c>
      <c r="N1016" s="1">
        <f t="shared" si="287"/>
        <v>1.5887804036720876</v>
      </c>
      <c r="O1016" s="1">
        <f t="shared" si="302"/>
        <v>0.10318024587470925</v>
      </c>
      <c r="P1016" s="1">
        <f t="shared" si="288"/>
        <v>0.75497870165285907</v>
      </c>
      <c r="Q1016">
        <f t="shared" si="289"/>
        <v>6.3745139797462187</v>
      </c>
      <c r="R1016">
        <f t="shared" si="290"/>
        <v>11.74364634076389</v>
      </c>
      <c r="S1016">
        <f t="shared" si="291"/>
        <v>1.5371264843931793</v>
      </c>
      <c r="T1016">
        <v>0.2432</v>
      </c>
      <c r="U1016" s="1">
        <f t="shared" si="292"/>
        <v>-0.13485562365694009</v>
      </c>
      <c r="V1016" s="1">
        <v>283</v>
      </c>
      <c r="W1016" s="1">
        <f t="shared" si="293"/>
        <v>17.923161853841115</v>
      </c>
      <c r="X1016" s="1">
        <f t="shared" si="294"/>
        <v>34.445305812675812</v>
      </c>
      <c r="Y1016" s="1">
        <f t="shared" si="295"/>
        <v>1.0051014233269624</v>
      </c>
      <c r="Z1016" s="1">
        <f t="shared" si="303"/>
        <v>-7.5999999999999734E-2</v>
      </c>
      <c r="AA1016" s="1">
        <f t="shared" si="296"/>
        <v>5.9915335738018535E-2</v>
      </c>
      <c r="AB1016" s="1">
        <f t="shared" si="297"/>
        <v>2.4681820999999999</v>
      </c>
      <c r="AC1016" s="1">
        <f t="shared" si="298"/>
        <v>1.8698776879198602</v>
      </c>
      <c r="AF1016" s="1">
        <f t="shared" si="299"/>
        <v>8.4794868061641893</v>
      </c>
      <c r="AG1016" s="1">
        <f t="shared" si="300"/>
        <v>4.1462592356134245</v>
      </c>
      <c r="AH1016" s="1">
        <f t="shared" si="301"/>
        <v>9.2662649572393789</v>
      </c>
      <c r="AI1016">
        <v>4.0999999999999996</v>
      </c>
      <c r="AJ1016">
        <v>10</v>
      </c>
      <c r="AK1016">
        <v>69</v>
      </c>
      <c r="AL1016">
        <v>10</v>
      </c>
      <c r="AM1016">
        <v>9113</v>
      </c>
      <c r="AN1016">
        <v>9121</v>
      </c>
      <c r="AO1016">
        <v>9103</v>
      </c>
      <c r="AP1016">
        <v>76</v>
      </c>
      <c r="AQ1016">
        <v>0</v>
      </c>
    </row>
    <row r="1017" spans="1:43">
      <c r="A1017" s="27">
        <v>39001</v>
      </c>
      <c r="B1017" s="27"/>
      <c r="C1017">
        <v>16</v>
      </c>
      <c r="D1017">
        <v>23</v>
      </c>
      <c r="E1017">
        <v>10.8</v>
      </c>
      <c r="F1017">
        <v>42</v>
      </c>
      <c r="G1017">
        <v>25</v>
      </c>
      <c r="H1017">
        <v>10</v>
      </c>
      <c r="I1017" s="10">
        <v>935</v>
      </c>
      <c r="J1017">
        <v>1.5</v>
      </c>
      <c r="K1017" s="2">
        <v>10</v>
      </c>
      <c r="L1017" s="1">
        <f t="shared" si="285"/>
        <v>3.6331758537165304</v>
      </c>
      <c r="M1017" s="1">
        <f t="shared" si="286"/>
        <v>59</v>
      </c>
      <c r="N1017" s="1">
        <f t="shared" si="287"/>
        <v>1.8188820592283421</v>
      </c>
      <c r="O1017" s="1">
        <f t="shared" si="302"/>
        <v>0.11617324321276941</v>
      </c>
      <c r="P1017" s="1">
        <f t="shared" si="288"/>
        <v>0.73355222357992267</v>
      </c>
      <c r="Q1017">
        <f t="shared" si="289"/>
        <v>6.6232527273149779</v>
      </c>
      <c r="R1017">
        <f t="shared" si="290"/>
        <v>11.730845190724546</v>
      </c>
      <c r="S1017">
        <f t="shared" si="291"/>
        <v>1.5354509411943122</v>
      </c>
      <c r="T1017">
        <v>0.2432</v>
      </c>
      <c r="U1017" s="1">
        <f t="shared" si="292"/>
        <v>-0.14147675330361495</v>
      </c>
      <c r="V1017" s="1">
        <v>284</v>
      </c>
      <c r="W1017" s="1">
        <f t="shared" si="293"/>
        <v>17.880293063502673</v>
      </c>
      <c r="X1017" s="1">
        <f t="shared" si="294"/>
        <v>34.339309828299839</v>
      </c>
      <c r="Y1017" s="1">
        <f t="shared" si="295"/>
        <v>1.0056614179349457</v>
      </c>
      <c r="Z1017" s="1">
        <f t="shared" si="303"/>
        <v>0.79799999999999982</v>
      </c>
      <c r="AA1017" s="1">
        <f t="shared" si="296"/>
        <v>6.0035936311138426E-2</v>
      </c>
      <c r="AB1017" s="1">
        <f t="shared" si="297"/>
        <v>2.4632239999999999</v>
      </c>
      <c r="AC1017" s="1">
        <f t="shared" si="298"/>
        <v>1.1219266127519161</v>
      </c>
      <c r="AF1017" s="1">
        <f t="shared" si="299"/>
        <v>9.3242951859120478</v>
      </c>
      <c r="AG1017" s="1">
        <f t="shared" si="300"/>
        <v>4.1102846571582443</v>
      </c>
      <c r="AH1017" s="1">
        <f t="shared" si="301"/>
        <v>8.6884032173527235</v>
      </c>
      <c r="AI1017">
        <v>3.2</v>
      </c>
      <c r="AJ1017">
        <v>11</v>
      </c>
      <c r="AK1017">
        <v>48</v>
      </c>
      <c r="AL1017">
        <v>4</v>
      </c>
      <c r="AM1017">
        <v>9124</v>
      </c>
      <c r="AN1017">
        <v>9146</v>
      </c>
      <c r="AO1017">
        <v>9102</v>
      </c>
      <c r="AP1017">
        <v>73</v>
      </c>
      <c r="AQ1017">
        <v>0</v>
      </c>
    </row>
    <row r="1018" spans="1:43">
      <c r="A1018" s="27">
        <v>39002</v>
      </c>
      <c r="B1018" s="27"/>
      <c r="C1018">
        <v>16</v>
      </c>
      <c r="D1018">
        <v>21.5</v>
      </c>
      <c r="E1018">
        <v>12.3</v>
      </c>
      <c r="F1018">
        <v>42</v>
      </c>
      <c r="G1018">
        <v>27</v>
      </c>
      <c r="H1018">
        <v>8.9</v>
      </c>
      <c r="I1018" s="10">
        <v>935</v>
      </c>
      <c r="J1018">
        <v>2</v>
      </c>
      <c r="K1018" s="2">
        <v>10</v>
      </c>
      <c r="L1018" s="1">
        <f t="shared" si="285"/>
        <v>3.8860265932723195</v>
      </c>
      <c r="M1018" s="1">
        <f t="shared" si="286"/>
        <v>57</v>
      </c>
      <c r="N1018" s="1">
        <f t="shared" si="287"/>
        <v>1.8188820592283421</v>
      </c>
      <c r="O1018" s="1">
        <f t="shared" si="302"/>
        <v>0.11617324321276941</v>
      </c>
      <c r="P1018" s="1">
        <f t="shared" si="288"/>
        <v>0.75415067037587713</v>
      </c>
      <c r="Q1018">
        <f t="shared" si="289"/>
        <v>5.932132645799749</v>
      </c>
      <c r="R1018">
        <f t="shared" si="290"/>
        <v>11.718100269996294</v>
      </c>
      <c r="S1018">
        <f t="shared" si="291"/>
        <v>1.5337827578529182</v>
      </c>
      <c r="T1018">
        <v>0.2432</v>
      </c>
      <c r="U1018" s="1">
        <f t="shared" si="292"/>
        <v>-0.14805602949943478</v>
      </c>
      <c r="V1018" s="1">
        <v>285</v>
      </c>
      <c r="W1018" s="1">
        <f t="shared" si="293"/>
        <v>16.599720606376628</v>
      </c>
      <c r="X1018" s="1">
        <f t="shared" si="294"/>
        <v>34.232518439420943</v>
      </c>
      <c r="Y1018" s="1">
        <f t="shared" si="295"/>
        <v>1.0062197377103379</v>
      </c>
      <c r="Z1018" s="1">
        <f t="shared" si="303"/>
        <v>0</v>
      </c>
      <c r="AA1018" s="1">
        <f t="shared" si="296"/>
        <v>6.0035936311138426E-2</v>
      </c>
      <c r="AB1018" s="1">
        <f t="shared" si="297"/>
        <v>2.4632239999999999</v>
      </c>
      <c r="AC1018" s="1">
        <f t="shared" si="298"/>
        <v>1.4959021503358882</v>
      </c>
      <c r="AF1018" s="1">
        <f t="shared" si="299"/>
        <v>8.0719283959845178</v>
      </c>
      <c r="AG1018" s="1">
        <f t="shared" si="300"/>
        <v>3.9399329206067177</v>
      </c>
      <c r="AH1018" s="1">
        <f t="shared" si="301"/>
        <v>8.8616452923875642</v>
      </c>
      <c r="AI1018">
        <v>4.5999999999999996</v>
      </c>
      <c r="AJ1018">
        <v>11</v>
      </c>
      <c r="AK1018">
        <v>93</v>
      </c>
      <c r="AL1018">
        <v>10</v>
      </c>
      <c r="AM1018">
        <v>9123</v>
      </c>
      <c r="AN1018">
        <v>9138</v>
      </c>
      <c r="AO1018">
        <v>9105</v>
      </c>
      <c r="AP1018">
        <v>76</v>
      </c>
      <c r="AQ1018">
        <v>0</v>
      </c>
    </row>
    <row r="1019" spans="1:43">
      <c r="A1019" s="27">
        <v>39003</v>
      </c>
      <c r="B1019" s="27"/>
      <c r="C1019">
        <v>15</v>
      </c>
      <c r="D1019">
        <v>21.2</v>
      </c>
      <c r="E1019">
        <v>10.1</v>
      </c>
      <c r="F1019">
        <v>51</v>
      </c>
      <c r="G1019">
        <v>31</v>
      </c>
      <c r="H1019">
        <v>9.5</v>
      </c>
      <c r="I1019" s="10">
        <v>935</v>
      </c>
      <c r="J1019">
        <v>1.8</v>
      </c>
      <c r="K1019" s="2">
        <v>10</v>
      </c>
      <c r="L1019" s="1">
        <f t="shared" si="285"/>
        <v>3.7553528781481642</v>
      </c>
      <c r="M1019" s="1">
        <f t="shared" si="286"/>
        <v>71</v>
      </c>
      <c r="N1019" s="1">
        <f t="shared" si="287"/>
        <v>1.7059046297032363</v>
      </c>
      <c r="O1019" s="1">
        <f t="shared" si="302"/>
        <v>0.10982272129345198</v>
      </c>
      <c r="P1019" s="1">
        <f t="shared" si="288"/>
        <v>0.82937497790846382</v>
      </c>
      <c r="Q1019">
        <f t="shared" si="289"/>
        <v>6.0160475133645868</v>
      </c>
      <c r="R1019">
        <f t="shared" si="290"/>
        <v>11.705414627923249</v>
      </c>
      <c r="S1019">
        <f t="shared" si="291"/>
        <v>1.5321223334978076</v>
      </c>
      <c r="T1019">
        <v>0.2432</v>
      </c>
      <c r="U1019" s="1">
        <f t="shared" si="292"/>
        <v>-0.15459150587931494</v>
      </c>
      <c r="V1019" s="1">
        <v>286</v>
      </c>
      <c r="W1019" s="1">
        <f t="shared" si="293"/>
        <v>17.231834054175032</v>
      </c>
      <c r="X1019" s="1">
        <f t="shared" si="294"/>
        <v>34.124995706911307</v>
      </c>
      <c r="Y1019" s="1">
        <f t="shared" si="295"/>
        <v>1.006776217483889</v>
      </c>
      <c r="Z1019" s="1">
        <f t="shared" si="303"/>
        <v>-0.38</v>
      </c>
      <c r="AA1019" s="1">
        <f t="shared" si="296"/>
        <v>5.9978446974680508E-2</v>
      </c>
      <c r="AB1019" s="1">
        <f t="shared" si="297"/>
        <v>2.4655849999999999</v>
      </c>
      <c r="AC1019" s="1">
        <f t="shared" si="298"/>
        <v>1.3463119353022994</v>
      </c>
      <c r="AF1019" s="1">
        <f t="shared" si="299"/>
        <v>8.5770071977720495</v>
      </c>
      <c r="AG1019" s="1">
        <f t="shared" si="300"/>
        <v>4.075362310294218</v>
      </c>
      <c r="AH1019" s="1">
        <f t="shared" si="301"/>
        <v>9.4497927576854792</v>
      </c>
      <c r="AI1019">
        <v>4.0999999999999996</v>
      </c>
      <c r="AJ1019">
        <v>11</v>
      </c>
      <c r="AK1019">
        <v>73</v>
      </c>
      <c r="AL1019">
        <v>10</v>
      </c>
      <c r="AM1019">
        <v>9103</v>
      </c>
      <c r="AN1019">
        <v>9140</v>
      </c>
      <c r="AO1019">
        <v>9071</v>
      </c>
      <c r="AP1019">
        <v>84</v>
      </c>
      <c r="AQ1019">
        <v>0</v>
      </c>
    </row>
    <row r="1020" spans="1:43">
      <c r="A1020" s="27">
        <v>39004</v>
      </c>
      <c r="B1020" s="27"/>
      <c r="C1020">
        <v>11.9</v>
      </c>
      <c r="D1020">
        <v>18.5</v>
      </c>
      <c r="E1020">
        <v>5.7</v>
      </c>
      <c r="F1020">
        <v>59</v>
      </c>
      <c r="G1020">
        <v>33</v>
      </c>
      <c r="H1020">
        <v>7.5</v>
      </c>
      <c r="I1020" s="10">
        <v>935</v>
      </c>
      <c r="J1020">
        <v>2.5</v>
      </c>
      <c r="K1020" s="2">
        <v>10</v>
      </c>
      <c r="L1020" s="1">
        <f t="shared" si="285"/>
        <v>3.4492741954921899</v>
      </c>
      <c r="M1020" s="1">
        <f t="shared" si="286"/>
        <v>85</v>
      </c>
      <c r="N1020" s="1">
        <f t="shared" si="287"/>
        <v>1.3937984130245886</v>
      </c>
      <c r="O1020" s="1">
        <f t="shared" si="302"/>
        <v>9.1976280704591198E-2</v>
      </c>
      <c r="P1020" s="1">
        <f t="shared" si="288"/>
        <v>0.74089815267811121</v>
      </c>
      <c r="Q1020">
        <f t="shared" si="289"/>
        <v>4.8271083720756147</v>
      </c>
      <c r="R1020">
        <f t="shared" si="290"/>
        <v>11.692791354412524</v>
      </c>
      <c r="S1020">
        <f t="shared" si="291"/>
        <v>1.5304700725670843</v>
      </c>
      <c r="T1020">
        <v>0.2432</v>
      </c>
      <c r="U1020" s="1">
        <f t="shared" si="292"/>
        <v>-0.16108124903558887</v>
      </c>
      <c r="V1020" s="1">
        <v>287</v>
      </c>
      <c r="W1020" s="1">
        <f t="shared" si="293"/>
        <v>14.948584518059272</v>
      </c>
      <c r="X1020" s="1">
        <f t="shared" si="294"/>
        <v>34.016806988919015</v>
      </c>
      <c r="Y1020" s="1">
        <f t="shared" si="295"/>
        <v>1.0073306926306809</v>
      </c>
      <c r="Z1020" s="1">
        <f t="shared" si="303"/>
        <v>-1.1779999999999999</v>
      </c>
      <c r="AA1020" s="1">
        <f t="shared" si="296"/>
        <v>5.9800927655895605E-2</v>
      </c>
      <c r="AB1020" s="1">
        <f t="shared" si="297"/>
        <v>2.4729041</v>
      </c>
      <c r="AC1020" s="1">
        <f t="shared" si="298"/>
        <v>1.8698776879198602</v>
      </c>
      <c r="AF1020" s="1">
        <f t="shared" si="299"/>
        <v>8.3134792279838958</v>
      </c>
      <c r="AG1020" s="1">
        <f t="shared" si="300"/>
        <v>3.6878066061892762</v>
      </c>
      <c r="AH1020" s="1">
        <f t="shared" si="301"/>
        <v>8.6277616337511329</v>
      </c>
      <c r="AI1020">
        <v>8.9</v>
      </c>
      <c r="AJ1020">
        <v>15</v>
      </c>
      <c r="AK1020">
        <v>145</v>
      </c>
      <c r="AL1020">
        <v>14</v>
      </c>
      <c r="AM1020">
        <v>9099</v>
      </c>
      <c r="AN1020">
        <v>9162</v>
      </c>
      <c r="AO1020">
        <v>9062</v>
      </c>
      <c r="AP1020">
        <v>77</v>
      </c>
      <c r="AQ1020">
        <v>36</v>
      </c>
    </row>
    <row r="1021" spans="1:43">
      <c r="A1021" s="27">
        <v>39005</v>
      </c>
      <c r="B1021" s="27"/>
      <c r="C1021">
        <v>6.7</v>
      </c>
      <c r="D1021">
        <v>11.5</v>
      </c>
      <c r="E1021">
        <v>3.2</v>
      </c>
      <c r="F1021">
        <v>70</v>
      </c>
      <c r="G1021">
        <v>40</v>
      </c>
      <c r="H1021">
        <v>10</v>
      </c>
      <c r="I1021" s="10">
        <v>935</v>
      </c>
      <c r="J1021">
        <v>1.2</v>
      </c>
      <c r="K1021" s="2">
        <v>10</v>
      </c>
      <c r="L1021" s="1">
        <f t="shared" si="285"/>
        <v>2.9863065016131776</v>
      </c>
      <c r="M1021" s="1">
        <f t="shared" si="286"/>
        <v>100</v>
      </c>
      <c r="N1021" s="1">
        <f t="shared" si="287"/>
        <v>0.98172789008858663</v>
      </c>
      <c r="O1021" s="1">
        <f t="shared" si="302"/>
        <v>6.7574591735807377E-2</v>
      </c>
      <c r="P1021" s="1">
        <f t="shared" si="288"/>
        <v>0.65590679701140675</v>
      </c>
      <c r="Q1021">
        <f t="shared" si="289"/>
        <v>5.9792384668742296</v>
      </c>
      <c r="R1021">
        <f t="shared" si="290"/>
        <v>11.680233580920646</v>
      </c>
      <c r="S1021">
        <f t="shared" si="291"/>
        <v>1.5288263849372574</v>
      </c>
      <c r="T1021">
        <v>0.2432</v>
      </c>
      <c r="U1021" s="1">
        <f t="shared" si="292"/>
        <v>-0.16752333908997327</v>
      </c>
      <c r="V1021" s="1">
        <v>288</v>
      </c>
      <c r="W1021" s="1">
        <f t="shared" si="293"/>
        <v>17.703942778230424</v>
      </c>
      <c r="X1021" s="1">
        <f t="shared" si="294"/>
        <v>33.908018874086373</v>
      </c>
      <c r="Y1021" s="1">
        <f t="shared" si="295"/>
        <v>1.0078829991188305</v>
      </c>
      <c r="Z1021" s="1">
        <f t="shared" si="303"/>
        <v>-1.9760000000000002</v>
      </c>
      <c r="AA1021" s="1">
        <f t="shared" si="296"/>
        <v>5.9505501342726037E-2</v>
      </c>
      <c r="AB1021" s="1">
        <f t="shared" si="297"/>
        <v>2.4851812999999998</v>
      </c>
      <c r="AC1021" s="1">
        <f t="shared" si="298"/>
        <v>0.89754129020153295</v>
      </c>
      <c r="AF1021" s="1">
        <f t="shared" si="299"/>
        <v>5.5047218949900012</v>
      </c>
      <c r="AG1021" s="1">
        <f t="shared" si="300"/>
        <v>4.0315395459819401</v>
      </c>
      <c r="AH1021" s="1">
        <f t="shared" si="301"/>
        <v>9.1795067359493494</v>
      </c>
      <c r="AI1021">
        <v>6.4</v>
      </c>
      <c r="AJ1021">
        <v>3</v>
      </c>
      <c r="AK1021">
        <v>150</v>
      </c>
      <c r="AL1021">
        <v>2</v>
      </c>
      <c r="AM1021">
        <v>9170</v>
      </c>
      <c r="AN1021">
        <v>9196</v>
      </c>
      <c r="AO1021">
        <v>9145</v>
      </c>
      <c r="AP1021">
        <v>67</v>
      </c>
      <c r="AQ1021">
        <v>32</v>
      </c>
    </row>
    <row r="1022" spans="1:43">
      <c r="A1022" s="27">
        <v>39006</v>
      </c>
      <c r="B1022" s="27"/>
      <c r="C1022">
        <v>8.5</v>
      </c>
      <c r="D1022">
        <v>14.4</v>
      </c>
      <c r="E1022">
        <v>3.6</v>
      </c>
      <c r="F1022">
        <v>60</v>
      </c>
      <c r="G1022">
        <v>24</v>
      </c>
      <c r="H1022">
        <v>9.5</v>
      </c>
      <c r="I1022" s="10">
        <v>935</v>
      </c>
      <c r="J1022">
        <v>1.4</v>
      </c>
      <c r="K1022" s="2">
        <v>10</v>
      </c>
      <c r="L1022" s="1">
        <f t="shared" si="285"/>
        <v>2.7232816200500767</v>
      </c>
      <c r="M1022" s="1">
        <f t="shared" si="286"/>
        <v>96</v>
      </c>
      <c r="N1022" s="1">
        <f t="shared" si="287"/>
        <v>1.110216300480029</v>
      </c>
      <c r="O1022" s="1">
        <f t="shared" si="302"/>
        <v>7.5303609994815376E-2</v>
      </c>
      <c r="P1022" s="1">
        <f t="shared" si="288"/>
        <v>0.57656852574980932</v>
      </c>
      <c r="Q1022">
        <f t="shared" si="289"/>
        <v>6.0441012162787136</v>
      </c>
      <c r="R1022">
        <f t="shared" si="290"/>
        <v>11.667744481314932</v>
      </c>
      <c r="S1022">
        <f t="shared" si="291"/>
        <v>1.527191686035986</v>
      </c>
      <c r="T1022">
        <v>0.2432</v>
      </c>
      <c r="U1022" s="1">
        <f t="shared" si="292"/>
        <v>-0.17391587026153102</v>
      </c>
      <c r="V1022" s="1">
        <v>289</v>
      </c>
      <c r="W1022" s="1">
        <f t="shared" si="293"/>
        <v>17.101162949666854</v>
      </c>
      <c r="X1022" s="1">
        <f t="shared" si="294"/>
        <v>33.798699113315799</v>
      </c>
      <c r="Y1022" s="1">
        <f t="shared" si="295"/>
        <v>1.0084329735580144</v>
      </c>
      <c r="Z1022" s="1">
        <f t="shared" si="303"/>
        <v>0.68399999999999994</v>
      </c>
      <c r="AA1022" s="1">
        <f t="shared" si="296"/>
        <v>5.9607433411227852E-2</v>
      </c>
      <c r="AB1022" s="1">
        <f t="shared" si="297"/>
        <v>2.4809315000000001</v>
      </c>
      <c r="AC1022" s="1">
        <f t="shared" si="298"/>
        <v>1.0471315052351216</v>
      </c>
      <c r="AF1022" s="1">
        <f t="shared" si="299"/>
        <v>6.7188577618904093</v>
      </c>
      <c r="AG1022" s="1">
        <f t="shared" si="300"/>
        <v>3.8799908409491723</v>
      </c>
      <c r="AH1022" s="1">
        <f t="shared" si="301"/>
        <v>7.295344466494206</v>
      </c>
      <c r="AI1022">
        <v>5.4</v>
      </c>
      <c r="AJ1022">
        <v>10</v>
      </c>
      <c r="AK1022">
        <v>120</v>
      </c>
      <c r="AL1022">
        <v>10</v>
      </c>
      <c r="AM1022">
        <v>9158</v>
      </c>
      <c r="AN1022">
        <v>9186</v>
      </c>
      <c r="AO1022">
        <v>9137</v>
      </c>
      <c r="AP1022">
        <v>63</v>
      </c>
      <c r="AQ1022">
        <v>0</v>
      </c>
    </row>
    <row r="1023" spans="1:43">
      <c r="A1023" s="27">
        <v>39007</v>
      </c>
      <c r="B1023" s="27"/>
      <c r="C1023">
        <v>9.5</v>
      </c>
      <c r="D1023">
        <v>14.6</v>
      </c>
      <c r="E1023">
        <v>4.5999999999999996</v>
      </c>
      <c r="F1023">
        <v>58</v>
      </c>
      <c r="G1023">
        <v>35</v>
      </c>
      <c r="H1023">
        <v>8.8000000000000007</v>
      </c>
      <c r="I1023" s="10">
        <v>935</v>
      </c>
      <c r="J1023">
        <v>2.2000000000000002</v>
      </c>
      <c r="K1023" s="2">
        <v>10</v>
      </c>
      <c r="L1023" s="1">
        <f t="shared" si="285"/>
        <v>2.9461634366985452</v>
      </c>
      <c r="M1023" s="1">
        <f t="shared" si="286"/>
        <v>81</v>
      </c>
      <c r="N1023" s="1">
        <f t="shared" si="287"/>
        <v>1.1878093448750482</v>
      </c>
      <c r="O1023" s="1">
        <f t="shared" si="302"/>
        <v>7.9915014212683239E-2</v>
      </c>
      <c r="P1023" s="1">
        <f t="shared" si="288"/>
        <v>0.63458628139974893</v>
      </c>
      <c r="Q1023">
        <f t="shared" si="289"/>
        <v>5.5765261269261091</v>
      </c>
      <c r="R1023">
        <f t="shared" si="290"/>
        <v>11.655327272603923</v>
      </c>
      <c r="S1023">
        <f t="shared" si="291"/>
        <v>1.5255663969376863</v>
      </c>
      <c r="T1023">
        <v>0.2432</v>
      </c>
      <c r="U1023" s="1">
        <f t="shared" si="292"/>
        <v>-0.18025695143046375</v>
      </c>
      <c r="V1023" s="1">
        <v>290</v>
      </c>
      <c r="W1023" s="1">
        <f t="shared" si="293"/>
        <v>16.277895875092135</v>
      </c>
      <c r="X1023" s="1">
        <f t="shared" si="294"/>
        <v>33.688916550195749</v>
      </c>
      <c r="Y1023" s="1">
        <f t="shared" si="295"/>
        <v>1.0089804532478057</v>
      </c>
      <c r="Z1023" s="1">
        <f t="shared" si="303"/>
        <v>0.38</v>
      </c>
      <c r="AA1023" s="1">
        <f t="shared" si="296"/>
        <v>5.9664213377859383E-2</v>
      </c>
      <c r="AB1023" s="1">
        <f t="shared" si="297"/>
        <v>2.4785705</v>
      </c>
      <c r="AC1023" s="1">
        <f t="shared" si="298"/>
        <v>1.6454923653694771</v>
      </c>
      <c r="AF1023" s="1">
        <f t="shared" si="299"/>
        <v>6.6892515380011197</v>
      </c>
      <c r="AG1023" s="1">
        <f t="shared" si="300"/>
        <v>3.8001958572199817</v>
      </c>
      <c r="AH1023" s="1">
        <f t="shared" si="301"/>
        <v>7.4458703826529646</v>
      </c>
      <c r="AI1023">
        <v>4.5999999999999996</v>
      </c>
      <c r="AJ1023">
        <v>11</v>
      </c>
      <c r="AK1023">
        <v>73</v>
      </c>
      <c r="AL1023">
        <v>11</v>
      </c>
      <c r="AM1023">
        <v>9127</v>
      </c>
      <c r="AN1023">
        <v>9159</v>
      </c>
      <c r="AO1023">
        <v>9107</v>
      </c>
      <c r="AP1023">
        <v>67</v>
      </c>
      <c r="AQ1023">
        <v>0</v>
      </c>
    </row>
    <row r="1024" spans="1:43">
      <c r="A1024" s="27">
        <v>39008</v>
      </c>
      <c r="B1024" s="27"/>
      <c r="C1024">
        <v>11.6</v>
      </c>
      <c r="D1024">
        <v>18.5</v>
      </c>
      <c r="E1024">
        <v>7.9</v>
      </c>
      <c r="F1024">
        <v>57</v>
      </c>
      <c r="G1024">
        <v>35</v>
      </c>
      <c r="H1024">
        <v>7.3</v>
      </c>
      <c r="I1024" s="10">
        <v>935</v>
      </c>
      <c r="J1024">
        <v>1.9</v>
      </c>
      <c r="K1024" s="2">
        <v>10</v>
      </c>
      <c r="L1024" s="1">
        <f t="shared" si="285"/>
        <v>2.7252905266808574</v>
      </c>
      <c r="M1024" s="1">
        <f t="shared" si="286"/>
        <v>79</v>
      </c>
      <c r="N1024" s="1">
        <f t="shared" si="287"/>
        <v>1.3664431264636057</v>
      </c>
      <c r="O1024" s="1">
        <f t="shared" si="302"/>
        <v>9.0388612784929559E-2</v>
      </c>
      <c r="P1024" s="1">
        <f t="shared" si="288"/>
        <v>0.79383718689417782</v>
      </c>
      <c r="Q1024">
        <f t="shared" si="289"/>
        <v>4.7107950038661528</v>
      </c>
      <c r="R1024">
        <f t="shared" si="290"/>
        <v>11.642985215531043</v>
      </c>
      <c r="S1024">
        <f t="shared" si="291"/>
        <v>1.523950944441236</v>
      </c>
      <c r="T1024">
        <v>0.2432</v>
      </c>
      <c r="U1024" s="1">
        <f t="shared" si="292"/>
        <v>-0.18654470669756568</v>
      </c>
      <c r="V1024" s="1">
        <v>291</v>
      </c>
      <c r="W1024" s="1">
        <f t="shared" si="293"/>
        <v>14.56947937407023</v>
      </c>
      <c r="X1024" s="1">
        <f t="shared" si="294"/>
        <v>33.578741050199895</v>
      </c>
      <c r="Y1024" s="1">
        <f t="shared" si="295"/>
        <v>1.0095252762258058</v>
      </c>
      <c r="Z1024" s="1">
        <f t="shared" si="303"/>
        <v>0.79799999999999982</v>
      </c>
      <c r="AA1024" s="1">
        <f t="shared" si="296"/>
        <v>5.9783804117438784E-2</v>
      </c>
      <c r="AB1024" s="1">
        <f t="shared" si="297"/>
        <v>2.4736123999999999</v>
      </c>
      <c r="AC1024" s="1">
        <f t="shared" si="298"/>
        <v>1.4211070428190937</v>
      </c>
      <c r="AF1024" s="1">
        <f t="shared" si="299"/>
        <v>7.3925200041213293</v>
      </c>
      <c r="AG1024" s="1">
        <f t="shared" si="300"/>
        <v>3.6049597829889781</v>
      </c>
      <c r="AH1024" s="1">
        <f t="shared" si="301"/>
        <v>6.8715561224734056</v>
      </c>
      <c r="AI1024">
        <v>5.2</v>
      </c>
      <c r="AJ1024">
        <v>15</v>
      </c>
      <c r="AK1024">
        <v>86</v>
      </c>
      <c r="AL1024">
        <v>2</v>
      </c>
      <c r="AM1024">
        <v>9102</v>
      </c>
      <c r="AN1024">
        <v>9117</v>
      </c>
      <c r="AO1024">
        <v>9064</v>
      </c>
      <c r="AP1024">
        <v>76</v>
      </c>
      <c r="AQ1024">
        <v>0</v>
      </c>
    </row>
    <row r="1025" spans="1:43">
      <c r="A1025" s="27">
        <v>39009</v>
      </c>
      <c r="B1025" s="27"/>
      <c r="C1025">
        <v>11.7</v>
      </c>
      <c r="D1025">
        <v>15.8</v>
      </c>
      <c r="E1025">
        <v>8.5</v>
      </c>
      <c r="F1025">
        <v>65</v>
      </c>
      <c r="G1025">
        <v>44</v>
      </c>
      <c r="H1025">
        <v>6.5</v>
      </c>
      <c r="I1025" s="10">
        <v>935</v>
      </c>
      <c r="J1025">
        <v>2.2000000000000002</v>
      </c>
      <c r="K1025" s="2">
        <v>10</v>
      </c>
      <c r="L1025" s="1">
        <f t="shared" si="285"/>
        <v>2.7660489061660916</v>
      </c>
      <c r="M1025" s="1">
        <f t="shared" si="286"/>
        <v>86</v>
      </c>
      <c r="N1025" s="1">
        <f t="shared" si="287"/>
        <v>1.3755086746426002</v>
      </c>
      <c r="O1025" s="1">
        <f t="shared" si="302"/>
        <v>9.0915219894604535E-2</v>
      </c>
      <c r="P1025" s="1">
        <f t="shared" si="288"/>
        <v>0.87246375056909842</v>
      </c>
      <c r="Q1025">
        <f t="shared" si="289"/>
        <v>4.09115496551102</v>
      </c>
      <c r="R1025">
        <f t="shared" si="290"/>
        <v>11.630721615025653</v>
      </c>
      <c r="S1025">
        <f t="shared" si="291"/>
        <v>1.5223457611290123</v>
      </c>
      <c r="T1025">
        <v>0.2432</v>
      </c>
      <c r="U1025" s="1">
        <f t="shared" si="292"/>
        <v>-0.19277727593917776</v>
      </c>
      <c r="V1025" s="1">
        <v>292</v>
      </c>
      <c r="W1025" s="1">
        <f t="shared" si="293"/>
        <v>13.643761773243336</v>
      </c>
      <c r="X1025" s="1">
        <f t="shared" si="294"/>
        <v>33.468243428773683</v>
      </c>
      <c r="Y1025" s="1">
        <f t="shared" si="295"/>
        <v>1.0100672813155589</v>
      </c>
      <c r="Z1025" s="1">
        <f t="shared" si="303"/>
        <v>3.7999999999999867E-2</v>
      </c>
      <c r="AA1025" s="1">
        <f t="shared" si="296"/>
        <v>5.9789510873888306E-2</v>
      </c>
      <c r="AB1025" s="1">
        <f t="shared" si="297"/>
        <v>2.4733763</v>
      </c>
      <c r="AC1025" s="1">
        <f t="shared" si="298"/>
        <v>1.6454923653694771</v>
      </c>
      <c r="AF1025" s="1">
        <f t="shared" si="299"/>
        <v>6.1354186366107495</v>
      </c>
      <c r="AG1025" s="1">
        <f t="shared" si="300"/>
        <v>3.5188033674346388</v>
      </c>
      <c r="AH1025" s="1">
        <f t="shared" si="301"/>
        <v>7.2322111775327844</v>
      </c>
      <c r="AI1025">
        <v>5.2</v>
      </c>
      <c r="AJ1025">
        <v>11</v>
      </c>
      <c r="AK1025">
        <v>93</v>
      </c>
      <c r="AL1025">
        <v>1</v>
      </c>
      <c r="AM1025">
        <v>9120</v>
      </c>
      <c r="AN1025">
        <v>9146</v>
      </c>
      <c r="AO1025">
        <v>9095</v>
      </c>
      <c r="AP1025">
        <v>87</v>
      </c>
      <c r="AQ1025">
        <v>2</v>
      </c>
    </row>
    <row r="1026" spans="1:43">
      <c r="A1026" s="27">
        <v>39010</v>
      </c>
      <c r="B1026" s="27"/>
      <c r="C1026">
        <v>9.6</v>
      </c>
      <c r="D1026">
        <v>13.7</v>
      </c>
      <c r="E1026">
        <v>7.3</v>
      </c>
      <c r="F1026">
        <v>83</v>
      </c>
      <c r="G1026">
        <v>59</v>
      </c>
      <c r="H1026">
        <v>7.8</v>
      </c>
      <c r="I1026" s="10">
        <v>935</v>
      </c>
      <c r="J1026">
        <v>2.2000000000000002</v>
      </c>
      <c r="K1026" s="2">
        <v>10</v>
      </c>
      <c r="L1026" s="1">
        <f t="shared" si="285"/>
        <v>2.4899933975016872</v>
      </c>
      <c r="M1026" s="1">
        <f t="shared" si="286"/>
        <v>107</v>
      </c>
      <c r="N1026" s="1">
        <f t="shared" si="287"/>
        <v>1.1958248668287446</v>
      </c>
      <c r="O1026" s="1">
        <f t="shared" si="302"/>
        <v>8.0389134777341845E-2</v>
      </c>
      <c r="P1026" s="1">
        <f t="shared" si="288"/>
        <v>1.0099524185668178</v>
      </c>
      <c r="Q1026">
        <f t="shared" si="289"/>
        <v>4.4458898168807934</v>
      </c>
      <c r="R1026">
        <f t="shared" si="290"/>
        <v>11.618539820505809</v>
      </c>
      <c r="S1026">
        <f t="shared" si="291"/>
        <v>1.5207512854065195</v>
      </c>
      <c r="T1026">
        <v>0.2432</v>
      </c>
      <c r="U1026" s="1">
        <f t="shared" si="292"/>
        <v>-0.19895281535747208</v>
      </c>
      <c r="V1026" s="1">
        <v>293</v>
      </c>
      <c r="W1026" s="1">
        <f t="shared" si="293"/>
        <v>15.043103400437152</v>
      </c>
      <c r="X1026" s="1">
        <f t="shared" si="294"/>
        <v>33.357495378423188</v>
      </c>
      <c r="Y1026" s="1">
        <f t="shared" si="295"/>
        <v>1.0106063081742318</v>
      </c>
      <c r="Z1026" s="1">
        <f t="shared" si="303"/>
        <v>-0.79799999999999982</v>
      </c>
      <c r="AA1026" s="1">
        <f t="shared" si="296"/>
        <v>5.9669897324617548E-2</v>
      </c>
      <c r="AB1026" s="1">
        <f t="shared" si="297"/>
        <v>2.4783344</v>
      </c>
      <c r="AC1026" s="1">
        <f t="shared" si="298"/>
        <v>1.6454923653694771</v>
      </c>
      <c r="AF1026" s="1">
        <f t="shared" si="299"/>
        <v>5.3181651572905722</v>
      </c>
      <c r="AG1026" s="1">
        <f t="shared" si="300"/>
        <v>3.7723947256477874</v>
      </c>
      <c r="AH1026" s="1">
        <f t="shared" si="301"/>
        <v>8.2409873680762757</v>
      </c>
      <c r="AI1026">
        <v>4.8</v>
      </c>
      <c r="AJ1026">
        <v>14</v>
      </c>
      <c r="AK1026">
        <v>69</v>
      </c>
      <c r="AL1026">
        <v>1</v>
      </c>
      <c r="AM1026">
        <v>9157</v>
      </c>
      <c r="AN1026">
        <v>9172</v>
      </c>
      <c r="AO1026">
        <v>9141</v>
      </c>
      <c r="AP1026">
        <v>98</v>
      </c>
      <c r="AQ1026">
        <v>16</v>
      </c>
    </row>
    <row r="1027" spans="1:43">
      <c r="A1027" s="27">
        <v>39011</v>
      </c>
      <c r="B1027" s="27"/>
      <c r="C1027">
        <v>7.1</v>
      </c>
      <c r="D1027">
        <v>10.7</v>
      </c>
      <c r="E1027">
        <v>5.0999999999999996</v>
      </c>
      <c r="F1027">
        <v>80</v>
      </c>
      <c r="G1027">
        <v>63</v>
      </c>
      <c r="H1027">
        <v>0.3</v>
      </c>
      <c r="I1027" s="10">
        <v>935</v>
      </c>
      <c r="J1027">
        <v>1.5</v>
      </c>
      <c r="K1027" s="2">
        <v>10</v>
      </c>
      <c r="L1027" s="1">
        <f t="shared" si="285"/>
        <v>1.5347793394650693</v>
      </c>
      <c r="M1027" s="1">
        <f t="shared" si="286"/>
        <v>97</v>
      </c>
      <c r="N1027" s="1">
        <f t="shared" si="287"/>
        <v>1.0090889554747804</v>
      </c>
      <c r="O1027" s="1">
        <f t="shared" si="302"/>
        <v>6.9230744780223494E-2</v>
      </c>
      <c r="P1027" s="1">
        <f t="shared" si="288"/>
        <v>0.83163630499299601</v>
      </c>
      <c r="Q1027">
        <f t="shared" si="289"/>
        <v>0.79891801023204823</v>
      </c>
      <c r="R1027">
        <f t="shared" si="290"/>
        <v>11.606443226027096</v>
      </c>
      <c r="S1027">
        <f t="shared" si="291"/>
        <v>1.5191679615218714</v>
      </c>
      <c r="T1027">
        <v>0.2432</v>
      </c>
      <c r="U1027" s="1">
        <f t="shared" si="292"/>
        <v>-0.20506949802590757</v>
      </c>
      <c r="V1027" s="1">
        <v>294</v>
      </c>
      <c r="W1027" s="1">
        <f t="shared" si="293"/>
        <v>6.7308134905038663</v>
      </c>
      <c r="X1027" s="1">
        <f t="shared" si="294"/>
        <v>33.246569394921124</v>
      </c>
      <c r="Y1027" s="1">
        <f t="shared" si="295"/>
        <v>1.0111421973400501</v>
      </c>
      <c r="Z1027" s="1">
        <f t="shared" si="303"/>
        <v>-0.95</v>
      </c>
      <c r="AA1027" s="1">
        <f t="shared" si="296"/>
        <v>5.9528122774469547E-2</v>
      </c>
      <c r="AB1027" s="1">
        <f t="shared" si="297"/>
        <v>2.4842369</v>
      </c>
      <c r="AC1027" s="1">
        <f t="shared" si="298"/>
        <v>1.1219266127519161</v>
      </c>
      <c r="AF1027" s="1">
        <f t="shared" si="299"/>
        <v>4.5057597914093259</v>
      </c>
      <c r="AG1027" s="1">
        <f t="shared" si="300"/>
        <v>2.3666177937985551</v>
      </c>
      <c r="AH1027" s="1">
        <f t="shared" si="301"/>
        <v>4.6623027671440411</v>
      </c>
      <c r="AI1027">
        <v>2.9</v>
      </c>
      <c r="AJ1027">
        <v>3</v>
      </c>
      <c r="AK1027">
        <v>60</v>
      </c>
      <c r="AL1027">
        <v>1</v>
      </c>
      <c r="AM1027">
        <v>9159</v>
      </c>
      <c r="AN1027">
        <v>9204</v>
      </c>
      <c r="AO1027">
        <v>9111</v>
      </c>
      <c r="AP1027">
        <v>81</v>
      </c>
      <c r="AQ1027">
        <v>0</v>
      </c>
    </row>
    <row r="1028" spans="1:43">
      <c r="A1028" s="27">
        <v>39012</v>
      </c>
      <c r="B1028" s="27"/>
      <c r="C1028">
        <v>8.9</v>
      </c>
      <c r="D1028">
        <v>13.7</v>
      </c>
      <c r="E1028">
        <v>4.9000000000000004</v>
      </c>
      <c r="F1028">
        <v>66</v>
      </c>
      <c r="G1028">
        <v>47</v>
      </c>
      <c r="H1028">
        <v>9.6</v>
      </c>
      <c r="I1028" s="10">
        <v>935</v>
      </c>
      <c r="J1028">
        <v>2.2999999999999998</v>
      </c>
      <c r="K1028" s="2">
        <v>10</v>
      </c>
      <c r="L1028" s="1">
        <f t="shared" ref="L1028:L1091" si="304">(0.408*O1028*(W1028-Q1028-Z1028)+AA1028*AC1028*(N1028-P1028)*900/(C1028+273))/(O1028+AA1028*(1+0.34*AC1028))</f>
        <v>2.6896422963661433</v>
      </c>
      <c r="M1028" s="1">
        <f t="shared" ref="M1028:M1091" si="305">F1028*2-G1028</f>
        <v>85</v>
      </c>
      <c r="N1028" s="1">
        <f t="shared" ref="N1028:N1091" si="306">0.611*EXP(17.27*C1028/(C1028+237.3))</f>
        <v>1.1407010860938473</v>
      </c>
      <c r="O1028" s="1">
        <f t="shared" si="302"/>
        <v>7.7120122710241754E-2</v>
      </c>
      <c r="P1028" s="1">
        <f t="shared" ref="P1028:P1091" si="307">0.5*(M1028/100)*0.611*EXP(17.27*E1028/(E1028+237.3))+0.5*(G1028/100)*0.611*EXP(17.27*D1028/(D1028+237.3))</f>
        <v>0.73681404687846419</v>
      </c>
      <c r="Q1028">
        <f t="shared" ref="Q1028:Q1091" si="308">2.45*(0.9*H1028/R1028+0.1)*(0.34-0.14*P1028^0.5)*((D1028+273)^4+(E1028+273)^4)*10^(-9)</f>
        <v>5.7903522283694935</v>
      </c>
      <c r="R1028">
        <f t="shared" ref="R1028:R1091" si="309">7.64*S1028</f>
        <v>11.594435270272077</v>
      </c>
      <c r="S1028">
        <f t="shared" ref="S1028:S1091" si="310">ACOS(-TAN(T1028)*TAN(U1028))</f>
        <v>1.517596239564408</v>
      </c>
      <c r="T1028">
        <v>0.2432</v>
      </c>
      <c r="U1028" s="1">
        <f t="shared" ref="U1028:U1091" si="311">0.409*SIN(0.0172*V1028-1.39)</f>
        <v>-0.21112551442969485</v>
      </c>
      <c r="V1028" s="1">
        <v>295</v>
      </c>
      <c r="W1028" s="1">
        <f t="shared" ref="W1028:W1091" si="312">0.77*(0.25+0.5*H1028/R1028)*X1028</f>
        <v>16.941326528954043</v>
      </c>
      <c r="X1028" s="1">
        <f t="shared" ref="X1028:X1091" si="313">37.6*Y1028*(S1028*SIN(T1028)*SIN(U1028)+COS(T1028)*COS(U1028)*SIN(S1028))</f>
        <v>33.135538702745023</v>
      </c>
      <c r="Y1028" s="1">
        <f t="shared" ref="Y1028:Y1091" si="314">1+0.033*COS(0.0172*V1028)</f>
        <v>1.0116747902794716</v>
      </c>
      <c r="Z1028" s="1">
        <f t="shared" si="303"/>
        <v>0.68400000000000027</v>
      </c>
      <c r="AA1028" s="1">
        <f t="shared" ref="AA1028:AA1091" si="315">(0.00163*101.3*((293-0.0065*I1028)/293)^5.26)/AB1028</f>
        <v>5.9630132424506418E-2</v>
      </c>
      <c r="AB1028" s="1">
        <f t="shared" ref="AB1028:AB1091" si="316">2.501-C1028*2.361*10^(-3)</f>
        <v>2.4799870999999998</v>
      </c>
      <c r="AC1028" s="1">
        <f t="shared" ref="AC1028:AC1091" si="317">4.87*J1028/(LN(67.8*K1028-5.42))</f>
        <v>1.7202874728862712</v>
      </c>
      <c r="AF1028" s="1">
        <f t="shared" ref="AF1028:AF1091" si="318">0.0023*X1028*(C1028+17.8)*(D1028-E1028)^0.5</f>
        <v>6.0363507767595053</v>
      </c>
      <c r="AG1028" s="1">
        <f t="shared" ref="AG1028:AG1091" si="319">0.489+0.289*(W1028-Q1028)+0.023*C1028</f>
        <v>3.9163315728689345</v>
      </c>
      <c r="AH1028" s="1">
        <f t="shared" ref="AH1028:AH1091" si="320">1.26*O1028/(O1028+AA1028)*(W1028-Q1028-Z1028)</f>
        <v>7.4375734839031562</v>
      </c>
      <c r="AI1028">
        <v>3.3</v>
      </c>
      <c r="AJ1028">
        <v>11</v>
      </c>
      <c r="AK1028">
        <v>64</v>
      </c>
      <c r="AL1028">
        <v>1</v>
      </c>
      <c r="AM1028">
        <v>9176</v>
      </c>
      <c r="AN1028">
        <v>9209</v>
      </c>
      <c r="AO1028">
        <v>9147</v>
      </c>
      <c r="AP1028">
        <v>74</v>
      </c>
      <c r="AQ1028">
        <v>0</v>
      </c>
    </row>
    <row r="1029" spans="1:43">
      <c r="A1029" s="27">
        <v>39013</v>
      </c>
      <c r="B1029" s="27"/>
      <c r="C1029">
        <v>9</v>
      </c>
      <c r="D1029">
        <v>13.5</v>
      </c>
      <c r="E1029">
        <v>6</v>
      </c>
      <c r="F1029">
        <v>63</v>
      </c>
      <c r="G1029">
        <v>45</v>
      </c>
      <c r="H1029">
        <v>8.9</v>
      </c>
      <c r="I1029" s="10">
        <v>935</v>
      </c>
      <c r="J1029">
        <v>2.2999999999999998</v>
      </c>
      <c r="K1029" s="2">
        <v>10</v>
      </c>
      <c r="L1029" s="1">
        <f t="shared" si="304"/>
        <v>2.7536742602259943</v>
      </c>
      <c r="M1029" s="1">
        <f t="shared" si="305"/>
        <v>81</v>
      </c>
      <c r="N1029" s="1">
        <f t="shared" si="306"/>
        <v>1.148436398239401</v>
      </c>
      <c r="O1029" s="1">
        <f t="shared" ref="O1029:O1092" si="321">4098*N1029/((C1029+237.3)^2)</f>
        <v>7.7580054229887188E-2</v>
      </c>
      <c r="P1029" s="1">
        <f t="shared" si="307"/>
        <v>0.72713745353291159</v>
      </c>
      <c r="Q1029">
        <f t="shared" si="308"/>
        <v>5.4750801350427238</v>
      </c>
      <c r="R1029">
        <f t="shared" si="309"/>
        <v>11.582519436374975</v>
      </c>
      <c r="S1029">
        <f t="shared" si="310"/>
        <v>1.5160365754417506</v>
      </c>
      <c r="T1029">
        <v>0.2432</v>
      </c>
      <c r="U1029" s="1">
        <f t="shared" si="311"/>
        <v>-0.21711907300110972</v>
      </c>
      <c r="V1029" s="1">
        <v>296</v>
      </c>
      <c r="W1029" s="1">
        <f t="shared" si="312"/>
        <v>16.126966328799405</v>
      </c>
      <c r="X1029" s="1">
        <f t="shared" si="313"/>
        <v>33.024477179862195</v>
      </c>
      <c r="Y1029" s="1">
        <f t="shared" si="314"/>
        <v>1.0122039294340854</v>
      </c>
      <c r="Z1029" s="1">
        <f t="shared" si="303"/>
        <v>3.7999999999999867E-2</v>
      </c>
      <c r="AA1029" s="1">
        <f t="shared" si="315"/>
        <v>5.9635809879325645E-2</v>
      </c>
      <c r="AB1029" s="1">
        <f t="shared" si="316"/>
        <v>2.4797509999999998</v>
      </c>
      <c r="AC1029" s="1">
        <f t="shared" si="317"/>
        <v>1.7202874728862712</v>
      </c>
      <c r="AF1029" s="1">
        <f t="shared" si="318"/>
        <v>5.5747989893975811</v>
      </c>
      <c r="AG1029" s="1">
        <f t="shared" si="319"/>
        <v>3.7743951099956803</v>
      </c>
      <c r="AH1029" s="1">
        <f t="shared" si="320"/>
        <v>7.5612000006508202</v>
      </c>
      <c r="AI1029">
        <v>3.3</v>
      </c>
      <c r="AJ1029">
        <v>10</v>
      </c>
      <c r="AK1029">
        <v>64</v>
      </c>
      <c r="AL1029">
        <v>1</v>
      </c>
      <c r="AM1029">
        <v>9164</v>
      </c>
      <c r="AN1029">
        <v>9177</v>
      </c>
      <c r="AO1029">
        <v>9151</v>
      </c>
      <c r="AP1029">
        <v>72</v>
      </c>
      <c r="AQ1029">
        <v>0</v>
      </c>
    </row>
    <row r="1030" spans="1:43">
      <c r="A1030" s="27">
        <v>39014</v>
      </c>
      <c r="B1030" s="27"/>
      <c r="C1030">
        <v>8.5</v>
      </c>
      <c r="D1030">
        <v>12.3</v>
      </c>
      <c r="E1030">
        <v>5.0999999999999996</v>
      </c>
      <c r="F1030">
        <v>65</v>
      </c>
      <c r="G1030">
        <v>52</v>
      </c>
      <c r="H1030">
        <v>7.6</v>
      </c>
      <c r="I1030" s="10">
        <v>935</v>
      </c>
      <c r="J1030">
        <v>2</v>
      </c>
      <c r="K1030" s="2">
        <v>10</v>
      </c>
      <c r="L1030" s="1">
        <f t="shared" si="304"/>
        <v>2.563671126510676</v>
      </c>
      <c r="M1030" s="1">
        <f t="shared" si="305"/>
        <v>78</v>
      </c>
      <c r="N1030" s="1">
        <f t="shared" si="306"/>
        <v>1.110216300480029</v>
      </c>
      <c r="O1030" s="1">
        <f t="shared" si="321"/>
        <v>7.5303609994815376E-2</v>
      </c>
      <c r="P1030" s="1">
        <f t="shared" si="307"/>
        <v>0.71476068214645738</v>
      </c>
      <c r="Q1030">
        <f t="shared" si="308"/>
        <v>4.7313649408143732</v>
      </c>
      <c r="R1030">
        <f t="shared" si="309"/>
        <v>11.570699251576528</v>
      </c>
      <c r="S1030">
        <f t="shared" si="310"/>
        <v>1.5144894308346242</v>
      </c>
      <c r="T1030">
        <v>0.2432</v>
      </c>
      <c r="U1030" s="1">
        <f t="shared" si="311"/>
        <v>-0.2230484006494978</v>
      </c>
      <c r="V1030" s="1">
        <v>297</v>
      </c>
      <c r="W1030" s="1">
        <f t="shared" si="312"/>
        <v>14.659000970230398</v>
      </c>
      <c r="X1030" s="1">
        <f t="shared" si="313"/>
        <v>32.913459281975513</v>
      </c>
      <c r="Y1030" s="1">
        <f t="shared" si="314"/>
        <v>1.0127294582672233</v>
      </c>
      <c r="Z1030" s="1">
        <f t="shared" ref="Z1030:Z1093" si="322">0.38*(C1030-C1029)</f>
        <v>-0.19</v>
      </c>
      <c r="AA1030" s="1">
        <f t="shared" si="315"/>
        <v>5.9607433411227852E-2</v>
      </c>
      <c r="AB1030" s="1">
        <f t="shared" si="316"/>
        <v>2.4809315000000001</v>
      </c>
      <c r="AC1030" s="1">
        <f t="shared" si="317"/>
        <v>1.4959021503358882</v>
      </c>
      <c r="AF1030" s="1">
        <f t="shared" si="318"/>
        <v>5.3422396063096951</v>
      </c>
      <c r="AG1030" s="1">
        <f t="shared" si="319"/>
        <v>3.5535868125012309</v>
      </c>
      <c r="AH1030" s="1">
        <f t="shared" si="320"/>
        <v>7.115704303930098</v>
      </c>
      <c r="AI1030">
        <v>3.7</v>
      </c>
      <c r="AJ1030">
        <v>10</v>
      </c>
      <c r="AK1030">
        <v>56</v>
      </c>
      <c r="AL1030">
        <v>10</v>
      </c>
      <c r="AM1030">
        <v>9169</v>
      </c>
      <c r="AN1030">
        <v>9177</v>
      </c>
      <c r="AO1030">
        <v>9158</v>
      </c>
      <c r="AP1030">
        <v>72</v>
      </c>
      <c r="AQ1030">
        <v>0</v>
      </c>
    </row>
    <row r="1031" spans="1:43">
      <c r="A1031" s="27">
        <v>39015</v>
      </c>
      <c r="B1031" s="27"/>
      <c r="C1031">
        <v>9.6999999999999993</v>
      </c>
      <c r="D1031">
        <v>14.3</v>
      </c>
      <c r="E1031">
        <v>6.2</v>
      </c>
      <c r="F1031">
        <v>59</v>
      </c>
      <c r="G1031">
        <v>38</v>
      </c>
      <c r="H1031">
        <v>9.1999999999999993</v>
      </c>
      <c r="I1031" s="10">
        <v>935</v>
      </c>
      <c r="J1031">
        <v>2</v>
      </c>
      <c r="K1031" s="2">
        <v>10</v>
      </c>
      <c r="L1031" s="1">
        <f t="shared" si="304"/>
        <v>2.8138845992838033</v>
      </c>
      <c r="M1031" s="1">
        <f t="shared" si="305"/>
        <v>80</v>
      </c>
      <c r="N1031" s="1">
        <f t="shared" si="306"/>
        <v>1.2038879226915637</v>
      </c>
      <c r="O1031" s="1">
        <f t="shared" si="321"/>
        <v>8.0865654365585876E-2</v>
      </c>
      <c r="P1031" s="1">
        <f t="shared" si="307"/>
        <v>0.68917905706892668</v>
      </c>
      <c r="Q1031">
        <f t="shared" si="308"/>
        <v>5.7688117841554778</v>
      </c>
      <c r="R1031">
        <f t="shared" si="309"/>
        <v>11.558978286704004</v>
      </c>
      <c r="S1031">
        <f t="shared" si="310"/>
        <v>1.5129552731287965</v>
      </c>
      <c r="T1031">
        <v>0.2432</v>
      </c>
      <c r="U1031" s="1">
        <f t="shared" si="311"/>
        <v>-0.2289117432858126</v>
      </c>
      <c r="V1031" s="1">
        <v>298</v>
      </c>
      <c r="W1031" s="1">
        <f t="shared" si="312"/>
        <v>16.366130967669559</v>
      </c>
      <c r="X1031" s="1">
        <f t="shared" si="313"/>
        <v>32.802559966343182</v>
      </c>
      <c r="Y1031" s="1">
        <f t="shared" si="314"/>
        <v>1.013251221310268</v>
      </c>
      <c r="Z1031" s="1">
        <f t="shared" si="322"/>
        <v>0.45599999999999974</v>
      </c>
      <c r="AA1031" s="1">
        <f t="shared" si="315"/>
        <v>5.9675582354448017E-2</v>
      </c>
      <c r="AB1031" s="1">
        <f t="shared" si="316"/>
        <v>2.4780983000000001</v>
      </c>
      <c r="AC1031" s="1">
        <f t="shared" si="317"/>
        <v>1.4959021503358882</v>
      </c>
      <c r="AF1031" s="1">
        <f t="shared" si="318"/>
        <v>5.9048759367469961</v>
      </c>
      <c r="AG1031" s="1">
        <f t="shared" si="319"/>
        <v>3.7747252440355692</v>
      </c>
      <c r="AH1031" s="1">
        <f t="shared" si="320"/>
        <v>7.3523357493920116</v>
      </c>
      <c r="AI1031">
        <v>3.1</v>
      </c>
      <c r="AJ1031">
        <v>10</v>
      </c>
      <c r="AK1031">
        <v>55</v>
      </c>
      <c r="AL1031">
        <v>16</v>
      </c>
      <c r="AM1031">
        <v>9183</v>
      </c>
      <c r="AN1031">
        <v>9195</v>
      </c>
      <c r="AO1031">
        <v>9175</v>
      </c>
      <c r="AP1031">
        <v>69</v>
      </c>
      <c r="AQ1031">
        <v>0</v>
      </c>
    </row>
    <row r="1032" spans="1:43">
      <c r="A1032" s="27">
        <v>39016</v>
      </c>
      <c r="B1032" s="27"/>
      <c r="C1032">
        <v>9.6999999999999993</v>
      </c>
      <c r="D1032">
        <v>12</v>
      </c>
      <c r="E1032">
        <v>7.9</v>
      </c>
      <c r="F1032">
        <v>57</v>
      </c>
      <c r="G1032">
        <v>45</v>
      </c>
      <c r="H1032">
        <v>2.4</v>
      </c>
      <c r="I1032" s="10">
        <v>935</v>
      </c>
      <c r="J1032">
        <v>1.1000000000000001</v>
      </c>
      <c r="K1032" s="2">
        <v>10</v>
      </c>
      <c r="L1032" s="1">
        <f t="shared" si="304"/>
        <v>1.9624650904255385</v>
      </c>
      <c r="M1032" s="1">
        <f t="shared" si="305"/>
        <v>69</v>
      </c>
      <c r="N1032" s="1">
        <f t="shared" si="306"/>
        <v>1.2038879226915637</v>
      </c>
      <c r="O1032" s="1">
        <f t="shared" si="321"/>
        <v>8.0865654365585876E-2</v>
      </c>
      <c r="P1032" s="1">
        <f t="shared" si="307"/>
        <v>0.68339266170591983</v>
      </c>
      <c r="Q1032">
        <f t="shared" si="308"/>
        <v>2.0225541425747053</v>
      </c>
      <c r="R1032">
        <f t="shared" si="309"/>
        <v>11.547360155471736</v>
      </c>
      <c r="S1032">
        <f t="shared" si="310"/>
        <v>1.5114345753235257</v>
      </c>
      <c r="T1032">
        <v>0.2432</v>
      </c>
      <c r="U1032" s="1">
        <f t="shared" si="311"/>
        <v>-0.23470736634153147</v>
      </c>
      <c r="V1032" s="1">
        <v>299</v>
      </c>
      <c r="W1032" s="1">
        <f t="shared" si="312"/>
        <v>8.909128278027147</v>
      </c>
      <c r="X1032" s="1">
        <f t="shared" si="313"/>
        <v>32.691854615284406</v>
      </c>
      <c r="Y1032" s="1">
        <f t="shared" si="314"/>
        <v>1.0137690642086463</v>
      </c>
      <c r="Z1032" s="1">
        <f t="shared" si="322"/>
        <v>0</v>
      </c>
      <c r="AA1032" s="1">
        <f t="shared" si="315"/>
        <v>5.9675582354448017E-2</v>
      </c>
      <c r="AB1032" s="1">
        <f t="shared" si="316"/>
        <v>2.4780983000000001</v>
      </c>
      <c r="AC1032" s="1">
        <f t="shared" si="317"/>
        <v>0.82274618268473854</v>
      </c>
      <c r="AF1032" s="1">
        <f t="shared" si="318"/>
        <v>4.1868944930487979</v>
      </c>
      <c r="AG1032" s="1">
        <f t="shared" si="319"/>
        <v>2.7023199251457557</v>
      </c>
      <c r="AH1032" s="1">
        <f t="shared" si="320"/>
        <v>4.9926843136181294</v>
      </c>
      <c r="AI1032">
        <v>3.1</v>
      </c>
      <c r="AJ1032">
        <v>15</v>
      </c>
      <c r="AK1032">
        <v>52</v>
      </c>
      <c r="AL1032">
        <v>16</v>
      </c>
      <c r="AM1032">
        <v>9210</v>
      </c>
      <c r="AN1032">
        <v>9221</v>
      </c>
      <c r="AO1032">
        <v>9191</v>
      </c>
      <c r="AP1032">
        <v>69</v>
      </c>
      <c r="AQ1032">
        <v>32700</v>
      </c>
    </row>
    <row r="1033" spans="1:43">
      <c r="A1033" s="27">
        <v>39017</v>
      </c>
      <c r="B1033" s="27"/>
      <c r="C1033">
        <v>9.8000000000000007</v>
      </c>
      <c r="D1033">
        <v>15.4</v>
      </c>
      <c r="E1033">
        <v>5.9</v>
      </c>
      <c r="F1033">
        <v>53</v>
      </c>
      <c r="G1033">
        <v>28</v>
      </c>
      <c r="H1033">
        <v>9.6999999999999993</v>
      </c>
      <c r="I1033" s="10">
        <v>935</v>
      </c>
      <c r="J1033">
        <v>2.1</v>
      </c>
      <c r="K1033" s="2">
        <v>10</v>
      </c>
      <c r="L1033" s="1">
        <f t="shared" si="304"/>
        <v>3.0580780360208695</v>
      </c>
      <c r="M1033" s="1">
        <f t="shared" si="305"/>
        <v>78</v>
      </c>
      <c r="N1033" s="1">
        <f t="shared" si="306"/>
        <v>1.2119987528679013</v>
      </c>
      <c r="O1033" s="1">
        <f t="shared" si="321"/>
        <v>8.1344582822459002E-2</v>
      </c>
      <c r="P1033" s="1">
        <f t="shared" si="307"/>
        <v>0.60734097703078382</v>
      </c>
      <c r="Q1033">
        <f t="shared" si="308"/>
        <v>6.2854592534751639</v>
      </c>
      <c r="R1033">
        <f t="shared" si="309"/>
        <v>11.535848513597754</v>
      </c>
      <c r="S1033">
        <f t="shared" si="310"/>
        <v>1.5099278159159364</v>
      </c>
      <c r="T1033">
        <v>0.2432</v>
      </c>
      <c r="U1033" s="1">
        <f t="shared" si="311"/>
        <v>-0.2404335552817996</v>
      </c>
      <c r="V1033" s="1">
        <v>300</v>
      </c>
      <c r="W1033" s="1">
        <f t="shared" si="312"/>
        <v>16.819505233563355</v>
      </c>
      <c r="X1033" s="1">
        <f t="shared" si="313"/>
        <v>32.581418959481425</v>
      </c>
      <c r="Y1033" s="1">
        <f t="shared" si="314"/>
        <v>1.0142828337674918</v>
      </c>
      <c r="Z1033" s="1">
        <f t="shared" si="322"/>
        <v>3.800000000000054E-2</v>
      </c>
      <c r="AA1033" s="1">
        <f t="shared" si="315"/>
        <v>5.9681268467660406E-2</v>
      </c>
      <c r="AB1033" s="1">
        <f t="shared" si="316"/>
        <v>2.4778621999999997</v>
      </c>
      <c r="AC1033" s="1">
        <f t="shared" si="317"/>
        <v>1.5706972578526825</v>
      </c>
      <c r="AF1033" s="1">
        <f t="shared" si="318"/>
        <v>6.3748315762833272</v>
      </c>
      <c r="AG1033" s="1">
        <f t="shared" si="319"/>
        <v>3.7587392882454869</v>
      </c>
      <c r="AH1033" s="1">
        <f t="shared" si="320"/>
        <v>7.628272099714354</v>
      </c>
      <c r="AI1033">
        <v>3.7</v>
      </c>
      <c r="AJ1033">
        <v>10</v>
      </c>
      <c r="AK1033">
        <v>62</v>
      </c>
      <c r="AL1033">
        <v>10</v>
      </c>
      <c r="AM1033">
        <v>9211</v>
      </c>
      <c r="AN1033">
        <v>9230</v>
      </c>
      <c r="AO1033">
        <v>9188</v>
      </c>
      <c r="AP1033">
        <v>61</v>
      </c>
      <c r="AQ1033">
        <v>0</v>
      </c>
    </row>
    <row r="1034" spans="1:43">
      <c r="A1034" s="27">
        <v>39018</v>
      </c>
      <c r="B1034" s="27"/>
      <c r="C1034">
        <v>9.1999999999999993</v>
      </c>
      <c r="D1034">
        <v>14.8</v>
      </c>
      <c r="E1034">
        <v>4.3</v>
      </c>
      <c r="F1034">
        <v>47</v>
      </c>
      <c r="G1034">
        <v>28</v>
      </c>
      <c r="H1034">
        <v>9.6999999999999993</v>
      </c>
      <c r="I1034" s="10">
        <v>935</v>
      </c>
      <c r="J1034">
        <v>2.6</v>
      </c>
      <c r="K1034" s="2">
        <v>10</v>
      </c>
      <c r="L1034" s="1">
        <f t="shared" si="304"/>
        <v>3.2670723736950826</v>
      </c>
      <c r="M1034" s="1">
        <f t="shared" si="305"/>
        <v>66</v>
      </c>
      <c r="N1034" s="1">
        <f t="shared" si="306"/>
        <v>1.16404559315309</v>
      </c>
      <c r="O1034" s="1">
        <f t="shared" si="321"/>
        <v>7.8506948652187214E-2</v>
      </c>
      <c r="P1034" s="1">
        <f t="shared" si="307"/>
        <v>0.50995460088538525</v>
      </c>
      <c r="Q1034">
        <f t="shared" si="308"/>
        <v>6.4413346054631386</v>
      </c>
      <c r="R1034">
        <f t="shared" si="309"/>
        <v>11.524447057732436</v>
      </c>
      <c r="S1034">
        <f t="shared" si="310"/>
        <v>1.5084354787607901</v>
      </c>
      <c r="T1034">
        <v>0.2432</v>
      </c>
      <c r="U1034" s="1">
        <f t="shared" si="311"/>
        <v>-0.24608861611264404</v>
      </c>
      <c r="V1034" s="1">
        <v>301</v>
      </c>
      <c r="W1034" s="1">
        <f t="shared" si="312"/>
        <v>16.773073253796813</v>
      </c>
      <c r="X1034" s="1">
        <f t="shared" si="313"/>
        <v>32.471329001187186</v>
      </c>
      <c r="Y1034" s="1">
        <f t="shared" si="314"/>
        <v>1.0147923779969659</v>
      </c>
      <c r="Z1034" s="1">
        <f t="shared" si="322"/>
        <v>-0.22800000000000054</v>
      </c>
      <c r="AA1034" s="1">
        <f t="shared" si="315"/>
        <v>5.9647168032924587E-2</v>
      </c>
      <c r="AB1034" s="1">
        <f t="shared" si="316"/>
        <v>2.4792787999999999</v>
      </c>
      <c r="AC1034" s="1">
        <f t="shared" si="317"/>
        <v>1.9446727954366547</v>
      </c>
      <c r="AF1034" s="1">
        <f t="shared" si="318"/>
        <v>6.5341080782404131</v>
      </c>
      <c r="AG1034" s="1">
        <f t="shared" si="319"/>
        <v>3.6864724693684314</v>
      </c>
      <c r="AH1034" s="1">
        <f t="shared" si="320"/>
        <v>7.5608040387665127</v>
      </c>
      <c r="AI1034">
        <v>4.5999999999999996</v>
      </c>
      <c r="AJ1034">
        <v>11</v>
      </c>
      <c r="AK1034">
        <v>88</v>
      </c>
      <c r="AL1034">
        <v>11</v>
      </c>
      <c r="AM1034">
        <v>9160</v>
      </c>
      <c r="AN1034">
        <v>9192</v>
      </c>
      <c r="AO1034">
        <v>9139</v>
      </c>
      <c r="AP1034">
        <v>53</v>
      </c>
      <c r="AQ1034">
        <v>0</v>
      </c>
    </row>
    <row r="1035" spans="1:43">
      <c r="A1035" s="27">
        <v>39019</v>
      </c>
      <c r="B1035" s="27"/>
      <c r="C1035">
        <v>10.1</v>
      </c>
      <c r="D1035">
        <v>16.899999999999999</v>
      </c>
      <c r="E1035">
        <v>5</v>
      </c>
      <c r="F1035">
        <v>44</v>
      </c>
      <c r="G1035">
        <v>24</v>
      </c>
      <c r="H1035">
        <v>9.3000000000000007</v>
      </c>
      <c r="I1035" s="10">
        <v>935</v>
      </c>
      <c r="J1035">
        <v>2.2999999999999998</v>
      </c>
      <c r="K1035" s="2">
        <v>10</v>
      </c>
      <c r="L1035" s="1">
        <f t="shared" si="304"/>
        <v>3.166962445012659</v>
      </c>
      <c r="M1035" s="1">
        <f t="shared" si="305"/>
        <v>64</v>
      </c>
      <c r="N1035" s="1">
        <f t="shared" si="306"/>
        <v>1.2366203081300822</v>
      </c>
      <c r="O1035" s="1">
        <f t="shared" si="321"/>
        <v>8.2795920298951886E-2</v>
      </c>
      <c r="P1035" s="1">
        <f t="shared" si="307"/>
        <v>0.51036459839617687</v>
      </c>
      <c r="Q1035">
        <f t="shared" si="308"/>
        <v>6.3385736453797952</v>
      </c>
      <c r="R1035">
        <f t="shared" si="309"/>
        <v>11.5131595241954</v>
      </c>
      <c r="S1035">
        <f t="shared" si="310"/>
        <v>1.5069580529051572</v>
      </c>
      <c r="T1035">
        <v>0.2432</v>
      </c>
      <c r="U1035" s="1">
        <f t="shared" si="311"/>
        <v>-0.25167087588211318</v>
      </c>
      <c r="V1035" s="1">
        <v>302</v>
      </c>
      <c r="W1035" s="1">
        <f t="shared" si="312"/>
        <v>16.293835964326394</v>
      </c>
      <c r="X1035" s="1">
        <f t="shared" si="313"/>
        <v>32.361660937445023</v>
      </c>
      <c r="Y1035" s="1">
        <f t="shared" si="314"/>
        <v>1.0152975461572193</v>
      </c>
      <c r="Z1035" s="1">
        <f t="shared" si="322"/>
        <v>0.34200000000000014</v>
      </c>
      <c r="AA1035" s="1">
        <f t="shared" si="315"/>
        <v>5.9698333310686767E-2</v>
      </c>
      <c r="AB1035" s="1">
        <f t="shared" si="316"/>
        <v>2.4771538999999998</v>
      </c>
      <c r="AC1035" s="1">
        <f t="shared" si="317"/>
        <v>1.7202874728862712</v>
      </c>
      <c r="AF1035" s="1">
        <f t="shared" si="318"/>
        <v>7.163682400997768</v>
      </c>
      <c r="AG1035" s="1">
        <f t="shared" si="319"/>
        <v>3.5983708101755667</v>
      </c>
      <c r="AH1035" s="1">
        <f t="shared" si="320"/>
        <v>7.0380593572610675</v>
      </c>
      <c r="AI1035">
        <v>3.8</v>
      </c>
      <c r="AJ1035">
        <v>10</v>
      </c>
      <c r="AK1035">
        <v>61</v>
      </c>
      <c r="AL1035">
        <v>10</v>
      </c>
      <c r="AM1035">
        <v>9162</v>
      </c>
      <c r="AN1035">
        <v>9172</v>
      </c>
      <c r="AO1035">
        <v>9153</v>
      </c>
      <c r="AP1035">
        <v>51</v>
      </c>
      <c r="AQ1035">
        <v>0</v>
      </c>
    </row>
    <row r="1036" spans="1:43">
      <c r="A1036" s="27">
        <v>39020</v>
      </c>
      <c r="B1036" s="27"/>
      <c r="C1036">
        <v>9.8000000000000007</v>
      </c>
      <c r="D1036">
        <v>14.7</v>
      </c>
      <c r="E1036">
        <v>6.2</v>
      </c>
      <c r="F1036">
        <v>40</v>
      </c>
      <c r="G1036">
        <v>28</v>
      </c>
      <c r="H1036">
        <v>9.1999999999999993</v>
      </c>
      <c r="I1036" s="10">
        <v>935</v>
      </c>
      <c r="J1036">
        <v>1.8</v>
      </c>
      <c r="K1036" s="2">
        <v>10</v>
      </c>
      <c r="L1036" s="1">
        <f t="shared" si="304"/>
        <v>3.0715222302077256</v>
      </c>
      <c r="M1036" s="1">
        <f t="shared" si="305"/>
        <v>52</v>
      </c>
      <c r="N1036" s="1">
        <f t="shared" si="306"/>
        <v>1.2119987528679013</v>
      </c>
      <c r="O1036" s="1">
        <f t="shared" si="321"/>
        <v>8.1344582822459002E-2</v>
      </c>
      <c r="P1036" s="1">
        <f t="shared" si="307"/>
        <v>0.48084899594333225</v>
      </c>
      <c r="Q1036">
        <f t="shared" si="308"/>
        <v>6.3080840772676989</v>
      </c>
      <c r="R1036">
        <f t="shared" si="309"/>
        <v>11.501989687517296</v>
      </c>
      <c r="S1036">
        <f t="shared" si="310"/>
        <v>1.5054960323975519</v>
      </c>
      <c r="T1036">
        <v>0.2432</v>
      </c>
      <c r="U1036" s="1">
        <f t="shared" si="311"/>
        <v>-0.25717868317519021</v>
      </c>
      <c r="V1036" s="1">
        <v>303</v>
      </c>
      <c r="W1036" s="1">
        <f t="shared" si="312"/>
        <v>16.140653380853465</v>
      </c>
      <c r="X1036" s="1">
        <f t="shared" si="313"/>
        <v>32.252491083425703</v>
      </c>
      <c r="Y1036" s="1">
        <f t="shared" si="314"/>
        <v>1.0157981888029886</v>
      </c>
      <c r="Z1036" s="1">
        <f t="shared" si="322"/>
        <v>-0.1139999999999996</v>
      </c>
      <c r="AA1036" s="1">
        <f t="shared" si="315"/>
        <v>5.9681268467660406E-2</v>
      </c>
      <c r="AB1036" s="1">
        <f t="shared" si="316"/>
        <v>2.4778621999999997</v>
      </c>
      <c r="AC1036" s="1">
        <f t="shared" si="317"/>
        <v>1.3463119353022994</v>
      </c>
      <c r="AF1036" s="1">
        <f t="shared" si="318"/>
        <v>5.9691108596451743</v>
      </c>
      <c r="AG1036" s="1">
        <f t="shared" si="319"/>
        <v>3.5560125287362858</v>
      </c>
      <c r="AH1036" s="1">
        <f t="shared" si="320"/>
        <v>7.2289257545517147</v>
      </c>
      <c r="AI1036">
        <v>4.0999999999999996</v>
      </c>
      <c r="AJ1036">
        <v>11</v>
      </c>
      <c r="AK1036">
        <v>86</v>
      </c>
      <c r="AL1036">
        <v>10</v>
      </c>
      <c r="AM1036">
        <v>9153</v>
      </c>
      <c r="AN1036">
        <v>9184</v>
      </c>
      <c r="AO1036">
        <v>9132</v>
      </c>
      <c r="AP1036">
        <v>48</v>
      </c>
      <c r="AQ1036">
        <v>0</v>
      </c>
    </row>
    <row r="1037" spans="1:43">
      <c r="A1037" s="27">
        <v>39021</v>
      </c>
      <c r="B1037" s="27"/>
      <c r="C1037">
        <v>9.8000000000000007</v>
      </c>
      <c r="D1037">
        <v>14.8</v>
      </c>
      <c r="E1037">
        <v>5.9</v>
      </c>
      <c r="F1037">
        <v>46</v>
      </c>
      <c r="G1037">
        <v>26</v>
      </c>
      <c r="H1037">
        <v>8.4</v>
      </c>
      <c r="I1037" s="10">
        <v>935</v>
      </c>
      <c r="J1037">
        <v>2.2000000000000002</v>
      </c>
      <c r="K1037" s="2">
        <v>10</v>
      </c>
      <c r="L1037" s="1">
        <f t="shared" si="304"/>
        <v>3.0409101051965881</v>
      </c>
      <c r="M1037" s="1">
        <f t="shared" si="305"/>
        <v>66</v>
      </c>
      <c r="N1037" s="1">
        <f t="shared" si="306"/>
        <v>1.2119987528679013</v>
      </c>
      <c r="O1037" s="1">
        <f t="shared" si="321"/>
        <v>8.1344582822459002E-2</v>
      </c>
      <c r="P1037" s="1">
        <f t="shared" si="307"/>
        <v>0.52548471747394543</v>
      </c>
      <c r="Q1037">
        <f t="shared" si="308"/>
        <v>5.7182300711781817</v>
      </c>
      <c r="R1037">
        <f t="shared" si="309"/>
        <v>11.490941358783555</v>
      </c>
      <c r="S1037">
        <f t="shared" si="310"/>
        <v>1.504049916071146</v>
      </c>
      <c r="T1037">
        <v>0.2432</v>
      </c>
      <c r="U1037" s="1">
        <f t="shared" si="311"/>
        <v>-0.26261040860233603</v>
      </c>
      <c r="V1037" s="1">
        <v>304</v>
      </c>
      <c r="W1037" s="1">
        <f t="shared" si="312"/>
        <v>15.234248500889141</v>
      </c>
      <c r="X1037" s="1">
        <f t="shared" si="313"/>
        <v>32.14389579598393</v>
      </c>
      <c r="Y1037" s="1">
        <f t="shared" si="314"/>
        <v>1.0162941578278042</v>
      </c>
      <c r="Z1037" s="1">
        <f t="shared" si="322"/>
        <v>0</v>
      </c>
      <c r="AA1037" s="1">
        <f t="shared" si="315"/>
        <v>5.9681268467660406E-2</v>
      </c>
      <c r="AB1037" s="1">
        <f t="shared" si="316"/>
        <v>2.4778621999999997</v>
      </c>
      <c r="AC1037" s="1">
        <f t="shared" si="317"/>
        <v>1.6454923653694771</v>
      </c>
      <c r="AF1037" s="1">
        <f t="shared" si="318"/>
        <v>6.0873802778051234</v>
      </c>
      <c r="AG1037" s="1">
        <f t="shared" si="319"/>
        <v>3.4645293261864669</v>
      </c>
      <c r="AH1037" s="1">
        <f t="shared" si="320"/>
        <v>6.9160118034393152</v>
      </c>
      <c r="AI1037">
        <v>3.8</v>
      </c>
      <c r="AJ1037">
        <v>11</v>
      </c>
      <c r="AK1037">
        <v>69</v>
      </c>
      <c r="AL1037">
        <v>10</v>
      </c>
      <c r="AM1037">
        <v>9197</v>
      </c>
      <c r="AN1037">
        <v>9215</v>
      </c>
      <c r="AO1037">
        <v>9184</v>
      </c>
      <c r="AP1037">
        <v>54</v>
      </c>
      <c r="AQ1037">
        <v>0</v>
      </c>
    </row>
    <row r="1038" spans="1:43">
      <c r="A1038" s="27">
        <v>39022</v>
      </c>
      <c r="B1038" s="27"/>
      <c r="C1038">
        <v>10.3</v>
      </c>
      <c r="D1038">
        <v>17.2</v>
      </c>
      <c r="E1038">
        <v>5.0999999999999996</v>
      </c>
      <c r="F1038">
        <v>40</v>
      </c>
      <c r="G1038">
        <v>23</v>
      </c>
      <c r="H1038">
        <v>9.1999999999999993</v>
      </c>
      <c r="I1038" s="10">
        <v>935</v>
      </c>
      <c r="J1038">
        <v>2</v>
      </c>
      <c r="K1038" s="2">
        <v>10</v>
      </c>
      <c r="L1038" s="1">
        <f t="shared" si="304"/>
        <v>3.12794767241548</v>
      </c>
      <c r="M1038" s="1">
        <f t="shared" si="305"/>
        <v>57</v>
      </c>
      <c r="N1038" s="1">
        <f t="shared" si="306"/>
        <v>1.2532780017936267</v>
      </c>
      <c r="O1038" s="1">
        <f t="shared" si="321"/>
        <v>8.3775704784514238E-2</v>
      </c>
      <c r="P1038" s="1">
        <f t="shared" si="307"/>
        <v>0.47618419424882774</v>
      </c>
      <c r="Q1038">
        <f t="shared" si="308"/>
        <v>6.402489734814135</v>
      </c>
      <c r="R1038">
        <f t="shared" si="309"/>
        <v>11.480018383777603</v>
      </c>
      <c r="S1038">
        <f t="shared" si="310"/>
        <v>1.5026202073007333</v>
      </c>
      <c r="T1038">
        <v>0.2432</v>
      </c>
      <c r="U1038" s="1">
        <f t="shared" si="311"/>
        <v>-0.26796444528151608</v>
      </c>
      <c r="V1038" s="1">
        <v>305</v>
      </c>
      <c r="W1038" s="1">
        <f t="shared" si="312"/>
        <v>16.051167868787058</v>
      </c>
      <c r="X1038" s="1">
        <f t="shared" si="313"/>
        <v>32.035951397534404</v>
      </c>
      <c r="Y1038" s="1">
        <f t="shared" si="314"/>
        <v>1.0167853065078074</v>
      </c>
      <c r="Z1038" s="1">
        <f t="shared" si="322"/>
        <v>0.19</v>
      </c>
      <c r="AA1038" s="1">
        <f t="shared" si="315"/>
        <v>5.9709715295295167E-2</v>
      </c>
      <c r="AB1038" s="1">
        <f t="shared" si="316"/>
        <v>2.4766816999999999</v>
      </c>
      <c r="AC1038" s="1">
        <f t="shared" si="317"/>
        <v>1.4959021503358882</v>
      </c>
      <c r="AF1038" s="1">
        <f t="shared" si="318"/>
        <v>7.2021882246217537</v>
      </c>
      <c r="AG1038" s="1">
        <f t="shared" si="319"/>
        <v>3.5143679807181738</v>
      </c>
      <c r="AH1038" s="1">
        <f t="shared" si="320"/>
        <v>6.9584307413882582</v>
      </c>
      <c r="AI1038">
        <v>4.5999999999999996</v>
      </c>
      <c r="AJ1038">
        <v>11</v>
      </c>
      <c r="AK1038">
        <v>83</v>
      </c>
      <c r="AL1038">
        <v>9</v>
      </c>
      <c r="AM1038">
        <v>9155</v>
      </c>
      <c r="AN1038">
        <v>9193</v>
      </c>
      <c r="AO1038">
        <v>9125</v>
      </c>
      <c r="AP1038">
        <v>48</v>
      </c>
      <c r="AQ1038">
        <v>0</v>
      </c>
    </row>
    <row r="1039" spans="1:43">
      <c r="A1039" s="27">
        <v>39023</v>
      </c>
      <c r="B1039" s="27"/>
      <c r="C1039">
        <v>11.4</v>
      </c>
      <c r="D1039">
        <v>17.5</v>
      </c>
      <c r="E1039">
        <v>6.4</v>
      </c>
      <c r="F1039">
        <v>44</v>
      </c>
      <c r="G1039">
        <v>26</v>
      </c>
      <c r="H1039">
        <v>6</v>
      </c>
      <c r="I1039" s="10">
        <v>935</v>
      </c>
      <c r="J1039">
        <v>1.7</v>
      </c>
      <c r="K1039" s="2">
        <v>10</v>
      </c>
      <c r="L1039" s="1">
        <f t="shared" si="304"/>
        <v>2.7132182115686971</v>
      </c>
      <c r="M1039" s="1">
        <f t="shared" si="305"/>
        <v>62</v>
      </c>
      <c r="N1039" s="1">
        <f t="shared" si="306"/>
        <v>1.3484693686655054</v>
      </c>
      <c r="O1039" s="1">
        <f t="shared" si="321"/>
        <v>8.9343192931207543E-2</v>
      </c>
      <c r="P1039" s="1">
        <f t="shared" si="307"/>
        <v>0.55819125558830784</v>
      </c>
      <c r="Q1039">
        <f t="shared" si="308"/>
        <v>4.3508405778102128</v>
      </c>
      <c r="R1039">
        <f t="shared" si="309"/>
        <v>11.469224640921551</v>
      </c>
      <c r="S1039">
        <f t="shared" si="310"/>
        <v>1.5012074137331874</v>
      </c>
      <c r="T1039">
        <v>0.2432</v>
      </c>
      <c r="U1039" s="1">
        <f t="shared" si="311"/>
        <v>-0.27323920931356771</v>
      </c>
      <c r="V1039" s="1">
        <v>306</v>
      </c>
      <c r="W1039" s="1">
        <f t="shared" si="312"/>
        <v>12.577001618515419</v>
      </c>
      <c r="X1039" s="1">
        <f t="shared" si="313"/>
        <v>31.928734100344304</v>
      </c>
      <c r="Y1039" s="1">
        <f t="shared" si="314"/>
        <v>1.0172714895451549</v>
      </c>
      <c r="Z1039" s="1">
        <f t="shared" si="322"/>
        <v>0.41799999999999987</v>
      </c>
      <c r="AA1039" s="1">
        <f t="shared" si="315"/>
        <v>5.9772393872088138E-2</v>
      </c>
      <c r="AB1039" s="1">
        <f t="shared" si="316"/>
        <v>2.4740845999999999</v>
      </c>
      <c r="AC1039" s="1">
        <f t="shared" si="317"/>
        <v>1.2715168277855049</v>
      </c>
      <c r="AF1039" s="1">
        <f t="shared" si="318"/>
        <v>7.1442044903740216</v>
      </c>
      <c r="AG1039" s="1">
        <f t="shared" si="319"/>
        <v>3.1285605407638046</v>
      </c>
      <c r="AH1039" s="1">
        <f t="shared" si="320"/>
        <v>5.8946460735493638</v>
      </c>
      <c r="AI1039">
        <v>4.7</v>
      </c>
      <c r="AJ1039">
        <v>9</v>
      </c>
      <c r="AK1039">
        <v>63</v>
      </c>
      <c r="AL1039">
        <v>9</v>
      </c>
      <c r="AM1039">
        <v>9160</v>
      </c>
      <c r="AN1039">
        <v>9172</v>
      </c>
      <c r="AO1039">
        <v>9130</v>
      </c>
      <c r="AP1039">
        <v>58</v>
      </c>
      <c r="AQ1039">
        <v>0</v>
      </c>
    </row>
    <row r="1040" spans="1:43">
      <c r="A1040" s="27">
        <v>39024</v>
      </c>
      <c r="B1040" s="27"/>
      <c r="C1040">
        <v>10.9</v>
      </c>
      <c r="D1040">
        <v>15.4</v>
      </c>
      <c r="E1040">
        <v>7.5</v>
      </c>
      <c r="F1040">
        <v>59</v>
      </c>
      <c r="G1040">
        <v>44</v>
      </c>
      <c r="H1040">
        <v>9.3000000000000007</v>
      </c>
      <c r="I1040" s="10">
        <v>935</v>
      </c>
      <c r="J1040">
        <v>2</v>
      </c>
      <c r="K1040" s="2">
        <v>10</v>
      </c>
      <c r="L1040" s="1">
        <f t="shared" si="304"/>
        <v>2.9522527412418595</v>
      </c>
      <c r="M1040" s="1">
        <f t="shared" si="305"/>
        <v>74</v>
      </c>
      <c r="N1040" s="1">
        <f t="shared" si="306"/>
        <v>1.3044407381026226</v>
      </c>
      <c r="O1040" s="1">
        <f t="shared" si="321"/>
        <v>8.6774626541470015E-2</v>
      </c>
      <c r="P1040" s="1">
        <f t="shared" si="307"/>
        <v>0.7688078263346988</v>
      </c>
      <c r="Q1040">
        <f t="shared" si="308"/>
        <v>5.7941640305836843</v>
      </c>
      <c r="R1040">
        <f t="shared" si="309"/>
        <v>11.458564039012943</v>
      </c>
      <c r="S1040">
        <f t="shared" si="310"/>
        <v>1.4998120469912231</v>
      </c>
      <c r="T1040">
        <v>0.2432</v>
      </c>
      <c r="U1040" s="1">
        <f t="shared" si="311"/>
        <v>-0.27843314025077076</v>
      </c>
      <c r="V1040" s="1">
        <v>307</v>
      </c>
      <c r="W1040" s="1">
        <f t="shared" si="312"/>
        <v>16.069434910591411</v>
      </c>
      <c r="X1040" s="1">
        <f t="shared" si="313"/>
        <v>31.822319931336487</v>
      </c>
      <c r="Y1040" s="1">
        <f t="shared" si="314"/>
        <v>1.0177525631110025</v>
      </c>
      <c r="Z1040" s="1">
        <f t="shared" si="322"/>
        <v>-0.19</v>
      </c>
      <c r="AA1040" s="1">
        <f t="shared" si="315"/>
        <v>5.9743887304865913E-2</v>
      </c>
      <c r="AB1040" s="1">
        <f t="shared" si="316"/>
        <v>2.4752650999999997</v>
      </c>
      <c r="AC1040" s="1">
        <f t="shared" si="317"/>
        <v>1.4959021503358882</v>
      </c>
      <c r="AF1040" s="1">
        <f t="shared" si="318"/>
        <v>5.9041191874378338</v>
      </c>
      <c r="AG1040" s="1">
        <f t="shared" si="319"/>
        <v>3.7092532843222332</v>
      </c>
      <c r="AH1040" s="1">
        <f t="shared" si="320"/>
        <v>7.8094647223742921</v>
      </c>
      <c r="AI1040">
        <v>3.2</v>
      </c>
      <c r="AJ1040">
        <v>10</v>
      </c>
      <c r="AK1040">
        <v>60</v>
      </c>
      <c r="AL1040">
        <v>15</v>
      </c>
      <c r="AM1040">
        <v>9163</v>
      </c>
      <c r="AN1040">
        <v>9177</v>
      </c>
      <c r="AO1040">
        <v>9151</v>
      </c>
      <c r="AP1040">
        <v>76</v>
      </c>
      <c r="AQ1040">
        <v>0</v>
      </c>
    </row>
    <row r="1041" spans="1:43">
      <c r="A1041" s="27">
        <v>39025</v>
      </c>
      <c r="B1041" s="27"/>
      <c r="C1041">
        <v>9.3000000000000007</v>
      </c>
      <c r="D1041">
        <v>14.8</v>
      </c>
      <c r="E1041">
        <v>4.8</v>
      </c>
      <c r="F1041">
        <v>61</v>
      </c>
      <c r="G1041">
        <v>44</v>
      </c>
      <c r="H1041">
        <v>8.3000000000000007</v>
      </c>
      <c r="I1041" s="10">
        <v>935</v>
      </c>
      <c r="J1041">
        <v>1.9</v>
      </c>
      <c r="K1041" s="2">
        <v>10</v>
      </c>
      <c r="L1041" s="1">
        <f t="shared" si="304"/>
        <v>2.7362398395708283</v>
      </c>
      <c r="M1041" s="1">
        <f t="shared" si="305"/>
        <v>78</v>
      </c>
      <c r="N1041" s="1">
        <f t="shared" si="306"/>
        <v>1.1719199459898388</v>
      </c>
      <c r="O1041" s="1">
        <f t="shared" si="321"/>
        <v>7.8973930921462279E-2</v>
      </c>
      <c r="P1041" s="1">
        <f t="shared" si="307"/>
        <v>0.70608455166875972</v>
      </c>
      <c r="Q1041">
        <f t="shared" si="308"/>
        <v>5.2540924718881588</v>
      </c>
      <c r="R1041">
        <f t="shared" si="309"/>
        <v>11.44804051475662</v>
      </c>
      <c r="S1041">
        <f t="shared" si="310"/>
        <v>1.4984346223503431</v>
      </c>
      <c r="T1041">
        <v>0.2432</v>
      </c>
      <c r="U1041" s="1">
        <f t="shared" si="311"/>
        <v>-0.28354470155847794</v>
      </c>
      <c r="V1041" s="1">
        <v>308</v>
      </c>
      <c r="W1041" s="1">
        <f t="shared" si="312"/>
        <v>14.958610561822329</v>
      </c>
      <c r="X1041" s="1">
        <f t="shared" si="313"/>
        <v>31.716784657494319</v>
      </c>
      <c r="Y1041" s="1">
        <f t="shared" si="314"/>
        <v>1.0182283848880556</v>
      </c>
      <c r="Z1041" s="1">
        <f t="shared" si="322"/>
        <v>-0.60799999999999987</v>
      </c>
      <c r="AA1041" s="1">
        <f t="shared" si="315"/>
        <v>5.9652848732322211E-2</v>
      </c>
      <c r="AB1041" s="1">
        <f t="shared" si="316"/>
        <v>2.4790426999999999</v>
      </c>
      <c r="AC1041" s="1">
        <f t="shared" si="317"/>
        <v>1.4211070428190937</v>
      </c>
      <c r="AF1041" s="1">
        <f t="shared" si="318"/>
        <v>6.2515294358951339</v>
      </c>
      <c r="AG1041" s="1">
        <f t="shared" si="319"/>
        <v>3.5075057279909752</v>
      </c>
      <c r="AH1041" s="1">
        <f t="shared" si="320"/>
        <v>7.4023887559923036</v>
      </c>
      <c r="AI1041">
        <v>3.9</v>
      </c>
      <c r="AJ1041">
        <v>10</v>
      </c>
      <c r="AK1041">
        <v>80</v>
      </c>
      <c r="AL1041">
        <v>11</v>
      </c>
      <c r="AM1041">
        <v>9164</v>
      </c>
      <c r="AN1041">
        <v>9175</v>
      </c>
      <c r="AO1041">
        <v>9157</v>
      </c>
      <c r="AP1041">
        <v>70</v>
      </c>
      <c r="AQ1041">
        <v>0</v>
      </c>
    </row>
    <row r="1042" spans="1:43">
      <c r="A1042" s="27">
        <v>39026</v>
      </c>
      <c r="B1042" s="27"/>
      <c r="C1042">
        <v>8.4</v>
      </c>
      <c r="D1042">
        <v>14.1</v>
      </c>
      <c r="E1042">
        <v>5.8</v>
      </c>
      <c r="F1042">
        <v>59</v>
      </c>
      <c r="G1042">
        <v>39</v>
      </c>
      <c r="H1042">
        <v>8.6999999999999993</v>
      </c>
      <c r="I1042" s="10">
        <v>935</v>
      </c>
      <c r="J1042">
        <v>1.8</v>
      </c>
      <c r="K1042" s="2">
        <v>10</v>
      </c>
      <c r="L1042" s="1">
        <f t="shared" si="304"/>
        <v>2.5883443373056245</v>
      </c>
      <c r="M1042" s="1">
        <f t="shared" si="305"/>
        <v>79</v>
      </c>
      <c r="N1042" s="1">
        <f t="shared" si="306"/>
        <v>1.1027080638918816</v>
      </c>
      <c r="O1042" s="1">
        <f t="shared" si="321"/>
        <v>7.4855237323791443E-2</v>
      </c>
      <c r="P1042" s="1">
        <f t="shared" si="307"/>
        <v>0.67826356483308858</v>
      </c>
      <c r="Q1042">
        <f t="shared" si="308"/>
        <v>5.5441735361621047</v>
      </c>
      <c r="R1042">
        <f t="shared" si="309"/>
        <v>11.437658030091509</v>
      </c>
      <c r="S1042">
        <f t="shared" si="310"/>
        <v>1.4970756583889411</v>
      </c>
      <c r="T1042">
        <v>0.2432</v>
      </c>
      <c r="U1042" s="1">
        <f t="shared" si="311"/>
        <v>-0.28857238106967259</v>
      </c>
      <c r="V1042" s="1">
        <v>309</v>
      </c>
      <c r="W1042" s="1">
        <f t="shared" si="312"/>
        <v>15.342932895985385</v>
      </c>
      <c r="X1042" s="1">
        <f t="shared" si="313"/>
        <v>31.6122037119559</v>
      </c>
      <c r="Y1042" s="1">
        <f t="shared" si="314"/>
        <v>1.0186988141126696</v>
      </c>
      <c r="Z1042" s="1">
        <f t="shared" si="322"/>
        <v>-0.34200000000000014</v>
      </c>
      <c r="AA1042" s="1">
        <f t="shared" si="315"/>
        <v>5.96017613578654E-2</v>
      </c>
      <c r="AB1042" s="1">
        <f t="shared" si="316"/>
        <v>2.4811676</v>
      </c>
      <c r="AC1042" s="1">
        <f t="shared" si="317"/>
        <v>1.3463119353022994</v>
      </c>
      <c r="AF1042" s="1">
        <f t="shared" si="318"/>
        <v>5.488111743147571</v>
      </c>
      <c r="AG1042" s="1">
        <f t="shared" si="319"/>
        <v>3.5140414549889272</v>
      </c>
      <c r="AH1042" s="1">
        <f t="shared" si="320"/>
        <v>7.1134421005747335</v>
      </c>
      <c r="AI1042">
        <v>3.5</v>
      </c>
      <c r="AJ1042">
        <v>10</v>
      </c>
      <c r="AK1042">
        <v>57</v>
      </c>
      <c r="AL1042">
        <v>10</v>
      </c>
      <c r="AM1042">
        <v>9154</v>
      </c>
      <c r="AN1042">
        <v>9166</v>
      </c>
      <c r="AO1042">
        <v>9139</v>
      </c>
      <c r="AP1042">
        <v>65</v>
      </c>
      <c r="AQ1042">
        <v>0</v>
      </c>
    </row>
    <row r="1043" spans="1:43">
      <c r="A1043" s="27">
        <v>39027</v>
      </c>
      <c r="B1043" s="27"/>
      <c r="C1043">
        <v>9.6999999999999993</v>
      </c>
      <c r="D1043">
        <v>14.5</v>
      </c>
      <c r="E1043">
        <v>7.6</v>
      </c>
      <c r="F1043">
        <v>54</v>
      </c>
      <c r="G1043">
        <v>35</v>
      </c>
      <c r="H1043">
        <v>7.3</v>
      </c>
      <c r="I1043" s="10">
        <v>935</v>
      </c>
      <c r="J1043">
        <v>2</v>
      </c>
      <c r="K1043" s="2">
        <v>10</v>
      </c>
      <c r="L1043" s="1">
        <f t="shared" si="304"/>
        <v>2.5216049613898104</v>
      </c>
      <c r="M1043" s="1">
        <f t="shared" si="305"/>
        <v>73</v>
      </c>
      <c r="N1043" s="1">
        <f t="shared" si="306"/>
        <v>1.2038879226915637</v>
      </c>
      <c r="O1043" s="1">
        <f t="shared" si="321"/>
        <v>8.0865654365585876E-2</v>
      </c>
      <c r="P1043" s="1">
        <f t="shared" si="307"/>
        <v>0.67020310518060455</v>
      </c>
      <c r="Q1043">
        <f t="shared" si="308"/>
        <v>4.8568007760420864</v>
      </c>
      <c r="R1043">
        <f t="shared" si="309"/>
        <v>11.427420569312661</v>
      </c>
      <c r="S1043">
        <f t="shared" si="310"/>
        <v>1.4957356766116048</v>
      </c>
      <c r="T1043">
        <v>0.2432</v>
      </c>
      <c r="U1043" s="1">
        <f t="shared" si="311"/>
        <v>-0.29351469143231679</v>
      </c>
      <c r="V1043" s="1">
        <v>310</v>
      </c>
      <c r="W1043" s="1">
        <f t="shared" si="312"/>
        <v>13.814764237871151</v>
      </c>
      <c r="X1043" s="1">
        <f t="shared" si="313"/>
        <v>31.508652120881838</v>
      </c>
      <c r="Y1043" s="1">
        <f t="shared" si="314"/>
        <v>1.019163711616494</v>
      </c>
      <c r="Z1043" s="1">
        <f t="shared" si="322"/>
        <v>0.49399999999999961</v>
      </c>
      <c r="AA1043" s="1">
        <f t="shared" si="315"/>
        <v>5.9675582354448017E-2</v>
      </c>
      <c r="AB1043" s="1">
        <f t="shared" si="316"/>
        <v>2.4780983000000001</v>
      </c>
      <c r="AC1043" s="1">
        <f t="shared" si="317"/>
        <v>1.4959021503358882</v>
      </c>
      <c r="AF1043" s="1">
        <f t="shared" si="318"/>
        <v>5.2349784775213708</v>
      </c>
      <c r="AG1043" s="1">
        <f t="shared" si="319"/>
        <v>3.3009514404685989</v>
      </c>
      <c r="AH1043" s="1">
        <f t="shared" si="320"/>
        <v>6.1362728078922597</v>
      </c>
      <c r="AI1043">
        <v>4.4000000000000004</v>
      </c>
      <c r="AJ1043">
        <v>10</v>
      </c>
      <c r="AK1043">
        <v>82</v>
      </c>
      <c r="AL1043">
        <v>15</v>
      </c>
      <c r="AM1043">
        <v>9141</v>
      </c>
      <c r="AN1043">
        <v>9167</v>
      </c>
      <c r="AO1043">
        <v>9126</v>
      </c>
      <c r="AP1043">
        <v>64</v>
      </c>
      <c r="AQ1043">
        <v>0</v>
      </c>
    </row>
    <row r="1044" spans="1:43">
      <c r="A1044" s="27">
        <v>39028</v>
      </c>
      <c r="B1044" s="27"/>
      <c r="C1044">
        <v>8</v>
      </c>
      <c r="D1044">
        <v>11.9</v>
      </c>
      <c r="E1044">
        <v>6.2</v>
      </c>
      <c r="F1044">
        <v>68</v>
      </c>
      <c r="G1044">
        <v>49</v>
      </c>
      <c r="H1044">
        <v>3</v>
      </c>
      <c r="I1044" s="10">
        <v>935</v>
      </c>
      <c r="J1044">
        <v>1.7</v>
      </c>
      <c r="K1044" s="2">
        <v>10</v>
      </c>
      <c r="L1044" s="1">
        <f t="shared" si="304"/>
        <v>1.9169632802594225</v>
      </c>
      <c r="M1044" s="1">
        <f t="shared" si="305"/>
        <v>87</v>
      </c>
      <c r="N1044" s="1">
        <f t="shared" si="306"/>
        <v>1.0731200926872433</v>
      </c>
      <c r="O1044" s="1">
        <f t="shared" si="321"/>
        <v>7.308448385010928E-2</v>
      </c>
      <c r="P1044" s="1">
        <f t="shared" si="307"/>
        <v>0.75405505694663422</v>
      </c>
      <c r="Q1044">
        <f t="shared" si="308"/>
        <v>2.2805498856376589</v>
      </c>
      <c r="R1044">
        <f t="shared" si="309"/>
        <v>11.41733213598962</v>
      </c>
      <c r="S1044">
        <f t="shared" si="310"/>
        <v>1.4944152010457619</v>
      </c>
      <c r="T1044">
        <v>0.2432</v>
      </c>
      <c r="U1044" s="1">
        <f t="shared" si="311"/>
        <v>-0.29837017054935894</v>
      </c>
      <c r="V1044" s="1">
        <v>311</v>
      </c>
      <c r="W1044" s="1">
        <f t="shared" si="312"/>
        <v>9.2228083833159076</v>
      </c>
      <c r="X1044" s="1">
        <f t="shared" si="313"/>
        <v>31.406204431177574</v>
      </c>
      <c r="Y1044" s="1">
        <f t="shared" si="314"/>
        <v>1.0196229398676417</v>
      </c>
      <c r="Z1044" s="1">
        <f t="shared" si="322"/>
        <v>-0.64599999999999969</v>
      </c>
      <c r="AA1044" s="1">
        <f t="shared" si="315"/>
        <v>5.9579083934998757E-2</v>
      </c>
      <c r="AB1044" s="1">
        <f t="shared" si="316"/>
        <v>2.4821119999999999</v>
      </c>
      <c r="AC1044" s="1">
        <f t="shared" si="317"/>
        <v>1.2715168277855049</v>
      </c>
      <c r="AF1044" s="1">
        <f t="shared" si="318"/>
        <v>4.4493894745950664</v>
      </c>
      <c r="AG1044" s="1">
        <f t="shared" si="319"/>
        <v>2.6793127058290138</v>
      </c>
      <c r="AH1044" s="1">
        <f t="shared" si="320"/>
        <v>5.2672771865909809</v>
      </c>
      <c r="AI1044">
        <v>3.9</v>
      </c>
      <c r="AJ1044">
        <v>10</v>
      </c>
      <c r="AK1044">
        <v>74</v>
      </c>
      <c r="AL1044">
        <v>10</v>
      </c>
      <c r="AM1044">
        <v>9127</v>
      </c>
      <c r="AN1044">
        <v>9150</v>
      </c>
      <c r="AO1044">
        <v>9109</v>
      </c>
      <c r="AP1044">
        <v>73</v>
      </c>
      <c r="AQ1044">
        <v>32700</v>
      </c>
    </row>
    <row r="1045" spans="1:43">
      <c r="A1045" s="27">
        <v>39029</v>
      </c>
      <c r="B1045" s="27"/>
      <c r="C1045">
        <v>10.7</v>
      </c>
      <c r="D1045">
        <v>16.3</v>
      </c>
      <c r="E1045">
        <v>6</v>
      </c>
      <c r="F1045">
        <v>59</v>
      </c>
      <c r="G1045">
        <v>36</v>
      </c>
      <c r="H1045">
        <v>8.6</v>
      </c>
      <c r="I1045" s="10">
        <v>935</v>
      </c>
      <c r="J1045">
        <v>1.6</v>
      </c>
      <c r="K1045" s="2">
        <v>10</v>
      </c>
      <c r="L1045" s="1">
        <f t="shared" si="304"/>
        <v>2.5270033944620209</v>
      </c>
      <c r="M1045" s="1">
        <f t="shared" si="305"/>
        <v>82</v>
      </c>
      <c r="N1045" s="1">
        <f t="shared" si="306"/>
        <v>1.2871862257172708</v>
      </c>
      <c r="O1045" s="1">
        <f t="shared" si="321"/>
        <v>8.5764977123266375E-2</v>
      </c>
      <c r="P1045" s="1">
        <f t="shared" si="307"/>
        <v>0.71724570989491054</v>
      </c>
      <c r="Q1045">
        <f t="shared" si="308"/>
        <v>5.5175693148947262</v>
      </c>
      <c r="R1045">
        <f t="shared" si="309"/>
        <v>11.407396749682921</v>
      </c>
      <c r="S1045">
        <f t="shared" si="310"/>
        <v>1.4931147578119006</v>
      </c>
      <c r="T1045">
        <v>0.2432</v>
      </c>
      <c r="U1045" s="1">
        <f t="shared" si="311"/>
        <v>-0.30313738201126988</v>
      </c>
      <c r="V1045" s="1">
        <v>312</v>
      </c>
      <c r="W1045" s="1">
        <f t="shared" si="312"/>
        <v>15.112465686174062</v>
      </c>
      <c r="X1045" s="1">
        <f t="shared" si="313"/>
        <v>31.304934639146978</v>
      </c>
      <c r="Y1045" s="1">
        <f t="shared" si="314"/>
        <v>1.0200763630113763</v>
      </c>
      <c r="Z1045" s="1">
        <f t="shared" si="322"/>
        <v>1.0259999999999998</v>
      </c>
      <c r="AA1045" s="1">
        <f t="shared" si="315"/>
        <v>5.9732492289899915E-2</v>
      </c>
      <c r="AB1045" s="1">
        <f t="shared" si="316"/>
        <v>2.4757373</v>
      </c>
      <c r="AC1045" s="1">
        <f t="shared" si="317"/>
        <v>1.1967217202687106</v>
      </c>
      <c r="AF1045" s="1">
        <f t="shared" si="318"/>
        <v>6.5857328523213807</v>
      </c>
      <c r="AG1045" s="1">
        <f t="shared" si="319"/>
        <v>3.508025051299728</v>
      </c>
      <c r="AH1045" s="1">
        <f t="shared" si="320"/>
        <v>6.3642901647385335</v>
      </c>
      <c r="AI1045">
        <v>4.0999999999999996</v>
      </c>
      <c r="AJ1045">
        <v>11</v>
      </c>
      <c r="AK1045">
        <v>76</v>
      </c>
      <c r="AL1045">
        <v>11</v>
      </c>
      <c r="AM1045">
        <v>9137</v>
      </c>
      <c r="AN1045">
        <v>9152</v>
      </c>
      <c r="AO1045">
        <v>9125</v>
      </c>
      <c r="AP1045">
        <v>74</v>
      </c>
      <c r="AQ1045">
        <v>0</v>
      </c>
    </row>
    <row r="1046" spans="1:43">
      <c r="A1046" s="27">
        <v>39030</v>
      </c>
      <c r="B1046" s="27"/>
      <c r="C1046">
        <v>8.6</v>
      </c>
      <c r="D1046">
        <v>16.100000000000001</v>
      </c>
      <c r="E1046">
        <v>5.3</v>
      </c>
      <c r="F1046">
        <v>60</v>
      </c>
      <c r="G1046">
        <v>30</v>
      </c>
      <c r="H1046">
        <v>7.9</v>
      </c>
      <c r="I1046" s="10">
        <v>935</v>
      </c>
      <c r="J1046">
        <v>2</v>
      </c>
      <c r="K1046" s="2">
        <v>10</v>
      </c>
      <c r="L1046" s="1">
        <f t="shared" si="304"/>
        <v>2.6173504436886295</v>
      </c>
      <c r="M1046" s="1">
        <f t="shared" si="305"/>
        <v>90</v>
      </c>
      <c r="N1046" s="1">
        <f t="shared" si="306"/>
        <v>1.117769490765057</v>
      </c>
      <c r="O1046" s="1">
        <f t="shared" si="321"/>
        <v>7.5754275331462062E-2</v>
      </c>
      <c r="P1046" s="1">
        <f t="shared" si="307"/>
        <v>0.67554765610048828</v>
      </c>
      <c r="Q1046">
        <f t="shared" si="308"/>
        <v>5.1791002529013053</v>
      </c>
      <c r="R1046">
        <f t="shared" si="309"/>
        <v>11.397618442461191</v>
      </c>
      <c r="S1046">
        <f t="shared" si="310"/>
        <v>1.4918348746676953</v>
      </c>
      <c r="T1046">
        <v>0.2432</v>
      </c>
      <c r="U1046" s="1">
        <f t="shared" si="311"/>
        <v>-0.30781491552098</v>
      </c>
      <c r="V1046" s="1">
        <v>313</v>
      </c>
      <c r="W1046" s="1">
        <f t="shared" si="312"/>
        <v>14.334102842756533</v>
      </c>
      <c r="X1046" s="1">
        <f t="shared" si="313"/>
        <v>31.20491612015083</v>
      </c>
      <c r="Y1046" s="1">
        <f t="shared" si="314"/>
        <v>1.0205238469103022</v>
      </c>
      <c r="Z1046" s="1">
        <f t="shared" si="322"/>
        <v>-0.79799999999999982</v>
      </c>
      <c r="AA1046" s="1">
        <f t="shared" si="315"/>
        <v>5.9613106544264813E-2</v>
      </c>
      <c r="AB1046" s="1">
        <f t="shared" si="316"/>
        <v>2.4806954000000001</v>
      </c>
      <c r="AC1046" s="1">
        <f t="shared" si="317"/>
        <v>1.4959021503358882</v>
      </c>
      <c r="AF1046" s="1">
        <f t="shared" si="318"/>
        <v>6.2268249965875038</v>
      </c>
      <c r="AG1046" s="1">
        <f t="shared" si="319"/>
        <v>3.3325957484681603</v>
      </c>
      <c r="AH1046" s="1">
        <f t="shared" si="320"/>
        <v>7.0180713775356445</v>
      </c>
      <c r="AI1046">
        <v>3.8</v>
      </c>
      <c r="AJ1046">
        <v>11</v>
      </c>
      <c r="AK1046">
        <v>69</v>
      </c>
      <c r="AL1046">
        <v>10</v>
      </c>
      <c r="AM1046">
        <v>9114</v>
      </c>
      <c r="AN1046">
        <v>9138</v>
      </c>
      <c r="AO1046">
        <v>9088</v>
      </c>
      <c r="AP1046">
        <v>64</v>
      </c>
      <c r="AQ1046">
        <v>0</v>
      </c>
    </row>
    <row r="1047" spans="1:43">
      <c r="A1047" s="27">
        <v>39031</v>
      </c>
      <c r="B1047" s="27"/>
      <c r="C1047">
        <v>6.4</v>
      </c>
      <c r="D1047">
        <v>11.7</v>
      </c>
      <c r="E1047">
        <v>2.2999999999999998</v>
      </c>
      <c r="F1047">
        <v>76</v>
      </c>
      <c r="G1047">
        <v>52</v>
      </c>
      <c r="H1047">
        <v>5.9</v>
      </c>
      <c r="I1047" s="10">
        <v>935</v>
      </c>
      <c r="J1047">
        <v>1.4</v>
      </c>
      <c r="K1047" s="2">
        <v>10</v>
      </c>
      <c r="L1047" s="1">
        <f t="shared" si="304"/>
        <v>2.0349414010593629</v>
      </c>
      <c r="M1047" s="1">
        <f t="shared" si="305"/>
        <v>100</v>
      </c>
      <c r="N1047" s="1">
        <f t="shared" si="306"/>
        <v>0.96163811340513428</v>
      </c>
      <c r="O1047" s="1">
        <f t="shared" si="321"/>
        <v>6.6354833452308637E-2</v>
      </c>
      <c r="P1047" s="1">
        <f t="shared" si="307"/>
        <v>0.71821816894713586</v>
      </c>
      <c r="Q1047">
        <f t="shared" si="308"/>
        <v>3.7816290818585312</v>
      </c>
      <c r="R1047">
        <f t="shared" si="309"/>
        <v>11.388001255222228</v>
      </c>
      <c r="S1047">
        <f t="shared" si="310"/>
        <v>1.4905760805264698</v>
      </c>
      <c r="T1047">
        <v>0.2432</v>
      </c>
      <c r="U1047" s="1">
        <f t="shared" si="311"/>
        <v>-0.3124013873110903</v>
      </c>
      <c r="V1047" s="1">
        <v>314</v>
      </c>
      <c r="W1047" s="1">
        <f t="shared" si="312"/>
        <v>12.192529181952926</v>
      </c>
      <c r="X1047" s="1">
        <f t="shared" si="313"/>
        <v>31.106221559339598</v>
      </c>
      <c r="Y1047" s="1">
        <f t="shared" si="314"/>
        <v>1.0209652591840459</v>
      </c>
      <c r="Z1047" s="1">
        <f t="shared" si="322"/>
        <v>-0.83599999999999974</v>
      </c>
      <c r="AA1047" s="1">
        <f t="shared" si="315"/>
        <v>5.9488546548514321E-2</v>
      </c>
      <c r="AB1047" s="1">
        <f t="shared" si="316"/>
        <v>2.4858895999999997</v>
      </c>
      <c r="AC1047" s="1">
        <f t="shared" si="317"/>
        <v>1.0471315052351216</v>
      </c>
      <c r="AF1047" s="1">
        <f t="shared" si="318"/>
        <v>5.3082869295769184</v>
      </c>
      <c r="AG1047" s="1">
        <f t="shared" si="319"/>
        <v>3.0669501289272798</v>
      </c>
      <c r="AH1047" s="1">
        <f t="shared" si="320"/>
        <v>6.1434015064657181</v>
      </c>
      <c r="AI1047">
        <v>4</v>
      </c>
      <c r="AJ1047">
        <v>6</v>
      </c>
      <c r="AK1047">
        <v>72</v>
      </c>
      <c r="AL1047">
        <v>5</v>
      </c>
      <c r="AM1047">
        <v>9170</v>
      </c>
      <c r="AN1047">
        <v>9224</v>
      </c>
      <c r="AO1047">
        <v>9104</v>
      </c>
      <c r="AP1047">
        <v>71</v>
      </c>
      <c r="AQ1047">
        <v>0</v>
      </c>
    </row>
    <row r="1048" spans="1:43">
      <c r="A1048" s="27">
        <v>39032</v>
      </c>
      <c r="B1048" s="27"/>
      <c r="C1048">
        <v>5.7</v>
      </c>
      <c r="D1048">
        <v>10</v>
      </c>
      <c r="E1048">
        <v>5.0999999999999996</v>
      </c>
      <c r="F1048">
        <v>93</v>
      </c>
      <c r="G1048">
        <v>58</v>
      </c>
      <c r="H1048">
        <v>0</v>
      </c>
      <c r="I1048" s="10">
        <v>935</v>
      </c>
      <c r="J1048">
        <v>1.6</v>
      </c>
      <c r="K1048" s="2">
        <v>10</v>
      </c>
      <c r="L1048" s="1">
        <f t="shared" si="304"/>
        <v>0.98475974832907187</v>
      </c>
      <c r="M1048" s="1">
        <f t="shared" si="305"/>
        <v>128</v>
      </c>
      <c r="N1048" s="1">
        <f t="shared" si="306"/>
        <v>0.91616430843021424</v>
      </c>
      <c r="O1048" s="1">
        <f t="shared" si="321"/>
        <v>6.3581793695863059E-2</v>
      </c>
      <c r="P1048" s="1">
        <f t="shared" si="307"/>
        <v>0.91859791242748168</v>
      </c>
      <c r="Q1048">
        <f t="shared" si="308"/>
        <v>0.62505968112941845</v>
      </c>
      <c r="R1048">
        <f t="shared" si="309"/>
        <v>11.37854923382209</v>
      </c>
      <c r="S1048">
        <f t="shared" si="310"/>
        <v>1.4893389049505354</v>
      </c>
      <c r="T1048">
        <v>0.2432</v>
      </c>
      <c r="U1048" s="1">
        <f t="shared" si="311"/>
        <v>-0.31689544055323748</v>
      </c>
      <c r="V1048" s="1">
        <v>315</v>
      </c>
      <c r="W1048" s="1">
        <f t="shared" si="312"/>
        <v>5.969217655078757</v>
      </c>
      <c r="X1048" s="1">
        <f t="shared" si="313"/>
        <v>31.008922883526012</v>
      </c>
      <c r="Y1048" s="1">
        <f t="shared" si="314"/>
        <v>1.0214004692484202</v>
      </c>
      <c r="Z1048" s="1">
        <f t="shared" si="322"/>
        <v>-0.26600000000000007</v>
      </c>
      <c r="AA1048" s="1">
        <f t="shared" si="315"/>
        <v>5.9449022910712968E-2</v>
      </c>
      <c r="AB1048" s="1">
        <f t="shared" si="316"/>
        <v>2.4875422999999999</v>
      </c>
      <c r="AC1048" s="1">
        <f t="shared" si="317"/>
        <v>1.1967217202687106</v>
      </c>
      <c r="AF1048" s="1">
        <f t="shared" si="318"/>
        <v>3.7100556098408415</v>
      </c>
      <c r="AG1048" s="1">
        <f t="shared" si="319"/>
        <v>2.1645616544713584</v>
      </c>
      <c r="AH1048" s="1">
        <f t="shared" si="320"/>
        <v>3.6531247624917844</v>
      </c>
      <c r="AI1048">
        <v>5.7</v>
      </c>
      <c r="AJ1048">
        <v>15</v>
      </c>
      <c r="AK1048">
        <v>90</v>
      </c>
      <c r="AL1048">
        <v>1</v>
      </c>
      <c r="AM1048">
        <v>9225</v>
      </c>
      <c r="AN1048">
        <v>9238</v>
      </c>
      <c r="AO1048">
        <v>9209</v>
      </c>
      <c r="AP1048">
        <v>85</v>
      </c>
      <c r="AQ1048">
        <v>36</v>
      </c>
    </row>
    <row r="1049" spans="1:43">
      <c r="A1049" s="27">
        <v>39033</v>
      </c>
      <c r="B1049" s="27"/>
      <c r="C1049">
        <v>5.0999999999999996</v>
      </c>
      <c r="D1049">
        <v>7</v>
      </c>
      <c r="E1049">
        <v>4.0999999999999996</v>
      </c>
      <c r="F1049">
        <v>82</v>
      </c>
      <c r="G1049">
        <v>61</v>
      </c>
      <c r="H1049">
        <v>1.3</v>
      </c>
      <c r="I1049" s="10">
        <v>935</v>
      </c>
      <c r="J1049">
        <v>1.5</v>
      </c>
      <c r="K1049" s="2">
        <v>10</v>
      </c>
      <c r="L1049" s="1">
        <f t="shared" si="304"/>
        <v>1.3120615737696601</v>
      </c>
      <c r="M1049" s="1">
        <f t="shared" si="305"/>
        <v>103</v>
      </c>
      <c r="N1049" s="1">
        <f t="shared" si="306"/>
        <v>0.87870648225166126</v>
      </c>
      <c r="O1049" s="1">
        <f t="shared" si="321"/>
        <v>6.1284486751491334E-2</v>
      </c>
      <c r="P1049" s="1">
        <f t="shared" si="307"/>
        <v>0.72759151670736699</v>
      </c>
      <c r="Q1049">
        <f t="shared" si="308"/>
        <v>1.3205341405853221</v>
      </c>
      <c r="R1049">
        <f t="shared" si="309"/>
        <v>11.369266425017187</v>
      </c>
      <c r="S1049">
        <f t="shared" si="310"/>
        <v>1.4881238776200507</v>
      </c>
      <c r="T1049">
        <v>0.2432</v>
      </c>
      <c r="U1049" s="1">
        <f t="shared" si="311"/>
        <v>-0.32129574575948711</v>
      </c>
      <c r="V1049" s="1">
        <v>316</v>
      </c>
      <c r="W1049" s="1">
        <f t="shared" si="312"/>
        <v>7.3116320106567931</v>
      </c>
      <c r="X1049" s="1">
        <f t="shared" si="313"/>
        <v>30.913091194259284</v>
      </c>
      <c r="Y1049" s="1">
        <f t="shared" si="314"/>
        <v>1.0218293483540535</v>
      </c>
      <c r="Z1049" s="1">
        <f t="shared" si="322"/>
        <v>-0.2280000000000002</v>
      </c>
      <c r="AA1049" s="1">
        <f t="shared" si="315"/>
        <v>5.9415187283352738E-2</v>
      </c>
      <c r="AB1049" s="1">
        <f t="shared" si="316"/>
        <v>2.4889589000000001</v>
      </c>
      <c r="AC1049" s="1">
        <f t="shared" si="317"/>
        <v>1.1219266127519161</v>
      </c>
      <c r="AF1049" s="1">
        <f t="shared" si="318"/>
        <v>2.772711938541939</v>
      </c>
      <c r="AG1049" s="1">
        <f t="shared" si="319"/>
        <v>2.3377272844506551</v>
      </c>
      <c r="AH1049" s="1">
        <f t="shared" si="320"/>
        <v>3.9787109810453218</v>
      </c>
      <c r="AI1049">
        <v>3.8</v>
      </c>
      <c r="AJ1049">
        <v>15</v>
      </c>
      <c r="AK1049">
        <v>84</v>
      </c>
      <c r="AL1049">
        <v>15</v>
      </c>
      <c r="AM1049">
        <v>9202</v>
      </c>
      <c r="AN1049">
        <v>9220</v>
      </c>
      <c r="AO1049">
        <v>9187</v>
      </c>
      <c r="AP1049">
        <v>72</v>
      </c>
      <c r="AQ1049">
        <v>0</v>
      </c>
    </row>
    <row r="1050" spans="1:43">
      <c r="A1050" s="27">
        <v>39034</v>
      </c>
      <c r="B1050" s="27"/>
      <c r="C1050">
        <v>2.4</v>
      </c>
      <c r="D1050">
        <v>5.4</v>
      </c>
      <c r="E1050">
        <v>0.2</v>
      </c>
      <c r="F1050">
        <v>70</v>
      </c>
      <c r="G1050">
        <v>56</v>
      </c>
      <c r="H1050">
        <v>6.7</v>
      </c>
      <c r="I1050" s="10">
        <v>935</v>
      </c>
      <c r="J1050">
        <v>1.8</v>
      </c>
      <c r="K1050" s="2">
        <v>10</v>
      </c>
      <c r="L1050" s="1">
        <f t="shared" si="304"/>
        <v>1.8832752665458539</v>
      </c>
      <c r="M1050" s="1">
        <f t="shared" si="305"/>
        <v>84</v>
      </c>
      <c r="N1050" s="1">
        <f t="shared" si="306"/>
        <v>0.7263362808555901</v>
      </c>
      <c r="O1050" s="1">
        <f t="shared" si="321"/>
        <v>5.1805232116320613E-2</v>
      </c>
      <c r="P1050" s="1">
        <f t="shared" si="307"/>
        <v>0.51161300127503773</v>
      </c>
      <c r="Q1050">
        <f t="shared" si="308"/>
        <v>4.2919984837588085</v>
      </c>
      <c r="R1050">
        <f t="shared" si="309"/>
        <v>11.360156872225135</v>
      </c>
      <c r="S1050">
        <f t="shared" si="310"/>
        <v>1.486931527778159</v>
      </c>
      <c r="T1050">
        <v>0.2432</v>
      </c>
      <c r="U1050" s="1">
        <f t="shared" si="311"/>
        <v>-0.32560100117564011</v>
      </c>
      <c r="V1050" s="1">
        <v>317</v>
      </c>
      <c r="W1050" s="1">
        <f t="shared" si="312"/>
        <v>12.930504660871806</v>
      </c>
      <c r="X1050" s="1">
        <f t="shared" si="313"/>
        <v>30.818796702158522</v>
      </c>
      <c r="Y1050" s="1">
        <f t="shared" si="314"/>
        <v>1.0222517696244791</v>
      </c>
      <c r="Z1050" s="1">
        <f t="shared" si="322"/>
        <v>-1.0259999999999998</v>
      </c>
      <c r="AA1050" s="1">
        <f t="shared" si="315"/>
        <v>5.9263402369954719E-2</v>
      </c>
      <c r="AB1050" s="1">
        <f t="shared" si="316"/>
        <v>2.4953335999999999</v>
      </c>
      <c r="AC1050" s="1">
        <f t="shared" si="317"/>
        <v>1.3463119353022994</v>
      </c>
      <c r="AF1050" s="1">
        <f t="shared" si="318"/>
        <v>3.2651005139057836</v>
      </c>
      <c r="AG1050" s="1">
        <f t="shared" si="319"/>
        <v>3.0407282851856561</v>
      </c>
      <c r="AH1050" s="1">
        <f t="shared" si="320"/>
        <v>5.6797916443241627</v>
      </c>
      <c r="AI1050">
        <v>3.9</v>
      </c>
      <c r="AJ1050">
        <v>11</v>
      </c>
      <c r="AK1050">
        <v>65</v>
      </c>
      <c r="AL1050">
        <v>4</v>
      </c>
      <c r="AM1050">
        <v>9176</v>
      </c>
      <c r="AN1050">
        <v>9192</v>
      </c>
      <c r="AO1050">
        <v>9160</v>
      </c>
      <c r="AP1050">
        <v>51</v>
      </c>
      <c r="AQ1050">
        <v>0</v>
      </c>
    </row>
    <row r="1051" spans="1:43">
      <c r="A1051" s="27">
        <v>39035</v>
      </c>
      <c r="B1051" s="27"/>
      <c r="C1051">
        <v>2.9</v>
      </c>
      <c r="D1051">
        <v>7</v>
      </c>
      <c r="E1051">
        <v>0.7</v>
      </c>
      <c r="F1051">
        <v>70</v>
      </c>
      <c r="G1051">
        <v>47</v>
      </c>
      <c r="H1051">
        <v>7.4</v>
      </c>
      <c r="I1051" s="10">
        <v>935</v>
      </c>
      <c r="J1051">
        <v>1.2</v>
      </c>
      <c r="K1051" s="2">
        <v>10</v>
      </c>
      <c r="L1051" s="1">
        <f t="shared" si="304"/>
        <v>1.7456310726923636</v>
      </c>
      <c r="M1051" s="1">
        <f t="shared" si="305"/>
        <v>93</v>
      </c>
      <c r="N1051" s="1">
        <f t="shared" si="306"/>
        <v>0.75265154972421666</v>
      </c>
      <c r="O1051" s="1">
        <f t="shared" si="321"/>
        <v>5.3458886446450048E-2</v>
      </c>
      <c r="P1051" s="1">
        <f t="shared" si="307"/>
        <v>0.53443299167899638</v>
      </c>
      <c r="Q1051">
        <f t="shared" si="308"/>
        <v>4.7014857911252221</v>
      </c>
      <c r="R1051">
        <f t="shared" si="309"/>
        <v>11.351224611111006</v>
      </c>
      <c r="S1051">
        <f t="shared" si="310"/>
        <v>1.485762383653273</v>
      </c>
      <c r="T1051">
        <v>0.2432</v>
      </c>
      <c r="U1051" s="1">
        <f t="shared" si="311"/>
        <v>-0.32980993316633395</v>
      </c>
      <c r="V1051" s="1">
        <v>318</v>
      </c>
      <c r="W1051" s="1">
        <f t="shared" si="312"/>
        <v>13.626603194217759</v>
      </c>
      <c r="X1051" s="1">
        <f t="shared" si="313"/>
        <v>30.726108662559312</v>
      </c>
      <c r="Y1051" s="1">
        <f t="shared" si="314"/>
        <v>1.0226676080936696</v>
      </c>
      <c r="Z1051" s="1">
        <f t="shared" si="322"/>
        <v>0.19</v>
      </c>
      <c r="AA1051" s="1">
        <f t="shared" si="315"/>
        <v>5.9291452150257995E-2</v>
      </c>
      <c r="AB1051" s="1">
        <f t="shared" si="316"/>
        <v>2.4941530999999997</v>
      </c>
      <c r="AC1051" s="1">
        <f t="shared" si="317"/>
        <v>0.89754129020153295</v>
      </c>
      <c r="AF1051" s="1">
        <f t="shared" si="318"/>
        <v>3.6717746429424096</v>
      </c>
      <c r="AG1051" s="1">
        <f t="shared" si="319"/>
        <v>3.1350589294937428</v>
      </c>
      <c r="AH1051" s="1">
        <f t="shared" si="320"/>
        <v>5.2184478157840246</v>
      </c>
      <c r="AI1051">
        <v>2.9</v>
      </c>
      <c r="AJ1051">
        <v>10</v>
      </c>
      <c r="AK1051">
        <v>56</v>
      </c>
      <c r="AL1051">
        <v>3</v>
      </c>
      <c r="AM1051">
        <v>9170</v>
      </c>
      <c r="AN1051">
        <v>9183</v>
      </c>
      <c r="AO1051">
        <v>9158</v>
      </c>
      <c r="AP1051">
        <v>52</v>
      </c>
      <c r="AQ1051">
        <v>0</v>
      </c>
    </row>
    <row r="1052" spans="1:43">
      <c r="A1052" s="27">
        <v>39036</v>
      </c>
      <c r="B1052" s="27"/>
      <c r="C1052">
        <v>2.5</v>
      </c>
      <c r="D1052">
        <v>5.9</v>
      </c>
      <c r="E1052">
        <v>0.8</v>
      </c>
      <c r="F1052">
        <v>76</v>
      </c>
      <c r="G1052">
        <v>62</v>
      </c>
      <c r="H1052">
        <v>3.4</v>
      </c>
      <c r="I1052" s="10">
        <v>935</v>
      </c>
      <c r="J1052">
        <v>1.2</v>
      </c>
      <c r="K1052" s="2">
        <v>10</v>
      </c>
      <c r="L1052" s="1">
        <f t="shared" si="304"/>
        <v>1.3732218967830521</v>
      </c>
      <c r="M1052" s="1">
        <f t="shared" si="305"/>
        <v>90</v>
      </c>
      <c r="N1052" s="1">
        <f t="shared" si="306"/>
        <v>0.73153336467415264</v>
      </c>
      <c r="O1052" s="1">
        <f t="shared" si="321"/>
        <v>5.2132401974446962E-2</v>
      </c>
      <c r="P1052" s="1">
        <f t="shared" si="307"/>
        <v>0.57935359659326691</v>
      </c>
      <c r="Q1052">
        <f t="shared" si="308"/>
        <v>2.4681679875236382</v>
      </c>
      <c r="R1052">
        <f t="shared" si="309"/>
        <v>11.342473665006523</v>
      </c>
      <c r="S1052">
        <f t="shared" si="310"/>
        <v>1.4846169718594926</v>
      </c>
      <c r="T1052">
        <v>0.2432</v>
      </c>
      <c r="U1052" s="1">
        <f t="shared" si="311"/>
        <v>-0.33392129659182579</v>
      </c>
      <c r="V1052" s="1">
        <v>319</v>
      </c>
      <c r="W1052" s="1">
        <f t="shared" si="312"/>
        <v>9.4327579743097836</v>
      </c>
      <c r="X1052" s="1">
        <f t="shared" si="313"/>
        <v>30.635095312522839</v>
      </c>
      <c r="Y1052" s="1">
        <f t="shared" si="314"/>
        <v>1.0230767407430048</v>
      </c>
      <c r="Z1052" s="1">
        <f t="shared" si="322"/>
        <v>-0.15199999999999997</v>
      </c>
      <c r="AA1052" s="1">
        <f t="shared" si="315"/>
        <v>5.926901020263442E-2</v>
      </c>
      <c r="AB1052" s="1">
        <f t="shared" si="316"/>
        <v>2.4950975</v>
      </c>
      <c r="AC1052" s="1">
        <f t="shared" si="317"/>
        <v>0.89754129020153295</v>
      </c>
      <c r="AF1052" s="1">
        <f t="shared" si="318"/>
        <v>3.2301909633539774</v>
      </c>
      <c r="AG1052" s="1">
        <f t="shared" si="319"/>
        <v>2.5592665061811957</v>
      </c>
      <c r="AH1052" s="1">
        <f t="shared" si="320"/>
        <v>4.196232368255659</v>
      </c>
      <c r="AI1052">
        <v>2.9</v>
      </c>
      <c r="AJ1052">
        <v>1</v>
      </c>
      <c r="AK1052">
        <v>43</v>
      </c>
      <c r="AL1052">
        <v>1</v>
      </c>
      <c r="AM1052">
        <v>9139</v>
      </c>
      <c r="AN1052">
        <v>9161</v>
      </c>
      <c r="AO1052">
        <v>9123</v>
      </c>
      <c r="AP1052">
        <v>56</v>
      </c>
      <c r="AQ1052">
        <v>0</v>
      </c>
    </row>
    <row r="1053" spans="1:43">
      <c r="A1053" s="27">
        <v>39037</v>
      </c>
      <c r="B1053" s="27"/>
      <c r="C1053">
        <v>2.8</v>
      </c>
      <c r="D1053">
        <v>7.1</v>
      </c>
      <c r="E1053">
        <v>0.8</v>
      </c>
      <c r="F1053">
        <v>73</v>
      </c>
      <c r="G1053">
        <v>56</v>
      </c>
      <c r="H1053">
        <v>5.9</v>
      </c>
      <c r="I1053" s="10">
        <v>935</v>
      </c>
      <c r="J1053">
        <v>1.9</v>
      </c>
      <c r="K1053" s="2">
        <v>10</v>
      </c>
      <c r="L1053" s="1">
        <f t="shared" si="304"/>
        <v>1.5751161134171641</v>
      </c>
      <c r="M1053" s="1">
        <f t="shared" si="305"/>
        <v>90</v>
      </c>
      <c r="N1053" s="1">
        <f t="shared" si="306"/>
        <v>0.74732216909166049</v>
      </c>
      <c r="O1053" s="1">
        <f t="shared" si="321"/>
        <v>5.3124578783163963E-2</v>
      </c>
      <c r="P1053" s="1">
        <f t="shared" si="307"/>
        <v>0.57392113278985846</v>
      </c>
      <c r="Q1053">
        <f t="shared" si="308"/>
        <v>3.8368662616604765</v>
      </c>
      <c r="R1053">
        <f t="shared" si="309"/>
        <v>11.333908040170593</v>
      </c>
      <c r="S1053">
        <f t="shared" si="310"/>
        <v>1.4834958167762557</v>
      </c>
      <c r="T1053">
        <v>0.2432</v>
      </c>
      <c r="U1053" s="1">
        <f t="shared" si="311"/>
        <v>-0.33793387517634554</v>
      </c>
      <c r="V1053" s="1">
        <v>320</v>
      </c>
      <c r="W1053" s="1">
        <f t="shared" si="312"/>
        <v>12.001952303492498</v>
      </c>
      <c r="X1053" s="1">
        <f t="shared" si="313"/>
        <v>30.545823809253886</v>
      </c>
      <c r="Y1053" s="1">
        <f t="shared" si="314"/>
        <v>1.023479046537666</v>
      </c>
      <c r="Z1053" s="1">
        <f t="shared" si="322"/>
        <v>0.11399999999999993</v>
      </c>
      <c r="AA1053" s="1">
        <f t="shared" si="315"/>
        <v>5.9285840070213432E-2</v>
      </c>
      <c r="AB1053" s="1">
        <f t="shared" si="316"/>
        <v>2.4943892000000001</v>
      </c>
      <c r="AC1053" s="1">
        <f t="shared" si="317"/>
        <v>1.4211070428190937</v>
      </c>
      <c r="AF1053" s="1">
        <f t="shared" si="318"/>
        <v>3.6325966115095145</v>
      </c>
      <c r="AG1053" s="1">
        <f t="shared" si="319"/>
        <v>2.9131098660894539</v>
      </c>
      <c r="AH1053" s="1">
        <f t="shared" si="320"/>
        <v>4.794175704027035</v>
      </c>
      <c r="AI1053">
        <v>2.6</v>
      </c>
      <c r="AJ1053">
        <v>10</v>
      </c>
      <c r="AK1053">
        <v>51</v>
      </c>
      <c r="AL1053">
        <v>1</v>
      </c>
      <c r="AM1053">
        <v>9115</v>
      </c>
      <c r="AN1053">
        <v>9133</v>
      </c>
      <c r="AO1053">
        <v>9097</v>
      </c>
      <c r="AP1053">
        <v>54</v>
      </c>
      <c r="AQ1053">
        <v>0</v>
      </c>
    </row>
    <row r="1054" spans="1:43">
      <c r="A1054" s="27">
        <v>39038</v>
      </c>
      <c r="B1054" s="27"/>
      <c r="C1054">
        <v>3.1</v>
      </c>
      <c r="D1054">
        <v>6.9</v>
      </c>
      <c r="E1054">
        <v>-0.1</v>
      </c>
      <c r="F1054">
        <v>67</v>
      </c>
      <c r="G1054">
        <v>49</v>
      </c>
      <c r="H1054">
        <v>5.3</v>
      </c>
      <c r="I1054" s="10">
        <v>935</v>
      </c>
      <c r="J1054">
        <v>1.4</v>
      </c>
      <c r="K1054" s="2">
        <v>10</v>
      </c>
      <c r="L1054" s="1">
        <f t="shared" si="304"/>
        <v>1.6485184294305357</v>
      </c>
      <c r="M1054" s="1">
        <f t="shared" si="305"/>
        <v>85</v>
      </c>
      <c r="N1054" s="1">
        <f t="shared" si="306"/>
        <v>0.76341105875491733</v>
      </c>
      <c r="O1054" s="1">
        <f t="shared" si="321"/>
        <v>5.4132922506749198E-2</v>
      </c>
      <c r="P1054" s="1">
        <f t="shared" si="307"/>
        <v>0.50164600554672401</v>
      </c>
      <c r="Q1054">
        <f t="shared" si="308"/>
        <v>3.5931871110094797</v>
      </c>
      <c r="R1054">
        <f t="shared" si="309"/>
        <v>11.32553172090045</v>
      </c>
      <c r="S1054">
        <f t="shared" si="310"/>
        <v>1.4823994399084359</v>
      </c>
      <c r="T1054">
        <v>0.2432</v>
      </c>
      <c r="U1054" s="1">
        <f t="shared" si="311"/>
        <v>-0.34184648186791022</v>
      </c>
      <c r="V1054" s="1">
        <v>321</v>
      </c>
      <c r="W1054" s="1">
        <f t="shared" si="312"/>
        <v>11.35086047323203</v>
      </c>
      <c r="X1054" s="1">
        <f t="shared" si="313"/>
        <v>30.458360169969176</v>
      </c>
      <c r="Y1054" s="1">
        <f t="shared" si="314"/>
        <v>1.0238744064624408</v>
      </c>
      <c r="Z1054" s="1">
        <f t="shared" si="322"/>
        <v>0.1140000000000001</v>
      </c>
      <c r="AA1054" s="1">
        <f t="shared" si="315"/>
        <v>5.9302679498434478E-2</v>
      </c>
      <c r="AB1054" s="1">
        <f t="shared" si="316"/>
        <v>2.4936808999999998</v>
      </c>
      <c r="AC1054" s="1">
        <f t="shared" si="317"/>
        <v>1.0471315052351216</v>
      </c>
      <c r="AF1054" s="1">
        <f t="shared" si="318"/>
        <v>3.8737327921682065</v>
      </c>
      <c r="AG1054" s="1">
        <f t="shared" si="319"/>
        <v>2.8022676016823169</v>
      </c>
      <c r="AH1054" s="1">
        <f t="shared" si="320"/>
        <v>4.5960501534971092</v>
      </c>
      <c r="AI1054">
        <v>2.4</v>
      </c>
      <c r="AJ1054">
        <v>3</v>
      </c>
      <c r="AK1054">
        <v>45</v>
      </c>
      <c r="AL1054">
        <v>1</v>
      </c>
      <c r="AM1054">
        <v>9093</v>
      </c>
      <c r="AN1054">
        <v>9109</v>
      </c>
      <c r="AO1054">
        <v>9085</v>
      </c>
      <c r="AP1054">
        <v>51</v>
      </c>
      <c r="AQ1054">
        <v>0</v>
      </c>
    </row>
    <row r="1055" spans="1:43">
      <c r="A1055" s="27">
        <v>39039</v>
      </c>
      <c r="B1055" s="27"/>
      <c r="C1055">
        <v>2.6</v>
      </c>
      <c r="D1055">
        <v>6.6</v>
      </c>
      <c r="E1055">
        <v>-0.7</v>
      </c>
      <c r="F1055">
        <v>75</v>
      </c>
      <c r="G1055">
        <v>61</v>
      </c>
      <c r="H1055">
        <v>1.6</v>
      </c>
      <c r="I1055" s="10">
        <v>935</v>
      </c>
      <c r="J1055">
        <v>0.7</v>
      </c>
      <c r="K1055" s="2">
        <v>10</v>
      </c>
      <c r="L1055" s="1">
        <f t="shared" si="304"/>
        <v>1.2294507234454086</v>
      </c>
      <c r="M1055" s="1">
        <f t="shared" si="305"/>
        <v>89</v>
      </c>
      <c r="N1055" s="1">
        <f t="shared" si="306"/>
        <v>0.73676325541308207</v>
      </c>
      <c r="O1055" s="1">
        <f t="shared" si="321"/>
        <v>5.2461344454916695E-2</v>
      </c>
      <c r="P1055" s="1">
        <f t="shared" si="307"/>
        <v>0.55572369240704411</v>
      </c>
      <c r="Q1055">
        <f t="shared" si="308"/>
        <v>1.5229774606969084</v>
      </c>
      <c r="R1055">
        <f t="shared" si="309"/>
        <v>11.317348664503612</v>
      </c>
      <c r="S1055">
        <f t="shared" si="310"/>
        <v>1.4813283592282216</v>
      </c>
      <c r="T1055">
        <v>0.2432</v>
      </c>
      <c r="U1055" s="1">
        <f t="shared" si="311"/>
        <v>-0.34565795918949177</v>
      </c>
      <c r="V1055" s="1">
        <v>322</v>
      </c>
      <c r="W1055" s="1">
        <f t="shared" si="312"/>
        <v>7.4999390782196986</v>
      </c>
      <c r="X1055" s="1">
        <f t="shared" si="313"/>
        <v>30.37276921325439</v>
      </c>
      <c r="Y1055" s="1">
        <f t="shared" si="314"/>
        <v>1.0242627035569325</v>
      </c>
      <c r="Z1055" s="1">
        <f t="shared" si="322"/>
        <v>-0.19</v>
      </c>
      <c r="AA1055" s="1">
        <f t="shared" si="315"/>
        <v>5.9274619096703181E-2</v>
      </c>
      <c r="AB1055" s="1">
        <f t="shared" si="316"/>
        <v>2.4948614</v>
      </c>
      <c r="AC1055" s="1">
        <f t="shared" si="317"/>
        <v>0.52356575261756078</v>
      </c>
      <c r="AF1055" s="1">
        <f t="shared" si="318"/>
        <v>3.8503820467754166</v>
      </c>
      <c r="AG1055" s="1">
        <f t="shared" si="319"/>
        <v>2.2761419074640865</v>
      </c>
      <c r="AH1055" s="1">
        <f t="shared" si="320"/>
        <v>3.6482805543591965</v>
      </c>
      <c r="AI1055">
        <v>2.6</v>
      </c>
      <c r="AJ1055">
        <v>10</v>
      </c>
      <c r="AK1055">
        <v>40</v>
      </c>
      <c r="AL1055">
        <v>9</v>
      </c>
      <c r="AM1055">
        <v>9120</v>
      </c>
      <c r="AN1055">
        <v>9133</v>
      </c>
      <c r="AO1055">
        <v>9098</v>
      </c>
      <c r="AP1055">
        <v>55</v>
      </c>
      <c r="AQ1055">
        <v>0</v>
      </c>
    </row>
    <row r="1056" spans="1:43">
      <c r="A1056" s="27">
        <v>39040</v>
      </c>
      <c r="B1056" s="27"/>
      <c r="C1056">
        <v>4.2</v>
      </c>
      <c r="D1056">
        <v>10.1</v>
      </c>
      <c r="E1056">
        <v>0.8</v>
      </c>
      <c r="F1056">
        <v>65</v>
      </c>
      <c r="G1056">
        <v>40</v>
      </c>
      <c r="H1056">
        <v>5.4</v>
      </c>
      <c r="I1056" s="10">
        <v>935</v>
      </c>
      <c r="J1056">
        <v>2.4</v>
      </c>
      <c r="K1056" s="2">
        <v>10</v>
      </c>
      <c r="L1056" s="1">
        <f t="shared" si="304"/>
        <v>1.7359873112403668</v>
      </c>
      <c r="M1056" s="1">
        <f t="shared" si="305"/>
        <v>90</v>
      </c>
      <c r="N1056" s="1">
        <f t="shared" si="306"/>
        <v>0.82505065566727931</v>
      </c>
      <c r="O1056" s="1">
        <f t="shared" si="321"/>
        <v>5.7972001884778294E-2</v>
      </c>
      <c r="P1056" s="1">
        <f t="shared" si="307"/>
        <v>0.53870028688293636</v>
      </c>
      <c r="Q1056">
        <f t="shared" si="308"/>
        <v>3.7082182588319728</v>
      </c>
      <c r="R1056">
        <f t="shared" si="309"/>
        <v>11.309362796141688</v>
      </c>
      <c r="S1056">
        <f t="shared" si="310"/>
        <v>1.4802830885002209</v>
      </c>
      <c r="T1056">
        <v>0.2432</v>
      </c>
      <c r="U1056" s="1">
        <f t="shared" si="311"/>
        <v>-0.3493671795814382</v>
      </c>
      <c r="V1056" s="1">
        <v>323</v>
      </c>
      <c r="W1056" s="1">
        <f t="shared" si="312"/>
        <v>11.39870202446077</v>
      </c>
      <c r="X1056" s="1">
        <f t="shared" si="313"/>
        <v>30.289114501944113</v>
      </c>
      <c r="Y1056" s="1">
        <f t="shared" si="314"/>
        <v>1.0246438229501609</v>
      </c>
      <c r="Z1056" s="1">
        <f t="shared" si="322"/>
        <v>0.6080000000000001</v>
      </c>
      <c r="AA1056" s="1">
        <f t="shared" si="315"/>
        <v>5.9364505996975153E-2</v>
      </c>
      <c r="AB1056" s="1">
        <f t="shared" si="316"/>
        <v>2.4910837999999997</v>
      </c>
      <c r="AC1056" s="1">
        <f t="shared" si="317"/>
        <v>1.7950825804030659</v>
      </c>
      <c r="AF1056" s="1">
        <f t="shared" si="318"/>
        <v>4.673890872159121</v>
      </c>
      <c r="AG1056" s="1">
        <f t="shared" si="319"/>
        <v>2.8081498082667218</v>
      </c>
      <c r="AH1056" s="1">
        <f t="shared" si="320"/>
        <v>4.4090119070688569</v>
      </c>
      <c r="AI1056">
        <v>4.5</v>
      </c>
      <c r="AJ1056">
        <v>11</v>
      </c>
      <c r="AK1056">
        <v>71</v>
      </c>
      <c r="AL1056">
        <v>10</v>
      </c>
      <c r="AM1056">
        <v>9115</v>
      </c>
      <c r="AN1056">
        <v>9133</v>
      </c>
      <c r="AO1056">
        <v>9105</v>
      </c>
      <c r="AP1056">
        <v>52</v>
      </c>
      <c r="AQ1056">
        <v>0</v>
      </c>
    </row>
    <row r="1057" spans="1:43">
      <c r="A1057" s="27">
        <v>39041</v>
      </c>
      <c r="B1057" s="27"/>
      <c r="C1057">
        <v>2.2000000000000002</v>
      </c>
      <c r="D1057">
        <v>6.9</v>
      </c>
      <c r="E1057">
        <v>-1.2</v>
      </c>
      <c r="F1057">
        <v>74</v>
      </c>
      <c r="G1057">
        <v>52</v>
      </c>
      <c r="H1057">
        <v>3.8</v>
      </c>
      <c r="I1057" s="10">
        <v>935</v>
      </c>
      <c r="J1057">
        <v>1.4</v>
      </c>
      <c r="K1057" s="2">
        <v>10</v>
      </c>
      <c r="L1057" s="1">
        <f t="shared" si="304"/>
        <v>1.5225829630536236</v>
      </c>
      <c r="M1057" s="1">
        <f t="shared" si="305"/>
        <v>96</v>
      </c>
      <c r="N1057" s="1">
        <f t="shared" si="306"/>
        <v>0.71603982725344328</v>
      </c>
      <c r="O1057" s="1">
        <f t="shared" si="321"/>
        <v>5.11561789232894E-2</v>
      </c>
      <c r="P1057" s="1">
        <f t="shared" si="307"/>
        <v>0.52741907820456579</v>
      </c>
      <c r="Q1057">
        <f t="shared" si="308"/>
        <v>2.7258996725695548</v>
      </c>
      <c r="R1057">
        <f t="shared" si="309"/>
        <v>11.301578003557927</v>
      </c>
      <c r="S1057">
        <f t="shared" si="310"/>
        <v>1.4792641365913517</v>
      </c>
      <c r="T1057">
        <v>0.2432</v>
      </c>
      <c r="U1057" s="1">
        <f t="shared" si="311"/>
        <v>-0.35297304573504146</v>
      </c>
      <c r="V1057" s="1">
        <v>324</v>
      </c>
      <c r="W1057" s="1">
        <f t="shared" si="312"/>
        <v>9.7253198685485209</v>
      </c>
      <c r="X1057" s="1">
        <f t="shared" si="313"/>
        <v>30.207458287555006</v>
      </c>
      <c r="Y1057" s="1">
        <f t="shared" si="314"/>
        <v>1.0250176518945442</v>
      </c>
      <c r="Z1057" s="1">
        <f t="shared" si="322"/>
        <v>-0.76</v>
      </c>
      <c r="AA1057" s="1">
        <f t="shared" si="315"/>
        <v>5.9252189887557614E-2</v>
      </c>
      <c r="AB1057" s="1">
        <f t="shared" si="316"/>
        <v>2.4958057999999999</v>
      </c>
      <c r="AC1057" s="1">
        <f t="shared" si="317"/>
        <v>1.0471315052351216</v>
      </c>
      <c r="AF1057" s="1">
        <f t="shared" si="318"/>
        <v>3.9547089392466193</v>
      </c>
      <c r="AG1057" s="1">
        <f t="shared" si="319"/>
        <v>2.5624324366379212</v>
      </c>
      <c r="AH1057" s="1">
        <f t="shared" si="320"/>
        <v>4.5299761976723882</v>
      </c>
      <c r="AI1057">
        <v>2.9</v>
      </c>
      <c r="AJ1057">
        <v>3</v>
      </c>
      <c r="AK1057">
        <v>57</v>
      </c>
      <c r="AL1057">
        <v>1</v>
      </c>
      <c r="AM1057">
        <v>9108</v>
      </c>
      <c r="AN1057">
        <v>9121</v>
      </c>
      <c r="AO1057">
        <v>9098</v>
      </c>
      <c r="AP1057">
        <v>52</v>
      </c>
      <c r="AQ1057">
        <v>0</v>
      </c>
    </row>
    <row r="1058" spans="1:43">
      <c r="A1058" s="27">
        <v>39042</v>
      </c>
      <c r="B1058" s="27"/>
      <c r="C1058">
        <v>2</v>
      </c>
      <c r="D1058">
        <v>5.6</v>
      </c>
      <c r="E1058">
        <v>-0.2</v>
      </c>
      <c r="F1058">
        <v>76</v>
      </c>
      <c r="G1058">
        <v>59</v>
      </c>
      <c r="H1058">
        <v>4.8</v>
      </c>
      <c r="I1058" s="10">
        <v>935</v>
      </c>
      <c r="J1058">
        <v>2</v>
      </c>
      <c r="K1058" s="2">
        <v>10</v>
      </c>
      <c r="L1058" s="1">
        <f t="shared" si="304"/>
        <v>1.4425355632201262</v>
      </c>
      <c r="M1058" s="1">
        <f t="shared" si="305"/>
        <v>93</v>
      </c>
      <c r="N1058" s="1">
        <f t="shared" si="306"/>
        <v>0.70587248896856769</v>
      </c>
      <c r="O1058" s="1">
        <f t="shared" si="321"/>
        <v>5.0514122448190674E-2</v>
      </c>
      <c r="P1058" s="1">
        <f t="shared" si="307"/>
        <v>0.54840455814918199</v>
      </c>
      <c r="Q1058">
        <f t="shared" si="308"/>
        <v>3.2302788044888566</v>
      </c>
      <c r="R1058">
        <f t="shared" si="309"/>
        <v>11.293998131701287</v>
      </c>
      <c r="S1058">
        <f t="shared" si="310"/>
        <v>1.4782720067671842</v>
      </c>
      <c r="T1058">
        <v>0.2432</v>
      </c>
      <c r="U1058" s="1">
        <f t="shared" si="311"/>
        <v>-0.35647449091715755</v>
      </c>
      <c r="V1058" s="1">
        <v>325</v>
      </c>
      <c r="W1058" s="1">
        <f t="shared" si="312"/>
        <v>10.729336827897257</v>
      </c>
      <c r="X1058" s="1">
        <f t="shared" si="313"/>
        <v>30.127861456299648</v>
      </c>
      <c r="Y1058" s="1">
        <f t="shared" si="314"/>
        <v>1.0253840797992539</v>
      </c>
      <c r="Z1058" s="1">
        <f t="shared" si="322"/>
        <v>-7.6000000000000068E-2</v>
      </c>
      <c r="AA1058" s="1">
        <f t="shared" si="315"/>
        <v>5.9240981647103265E-2</v>
      </c>
      <c r="AB1058" s="1">
        <f t="shared" si="316"/>
        <v>2.4962779999999998</v>
      </c>
      <c r="AC1058" s="1">
        <f t="shared" si="317"/>
        <v>1.4959021503358882</v>
      </c>
      <c r="AF1058" s="1">
        <f t="shared" si="318"/>
        <v>3.3042684879087902</v>
      </c>
      <c r="AG1058" s="1">
        <f t="shared" si="319"/>
        <v>2.7022277687650273</v>
      </c>
      <c r="AH1058" s="1">
        <f t="shared" si="320"/>
        <v>4.3928320121687214</v>
      </c>
      <c r="AI1058">
        <v>4.4000000000000004</v>
      </c>
      <c r="AJ1058">
        <v>11</v>
      </c>
      <c r="AK1058">
        <v>94</v>
      </c>
      <c r="AL1058">
        <v>11</v>
      </c>
      <c r="AM1058">
        <v>9079</v>
      </c>
      <c r="AN1058">
        <v>9129</v>
      </c>
      <c r="AO1058">
        <v>9046</v>
      </c>
      <c r="AP1058">
        <v>53</v>
      </c>
      <c r="AQ1058">
        <v>0</v>
      </c>
    </row>
    <row r="1059" spans="1:43">
      <c r="A1059" s="27">
        <v>39043</v>
      </c>
      <c r="B1059" s="27"/>
      <c r="C1059">
        <v>-0.7</v>
      </c>
      <c r="D1059">
        <v>1.4</v>
      </c>
      <c r="E1059">
        <v>-3</v>
      </c>
      <c r="F1059">
        <v>93</v>
      </c>
      <c r="G1059">
        <v>78</v>
      </c>
      <c r="H1059">
        <v>0</v>
      </c>
      <c r="I1059" s="10">
        <v>935</v>
      </c>
      <c r="J1059">
        <v>1.4</v>
      </c>
      <c r="K1059" s="2">
        <v>10</v>
      </c>
      <c r="L1059" s="1">
        <f t="shared" si="304"/>
        <v>0.95977340935611088</v>
      </c>
      <c r="M1059" s="1">
        <f t="shared" si="305"/>
        <v>108</v>
      </c>
      <c r="N1059" s="1">
        <f t="shared" si="306"/>
        <v>0.58056530033118703</v>
      </c>
      <c r="O1059" s="1">
        <f t="shared" si="321"/>
        <v>4.2500451964202719E-2</v>
      </c>
      <c r="P1059" s="1">
        <f t="shared" si="307"/>
        <v>0.52817607848365178</v>
      </c>
      <c r="Q1059">
        <f t="shared" si="308"/>
        <v>0.64114893743365531</v>
      </c>
      <c r="R1059">
        <f t="shared" si="309"/>
        <v>11.28662697726055</v>
      </c>
      <c r="S1059">
        <f t="shared" si="310"/>
        <v>1.4773071959765118</v>
      </c>
      <c r="T1059">
        <v>0.2432</v>
      </c>
      <c r="U1059" s="1">
        <f t="shared" si="311"/>
        <v>-0.35987047928578109</v>
      </c>
      <c r="V1059" s="1">
        <v>326</v>
      </c>
      <c r="W1059" s="1">
        <f t="shared" si="312"/>
        <v>5.78469881926552</v>
      </c>
      <c r="X1059" s="1">
        <f t="shared" si="313"/>
        <v>30.050383476703999</v>
      </c>
      <c r="Y1059" s="1">
        <f t="shared" si="314"/>
        <v>1.0257429982629316</v>
      </c>
      <c r="Z1059" s="1">
        <f t="shared" si="322"/>
        <v>-1.026</v>
      </c>
      <c r="AA1059" s="1">
        <f t="shared" si="315"/>
        <v>5.9090084366907013E-2</v>
      </c>
      <c r="AB1059" s="1">
        <f t="shared" si="316"/>
        <v>2.5026527000000001</v>
      </c>
      <c r="AC1059" s="1">
        <f t="shared" si="317"/>
        <v>1.0471315052351216</v>
      </c>
      <c r="AF1059" s="1">
        <f t="shared" si="318"/>
        <v>2.4791357216729564</v>
      </c>
      <c r="AG1059" s="1">
        <f t="shared" si="319"/>
        <v>1.9593859158494087</v>
      </c>
      <c r="AH1059" s="1">
        <f t="shared" si="320"/>
        <v>3.2521032126365301</v>
      </c>
      <c r="AI1059">
        <v>4.2</v>
      </c>
      <c r="AJ1059">
        <v>2</v>
      </c>
      <c r="AK1059">
        <v>87</v>
      </c>
      <c r="AL1059">
        <v>15</v>
      </c>
      <c r="AM1059">
        <v>9126</v>
      </c>
      <c r="AN1059">
        <v>9173</v>
      </c>
      <c r="AO1059">
        <v>9046</v>
      </c>
      <c r="AP1059">
        <v>54</v>
      </c>
      <c r="AQ1059">
        <v>134</v>
      </c>
    </row>
    <row r="1060" spans="1:43">
      <c r="A1060" s="27">
        <v>39044</v>
      </c>
      <c r="B1060" s="27"/>
      <c r="C1060">
        <v>-3.7</v>
      </c>
      <c r="D1060">
        <v>-1.9</v>
      </c>
      <c r="E1060">
        <v>-4.9000000000000004</v>
      </c>
      <c r="F1060">
        <v>92</v>
      </c>
      <c r="G1060">
        <v>83</v>
      </c>
      <c r="H1060">
        <v>0</v>
      </c>
      <c r="I1060" s="10">
        <v>935</v>
      </c>
      <c r="J1060">
        <v>1.5</v>
      </c>
      <c r="K1060" s="2">
        <v>10</v>
      </c>
      <c r="L1060" s="1">
        <f t="shared" si="304"/>
        <v>0.82424026986887411</v>
      </c>
      <c r="M1060" s="1">
        <f t="shared" si="305"/>
        <v>101</v>
      </c>
      <c r="N1060" s="1">
        <f t="shared" si="306"/>
        <v>0.46477653465671803</v>
      </c>
      <c r="O1060" s="1">
        <f t="shared" si="321"/>
        <v>3.4903619915483637E-2</v>
      </c>
      <c r="P1060" s="1">
        <f t="shared" si="307"/>
        <v>0.43495780295504755</v>
      </c>
      <c r="Q1060">
        <f t="shared" si="308"/>
        <v>0.6412485931968851</v>
      </c>
      <c r="R1060">
        <f t="shared" si="309"/>
        <v>11.27946828312286</v>
      </c>
      <c r="S1060">
        <f t="shared" si="310"/>
        <v>1.4763701941260288</v>
      </c>
      <c r="T1060">
        <v>0.2432</v>
      </c>
      <c r="U1060" s="1">
        <f t="shared" si="311"/>
        <v>-0.36316000619648142</v>
      </c>
      <c r="V1060" s="1">
        <v>327</v>
      </c>
      <c r="W1060" s="1">
        <f t="shared" si="312"/>
        <v>5.7702033521534046</v>
      </c>
      <c r="X1060" s="1">
        <f t="shared" si="313"/>
        <v>29.975082348848854</v>
      </c>
      <c r="Y1060" s="1">
        <f t="shared" si="314"/>
        <v>1.0260943011057562</v>
      </c>
      <c r="Z1060" s="1">
        <f t="shared" si="322"/>
        <v>-1.1400000000000001</v>
      </c>
      <c r="AA1060" s="1">
        <f t="shared" si="315"/>
        <v>5.8923319767921235E-2</v>
      </c>
      <c r="AB1060" s="1">
        <f t="shared" si="316"/>
        <v>2.5097356999999998</v>
      </c>
      <c r="AC1060" s="1">
        <f t="shared" si="317"/>
        <v>1.1219266127519161</v>
      </c>
      <c r="AF1060" s="1">
        <f t="shared" si="318"/>
        <v>1.6837125960599373</v>
      </c>
      <c r="AG1060" s="1">
        <f t="shared" si="319"/>
        <v>1.886167925338434</v>
      </c>
      <c r="AH1060" s="1">
        <f t="shared" si="320"/>
        <v>2.9383843359859529</v>
      </c>
      <c r="AI1060">
        <v>6</v>
      </c>
      <c r="AJ1060">
        <v>15</v>
      </c>
      <c r="AK1060">
        <v>91</v>
      </c>
      <c r="AL1060">
        <v>14</v>
      </c>
      <c r="AM1060">
        <v>9197</v>
      </c>
      <c r="AN1060">
        <v>9209</v>
      </c>
      <c r="AO1060">
        <v>9173</v>
      </c>
      <c r="AP1060">
        <v>43</v>
      </c>
      <c r="AQ1060">
        <v>30</v>
      </c>
    </row>
    <row r="1061" spans="1:43">
      <c r="A1061" s="27">
        <v>39045</v>
      </c>
      <c r="B1061" s="27"/>
      <c r="C1061">
        <v>-6.2</v>
      </c>
      <c r="D1061">
        <v>-4.5999999999999996</v>
      </c>
      <c r="E1061">
        <v>-7.7</v>
      </c>
      <c r="F1061">
        <v>88</v>
      </c>
      <c r="G1061">
        <v>79</v>
      </c>
      <c r="H1061">
        <v>0</v>
      </c>
      <c r="I1061" s="10">
        <v>935</v>
      </c>
      <c r="J1061">
        <v>1.5</v>
      </c>
      <c r="K1061" s="2">
        <v>10</v>
      </c>
      <c r="L1061" s="1">
        <f t="shared" si="304"/>
        <v>0.7532855888646709</v>
      </c>
      <c r="M1061" s="1">
        <f t="shared" si="305"/>
        <v>97</v>
      </c>
      <c r="N1061" s="1">
        <f t="shared" si="306"/>
        <v>0.38443461500304205</v>
      </c>
      <c r="O1061" s="1">
        <f t="shared" si="321"/>
        <v>2.9498134283413528E-2</v>
      </c>
      <c r="P1061" s="1">
        <f t="shared" si="307"/>
        <v>0.33759731101005663</v>
      </c>
      <c r="Q1061">
        <f t="shared" si="308"/>
        <v>0.64279833545758336</v>
      </c>
      <c r="R1061">
        <f t="shared" si="309"/>
        <v>11.272525732771712</v>
      </c>
      <c r="S1061">
        <f t="shared" si="310"/>
        <v>1.4754614833470827</v>
      </c>
      <c r="T1061">
        <v>0.2432</v>
      </c>
      <c r="U1061" s="1">
        <f t="shared" si="311"/>
        <v>-0.36634209849960914</v>
      </c>
      <c r="V1061" s="1">
        <v>328</v>
      </c>
      <c r="W1061" s="1">
        <f t="shared" si="312"/>
        <v>5.7561378018860481</v>
      </c>
      <c r="X1061" s="1">
        <f t="shared" si="313"/>
        <v>29.902014555252197</v>
      </c>
      <c r="Y1061" s="1">
        <f t="shared" si="314"/>
        <v>1.026437884400857</v>
      </c>
      <c r="Z1061" s="1">
        <f t="shared" si="322"/>
        <v>-0.95</v>
      </c>
      <c r="AA1061" s="1">
        <f t="shared" si="315"/>
        <v>5.8785066622087247E-2</v>
      </c>
      <c r="AB1061" s="1">
        <f t="shared" si="316"/>
        <v>2.5156381999999997</v>
      </c>
      <c r="AC1061" s="1">
        <f t="shared" si="317"/>
        <v>1.1219266127519161</v>
      </c>
      <c r="AF1061" s="1">
        <f t="shared" si="318"/>
        <v>1.404646756576059</v>
      </c>
      <c r="AG1061" s="1">
        <f t="shared" si="319"/>
        <v>1.824155105797826</v>
      </c>
      <c r="AH1061" s="1">
        <f t="shared" si="320"/>
        <v>2.552694872180481</v>
      </c>
      <c r="AI1061">
        <v>3.2</v>
      </c>
      <c r="AJ1061">
        <v>10</v>
      </c>
      <c r="AK1061">
        <v>65</v>
      </c>
      <c r="AL1061">
        <v>11</v>
      </c>
      <c r="AM1061">
        <v>9181</v>
      </c>
      <c r="AN1061">
        <v>9210</v>
      </c>
      <c r="AO1061">
        <v>9163</v>
      </c>
      <c r="AP1061">
        <v>34</v>
      </c>
      <c r="AQ1061">
        <v>34</v>
      </c>
    </row>
    <row r="1062" spans="1:43">
      <c r="A1062" s="27">
        <v>39046</v>
      </c>
      <c r="B1062" s="27"/>
      <c r="C1062">
        <v>-6.4</v>
      </c>
      <c r="D1062">
        <v>-5.2</v>
      </c>
      <c r="E1062">
        <v>-7.1</v>
      </c>
      <c r="F1062">
        <v>91</v>
      </c>
      <c r="G1062">
        <v>87</v>
      </c>
      <c r="H1062">
        <v>0</v>
      </c>
      <c r="I1062" s="10">
        <v>935</v>
      </c>
      <c r="J1062">
        <v>1.9</v>
      </c>
      <c r="K1062" s="2">
        <v>10</v>
      </c>
      <c r="L1062" s="1">
        <f t="shared" si="304"/>
        <v>0.59605460986691206</v>
      </c>
      <c r="M1062" s="1">
        <f t="shared" si="305"/>
        <v>95</v>
      </c>
      <c r="N1062" s="1">
        <f t="shared" si="306"/>
        <v>0.37857475112339706</v>
      </c>
      <c r="O1062" s="1">
        <f t="shared" si="321"/>
        <v>2.9098843831642296E-2</v>
      </c>
      <c r="P1062" s="1">
        <f t="shared" si="307"/>
        <v>0.35088183410297691</v>
      </c>
      <c r="Q1062">
        <f t="shared" si="308"/>
        <v>0.63877860061261227</v>
      </c>
      <c r="R1062">
        <f t="shared" si="309"/>
        <v>11.265802944640242</v>
      </c>
      <c r="S1062">
        <f t="shared" si="310"/>
        <v>1.4745815372565763</v>
      </c>
      <c r="T1062">
        <v>0.2432</v>
      </c>
      <c r="U1062" s="1">
        <f t="shared" si="311"/>
        <v>-0.36941581482818509</v>
      </c>
      <c r="V1062" s="1">
        <v>329</v>
      </c>
      <c r="W1062" s="1">
        <f t="shared" si="312"/>
        <v>5.7425127400806302</v>
      </c>
      <c r="X1062" s="1">
        <f t="shared" si="313"/>
        <v>29.83123501340587</v>
      </c>
      <c r="Y1062" s="1">
        <f t="shared" si="314"/>
        <v>1.0267736465050581</v>
      </c>
      <c r="Z1062" s="1">
        <f t="shared" si="322"/>
        <v>-7.6000000000000068E-2</v>
      </c>
      <c r="AA1062" s="1">
        <f t="shared" si="315"/>
        <v>5.8774034392158475E-2</v>
      </c>
      <c r="AB1062" s="1">
        <f t="shared" si="316"/>
        <v>2.5161104000000001</v>
      </c>
      <c r="AC1062" s="1">
        <f t="shared" si="317"/>
        <v>1.4211070428190937</v>
      </c>
      <c r="AF1062" s="1">
        <f t="shared" si="318"/>
        <v>1.0781538085263194</v>
      </c>
      <c r="AG1062" s="1">
        <f t="shared" si="319"/>
        <v>1.8167791663062569</v>
      </c>
      <c r="AH1062" s="1">
        <f t="shared" si="320"/>
        <v>2.1612195947617976</v>
      </c>
      <c r="AI1062">
        <v>3.5</v>
      </c>
      <c r="AJ1062">
        <v>15</v>
      </c>
      <c r="AK1062">
        <v>62</v>
      </c>
      <c r="AL1062">
        <v>14</v>
      </c>
      <c r="AM1062">
        <v>9220</v>
      </c>
      <c r="AN1062">
        <v>9233</v>
      </c>
      <c r="AO1062">
        <v>9194</v>
      </c>
      <c r="AP1062">
        <v>35</v>
      </c>
      <c r="AQ1062">
        <v>49</v>
      </c>
    </row>
    <row r="1063" spans="1:43">
      <c r="A1063" s="27">
        <v>39047</v>
      </c>
      <c r="B1063" s="27"/>
      <c r="C1063">
        <v>-8.8000000000000007</v>
      </c>
      <c r="D1063">
        <v>-1.7</v>
      </c>
      <c r="E1063">
        <v>-11.3</v>
      </c>
      <c r="F1063">
        <v>78</v>
      </c>
      <c r="G1063">
        <v>47</v>
      </c>
      <c r="H1063">
        <v>5.2</v>
      </c>
      <c r="I1063" s="10">
        <v>935</v>
      </c>
      <c r="J1063">
        <v>2.2000000000000002</v>
      </c>
      <c r="K1063" s="2">
        <v>10</v>
      </c>
      <c r="L1063" s="1">
        <f t="shared" si="304"/>
        <v>0.87098939226157901</v>
      </c>
      <c r="M1063" s="1">
        <f t="shared" si="305"/>
        <v>109</v>
      </c>
      <c r="N1063" s="1">
        <f t="shared" si="306"/>
        <v>0.3141888111322616</v>
      </c>
      <c r="O1063" s="1">
        <f t="shared" si="321"/>
        <v>2.465984032521119E-2</v>
      </c>
      <c r="P1063" s="1">
        <f t="shared" si="307"/>
        <v>0.2671808016336622</v>
      </c>
      <c r="Q1063">
        <f t="shared" si="308"/>
        <v>3.4176856950669787</v>
      </c>
      <c r="R1063">
        <f t="shared" si="309"/>
        <v>11.259303466436162</v>
      </c>
      <c r="S1063">
        <f t="shared" si="310"/>
        <v>1.4737308202141572</v>
      </c>
      <c r="T1063">
        <v>0.2432</v>
      </c>
      <c r="U1063" s="1">
        <f t="shared" si="311"/>
        <v>-0.37238024587638852</v>
      </c>
      <c r="V1063" s="1">
        <v>330</v>
      </c>
      <c r="W1063" s="1">
        <f t="shared" si="312"/>
        <v>11.021417092962359</v>
      </c>
      <c r="X1063" s="1">
        <f t="shared" si="313"/>
        <v>29.762797029977751</v>
      </c>
      <c r="Y1063" s="1">
        <f t="shared" si="314"/>
        <v>1.0271014880889471</v>
      </c>
      <c r="Z1063" s="1">
        <f t="shared" si="322"/>
        <v>-0.91200000000000014</v>
      </c>
      <c r="AA1063" s="1">
        <f t="shared" si="315"/>
        <v>5.8641969893635168E-2</v>
      </c>
      <c r="AB1063" s="1">
        <f t="shared" si="316"/>
        <v>2.5217768</v>
      </c>
      <c r="AC1063" s="1">
        <f t="shared" si="317"/>
        <v>1.6454923653694771</v>
      </c>
      <c r="AF1063" s="1">
        <f t="shared" si="318"/>
        <v>1.9088847333893333</v>
      </c>
      <c r="AG1063" s="1">
        <f t="shared" si="319"/>
        <v>2.4840783739917649</v>
      </c>
      <c r="AH1063" s="1">
        <f t="shared" si="320"/>
        <v>3.1763497783027979</v>
      </c>
      <c r="AI1063">
        <v>4.7</v>
      </c>
      <c r="AJ1063">
        <v>10</v>
      </c>
      <c r="AK1063">
        <v>85</v>
      </c>
      <c r="AL1063">
        <v>10</v>
      </c>
      <c r="AM1063">
        <v>9190</v>
      </c>
      <c r="AN1063">
        <v>9238</v>
      </c>
      <c r="AO1063">
        <v>9166</v>
      </c>
      <c r="AP1063">
        <v>24</v>
      </c>
      <c r="AQ1063">
        <v>21</v>
      </c>
    </row>
    <row r="1064" spans="1:43">
      <c r="A1064" s="27">
        <v>39048</v>
      </c>
      <c r="B1064" s="27"/>
      <c r="C1064">
        <v>-11.3</v>
      </c>
      <c r="D1064">
        <v>-9.1999999999999993</v>
      </c>
      <c r="E1064">
        <v>-12.9</v>
      </c>
      <c r="F1064">
        <v>90</v>
      </c>
      <c r="G1064">
        <v>86</v>
      </c>
      <c r="H1064">
        <v>1.6</v>
      </c>
      <c r="I1064" s="10">
        <v>935</v>
      </c>
      <c r="J1064">
        <v>1.5</v>
      </c>
      <c r="K1064" s="2">
        <v>10</v>
      </c>
      <c r="L1064" s="1">
        <f t="shared" si="304"/>
        <v>0.61546015165058021</v>
      </c>
      <c r="M1064" s="1">
        <f t="shared" si="305"/>
        <v>94</v>
      </c>
      <c r="N1064" s="1">
        <f t="shared" si="306"/>
        <v>0.25764868196835161</v>
      </c>
      <c r="O1064" s="1">
        <f t="shared" si="321"/>
        <v>2.0672024017274353E-2</v>
      </c>
      <c r="P1064" s="1">
        <f t="shared" si="307"/>
        <v>0.23732615221184922</v>
      </c>
      <c r="Q1064">
        <f t="shared" si="308"/>
        <v>1.429927901327587</v>
      </c>
      <c r="R1064">
        <f t="shared" si="309"/>
        <v>11.253030769455371</v>
      </c>
      <c r="S1064">
        <f t="shared" si="310"/>
        <v>1.4729097865779281</v>
      </c>
      <c r="T1064">
        <v>0.2432</v>
      </c>
      <c r="U1064" s="1">
        <f t="shared" si="311"/>
        <v>-0.37523451466855895</v>
      </c>
      <c r="V1064" s="1">
        <v>331</v>
      </c>
      <c r="W1064" s="1">
        <f t="shared" si="312"/>
        <v>7.3422490314461974</v>
      </c>
      <c r="X1064" s="1">
        <f t="shared" si="313"/>
        <v>29.696752256687287</v>
      </c>
      <c r="Y1064" s="1">
        <f t="shared" si="314"/>
        <v>1.0274213121662612</v>
      </c>
      <c r="Z1064" s="1">
        <f t="shared" si="322"/>
        <v>-0.95</v>
      </c>
      <c r="AA1064" s="1">
        <f t="shared" si="315"/>
        <v>5.8505032337000835E-2</v>
      </c>
      <c r="AB1064" s="1">
        <f t="shared" si="316"/>
        <v>2.5276793</v>
      </c>
      <c r="AC1064" s="1">
        <f t="shared" si="317"/>
        <v>1.1219266127519161</v>
      </c>
      <c r="AF1064" s="1">
        <f t="shared" si="318"/>
        <v>0.85398651038731943</v>
      </c>
      <c r="AG1064" s="1">
        <f t="shared" si="319"/>
        <v>1.9377608066042784</v>
      </c>
      <c r="AH1064" s="1">
        <f t="shared" si="320"/>
        <v>2.2574868645339068</v>
      </c>
      <c r="AI1064">
        <v>2.5</v>
      </c>
      <c r="AJ1064">
        <v>4</v>
      </c>
      <c r="AK1064">
        <v>44</v>
      </c>
      <c r="AL1064">
        <v>3</v>
      </c>
      <c r="AM1064">
        <v>9158</v>
      </c>
      <c r="AN1064">
        <v>9171</v>
      </c>
      <c r="AO1064">
        <v>9149</v>
      </c>
      <c r="AP1064">
        <v>24</v>
      </c>
      <c r="AQ1064">
        <v>0</v>
      </c>
    </row>
    <row r="1065" spans="1:43">
      <c r="A1065" s="27">
        <v>39049</v>
      </c>
      <c r="B1065" s="27"/>
      <c r="C1065">
        <v>-11.1</v>
      </c>
      <c r="D1065">
        <v>-9.8000000000000007</v>
      </c>
      <c r="E1065">
        <v>-11.8</v>
      </c>
      <c r="F1065">
        <v>90</v>
      </c>
      <c r="G1065">
        <v>86</v>
      </c>
      <c r="H1065">
        <v>0</v>
      </c>
      <c r="I1065" s="10">
        <v>935</v>
      </c>
      <c r="J1065">
        <v>1.5</v>
      </c>
      <c r="K1065" s="2">
        <v>10</v>
      </c>
      <c r="L1065" s="1">
        <f t="shared" si="304"/>
        <v>0.46590848412445007</v>
      </c>
      <c r="M1065" s="1">
        <f t="shared" si="305"/>
        <v>94</v>
      </c>
      <c r="N1065" s="1">
        <f t="shared" si="306"/>
        <v>0.26181289716018069</v>
      </c>
      <c r="O1065" s="1">
        <f t="shared" si="321"/>
        <v>2.0969003365534526E-2</v>
      </c>
      <c r="P1065" s="1">
        <f t="shared" si="307"/>
        <v>0.24118197956045068</v>
      </c>
      <c r="Q1065">
        <f t="shared" si="308"/>
        <v>0.62824268564318564</v>
      </c>
      <c r="R1065">
        <f t="shared" si="309"/>
        <v>11.246988242901798</v>
      </c>
      <c r="S1065">
        <f t="shared" si="310"/>
        <v>1.4721188799609684</v>
      </c>
      <c r="T1065">
        <v>0.2432</v>
      </c>
      <c r="U1065" s="1">
        <f t="shared" si="311"/>
        <v>-0.37797777681863398</v>
      </c>
      <c r="V1065" s="1">
        <v>332</v>
      </c>
      <c r="W1065" s="1">
        <f t="shared" si="312"/>
        <v>5.7043814997130271</v>
      </c>
      <c r="X1065" s="1">
        <f t="shared" si="313"/>
        <v>29.633150647859878</v>
      </c>
      <c r="Y1065" s="1">
        <f t="shared" si="314"/>
        <v>1.0277330241225777</v>
      </c>
      <c r="Z1065" s="1">
        <f t="shared" si="322"/>
        <v>7.6000000000000401E-2</v>
      </c>
      <c r="AA1065" s="1">
        <f t="shared" si="315"/>
        <v>5.8515963802122754E-2</v>
      </c>
      <c r="AB1065" s="1">
        <f t="shared" si="316"/>
        <v>2.5272071</v>
      </c>
      <c r="AC1065" s="1">
        <f t="shared" si="317"/>
        <v>1.1219266127519161</v>
      </c>
      <c r="AF1065" s="1">
        <f t="shared" si="318"/>
        <v>0.64579617058296768</v>
      </c>
      <c r="AG1065" s="1">
        <f t="shared" si="319"/>
        <v>1.7007041172661839</v>
      </c>
      <c r="AH1065" s="1">
        <f t="shared" si="320"/>
        <v>1.6620550213351786</v>
      </c>
      <c r="AI1065">
        <v>2.7</v>
      </c>
      <c r="AJ1065">
        <v>4</v>
      </c>
      <c r="AK1065">
        <v>39</v>
      </c>
      <c r="AL1065">
        <v>3</v>
      </c>
      <c r="AM1065">
        <v>9157</v>
      </c>
      <c r="AN1065">
        <v>9167</v>
      </c>
      <c r="AO1065">
        <v>9153</v>
      </c>
      <c r="AP1065">
        <v>24</v>
      </c>
      <c r="AQ1065">
        <v>5</v>
      </c>
    </row>
    <row r="1066" spans="1:43">
      <c r="A1066" s="27">
        <v>39050</v>
      </c>
      <c r="B1066" s="27"/>
      <c r="C1066">
        <v>-12.3</v>
      </c>
      <c r="D1066">
        <v>-8.9</v>
      </c>
      <c r="E1066">
        <v>-15.4</v>
      </c>
      <c r="F1066">
        <v>86</v>
      </c>
      <c r="G1066">
        <v>77</v>
      </c>
      <c r="H1066">
        <v>2.1</v>
      </c>
      <c r="I1066" s="10">
        <v>935</v>
      </c>
      <c r="J1066">
        <v>1.3</v>
      </c>
      <c r="K1066" s="2">
        <v>10</v>
      </c>
      <c r="L1066" s="1">
        <f t="shared" si="304"/>
        <v>0.59452322265057589</v>
      </c>
      <c r="M1066" s="1">
        <f t="shared" si="305"/>
        <v>95</v>
      </c>
      <c r="N1066" s="1">
        <f t="shared" si="306"/>
        <v>0.23769863357884888</v>
      </c>
      <c r="O1066" s="1">
        <f t="shared" si="321"/>
        <v>1.9241264205553041E-2</v>
      </c>
      <c r="P1066" s="1">
        <f t="shared" si="307"/>
        <v>0.20755758193973792</v>
      </c>
      <c r="Q1066">
        <f t="shared" si="308"/>
        <v>1.681761076776809</v>
      </c>
      <c r="R1066">
        <f t="shared" si="309"/>
        <v>11.241179188231373</v>
      </c>
      <c r="S1066">
        <f t="shared" si="310"/>
        <v>1.4713585324910174</v>
      </c>
      <c r="T1066">
        <v>0.2432</v>
      </c>
      <c r="U1066" s="1">
        <f t="shared" si="311"/>
        <v>-0.38060922077994697</v>
      </c>
      <c r="V1066" s="1">
        <v>333</v>
      </c>
      <c r="W1066" s="1">
        <f t="shared" si="312"/>
        <v>7.8195294044632808</v>
      </c>
      <c r="X1066" s="1">
        <f t="shared" si="313"/>
        <v>29.572040419663239</v>
      </c>
      <c r="Y1066" s="1">
        <f t="shared" si="314"/>
        <v>1.0280365317433051</v>
      </c>
      <c r="Z1066" s="1">
        <f t="shared" si="322"/>
        <v>-0.45600000000000041</v>
      </c>
      <c r="AA1066" s="1">
        <f t="shared" si="315"/>
        <v>5.8450436217979462E-2</v>
      </c>
      <c r="AB1066" s="1">
        <f t="shared" si="316"/>
        <v>2.5300403</v>
      </c>
      <c r="AC1066" s="1">
        <f t="shared" si="317"/>
        <v>0.97233639771832736</v>
      </c>
      <c r="AF1066" s="1">
        <f t="shared" si="318"/>
        <v>0.953736700565605</v>
      </c>
      <c r="AG1066" s="1">
        <f t="shared" si="319"/>
        <v>1.9799150467013902</v>
      </c>
      <c r="AH1066" s="1">
        <f t="shared" si="320"/>
        <v>2.057610679681305</v>
      </c>
      <c r="AI1066">
        <v>2.4</v>
      </c>
      <c r="AJ1066">
        <v>3</v>
      </c>
      <c r="AK1066">
        <v>50</v>
      </c>
      <c r="AL1066">
        <v>4</v>
      </c>
      <c r="AM1066">
        <v>9151</v>
      </c>
      <c r="AN1066">
        <v>9167</v>
      </c>
      <c r="AO1066">
        <v>9135</v>
      </c>
      <c r="AP1066">
        <v>21</v>
      </c>
      <c r="AQ1066">
        <v>2</v>
      </c>
    </row>
    <row r="1067" spans="1:43">
      <c r="A1067" s="27">
        <v>39051</v>
      </c>
      <c r="B1067" s="27"/>
      <c r="C1067">
        <v>-11.4</v>
      </c>
      <c r="D1067">
        <v>-8.4</v>
      </c>
      <c r="E1067">
        <v>-13.3</v>
      </c>
      <c r="F1067">
        <v>84</v>
      </c>
      <c r="G1067">
        <v>78</v>
      </c>
      <c r="H1067">
        <v>1.9</v>
      </c>
      <c r="I1067" s="10">
        <v>935</v>
      </c>
      <c r="J1067">
        <v>1.1000000000000001</v>
      </c>
      <c r="K1067" s="2">
        <v>10</v>
      </c>
      <c r="L1067" s="1">
        <f t="shared" si="304"/>
        <v>0.55019888386171267</v>
      </c>
      <c r="M1067" s="1">
        <f t="shared" si="305"/>
        <v>90</v>
      </c>
      <c r="N1067" s="1">
        <f t="shared" si="306"/>
        <v>0.25558875697393846</v>
      </c>
      <c r="O1067" s="1">
        <f t="shared" si="321"/>
        <v>2.0524908894826471E-2</v>
      </c>
      <c r="P1067" s="1">
        <f t="shared" si="307"/>
        <v>0.22504584346602613</v>
      </c>
      <c r="Q1067">
        <f t="shared" si="308"/>
        <v>1.5975408736607901</v>
      </c>
      <c r="R1067">
        <f t="shared" si="309"/>
        <v>11.23560681353853</v>
      </c>
      <c r="S1067">
        <f t="shared" si="310"/>
        <v>1.4706291640757239</v>
      </c>
      <c r="T1067">
        <v>0.2432</v>
      </c>
      <c r="U1067" s="1">
        <f t="shared" si="311"/>
        <v>-0.38312806808530825</v>
      </c>
      <c r="V1067" s="1">
        <v>334</v>
      </c>
      <c r="W1067" s="1">
        <f t="shared" si="312"/>
        <v>7.6028322106496491</v>
      </c>
      <c r="X1067" s="1">
        <f t="shared" si="313"/>
        <v>29.513468011026561</v>
      </c>
      <c r="Y1067" s="1">
        <f t="shared" si="314"/>
        <v>1.0283317452409624</v>
      </c>
      <c r="Z1067" s="1">
        <f t="shared" si="322"/>
        <v>0.34200000000000014</v>
      </c>
      <c r="AA1067" s="1">
        <f t="shared" si="315"/>
        <v>5.8499568135890793E-2</v>
      </c>
      <c r="AB1067" s="1">
        <f t="shared" si="316"/>
        <v>2.5279153999999999</v>
      </c>
      <c r="AC1067" s="1">
        <f t="shared" si="317"/>
        <v>0.82274618268473854</v>
      </c>
      <c r="AF1067" s="1">
        <f t="shared" si="318"/>
        <v>0.96167005894550439</v>
      </c>
      <c r="AG1067" s="1">
        <f t="shared" si="319"/>
        <v>1.96232919638978</v>
      </c>
      <c r="AH1067" s="1">
        <f t="shared" si="320"/>
        <v>1.8533568877796038</v>
      </c>
      <c r="AI1067">
        <v>3.2</v>
      </c>
      <c r="AJ1067">
        <v>5</v>
      </c>
      <c r="AK1067">
        <v>59</v>
      </c>
      <c r="AL1067">
        <v>3</v>
      </c>
      <c r="AM1067">
        <v>9175</v>
      </c>
      <c r="AN1067">
        <v>9187</v>
      </c>
      <c r="AO1067">
        <v>9167</v>
      </c>
      <c r="AP1067">
        <v>22</v>
      </c>
      <c r="AQ1067">
        <v>0</v>
      </c>
    </row>
    <row r="1068" spans="1:43">
      <c r="A1068" s="27">
        <v>39052</v>
      </c>
      <c r="B1068" s="27"/>
      <c r="C1068">
        <v>-11.5</v>
      </c>
      <c r="D1068">
        <v>-9.5</v>
      </c>
      <c r="E1068">
        <v>-13.6</v>
      </c>
      <c r="F1068">
        <v>88</v>
      </c>
      <c r="G1068">
        <v>84</v>
      </c>
      <c r="H1068">
        <v>0</v>
      </c>
      <c r="I1068" s="10">
        <v>935</v>
      </c>
      <c r="J1068">
        <v>1.2</v>
      </c>
      <c r="K1068" s="2">
        <v>10</v>
      </c>
      <c r="L1068" s="1">
        <f t="shared" si="304"/>
        <v>0.49340746047229034</v>
      </c>
      <c r="M1068" s="1">
        <f t="shared" si="305"/>
        <v>92</v>
      </c>
      <c r="N1068" s="1">
        <f t="shared" si="306"/>
        <v>0.25354349856157882</v>
      </c>
      <c r="O1068" s="1">
        <f t="shared" si="321"/>
        <v>2.0378703829261532E-2</v>
      </c>
      <c r="P1068" s="1">
        <f t="shared" si="307"/>
        <v>0.22324271807605339</v>
      </c>
      <c r="Q1068">
        <f t="shared" si="308"/>
        <v>0.62722991399891892</v>
      </c>
      <c r="R1068">
        <f t="shared" si="309"/>
        <v>11.230274228003845</v>
      </c>
      <c r="S1068">
        <f t="shared" si="310"/>
        <v>1.469931181675896</v>
      </c>
      <c r="T1068">
        <v>0.2432</v>
      </c>
      <c r="U1068" s="1">
        <f t="shared" si="311"/>
        <v>-0.38553357357730206</v>
      </c>
      <c r="V1068" s="1">
        <v>335</v>
      </c>
      <c r="W1068" s="1">
        <f t="shared" si="312"/>
        <v>5.6705645239014553</v>
      </c>
      <c r="X1068" s="1">
        <f t="shared" si="313"/>
        <v>29.457478046241324</v>
      </c>
      <c r="Y1068" s="1">
        <f t="shared" si="314"/>
        <v>1.0286185772817413</v>
      </c>
      <c r="Z1068" s="1">
        <f t="shared" si="322"/>
        <v>-3.7999999999999867E-2</v>
      </c>
      <c r="AA1068" s="1">
        <f t="shared" si="315"/>
        <v>5.8494104955366652E-2</v>
      </c>
      <c r="AB1068" s="1">
        <f t="shared" si="316"/>
        <v>2.5281514999999999</v>
      </c>
      <c r="AC1068" s="1">
        <f t="shared" si="317"/>
        <v>0.89754129020153295</v>
      </c>
      <c r="AF1068" s="1">
        <f t="shared" si="318"/>
        <v>0.86428281249825423</v>
      </c>
      <c r="AG1068" s="1">
        <f t="shared" si="319"/>
        <v>1.6820237022618327</v>
      </c>
      <c r="AH1068" s="1">
        <f t="shared" si="320"/>
        <v>1.6542364660516489</v>
      </c>
      <c r="AI1068">
        <v>3.1</v>
      </c>
      <c r="AJ1068">
        <v>14</v>
      </c>
      <c r="AK1068">
        <v>51</v>
      </c>
      <c r="AL1068">
        <v>14</v>
      </c>
      <c r="AM1068">
        <v>9166</v>
      </c>
      <c r="AN1068">
        <v>9186</v>
      </c>
      <c r="AO1068">
        <v>9152</v>
      </c>
      <c r="AP1068">
        <v>23</v>
      </c>
      <c r="AQ1068">
        <v>32700</v>
      </c>
    </row>
    <row r="1069" spans="1:43">
      <c r="A1069" s="27">
        <v>39053</v>
      </c>
      <c r="B1069" s="27"/>
      <c r="C1069">
        <v>-7.5</v>
      </c>
      <c r="D1069">
        <v>-2.2999999999999998</v>
      </c>
      <c r="E1069">
        <v>-10.4</v>
      </c>
      <c r="F1069">
        <v>71</v>
      </c>
      <c r="G1069">
        <v>48</v>
      </c>
      <c r="H1069">
        <v>5.6</v>
      </c>
      <c r="I1069" s="10">
        <v>935</v>
      </c>
      <c r="J1069">
        <v>2.2000000000000002</v>
      </c>
      <c r="K1069" s="2">
        <v>10</v>
      </c>
      <c r="L1069" s="1">
        <f t="shared" si="304"/>
        <v>0.82731956560343933</v>
      </c>
      <c r="M1069" s="1">
        <f t="shared" si="305"/>
        <v>94</v>
      </c>
      <c r="N1069" s="1">
        <f t="shared" si="306"/>
        <v>0.34773985653009371</v>
      </c>
      <c r="O1069" s="1">
        <f t="shared" si="321"/>
        <v>2.6985245656917466E-2</v>
      </c>
      <c r="P1069" s="1">
        <f t="shared" si="307"/>
        <v>0.25396133526686082</v>
      </c>
      <c r="Q1069">
        <f t="shared" si="308"/>
        <v>3.6694604894646696</v>
      </c>
      <c r="R1069">
        <f t="shared" si="309"/>
        <v>11.225184436421637</v>
      </c>
      <c r="S1069">
        <f t="shared" si="310"/>
        <v>1.4692649785892196</v>
      </c>
      <c r="T1069">
        <v>0.2432</v>
      </c>
      <c r="U1069" s="1">
        <f t="shared" si="311"/>
        <v>-0.387825025628728</v>
      </c>
      <c r="V1069" s="1">
        <v>336</v>
      </c>
      <c r="W1069" s="1">
        <f t="shared" si="312"/>
        <v>11.307884384838641</v>
      </c>
      <c r="X1069" s="1">
        <f t="shared" si="313"/>
        <v>29.404113299240837</v>
      </c>
      <c r="Y1069" s="1">
        <f t="shared" si="314"/>
        <v>1.0288969430113433</v>
      </c>
      <c r="Z1069" s="1">
        <f t="shared" si="322"/>
        <v>1.52</v>
      </c>
      <c r="AA1069" s="1">
        <f t="shared" si="315"/>
        <v>5.8713431068938185E-2</v>
      </c>
      <c r="AB1069" s="1">
        <f t="shared" si="316"/>
        <v>2.5187075000000001</v>
      </c>
      <c r="AC1069" s="1">
        <f t="shared" si="317"/>
        <v>1.6454923653694771</v>
      </c>
      <c r="AF1069" s="1">
        <f t="shared" si="318"/>
        <v>1.9825112372318769</v>
      </c>
      <c r="AG1069" s="1">
        <f t="shared" si="319"/>
        <v>2.5240045057630773</v>
      </c>
      <c r="AH1069" s="1">
        <f t="shared" si="320"/>
        <v>2.4275174889370108</v>
      </c>
      <c r="AI1069">
        <v>4.5999999999999996</v>
      </c>
      <c r="AJ1069">
        <v>10</v>
      </c>
      <c r="AK1069">
        <v>79</v>
      </c>
      <c r="AL1069">
        <v>10</v>
      </c>
      <c r="AM1069">
        <v>9193</v>
      </c>
      <c r="AN1069">
        <v>9205</v>
      </c>
      <c r="AO1069">
        <v>9179</v>
      </c>
      <c r="AP1069">
        <v>25</v>
      </c>
      <c r="AQ1069">
        <v>32700</v>
      </c>
    </row>
    <row r="1070" spans="1:43">
      <c r="A1070" s="27">
        <v>39054</v>
      </c>
      <c r="B1070" s="27"/>
      <c r="C1070">
        <v>-8.1999999999999993</v>
      </c>
      <c r="D1070">
        <v>-4.2</v>
      </c>
      <c r="E1070">
        <v>-9.5</v>
      </c>
      <c r="F1070">
        <v>83</v>
      </c>
      <c r="G1070">
        <v>64</v>
      </c>
      <c r="H1070">
        <v>1.2</v>
      </c>
      <c r="I1070" s="10">
        <v>935</v>
      </c>
      <c r="J1070">
        <v>2.1</v>
      </c>
      <c r="K1070" s="2">
        <v>10</v>
      </c>
      <c r="L1070" s="1">
        <f t="shared" si="304"/>
        <v>0.62352198864221409</v>
      </c>
      <c r="M1070" s="1">
        <f t="shared" si="305"/>
        <v>102</v>
      </c>
      <c r="N1070" s="1">
        <f t="shared" si="306"/>
        <v>0.32929866621369019</v>
      </c>
      <c r="O1070" s="1">
        <f t="shared" si="321"/>
        <v>2.5710572506572646E-2</v>
      </c>
      <c r="P1070" s="1">
        <f t="shared" si="307"/>
        <v>0.2948799452364923</v>
      </c>
      <c r="Q1070">
        <f t="shared" si="308"/>
        <v>1.274508328141621</v>
      </c>
      <c r="R1070">
        <f t="shared" si="309"/>
        <v>11.220340333826515</v>
      </c>
      <c r="S1070">
        <f t="shared" si="310"/>
        <v>1.4686309337469261</v>
      </c>
      <c r="T1070">
        <v>0.2432</v>
      </c>
      <c r="U1070" s="1">
        <f t="shared" si="311"/>
        <v>-0.39000174635312324</v>
      </c>
      <c r="V1070" s="1">
        <v>337</v>
      </c>
      <c r="W1070" s="1">
        <f t="shared" si="312"/>
        <v>6.8591656761441309</v>
      </c>
      <c r="X1070" s="1">
        <f t="shared" si="313"/>
        <v>29.353414659553913</v>
      </c>
      <c r="Y1070" s="1">
        <f t="shared" si="314"/>
        <v>1.0291667600800807</v>
      </c>
      <c r="Z1070" s="1">
        <f t="shared" si="322"/>
        <v>-0.26599999999999974</v>
      </c>
      <c r="AA1070" s="1">
        <f t="shared" si="315"/>
        <v>5.8674930346887574E-2</v>
      </c>
      <c r="AB1070" s="1">
        <f t="shared" si="316"/>
        <v>2.5203601999999998</v>
      </c>
      <c r="AC1070" s="1">
        <f t="shared" si="317"/>
        <v>1.5706972578526825</v>
      </c>
      <c r="AF1070" s="1">
        <f t="shared" si="318"/>
        <v>1.4920921087411028</v>
      </c>
      <c r="AG1070" s="1">
        <f t="shared" si="319"/>
        <v>1.9143659735727252</v>
      </c>
      <c r="AH1070" s="1">
        <f t="shared" si="320"/>
        <v>2.2460484151509763</v>
      </c>
      <c r="AI1070">
        <v>4.2</v>
      </c>
      <c r="AJ1070">
        <v>10</v>
      </c>
      <c r="AK1070">
        <v>67</v>
      </c>
      <c r="AL1070">
        <v>10</v>
      </c>
      <c r="AM1070">
        <v>9196</v>
      </c>
      <c r="AN1070">
        <v>9213</v>
      </c>
      <c r="AO1070">
        <v>9186</v>
      </c>
      <c r="AP1070">
        <v>27</v>
      </c>
      <c r="AQ1070">
        <v>32700</v>
      </c>
    </row>
    <row r="1071" spans="1:43">
      <c r="A1071" s="27">
        <v>39055</v>
      </c>
      <c r="B1071" s="27"/>
      <c r="C1071">
        <v>-9.8000000000000007</v>
      </c>
      <c r="D1071">
        <v>-7.9</v>
      </c>
      <c r="E1071">
        <v>-10.5</v>
      </c>
      <c r="F1071">
        <v>91</v>
      </c>
      <c r="G1071">
        <v>90</v>
      </c>
      <c r="H1071">
        <v>0</v>
      </c>
      <c r="I1071" s="10">
        <v>935</v>
      </c>
      <c r="J1071">
        <v>1.5</v>
      </c>
      <c r="K1071" s="2">
        <v>10</v>
      </c>
      <c r="L1071" s="1">
        <f t="shared" si="304"/>
        <v>0.53371142978822728</v>
      </c>
      <c r="M1071" s="1">
        <f t="shared" si="305"/>
        <v>92</v>
      </c>
      <c r="N1071" s="1">
        <f t="shared" si="306"/>
        <v>0.2903707334186415</v>
      </c>
      <c r="O1071" s="1">
        <f t="shared" si="321"/>
        <v>2.2991218752316731E-2</v>
      </c>
      <c r="P1071" s="1">
        <f t="shared" si="307"/>
        <v>0.27803867661333281</v>
      </c>
      <c r="Q1071">
        <f t="shared" si="308"/>
        <v>0.63173088728108662</v>
      </c>
      <c r="R1071">
        <f t="shared" si="309"/>
        <v>11.215744700237806</v>
      </c>
      <c r="S1071">
        <f t="shared" si="310"/>
        <v>1.4680294110258909</v>
      </c>
      <c r="T1071">
        <v>0.2432</v>
      </c>
      <c r="U1071" s="1">
        <f t="shared" si="311"/>
        <v>-0.39206309180530452</v>
      </c>
      <c r="V1071" s="1">
        <v>338</v>
      </c>
      <c r="W1071" s="1">
        <f t="shared" si="312"/>
        <v>5.6412935617359015</v>
      </c>
      <c r="X1071" s="1">
        <f t="shared" si="313"/>
        <v>29.305421099926761</v>
      </c>
      <c r="Y1071" s="1">
        <f t="shared" si="314"/>
        <v>1.0294279486672402</v>
      </c>
      <c r="Z1071" s="1">
        <f t="shared" si="322"/>
        <v>-0.60800000000000054</v>
      </c>
      <c r="AA1071" s="1">
        <f t="shared" si="315"/>
        <v>5.8587118018702318E-2</v>
      </c>
      <c r="AB1071" s="1">
        <f t="shared" si="316"/>
        <v>2.5241378000000001</v>
      </c>
      <c r="AC1071" s="1">
        <f t="shared" si="317"/>
        <v>1.1219266127519161</v>
      </c>
      <c r="AF1071" s="1">
        <f t="shared" si="318"/>
        <v>0.86946571865453359</v>
      </c>
      <c r="AG1071" s="1">
        <f t="shared" si="319"/>
        <v>1.7113636129174412</v>
      </c>
      <c r="AH1071" s="1">
        <f t="shared" si="320"/>
        <v>1.9948287491918382</v>
      </c>
      <c r="AI1071">
        <v>2.8</v>
      </c>
      <c r="AJ1071">
        <v>10</v>
      </c>
      <c r="AK1071">
        <v>46</v>
      </c>
      <c r="AL1071">
        <v>9</v>
      </c>
      <c r="AM1071">
        <v>9177</v>
      </c>
      <c r="AN1071">
        <v>9191</v>
      </c>
      <c r="AO1071">
        <v>9160</v>
      </c>
      <c r="AP1071">
        <v>27</v>
      </c>
      <c r="AQ1071">
        <v>4</v>
      </c>
    </row>
    <row r="1072" spans="1:43">
      <c r="A1072" s="27">
        <v>39056</v>
      </c>
      <c r="B1072" s="27"/>
      <c r="C1072">
        <v>-10.9</v>
      </c>
      <c r="D1072">
        <v>-8.1</v>
      </c>
      <c r="E1072">
        <v>-13.1</v>
      </c>
      <c r="F1072">
        <v>89</v>
      </c>
      <c r="G1072">
        <v>85</v>
      </c>
      <c r="H1072">
        <v>0</v>
      </c>
      <c r="I1072" s="10">
        <v>935</v>
      </c>
      <c r="J1072">
        <v>1.7</v>
      </c>
      <c r="K1072" s="2">
        <v>10</v>
      </c>
      <c r="L1072" s="1">
        <f t="shared" si="304"/>
        <v>0.49970091797173183</v>
      </c>
      <c r="M1072" s="1">
        <f t="shared" si="305"/>
        <v>93</v>
      </c>
      <c r="N1072" s="1">
        <f t="shared" si="306"/>
        <v>0.26603687980037477</v>
      </c>
      <c r="O1072" s="1">
        <f t="shared" si="321"/>
        <v>2.1269679930724254E-2</v>
      </c>
      <c r="P1072" s="1">
        <f t="shared" si="307"/>
        <v>0.24462321168780143</v>
      </c>
      <c r="Q1072">
        <f t="shared" si="308"/>
        <v>0.62931388317723769</v>
      </c>
      <c r="R1072">
        <f t="shared" si="309"/>
        <v>11.211400195540762</v>
      </c>
      <c r="S1072">
        <f t="shared" si="310"/>
        <v>1.4674607585786339</v>
      </c>
      <c r="T1072">
        <v>0.2432</v>
      </c>
      <c r="U1072" s="1">
        <f t="shared" si="311"/>
        <v>-0.39400845217186742</v>
      </c>
      <c r="V1072" s="1">
        <v>339</v>
      </c>
      <c r="W1072" s="1">
        <f t="shared" si="312"/>
        <v>5.6325826567791424</v>
      </c>
      <c r="X1072" s="1">
        <f t="shared" si="313"/>
        <v>29.260169645605934</v>
      </c>
      <c r="Y1072" s="1">
        <f t="shared" si="314"/>
        <v>1.0296804315046948</v>
      </c>
      <c r="Z1072" s="1">
        <f t="shared" si="322"/>
        <v>-0.41799999999999987</v>
      </c>
      <c r="AA1072" s="1">
        <f t="shared" si="315"/>
        <v>5.8526899353021807E-2</v>
      </c>
      <c r="AB1072" s="1">
        <f t="shared" si="316"/>
        <v>2.5267349000000001</v>
      </c>
      <c r="AC1072" s="1">
        <f t="shared" si="317"/>
        <v>1.2715168277855049</v>
      </c>
      <c r="AF1072" s="1">
        <f t="shared" si="318"/>
        <v>1.0383380490851153</v>
      </c>
      <c r="AG1072" s="1">
        <f t="shared" si="319"/>
        <v>1.6842446755709506</v>
      </c>
      <c r="AH1072" s="1">
        <f t="shared" si="320"/>
        <v>1.8207409686182099</v>
      </c>
      <c r="AI1072">
        <v>2.7</v>
      </c>
      <c r="AJ1072">
        <v>3</v>
      </c>
      <c r="AK1072">
        <v>40</v>
      </c>
      <c r="AL1072">
        <v>4</v>
      </c>
      <c r="AM1072">
        <v>9152</v>
      </c>
      <c r="AN1072">
        <v>9185</v>
      </c>
      <c r="AO1072">
        <v>9128</v>
      </c>
      <c r="AP1072">
        <v>24</v>
      </c>
      <c r="AQ1072">
        <v>1</v>
      </c>
    </row>
    <row r="1073" spans="1:43">
      <c r="A1073" s="27">
        <v>39057</v>
      </c>
      <c r="B1073" s="27"/>
      <c r="C1073">
        <v>-7.1</v>
      </c>
      <c r="D1073">
        <v>-4.5</v>
      </c>
      <c r="E1073">
        <v>-10.9</v>
      </c>
      <c r="F1073">
        <v>86</v>
      </c>
      <c r="G1073">
        <v>81</v>
      </c>
      <c r="H1073">
        <v>0</v>
      </c>
      <c r="I1073" s="10">
        <v>935</v>
      </c>
      <c r="J1073">
        <v>1.1000000000000001</v>
      </c>
      <c r="K1073" s="2">
        <v>10</v>
      </c>
      <c r="L1073" s="1">
        <f t="shared" si="304"/>
        <v>0.48536420557394555</v>
      </c>
      <c r="M1073" s="1">
        <f t="shared" si="305"/>
        <v>91</v>
      </c>
      <c r="N1073" s="1">
        <f t="shared" si="306"/>
        <v>0.3586843469985852</v>
      </c>
      <c r="O1073" s="1">
        <f t="shared" si="321"/>
        <v>2.7737910335216418E-2</v>
      </c>
      <c r="P1073" s="1">
        <f t="shared" si="307"/>
        <v>0.29826846906240684</v>
      </c>
      <c r="Q1073">
        <f t="shared" si="308"/>
        <v>0.640282042685547</v>
      </c>
      <c r="R1073">
        <f t="shared" si="309"/>
        <v>11.20730935452328</v>
      </c>
      <c r="S1073">
        <f t="shared" si="310"/>
        <v>1.4669253081836755</v>
      </c>
      <c r="T1073">
        <v>0.2432</v>
      </c>
      <c r="U1073" s="1">
        <f t="shared" si="311"/>
        <v>-0.39583725195158931</v>
      </c>
      <c r="V1073" s="1">
        <v>340</v>
      </c>
      <c r="W1073" s="1">
        <f t="shared" si="312"/>
        <v>5.6244063539653197</v>
      </c>
      <c r="X1073" s="1">
        <f t="shared" si="313"/>
        <v>29.217695345274389</v>
      </c>
      <c r="Y1073" s="1">
        <f t="shared" si="314"/>
        <v>1.0299241338997633</v>
      </c>
      <c r="Z1073" s="1">
        <f t="shared" si="322"/>
        <v>1.4440000000000004</v>
      </c>
      <c r="AA1073" s="1">
        <f t="shared" si="315"/>
        <v>5.8735454175203233E-2</v>
      </c>
      <c r="AB1073" s="1">
        <f t="shared" si="316"/>
        <v>2.5177630999999998</v>
      </c>
      <c r="AC1073" s="1">
        <f t="shared" si="317"/>
        <v>0.82274618268473854</v>
      </c>
      <c r="AF1073" s="1">
        <f t="shared" si="318"/>
        <v>1.8190622322744836</v>
      </c>
      <c r="AG1073" s="1">
        <f t="shared" si="319"/>
        <v>1.7661119259598541</v>
      </c>
      <c r="AH1073" s="1">
        <f t="shared" si="320"/>
        <v>1.4308049722589102</v>
      </c>
      <c r="AI1073">
        <v>3.5</v>
      </c>
      <c r="AJ1073">
        <v>4</v>
      </c>
      <c r="AK1073">
        <v>59</v>
      </c>
      <c r="AL1073">
        <v>5</v>
      </c>
      <c r="AM1073">
        <v>9223</v>
      </c>
      <c r="AN1073">
        <v>9269</v>
      </c>
      <c r="AO1073">
        <v>9146</v>
      </c>
      <c r="AP1073">
        <v>31</v>
      </c>
      <c r="AQ1073">
        <v>23</v>
      </c>
    </row>
    <row r="1074" spans="1:43">
      <c r="A1074" s="27">
        <v>39058</v>
      </c>
      <c r="B1074" s="27"/>
      <c r="C1074">
        <v>-7.1</v>
      </c>
      <c r="D1074">
        <v>-2.1</v>
      </c>
      <c r="E1074">
        <v>-10.3</v>
      </c>
      <c r="F1074">
        <v>78</v>
      </c>
      <c r="G1074">
        <v>53</v>
      </c>
      <c r="H1074">
        <v>5.6</v>
      </c>
      <c r="I1074" s="10">
        <v>935</v>
      </c>
      <c r="J1074">
        <v>1.8</v>
      </c>
      <c r="K1074" s="2">
        <v>10</v>
      </c>
      <c r="L1074" s="1">
        <f t="shared" si="304"/>
        <v>0.93869821568321099</v>
      </c>
      <c r="M1074" s="1">
        <f t="shared" si="305"/>
        <v>103</v>
      </c>
      <c r="N1074" s="1">
        <f t="shared" si="306"/>
        <v>0.3586843469985852</v>
      </c>
      <c r="O1074" s="1">
        <f t="shared" si="321"/>
        <v>2.7737910335216418E-2</v>
      </c>
      <c r="P1074" s="1">
        <f t="shared" si="307"/>
        <v>0.28250151223807451</v>
      </c>
      <c r="Q1074">
        <f t="shared" si="308"/>
        <v>3.6309187618380609</v>
      </c>
      <c r="R1074">
        <f t="shared" si="309"/>
        <v>11.203474582086537</v>
      </c>
      <c r="S1074">
        <f t="shared" si="310"/>
        <v>1.4664233746186568</v>
      </c>
      <c r="T1074">
        <v>0.2432</v>
      </c>
      <c r="U1074" s="1">
        <f t="shared" si="311"/>
        <v>-0.39754895012568137</v>
      </c>
      <c r="V1074" s="1">
        <v>341</v>
      </c>
      <c r="W1074" s="1">
        <f t="shared" si="312"/>
        <v>11.23180007528113</v>
      </c>
      <c r="X1074" s="1">
        <f t="shared" si="313"/>
        <v>29.178031243631494</v>
      </c>
      <c r="Y1074" s="1">
        <f t="shared" si="314"/>
        <v>1.0301589837573069</v>
      </c>
      <c r="Z1074" s="1">
        <f t="shared" si="322"/>
        <v>0</v>
      </c>
      <c r="AA1074" s="1">
        <f t="shared" si="315"/>
        <v>5.8735454175203233E-2</v>
      </c>
      <c r="AB1074" s="1">
        <f t="shared" si="316"/>
        <v>2.5177630999999998</v>
      </c>
      <c r="AC1074" s="1">
        <f t="shared" si="317"/>
        <v>1.3463119353022994</v>
      </c>
      <c r="AF1074" s="1">
        <f t="shared" si="318"/>
        <v>2.0562434168596626</v>
      </c>
      <c r="AG1074" s="1">
        <f t="shared" si="319"/>
        <v>2.5223546995850468</v>
      </c>
      <c r="AH1074" s="1">
        <f t="shared" si="320"/>
        <v>3.0720330193412551</v>
      </c>
      <c r="AI1074">
        <v>3.6</v>
      </c>
      <c r="AJ1074">
        <v>10</v>
      </c>
      <c r="AK1074">
        <v>55</v>
      </c>
      <c r="AL1074">
        <v>10</v>
      </c>
      <c r="AM1074">
        <v>9261</v>
      </c>
      <c r="AN1074">
        <v>9284</v>
      </c>
      <c r="AO1074">
        <v>9242</v>
      </c>
      <c r="AP1074">
        <v>28</v>
      </c>
      <c r="AQ1074">
        <v>2</v>
      </c>
    </row>
    <row r="1075" spans="1:43">
      <c r="A1075" s="27">
        <v>39059</v>
      </c>
      <c r="B1075" s="27"/>
      <c r="C1075">
        <v>-10.5</v>
      </c>
      <c r="D1075">
        <v>-9</v>
      </c>
      <c r="E1075">
        <v>-12.5</v>
      </c>
      <c r="F1075">
        <v>89</v>
      </c>
      <c r="G1075">
        <v>78</v>
      </c>
      <c r="H1075">
        <v>0</v>
      </c>
      <c r="I1075" s="10">
        <v>935</v>
      </c>
      <c r="J1075">
        <v>1.5</v>
      </c>
      <c r="K1075" s="2">
        <v>10</v>
      </c>
      <c r="L1075" s="1">
        <f t="shared" si="304"/>
        <v>0.62618321877014194</v>
      </c>
      <c r="M1075" s="1">
        <f t="shared" si="305"/>
        <v>100</v>
      </c>
      <c r="N1075" s="1">
        <f t="shared" si="306"/>
        <v>0.27466712835238594</v>
      </c>
      <c r="O1075" s="1">
        <f t="shared" si="321"/>
        <v>2.1882278475859156E-2</v>
      </c>
      <c r="P1075" s="1">
        <f t="shared" si="307"/>
        <v>0.23756236771454248</v>
      </c>
      <c r="Q1075">
        <f t="shared" si="308"/>
        <v>0.63003573623403775</v>
      </c>
      <c r="R1075">
        <f t="shared" si="309"/>
        <v>11.199898148647625</v>
      </c>
      <c r="S1075">
        <f t="shared" si="310"/>
        <v>1.4659552550585897</v>
      </c>
      <c r="T1075">
        <v>0.2432</v>
      </c>
      <c r="U1075" s="1">
        <f t="shared" si="311"/>
        <v>-0.39914304031784004</v>
      </c>
      <c r="V1075" s="1">
        <v>342</v>
      </c>
      <c r="W1075" s="1">
        <f t="shared" si="312"/>
        <v>5.609682608454535</v>
      </c>
      <c r="X1075" s="1">
        <f t="shared" si="313"/>
        <v>29.141208355607972</v>
      </c>
      <c r="Y1075" s="1">
        <f t="shared" si="314"/>
        <v>1.0303849116010562</v>
      </c>
      <c r="Z1075" s="1">
        <f t="shared" si="322"/>
        <v>-1.2920000000000003</v>
      </c>
      <c r="AA1075" s="1">
        <f t="shared" si="315"/>
        <v>5.8548782721317402E-2</v>
      </c>
      <c r="AB1075" s="1">
        <f t="shared" si="316"/>
        <v>2.5257904999999998</v>
      </c>
      <c r="AC1075" s="1">
        <f t="shared" si="317"/>
        <v>1.1219266127519161</v>
      </c>
      <c r="AF1075" s="1">
        <f t="shared" si="318"/>
        <v>0.91536072494002774</v>
      </c>
      <c r="AG1075" s="1">
        <f t="shared" si="319"/>
        <v>1.6866179460717234</v>
      </c>
      <c r="AH1075" s="1">
        <f t="shared" si="320"/>
        <v>2.1499129920704934</v>
      </c>
      <c r="AI1075">
        <v>2.8</v>
      </c>
      <c r="AJ1075">
        <v>4</v>
      </c>
      <c r="AK1075">
        <v>43</v>
      </c>
      <c r="AL1075">
        <v>5</v>
      </c>
      <c r="AM1075">
        <v>9256</v>
      </c>
      <c r="AN1075">
        <v>9267</v>
      </c>
      <c r="AO1075">
        <v>9246</v>
      </c>
      <c r="AP1075">
        <v>24</v>
      </c>
      <c r="AQ1075">
        <v>32700</v>
      </c>
    </row>
    <row r="1076" spans="1:43">
      <c r="A1076" s="27">
        <v>39060</v>
      </c>
      <c r="B1076" s="27"/>
      <c r="C1076">
        <v>-12.1</v>
      </c>
      <c r="D1076">
        <v>-8.1</v>
      </c>
      <c r="E1076">
        <v>-14.3</v>
      </c>
      <c r="F1076">
        <v>84</v>
      </c>
      <c r="G1076">
        <v>71</v>
      </c>
      <c r="H1076">
        <v>2.8</v>
      </c>
      <c r="I1076" s="10">
        <v>935</v>
      </c>
      <c r="J1076">
        <v>1.7</v>
      </c>
      <c r="K1076" s="2">
        <v>10</v>
      </c>
      <c r="L1076" s="1">
        <f t="shared" si="304"/>
        <v>0.60059316747973301</v>
      </c>
      <c r="M1076" s="1">
        <f t="shared" si="305"/>
        <v>97</v>
      </c>
      <c r="N1076" s="1">
        <f t="shared" si="306"/>
        <v>0.24157489576926788</v>
      </c>
      <c r="O1076" s="1">
        <f t="shared" si="321"/>
        <v>1.9520322233058666E-2</v>
      </c>
      <c r="P1076" s="1">
        <f t="shared" si="307"/>
        <v>0.2157263200933586</v>
      </c>
      <c r="Q1076">
        <f t="shared" si="308"/>
        <v>2.0592467228612761</v>
      </c>
      <c r="R1076">
        <f t="shared" si="309"/>
        <v>11.196582185751719</v>
      </c>
      <c r="S1076">
        <f t="shared" si="310"/>
        <v>1.465521228501534</v>
      </c>
      <c r="T1076">
        <v>0.2432</v>
      </c>
      <c r="U1076" s="1">
        <f t="shared" si="311"/>
        <v>-0.40061905094404904</v>
      </c>
      <c r="V1076" s="1">
        <v>343</v>
      </c>
      <c r="W1076" s="1">
        <f t="shared" si="312"/>
        <v>8.4055752613501724</v>
      </c>
      <c r="X1076" s="1">
        <f t="shared" si="313"/>
        <v>29.107255642205679</v>
      </c>
      <c r="Y1076" s="1">
        <f t="shared" si="314"/>
        <v>1.0306018505941661</v>
      </c>
      <c r="Z1076" s="1">
        <f t="shared" si="322"/>
        <v>-0.60799999999999987</v>
      </c>
      <c r="AA1076" s="1">
        <f t="shared" si="315"/>
        <v>5.8461347288522349E-2</v>
      </c>
      <c r="AB1076" s="1">
        <f t="shared" si="316"/>
        <v>2.5295681000000001</v>
      </c>
      <c r="AC1076" s="1">
        <f t="shared" si="317"/>
        <v>1.2715168277855049</v>
      </c>
      <c r="AF1076" s="1">
        <f t="shared" si="318"/>
        <v>0.95016667985498082</v>
      </c>
      <c r="AG1076" s="1">
        <f t="shared" si="319"/>
        <v>2.0447889476232906</v>
      </c>
      <c r="AH1076" s="1">
        <f t="shared" si="320"/>
        <v>2.1934119373379981</v>
      </c>
      <c r="AI1076">
        <v>3.3</v>
      </c>
      <c r="AJ1076">
        <v>10</v>
      </c>
      <c r="AK1076">
        <v>58</v>
      </c>
      <c r="AL1076">
        <v>3</v>
      </c>
      <c r="AM1076">
        <v>9234</v>
      </c>
      <c r="AN1076">
        <v>9269</v>
      </c>
      <c r="AO1076">
        <v>9203</v>
      </c>
      <c r="AP1076">
        <v>20</v>
      </c>
      <c r="AQ1076">
        <v>0</v>
      </c>
    </row>
    <row r="1077" spans="1:43">
      <c r="A1077" s="27">
        <v>39061</v>
      </c>
      <c r="B1077" s="27"/>
      <c r="C1077">
        <v>-11.5</v>
      </c>
      <c r="D1077">
        <v>-1.8</v>
      </c>
      <c r="E1077">
        <v>-16.899999999999999</v>
      </c>
      <c r="F1077">
        <v>79</v>
      </c>
      <c r="G1077">
        <v>54</v>
      </c>
      <c r="H1077">
        <v>2.4</v>
      </c>
      <c r="I1077" s="10">
        <v>935</v>
      </c>
      <c r="J1077">
        <v>1.7</v>
      </c>
      <c r="K1077" s="2">
        <v>10</v>
      </c>
      <c r="L1077" s="1">
        <f t="shared" si="304"/>
        <v>0.52839204718758503</v>
      </c>
      <c r="M1077" s="1">
        <f t="shared" si="305"/>
        <v>104</v>
      </c>
      <c r="N1077" s="1">
        <f t="shared" si="306"/>
        <v>0.25354349856157882</v>
      </c>
      <c r="O1077" s="1">
        <f t="shared" si="321"/>
        <v>2.0378703829261532E-2</v>
      </c>
      <c r="P1077" s="1">
        <f t="shared" si="307"/>
        <v>0.22908490394701317</v>
      </c>
      <c r="Q1077">
        <f t="shared" si="308"/>
        <v>1.9028748743291601</v>
      </c>
      <c r="R1077">
        <f t="shared" si="309"/>
        <v>11.193528681910799</v>
      </c>
      <c r="S1077">
        <f t="shared" si="310"/>
        <v>1.4651215552239265</v>
      </c>
      <c r="T1077">
        <v>0.2432</v>
      </c>
      <c r="U1077" s="1">
        <f t="shared" si="311"/>
        <v>-0.40197654535208976</v>
      </c>
      <c r="V1077" s="1">
        <v>344</v>
      </c>
      <c r="W1077" s="1">
        <f t="shared" si="312"/>
        <v>7.9973418078440064</v>
      </c>
      <c r="X1077" s="1">
        <f t="shared" si="313"/>
        <v>29.076199987952471</v>
      </c>
      <c r="Y1077" s="1">
        <f t="shared" si="314"/>
        <v>1.0308097365589866</v>
      </c>
      <c r="Z1077" s="1">
        <f t="shared" si="322"/>
        <v>0.22799999999999987</v>
      </c>
      <c r="AA1077" s="1">
        <f t="shared" si="315"/>
        <v>5.8494104955366652E-2</v>
      </c>
      <c r="AB1077" s="1">
        <f t="shared" si="316"/>
        <v>2.5281514999999999</v>
      </c>
      <c r="AC1077" s="1">
        <f t="shared" si="317"/>
        <v>1.2715168277855049</v>
      </c>
      <c r="AF1077" s="1">
        <f t="shared" si="318"/>
        <v>1.6371727463059471</v>
      </c>
      <c r="AG1077" s="1">
        <f t="shared" si="319"/>
        <v>1.9858009437857906</v>
      </c>
      <c r="AH1077" s="1">
        <f t="shared" si="320"/>
        <v>1.9098375276043065</v>
      </c>
      <c r="AI1077">
        <v>4.3</v>
      </c>
      <c r="AJ1077">
        <v>3</v>
      </c>
      <c r="AK1077">
        <v>66</v>
      </c>
      <c r="AL1077">
        <v>3</v>
      </c>
      <c r="AM1077">
        <v>9176</v>
      </c>
      <c r="AN1077">
        <v>9209</v>
      </c>
      <c r="AO1077">
        <v>9159</v>
      </c>
      <c r="AP1077">
        <v>21</v>
      </c>
      <c r="AQ1077">
        <v>32700</v>
      </c>
    </row>
    <row r="1078" spans="1:43">
      <c r="A1078" s="27">
        <v>39062</v>
      </c>
      <c r="B1078" s="27"/>
      <c r="C1078">
        <v>-10.1</v>
      </c>
      <c r="D1078">
        <v>-5.2</v>
      </c>
      <c r="E1078">
        <v>-14.2</v>
      </c>
      <c r="F1078">
        <v>80</v>
      </c>
      <c r="G1078">
        <v>68</v>
      </c>
      <c r="H1078">
        <v>2.5</v>
      </c>
      <c r="I1078" s="10">
        <v>935</v>
      </c>
      <c r="J1078">
        <v>1.6</v>
      </c>
      <c r="K1078" s="2">
        <v>10</v>
      </c>
      <c r="L1078" s="1">
        <f t="shared" si="304"/>
        <v>0.60410065440877936</v>
      </c>
      <c r="M1078" s="1">
        <f t="shared" si="305"/>
        <v>92</v>
      </c>
      <c r="N1078" s="1">
        <f t="shared" si="306"/>
        <v>0.28354546688852211</v>
      </c>
      <c r="O1078" s="1">
        <f t="shared" si="321"/>
        <v>2.251013027760573E-2</v>
      </c>
      <c r="P1078" s="1">
        <f t="shared" si="307"/>
        <v>0.23471633201641867</v>
      </c>
      <c r="Q1078">
        <f t="shared" si="308"/>
        <v>1.9331143413045517</v>
      </c>
      <c r="R1078">
        <f t="shared" si="309"/>
        <v>11.190739478685174</v>
      </c>
      <c r="S1078">
        <f t="shared" si="310"/>
        <v>1.464756476267693</v>
      </c>
      <c r="T1078">
        <v>0.2432</v>
      </c>
      <c r="U1078" s="1">
        <f t="shared" si="311"/>
        <v>-0.40321512195071724</v>
      </c>
      <c r="V1078" s="1">
        <v>345</v>
      </c>
      <c r="W1078" s="1">
        <f t="shared" si="312"/>
        <v>8.0901366714165359</v>
      </c>
      <c r="X1078" s="1">
        <f t="shared" si="313"/>
        <v>29.048066179962291</v>
      </c>
      <c r="Y1078" s="1">
        <f t="shared" si="314"/>
        <v>1.0310085079960505</v>
      </c>
      <c r="Z1078" s="1">
        <f t="shared" si="322"/>
        <v>0.53200000000000014</v>
      </c>
      <c r="AA1078" s="1">
        <f t="shared" si="315"/>
        <v>5.8570682460236938E-2</v>
      </c>
      <c r="AB1078" s="1">
        <f t="shared" si="316"/>
        <v>2.5248461</v>
      </c>
      <c r="AC1078" s="1">
        <f t="shared" si="317"/>
        <v>1.1967217202687106</v>
      </c>
      <c r="AF1078" s="1">
        <f t="shared" si="318"/>
        <v>1.5433237561413971</v>
      </c>
      <c r="AG1078" s="1">
        <f t="shared" si="319"/>
        <v>2.0360794534023636</v>
      </c>
      <c r="AH1078" s="1">
        <f t="shared" si="320"/>
        <v>1.9676810863017899</v>
      </c>
      <c r="AI1078">
        <v>3.8</v>
      </c>
      <c r="AJ1078">
        <v>4</v>
      </c>
      <c r="AK1078">
        <v>74</v>
      </c>
      <c r="AL1078">
        <v>4</v>
      </c>
      <c r="AM1078">
        <v>9229</v>
      </c>
      <c r="AN1078">
        <v>9272</v>
      </c>
      <c r="AO1078">
        <v>9166</v>
      </c>
      <c r="AP1078">
        <v>23</v>
      </c>
      <c r="AQ1078">
        <v>0</v>
      </c>
    </row>
    <row r="1079" spans="1:43">
      <c r="A1079" s="27">
        <v>39063</v>
      </c>
      <c r="B1079" s="27"/>
      <c r="C1079">
        <v>-10.7</v>
      </c>
      <c r="D1079">
        <v>-3</v>
      </c>
      <c r="E1079">
        <v>-14.7</v>
      </c>
      <c r="F1079">
        <v>70</v>
      </c>
      <c r="G1079">
        <v>42</v>
      </c>
      <c r="H1079">
        <v>5.0999999999999996</v>
      </c>
      <c r="I1079" s="10">
        <v>935</v>
      </c>
      <c r="J1079">
        <v>2.6</v>
      </c>
      <c r="K1079" s="2">
        <v>10</v>
      </c>
      <c r="L1079" s="1">
        <f t="shared" si="304"/>
        <v>0.79293760367377553</v>
      </c>
      <c r="M1079" s="1">
        <f t="shared" si="305"/>
        <v>98</v>
      </c>
      <c r="N1079" s="1">
        <f t="shared" si="306"/>
        <v>0.27032137319458338</v>
      </c>
      <c r="O1079" s="1">
        <f t="shared" si="321"/>
        <v>2.1574092076651792E-2</v>
      </c>
      <c r="P1079" s="1">
        <f t="shared" si="307"/>
        <v>0.19856069064171802</v>
      </c>
      <c r="Q1079">
        <f t="shared" si="308"/>
        <v>3.38925775626298</v>
      </c>
      <c r="R1079">
        <f t="shared" si="309"/>
        <v>11.188216267023385</v>
      </c>
      <c r="S1079">
        <f t="shared" si="310"/>
        <v>1.4644262129611763</v>
      </c>
      <c r="T1079">
        <v>0.2432</v>
      </c>
      <c r="U1079" s="1">
        <f t="shared" si="311"/>
        <v>-0.40433441432846401</v>
      </c>
      <c r="V1079" s="1">
        <v>346</v>
      </c>
      <c r="W1079" s="1">
        <f t="shared" si="312"/>
        <v>10.680335802248758</v>
      </c>
      <c r="X1079" s="1">
        <f t="shared" si="313"/>
        <v>29.022876888590712</v>
      </c>
      <c r="Y1079" s="1">
        <f t="shared" si="314"/>
        <v>1.031198106102265</v>
      </c>
      <c r="Z1079" s="1">
        <f t="shared" si="322"/>
        <v>-0.22799999999999987</v>
      </c>
      <c r="AA1079" s="1">
        <f t="shared" si="315"/>
        <v>5.853783899198909E-2</v>
      </c>
      <c r="AB1079" s="1">
        <f t="shared" si="316"/>
        <v>2.5262626999999998</v>
      </c>
      <c r="AC1079" s="1">
        <f t="shared" si="317"/>
        <v>1.9446727954366547</v>
      </c>
      <c r="AF1079" s="1">
        <f t="shared" si="318"/>
        <v>1.621136466998454</v>
      </c>
      <c r="AG1079" s="1">
        <f t="shared" si="319"/>
        <v>2.3500215552898895</v>
      </c>
      <c r="AH1079" s="1">
        <f t="shared" si="320"/>
        <v>2.5513524978615791</v>
      </c>
      <c r="AI1079">
        <v>5.3</v>
      </c>
      <c r="AJ1079">
        <v>10</v>
      </c>
      <c r="AK1079">
        <v>96</v>
      </c>
      <c r="AL1079">
        <v>10</v>
      </c>
      <c r="AM1079">
        <v>9233</v>
      </c>
      <c r="AN1079">
        <v>9280</v>
      </c>
      <c r="AO1079">
        <v>9185</v>
      </c>
      <c r="AP1079">
        <v>19</v>
      </c>
      <c r="AQ1079">
        <v>0</v>
      </c>
    </row>
    <row r="1080" spans="1:43">
      <c r="A1080" s="27">
        <v>39064</v>
      </c>
      <c r="B1080" s="27"/>
      <c r="C1080">
        <v>-13.7</v>
      </c>
      <c r="D1080">
        <v>-4.5999999999999996</v>
      </c>
      <c r="E1080">
        <v>-20.3</v>
      </c>
      <c r="F1080">
        <v>76</v>
      </c>
      <c r="G1080">
        <v>43</v>
      </c>
      <c r="H1080">
        <v>2.4</v>
      </c>
      <c r="I1080" s="10">
        <v>935</v>
      </c>
      <c r="J1080">
        <v>0.9</v>
      </c>
      <c r="K1080" s="2">
        <v>10</v>
      </c>
      <c r="L1080" s="1">
        <f t="shared" si="304"/>
        <v>0.65558166460907885</v>
      </c>
      <c r="M1080" s="1">
        <f t="shared" si="305"/>
        <v>109</v>
      </c>
      <c r="N1080" s="1">
        <f t="shared" si="306"/>
        <v>0.21207964679781235</v>
      </c>
      <c r="O1080" s="1">
        <f t="shared" si="321"/>
        <v>1.7383104744317149E-2</v>
      </c>
      <c r="P1080" s="1">
        <f t="shared" si="307"/>
        <v>0.15956276594452906</v>
      </c>
      <c r="Q1080">
        <f t="shared" si="308"/>
        <v>1.8904696262625582</v>
      </c>
      <c r="R1080">
        <f t="shared" si="309"/>
        <v>11.185960583875042</v>
      </c>
      <c r="S1080">
        <f t="shared" si="310"/>
        <v>1.4641309664757909</v>
      </c>
      <c r="T1080">
        <v>0.2432</v>
      </c>
      <c r="U1080" s="1">
        <f t="shared" si="311"/>
        <v>-0.40533409136203646</v>
      </c>
      <c r="V1080" s="1">
        <v>347</v>
      </c>
      <c r="W1080" s="1">
        <f t="shared" si="312"/>
        <v>7.9781823552366022</v>
      </c>
      <c r="X1080" s="1">
        <f t="shared" si="313"/>
        <v>29.000652649676784</v>
      </c>
      <c r="Y1080" s="1">
        <f t="shared" si="314"/>
        <v>1.0313784747883099</v>
      </c>
      <c r="Z1080" s="1">
        <f t="shared" si="322"/>
        <v>-1.1400000000000001</v>
      </c>
      <c r="AA1080" s="1">
        <f t="shared" si="315"/>
        <v>5.8374172614526168E-2</v>
      </c>
      <c r="AB1080" s="1">
        <f t="shared" si="316"/>
        <v>2.5333456999999999</v>
      </c>
      <c r="AC1080" s="1">
        <f t="shared" si="317"/>
        <v>0.67315596765114971</v>
      </c>
      <c r="AF1080" s="1">
        <f t="shared" si="318"/>
        <v>1.083600734145818</v>
      </c>
      <c r="AG1080" s="1">
        <f t="shared" si="319"/>
        <v>1.9332489786734983</v>
      </c>
      <c r="AH1080" s="1">
        <f t="shared" si="320"/>
        <v>2.0896541649909777</v>
      </c>
      <c r="AI1080">
        <v>3.1</v>
      </c>
      <c r="AJ1080">
        <v>10</v>
      </c>
      <c r="AK1080">
        <v>66</v>
      </c>
      <c r="AL1080">
        <v>1</v>
      </c>
      <c r="AM1080">
        <v>9154</v>
      </c>
      <c r="AN1080">
        <v>9185</v>
      </c>
      <c r="AO1080">
        <v>9143</v>
      </c>
      <c r="AP1080">
        <v>17</v>
      </c>
      <c r="AQ1080">
        <v>0</v>
      </c>
    </row>
    <row r="1081" spans="1:43">
      <c r="A1081" s="27">
        <v>39065</v>
      </c>
      <c r="B1081" s="27"/>
      <c r="C1081">
        <v>-9.6</v>
      </c>
      <c r="D1081">
        <v>-4.3</v>
      </c>
      <c r="E1081">
        <v>-12.9</v>
      </c>
      <c r="F1081">
        <v>69</v>
      </c>
      <c r="G1081">
        <v>46</v>
      </c>
      <c r="H1081">
        <v>3.9</v>
      </c>
      <c r="I1081" s="10">
        <v>935</v>
      </c>
      <c r="J1081">
        <v>1.3</v>
      </c>
      <c r="K1081" s="2">
        <v>10</v>
      </c>
      <c r="L1081" s="1">
        <f t="shared" si="304"/>
        <v>0.65587333873531539</v>
      </c>
      <c r="M1081" s="1">
        <f t="shared" si="305"/>
        <v>92</v>
      </c>
      <c r="N1081" s="1">
        <f t="shared" si="306"/>
        <v>0.29500166994154964</v>
      </c>
      <c r="O1081" s="1">
        <f t="shared" si="321"/>
        <v>2.3316876222855047E-2</v>
      </c>
      <c r="P1081" s="1">
        <f t="shared" si="307"/>
        <v>0.20632070704598082</v>
      </c>
      <c r="Q1081">
        <f t="shared" si="308"/>
        <v>2.7435721128015222</v>
      </c>
      <c r="R1081">
        <f t="shared" si="309"/>
        <v>11.183973809090324</v>
      </c>
      <c r="S1081">
        <f t="shared" si="310"/>
        <v>1.4638709174201996</v>
      </c>
      <c r="T1081">
        <v>0.2432</v>
      </c>
      <c r="U1081" s="1">
        <f t="shared" si="311"/>
        <v>-0.4062138573142719</v>
      </c>
      <c r="V1081" s="1">
        <v>348</v>
      </c>
      <c r="W1081" s="1">
        <f t="shared" si="312"/>
        <v>9.4698098169518534</v>
      </c>
      <c r="X1081" s="1">
        <f t="shared" si="313"/>
        <v>28.98141184836237</v>
      </c>
      <c r="Y1081" s="1">
        <f t="shared" si="314"/>
        <v>1.0315495606952283</v>
      </c>
      <c r="Z1081" s="1">
        <f t="shared" si="322"/>
        <v>1.5579999999999998</v>
      </c>
      <c r="AA1081" s="1">
        <f t="shared" si="315"/>
        <v>5.859808018307483E-2</v>
      </c>
      <c r="AB1081" s="1">
        <f t="shared" si="316"/>
        <v>2.5236655999999997</v>
      </c>
      <c r="AC1081" s="1">
        <f t="shared" si="317"/>
        <v>0.97233639771832736</v>
      </c>
      <c r="AF1081" s="1">
        <f t="shared" si="318"/>
        <v>1.6029148508314817</v>
      </c>
      <c r="AG1081" s="1">
        <f t="shared" si="319"/>
        <v>2.2120826964994453</v>
      </c>
      <c r="AH1081" s="1">
        <f t="shared" si="320"/>
        <v>1.8536177860291849</v>
      </c>
      <c r="AI1081">
        <v>3.6</v>
      </c>
      <c r="AJ1081">
        <v>9</v>
      </c>
      <c r="AK1081">
        <v>65</v>
      </c>
      <c r="AL1081">
        <v>10</v>
      </c>
      <c r="AM1081">
        <v>9246</v>
      </c>
      <c r="AN1081">
        <v>9281</v>
      </c>
      <c r="AO1081">
        <v>9165</v>
      </c>
      <c r="AP1081">
        <v>20</v>
      </c>
      <c r="AQ1081">
        <v>0</v>
      </c>
    </row>
    <row r="1082" spans="1:43">
      <c r="A1082" s="27">
        <v>39066</v>
      </c>
      <c r="B1082" s="27"/>
      <c r="C1082">
        <v>-10.6</v>
      </c>
      <c r="D1082">
        <v>-5.6</v>
      </c>
      <c r="E1082">
        <v>-15.5</v>
      </c>
      <c r="F1082">
        <v>71</v>
      </c>
      <c r="G1082">
        <v>55</v>
      </c>
      <c r="H1082">
        <v>2.2000000000000002</v>
      </c>
      <c r="I1082" s="10">
        <v>935</v>
      </c>
      <c r="J1082">
        <v>2.7</v>
      </c>
      <c r="K1082" s="2">
        <v>10</v>
      </c>
      <c r="L1082" s="1">
        <f t="shared" si="304"/>
        <v>0.74422795296987443</v>
      </c>
      <c r="M1082" s="1">
        <f t="shared" si="305"/>
        <v>87</v>
      </c>
      <c r="N1082" s="1">
        <f t="shared" si="306"/>
        <v>0.2724865458123113</v>
      </c>
      <c r="O1082" s="1">
        <f t="shared" si="321"/>
        <v>2.1727711065457723E-2</v>
      </c>
      <c r="P1082" s="1">
        <f t="shared" si="307"/>
        <v>0.19019188813431381</v>
      </c>
      <c r="Q1082">
        <f t="shared" si="308"/>
        <v>1.800569735708146</v>
      </c>
      <c r="R1082">
        <f t="shared" si="309"/>
        <v>11.182257162618731</v>
      </c>
      <c r="S1082">
        <f t="shared" si="310"/>
        <v>1.463646225473656</v>
      </c>
      <c r="T1082">
        <v>0.2432</v>
      </c>
      <c r="U1082" s="1">
        <f t="shared" si="311"/>
        <v>-0.40697345192162754</v>
      </c>
      <c r="V1082" s="1">
        <v>349</v>
      </c>
      <c r="W1082" s="1">
        <f t="shared" si="312"/>
        <v>7.7697620374574807</v>
      </c>
      <c r="X1082" s="1">
        <f t="shared" si="313"/>
        <v>28.965170704481046</v>
      </c>
      <c r="Y1082" s="1">
        <f t="shared" si="314"/>
        <v>1.0317113132102129</v>
      </c>
      <c r="Z1082" s="1">
        <f t="shared" si="322"/>
        <v>-0.38</v>
      </c>
      <c r="AA1082" s="1">
        <f t="shared" si="315"/>
        <v>5.8543310345214747E-2</v>
      </c>
      <c r="AB1082" s="1">
        <f t="shared" si="316"/>
        <v>2.5260265999999998</v>
      </c>
      <c r="AC1082" s="1">
        <f t="shared" si="317"/>
        <v>2.019467902953449</v>
      </c>
      <c r="AF1082" s="1">
        <f t="shared" si="318"/>
        <v>1.5092251094373714</v>
      </c>
      <c r="AG1082" s="1">
        <f t="shared" si="319"/>
        <v>1.9702965752055575</v>
      </c>
      <c r="AH1082" s="1">
        <f t="shared" si="320"/>
        <v>2.1654303245791438</v>
      </c>
      <c r="AI1082">
        <v>4.0999999999999996</v>
      </c>
      <c r="AJ1082">
        <v>11</v>
      </c>
      <c r="AK1082">
        <v>78</v>
      </c>
      <c r="AL1082">
        <v>5</v>
      </c>
      <c r="AM1082">
        <v>9238</v>
      </c>
      <c r="AN1082">
        <v>9281</v>
      </c>
      <c r="AO1082">
        <v>9210</v>
      </c>
      <c r="AP1082">
        <v>20</v>
      </c>
      <c r="AQ1082">
        <v>32700</v>
      </c>
    </row>
    <row r="1083" spans="1:43">
      <c r="A1083" s="27">
        <v>39067</v>
      </c>
      <c r="B1083" s="27"/>
      <c r="C1083">
        <v>-9.9</v>
      </c>
      <c r="D1083">
        <v>-5.9</v>
      </c>
      <c r="E1083">
        <v>-16.600000000000001</v>
      </c>
      <c r="F1083">
        <v>73</v>
      </c>
      <c r="G1083">
        <v>60</v>
      </c>
      <c r="H1083">
        <v>3.7</v>
      </c>
      <c r="I1083" s="10">
        <v>935</v>
      </c>
      <c r="J1083">
        <v>2.5</v>
      </c>
      <c r="K1083" s="2">
        <v>10</v>
      </c>
      <c r="L1083" s="1">
        <f t="shared" si="304"/>
        <v>0.81597244473896591</v>
      </c>
      <c r="M1083" s="1">
        <f t="shared" si="305"/>
        <v>86</v>
      </c>
      <c r="N1083" s="1">
        <f t="shared" si="306"/>
        <v>0.28807959136446482</v>
      </c>
      <c r="O1083" s="1">
        <f t="shared" si="321"/>
        <v>2.2829874583386065E-2</v>
      </c>
      <c r="P1083" s="1">
        <f t="shared" si="307"/>
        <v>0.18968888675781537</v>
      </c>
      <c r="Q1083">
        <f t="shared" si="308"/>
        <v>2.5596068510506469</v>
      </c>
      <c r="R1083">
        <f t="shared" si="309"/>
        <v>11.180811702018548</v>
      </c>
      <c r="S1083">
        <f t="shared" si="310"/>
        <v>1.4634570290600195</v>
      </c>
      <c r="T1083">
        <v>0.2432</v>
      </c>
      <c r="U1083" s="1">
        <f t="shared" si="311"/>
        <v>-0.40761265047117473</v>
      </c>
      <c r="V1083" s="1">
        <v>350</v>
      </c>
      <c r="W1083" s="1">
        <f t="shared" si="312"/>
        <v>9.2618938979139447</v>
      </c>
      <c r="X1083" s="1">
        <f t="shared" si="313"/>
        <v>28.95194325950942</v>
      </c>
      <c r="Y1083" s="1">
        <f t="shared" si="314"/>
        <v>1.0318636844815801</v>
      </c>
      <c r="Z1083" s="1">
        <f t="shared" si="322"/>
        <v>0.26599999999999974</v>
      </c>
      <c r="AA1083" s="1">
        <f t="shared" si="315"/>
        <v>5.8581638474422361E-2</v>
      </c>
      <c r="AB1083" s="1">
        <f t="shared" si="316"/>
        <v>2.5243739000000001</v>
      </c>
      <c r="AC1083" s="1">
        <f t="shared" si="317"/>
        <v>1.8698776879198602</v>
      </c>
      <c r="AF1083" s="1">
        <f t="shared" si="318"/>
        <v>1.7207767721712108</v>
      </c>
      <c r="AG1083" s="1">
        <f t="shared" si="319"/>
        <v>2.1982609565434927</v>
      </c>
      <c r="AH1083" s="1">
        <f t="shared" si="320"/>
        <v>2.2741737855598001</v>
      </c>
      <c r="AI1083">
        <v>3.6</v>
      </c>
      <c r="AJ1083">
        <v>3</v>
      </c>
      <c r="AK1083">
        <v>56</v>
      </c>
      <c r="AL1083">
        <v>5</v>
      </c>
      <c r="AM1083">
        <v>9208</v>
      </c>
      <c r="AN1083">
        <v>9230</v>
      </c>
      <c r="AO1083">
        <v>9189</v>
      </c>
      <c r="AP1083">
        <v>21</v>
      </c>
      <c r="AQ1083">
        <v>1</v>
      </c>
    </row>
    <row r="1084" spans="1:43">
      <c r="A1084" s="27">
        <v>39068</v>
      </c>
      <c r="B1084" s="27"/>
      <c r="C1084">
        <v>-4.8</v>
      </c>
      <c r="D1084">
        <v>-0.5</v>
      </c>
      <c r="E1084">
        <v>-7.8</v>
      </c>
      <c r="F1084">
        <v>67</v>
      </c>
      <c r="G1084">
        <v>46</v>
      </c>
      <c r="H1084">
        <v>0.9</v>
      </c>
      <c r="I1084" s="10">
        <v>935</v>
      </c>
      <c r="J1084">
        <v>1.2</v>
      </c>
      <c r="K1084" s="2">
        <v>10</v>
      </c>
      <c r="L1084" s="1">
        <f t="shared" si="304"/>
        <v>0.63833910737344524</v>
      </c>
      <c r="M1084" s="1">
        <f t="shared" si="305"/>
        <v>88</v>
      </c>
      <c r="N1084" s="1">
        <f t="shared" si="306"/>
        <v>0.42775689149958557</v>
      </c>
      <c r="O1084" s="1">
        <f t="shared" si="321"/>
        <v>3.2428215818990434E-2</v>
      </c>
      <c r="P1084" s="1">
        <f t="shared" si="307"/>
        <v>0.28497776227374505</v>
      </c>
      <c r="Q1084">
        <f t="shared" si="308"/>
        <v>1.1723699781365398</v>
      </c>
      <c r="R1084">
        <f t="shared" si="309"/>
        <v>11.17963832028731</v>
      </c>
      <c r="S1084">
        <f t="shared" si="310"/>
        <v>1.4633034450637841</v>
      </c>
      <c r="T1084">
        <v>0.2432</v>
      </c>
      <c r="U1084" s="1">
        <f t="shared" si="311"/>
        <v>-0.40813126386707654</v>
      </c>
      <c r="V1084" s="1">
        <v>351</v>
      </c>
      <c r="W1084" s="1">
        <f t="shared" si="312"/>
        <v>6.4683011175579974</v>
      </c>
      <c r="X1084" s="1">
        <f t="shared" si="313"/>
        <v>28.941741365074616</v>
      </c>
      <c r="Y1084" s="1">
        <f t="shared" si="314"/>
        <v>1.0320066294329238</v>
      </c>
      <c r="Z1084" s="1">
        <f t="shared" si="322"/>
        <v>1.9380000000000002</v>
      </c>
      <c r="AA1084" s="1">
        <f t="shared" si="315"/>
        <v>5.8862408349748742E-2</v>
      </c>
      <c r="AB1084" s="1">
        <f t="shared" si="316"/>
        <v>2.5123327999999998</v>
      </c>
      <c r="AC1084" s="1">
        <f t="shared" si="317"/>
        <v>0.89754129020153295</v>
      </c>
      <c r="AF1084" s="1">
        <f t="shared" si="318"/>
        <v>2.3380687461583185</v>
      </c>
      <c r="AG1084" s="1">
        <f t="shared" si="319"/>
        <v>1.9091240992928011</v>
      </c>
      <c r="AH1084" s="1">
        <f t="shared" si="320"/>
        <v>1.5029315773044294</v>
      </c>
      <c r="AI1084">
        <v>3.6</v>
      </c>
      <c r="AJ1084">
        <v>3</v>
      </c>
      <c r="AK1084">
        <v>60</v>
      </c>
      <c r="AL1084">
        <v>4</v>
      </c>
      <c r="AM1084">
        <v>9232</v>
      </c>
      <c r="AN1084">
        <v>9241</v>
      </c>
      <c r="AO1084">
        <v>9226</v>
      </c>
      <c r="AP1084">
        <v>29</v>
      </c>
      <c r="AQ1084">
        <v>0</v>
      </c>
    </row>
    <row r="1085" spans="1:43">
      <c r="A1085" s="27">
        <v>39069</v>
      </c>
      <c r="B1085" s="27"/>
      <c r="C1085">
        <v>-4.2</v>
      </c>
      <c r="D1085">
        <v>2.5</v>
      </c>
      <c r="E1085">
        <v>-11.6</v>
      </c>
      <c r="F1085">
        <v>68</v>
      </c>
      <c r="G1085">
        <v>40</v>
      </c>
      <c r="H1085">
        <v>4.4000000000000004</v>
      </c>
      <c r="I1085" s="10">
        <v>935</v>
      </c>
      <c r="J1085">
        <v>3</v>
      </c>
      <c r="K1085" s="2">
        <v>10</v>
      </c>
      <c r="L1085" s="1">
        <f t="shared" si="304"/>
        <v>1.2434426663534703</v>
      </c>
      <c r="M1085" s="1">
        <f t="shared" si="305"/>
        <v>96</v>
      </c>
      <c r="N1085" s="1">
        <f t="shared" si="306"/>
        <v>0.447611553404549</v>
      </c>
      <c r="O1085" s="1">
        <f t="shared" si="321"/>
        <v>3.3758931681301479E-2</v>
      </c>
      <c r="P1085" s="1">
        <f t="shared" si="307"/>
        <v>0.2670328245943937</v>
      </c>
      <c r="Q1085">
        <f t="shared" si="308"/>
        <v>3.1067575944932786</v>
      </c>
      <c r="R1085">
        <f t="shared" si="309"/>
        <v>11.178737744022254</v>
      </c>
      <c r="S1085">
        <f t="shared" si="310"/>
        <v>1.4631855685893003</v>
      </c>
      <c r="T1085">
        <v>0.2432</v>
      </c>
      <c r="U1085" s="1">
        <f t="shared" si="311"/>
        <v>-0.40852913868652829</v>
      </c>
      <c r="V1085" s="1">
        <v>352</v>
      </c>
      <c r="W1085" s="1">
        <f t="shared" si="312"/>
        <v>9.9545839861432253</v>
      </c>
      <c r="X1085" s="1">
        <f t="shared" si="313"/>
        <v>28.934574673012971</v>
      </c>
      <c r="Y1085" s="1">
        <f t="shared" si="314"/>
        <v>1.0321401057764521</v>
      </c>
      <c r="Z1085" s="1">
        <f t="shared" si="322"/>
        <v>0.22799999999999987</v>
      </c>
      <c r="AA1085" s="1">
        <f t="shared" si="315"/>
        <v>5.8895617139300638E-2</v>
      </c>
      <c r="AB1085" s="1">
        <f t="shared" si="316"/>
        <v>2.5109162</v>
      </c>
      <c r="AC1085" s="1">
        <f t="shared" si="317"/>
        <v>2.2438532255038321</v>
      </c>
      <c r="AF1085" s="1">
        <f t="shared" si="318"/>
        <v>3.3985479637274856</v>
      </c>
      <c r="AG1085" s="1">
        <f t="shared" si="319"/>
        <v>2.3714218271868344</v>
      </c>
      <c r="AH1085" s="1">
        <f t="shared" si="320"/>
        <v>3.0390587388905468</v>
      </c>
      <c r="AI1085">
        <v>4.9000000000000004</v>
      </c>
      <c r="AJ1085">
        <v>9</v>
      </c>
      <c r="AK1085">
        <v>90</v>
      </c>
      <c r="AL1085">
        <v>12</v>
      </c>
      <c r="AM1085">
        <v>9253</v>
      </c>
      <c r="AN1085">
        <v>9301</v>
      </c>
      <c r="AO1085">
        <v>9194</v>
      </c>
      <c r="AP1085">
        <v>31</v>
      </c>
      <c r="AQ1085">
        <v>15</v>
      </c>
    </row>
    <row r="1086" spans="1:43">
      <c r="A1086" s="27">
        <v>39070</v>
      </c>
      <c r="B1086" s="27"/>
      <c r="C1086">
        <v>-6.5</v>
      </c>
      <c r="D1086">
        <v>-1.7</v>
      </c>
      <c r="E1086">
        <v>-12.6</v>
      </c>
      <c r="F1086">
        <v>65</v>
      </c>
      <c r="G1086">
        <v>45</v>
      </c>
      <c r="H1086">
        <v>4.0999999999999996</v>
      </c>
      <c r="I1086" s="10">
        <v>935</v>
      </c>
      <c r="J1086">
        <v>2.2000000000000002</v>
      </c>
      <c r="K1086" s="2">
        <v>10</v>
      </c>
      <c r="L1086" s="1">
        <f t="shared" si="304"/>
        <v>1.1684785049694359</v>
      </c>
      <c r="M1086" s="1">
        <f t="shared" si="305"/>
        <v>85</v>
      </c>
      <c r="N1086" s="1">
        <f t="shared" si="306"/>
        <v>0.37567464976748083</v>
      </c>
      <c r="O1086" s="1">
        <f t="shared" si="321"/>
        <v>2.8900957763275656E-2</v>
      </c>
      <c r="P1086" s="1">
        <f t="shared" si="307"/>
        <v>0.21996304047866799</v>
      </c>
      <c r="Q1086">
        <f t="shared" si="308"/>
        <v>2.8953707619318663</v>
      </c>
      <c r="R1086">
        <f t="shared" si="309"/>
        <v>11.178110531918431</v>
      </c>
      <c r="S1086">
        <f t="shared" si="310"/>
        <v>1.4631034727641927</v>
      </c>
      <c r="T1086">
        <v>0.2432</v>
      </c>
      <c r="U1086" s="1">
        <f t="shared" si="311"/>
        <v>-0.40880615722514524</v>
      </c>
      <c r="V1086" s="1">
        <v>353</v>
      </c>
      <c r="W1086" s="1">
        <f t="shared" si="312"/>
        <v>9.6544816464720142</v>
      </c>
      <c r="X1086" s="1">
        <f t="shared" si="313"/>
        <v>28.930450626976054</v>
      </c>
      <c r="Y1086" s="1">
        <f t="shared" si="314"/>
        <v>1.0322640740254974</v>
      </c>
      <c r="Z1086" s="1">
        <f t="shared" si="322"/>
        <v>-0.87399999999999989</v>
      </c>
      <c r="AA1086" s="1">
        <f t="shared" si="315"/>
        <v>5.8768519829867479E-2</v>
      </c>
      <c r="AB1086" s="1">
        <f t="shared" si="316"/>
        <v>2.5163465</v>
      </c>
      <c r="AC1086" s="1">
        <f t="shared" si="317"/>
        <v>1.6454923653694771</v>
      </c>
      <c r="AF1086" s="1">
        <f t="shared" si="318"/>
        <v>2.4824169435874319</v>
      </c>
      <c r="AG1086" s="1">
        <f t="shared" si="319"/>
        <v>2.2928830456321023</v>
      </c>
      <c r="AH1086" s="1">
        <f t="shared" si="320"/>
        <v>3.1705596848466122</v>
      </c>
      <c r="AI1086">
        <v>5</v>
      </c>
      <c r="AJ1086">
        <v>11</v>
      </c>
      <c r="AK1086">
        <v>90</v>
      </c>
      <c r="AL1086">
        <v>11</v>
      </c>
      <c r="AM1086">
        <v>9192</v>
      </c>
      <c r="AN1086">
        <v>9260</v>
      </c>
      <c r="AO1086">
        <v>9156</v>
      </c>
      <c r="AP1086">
        <v>24</v>
      </c>
      <c r="AQ1086">
        <v>32700</v>
      </c>
    </row>
    <row r="1087" spans="1:43">
      <c r="A1087" s="27">
        <v>39071</v>
      </c>
      <c r="B1087" s="27"/>
      <c r="C1087">
        <v>-7.3</v>
      </c>
      <c r="D1087">
        <v>-0.5</v>
      </c>
      <c r="E1087">
        <v>-11.8</v>
      </c>
      <c r="F1087">
        <v>78</v>
      </c>
      <c r="G1087">
        <v>48</v>
      </c>
      <c r="H1087">
        <v>4.5999999999999996</v>
      </c>
      <c r="I1087" s="10">
        <v>935</v>
      </c>
      <c r="J1087">
        <v>1.9</v>
      </c>
      <c r="K1087" s="2">
        <v>10</v>
      </c>
      <c r="L1087" s="1">
        <f t="shared" si="304"/>
        <v>0.90808986408915759</v>
      </c>
      <c r="M1087" s="1">
        <f t="shared" si="305"/>
        <v>108</v>
      </c>
      <c r="N1087" s="1">
        <f t="shared" si="306"/>
        <v>0.35317446732956626</v>
      </c>
      <c r="O1087" s="1">
        <f t="shared" si="321"/>
        <v>2.735933775267604E-2</v>
      </c>
      <c r="P1087" s="1">
        <f t="shared" si="307"/>
        <v>0.27503624028761009</v>
      </c>
      <c r="Q1087">
        <f t="shared" si="308"/>
        <v>3.1239505806144074</v>
      </c>
      <c r="R1087">
        <f t="shared" si="309"/>
        <v>11.177757073610746</v>
      </c>
      <c r="S1087">
        <f t="shared" si="310"/>
        <v>1.463057208587794</v>
      </c>
      <c r="T1087">
        <v>0.2432</v>
      </c>
      <c r="U1087" s="1">
        <f t="shared" si="311"/>
        <v>-0.4089622375317834</v>
      </c>
      <c r="V1087" s="1">
        <v>354</v>
      </c>
      <c r="W1087" s="1">
        <f t="shared" si="312"/>
        <v>10.152464757020164</v>
      </c>
      <c r="X1087" s="1">
        <f t="shared" si="313"/>
        <v>28.929374455581286</v>
      </c>
      <c r="Y1087" s="1">
        <f t="shared" si="314"/>
        <v>1.0323784975061967</v>
      </c>
      <c r="Z1087" s="1">
        <f t="shared" si="322"/>
        <v>-0.30399999999999994</v>
      </c>
      <c r="AA1087" s="1">
        <f t="shared" si="315"/>
        <v>5.8724440557269469E-2</v>
      </c>
      <c r="AB1087" s="1">
        <f t="shared" si="316"/>
        <v>2.5182352999999997</v>
      </c>
      <c r="AC1087" s="1">
        <f t="shared" si="317"/>
        <v>1.4211070428190937</v>
      </c>
      <c r="AF1087" s="1">
        <f t="shared" si="318"/>
        <v>2.3485261472995966</v>
      </c>
      <c r="AG1087" s="1">
        <f t="shared" si="319"/>
        <v>2.3523405969812634</v>
      </c>
      <c r="AH1087" s="1">
        <f t="shared" si="320"/>
        <v>2.9363493005603249</v>
      </c>
      <c r="AI1087">
        <v>3.8</v>
      </c>
      <c r="AJ1087">
        <v>11</v>
      </c>
      <c r="AK1087">
        <v>75</v>
      </c>
      <c r="AL1087">
        <v>11</v>
      </c>
      <c r="AM1087">
        <v>9169</v>
      </c>
      <c r="AN1087">
        <v>9186</v>
      </c>
      <c r="AO1087">
        <v>9154</v>
      </c>
      <c r="AP1087">
        <v>27</v>
      </c>
      <c r="AQ1087">
        <v>32700</v>
      </c>
    </row>
    <row r="1088" spans="1:43">
      <c r="A1088" s="27">
        <v>39072</v>
      </c>
      <c r="B1088" s="27"/>
      <c r="C1088">
        <v>-7</v>
      </c>
      <c r="D1088">
        <v>-2</v>
      </c>
      <c r="E1088">
        <v>-10.1</v>
      </c>
      <c r="F1088">
        <v>72</v>
      </c>
      <c r="G1088">
        <v>55</v>
      </c>
      <c r="H1088">
        <v>4.9000000000000004</v>
      </c>
      <c r="I1088" s="10">
        <v>935</v>
      </c>
      <c r="J1088">
        <v>1.7</v>
      </c>
      <c r="K1088" s="2">
        <v>10</v>
      </c>
      <c r="L1088" s="1">
        <f t="shared" si="304"/>
        <v>0.9199609079420028</v>
      </c>
      <c r="M1088" s="1">
        <f t="shared" si="305"/>
        <v>89</v>
      </c>
      <c r="N1088" s="1">
        <f t="shared" si="306"/>
        <v>0.36146779374214461</v>
      </c>
      <c r="O1088" s="1">
        <f t="shared" si="321"/>
        <v>2.7928890703931994E-2</v>
      </c>
      <c r="P1088" s="1">
        <f t="shared" si="307"/>
        <v>0.27126297506832497</v>
      </c>
      <c r="Q1088">
        <f t="shared" si="308"/>
        <v>3.2912518610087145</v>
      </c>
      <c r="R1088">
        <f t="shared" si="309"/>
        <v>11.177677588864773</v>
      </c>
      <c r="S1088">
        <f t="shared" si="310"/>
        <v>1.4630468048252321</v>
      </c>
      <c r="T1088">
        <v>0.2432</v>
      </c>
      <c r="U1088" s="1">
        <f t="shared" si="311"/>
        <v>-0.40899733343278311</v>
      </c>
      <c r="V1088" s="1">
        <v>355</v>
      </c>
      <c r="W1088" s="1">
        <f t="shared" si="312"/>
        <v>10.452140725662332</v>
      </c>
      <c r="X1088" s="1">
        <f t="shared" si="313"/>
        <v>28.931349167106141</v>
      </c>
      <c r="Y1088" s="1">
        <f t="shared" si="314"/>
        <v>1.0324833423683422</v>
      </c>
      <c r="Z1088" s="1">
        <f t="shared" si="322"/>
        <v>0.11399999999999993</v>
      </c>
      <c r="AA1088" s="1">
        <f t="shared" si="315"/>
        <v>5.8740962533497212E-2</v>
      </c>
      <c r="AB1088" s="1">
        <f t="shared" si="316"/>
        <v>2.5175269999999998</v>
      </c>
      <c r="AC1088" s="1">
        <f t="shared" si="317"/>
        <v>1.2715168277855049</v>
      </c>
      <c r="AF1088" s="1">
        <f t="shared" si="318"/>
        <v>2.0453271707500407</v>
      </c>
      <c r="AG1088" s="1">
        <f t="shared" si="319"/>
        <v>2.3974968818848952</v>
      </c>
      <c r="AH1088" s="1">
        <f t="shared" si="320"/>
        <v>2.861235421032486</v>
      </c>
      <c r="AI1088">
        <v>3.8</v>
      </c>
      <c r="AJ1088">
        <v>10</v>
      </c>
      <c r="AK1088">
        <v>65</v>
      </c>
      <c r="AL1088">
        <v>10</v>
      </c>
      <c r="AM1088">
        <v>9157</v>
      </c>
      <c r="AN1088">
        <v>9174</v>
      </c>
      <c r="AO1088">
        <v>9139</v>
      </c>
      <c r="AP1088">
        <v>26</v>
      </c>
      <c r="AQ1088">
        <v>0</v>
      </c>
    </row>
    <row r="1089" spans="1:43">
      <c r="A1089" s="27">
        <v>39073</v>
      </c>
      <c r="B1089" s="27"/>
      <c r="C1089">
        <v>-8.4</v>
      </c>
      <c r="D1089">
        <v>-1.8</v>
      </c>
      <c r="E1089">
        <v>-13.7</v>
      </c>
      <c r="F1089">
        <v>76</v>
      </c>
      <c r="G1089">
        <v>48</v>
      </c>
      <c r="H1089">
        <v>4.3</v>
      </c>
      <c r="I1089" s="10">
        <v>935</v>
      </c>
      <c r="J1089">
        <v>1.1000000000000001</v>
      </c>
      <c r="K1089" s="2">
        <v>10</v>
      </c>
      <c r="L1089" s="1">
        <f t="shared" si="304"/>
        <v>0.90594352365597808</v>
      </c>
      <c r="M1089" s="1">
        <f t="shared" si="305"/>
        <v>104</v>
      </c>
      <c r="N1089" s="1">
        <f t="shared" si="306"/>
        <v>0.32419185684022256</v>
      </c>
      <c r="O1089" s="1">
        <f t="shared" si="321"/>
        <v>2.535610085981585E-2</v>
      </c>
      <c r="P1089" s="1">
        <f t="shared" si="307"/>
        <v>0.23878805985330173</v>
      </c>
      <c r="Q1089">
        <f t="shared" si="308"/>
        <v>2.9483958700512995</v>
      </c>
      <c r="R1089">
        <f t="shared" si="309"/>
        <v>11.177872127119798</v>
      </c>
      <c r="S1089">
        <f t="shared" si="310"/>
        <v>1.4630722679476176</v>
      </c>
      <c r="T1089">
        <v>0.2432</v>
      </c>
      <c r="U1089" s="1">
        <f t="shared" si="311"/>
        <v>-0.40891143454562906</v>
      </c>
      <c r="V1089" s="1">
        <v>356</v>
      </c>
      <c r="W1089" s="1">
        <f t="shared" si="312"/>
        <v>9.8558774250605943</v>
      </c>
      <c r="X1089" s="1">
        <f t="shared" si="313"/>
        <v>28.936375545725912</v>
      </c>
      <c r="Y1089" s="1">
        <f t="shared" si="314"/>
        <v>1.0325785775953946</v>
      </c>
      <c r="Z1089" s="1">
        <f t="shared" si="322"/>
        <v>-0.53200000000000014</v>
      </c>
      <c r="AA1089" s="1">
        <f t="shared" si="315"/>
        <v>5.8663939413055644E-2</v>
      </c>
      <c r="AB1089" s="1">
        <f t="shared" si="316"/>
        <v>2.5208323999999998</v>
      </c>
      <c r="AC1089" s="1">
        <f t="shared" si="317"/>
        <v>0.82274618268473854</v>
      </c>
      <c r="AF1089" s="1">
        <f t="shared" si="318"/>
        <v>2.1581086354014456</v>
      </c>
      <c r="AG1089" s="1">
        <f t="shared" si="319"/>
        <v>2.2920621693976857</v>
      </c>
      <c r="AH1089" s="1">
        <f t="shared" si="320"/>
        <v>2.8288687733493347</v>
      </c>
      <c r="AI1089">
        <v>2.4</v>
      </c>
      <c r="AJ1089">
        <v>4</v>
      </c>
      <c r="AK1089">
        <v>34</v>
      </c>
      <c r="AL1089">
        <v>3</v>
      </c>
      <c r="AM1089">
        <v>9119</v>
      </c>
      <c r="AN1089">
        <v>9140</v>
      </c>
      <c r="AO1089">
        <v>9108</v>
      </c>
      <c r="AP1089">
        <v>25</v>
      </c>
      <c r="AQ1089">
        <v>0</v>
      </c>
    </row>
    <row r="1090" spans="1:43">
      <c r="A1090" s="27">
        <v>39074</v>
      </c>
      <c r="B1090" s="27"/>
      <c r="C1090">
        <v>-5.3</v>
      </c>
      <c r="D1090">
        <v>0.5</v>
      </c>
      <c r="E1090">
        <v>-13.5</v>
      </c>
      <c r="F1090">
        <v>65</v>
      </c>
      <c r="G1090">
        <v>45</v>
      </c>
      <c r="H1090">
        <v>2.9</v>
      </c>
      <c r="I1090" s="10">
        <v>935</v>
      </c>
      <c r="J1090">
        <v>1.1000000000000001</v>
      </c>
      <c r="K1090" s="2">
        <v>10</v>
      </c>
      <c r="L1090" s="1">
        <f t="shared" si="304"/>
        <v>0.87459064792204866</v>
      </c>
      <c r="M1090" s="1">
        <f t="shared" si="305"/>
        <v>85</v>
      </c>
      <c r="N1090" s="1">
        <f t="shared" si="306"/>
        <v>0.41181193914625186</v>
      </c>
      <c r="O1090" s="1">
        <f t="shared" si="321"/>
        <v>3.1354141769867346E-2</v>
      </c>
      <c r="P1090" s="1">
        <f t="shared" si="307"/>
        <v>0.23418104918298419</v>
      </c>
      <c r="Q1090">
        <f t="shared" si="308"/>
        <v>2.2533449272454238</v>
      </c>
      <c r="R1090">
        <f t="shared" si="309"/>
        <v>11.178340567385945</v>
      </c>
      <c r="S1090">
        <f t="shared" si="310"/>
        <v>1.4631335821185791</v>
      </c>
      <c r="T1090">
        <v>0.2432</v>
      </c>
      <c r="U1090" s="1">
        <f t="shared" si="311"/>
        <v>-0.40870456628202151</v>
      </c>
      <c r="V1090" s="1">
        <v>357</v>
      </c>
      <c r="W1090" s="1">
        <f t="shared" si="312"/>
        <v>8.4627979358121834</v>
      </c>
      <c r="X1090" s="1">
        <f t="shared" si="313"/>
        <v>28.944452149296701</v>
      </c>
      <c r="Y1090" s="1">
        <f t="shared" si="314"/>
        <v>1.0326641750136587</v>
      </c>
      <c r="Z1090" s="1">
        <f t="shared" si="322"/>
        <v>1.1780000000000002</v>
      </c>
      <c r="AA1090" s="1">
        <f t="shared" si="315"/>
        <v>5.8834762952743327E-2</v>
      </c>
      <c r="AB1090" s="1">
        <f t="shared" si="316"/>
        <v>2.5135133000000001</v>
      </c>
      <c r="AC1090" s="1">
        <f t="shared" si="317"/>
        <v>0.82274618268473854</v>
      </c>
      <c r="AF1090" s="1">
        <f t="shared" si="318"/>
        <v>3.1136314167280501</v>
      </c>
      <c r="AG1090" s="1">
        <f t="shared" si="319"/>
        <v>2.1616319194757931</v>
      </c>
      <c r="AH1090" s="1">
        <f t="shared" si="320"/>
        <v>2.2039704683689512</v>
      </c>
      <c r="AI1090">
        <v>3.6</v>
      </c>
      <c r="AJ1090">
        <v>10</v>
      </c>
      <c r="AK1090">
        <v>57</v>
      </c>
      <c r="AL1090">
        <v>10</v>
      </c>
      <c r="AM1090">
        <v>9122</v>
      </c>
      <c r="AN1090">
        <v>9136</v>
      </c>
      <c r="AO1090">
        <v>9102</v>
      </c>
      <c r="AP1090">
        <v>27</v>
      </c>
      <c r="AQ1090">
        <v>0</v>
      </c>
    </row>
    <row r="1091" spans="1:43">
      <c r="A1091" s="27">
        <v>39075</v>
      </c>
      <c r="B1091" s="27"/>
      <c r="C1091">
        <v>-6.2</v>
      </c>
      <c r="D1091">
        <v>-3.9</v>
      </c>
      <c r="E1091">
        <v>-9.1</v>
      </c>
      <c r="F1091">
        <v>78</v>
      </c>
      <c r="G1091">
        <v>66</v>
      </c>
      <c r="H1091">
        <v>0</v>
      </c>
      <c r="I1091" s="10">
        <v>935</v>
      </c>
      <c r="J1091">
        <v>1.3</v>
      </c>
      <c r="K1091" s="2">
        <v>10</v>
      </c>
      <c r="L1091" s="1">
        <f t="shared" si="304"/>
        <v>0.75835420397701048</v>
      </c>
      <c r="M1091" s="1">
        <f t="shared" si="305"/>
        <v>90</v>
      </c>
      <c r="N1091" s="1">
        <f t="shared" si="306"/>
        <v>0.38443461500304205</v>
      </c>
      <c r="O1091" s="1">
        <f t="shared" si="321"/>
        <v>2.9498134283413528E-2</v>
      </c>
      <c r="P1091" s="1">
        <f t="shared" si="307"/>
        <v>0.28917815555083692</v>
      </c>
      <c r="Q1091">
        <f t="shared" si="308"/>
        <v>0.65465242036081805</v>
      </c>
      <c r="R1091">
        <f t="shared" si="309"/>
        <v>11.179082618495862</v>
      </c>
      <c r="S1091">
        <f t="shared" si="310"/>
        <v>1.4632307092272072</v>
      </c>
      <c r="T1091">
        <v>0.2432</v>
      </c>
      <c r="U1091" s="1">
        <f t="shared" si="311"/>
        <v>-0.4083767898403588</v>
      </c>
      <c r="V1091" s="1">
        <v>358</v>
      </c>
      <c r="W1091" s="1">
        <f t="shared" si="312"/>
        <v>5.5739482469221979</v>
      </c>
      <c r="X1091" s="1">
        <f t="shared" si="313"/>
        <v>28.95557530868674</v>
      </c>
      <c r="Y1091" s="1">
        <f t="shared" si="314"/>
        <v>1.0327401093006185</v>
      </c>
      <c r="Z1091" s="1">
        <f t="shared" si="322"/>
        <v>-0.34200000000000014</v>
      </c>
      <c r="AA1091" s="1">
        <f t="shared" si="315"/>
        <v>5.8785066622087247E-2</v>
      </c>
      <c r="AB1091" s="1">
        <f t="shared" si="316"/>
        <v>2.5156381999999997</v>
      </c>
      <c r="AC1091" s="1">
        <f t="shared" si="317"/>
        <v>0.97233639771832736</v>
      </c>
      <c r="AF1091" s="1">
        <f t="shared" si="318"/>
        <v>1.7616502722274825</v>
      </c>
      <c r="AG1091" s="1">
        <f t="shared" si="319"/>
        <v>1.7680764938762386</v>
      </c>
      <c r="AH1091" s="1">
        <f t="shared" si="320"/>
        <v>2.2150306694602504</v>
      </c>
      <c r="AI1091">
        <v>3.6</v>
      </c>
      <c r="AJ1091">
        <v>11</v>
      </c>
      <c r="AK1091">
        <v>53</v>
      </c>
      <c r="AL1091">
        <v>10</v>
      </c>
      <c r="AM1091">
        <v>9114</v>
      </c>
      <c r="AN1091">
        <v>9135</v>
      </c>
      <c r="AO1091">
        <v>9101</v>
      </c>
      <c r="AP1091">
        <v>30</v>
      </c>
      <c r="AQ1091">
        <v>32700</v>
      </c>
    </row>
    <row r="1092" spans="1:43">
      <c r="A1092" s="27">
        <v>39076</v>
      </c>
      <c r="B1092" s="27"/>
      <c r="C1092">
        <v>-7.9</v>
      </c>
      <c r="D1092">
        <v>-5.0999999999999996</v>
      </c>
      <c r="E1092">
        <v>-10.199999999999999</v>
      </c>
      <c r="F1092">
        <v>92</v>
      </c>
      <c r="G1092">
        <v>91</v>
      </c>
      <c r="H1092">
        <v>0</v>
      </c>
      <c r="I1092" s="10">
        <v>935</v>
      </c>
      <c r="J1092">
        <v>1</v>
      </c>
      <c r="K1092" s="2">
        <v>10</v>
      </c>
      <c r="L1092" s="1">
        <f t="shared" ref="L1092:L1155" si="323">(0.408*O1092*(W1092-Q1092-Z1092)+AA1092*AC1092*(N1092-P1092)*900/(C1092+273))/(O1092+AA1092*(1+0.34*AC1092))</f>
        <v>0.62333109059731406</v>
      </c>
      <c r="M1092" s="1">
        <f t="shared" ref="M1092:M1155" si="324">F1092*2-G1092</f>
        <v>93</v>
      </c>
      <c r="N1092" s="1">
        <f t="shared" ref="N1092:N1155" si="325">0.611*EXP(17.27*C1092/(C1092+237.3))</f>
        <v>0.3370928834916338</v>
      </c>
      <c r="O1092" s="1">
        <f t="shared" si="321"/>
        <v>2.6250326589220569E-2</v>
      </c>
      <c r="P1092" s="1">
        <f t="shared" ref="P1092:P1155" si="326">0.5*(M1092/100)*0.611*EXP(17.27*E1092/(E1092+237.3))+0.5*(G1092/100)*0.611*EXP(17.27*D1092/(D1092+237.3))</f>
        <v>0.32105268336891796</v>
      </c>
      <c r="Q1092">
        <f t="shared" ref="Q1092:Q1155" si="327">2.45*(0.9*H1092/R1092+0.1)*(0.34-0.14*P1092^0.5)*((D1092+273)^4+(E1092+273)^4)*10^(-9)</f>
        <v>0.63359326810650551</v>
      </c>
      <c r="R1092">
        <f t="shared" ref="R1092:R1155" si="328">7.64*S1092</f>
        <v>11.180097819709916</v>
      </c>
      <c r="S1092">
        <f t="shared" ref="S1092:S1155" si="329">ACOS(-TAN(T1092)*TAN(U1092))</f>
        <v>1.4633635889672665</v>
      </c>
      <c r="T1092">
        <v>0.2432</v>
      </c>
      <c r="U1092" s="1">
        <f t="shared" ref="U1092:U1155" si="330">0.409*SIN(0.0172*V1092-1.39)</f>
        <v>-0.40792820218763282</v>
      </c>
      <c r="V1092" s="1">
        <v>359</v>
      </c>
      <c r="W1092" s="1">
        <f t="shared" ref="W1092:W1155" si="331">0.77*(0.25+0.5*H1092/R1092)*X1092</f>
        <v>5.5766747822671565</v>
      </c>
      <c r="X1092" s="1">
        <f t="shared" ref="X1092:X1155" si="332">37.6*Y1092*(S1092*SIN(T1092)*SIN(U1092)+COS(T1092)*COS(U1092)*SIN(S1092))</f>
        <v>28.969739128660553</v>
      </c>
      <c r="Y1092" s="1">
        <f t="shared" ref="Y1092:Y1155" si="333">1+0.033*COS(0.0172*V1092)</f>
        <v>1.0328063579924287</v>
      </c>
      <c r="Z1092" s="1">
        <f t="shared" si="322"/>
        <v>-0.64600000000000013</v>
      </c>
      <c r="AA1092" s="1">
        <f t="shared" ref="AA1092:AA1155" si="334">(0.00163*101.3*((293-0.0065*I1092)/293)^5.26)/AB1092</f>
        <v>5.8691424471796136E-2</v>
      </c>
      <c r="AB1092" s="1">
        <f t="shared" ref="AB1092:AB1155" si="335">2.501-C1092*2.361*10^(-3)</f>
        <v>2.5196518999999999</v>
      </c>
      <c r="AC1092" s="1">
        <f t="shared" ref="AC1092:AC1155" si="336">4.87*J1092/(LN(67.8*K1092-5.42))</f>
        <v>0.74795107516794412</v>
      </c>
      <c r="AF1092" s="1">
        <f t="shared" ref="AF1092:AF1155" si="337">0.0023*X1092*(C1092+17.8)*(D1092-E1092)^0.5</f>
        <v>1.4896790257930601</v>
      </c>
      <c r="AG1092" s="1">
        <f t="shared" ref="AG1092:AG1155" si="338">0.489+0.289*(W1092-Q1092)+0.023*C1092</f>
        <v>1.7358505575924281</v>
      </c>
      <c r="AH1092" s="1">
        <f t="shared" ref="AH1092:AH1155" si="339">1.26*O1092/(O1092+AA1092)*(W1092-Q1092-Z1092)</f>
        <v>2.1763287039918469</v>
      </c>
      <c r="AI1092">
        <v>2.1</v>
      </c>
      <c r="AJ1092">
        <v>10</v>
      </c>
      <c r="AK1092">
        <v>35</v>
      </c>
      <c r="AL1092">
        <v>10</v>
      </c>
      <c r="AM1092">
        <v>9120</v>
      </c>
      <c r="AN1092">
        <v>9143</v>
      </c>
      <c r="AO1092">
        <v>9100</v>
      </c>
      <c r="AP1092">
        <v>31</v>
      </c>
      <c r="AQ1092">
        <v>32700</v>
      </c>
    </row>
    <row r="1093" spans="1:43">
      <c r="A1093" s="27">
        <v>39077</v>
      </c>
      <c r="B1093" s="27"/>
      <c r="C1093">
        <v>-7.2</v>
      </c>
      <c r="D1093">
        <v>-2.4</v>
      </c>
      <c r="E1093">
        <v>-11.8</v>
      </c>
      <c r="F1093">
        <v>86</v>
      </c>
      <c r="G1093">
        <v>65</v>
      </c>
      <c r="H1093">
        <v>1</v>
      </c>
      <c r="I1093" s="10">
        <v>935</v>
      </c>
      <c r="J1093">
        <v>1.2</v>
      </c>
      <c r="K1093" s="2">
        <v>10</v>
      </c>
      <c r="L1093" s="1">
        <f t="shared" si="323"/>
        <v>0.65271065238833925</v>
      </c>
      <c r="M1093" s="1">
        <f t="shared" si="324"/>
        <v>107</v>
      </c>
      <c r="N1093" s="1">
        <f t="shared" si="325"/>
        <v>0.35591994247776954</v>
      </c>
      <c r="O1093" s="1">
        <f t="shared" ref="O1093:O1156" si="340">4098*N1093/((C1093+237.3)^2)</f>
        <v>2.7548061209407455E-2</v>
      </c>
      <c r="P1093" s="1">
        <f t="shared" si="326"/>
        <v>0.29886344677266741</v>
      </c>
      <c r="Q1093">
        <f t="shared" si="327"/>
        <v>1.1669704629295021</v>
      </c>
      <c r="R1093">
        <f t="shared" si="328"/>
        <v>11.181385541672292</v>
      </c>
      <c r="S1093">
        <f t="shared" si="329"/>
        <v>1.4635321389623419</v>
      </c>
      <c r="T1093">
        <v>0.2432</v>
      </c>
      <c r="U1093" s="1">
        <f t="shared" si="330"/>
        <v>-0.40735893603074302</v>
      </c>
      <c r="V1093" s="1">
        <v>360</v>
      </c>
      <c r="W1093" s="1">
        <f t="shared" si="331"/>
        <v>6.5780698113850526</v>
      </c>
      <c r="X1093" s="1">
        <f t="shared" si="332"/>
        <v>28.986935490321848</v>
      </c>
      <c r="Y1093" s="1">
        <f t="shared" si="333"/>
        <v>1.0328629014905595</v>
      </c>
      <c r="Z1093" s="1">
        <f t="shared" si="322"/>
        <v>0.26600000000000007</v>
      </c>
      <c r="AA1093" s="1">
        <f t="shared" si="334"/>
        <v>5.8729946849890836E-2</v>
      </c>
      <c r="AB1093" s="1">
        <f t="shared" si="335"/>
        <v>2.5179991999999998</v>
      </c>
      <c r="AC1093" s="1">
        <f t="shared" si="336"/>
        <v>0.89754129020153295</v>
      </c>
      <c r="AF1093" s="1">
        <f t="shared" si="337"/>
        <v>2.1667057312008402</v>
      </c>
      <c r="AG1093" s="1">
        <f t="shared" si="338"/>
        <v>1.8872077117036539</v>
      </c>
      <c r="AH1093" s="1">
        <f t="shared" si="339"/>
        <v>2.0699280020433957</v>
      </c>
      <c r="AI1093">
        <v>3.2</v>
      </c>
      <c r="AJ1093">
        <v>5</v>
      </c>
      <c r="AK1093">
        <v>67</v>
      </c>
      <c r="AL1093">
        <v>10</v>
      </c>
      <c r="AM1093">
        <v>9139</v>
      </c>
      <c r="AN1093">
        <v>9179</v>
      </c>
      <c r="AO1093">
        <v>9097</v>
      </c>
      <c r="AP1093">
        <v>31</v>
      </c>
      <c r="AQ1093">
        <v>6</v>
      </c>
    </row>
    <row r="1094" spans="1:43">
      <c r="A1094" s="27">
        <v>39078</v>
      </c>
      <c r="B1094" s="27"/>
      <c r="C1094">
        <v>-7.3</v>
      </c>
      <c r="D1094">
        <v>-2.8</v>
      </c>
      <c r="E1094">
        <v>-8.4</v>
      </c>
      <c r="F1094">
        <v>85</v>
      </c>
      <c r="G1094">
        <v>71</v>
      </c>
      <c r="H1094">
        <v>0</v>
      </c>
      <c r="I1094" s="10">
        <v>935</v>
      </c>
      <c r="J1094">
        <v>0.8</v>
      </c>
      <c r="K1094" s="2">
        <v>10</v>
      </c>
      <c r="L1094" s="1">
        <f t="shared" si="323"/>
        <v>0.58598235370608798</v>
      </c>
      <c r="M1094" s="1">
        <f t="shared" si="324"/>
        <v>99</v>
      </c>
      <c r="N1094" s="1">
        <f t="shared" si="325"/>
        <v>0.35317446732956626</v>
      </c>
      <c r="O1094" s="1">
        <f t="shared" si="340"/>
        <v>2.735933775267604E-2</v>
      </c>
      <c r="P1094" s="1">
        <f t="shared" si="326"/>
        <v>0.33696255069174696</v>
      </c>
      <c r="Q1094">
        <f t="shared" si="327"/>
        <v>0.64860110809666405</v>
      </c>
      <c r="R1094">
        <f t="shared" si="328"/>
        <v>11.182944987714057</v>
      </c>
      <c r="S1094">
        <f t="shared" si="329"/>
        <v>1.463736254936395</v>
      </c>
      <c r="T1094">
        <v>0.2432</v>
      </c>
      <c r="U1094" s="1">
        <f t="shared" si="330"/>
        <v>-0.40666915977723744</v>
      </c>
      <c r="V1094" s="1">
        <v>361</v>
      </c>
      <c r="W1094" s="1">
        <f t="shared" si="331"/>
        <v>5.5838771556110913</v>
      </c>
      <c r="X1094" s="1">
        <f t="shared" si="332"/>
        <v>29.007154055122552</v>
      </c>
      <c r="Y1094" s="1">
        <f t="shared" si="333"/>
        <v>1.0329097230675943</v>
      </c>
      <c r="Z1094" s="1">
        <f t="shared" ref="Z1094:Z1157" si="341">0.38*(C1094-C1093)</f>
        <v>-3.7999999999999867E-2</v>
      </c>
      <c r="AA1094" s="1">
        <f t="shared" si="334"/>
        <v>5.8724440557269469E-2</v>
      </c>
      <c r="AB1094" s="1">
        <f t="shared" si="335"/>
        <v>2.5182352999999997</v>
      </c>
      <c r="AC1094" s="1">
        <f t="shared" si="336"/>
        <v>0.5983608601343553</v>
      </c>
      <c r="AF1094" s="1">
        <f t="shared" si="337"/>
        <v>1.6577394398996053</v>
      </c>
      <c r="AG1094" s="1">
        <f t="shared" si="338"/>
        <v>1.7473947777316692</v>
      </c>
      <c r="AH1094" s="1">
        <f t="shared" si="339"/>
        <v>1.9915782352800879</v>
      </c>
      <c r="AI1094">
        <v>3.6</v>
      </c>
      <c r="AJ1094">
        <v>10</v>
      </c>
      <c r="AK1094">
        <v>54</v>
      </c>
      <c r="AL1094">
        <v>11</v>
      </c>
      <c r="AM1094">
        <v>9164</v>
      </c>
      <c r="AN1094">
        <v>9179</v>
      </c>
      <c r="AO1094">
        <v>9151</v>
      </c>
      <c r="AP1094">
        <v>30</v>
      </c>
      <c r="AQ1094">
        <v>32700</v>
      </c>
    </row>
    <row r="1095" spans="1:43">
      <c r="A1095" s="27">
        <v>39079</v>
      </c>
      <c r="B1095" s="27"/>
      <c r="C1095">
        <v>-8.5</v>
      </c>
      <c r="D1095">
        <v>-7.1</v>
      </c>
      <c r="E1095">
        <v>-9.6</v>
      </c>
      <c r="F1095">
        <v>92</v>
      </c>
      <c r="G1095">
        <v>88</v>
      </c>
      <c r="H1095">
        <v>0</v>
      </c>
      <c r="I1095" s="10">
        <v>935</v>
      </c>
      <c r="J1095">
        <v>1.6</v>
      </c>
      <c r="K1095" s="2">
        <v>10</v>
      </c>
      <c r="L1095" s="1">
        <f t="shared" si="323"/>
        <v>0.56547349815556003</v>
      </c>
      <c r="M1095" s="1">
        <f t="shared" si="324"/>
        <v>96</v>
      </c>
      <c r="N1095" s="1">
        <f t="shared" si="325"/>
        <v>0.3216649322572791</v>
      </c>
      <c r="O1095" s="1">
        <f t="shared" si="340"/>
        <v>2.5180458327545237E-2</v>
      </c>
      <c r="P1095" s="1">
        <f t="shared" si="326"/>
        <v>0.29942191425132131</v>
      </c>
      <c r="Q1095">
        <f t="shared" si="327"/>
        <v>0.63320688896452437</v>
      </c>
      <c r="R1095">
        <f t="shared" si="328"/>
        <v>11.184775195497673</v>
      </c>
      <c r="S1095">
        <f t="shared" si="329"/>
        <v>1.4639758109290149</v>
      </c>
      <c r="T1095">
        <v>0.2432</v>
      </c>
      <c r="U1095" s="1">
        <f t="shared" si="330"/>
        <v>-0.4058590774854921</v>
      </c>
      <c r="V1095" s="1">
        <v>362</v>
      </c>
      <c r="W1095" s="1">
        <f t="shared" si="331"/>
        <v>5.5883485870610201</v>
      </c>
      <c r="X1095" s="1">
        <f t="shared" si="332"/>
        <v>29.030382270446857</v>
      </c>
      <c r="Y1095" s="1">
        <f t="shared" si="333"/>
        <v>1.0329468088721798</v>
      </c>
      <c r="Z1095" s="1">
        <f t="shared" si="341"/>
        <v>-0.45600000000000007</v>
      </c>
      <c r="AA1095" s="1">
        <f t="shared" si="334"/>
        <v>5.865844549010376E-2</v>
      </c>
      <c r="AB1095" s="1">
        <f t="shared" si="335"/>
        <v>2.5210684999999997</v>
      </c>
      <c r="AC1095" s="1">
        <f t="shared" si="336"/>
        <v>1.1967217202687106</v>
      </c>
      <c r="AF1095" s="1">
        <f t="shared" si="337"/>
        <v>0.98182377307721069</v>
      </c>
      <c r="AG1095" s="1">
        <f t="shared" si="338"/>
        <v>1.7255359507498871</v>
      </c>
      <c r="AH1095" s="1">
        <f t="shared" si="339"/>
        <v>2.0477526244313125</v>
      </c>
      <c r="AI1095">
        <v>2.7</v>
      </c>
      <c r="AJ1095">
        <v>4</v>
      </c>
      <c r="AK1095">
        <v>49</v>
      </c>
      <c r="AL1095">
        <v>3</v>
      </c>
      <c r="AM1095">
        <v>9158</v>
      </c>
      <c r="AN1095">
        <v>9169</v>
      </c>
      <c r="AO1095">
        <v>9136</v>
      </c>
      <c r="AP1095">
        <v>30</v>
      </c>
      <c r="AQ1095">
        <v>0</v>
      </c>
    </row>
    <row r="1096" spans="1:43">
      <c r="A1096" s="27">
        <v>39080</v>
      </c>
      <c r="B1096" s="27"/>
      <c r="C1096">
        <v>-10.8</v>
      </c>
      <c r="D1096">
        <v>-8.6999999999999993</v>
      </c>
      <c r="E1096">
        <v>-12.1</v>
      </c>
      <c r="F1096">
        <v>91</v>
      </c>
      <c r="G1096">
        <v>89</v>
      </c>
      <c r="H1096">
        <v>0</v>
      </c>
      <c r="I1096" s="10">
        <v>935</v>
      </c>
      <c r="J1096">
        <v>1.3</v>
      </c>
      <c r="K1096" s="2">
        <v>10</v>
      </c>
      <c r="L1096" s="1">
        <f t="shared" si="323"/>
        <v>0.54327386028884728</v>
      </c>
      <c r="M1096" s="1">
        <f t="shared" si="324"/>
        <v>93</v>
      </c>
      <c r="N1096" s="1">
        <f t="shared" si="325"/>
        <v>0.2681715158964133</v>
      </c>
      <c r="O1096" s="1">
        <f t="shared" si="340"/>
        <v>2.1421416646316714E-2</v>
      </c>
      <c r="P1096" s="1">
        <f t="shared" si="326"/>
        <v>0.25324759043693473</v>
      </c>
      <c r="Q1096">
        <f t="shared" si="327"/>
        <v>0.62822953035483409</v>
      </c>
      <c r="R1096">
        <f t="shared" si="328"/>
        <v>11.186875038996105</v>
      </c>
      <c r="S1096">
        <f t="shared" si="329"/>
        <v>1.464250659554464</v>
      </c>
      <c r="T1096">
        <v>0.2432</v>
      </c>
      <c r="U1096" s="1">
        <f t="shared" si="330"/>
        <v>-0.404928928804344</v>
      </c>
      <c r="V1096" s="1">
        <v>363</v>
      </c>
      <c r="W1096" s="1">
        <f t="shared" si="331"/>
        <v>5.5933965350301609</v>
      </c>
      <c r="X1096" s="1">
        <f t="shared" si="332"/>
        <v>29.056605376780055</v>
      </c>
      <c r="Y1096" s="1">
        <f t="shared" si="333"/>
        <v>1.0329741479331218</v>
      </c>
      <c r="Z1096" s="1">
        <f t="shared" si="341"/>
        <v>-0.87400000000000033</v>
      </c>
      <c r="AA1096" s="1">
        <f t="shared" si="334"/>
        <v>5.8532368661353668E-2</v>
      </c>
      <c r="AB1096" s="1">
        <f t="shared" si="335"/>
        <v>2.5264987999999997</v>
      </c>
      <c r="AC1096" s="1">
        <f t="shared" si="336"/>
        <v>0.97233639771832736</v>
      </c>
      <c r="AF1096" s="1">
        <f t="shared" si="337"/>
        <v>0.86260150145855041</v>
      </c>
      <c r="AG1096" s="1">
        <f t="shared" si="338"/>
        <v>1.6755332643511693</v>
      </c>
      <c r="AH1096" s="1">
        <f t="shared" si="339"/>
        <v>1.9711995908572086</v>
      </c>
      <c r="AI1096">
        <v>2.8</v>
      </c>
      <c r="AJ1096">
        <v>3</v>
      </c>
      <c r="AK1096">
        <v>42</v>
      </c>
      <c r="AL1096">
        <v>3</v>
      </c>
      <c r="AM1096">
        <v>9124</v>
      </c>
      <c r="AN1096">
        <v>9143</v>
      </c>
      <c r="AO1096">
        <v>9105</v>
      </c>
      <c r="AP1096">
        <v>24</v>
      </c>
      <c r="AQ1096">
        <v>1</v>
      </c>
    </row>
    <row r="1097" spans="1:43">
      <c r="A1097" s="27">
        <v>39081</v>
      </c>
      <c r="B1097" s="27"/>
      <c r="C1097">
        <v>-12.8</v>
      </c>
      <c r="D1097">
        <v>-7.1</v>
      </c>
      <c r="E1097">
        <v>-15</v>
      </c>
      <c r="F1097">
        <v>88</v>
      </c>
      <c r="G1097">
        <v>86</v>
      </c>
      <c r="H1097">
        <v>1</v>
      </c>
      <c r="I1097" s="10">
        <v>935</v>
      </c>
      <c r="J1097">
        <v>1.6</v>
      </c>
      <c r="K1097" s="2">
        <v>10</v>
      </c>
      <c r="L1097" s="1">
        <f t="shared" si="323"/>
        <v>0.43995149375656528</v>
      </c>
      <c r="M1097" s="1">
        <f t="shared" si="324"/>
        <v>90</v>
      </c>
      <c r="N1097" s="1">
        <f t="shared" si="325"/>
        <v>0.2282491319520244</v>
      </c>
      <c r="O1097" s="1">
        <f t="shared" si="340"/>
        <v>1.8558736171733193E-2</v>
      </c>
      <c r="P1097" s="1">
        <f t="shared" si="326"/>
        <v>0.23997021061243756</v>
      </c>
      <c r="Q1097">
        <f t="shared" si="327"/>
        <v>1.1314116801492993</v>
      </c>
      <c r="R1097">
        <f t="shared" si="328"/>
        <v>11.189243230798313</v>
      </c>
      <c r="S1097">
        <f t="shared" si="329"/>
        <v>1.4645606323034441</v>
      </c>
      <c r="T1097">
        <v>0.2432</v>
      </c>
      <c r="U1097" s="1">
        <f t="shared" si="330"/>
        <v>-0.40387898890219498</v>
      </c>
      <c r="V1097" s="1">
        <v>364</v>
      </c>
      <c r="W1097" s="1">
        <f t="shared" si="331"/>
        <v>6.5998035112386688</v>
      </c>
      <c r="X1097" s="1">
        <f t="shared" si="332"/>
        <v>29.085806416473673</v>
      </c>
      <c r="Y1097" s="1">
        <f t="shared" si="333"/>
        <v>1.0329917321626321</v>
      </c>
      <c r="Z1097" s="1">
        <f t="shared" si="341"/>
        <v>-0.76</v>
      </c>
      <c r="AA1097" s="1">
        <f t="shared" si="334"/>
        <v>5.8423176351927751E-2</v>
      </c>
      <c r="AB1097" s="1">
        <f t="shared" si="335"/>
        <v>2.5312207999999998</v>
      </c>
      <c r="AC1097" s="1">
        <f t="shared" si="336"/>
        <v>1.1967217202687106</v>
      </c>
      <c r="AF1097" s="1">
        <f t="shared" si="337"/>
        <v>0.94013992285009129</v>
      </c>
      <c r="AG1097" s="1">
        <f t="shared" si="338"/>
        <v>1.7749652391848274</v>
      </c>
      <c r="AH1097" s="1">
        <f t="shared" si="339"/>
        <v>1.8919348323817751</v>
      </c>
      <c r="AI1097">
        <v>2.9</v>
      </c>
      <c r="AJ1097">
        <v>3</v>
      </c>
      <c r="AK1097">
        <v>45</v>
      </c>
      <c r="AL1097">
        <v>4</v>
      </c>
      <c r="AM1097">
        <v>9109</v>
      </c>
      <c r="AN1097">
        <v>9127</v>
      </c>
      <c r="AO1097">
        <v>9085</v>
      </c>
      <c r="AP1097">
        <v>20</v>
      </c>
      <c r="AQ1097">
        <v>3</v>
      </c>
    </row>
    <row r="1098" spans="1:43">
      <c r="A1098" s="27">
        <v>39082</v>
      </c>
      <c r="B1098" s="27"/>
      <c r="C1098">
        <v>-7.3</v>
      </c>
      <c r="D1098">
        <v>-0.7</v>
      </c>
      <c r="E1098">
        <v>-13.4</v>
      </c>
      <c r="F1098">
        <v>72</v>
      </c>
      <c r="G1098">
        <v>50</v>
      </c>
      <c r="H1098">
        <v>3.3</v>
      </c>
      <c r="I1098" s="10">
        <v>935</v>
      </c>
      <c r="J1098">
        <v>2.5</v>
      </c>
      <c r="K1098" s="2">
        <v>10</v>
      </c>
      <c r="L1098" s="1">
        <f t="shared" si="323"/>
        <v>0.71621139113642174</v>
      </c>
      <c r="M1098" s="1">
        <f t="shared" si="324"/>
        <v>94</v>
      </c>
      <c r="N1098" s="1">
        <f t="shared" si="325"/>
        <v>0.35317446732956626</v>
      </c>
      <c r="O1098" s="1">
        <f t="shared" si="340"/>
        <v>2.735933775267604E-2</v>
      </c>
      <c r="P1098" s="1">
        <f t="shared" si="326"/>
        <v>0.24729689891467577</v>
      </c>
      <c r="Q1098">
        <f t="shared" si="327"/>
        <v>2.4298920514533124</v>
      </c>
      <c r="R1098">
        <f t="shared" si="328"/>
        <v>11.191878324731572</v>
      </c>
      <c r="S1098">
        <f t="shared" si="329"/>
        <v>1.4649055398863315</v>
      </c>
      <c r="T1098">
        <v>0.2432</v>
      </c>
      <c r="U1098" s="1">
        <f t="shared" si="330"/>
        <v>-0.40270956838560806</v>
      </c>
      <c r="V1098" s="1">
        <v>365</v>
      </c>
      <c r="W1098" s="1">
        <f t="shared" si="331"/>
        <v>8.9106747552672996</v>
      </c>
      <c r="X1098" s="1">
        <f t="shared" si="332"/>
        <v>29.117966244119046</v>
      </c>
      <c r="Y1098" s="1">
        <f t="shared" si="333"/>
        <v>1.03299955635872</v>
      </c>
      <c r="Z1098" s="1">
        <f t="shared" si="341"/>
        <v>2.0900000000000003</v>
      </c>
      <c r="AA1098" s="1">
        <f t="shared" si="334"/>
        <v>5.8724440557269469E-2</v>
      </c>
      <c r="AB1098" s="1">
        <f t="shared" si="335"/>
        <v>2.5182352999999997</v>
      </c>
      <c r="AC1098" s="1">
        <f t="shared" si="336"/>
        <v>1.8698776879198602</v>
      </c>
      <c r="AF1098" s="1">
        <f t="shared" si="337"/>
        <v>2.5059940401037504</v>
      </c>
      <c r="AG1098" s="1">
        <f t="shared" si="338"/>
        <v>2.1940462014022422</v>
      </c>
      <c r="AH1098" s="1">
        <f t="shared" si="339"/>
        <v>1.7583152805544773</v>
      </c>
      <c r="AI1098">
        <v>5.2</v>
      </c>
      <c r="AJ1098">
        <v>11</v>
      </c>
      <c r="AK1098">
        <v>91</v>
      </c>
      <c r="AL1098">
        <v>10</v>
      </c>
      <c r="AM1098">
        <v>9145</v>
      </c>
      <c r="AN1098">
        <v>9160</v>
      </c>
      <c r="AO1098">
        <v>9112</v>
      </c>
      <c r="AP1098">
        <v>25</v>
      </c>
      <c r="AQ1098">
        <v>32700</v>
      </c>
    </row>
    <row r="1099" spans="1:43">
      <c r="A1099" s="27">
        <v>39083</v>
      </c>
      <c r="B1099" s="27"/>
      <c r="C1099">
        <v>-9.6999999999999993</v>
      </c>
      <c r="D1099">
        <v>-5</v>
      </c>
      <c r="E1099">
        <v>-12</v>
      </c>
      <c r="F1099">
        <v>87</v>
      </c>
      <c r="G1099">
        <v>74</v>
      </c>
      <c r="H1099">
        <v>0</v>
      </c>
      <c r="I1099" s="10">
        <v>935</v>
      </c>
      <c r="J1099">
        <v>1.9</v>
      </c>
      <c r="K1099" s="2">
        <v>10</v>
      </c>
      <c r="L1099" s="1">
        <f t="shared" si="323"/>
        <v>0.54415787209785527</v>
      </c>
      <c r="M1099" s="1">
        <f t="shared" si="324"/>
        <v>100</v>
      </c>
      <c r="N1099" s="1">
        <f t="shared" si="325"/>
        <v>0.29267805992465107</v>
      </c>
      <c r="O1099" s="1">
        <f t="shared" si="340"/>
        <v>2.3153550952153362E-2</v>
      </c>
      <c r="P1099" s="1">
        <f t="shared" si="326"/>
        <v>0.27765335094970861</v>
      </c>
      <c r="Q1099">
        <f t="shared" si="327"/>
        <v>0.63916340193914811</v>
      </c>
      <c r="R1099">
        <f t="shared" si="328"/>
        <v>11.195704890468381</v>
      </c>
      <c r="S1099">
        <f t="shared" si="329"/>
        <v>1.4654063992759661</v>
      </c>
      <c r="T1099">
        <v>0.2432</v>
      </c>
      <c r="U1099" s="1">
        <f t="shared" si="330"/>
        <v>-0.40100923556809398</v>
      </c>
      <c r="V1099" s="1">
        <v>1</v>
      </c>
      <c r="W1099" s="1">
        <f t="shared" si="331"/>
        <v>5.6141118026000498</v>
      </c>
      <c r="X1099" s="1">
        <f t="shared" si="332"/>
        <v>29.164217156363893</v>
      </c>
      <c r="Y1099" s="1">
        <f t="shared" si="333"/>
        <v>1.0329951187603406</v>
      </c>
      <c r="Z1099" s="1">
        <f t="shared" si="341"/>
        <v>-0.91199999999999981</v>
      </c>
      <c r="AA1099" s="1">
        <f t="shared" si="334"/>
        <v>5.8592598588157234E-2</v>
      </c>
      <c r="AB1099" s="1">
        <f t="shared" si="335"/>
        <v>2.5239016999999997</v>
      </c>
      <c r="AC1099" s="1">
        <f t="shared" si="336"/>
        <v>1.4211070428190937</v>
      </c>
      <c r="AF1099" s="1">
        <f t="shared" si="337"/>
        <v>1.4375143814371019</v>
      </c>
      <c r="AG1099" s="1">
        <f t="shared" si="338"/>
        <v>1.7036600877910004</v>
      </c>
      <c r="AH1099" s="1">
        <f t="shared" si="339"/>
        <v>2.100927545181003</v>
      </c>
      <c r="AI1099">
        <v>3</v>
      </c>
      <c r="AJ1099">
        <v>10</v>
      </c>
      <c r="AK1099">
        <v>47</v>
      </c>
      <c r="AL1099">
        <v>5</v>
      </c>
      <c r="AM1099">
        <v>9157</v>
      </c>
      <c r="AN1099">
        <v>9171</v>
      </c>
      <c r="AO1099">
        <v>9141</v>
      </c>
      <c r="AP1099">
        <v>26</v>
      </c>
      <c r="AQ1099">
        <v>1</v>
      </c>
    </row>
    <row r="1100" spans="1:43">
      <c r="A1100" s="27">
        <v>39084</v>
      </c>
      <c r="B1100" s="27"/>
      <c r="C1100">
        <v>-8.6999999999999993</v>
      </c>
      <c r="D1100">
        <v>-5.7</v>
      </c>
      <c r="E1100">
        <v>-12.7</v>
      </c>
      <c r="F1100">
        <v>87</v>
      </c>
      <c r="G1100">
        <v>79</v>
      </c>
      <c r="H1100">
        <v>0</v>
      </c>
      <c r="I1100" s="10">
        <v>935</v>
      </c>
      <c r="J1100">
        <v>1.8</v>
      </c>
      <c r="K1100" s="2">
        <v>10</v>
      </c>
      <c r="L1100" s="1">
        <f t="shared" si="323"/>
        <v>0.54380267384619507</v>
      </c>
      <c r="M1100" s="1">
        <f t="shared" si="324"/>
        <v>95</v>
      </c>
      <c r="N1100" s="1">
        <f t="shared" si="325"/>
        <v>0.31666351439151719</v>
      </c>
      <c r="O1100" s="1">
        <f t="shared" si="340"/>
        <v>2.4832333332117002E-2</v>
      </c>
      <c r="P1100" s="1">
        <f t="shared" si="326"/>
        <v>0.26708105001786242</v>
      </c>
      <c r="Q1100">
        <f t="shared" si="327"/>
        <v>0.63579626631283215</v>
      </c>
      <c r="R1100">
        <f t="shared" si="328"/>
        <v>11.198947914699396</v>
      </c>
      <c r="S1100">
        <f t="shared" si="329"/>
        <v>1.4658308788873555</v>
      </c>
      <c r="T1100">
        <v>0.2432</v>
      </c>
      <c r="U1100" s="1">
        <f t="shared" si="330"/>
        <v>-0.39956620623083422</v>
      </c>
      <c r="V1100" s="1">
        <v>2</v>
      </c>
      <c r="W1100" s="1">
        <f t="shared" si="331"/>
        <v>5.621597132370777</v>
      </c>
      <c r="X1100" s="1">
        <f t="shared" si="332"/>
        <v>29.2031019863417</v>
      </c>
      <c r="Y1100" s="1">
        <f t="shared" si="333"/>
        <v>1.0329804764853927</v>
      </c>
      <c r="Z1100" s="1">
        <f t="shared" si="341"/>
        <v>0.38</v>
      </c>
      <c r="AA1100" s="1">
        <f t="shared" si="334"/>
        <v>5.8647460730682485E-2</v>
      </c>
      <c r="AB1100" s="1">
        <f t="shared" si="335"/>
        <v>2.5215407000000001</v>
      </c>
      <c r="AC1100" s="1">
        <f t="shared" si="336"/>
        <v>1.3463119353022994</v>
      </c>
      <c r="AF1100" s="1">
        <f t="shared" si="337"/>
        <v>1.6171385625421202</v>
      </c>
      <c r="AG1100" s="1">
        <f t="shared" si="338"/>
        <v>1.7297964502907459</v>
      </c>
      <c r="AH1100" s="1">
        <f t="shared" si="339"/>
        <v>1.7262824783011979</v>
      </c>
      <c r="AI1100">
        <v>3.4</v>
      </c>
      <c r="AJ1100">
        <v>10</v>
      </c>
      <c r="AK1100">
        <v>63</v>
      </c>
      <c r="AL1100">
        <v>9</v>
      </c>
      <c r="AM1100">
        <v>9206</v>
      </c>
      <c r="AN1100">
        <v>9239</v>
      </c>
      <c r="AO1100">
        <v>9147</v>
      </c>
      <c r="AP1100">
        <v>28</v>
      </c>
      <c r="AQ1100">
        <v>35</v>
      </c>
    </row>
    <row r="1101" spans="1:43">
      <c r="A1101" s="27">
        <v>39085</v>
      </c>
      <c r="B1101" s="27"/>
      <c r="C1101">
        <v>-9.1</v>
      </c>
      <c r="D1101">
        <v>-6.7</v>
      </c>
      <c r="E1101">
        <v>-9.9</v>
      </c>
      <c r="F1101">
        <v>85</v>
      </c>
      <c r="G1101">
        <v>68</v>
      </c>
      <c r="H1101">
        <v>3.8</v>
      </c>
      <c r="I1101" s="10">
        <v>935</v>
      </c>
      <c r="J1101">
        <v>2</v>
      </c>
      <c r="K1101" s="2">
        <v>10</v>
      </c>
      <c r="L1101" s="1">
        <f t="shared" si="323"/>
        <v>0.70317287242901882</v>
      </c>
      <c r="M1101" s="1">
        <f t="shared" si="324"/>
        <v>102</v>
      </c>
      <c r="N1101" s="1">
        <f t="shared" si="325"/>
        <v>0.30686747521888891</v>
      </c>
      <c r="O1101" s="1">
        <f t="shared" si="340"/>
        <v>2.4148576433771721E-2</v>
      </c>
      <c r="P1101" s="1">
        <f t="shared" si="326"/>
        <v>0.27269798982399684</v>
      </c>
      <c r="Q1101">
        <f t="shared" si="327"/>
        <v>2.6026015961610147</v>
      </c>
      <c r="R1101">
        <f t="shared" si="328"/>
        <v>11.202451978105024</v>
      </c>
      <c r="S1101">
        <f t="shared" si="329"/>
        <v>1.4662895259299771</v>
      </c>
      <c r="T1101">
        <v>0.2432</v>
      </c>
      <c r="U1101" s="1">
        <f t="shared" si="330"/>
        <v>-0.39800497214130737</v>
      </c>
      <c r="V1101" s="1">
        <v>3</v>
      </c>
      <c r="W1101" s="1">
        <f t="shared" si="331"/>
        <v>9.448911516331691</v>
      </c>
      <c r="X1101" s="1">
        <f t="shared" si="332"/>
        <v>29.24486702421828</v>
      </c>
      <c r="Y1101" s="1">
        <f t="shared" si="333"/>
        <v>1.0329560775068203</v>
      </c>
      <c r="Z1101" s="1">
        <f t="shared" si="341"/>
        <v>-0.15200000000000014</v>
      </c>
      <c r="AA1101" s="1">
        <f t="shared" si="334"/>
        <v>5.8625503549681081E-2</v>
      </c>
      <c r="AB1101" s="1">
        <f t="shared" si="335"/>
        <v>2.5224850999999999</v>
      </c>
      <c r="AC1101" s="1">
        <f t="shared" si="336"/>
        <v>1.4959021503358882</v>
      </c>
      <c r="AF1101" s="1">
        <f t="shared" si="337"/>
        <v>1.0468193186307779</v>
      </c>
      <c r="AG1101" s="1">
        <f t="shared" si="338"/>
        <v>2.2582835669293253</v>
      </c>
      <c r="AH1101" s="1">
        <f t="shared" si="339"/>
        <v>2.5725326065936756</v>
      </c>
      <c r="AI1101">
        <v>3.8</v>
      </c>
      <c r="AJ1101">
        <v>10</v>
      </c>
      <c r="AK1101">
        <v>78</v>
      </c>
      <c r="AL1101">
        <v>14</v>
      </c>
      <c r="AM1101">
        <v>9276</v>
      </c>
      <c r="AN1101">
        <v>9302</v>
      </c>
      <c r="AO1101">
        <v>9237</v>
      </c>
      <c r="AP1101">
        <v>26</v>
      </c>
      <c r="AQ1101">
        <v>54</v>
      </c>
    </row>
    <row r="1102" spans="1:43">
      <c r="A1102" s="27">
        <v>39086</v>
      </c>
      <c r="B1102" s="27"/>
      <c r="C1102">
        <v>-10.4</v>
      </c>
      <c r="D1102">
        <v>-5.3</v>
      </c>
      <c r="E1102">
        <v>-12.1</v>
      </c>
      <c r="F1102">
        <v>74</v>
      </c>
      <c r="G1102">
        <v>52</v>
      </c>
      <c r="H1102">
        <v>3.8</v>
      </c>
      <c r="I1102" s="10">
        <v>935</v>
      </c>
      <c r="J1102">
        <v>1.8</v>
      </c>
      <c r="K1102" s="2">
        <v>10</v>
      </c>
      <c r="L1102" s="1">
        <f t="shared" si="323"/>
        <v>0.74661358066653061</v>
      </c>
      <c r="M1102" s="1">
        <f t="shared" si="324"/>
        <v>96</v>
      </c>
      <c r="N1102" s="1">
        <f t="shared" si="325"/>
        <v>0.27686321590490087</v>
      </c>
      <c r="O1102" s="1">
        <f t="shared" si="340"/>
        <v>2.2037799190427473E-2</v>
      </c>
      <c r="P1102" s="1">
        <f t="shared" si="326"/>
        <v>0.22302705414727406</v>
      </c>
      <c r="Q1102">
        <f t="shared" si="327"/>
        <v>2.6560650433416368</v>
      </c>
      <c r="R1102">
        <f t="shared" si="328"/>
        <v>11.206214988587135</v>
      </c>
      <c r="S1102">
        <f t="shared" si="329"/>
        <v>1.4667820665689968</v>
      </c>
      <c r="T1102">
        <v>0.2432</v>
      </c>
      <c r="U1102" s="1">
        <f t="shared" si="330"/>
        <v>-0.39632599516361994</v>
      </c>
      <c r="V1102" s="1">
        <v>4</v>
      </c>
      <c r="W1102" s="1">
        <f t="shared" si="331"/>
        <v>9.462042602846358</v>
      </c>
      <c r="X1102" s="1">
        <f t="shared" si="332"/>
        <v>29.289483871409224</v>
      </c>
      <c r="Y1102" s="1">
        <f t="shared" si="333"/>
        <v>1.0329219290426392</v>
      </c>
      <c r="Z1102" s="1">
        <f t="shared" si="341"/>
        <v>-0.49400000000000027</v>
      </c>
      <c r="AA1102" s="1">
        <f t="shared" si="334"/>
        <v>5.8554256120583917E-2</v>
      </c>
      <c r="AB1102" s="1">
        <f t="shared" si="335"/>
        <v>2.5255543999999999</v>
      </c>
      <c r="AC1102" s="1">
        <f t="shared" si="336"/>
        <v>1.3463119353022994</v>
      </c>
      <c r="AF1102" s="1">
        <f t="shared" si="337"/>
        <v>1.2999472537607326</v>
      </c>
      <c r="AG1102" s="1">
        <f t="shared" si="338"/>
        <v>2.2167275146968644</v>
      </c>
      <c r="AH1102" s="1">
        <f t="shared" si="339"/>
        <v>2.5151741452926339</v>
      </c>
      <c r="AI1102">
        <v>3.8</v>
      </c>
      <c r="AJ1102">
        <v>11</v>
      </c>
      <c r="AK1102">
        <v>65</v>
      </c>
      <c r="AL1102">
        <v>10</v>
      </c>
      <c r="AM1102">
        <v>9280</v>
      </c>
      <c r="AN1102">
        <v>9284</v>
      </c>
      <c r="AO1102">
        <v>9271</v>
      </c>
      <c r="AP1102">
        <v>21</v>
      </c>
      <c r="AQ1102">
        <v>0</v>
      </c>
    </row>
    <row r="1103" spans="1:43">
      <c r="A1103" s="27">
        <v>39087</v>
      </c>
      <c r="B1103" s="27"/>
      <c r="C1103">
        <v>-13.3</v>
      </c>
      <c r="D1103">
        <v>-9.8000000000000007</v>
      </c>
      <c r="E1103">
        <v>-15.4</v>
      </c>
      <c r="F1103">
        <v>77</v>
      </c>
      <c r="G1103">
        <v>66</v>
      </c>
      <c r="H1103">
        <v>1.4</v>
      </c>
      <c r="I1103" s="10">
        <v>935</v>
      </c>
      <c r="J1103">
        <v>1.4</v>
      </c>
      <c r="K1103" s="2">
        <v>10</v>
      </c>
      <c r="L1103" s="1">
        <f t="shared" si="323"/>
        <v>0.60465703521441094</v>
      </c>
      <c r="M1103" s="1">
        <f t="shared" si="324"/>
        <v>88</v>
      </c>
      <c r="N1103" s="1">
        <f t="shared" si="325"/>
        <v>0.219135598440754</v>
      </c>
      <c r="O1103" s="1">
        <f t="shared" si="340"/>
        <v>1.78973549587494E-2</v>
      </c>
      <c r="P1103" s="1">
        <f t="shared" si="326"/>
        <v>0.17691297958020602</v>
      </c>
      <c r="Q1103">
        <f t="shared" si="327"/>
        <v>1.3461501371466507</v>
      </c>
      <c r="R1103">
        <f t="shared" si="328"/>
        <v>11.210234713992694</v>
      </c>
      <c r="S1103">
        <f t="shared" si="329"/>
        <v>1.4673082086377873</v>
      </c>
      <c r="T1103">
        <v>0.2432</v>
      </c>
      <c r="U1103" s="1">
        <f t="shared" si="330"/>
        <v>-0.39452977199407541</v>
      </c>
      <c r="V1103" s="1">
        <v>5</v>
      </c>
      <c r="W1103" s="1">
        <f t="shared" si="331"/>
        <v>7.057907881685022</v>
      </c>
      <c r="X1103" s="1">
        <f t="shared" si="332"/>
        <v>29.336922024010128</v>
      </c>
      <c r="Y1103" s="1">
        <f t="shared" si="333"/>
        <v>1.0328780411950818</v>
      </c>
      <c r="Z1103" s="1">
        <f t="shared" si="341"/>
        <v>-1.1020000000000001</v>
      </c>
      <c r="AA1103" s="1">
        <f t="shared" si="334"/>
        <v>5.8395941900704136E-2</v>
      </c>
      <c r="AB1103" s="1">
        <f t="shared" si="335"/>
        <v>2.5324013000000001</v>
      </c>
      <c r="AC1103" s="1">
        <f t="shared" si="336"/>
        <v>1.0471315052351216</v>
      </c>
      <c r="AF1103" s="1">
        <f t="shared" si="337"/>
        <v>0.71853662511831107</v>
      </c>
      <c r="AG1103" s="1">
        <f t="shared" si="338"/>
        <v>1.8337979881715889</v>
      </c>
      <c r="AH1103" s="1">
        <f t="shared" si="339"/>
        <v>2.0140010974855858</v>
      </c>
      <c r="AI1103">
        <v>3</v>
      </c>
      <c r="AJ1103">
        <v>3</v>
      </c>
      <c r="AK1103">
        <v>49</v>
      </c>
      <c r="AL1103">
        <v>5</v>
      </c>
      <c r="AM1103">
        <v>9306</v>
      </c>
      <c r="AN1103">
        <v>9326</v>
      </c>
      <c r="AO1103">
        <v>9276</v>
      </c>
      <c r="AP1103">
        <v>17</v>
      </c>
      <c r="AQ1103">
        <v>2</v>
      </c>
    </row>
    <row r="1104" spans="1:43">
      <c r="A1104" s="27">
        <v>39088</v>
      </c>
      <c r="B1104" s="27"/>
      <c r="C1104">
        <v>-13.8</v>
      </c>
      <c r="D1104">
        <v>-6.4</v>
      </c>
      <c r="E1104">
        <v>-16.600000000000001</v>
      </c>
      <c r="F1104">
        <v>75</v>
      </c>
      <c r="G1104">
        <v>55</v>
      </c>
      <c r="H1104">
        <v>4.0999999999999996</v>
      </c>
      <c r="I1104" s="10">
        <v>935</v>
      </c>
      <c r="J1104">
        <v>2.4</v>
      </c>
      <c r="K1104" s="2">
        <v>10</v>
      </c>
      <c r="L1104" s="1">
        <f t="shared" si="323"/>
        <v>0.54568396011064668</v>
      </c>
      <c r="M1104" s="1">
        <f t="shared" si="324"/>
        <v>95</v>
      </c>
      <c r="N1104" s="1">
        <f t="shared" si="325"/>
        <v>0.21034759753595861</v>
      </c>
      <c r="O1104" s="1">
        <f t="shared" si="340"/>
        <v>1.7256569117554434E-2</v>
      </c>
      <c r="P1104" s="1">
        <f t="shared" si="326"/>
        <v>0.18328535016316105</v>
      </c>
      <c r="Q1104">
        <f t="shared" si="327"/>
        <v>2.7594664558585902</v>
      </c>
      <c r="R1104">
        <f t="shared" si="328"/>
        <v>11.214508786440144</v>
      </c>
      <c r="S1104">
        <f t="shared" si="329"/>
        <v>1.4678676422042074</v>
      </c>
      <c r="T1104">
        <v>0.2432</v>
      </c>
      <c r="U1104" s="1">
        <f t="shared" si="330"/>
        <v>-0.39261683401423592</v>
      </c>
      <c r="V1104" s="1">
        <v>6</v>
      </c>
      <c r="W1104" s="1">
        <f t="shared" si="331"/>
        <v>9.7934190626856044</v>
      </c>
      <c r="X1104" s="1">
        <f t="shared" si="332"/>
        <v>29.387148893642248</v>
      </c>
      <c r="Y1104" s="1">
        <f t="shared" si="333"/>
        <v>1.032824426947609</v>
      </c>
      <c r="Z1104" s="1">
        <f t="shared" si="341"/>
        <v>-0.19</v>
      </c>
      <c r="AA1104" s="1">
        <f t="shared" si="334"/>
        <v>5.8368732828783201E-2</v>
      </c>
      <c r="AB1104" s="1">
        <f t="shared" si="335"/>
        <v>2.5335817999999999</v>
      </c>
      <c r="AC1104" s="1">
        <f t="shared" si="336"/>
        <v>1.7950825804030659</v>
      </c>
      <c r="AF1104" s="1">
        <f t="shared" si="337"/>
        <v>0.86346624897930324</v>
      </c>
      <c r="AG1104" s="1">
        <f t="shared" si="338"/>
        <v>2.2044123033730068</v>
      </c>
      <c r="AH1104" s="1">
        <f t="shared" si="339"/>
        <v>2.0769821628366145</v>
      </c>
      <c r="AI1104">
        <v>4.0999999999999996</v>
      </c>
      <c r="AJ1104">
        <v>10</v>
      </c>
      <c r="AK1104">
        <v>77</v>
      </c>
      <c r="AL1104">
        <v>10</v>
      </c>
      <c r="AM1104">
        <v>9291</v>
      </c>
      <c r="AN1104">
        <v>9330</v>
      </c>
      <c r="AO1104">
        <v>9261</v>
      </c>
      <c r="AP1104">
        <v>16</v>
      </c>
      <c r="AQ1104">
        <v>0</v>
      </c>
    </row>
    <row r="1105" spans="1:43">
      <c r="A1105" s="27">
        <v>39089</v>
      </c>
      <c r="B1105" s="27"/>
      <c r="C1105">
        <v>-17.3</v>
      </c>
      <c r="D1105">
        <v>-11.8</v>
      </c>
      <c r="E1105">
        <v>-21.1</v>
      </c>
      <c r="F1105">
        <v>81</v>
      </c>
      <c r="G1105">
        <v>56</v>
      </c>
      <c r="H1105">
        <v>5.2</v>
      </c>
      <c r="I1105" s="10">
        <v>935</v>
      </c>
      <c r="J1105">
        <v>2.1</v>
      </c>
      <c r="K1105" s="2">
        <v>10</v>
      </c>
      <c r="L1105" s="1">
        <f t="shared" si="323"/>
        <v>0.56698381477116722</v>
      </c>
      <c r="M1105" s="1">
        <f t="shared" si="324"/>
        <v>106</v>
      </c>
      <c r="N1105" s="1">
        <f t="shared" si="325"/>
        <v>0.15712583154873891</v>
      </c>
      <c r="O1105" s="1">
        <f t="shared" si="340"/>
        <v>1.3303753257990332E-2</v>
      </c>
      <c r="P1105" s="1">
        <f t="shared" si="326"/>
        <v>0.12932324935169626</v>
      </c>
      <c r="Q1105">
        <f t="shared" si="327"/>
        <v>3.1859114938042508</v>
      </c>
      <c r="R1105">
        <f t="shared" si="328"/>
        <v>11.21903470686013</v>
      </c>
      <c r="S1105">
        <f t="shared" si="329"/>
        <v>1.4684600401649386</v>
      </c>
      <c r="T1105">
        <v>0.2432</v>
      </c>
      <c r="U1105" s="1">
        <f t="shared" si="330"/>
        <v>-0.39058774713372146</v>
      </c>
      <c r="V1105" s="1">
        <v>7</v>
      </c>
      <c r="W1105" s="1">
        <f t="shared" si="331"/>
        <v>10.920719741132</v>
      </c>
      <c r="X1105" s="1">
        <f t="shared" si="332"/>
        <v>29.44012983001781</v>
      </c>
      <c r="Y1105" s="1">
        <f t="shared" si="333"/>
        <v>1.0327611021610688</v>
      </c>
      <c r="Z1105" s="1">
        <f t="shared" si="341"/>
        <v>-1.33</v>
      </c>
      <c r="AA1105" s="1">
        <f t="shared" si="334"/>
        <v>5.8178976975533342E-2</v>
      </c>
      <c r="AB1105" s="1">
        <f t="shared" si="335"/>
        <v>2.5418452999999999</v>
      </c>
      <c r="AC1105" s="1">
        <f t="shared" si="336"/>
        <v>1.5706972578526825</v>
      </c>
      <c r="AF1105" s="1">
        <f t="shared" si="337"/>
        <v>0.10324737897539502</v>
      </c>
      <c r="AG1105" s="1">
        <f t="shared" si="338"/>
        <v>2.3264595834777193</v>
      </c>
      <c r="AH1105" s="1">
        <f t="shared" si="339"/>
        <v>2.125701194441485</v>
      </c>
      <c r="AI1105">
        <v>3.4</v>
      </c>
      <c r="AJ1105">
        <v>2</v>
      </c>
      <c r="AK1105">
        <v>72</v>
      </c>
      <c r="AL1105">
        <v>1</v>
      </c>
      <c r="AM1105">
        <v>9200</v>
      </c>
      <c r="AN1105">
        <v>9262</v>
      </c>
      <c r="AO1105">
        <v>9165</v>
      </c>
      <c r="AP1105">
        <v>13</v>
      </c>
      <c r="AQ1105">
        <v>0</v>
      </c>
    </row>
    <row r="1106" spans="1:43">
      <c r="A1106" s="27">
        <v>39090</v>
      </c>
      <c r="B1106" s="27"/>
      <c r="C1106">
        <v>-15.1</v>
      </c>
      <c r="D1106">
        <v>-8.6999999999999993</v>
      </c>
      <c r="E1106">
        <v>-18.3</v>
      </c>
      <c r="F1106">
        <v>77</v>
      </c>
      <c r="G1106">
        <v>58</v>
      </c>
      <c r="H1106">
        <v>4.3</v>
      </c>
      <c r="I1106" s="10">
        <v>935</v>
      </c>
      <c r="J1106">
        <v>1.7</v>
      </c>
      <c r="K1106" s="2">
        <v>10</v>
      </c>
      <c r="L1106" s="1">
        <f t="shared" si="323"/>
        <v>0.48433619650686421</v>
      </c>
      <c r="M1106" s="1">
        <f t="shared" si="324"/>
        <v>96</v>
      </c>
      <c r="N1106" s="1">
        <f t="shared" si="325"/>
        <v>0.1889501262167449</v>
      </c>
      <c r="O1106" s="1">
        <f t="shared" si="340"/>
        <v>1.5683068205843951E-2</v>
      </c>
      <c r="P1106" s="1">
        <f t="shared" si="326"/>
        <v>0.16110285439941069</v>
      </c>
      <c r="Q1106">
        <f t="shared" si="327"/>
        <v>2.8107825042148971</v>
      </c>
      <c r="R1106">
        <f t="shared" si="328"/>
        <v>11.223809849733158</v>
      </c>
      <c r="S1106">
        <f t="shared" si="329"/>
        <v>1.4690850588655966</v>
      </c>
      <c r="T1106">
        <v>0.2432</v>
      </c>
      <c r="U1106" s="1">
        <f t="shared" si="330"/>
        <v>-0.3884431116227961</v>
      </c>
      <c r="V1106" s="1">
        <v>8</v>
      </c>
      <c r="W1106" s="1">
        <f t="shared" si="331"/>
        <v>10.028550157696394</v>
      </c>
      <c r="X1106" s="1">
        <f t="shared" si="332"/>
        <v>29.495828145241074</v>
      </c>
      <c r="Y1106" s="1">
        <f t="shared" si="333"/>
        <v>1.0326880855690039</v>
      </c>
      <c r="Z1106" s="1">
        <f t="shared" si="341"/>
        <v>0.83600000000000041</v>
      </c>
      <c r="AA1106" s="1">
        <f t="shared" si="334"/>
        <v>5.8298107762659056E-2</v>
      </c>
      <c r="AB1106" s="1">
        <f t="shared" si="335"/>
        <v>2.5366510999999998</v>
      </c>
      <c r="AC1106" s="1">
        <f t="shared" si="336"/>
        <v>1.2715168277855049</v>
      </c>
      <c r="AF1106" s="1">
        <f t="shared" si="337"/>
        <v>0.56752867670752194</v>
      </c>
      <c r="AG1106" s="1">
        <f t="shared" si="338"/>
        <v>2.227634851856152</v>
      </c>
      <c r="AH1106" s="1">
        <f t="shared" si="339"/>
        <v>1.7045954873273761</v>
      </c>
      <c r="AI1106">
        <v>3.2</v>
      </c>
      <c r="AJ1106">
        <v>4</v>
      </c>
      <c r="AK1106">
        <v>60</v>
      </c>
      <c r="AL1106">
        <v>15</v>
      </c>
      <c r="AM1106">
        <v>9147</v>
      </c>
      <c r="AN1106">
        <v>9174</v>
      </c>
      <c r="AO1106">
        <v>9133</v>
      </c>
      <c r="AP1106">
        <v>14</v>
      </c>
      <c r="AQ1106">
        <v>0</v>
      </c>
    </row>
    <row r="1107" spans="1:43">
      <c r="A1107" s="27">
        <v>39091</v>
      </c>
      <c r="B1107" s="27"/>
      <c r="C1107">
        <v>-12</v>
      </c>
      <c r="D1107">
        <v>-7.4</v>
      </c>
      <c r="E1107">
        <v>-16.899999999999999</v>
      </c>
      <c r="F1107">
        <v>71</v>
      </c>
      <c r="G1107">
        <v>58</v>
      </c>
      <c r="H1107">
        <v>0</v>
      </c>
      <c r="I1107" s="10">
        <v>935</v>
      </c>
      <c r="J1107">
        <v>1.7</v>
      </c>
      <c r="K1107" s="2">
        <v>10</v>
      </c>
      <c r="L1107" s="1">
        <f t="shared" si="323"/>
        <v>0.48274974963320311</v>
      </c>
      <c r="M1107" s="1">
        <f t="shared" si="324"/>
        <v>84</v>
      </c>
      <c r="N1107" s="1">
        <f t="shared" si="325"/>
        <v>0.24353404455624317</v>
      </c>
      <c r="O1107" s="1">
        <f t="shared" si="340"/>
        <v>1.9661165190831706E-2</v>
      </c>
      <c r="P1107" s="1">
        <f t="shared" si="326"/>
        <v>0.16989192352253807</v>
      </c>
      <c r="Q1107">
        <f t="shared" si="327"/>
        <v>0.64169060128123157</v>
      </c>
      <c r="R1107">
        <f t="shared" si="328"/>
        <v>11.228831468006257</v>
      </c>
      <c r="S1107">
        <f t="shared" si="329"/>
        <v>1.4697423387442745</v>
      </c>
      <c r="T1107">
        <v>0.2432</v>
      </c>
      <c r="U1107" s="1">
        <f t="shared" si="330"/>
        <v>-0.3861835619347877</v>
      </c>
      <c r="V1107" s="1">
        <v>9</v>
      </c>
      <c r="W1107" s="1">
        <f t="shared" si="331"/>
        <v>5.6891844894231358</v>
      </c>
      <c r="X1107" s="1">
        <f t="shared" si="332"/>
        <v>29.554205139860443</v>
      </c>
      <c r="Y1107" s="1">
        <f t="shared" si="333"/>
        <v>1.0326053987721109</v>
      </c>
      <c r="Z1107" s="1">
        <f t="shared" si="341"/>
        <v>1.1779999999999999</v>
      </c>
      <c r="AA1107" s="1">
        <f t="shared" si="334"/>
        <v>5.8466804351531412E-2</v>
      </c>
      <c r="AB1107" s="1">
        <f t="shared" si="335"/>
        <v>2.5293319999999997</v>
      </c>
      <c r="AC1107" s="1">
        <f t="shared" si="336"/>
        <v>1.2715168277855049</v>
      </c>
      <c r="AF1107" s="1">
        <f t="shared" si="337"/>
        <v>1.2151696545918587</v>
      </c>
      <c r="AG1107" s="1">
        <f t="shared" si="338"/>
        <v>1.67172573367301</v>
      </c>
      <c r="AH1107" s="1">
        <f t="shared" si="339"/>
        <v>1.2269515811236944</v>
      </c>
      <c r="AI1107">
        <v>3.5</v>
      </c>
      <c r="AJ1107">
        <v>10</v>
      </c>
      <c r="AK1107">
        <v>44</v>
      </c>
      <c r="AL1107">
        <v>9</v>
      </c>
      <c r="AM1107">
        <v>9160</v>
      </c>
      <c r="AN1107">
        <v>9188</v>
      </c>
      <c r="AO1107">
        <v>9138</v>
      </c>
      <c r="AP1107">
        <v>18</v>
      </c>
      <c r="AQ1107">
        <v>0</v>
      </c>
    </row>
    <row r="1108" spans="1:43">
      <c r="A1108" s="27">
        <v>39092</v>
      </c>
      <c r="B1108" s="27"/>
      <c r="C1108">
        <v>-9.6</v>
      </c>
      <c r="D1108">
        <v>-5</v>
      </c>
      <c r="E1108">
        <v>-12.1</v>
      </c>
      <c r="F1108">
        <v>71</v>
      </c>
      <c r="G1108">
        <v>47</v>
      </c>
      <c r="H1108">
        <v>1</v>
      </c>
      <c r="I1108" s="10">
        <v>935</v>
      </c>
      <c r="J1108">
        <v>1.9</v>
      </c>
      <c r="K1108" s="2">
        <v>10</v>
      </c>
      <c r="L1108" s="1">
        <f t="shared" si="323"/>
        <v>0.60796805285821032</v>
      </c>
      <c r="M1108" s="1">
        <f t="shared" si="324"/>
        <v>95</v>
      </c>
      <c r="N1108" s="1">
        <f t="shared" si="325"/>
        <v>0.29500166994154964</v>
      </c>
      <c r="O1108" s="1">
        <f t="shared" si="340"/>
        <v>2.3316876222855047E-2</v>
      </c>
      <c r="P1108" s="1">
        <f t="shared" si="326"/>
        <v>0.21375695991695073</v>
      </c>
      <c r="Q1108">
        <f t="shared" si="327"/>
        <v>1.1894559086111816</v>
      </c>
      <c r="R1108">
        <f t="shared" si="328"/>
        <v>11.234096698170307</v>
      </c>
      <c r="S1108">
        <f t="shared" si="329"/>
        <v>1.4704315049961134</v>
      </c>
      <c r="T1108">
        <v>0.2432</v>
      </c>
      <c r="U1108" s="1">
        <f t="shared" si="330"/>
        <v>-0.3838097665183961</v>
      </c>
      <c r="V1108" s="1">
        <v>10</v>
      </c>
      <c r="W1108" s="1">
        <f t="shared" si="331"/>
        <v>6.715863256687653</v>
      </c>
      <c r="X1108" s="1">
        <f t="shared" si="332"/>
        <v>29.61522013068663</v>
      </c>
      <c r="Y1108" s="1">
        <f t="shared" si="333"/>
        <v>1.0325130662318482</v>
      </c>
      <c r="Z1108" s="1">
        <f t="shared" si="341"/>
        <v>0.91200000000000014</v>
      </c>
      <c r="AA1108" s="1">
        <f t="shared" si="334"/>
        <v>5.859808018307483E-2</v>
      </c>
      <c r="AB1108" s="1">
        <f t="shared" si="335"/>
        <v>2.5236655999999997</v>
      </c>
      <c r="AC1108" s="1">
        <f t="shared" si="336"/>
        <v>1.4211070428190937</v>
      </c>
      <c r="AF1108" s="1">
        <f t="shared" si="337"/>
        <v>1.4882840515160731</v>
      </c>
      <c r="AG1108" s="1">
        <f t="shared" si="338"/>
        <v>1.8653317235941</v>
      </c>
      <c r="AH1108" s="1">
        <f t="shared" si="339"/>
        <v>1.6549833854409564</v>
      </c>
      <c r="AI1108">
        <v>3.5</v>
      </c>
      <c r="AJ1108">
        <v>10</v>
      </c>
      <c r="AK1108">
        <v>59</v>
      </c>
      <c r="AL1108">
        <v>9</v>
      </c>
      <c r="AM1108">
        <v>9210</v>
      </c>
      <c r="AN1108">
        <v>9228</v>
      </c>
      <c r="AO1108">
        <v>9188</v>
      </c>
      <c r="AP1108">
        <v>21</v>
      </c>
      <c r="AQ1108">
        <v>0</v>
      </c>
    </row>
    <row r="1109" spans="1:43">
      <c r="A1109" s="27">
        <v>39093</v>
      </c>
      <c r="B1109" s="27"/>
      <c r="C1109">
        <v>-11.1</v>
      </c>
      <c r="D1109">
        <v>-6</v>
      </c>
      <c r="E1109">
        <v>-15.4</v>
      </c>
      <c r="F1109">
        <v>73</v>
      </c>
      <c r="G1109">
        <v>54</v>
      </c>
      <c r="H1109">
        <v>1.7</v>
      </c>
      <c r="I1109" s="10">
        <v>935</v>
      </c>
      <c r="J1109">
        <v>0.8</v>
      </c>
      <c r="K1109" s="2">
        <v>10</v>
      </c>
      <c r="L1109" s="1">
        <f t="shared" si="323"/>
        <v>0.70100008582530005</v>
      </c>
      <c r="M1109" s="1">
        <f t="shared" si="324"/>
        <v>92</v>
      </c>
      <c r="N1109" s="1">
        <f t="shared" si="325"/>
        <v>0.26181289716018069</v>
      </c>
      <c r="O1109" s="1">
        <f t="shared" si="340"/>
        <v>2.0969003365534526E-2</v>
      </c>
      <c r="P1109" s="1">
        <f t="shared" si="326"/>
        <v>0.19017777499873578</v>
      </c>
      <c r="Q1109">
        <f t="shared" si="327"/>
        <v>1.5306999614398662</v>
      </c>
      <c r="R1109">
        <f t="shared" si="328"/>
        <v>11.239602565479386</v>
      </c>
      <c r="S1109">
        <f t="shared" si="329"/>
        <v>1.4711521682564641</v>
      </c>
      <c r="T1109">
        <v>0.2432</v>
      </c>
      <c r="U1109" s="1">
        <f t="shared" si="330"/>
        <v>-0.38132242761994445</v>
      </c>
      <c r="V1109" s="1">
        <v>11</v>
      </c>
      <c r="W1109" s="1">
        <f t="shared" si="331"/>
        <v>7.4414205448692066</v>
      </c>
      <c r="X1109" s="1">
        <f t="shared" si="332"/>
        <v>29.678830480390882</v>
      </c>
      <c r="Y1109" s="1">
        <f t="shared" si="333"/>
        <v>1.0324111152632014</v>
      </c>
      <c r="Z1109" s="1">
        <f t="shared" si="341"/>
        <v>-0.57000000000000006</v>
      </c>
      <c r="AA1109" s="1">
        <f t="shared" si="334"/>
        <v>5.8515963802122754E-2</v>
      </c>
      <c r="AB1109" s="1">
        <f t="shared" si="335"/>
        <v>2.5272071</v>
      </c>
      <c r="AC1109" s="1">
        <f t="shared" si="336"/>
        <v>0.5983608601343553</v>
      </c>
      <c r="AF1109" s="1">
        <f t="shared" si="337"/>
        <v>1.4022109321833678</v>
      </c>
      <c r="AG1109" s="1">
        <f t="shared" si="338"/>
        <v>1.941898248611079</v>
      </c>
      <c r="AH1109" s="1">
        <f t="shared" si="339"/>
        <v>2.1542030307738038</v>
      </c>
      <c r="AI1109">
        <v>4.3</v>
      </c>
      <c r="AJ1109">
        <v>10</v>
      </c>
      <c r="AK1109">
        <v>62</v>
      </c>
      <c r="AL1109">
        <v>11</v>
      </c>
      <c r="AM1109">
        <v>9216</v>
      </c>
      <c r="AN1109">
        <v>9232</v>
      </c>
      <c r="AO1109">
        <v>9202</v>
      </c>
      <c r="AP1109">
        <v>19</v>
      </c>
      <c r="AQ1109">
        <v>0</v>
      </c>
    </row>
    <row r="1110" spans="1:43">
      <c r="A1110" s="27">
        <v>39094</v>
      </c>
      <c r="B1110" s="27"/>
      <c r="C1110">
        <v>-11.7</v>
      </c>
      <c r="D1110">
        <v>-7.2</v>
      </c>
      <c r="E1110">
        <v>-14.7</v>
      </c>
      <c r="F1110">
        <v>74</v>
      </c>
      <c r="G1110">
        <v>59</v>
      </c>
      <c r="H1110">
        <v>4.2</v>
      </c>
      <c r="I1110" s="10">
        <v>935</v>
      </c>
      <c r="J1110">
        <v>1</v>
      </c>
      <c r="K1110" s="2">
        <v>10</v>
      </c>
      <c r="L1110" s="1">
        <f t="shared" si="323"/>
        <v>0.74360980279013644</v>
      </c>
      <c r="M1110" s="1">
        <f t="shared" si="324"/>
        <v>89</v>
      </c>
      <c r="N1110" s="1">
        <f t="shared" si="325"/>
        <v>0.24949661885762792</v>
      </c>
      <c r="O1110" s="1">
        <f t="shared" si="340"/>
        <v>2.0089005050333841E-2</v>
      </c>
      <c r="P1110" s="1">
        <f t="shared" si="326"/>
        <v>0.19191256809627599</v>
      </c>
      <c r="Q1110">
        <f t="shared" si="327"/>
        <v>2.8117697222157121</v>
      </c>
      <c r="R1110">
        <f t="shared" si="328"/>
        <v>11.245345989293293</v>
      </c>
      <c r="S1110">
        <f t="shared" si="329"/>
        <v>1.4719039253001693</v>
      </c>
      <c r="T1110">
        <v>0.2432</v>
      </c>
      <c r="U1110" s="1">
        <f t="shared" si="330"/>
        <v>-0.37872228107563138</v>
      </c>
      <c r="V1110" s="1">
        <v>12</v>
      </c>
      <c r="W1110" s="1">
        <f t="shared" si="331"/>
        <v>10.003027084873304</v>
      </c>
      <c r="X1110" s="1">
        <f t="shared" si="332"/>
        <v>29.744991628896127</v>
      </c>
      <c r="Y1110" s="1">
        <f t="shared" si="333"/>
        <v>1.0322995760266012</v>
      </c>
      <c r="Z1110" s="1">
        <f t="shared" si="341"/>
        <v>-0.22799999999999987</v>
      </c>
      <c r="AA1110" s="1">
        <f t="shared" si="334"/>
        <v>5.8483181654932541E-2</v>
      </c>
      <c r="AB1110" s="1">
        <f t="shared" si="335"/>
        <v>2.5286236999999998</v>
      </c>
      <c r="AC1110" s="1">
        <f t="shared" si="336"/>
        <v>0.74795107516794412</v>
      </c>
      <c r="AF1110" s="1">
        <f t="shared" si="337"/>
        <v>1.1428840025896045</v>
      </c>
      <c r="AG1110" s="1">
        <f t="shared" si="338"/>
        <v>2.2981733778080438</v>
      </c>
      <c r="AH1110" s="1">
        <f t="shared" si="339"/>
        <v>2.3901247521075781</v>
      </c>
      <c r="AI1110">
        <v>3</v>
      </c>
      <c r="AJ1110">
        <v>4</v>
      </c>
      <c r="AK1110">
        <v>40</v>
      </c>
      <c r="AL1110">
        <v>3</v>
      </c>
      <c r="AM1110">
        <v>9206</v>
      </c>
      <c r="AN1110">
        <v>9230</v>
      </c>
      <c r="AO1110">
        <v>9190</v>
      </c>
      <c r="AP1110">
        <v>19</v>
      </c>
      <c r="AQ1110">
        <v>0</v>
      </c>
    </row>
    <row r="1111" spans="1:43">
      <c r="A1111" s="27">
        <v>39095</v>
      </c>
      <c r="B1111" s="27"/>
      <c r="C1111">
        <v>-10.199999999999999</v>
      </c>
      <c r="D1111">
        <v>-6</v>
      </c>
      <c r="E1111">
        <v>-12.8</v>
      </c>
      <c r="F1111">
        <v>67</v>
      </c>
      <c r="G1111">
        <v>58</v>
      </c>
      <c r="H1111">
        <v>5.5</v>
      </c>
      <c r="I1111" s="10">
        <v>935</v>
      </c>
      <c r="J1111">
        <v>1.8</v>
      </c>
      <c r="K1111" s="2">
        <v>10</v>
      </c>
      <c r="L1111" s="1">
        <f t="shared" si="323"/>
        <v>0.81624831200856229</v>
      </c>
      <c r="M1111" s="1">
        <f t="shared" si="324"/>
        <v>76</v>
      </c>
      <c r="N1111" s="1">
        <f t="shared" si="325"/>
        <v>0.28130228885583836</v>
      </c>
      <c r="O1111" s="1">
        <f t="shared" si="340"/>
        <v>2.2351720159885985E-2</v>
      </c>
      <c r="P1111" s="1">
        <f t="shared" si="326"/>
        <v>0.19994336576798677</v>
      </c>
      <c r="Q1111">
        <f t="shared" si="327"/>
        <v>3.5470553652979881</v>
      </c>
      <c r="R1111">
        <f t="shared" si="328"/>
        <v>11.251323788524278</v>
      </c>
      <c r="S1111">
        <f t="shared" si="329"/>
        <v>1.4726863597544868</v>
      </c>
      <c r="T1111">
        <v>0.2432</v>
      </c>
      <c r="U1111" s="1">
        <f t="shared" si="330"/>
        <v>-0.37601009609384667</v>
      </c>
      <c r="V1111" s="1">
        <v>13</v>
      </c>
      <c r="W1111" s="1">
        <f t="shared" si="331"/>
        <v>11.350061554855239</v>
      </c>
      <c r="X1111" s="1">
        <f t="shared" si="332"/>
        <v>29.813657126572817</v>
      </c>
      <c r="Y1111" s="1">
        <f t="shared" si="333"/>
        <v>1.0321784815190023</v>
      </c>
      <c r="Z1111" s="1">
        <f t="shared" si="341"/>
        <v>0.57000000000000006</v>
      </c>
      <c r="AA1111" s="1">
        <f t="shared" si="334"/>
        <v>5.8565205989756543E-2</v>
      </c>
      <c r="AB1111" s="1">
        <f t="shared" si="335"/>
        <v>2.5250821999999999</v>
      </c>
      <c r="AC1111" s="1">
        <f t="shared" si="336"/>
        <v>1.3463119353022994</v>
      </c>
      <c r="AF1111" s="1">
        <f t="shared" si="337"/>
        <v>1.3589739666101048</v>
      </c>
      <c r="AG1111" s="1">
        <f t="shared" si="338"/>
        <v>2.5094687887820455</v>
      </c>
      <c r="AH1111" s="1">
        <f t="shared" si="339"/>
        <v>2.5174505981054329</v>
      </c>
      <c r="AI1111">
        <v>3</v>
      </c>
      <c r="AJ1111">
        <v>3</v>
      </c>
      <c r="AK1111">
        <v>48</v>
      </c>
      <c r="AL1111">
        <v>5</v>
      </c>
      <c r="AM1111">
        <v>9246</v>
      </c>
      <c r="AN1111">
        <v>9258</v>
      </c>
      <c r="AO1111">
        <v>9230</v>
      </c>
      <c r="AP1111">
        <v>19</v>
      </c>
      <c r="AQ1111">
        <v>0</v>
      </c>
    </row>
    <row r="1112" spans="1:43">
      <c r="A1112" s="27">
        <v>39096</v>
      </c>
      <c r="B1112" s="27"/>
      <c r="C1112">
        <v>-11.7</v>
      </c>
      <c r="D1112">
        <v>-5.3</v>
      </c>
      <c r="E1112">
        <v>-14.8</v>
      </c>
      <c r="F1112">
        <v>77</v>
      </c>
      <c r="G1112">
        <v>58</v>
      </c>
      <c r="H1112">
        <v>1.3</v>
      </c>
      <c r="I1112" s="10">
        <v>935</v>
      </c>
      <c r="J1112">
        <v>1.6</v>
      </c>
      <c r="K1112" s="2">
        <v>10</v>
      </c>
      <c r="L1112" s="1">
        <f t="shared" si="323"/>
        <v>0.59440036192626655</v>
      </c>
      <c r="M1112" s="1">
        <f t="shared" si="324"/>
        <v>96</v>
      </c>
      <c r="N1112" s="1">
        <f t="shared" si="325"/>
        <v>0.24949661885762792</v>
      </c>
      <c r="O1112" s="1">
        <f t="shared" si="340"/>
        <v>2.0089005050333841E-2</v>
      </c>
      <c r="P1112" s="1">
        <f t="shared" si="326"/>
        <v>0.21240521134517357</v>
      </c>
      <c r="Q1112">
        <f t="shared" si="327"/>
        <v>1.3185802431547764</v>
      </c>
      <c r="R1112">
        <f t="shared" si="328"/>
        <v>11.257532687169018</v>
      </c>
      <c r="S1112">
        <f t="shared" si="329"/>
        <v>1.47349904282317</v>
      </c>
      <c r="T1112">
        <v>0.2432</v>
      </c>
      <c r="U1112" s="1">
        <f t="shared" si="330"/>
        <v>-0.37318667502761443</v>
      </c>
      <c r="V1112" s="1">
        <v>14</v>
      </c>
      <c r="W1112" s="1">
        <f t="shared" si="331"/>
        <v>7.0814708637723749</v>
      </c>
      <c r="X1112" s="1">
        <f t="shared" si="332"/>
        <v>29.884778669249418</v>
      </c>
      <c r="Y1112" s="1">
        <f t="shared" si="333"/>
        <v>1.0320478675641203</v>
      </c>
      <c r="Z1112" s="1">
        <f t="shared" si="341"/>
        <v>-0.57000000000000006</v>
      </c>
      <c r="AA1112" s="1">
        <f t="shared" si="334"/>
        <v>5.8483181654932541E-2</v>
      </c>
      <c r="AB1112" s="1">
        <f t="shared" si="335"/>
        <v>2.5286236999999998</v>
      </c>
      <c r="AC1112" s="1">
        <f t="shared" si="336"/>
        <v>1.1967217202687106</v>
      </c>
      <c r="AF1112" s="1">
        <f t="shared" si="337"/>
        <v>1.2923183689520132</v>
      </c>
      <c r="AG1112" s="1">
        <f t="shared" si="338"/>
        <v>1.8853753893584861</v>
      </c>
      <c r="AH1112" s="1">
        <f t="shared" si="339"/>
        <v>2.0401500965463422</v>
      </c>
      <c r="AI1112">
        <v>3.7</v>
      </c>
      <c r="AJ1112">
        <v>11</v>
      </c>
      <c r="AK1112">
        <v>67</v>
      </c>
      <c r="AL1112">
        <v>10</v>
      </c>
      <c r="AM1112">
        <v>9225</v>
      </c>
      <c r="AN1112">
        <v>9259</v>
      </c>
      <c r="AO1112">
        <v>9199</v>
      </c>
      <c r="AP1112">
        <v>19</v>
      </c>
      <c r="AQ1112">
        <v>0</v>
      </c>
    </row>
    <row r="1113" spans="1:43">
      <c r="A1113" s="27">
        <v>39097</v>
      </c>
      <c r="B1113" s="27"/>
      <c r="C1113">
        <v>-16.2</v>
      </c>
      <c r="D1113">
        <v>-12.4</v>
      </c>
      <c r="E1113">
        <v>-18.5</v>
      </c>
      <c r="F1113">
        <v>85</v>
      </c>
      <c r="G1113">
        <v>78</v>
      </c>
      <c r="H1113">
        <v>4.5999999999999996</v>
      </c>
      <c r="I1113" s="10">
        <v>935</v>
      </c>
      <c r="J1113">
        <v>1.6</v>
      </c>
      <c r="K1113" s="2">
        <v>10</v>
      </c>
      <c r="L1113" s="1">
        <f t="shared" si="323"/>
        <v>0.60837525513914903</v>
      </c>
      <c r="M1113" s="1">
        <f t="shared" si="324"/>
        <v>92</v>
      </c>
      <c r="N1113" s="1">
        <f t="shared" si="325"/>
        <v>0.17238387559828902</v>
      </c>
      <c r="O1113" s="1">
        <f t="shared" si="340"/>
        <v>1.4450774011235469E-2</v>
      </c>
      <c r="P1113" s="1">
        <f t="shared" si="326"/>
        <v>0.15721303263865233</v>
      </c>
      <c r="Q1113">
        <f t="shared" si="327"/>
        <v>2.8700965919020374</v>
      </c>
      <c r="R1113">
        <f t="shared" si="328"/>
        <v>11.26396931990697</v>
      </c>
      <c r="S1113">
        <f t="shared" si="329"/>
        <v>1.474341534019237</v>
      </c>
      <c r="T1113">
        <v>0.2432</v>
      </c>
      <c r="U1113" s="1">
        <f t="shared" si="330"/>
        <v>-0.37025285313723055</v>
      </c>
      <c r="V1113" s="1">
        <v>15</v>
      </c>
      <c r="W1113" s="1">
        <f t="shared" si="331"/>
        <v>10.477228252392623</v>
      </c>
      <c r="X1113" s="1">
        <f t="shared" si="332"/>
        <v>29.958306135046083</v>
      </c>
      <c r="Y1113" s="1">
        <f t="shared" si="333"/>
        <v>1.0319077728018349</v>
      </c>
      <c r="Z1113" s="1">
        <f t="shared" si="341"/>
        <v>-1.71</v>
      </c>
      <c r="AA1113" s="1">
        <f t="shared" si="334"/>
        <v>5.8238481446621734E-2</v>
      </c>
      <c r="AB1113" s="1">
        <f t="shared" si="335"/>
        <v>2.5392481999999998</v>
      </c>
      <c r="AC1113" s="1">
        <f t="shared" si="336"/>
        <v>1.1967217202687106</v>
      </c>
      <c r="AF1113" s="1">
        <f t="shared" si="337"/>
        <v>0.27228893329744835</v>
      </c>
      <c r="AG1113" s="1">
        <f t="shared" si="338"/>
        <v>2.3148610498817792</v>
      </c>
      <c r="AH1113" s="1">
        <f t="shared" si="339"/>
        <v>2.3338539051660465</v>
      </c>
      <c r="AI1113">
        <v>3.2</v>
      </c>
      <c r="AJ1113">
        <v>3</v>
      </c>
      <c r="AK1113">
        <v>72</v>
      </c>
      <c r="AL1113">
        <v>4</v>
      </c>
      <c r="AM1113">
        <v>9161</v>
      </c>
      <c r="AN1113">
        <v>9204</v>
      </c>
      <c r="AO1113">
        <v>9141</v>
      </c>
      <c r="AP1113">
        <v>15</v>
      </c>
      <c r="AQ1113">
        <v>32700</v>
      </c>
    </row>
    <row r="1114" spans="1:43">
      <c r="A1114" s="27">
        <v>39098</v>
      </c>
      <c r="B1114" s="27"/>
      <c r="C1114">
        <v>-12.9</v>
      </c>
      <c r="D1114">
        <v>-9.6</v>
      </c>
      <c r="E1114">
        <v>-16.2</v>
      </c>
      <c r="F1114">
        <v>79</v>
      </c>
      <c r="G1114">
        <v>69</v>
      </c>
      <c r="H1114">
        <v>5.4</v>
      </c>
      <c r="I1114" s="10">
        <v>935</v>
      </c>
      <c r="J1114">
        <v>1.7</v>
      </c>
      <c r="K1114" s="2">
        <v>10</v>
      </c>
      <c r="L1114" s="1">
        <f t="shared" si="323"/>
        <v>0.6153070081662444</v>
      </c>
      <c r="M1114" s="1">
        <f t="shared" si="324"/>
        <v>89</v>
      </c>
      <c r="N1114" s="1">
        <f t="shared" si="325"/>
        <v>0.226399885712292</v>
      </c>
      <c r="O1114" s="1">
        <f t="shared" si="340"/>
        <v>1.8424785993963157E-2</v>
      </c>
      <c r="P1114" s="1">
        <f t="shared" si="326"/>
        <v>0.17848640077107325</v>
      </c>
      <c r="Q1114">
        <f t="shared" si="327"/>
        <v>3.3490520076351999</v>
      </c>
      <c r="R1114">
        <f t="shared" si="328"/>
        <v>11.270630237746392</v>
      </c>
      <c r="S1114">
        <f t="shared" si="329"/>
        <v>1.4752133819039781</v>
      </c>
      <c r="T1114">
        <v>0.2432</v>
      </c>
      <c r="U1114" s="1">
        <f t="shared" si="330"/>
        <v>-0.36720949834316569</v>
      </c>
      <c r="V1114" s="1">
        <v>16</v>
      </c>
      <c r="W1114" s="1">
        <f t="shared" si="331"/>
        <v>11.321739453849229</v>
      </c>
      <c r="X1114" s="1">
        <f t="shared" si="332"/>
        <v>30.034187623037774</v>
      </c>
      <c r="Y1114" s="1">
        <f t="shared" si="333"/>
        <v>1.0317582386767592</v>
      </c>
      <c r="Z1114" s="1">
        <f t="shared" si="341"/>
        <v>1.2539999999999996</v>
      </c>
      <c r="AA1114" s="1">
        <f t="shared" si="334"/>
        <v>5.8417727429634546E-2</v>
      </c>
      <c r="AB1114" s="1">
        <f t="shared" si="335"/>
        <v>2.5314568999999998</v>
      </c>
      <c r="AC1114" s="1">
        <f t="shared" si="336"/>
        <v>1.2715168277855049</v>
      </c>
      <c r="AF1114" s="1">
        <f t="shared" si="337"/>
        <v>0.86958446649198484</v>
      </c>
      <c r="AG1114" s="1">
        <f t="shared" si="338"/>
        <v>2.4964066719558544</v>
      </c>
      <c r="AH1114" s="1">
        <f t="shared" si="339"/>
        <v>2.0298122716232596</v>
      </c>
      <c r="AI1114">
        <v>3.7</v>
      </c>
      <c r="AJ1114">
        <v>4</v>
      </c>
      <c r="AK1114">
        <v>110</v>
      </c>
      <c r="AL1114">
        <v>6</v>
      </c>
      <c r="AM1114">
        <v>9148</v>
      </c>
      <c r="AN1114">
        <v>9174</v>
      </c>
      <c r="AO1114">
        <v>9127</v>
      </c>
      <c r="AP1114">
        <v>18</v>
      </c>
      <c r="AQ1114">
        <v>0</v>
      </c>
    </row>
    <row r="1115" spans="1:43">
      <c r="A1115" s="27">
        <v>39099</v>
      </c>
      <c r="B1115" s="27"/>
      <c r="C1115">
        <v>-9.4</v>
      </c>
      <c r="D1115">
        <v>-4</v>
      </c>
      <c r="E1115">
        <v>-13.9</v>
      </c>
      <c r="F1115">
        <v>69</v>
      </c>
      <c r="G1115">
        <v>47</v>
      </c>
      <c r="H1115">
        <v>5.4</v>
      </c>
      <c r="I1115" s="10">
        <v>935</v>
      </c>
      <c r="J1115">
        <v>2</v>
      </c>
      <c r="K1115" s="2">
        <v>10</v>
      </c>
      <c r="L1115" s="1">
        <f t="shared" si="323"/>
        <v>0.82181327262272852</v>
      </c>
      <c r="M1115" s="1">
        <f t="shared" si="324"/>
        <v>91</v>
      </c>
      <c r="N1115" s="1">
        <f t="shared" si="325"/>
        <v>0.29969813927128963</v>
      </c>
      <c r="O1115" s="1">
        <f t="shared" si="340"/>
        <v>2.3646526236242981E-2</v>
      </c>
      <c r="P1115" s="1">
        <f t="shared" si="326"/>
        <v>0.20171191202760466</v>
      </c>
      <c r="Q1115">
        <f t="shared" si="327"/>
        <v>3.5121913576636339</v>
      </c>
      <c r="R1115">
        <f t="shared" si="328"/>
        <v>11.277511913699621</v>
      </c>
      <c r="S1115">
        <f t="shared" si="329"/>
        <v>1.4761141248297935</v>
      </c>
      <c r="T1115">
        <v>0.2432</v>
      </c>
      <c r="U1115" s="1">
        <f t="shared" si="330"/>
        <v>-0.36405751096930583</v>
      </c>
      <c r="V1115" s="1">
        <v>17</v>
      </c>
      <c r="W1115" s="1">
        <f t="shared" si="331"/>
        <v>11.34782155470681</v>
      </c>
      <c r="X1115" s="1">
        <f t="shared" si="332"/>
        <v>30.112369493751221</v>
      </c>
      <c r="Y1115" s="1">
        <f t="shared" si="333"/>
        <v>1.0315993094259781</v>
      </c>
      <c r="Z1115" s="1">
        <f t="shared" si="341"/>
        <v>1.33</v>
      </c>
      <c r="AA1115" s="1">
        <f t="shared" si="334"/>
        <v>5.8609046450449516E-2</v>
      </c>
      <c r="AB1115" s="1">
        <f t="shared" si="335"/>
        <v>2.5231933999999998</v>
      </c>
      <c r="AC1115" s="1">
        <f t="shared" si="336"/>
        <v>1.4959021503358882</v>
      </c>
      <c r="AF1115" s="1">
        <f t="shared" si="337"/>
        <v>1.8304996499535064</v>
      </c>
      <c r="AG1115" s="1">
        <f t="shared" si="338"/>
        <v>2.5372971269454774</v>
      </c>
      <c r="AH1115" s="1">
        <f t="shared" si="339"/>
        <v>2.3564701228422735</v>
      </c>
      <c r="AI1115">
        <v>3.7</v>
      </c>
      <c r="AJ1115">
        <v>10</v>
      </c>
      <c r="AK1115">
        <v>52</v>
      </c>
      <c r="AL1115">
        <v>10</v>
      </c>
      <c r="AM1115">
        <v>9194</v>
      </c>
      <c r="AN1115">
        <v>9218</v>
      </c>
      <c r="AO1115">
        <v>9173</v>
      </c>
      <c r="AP1115">
        <v>21</v>
      </c>
      <c r="AQ1115">
        <v>0</v>
      </c>
    </row>
    <row r="1116" spans="1:43">
      <c r="A1116" s="27">
        <v>39100</v>
      </c>
      <c r="B1116" s="27"/>
      <c r="C1116">
        <v>-14.2</v>
      </c>
      <c r="D1116">
        <v>-7.9</v>
      </c>
      <c r="E1116">
        <v>-18.5</v>
      </c>
      <c r="F1116">
        <v>79</v>
      </c>
      <c r="G1116">
        <v>65</v>
      </c>
      <c r="H1116">
        <v>5.8</v>
      </c>
      <c r="I1116" s="10">
        <v>935</v>
      </c>
      <c r="J1116">
        <v>1.3</v>
      </c>
      <c r="K1116" s="2">
        <v>10</v>
      </c>
      <c r="L1116" s="1">
        <f t="shared" si="323"/>
        <v>0.78788177602811071</v>
      </c>
      <c r="M1116" s="1">
        <f t="shared" si="324"/>
        <v>93</v>
      </c>
      <c r="N1116" s="1">
        <f t="shared" si="325"/>
        <v>0.2035447419910118</v>
      </c>
      <c r="O1116" s="1">
        <f t="shared" si="340"/>
        <v>1.6758405763197932E-2</v>
      </c>
      <c r="P1116" s="1">
        <f t="shared" si="326"/>
        <v>0.17552282442843559</v>
      </c>
      <c r="Q1116">
        <f t="shared" si="327"/>
        <v>3.5420855452199125</v>
      </c>
      <c r="R1116">
        <f t="shared" si="328"/>
        <v>11.284610748469497</v>
      </c>
      <c r="S1116">
        <f t="shared" si="329"/>
        <v>1.4770432916844891</v>
      </c>
      <c r="T1116">
        <v>0.2432</v>
      </c>
      <c r="U1116" s="1">
        <f t="shared" si="330"/>
        <v>-0.36079782347660699</v>
      </c>
      <c r="V1116" s="1">
        <v>18</v>
      </c>
      <c r="W1116" s="1">
        <f t="shared" si="331"/>
        <v>11.786667140945317</v>
      </c>
      <c r="X1116" s="1">
        <f t="shared" si="332"/>
        <v>30.192796411497312</v>
      </c>
      <c r="Y1116" s="1">
        <f t="shared" si="333"/>
        <v>1.0314310320659617</v>
      </c>
      <c r="Z1116" s="1">
        <f t="shared" si="341"/>
        <v>-1.8239999999999996</v>
      </c>
      <c r="AA1116" s="1">
        <f t="shared" si="334"/>
        <v>5.834698382051353E-2</v>
      </c>
      <c r="AB1116" s="1">
        <f t="shared" si="335"/>
        <v>2.5345261999999997</v>
      </c>
      <c r="AC1116" s="1">
        <f t="shared" si="336"/>
        <v>0.97233639771832736</v>
      </c>
      <c r="AF1116" s="1">
        <f t="shared" si="337"/>
        <v>0.81392916022405504</v>
      </c>
      <c r="AG1116" s="1">
        <f t="shared" si="338"/>
        <v>2.5450840811646418</v>
      </c>
      <c r="AH1116" s="1">
        <f t="shared" si="339"/>
        <v>2.8307429698202453</v>
      </c>
      <c r="AI1116">
        <v>3.3</v>
      </c>
      <c r="AJ1116">
        <v>4</v>
      </c>
      <c r="AK1116">
        <v>59</v>
      </c>
      <c r="AL1116">
        <v>5</v>
      </c>
      <c r="AM1116">
        <v>9121</v>
      </c>
      <c r="AN1116">
        <v>9178</v>
      </c>
      <c r="AO1116">
        <v>9097</v>
      </c>
      <c r="AP1116">
        <v>16</v>
      </c>
      <c r="AQ1116">
        <v>0</v>
      </c>
    </row>
    <row r="1117" spans="1:43">
      <c r="A1117" s="27">
        <v>39101</v>
      </c>
      <c r="B1117" s="27"/>
      <c r="C1117">
        <v>-9.3000000000000007</v>
      </c>
      <c r="D1117">
        <v>0.1</v>
      </c>
      <c r="E1117">
        <v>-16.100000000000001</v>
      </c>
      <c r="F1117">
        <v>65</v>
      </c>
      <c r="G1117">
        <v>32</v>
      </c>
      <c r="H1117">
        <v>5.0999999999999996</v>
      </c>
      <c r="I1117" s="10">
        <v>935</v>
      </c>
      <c r="J1117">
        <v>1.1000000000000001</v>
      </c>
      <c r="K1117" s="2">
        <v>10</v>
      </c>
      <c r="L1117" s="1">
        <f t="shared" si="323"/>
        <v>0.76589430340564513</v>
      </c>
      <c r="M1117" s="1">
        <f t="shared" si="324"/>
        <v>98</v>
      </c>
      <c r="N1117" s="1">
        <f t="shared" si="325"/>
        <v>0.30207119923527714</v>
      </c>
      <c r="O1117" s="1">
        <f t="shared" si="340"/>
        <v>2.3812861158551971E-2</v>
      </c>
      <c r="P1117" s="1">
        <f t="shared" si="326"/>
        <v>0.18365263220393091</v>
      </c>
      <c r="Q1117">
        <f t="shared" si="327"/>
        <v>3.4461785638712379</v>
      </c>
      <c r="R1117">
        <f t="shared" si="328"/>
        <v>11.291923076129301</v>
      </c>
      <c r="S1117">
        <f t="shared" si="329"/>
        <v>1.4780004026347253</v>
      </c>
      <c r="T1117">
        <v>0.2432</v>
      </c>
      <c r="U1117" s="1">
        <f t="shared" si="330"/>
        <v>-0.35743140018724295</v>
      </c>
      <c r="V1117" s="1">
        <v>19</v>
      </c>
      <c r="W1117" s="1">
        <f t="shared" si="331"/>
        <v>11.092467207995563</v>
      </c>
      <c r="X1117" s="1">
        <f t="shared" si="332"/>
        <v>30.275411388538441</v>
      </c>
      <c r="Y1117" s="1">
        <f t="shared" si="333"/>
        <v>1.0312534563786571</v>
      </c>
      <c r="Z1117" s="1">
        <f t="shared" si="341"/>
        <v>1.8619999999999994</v>
      </c>
      <c r="AA1117" s="1">
        <f t="shared" si="334"/>
        <v>5.8614531123482604E-2</v>
      </c>
      <c r="AB1117" s="1">
        <f t="shared" si="335"/>
        <v>2.5229572999999998</v>
      </c>
      <c r="AC1117" s="1">
        <f t="shared" si="336"/>
        <v>0.82274618268473854</v>
      </c>
      <c r="AF1117" s="1">
        <f t="shared" si="337"/>
        <v>2.3822883237072072</v>
      </c>
      <c r="AG1117" s="1">
        <f t="shared" si="338"/>
        <v>2.4848774181519295</v>
      </c>
      <c r="AH1117" s="1">
        <f t="shared" si="339"/>
        <v>2.1055255758838758</v>
      </c>
      <c r="AI1117">
        <v>4.3</v>
      </c>
      <c r="AJ1117">
        <v>10</v>
      </c>
      <c r="AK1117">
        <v>68</v>
      </c>
      <c r="AL1117">
        <v>9</v>
      </c>
      <c r="AM1117">
        <v>9166</v>
      </c>
      <c r="AN1117">
        <v>9198</v>
      </c>
      <c r="AO1117">
        <v>9094</v>
      </c>
      <c r="AP1117">
        <v>19</v>
      </c>
      <c r="AQ1117">
        <v>0</v>
      </c>
    </row>
    <row r="1118" spans="1:43">
      <c r="A1118" s="27">
        <v>39102</v>
      </c>
      <c r="B1118" s="27"/>
      <c r="C1118">
        <v>-5.3</v>
      </c>
      <c r="D1118">
        <v>-1.4</v>
      </c>
      <c r="E1118">
        <v>-7.9</v>
      </c>
      <c r="F1118">
        <v>68</v>
      </c>
      <c r="G1118">
        <v>50</v>
      </c>
      <c r="H1118">
        <v>1.7</v>
      </c>
      <c r="I1118" s="10">
        <v>935</v>
      </c>
      <c r="J1118">
        <v>1.3</v>
      </c>
      <c r="K1118" s="2">
        <v>10</v>
      </c>
      <c r="L1118" s="1">
        <f t="shared" si="323"/>
        <v>0.75052220718824536</v>
      </c>
      <c r="M1118" s="1">
        <f t="shared" si="324"/>
        <v>86</v>
      </c>
      <c r="N1118" s="1">
        <f t="shared" si="325"/>
        <v>0.41181193914625186</v>
      </c>
      <c r="O1118" s="1">
        <f t="shared" si="340"/>
        <v>3.1354141769867346E-2</v>
      </c>
      <c r="P1118" s="1">
        <f t="shared" si="326"/>
        <v>0.28281977504562594</v>
      </c>
      <c r="Q1118">
        <f t="shared" si="327"/>
        <v>1.5897952074933068</v>
      </c>
      <c r="R1118">
        <f t="shared" si="328"/>
        <v>11.299445169779068</v>
      </c>
      <c r="S1118">
        <f t="shared" si="329"/>
        <v>1.4789849698663702</v>
      </c>
      <c r="T1118">
        <v>0.2432</v>
      </c>
      <c r="U1118" s="1">
        <f t="shared" si="330"/>
        <v>-0.35395923699932696</v>
      </c>
      <c r="V1118" s="1">
        <v>20</v>
      </c>
      <c r="W1118" s="1">
        <f t="shared" si="331"/>
        <v>7.6028873153773002</v>
      </c>
      <c r="X1118" s="1">
        <f t="shared" si="332"/>
        <v>30.360155831086946</v>
      </c>
      <c r="Y1118" s="1">
        <f t="shared" si="333"/>
        <v>1.0310666348967603</v>
      </c>
      <c r="Z1118" s="1">
        <f t="shared" si="341"/>
        <v>1.5200000000000005</v>
      </c>
      <c r="AA1118" s="1">
        <f t="shared" si="334"/>
        <v>5.8834762952743327E-2</v>
      </c>
      <c r="AB1118" s="1">
        <f t="shared" si="335"/>
        <v>2.5135133000000001</v>
      </c>
      <c r="AC1118" s="1">
        <f t="shared" si="336"/>
        <v>0.97233639771832736</v>
      </c>
      <c r="AF1118" s="1">
        <f t="shared" si="337"/>
        <v>2.225351013389933</v>
      </c>
      <c r="AG1118" s="1">
        <f t="shared" si="338"/>
        <v>2.1048836191784739</v>
      </c>
      <c r="AH1118" s="1">
        <f t="shared" si="339"/>
        <v>1.9681476306302126</v>
      </c>
      <c r="AI1118">
        <v>3.5</v>
      </c>
      <c r="AJ1118">
        <v>11</v>
      </c>
      <c r="AK1118">
        <v>61</v>
      </c>
      <c r="AL1118">
        <v>11</v>
      </c>
      <c r="AM1118">
        <v>9188</v>
      </c>
      <c r="AN1118">
        <v>9208</v>
      </c>
      <c r="AO1118">
        <v>9177</v>
      </c>
      <c r="AP1118">
        <v>28</v>
      </c>
      <c r="AQ1118">
        <v>32700</v>
      </c>
    </row>
    <row r="1119" spans="1:43">
      <c r="A1119" s="27">
        <v>39103</v>
      </c>
      <c r="B1119" s="27"/>
      <c r="C1119">
        <v>-9.1999999999999993</v>
      </c>
      <c r="D1119">
        <v>-3.6</v>
      </c>
      <c r="E1119">
        <v>-11.8</v>
      </c>
      <c r="F1119">
        <v>89</v>
      </c>
      <c r="G1119">
        <v>60</v>
      </c>
      <c r="H1119">
        <v>0</v>
      </c>
      <c r="I1119" s="10">
        <v>935</v>
      </c>
      <c r="J1119">
        <v>1.1000000000000001</v>
      </c>
      <c r="K1119" s="2">
        <v>10</v>
      </c>
      <c r="L1119" s="1">
        <f t="shared" si="323"/>
        <v>0.69187113952807733</v>
      </c>
      <c r="M1119" s="1">
        <f t="shared" si="324"/>
        <v>118</v>
      </c>
      <c r="N1119" s="1">
        <f t="shared" si="325"/>
        <v>0.30446094401644652</v>
      </c>
      <c r="O1119" s="1">
        <f t="shared" si="340"/>
        <v>2.3980209511072593E-2</v>
      </c>
      <c r="P1119" s="1">
        <f t="shared" si="326"/>
        <v>0.28650554547624596</v>
      </c>
      <c r="Q1119">
        <f t="shared" si="327"/>
        <v>0.64434224326605383</v>
      </c>
      <c r="R1119">
        <f t="shared" si="328"/>
        <v>11.307173247161648</v>
      </c>
      <c r="S1119">
        <f t="shared" si="329"/>
        <v>1.4799964983195875</v>
      </c>
      <c r="T1119">
        <v>0.2432</v>
      </c>
      <c r="U1119" s="1">
        <f t="shared" si="330"/>
        <v>-0.35038236109229298</v>
      </c>
      <c r="V1119" s="1">
        <v>21</v>
      </c>
      <c r="W1119" s="1">
        <f t="shared" si="331"/>
        <v>5.8610416455221888</v>
      </c>
      <c r="X1119" s="1">
        <f t="shared" si="332"/>
        <v>30.446969587128255</v>
      </c>
      <c r="Y1119" s="1">
        <f t="shared" si="333"/>
        <v>1.0308706228881763</v>
      </c>
      <c r="Z1119" s="1">
        <f t="shared" si="341"/>
        <v>-1.4819999999999998</v>
      </c>
      <c r="AA1119" s="1">
        <f t="shared" si="334"/>
        <v>5.8620016823130373E-2</v>
      </c>
      <c r="AB1119" s="1">
        <f t="shared" si="335"/>
        <v>2.5227211999999999</v>
      </c>
      <c r="AC1119" s="1">
        <f t="shared" si="336"/>
        <v>0.82274618268473854</v>
      </c>
      <c r="AF1119" s="1">
        <f t="shared" si="337"/>
        <v>1.7245559423215073</v>
      </c>
      <c r="AG1119" s="1">
        <f t="shared" si="338"/>
        <v>1.7850261272520231</v>
      </c>
      <c r="AH1119" s="1">
        <f t="shared" si="339"/>
        <v>2.4503762281413559</v>
      </c>
      <c r="AI1119">
        <v>4.4000000000000004</v>
      </c>
      <c r="AJ1119">
        <v>15</v>
      </c>
      <c r="AK1119">
        <v>69</v>
      </c>
      <c r="AL1119">
        <v>14</v>
      </c>
      <c r="AM1119">
        <v>9201</v>
      </c>
      <c r="AN1119">
        <v>9226</v>
      </c>
      <c r="AO1119">
        <v>9166</v>
      </c>
      <c r="AP1119">
        <v>27</v>
      </c>
      <c r="AQ1119">
        <v>39</v>
      </c>
    </row>
    <row r="1120" spans="1:43">
      <c r="A1120" s="27">
        <v>39104</v>
      </c>
      <c r="B1120" s="27"/>
      <c r="C1120">
        <v>-8.1</v>
      </c>
      <c r="D1120">
        <v>0.5</v>
      </c>
      <c r="E1120">
        <v>-11.4</v>
      </c>
      <c r="F1120">
        <v>74</v>
      </c>
      <c r="G1120">
        <v>33</v>
      </c>
      <c r="H1120">
        <v>6.2</v>
      </c>
      <c r="I1120" s="10">
        <v>935</v>
      </c>
      <c r="J1120">
        <v>1.6</v>
      </c>
      <c r="K1120" s="2">
        <v>10</v>
      </c>
      <c r="L1120" s="1">
        <f t="shared" si="323"/>
        <v>0.9435751400172343</v>
      </c>
      <c r="M1120" s="1">
        <f t="shared" si="324"/>
        <v>115</v>
      </c>
      <c r="N1120" s="1">
        <f t="shared" si="325"/>
        <v>0.33187876416236572</v>
      </c>
      <c r="O1120" s="1">
        <f t="shared" si="340"/>
        <v>2.5889412288005603E-2</v>
      </c>
      <c r="P1120" s="1">
        <f t="shared" si="326"/>
        <v>0.25150660958812499</v>
      </c>
      <c r="Q1120">
        <f t="shared" si="327"/>
        <v>4.029855044329854</v>
      </c>
      <c r="R1120">
        <f t="shared" si="328"/>
        <v>11.315103476222596</v>
      </c>
      <c r="S1120">
        <f t="shared" si="329"/>
        <v>1.4810344864165703</v>
      </c>
      <c r="T1120">
        <v>0.2432</v>
      </c>
      <c r="U1120" s="1">
        <f t="shared" si="330"/>
        <v>-0.34670183062302162</v>
      </c>
      <c r="V1120" s="1">
        <v>22</v>
      </c>
      <c r="W1120" s="1">
        <f t="shared" si="331"/>
        <v>12.319877861382725</v>
      </c>
      <c r="X1120" s="1">
        <f t="shared" si="332"/>
        <v>30.535790996058836</v>
      </c>
      <c r="Y1120" s="1">
        <f t="shared" si="333"/>
        <v>1.0306654783396678</v>
      </c>
      <c r="Z1120" s="1">
        <f t="shared" si="341"/>
        <v>0.41799999999999987</v>
      </c>
      <c r="AA1120" s="1">
        <f t="shared" si="334"/>
        <v>5.8680427358346214E-2</v>
      </c>
      <c r="AB1120" s="1">
        <f t="shared" si="335"/>
        <v>2.5201240999999999</v>
      </c>
      <c r="AC1120" s="1">
        <f t="shared" si="336"/>
        <v>1.1967217202687106</v>
      </c>
      <c r="AF1120" s="1">
        <f t="shared" si="337"/>
        <v>2.3500777211314818</v>
      </c>
      <c r="AG1120" s="1">
        <f t="shared" si="338"/>
        <v>2.6985165941282796</v>
      </c>
      <c r="AH1120" s="1">
        <f t="shared" si="339"/>
        <v>3.0364320995573335</v>
      </c>
      <c r="AI1120">
        <v>3.7</v>
      </c>
      <c r="AJ1120">
        <v>10</v>
      </c>
      <c r="AK1120">
        <v>60</v>
      </c>
      <c r="AL1120">
        <v>9</v>
      </c>
      <c r="AM1120">
        <v>9227</v>
      </c>
      <c r="AN1120">
        <v>9238</v>
      </c>
      <c r="AO1120">
        <v>9211</v>
      </c>
      <c r="AP1120">
        <v>24</v>
      </c>
      <c r="AQ1120">
        <v>5</v>
      </c>
    </row>
    <row r="1121" spans="1:43">
      <c r="A1121" s="27">
        <v>39105</v>
      </c>
      <c r="B1121" s="27"/>
      <c r="C1121">
        <v>-13</v>
      </c>
      <c r="D1121">
        <v>-10.7</v>
      </c>
      <c r="E1121">
        <v>-15.2</v>
      </c>
      <c r="F1121">
        <v>86</v>
      </c>
      <c r="G1121">
        <v>79</v>
      </c>
      <c r="H1121">
        <v>4.5</v>
      </c>
      <c r="I1121" s="10">
        <v>935</v>
      </c>
      <c r="J1121">
        <v>1.3</v>
      </c>
      <c r="K1121" s="2">
        <v>10</v>
      </c>
      <c r="L1121" s="1">
        <f t="shared" si="323"/>
        <v>0.80798254596850161</v>
      </c>
      <c r="M1121" s="1">
        <f t="shared" si="324"/>
        <v>93</v>
      </c>
      <c r="N1121" s="1">
        <f t="shared" si="325"/>
        <v>0.22456399294112442</v>
      </c>
      <c r="O1121" s="1">
        <f t="shared" si="340"/>
        <v>1.8291677204350976E-2</v>
      </c>
      <c r="P1121" s="1">
        <f t="shared" si="326"/>
        <v>0.19391215072871634</v>
      </c>
      <c r="Q1121">
        <f t="shared" si="327"/>
        <v>2.8560408568407847</v>
      </c>
      <c r="R1121">
        <f t="shared" si="328"/>
        <v>11.323231980598585</v>
      </c>
      <c r="S1121">
        <f t="shared" si="329"/>
        <v>1.4820984267799195</v>
      </c>
      <c r="T1121">
        <v>0.2432</v>
      </c>
      <c r="U1121" s="1">
        <f t="shared" si="330"/>
        <v>-0.34291873441280363</v>
      </c>
      <c r="V1121" s="1">
        <v>23</v>
      </c>
      <c r="W1121" s="1">
        <f t="shared" si="331"/>
        <v>10.581598507968165</v>
      </c>
      <c r="X1121" s="1">
        <f t="shared" si="332"/>
        <v>30.626556940125976</v>
      </c>
      <c r="Y1121" s="1">
        <f t="shared" si="333"/>
        <v>1.0304512619397022</v>
      </c>
      <c r="Z1121" s="1">
        <f t="shared" si="341"/>
        <v>-1.8620000000000001</v>
      </c>
      <c r="AA1121" s="1">
        <f t="shared" si="334"/>
        <v>5.8412279523649843E-2</v>
      </c>
      <c r="AB1121" s="1">
        <f t="shared" si="335"/>
        <v>2.5316929999999997</v>
      </c>
      <c r="AC1121" s="1">
        <f t="shared" si="336"/>
        <v>0.97233639771832736</v>
      </c>
      <c r="AF1121" s="1">
        <f t="shared" si="337"/>
        <v>0.71725487072465799</v>
      </c>
      <c r="AG1121" s="1">
        <f t="shared" si="338"/>
        <v>2.4226861611758124</v>
      </c>
      <c r="AH1121" s="1">
        <f t="shared" si="339"/>
        <v>2.8808078707929243</v>
      </c>
      <c r="AI1121">
        <v>2.8</v>
      </c>
      <c r="AJ1121">
        <v>4</v>
      </c>
      <c r="AK1121">
        <v>44</v>
      </c>
      <c r="AL1121">
        <v>3</v>
      </c>
      <c r="AM1121">
        <v>9210</v>
      </c>
      <c r="AN1121">
        <v>9225</v>
      </c>
      <c r="AO1121">
        <v>9198</v>
      </c>
      <c r="AP1121">
        <v>19</v>
      </c>
      <c r="AQ1121">
        <v>3</v>
      </c>
    </row>
    <row r="1122" spans="1:43">
      <c r="A1122" s="27">
        <v>39106</v>
      </c>
      <c r="B1122" s="27"/>
      <c r="C1122">
        <v>-10.6</v>
      </c>
      <c r="D1122">
        <v>-6.6</v>
      </c>
      <c r="E1122">
        <v>-14.3</v>
      </c>
      <c r="F1122">
        <v>78</v>
      </c>
      <c r="G1122">
        <v>61</v>
      </c>
      <c r="H1122">
        <v>4.5</v>
      </c>
      <c r="I1122" s="10">
        <v>935</v>
      </c>
      <c r="J1122">
        <v>2.1</v>
      </c>
      <c r="K1122" s="2">
        <v>10</v>
      </c>
      <c r="L1122" s="1">
        <f t="shared" si="323"/>
        <v>0.71481475055751564</v>
      </c>
      <c r="M1122" s="1">
        <f t="shared" si="324"/>
        <v>95</v>
      </c>
      <c r="N1122" s="1">
        <f t="shared" si="325"/>
        <v>0.2724865458123113</v>
      </c>
      <c r="O1122" s="1">
        <f t="shared" si="340"/>
        <v>2.1727711065457723E-2</v>
      </c>
      <c r="P1122" s="1">
        <f t="shared" si="326"/>
        <v>0.2095928644083323</v>
      </c>
      <c r="Q1122">
        <f t="shared" si="327"/>
        <v>2.9421870279487861</v>
      </c>
      <c r="R1122">
        <f t="shared" si="328"/>
        <v>11.331554845019795</v>
      </c>
      <c r="S1122">
        <f t="shared" si="329"/>
        <v>1.4831878069397639</v>
      </c>
      <c r="T1122">
        <v>0.2432</v>
      </c>
      <c r="U1122" s="1">
        <f t="shared" si="330"/>
        <v>-0.33903419162523019</v>
      </c>
      <c r="V1122" s="1">
        <v>24</v>
      </c>
      <c r="W1122" s="1">
        <f t="shared" si="331"/>
        <v>10.610155857455595</v>
      </c>
      <c r="X1122" s="1">
        <f t="shared" si="332"/>
        <v>30.7192028976526</v>
      </c>
      <c r="Y1122" s="1">
        <f t="shared" si="333"/>
        <v>1.0302280370604966</v>
      </c>
      <c r="Z1122" s="1">
        <f t="shared" si="341"/>
        <v>0.91200000000000014</v>
      </c>
      <c r="AA1122" s="1">
        <f t="shared" si="334"/>
        <v>5.8543310345214747E-2</v>
      </c>
      <c r="AB1122" s="1">
        <f t="shared" si="335"/>
        <v>2.5260265999999998</v>
      </c>
      <c r="AC1122" s="1">
        <f t="shared" si="336"/>
        <v>1.5706972578526825</v>
      </c>
      <c r="AF1122" s="1">
        <f t="shared" si="337"/>
        <v>1.4116129616341315</v>
      </c>
      <c r="AG1122" s="1">
        <f t="shared" si="338"/>
        <v>2.4612429917274676</v>
      </c>
      <c r="AH1122" s="1">
        <f t="shared" si="339"/>
        <v>2.3041639125176214</v>
      </c>
      <c r="AI1122">
        <v>3.6</v>
      </c>
      <c r="AJ1122">
        <v>10</v>
      </c>
      <c r="AK1122">
        <v>62</v>
      </c>
      <c r="AL1122">
        <v>10</v>
      </c>
      <c r="AM1122">
        <v>9193</v>
      </c>
      <c r="AN1122">
        <v>9207</v>
      </c>
      <c r="AO1122">
        <v>9180</v>
      </c>
      <c r="AP1122">
        <v>21</v>
      </c>
      <c r="AQ1122">
        <v>0</v>
      </c>
    </row>
    <row r="1123" spans="1:43">
      <c r="A1123" s="27">
        <v>39107</v>
      </c>
      <c r="B1123" s="27"/>
      <c r="C1123">
        <v>-4.5999999999999996</v>
      </c>
      <c r="D1123">
        <v>-2.1</v>
      </c>
      <c r="E1123">
        <v>-12.3</v>
      </c>
      <c r="F1123">
        <v>83</v>
      </c>
      <c r="G1123">
        <v>71</v>
      </c>
      <c r="H1123">
        <v>0</v>
      </c>
      <c r="I1123" s="10">
        <v>935</v>
      </c>
      <c r="J1123">
        <v>1.6</v>
      </c>
      <c r="K1123" s="2">
        <v>10</v>
      </c>
      <c r="L1123" s="1">
        <f t="shared" si="323"/>
        <v>0.62501980039487837</v>
      </c>
      <c r="M1123" s="1">
        <f t="shared" si="324"/>
        <v>95</v>
      </c>
      <c r="N1123" s="1">
        <f t="shared" si="325"/>
        <v>0.43428656685913181</v>
      </c>
      <c r="O1123" s="1">
        <f t="shared" si="340"/>
        <v>3.2866660873830882E-2</v>
      </c>
      <c r="P1123" s="1">
        <f t="shared" si="326"/>
        <v>0.29881691703191982</v>
      </c>
      <c r="Q1123">
        <f t="shared" si="327"/>
        <v>0.6458115381516627</v>
      </c>
      <c r="R1123">
        <f t="shared" si="328"/>
        <v>11.340068120612527</v>
      </c>
      <c r="S1123">
        <f t="shared" si="329"/>
        <v>1.4843021100278178</v>
      </c>
      <c r="T1123">
        <v>0.2432</v>
      </c>
      <c r="U1123" s="1">
        <f t="shared" si="330"/>
        <v>-0.33504935143510828</v>
      </c>
      <c r="V1123" s="1">
        <v>25</v>
      </c>
      <c r="W1123" s="1">
        <f t="shared" si="331"/>
        <v>5.9316301271201768</v>
      </c>
      <c r="X1123" s="1">
        <f t="shared" si="332"/>
        <v>30.813662998026892</v>
      </c>
      <c r="Y1123" s="1">
        <f t="shared" si="333"/>
        <v>1.0299958697392713</v>
      </c>
      <c r="Z1123" s="1">
        <f t="shared" si="341"/>
        <v>2.2800000000000002</v>
      </c>
      <c r="AA1123" s="1">
        <f t="shared" si="334"/>
        <v>5.8873473784360343E-2</v>
      </c>
      <c r="AB1123" s="1">
        <f t="shared" si="335"/>
        <v>2.5118605999999999</v>
      </c>
      <c r="AC1123" s="1">
        <f t="shared" si="336"/>
        <v>1.1967217202687106</v>
      </c>
      <c r="AF1123" s="1">
        <f t="shared" si="337"/>
        <v>2.9877563739950599</v>
      </c>
      <c r="AG1123" s="1">
        <f t="shared" si="338"/>
        <v>1.9108015722119003</v>
      </c>
      <c r="AH1123" s="1">
        <f t="shared" si="339"/>
        <v>1.3568427595049415</v>
      </c>
      <c r="AI1123">
        <v>4.8</v>
      </c>
      <c r="AJ1123">
        <v>10</v>
      </c>
      <c r="AK1123">
        <v>82</v>
      </c>
      <c r="AL1123">
        <v>10</v>
      </c>
      <c r="AM1123">
        <v>9272</v>
      </c>
      <c r="AN1123">
        <v>9301</v>
      </c>
      <c r="AO1123">
        <v>9204</v>
      </c>
      <c r="AP1123">
        <v>37</v>
      </c>
      <c r="AQ1123">
        <v>26</v>
      </c>
    </row>
    <row r="1124" spans="1:43">
      <c r="A1124" s="27">
        <v>39108</v>
      </c>
      <c r="B1124" s="27"/>
      <c r="C1124">
        <v>-5.4</v>
      </c>
      <c r="D1124">
        <v>-0.2</v>
      </c>
      <c r="E1124">
        <v>-10.6</v>
      </c>
      <c r="F1124">
        <v>72</v>
      </c>
      <c r="G1124">
        <v>52</v>
      </c>
      <c r="H1124">
        <v>5.3</v>
      </c>
      <c r="I1124" s="10">
        <v>935</v>
      </c>
      <c r="J1124">
        <v>2.4</v>
      </c>
      <c r="K1124" s="2">
        <v>10</v>
      </c>
      <c r="L1124" s="1">
        <f t="shared" si="323"/>
        <v>1.1986236188699211</v>
      </c>
      <c r="M1124" s="1">
        <f t="shared" si="324"/>
        <v>92</v>
      </c>
      <c r="N1124" s="1">
        <f t="shared" si="325"/>
        <v>0.40868695909802527</v>
      </c>
      <c r="O1124" s="1">
        <f t="shared" si="340"/>
        <v>3.1143056717911184E-2</v>
      </c>
      <c r="P1124" s="1">
        <f t="shared" si="326"/>
        <v>0.28190636226479382</v>
      </c>
      <c r="Q1124">
        <f t="shared" si="327"/>
        <v>3.481155956509959</v>
      </c>
      <c r="R1124">
        <f t="shared" si="328"/>
        <v>11.348767830089008</v>
      </c>
      <c r="S1124">
        <f t="shared" si="329"/>
        <v>1.4854408154566765</v>
      </c>
      <c r="T1124">
        <v>0.2432</v>
      </c>
      <c r="U1124" s="1">
        <f t="shared" si="330"/>
        <v>-0.33096539268849667</v>
      </c>
      <c r="V1124" s="1">
        <v>26</v>
      </c>
      <c r="W1124" s="1">
        <f t="shared" si="331"/>
        <v>11.507721599574682</v>
      </c>
      <c r="X1124" s="1">
        <f t="shared" si="332"/>
        <v>30.909870078432625</v>
      </c>
      <c r="Y1124" s="1">
        <f t="shared" si="333"/>
        <v>1.0297548286587133</v>
      </c>
      <c r="Z1124" s="1">
        <f t="shared" si="341"/>
        <v>-0.30400000000000027</v>
      </c>
      <c r="AA1124" s="1">
        <f t="shared" si="334"/>
        <v>5.882923698920331E-2</v>
      </c>
      <c r="AB1124" s="1">
        <f t="shared" si="335"/>
        <v>2.5137494</v>
      </c>
      <c r="AC1124" s="1">
        <f t="shared" si="336"/>
        <v>1.7950825804030659</v>
      </c>
      <c r="AF1124" s="1">
        <f t="shared" si="337"/>
        <v>2.8429116974580029</v>
      </c>
      <c r="AG1124" s="1">
        <f t="shared" si="338"/>
        <v>2.6844774708457044</v>
      </c>
      <c r="AH1124" s="1">
        <f t="shared" si="339"/>
        <v>3.6332683897120908</v>
      </c>
      <c r="AI1124">
        <v>4.8</v>
      </c>
      <c r="AJ1124">
        <v>11</v>
      </c>
      <c r="AK1124">
        <v>90</v>
      </c>
      <c r="AL1124">
        <v>10</v>
      </c>
      <c r="AM1124">
        <v>9273</v>
      </c>
      <c r="AN1124">
        <v>9306</v>
      </c>
      <c r="AO1124">
        <v>9259</v>
      </c>
      <c r="AP1124">
        <v>29</v>
      </c>
      <c r="AQ1124">
        <v>7</v>
      </c>
    </row>
    <row r="1125" spans="1:43">
      <c r="A1125" s="27">
        <v>39109</v>
      </c>
      <c r="B1125" s="27"/>
      <c r="C1125">
        <v>-12</v>
      </c>
      <c r="D1125">
        <v>-6.7</v>
      </c>
      <c r="E1125">
        <v>-14.6</v>
      </c>
      <c r="F1125">
        <v>89</v>
      </c>
      <c r="G1125">
        <v>82</v>
      </c>
      <c r="H1125">
        <v>2.6</v>
      </c>
      <c r="I1125" s="10">
        <v>935</v>
      </c>
      <c r="J1125">
        <v>1</v>
      </c>
      <c r="K1125" s="2">
        <v>10</v>
      </c>
      <c r="L1125" s="1">
        <f t="shared" si="323"/>
        <v>0.79662447556195859</v>
      </c>
      <c r="M1125" s="1">
        <f t="shared" si="324"/>
        <v>96</v>
      </c>
      <c r="N1125" s="1">
        <f t="shared" si="325"/>
        <v>0.24353404455624317</v>
      </c>
      <c r="O1125" s="1">
        <f t="shared" si="340"/>
        <v>1.9661165190831706E-2</v>
      </c>
      <c r="P1125" s="1">
        <f t="shared" si="326"/>
        <v>0.24620329129649823</v>
      </c>
      <c r="Q1125">
        <f t="shared" si="327"/>
        <v>1.9243930030396179</v>
      </c>
      <c r="R1125">
        <f t="shared" si="328"/>
        <v>11.357649972812306</v>
      </c>
      <c r="S1125">
        <f t="shared" si="329"/>
        <v>1.4866033995827626</v>
      </c>
      <c r="T1125">
        <v>0.2432</v>
      </c>
      <c r="U1125" s="1">
        <f t="shared" si="330"/>
        <v>-0.32678352355396534</v>
      </c>
      <c r="V1125" s="1">
        <v>27</v>
      </c>
      <c r="W1125" s="1">
        <f t="shared" si="331"/>
        <v>8.7018438405897616</v>
      </c>
      <c r="X1125" s="1">
        <f t="shared" si="332"/>
        <v>31.007755742291966</v>
      </c>
      <c r="Y1125" s="1">
        <f t="shared" si="333"/>
        <v>1.0295049851266578</v>
      </c>
      <c r="Z1125" s="1">
        <f t="shared" si="341"/>
        <v>-2.508</v>
      </c>
      <c r="AA1125" s="1">
        <f t="shared" si="334"/>
        <v>5.8466804351531412E-2</v>
      </c>
      <c r="AB1125" s="1">
        <f t="shared" si="335"/>
        <v>2.5293319999999997</v>
      </c>
      <c r="AC1125" s="1">
        <f t="shared" si="336"/>
        <v>0.74795107516794412</v>
      </c>
      <c r="AF1125" s="1">
        <f t="shared" si="337"/>
        <v>1.1626251396203406</v>
      </c>
      <c r="AG1125" s="1">
        <f t="shared" si="338"/>
        <v>2.1716832920519913</v>
      </c>
      <c r="AH1125" s="1">
        <f t="shared" si="339"/>
        <v>2.9442606490455527</v>
      </c>
      <c r="AI1125">
        <v>3.2</v>
      </c>
      <c r="AJ1125">
        <v>3</v>
      </c>
      <c r="AK1125">
        <v>52</v>
      </c>
      <c r="AL1125">
        <v>3</v>
      </c>
      <c r="AM1125">
        <v>9226</v>
      </c>
      <c r="AN1125">
        <v>9269</v>
      </c>
      <c r="AO1125">
        <v>9191</v>
      </c>
      <c r="AP1125">
        <v>22</v>
      </c>
      <c r="AQ1125">
        <v>32700</v>
      </c>
    </row>
    <row r="1126" spans="1:43">
      <c r="A1126" s="27">
        <v>39110</v>
      </c>
      <c r="B1126" s="27"/>
      <c r="C1126">
        <v>-7.4</v>
      </c>
      <c r="D1126">
        <v>-0.8</v>
      </c>
      <c r="E1126">
        <v>-12.9</v>
      </c>
      <c r="F1126">
        <v>73</v>
      </c>
      <c r="G1126">
        <v>51</v>
      </c>
      <c r="H1126">
        <v>6.9</v>
      </c>
      <c r="I1126" s="10">
        <v>935</v>
      </c>
      <c r="J1126">
        <v>0.6</v>
      </c>
      <c r="K1126" s="2">
        <v>10</v>
      </c>
      <c r="L1126" s="1">
        <f t="shared" si="323"/>
        <v>0.93375703953654388</v>
      </c>
      <c r="M1126" s="1">
        <f t="shared" si="324"/>
        <v>95</v>
      </c>
      <c r="N1126" s="1">
        <f t="shared" si="325"/>
        <v>0.35044780926019126</v>
      </c>
      <c r="O1126" s="1">
        <f t="shared" si="340"/>
        <v>2.7171734412360836E-2</v>
      </c>
      <c r="P1126" s="1">
        <f t="shared" si="326"/>
        <v>0.25450379314561755</v>
      </c>
      <c r="Q1126">
        <f t="shared" si="327"/>
        <v>4.2939319433720797</v>
      </c>
      <c r="R1126">
        <f t="shared" si="328"/>
        <v>11.366710529725014</v>
      </c>
      <c r="S1126">
        <f t="shared" si="329"/>
        <v>1.4877893363514416</v>
      </c>
      <c r="T1126">
        <v>0.2432</v>
      </c>
      <c r="U1126" s="1">
        <f t="shared" si="330"/>
        <v>-0.32250498116517889</v>
      </c>
      <c r="V1126" s="1">
        <v>28</v>
      </c>
      <c r="W1126" s="1">
        <f t="shared" si="331"/>
        <v>13.258183112157415</v>
      </c>
      <c r="X1126" s="1">
        <f t="shared" si="332"/>
        <v>31.107250419388848</v>
      </c>
      <c r="Y1126" s="1">
        <f t="shared" si="333"/>
        <v>1.0292464130549932</v>
      </c>
      <c r="Z1126" s="1">
        <f t="shared" si="341"/>
        <v>1.7479999999999998</v>
      </c>
      <c r="AA1126" s="1">
        <f t="shared" si="334"/>
        <v>5.8718935297048698E-2</v>
      </c>
      <c r="AB1126" s="1">
        <f t="shared" si="335"/>
        <v>2.5184713999999997</v>
      </c>
      <c r="AC1126" s="1">
        <f t="shared" si="336"/>
        <v>0.44877064510076647</v>
      </c>
      <c r="AF1126" s="1">
        <f t="shared" si="337"/>
        <v>2.588305205910912</v>
      </c>
      <c r="AG1126" s="1">
        <f t="shared" si="338"/>
        <v>2.9094685877789614</v>
      </c>
      <c r="AH1126" s="1">
        <f t="shared" si="339"/>
        <v>2.8764283326917632</v>
      </c>
      <c r="AI1126">
        <v>3.3</v>
      </c>
      <c r="AJ1126">
        <v>10</v>
      </c>
      <c r="AK1126">
        <v>54</v>
      </c>
      <c r="AL1126">
        <v>10</v>
      </c>
      <c r="AM1126">
        <v>9171</v>
      </c>
      <c r="AN1126">
        <v>9197</v>
      </c>
      <c r="AO1126">
        <v>9161</v>
      </c>
      <c r="AP1126">
        <v>26</v>
      </c>
      <c r="AQ1126">
        <v>32700</v>
      </c>
    </row>
    <row r="1127" spans="1:43">
      <c r="A1127" s="27">
        <v>39111</v>
      </c>
      <c r="B1127" s="27"/>
      <c r="C1127">
        <v>-6.1</v>
      </c>
      <c r="D1127">
        <v>0.1</v>
      </c>
      <c r="E1127">
        <v>-11</v>
      </c>
      <c r="F1127">
        <v>69</v>
      </c>
      <c r="G1127">
        <v>47</v>
      </c>
      <c r="H1127">
        <v>7.9</v>
      </c>
      <c r="I1127" s="10">
        <v>935</v>
      </c>
      <c r="J1127">
        <v>1</v>
      </c>
      <c r="K1127" s="2">
        <v>10</v>
      </c>
      <c r="L1127" s="1">
        <f t="shared" si="323"/>
        <v>1.2262723870500551</v>
      </c>
      <c r="M1127" s="1">
        <f t="shared" si="324"/>
        <v>91</v>
      </c>
      <c r="N1127" s="1">
        <f t="shared" si="325"/>
        <v>0.38739461285764698</v>
      </c>
      <c r="O1127" s="1">
        <f t="shared" si="340"/>
        <v>2.9699550178447581E-2</v>
      </c>
      <c r="P1127" s="1">
        <f t="shared" si="326"/>
        <v>0.26471574191254638</v>
      </c>
      <c r="Q1127">
        <f t="shared" si="327"/>
        <v>4.8905823559141455</v>
      </c>
      <c r="R1127">
        <f t="shared" si="328"/>
        <v>11.375945468131324</v>
      </c>
      <c r="S1127">
        <f t="shared" si="329"/>
        <v>1.4889980979229482</v>
      </c>
      <c r="T1127">
        <v>0.2432</v>
      </c>
      <c r="U1127" s="1">
        <f t="shared" si="330"/>
        <v>-0.31813103125491282</v>
      </c>
      <c r="V1127" s="1">
        <v>29</v>
      </c>
      <c r="W1127" s="1">
        <f t="shared" si="331"/>
        <v>14.351515890233047</v>
      </c>
      <c r="X1127" s="1">
        <f t="shared" si="332"/>
        <v>31.208283427636477</v>
      </c>
      <c r="Y1127" s="1">
        <f t="shared" si="333"/>
        <v>1.0289791889377955</v>
      </c>
      <c r="Z1127" s="1">
        <f t="shared" si="341"/>
        <v>0.49400000000000027</v>
      </c>
      <c r="AA1127" s="1">
        <f t="shared" si="334"/>
        <v>5.8790584290307958E-2</v>
      </c>
      <c r="AB1127" s="1">
        <f t="shared" si="335"/>
        <v>2.5154020999999998</v>
      </c>
      <c r="AC1127" s="1">
        <f t="shared" si="336"/>
        <v>0.74795107516794412</v>
      </c>
      <c r="AF1127" s="1">
        <f t="shared" si="337"/>
        <v>2.7979829818493136</v>
      </c>
      <c r="AG1127" s="1">
        <f t="shared" si="338"/>
        <v>3.082909791418162</v>
      </c>
      <c r="AH1127" s="1">
        <f t="shared" si="339"/>
        <v>3.7920103353962928</v>
      </c>
      <c r="AI1127">
        <v>3</v>
      </c>
      <c r="AJ1127">
        <v>10</v>
      </c>
      <c r="AK1127">
        <v>51</v>
      </c>
      <c r="AL1127">
        <v>9</v>
      </c>
      <c r="AM1127">
        <v>9167</v>
      </c>
      <c r="AN1127">
        <v>9172</v>
      </c>
      <c r="AO1127">
        <v>9157</v>
      </c>
      <c r="AP1127">
        <v>27</v>
      </c>
      <c r="AQ1127">
        <v>0</v>
      </c>
    </row>
    <row r="1128" spans="1:43">
      <c r="A1128" s="27">
        <v>39112</v>
      </c>
      <c r="B1128" s="27"/>
      <c r="C1128">
        <v>-4.5</v>
      </c>
      <c r="D1128">
        <v>3.2</v>
      </c>
      <c r="E1128">
        <v>-11.2</v>
      </c>
      <c r="F1128">
        <v>66</v>
      </c>
      <c r="G1128">
        <v>43</v>
      </c>
      <c r="H1128">
        <v>5.9</v>
      </c>
      <c r="I1128" s="10">
        <v>935</v>
      </c>
      <c r="J1128">
        <v>1.7</v>
      </c>
      <c r="K1128" s="2">
        <v>10</v>
      </c>
      <c r="L1128" s="1">
        <f t="shared" si="323"/>
        <v>1.2301662376391067</v>
      </c>
      <c r="M1128" s="1">
        <f t="shared" si="324"/>
        <v>89</v>
      </c>
      <c r="N1128" s="1">
        <f t="shared" si="325"/>
        <v>0.43758441667465753</v>
      </c>
      <c r="O1128" s="1">
        <f t="shared" si="340"/>
        <v>3.3087796766924298E-2</v>
      </c>
      <c r="P1128" s="1">
        <f t="shared" si="326"/>
        <v>0.28087783049890724</v>
      </c>
      <c r="Q1128">
        <f t="shared" si="327"/>
        <v>3.8792040668231484</v>
      </c>
      <c r="R1128">
        <f t="shared" si="328"/>
        <v>11.385350746322924</v>
      </c>
      <c r="S1128">
        <f t="shared" si="329"/>
        <v>1.4902291552778697</v>
      </c>
      <c r="T1128">
        <v>0.2432</v>
      </c>
      <c r="U1128" s="1">
        <f t="shared" si="330"/>
        <v>-0.3136629677806077</v>
      </c>
      <c r="V1128" s="1">
        <v>30</v>
      </c>
      <c r="W1128" s="1">
        <f t="shared" si="331"/>
        <v>12.274163908585162</v>
      </c>
      <c r="X1128" s="1">
        <f t="shared" si="332"/>
        <v>31.310783036448562</v>
      </c>
      <c r="Y1128" s="1">
        <f t="shared" si="333"/>
        <v>1.0287033918286981</v>
      </c>
      <c r="Z1128" s="1">
        <f t="shared" si="341"/>
        <v>0.60799999999999987</v>
      </c>
      <c r="AA1128" s="1">
        <f t="shared" si="334"/>
        <v>5.8879008061940644E-2</v>
      </c>
      <c r="AB1128" s="1">
        <f t="shared" si="335"/>
        <v>2.5116244999999999</v>
      </c>
      <c r="AC1128" s="1">
        <f t="shared" si="336"/>
        <v>1.2715168277855049</v>
      </c>
      <c r="AF1128" s="1">
        <f t="shared" si="337"/>
        <v>3.6345835097881785</v>
      </c>
      <c r="AG1128" s="1">
        <f t="shared" si="338"/>
        <v>2.8116433942692214</v>
      </c>
      <c r="AH1128" s="1">
        <f t="shared" si="339"/>
        <v>3.5300042759602213</v>
      </c>
      <c r="AI1128">
        <v>3.5</v>
      </c>
      <c r="AJ1128">
        <v>11</v>
      </c>
      <c r="AK1128">
        <v>61</v>
      </c>
      <c r="AL1128">
        <v>10</v>
      </c>
      <c r="AM1128">
        <v>9178</v>
      </c>
      <c r="AN1128">
        <v>9194</v>
      </c>
      <c r="AO1128">
        <v>9166</v>
      </c>
      <c r="AP1128">
        <v>28</v>
      </c>
      <c r="AQ1128">
        <v>0</v>
      </c>
    </row>
    <row r="1129" spans="1:43">
      <c r="A1129" s="27">
        <v>39113</v>
      </c>
      <c r="B1129" s="27"/>
      <c r="C1129">
        <v>-9</v>
      </c>
      <c r="D1129">
        <v>-1.6</v>
      </c>
      <c r="E1129">
        <v>-12.6</v>
      </c>
      <c r="F1129">
        <v>83</v>
      </c>
      <c r="G1129">
        <v>59</v>
      </c>
      <c r="H1129">
        <v>7.7</v>
      </c>
      <c r="I1129" s="10">
        <v>935</v>
      </c>
      <c r="J1129">
        <v>1.3</v>
      </c>
      <c r="K1129" s="2">
        <v>10</v>
      </c>
      <c r="L1129" s="1">
        <f t="shared" si="323"/>
        <v>1.1443698306128269</v>
      </c>
      <c r="M1129" s="1">
        <f t="shared" si="324"/>
        <v>107</v>
      </c>
      <c r="N1129" s="1">
        <f t="shared" si="325"/>
        <v>0.30929089496172113</v>
      </c>
      <c r="O1129" s="1">
        <f t="shared" si="340"/>
        <v>2.431796708676949E-2</v>
      </c>
      <c r="P1129" s="1">
        <f t="shared" si="326"/>
        <v>0.28441939596038618</v>
      </c>
      <c r="Q1129">
        <f t="shared" si="327"/>
        <v>4.61439728793402</v>
      </c>
      <c r="R1129">
        <f t="shared" si="328"/>
        <v>11.394922318040088</v>
      </c>
      <c r="S1129">
        <f t="shared" si="329"/>
        <v>1.4914819788010587</v>
      </c>
      <c r="T1129">
        <v>0.2432</v>
      </c>
      <c r="U1129" s="1">
        <f t="shared" si="330"/>
        <v>-0.30910211254157449</v>
      </c>
      <c r="V1129" s="1">
        <v>31</v>
      </c>
      <c r="W1129" s="1">
        <f t="shared" si="331"/>
        <v>14.220159234970069</v>
      </c>
      <c r="X1129" s="1">
        <f t="shared" si="332"/>
        <v>31.414676531669372</v>
      </c>
      <c r="Y1129" s="1">
        <f t="shared" si="333"/>
        <v>1.0284191033175067</v>
      </c>
      <c r="Z1129" s="1">
        <f t="shared" si="341"/>
        <v>-1.71</v>
      </c>
      <c r="AA1129" s="1">
        <f t="shared" si="334"/>
        <v>5.8630991303423106E-2</v>
      </c>
      <c r="AB1129" s="1">
        <f t="shared" si="335"/>
        <v>2.522249</v>
      </c>
      <c r="AC1129" s="1">
        <f t="shared" si="336"/>
        <v>0.97233639771832736</v>
      </c>
      <c r="AF1129" s="1">
        <f t="shared" si="337"/>
        <v>2.1088196661104361</v>
      </c>
      <c r="AG1129" s="1">
        <f t="shared" si="338"/>
        <v>3.0580652026934181</v>
      </c>
      <c r="AH1129" s="1">
        <f t="shared" si="339"/>
        <v>4.1799460563698698</v>
      </c>
      <c r="AI1129">
        <v>4.4000000000000004</v>
      </c>
      <c r="AJ1129">
        <v>3</v>
      </c>
      <c r="AK1129">
        <v>83</v>
      </c>
      <c r="AL1129">
        <v>4</v>
      </c>
      <c r="AM1129">
        <v>9195</v>
      </c>
      <c r="AN1129">
        <v>9209</v>
      </c>
      <c r="AO1129">
        <v>9189</v>
      </c>
      <c r="AP1129">
        <v>26</v>
      </c>
      <c r="AQ1129">
        <v>0</v>
      </c>
    </row>
    <row r="1130" spans="1:43">
      <c r="A1130" s="27">
        <v>39114</v>
      </c>
      <c r="B1130" s="27"/>
      <c r="C1130">
        <v>-3.1</v>
      </c>
      <c r="D1130">
        <v>3.3</v>
      </c>
      <c r="E1130">
        <v>-10</v>
      </c>
      <c r="F1130">
        <v>60</v>
      </c>
      <c r="G1130">
        <v>31</v>
      </c>
      <c r="H1130">
        <v>8.6</v>
      </c>
      <c r="I1130" s="10">
        <v>935</v>
      </c>
      <c r="J1130">
        <v>2.9</v>
      </c>
      <c r="K1130" s="2">
        <v>10</v>
      </c>
      <c r="L1130" s="1">
        <f t="shared" si="323"/>
        <v>1.5355295194903003</v>
      </c>
      <c r="M1130" s="1">
        <f t="shared" si="324"/>
        <v>89</v>
      </c>
      <c r="N1130" s="1">
        <f t="shared" si="325"/>
        <v>0.48614247598921706</v>
      </c>
      <c r="O1130" s="1">
        <f t="shared" si="340"/>
        <v>3.6321329850183361E-2</v>
      </c>
      <c r="P1130" s="1">
        <f t="shared" si="326"/>
        <v>0.24720046485680786</v>
      </c>
      <c r="Q1130">
        <f t="shared" si="327"/>
        <v>5.4743040421144462</v>
      </c>
      <c r="R1130">
        <f t="shared" si="328"/>
        <v>11.404656136760186</v>
      </c>
      <c r="S1130">
        <f t="shared" si="329"/>
        <v>1.4927560388429564</v>
      </c>
      <c r="T1130">
        <v>0.2432</v>
      </c>
      <c r="U1130" s="1">
        <f t="shared" si="330"/>
        <v>-0.30444981478796312</v>
      </c>
      <c r="V1130" s="1">
        <v>32</v>
      </c>
      <c r="W1130" s="1">
        <f t="shared" si="331"/>
        <v>15.218434062668376</v>
      </c>
      <c r="X1130" s="1">
        <f t="shared" si="332"/>
        <v>31.51989028201362</v>
      </c>
      <c r="Y1130" s="1">
        <f t="shared" si="333"/>
        <v>1.028126407506061</v>
      </c>
      <c r="Z1130" s="1">
        <f t="shared" si="341"/>
        <v>2.242</v>
      </c>
      <c r="AA1130" s="1">
        <f t="shared" si="334"/>
        <v>5.8956597342047758E-2</v>
      </c>
      <c r="AB1130" s="1">
        <f t="shared" si="335"/>
        <v>2.5083191</v>
      </c>
      <c r="AC1130" s="1">
        <f t="shared" si="336"/>
        <v>2.1690581179870376</v>
      </c>
      <c r="AF1130" s="1">
        <f t="shared" si="337"/>
        <v>3.8864732988511497</v>
      </c>
      <c r="AG1130" s="1">
        <f t="shared" si="338"/>
        <v>3.2337535759400851</v>
      </c>
      <c r="AH1130" s="1">
        <f t="shared" si="339"/>
        <v>3.6035003838531012</v>
      </c>
      <c r="AI1130">
        <v>9.1</v>
      </c>
      <c r="AJ1130">
        <v>6</v>
      </c>
      <c r="AK1130">
        <v>213</v>
      </c>
      <c r="AL1130">
        <v>6</v>
      </c>
      <c r="AM1130">
        <v>9154</v>
      </c>
      <c r="AN1130">
        <v>9196</v>
      </c>
      <c r="AO1130">
        <v>9139</v>
      </c>
      <c r="AP1130">
        <v>28</v>
      </c>
      <c r="AQ1130">
        <v>0</v>
      </c>
    </row>
    <row r="1131" spans="1:43">
      <c r="A1131" s="27">
        <v>39115</v>
      </c>
      <c r="B1131" s="27"/>
      <c r="C1131">
        <v>-3.9</v>
      </c>
      <c r="D1131">
        <v>3.1</v>
      </c>
      <c r="E1131">
        <v>-7.3</v>
      </c>
      <c r="F1131">
        <v>66</v>
      </c>
      <c r="G1131">
        <v>39</v>
      </c>
      <c r="H1131">
        <v>5.3</v>
      </c>
      <c r="I1131" s="10">
        <v>935</v>
      </c>
      <c r="J1131">
        <v>2</v>
      </c>
      <c r="K1131" s="2">
        <v>10</v>
      </c>
      <c r="L1131" s="1">
        <f t="shared" si="323"/>
        <v>1.3101923190474003</v>
      </c>
      <c r="M1131" s="1">
        <f t="shared" si="324"/>
        <v>93</v>
      </c>
      <c r="N1131" s="1">
        <f t="shared" si="325"/>
        <v>0.45784179303738465</v>
      </c>
      <c r="O1131" s="1">
        <f t="shared" si="340"/>
        <v>3.4441787617551838E-2</v>
      </c>
      <c r="P1131" s="1">
        <f t="shared" si="326"/>
        <v>0.3130912837654572</v>
      </c>
      <c r="Q1131">
        <f t="shared" si="327"/>
        <v>3.5840181777637397</v>
      </c>
      <c r="R1131">
        <f t="shared" si="328"/>
        <v>11.414548159806701</v>
      </c>
      <c r="S1131">
        <f t="shared" si="329"/>
        <v>1.4940508062574216</v>
      </c>
      <c r="T1131">
        <v>0.2432</v>
      </c>
      <c r="U1131" s="1">
        <f t="shared" si="330"/>
        <v>-0.2997074508216101</v>
      </c>
      <c r="V1131" s="1">
        <v>33</v>
      </c>
      <c r="W1131" s="1">
        <f t="shared" si="331"/>
        <v>11.741696631821977</v>
      </c>
      <c r="X1131" s="1">
        <f t="shared" si="332"/>
        <v>31.626349806962558</v>
      </c>
      <c r="Y1131" s="1">
        <f t="shared" si="333"/>
        <v>1.027825390983355</v>
      </c>
      <c r="Z1131" s="1">
        <f t="shared" si="341"/>
        <v>-0.30399999999999994</v>
      </c>
      <c r="AA1131" s="1">
        <f t="shared" si="334"/>
        <v>5.891223558975639E-2</v>
      </c>
      <c r="AB1131" s="1">
        <f t="shared" si="335"/>
        <v>2.5102078999999997</v>
      </c>
      <c r="AC1131" s="1">
        <f t="shared" si="336"/>
        <v>1.4959021503358882</v>
      </c>
      <c r="AF1131" s="1">
        <f t="shared" si="337"/>
        <v>3.2606814749988997</v>
      </c>
      <c r="AG1131" s="1">
        <f t="shared" si="338"/>
        <v>2.75686907322283</v>
      </c>
      <c r="AH1131" s="1">
        <f t="shared" si="339"/>
        <v>3.9335050162748644</v>
      </c>
      <c r="AI1131">
        <v>3.2</v>
      </c>
      <c r="AJ1131">
        <v>10</v>
      </c>
      <c r="AK1131">
        <v>55</v>
      </c>
      <c r="AL1131">
        <v>10</v>
      </c>
      <c r="AM1131">
        <v>9150</v>
      </c>
      <c r="AN1131">
        <v>9166</v>
      </c>
      <c r="AO1131">
        <v>9137</v>
      </c>
      <c r="AP1131">
        <v>30</v>
      </c>
      <c r="AQ1131">
        <v>0</v>
      </c>
    </row>
    <row r="1132" spans="1:43">
      <c r="A1132" s="27">
        <v>39116</v>
      </c>
      <c r="B1132" s="27"/>
      <c r="C1132">
        <v>-4.4000000000000004</v>
      </c>
      <c r="D1132">
        <v>-0.9</v>
      </c>
      <c r="E1132">
        <v>-8.6999999999999993</v>
      </c>
      <c r="F1132">
        <v>76</v>
      </c>
      <c r="G1132">
        <v>60</v>
      </c>
      <c r="H1132">
        <v>0.9</v>
      </c>
      <c r="I1132" s="10">
        <v>935</v>
      </c>
      <c r="J1132">
        <v>1.7</v>
      </c>
      <c r="K1132" s="2">
        <v>10</v>
      </c>
      <c r="L1132" s="1">
        <f t="shared" si="323"/>
        <v>0.97148779261412388</v>
      </c>
      <c r="M1132" s="1">
        <f t="shared" si="324"/>
        <v>92</v>
      </c>
      <c r="N1132" s="1">
        <f t="shared" si="325"/>
        <v>0.44090444514159099</v>
      </c>
      <c r="O1132" s="1">
        <f t="shared" si="340"/>
        <v>3.3310216419038897E-2</v>
      </c>
      <c r="P1132" s="1">
        <f t="shared" si="326"/>
        <v>0.3173011254162581</v>
      </c>
      <c r="Q1132">
        <f t="shared" si="327"/>
        <v>1.1329071940181272</v>
      </c>
      <c r="R1132">
        <f t="shared" si="328"/>
        <v>11.424594352272779</v>
      </c>
      <c r="S1132">
        <f t="shared" si="329"/>
        <v>1.4953657529152853</v>
      </c>
      <c r="T1132">
        <v>0.2432</v>
      </c>
      <c r="U1132" s="1">
        <f t="shared" si="330"/>
        <v>-0.29487642358888344</v>
      </c>
      <c r="V1132" s="1">
        <v>34</v>
      </c>
      <c r="W1132" s="1">
        <f t="shared" si="331"/>
        <v>7.071260655616876</v>
      </c>
      <c r="X1132" s="1">
        <f t="shared" si="332"/>
        <v>31.733979846058308</v>
      </c>
      <c r="Y1132" s="1">
        <f t="shared" si="333"/>
        <v>1.0275161427999213</v>
      </c>
      <c r="Z1132" s="1">
        <f t="shared" si="341"/>
        <v>-0.19000000000000017</v>
      </c>
      <c r="AA1132" s="1">
        <f t="shared" si="334"/>
        <v>5.8884543380095106E-2</v>
      </c>
      <c r="AB1132" s="1">
        <f t="shared" si="335"/>
        <v>2.5113884</v>
      </c>
      <c r="AC1132" s="1">
        <f t="shared" si="336"/>
        <v>1.2715168277855049</v>
      </c>
      <c r="AF1132" s="1">
        <f t="shared" si="337"/>
        <v>2.7315205822736792</v>
      </c>
      <c r="AG1132" s="1">
        <f t="shared" si="338"/>
        <v>2.1039841504020385</v>
      </c>
      <c r="AH1132" s="1">
        <f t="shared" si="339"/>
        <v>2.7898802869506896</v>
      </c>
      <c r="AI1132">
        <v>3.5</v>
      </c>
      <c r="AJ1132">
        <v>10</v>
      </c>
      <c r="AK1132">
        <v>68</v>
      </c>
      <c r="AL1132">
        <v>4</v>
      </c>
      <c r="AM1132">
        <v>9159</v>
      </c>
      <c r="AN1132">
        <v>9190</v>
      </c>
      <c r="AO1132">
        <v>9113</v>
      </c>
      <c r="AP1132">
        <v>34</v>
      </c>
      <c r="AQ1132">
        <v>0</v>
      </c>
    </row>
    <row r="1133" spans="1:43">
      <c r="A1133" s="27">
        <v>39117</v>
      </c>
      <c r="B1133" s="27"/>
      <c r="C1133">
        <v>-5.7</v>
      </c>
      <c r="D1133">
        <v>-2.7</v>
      </c>
      <c r="E1133">
        <v>-7.5</v>
      </c>
      <c r="F1133">
        <v>80</v>
      </c>
      <c r="G1133">
        <v>63</v>
      </c>
      <c r="H1133">
        <v>3.3</v>
      </c>
      <c r="I1133" s="10">
        <v>935</v>
      </c>
      <c r="J1133">
        <v>2.4</v>
      </c>
      <c r="K1133" s="2">
        <v>10</v>
      </c>
      <c r="L1133" s="1">
        <f t="shared" si="323"/>
        <v>0.9827749018224704</v>
      </c>
      <c r="M1133" s="1">
        <f t="shared" si="324"/>
        <v>97</v>
      </c>
      <c r="N1133" s="1">
        <f t="shared" si="325"/>
        <v>0.399437816217805</v>
      </c>
      <c r="O1133" s="1">
        <f t="shared" si="340"/>
        <v>3.0517153533960725E-2</v>
      </c>
      <c r="P1133" s="1">
        <f t="shared" si="326"/>
        <v>0.3264264260630545</v>
      </c>
      <c r="Q1133">
        <f t="shared" si="327"/>
        <v>2.3619557396424651</v>
      </c>
      <c r="R1133">
        <f t="shared" si="328"/>
        <v>11.434790690754106</v>
      </c>
      <c r="S1133">
        <f t="shared" si="329"/>
        <v>1.4967003521929458</v>
      </c>
      <c r="T1133">
        <v>0.2432</v>
      </c>
      <c r="U1133" s="1">
        <f t="shared" si="330"/>
        <v>-0.28995816226564514</v>
      </c>
      <c r="V1133" s="1">
        <v>35</v>
      </c>
      <c r="W1133" s="1">
        <f t="shared" si="331"/>
        <v>9.6677089289986071</v>
      </c>
      <c r="X1133" s="1">
        <f t="shared" si="332"/>
        <v>31.842704429534351</v>
      </c>
      <c r="Y1133" s="1">
        <f t="shared" si="333"/>
        <v>1.0271987544414871</v>
      </c>
      <c r="Z1133" s="1">
        <f t="shared" si="341"/>
        <v>-0.49399999999999994</v>
      </c>
      <c r="AA1133" s="1">
        <f t="shared" si="334"/>
        <v>5.8812665325039128E-2</v>
      </c>
      <c r="AB1133" s="1">
        <f t="shared" si="335"/>
        <v>2.5144576999999999</v>
      </c>
      <c r="AC1133" s="1">
        <f t="shared" si="336"/>
        <v>1.7950825804030659</v>
      </c>
      <c r="AF1133" s="1">
        <f t="shared" si="337"/>
        <v>1.9415285029934137</v>
      </c>
      <c r="AG1133" s="1">
        <f t="shared" si="338"/>
        <v>2.469262671723925</v>
      </c>
      <c r="AH1133" s="1">
        <f t="shared" si="339"/>
        <v>3.3573682169632719</v>
      </c>
      <c r="AI1133">
        <v>3.5</v>
      </c>
      <c r="AJ1133">
        <v>10</v>
      </c>
      <c r="AK1133">
        <v>61</v>
      </c>
      <c r="AL1133">
        <v>15</v>
      </c>
      <c r="AM1133">
        <v>9128</v>
      </c>
      <c r="AN1133">
        <v>9187</v>
      </c>
      <c r="AO1133">
        <v>9104</v>
      </c>
      <c r="AP1133">
        <v>32</v>
      </c>
      <c r="AQ1133">
        <v>32700</v>
      </c>
    </row>
    <row r="1134" spans="1:43">
      <c r="A1134" s="27">
        <v>39118</v>
      </c>
      <c r="B1134" s="27"/>
      <c r="C1134">
        <v>-5.4</v>
      </c>
      <c r="D1134">
        <v>-0.5</v>
      </c>
      <c r="E1134">
        <v>-7.6</v>
      </c>
      <c r="F1134">
        <v>86</v>
      </c>
      <c r="G1134">
        <v>67</v>
      </c>
      <c r="H1134">
        <v>2.2999999999999998</v>
      </c>
      <c r="I1134" s="10">
        <v>935</v>
      </c>
      <c r="J1134">
        <v>1.1000000000000001</v>
      </c>
      <c r="K1134" s="2">
        <v>10</v>
      </c>
      <c r="L1134" s="1">
        <f t="shared" si="323"/>
        <v>0.84356008351518397</v>
      </c>
      <c r="M1134" s="1">
        <f t="shared" si="324"/>
        <v>105</v>
      </c>
      <c r="N1134" s="1">
        <f t="shared" si="325"/>
        <v>0.40868695909802527</v>
      </c>
      <c r="O1134" s="1">
        <f t="shared" si="340"/>
        <v>3.1143056717911184E-2</v>
      </c>
      <c r="P1134" s="1">
        <f t="shared" si="326"/>
        <v>0.37850704485764947</v>
      </c>
      <c r="Q1134">
        <f t="shared" si="327"/>
        <v>1.8299457663738901</v>
      </c>
      <c r="R1134">
        <f t="shared" si="328"/>
        <v>11.445133166886773</v>
      </c>
      <c r="S1134">
        <f t="shared" si="329"/>
        <v>1.4980540794354416</v>
      </c>
      <c r="T1134">
        <v>0.2432</v>
      </c>
      <c r="U1134" s="1">
        <f t="shared" si="330"/>
        <v>-0.28495412183445434</v>
      </c>
      <c r="V1134" s="1">
        <v>36</v>
      </c>
      <c r="W1134" s="1">
        <f t="shared" si="331"/>
        <v>8.6229790713944379</v>
      </c>
      <c r="X1134" s="1">
        <f t="shared" si="332"/>
        <v>31.952446950215215</v>
      </c>
      <c r="Y1134" s="1">
        <f t="shared" si="333"/>
        <v>1.0268733198019095</v>
      </c>
      <c r="Z1134" s="1">
        <f t="shared" si="341"/>
        <v>0.11399999999999993</v>
      </c>
      <c r="AA1134" s="1">
        <f t="shared" si="334"/>
        <v>5.882923698920331E-2</v>
      </c>
      <c r="AB1134" s="1">
        <f t="shared" si="335"/>
        <v>2.5137494</v>
      </c>
      <c r="AC1134" s="1">
        <f t="shared" si="336"/>
        <v>0.82274618268473854</v>
      </c>
      <c r="AF1134" s="1">
        <f t="shared" si="337"/>
        <v>2.4281908486461532</v>
      </c>
      <c r="AG1134" s="1">
        <f t="shared" si="338"/>
        <v>2.3279866251509382</v>
      </c>
      <c r="AH1134" s="1">
        <f t="shared" si="339"/>
        <v>2.912973934869322</v>
      </c>
      <c r="AI1134">
        <v>4</v>
      </c>
      <c r="AJ1134">
        <v>11</v>
      </c>
      <c r="AK1134">
        <v>63</v>
      </c>
      <c r="AL1134">
        <v>10</v>
      </c>
      <c r="AM1134">
        <v>9110</v>
      </c>
      <c r="AN1134">
        <v>9132</v>
      </c>
      <c r="AO1134">
        <v>9091</v>
      </c>
      <c r="AP1134">
        <v>35</v>
      </c>
      <c r="AQ1134">
        <v>32700</v>
      </c>
    </row>
    <row r="1135" spans="1:43">
      <c r="A1135" s="27">
        <v>39119</v>
      </c>
      <c r="B1135" s="27"/>
      <c r="C1135">
        <v>-6.9</v>
      </c>
      <c r="D1135">
        <v>-0.7</v>
      </c>
      <c r="E1135">
        <v>-10.9</v>
      </c>
      <c r="F1135">
        <v>87</v>
      </c>
      <c r="G1135">
        <v>58</v>
      </c>
      <c r="H1135">
        <v>7.4</v>
      </c>
      <c r="I1135" s="10">
        <v>935</v>
      </c>
      <c r="J1135">
        <v>1.8</v>
      </c>
      <c r="K1135" s="2">
        <v>10</v>
      </c>
      <c r="L1135" s="1">
        <f t="shared" si="323"/>
        <v>1.1339984575094835</v>
      </c>
      <c r="M1135" s="1">
        <f t="shared" si="324"/>
        <v>116</v>
      </c>
      <c r="N1135" s="1">
        <f t="shared" si="325"/>
        <v>0.36427039611704592</v>
      </c>
      <c r="O1135" s="1">
        <f t="shared" si="340"/>
        <v>2.8121007910601847E-2</v>
      </c>
      <c r="P1135" s="1">
        <f t="shared" si="326"/>
        <v>0.32266532738026155</v>
      </c>
      <c r="Q1135">
        <f t="shared" si="327"/>
        <v>4.4426464957214105</v>
      </c>
      <c r="R1135">
        <f t="shared" si="328"/>
        <v>11.455617790686643</v>
      </c>
      <c r="S1135">
        <f t="shared" si="329"/>
        <v>1.4994264123935397</v>
      </c>
      <c r="T1135">
        <v>0.2432</v>
      </c>
      <c r="U1135" s="1">
        <f t="shared" si="330"/>
        <v>-0.27986578265413603</v>
      </c>
      <c r="V1135" s="1">
        <v>37</v>
      </c>
      <c r="W1135" s="1">
        <f t="shared" si="331"/>
        <v>14.146219069029097</v>
      </c>
      <c r="X1135" s="1">
        <f t="shared" si="332"/>
        <v>32.063130236614569</v>
      </c>
      <c r="Y1135" s="1">
        <f t="shared" si="333"/>
        <v>1.0265399351553988</v>
      </c>
      <c r="Z1135" s="1">
        <f t="shared" si="341"/>
        <v>-0.57000000000000006</v>
      </c>
      <c r="AA1135" s="1">
        <f t="shared" si="334"/>
        <v>5.8746471925063423E-2</v>
      </c>
      <c r="AB1135" s="1">
        <f t="shared" si="335"/>
        <v>2.5172908999999999</v>
      </c>
      <c r="AC1135" s="1">
        <f t="shared" si="336"/>
        <v>1.3463119353022994</v>
      </c>
      <c r="AF1135" s="1">
        <f t="shared" si="337"/>
        <v>2.5672037526331897</v>
      </c>
      <c r="AG1135" s="1">
        <f t="shared" si="338"/>
        <v>3.134632473685921</v>
      </c>
      <c r="AH1135" s="1">
        <f t="shared" si="339"/>
        <v>4.1904985887681478</v>
      </c>
      <c r="AI1135">
        <v>2.9</v>
      </c>
      <c r="AJ1135">
        <v>9</v>
      </c>
      <c r="AK1135">
        <v>56</v>
      </c>
      <c r="AL1135">
        <v>3</v>
      </c>
      <c r="AM1135">
        <v>9096</v>
      </c>
      <c r="AN1135">
        <v>9117</v>
      </c>
      <c r="AO1135">
        <v>9047</v>
      </c>
      <c r="AP1135">
        <v>32</v>
      </c>
      <c r="AQ1135">
        <v>2</v>
      </c>
    </row>
    <row r="1136" spans="1:43">
      <c r="A1136" s="27">
        <v>39120</v>
      </c>
      <c r="B1136" s="27"/>
      <c r="C1136">
        <v>-3.2</v>
      </c>
      <c r="D1136">
        <v>2.5</v>
      </c>
      <c r="E1136">
        <v>-8.6</v>
      </c>
      <c r="F1136">
        <v>72</v>
      </c>
      <c r="G1136">
        <v>54</v>
      </c>
      <c r="H1136">
        <v>7.8</v>
      </c>
      <c r="I1136" s="10">
        <v>935</v>
      </c>
      <c r="J1136">
        <v>1.9</v>
      </c>
      <c r="K1136" s="2">
        <v>10</v>
      </c>
      <c r="L1136" s="1">
        <f t="shared" si="323"/>
        <v>1.3229758346461971</v>
      </c>
      <c r="M1136" s="1">
        <f t="shared" si="324"/>
        <v>90</v>
      </c>
      <c r="N1136" s="1">
        <f t="shared" si="325"/>
        <v>0.48252218724041501</v>
      </c>
      <c r="O1136" s="1">
        <f t="shared" si="340"/>
        <v>3.6081652077899297E-2</v>
      </c>
      <c r="P1136" s="1">
        <f t="shared" si="326"/>
        <v>0.34113399239826447</v>
      </c>
      <c r="Q1136">
        <f t="shared" si="327"/>
        <v>4.7979842803843971</v>
      </c>
      <c r="R1136">
        <f t="shared" si="328"/>
        <v>11.466240593687434</v>
      </c>
      <c r="S1136">
        <f t="shared" si="329"/>
        <v>1.500816831634481</v>
      </c>
      <c r="T1136">
        <v>0.2432</v>
      </c>
      <c r="U1136" s="1">
        <f t="shared" si="330"/>
        <v>-0.27469465002184201</v>
      </c>
      <c r="V1136" s="1">
        <v>38</v>
      </c>
      <c r="W1136" s="1">
        <f t="shared" si="331"/>
        <v>14.620149456450552</v>
      </c>
      <c r="X1136" s="1">
        <f t="shared" si="332"/>
        <v>32.174676627156309</v>
      </c>
      <c r="Y1136" s="1">
        <f t="shared" si="333"/>
        <v>1.0261986991280374</v>
      </c>
      <c r="Z1136" s="1">
        <f t="shared" si="341"/>
        <v>1.4060000000000001</v>
      </c>
      <c r="AA1136" s="1">
        <f t="shared" si="334"/>
        <v>5.8951048469679933E-2</v>
      </c>
      <c r="AB1136" s="1">
        <f t="shared" si="335"/>
        <v>2.5085552</v>
      </c>
      <c r="AC1136" s="1">
        <f t="shared" si="336"/>
        <v>1.4211070428190937</v>
      </c>
      <c r="AF1136" s="1">
        <f t="shared" si="337"/>
        <v>3.5996176439952166</v>
      </c>
      <c r="AG1136" s="1">
        <f t="shared" si="338"/>
        <v>3.2540057358831183</v>
      </c>
      <c r="AH1136" s="1">
        <f t="shared" si="339"/>
        <v>4.0262259082783149</v>
      </c>
      <c r="AI1136">
        <v>4.0999999999999996</v>
      </c>
      <c r="AJ1136">
        <v>10</v>
      </c>
      <c r="AK1136">
        <v>77</v>
      </c>
      <c r="AL1136">
        <v>11</v>
      </c>
      <c r="AM1136">
        <v>9177</v>
      </c>
      <c r="AN1136">
        <v>9199</v>
      </c>
      <c r="AO1136">
        <v>9117</v>
      </c>
      <c r="AP1136">
        <v>35</v>
      </c>
      <c r="AQ1136">
        <v>0</v>
      </c>
    </row>
    <row r="1137" spans="1:43">
      <c r="A1137" s="27">
        <v>39121</v>
      </c>
      <c r="B1137" s="27"/>
      <c r="C1137">
        <v>-3.9</v>
      </c>
      <c r="D1137">
        <v>0.4</v>
      </c>
      <c r="E1137">
        <v>-5.8</v>
      </c>
      <c r="F1137">
        <v>75</v>
      </c>
      <c r="G1137">
        <v>55</v>
      </c>
      <c r="H1137">
        <v>4.7</v>
      </c>
      <c r="I1137" s="10">
        <v>935</v>
      </c>
      <c r="J1137">
        <v>2</v>
      </c>
      <c r="K1137" s="2">
        <v>10</v>
      </c>
      <c r="L1137" s="1">
        <f t="shared" si="323"/>
        <v>1.1918374508397263</v>
      </c>
      <c r="M1137" s="1">
        <f t="shared" si="324"/>
        <v>95</v>
      </c>
      <c r="N1137" s="1">
        <f t="shared" si="325"/>
        <v>0.45784179303738465</v>
      </c>
      <c r="O1137" s="1">
        <f t="shared" si="340"/>
        <v>3.4441787617551838E-2</v>
      </c>
      <c r="P1137" s="1">
        <f t="shared" si="326"/>
        <v>0.36126800442903217</v>
      </c>
      <c r="Q1137">
        <f t="shared" si="327"/>
        <v>3.1381975997462801</v>
      </c>
      <c r="R1137">
        <f t="shared" si="328"/>
        <v>11.47699763187557</v>
      </c>
      <c r="S1137">
        <f t="shared" si="329"/>
        <v>1.5022248209261218</v>
      </c>
      <c r="T1137">
        <v>0.2432</v>
      </c>
      <c r="U1137" s="1">
        <f t="shared" si="330"/>
        <v>-0.26944225372773539</v>
      </c>
      <c r="V1137" s="1">
        <v>39</v>
      </c>
      <c r="W1137" s="1">
        <f t="shared" si="331"/>
        <v>11.30572156883893</v>
      </c>
      <c r="X1137" s="1">
        <f t="shared" si="332"/>
        <v>32.287008045439194</v>
      </c>
      <c r="Y1137" s="1">
        <f t="shared" si="333"/>
        <v>1.0258497126686026</v>
      </c>
      <c r="Z1137" s="1">
        <f t="shared" si="341"/>
        <v>-0.2659999999999999</v>
      </c>
      <c r="AA1137" s="1">
        <f t="shared" si="334"/>
        <v>5.891223558975639E-2</v>
      </c>
      <c r="AB1137" s="1">
        <f t="shared" si="335"/>
        <v>2.5102078999999997</v>
      </c>
      <c r="AC1137" s="1">
        <f t="shared" si="336"/>
        <v>1.4959021503358882</v>
      </c>
      <c r="AF1137" s="1">
        <f t="shared" si="337"/>
        <v>2.5701962342541922</v>
      </c>
      <c r="AG1137" s="1">
        <f t="shared" si="338"/>
        <v>2.7597144270677751</v>
      </c>
      <c r="AH1137" s="1">
        <f t="shared" si="339"/>
        <v>3.9204170918820789</v>
      </c>
      <c r="AI1137">
        <v>3.6</v>
      </c>
      <c r="AJ1137">
        <v>10</v>
      </c>
      <c r="AK1137">
        <v>58</v>
      </c>
      <c r="AL1137">
        <v>3</v>
      </c>
      <c r="AM1137">
        <v>9181</v>
      </c>
      <c r="AN1137">
        <v>9201</v>
      </c>
      <c r="AO1137">
        <v>9167</v>
      </c>
      <c r="AP1137">
        <v>34</v>
      </c>
      <c r="AQ1137">
        <v>0</v>
      </c>
    </row>
    <row r="1138" spans="1:43">
      <c r="A1138" s="27">
        <v>39122</v>
      </c>
      <c r="B1138" s="27"/>
      <c r="C1138">
        <v>-5.0999999999999996</v>
      </c>
      <c r="D1138">
        <v>-1.5</v>
      </c>
      <c r="E1138">
        <v>-7.6</v>
      </c>
      <c r="F1138">
        <v>81</v>
      </c>
      <c r="G1138">
        <v>64</v>
      </c>
      <c r="H1138">
        <v>4.7</v>
      </c>
      <c r="I1138" s="10">
        <v>935</v>
      </c>
      <c r="J1138">
        <v>0.7</v>
      </c>
      <c r="K1138" s="2">
        <v>10</v>
      </c>
      <c r="L1138" s="1">
        <f t="shared" si="323"/>
        <v>1.1941900262034411</v>
      </c>
      <c r="M1138" s="1">
        <f t="shared" si="324"/>
        <v>98</v>
      </c>
      <c r="N1138" s="1">
        <f t="shared" si="325"/>
        <v>0.41812553637572114</v>
      </c>
      <c r="O1138" s="1">
        <f t="shared" si="340"/>
        <v>3.1780023607980455E-2</v>
      </c>
      <c r="P1138" s="1">
        <f t="shared" si="326"/>
        <v>0.3442527484198733</v>
      </c>
      <c r="Q1138">
        <f t="shared" si="327"/>
        <v>3.0747547658972465</v>
      </c>
      <c r="R1138">
        <f t="shared" si="328"/>
        <v>11.487884988420509</v>
      </c>
      <c r="S1138">
        <f t="shared" si="329"/>
        <v>1.5036498675943075</v>
      </c>
      <c r="T1138">
        <v>0.2432</v>
      </c>
      <c r="U1138" s="1">
        <f t="shared" si="330"/>
        <v>-0.26411014760242796</v>
      </c>
      <c r="V1138" s="1">
        <v>40</v>
      </c>
      <c r="W1138" s="1">
        <f t="shared" si="331"/>
        <v>11.340462067104779</v>
      </c>
      <c r="X1138" s="1">
        <f t="shared" si="332"/>
        <v>32.400046076461379</v>
      </c>
      <c r="Y1138" s="1">
        <f t="shared" si="333"/>
        <v>1.0254930790187036</v>
      </c>
      <c r="Z1138" s="1">
        <f t="shared" si="341"/>
        <v>-0.45599999999999991</v>
      </c>
      <c r="AA1138" s="1">
        <f t="shared" si="334"/>
        <v>5.8845817994806232E-2</v>
      </c>
      <c r="AB1138" s="1">
        <f t="shared" si="335"/>
        <v>2.5130410999999997</v>
      </c>
      <c r="AC1138" s="1">
        <f t="shared" si="336"/>
        <v>0.52356575261756078</v>
      </c>
      <c r="AF1138" s="1">
        <f t="shared" si="337"/>
        <v>2.3374487759708495</v>
      </c>
      <c r="AG1138" s="1">
        <f t="shared" si="338"/>
        <v>2.7604894100489763</v>
      </c>
      <c r="AH1138" s="1">
        <f t="shared" si="339"/>
        <v>3.8536672805523753</v>
      </c>
      <c r="AI1138">
        <v>2.8</v>
      </c>
      <c r="AJ1138">
        <v>3</v>
      </c>
      <c r="AK1138">
        <v>52</v>
      </c>
      <c r="AL1138">
        <v>4</v>
      </c>
      <c r="AM1138">
        <v>9139</v>
      </c>
      <c r="AN1138">
        <v>9169</v>
      </c>
      <c r="AO1138">
        <v>9122</v>
      </c>
      <c r="AP1138">
        <v>34</v>
      </c>
      <c r="AQ1138">
        <v>0</v>
      </c>
    </row>
    <row r="1139" spans="1:43">
      <c r="A1139" s="27">
        <v>39123</v>
      </c>
      <c r="B1139" s="27"/>
      <c r="C1139">
        <v>-2.5</v>
      </c>
      <c r="D1139">
        <v>2.1</v>
      </c>
      <c r="E1139">
        <v>-5.2</v>
      </c>
      <c r="F1139">
        <v>74</v>
      </c>
      <c r="G1139">
        <v>53</v>
      </c>
      <c r="H1139">
        <v>6.9</v>
      </c>
      <c r="I1139" s="10">
        <v>935</v>
      </c>
      <c r="J1139">
        <v>1.4</v>
      </c>
      <c r="K1139" s="2">
        <v>10</v>
      </c>
      <c r="L1139" s="1">
        <f t="shared" si="323"/>
        <v>1.3229016826115862</v>
      </c>
      <c r="M1139" s="1">
        <f t="shared" si="324"/>
        <v>95</v>
      </c>
      <c r="N1139" s="1">
        <f t="shared" si="325"/>
        <v>0.50837382929448216</v>
      </c>
      <c r="O1139" s="1">
        <f t="shared" si="340"/>
        <v>3.7788439188681869E-2</v>
      </c>
      <c r="P1139" s="1">
        <f t="shared" si="326"/>
        <v>0.38550422099681325</v>
      </c>
      <c r="Q1139">
        <f t="shared" si="327"/>
        <v>4.3141116854007207</v>
      </c>
      <c r="R1139">
        <f t="shared" si="328"/>
        <v>11.498898776200029</v>
      </c>
      <c r="S1139">
        <f t="shared" si="329"/>
        <v>1.5050914628534071</v>
      </c>
      <c r="T1139">
        <v>0.2432</v>
      </c>
      <c r="U1139" s="1">
        <f t="shared" si="330"/>
        <v>-0.25869990905730694</v>
      </c>
      <c r="V1139" s="1">
        <v>41</v>
      </c>
      <c r="W1139" s="1">
        <f t="shared" si="331"/>
        <v>13.770276330329322</v>
      </c>
      <c r="X1139" s="1">
        <f t="shared" si="332"/>
        <v>32.513712043717298</v>
      </c>
      <c r="Y1139" s="1">
        <f t="shared" si="333"/>
        <v>1.025128903682238</v>
      </c>
      <c r="Z1139" s="1">
        <f t="shared" si="341"/>
        <v>0.98799999999999988</v>
      </c>
      <c r="AA1139" s="1">
        <f t="shared" si="334"/>
        <v>5.8989912525145127E-2</v>
      </c>
      <c r="AB1139" s="1">
        <f t="shared" si="335"/>
        <v>2.5069024999999998</v>
      </c>
      <c r="AC1139" s="1">
        <f t="shared" si="336"/>
        <v>1.0471315052351216</v>
      </c>
      <c r="AF1139" s="1">
        <f t="shared" si="337"/>
        <v>3.0913434065271912</v>
      </c>
      <c r="AG1139" s="1">
        <f t="shared" si="338"/>
        <v>3.1643315823843658</v>
      </c>
      <c r="AH1139" s="1">
        <f t="shared" si="339"/>
        <v>4.1662043836548222</v>
      </c>
      <c r="AI1139">
        <v>3.7</v>
      </c>
      <c r="AJ1139">
        <v>11</v>
      </c>
      <c r="AK1139">
        <v>65</v>
      </c>
      <c r="AL1139">
        <v>11</v>
      </c>
      <c r="AM1139">
        <v>9140</v>
      </c>
      <c r="AN1139">
        <v>9147</v>
      </c>
      <c r="AO1139">
        <v>9127</v>
      </c>
      <c r="AP1139">
        <v>37</v>
      </c>
      <c r="AQ1139">
        <v>0</v>
      </c>
    </row>
    <row r="1140" spans="1:43">
      <c r="A1140" s="27">
        <v>39124</v>
      </c>
      <c r="B1140" s="27"/>
      <c r="C1140">
        <v>-2.7</v>
      </c>
      <c r="D1140">
        <v>0.6</v>
      </c>
      <c r="E1140">
        <v>-6</v>
      </c>
      <c r="F1140">
        <v>77</v>
      </c>
      <c r="G1140">
        <v>64</v>
      </c>
      <c r="H1140">
        <v>2.2999999999999998</v>
      </c>
      <c r="I1140" s="10">
        <v>935</v>
      </c>
      <c r="J1140">
        <v>0.8</v>
      </c>
      <c r="K1140" s="2">
        <v>10</v>
      </c>
      <c r="L1140" s="1">
        <f t="shared" si="323"/>
        <v>1.1161953375811529</v>
      </c>
      <c r="M1140" s="1">
        <f t="shared" si="324"/>
        <v>90</v>
      </c>
      <c r="N1140" s="1">
        <f t="shared" si="325"/>
        <v>0.50086538300304484</v>
      </c>
      <c r="O1140" s="1">
        <f t="shared" si="340"/>
        <v>3.7293827289534509E-2</v>
      </c>
      <c r="P1140" s="1">
        <f t="shared" si="326"/>
        <v>0.37989294364590648</v>
      </c>
      <c r="Q1140">
        <f t="shared" si="327"/>
        <v>1.8587511286216649</v>
      </c>
      <c r="R1140">
        <f t="shared" si="328"/>
        <v>11.510035140120499</v>
      </c>
      <c r="S1140">
        <f t="shared" si="329"/>
        <v>1.506549102110013</v>
      </c>
      <c r="T1140">
        <v>0.2432</v>
      </c>
      <c r="U1140" s="1">
        <f t="shared" si="330"/>
        <v>-0.25321313861788464</v>
      </c>
      <c r="V1140" s="1">
        <v>42</v>
      </c>
      <c r="W1140" s="1">
        <f t="shared" si="331"/>
        <v>8.7910359319667126</v>
      </c>
      <c r="X1140" s="1">
        <f t="shared" si="332"/>
        <v>32.62792708707525</v>
      </c>
      <c r="Y1140" s="1">
        <f t="shared" si="333"/>
        <v>1.0247572943941816</v>
      </c>
      <c r="Z1140" s="1">
        <f t="shared" si="341"/>
        <v>-7.6000000000000068E-2</v>
      </c>
      <c r="AA1140" s="1">
        <f t="shared" si="334"/>
        <v>5.8978803281403314E-2</v>
      </c>
      <c r="AB1140" s="1">
        <f t="shared" si="335"/>
        <v>2.5073746999999997</v>
      </c>
      <c r="AC1140" s="1">
        <f t="shared" si="336"/>
        <v>0.5983608601343553</v>
      </c>
      <c r="AF1140" s="1">
        <f t="shared" si="337"/>
        <v>2.9111610651048325</v>
      </c>
      <c r="AG1140" s="1">
        <f t="shared" si="338"/>
        <v>2.4303303081667185</v>
      </c>
      <c r="AH1140" s="1">
        <f t="shared" si="339"/>
        <v>3.4207111563512833</v>
      </c>
      <c r="AI1140">
        <v>3</v>
      </c>
      <c r="AJ1140">
        <v>3</v>
      </c>
      <c r="AK1140">
        <v>47</v>
      </c>
      <c r="AL1140">
        <v>4</v>
      </c>
      <c r="AM1140">
        <v>9149</v>
      </c>
      <c r="AN1140">
        <v>9155</v>
      </c>
      <c r="AO1140">
        <v>9142</v>
      </c>
      <c r="AP1140">
        <v>38</v>
      </c>
      <c r="AQ1140">
        <v>0</v>
      </c>
    </row>
    <row r="1141" spans="1:43">
      <c r="A1141" s="27">
        <v>39125</v>
      </c>
      <c r="B1141" s="27"/>
      <c r="C1141">
        <v>-3.7</v>
      </c>
      <c r="D1141">
        <v>2.9</v>
      </c>
      <c r="E1141">
        <v>-8.8000000000000007</v>
      </c>
      <c r="F1141">
        <v>76</v>
      </c>
      <c r="G1141">
        <v>52</v>
      </c>
      <c r="H1141">
        <v>6.9</v>
      </c>
      <c r="I1141" s="10">
        <v>935</v>
      </c>
      <c r="J1141">
        <v>1.5</v>
      </c>
      <c r="K1141" s="2">
        <v>10</v>
      </c>
      <c r="L1141" s="1">
        <f t="shared" si="323"/>
        <v>1.4302514904203469</v>
      </c>
      <c r="M1141" s="1">
        <f t="shared" si="324"/>
        <v>100</v>
      </c>
      <c r="N1141" s="1">
        <f t="shared" si="325"/>
        <v>0.46477653465671803</v>
      </c>
      <c r="O1141" s="1">
        <f t="shared" si="340"/>
        <v>3.4903619915483637E-2</v>
      </c>
      <c r="P1141" s="1">
        <f t="shared" si="326"/>
        <v>0.35278380849442714</v>
      </c>
      <c r="Q1141">
        <f t="shared" si="327"/>
        <v>4.2891314992150393</v>
      </c>
      <c r="R1141">
        <f t="shared" si="328"/>
        <v>11.521290259232892</v>
      </c>
      <c r="S1141">
        <f t="shared" si="329"/>
        <v>1.5080222852399074</v>
      </c>
      <c r="T1141">
        <v>0.2432</v>
      </c>
      <c r="U1141" s="1">
        <f t="shared" si="330"/>
        <v>-0.24765145945031075</v>
      </c>
      <c r="V1141" s="1">
        <v>43</v>
      </c>
      <c r="W1141" s="1">
        <f t="shared" si="331"/>
        <v>13.852519568347516</v>
      </c>
      <c r="X1141" s="1">
        <f t="shared" si="332"/>
        <v>32.742612241340503</v>
      </c>
      <c r="Y1141" s="1">
        <f t="shared" si="333"/>
        <v>1.0243783610887156</v>
      </c>
      <c r="Z1141" s="1">
        <f t="shared" si="341"/>
        <v>-0.38</v>
      </c>
      <c r="AA1141" s="1">
        <f t="shared" si="334"/>
        <v>5.8923319767921235E-2</v>
      </c>
      <c r="AB1141" s="1">
        <f t="shared" si="335"/>
        <v>2.5097356999999998</v>
      </c>
      <c r="AC1141" s="1">
        <f t="shared" si="336"/>
        <v>1.1219266127519161</v>
      </c>
      <c r="AF1141" s="1">
        <f t="shared" si="337"/>
        <v>3.632061590950312</v>
      </c>
      <c r="AG1141" s="1">
        <f t="shared" si="338"/>
        <v>3.1677191519792851</v>
      </c>
      <c r="AH1141" s="1">
        <f t="shared" si="339"/>
        <v>4.6606646358749266</v>
      </c>
      <c r="AI1141">
        <v>3.6</v>
      </c>
      <c r="AJ1141">
        <v>3</v>
      </c>
      <c r="AK1141">
        <v>59</v>
      </c>
      <c r="AL1141">
        <v>3</v>
      </c>
      <c r="AM1141">
        <v>9137</v>
      </c>
      <c r="AN1141">
        <v>9154</v>
      </c>
      <c r="AO1141">
        <v>9117</v>
      </c>
      <c r="AP1141">
        <v>35</v>
      </c>
      <c r="AQ1141">
        <v>32700</v>
      </c>
    </row>
    <row r="1142" spans="1:43">
      <c r="A1142" s="27">
        <v>39126</v>
      </c>
      <c r="B1142" s="27"/>
      <c r="C1142">
        <v>-6</v>
      </c>
      <c r="D1142">
        <v>-1.4</v>
      </c>
      <c r="E1142">
        <v>-9.6999999999999993</v>
      </c>
      <c r="F1142">
        <v>83</v>
      </c>
      <c r="G1142">
        <v>66</v>
      </c>
      <c r="H1142">
        <v>7.4</v>
      </c>
      <c r="I1142" s="10">
        <v>935</v>
      </c>
      <c r="J1142">
        <v>1.5</v>
      </c>
      <c r="K1142" s="2">
        <v>10</v>
      </c>
      <c r="L1142" s="1">
        <f t="shared" si="323"/>
        <v>1.3205305185614065</v>
      </c>
      <c r="M1142" s="1">
        <f t="shared" si="324"/>
        <v>100</v>
      </c>
      <c r="N1142" s="1">
        <f t="shared" si="325"/>
        <v>0.39037481250419825</v>
      </c>
      <c r="O1142" s="1">
        <f t="shared" si="340"/>
        <v>2.9902154230093753E-2</v>
      </c>
      <c r="P1142" s="1">
        <f t="shared" si="326"/>
        <v>0.32832721235270051</v>
      </c>
      <c r="Q1142">
        <f t="shared" si="327"/>
        <v>4.4187827714281696</v>
      </c>
      <c r="R1142">
        <f t="shared" si="328"/>
        <v>11.532660348645839</v>
      </c>
      <c r="S1142">
        <f t="shared" si="329"/>
        <v>1.5095105168384606</v>
      </c>
      <c r="T1142">
        <v>0.2432</v>
      </c>
      <c r="U1142" s="1">
        <f t="shared" si="330"/>
        <v>-0.24201651688118689</v>
      </c>
      <c r="V1142" s="1">
        <v>44</v>
      </c>
      <c r="W1142" s="1">
        <f t="shared" si="331"/>
        <v>14.442187459958186</v>
      </c>
      <c r="X1142" s="1">
        <f t="shared" si="332"/>
        <v>32.857688515405187</v>
      </c>
      <c r="Y1142" s="1">
        <f t="shared" si="333"/>
        <v>1.0239922158667056</v>
      </c>
      <c r="Z1142" s="1">
        <f t="shared" si="341"/>
        <v>-0.87399999999999989</v>
      </c>
      <c r="AA1142" s="1">
        <f t="shared" si="334"/>
        <v>5.8796102994421694E-2</v>
      </c>
      <c r="AB1142" s="1">
        <f t="shared" si="335"/>
        <v>2.5151659999999998</v>
      </c>
      <c r="AC1142" s="1">
        <f t="shared" si="336"/>
        <v>1.1219266127519161</v>
      </c>
      <c r="AF1142" s="1">
        <f t="shared" si="337"/>
        <v>2.569128919299279</v>
      </c>
      <c r="AG1142" s="1">
        <f t="shared" si="338"/>
        <v>3.2477639549851745</v>
      </c>
      <c r="AH1142" s="1">
        <f t="shared" si="339"/>
        <v>4.6289342793735919</v>
      </c>
      <c r="AI1142">
        <v>3.1</v>
      </c>
      <c r="AJ1142">
        <v>4</v>
      </c>
      <c r="AK1142">
        <v>57</v>
      </c>
      <c r="AL1142">
        <v>4</v>
      </c>
      <c r="AM1142">
        <v>9120</v>
      </c>
      <c r="AN1142">
        <v>9125</v>
      </c>
      <c r="AO1142">
        <v>9112</v>
      </c>
      <c r="AP1142">
        <v>32</v>
      </c>
      <c r="AQ1142">
        <v>2</v>
      </c>
    </row>
    <row r="1143" spans="1:43">
      <c r="A1143" s="27">
        <v>39127</v>
      </c>
      <c r="B1143" s="27"/>
      <c r="C1143">
        <v>-3.5</v>
      </c>
      <c r="D1143">
        <v>-0.3</v>
      </c>
      <c r="E1143">
        <v>-6</v>
      </c>
      <c r="F1143">
        <v>75</v>
      </c>
      <c r="G1143">
        <v>56</v>
      </c>
      <c r="H1143">
        <v>7.2</v>
      </c>
      <c r="I1143" s="10">
        <v>935</v>
      </c>
      <c r="J1143">
        <v>0.9</v>
      </c>
      <c r="K1143" s="2">
        <v>10</v>
      </c>
      <c r="L1143" s="1">
        <f t="shared" si="323"/>
        <v>1.3394514272165099</v>
      </c>
      <c r="M1143" s="1">
        <f t="shared" si="324"/>
        <v>94</v>
      </c>
      <c r="N1143" s="1">
        <f t="shared" si="325"/>
        <v>0.47180417925418289</v>
      </c>
      <c r="O1143" s="1">
        <f t="shared" si="340"/>
        <v>3.5370787081287283E-2</v>
      </c>
      <c r="P1143" s="1">
        <f t="shared" si="326"/>
        <v>0.35085680583264245</v>
      </c>
      <c r="Q1143">
        <f t="shared" si="327"/>
        <v>4.4202601120497382</v>
      </c>
      <c r="R1143">
        <f t="shared" si="328"/>
        <v>11.544141661237511</v>
      </c>
      <c r="S1143">
        <f t="shared" si="329"/>
        <v>1.5110133064447004</v>
      </c>
      <c r="T1143">
        <v>0.2432</v>
      </c>
      <c r="U1143" s="1">
        <f t="shared" si="330"/>
        <v>-0.23630997791082498</v>
      </c>
      <c r="V1143" s="1">
        <v>45</v>
      </c>
      <c r="W1143" s="1">
        <f t="shared" si="331"/>
        <v>14.26487169646254</v>
      </c>
      <c r="X1143" s="1">
        <f t="shared" si="332"/>
        <v>32.973076971882499</v>
      </c>
      <c r="Y1143" s="1">
        <f t="shared" si="333"/>
        <v>1.0235989729625377</v>
      </c>
      <c r="Z1143" s="1">
        <f t="shared" si="341"/>
        <v>0.95</v>
      </c>
      <c r="AA1143" s="1">
        <f t="shared" si="334"/>
        <v>5.8934408117787405E-2</v>
      </c>
      <c r="AB1143" s="1">
        <f t="shared" si="335"/>
        <v>2.5092634999999999</v>
      </c>
      <c r="AC1143" s="1">
        <f t="shared" si="336"/>
        <v>0.67315596765114971</v>
      </c>
      <c r="AF1143" s="1">
        <f t="shared" si="337"/>
        <v>2.5891712602809611</v>
      </c>
      <c r="AG1143" s="1">
        <f t="shared" si="338"/>
        <v>3.2535927478953002</v>
      </c>
      <c r="AH1143" s="1">
        <f t="shared" si="339"/>
        <v>4.2034572850647196</v>
      </c>
      <c r="AI1143">
        <v>3.5</v>
      </c>
      <c r="AJ1143">
        <v>3</v>
      </c>
      <c r="AK1143">
        <v>60</v>
      </c>
      <c r="AL1143">
        <v>1</v>
      </c>
      <c r="AM1143">
        <v>9128</v>
      </c>
      <c r="AN1143">
        <v>9138</v>
      </c>
      <c r="AO1143">
        <v>9119</v>
      </c>
      <c r="AP1143">
        <v>35</v>
      </c>
      <c r="AQ1143">
        <v>0</v>
      </c>
    </row>
    <row r="1144" spans="1:43">
      <c r="A1144" s="27">
        <v>39128</v>
      </c>
      <c r="B1144" s="27"/>
      <c r="C1144">
        <v>-6.9</v>
      </c>
      <c r="D1144">
        <v>-2.5</v>
      </c>
      <c r="E1144">
        <v>-8.6</v>
      </c>
      <c r="F1144">
        <v>89</v>
      </c>
      <c r="G1144">
        <v>68</v>
      </c>
      <c r="H1144">
        <v>0</v>
      </c>
      <c r="I1144" s="10">
        <v>935</v>
      </c>
      <c r="J1144">
        <v>1.3</v>
      </c>
      <c r="K1144" s="2">
        <v>10</v>
      </c>
      <c r="L1144" s="1">
        <f t="shared" si="323"/>
        <v>0.78620485565714415</v>
      </c>
      <c r="M1144" s="1">
        <f t="shared" si="324"/>
        <v>110</v>
      </c>
      <c r="N1144" s="1">
        <f t="shared" si="325"/>
        <v>0.36427039611704592</v>
      </c>
      <c r="O1144" s="1">
        <f t="shared" si="340"/>
        <v>2.8121007910601847E-2</v>
      </c>
      <c r="P1144" s="1">
        <f t="shared" si="326"/>
        <v>0.34838263788219903</v>
      </c>
      <c r="Q1144">
        <f t="shared" si="327"/>
        <v>0.6457393007901967</v>
      </c>
      <c r="R1144">
        <f t="shared" si="328"/>
        <v>11.555730489168754</v>
      </c>
      <c r="S1144">
        <f t="shared" si="329"/>
        <v>1.5125301687393657</v>
      </c>
      <c r="T1144">
        <v>0.2432</v>
      </c>
      <c r="U1144" s="1">
        <f t="shared" si="330"/>
        <v>-0.23053353072009403</v>
      </c>
      <c r="V1144" s="1">
        <v>46</v>
      </c>
      <c r="W1144" s="1">
        <f t="shared" si="331"/>
        <v>6.3695745203705734</v>
      </c>
      <c r="X1144" s="1">
        <f t="shared" si="332"/>
        <v>33.088698807119862</v>
      </c>
      <c r="Y1144" s="1">
        <f t="shared" si="333"/>
        <v>1.0231987487103245</v>
      </c>
      <c r="Z1144" s="1">
        <f t="shared" si="341"/>
        <v>-1.2920000000000003</v>
      </c>
      <c r="AA1144" s="1">
        <f t="shared" si="334"/>
        <v>5.8746471925063423E-2</v>
      </c>
      <c r="AB1144" s="1">
        <f t="shared" si="335"/>
        <v>2.5172908999999999</v>
      </c>
      <c r="AC1144" s="1">
        <f t="shared" si="336"/>
        <v>0.97233639771832736</v>
      </c>
      <c r="AF1144" s="1">
        <f t="shared" si="337"/>
        <v>2.0487970521717118</v>
      </c>
      <c r="AG1144" s="1">
        <f t="shared" si="338"/>
        <v>1.9844883784587286</v>
      </c>
      <c r="AH1144" s="1">
        <f t="shared" si="339"/>
        <v>2.8616965886888006</v>
      </c>
      <c r="AI1144">
        <v>3.3</v>
      </c>
      <c r="AJ1144">
        <v>3</v>
      </c>
      <c r="AK1144">
        <v>60</v>
      </c>
      <c r="AL1144">
        <v>3</v>
      </c>
      <c r="AM1144">
        <v>9113</v>
      </c>
      <c r="AN1144">
        <v>9120</v>
      </c>
      <c r="AO1144">
        <v>9106</v>
      </c>
      <c r="AP1144">
        <v>33</v>
      </c>
      <c r="AQ1144">
        <v>2</v>
      </c>
    </row>
    <row r="1145" spans="1:43">
      <c r="A1145" s="27">
        <v>39129</v>
      </c>
      <c r="B1145" s="27"/>
      <c r="C1145">
        <v>-6.9</v>
      </c>
      <c r="D1145">
        <v>-4.5</v>
      </c>
      <c r="E1145">
        <v>-8.5</v>
      </c>
      <c r="F1145">
        <v>91</v>
      </c>
      <c r="G1145">
        <v>87</v>
      </c>
      <c r="H1145">
        <v>2.1</v>
      </c>
      <c r="I1145" s="10">
        <v>935</v>
      </c>
      <c r="J1145">
        <v>1.3</v>
      </c>
      <c r="K1145" s="2">
        <v>10</v>
      </c>
      <c r="L1145" s="1">
        <f t="shared" si="323"/>
        <v>0.797541059975029</v>
      </c>
      <c r="M1145" s="1">
        <f t="shared" si="324"/>
        <v>95</v>
      </c>
      <c r="N1145" s="1">
        <f t="shared" si="325"/>
        <v>0.36427039611704592</v>
      </c>
      <c r="O1145" s="1">
        <f t="shared" si="340"/>
        <v>2.8121007910601847E-2</v>
      </c>
      <c r="P1145" s="1">
        <f t="shared" si="326"/>
        <v>0.34314006407568354</v>
      </c>
      <c r="Q1145">
        <f t="shared" si="327"/>
        <v>1.6800980002427084</v>
      </c>
      <c r="R1145">
        <f t="shared" si="328"/>
        <v>11.567423165200214</v>
      </c>
      <c r="S1145">
        <f t="shared" si="329"/>
        <v>1.5140606237173055</v>
      </c>
      <c r="T1145">
        <v>0.2432</v>
      </c>
      <c r="U1145" s="1">
        <f t="shared" si="330"/>
        <v>-0.22468888417100127</v>
      </c>
      <c r="V1145" s="1">
        <v>47</v>
      </c>
      <c r="W1145" s="1">
        <f t="shared" si="331"/>
        <v>8.7126738573233116</v>
      </c>
      <c r="X1145" s="1">
        <f t="shared" si="332"/>
        <v>33.204475431482614</v>
      </c>
      <c r="Y1145" s="1">
        <f t="shared" si="333"/>
        <v>1.0227916615094901</v>
      </c>
      <c r="Z1145" s="1">
        <f t="shared" si="341"/>
        <v>0</v>
      </c>
      <c r="AA1145" s="1">
        <f t="shared" si="334"/>
        <v>5.8746471925063423E-2</v>
      </c>
      <c r="AB1145" s="1">
        <f t="shared" si="335"/>
        <v>2.5172908999999999</v>
      </c>
      <c r="AC1145" s="1">
        <f t="shared" si="336"/>
        <v>0.97233639771832736</v>
      </c>
      <c r="AF1145" s="1">
        <f t="shared" si="337"/>
        <v>1.6648723981345381</v>
      </c>
      <c r="AG1145" s="1">
        <f t="shared" si="338"/>
        <v>2.3627144226962939</v>
      </c>
      <c r="AH1145" s="1">
        <f t="shared" si="339"/>
        <v>2.868524945360174</v>
      </c>
      <c r="AI1145">
        <v>2.7</v>
      </c>
      <c r="AJ1145">
        <v>3</v>
      </c>
      <c r="AK1145">
        <v>51</v>
      </c>
      <c r="AL1145">
        <v>4</v>
      </c>
      <c r="AM1145">
        <v>9121</v>
      </c>
      <c r="AN1145">
        <v>9127</v>
      </c>
      <c r="AO1145">
        <v>9115</v>
      </c>
      <c r="AP1145">
        <v>33</v>
      </c>
      <c r="AQ1145">
        <v>32700</v>
      </c>
    </row>
    <row r="1146" spans="1:43">
      <c r="A1146" s="27">
        <v>39130</v>
      </c>
      <c r="B1146" s="27"/>
      <c r="C1146">
        <v>-7.4</v>
      </c>
      <c r="D1146">
        <v>-5.0999999999999996</v>
      </c>
      <c r="E1146">
        <v>-8.4</v>
      </c>
      <c r="F1146">
        <v>93</v>
      </c>
      <c r="G1146">
        <v>91</v>
      </c>
      <c r="H1146">
        <v>1.9</v>
      </c>
      <c r="I1146" s="10">
        <v>935</v>
      </c>
      <c r="J1146">
        <v>1.1000000000000001</v>
      </c>
      <c r="K1146" s="2">
        <v>10</v>
      </c>
      <c r="L1146" s="1">
        <f t="shared" si="323"/>
        <v>0.78314203747287892</v>
      </c>
      <c r="M1146" s="1">
        <f t="shared" si="324"/>
        <v>95</v>
      </c>
      <c r="N1146" s="1">
        <f t="shared" si="325"/>
        <v>0.35044780926019126</v>
      </c>
      <c r="O1146" s="1">
        <f t="shared" si="340"/>
        <v>2.7171734412360836E-2</v>
      </c>
      <c r="P1146" s="1">
        <f t="shared" si="326"/>
        <v>0.34423825105005879</v>
      </c>
      <c r="Q1146">
        <f t="shared" si="327"/>
        <v>1.5729893495701848</v>
      </c>
      <c r="R1146">
        <f t="shared" si="328"/>
        <v>11.579216063816778</v>
      </c>
      <c r="S1146">
        <f t="shared" si="329"/>
        <v>1.515604196834657</v>
      </c>
      <c r="T1146">
        <v>0.2432</v>
      </c>
      <c r="U1146" s="1">
        <f t="shared" si="330"/>
        <v>-0.21877776730115459</v>
      </c>
      <c r="V1146" s="1">
        <v>48</v>
      </c>
      <c r="W1146" s="1">
        <f t="shared" si="331"/>
        <v>8.5191261552284097</v>
      </c>
      <c r="X1146" s="1">
        <f t="shared" si="332"/>
        <v>33.32032854979682</v>
      </c>
      <c r="Y1146" s="1">
        <f t="shared" si="333"/>
        <v>1.0223778317897427</v>
      </c>
      <c r="Z1146" s="1">
        <f t="shared" si="341"/>
        <v>-0.19</v>
      </c>
      <c r="AA1146" s="1">
        <f t="shared" si="334"/>
        <v>5.8718935297048698E-2</v>
      </c>
      <c r="AB1146" s="1">
        <f t="shared" si="335"/>
        <v>2.5184713999999997</v>
      </c>
      <c r="AC1146" s="1">
        <f t="shared" si="336"/>
        <v>0.82274618268473854</v>
      </c>
      <c r="AF1146" s="1">
        <f t="shared" si="337"/>
        <v>1.4478628346495372</v>
      </c>
      <c r="AG1146" s="1">
        <f t="shared" si="338"/>
        <v>2.3262335368352267</v>
      </c>
      <c r="AH1146" s="1">
        <f t="shared" si="339"/>
        <v>2.8444944076433689</v>
      </c>
      <c r="AI1146">
        <v>2.9</v>
      </c>
      <c r="AJ1146">
        <v>3</v>
      </c>
      <c r="AK1146">
        <v>47</v>
      </c>
      <c r="AL1146">
        <v>3</v>
      </c>
      <c r="AM1146">
        <v>9106</v>
      </c>
      <c r="AN1146">
        <v>9132</v>
      </c>
      <c r="AO1146">
        <v>9084</v>
      </c>
      <c r="AP1146">
        <v>33</v>
      </c>
      <c r="AQ1146">
        <v>32700</v>
      </c>
    </row>
    <row r="1147" spans="1:43">
      <c r="A1147" s="27">
        <v>39131</v>
      </c>
      <c r="B1147" s="27"/>
      <c r="C1147">
        <v>-7.2</v>
      </c>
      <c r="D1147">
        <v>-2.6</v>
      </c>
      <c r="E1147">
        <v>-10</v>
      </c>
      <c r="F1147">
        <v>91</v>
      </c>
      <c r="G1147">
        <v>83</v>
      </c>
      <c r="H1147">
        <v>6.5</v>
      </c>
      <c r="I1147" s="10">
        <v>935</v>
      </c>
      <c r="J1147">
        <v>1.2</v>
      </c>
      <c r="K1147" s="2">
        <v>10</v>
      </c>
      <c r="L1147" s="1">
        <f t="shared" si="323"/>
        <v>1.0571977756652864</v>
      </c>
      <c r="M1147" s="1">
        <f t="shared" si="324"/>
        <v>99</v>
      </c>
      <c r="N1147" s="1">
        <f t="shared" si="325"/>
        <v>0.35591994247776954</v>
      </c>
      <c r="O1147" s="1">
        <f t="shared" si="340"/>
        <v>2.7548061209407455E-2</v>
      </c>
      <c r="P1147" s="1">
        <f t="shared" si="326"/>
        <v>0.35088524967756446</v>
      </c>
      <c r="Q1147">
        <f t="shared" si="327"/>
        <v>3.8581506963858341</v>
      </c>
      <c r="R1147">
        <f t="shared" si="328"/>
        <v>11.591105602162923</v>
      </c>
      <c r="S1147">
        <f t="shared" si="329"/>
        <v>1.5171604191312726</v>
      </c>
      <c r="T1147">
        <v>0.2432</v>
      </c>
      <c r="U1147" s="1">
        <f t="shared" si="330"/>
        <v>-0.21280192881225676</v>
      </c>
      <c r="V1147" s="1">
        <v>49</v>
      </c>
      <c r="W1147" s="1">
        <f t="shared" si="331"/>
        <v>13.655279184757832</v>
      </c>
      <c r="X1147" s="1">
        <f t="shared" si="332"/>
        <v>33.436180241837334</v>
      </c>
      <c r="Y1147" s="1">
        <f t="shared" si="333"/>
        <v>1.0219573819754484</v>
      </c>
      <c r="Z1147" s="1">
        <f t="shared" si="341"/>
        <v>7.6000000000000068E-2</v>
      </c>
      <c r="AA1147" s="1">
        <f t="shared" si="334"/>
        <v>5.8729946849890836E-2</v>
      </c>
      <c r="AB1147" s="1">
        <f t="shared" si="335"/>
        <v>2.5179991999999998</v>
      </c>
      <c r="AC1147" s="1">
        <f t="shared" si="336"/>
        <v>0.89754129020153295</v>
      </c>
      <c r="AF1147" s="1">
        <f t="shared" si="337"/>
        <v>2.2175132262045363</v>
      </c>
      <c r="AG1147" s="1">
        <f t="shared" si="338"/>
        <v>3.154770133139507</v>
      </c>
      <c r="AH1147" s="1">
        <f t="shared" si="339"/>
        <v>3.910913027477922</v>
      </c>
      <c r="AI1147">
        <v>3.2</v>
      </c>
      <c r="AJ1147">
        <v>3</v>
      </c>
      <c r="AK1147">
        <v>61</v>
      </c>
      <c r="AL1147">
        <v>3</v>
      </c>
      <c r="AM1147">
        <v>9073</v>
      </c>
      <c r="AN1147">
        <v>9090</v>
      </c>
      <c r="AO1147">
        <v>9064</v>
      </c>
      <c r="AP1147">
        <v>33</v>
      </c>
      <c r="AQ1147">
        <v>32700</v>
      </c>
    </row>
    <row r="1148" spans="1:43">
      <c r="A1148" s="27">
        <v>39132</v>
      </c>
      <c r="B1148" s="27"/>
      <c r="C1148">
        <v>-3.3</v>
      </c>
      <c r="D1148">
        <v>6</v>
      </c>
      <c r="E1148">
        <v>-8.5</v>
      </c>
      <c r="F1148">
        <v>74</v>
      </c>
      <c r="G1148">
        <v>36</v>
      </c>
      <c r="H1148">
        <v>5.5</v>
      </c>
      <c r="I1148" s="10">
        <v>935</v>
      </c>
      <c r="J1148">
        <v>2.1</v>
      </c>
      <c r="K1148" s="2">
        <v>10</v>
      </c>
      <c r="L1148" s="1">
        <f t="shared" si="323"/>
        <v>1.1834448602881975</v>
      </c>
      <c r="M1148" s="1">
        <f t="shared" si="324"/>
        <v>112</v>
      </c>
      <c r="N1148" s="1">
        <f t="shared" si="325"/>
        <v>0.47892579892857584</v>
      </c>
      <c r="O1148" s="1">
        <f t="shared" si="340"/>
        <v>3.5843339981176559E-2</v>
      </c>
      <c r="P1148" s="1">
        <f t="shared" si="326"/>
        <v>0.34850716917809538</v>
      </c>
      <c r="Q1148">
        <f t="shared" si="327"/>
        <v>3.6369880405907411</v>
      </c>
      <c r="R1148">
        <f t="shared" si="328"/>
        <v>11.60308824079298</v>
      </c>
      <c r="S1148">
        <f t="shared" si="329"/>
        <v>1.5187288273289241</v>
      </c>
      <c r="T1148">
        <v>0.2432</v>
      </c>
      <c r="U1148" s="1">
        <f t="shared" si="330"/>
        <v>-0.20676313655278239</v>
      </c>
      <c r="V1148" s="1">
        <v>50</v>
      </c>
      <c r="W1148" s="1">
        <f t="shared" si="331"/>
        <v>12.581798471324394</v>
      </c>
      <c r="X1148" s="1">
        <f t="shared" si="332"/>
        <v>33.55195304274509</v>
      </c>
      <c r="Y1148" s="1">
        <f t="shared" si="333"/>
        <v>1.0215304364494138</v>
      </c>
      <c r="Z1148" s="1">
        <f t="shared" si="341"/>
        <v>1.4820000000000002</v>
      </c>
      <c r="AA1148" s="1">
        <f t="shared" si="334"/>
        <v>5.8945500641710467E-2</v>
      </c>
      <c r="AB1148" s="1">
        <f t="shared" si="335"/>
        <v>2.5087912999999999</v>
      </c>
      <c r="AC1148" s="1">
        <f t="shared" si="336"/>
        <v>1.5706972578526825</v>
      </c>
      <c r="AF1148" s="1">
        <f t="shared" si="337"/>
        <v>4.2608637277160479</v>
      </c>
      <c r="AG1148" s="1">
        <f t="shared" si="338"/>
        <v>2.9981502144820258</v>
      </c>
      <c r="AH1148" s="1">
        <f t="shared" si="339"/>
        <v>3.5556926601788246</v>
      </c>
      <c r="AI1148">
        <v>3.2</v>
      </c>
      <c r="AJ1148">
        <v>9</v>
      </c>
      <c r="AK1148">
        <v>59</v>
      </c>
      <c r="AL1148">
        <v>4</v>
      </c>
      <c r="AM1148">
        <v>9062</v>
      </c>
      <c r="AN1148">
        <v>9080</v>
      </c>
      <c r="AO1148">
        <v>9039</v>
      </c>
      <c r="AP1148">
        <v>34</v>
      </c>
      <c r="AQ1148">
        <v>0</v>
      </c>
    </row>
    <row r="1149" spans="1:43">
      <c r="A1149" s="27">
        <v>39133</v>
      </c>
      <c r="B1149" s="27"/>
      <c r="C1149">
        <v>-6.2</v>
      </c>
      <c r="D1149">
        <v>-2.1</v>
      </c>
      <c r="E1149">
        <v>-9</v>
      </c>
      <c r="F1149">
        <v>85</v>
      </c>
      <c r="G1149">
        <v>53</v>
      </c>
      <c r="H1149">
        <v>4.0999999999999996</v>
      </c>
      <c r="I1149" s="10">
        <v>935</v>
      </c>
      <c r="J1149">
        <v>2</v>
      </c>
      <c r="K1149" s="2">
        <v>10</v>
      </c>
      <c r="L1149" s="1">
        <f t="shared" si="323"/>
        <v>1.1221880072348926</v>
      </c>
      <c r="M1149" s="1">
        <f t="shared" si="324"/>
        <v>117</v>
      </c>
      <c r="N1149" s="1">
        <f t="shared" si="325"/>
        <v>0.38443461500304205</v>
      </c>
      <c r="O1149" s="1">
        <f t="shared" si="340"/>
        <v>2.9498134283413528E-2</v>
      </c>
      <c r="P1149" s="1">
        <f t="shared" si="326"/>
        <v>0.31971311020534243</v>
      </c>
      <c r="Q1149">
        <f t="shared" si="327"/>
        <v>2.7341704331321499</v>
      </c>
      <c r="R1149">
        <f t="shared" si="328"/>
        <v>11.615160484240679</v>
      </c>
      <c r="S1149">
        <f t="shared" si="329"/>
        <v>1.520308963905848</v>
      </c>
      <c r="T1149">
        <v>0.2432</v>
      </c>
      <c r="U1149" s="1">
        <f t="shared" si="330"/>
        <v>-0.20066317699499031</v>
      </c>
      <c r="V1149" s="1">
        <v>51</v>
      </c>
      <c r="W1149" s="1">
        <f t="shared" si="331"/>
        <v>11.056429097630231</v>
      </c>
      <c r="X1149" s="1">
        <f t="shared" si="332"/>
        <v>33.667570023255223</v>
      </c>
      <c r="Y1149" s="1">
        <f t="shared" si="333"/>
        <v>1.0210971215160893</v>
      </c>
      <c r="Z1149" s="1">
        <f t="shared" si="341"/>
        <v>-1.1020000000000001</v>
      </c>
      <c r="AA1149" s="1">
        <f t="shared" si="334"/>
        <v>5.8785066622087247E-2</v>
      </c>
      <c r="AB1149" s="1">
        <f t="shared" si="335"/>
        <v>2.5156381999999997</v>
      </c>
      <c r="AC1149" s="1">
        <f t="shared" si="336"/>
        <v>1.4959021503358882</v>
      </c>
      <c r="AF1149" s="1">
        <f t="shared" si="337"/>
        <v>2.3595117405937041</v>
      </c>
      <c r="AG1149" s="1">
        <f t="shared" si="338"/>
        <v>2.7515327540399452</v>
      </c>
      <c r="AH1149" s="1">
        <f t="shared" si="339"/>
        <v>3.9676579053782302</v>
      </c>
      <c r="AI1149">
        <v>4.8</v>
      </c>
      <c r="AJ1149">
        <v>15</v>
      </c>
      <c r="AK1149">
        <v>85</v>
      </c>
      <c r="AL1149">
        <v>16</v>
      </c>
      <c r="AM1149">
        <v>9198</v>
      </c>
      <c r="AN1149">
        <v>9232</v>
      </c>
      <c r="AO1149">
        <v>9053</v>
      </c>
      <c r="AP1149">
        <v>33</v>
      </c>
      <c r="AQ1149">
        <v>40</v>
      </c>
    </row>
    <row r="1150" spans="1:43">
      <c r="A1150" s="27">
        <v>39134</v>
      </c>
      <c r="B1150" s="27"/>
      <c r="C1150">
        <v>-8.3000000000000007</v>
      </c>
      <c r="D1150">
        <v>-2.5</v>
      </c>
      <c r="E1150">
        <v>-11.2</v>
      </c>
      <c r="F1150">
        <v>65</v>
      </c>
      <c r="G1150">
        <v>42</v>
      </c>
      <c r="H1150">
        <v>8.3000000000000007</v>
      </c>
      <c r="I1150" s="10">
        <v>935</v>
      </c>
      <c r="J1150">
        <v>2</v>
      </c>
      <c r="K1150" s="2">
        <v>10</v>
      </c>
      <c r="L1150" s="1">
        <f t="shared" si="323"/>
        <v>1.3337006223426218</v>
      </c>
      <c r="M1150" s="1">
        <f t="shared" si="324"/>
        <v>88</v>
      </c>
      <c r="N1150" s="1">
        <f t="shared" si="325"/>
        <v>0.32673639938822918</v>
      </c>
      <c r="O1150" s="1">
        <f t="shared" si="340"/>
        <v>2.5532803811768714E-2</v>
      </c>
      <c r="P1150" s="1">
        <f t="shared" si="326"/>
        <v>0.22103678465969434</v>
      </c>
      <c r="Q1150">
        <f t="shared" si="327"/>
        <v>5.0130423811876952</v>
      </c>
      <c r="R1150">
        <f t="shared" si="328"/>
        <v>11.627318881412529</v>
      </c>
      <c r="S1150">
        <f t="shared" si="329"/>
        <v>1.5219003771482369</v>
      </c>
      <c r="T1150">
        <v>0.2432</v>
      </c>
      <c r="U1150" s="1">
        <f t="shared" si="330"/>
        <v>-0.19450385470642687</v>
      </c>
      <c r="V1150" s="1">
        <v>52</v>
      </c>
      <c r="W1150" s="1">
        <f t="shared" si="331"/>
        <v>15.787683561917245</v>
      </c>
      <c r="X1150" s="1">
        <f t="shared" si="332"/>
        <v>33.78295486961607</v>
      </c>
      <c r="Y1150" s="1">
        <f t="shared" si="333"/>
        <v>1.0206575653642047</v>
      </c>
      <c r="Z1150" s="1">
        <f t="shared" si="341"/>
        <v>-0.79800000000000026</v>
      </c>
      <c r="AA1150" s="1">
        <f t="shared" si="334"/>
        <v>5.8669434365220499E-2</v>
      </c>
      <c r="AB1150" s="1">
        <f t="shared" si="335"/>
        <v>2.5205962999999998</v>
      </c>
      <c r="AC1150" s="1">
        <f t="shared" si="336"/>
        <v>1.4959021503358882</v>
      </c>
      <c r="AF1150" s="1">
        <f t="shared" si="337"/>
        <v>2.1772520124130046</v>
      </c>
      <c r="AG1150" s="1">
        <f t="shared" si="338"/>
        <v>3.4119713012308392</v>
      </c>
      <c r="AH1150" s="1">
        <f t="shared" si="339"/>
        <v>4.4215842582520981</v>
      </c>
      <c r="AI1150">
        <v>4.4000000000000004</v>
      </c>
      <c r="AJ1150">
        <v>11</v>
      </c>
      <c r="AK1150">
        <v>83</v>
      </c>
      <c r="AL1150">
        <v>11</v>
      </c>
      <c r="AM1150">
        <v>9164</v>
      </c>
      <c r="AN1150">
        <v>9238</v>
      </c>
      <c r="AO1150">
        <v>9120</v>
      </c>
      <c r="AP1150">
        <v>21</v>
      </c>
      <c r="AQ1150">
        <v>0</v>
      </c>
    </row>
    <row r="1151" spans="1:43">
      <c r="A1151" s="27">
        <v>39135</v>
      </c>
      <c r="B1151" s="27"/>
      <c r="C1151">
        <v>-8.3000000000000007</v>
      </c>
      <c r="D1151">
        <v>-3.5</v>
      </c>
      <c r="E1151">
        <v>-11.8</v>
      </c>
      <c r="F1151">
        <v>71</v>
      </c>
      <c r="G1151">
        <v>49</v>
      </c>
      <c r="H1151">
        <v>7.6</v>
      </c>
      <c r="I1151" s="10">
        <v>935</v>
      </c>
      <c r="J1151">
        <v>2.2999999999999998</v>
      </c>
      <c r="K1151" s="2">
        <v>10</v>
      </c>
      <c r="L1151" s="1">
        <f t="shared" si="323"/>
        <v>1.1996253731532631</v>
      </c>
      <c r="M1151" s="1">
        <f t="shared" si="324"/>
        <v>93</v>
      </c>
      <c r="N1151" s="1">
        <f t="shared" si="325"/>
        <v>0.32673639938822918</v>
      </c>
      <c r="O1151" s="1">
        <f t="shared" si="340"/>
        <v>2.5532803811768714E-2</v>
      </c>
      <c r="P1151" s="1">
        <f t="shared" si="326"/>
        <v>0.23067711402057739</v>
      </c>
      <c r="Q1151">
        <f t="shared" si="327"/>
        <v>4.5630744236739078</v>
      </c>
      <c r="R1151">
        <f t="shared" si="328"/>
        <v>11.639560025809949</v>
      </c>
      <c r="S1151">
        <f t="shared" si="329"/>
        <v>1.5235026211793128</v>
      </c>
      <c r="T1151">
        <v>0.2432</v>
      </c>
      <c r="U1151" s="1">
        <f t="shared" si="330"/>
        <v>-0.18828699181607572</v>
      </c>
      <c r="V1151" s="1">
        <v>53</v>
      </c>
      <c r="W1151" s="1">
        <f t="shared" si="331"/>
        <v>15.046796473439516</v>
      </c>
      <c r="X1151" s="1">
        <f t="shared" si="332"/>
        <v>33.898031963077486</v>
      </c>
      <c r="Y1151" s="1">
        <f t="shared" si="333"/>
        <v>1.0202118980288462</v>
      </c>
      <c r="Z1151" s="1">
        <f t="shared" si="341"/>
        <v>0</v>
      </c>
      <c r="AA1151" s="1">
        <f t="shared" si="334"/>
        <v>5.8669434365220499E-2</v>
      </c>
      <c r="AB1151" s="1">
        <f t="shared" si="335"/>
        <v>2.5205962999999998</v>
      </c>
      <c r="AC1151" s="1">
        <f t="shared" si="336"/>
        <v>1.7202874728862712</v>
      </c>
      <c r="AF1151" s="1">
        <f t="shared" si="337"/>
        <v>2.1338553316454876</v>
      </c>
      <c r="AG1151" s="1">
        <f t="shared" si="338"/>
        <v>3.3278956723822599</v>
      </c>
      <c r="AH1151" s="1">
        <f t="shared" si="339"/>
        <v>4.0055385507262216</v>
      </c>
      <c r="AI1151">
        <v>3.6</v>
      </c>
      <c r="AJ1151">
        <v>4</v>
      </c>
      <c r="AK1151">
        <v>63</v>
      </c>
      <c r="AL1151">
        <v>2</v>
      </c>
      <c r="AM1151">
        <v>9108</v>
      </c>
      <c r="AN1151">
        <v>9129</v>
      </c>
      <c r="AO1151">
        <v>9086</v>
      </c>
      <c r="AP1151">
        <v>23</v>
      </c>
      <c r="AQ1151">
        <v>1</v>
      </c>
    </row>
    <row r="1152" spans="1:43">
      <c r="A1152" s="27">
        <v>39136</v>
      </c>
      <c r="B1152" s="27"/>
      <c r="C1152">
        <v>-1.8</v>
      </c>
      <c r="D1152">
        <v>9.1999999999999993</v>
      </c>
      <c r="E1152">
        <v>-8.1999999999999993</v>
      </c>
      <c r="F1152">
        <v>56</v>
      </c>
      <c r="G1152">
        <v>22</v>
      </c>
      <c r="H1152">
        <v>8.5</v>
      </c>
      <c r="I1152" s="10">
        <v>935</v>
      </c>
      <c r="J1152">
        <v>2.6</v>
      </c>
      <c r="K1152" s="2">
        <v>10</v>
      </c>
      <c r="L1152" s="1">
        <f t="shared" si="323"/>
        <v>1.664125400007691</v>
      </c>
      <c r="M1152" s="1">
        <f t="shared" si="324"/>
        <v>90</v>
      </c>
      <c r="N1152" s="1">
        <f t="shared" si="325"/>
        <v>0.53544434799349705</v>
      </c>
      <c r="O1152" s="1">
        <f t="shared" si="340"/>
        <v>3.9564389595743814E-2</v>
      </c>
      <c r="P1152" s="1">
        <f t="shared" si="326"/>
        <v>0.27622941504300053</v>
      </c>
      <c r="Q1152">
        <f t="shared" si="327"/>
        <v>5.5597601826020782</v>
      </c>
      <c r="R1152">
        <f t="shared" si="328"/>
        <v>11.651880555585187</v>
      </c>
      <c r="S1152">
        <f t="shared" si="329"/>
        <v>1.5251152559666477</v>
      </c>
      <c r="T1152">
        <v>0.2432</v>
      </c>
      <c r="U1152" s="1">
        <f t="shared" si="330"/>
        <v>-0.18201442747531241</v>
      </c>
      <c r="V1152" s="1">
        <v>54</v>
      </c>
      <c r="W1152" s="1">
        <f t="shared" si="331"/>
        <v>16.100126495433418</v>
      </c>
      <c r="X1152" s="1">
        <f t="shared" si="332"/>
        <v>34.012726458825675</v>
      </c>
      <c r="Y1152" s="1">
        <f t="shared" si="333"/>
        <v>1.0197602513529875</v>
      </c>
      <c r="Z1152" s="1">
        <f t="shared" si="341"/>
        <v>2.4700000000000002</v>
      </c>
      <c r="AA1152" s="1">
        <f t="shared" si="334"/>
        <v>5.9028827857432672E-2</v>
      </c>
      <c r="AB1152" s="1">
        <f t="shared" si="335"/>
        <v>2.5052498000000001</v>
      </c>
      <c r="AC1152" s="1">
        <f t="shared" si="336"/>
        <v>1.9446727954366547</v>
      </c>
      <c r="AF1152" s="1">
        <f t="shared" si="337"/>
        <v>5.2211225752089829</v>
      </c>
      <c r="AG1152" s="1">
        <f t="shared" si="338"/>
        <v>3.4937658644082572</v>
      </c>
      <c r="AH1152" s="1">
        <f t="shared" si="339"/>
        <v>4.0805736721941459</v>
      </c>
      <c r="AI1152">
        <v>5.3</v>
      </c>
      <c r="AJ1152">
        <v>10</v>
      </c>
      <c r="AK1152">
        <v>92</v>
      </c>
      <c r="AL1152">
        <v>10</v>
      </c>
      <c r="AM1152">
        <v>9093</v>
      </c>
      <c r="AN1152">
        <v>9118</v>
      </c>
      <c r="AO1152">
        <v>9074</v>
      </c>
      <c r="AP1152">
        <v>30</v>
      </c>
      <c r="AQ1152">
        <v>0</v>
      </c>
    </row>
    <row r="1153" spans="1:43">
      <c r="A1153" s="27">
        <v>39137</v>
      </c>
      <c r="B1153" s="27"/>
      <c r="C1153">
        <v>-0.8</v>
      </c>
      <c r="D1153">
        <v>7.1</v>
      </c>
      <c r="E1153">
        <v>-10.5</v>
      </c>
      <c r="F1153">
        <v>55</v>
      </c>
      <c r="G1153">
        <v>26</v>
      </c>
      <c r="H1153">
        <v>7.8</v>
      </c>
      <c r="I1153" s="10">
        <v>935</v>
      </c>
      <c r="J1153">
        <v>4.2</v>
      </c>
      <c r="K1153" s="2">
        <v>10</v>
      </c>
      <c r="L1153" s="1">
        <f t="shared" si="323"/>
        <v>2.2687511339664606</v>
      </c>
      <c r="M1153" s="1">
        <f t="shared" si="324"/>
        <v>84</v>
      </c>
      <c r="N1153" s="1">
        <f t="shared" si="325"/>
        <v>0.57632881345991693</v>
      </c>
      <c r="O1153" s="1">
        <f t="shared" si="340"/>
        <v>4.2226005168015585E-2</v>
      </c>
      <c r="P1153" s="1">
        <f t="shared" si="326"/>
        <v>0.24654175811972356</v>
      </c>
      <c r="Q1153">
        <f t="shared" si="327"/>
        <v>5.0711894309660464</v>
      </c>
      <c r="R1153">
        <f t="shared" si="328"/>
        <v>11.664277153436375</v>
      </c>
      <c r="S1153">
        <f t="shared" si="329"/>
        <v>1.5267378473084261</v>
      </c>
      <c r="T1153">
        <v>0.2432</v>
      </c>
      <c r="U1153" s="1">
        <f t="shared" si="330"/>
        <v>-0.17568801731382344</v>
      </c>
      <c r="V1153" s="1">
        <v>55</v>
      </c>
      <c r="W1153" s="1">
        <f t="shared" si="331"/>
        <v>15.355520792166269</v>
      </c>
      <c r="X1153" s="1">
        <f t="shared" si="332"/>
        <v>34.126964364241083</v>
      </c>
      <c r="Y1153" s="1">
        <f t="shared" si="333"/>
        <v>1.0193027589484875</v>
      </c>
      <c r="Z1153" s="1">
        <f t="shared" si="341"/>
        <v>0.38</v>
      </c>
      <c r="AA1153" s="1">
        <f t="shared" si="334"/>
        <v>5.9084510340238698E-2</v>
      </c>
      <c r="AB1153" s="1">
        <f t="shared" si="335"/>
        <v>2.5028888</v>
      </c>
      <c r="AC1153" s="1">
        <f t="shared" si="336"/>
        <v>3.1413945157053651</v>
      </c>
      <c r="AF1153" s="1">
        <f t="shared" si="337"/>
        <v>5.597972365953507</v>
      </c>
      <c r="AG1153" s="1">
        <f t="shared" si="338"/>
        <v>3.442771763386864</v>
      </c>
      <c r="AH1153" s="1">
        <f t="shared" si="339"/>
        <v>5.2014110764664707</v>
      </c>
      <c r="AI1153">
        <v>14.2</v>
      </c>
      <c r="AJ1153">
        <v>6</v>
      </c>
      <c r="AK1153">
        <v>279</v>
      </c>
      <c r="AL1153">
        <v>6</v>
      </c>
      <c r="AM1153">
        <v>9056</v>
      </c>
      <c r="AN1153">
        <v>9083</v>
      </c>
      <c r="AO1153">
        <v>9011</v>
      </c>
      <c r="AP1153">
        <v>29</v>
      </c>
      <c r="AQ1153">
        <v>0</v>
      </c>
    </row>
    <row r="1154" spans="1:43">
      <c r="A1154" s="27">
        <v>39138</v>
      </c>
      <c r="B1154" s="27"/>
      <c r="C1154">
        <v>-3.3</v>
      </c>
      <c r="D1154">
        <v>1.1000000000000001</v>
      </c>
      <c r="E1154">
        <v>-4.5</v>
      </c>
      <c r="F1154">
        <v>74</v>
      </c>
      <c r="G1154">
        <v>58</v>
      </c>
      <c r="H1154">
        <v>6.6</v>
      </c>
      <c r="I1154" s="10">
        <v>935</v>
      </c>
      <c r="J1154">
        <v>1.3</v>
      </c>
      <c r="K1154" s="2">
        <v>10</v>
      </c>
      <c r="L1154" s="1">
        <f t="shared" si="323"/>
        <v>1.5465749991738704</v>
      </c>
      <c r="M1154" s="1">
        <f t="shared" si="324"/>
        <v>90</v>
      </c>
      <c r="N1154" s="1">
        <f t="shared" si="325"/>
        <v>0.47892579892857584</v>
      </c>
      <c r="O1154" s="1">
        <f t="shared" si="340"/>
        <v>3.5843339981176559E-2</v>
      </c>
      <c r="P1154" s="1">
        <f t="shared" si="326"/>
        <v>0.38880024631175636</v>
      </c>
      <c r="Q1154">
        <f t="shared" si="327"/>
        <v>4.0859362131834365</v>
      </c>
      <c r="R1154">
        <f t="shared" si="328"/>
        <v>11.676746546347086</v>
      </c>
      <c r="S1154">
        <f t="shared" si="329"/>
        <v>1.5283699667993569</v>
      </c>
      <c r="T1154">
        <v>0.2432</v>
      </c>
      <c r="U1154" s="1">
        <f t="shared" si="330"/>
        <v>-0.16930963289065004</v>
      </c>
      <c r="V1154" s="1">
        <v>56</v>
      </c>
      <c r="W1154" s="1">
        <f t="shared" si="331"/>
        <v>14.042510231164934</v>
      </c>
      <c r="X1154" s="1">
        <f t="shared" si="332"/>
        <v>34.240672616354587</v>
      </c>
      <c r="Y1154" s="1">
        <f t="shared" si="333"/>
        <v>1.0188395561565622</v>
      </c>
      <c r="Z1154" s="1">
        <f t="shared" si="341"/>
        <v>-0.95</v>
      </c>
      <c r="AA1154" s="1">
        <f t="shared" si="334"/>
        <v>5.8945500641710467E-2</v>
      </c>
      <c r="AB1154" s="1">
        <f t="shared" si="335"/>
        <v>2.5087912999999999</v>
      </c>
      <c r="AC1154" s="1">
        <f t="shared" si="336"/>
        <v>0.97233639771832736</v>
      </c>
      <c r="AF1154" s="1">
        <f t="shared" si="337"/>
        <v>2.7022911506781426</v>
      </c>
      <c r="AG1154" s="1">
        <f t="shared" si="338"/>
        <v>3.2905498911966529</v>
      </c>
      <c r="AH1154" s="1">
        <f t="shared" si="339"/>
        <v>5.1964907246908938</v>
      </c>
      <c r="AI1154">
        <v>3.2</v>
      </c>
      <c r="AJ1154">
        <v>3</v>
      </c>
      <c r="AK1154">
        <v>66</v>
      </c>
      <c r="AL1154">
        <v>4</v>
      </c>
      <c r="AM1154">
        <v>9072</v>
      </c>
      <c r="AN1154">
        <v>9088</v>
      </c>
      <c r="AO1154">
        <v>9044</v>
      </c>
      <c r="AP1154">
        <v>35</v>
      </c>
      <c r="AQ1154">
        <v>0</v>
      </c>
    </row>
    <row r="1155" spans="1:43">
      <c r="A1155" s="27">
        <v>39139</v>
      </c>
      <c r="B1155" s="27"/>
      <c r="C1155">
        <v>-4.8</v>
      </c>
      <c r="D1155">
        <v>-3.3</v>
      </c>
      <c r="E1155">
        <v>-6.6</v>
      </c>
      <c r="F1155">
        <v>85</v>
      </c>
      <c r="G1155">
        <v>69</v>
      </c>
      <c r="H1155">
        <v>0</v>
      </c>
      <c r="I1155" s="10">
        <v>935</v>
      </c>
      <c r="J1155">
        <v>2.7</v>
      </c>
      <c r="K1155" s="2">
        <v>10</v>
      </c>
      <c r="L1155" s="1">
        <f t="shared" si="323"/>
        <v>0.88124999893167721</v>
      </c>
      <c r="M1155" s="1">
        <f t="shared" si="324"/>
        <v>101</v>
      </c>
      <c r="N1155" s="1">
        <f t="shared" si="325"/>
        <v>0.42775689149958557</v>
      </c>
      <c r="O1155" s="1">
        <f t="shared" si="340"/>
        <v>3.2428215818990434E-2</v>
      </c>
      <c r="P1155" s="1">
        <f t="shared" si="326"/>
        <v>0.35349051179676227</v>
      </c>
      <c r="Q1155">
        <f t="shared" si="327"/>
        <v>0.64966628756956879</v>
      </c>
      <c r="R1155">
        <f t="shared" si="328"/>
        <v>11.689285505176034</v>
      </c>
      <c r="S1155">
        <f t="shared" si="329"/>
        <v>1.5300111917769679</v>
      </c>
      <c r="T1155">
        <v>0.2432</v>
      </c>
      <c r="U1155" s="1">
        <f t="shared" si="330"/>
        <v>-0.16288116114052018</v>
      </c>
      <c r="V1155" s="1">
        <v>57</v>
      </c>
      <c r="W1155" s="1">
        <f t="shared" si="331"/>
        <v>6.6131024879877423</v>
      </c>
      <c r="X1155" s="1">
        <f t="shared" si="332"/>
        <v>34.353779158377883</v>
      </c>
      <c r="Y1155" s="1">
        <f t="shared" si="333"/>
        <v>1.0183707800077475</v>
      </c>
      <c r="Z1155" s="1">
        <f t="shared" si="341"/>
        <v>-0.57000000000000006</v>
      </c>
      <c r="AA1155" s="1">
        <f t="shared" si="334"/>
        <v>5.8862408349748742E-2</v>
      </c>
      <c r="AB1155" s="1">
        <f t="shared" si="335"/>
        <v>2.5123327999999998</v>
      </c>
      <c r="AC1155" s="1">
        <f t="shared" si="336"/>
        <v>2.019467902953449</v>
      </c>
      <c r="AF1155" s="1">
        <f t="shared" si="337"/>
        <v>1.8659614955040897</v>
      </c>
      <c r="AG1155" s="1">
        <f t="shared" si="338"/>
        <v>2.102033061920852</v>
      </c>
      <c r="AH1155" s="1">
        <f t="shared" si="339"/>
        <v>2.9242135011750494</v>
      </c>
      <c r="AI1155">
        <v>4.3</v>
      </c>
      <c r="AJ1155">
        <v>4</v>
      </c>
      <c r="AK1155">
        <v>76</v>
      </c>
      <c r="AL1155">
        <v>4</v>
      </c>
      <c r="AM1155">
        <v>9027</v>
      </c>
      <c r="AN1155">
        <v>9068</v>
      </c>
      <c r="AO1155">
        <v>8979</v>
      </c>
      <c r="AP1155">
        <v>36</v>
      </c>
      <c r="AQ1155">
        <v>1</v>
      </c>
    </row>
    <row r="1156" spans="1:43">
      <c r="A1156" s="27">
        <v>39140</v>
      </c>
      <c r="B1156" s="27"/>
      <c r="C1156">
        <v>-5.0999999999999996</v>
      </c>
      <c r="D1156">
        <v>-2.7</v>
      </c>
      <c r="E1156">
        <v>-6.6</v>
      </c>
      <c r="F1156">
        <v>91</v>
      </c>
      <c r="G1156">
        <v>69</v>
      </c>
      <c r="H1156">
        <v>0</v>
      </c>
      <c r="I1156" s="10">
        <v>935</v>
      </c>
      <c r="J1156">
        <v>2.8</v>
      </c>
      <c r="K1156" s="2">
        <v>10</v>
      </c>
      <c r="L1156" s="1">
        <f t="shared" ref="L1156:L1219" si="342">(0.408*O1156*(W1156-Q1156-Z1156)+AA1156*AC1156*(N1156-P1156)*900/(C1156+273))/(O1156+AA1156*(1+0.34*AC1156))</f>
        <v>0.70569075743863896</v>
      </c>
      <c r="M1156" s="1">
        <f t="shared" ref="M1156:M1219" si="343">F1156*2-G1156</f>
        <v>113</v>
      </c>
      <c r="N1156" s="1">
        <f t="shared" ref="N1156:N1219" si="344">0.611*EXP(17.27*C1156/(C1156+237.3))</f>
        <v>0.41812553637572114</v>
      </c>
      <c r="O1156" s="1">
        <f t="shared" si="340"/>
        <v>3.1780023607980455E-2</v>
      </c>
      <c r="P1156" s="1">
        <f t="shared" ref="P1156:P1219" si="345">0.5*(M1156/100)*0.611*EXP(17.27*E1156/(E1156+237.3))+0.5*(G1156/100)*0.611*EXP(17.27*D1156/(D1156+237.3))</f>
        <v>0.38342732507469995</v>
      </c>
      <c r="Q1156">
        <f t="shared" ref="Q1156:Q1219" si="346">2.45*(0.9*H1156/R1156+0.1)*(0.34-0.14*P1156^0.5)*((D1156+273)^4+(E1156+273)^4)*10^(-9)</f>
        <v>0.64386111148603031</v>
      </c>
      <c r="R1156">
        <f t="shared" ref="R1156:R1219" si="347">7.64*S1156</f>
        <v>11.701890844102577</v>
      </c>
      <c r="S1156">
        <f t="shared" ref="S1156:S1219" si="348">ACOS(-TAN(T1156)*TAN(U1156))</f>
        <v>1.5316611052490285</v>
      </c>
      <c r="T1156">
        <v>0.2432</v>
      </c>
      <c r="U1156" s="1">
        <f t="shared" ref="U1156:U1219" si="349">0.409*SIN(0.0172*V1156-1.39)</f>
        <v>-0.15640450381563106</v>
      </c>
      <c r="V1156" s="1">
        <v>58</v>
      </c>
      <c r="W1156" s="1">
        <f t="shared" ref="W1156:W1219" si="350">0.77*(0.25+0.5*H1156/R1156)*X1156</f>
        <v>6.6347460054227625</v>
      </c>
      <c r="X1156" s="1">
        <f t="shared" ref="X1156:X1219" si="351">37.6*Y1156*(S1156*SIN(T1156)*SIN(U1156)+COS(T1156)*COS(U1156)*SIN(S1156))</f>
        <v>34.466213015183179</v>
      </c>
      <c r="Y1156" s="1">
        <f t="shared" ref="Y1156:Y1219" si="352">1+0.033*COS(0.0172*V1156)</f>
        <v>1.0178965691813602</v>
      </c>
      <c r="Z1156" s="1">
        <f t="shared" si="341"/>
        <v>-0.11399999999999993</v>
      </c>
      <c r="AA1156" s="1">
        <f t="shared" ref="AA1156:AA1219" si="353">(0.00163*101.3*((293-0.0065*I1156)/293)^5.26)/AB1156</f>
        <v>5.8845817994806232E-2</v>
      </c>
      <c r="AB1156" s="1">
        <f t="shared" ref="AB1156:AB1219" si="354">2.501-C1156*2.361*10^(-3)</f>
        <v>2.5130410999999997</v>
      </c>
      <c r="AC1156" s="1">
        <f t="shared" ref="AC1156:AC1219" si="355">4.87*J1156/(LN(67.8*K1156-5.42))</f>
        <v>2.0942630104702431</v>
      </c>
      <c r="AF1156" s="1">
        <f t="shared" ref="AF1156:AF1219" si="356">0.0023*X1156*(C1156+17.8)*(D1156-E1156)^0.5</f>
        <v>1.9881879087461765</v>
      </c>
      <c r="AG1156" s="1">
        <f t="shared" ref="AG1156:AG1219" si="357">0.489+0.289*(W1156-Q1156)+0.023*C1156</f>
        <v>2.103065734347715</v>
      </c>
      <c r="AH1156" s="1">
        <f t="shared" ref="AH1156:AH1219" si="358">1.26*O1156/(O1156+AA1156)*(W1156-Q1156-Z1156)</f>
        <v>2.6974300277246415</v>
      </c>
      <c r="AI1156">
        <v>5.0999999999999996</v>
      </c>
      <c r="AJ1156">
        <v>14</v>
      </c>
      <c r="AK1156">
        <v>105</v>
      </c>
      <c r="AL1156">
        <v>15</v>
      </c>
      <c r="AM1156">
        <v>9104</v>
      </c>
      <c r="AN1156">
        <v>9147</v>
      </c>
      <c r="AO1156">
        <v>9051</v>
      </c>
      <c r="AP1156">
        <v>38</v>
      </c>
      <c r="AQ1156">
        <v>26</v>
      </c>
    </row>
    <row r="1157" spans="1:43">
      <c r="A1157" s="27">
        <v>39141</v>
      </c>
      <c r="B1157" s="27"/>
      <c r="C1157">
        <v>-8.6</v>
      </c>
      <c r="D1157">
        <v>-6.6</v>
      </c>
      <c r="E1157">
        <v>-10</v>
      </c>
      <c r="F1157">
        <v>89</v>
      </c>
      <c r="G1157">
        <v>81</v>
      </c>
      <c r="H1157">
        <v>0</v>
      </c>
      <c r="I1157" s="10">
        <v>935</v>
      </c>
      <c r="J1157">
        <v>2.5</v>
      </c>
      <c r="K1157" s="2">
        <v>10</v>
      </c>
      <c r="L1157" s="1">
        <f t="shared" si="342"/>
        <v>0.71118861643442144</v>
      </c>
      <c r="M1157" s="1">
        <f t="shared" si="343"/>
        <v>97</v>
      </c>
      <c r="N1157" s="1">
        <f t="shared" si="344"/>
        <v>0.3191555198583183</v>
      </c>
      <c r="O1157" s="1">
        <f t="shared" ref="O1157:O1220" si="359">4098*N1157/((C1157+237.3)^2)</f>
        <v>2.5005870912346493E-2</v>
      </c>
      <c r="P1157" s="1">
        <f t="shared" si="345"/>
        <v>0.28959688278761331</v>
      </c>
      <c r="Q1157">
        <f t="shared" si="346"/>
        <v>0.63680696111249713</v>
      </c>
      <c r="R1157">
        <f t="shared" si="347"/>
        <v>11.714559419933801</v>
      </c>
      <c r="S1157">
        <f t="shared" si="348"/>
        <v>1.5333192958028536</v>
      </c>
      <c r="T1157">
        <v>0.2432</v>
      </c>
      <c r="U1157" s="1">
        <f t="shared" si="349"/>
        <v>-0.14988157692304915</v>
      </c>
      <c r="V1157" s="1">
        <v>59</v>
      </c>
      <c r="W1157" s="1">
        <f t="shared" si="350"/>
        <v>6.6562465907645274</v>
      </c>
      <c r="X1157" s="1">
        <f t="shared" si="351"/>
        <v>34.577904367607935</v>
      </c>
      <c r="Y1157" s="1">
        <f t="shared" si="352"/>
        <v>1.0174170639644726</v>
      </c>
      <c r="Z1157" s="1">
        <f t="shared" si="341"/>
        <v>-1.33</v>
      </c>
      <c r="AA1157" s="1">
        <f t="shared" si="353"/>
        <v>5.8652952596075718E-2</v>
      </c>
      <c r="AB1157" s="1">
        <f t="shared" si="354"/>
        <v>2.5213045999999997</v>
      </c>
      <c r="AC1157" s="1">
        <f t="shared" si="355"/>
        <v>1.8698776879198602</v>
      </c>
      <c r="AF1157" s="1">
        <f t="shared" si="356"/>
        <v>1.3491299723899999</v>
      </c>
      <c r="AG1157" s="1">
        <f t="shared" si="357"/>
        <v>2.0308180529694368</v>
      </c>
      <c r="AH1157" s="1">
        <f t="shared" si="358"/>
        <v>2.7679293707102204</v>
      </c>
      <c r="AI1157">
        <v>7.8</v>
      </c>
      <c r="AJ1157">
        <v>14</v>
      </c>
      <c r="AK1157">
        <v>147</v>
      </c>
      <c r="AL1157">
        <v>16</v>
      </c>
      <c r="AM1157">
        <v>9197</v>
      </c>
      <c r="AN1157">
        <v>9225</v>
      </c>
      <c r="AO1157">
        <v>9147</v>
      </c>
      <c r="AP1157">
        <v>29</v>
      </c>
      <c r="AQ1157">
        <v>36</v>
      </c>
    </row>
    <row r="1158" spans="1:43">
      <c r="A1158" s="27">
        <v>39142</v>
      </c>
      <c r="B1158" s="27"/>
      <c r="C1158">
        <v>-10.6</v>
      </c>
      <c r="D1158">
        <v>-7.7</v>
      </c>
      <c r="E1158">
        <v>-12.6</v>
      </c>
      <c r="F1158">
        <v>82</v>
      </c>
      <c r="G1158">
        <v>68</v>
      </c>
      <c r="H1158">
        <v>2.5</v>
      </c>
      <c r="I1158" s="10">
        <v>935</v>
      </c>
      <c r="J1158">
        <v>1.6</v>
      </c>
      <c r="K1158" s="2">
        <v>10</v>
      </c>
      <c r="L1158" s="1">
        <f t="shared" si="342"/>
        <v>0.82022218357289889</v>
      </c>
      <c r="M1158" s="1">
        <f t="shared" si="343"/>
        <v>96</v>
      </c>
      <c r="N1158" s="1">
        <f t="shared" si="344"/>
        <v>0.2724865458123113</v>
      </c>
      <c r="O1158" s="1">
        <f t="shared" si="359"/>
        <v>2.1727711065457723E-2</v>
      </c>
      <c r="P1158" s="1">
        <f t="shared" si="345"/>
        <v>0.22776332269773261</v>
      </c>
      <c r="Q1158">
        <f t="shared" si="346"/>
        <v>1.8658944384476805</v>
      </c>
      <c r="R1158">
        <f t="shared" si="347"/>
        <v>11.727288131279039</v>
      </c>
      <c r="S1158">
        <f t="shared" si="348"/>
        <v>1.5349853574972565</v>
      </c>
      <c r="T1158">
        <v>0.2432</v>
      </c>
      <c r="U1158" s="1">
        <f t="shared" si="349"/>
        <v>-0.14331431015789206</v>
      </c>
      <c r="V1158" s="1">
        <v>60</v>
      </c>
      <c r="W1158" s="1">
        <f t="shared" si="350"/>
        <v>9.524622240475086</v>
      </c>
      <c r="X1158" s="1">
        <f t="shared" si="351"/>
        <v>34.688784625461274</v>
      </c>
      <c r="Y1158" s="1">
        <f t="shared" si="352"/>
        <v>1.0169324062104108</v>
      </c>
      <c r="Z1158" s="1">
        <f t="shared" ref="Z1158:Z1221" si="360">0.38*(C1158-C1157)</f>
        <v>-0.76</v>
      </c>
      <c r="AA1158" s="1">
        <f t="shared" si="353"/>
        <v>5.8543310345214747E-2</v>
      </c>
      <c r="AB1158" s="1">
        <f t="shared" si="354"/>
        <v>2.5260265999999998</v>
      </c>
      <c r="AC1158" s="1">
        <f t="shared" si="355"/>
        <v>1.1967217202687106</v>
      </c>
      <c r="AF1158" s="1">
        <f t="shared" si="356"/>
        <v>1.2715910321326311</v>
      </c>
      <c r="AG1158" s="1">
        <f t="shared" si="357"/>
        <v>2.4585723347859201</v>
      </c>
      <c r="AH1158" s="1">
        <f t="shared" si="358"/>
        <v>2.8712578876946089</v>
      </c>
      <c r="AI1158">
        <v>3.3</v>
      </c>
      <c r="AJ1158">
        <v>1</v>
      </c>
      <c r="AK1158">
        <v>63</v>
      </c>
      <c r="AL1158">
        <v>2</v>
      </c>
      <c r="AM1158">
        <v>9240</v>
      </c>
      <c r="AN1158">
        <v>9245</v>
      </c>
      <c r="AO1158">
        <v>9224</v>
      </c>
      <c r="AP1158">
        <v>23</v>
      </c>
      <c r="AQ1158">
        <v>27</v>
      </c>
    </row>
    <row r="1159" spans="1:43">
      <c r="A1159" s="27">
        <v>39143</v>
      </c>
      <c r="B1159" s="27"/>
      <c r="C1159">
        <v>-12.7</v>
      </c>
      <c r="D1159">
        <v>-7.8</v>
      </c>
      <c r="E1159">
        <v>-14.8</v>
      </c>
      <c r="F1159">
        <v>77</v>
      </c>
      <c r="G1159">
        <v>60</v>
      </c>
      <c r="H1159">
        <v>6.4</v>
      </c>
      <c r="I1159" s="10">
        <v>935</v>
      </c>
      <c r="J1159">
        <v>1.9</v>
      </c>
      <c r="K1159" s="2">
        <v>10</v>
      </c>
      <c r="L1159" s="1">
        <f t="shared" si="342"/>
        <v>0.89871062271614899</v>
      </c>
      <c r="M1159" s="1">
        <f t="shared" si="343"/>
        <v>94</v>
      </c>
      <c r="N1159" s="1">
        <f t="shared" si="344"/>
        <v>0.23011181602490416</v>
      </c>
      <c r="O1159" s="1">
        <f t="shared" si="359"/>
        <v>1.86935321856459E-2</v>
      </c>
      <c r="P1159" s="1">
        <f t="shared" si="345"/>
        <v>0.19296080726350168</v>
      </c>
      <c r="Q1159">
        <f t="shared" si="346"/>
        <v>3.784584907733648</v>
      </c>
      <c r="R1159">
        <f t="shared" si="347"/>
        <v>11.74007391759771</v>
      </c>
      <c r="S1159">
        <f t="shared" si="348"/>
        <v>1.5366588897379203</v>
      </c>
      <c r="T1159">
        <v>0.2432</v>
      </c>
      <c r="U1159" s="1">
        <f t="shared" si="349"/>
        <v>-0.13670464633246227</v>
      </c>
      <c r="V1159" s="1">
        <v>61</v>
      </c>
      <c r="W1159" s="1">
        <f t="shared" si="350"/>
        <v>14.002315811042546</v>
      </c>
      <c r="X1159" s="1">
        <f t="shared" si="351"/>
        <v>34.798786499109134</v>
      </c>
      <c r="Y1159" s="1">
        <f t="shared" si="352"/>
        <v>1.0164427392967901</v>
      </c>
      <c r="Z1159" s="1">
        <f t="shared" si="360"/>
        <v>-0.79799999999999982</v>
      </c>
      <c r="AA1159" s="1">
        <f t="shared" si="353"/>
        <v>5.8428626290813863E-2</v>
      </c>
      <c r="AB1159" s="1">
        <f t="shared" si="354"/>
        <v>2.5309846999999999</v>
      </c>
      <c r="AC1159" s="1">
        <f t="shared" si="355"/>
        <v>1.4211070428190937</v>
      </c>
      <c r="AF1159" s="1">
        <f t="shared" si="356"/>
        <v>1.0799686075907593</v>
      </c>
      <c r="AG1159" s="1">
        <f t="shared" si="357"/>
        <v>3.1498242310562712</v>
      </c>
      <c r="AH1159" s="1">
        <f t="shared" si="358"/>
        <v>3.3643103948894888</v>
      </c>
      <c r="AI1159">
        <v>3.7</v>
      </c>
      <c r="AJ1159">
        <v>4</v>
      </c>
      <c r="AK1159">
        <v>63</v>
      </c>
      <c r="AL1159">
        <v>3</v>
      </c>
      <c r="AM1159">
        <v>9260</v>
      </c>
      <c r="AN1159">
        <v>9266</v>
      </c>
      <c r="AO1159">
        <v>9243</v>
      </c>
      <c r="AP1159">
        <v>18</v>
      </c>
      <c r="AQ1159">
        <v>0</v>
      </c>
    </row>
    <row r="1160" spans="1:43">
      <c r="A1160" s="27">
        <v>39144</v>
      </c>
      <c r="B1160" s="27"/>
      <c r="C1160">
        <v>-11.7</v>
      </c>
      <c r="D1160">
        <v>-9.1999999999999993</v>
      </c>
      <c r="E1160">
        <v>-13.6</v>
      </c>
      <c r="F1160">
        <v>70</v>
      </c>
      <c r="G1160">
        <v>57</v>
      </c>
      <c r="H1160">
        <v>0</v>
      </c>
      <c r="I1160" s="10">
        <v>935</v>
      </c>
      <c r="J1160">
        <v>2.2999999999999998</v>
      </c>
      <c r="K1160" s="2">
        <v>10</v>
      </c>
      <c r="L1160" s="1">
        <f t="shared" si="342"/>
        <v>0.64114226289321885</v>
      </c>
      <c r="M1160" s="1">
        <f t="shared" si="343"/>
        <v>83</v>
      </c>
      <c r="N1160" s="1">
        <f t="shared" si="344"/>
        <v>0.24949661885762792</v>
      </c>
      <c r="O1160" s="1">
        <f t="shared" si="359"/>
        <v>2.0089005050333841E-2</v>
      </c>
      <c r="P1160" s="1">
        <f t="shared" si="345"/>
        <v>0.17550849107694733</v>
      </c>
      <c r="Q1160">
        <f t="shared" si="346"/>
        <v>0.64591641079406659</v>
      </c>
      <c r="R1160">
        <f t="shared" si="347"/>
        <v>11.752913758126393</v>
      </c>
      <c r="S1160">
        <f t="shared" si="348"/>
        <v>1.5383394971369626</v>
      </c>
      <c r="T1160">
        <v>0.2432</v>
      </c>
      <c r="U1160" s="1">
        <f t="shared" si="349"/>
        <v>-0.13005454080149897</v>
      </c>
      <c r="V1160" s="1">
        <v>62</v>
      </c>
      <c r="W1160" s="1">
        <f t="shared" si="350"/>
        <v>6.7197599833820636</v>
      </c>
      <c r="X1160" s="1">
        <f t="shared" si="351"/>
        <v>34.907844069517211</v>
      </c>
      <c r="Y1160" s="1">
        <f t="shared" si="352"/>
        <v>1.0159482080830986</v>
      </c>
      <c r="Z1160" s="1">
        <f t="shared" si="360"/>
        <v>0.38</v>
      </c>
      <c r="AA1160" s="1">
        <f t="shared" si="353"/>
        <v>5.8483181654932541E-2</v>
      </c>
      <c r="AB1160" s="1">
        <f t="shared" si="354"/>
        <v>2.5286236999999998</v>
      </c>
      <c r="AC1160" s="1">
        <f t="shared" si="355"/>
        <v>1.7202874728862712</v>
      </c>
      <c r="AF1160" s="1">
        <f t="shared" si="356"/>
        <v>1.0273230598021403</v>
      </c>
      <c r="AG1160" s="1">
        <f t="shared" si="357"/>
        <v>1.9752407924779312</v>
      </c>
      <c r="AH1160" s="1">
        <f t="shared" si="358"/>
        <v>1.8342801431808595</v>
      </c>
      <c r="AI1160">
        <v>3.2</v>
      </c>
      <c r="AJ1160">
        <v>4</v>
      </c>
      <c r="AK1160">
        <v>75</v>
      </c>
      <c r="AL1160">
        <v>3</v>
      </c>
      <c r="AM1160">
        <v>9229</v>
      </c>
      <c r="AN1160">
        <v>9267</v>
      </c>
      <c r="AO1160">
        <v>9207</v>
      </c>
      <c r="AP1160">
        <v>18</v>
      </c>
      <c r="AQ1160">
        <v>0</v>
      </c>
    </row>
    <row r="1161" spans="1:43">
      <c r="A1161" s="27">
        <v>39145</v>
      </c>
      <c r="B1161" s="27"/>
      <c r="C1161">
        <v>-10.7</v>
      </c>
      <c r="D1161">
        <v>-5.5</v>
      </c>
      <c r="E1161">
        <v>-14</v>
      </c>
      <c r="F1161">
        <v>64</v>
      </c>
      <c r="G1161">
        <v>50</v>
      </c>
      <c r="H1161">
        <v>8.1</v>
      </c>
      <c r="I1161" s="10">
        <v>935</v>
      </c>
      <c r="J1161">
        <v>2.5</v>
      </c>
      <c r="K1161" s="2">
        <v>10</v>
      </c>
      <c r="L1161" s="1">
        <f t="shared" si="342"/>
        <v>1.0992745793181691</v>
      </c>
      <c r="M1161" s="1">
        <f t="shared" si="343"/>
        <v>78</v>
      </c>
      <c r="N1161" s="1">
        <f t="shared" si="344"/>
        <v>0.27032137319458338</v>
      </c>
      <c r="O1161" s="1">
        <f t="shared" si="359"/>
        <v>2.1574092076651792E-2</v>
      </c>
      <c r="P1161" s="1">
        <f t="shared" si="345"/>
        <v>0.1820950484570924</v>
      </c>
      <c r="Q1161">
        <f t="shared" si="346"/>
        <v>4.7532784440447617</v>
      </c>
      <c r="R1161">
        <f t="shared" si="347"/>
        <v>11.765804670691058</v>
      </c>
      <c r="S1161">
        <f t="shared" si="348"/>
        <v>1.5400267893574684</v>
      </c>
      <c r="T1161">
        <v>0.2432</v>
      </c>
      <c r="U1161" s="1">
        <f t="shared" si="349"/>
        <v>-0.12336596088372098</v>
      </c>
      <c r="V1161" s="1">
        <v>63</v>
      </c>
      <c r="W1161" s="1">
        <f t="shared" si="350"/>
        <v>16.021442827388199</v>
      </c>
      <c r="X1161" s="1">
        <f t="shared" si="351"/>
        <v>35.015892856631737</v>
      </c>
      <c r="Y1161" s="1">
        <f t="shared" si="352"/>
        <v>1.0154489588678441</v>
      </c>
      <c r="Z1161" s="1">
        <f t="shared" si="360"/>
        <v>0.38</v>
      </c>
      <c r="AA1161" s="1">
        <f t="shared" si="353"/>
        <v>5.853783899198909E-2</v>
      </c>
      <c r="AB1161" s="1">
        <f t="shared" si="354"/>
        <v>2.5262626999999998</v>
      </c>
      <c r="AC1161" s="1">
        <f t="shared" si="355"/>
        <v>1.8698776879198602</v>
      </c>
      <c r="AF1161" s="1">
        <f t="shared" si="356"/>
        <v>1.6670969322389577</v>
      </c>
      <c r="AG1161" s="1">
        <f t="shared" si="357"/>
        <v>3.4993995067862533</v>
      </c>
      <c r="AH1161" s="1">
        <f t="shared" si="358"/>
        <v>3.6945414353560895</v>
      </c>
      <c r="AI1161">
        <v>3.9</v>
      </c>
      <c r="AJ1161">
        <v>4</v>
      </c>
      <c r="AK1161">
        <v>73</v>
      </c>
      <c r="AL1161">
        <v>3</v>
      </c>
      <c r="AM1161">
        <v>9215</v>
      </c>
      <c r="AN1161">
        <v>9223</v>
      </c>
      <c r="AO1161">
        <v>9206</v>
      </c>
      <c r="AP1161">
        <v>18</v>
      </c>
      <c r="AQ1161">
        <v>0</v>
      </c>
    </row>
    <row r="1162" spans="1:43">
      <c r="A1162" s="27">
        <v>39146</v>
      </c>
      <c r="B1162" s="27"/>
      <c r="C1162">
        <v>-7.9</v>
      </c>
      <c r="D1162">
        <v>-2.7</v>
      </c>
      <c r="E1162">
        <v>-11.6</v>
      </c>
      <c r="F1162">
        <v>62</v>
      </c>
      <c r="G1162">
        <v>40</v>
      </c>
      <c r="H1162">
        <v>8.6999999999999993</v>
      </c>
      <c r="I1162" s="10">
        <v>935</v>
      </c>
      <c r="J1162">
        <v>2.1</v>
      </c>
      <c r="K1162" s="2">
        <v>10</v>
      </c>
      <c r="L1162" s="1">
        <f t="shared" si="342"/>
        <v>1.3204948706326225</v>
      </c>
      <c r="M1162" s="1">
        <f t="shared" si="343"/>
        <v>84</v>
      </c>
      <c r="N1162" s="1">
        <f t="shared" si="344"/>
        <v>0.3370928834916338</v>
      </c>
      <c r="O1162" s="1">
        <f t="shared" si="359"/>
        <v>2.6250326589220569E-2</v>
      </c>
      <c r="P1162" s="1">
        <f t="shared" si="345"/>
        <v>0.20580845930272673</v>
      </c>
      <c r="Q1162">
        <f t="shared" si="346"/>
        <v>5.1840718104613766</v>
      </c>
      <c r="R1162">
        <f t="shared" si="347"/>
        <v>11.778743710410403</v>
      </c>
      <c r="S1162">
        <f t="shared" si="348"/>
        <v>1.5417203809437701</v>
      </c>
      <c r="T1162">
        <v>0.2432</v>
      </c>
      <c r="U1162" s="1">
        <f t="shared" si="349"/>
        <v>-0.11664088527982869</v>
      </c>
      <c r="V1162" s="1">
        <v>64</v>
      </c>
      <c r="W1162" s="1">
        <f t="shared" si="350"/>
        <v>16.748979302455822</v>
      </c>
      <c r="X1162" s="1">
        <f t="shared" si="351"/>
        <v>35.122869885980613</v>
      </c>
      <c r="Y1162" s="1">
        <f t="shared" si="352"/>
        <v>1.0149451393452733</v>
      </c>
      <c r="Z1162" s="1">
        <f t="shared" si="360"/>
        <v>1.0639999999999996</v>
      </c>
      <c r="AA1162" s="1">
        <f t="shared" si="353"/>
        <v>5.8691424471796136E-2</v>
      </c>
      <c r="AB1162" s="1">
        <f t="shared" si="354"/>
        <v>2.5196518999999999</v>
      </c>
      <c r="AC1162" s="1">
        <f t="shared" si="355"/>
        <v>1.5706972578526825</v>
      </c>
      <c r="AF1162" s="1">
        <f t="shared" si="356"/>
        <v>2.3858768802948465</v>
      </c>
      <c r="AG1162" s="1">
        <f t="shared" si="357"/>
        <v>3.6495582651863945</v>
      </c>
      <c r="AH1162" s="1">
        <f t="shared" si="358"/>
        <v>4.0889413287117886</v>
      </c>
      <c r="AI1162">
        <v>3.9</v>
      </c>
      <c r="AJ1162">
        <v>4</v>
      </c>
      <c r="AK1162">
        <v>67</v>
      </c>
      <c r="AL1162">
        <v>3</v>
      </c>
      <c r="AM1162">
        <v>9211</v>
      </c>
      <c r="AN1162">
        <v>9223</v>
      </c>
      <c r="AO1162">
        <v>9200</v>
      </c>
      <c r="AP1162">
        <v>21</v>
      </c>
      <c r="AQ1162">
        <v>0</v>
      </c>
    </row>
    <row r="1163" spans="1:43">
      <c r="A1163" s="27">
        <v>39147</v>
      </c>
      <c r="B1163" s="27"/>
      <c r="C1163">
        <v>-6</v>
      </c>
      <c r="D1163">
        <v>-1.7</v>
      </c>
      <c r="E1163">
        <v>-7.9</v>
      </c>
      <c r="F1163">
        <v>60</v>
      </c>
      <c r="G1163">
        <v>41</v>
      </c>
      <c r="H1163">
        <v>7.8</v>
      </c>
      <c r="I1163" s="10">
        <v>935</v>
      </c>
      <c r="J1163">
        <v>2.2000000000000002</v>
      </c>
      <c r="K1163" s="2">
        <v>10</v>
      </c>
      <c r="L1163" s="1">
        <f t="shared" si="342"/>
        <v>1.4219500105383425</v>
      </c>
      <c r="M1163" s="1">
        <f t="shared" si="343"/>
        <v>79</v>
      </c>
      <c r="N1163" s="1">
        <f t="shared" si="344"/>
        <v>0.39037481250419825</v>
      </c>
      <c r="O1163" s="1">
        <f t="shared" si="359"/>
        <v>2.9902154230093753E-2</v>
      </c>
      <c r="P1163" s="1">
        <f t="shared" si="345"/>
        <v>0.24373154149828749</v>
      </c>
      <c r="Q1163">
        <f t="shared" si="346"/>
        <v>4.7791840914278643</v>
      </c>
      <c r="R1163">
        <f t="shared" si="347"/>
        <v>11.791727968296195</v>
      </c>
      <c r="S1163">
        <f t="shared" si="348"/>
        <v>1.5434198911382455</v>
      </c>
      <c r="T1163">
        <v>0.2432</v>
      </c>
      <c r="U1163" s="1">
        <f t="shared" si="349"/>
        <v>-0.10988130348714038</v>
      </c>
      <c r="V1163" s="1">
        <v>65</v>
      </c>
      <c r="W1163" s="1">
        <f t="shared" si="350"/>
        <v>15.753225836111925</v>
      </c>
      <c r="X1163" s="1">
        <f t="shared" si="351"/>
        <v>35.228713753379424</v>
      </c>
      <c r="Y1163" s="1">
        <f t="shared" si="352"/>
        <v>1.014436898561679</v>
      </c>
      <c r="Z1163" s="1">
        <f t="shared" si="360"/>
        <v>0.7220000000000002</v>
      </c>
      <c r="AA1163" s="1">
        <f t="shared" si="353"/>
        <v>5.8796102994421694E-2</v>
      </c>
      <c r="AB1163" s="1">
        <f t="shared" si="354"/>
        <v>2.5151659999999998</v>
      </c>
      <c r="AC1163" s="1">
        <f t="shared" si="355"/>
        <v>1.6454923653694771</v>
      </c>
      <c r="AF1163" s="1">
        <f t="shared" si="356"/>
        <v>2.3806879562351204</v>
      </c>
      <c r="AG1163" s="1">
        <f t="shared" si="357"/>
        <v>3.5224980642136936</v>
      </c>
      <c r="AH1163" s="1">
        <f t="shared" si="358"/>
        <v>4.3548008743298841</v>
      </c>
      <c r="AI1163">
        <v>3.5</v>
      </c>
      <c r="AJ1163">
        <v>10</v>
      </c>
      <c r="AK1163">
        <v>68</v>
      </c>
      <c r="AL1163">
        <v>9</v>
      </c>
      <c r="AM1163">
        <v>9185</v>
      </c>
      <c r="AN1163">
        <v>9209</v>
      </c>
      <c r="AO1163">
        <v>9170</v>
      </c>
      <c r="AP1163">
        <v>24</v>
      </c>
      <c r="AQ1163">
        <v>0</v>
      </c>
    </row>
    <row r="1164" spans="1:43">
      <c r="A1164" s="27">
        <v>39148</v>
      </c>
      <c r="B1164" s="27"/>
      <c r="C1164">
        <v>-5.2</v>
      </c>
      <c r="D1164">
        <v>0.4</v>
      </c>
      <c r="E1164">
        <v>-8.1999999999999993</v>
      </c>
      <c r="F1164">
        <v>67</v>
      </c>
      <c r="G1164">
        <v>44</v>
      </c>
      <c r="H1164">
        <v>9.3000000000000007</v>
      </c>
      <c r="I1164" s="10">
        <v>935</v>
      </c>
      <c r="J1164">
        <v>2.2999999999999998</v>
      </c>
      <c r="K1164" s="2">
        <v>10</v>
      </c>
      <c r="L1164" s="1">
        <f t="shared" si="342"/>
        <v>1.5567060510902766</v>
      </c>
      <c r="M1164" s="1">
        <f t="shared" si="343"/>
        <v>90</v>
      </c>
      <c r="N1164" s="1">
        <f t="shared" si="344"/>
        <v>0.41495809029574476</v>
      </c>
      <c r="O1164" s="1">
        <f t="shared" si="359"/>
        <v>3.1566462071329356E-2</v>
      </c>
      <c r="P1164" s="1">
        <f t="shared" si="345"/>
        <v>0.28656821154374296</v>
      </c>
      <c r="Q1164">
        <f t="shared" si="346"/>
        <v>5.5184859356459821</v>
      </c>
      <c r="R1164">
        <f t="shared" si="347"/>
        <v>11.804754569756494</v>
      </c>
      <c r="S1164">
        <f t="shared" si="348"/>
        <v>1.5451249436854049</v>
      </c>
      <c r="T1164">
        <v>0.2432</v>
      </c>
      <c r="U1164" s="1">
        <f t="shared" si="349"/>
        <v>-0.10308921521103354</v>
      </c>
      <c r="V1164" s="1">
        <v>66</v>
      </c>
      <c r="W1164" s="1">
        <f t="shared" si="350"/>
        <v>17.518635220859004</v>
      </c>
      <c r="X1164" s="1">
        <f t="shared" si="351"/>
        <v>35.333364687629555</v>
      </c>
      <c r="Y1164" s="1">
        <f t="shared" si="352"/>
        <v>1.0139243868713077</v>
      </c>
      <c r="Z1164" s="1">
        <f t="shared" si="360"/>
        <v>0.30399999999999994</v>
      </c>
      <c r="AA1164" s="1">
        <f t="shared" si="353"/>
        <v>5.8840289954513424E-2</v>
      </c>
      <c r="AB1164" s="1">
        <f t="shared" si="354"/>
        <v>2.5132772000000001</v>
      </c>
      <c r="AC1164" s="1">
        <f t="shared" si="355"/>
        <v>1.7202874728862712</v>
      </c>
      <c r="AF1164" s="1">
        <f t="shared" si="356"/>
        <v>3.0028428372075551</v>
      </c>
      <c r="AG1164" s="1">
        <f t="shared" si="357"/>
        <v>3.8374431434265626</v>
      </c>
      <c r="AH1164" s="1">
        <f t="shared" si="358"/>
        <v>5.145629237795192</v>
      </c>
      <c r="AI1164">
        <v>4.0999999999999996</v>
      </c>
      <c r="AJ1164">
        <v>4</v>
      </c>
      <c r="AK1164">
        <v>62</v>
      </c>
      <c r="AL1164">
        <v>10</v>
      </c>
      <c r="AM1164">
        <v>9159</v>
      </c>
      <c r="AN1164">
        <v>9174</v>
      </c>
      <c r="AO1164">
        <v>9149</v>
      </c>
      <c r="AP1164">
        <v>28</v>
      </c>
      <c r="AQ1164">
        <v>0</v>
      </c>
    </row>
    <row r="1165" spans="1:43">
      <c r="A1165" s="27">
        <v>39149</v>
      </c>
      <c r="B1165" s="27"/>
      <c r="C1165">
        <v>-4.2</v>
      </c>
      <c r="D1165">
        <v>0</v>
      </c>
      <c r="E1165">
        <v>-7.4</v>
      </c>
      <c r="F1165">
        <v>62</v>
      </c>
      <c r="G1165">
        <v>44</v>
      </c>
      <c r="H1165">
        <v>9.6999999999999993</v>
      </c>
      <c r="I1165" s="10">
        <v>935</v>
      </c>
      <c r="J1165">
        <v>1.3</v>
      </c>
      <c r="K1165" s="2">
        <v>10</v>
      </c>
      <c r="L1165" s="1">
        <f t="shared" si="342"/>
        <v>1.7539808670433044</v>
      </c>
      <c r="M1165" s="1">
        <f t="shared" si="343"/>
        <v>80</v>
      </c>
      <c r="N1165" s="1">
        <f t="shared" si="344"/>
        <v>0.447611553404549</v>
      </c>
      <c r="O1165" s="1">
        <f t="shared" si="359"/>
        <v>3.3758931681301479E-2</v>
      </c>
      <c r="P1165" s="1">
        <f t="shared" si="345"/>
        <v>0.27459912370407652</v>
      </c>
      <c r="Q1165">
        <f t="shared" si="346"/>
        <v>5.7698927047380604</v>
      </c>
      <c r="R1165">
        <f t="shared" si="347"/>
        <v>11.817820673007633</v>
      </c>
      <c r="S1165">
        <f t="shared" si="348"/>
        <v>1.5468351666240359</v>
      </c>
      <c r="T1165">
        <v>0.2432</v>
      </c>
      <c r="U1165" s="1">
        <f t="shared" si="349"/>
        <v>-9.6266629773366377E-2</v>
      </c>
      <c r="V1165" s="1">
        <v>67</v>
      </c>
      <c r="W1165" s="1">
        <f t="shared" si="350"/>
        <v>18.019800709712325</v>
      </c>
      <c r="X1165" s="1">
        <f t="shared" si="351"/>
        <v>35.436764611098695</v>
      </c>
      <c r="Y1165" s="1">
        <f t="shared" si="352"/>
        <v>1.0134077558918801</v>
      </c>
      <c r="Z1165" s="1">
        <f t="shared" si="360"/>
        <v>0.38</v>
      </c>
      <c r="AA1165" s="1">
        <f t="shared" si="353"/>
        <v>5.8895617139300638E-2</v>
      </c>
      <c r="AB1165" s="1">
        <f t="shared" si="354"/>
        <v>2.5109162</v>
      </c>
      <c r="AC1165" s="1">
        <f t="shared" si="355"/>
        <v>0.97233639771832736</v>
      </c>
      <c r="AF1165" s="1">
        <f t="shared" si="356"/>
        <v>3.0153426325455643</v>
      </c>
      <c r="AG1165" s="1">
        <f t="shared" si="357"/>
        <v>3.9326234134375624</v>
      </c>
      <c r="AH1165" s="1">
        <f t="shared" si="358"/>
        <v>5.4492890777084044</v>
      </c>
      <c r="AI1165">
        <v>5.0999999999999996</v>
      </c>
      <c r="AJ1165">
        <v>14</v>
      </c>
      <c r="AK1165">
        <v>97</v>
      </c>
      <c r="AL1165">
        <v>14</v>
      </c>
      <c r="AM1165">
        <v>9177</v>
      </c>
      <c r="AN1165">
        <v>9186</v>
      </c>
      <c r="AO1165">
        <v>9161</v>
      </c>
      <c r="AP1165">
        <v>28</v>
      </c>
      <c r="AQ1165">
        <v>0</v>
      </c>
    </row>
    <row r="1166" spans="1:43">
      <c r="A1166" s="27">
        <v>39150</v>
      </c>
      <c r="B1166" s="27"/>
      <c r="C1166">
        <v>-6.1</v>
      </c>
      <c r="D1166">
        <v>-1.2</v>
      </c>
      <c r="E1166">
        <v>-8.8000000000000007</v>
      </c>
      <c r="F1166">
        <v>64</v>
      </c>
      <c r="G1166">
        <v>24</v>
      </c>
      <c r="H1166">
        <v>8.8000000000000007</v>
      </c>
      <c r="I1166" s="10">
        <v>935</v>
      </c>
      <c r="J1166">
        <v>2</v>
      </c>
      <c r="K1166" s="2">
        <v>10</v>
      </c>
      <c r="L1166" s="1">
        <f t="shared" si="342"/>
        <v>1.664983711523411</v>
      </c>
      <c r="M1166" s="1">
        <f t="shared" si="343"/>
        <v>104</v>
      </c>
      <c r="N1166" s="1">
        <f t="shared" si="344"/>
        <v>0.38739461285764698</v>
      </c>
      <c r="O1166" s="1">
        <f t="shared" si="359"/>
        <v>2.9699550178447581E-2</v>
      </c>
      <c r="P1166" s="1">
        <f t="shared" si="345"/>
        <v>0.23053678654188042</v>
      </c>
      <c r="Q1166">
        <f t="shared" si="346"/>
        <v>5.3118005010113221</v>
      </c>
      <c r="R1166">
        <f t="shared" si="347"/>
        <v>11.830923467400767</v>
      </c>
      <c r="S1166">
        <f t="shared" si="348"/>
        <v>1.5485501920681632</v>
      </c>
      <c r="T1166">
        <v>0.2432</v>
      </c>
      <c r="U1166" s="1">
        <f t="shared" si="349"/>
        <v>-8.9415565518055323E-2</v>
      </c>
      <c r="V1166" s="1">
        <v>68</v>
      </c>
      <c r="W1166" s="1">
        <f t="shared" si="350"/>
        <v>17.018427802404279</v>
      </c>
      <c r="X1166" s="1">
        <f t="shared" si="351"/>
        <v>35.538857198076784</v>
      </c>
      <c r="Y1166" s="1">
        <f t="shared" si="352"/>
        <v>1.0128871584597372</v>
      </c>
      <c r="Z1166" s="1">
        <f t="shared" si="360"/>
        <v>-0.72199999999999975</v>
      </c>
      <c r="AA1166" s="1">
        <f t="shared" si="353"/>
        <v>5.8790584290307958E-2</v>
      </c>
      <c r="AB1166" s="1">
        <f t="shared" si="354"/>
        <v>2.5154020999999998</v>
      </c>
      <c r="AC1166" s="1">
        <f t="shared" si="355"/>
        <v>1.4959021503358882</v>
      </c>
      <c r="AF1166" s="1">
        <f t="shared" si="356"/>
        <v>2.6364767890202465</v>
      </c>
      <c r="AG1166" s="1">
        <f t="shared" si="357"/>
        <v>3.7319152901025641</v>
      </c>
      <c r="AH1166" s="1">
        <f t="shared" si="358"/>
        <v>5.2559197635728241</v>
      </c>
      <c r="AI1166">
        <v>3.5</v>
      </c>
      <c r="AJ1166">
        <v>3</v>
      </c>
      <c r="AK1166">
        <v>65</v>
      </c>
      <c r="AL1166">
        <v>3</v>
      </c>
      <c r="AM1166">
        <v>9181</v>
      </c>
      <c r="AN1166">
        <v>9192</v>
      </c>
      <c r="AO1166">
        <v>9173</v>
      </c>
      <c r="AP1166">
        <v>24</v>
      </c>
      <c r="AQ1166">
        <v>0</v>
      </c>
    </row>
    <row r="1167" spans="1:43">
      <c r="A1167" s="27">
        <v>39151</v>
      </c>
      <c r="B1167" s="27"/>
      <c r="C1167">
        <v>-7.9</v>
      </c>
      <c r="D1167">
        <v>-4.9000000000000004</v>
      </c>
      <c r="E1167">
        <v>-10.7</v>
      </c>
      <c r="F1167">
        <v>74</v>
      </c>
      <c r="G1167">
        <v>60</v>
      </c>
      <c r="H1167">
        <v>6.6</v>
      </c>
      <c r="I1167" s="10">
        <v>935</v>
      </c>
      <c r="J1167">
        <v>1.8</v>
      </c>
      <c r="K1167" s="2">
        <v>10</v>
      </c>
      <c r="L1167" s="1">
        <f t="shared" si="342"/>
        <v>1.2948961766515052</v>
      </c>
      <c r="M1167" s="1">
        <f t="shared" si="343"/>
        <v>88</v>
      </c>
      <c r="N1167" s="1">
        <f t="shared" si="344"/>
        <v>0.3370928834916338</v>
      </c>
      <c r="O1167" s="1">
        <f t="shared" si="359"/>
        <v>2.6250326589220569E-2</v>
      </c>
      <c r="P1167" s="1">
        <f t="shared" si="345"/>
        <v>0.2462988476990339</v>
      </c>
      <c r="Q1167">
        <f t="shared" si="346"/>
        <v>3.9468373520819338</v>
      </c>
      <c r="R1167">
        <f t="shared" si="347"/>
        <v>11.844060171668721</v>
      </c>
      <c r="S1167">
        <f t="shared" si="348"/>
        <v>1.5502696559775813</v>
      </c>
      <c r="T1167">
        <v>0.2432</v>
      </c>
      <c r="U1167" s="1">
        <f t="shared" si="349"/>
        <v>-8.253804921398214E-2</v>
      </c>
      <c r="V1167" s="1">
        <v>69</v>
      </c>
      <c r="W1167" s="1">
        <f t="shared" si="350"/>
        <v>14.506663639953336</v>
      </c>
      <c r="X1167" s="1">
        <f t="shared" si="351"/>
        <v>35.639587930804701</v>
      </c>
      <c r="Y1167" s="1">
        <f t="shared" si="352"/>
        <v>1.0123627485846265</v>
      </c>
      <c r="Z1167" s="1">
        <f t="shared" si="360"/>
        <v>-0.68400000000000027</v>
      </c>
      <c r="AA1167" s="1">
        <f t="shared" si="353"/>
        <v>5.8691424471796136E-2</v>
      </c>
      <c r="AB1167" s="1">
        <f t="shared" si="354"/>
        <v>2.5196518999999999</v>
      </c>
      <c r="AC1167" s="1">
        <f t="shared" si="355"/>
        <v>1.3463119353022994</v>
      </c>
      <c r="AF1167" s="1">
        <f t="shared" si="356"/>
        <v>1.9543831129970315</v>
      </c>
      <c r="AG1167" s="1">
        <f t="shared" si="357"/>
        <v>3.3590897971948346</v>
      </c>
      <c r="AH1167" s="1">
        <f t="shared" si="358"/>
        <v>4.378225980600587</v>
      </c>
      <c r="AI1167">
        <v>3.7</v>
      </c>
      <c r="AJ1167">
        <v>4</v>
      </c>
      <c r="AK1167">
        <v>74</v>
      </c>
      <c r="AL1167">
        <v>3</v>
      </c>
      <c r="AM1167">
        <v>9147</v>
      </c>
      <c r="AN1167">
        <v>9178</v>
      </c>
      <c r="AO1167">
        <v>9131</v>
      </c>
      <c r="AP1167">
        <v>25</v>
      </c>
      <c r="AQ1167">
        <v>0</v>
      </c>
    </row>
    <row r="1168" spans="1:43">
      <c r="A1168" s="27">
        <v>39152</v>
      </c>
      <c r="B1168" s="27"/>
      <c r="C1168">
        <v>-3</v>
      </c>
      <c r="D1168">
        <v>3.8</v>
      </c>
      <c r="E1168">
        <v>-8.6999999999999993</v>
      </c>
      <c r="F1168">
        <v>57</v>
      </c>
      <c r="G1168">
        <v>25</v>
      </c>
      <c r="H1168">
        <v>8.9</v>
      </c>
      <c r="I1168" s="10">
        <v>935</v>
      </c>
      <c r="J1168">
        <v>2</v>
      </c>
      <c r="K1168" s="2">
        <v>10</v>
      </c>
      <c r="L1168" s="1">
        <f t="shared" si="342"/>
        <v>1.7476981583024138</v>
      </c>
      <c r="M1168" s="1">
        <f t="shared" si="343"/>
        <v>89</v>
      </c>
      <c r="N1168" s="1">
        <f t="shared" si="344"/>
        <v>0.48978680207117026</v>
      </c>
      <c r="O1168" s="1">
        <f t="shared" si="359"/>
        <v>3.6562379760302625E-2</v>
      </c>
      <c r="P1168" s="1">
        <f t="shared" si="345"/>
        <v>0.24118355735178332</v>
      </c>
      <c r="Q1168">
        <f t="shared" si="346"/>
        <v>5.5403828847885048</v>
      </c>
      <c r="R1168">
        <f t="shared" si="347"/>
        <v>11.857228032098897</v>
      </c>
      <c r="S1168">
        <f t="shared" si="348"/>
        <v>1.5519931979187038</v>
      </c>
      <c r="T1168">
        <v>0.2432</v>
      </c>
      <c r="U1168" s="1">
        <f t="shared" si="349"/>
        <v>-7.5636115455410144E-2</v>
      </c>
      <c r="V1168" s="1">
        <v>70</v>
      </c>
      <c r="W1168" s="1">
        <f t="shared" si="350"/>
        <v>17.207562276700692</v>
      </c>
      <c r="X1168" s="1">
        <f t="shared" si="351"/>
        <v>35.73890415307617</v>
      </c>
      <c r="Y1168" s="1">
        <f t="shared" si="352"/>
        <v>1.0118346814041403</v>
      </c>
      <c r="Z1168" s="1">
        <f t="shared" si="360"/>
        <v>1.8620000000000001</v>
      </c>
      <c r="AA1168" s="1">
        <f t="shared" si="353"/>
        <v>5.89621472591089E-2</v>
      </c>
      <c r="AB1168" s="1">
        <f t="shared" si="354"/>
        <v>2.5080830000000001</v>
      </c>
      <c r="AC1168" s="1">
        <f t="shared" si="355"/>
        <v>1.4959021503358882</v>
      </c>
      <c r="AF1168" s="1">
        <f t="shared" si="356"/>
        <v>4.3011618956945226</v>
      </c>
      <c r="AG1168" s="1">
        <f t="shared" si="357"/>
        <v>3.7918148442626216</v>
      </c>
      <c r="AH1168" s="1">
        <f t="shared" si="358"/>
        <v>4.7287423104946749</v>
      </c>
      <c r="AI1168">
        <v>3.3</v>
      </c>
      <c r="AJ1168">
        <v>10</v>
      </c>
      <c r="AK1168">
        <v>63</v>
      </c>
      <c r="AL1168">
        <v>1</v>
      </c>
      <c r="AM1168">
        <v>9129</v>
      </c>
      <c r="AN1168">
        <v>9144</v>
      </c>
      <c r="AO1168">
        <v>9118</v>
      </c>
      <c r="AP1168">
        <v>27</v>
      </c>
      <c r="AQ1168">
        <v>0</v>
      </c>
    </row>
    <row r="1169" spans="1:43">
      <c r="A1169" s="27">
        <v>39153</v>
      </c>
      <c r="B1169" s="27"/>
      <c r="C1169">
        <v>-1</v>
      </c>
      <c r="D1169">
        <v>2.8</v>
      </c>
      <c r="E1169">
        <v>-4.5</v>
      </c>
      <c r="F1169">
        <v>62</v>
      </c>
      <c r="G1169">
        <v>44</v>
      </c>
      <c r="H1169">
        <v>8.5</v>
      </c>
      <c r="I1169" s="10">
        <v>935</v>
      </c>
      <c r="J1169">
        <v>2.1</v>
      </c>
      <c r="K1169" s="2">
        <v>10</v>
      </c>
      <c r="L1169" s="1">
        <f t="shared" si="342"/>
        <v>1.9237454620063845</v>
      </c>
      <c r="M1169" s="1">
        <f t="shared" si="343"/>
        <v>80</v>
      </c>
      <c r="N1169" s="1">
        <f t="shared" si="344"/>
        <v>0.5679377955282604</v>
      </c>
      <c r="O1169" s="1">
        <f t="shared" si="359"/>
        <v>4.168168643929953E-2</v>
      </c>
      <c r="P1169" s="1">
        <f t="shared" si="345"/>
        <v>0.33944464387002837</v>
      </c>
      <c r="Q1169">
        <f t="shared" si="346"/>
        <v>5.1771076448345914</v>
      </c>
      <c r="R1169">
        <f t="shared" si="347"/>
        <v>11.870424320637868</v>
      </c>
      <c r="S1169">
        <f t="shared" si="348"/>
        <v>1.553720460816475</v>
      </c>
      <c r="T1169">
        <v>0.2432</v>
      </c>
      <c r="U1169" s="1">
        <f t="shared" si="349"/>
        <v>-6.8711806060083896E-2</v>
      </c>
      <c r="V1169" s="1">
        <v>71</v>
      </c>
      <c r="W1169" s="1">
        <f t="shared" si="350"/>
        <v>16.77823744931143</v>
      </c>
      <c r="X1169" s="1">
        <f t="shared" si="351"/>
        <v>35.836755121317857</v>
      </c>
      <c r="Y1169" s="1">
        <f t="shared" si="352"/>
        <v>1.0113031131378225</v>
      </c>
      <c r="Z1169" s="1">
        <f t="shared" si="360"/>
        <v>0.76</v>
      </c>
      <c r="AA1169" s="1">
        <f t="shared" si="353"/>
        <v>5.9073365441127998E-2</v>
      </c>
      <c r="AB1169" s="1">
        <f t="shared" si="354"/>
        <v>2.5033609999999999</v>
      </c>
      <c r="AC1169" s="1">
        <f t="shared" si="355"/>
        <v>1.5706972578526825</v>
      </c>
      <c r="AF1169" s="1">
        <f t="shared" si="356"/>
        <v>3.7413404284254352</v>
      </c>
      <c r="AG1169" s="1">
        <f t="shared" si="357"/>
        <v>3.8187265134938055</v>
      </c>
      <c r="AH1169" s="1">
        <f t="shared" si="358"/>
        <v>5.6509770135865347</v>
      </c>
      <c r="AI1169">
        <v>3.6</v>
      </c>
      <c r="AJ1169">
        <v>10</v>
      </c>
      <c r="AK1169">
        <v>68</v>
      </c>
      <c r="AL1169">
        <v>4</v>
      </c>
      <c r="AM1169">
        <v>9112</v>
      </c>
      <c r="AN1169">
        <v>9128</v>
      </c>
      <c r="AO1169">
        <v>9100</v>
      </c>
      <c r="AP1169">
        <v>35</v>
      </c>
      <c r="AQ1169">
        <v>0</v>
      </c>
    </row>
    <row r="1170" spans="1:43">
      <c r="A1170" s="27">
        <v>39154</v>
      </c>
      <c r="B1170" s="27"/>
      <c r="C1170">
        <v>-0.5</v>
      </c>
      <c r="D1170">
        <v>2.8</v>
      </c>
      <c r="E1170">
        <v>-3</v>
      </c>
      <c r="F1170">
        <v>63</v>
      </c>
      <c r="G1170">
        <v>46</v>
      </c>
      <c r="H1170">
        <v>7.5</v>
      </c>
      <c r="I1170" s="10">
        <v>935</v>
      </c>
      <c r="J1170">
        <v>2.2000000000000002</v>
      </c>
      <c r="K1170" s="2">
        <v>10</v>
      </c>
      <c r="L1170" s="1">
        <f t="shared" si="342"/>
        <v>1.9318034741055772</v>
      </c>
      <c r="M1170" s="1">
        <f t="shared" si="343"/>
        <v>80</v>
      </c>
      <c r="N1170" s="1">
        <f t="shared" si="344"/>
        <v>0.58912099532217999</v>
      </c>
      <c r="O1170" s="1">
        <f t="shared" si="359"/>
        <v>4.3053955592270057E-2</v>
      </c>
      <c r="P1170" s="1">
        <f t="shared" si="345"/>
        <v>0.36779881971955003</v>
      </c>
      <c r="Q1170">
        <f t="shared" si="346"/>
        <v>4.6343376982987037</v>
      </c>
      <c r="R1170">
        <f t="shared" si="347"/>
        <v>11.883646332933274</v>
      </c>
      <c r="S1170">
        <f t="shared" si="348"/>
        <v>1.5554510906980725</v>
      </c>
      <c r="T1170">
        <v>0.2432</v>
      </c>
      <c r="U1170" s="1">
        <f t="shared" si="349"/>
        <v>-6.1767169465193582E-2</v>
      </c>
      <c r="V1170" s="1">
        <v>72</v>
      </c>
      <c r="W1170" s="1">
        <f t="shared" si="350"/>
        <v>15.648178045088185</v>
      </c>
      <c r="X1170" s="1">
        <f t="shared" si="351"/>
        <v>35.93309205305674</v>
      </c>
      <c r="Y1170" s="1">
        <f t="shared" si="352"/>
        <v>1.0107682010409518</v>
      </c>
      <c r="Z1170" s="1">
        <f t="shared" si="360"/>
        <v>0.19</v>
      </c>
      <c r="AA1170" s="1">
        <f t="shared" si="353"/>
        <v>5.9101235575957707E-2</v>
      </c>
      <c r="AB1170" s="1">
        <f t="shared" si="354"/>
        <v>2.5021804999999997</v>
      </c>
      <c r="AC1170" s="1">
        <f t="shared" si="355"/>
        <v>1.6454923653694771</v>
      </c>
      <c r="AF1170" s="1">
        <f t="shared" si="356"/>
        <v>3.4433607592111164</v>
      </c>
      <c r="AG1170" s="1">
        <f t="shared" si="357"/>
        <v>3.6604998602221603</v>
      </c>
      <c r="AH1170" s="1">
        <f t="shared" si="358"/>
        <v>5.747838281511882</v>
      </c>
      <c r="AI1170">
        <v>3.1</v>
      </c>
      <c r="AJ1170">
        <v>4</v>
      </c>
      <c r="AK1170">
        <v>62</v>
      </c>
      <c r="AL1170">
        <v>2</v>
      </c>
      <c r="AM1170">
        <v>9118</v>
      </c>
      <c r="AN1170">
        <v>9132</v>
      </c>
      <c r="AO1170">
        <v>9105</v>
      </c>
      <c r="AP1170">
        <v>37</v>
      </c>
      <c r="AQ1170">
        <v>0</v>
      </c>
    </row>
    <row r="1171" spans="1:43">
      <c r="A1171" s="27">
        <v>39155</v>
      </c>
      <c r="B1171" s="27"/>
      <c r="C1171">
        <v>-1</v>
      </c>
      <c r="D1171">
        <v>2.7</v>
      </c>
      <c r="E1171">
        <v>-3.6</v>
      </c>
      <c r="F1171">
        <v>65</v>
      </c>
      <c r="G1171">
        <v>48</v>
      </c>
      <c r="H1171">
        <v>7.3</v>
      </c>
      <c r="I1171" s="10">
        <v>935</v>
      </c>
      <c r="J1171">
        <v>1.8</v>
      </c>
      <c r="K1171" s="2">
        <v>10</v>
      </c>
      <c r="L1171" s="1">
        <f t="shared" si="342"/>
        <v>1.8896945243345611</v>
      </c>
      <c r="M1171" s="1">
        <f t="shared" si="343"/>
        <v>82</v>
      </c>
      <c r="N1171" s="1">
        <f t="shared" si="344"/>
        <v>0.5679377955282604</v>
      </c>
      <c r="O1171" s="1">
        <f t="shared" si="359"/>
        <v>4.168168643929953E-2</v>
      </c>
      <c r="P1171" s="1">
        <f t="shared" si="345"/>
        <v>0.37008052907579259</v>
      </c>
      <c r="Q1171">
        <f t="shared" si="346"/>
        <v>4.4977327844264758</v>
      </c>
      <c r="R1171">
        <f t="shared" si="347"/>
        <v>11.896891386318545</v>
      </c>
      <c r="S1171">
        <f t="shared" si="348"/>
        <v>1.5571847364291289</v>
      </c>
      <c r="T1171">
        <v>0.2432</v>
      </c>
      <c r="U1171" s="1">
        <f t="shared" si="349"/>
        <v>-5.4804260121379428E-2</v>
      </c>
      <c r="V1171" s="1">
        <v>73</v>
      </c>
      <c r="W1171" s="1">
        <f t="shared" si="350"/>
        <v>15.446522724239207</v>
      </c>
      <c r="X1171" s="1">
        <f t="shared" si="351"/>
        <v>36.027868172688805</v>
      </c>
      <c r="Y1171" s="1">
        <f t="shared" si="352"/>
        <v>1.0102301033580217</v>
      </c>
      <c r="Z1171" s="1">
        <f t="shared" si="360"/>
        <v>-0.19</v>
      </c>
      <c r="AA1171" s="1">
        <f t="shared" si="353"/>
        <v>5.9073365441127998E-2</v>
      </c>
      <c r="AB1171" s="1">
        <f t="shared" si="354"/>
        <v>2.5033609999999999</v>
      </c>
      <c r="AC1171" s="1">
        <f t="shared" si="355"/>
        <v>1.3463119353022994</v>
      </c>
      <c r="AF1171" s="1">
        <f t="shared" si="356"/>
        <v>3.494185502222741</v>
      </c>
      <c r="AG1171" s="1">
        <f t="shared" si="357"/>
        <v>3.6302002926058785</v>
      </c>
      <c r="AH1171" s="1">
        <f t="shared" si="358"/>
        <v>5.8061334053077713</v>
      </c>
      <c r="AI1171">
        <v>4.2</v>
      </c>
      <c r="AJ1171">
        <v>4</v>
      </c>
      <c r="AK1171">
        <v>84</v>
      </c>
      <c r="AL1171">
        <v>4</v>
      </c>
      <c r="AM1171">
        <v>9145</v>
      </c>
      <c r="AN1171">
        <v>9151</v>
      </c>
      <c r="AO1171">
        <v>9131</v>
      </c>
      <c r="AP1171">
        <v>36</v>
      </c>
      <c r="AQ1171">
        <v>0</v>
      </c>
    </row>
    <row r="1172" spans="1:43">
      <c r="A1172" s="27">
        <v>39156</v>
      </c>
      <c r="B1172" s="27"/>
      <c r="C1172">
        <v>-0.8</v>
      </c>
      <c r="D1172">
        <v>2.4</v>
      </c>
      <c r="E1172">
        <v>-3.9</v>
      </c>
      <c r="F1172">
        <v>68</v>
      </c>
      <c r="G1172">
        <v>53</v>
      </c>
      <c r="H1172">
        <v>5.7</v>
      </c>
      <c r="I1172" s="10">
        <v>935</v>
      </c>
      <c r="J1172">
        <v>1.7</v>
      </c>
      <c r="K1172" s="2">
        <v>10</v>
      </c>
      <c r="L1172" s="1">
        <f t="shared" si="342"/>
        <v>1.7253813320255453</v>
      </c>
      <c r="M1172" s="1">
        <f t="shared" si="343"/>
        <v>83</v>
      </c>
      <c r="N1172" s="1">
        <f t="shared" si="344"/>
        <v>0.57632881345991693</v>
      </c>
      <c r="O1172" s="1">
        <f t="shared" si="359"/>
        <v>4.2226005168015585E-2</v>
      </c>
      <c r="P1172" s="1">
        <f t="shared" si="345"/>
        <v>0.38248345853724597</v>
      </c>
      <c r="Q1172">
        <f t="shared" si="346"/>
        <v>3.6234383600806845</v>
      </c>
      <c r="R1172">
        <f t="shared" si="347"/>
        <v>11.91015681774598</v>
      </c>
      <c r="S1172">
        <f t="shared" si="348"/>
        <v>1.5589210494431911</v>
      </c>
      <c r="T1172">
        <v>0.2432</v>
      </c>
      <c r="U1172" s="1">
        <f t="shared" si="349"/>
        <v>-4.7825137884958811E-2</v>
      </c>
      <c r="V1172" s="1">
        <v>74</v>
      </c>
      <c r="W1172" s="1">
        <f t="shared" si="350"/>
        <v>13.608763927642322</v>
      </c>
      <c r="X1172" s="1">
        <f t="shared" si="351"/>
        <v>36.121038754467534</v>
      </c>
      <c r="Y1172" s="1">
        <f t="shared" si="352"/>
        <v>1.0096889792759258</v>
      </c>
      <c r="Z1172" s="1">
        <f t="shared" si="360"/>
        <v>7.5999999999999984E-2</v>
      </c>
      <c r="AA1172" s="1">
        <f t="shared" si="353"/>
        <v>5.9084510340238698E-2</v>
      </c>
      <c r="AB1172" s="1">
        <f t="shared" si="354"/>
        <v>2.5028888</v>
      </c>
      <c r="AC1172" s="1">
        <f t="shared" si="355"/>
        <v>1.2715168277855049</v>
      </c>
      <c r="AF1172" s="1">
        <f t="shared" si="356"/>
        <v>3.5449267301747129</v>
      </c>
      <c r="AG1172" s="1">
        <f t="shared" si="357"/>
        <v>3.3563590890253128</v>
      </c>
      <c r="AH1172" s="1">
        <f t="shared" si="358"/>
        <v>5.2040338603111422</v>
      </c>
      <c r="AI1172">
        <v>3.9</v>
      </c>
      <c r="AJ1172">
        <v>3</v>
      </c>
      <c r="AK1172">
        <v>72</v>
      </c>
      <c r="AL1172">
        <v>3</v>
      </c>
      <c r="AM1172">
        <v>9143</v>
      </c>
      <c r="AN1172">
        <v>9160</v>
      </c>
      <c r="AO1172">
        <v>9132</v>
      </c>
      <c r="AP1172">
        <v>40</v>
      </c>
      <c r="AQ1172">
        <v>0</v>
      </c>
    </row>
    <row r="1173" spans="1:43">
      <c r="A1173" s="27">
        <v>39157</v>
      </c>
      <c r="B1173" s="27"/>
      <c r="C1173">
        <v>0.5</v>
      </c>
      <c r="D1173">
        <v>4.3</v>
      </c>
      <c r="E1173">
        <v>-2.6</v>
      </c>
      <c r="F1173">
        <v>70</v>
      </c>
      <c r="G1173">
        <v>39</v>
      </c>
      <c r="H1173">
        <v>9.1</v>
      </c>
      <c r="I1173" s="10">
        <v>935</v>
      </c>
      <c r="J1173">
        <v>1.4</v>
      </c>
      <c r="K1173" s="2">
        <v>10</v>
      </c>
      <c r="L1173" s="1">
        <f t="shared" si="342"/>
        <v>2.0878918540539484</v>
      </c>
      <c r="M1173" s="1">
        <f t="shared" si="343"/>
        <v>101</v>
      </c>
      <c r="N1173" s="1">
        <f t="shared" si="344"/>
        <v>0.63359438986733596</v>
      </c>
      <c r="O1173" s="1">
        <f t="shared" si="359"/>
        <v>4.5915527350805826E-2</v>
      </c>
      <c r="P1173" s="1">
        <f t="shared" si="345"/>
        <v>0.41684554543086916</v>
      </c>
      <c r="Q1173">
        <f t="shared" si="346"/>
        <v>5.4179367860162824</v>
      </c>
      <c r="R1173">
        <f t="shared" si="347"/>
        <v>11.923439981673582</v>
      </c>
      <c r="S1173">
        <f t="shared" si="348"/>
        <v>1.5606596834651285</v>
      </c>
      <c r="T1173">
        <v>0.2432</v>
      </c>
      <c r="U1173" s="1">
        <f t="shared" si="349"/>
        <v>-4.0831867408552658E-2</v>
      </c>
      <c r="V1173" s="1">
        <v>75</v>
      </c>
      <c r="W1173" s="1">
        <f t="shared" si="350"/>
        <v>17.611363082305495</v>
      </c>
      <c r="X1173" s="1">
        <f t="shared" si="351"/>
        <v>36.212561162636291</v>
      </c>
      <c r="Y1173" s="1">
        <f t="shared" si="352"/>
        <v>1.0091449888768664</v>
      </c>
      <c r="Z1173" s="1">
        <f t="shared" si="360"/>
        <v>0.49400000000000005</v>
      </c>
      <c r="AA1173" s="1">
        <f t="shared" si="353"/>
        <v>5.9157054812984548E-2</v>
      </c>
      <c r="AB1173" s="1">
        <f t="shared" si="354"/>
        <v>2.4998195000000001</v>
      </c>
      <c r="AC1173" s="1">
        <f t="shared" si="355"/>
        <v>1.0471315052351216</v>
      </c>
      <c r="AF1173" s="1">
        <f t="shared" si="356"/>
        <v>4.0037109225782874</v>
      </c>
      <c r="AG1173" s="1">
        <f t="shared" si="357"/>
        <v>4.024400199627582</v>
      </c>
      <c r="AH1173" s="1">
        <f t="shared" si="358"/>
        <v>6.4417710068823215</v>
      </c>
      <c r="AI1173">
        <v>3.5</v>
      </c>
      <c r="AJ1173">
        <v>4</v>
      </c>
      <c r="AK1173">
        <v>75</v>
      </c>
      <c r="AL1173">
        <v>3</v>
      </c>
      <c r="AM1173">
        <v>9119</v>
      </c>
      <c r="AN1173">
        <v>9142</v>
      </c>
      <c r="AO1173">
        <v>9102</v>
      </c>
      <c r="AP1173">
        <v>44</v>
      </c>
      <c r="AQ1173">
        <v>0</v>
      </c>
    </row>
    <row r="1174" spans="1:43">
      <c r="A1174" s="27">
        <v>39158</v>
      </c>
      <c r="B1174" s="27"/>
      <c r="C1174">
        <v>2.4</v>
      </c>
      <c r="D1174">
        <v>7.4</v>
      </c>
      <c r="E1174">
        <v>-1</v>
      </c>
      <c r="F1174">
        <v>75</v>
      </c>
      <c r="G1174">
        <v>57</v>
      </c>
      <c r="H1174">
        <v>7.2</v>
      </c>
      <c r="I1174" s="10">
        <v>935</v>
      </c>
      <c r="J1174">
        <v>1.9</v>
      </c>
      <c r="K1174" s="2">
        <v>10</v>
      </c>
      <c r="L1174" s="1">
        <f t="shared" si="342"/>
        <v>1.9018913471301702</v>
      </c>
      <c r="M1174" s="1">
        <f t="shared" si="343"/>
        <v>93</v>
      </c>
      <c r="N1174" s="1">
        <f t="shared" si="344"/>
        <v>0.7263362808555901</v>
      </c>
      <c r="O1174" s="1">
        <f t="shared" si="359"/>
        <v>5.1805232116320613E-2</v>
      </c>
      <c r="P1174" s="1">
        <f t="shared" si="345"/>
        <v>0.55765483530504967</v>
      </c>
      <c r="Q1174">
        <f t="shared" si="346"/>
        <v>4.3223026535112945</v>
      </c>
      <c r="R1174">
        <f t="shared" si="347"/>
        <v>11.936738247911034</v>
      </c>
      <c r="S1174">
        <f t="shared" si="348"/>
        <v>1.562400294229193</v>
      </c>
      <c r="T1174">
        <v>0.2432</v>
      </c>
      <c r="U1174" s="1">
        <f t="shared" si="349"/>
        <v>-3.3826517530294371E-2</v>
      </c>
      <c r="V1174" s="1">
        <v>76</v>
      </c>
      <c r="W1174" s="1">
        <f t="shared" si="350"/>
        <v>15.418507177486354</v>
      </c>
      <c r="X1174" s="1">
        <f t="shared" si="351"/>
        <v>36.302394888633543</v>
      </c>
      <c r="Y1174" s="1">
        <f t="shared" si="352"/>
        <v>1.0085982930909954</v>
      </c>
      <c r="Z1174" s="1">
        <f t="shared" si="360"/>
        <v>0.72199999999999998</v>
      </c>
      <c r="AA1174" s="1">
        <f t="shared" si="353"/>
        <v>5.9263402369954719E-2</v>
      </c>
      <c r="AB1174" s="1">
        <f t="shared" si="354"/>
        <v>2.4953335999999999</v>
      </c>
      <c r="AC1174" s="1">
        <f t="shared" si="355"/>
        <v>1.4211070428190937</v>
      </c>
      <c r="AF1174" s="1">
        <f t="shared" si="356"/>
        <v>4.8882580609682531</v>
      </c>
      <c r="AG1174" s="1">
        <f t="shared" si="357"/>
        <v>3.7510031074287924</v>
      </c>
      <c r="AH1174" s="1">
        <f t="shared" si="358"/>
        <v>6.0968785256015208</v>
      </c>
      <c r="AI1174">
        <v>3.6</v>
      </c>
      <c r="AJ1174">
        <v>4</v>
      </c>
      <c r="AK1174">
        <v>61</v>
      </c>
      <c r="AL1174">
        <v>4</v>
      </c>
      <c r="AM1174">
        <v>9084</v>
      </c>
      <c r="AN1174">
        <v>9114</v>
      </c>
      <c r="AO1174">
        <v>9059</v>
      </c>
      <c r="AP1174">
        <v>55</v>
      </c>
      <c r="AQ1174">
        <v>0</v>
      </c>
    </row>
    <row r="1175" spans="1:43">
      <c r="A1175" s="27">
        <v>39159</v>
      </c>
      <c r="B1175" s="27"/>
      <c r="C1175">
        <v>4</v>
      </c>
      <c r="D1175">
        <v>8</v>
      </c>
      <c r="E1175">
        <v>1.5</v>
      </c>
      <c r="F1175">
        <v>77</v>
      </c>
      <c r="G1175">
        <v>61</v>
      </c>
      <c r="H1175">
        <v>5.3</v>
      </c>
      <c r="I1175" s="10">
        <v>935</v>
      </c>
      <c r="J1175">
        <v>1.7</v>
      </c>
      <c r="K1175" s="2">
        <v>10</v>
      </c>
      <c r="L1175" s="1">
        <f t="shared" si="342"/>
        <v>1.8183902579512332</v>
      </c>
      <c r="M1175" s="1">
        <f t="shared" si="343"/>
        <v>93</v>
      </c>
      <c r="N1175" s="1">
        <f t="shared" si="344"/>
        <v>0.81352738957079329</v>
      </c>
      <c r="O1175" s="1">
        <f t="shared" si="359"/>
        <v>5.7257118678389396E-2</v>
      </c>
      <c r="P1175" s="1">
        <f t="shared" si="345"/>
        <v>0.64397123657675004</v>
      </c>
      <c r="Q1175">
        <f t="shared" si="346"/>
        <v>3.3165273781264388</v>
      </c>
      <c r="R1175">
        <f t="shared" si="347"/>
        <v>11.950048999430191</v>
      </c>
      <c r="S1175">
        <f t="shared" si="348"/>
        <v>1.5641425391924335</v>
      </c>
      <c r="T1175">
        <v>0.2432</v>
      </c>
      <c r="U1175" s="1">
        <f t="shared" si="349"/>
        <v>-2.6811160661799147E-2</v>
      </c>
      <c r="V1175" s="1">
        <v>77</v>
      </c>
      <c r="W1175" s="1">
        <f t="shared" si="350"/>
        <v>13.218938418249264</v>
      </c>
      <c r="X1175" s="1">
        <f t="shared" si="351"/>
        <v>36.390501585305806</v>
      </c>
      <c r="Y1175" s="1">
        <f t="shared" si="352"/>
        <v>1.0080490536488069</v>
      </c>
      <c r="Z1175" s="1">
        <f t="shared" si="360"/>
        <v>0.6080000000000001</v>
      </c>
      <c r="AA1175" s="1">
        <f t="shared" si="353"/>
        <v>5.9353255228486786E-2</v>
      </c>
      <c r="AB1175" s="1">
        <f t="shared" si="354"/>
        <v>2.4915560000000001</v>
      </c>
      <c r="AC1175" s="1">
        <f t="shared" si="355"/>
        <v>1.2715168277855049</v>
      </c>
      <c r="AF1175" s="1">
        <f t="shared" si="356"/>
        <v>4.6518858537610903</v>
      </c>
      <c r="AG1175" s="1">
        <f t="shared" si="357"/>
        <v>3.4427967905954961</v>
      </c>
      <c r="AH1175" s="1">
        <f t="shared" si="358"/>
        <v>5.7502234531701246</v>
      </c>
      <c r="AI1175">
        <v>3.1</v>
      </c>
      <c r="AJ1175">
        <v>4</v>
      </c>
      <c r="AK1175">
        <v>54</v>
      </c>
      <c r="AL1175">
        <v>4</v>
      </c>
      <c r="AM1175">
        <v>9091</v>
      </c>
      <c r="AN1175">
        <v>9123</v>
      </c>
      <c r="AO1175">
        <v>9050</v>
      </c>
      <c r="AP1175">
        <v>63</v>
      </c>
      <c r="AQ1175">
        <v>0</v>
      </c>
    </row>
    <row r="1176" spans="1:43">
      <c r="A1176" s="27">
        <v>39160</v>
      </c>
      <c r="B1176" s="27"/>
      <c r="C1176">
        <v>6</v>
      </c>
      <c r="D1176">
        <v>15.1</v>
      </c>
      <c r="E1176">
        <v>1.8</v>
      </c>
      <c r="F1176">
        <v>69</v>
      </c>
      <c r="G1176">
        <v>15</v>
      </c>
      <c r="H1176">
        <v>7.7</v>
      </c>
      <c r="I1176" s="10">
        <v>935</v>
      </c>
      <c r="J1176">
        <v>2.7</v>
      </c>
      <c r="K1176" s="2">
        <v>10</v>
      </c>
      <c r="L1176" s="1">
        <f t="shared" si="342"/>
        <v>2.547995927963246</v>
      </c>
      <c r="M1176" s="1">
        <f t="shared" si="343"/>
        <v>123</v>
      </c>
      <c r="N1176" s="1">
        <f t="shared" si="344"/>
        <v>0.93541559507788385</v>
      </c>
      <c r="O1176" s="1">
        <f t="shared" si="359"/>
        <v>6.475783819564776E-2</v>
      </c>
      <c r="P1176" s="1">
        <f t="shared" si="345"/>
        <v>0.55670609756068656</v>
      </c>
      <c r="Q1176">
        <f t="shared" si="346"/>
        <v>4.9358672601787195</v>
      </c>
      <c r="R1176">
        <f t="shared" si="347"/>
        <v>11.963369630145323</v>
      </c>
      <c r="S1176">
        <f t="shared" si="348"/>
        <v>1.5658860772441523</v>
      </c>
      <c r="T1176">
        <v>0.2432</v>
      </c>
      <c r="U1176" s="1">
        <f t="shared" si="349"/>
        <v>-1.9787872175077544E-2</v>
      </c>
      <c r="V1176" s="1">
        <v>78</v>
      </c>
      <c r="W1176" s="1">
        <f t="shared" si="350"/>
        <v>16.060684785885567</v>
      </c>
      <c r="X1176" s="1">
        <f t="shared" si="351"/>
        <v>36.476845098068473</v>
      </c>
      <c r="Y1176" s="1">
        <f t="shared" si="352"/>
        <v>1.0074974330332918</v>
      </c>
      <c r="Z1176" s="1">
        <f t="shared" si="360"/>
        <v>0.76</v>
      </c>
      <c r="AA1176" s="1">
        <f t="shared" si="353"/>
        <v>5.9465955179986936E-2</v>
      </c>
      <c r="AB1176" s="1">
        <f t="shared" si="354"/>
        <v>2.486834</v>
      </c>
      <c r="AC1176" s="1">
        <f t="shared" si="355"/>
        <v>2.019467902953449</v>
      </c>
      <c r="AF1176" s="1">
        <f t="shared" si="356"/>
        <v>7.2819531834437852</v>
      </c>
      <c r="AG1176" s="1">
        <f t="shared" si="357"/>
        <v>3.8420722649292784</v>
      </c>
      <c r="AH1176" s="1">
        <f t="shared" si="358"/>
        <v>6.808003355095364</v>
      </c>
      <c r="AI1176">
        <v>15.2</v>
      </c>
      <c r="AJ1176">
        <v>6</v>
      </c>
      <c r="AK1176">
        <v>326</v>
      </c>
      <c r="AL1176">
        <v>4</v>
      </c>
      <c r="AM1176">
        <v>9057</v>
      </c>
      <c r="AN1176">
        <v>9126</v>
      </c>
      <c r="AO1176">
        <v>9016</v>
      </c>
      <c r="AP1176">
        <v>63</v>
      </c>
      <c r="AQ1176">
        <v>0</v>
      </c>
    </row>
    <row r="1177" spans="1:43">
      <c r="A1177" s="27">
        <v>39161</v>
      </c>
      <c r="B1177" s="27"/>
      <c r="C1177">
        <v>7</v>
      </c>
      <c r="D1177">
        <v>12.8</v>
      </c>
      <c r="E1177">
        <v>2.2999999999999998</v>
      </c>
      <c r="F1177">
        <v>61</v>
      </c>
      <c r="G1177">
        <v>39</v>
      </c>
      <c r="H1177">
        <v>10</v>
      </c>
      <c r="I1177" s="10">
        <v>935</v>
      </c>
      <c r="J1177">
        <v>2.1</v>
      </c>
      <c r="K1177" s="2">
        <v>10</v>
      </c>
      <c r="L1177" s="1">
        <f t="shared" si="342"/>
        <v>2.949464539961367</v>
      </c>
      <c r="M1177" s="1">
        <f t="shared" si="343"/>
        <v>83</v>
      </c>
      <c r="N1177" s="1">
        <f t="shared" si="344"/>
        <v>1.0021864739217894</v>
      </c>
      <c r="O1177" s="1">
        <f t="shared" si="359"/>
        <v>6.8813485666088872E-2</v>
      </c>
      <c r="P1177" s="1">
        <f t="shared" si="345"/>
        <v>0.58764688237399088</v>
      </c>
      <c r="Q1177">
        <f t="shared" si="346"/>
        <v>6.0265547701166309</v>
      </c>
      <c r="R1177">
        <f t="shared" si="347"/>
        <v>11.97669754266842</v>
      </c>
      <c r="S1177">
        <f t="shared" si="348"/>
        <v>1.567630568412097</v>
      </c>
      <c r="T1177">
        <v>0.2432</v>
      </c>
      <c r="U1177" s="1">
        <f t="shared" si="349"/>
        <v>-1.2758729788571855E-2</v>
      </c>
      <c r="V1177" s="1">
        <v>79</v>
      </c>
      <c r="W1177" s="1">
        <f t="shared" si="350"/>
        <v>18.791003656792512</v>
      </c>
      <c r="X1177" s="1">
        <f t="shared" si="351"/>
        <v>36.5613914929611</v>
      </c>
      <c r="Y1177" s="1">
        <f t="shared" si="352"/>
        <v>1.0069435944318696</v>
      </c>
      <c r="Z1177" s="1">
        <f t="shared" si="360"/>
        <v>0.38</v>
      </c>
      <c r="AA1177" s="1">
        <f t="shared" si="353"/>
        <v>5.952246580424405E-2</v>
      </c>
      <c r="AB1177" s="1">
        <f t="shared" si="354"/>
        <v>2.4844729999999999</v>
      </c>
      <c r="AC1177" s="1">
        <f t="shared" si="355"/>
        <v>1.5706972578526825</v>
      </c>
      <c r="AF1177" s="1">
        <f t="shared" si="356"/>
        <v>6.7576684863641718</v>
      </c>
      <c r="AG1177" s="1">
        <f t="shared" si="357"/>
        <v>4.338925728249329</v>
      </c>
      <c r="AH1177" s="1">
        <f t="shared" si="358"/>
        <v>8.3670516997708475</v>
      </c>
      <c r="AI1177">
        <v>3.7</v>
      </c>
      <c r="AJ1177">
        <v>11</v>
      </c>
      <c r="AK1177">
        <v>70</v>
      </c>
      <c r="AL1177">
        <v>10</v>
      </c>
      <c r="AM1177">
        <v>9067</v>
      </c>
      <c r="AN1177">
        <v>9076</v>
      </c>
      <c r="AO1177">
        <v>9049</v>
      </c>
      <c r="AP1177">
        <v>60</v>
      </c>
      <c r="AQ1177">
        <v>0</v>
      </c>
    </row>
    <row r="1178" spans="1:43">
      <c r="A1178" s="27">
        <v>39162</v>
      </c>
      <c r="B1178" s="27"/>
      <c r="C1178">
        <v>7.3</v>
      </c>
      <c r="D1178">
        <v>9.6999999999999993</v>
      </c>
      <c r="E1178">
        <v>6</v>
      </c>
      <c r="F1178">
        <v>67</v>
      </c>
      <c r="G1178">
        <v>45</v>
      </c>
      <c r="H1178">
        <v>0.6</v>
      </c>
      <c r="I1178" s="10">
        <v>935</v>
      </c>
      <c r="J1178">
        <v>1.9</v>
      </c>
      <c r="K1178" s="2">
        <v>10</v>
      </c>
      <c r="L1178" s="1">
        <f t="shared" si="342"/>
        <v>1.7775578411923301</v>
      </c>
      <c r="M1178" s="1">
        <f t="shared" si="343"/>
        <v>89</v>
      </c>
      <c r="N1178" s="1">
        <f t="shared" si="344"/>
        <v>1.0230196423808093</v>
      </c>
      <c r="O1178" s="1">
        <f t="shared" si="359"/>
        <v>7.0071759230391273E-2</v>
      </c>
      <c r="P1178" s="1">
        <f t="shared" si="345"/>
        <v>0.68713472241526019</v>
      </c>
      <c r="Q1178">
        <f t="shared" si="346"/>
        <v>0.99045781276892131</v>
      </c>
      <c r="R1178">
        <f t="shared" si="347"/>
        <v>11.990030146044752</v>
      </c>
      <c r="S1178">
        <f t="shared" si="348"/>
        <v>1.5693756735660671</v>
      </c>
      <c r="T1178">
        <v>0.2432</v>
      </c>
      <c r="U1178" s="1">
        <f t="shared" si="349"/>
        <v>-5.725812952499746E-3</v>
      </c>
      <c r="V1178" s="1">
        <v>80</v>
      </c>
      <c r="W1178" s="1">
        <f t="shared" si="350"/>
        <v>7.7599766458348265</v>
      </c>
      <c r="X1178" s="1">
        <f t="shared" si="351"/>
        <v>36.644109081549189</v>
      </c>
      <c r="Y1178" s="1">
        <f t="shared" si="352"/>
        <v>1.0063877016881129</v>
      </c>
      <c r="Z1178" s="1">
        <f t="shared" si="360"/>
        <v>0.11399999999999993</v>
      </c>
      <c r="AA1178" s="1">
        <f t="shared" si="353"/>
        <v>5.9539439941338895E-2</v>
      </c>
      <c r="AB1178" s="1">
        <f t="shared" si="354"/>
        <v>2.4837647</v>
      </c>
      <c r="AC1178" s="1">
        <f t="shared" si="355"/>
        <v>1.4211070428190937</v>
      </c>
      <c r="AF1178" s="1">
        <f t="shared" si="356"/>
        <v>4.0691770535138918</v>
      </c>
      <c r="AG1178" s="1">
        <f t="shared" si="357"/>
        <v>2.6132909427560462</v>
      </c>
      <c r="AH1178" s="1">
        <f t="shared" si="358"/>
        <v>4.5337018283703783</v>
      </c>
      <c r="AI1178">
        <v>3.7</v>
      </c>
      <c r="AJ1178">
        <v>15</v>
      </c>
      <c r="AK1178">
        <v>84</v>
      </c>
      <c r="AL1178">
        <v>15</v>
      </c>
      <c r="AM1178">
        <v>9125</v>
      </c>
      <c r="AN1178">
        <v>9141</v>
      </c>
      <c r="AO1178">
        <v>9075</v>
      </c>
      <c r="AP1178">
        <v>68</v>
      </c>
      <c r="AQ1178">
        <v>32700</v>
      </c>
    </row>
    <row r="1179" spans="1:43">
      <c r="A1179" s="27">
        <v>39163</v>
      </c>
      <c r="B1179" s="27"/>
      <c r="C1179">
        <v>8.1999999999999993</v>
      </c>
      <c r="D1179">
        <v>13</v>
      </c>
      <c r="E1179">
        <v>4.4000000000000004</v>
      </c>
      <c r="F1179">
        <v>67</v>
      </c>
      <c r="G1179">
        <v>35</v>
      </c>
      <c r="H1179">
        <v>9</v>
      </c>
      <c r="I1179" s="10">
        <v>935</v>
      </c>
      <c r="J1179">
        <v>2.1</v>
      </c>
      <c r="K1179" s="2">
        <v>10</v>
      </c>
      <c r="L1179" s="1">
        <f t="shared" si="342"/>
        <v>2.9250787574547554</v>
      </c>
      <c r="M1179" s="1">
        <f t="shared" si="343"/>
        <v>99</v>
      </c>
      <c r="N1179" s="1">
        <f t="shared" si="344"/>
        <v>1.0878255375495476</v>
      </c>
      <c r="O1179" s="1">
        <f t="shared" si="359"/>
        <v>7.3965332031608405E-2</v>
      </c>
      <c r="P1179" s="1">
        <f t="shared" si="345"/>
        <v>0.67637097840726557</v>
      </c>
      <c r="Q1179">
        <f t="shared" si="346"/>
        <v>5.3834539753973667</v>
      </c>
      <c r="R1179">
        <f t="shared" si="347"/>
        <v>12.003364853473876</v>
      </c>
      <c r="S1179">
        <f t="shared" si="348"/>
        <v>1.5711210541196172</v>
      </c>
      <c r="T1179">
        <v>0.2432</v>
      </c>
      <c r="U1179" s="1">
        <f t="shared" si="349"/>
        <v>1.3087977663158478E-3</v>
      </c>
      <c r="V1179" s="1">
        <v>81</v>
      </c>
      <c r="W1179" s="1">
        <f t="shared" si="350"/>
        <v>17.670918393878942</v>
      </c>
      <c r="X1179" s="1">
        <f t="shared" si="351"/>
        <v>36.724968442631237</v>
      </c>
      <c r="Y1179" s="1">
        <f t="shared" si="352"/>
        <v>1.0058299192532765</v>
      </c>
      <c r="Z1179" s="1">
        <f t="shared" si="360"/>
        <v>0.3419999999999998</v>
      </c>
      <c r="AA1179" s="1">
        <f t="shared" si="353"/>
        <v>5.9590420488931407E-2</v>
      </c>
      <c r="AB1179" s="1">
        <f t="shared" si="354"/>
        <v>2.4816398</v>
      </c>
      <c r="AC1179" s="1">
        <f t="shared" si="355"/>
        <v>1.5706972578526825</v>
      </c>
      <c r="AF1179" s="1">
        <f t="shared" si="356"/>
        <v>6.4403851638256278</v>
      </c>
      <c r="AG1179" s="1">
        <f t="shared" si="357"/>
        <v>4.2286772169411755</v>
      </c>
      <c r="AH1179" s="1">
        <f t="shared" si="358"/>
        <v>8.3356447318102393</v>
      </c>
      <c r="AI1179">
        <v>5.2</v>
      </c>
      <c r="AJ1179">
        <v>14</v>
      </c>
      <c r="AK1179">
        <v>86</v>
      </c>
      <c r="AL1179">
        <v>16</v>
      </c>
      <c r="AM1179">
        <v>9168</v>
      </c>
      <c r="AN1179">
        <v>9175</v>
      </c>
      <c r="AO1179">
        <v>9141</v>
      </c>
      <c r="AP1179">
        <v>69</v>
      </c>
      <c r="AQ1179">
        <v>6</v>
      </c>
    </row>
    <row r="1180" spans="1:43">
      <c r="A1180" s="27">
        <v>39164</v>
      </c>
      <c r="B1180" s="27"/>
      <c r="C1180">
        <v>7.8</v>
      </c>
      <c r="D1180">
        <v>12.9</v>
      </c>
      <c r="E1180">
        <v>4.0999999999999996</v>
      </c>
      <c r="F1180">
        <v>59</v>
      </c>
      <c r="G1180">
        <v>38</v>
      </c>
      <c r="H1180">
        <v>7.7</v>
      </c>
      <c r="I1180" s="10">
        <v>935</v>
      </c>
      <c r="J1180">
        <v>3.1</v>
      </c>
      <c r="K1180" s="2">
        <v>10</v>
      </c>
      <c r="L1180" s="1">
        <f t="shared" si="342"/>
        <v>3.0065918708141681</v>
      </c>
      <c r="M1180" s="1">
        <f t="shared" si="343"/>
        <v>80</v>
      </c>
      <c r="N1180" s="1">
        <f t="shared" si="344"/>
        <v>1.0585899253295545</v>
      </c>
      <c r="O1180" s="1">
        <f t="shared" si="359"/>
        <v>7.2212617636154372E-2</v>
      </c>
      <c r="P1180" s="1">
        <f t="shared" si="345"/>
        <v>0.61052132270173987</v>
      </c>
      <c r="Q1180">
        <f t="shared" si="346"/>
        <v>4.8085945350399317</v>
      </c>
      <c r="R1180">
        <f t="shared" si="347"/>
        <v>12.016699080021297</v>
      </c>
      <c r="S1180">
        <f t="shared" si="348"/>
        <v>1.5728663717305362</v>
      </c>
      <c r="T1180">
        <v>0.2432</v>
      </c>
      <c r="U1180" s="1">
        <f t="shared" si="349"/>
        <v>8.3430212999458016E-3</v>
      </c>
      <c r="V1180" s="1">
        <v>82</v>
      </c>
      <c r="W1180" s="1">
        <f t="shared" si="350"/>
        <v>16.164231297314242</v>
      </c>
      <c r="X1180" s="1">
        <f t="shared" si="351"/>
        <v>36.803942440715424</v>
      </c>
      <c r="Y1180" s="1">
        <f t="shared" si="352"/>
        <v>1.0052704121376481</v>
      </c>
      <c r="Z1180" s="1">
        <f t="shared" si="360"/>
        <v>-0.1519999999999998</v>
      </c>
      <c r="AA1180" s="1">
        <f t="shared" si="353"/>
        <v>5.9567751693605252E-2</v>
      </c>
      <c r="AB1180" s="1">
        <f t="shared" si="354"/>
        <v>2.4825841999999998</v>
      </c>
      <c r="AC1180" s="1">
        <f t="shared" si="355"/>
        <v>2.3186483330206267</v>
      </c>
      <c r="AF1180" s="1">
        <f t="shared" si="356"/>
        <v>6.4284087006246509</v>
      </c>
      <c r="AG1180" s="1">
        <f t="shared" si="357"/>
        <v>3.9501790242972756</v>
      </c>
      <c r="AH1180" s="1">
        <f t="shared" si="358"/>
        <v>7.9454602215929588</v>
      </c>
      <c r="AI1180">
        <v>4.5999999999999996</v>
      </c>
      <c r="AJ1180">
        <v>1</v>
      </c>
      <c r="AK1180">
        <v>109</v>
      </c>
      <c r="AL1180">
        <v>1</v>
      </c>
      <c r="AM1180">
        <v>9177</v>
      </c>
      <c r="AN1180">
        <v>9191</v>
      </c>
      <c r="AO1180">
        <v>9163</v>
      </c>
      <c r="AP1180">
        <v>61</v>
      </c>
      <c r="AQ1180">
        <v>0</v>
      </c>
    </row>
    <row r="1181" spans="1:43">
      <c r="A1181" s="27">
        <v>39165</v>
      </c>
      <c r="B1181" s="27"/>
      <c r="C1181">
        <v>7.8</v>
      </c>
      <c r="D1181">
        <v>13.3</v>
      </c>
      <c r="E1181">
        <v>3.6</v>
      </c>
      <c r="F1181">
        <v>63</v>
      </c>
      <c r="G1181">
        <v>31</v>
      </c>
      <c r="H1181">
        <v>10.6</v>
      </c>
      <c r="I1181" s="10">
        <v>935</v>
      </c>
      <c r="J1181">
        <v>2.2000000000000002</v>
      </c>
      <c r="K1181" s="2">
        <v>10</v>
      </c>
      <c r="L1181" s="1">
        <f t="shared" si="342"/>
        <v>3.2172406685922041</v>
      </c>
      <c r="M1181" s="1">
        <f t="shared" si="343"/>
        <v>95</v>
      </c>
      <c r="N1181" s="1">
        <f t="shared" si="344"/>
        <v>1.0585899253295545</v>
      </c>
      <c r="O1181" s="1">
        <f t="shared" si="359"/>
        <v>7.2212617636154372E-2</v>
      </c>
      <c r="P1181" s="1">
        <f t="shared" si="345"/>
        <v>0.6125076269042693</v>
      </c>
      <c r="Q1181">
        <f t="shared" si="346"/>
        <v>6.3383463012216286</v>
      </c>
      <c r="R1181">
        <f t="shared" si="347"/>
        <v>12.030030240325916</v>
      </c>
      <c r="S1181">
        <f t="shared" si="348"/>
        <v>1.5746112880007743</v>
      </c>
      <c r="T1181">
        <v>0.2432</v>
      </c>
      <c r="U1181" s="1">
        <f t="shared" si="349"/>
        <v>1.5374776695003032E-2</v>
      </c>
      <c r="V1181" s="1">
        <v>83</v>
      </c>
      <c r="W1181" s="1">
        <f t="shared" si="350"/>
        <v>19.610899447450407</v>
      </c>
      <c r="X1181" s="1">
        <f t="shared" si="351"/>
        <v>36.881006241237465</v>
      </c>
      <c r="Y1181" s="1">
        <f t="shared" si="352"/>
        <v>1.004709345861732</v>
      </c>
      <c r="Z1181" s="1">
        <f t="shared" si="360"/>
        <v>0</v>
      </c>
      <c r="AA1181" s="1">
        <f t="shared" si="353"/>
        <v>5.9567751693605252E-2</v>
      </c>
      <c r="AB1181" s="1">
        <f t="shared" si="354"/>
        <v>2.4825841999999998</v>
      </c>
      <c r="AC1181" s="1">
        <f t="shared" si="355"/>
        <v>1.6454923653694771</v>
      </c>
      <c r="AF1181" s="1">
        <f t="shared" si="356"/>
        <v>6.7632653996307832</v>
      </c>
      <c r="AG1181" s="1">
        <f t="shared" si="357"/>
        <v>4.5041678592601171</v>
      </c>
      <c r="AH1181" s="1">
        <f t="shared" si="358"/>
        <v>9.1640486435980755</v>
      </c>
      <c r="AI1181">
        <v>6.9</v>
      </c>
      <c r="AJ1181">
        <v>14</v>
      </c>
      <c r="AK1181">
        <v>116</v>
      </c>
      <c r="AL1181">
        <v>14</v>
      </c>
      <c r="AM1181">
        <v>9147</v>
      </c>
      <c r="AN1181">
        <v>9183</v>
      </c>
      <c r="AO1181">
        <v>9115</v>
      </c>
      <c r="AP1181">
        <v>62</v>
      </c>
      <c r="AQ1181">
        <v>17</v>
      </c>
    </row>
    <row r="1182" spans="1:43">
      <c r="A1182" s="27">
        <v>39166</v>
      </c>
      <c r="B1182" s="27"/>
      <c r="C1182">
        <v>9.4</v>
      </c>
      <c r="D1182">
        <v>16.899999999999999</v>
      </c>
      <c r="E1182">
        <v>3.4</v>
      </c>
      <c r="F1182">
        <v>41</v>
      </c>
      <c r="G1182">
        <v>17</v>
      </c>
      <c r="H1182">
        <v>10.8</v>
      </c>
      <c r="I1182" s="10">
        <v>935</v>
      </c>
      <c r="J1182">
        <v>2.6</v>
      </c>
      <c r="K1182" s="2">
        <v>10</v>
      </c>
      <c r="L1182" s="1">
        <f t="shared" si="342"/>
        <v>3.7778893653699215</v>
      </c>
      <c r="M1182" s="1">
        <f t="shared" si="343"/>
        <v>65</v>
      </c>
      <c r="N1182" s="1">
        <f t="shared" si="344"/>
        <v>1.1798411174091483</v>
      </c>
      <c r="O1182" s="1">
        <f t="shared" si="359"/>
        <v>7.9443282856078656E-2</v>
      </c>
      <c r="P1182" s="1">
        <f t="shared" si="345"/>
        <v>0.4171562947039702</v>
      </c>
      <c r="Q1182">
        <f t="shared" si="346"/>
        <v>7.1547328587618724</v>
      </c>
      <c r="R1182">
        <f t="shared" si="347"/>
        <v>12.04335574630845</v>
      </c>
      <c r="S1182">
        <f t="shared" si="348"/>
        <v>1.5763554641764987</v>
      </c>
      <c r="T1182">
        <v>0.2432</v>
      </c>
      <c r="U1182" s="1">
        <f t="shared" si="349"/>
        <v>2.2401983728256841E-2</v>
      </c>
      <c r="V1182" s="1">
        <v>84</v>
      </c>
      <c r="W1182" s="1">
        <f t="shared" si="350"/>
        <v>19.873259286663053</v>
      </c>
      <c r="X1182" s="1">
        <f t="shared" si="351"/>
        <v>36.956137322496843</v>
      </c>
      <c r="Y1182" s="1">
        <f t="shared" si="352"/>
        <v>1.0041468864072831</v>
      </c>
      <c r="Z1182" s="1">
        <f t="shared" si="360"/>
        <v>0.60800000000000021</v>
      </c>
      <c r="AA1182" s="1">
        <f t="shared" si="353"/>
        <v>5.9658530513864064E-2</v>
      </c>
      <c r="AB1182" s="1">
        <f t="shared" si="354"/>
        <v>2.4788066</v>
      </c>
      <c r="AC1182" s="1">
        <f t="shared" si="355"/>
        <v>1.9446727954366547</v>
      </c>
      <c r="AF1182" s="1">
        <f t="shared" si="356"/>
        <v>8.4947420659195103</v>
      </c>
      <c r="AG1182" s="1">
        <f t="shared" si="357"/>
        <v>4.3808541376634409</v>
      </c>
      <c r="AH1182" s="1">
        <f t="shared" si="358"/>
        <v>8.7148106921238249</v>
      </c>
      <c r="AI1182">
        <v>4.3</v>
      </c>
      <c r="AJ1182">
        <v>10</v>
      </c>
      <c r="AK1182">
        <v>78</v>
      </c>
      <c r="AL1182">
        <v>10</v>
      </c>
      <c r="AM1182">
        <v>9078</v>
      </c>
      <c r="AN1182">
        <v>9120</v>
      </c>
      <c r="AO1182">
        <v>9059</v>
      </c>
      <c r="AP1182">
        <v>45</v>
      </c>
      <c r="AQ1182">
        <v>0</v>
      </c>
    </row>
    <row r="1183" spans="1:43">
      <c r="A1183" s="27">
        <v>39167</v>
      </c>
      <c r="B1183" s="27"/>
      <c r="C1183">
        <v>10.1</v>
      </c>
      <c r="D1183">
        <v>16.5</v>
      </c>
      <c r="E1183">
        <v>6.6</v>
      </c>
      <c r="F1183">
        <v>38</v>
      </c>
      <c r="G1183">
        <v>18</v>
      </c>
      <c r="H1183">
        <v>10.199999999999999</v>
      </c>
      <c r="I1183" s="10">
        <v>935</v>
      </c>
      <c r="J1183">
        <v>3.2</v>
      </c>
      <c r="K1183" s="2">
        <v>10</v>
      </c>
      <c r="L1183" s="1">
        <f t="shared" si="342"/>
        <v>4.0061502217611533</v>
      </c>
      <c r="M1183" s="1">
        <f t="shared" si="343"/>
        <v>58</v>
      </c>
      <c r="N1183" s="1">
        <f t="shared" si="344"/>
        <v>1.2366203081300822</v>
      </c>
      <c r="O1183" s="1">
        <f t="shared" si="359"/>
        <v>8.2795920298951886E-2</v>
      </c>
      <c r="P1183" s="1">
        <f t="shared" si="345"/>
        <v>0.45174841931459198</v>
      </c>
      <c r="Q1183">
        <f t="shared" si="346"/>
        <v>6.8169301335710903</v>
      </c>
      <c r="R1183">
        <f t="shared" si="347"/>
        <v>12.056673004885951</v>
      </c>
      <c r="S1183">
        <f t="shared" si="348"/>
        <v>1.5780985608489466</v>
      </c>
      <c r="T1183">
        <v>0.2432</v>
      </c>
      <c r="U1183" s="1">
        <f t="shared" si="349"/>
        <v>2.9422563522030352E-2</v>
      </c>
      <c r="V1183" s="1">
        <v>85</v>
      </c>
      <c r="W1183" s="1">
        <f t="shared" si="350"/>
        <v>19.1890261830887</v>
      </c>
      <c r="X1183" s="1">
        <f t="shared" si="351"/>
        <v>37.029315484295736</v>
      </c>
      <c r="Y1183" s="1">
        <f t="shared" si="352"/>
        <v>1.0035832001682043</v>
      </c>
      <c r="Z1183" s="1">
        <f t="shared" si="360"/>
        <v>0.26599999999999974</v>
      </c>
      <c r="AA1183" s="1">
        <f t="shared" si="353"/>
        <v>5.9698333310686767E-2</v>
      </c>
      <c r="AB1183" s="1">
        <f t="shared" si="354"/>
        <v>2.4771538999999998</v>
      </c>
      <c r="AC1183" s="1">
        <f t="shared" si="355"/>
        <v>2.3934434405374212</v>
      </c>
      <c r="AF1183" s="1">
        <f t="shared" si="356"/>
        <v>7.4764480581477883</v>
      </c>
      <c r="AG1183" s="1">
        <f t="shared" si="357"/>
        <v>4.2968357583105892</v>
      </c>
      <c r="AH1183" s="1">
        <f t="shared" si="358"/>
        <v>8.8631122041976145</v>
      </c>
      <c r="AI1183">
        <v>7.1</v>
      </c>
      <c r="AJ1183">
        <v>6</v>
      </c>
      <c r="AK1183">
        <v>134</v>
      </c>
      <c r="AL1183">
        <v>15</v>
      </c>
      <c r="AM1183">
        <v>9039</v>
      </c>
      <c r="AN1183">
        <v>9074</v>
      </c>
      <c r="AO1183">
        <v>9004</v>
      </c>
      <c r="AP1183">
        <v>47</v>
      </c>
      <c r="AQ1183">
        <v>0</v>
      </c>
    </row>
    <row r="1184" spans="1:43">
      <c r="A1184" s="27">
        <v>39168</v>
      </c>
      <c r="B1184" s="27"/>
      <c r="C1184">
        <v>11.1</v>
      </c>
      <c r="D1184">
        <v>17.5</v>
      </c>
      <c r="E1184">
        <v>5.7</v>
      </c>
      <c r="F1184">
        <v>43</v>
      </c>
      <c r="G1184">
        <v>20</v>
      </c>
      <c r="H1184">
        <v>9</v>
      </c>
      <c r="I1184" s="10">
        <v>935</v>
      </c>
      <c r="J1184">
        <v>2</v>
      </c>
      <c r="K1184" s="2">
        <v>10</v>
      </c>
      <c r="L1184" s="1">
        <f t="shared" si="342"/>
        <v>3.6048228259861728</v>
      </c>
      <c r="M1184" s="1">
        <f t="shared" si="343"/>
        <v>66</v>
      </c>
      <c r="N1184" s="1">
        <f t="shared" si="344"/>
        <v>1.3218981992116727</v>
      </c>
      <c r="O1184" s="1">
        <f t="shared" si="359"/>
        <v>8.7794393301824661E-2</v>
      </c>
      <c r="P1184" s="1">
        <f t="shared" si="345"/>
        <v>0.50239840673021396</v>
      </c>
      <c r="Q1184">
        <f t="shared" si="346"/>
        <v>5.9835077610019356</v>
      </c>
      <c r="R1184">
        <f t="shared" si="347"/>
        <v>12.069979415697643</v>
      </c>
      <c r="S1184">
        <f t="shared" si="348"/>
        <v>1.5798402376567597</v>
      </c>
      <c r="T1184">
        <v>0.2432</v>
      </c>
      <c r="U1184" s="1">
        <f t="shared" si="349"/>
        <v>3.6434439159201248E-2</v>
      </c>
      <c r="V1184" s="1">
        <v>86</v>
      </c>
      <c r="W1184" s="1">
        <f t="shared" si="350"/>
        <v>17.79251601156626</v>
      </c>
      <c r="X1184" s="1">
        <f t="shared" si="351"/>
        <v>37.100522853271137</v>
      </c>
      <c r="Y1184" s="1">
        <f t="shared" si="352"/>
        <v>1.0030184539013214</v>
      </c>
      <c r="Z1184" s="1">
        <f t="shared" si="360"/>
        <v>0.38</v>
      </c>
      <c r="AA1184" s="1">
        <f t="shared" si="353"/>
        <v>5.9755286668257232E-2</v>
      </c>
      <c r="AB1184" s="1">
        <f t="shared" si="354"/>
        <v>2.4747928999999997</v>
      </c>
      <c r="AC1184" s="1">
        <f t="shared" si="355"/>
        <v>1.4959021503358882</v>
      </c>
      <c r="AF1184" s="1">
        <f t="shared" si="356"/>
        <v>8.4712346664850298</v>
      </c>
      <c r="AG1184" s="1">
        <f t="shared" si="357"/>
        <v>4.1571033844130891</v>
      </c>
      <c r="AH1184" s="1">
        <f t="shared" si="358"/>
        <v>8.5685552517644048</v>
      </c>
      <c r="AI1184">
        <v>4.0999999999999996</v>
      </c>
      <c r="AJ1184">
        <v>10</v>
      </c>
      <c r="AK1184">
        <v>75</v>
      </c>
      <c r="AL1184">
        <v>5</v>
      </c>
      <c r="AM1184">
        <v>9064</v>
      </c>
      <c r="AN1184">
        <v>9079</v>
      </c>
      <c r="AO1184">
        <v>9048</v>
      </c>
      <c r="AP1184">
        <v>52</v>
      </c>
      <c r="AQ1184">
        <v>0</v>
      </c>
    </row>
    <row r="1185" spans="1:43">
      <c r="A1185" s="27">
        <v>39169</v>
      </c>
      <c r="B1185" s="27"/>
      <c r="C1185">
        <v>10.9</v>
      </c>
      <c r="D1185">
        <v>16.399999999999999</v>
      </c>
      <c r="E1185">
        <v>6.2</v>
      </c>
      <c r="F1185">
        <v>62</v>
      </c>
      <c r="G1185">
        <v>29</v>
      </c>
      <c r="H1185">
        <v>9.4</v>
      </c>
      <c r="I1185" s="10">
        <v>935</v>
      </c>
      <c r="J1185">
        <v>1.7</v>
      </c>
      <c r="K1185" s="2">
        <v>10</v>
      </c>
      <c r="L1185" s="1">
        <f t="shared" si="342"/>
        <v>3.4217958173723226</v>
      </c>
      <c r="M1185" s="1">
        <f t="shared" si="343"/>
        <v>95</v>
      </c>
      <c r="N1185" s="1">
        <f t="shared" si="344"/>
        <v>1.3044407381026226</v>
      </c>
      <c r="O1185" s="1">
        <f t="shared" si="359"/>
        <v>8.6774626541470015E-2</v>
      </c>
      <c r="P1185" s="1">
        <f t="shared" si="345"/>
        <v>0.72106447261090811</v>
      </c>
      <c r="Q1185">
        <f t="shared" si="346"/>
        <v>5.6745668055302234</v>
      </c>
      <c r="R1185">
        <f t="shared" si="347"/>
        <v>12.083272368847204</v>
      </c>
      <c r="S1185">
        <f t="shared" si="348"/>
        <v>1.5815801529904718</v>
      </c>
      <c r="T1185">
        <v>0.2432</v>
      </c>
      <c r="U1185" s="1">
        <f t="shared" si="349"/>
        <v>4.3435536297621043E-2</v>
      </c>
      <c r="V1185" s="1">
        <v>87</v>
      </c>
      <c r="W1185" s="1">
        <f t="shared" si="350"/>
        <v>18.287698330235827</v>
      </c>
      <c r="X1185" s="1">
        <f t="shared" si="351"/>
        <v>37.169743884917203</v>
      </c>
      <c r="Y1185" s="1">
        <f t="shared" si="352"/>
        <v>1.0024528146770508</v>
      </c>
      <c r="Z1185" s="1">
        <f t="shared" si="360"/>
        <v>-7.5999999999999734E-2</v>
      </c>
      <c r="AA1185" s="1">
        <f t="shared" si="353"/>
        <v>5.9743887304865913E-2</v>
      </c>
      <c r="AB1185" s="1">
        <f t="shared" si="354"/>
        <v>2.4752650999999997</v>
      </c>
      <c r="AC1185" s="1">
        <f t="shared" si="355"/>
        <v>1.2715168277855049</v>
      </c>
      <c r="AF1185" s="1">
        <f t="shared" si="356"/>
        <v>7.8360894930847236</v>
      </c>
      <c r="AG1185" s="1">
        <f t="shared" si="357"/>
        <v>4.3848950106399194</v>
      </c>
      <c r="AH1185" s="1">
        <f t="shared" si="358"/>
        <v>9.4689689484351653</v>
      </c>
      <c r="AI1185">
        <v>4.5999999999999996</v>
      </c>
      <c r="AJ1185">
        <v>15</v>
      </c>
      <c r="AK1185">
        <v>119</v>
      </c>
      <c r="AL1185">
        <v>4</v>
      </c>
      <c r="AM1185">
        <v>9052</v>
      </c>
      <c r="AN1185">
        <v>9105</v>
      </c>
      <c r="AO1185">
        <v>8954</v>
      </c>
      <c r="AP1185">
        <v>78</v>
      </c>
      <c r="AQ1185">
        <v>2</v>
      </c>
    </row>
    <row r="1186" spans="1:43">
      <c r="A1186" s="27">
        <v>39170</v>
      </c>
      <c r="B1186" s="27"/>
      <c r="C1186">
        <v>3.7</v>
      </c>
      <c r="D1186">
        <v>14.7</v>
      </c>
      <c r="E1186">
        <v>-1.3</v>
      </c>
      <c r="F1186">
        <v>85</v>
      </c>
      <c r="G1186">
        <v>48</v>
      </c>
      <c r="H1186">
        <v>0</v>
      </c>
      <c r="I1186" s="10">
        <v>935</v>
      </c>
      <c r="J1186">
        <v>3</v>
      </c>
      <c r="K1186" s="2">
        <v>10</v>
      </c>
      <c r="L1186" s="1">
        <f t="shared" si="342"/>
        <v>1.468836869853821</v>
      </c>
      <c r="M1186" s="1">
        <f t="shared" si="343"/>
        <v>122</v>
      </c>
      <c r="N1186" s="1">
        <f t="shared" si="344"/>
        <v>0.79650868879481573</v>
      </c>
      <c r="O1186" s="1">
        <f t="shared" si="359"/>
        <v>5.6198973961900704E-2</v>
      </c>
      <c r="P1186" s="1">
        <f t="shared" si="345"/>
        <v>0.74046405510719604</v>
      </c>
      <c r="Q1186">
        <f t="shared" si="346"/>
        <v>0.66158554429440108</v>
      </c>
      <c r="R1186">
        <f t="shared" si="347"/>
        <v>12.096549242666748</v>
      </c>
      <c r="S1186">
        <f t="shared" si="348"/>
        <v>1.5833179636998362</v>
      </c>
      <c r="T1186">
        <v>0.2432</v>
      </c>
      <c r="U1186" s="1">
        <f t="shared" si="349"/>
        <v>5.0423783783774094E-2</v>
      </c>
      <c r="V1186" s="1">
        <v>88</v>
      </c>
      <c r="W1186" s="1">
        <f t="shared" si="350"/>
        <v>7.1681158322430862</v>
      </c>
      <c r="X1186" s="1">
        <f t="shared" si="351"/>
        <v>37.236965362301746</v>
      </c>
      <c r="Y1186" s="1">
        <f t="shared" si="352"/>
        <v>1.0018864498299755</v>
      </c>
      <c r="Z1186" s="1">
        <f t="shared" si="360"/>
        <v>-2.7360000000000002</v>
      </c>
      <c r="AA1186" s="1">
        <f t="shared" si="353"/>
        <v>5.9336387069408178E-2</v>
      </c>
      <c r="AB1186" s="1">
        <f t="shared" si="354"/>
        <v>2.4922643</v>
      </c>
      <c r="AC1186" s="1">
        <f t="shared" si="355"/>
        <v>2.2438532255038321</v>
      </c>
      <c r="AF1186" s="1">
        <f t="shared" si="356"/>
        <v>7.3654717486632855</v>
      </c>
      <c r="AG1186" s="1">
        <f t="shared" si="357"/>
        <v>2.4544872532171702</v>
      </c>
      <c r="AH1186" s="1">
        <f t="shared" si="358"/>
        <v>5.6646735691224785</v>
      </c>
      <c r="AI1186">
        <v>7.9</v>
      </c>
      <c r="AJ1186">
        <v>14</v>
      </c>
      <c r="AK1186">
        <v>148</v>
      </c>
      <c r="AL1186">
        <v>14</v>
      </c>
      <c r="AM1186">
        <v>9100</v>
      </c>
      <c r="AN1186">
        <v>9152</v>
      </c>
      <c r="AO1186">
        <v>8959</v>
      </c>
      <c r="AP1186">
        <v>70</v>
      </c>
      <c r="AQ1186">
        <v>24</v>
      </c>
    </row>
    <row r="1187" spans="1:43">
      <c r="A1187" s="27">
        <v>39171</v>
      </c>
      <c r="B1187" s="27"/>
      <c r="C1187">
        <v>2.1</v>
      </c>
      <c r="D1187">
        <v>8.4</v>
      </c>
      <c r="E1187">
        <v>-1.9</v>
      </c>
      <c r="F1187">
        <v>57</v>
      </c>
      <c r="G1187">
        <v>40</v>
      </c>
      <c r="H1187">
        <v>10.4</v>
      </c>
      <c r="I1187" s="10">
        <v>935</v>
      </c>
      <c r="J1187">
        <v>1.6</v>
      </c>
      <c r="K1187" s="2">
        <v>10</v>
      </c>
      <c r="L1187" s="1">
        <f t="shared" si="342"/>
        <v>2.655005826557058</v>
      </c>
      <c r="M1187" s="1">
        <f t="shared" si="343"/>
        <v>74</v>
      </c>
      <c r="N1187" s="1">
        <f t="shared" si="344"/>
        <v>0.7109401060616396</v>
      </c>
      <c r="O1187" s="1">
        <f t="shared" si="359"/>
        <v>5.0834279981501355E-2</v>
      </c>
      <c r="P1187" s="1">
        <f t="shared" si="345"/>
        <v>0.41719685624235442</v>
      </c>
      <c r="Q1187">
        <f t="shared" si="346"/>
        <v>6.2299626881460259</v>
      </c>
      <c r="R1187">
        <f t="shared" si="347"/>
        <v>12.109807401507702</v>
      </c>
      <c r="S1187">
        <f t="shared" si="348"/>
        <v>1.585053324804673</v>
      </c>
      <c r="T1187">
        <v>0.2432</v>
      </c>
      <c r="U1187" s="1">
        <f t="shared" si="349"/>
        <v>5.739711426549178E-2</v>
      </c>
      <c r="V1187" s="1">
        <v>89</v>
      </c>
      <c r="W1187" s="1">
        <f t="shared" si="350"/>
        <v>19.514301466553615</v>
      </c>
      <c r="X1187" s="1">
        <f t="shared" si="351"/>
        <v>37.302176391486903</v>
      </c>
      <c r="Y1187" s="1">
        <f t="shared" si="352"/>
        <v>1.0013195269093413</v>
      </c>
      <c r="Z1187" s="1">
        <f t="shared" si="360"/>
        <v>-0.6080000000000001</v>
      </c>
      <c r="AA1187" s="1">
        <f t="shared" si="353"/>
        <v>5.924658523723806E-2</v>
      </c>
      <c r="AB1187" s="1">
        <f t="shared" si="354"/>
        <v>2.4960418999999998</v>
      </c>
      <c r="AC1187" s="1">
        <f t="shared" si="355"/>
        <v>1.1967217202687106</v>
      </c>
      <c r="AF1187" s="1">
        <f t="shared" si="356"/>
        <v>5.4794087157134657</v>
      </c>
      <c r="AG1187" s="1">
        <f t="shared" si="357"/>
        <v>4.3764739069597933</v>
      </c>
      <c r="AH1187" s="1">
        <f t="shared" si="358"/>
        <v>8.0833382572597845</v>
      </c>
      <c r="AI1187">
        <v>4.8</v>
      </c>
      <c r="AJ1187">
        <v>2</v>
      </c>
      <c r="AK1187">
        <v>110</v>
      </c>
      <c r="AL1187">
        <v>1</v>
      </c>
      <c r="AM1187">
        <v>9144</v>
      </c>
      <c r="AN1187">
        <v>9169</v>
      </c>
      <c r="AO1187">
        <v>9113</v>
      </c>
      <c r="AP1187">
        <v>40</v>
      </c>
      <c r="AQ1187">
        <v>0</v>
      </c>
    </row>
    <row r="1188" spans="1:43">
      <c r="A1188" s="27">
        <v>39172</v>
      </c>
      <c r="B1188" s="27"/>
      <c r="C1188">
        <v>3</v>
      </c>
      <c r="D1188">
        <v>5.9</v>
      </c>
      <c r="E1188">
        <v>0.5</v>
      </c>
      <c r="F1188">
        <v>47</v>
      </c>
      <c r="G1188">
        <v>31</v>
      </c>
      <c r="H1188">
        <v>7.4</v>
      </c>
      <c r="I1188" s="10">
        <v>935</v>
      </c>
      <c r="J1188">
        <v>4.0999999999999996</v>
      </c>
      <c r="K1188" s="2">
        <v>10</v>
      </c>
      <c r="L1188" s="1">
        <f t="shared" si="342"/>
        <v>2.7667261763801636</v>
      </c>
      <c r="M1188" s="1">
        <f t="shared" si="343"/>
        <v>63</v>
      </c>
      <c r="N1188" s="1">
        <f t="shared" si="344"/>
        <v>0.75801445266818901</v>
      </c>
      <c r="O1188" s="1">
        <f t="shared" si="359"/>
        <v>5.3794998363195928E-2</v>
      </c>
      <c r="P1188" s="1">
        <f t="shared" si="345"/>
        <v>0.34357091847638432</v>
      </c>
      <c r="Q1188">
        <f t="shared" si="346"/>
        <v>4.7791108503072204</v>
      </c>
      <c r="R1188">
        <f t="shared" si="347"/>
        <v>12.123044193563882</v>
      </c>
      <c r="S1188">
        <f t="shared" si="348"/>
        <v>1.5867858892099322</v>
      </c>
      <c r="T1188">
        <v>0.2432</v>
      </c>
      <c r="U1188" s="1">
        <f t="shared" si="349"/>
        <v>6.4353464803543647E-2</v>
      </c>
      <c r="V1188" s="1">
        <v>90</v>
      </c>
      <c r="W1188" s="1">
        <f t="shared" si="350"/>
        <v>15.97395578520133</v>
      </c>
      <c r="X1188" s="1">
        <f t="shared" si="351"/>
        <v>37.365368393670664</v>
      </c>
      <c r="Y1188" s="1">
        <f t="shared" si="352"/>
        <v>1.00075221362949</v>
      </c>
      <c r="Z1188" s="1">
        <f t="shared" si="360"/>
        <v>0.34199999999999997</v>
      </c>
      <c r="AA1188" s="1">
        <f t="shared" si="353"/>
        <v>5.9297065292897737E-2</v>
      </c>
      <c r="AB1188" s="1">
        <f t="shared" si="354"/>
        <v>2.4939169999999997</v>
      </c>
      <c r="AC1188" s="1">
        <f t="shared" si="355"/>
        <v>3.0665994081885706</v>
      </c>
      <c r="AF1188" s="1">
        <f t="shared" si="356"/>
        <v>4.15391226283813</v>
      </c>
      <c r="AG1188" s="1">
        <f t="shared" si="357"/>
        <v>3.7933101861843976</v>
      </c>
      <c r="AH1188" s="1">
        <f t="shared" si="358"/>
        <v>6.504649692996022</v>
      </c>
      <c r="AI1188">
        <v>5.0999999999999996</v>
      </c>
      <c r="AJ1188">
        <v>1</v>
      </c>
      <c r="AK1188">
        <v>120</v>
      </c>
      <c r="AL1188">
        <v>1</v>
      </c>
      <c r="AM1188">
        <v>9217</v>
      </c>
      <c r="AN1188">
        <v>9242</v>
      </c>
      <c r="AO1188">
        <v>9124</v>
      </c>
      <c r="AP1188">
        <v>36</v>
      </c>
      <c r="AQ1188">
        <v>32700</v>
      </c>
    </row>
    <row r="1189" spans="1:43">
      <c r="A1189" s="27">
        <v>39173</v>
      </c>
      <c r="B1189" s="27"/>
      <c r="C1189">
        <v>2.9</v>
      </c>
      <c r="D1189">
        <v>9.9</v>
      </c>
      <c r="E1189">
        <v>-2.2000000000000002</v>
      </c>
      <c r="F1189">
        <v>28</v>
      </c>
      <c r="G1189">
        <v>13</v>
      </c>
      <c r="H1189">
        <v>10.7</v>
      </c>
      <c r="I1189" s="10">
        <v>935</v>
      </c>
      <c r="J1189">
        <v>4.2</v>
      </c>
      <c r="K1189" s="2">
        <v>10</v>
      </c>
      <c r="L1189" s="1">
        <f t="shared" si="342"/>
        <v>3.517844026907615</v>
      </c>
      <c r="M1189" s="1">
        <f t="shared" si="343"/>
        <v>43</v>
      </c>
      <c r="N1189" s="1">
        <f t="shared" si="344"/>
        <v>0.75265154972421666</v>
      </c>
      <c r="O1189" s="1">
        <f t="shared" si="359"/>
        <v>5.3458886446450048E-2</v>
      </c>
      <c r="P1189" s="1">
        <f t="shared" si="345"/>
        <v>0.19107227427111306</v>
      </c>
      <c r="Q1189">
        <f t="shared" si="346"/>
        <v>7.1912571100949112</v>
      </c>
      <c r="R1189">
        <f t="shared" si="347"/>
        <v>12.136256948732054</v>
      </c>
      <c r="S1189">
        <f t="shared" si="348"/>
        <v>1.5885153074256615</v>
      </c>
      <c r="T1189">
        <v>0.2432</v>
      </c>
      <c r="U1189" s="1">
        <f t="shared" si="349"/>
        <v>7.1290777481921599E-2</v>
      </c>
      <c r="V1189" s="1">
        <v>91</v>
      </c>
      <c r="W1189" s="1">
        <f t="shared" si="350"/>
        <v>19.908575297281971</v>
      </c>
      <c r="X1189" s="1">
        <f t="shared" si="351"/>
        <v>37.426535094072449</v>
      </c>
      <c r="Y1189" s="1">
        <f t="shared" si="352"/>
        <v>1.0001846778202446</v>
      </c>
      <c r="Z1189" s="1">
        <f t="shared" si="360"/>
        <v>-3.8000000000000034E-2</v>
      </c>
      <c r="AA1189" s="1">
        <f t="shared" si="353"/>
        <v>5.9291452150257995E-2</v>
      </c>
      <c r="AB1189" s="1">
        <f t="shared" si="354"/>
        <v>2.4941530999999997</v>
      </c>
      <c r="AC1189" s="1">
        <f t="shared" si="355"/>
        <v>3.1413945157053651</v>
      </c>
      <c r="AF1189" s="1">
        <f t="shared" si="356"/>
        <v>6.1982699814769031</v>
      </c>
      <c r="AG1189" s="1">
        <f t="shared" si="357"/>
        <v>4.2310049560970597</v>
      </c>
      <c r="AH1189" s="1">
        <f t="shared" si="358"/>
        <v>7.6201565774022608</v>
      </c>
      <c r="AI1189">
        <v>11.3</v>
      </c>
      <c r="AJ1189">
        <v>6</v>
      </c>
      <c r="AK1189">
        <v>172</v>
      </c>
      <c r="AL1189">
        <v>7</v>
      </c>
      <c r="AM1189">
        <v>9193</v>
      </c>
      <c r="AN1189">
        <v>9256</v>
      </c>
      <c r="AO1189">
        <v>9133</v>
      </c>
      <c r="AP1189">
        <v>20</v>
      </c>
      <c r="AQ1189">
        <v>0</v>
      </c>
    </row>
    <row r="1190" spans="1:43">
      <c r="A1190" s="27">
        <v>39174</v>
      </c>
      <c r="B1190" s="27"/>
      <c r="C1190">
        <v>7.1</v>
      </c>
      <c r="D1190">
        <v>10.3</v>
      </c>
      <c r="E1190">
        <v>5.2</v>
      </c>
      <c r="F1190">
        <v>22</v>
      </c>
      <c r="G1190">
        <v>7</v>
      </c>
      <c r="H1190">
        <v>4.4000000000000004</v>
      </c>
      <c r="I1190" s="10">
        <v>935</v>
      </c>
      <c r="J1190">
        <v>6</v>
      </c>
      <c r="K1190" s="2">
        <v>10</v>
      </c>
      <c r="L1190" s="1">
        <f t="shared" si="342"/>
        <v>4.0674695053374696</v>
      </c>
      <c r="M1190" s="1">
        <f t="shared" si="343"/>
        <v>37</v>
      </c>
      <c r="N1190" s="1">
        <f t="shared" si="344"/>
        <v>1.0090889554747804</v>
      </c>
      <c r="O1190" s="1">
        <f t="shared" si="359"/>
        <v>6.9230744780223494E-2</v>
      </c>
      <c r="P1190" s="1">
        <f t="shared" si="345"/>
        <v>0.20756273196694278</v>
      </c>
      <c r="Q1190">
        <f t="shared" si="346"/>
        <v>3.5833587284453468</v>
      </c>
      <c r="R1190">
        <f t="shared" si="347"/>
        <v>12.149442976515331</v>
      </c>
      <c r="S1190">
        <f t="shared" si="348"/>
        <v>1.5902412272925828</v>
      </c>
      <c r="T1190">
        <v>0.2432</v>
      </c>
      <c r="U1190" s="1">
        <f t="shared" si="349"/>
        <v>7.8207000016639425E-2</v>
      </c>
      <c r="V1190" s="1">
        <v>92</v>
      </c>
      <c r="W1190" s="1">
        <f t="shared" si="350"/>
        <v>12.442629043099446</v>
      </c>
      <c r="X1190" s="1">
        <f t="shared" si="351"/>
        <v>37.485672507592191</v>
      </c>
      <c r="Y1190" s="1">
        <f t="shared" si="352"/>
        <v>0.99961708737725974</v>
      </c>
      <c r="Z1190" s="1">
        <f t="shared" si="360"/>
        <v>1.5959999999999996</v>
      </c>
      <c r="AA1190" s="1">
        <f t="shared" si="353"/>
        <v>5.9528122774469547E-2</v>
      </c>
      <c r="AB1190" s="1">
        <f t="shared" si="354"/>
        <v>2.4842369</v>
      </c>
      <c r="AC1190" s="1">
        <f t="shared" si="355"/>
        <v>4.4877064510076643</v>
      </c>
      <c r="AF1190" s="1">
        <f t="shared" si="356"/>
        <v>4.8481670747902319</v>
      </c>
      <c r="AG1190" s="1">
        <f t="shared" si="357"/>
        <v>3.2126291209350342</v>
      </c>
      <c r="AH1190" s="1">
        <f t="shared" si="358"/>
        <v>4.920674163622933</v>
      </c>
      <c r="AI1190">
        <v>13.2</v>
      </c>
      <c r="AJ1190">
        <v>6</v>
      </c>
      <c r="AK1190">
        <v>239</v>
      </c>
      <c r="AL1190">
        <v>7</v>
      </c>
      <c r="AM1190">
        <v>9140</v>
      </c>
      <c r="AN1190">
        <v>9170</v>
      </c>
      <c r="AO1190">
        <v>9098</v>
      </c>
      <c r="AP1190">
        <v>23</v>
      </c>
      <c r="AQ1190">
        <v>0</v>
      </c>
    </row>
    <row r="1191" spans="1:43">
      <c r="A1191" s="27">
        <v>39175</v>
      </c>
      <c r="B1191" s="27"/>
      <c r="C1191">
        <v>8.1999999999999993</v>
      </c>
      <c r="D1191">
        <v>14</v>
      </c>
      <c r="E1191">
        <v>2.6</v>
      </c>
      <c r="F1191">
        <v>46</v>
      </c>
      <c r="G1191">
        <v>24</v>
      </c>
      <c r="H1191">
        <v>11.5</v>
      </c>
      <c r="I1191" s="10">
        <v>935</v>
      </c>
      <c r="J1191">
        <v>2.1</v>
      </c>
      <c r="K1191" s="2">
        <v>10</v>
      </c>
      <c r="L1191" s="1">
        <f t="shared" si="342"/>
        <v>3.5877691903208988</v>
      </c>
      <c r="M1191" s="1">
        <f t="shared" si="343"/>
        <v>68</v>
      </c>
      <c r="N1191" s="1">
        <f t="shared" si="344"/>
        <v>1.0878255375495476</v>
      </c>
      <c r="O1191" s="1">
        <f t="shared" si="359"/>
        <v>7.3965332031608405E-2</v>
      </c>
      <c r="P1191" s="1">
        <f t="shared" si="345"/>
        <v>0.44239490352195149</v>
      </c>
      <c r="Q1191">
        <f t="shared" si="346"/>
        <v>7.2210415850349827</v>
      </c>
      <c r="R1191">
        <f t="shared" si="347"/>
        <v>12.162599563974842</v>
      </c>
      <c r="S1191">
        <f t="shared" si="348"/>
        <v>1.5919632937139847</v>
      </c>
      <c r="T1191">
        <v>0.2432</v>
      </c>
      <c r="U1191" s="1">
        <f t="shared" si="349"/>
        <v>8.5100086362864841E-2</v>
      </c>
      <c r="V1191" s="1">
        <v>93</v>
      </c>
      <c r="W1191" s="1">
        <f t="shared" si="350"/>
        <v>20.893524961167259</v>
      </c>
      <c r="X1191" s="1">
        <f t="shared" si="351"/>
        <v>37.542778921278241</v>
      </c>
      <c r="Y1191" s="1">
        <f t="shared" si="352"/>
        <v>0.9990496102123525</v>
      </c>
      <c r="Z1191" s="1">
        <f t="shared" si="360"/>
        <v>0.41799999999999987</v>
      </c>
      <c r="AA1191" s="1">
        <f t="shared" si="353"/>
        <v>5.9590420488931407E-2</v>
      </c>
      <c r="AB1191" s="1">
        <f t="shared" si="354"/>
        <v>2.4816398</v>
      </c>
      <c r="AC1191" s="1">
        <f t="shared" si="355"/>
        <v>1.5706972578526825</v>
      </c>
      <c r="AF1191" s="1">
        <f t="shared" si="356"/>
        <v>7.5801888508194377</v>
      </c>
      <c r="AG1191" s="1">
        <f t="shared" si="357"/>
        <v>4.6289476957022284</v>
      </c>
      <c r="AH1191" s="1">
        <f t="shared" si="358"/>
        <v>9.249089081558493</v>
      </c>
      <c r="AI1191">
        <v>3.7</v>
      </c>
      <c r="AJ1191">
        <v>4</v>
      </c>
      <c r="AK1191">
        <v>60</v>
      </c>
      <c r="AL1191">
        <v>1</v>
      </c>
      <c r="AM1191">
        <v>9151</v>
      </c>
      <c r="AN1191">
        <v>9195</v>
      </c>
      <c r="AO1191">
        <v>9120</v>
      </c>
      <c r="AP1191">
        <v>45</v>
      </c>
      <c r="AQ1191">
        <v>32700</v>
      </c>
    </row>
    <row r="1192" spans="1:43">
      <c r="A1192" s="27">
        <v>39176</v>
      </c>
      <c r="B1192" s="27"/>
      <c r="C1192">
        <v>11.3</v>
      </c>
      <c r="D1192">
        <v>14.6</v>
      </c>
      <c r="E1192">
        <v>6.4</v>
      </c>
      <c r="F1192">
        <v>27</v>
      </c>
      <c r="G1192">
        <v>18</v>
      </c>
      <c r="H1192">
        <v>9.5</v>
      </c>
      <c r="I1192" s="10">
        <v>935</v>
      </c>
      <c r="J1192">
        <v>2.8</v>
      </c>
      <c r="K1192" s="2">
        <v>10</v>
      </c>
      <c r="L1192" s="1">
        <f t="shared" si="342"/>
        <v>4.1424833224242477</v>
      </c>
      <c r="M1192" s="1">
        <f t="shared" si="343"/>
        <v>36</v>
      </c>
      <c r="N1192" s="1">
        <f t="shared" si="344"/>
        <v>1.3395606407879945</v>
      </c>
      <c r="O1192" s="1">
        <f t="shared" si="359"/>
        <v>8.8824359388427171E-2</v>
      </c>
      <c r="P1192" s="1">
        <f t="shared" si="345"/>
        <v>0.3227168507859251</v>
      </c>
      <c r="Q1192">
        <f t="shared" si="346"/>
        <v>6.622167500905018</v>
      </c>
      <c r="R1192">
        <f t="shared" si="347"/>
        <v>12.17572397373508</v>
      </c>
      <c r="S1192">
        <f t="shared" si="348"/>
        <v>1.593681148394644</v>
      </c>
      <c r="T1192">
        <v>0.2432</v>
      </c>
      <c r="U1192" s="1">
        <f t="shared" si="349"/>
        <v>9.196799732020719E-2</v>
      </c>
      <c r="V1192" s="1">
        <v>94</v>
      </c>
      <c r="W1192" s="1">
        <f t="shared" si="350"/>
        <v>18.531712529309477</v>
      </c>
      <c r="X1192" s="1">
        <f t="shared" si="351"/>
        <v>37.597854873646433</v>
      </c>
      <c r="Y1192" s="1">
        <f t="shared" si="352"/>
        <v>0.99848241420382855</v>
      </c>
      <c r="Z1192" s="1">
        <f t="shared" si="360"/>
        <v>1.1780000000000006</v>
      </c>
      <c r="AA1192" s="1">
        <f t="shared" si="353"/>
        <v>5.9766690382563444E-2</v>
      </c>
      <c r="AB1192" s="1">
        <f t="shared" si="354"/>
        <v>2.4743206999999998</v>
      </c>
      <c r="AC1192" s="1">
        <f t="shared" si="355"/>
        <v>2.0942630104702431</v>
      </c>
      <c r="AF1192" s="1">
        <f t="shared" si="356"/>
        <v>7.2059429321300765</v>
      </c>
      <c r="AG1192" s="1">
        <f t="shared" si="357"/>
        <v>4.1907585132088876</v>
      </c>
      <c r="AH1192" s="1">
        <f t="shared" si="358"/>
        <v>8.0829935145498357</v>
      </c>
      <c r="AI1192">
        <v>7.7</v>
      </c>
      <c r="AJ1192">
        <v>6</v>
      </c>
      <c r="AK1192">
        <v>127</v>
      </c>
      <c r="AL1192">
        <v>6</v>
      </c>
      <c r="AM1192">
        <v>9101</v>
      </c>
      <c r="AN1192">
        <v>9125</v>
      </c>
      <c r="AO1192">
        <v>9087</v>
      </c>
      <c r="AP1192">
        <v>36</v>
      </c>
      <c r="AQ1192">
        <v>0</v>
      </c>
    </row>
    <row r="1193" spans="1:43">
      <c r="A1193" s="27">
        <v>39177</v>
      </c>
      <c r="B1193" s="27"/>
      <c r="C1193">
        <v>11.6</v>
      </c>
      <c r="D1193">
        <v>17.5</v>
      </c>
      <c r="E1193">
        <v>6.7</v>
      </c>
      <c r="F1193">
        <v>31</v>
      </c>
      <c r="G1193">
        <v>14</v>
      </c>
      <c r="H1193">
        <v>11.5</v>
      </c>
      <c r="I1193" s="10">
        <v>935</v>
      </c>
      <c r="J1193">
        <v>1.8</v>
      </c>
      <c r="K1193" s="2">
        <v>10</v>
      </c>
      <c r="L1193" s="1">
        <f t="shared" si="342"/>
        <v>4.117280427746822</v>
      </c>
      <c r="M1193" s="1">
        <f t="shared" si="343"/>
        <v>48</v>
      </c>
      <c r="N1193" s="1">
        <f t="shared" si="344"/>
        <v>1.3664431264636057</v>
      </c>
      <c r="O1193" s="1">
        <f t="shared" si="359"/>
        <v>9.0388612784929559E-2</v>
      </c>
      <c r="P1193" s="1">
        <f t="shared" si="345"/>
        <v>0.37565962308503109</v>
      </c>
      <c r="Q1193">
        <f t="shared" si="346"/>
        <v>7.8272909178061427</v>
      </c>
      <c r="R1193">
        <f t="shared" si="347"/>
        <v>12.188813442048472</v>
      </c>
      <c r="S1193">
        <f t="shared" si="348"/>
        <v>1.5953944295874964</v>
      </c>
      <c r="T1193">
        <v>0.2432</v>
      </c>
      <c r="U1193" s="1">
        <f t="shared" si="349"/>
        <v>9.8808701135978894E-2</v>
      </c>
      <c r="V1193" s="1">
        <v>95</v>
      </c>
      <c r="W1193" s="1">
        <f t="shared" si="350"/>
        <v>20.92422227197622</v>
      </c>
      <c r="X1193" s="1">
        <f t="shared" si="351"/>
        <v>37.650903130897355</v>
      </c>
      <c r="Y1193" s="1">
        <f t="shared" si="352"/>
        <v>0.99791566714681823</v>
      </c>
      <c r="Z1193" s="1">
        <f t="shared" si="360"/>
        <v>0.1139999999999996</v>
      </c>
      <c r="AA1193" s="1">
        <f t="shared" si="353"/>
        <v>5.9783804117438784E-2</v>
      </c>
      <c r="AB1193" s="1">
        <f t="shared" si="354"/>
        <v>2.4736123999999999</v>
      </c>
      <c r="AC1193" s="1">
        <f t="shared" si="355"/>
        <v>1.3463119353022994</v>
      </c>
      <c r="AF1193" s="1">
        <f t="shared" si="356"/>
        <v>8.3668588461176867</v>
      </c>
      <c r="AG1193" s="1">
        <f t="shared" si="357"/>
        <v>4.5408131613551523</v>
      </c>
      <c r="AH1193" s="1">
        <f t="shared" si="358"/>
        <v>9.8461592733298104</v>
      </c>
      <c r="AI1193">
        <v>5</v>
      </c>
      <c r="AJ1193">
        <v>14</v>
      </c>
      <c r="AK1193">
        <v>83</v>
      </c>
      <c r="AL1193">
        <v>1</v>
      </c>
      <c r="AM1193">
        <v>9136</v>
      </c>
      <c r="AN1193">
        <v>9146</v>
      </c>
      <c r="AO1193">
        <v>9102</v>
      </c>
      <c r="AP1193">
        <v>40</v>
      </c>
      <c r="AQ1193">
        <v>0</v>
      </c>
    </row>
    <row r="1194" spans="1:43">
      <c r="A1194" s="27">
        <v>39178</v>
      </c>
      <c r="B1194" s="27"/>
      <c r="C1194">
        <v>12.7</v>
      </c>
      <c r="D1194">
        <v>19.3</v>
      </c>
      <c r="E1194">
        <v>6.2</v>
      </c>
      <c r="F1194">
        <v>24</v>
      </c>
      <c r="G1194">
        <v>12</v>
      </c>
      <c r="H1194">
        <v>11.2</v>
      </c>
      <c r="I1194" s="10">
        <v>935</v>
      </c>
      <c r="J1194">
        <v>3.1</v>
      </c>
      <c r="K1194" s="2">
        <v>10</v>
      </c>
      <c r="L1194" s="1">
        <f t="shared" si="342"/>
        <v>4.8582436885208287</v>
      </c>
      <c r="M1194" s="1">
        <f t="shared" si="343"/>
        <v>36</v>
      </c>
      <c r="N1194" s="1">
        <f t="shared" si="344"/>
        <v>1.4691113294420337</v>
      </c>
      <c r="O1194" s="1">
        <f t="shared" si="359"/>
        <v>9.6326691648855267E-2</v>
      </c>
      <c r="P1194" s="1">
        <f t="shared" si="345"/>
        <v>0.30509593321803419</v>
      </c>
      <c r="Q1194">
        <f t="shared" si="346"/>
        <v>7.9722061236958384</v>
      </c>
      <c r="R1194">
        <f t="shared" si="347"/>
        <v>12.201865176924743</v>
      </c>
      <c r="S1194">
        <f t="shared" si="348"/>
        <v>1.5971027718487885</v>
      </c>
      <c r="T1194">
        <v>0.2432</v>
      </c>
      <c r="U1194" s="1">
        <f t="shared" si="349"/>
        <v>0.10562017410625506</v>
      </c>
      <c r="V1194" s="1">
        <v>96</v>
      </c>
      <c r="W1194" s="1">
        <f t="shared" si="350"/>
        <v>20.581052892071948</v>
      </c>
      <c r="X1194" s="1">
        <f t="shared" si="351"/>
        <v>37.701928660086047</v>
      </c>
      <c r="Y1194" s="1">
        <f t="shared" si="352"/>
        <v>0.99734953670363735</v>
      </c>
      <c r="Z1194" s="1">
        <f t="shared" si="360"/>
        <v>0.41799999999999987</v>
      </c>
      <c r="AA1194" s="1">
        <f t="shared" si="353"/>
        <v>5.9846638417846959E-2</v>
      </c>
      <c r="AB1194" s="1">
        <f t="shared" si="354"/>
        <v>2.4710152999999999</v>
      </c>
      <c r="AC1194" s="1">
        <f t="shared" si="355"/>
        <v>2.3186483330206267</v>
      </c>
      <c r="AF1194" s="1">
        <f t="shared" si="356"/>
        <v>9.5725334036653429</v>
      </c>
      <c r="AG1194" s="1">
        <f t="shared" si="357"/>
        <v>4.4250567160606957</v>
      </c>
      <c r="AH1194" s="1">
        <f t="shared" si="358"/>
        <v>9.4742358425652267</v>
      </c>
      <c r="AI1194">
        <v>4.5999999999999996</v>
      </c>
      <c r="AJ1194">
        <v>10</v>
      </c>
      <c r="AK1194">
        <v>72</v>
      </c>
      <c r="AL1194">
        <v>10</v>
      </c>
      <c r="AM1194">
        <v>9143</v>
      </c>
      <c r="AN1194">
        <v>9161</v>
      </c>
      <c r="AO1194">
        <v>9111</v>
      </c>
      <c r="AP1194">
        <v>33</v>
      </c>
      <c r="AQ1194">
        <v>0</v>
      </c>
    </row>
    <row r="1195" spans="1:43">
      <c r="A1195" s="27">
        <v>39179</v>
      </c>
      <c r="B1195" s="27"/>
      <c r="C1195">
        <v>14</v>
      </c>
      <c r="D1195">
        <v>19.8</v>
      </c>
      <c r="E1195">
        <v>7.7</v>
      </c>
      <c r="F1195">
        <v>25</v>
      </c>
      <c r="G1195">
        <v>15</v>
      </c>
      <c r="H1195">
        <v>11.2</v>
      </c>
      <c r="I1195" s="10">
        <v>935</v>
      </c>
      <c r="J1195">
        <v>3.1</v>
      </c>
      <c r="K1195" s="2">
        <v>10</v>
      </c>
      <c r="L1195" s="1">
        <f t="shared" si="342"/>
        <v>5.018364088137707</v>
      </c>
      <c r="M1195" s="1">
        <f t="shared" si="343"/>
        <v>35</v>
      </c>
      <c r="N1195" s="1">
        <f t="shared" si="344"/>
        <v>1.5991283056791965</v>
      </c>
      <c r="O1195" s="1">
        <f t="shared" si="359"/>
        <v>0.10376963461584872</v>
      </c>
      <c r="P1195" s="1">
        <f t="shared" si="345"/>
        <v>0.35726158696203852</v>
      </c>
      <c r="Q1195">
        <f t="shared" si="346"/>
        <v>7.8776642062718167</v>
      </c>
      <c r="R1195">
        <f t="shared" si="347"/>
        <v>12.214876356330668</v>
      </c>
      <c r="S1195">
        <f t="shared" si="348"/>
        <v>1.5988058058024435</v>
      </c>
      <c r="T1195">
        <v>0.2432</v>
      </c>
      <c r="U1195" s="1">
        <f t="shared" si="349"/>
        <v>0.11240040117455066</v>
      </c>
      <c r="V1195" s="1">
        <v>97</v>
      </c>
      <c r="W1195" s="1">
        <f t="shared" si="350"/>
        <v>20.593596407552692</v>
      </c>
      <c r="X1195" s="1">
        <f t="shared" si="351"/>
        <v>37.7509385993027</v>
      </c>
      <c r="Y1195" s="1">
        <f t="shared" si="352"/>
        <v>0.99678419035418719</v>
      </c>
      <c r="Z1195" s="1">
        <f t="shared" si="360"/>
        <v>0.49400000000000027</v>
      </c>
      <c r="AA1195" s="1">
        <f t="shared" si="353"/>
        <v>5.9921067634408381E-2</v>
      </c>
      <c r="AB1195" s="1">
        <f t="shared" si="354"/>
        <v>2.467946</v>
      </c>
      <c r="AC1195" s="1">
        <f t="shared" si="355"/>
        <v>2.3186483330206267</v>
      </c>
      <c r="AF1195" s="1">
        <f t="shared" si="356"/>
        <v>9.6045140258385135</v>
      </c>
      <c r="AG1195" s="1">
        <f t="shared" si="357"/>
        <v>4.4859044061701727</v>
      </c>
      <c r="AH1195" s="1">
        <f t="shared" si="358"/>
        <v>9.762402084868544</v>
      </c>
      <c r="AI1195">
        <v>4.2</v>
      </c>
      <c r="AJ1195">
        <v>11</v>
      </c>
      <c r="AK1195">
        <v>75</v>
      </c>
      <c r="AL1195">
        <v>16</v>
      </c>
      <c r="AM1195">
        <v>9126</v>
      </c>
      <c r="AN1195">
        <v>9138</v>
      </c>
      <c r="AO1195">
        <v>9113</v>
      </c>
      <c r="AP1195">
        <v>38</v>
      </c>
      <c r="AQ1195">
        <v>0</v>
      </c>
    </row>
    <row r="1196" spans="1:43">
      <c r="A1196" s="27">
        <v>39180</v>
      </c>
      <c r="B1196" s="27"/>
      <c r="C1196">
        <v>15.2</v>
      </c>
      <c r="D1196">
        <v>22.7</v>
      </c>
      <c r="E1196">
        <v>8.4</v>
      </c>
      <c r="F1196">
        <v>24</v>
      </c>
      <c r="G1196">
        <v>12</v>
      </c>
      <c r="H1196">
        <v>10.9</v>
      </c>
      <c r="I1196" s="10">
        <v>935</v>
      </c>
      <c r="J1196">
        <v>3.1</v>
      </c>
      <c r="K1196" s="2">
        <v>10</v>
      </c>
      <c r="L1196" s="1">
        <f t="shared" si="342"/>
        <v>5.1895395574742693</v>
      </c>
      <c r="M1196" s="1">
        <f t="shared" si="343"/>
        <v>36</v>
      </c>
      <c r="N1196" s="1">
        <f t="shared" si="344"/>
        <v>1.7279944907780873</v>
      </c>
      <c r="O1196" s="1">
        <f t="shared" si="359"/>
        <v>0.11106866265203179</v>
      </c>
      <c r="P1196" s="1">
        <f t="shared" si="345"/>
        <v>0.36407335070023172</v>
      </c>
      <c r="Q1196">
        <f t="shared" si="346"/>
        <v>7.8604623182438687</v>
      </c>
      <c r="R1196">
        <f t="shared" si="347"/>
        <v>12.227844126465904</v>
      </c>
      <c r="S1196">
        <f t="shared" si="348"/>
        <v>1.6005031579143854</v>
      </c>
      <c r="T1196">
        <v>0.2432</v>
      </c>
      <c r="U1196" s="1">
        <f t="shared" si="349"/>
        <v>0.11914737652794043</v>
      </c>
      <c r="V1196" s="1">
        <v>98</v>
      </c>
      <c r="W1196" s="1">
        <f t="shared" si="350"/>
        <v>20.248060578630305</v>
      </c>
      <c r="X1196" s="1">
        <f t="shared" si="351"/>
        <v>37.797942224929557</v>
      </c>
      <c r="Y1196" s="1">
        <f t="shared" si="352"/>
        <v>0.9962197953464087</v>
      </c>
      <c r="Z1196" s="1">
        <f t="shared" si="360"/>
        <v>0.45599999999999974</v>
      </c>
      <c r="AA1196" s="1">
        <f t="shared" si="353"/>
        <v>5.9989936032163571E-2</v>
      </c>
      <c r="AB1196" s="1">
        <f t="shared" si="354"/>
        <v>2.4651128</v>
      </c>
      <c r="AC1196" s="1">
        <f t="shared" si="355"/>
        <v>2.3186483330206267</v>
      </c>
      <c r="AF1196" s="1">
        <f t="shared" si="356"/>
        <v>10.848706287500097</v>
      </c>
      <c r="AG1196" s="1">
        <f t="shared" si="357"/>
        <v>4.41861589725168</v>
      </c>
      <c r="AH1196" s="1">
        <f t="shared" si="358"/>
        <v>9.761482948346746</v>
      </c>
      <c r="AI1196">
        <v>4.4000000000000004</v>
      </c>
      <c r="AJ1196">
        <v>11</v>
      </c>
      <c r="AK1196">
        <v>86</v>
      </c>
      <c r="AL1196">
        <v>16</v>
      </c>
      <c r="AM1196">
        <v>9104</v>
      </c>
      <c r="AN1196">
        <v>9133</v>
      </c>
      <c r="AO1196">
        <v>9071</v>
      </c>
      <c r="AP1196">
        <v>39</v>
      </c>
      <c r="AQ1196">
        <v>0</v>
      </c>
    </row>
    <row r="1197" spans="1:43">
      <c r="A1197" s="27">
        <v>39181</v>
      </c>
      <c r="B1197" s="27"/>
      <c r="C1197">
        <v>15.4</v>
      </c>
      <c r="D1197">
        <v>20.5</v>
      </c>
      <c r="E1197">
        <v>10.5</v>
      </c>
      <c r="F1197">
        <v>24</v>
      </c>
      <c r="G1197">
        <v>14</v>
      </c>
      <c r="H1197">
        <v>9.1</v>
      </c>
      <c r="I1197" s="10">
        <v>935</v>
      </c>
      <c r="J1197">
        <v>2.7</v>
      </c>
      <c r="K1197" s="2">
        <v>10</v>
      </c>
      <c r="L1197" s="1">
        <f t="shared" si="342"/>
        <v>4.8691306928677918</v>
      </c>
      <c r="M1197" s="1">
        <f t="shared" si="343"/>
        <v>34</v>
      </c>
      <c r="N1197" s="1">
        <f t="shared" si="344"/>
        <v>1.7503347478886555</v>
      </c>
      <c r="O1197" s="1">
        <f t="shared" si="359"/>
        <v>0.11232659257616021</v>
      </c>
      <c r="P1197" s="1">
        <f t="shared" si="345"/>
        <v>0.38479271621485017</v>
      </c>
      <c r="Q1197">
        <f t="shared" si="346"/>
        <v>6.6209174228349896</v>
      </c>
      <c r="R1197">
        <f t="shared" si="347"/>
        <v>12.240765600120653</v>
      </c>
      <c r="S1197">
        <f t="shared" si="348"/>
        <v>1.6021944502775725</v>
      </c>
      <c r="T1197">
        <v>0.2432</v>
      </c>
      <c r="U1197" s="1">
        <f t="shared" si="349"/>
        <v>0.12585910419044416</v>
      </c>
      <c r="V1197" s="1">
        <v>99</v>
      </c>
      <c r="W1197" s="1">
        <f t="shared" si="350"/>
        <v>18.116016918080096</v>
      </c>
      <c r="X1197" s="1">
        <f t="shared" si="351"/>
        <v>37.842950916043407</v>
      </c>
      <c r="Y1197" s="1">
        <f t="shared" si="352"/>
        <v>0.99565651864680438</v>
      </c>
      <c r="Z1197" s="1">
        <f t="shared" si="360"/>
        <v>7.6000000000000401E-2</v>
      </c>
      <c r="AA1197" s="1">
        <f t="shared" si="353"/>
        <v>6.0001429492019087E-2</v>
      </c>
      <c r="AB1197" s="1">
        <f t="shared" si="354"/>
        <v>2.4646406000000001</v>
      </c>
      <c r="AC1197" s="1">
        <f t="shared" si="355"/>
        <v>2.019467902953449</v>
      </c>
      <c r="AF1197" s="1">
        <f t="shared" si="356"/>
        <v>9.1379949596051908</v>
      </c>
      <c r="AG1197" s="1">
        <f t="shared" si="357"/>
        <v>4.1652837541258352</v>
      </c>
      <c r="AH1197" s="1">
        <f t="shared" si="358"/>
        <v>9.3784071604023254</v>
      </c>
      <c r="AI1197">
        <v>5.3</v>
      </c>
      <c r="AJ1197">
        <v>15</v>
      </c>
      <c r="AK1197">
        <v>82</v>
      </c>
      <c r="AL1197">
        <v>15</v>
      </c>
      <c r="AM1197">
        <v>9089</v>
      </c>
      <c r="AN1197">
        <v>9098</v>
      </c>
      <c r="AO1197">
        <v>9074</v>
      </c>
      <c r="AP1197">
        <v>41</v>
      </c>
      <c r="AQ1197">
        <v>0</v>
      </c>
    </row>
    <row r="1198" spans="1:43">
      <c r="A1198" s="27">
        <v>39182</v>
      </c>
      <c r="B1198" s="27"/>
      <c r="C1198">
        <v>15</v>
      </c>
      <c r="D1198">
        <v>19.2</v>
      </c>
      <c r="E1198">
        <v>11.2</v>
      </c>
      <c r="F1198">
        <v>39</v>
      </c>
      <c r="G1198">
        <v>17</v>
      </c>
      <c r="H1198">
        <v>7.3</v>
      </c>
      <c r="I1198" s="10">
        <v>935</v>
      </c>
      <c r="J1198">
        <v>3</v>
      </c>
      <c r="K1198" s="2">
        <v>10</v>
      </c>
      <c r="L1198" s="1">
        <f t="shared" si="342"/>
        <v>4.4828970718940102</v>
      </c>
      <c r="M1198" s="1">
        <f t="shared" si="343"/>
        <v>61</v>
      </c>
      <c r="N1198" s="1">
        <f t="shared" si="344"/>
        <v>1.7059046297032363</v>
      </c>
      <c r="O1198" s="1">
        <f t="shared" si="359"/>
        <v>0.10982272129345198</v>
      </c>
      <c r="P1198" s="1">
        <f t="shared" si="345"/>
        <v>0.59504824025148806</v>
      </c>
      <c r="Q1198">
        <f t="shared" si="346"/>
        <v>4.9950764590581427</v>
      </c>
      <c r="R1198">
        <f t="shared" si="347"/>
        <v>12.253637855120918</v>
      </c>
      <c r="S1198">
        <f t="shared" si="348"/>
        <v>1.603879300408497</v>
      </c>
      <c r="T1198">
        <v>0.2432</v>
      </c>
      <c r="U1198" s="1">
        <f t="shared" si="349"/>
        <v>0.13253359861350117</v>
      </c>
      <c r="V1198" s="1">
        <v>100</v>
      </c>
      <c r="W1198" s="1">
        <f t="shared" si="350"/>
        <v>15.982596108821767</v>
      </c>
      <c r="X1198" s="1">
        <f t="shared" si="351"/>
        <v>37.885978116039155</v>
      </c>
      <c r="Y1198" s="1">
        <f t="shared" si="352"/>
        <v>0.99509452689104505</v>
      </c>
      <c r="Z1198" s="1">
        <f t="shared" si="360"/>
        <v>-0.15200000000000014</v>
      </c>
      <c r="AA1198" s="1">
        <f t="shared" si="353"/>
        <v>5.9978446974680508E-2</v>
      </c>
      <c r="AB1198" s="1">
        <f t="shared" si="354"/>
        <v>2.4655849999999999</v>
      </c>
      <c r="AC1198" s="1">
        <f t="shared" si="355"/>
        <v>2.2438532255038321</v>
      </c>
      <c r="AF1198" s="1">
        <f t="shared" si="356"/>
        <v>8.0839790117073438</v>
      </c>
      <c r="AG1198" s="1">
        <f t="shared" si="357"/>
        <v>4.0093931787816866</v>
      </c>
      <c r="AH1198" s="1">
        <f t="shared" si="358"/>
        <v>9.0779656679566809</v>
      </c>
      <c r="AI1198">
        <v>5.7</v>
      </c>
      <c r="AJ1198">
        <v>14</v>
      </c>
      <c r="AK1198">
        <v>93</v>
      </c>
      <c r="AL1198">
        <v>15</v>
      </c>
      <c r="AM1198">
        <v>9129</v>
      </c>
      <c r="AN1198">
        <v>9157</v>
      </c>
      <c r="AO1198">
        <v>9097</v>
      </c>
      <c r="AP1198">
        <v>65</v>
      </c>
      <c r="AQ1198">
        <v>32700</v>
      </c>
    </row>
    <row r="1199" spans="1:43">
      <c r="A1199" s="27">
        <v>39183</v>
      </c>
      <c r="B1199" s="27"/>
      <c r="C1199">
        <v>14.7</v>
      </c>
      <c r="D1199">
        <v>19.3</v>
      </c>
      <c r="E1199">
        <v>11</v>
      </c>
      <c r="F1199">
        <v>43</v>
      </c>
      <c r="G1199">
        <v>28</v>
      </c>
      <c r="H1199">
        <v>6.5</v>
      </c>
      <c r="I1199" s="10">
        <v>935</v>
      </c>
      <c r="J1199">
        <v>1.6</v>
      </c>
      <c r="K1199" s="2">
        <v>10</v>
      </c>
      <c r="L1199" s="1">
        <f t="shared" si="342"/>
        <v>3.6149345080086026</v>
      </c>
      <c r="M1199" s="1">
        <f t="shared" si="343"/>
        <v>58</v>
      </c>
      <c r="N1199" s="1">
        <f t="shared" si="344"/>
        <v>1.673234110655023</v>
      </c>
      <c r="O1199" s="1">
        <f t="shared" si="359"/>
        <v>0.1079760863168349</v>
      </c>
      <c r="P1199" s="1">
        <f t="shared" si="345"/>
        <v>0.69435452241796347</v>
      </c>
      <c r="Q1199">
        <f t="shared" si="346"/>
        <v>4.3580005241373412</v>
      </c>
      <c r="R1199">
        <f t="shared" si="347"/>
        <v>12.26645793286716</v>
      </c>
      <c r="S1199">
        <f t="shared" si="348"/>
        <v>1.6055573210559111</v>
      </c>
      <c r="T1199">
        <v>0.2432</v>
      </c>
      <c r="U1199" s="1">
        <f t="shared" si="349"/>
        <v>0.13916888526336105</v>
      </c>
      <c r="V1199" s="1">
        <v>101</v>
      </c>
      <c r="W1199" s="1">
        <f t="shared" si="350"/>
        <v>15.038511931838016</v>
      </c>
      <c r="X1199" s="1">
        <f t="shared" si="351"/>
        <v>37.927039291553783</v>
      </c>
      <c r="Y1199" s="1">
        <f t="shared" si="352"/>
        <v>0.99453398633467271</v>
      </c>
      <c r="Z1199" s="1">
        <f t="shared" si="360"/>
        <v>-0.11400000000000027</v>
      </c>
      <c r="AA1199" s="1">
        <f t="shared" si="353"/>
        <v>5.996122163737283E-2</v>
      </c>
      <c r="AB1199" s="1">
        <f t="shared" si="354"/>
        <v>2.4662932999999998</v>
      </c>
      <c r="AC1199" s="1">
        <f t="shared" si="355"/>
        <v>1.1967217202687106</v>
      </c>
      <c r="AF1199" s="1">
        <f t="shared" si="356"/>
        <v>8.1676888485156489</v>
      </c>
      <c r="AG1199" s="1">
        <f t="shared" si="357"/>
        <v>3.9137677968254945</v>
      </c>
      <c r="AH1199" s="1">
        <f t="shared" si="358"/>
        <v>8.7448815169643019</v>
      </c>
      <c r="AI1199">
        <v>5.7</v>
      </c>
      <c r="AJ1199">
        <v>3</v>
      </c>
      <c r="AK1199">
        <v>91</v>
      </c>
      <c r="AL1199">
        <v>3</v>
      </c>
      <c r="AM1199">
        <v>9128</v>
      </c>
      <c r="AN1199">
        <v>9142</v>
      </c>
      <c r="AO1199">
        <v>9116</v>
      </c>
      <c r="AP1199">
        <v>72</v>
      </c>
      <c r="AQ1199">
        <v>19</v>
      </c>
    </row>
    <row r="1200" spans="1:43">
      <c r="A1200" s="27">
        <v>39184</v>
      </c>
      <c r="B1200" s="27"/>
      <c r="C1200">
        <v>14.1</v>
      </c>
      <c r="D1200">
        <v>21</v>
      </c>
      <c r="E1200">
        <v>9.3000000000000007</v>
      </c>
      <c r="F1200">
        <v>61</v>
      </c>
      <c r="G1200">
        <v>28</v>
      </c>
      <c r="H1200">
        <v>11.1</v>
      </c>
      <c r="I1200" s="10">
        <v>935</v>
      </c>
      <c r="J1200">
        <v>2.4</v>
      </c>
      <c r="K1200" s="2">
        <v>10</v>
      </c>
      <c r="L1200" s="1">
        <f t="shared" si="342"/>
        <v>4.23211244397557</v>
      </c>
      <c r="M1200" s="1">
        <f t="shared" si="343"/>
        <v>94</v>
      </c>
      <c r="N1200" s="1">
        <f t="shared" si="344"/>
        <v>1.6095352919714581</v>
      </c>
      <c r="O1200" s="1">
        <f t="shared" si="359"/>
        <v>0.10436188413300845</v>
      </c>
      <c r="P1200" s="1">
        <f t="shared" si="345"/>
        <v>0.89909713833927862</v>
      </c>
      <c r="Q1200">
        <f t="shared" si="346"/>
        <v>6.4118220997139046</v>
      </c>
      <c r="R1200">
        <f t="shared" si="347"/>
        <v>12.279222836972298</v>
      </c>
      <c r="S1200">
        <f t="shared" si="348"/>
        <v>1.6072281200225522</v>
      </c>
      <c r="T1200">
        <v>0.2432</v>
      </c>
      <c r="U1200" s="1">
        <f t="shared" si="349"/>
        <v>0.14576300120521474</v>
      </c>
      <c r="V1200" s="1">
        <v>102</v>
      </c>
      <c r="W1200" s="1">
        <f t="shared" si="350"/>
        <v>20.521726823303801</v>
      </c>
      <c r="X1200" s="1">
        <f t="shared" si="351"/>
        <v>37.966151888775386</v>
      </c>
      <c r="Y1200" s="1">
        <f t="shared" si="352"/>
        <v>0.99397506280391756</v>
      </c>
      <c r="Z1200" s="1">
        <f t="shared" si="360"/>
        <v>-0.22799999999999987</v>
      </c>
      <c r="AA1200" s="1">
        <f t="shared" si="353"/>
        <v>5.9926800627605227E-2</v>
      </c>
      <c r="AB1200" s="1">
        <f t="shared" si="354"/>
        <v>2.4677099</v>
      </c>
      <c r="AC1200" s="1">
        <f t="shared" si="355"/>
        <v>1.7950825804030659</v>
      </c>
      <c r="AF1200" s="1">
        <f t="shared" si="356"/>
        <v>9.5281378292864503</v>
      </c>
      <c r="AG1200" s="1">
        <f t="shared" si="357"/>
        <v>4.8910624651174794</v>
      </c>
      <c r="AH1200" s="1">
        <f t="shared" si="358"/>
        <v>11.475998785940041</v>
      </c>
      <c r="AI1200">
        <v>4.2</v>
      </c>
      <c r="AJ1200">
        <v>1</v>
      </c>
      <c r="AK1200">
        <v>66</v>
      </c>
      <c r="AL1200">
        <v>14</v>
      </c>
      <c r="AM1200">
        <v>9131</v>
      </c>
      <c r="AN1200">
        <v>9160</v>
      </c>
      <c r="AO1200">
        <v>9093</v>
      </c>
      <c r="AP1200">
        <v>90</v>
      </c>
      <c r="AQ1200">
        <v>12</v>
      </c>
    </row>
    <row r="1201" spans="1:43">
      <c r="A1201" s="27">
        <v>39185</v>
      </c>
      <c r="B1201" s="27"/>
      <c r="C1201">
        <v>16.8</v>
      </c>
      <c r="D1201">
        <v>20.5</v>
      </c>
      <c r="E1201">
        <v>14</v>
      </c>
      <c r="F1201">
        <v>44</v>
      </c>
      <c r="G1201">
        <v>29</v>
      </c>
      <c r="H1201">
        <v>9.3000000000000007</v>
      </c>
      <c r="I1201" s="10">
        <v>935</v>
      </c>
      <c r="J1201">
        <v>2.2000000000000002</v>
      </c>
      <c r="K1201" s="2">
        <v>10</v>
      </c>
      <c r="L1201" s="1">
        <f t="shared" si="342"/>
        <v>4.2232208393739317</v>
      </c>
      <c r="M1201" s="1">
        <f t="shared" si="343"/>
        <v>59</v>
      </c>
      <c r="N1201" s="1">
        <f t="shared" si="344"/>
        <v>1.9139321862231067</v>
      </c>
      <c r="O1201" s="1">
        <f t="shared" si="359"/>
        <v>0.12147563274602369</v>
      </c>
      <c r="P1201" s="1">
        <f t="shared" si="345"/>
        <v>0.82154533747466663</v>
      </c>
      <c r="Q1201">
        <f t="shared" si="346"/>
        <v>5.7918899884702526</v>
      </c>
      <c r="R1201">
        <f t="shared" si="347"/>
        <v>12.291929532004852</v>
      </c>
      <c r="S1201">
        <f t="shared" si="348"/>
        <v>1.6088913000006353</v>
      </c>
      <c r="T1201">
        <v>0.2432</v>
      </c>
      <c r="U1201" s="1">
        <f t="shared" si="349"/>
        <v>0.15231399568389548</v>
      </c>
      <c r="V1201" s="1">
        <v>103</v>
      </c>
      <c r="W1201" s="1">
        <f t="shared" si="350"/>
        <v>18.385583636714021</v>
      </c>
      <c r="X1201" s="1">
        <f t="shared" si="351"/>
        <v>38.003335287225745</v>
      </c>
      <c r="Y1201" s="1">
        <f t="shared" si="352"/>
        <v>0.99341792164664044</v>
      </c>
      <c r="Z1201" s="1">
        <f t="shared" si="360"/>
        <v>1.0260000000000005</v>
      </c>
      <c r="AA1201" s="1">
        <f t="shared" si="353"/>
        <v>6.0082007190271215E-2</v>
      </c>
      <c r="AB1201" s="1">
        <f t="shared" si="354"/>
        <v>2.4613351999999997</v>
      </c>
      <c r="AC1201" s="1">
        <f t="shared" si="355"/>
        <v>1.6454923653694771</v>
      </c>
      <c r="AF1201" s="1">
        <f t="shared" si="356"/>
        <v>7.7104961813225872</v>
      </c>
      <c r="AG1201" s="1">
        <f t="shared" si="357"/>
        <v>4.514977464342449</v>
      </c>
      <c r="AH1201" s="1">
        <f t="shared" si="358"/>
        <v>9.7519612027358864</v>
      </c>
      <c r="AI1201">
        <v>5.5</v>
      </c>
      <c r="AJ1201">
        <v>15</v>
      </c>
      <c r="AK1201">
        <v>76</v>
      </c>
      <c r="AL1201">
        <v>15</v>
      </c>
      <c r="AM1201">
        <v>9113</v>
      </c>
      <c r="AN1201">
        <v>9124</v>
      </c>
      <c r="AO1201">
        <v>9100</v>
      </c>
      <c r="AP1201">
        <v>82</v>
      </c>
      <c r="AQ1201">
        <v>0</v>
      </c>
    </row>
    <row r="1202" spans="1:43">
      <c r="A1202" s="27">
        <v>39186</v>
      </c>
      <c r="B1202" s="27"/>
      <c r="C1202">
        <v>18.399999999999999</v>
      </c>
      <c r="D1202">
        <v>25.8</v>
      </c>
      <c r="E1202">
        <v>12.1</v>
      </c>
      <c r="F1202">
        <v>33</v>
      </c>
      <c r="G1202">
        <v>14</v>
      </c>
      <c r="H1202">
        <v>8.6</v>
      </c>
      <c r="I1202" s="10">
        <v>935</v>
      </c>
      <c r="J1202">
        <v>2.2999999999999998</v>
      </c>
      <c r="K1202" s="2">
        <v>10</v>
      </c>
      <c r="L1202" s="1">
        <f t="shared" si="342"/>
        <v>4.7194773494512896</v>
      </c>
      <c r="M1202" s="1">
        <f t="shared" si="343"/>
        <v>52</v>
      </c>
      <c r="N1202" s="1">
        <f t="shared" si="344"/>
        <v>2.1171678236591673</v>
      </c>
      <c r="O1202" s="1">
        <f t="shared" si="359"/>
        <v>0.13269842952379554</v>
      </c>
      <c r="P1202" s="1">
        <f t="shared" si="345"/>
        <v>0.59980768782554161</v>
      </c>
      <c r="Q1202">
        <f t="shared" si="346"/>
        <v>6.0297561630087717</v>
      </c>
      <c r="R1202">
        <f t="shared" si="347"/>
        <v>12.304574942343228</v>
      </c>
      <c r="S1202">
        <f t="shared" si="348"/>
        <v>1.6105464584218885</v>
      </c>
      <c r="T1202">
        <v>0.2432</v>
      </c>
      <c r="U1202" s="1">
        <f t="shared" si="349"/>
        <v>0.15881993070097539</v>
      </c>
      <c r="V1202" s="1">
        <v>104</v>
      </c>
      <c r="W1202" s="1">
        <f t="shared" si="350"/>
        <v>17.558124642421607</v>
      </c>
      <c r="X1202" s="1">
        <f t="shared" si="351"/>
        <v>38.038610751109317</v>
      </c>
      <c r="Y1202" s="1">
        <f t="shared" si="352"/>
        <v>0.99286272768341777</v>
      </c>
      <c r="Z1202" s="1">
        <f t="shared" si="360"/>
        <v>0.60799999999999921</v>
      </c>
      <c r="AA1202" s="1">
        <f t="shared" si="353"/>
        <v>6.0174361400142824E-2</v>
      </c>
      <c r="AB1202" s="1">
        <f t="shared" si="354"/>
        <v>2.4575575999999999</v>
      </c>
      <c r="AC1202" s="1">
        <f t="shared" si="355"/>
        <v>1.7202874728862712</v>
      </c>
      <c r="AF1202" s="1">
        <f t="shared" si="356"/>
        <v>11.722529581671916</v>
      </c>
      <c r="AG1202" s="1">
        <f t="shared" si="357"/>
        <v>4.2438984905503085</v>
      </c>
      <c r="AH1202" s="1">
        <f t="shared" si="358"/>
        <v>9.4667880965620768</v>
      </c>
      <c r="AI1202">
        <v>3.8</v>
      </c>
      <c r="AJ1202">
        <v>10</v>
      </c>
      <c r="AK1202">
        <v>67</v>
      </c>
      <c r="AL1202">
        <v>1</v>
      </c>
      <c r="AM1202">
        <v>9094</v>
      </c>
      <c r="AN1202">
        <v>9114</v>
      </c>
      <c r="AO1202">
        <v>9078</v>
      </c>
      <c r="AP1202">
        <v>64</v>
      </c>
      <c r="AQ1202">
        <v>0</v>
      </c>
    </row>
    <row r="1203" spans="1:43">
      <c r="A1203" s="27">
        <v>39187</v>
      </c>
      <c r="B1203" s="27"/>
      <c r="C1203">
        <v>17.2</v>
      </c>
      <c r="D1203">
        <v>22.4</v>
      </c>
      <c r="E1203">
        <v>12.4</v>
      </c>
      <c r="F1203">
        <v>41</v>
      </c>
      <c r="G1203">
        <v>18</v>
      </c>
      <c r="H1203">
        <v>4.5</v>
      </c>
      <c r="I1203" s="10">
        <v>935</v>
      </c>
      <c r="J1203">
        <v>3.5</v>
      </c>
      <c r="K1203" s="2">
        <v>10</v>
      </c>
      <c r="L1203" s="1">
        <f t="shared" si="342"/>
        <v>4.6722573778265861</v>
      </c>
      <c r="M1203" s="1">
        <f t="shared" si="343"/>
        <v>64</v>
      </c>
      <c r="N1203" s="1">
        <f t="shared" si="344"/>
        <v>1.963068233105254</v>
      </c>
      <c r="O1203" s="1">
        <f t="shared" si="359"/>
        <v>0.1242029113561447</v>
      </c>
      <c r="P1203" s="1">
        <f t="shared" si="345"/>
        <v>0.70484459873534711</v>
      </c>
      <c r="Q1203">
        <f t="shared" si="346"/>
        <v>3.3302485527421011</v>
      </c>
      <c r="R1203">
        <f t="shared" si="347"/>
        <v>12.317155951147022</v>
      </c>
      <c r="S1203">
        <f t="shared" si="348"/>
        <v>1.6121931873229087</v>
      </c>
      <c r="T1203">
        <v>0.2432</v>
      </c>
      <c r="U1203" s="1">
        <f t="shared" si="349"/>
        <v>0.16527888158808932</v>
      </c>
      <c r="V1203" s="1">
        <v>105</v>
      </c>
      <c r="W1203" s="1">
        <f t="shared" si="350"/>
        <v>12.683971676562624</v>
      </c>
      <c r="X1203" s="1">
        <f t="shared" si="351"/>
        <v>38.072001378325297</v>
      </c>
      <c r="Y1203" s="1">
        <f t="shared" si="352"/>
        <v>0.99230964515878251</v>
      </c>
      <c r="Z1203" s="1">
        <f t="shared" si="360"/>
        <v>-0.45599999999999974</v>
      </c>
      <c r="AA1203" s="1">
        <f t="shared" si="353"/>
        <v>6.0105069155707964E-2</v>
      </c>
      <c r="AB1203" s="1">
        <f t="shared" si="354"/>
        <v>2.4603907999999999</v>
      </c>
      <c r="AC1203" s="1">
        <f t="shared" si="355"/>
        <v>2.6178287630878043</v>
      </c>
      <c r="AF1203" s="1">
        <f t="shared" si="356"/>
        <v>9.6917362746445139</v>
      </c>
      <c r="AG1203" s="1">
        <f t="shared" si="357"/>
        <v>3.5878259827841306</v>
      </c>
      <c r="AH1203" s="1">
        <f t="shared" si="358"/>
        <v>8.32942323996269</v>
      </c>
      <c r="AI1203">
        <v>6.1</v>
      </c>
      <c r="AJ1203">
        <v>15</v>
      </c>
      <c r="AK1203">
        <v>118</v>
      </c>
      <c r="AL1203">
        <v>16</v>
      </c>
      <c r="AM1203">
        <v>9105</v>
      </c>
      <c r="AN1203">
        <v>9151</v>
      </c>
      <c r="AO1203">
        <v>9070</v>
      </c>
      <c r="AP1203">
        <v>75</v>
      </c>
      <c r="AQ1203">
        <v>39</v>
      </c>
    </row>
    <row r="1204" spans="1:43">
      <c r="A1204" s="27">
        <v>39188</v>
      </c>
      <c r="B1204" s="27"/>
      <c r="C1204">
        <v>16.399999999999999</v>
      </c>
      <c r="D1204">
        <v>24.8</v>
      </c>
      <c r="E1204">
        <v>11.2</v>
      </c>
      <c r="F1204">
        <v>62</v>
      </c>
      <c r="G1204">
        <v>23</v>
      </c>
      <c r="H1204">
        <v>11.9</v>
      </c>
      <c r="I1204" s="10">
        <v>935</v>
      </c>
      <c r="J1204">
        <v>3.1</v>
      </c>
      <c r="K1204" s="2">
        <v>10</v>
      </c>
      <c r="L1204" s="1">
        <f t="shared" si="342"/>
        <v>4.8198868001351443</v>
      </c>
      <c r="M1204" s="1">
        <f t="shared" si="343"/>
        <v>101</v>
      </c>
      <c r="N1204" s="1">
        <f t="shared" si="344"/>
        <v>1.8658768743849428</v>
      </c>
      <c r="O1204" s="1">
        <f t="shared" si="359"/>
        <v>0.11879933284169217</v>
      </c>
      <c r="P1204" s="1">
        <f t="shared" si="345"/>
        <v>1.0321002741560363</v>
      </c>
      <c r="Q1204">
        <f t="shared" si="346"/>
        <v>6.7532298318931874</v>
      </c>
      <c r="R1204">
        <f t="shared" si="347"/>
        <v>12.329669399451319</v>
      </c>
      <c r="S1204">
        <f t="shared" si="348"/>
        <v>1.6138310732266126</v>
      </c>
      <c r="T1204">
        <v>0.2432</v>
      </c>
      <c r="U1204" s="1">
        <f t="shared" si="349"/>
        <v>0.17168893757631426</v>
      </c>
      <c r="V1204" s="1">
        <v>106</v>
      </c>
      <c r="W1204" s="1">
        <f t="shared" si="350"/>
        <v>21.493568437188522</v>
      </c>
      <c r="X1204" s="1">
        <f t="shared" si="351"/>
        <v>38.103532047242361</v>
      </c>
      <c r="Y1204" s="1">
        <f t="shared" si="352"/>
        <v>0.99175883769263484</v>
      </c>
      <c r="Z1204" s="1">
        <f t="shared" si="360"/>
        <v>-0.30400000000000027</v>
      </c>
      <c r="AA1204" s="1">
        <f t="shared" si="353"/>
        <v>6.0058962915530645E-2</v>
      </c>
      <c r="AB1204" s="1">
        <f t="shared" si="354"/>
        <v>2.4622796</v>
      </c>
      <c r="AC1204" s="1">
        <f t="shared" si="355"/>
        <v>2.3186483330206267</v>
      </c>
      <c r="AF1204" s="1">
        <f t="shared" si="356"/>
        <v>11.053215342740389</v>
      </c>
      <c r="AG1204" s="1">
        <f t="shared" si="357"/>
        <v>5.1261578569303516</v>
      </c>
      <c r="AH1204" s="1">
        <f t="shared" si="358"/>
        <v>12.590661792071757</v>
      </c>
      <c r="AI1204">
        <v>4.8</v>
      </c>
      <c r="AJ1204">
        <v>14</v>
      </c>
      <c r="AK1204">
        <v>89</v>
      </c>
      <c r="AL1204">
        <v>14</v>
      </c>
      <c r="AM1204">
        <v>9137</v>
      </c>
      <c r="AN1204">
        <v>9174</v>
      </c>
      <c r="AO1204">
        <v>9084</v>
      </c>
      <c r="AP1204">
        <v>104</v>
      </c>
      <c r="AQ1204">
        <v>2</v>
      </c>
    </row>
    <row r="1205" spans="1:43">
      <c r="A1205" s="27">
        <v>39189</v>
      </c>
      <c r="B1205" s="27"/>
      <c r="C1205">
        <v>18.600000000000001</v>
      </c>
      <c r="D1205">
        <v>25.7</v>
      </c>
      <c r="E1205">
        <v>12.4</v>
      </c>
      <c r="F1205">
        <v>34</v>
      </c>
      <c r="G1205">
        <v>19</v>
      </c>
      <c r="H1205">
        <v>12.2</v>
      </c>
      <c r="I1205" s="10">
        <v>935</v>
      </c>
      <c r="J1205">
        <v>1.7</v>
      </c>
      <c r="K1205" s="2">
        <v>10</v>
      </c>
      <c r="L1205" s="1">
        <f t="shared" si="342"/>
        <v>4.8199207935628712</v>
      </c>
      <c r="M1205" s="1">
        <f t="shared" si="343"/>
        <v>49</v>
      </c>
      <c r="N1205" s="1">
        <f t="shared" si="344"/>
        <v>2.1438546672245171</v>
      </c>
      <c r="O1205" s="1">
        <f t="shared" si="359"/>
        <v>0.13416113486907988</v>
      </c>
      <c r="P1205" s="1">
        <f t="shared" si="345"/>
        <v>0.66673273682350009</v>
      </c>
      <c r="Q1205">
        <f t="shared" si="346"/>
        <v>7.9864218671623179</v>
      </c>
      <c r="R1205">
        <f t="shared" si="347"/>
        <v>12.342112085389845</v>
      </c>
      <c r="S1205">
        <f t="shared" si="348"/>
        <v>1.6154596970405557</v>
      </c>
      <c r="T1205">
        <v>0.2432</v>
      </c>
      <c r="U1205" s="1">
        <f t="shared" si="349"/>
        <v>0.17804820236143765</v>
      </c>
      <c r="V1205" s="1">
        <v>107</v>
      </c>
      <c r="W1205" s="1">
        <f t="shared" si="350"/>
        <v>21.85289358929338</v>
      </c>
      <c r="X1205" s="1">
        <f t="shared" si="351"/>
        <v>38.133229361340163</v>
      </c>
      <c r="Y1205" s="1">
        <f t="shared" si="352"/>
        <v>0.99121046823183834</v>
      </c>
      <c r="Z1205" s="1">
        <f t="shared" si="360"/>
        <v>0.83600000000000108</v>
      </c>
      <c r="AA1205" s="1">
        <f t="shared" si="353"/>
        <v>6.0185925643474837E-2</v>
      </c>
      <c r="AB1205" s="1">
        <f t="shared" si="354"/>
        <v>2.4570854</v>
      </c>
      <c r="AC1205" s="1">
        <f t="shared" si="355"/>
        <v>1.2715168277855049</v>
      </c>
      <c r="AF1205" s="1">
        <f t="shared" si="356"/>
        <v>11.642831863372939</v>
      </c>
      <c r="AG1205" s="1">
        <f t="shared" si="357"/>
        <v>4.9242103276958771</v>
      </c>
      <c r="AH1205" s="1">
        <f t="shared" si="358"/>
        <v>11.333901400837538</v>
      </c>
      <c r="AI1205">
        <v>5.7</v>
      </c>
      <c r="AJ1205">
        <v>15</v>
      </c>
      <c r="AK1205">
        <v>88</v>
      </c>
      <c r="AL1205">
        <v>14</v>
      </c>
      <c r="AM1205">
        <v>9080</v>
      </c>
      <c r="AN1205">
        <v>9111</v>
      </c>
      <c r="AO1205">
        <v>9046</v>
      </c>
      <c r="AP1205">
        <v>68</v>
      </c>
      <c r="AQ1205">
        <v>0</v>
      </c>
    </row>
    <row r="1206" spans="1:43">
      <c r="A1206" s="27">
        <v>39190</v>
      </c>
      <c r="B1206" s="27"/>
      <c r="C1206">
        <v>15</v>
      </c>
      <c r="D1206">
        <v>23</v>
      </c>
      <c r="E1206">
        <v>12</v>
      </c>
      <c r="F1206">
        <v>66</v>
      </c>
      <c r="G1206">
        <v>24</v>
      </c>
      <c r="H1206">
        <v>2.6</v>
      </c>
      <c r="I1206" s="10">
        <v>935</v>
      </c>
      <c r="J1206">
        <v>3.4</v>
      </c>
      <c r="K1206" s="2">
        <v>10</v>
      </c>
      <c r="L1206" s="1">
        <f t="shared" si="342"/>
        <v>3.3045479400220277</v>
      </c>
      <c r="M1206" s="1">
        <f t="shared" si="343"/>
        <v>108</v>
      </c>
      <c r="N1206" s="1">
        <f t="shared" si="344"/>
        <v>1.7059046297032363</v>
      </c>
      <c r="O1206" s="1">
        <f t="shared" si="359"/>
        <v>0.10982272129345198</v>
      </c>
      <c r="P1206" s="1">
        <f t="shared" si="345"/>
        <v>1.0948753941507299</v>
      </c>
      <c r="Q1206">
        <f t="shared" si="346"/>
        <v>1.9584897236590135</v>
      </c>
      <c r="R1206">
        <f t="shared" si="347"/>
        <v>12.354480763552877</v>
      </c>
      <c r="S1206">
        <f t="shared" si="348"/>
        <v>1.6170786339728898</v>
      </c>
      <c r="T1206">
        <v>0.2432</v>
      </c>
      <c r="U1206" s="1">
        <f t="shared" si="349"/>
        <v>0.18435479466494584</v>
      </c>
      <c r="V1206" s="1">
        <v>108</v>
      </c>
      <c r="W1206" s="1">
        <f t="shared" si="350"/>
        <v>10.437953434557988</v>
      </c>
      <c r="X1206" s="1">
        <f t="shared" si="351"/>
        <v>38.161121591822983</v>
      </c>
      <c r="Y1206" s="1">
        <f t="shared" si="352"/>
        <v>0.99066469900201493</v>
      </c>
      <c r="Z1206" s="1">
        <f t="shared" si="360"/>
        <v>-1.3680000000000005</v>
      </c>
      <c r="AA1206" s="1">
        <f t="shared" si="353"/>
        <v>5.9978446974680508E-2</v>
      </c>
      <c r="AB1206" s="1">
        <f t="shared" si="354"/>
        <v>2.4655849999999999</v>
      </c>
      <c r="AC1206" s="1">
        <f t="shared" si="355"/>
        <v>2.5430336555710098</v>
      </c>
      <c r="AF1206" s="1">
        <f t="shared" si="356"/>
        <v>9.5481482360761625</v>
      </c>
      <c r="AG1206" s="1">
        <f t="shared" si="357"/>
        <v>3.2845650124498036</v>
      </c>
      <c r="AH1206" s="1">
        <f t="shared" si="358"/>
        <v>8.0250262394291934</v>
      </c>
      <c r="AI1206">
        <v>9.4</v>
      </c>
      <c r="AJ1206">
        <v>14</v>
      </c>
      <c r="AK1206">
        <v>139</v>
      </c>
      <c r="AL1206">
        <v>15</v>
      </c>
      <c r="AM1206">
        <v>9115</v>
      </c>
      <c r="AN1206">
        <v>9142</v>
      </c>
      <c r="AO1206">
        <v>9047</v>
      </c>
      <c r="AP1206">
        <v>109</v>
      </c>
      <c r="AQ1206">
        <v>68</v>
      </c>
    </row>
    <row r="1207" spans="1:43">
      <c r="A1207" s="27">
        <v>39191</v>
      </c>
      <c r="B1207" s="27"/>
      <c r="C1207">
        <v>13.8</v>
      </c>
      <c r="D1207">
        <v>19.899999999999999</v>
      </c>
      <c r="E1207">
        <v>9.5</v>
      </c>
      <c r="F1207">
        <v>60</v>
      </c>
      <c r="G1207">
        <v>31</v>
      </c>
      <c r="H1207">
        <v>11.1</v>
      </c>
      <c r="I1207" s="10">
        <v>935</v>
      </c>
      <c r="J1207">
        <v>2.1</v>
      </c>
      <c r="K1207" s="2">
        <v>10</v>
      </c>
      <c r="L1207" s="1">
        <f t="shared" si="342"/>
        <v>4.2001876854975233</v>
      </c>
      <c r="M1207" s="1">
        <f t="shared" si="343"/>
        <v>89</v>
      </c>
      <c r="N1207" s="1">
        <f t="shared" si="344"/>
        <v>1.5784913004187435</v>
      </c>
      <c r="O1207" s="1">
        <f t="shared" si="359"/>
        <v>0.10259370675227342</v>
      </c>
      <c r="P1207" s="1">
        <f t="shared" si="345"/>
        <v>0.88888919426292301</v>
      </c>
      <c r="Q1207">
        <f t="shared" si="346"/>
        <v>6.3515281375300736</v>
      </c>
      <c r="R1207">
        <f t="shared" si="347"/>
        <v>12.366772144485731</v>
      </c>
      <c r="S1207">
        <f t="shared" si="348"/>
        <v>1.6186874534667188</v>
      </c>
      <c r="T1207">
        <v>0.2432</v>
      </c>
      <c r="U1207" s="1">
        <f t="shared" si="349"/>
        <v>0.19060684879056819</v>
      </c>
      <c r="V1207" s="1">
        <v>109</v>
      </c>
      <c r="W1207" s="1">
        <f t="shared" si="350"/>
        <v>20.547143623203745</v>
      </c>
      <c r="X1207" s="1">
        <f t="shared" si="351"/>
        <v>38.187238618315234</v>
      </c>
      <c r="Y1207" s="1">
        <f t="shared" si="352"/>
        <v>0.99012169145955276</v>
      </c>
      <c r="Z1207" s="1">
        <f t="shared" si="360"/>
        <v>-0.45599999999999974</v>
      </c>
      <c r="AA1207" s="1">
        <f t="shared" si="353"/>
        <v>5.9909604938120954E-2</v>
      </c>
      <c r="AB1207" s="1">
        <f t="shared" si="354"/>
        <v>2.4684181999999999</v>
      </c>
      <c r="AC1207" s="1">
        <f t="shared" si="355"/>
        <v>1.5706972578526825</v>
      </c>
      <c r="AF1207" s="1">
        <f t="shared" si="356"/>
        <v>8.9505524786139272</v>
      </c>
      <c r="AG1207" s="1">
        <f t="shared" si="357"/>
        <v>4.9089328753596906</v>
      </c>
      <c r="AH1207" s="1">
        <f t="shared" si="358"/>
        <v>11.655061327394092</v>
      </c>
      <c r="AI1207">
        <v>4.3</v>
      </c>
      <c r="AJ1207">
        <v>3</v>
      </c>
      <c r="AK1207">
        <v>80</v>
      </c>
      <c r="AL1207">
        <v>15</v>
      </c>
      <c r="AM1207">
        <v>9142</v>
      </c>
      <c r="AN1207">
        <v>9177</v>
      </c>
      <c r="AO1207">
        <v>9103</v>
      </c>
      <c r="AP1207">
        <v>90</v>
      </c>
      <c r="AQ1207">
        <v>37</v>
      </c>
    </row>
    <row r="1208" spans="1:43">
      <c r="A1208" s="27">
        <v>39192</v>
      </c>
      <c r="B1208" s="27"/>
      <c r="C1208">
        <v>12.6</v>
      </c>
      <c r="D1208">
        <v>17.7</v>
      </c>
      <c r="E1208">
        <v>9.3000000000000007</v>
      </c>
      <c r="F1208">
        <v>56</v>
      </c>
      <c r="G1208">
        <v>37</v>
      </c>
      <c r="H1208">
        <v>12.2</v>
      </c>
      <c r="I1208" s="10">
        <v>935</v>
      </c>
      <c r="J1208">
        <v>2</v>
      </c>
      <c r="K1208" s="2">
        <v>10</v>
      </c>
      <c r="L1208" s="1">
        <f t="shared" si="342"/>
        <v>4.1999681933632882</v>
      </c>
      <c r="M1208" s="1">
        <f t="shared" si="343"/>
        <v>75</v>
      </c>
      <c r="N1208" s="1">
        <f t="shared" si="344"/>
        <v>1.4595059422181114</v>
      </c>
      <c r="O1208" s="1">
        <f t="shared" si="359"/>
        <v>9.5773489086868363E-2</v>
      </c>
      <c r="P1208" s="1">
        <f t="shared" si="345"/>
        <v>0.81428727018401659</v>
      </c>
      <c r="Q1208">
        <f t="shared" si="346"/>
        <v>6.971130397165382</v>
      </c>
      <c r="R1208">
        <f t="shared" si="347"/>
        <v>12.378982894333564</v>
      </c>
      <c r="S1208">
        <f t="shared" si="348"/>
        <v>1.620285719153608</v>
      </c>
      <c r="T1208">
        <v>0.2432</v>
      </c>
      <c r="U1208" s="1">
        <f t="shared" si="349"/>
        <v>0.19680251517621056</v>
      </c>
      <c r="V1208" s="1">
        <v>110</v>
      </c>
      <c r="W1208" s="1">
        <f t="shared" si="350"/>
        <v>21.854498428077207</v>
      </c>
      <c r="X1208" s="1">
        <f t="shared" si="351"/>
        <v>38.211611867749447</v>
      </c>
      <c r="Y1208" s="1">
        <f t="shared" si="352"/>
        <v>0.98958160624384317</v>
      </c>
      <c r="Z1208" s="1">
        <f t="shared" si="360"/>
        <v>-0.45600000000000041</v>
      </c>
      <c r="AA1208" s="1">
        <f t="shared" si="353"/>
        <v>5.9840920751351979E-2</v>
      </c>
      <c r="AB1208" s="1">
        <f t="shared" si="354"/>
        <v>2.4712513999999999</v>
      </c>
      <c r="AC1208" s="1">
        <f t="shared" si="355"/>
        <v>1.4959021503358882</v>
      </c>
      <c r="AF1208" s="1">
        <f t="shared" si="356"/>
        <v>7.7434842693476122</v>
      </c>
      <c r="AG1208" s="1">
        <f t="shared" si="357"/>
        <v>5.0800933609335166</v>
      </c>
      <c r="AH1208" s="1">
        <f t="shared" si="358"/>
        <v>11.895248298512188</v>
      </c>
      <c r="AI1208">
        <v>4.3</v>
      </c>
      <c r="AJ1208">
        <v>1</v>
      </c>
      <c r="AK1208">
        <v>88</v>
      </c>
      <c r="AL1208">
        <v>1</v>
      </c>
      <c r="AM1208">
        <v>9123</v>
      </c>
      <c r="AN1208">
        <v>9157</v>
      </c>
      <c r="AO1208">
        <v>9088</v>
      </c>
      <c r="AP1208">
        <v>80</v>
      </c>
      <c r="AQ1208">
        <v>0</v>
      </c>
    </row>
    <row r="1209" spans="1:43">
      <c r="A1209" s="27">
        <v>39193</v>
      </c>
      <c r="B1209" s="27"/>
      <c r="C1209">
        <v>7.4</v>
      </c>
      <c r="D1209">
        <v>14.9</v>
      </c>
      <c r="E1209">
        <v>3.5</v>
      </c>
      <c r="F1209">
        <v>70</v>
      </c>
      <c r="G1209">
        <v>30</v>
      </c>
      <c r="H1209">
        <v>1.8</v>
      </c>
      <c r="I1209" s="10">
        <v>935</v>
      </c>
      <c r="J1209">
        <v>3.2</v>
      </c>
      <c r="K1209" s="2">
        <v>10</v>
      </c>
      <c r="L1209" s="1">
        <f t="shared" si="342"/>
        <v>2.4707056969569425</v>
      </c>
      <c r="M1209" s="1">
        <f t="shared" si="343"/>
        <v>110</v>
      </c>
      <c r="N1209" s="1">
        <f t="shared" si="344"/>
        <v>1.0300482820505565</v>
      </c>
      <c r="O1209" s="1">
        <f t="shared" si="359"/>
        <v>7.0495532837523384E-2</v>
      </c>
      <c r="P1209" s="1">
        <f t="shared" si="345"/>
        <v>0.68617891512000617</v>
      </c>
      <c r="Q1209">
        <f t="shared" si="346"/>
        <v>1.6103208781342133</v>
      </c>
      <c r="R1209">
        <f t="shared" si="347"/>
        <v>12.391109634638145</v>
      </c>
      <c r="S1209">
        <f t="shared" si="348"/>
        <v>1.6218729888269823</v>
      </c>
      <c r="T1209">
        <v>0.2432</v>
      </c>
      <c r="U1209" s="1">
        <f t="shared" si="349"/>
        <v>0.20293996094111688</v>
      </c>
      <c r="V1209" s="1">
        <v>111</v>
      </c>
      <c r="W1209" s="1">
        <f t="shared" si="350"/>
        <v>9.4984334903563177</v>
      </c>
      <c r="X1209" s="1">
        <f t="shared" si="351"/>
        <v>38.234274251560493</v>
      </c>
      <c r="Y1209" s="1">
        <f t="shared" si="352"/>
        <v>0.98904460312975717</v>
      </c>
      <c r="Z1209" s="1">
        <f t="shared" si="360"/>
        <v>-1.9759999999999998</v>
      </c>
      <c r="AA1209" s="1">
        <f t="shared" si="353"/>
        <v>5.9545100138596201E-2</v>
      </c>
      <c r="AB1209" s="1">
        <f t="shared" si="354"/>
        <v>2.4835286000000001</v>
      </c>
      <c r="AC1209" s="1">
        <f t="shared" si="355"/>
        <v>2.3934434405374212</v>
      </c>
      <c r="AF1209" s="1">
        <f t="shared" si="356"/>
        <v>7.4822747837524064</v>
      </c>
      <c r="AG1209" s="1">
        <f t="shared" si="357"/>
        <v>2.938864544932188</v>
      </c>
      <c r="AH1209" s="1">
        <f t="shared" si="358"/>
        <v>6.737690996294158</v>
      </c>
      <c r="AI1209">
        <v>7.3</v>
      </c>
      <c r="AJ1209">
        <v>14</v>
      </c>
      <c r="AK1209">
        <v>105</v>
      </c>
      <c r="AL1209">
        <v>14</v>
      </c>
      <c r="AM1209">
        <v>9107</v>
      </c>
      <c r="AN1209">
        <v>9146</v>
      </c>
      <c r="AO1209">
        <v>9069</v>
      </c>
      <c r="AP1209">
        <v>69</v>
      </c>
      <c r="AQ1209">
        <v>130</v>
      </c>
    </row>
    <row r="1210" spans="1:43">
      <c r="A1210" s="27">
        <v>39194</v>
      </c>
      <c r="B1210" s="27"/>
      <c r="C1210">
        <v>9.5</v>
      </c>
      <c r="D1210">
        <v>14.9</v>
      </c>
      <c r="E1210">
        <v>4.7</v>
      </c>
      <c r="F1210">
        <v>54</v>
      </c>
      <c r="G1210">
        <v>28</v>
      </c>
      <c r="H1210">
        <v>12.4</v>
      </c>
      <c r="I1210" s="10">
        <v>935</v>
      </c>
      <c r="J1210">
        <v>2.2000000000000002</v>
      </c>
      <c r="K1210" s="2">
        <v>10</v>
      </c>
      <c r="L1210" s="1">
        <f t="shared" si="342"/>
        <v>3.7326626038812383</v>
      </c>
      <c r="M1210" s="1">
        <f t="shared" si="343"/>
        <v>80</v>
      </c>
      <c r="N1210" s="1">
        <f t="shared" si="344"/>
        <v>1.1878093448750482</v>
      </c>
      <c r="O1210" s="1">
        <f t="shared" si="359"/>
        <v>7.9915014212683239E-2</v>
      </c>
      <c r="P1210" s="1">
        <f t="shared" si="345"/>
        <v>0.57908982643644924</v>
      </c>
      <c r="Q1210">
        <f t="shared" si="346"/>
        <v>7.329577594112668</v>
      </c>
      <c r="R1210">
        <f t="shared" si="347"/>
        <v>12.403148942292134</v>
      </c>
      <c r="S1210">
        <f t="shared" si="348"/>
        <v>1.6234488144361432</v>
      </c>
      <c r="T1210">
        <v>0.2432</v>
      </c>
      <c r="U1210" s="1">
        <f t="shared" si="349"/>
        <v>0.20901737042809468</v>
      </c>
      <c r="V1210" s="1">
        <v>112</v>
      </c>
      <c r="W1210" s="1">
        <f t="shared" si="350"/>
        <v>22.088673457389234</v>
      </c>
      <c r="X1210" s="1">
        <f t="shared" si="351"/>
        <v>38.255260101300919</v>
      </c>
      <c r="Y1210" s="1">
        <f t="shared" si="352"/>
        <v>0.98851084098037956</v>
      </c>
      <c r="Z1210" s="1">
        <f t="shared" si="360"/>
        <v>0.79799999999999982</v>
      </c>
      <c r="AA1210" s="1">
        <f t="shared" si="353"/>
        <v>5.9664213377859383E-2</v>
      </c>
      <c r="AB1210" s="1">
        <f t="shared" si="354"/>
        <v>2.4785705</v>
      </c>
      <c r="AC1210" s="1">
        <f t="shared" si="355"/>
        <v>1.6454923653694771</v>
      </c>
      <c r="AF1210" s="1">
        <f t="shared" si="356"/>
        <v>7.6715254133572772</v>
      </c>
      <c r="AG1210" s="1">
        <f t="shared" si="357"/>
        <v>4.9728787044869271</v>
      </c>
      <c r="AH1210" s="1">
        <f t="shared" si="358"/>
        <v>10.071580878712425</v>
      </c>
      <c r="AI1210">
        <v>5.8</v>
      </c>
      <c r="AJ1210">
        <v>14</v>
      </c>
      <c r="AK1210">
        <v>85</v>
      </c>
      <c r="AL1210">
        <v>1</v>
      </c>
      <c r="AM1210">
        <v>9156</v>
      </c>
      <c r="AN1210">
        <v>9171</v>
      </c>
      <c r="AO1210">
        <v>9138</v>
      </c>
      <c r="AP1210">
        <v>60</v>
      </c>
      <c r="AQ1210">
        <v>1</v>
      </c>
    </row>
    <row r="1211" spans="1:43">
      <c r="A1211" s="27">
        <v>39195</v>
      </c>
      <c r="B1211" s="27"/>
      <c r="C1211">
        <v>10.3</v>
      </c>
      <c r="D1211">
        <v>15</v>
      </c>
      <c r="E1211">
        <v>6.1</v>
      </c>
      <c r="F1211">
        <v>45</v>
      </c>
      <c r="G1211">
        <v>23</v>
      </c>
      <c r="H1211">
        <v>12.1</v>
      </c>
      <c r="I1211" s="10">
        <v>935</v>
      </c>
      <c r="J1211">
        <v>2.7</v>
      </c>
      <c r="K1211" s="2">
        <v>10</v>
      </c>
      <c r="L1211" s="1">
        <f t="shared" si="342"/>
        <v>4.1319965137589998</v>
      </c>
      <c r="M1211" s="1">
        <f t="shared" si="343"/>
        <v>67</v>
      </c>
      <c r="N1211" s="1">
        <f t="shared" si="344"/>
        <v>1.2532780017936267</v>
      </c>
      <c r="O1211" s="1">
        <f t="shared" si="359"/>
        <v>8.3775704784514238E-2</v>
      </c>
      <c r="P1211" s="1">
        <f t="shared" si="345"/>
        <v>0.51171936456543188</v>
      </c>
      <c r="Q1211">
        <f t="shared" si="346"/>
        <v>7.4346991300736303</v>
      </c>
      <c r="R1211">
        <f t="shared" si="347"/>
        <v>12.415097349656248</v>
      </c>
      <c r="S1211">
        <f t="shared" si="348"/>
        <v>1.6250127421016032</v>
      </c>
      <c r="T1211">
        <v>0.2432</v>
      </c>
      <c r="U1211" s="1">
        <f t="shared" si="349"/>
        <v>0.21503294574064596</v>
      </c>
      <c r="V1211" s="1">
        <v>113</v>
      </c>
      <c r="W1211" s="1">
        <f t="shared" si="350"/>
        <v>21.729589211817292</v>
      </c>
      <c r="X1211" s="1">
        <f t="shared" si="351"/>
        <v>38.27460510279397</v>
      </c>
      <c r="Y1211" s="1">
        <f t="shared" si="352"/>
        <v>0.98798047770001152</v>
      </c>
      <c r="Z1211" s="1">
        <f t="shared" si="360"/>
        <v>0.30400000000000027</v>
      </c>
      <c r="AA1211" s="1">
        <f t="shared" si="353"/>
        <v>5.9709715295295167E-2</v>
      </c>
      <c r="AB1211" s="1">
        <f t="shared" si="354"/>
        <v>2.4766816999999999</v>
      </c>
      <c r="AC1211" s="1">
        <f t="shared" si="355"/>
        <v>2.019467902953449</v>
      </c>
      <c r="AF1211" s="1">
        <f t="shared" si="356"/>
        <v>7.3797198913146556</v>
      </c>
      <c r="AG1211" s="1">
        <f t="shared" si="357"/>
        <v>4.8571232336239181</v>
      </c>
      <c r="AH1211" s="1">
        <f t="shared" si="358"/>
        <v>10.292626333749382</v>
      </c>
      <c r="AI1211">
        <v>4</v>
      </c>
      <c r="AJ1211">
        <v>16</v>
      </c>
      <c r="AK1211">
        <v>87</v>
      </c>
      <c r="AL1211">
        <v>16</v>
      </c>
      <c r="AM1211">
        <v>9164</v>
      </c>
      <c r="AN1211">
        <v>9173</v>
      </c>
      <c r="AO1211">
        <v>9144</v>
      </c>
      <c r="AP1211">
        <v>53</v>
      </c>
      <c r="AQ1211">
        <v>0</v>
      </c>
    </row>
    <row r="1212" spans="1:43">
      <c r="A1212" s="27">
        <v>39196</v>
      </c>
      <c r="B1212" s="27"/>
      <c r="C1212">
        <v>12.7</v>
      </c>
      <c r="D1212">
        <v>19.100000000000001</v>
      </c>
      <c r="E1212">
        <v>6.6</v>
      </c>
      <c r="F1212">
        <v>37</v>
      </c>
      <c r="G1212">
        <v>21</v>
      </c>
      <c r="H1212">
        <v>12.5</v>
      </c>
      <c r="I1212" s="10">
        <v>935</v>
      </c>
      <c r="J1212">
        <v>3.2</v>
      </c>
      <c r="K1212" s="2">
        <v>10</v>
      </c>
      <c r="L1212" s="1">
        <f t="shared" si="342"/>
        <v>4.7081130203313073</v>
      </c>
      <c r="M1212" s="1">
        <f t="shared" si="343"/>
        <v>53</v>
      </c>
      <c r="N1212" s="1">
        <f t="shared" si="344"/>
        <v>1.4691113294420337</v>
      </c>
      <c r="O1212" s="1">
        <f t="shared" si="359"/>
        <v>9.6326691648855267E-2</v>
      </c>
      <c r="P1212" s="1">
        <f t="shared" si="345"/>
        <v>0.49061819273085361</v>
      </c>
      <c r="Q1212">
        <f t="shared" si="346"/>
        <v>7.9797426963785707</v>
      </c>
      <c r="R1212">
        <f t="shared" si="347"/>
        <v>12.426951344844529</v>
      </c>
      <c r="S1212">
        <f t="shared" si="348"/>
        <v>1.6265643121524254</v>
      </c>
      <c r="T1212">
        <v>0.2432</v>
      </c>
      <c r="U1212" s="1">
        <f t="shared" si="349"/>
        <v>0.22098490727484435</v>
      </c>
      <c r="V1212" s="1">
        <v>114</v>
      </c>
      <c r="W1212" s="1">
        <f t="shared" si="350"/>
        <v>22.20049027621203</v>
      </c>
      <c r="X1212" s="1">
        <f t="shared" si="351"/>
        <v>38.292346228941923</v>
      </c>
      <c r="Y1212" s="1">
        <f t="shared" si="352"/>
        <v>0.98745367018745789</v>
      </c>
      <c r="Z1212" s="1">
        <f t="shared" si="360"/>
        <v>0.91199999999999948</v>
      </c>
      <c r="AA1212" s="1">
        <f t="shared" si="353"/>
        <v>5.9846638417846959E-2</v>
      </c>
      <c r="AB1212" s="1">
        <f t="shared" si="354"/>
        <v>2.4710152999999999</v>
      </c>
      <c r="AC1212" s="1">
        <f t="shared" si="355"/>
        <v>2.3934434405374212</v>
      </c>
      <c r="AF1212" s="1">
        <f t="shared" si="356"/>
        <v>9.497179773374306</v>
      </c>
      <c r="AG1212" s="1">
        <f t="shared" si="357"/>
        <v>4.890896050571869</v>
      </c>
      <c r="AH1212" s="1">
        <f t="shared" si="358"/>
        <v>10.34302339584794</v>
      </c>
      <c r="AI1212">
        <v>9.1</v>
      </c>
      <c r="AJ1212">
        <v>6</v>
      </c>
      <c r="AK1212">
        <v>134</v>
      </c>
      <c r="AL1212">
        <v>6</v>
      </c>
      <c r="AM1212">
        <v>9159</v>
      </c>
      <c r="AN1212">
        <v>9176</v>
      </c>
      <c r="AO1212">
        <v>9142</v>
      </c>
      <c r="AP1212">
        <v>50</v>
      </c>
      <c r="AQ1212">
        <v>0</v>
      </c>
    </row>
    <row r="1213" spans="1:43">
      <c r="A1213" s="27">
        <v>39197</v>
      </c>
      <c r="B1213" s="27"/>
      <c r="C1213">
        <v>14.2</v>
      </c>
      <c r="D1213">
        <v>19</v>
      </c>
      <c r="E1213">
        <v>9.3000000000000007</v>
      </c>
      <c r="F1213">
        <v>39</v>
      </c>
      <c r="G1213">
        <v>25</v>
      </c>
      <c r="H1213">
        <v>9.6999999999999993</v>
      </c>
      <c r="I1213" s="10">
        <v>935</v>
      </c>
      <c r="J1213">
        <v>2.6</v>
      </c>
      <c r="K1213" s="2">
        <v>10</v>
      </c>
      <c r="L1213" s="1">
        <f t="shared" si="342"/>
        <v>4.3758642131193479</v>
      </c>
      <c r="M1213" s="1">
        <f t="shared" si="343"/>
        <v>53</v>
      </c>
      <c r="N1213" s="1">
        <f t="shared" si="344"/>
        <v>1.6200016491976139</v>
      </c>
      <c r="O1213" s="1">
        <f t="shared" si="359"/>
        <v>0.10495700561500693</v>
      </c>
      <c r="P1213" s="1">
        <f t="shared" si="345"/>
        <v>0.58532289032345175</v>
      </c>
      <c r="Q1213">
        <f t="shared" si="346"/>
        <v>6.2318271165184607</v>
      </c>
      <c r="R1213">
        <f t="shared" si="347"/>
        <v>12.438707372182714</v>
      </c>
      <c r="S1213">
        <f t="shared" si="348"/>
        <v>1.6281030591862191</v>
      </c>
      <c r="T1213">
        <v>0.2432</v>
      </c>
      <c r="U1213" s="1">
        <f t="shared" si="349"/>
        <v>0.22687149424579917</v>
      </c>
      <c r="V1213" s="1">
        <v>115</v>
      </c>
      <c r="W1213" s="1">
        <f t="shared" si="350"/>
        <v>18.875840685075072</v>
      </c>
      <c r="X1213" s="1">
        <f t="shared" si="351"/>
        <v>38.308521671308547</v>
      </c>
      <c r="Y1213" s="1">
        <f t="shared" si="352"/>
        <v>0.98693057428961106</v>
      </c>
      <c r="Z1213" s="1">
        <f t="shared" si="360"/>
        <v>0.57000000000000006</v>
      </c>
      <c r="AA1213" s="1">
        <f t="shared" si="353"/>
        <v>5.9932534717923903E-2</v>
      </c>
      <c r="AB1213" s="1">
        <f t="shared" si="354"/>
        <v>2.4674738000000001</v>
      </c>
      <c r="AC1213" s="1">
        <f t="shared" si="355"/>
        <v>1.9446727954366547</v>
      </c>
      <c r="AF1213" s="1">
        <f t="shared" si="356"/>
        <v>8.7813052549279433</v>
      </c>
      <c r="AG1213" s="1">
        <f t="shared" si="357"/>
        <v>4.4697199213128611</v>
      </c>
      <c r="AH1213" s="1">
        <f t="shared" si="358"/>
        <v>9.6836822230412132</v>
      </c>
      <c r="AI1213">
        <v>5.2</v>
      </c>
      <c r="AJ1213">
        <v>15</v>
      </c>
      <c r="AK1213">
        <v>79</v>
      </c>
      <c r="AL1213">
        <v>14</v>
      </c>
      <c r="AM1213">
        <v>9158</v>
      </c>
      <c r="AN1213">
        <v>9170</v>
      </c>
      <c r="AO1213">
        <v>9146</v>
      </c>
      <c r="AP1213">
        <v>61</v>
      </c>
      <c r="AQ1213">
        <v>0</v>
      </c>
    </row>
    <row r="1214" spans="1:43">
      <c r="A1214" s="27">
        <v>39198</v>
      </c>
      <c r="B1214" s="27"/>
      <c r="C1214">
        <v>15.7</v>
      </c>
      <c r="D1214">
        <v>20.2</v>
      </c>
      <c r="E1214">
        <v>11.6</v>
      </c>
      <c r="F1214">
        <v>44</v>
      </c>
      <c r="G1214">
        <v>19</v>
      </c>
      <c r="H1214">
        <v>11.7</v>
      </c>
      <c r="I1214" s="10">
        <v>935</v>
      </c>
      <c r="J1214">
        <v>2.6</v>
      </c>
      <c r="K1214" s="2">
        <v>10</v>
      </c>
      <c r="L1214" s="1">
        <f t="shared" si="342"/>
        <v>4.7823032696633616</v>
      </c>
      <c r="M1214" s="1">
        <f t="shared" si="343"/>
        <v>69</v>
      </c>
      <c r="N1214" s="1">
        <f t="shared" si="344"/>
        <v>1.7843198966763008</v>
      </c>
      <c r="O1214" s="1">
        <f t="shared" si="359"/>
        <v>0.11423616892279961</v>
      </c>
      <c r="P1214" s="1">
        <f t="shared" si="345"/>
        <v>0.69639835161877373</v>
      </c>
      <c r="Q1214">
        <f t="shared" si="346"/>
        <v>7.2140296246972664</v>
      </c>
      <c r="R1214">
        <f t="shared" si="347"/>
        <v>12.450361832844493</v>
      </c>
      <c r="S1214">
        <f t="shared" si="348"/>
        <v>1.6296285121524205</v>
      </c>
      <c r="T1214">
        <v>0.2432</v>
      </c>
      <c r="U1214" s="1">
        <f t="shared" si="349"/>
        <v>0.2326909652085542</v>
      </c>
      <c r="V1214" s="1">
        <v>116</v>
      </c>
      <c r="W1214" s="1">
        <f t="shared" si="350"/>
        <v>21.242407630558553</v>
      </c>
      <c r="X1214" s="1">
        <f t="shared" si="351"/>
        <v>38.323170770594224</v>
      </c>
      <c r="Y1214" s="1">
        <f t="shared" si="352"/>
        <v>0.98641134475534609</v>
      </c>
      <c r="Z1214" s="1">
        <f t="shared" si="360"/>
        <v>0.57000000000000006</v>
      </c>
      <c r="AA1214" s="1">
        <f t="shared" si="353"/>
        <v>6.001867794178746E-2</v>
      </c>
      <c r="AB1214" s="1">
        <f t="shared" si="354"/>
        <v>2.4639322999999997</v>
      </c>
      <c r="AC1214" s="1">
        <f t="shared" si="355"/>
        <v>1.9446727954366547</v>
      </c>
      <c r="AF1214" s="1">
        <f t="shared" si="356"/>
        <v>8.6593103108948135</v>
      </c>
      <c r="AG1214" s="1">
        <f t="shared" si="357"/>
        <v>4.9043012436939115</v>
      </c>
      <c r="AH1214" s="1">
        <f t="shared" si="358"/>
        <v>11.116857289306774</v>
      </c>
      <c r="AI1214">
        <v>8.3000000000000007</v>
      </c>
      <c r="AJ1214">
        <v>14</v>
      </c>
      <c r="AK1214">
        <v>129</v>
      </c>
      <c r="AL1214">
        <v>15</v>
      </c>
      <c r="AM1214">
        <v>9159</v>
      </c>
      <c r="AN1214">
        <v>9177</v>
      </c>
      <c r="AO1214">
        <v>9147</v>
      </c>
      <c r="AP1214">
        <v>73</v>
      </c>
      <c r="AQ1214">
        <v>3</v>
      </c>
    </row>
    <row r="1215" spans="1:43">
      <c r="A1215" s="27">
        <v>39199</v>
      </c>
      <c r="B1215" s="27"/>
      <c r="C1215">
        <v>17.600000000000001</v>
      </c>
      <c r="D1215">
        <v>26.8</v>
      </c>
      <c r="E1215">
        <v>9</v>
      </c>
      <c r="F1215">
        <v>28</v>
      </c>
      <c r="G1215">
        <v>8</v>
      </c>
      <c r="H1215">
        <v>12.8</v>
      </c>
      <c r="I1215" s="10">
        <v>935</v>
      </c>
      <c r="J1215">
        <v>3.8</v>
      </c>
      <c r="K1215" s="2">
        <v>10</v>
      </c>
      <c r="L1215" s="1">
        <f t="shared" si="342"/>
        <v>6.1493822497173038</v>
      </c>
      <c r="M1215" s="1">
        <f t="shared" si="343"/>
        <v>48</v>
      </c>
      <c r="N1215" s="1">
        <f t="shared" si="344"/>
        <v>2.0133055624513814</v>
      </c>
      <c r="O1215" s="1">
        <f t="shared" si="359"/>
        <v>0.12698194547213201</v>
      </c>
      <c r="P1215" s="1">
        <f t="shared" si="345"/>
        <v>0.41661967147836426</v>
      </c>
      <c r="Q1215">
        <f t="shared" si="346"/>
        <v>9.0237410462759247</v>
      </c>
      <c r="R1215">
        <f t="shared" si="347"/>
        <v>12.461911085670172</v>
      </c>
      <c r="S1215">
        <f t="shared" si="348"/>
        <v>1.6311401944594466</v>
      </c>
      <c r="T1215">
        <v>0.2432</v>
      </c>
      <c r="U1215" s="1">
        <f t="shared" si="349"/>
        <v>0.23844159857326322</v>
      </c>
      <c r="V1215" s="1">
        <v>117</v>
      </c>
      <c r="W1215" s="1">
        <f t="shared" si="350"/>
        <v>22.539654541390117</v>
      </c>
      <c r="X1215" s="1">
        <f t="shared" si="351"/>
        <v>38.336333946123837</v>
      </c>
      <c r="Y1215" s="1">
        <f t="shared" si="352"/>
        <v>0.98589613518974173</v>
      </c>
      <c r="Z1215" s="1">
        <f t="shared" si="360"/>
        <v>0.72200000000000086</v>
      </c>
      <c r="AA1215" s="1">
        <f t="shared" si="353"/>
        <v>6.012814883221998E-2</v>
      </c>
      <c r="AB1215" s="1">
        <f t="shared" si="354"/>
        <v>2.4594464</v>
      </c>
      <c r="AC1215" s="1">
        <f t="shared" si="355"/>
        <v>2.8422140856381874</v>
      </c>
      <c r="AF1215" s="1">
        <f t="shared" si="356"/>
        <v>13.168966070124483</v>
      </c>
      <c r="AG1215" s="1">
        <f t="shared" si="357"/>
        <v>4.7998990000880015</v>
      </c>
      <c r="AH1215" s="1">
        <f t="shared" si="358"/>
        <v>10.940035064026002</v>
      </c>
      <c r="AI1215">
        <v>6.2</v>
      </c>
      <c r="AJ1215">
        <v>6</v>
      </c>
      <c r="AK1215">
        <v>89</v>
      </c>
      <c r="AL1215">
        <v>7</v>
      </c>
      <c r="AM1215">
        <v>9132</v>
      </c>
      <c r="AN1215">
        <v>9156</v>
      </c>
      <c r="AO1215">
        <v>9096</v>
      </c>
      <c r="AP1215">
        <v>47</v>
      </c>
      <c r="AQ1215">
        <v>0</v>
      </c>
    </row>
    <row r="1216" spans="1:43">
      <c r="A1216" s="27">
        <v>39200</v>
      </c>
      <c r="B1216" s="27"/>
      <c r="C1216">
        <v>18.7</v>
      </c>
      <c r="D1216">
        <v>23.9</v>
      </c>
      <c r="E1216">
        <v>15.5</v>
      </c>
      <c r="F1216">
        <v>28</v>
      </c>
      <c r="G1216">
        <v>12</v>
      </c>
      <c r="H1216">
        <v>8.5</v>
      </c>
      <c r="I1216" s="10">
        <v>935</v>
      </c>
      <c r="J1216">
        <v>6.1</v>
      </c>
      <c r="K1216" s="2">
        <v>10</v>
      </c>
      <c r="L1216" s="1">
        <f t="shared" si="342"/>
        <v>6.7735415959249625</v>
      </c>
      <c r="M1216" s="1">
        <f t="shared" si="343"/>
        <v>44</v>
      </c>
      <c r="N1216" s="1">
        <f t="shared" si="344"/>
        <v>2.1573081365851827</v>
      </c>
      <c r="O1216" s="1">
        <f t="shared" si="359"/>
        <v>0.13489759435617185</v>
      </c>
      <c r="P1216" s="1">
        <f t="shared" si="345"/>
        <v>0.56557342011386624</v>
      </c>
      <c r="Q1216">
        <f t="shared" si="346"/>
        <v>6.0289004318851847</v>
      </c>
      <c r="R1216">
        <f t="shared" si="347"/>
        <v>12.473351448171918</v>
      </c>
      <c r="S1216">
        <f t="shared" si="348"/>
        <v>1.6326376241062721</v>
      </c>
      <c r="T1216">
        <v>0.2432</v>
      </c>
      <c r="U1216" s="1">
        <f t="shared" si="349"/>
        <v>0.24412169311449314</v>
      </c>
      <c r="V1216" s="1">
        <v>118</v>
      </c>
      <c r="W1216" s="1">
        <f t="shared" si="350"/>
        <v>17.442969127596328</v>
      </c>
      <c r="X1216" s="1">
        <f t="shared" si="351"/>
        <v>38.348052624466042</v>
      </c>
      <c r="Y1216" s="1">
        <f t="shared" si="352"/>
        <v>0.98538509800863816</v>
      </c>
      <c r="Z1216" s="1">
        <f t="shared" si="360"/>
        <v>0.41799999999999921</v>
      </c>
      <c r="AA1216" s="1">
        <f t="shared" si="353"/>
        <v>6.0191709432103807E-2</v>
      </c>
      <c r="AB1216" s="1">
        <f t="shared" si="354"/>
        <v>2.4568493</v>
      </c>
      <c r="AC1216" s="1">
        <f t="shared" si="355"/>
        <v>4.5625015585244579</v>
      </c>
      <c r="AF1216" s="1">
        <f t="shared" si="356"/>
        <v>9.3304729506918065</v>
      </c>
      <c r="AG1216" s="1">
        <f t="shared" si="357"/>
        <v>4.2177658530605209</v>
      </c>
      <c r="AH1216" s="1">
        <f t="shared" si="358"/>
        <v>9.5802917632324398</v>
      </c>
      <c r="AI1216">
        <v>11.2</v>
      </c>
      <c r="AJ1216">
        <v>6</v>
      </c>
      <c r="AK1216">
        <v>173</v>
      </c>
      <c r="AL1216">
        <v>5</v>
      </c>
      <c r="AM1216">
        <v>9120</v>
      </c>
      <c r="AN1216">
        <v>9146</v>
      </c>
      <c r="AO1216">
        <v>9097</v>
      </c>
      <c r="AP1216">
        <v>57</v>
      </c>
      <c r="AQ1216">
        <v>0</v>
      </c>
    </row>
    <row r="1217" spans="1:43">
      <c r="A1217" s="27">
        <v>39201</v>
      </c>
      <c r="B1217" s="27"/>
      <c r="C1217">
        <v>13.1</v>
      </c>
      <c r="D1217">
        <v>20.100000000000001</v>
      </c>
      <c r="E1217">
        <v>8.5</v>
      </c>
      <c r="F1217">
        <v>64</v>
      </c>
      <c r="G1217">
        <v>28</v>
      </c>
      <c r="H1217">
        <v>11.1</v>
      </c>
      <c r="I1217" s="10">
        <v>935</v>
      </c>
      <c r="J1217">
        <v>1.7</v>
      </c>
      <c r="K1217" s="2">
        <v>10</v>
      </c>
      <c r="L1217" s="1">
        <f t="shared" si="342"/>
        <v>4.3808732896593909</v>
      </c>
      <c r="M1217" s="1">
        <f t="shared" si="343"/>
        <v>100</v>
      </c>
      <c r="N1217" s="1">
        <f t="shared" si="344"/>
        <v>1.5080901913058991</v>
      </c>
      <c r="O1217" s="1">
        <f t="shared" si="359"/>
        <v>9.8566791599440484E-2</v>
      </c>
      <c r="P1217" s="1">
        <f t="shared" si="345"/>
        <v>0.88460732400198894</v>
      </c>
      <c r="Q1217">
        <f t="shared" si="346"/>
        <v>6.275820003314692</v>
      </c>
      <c r="R1217">
        <f t="shared" si="347"/>
        <v>12.484679197729495</v>
      </c>
      <c r="S1217">
        <f t="shared" si="348"/>
        <v>1.6341203138389391</v>
      </c>
      <c r="T1217">
        <v>0.2432</v>
      </c>
      <c r="U1217" s="1">
        <f t="shared" si="349"/>
        <v>0.24972956847450212</v>
      </c>
      <c r="V1217" s="1">
        <v>119</v>
      </c>
      <c r="W1217" s="1">
        <f t="shared" si="350"/>
        <v>20.514038350413347</v>
      </c>
      <c r="X1217" s="1">
        <f t="shared" si="351"/>
        <v>38.358369167303579</v>
      </c>
      <c r="Y1217" s="1">
        <f t="shared" si="352"/>
        <v>0.98487838439354769</v>
      </c>
      <c r="Z1217" s="1">
        <f t="shared" si="360"/>
        <v>-2.1279999999999997</v>
      </c>
      <c r="AA1217" s="1">
        <f t="shared" si="353"/>
        <v>5.9869520014209969E-2</v>
      </c>
      <c r="AB1217" s="1">
        <f t="shared" si="354"/>
        <v>2.4700709000000001</v>
      </c>
      <c r="AC1217" s="1">
        <f t="shared" si="355"/>
        <v>1.2715168277855049</v>
      </c>
      <c r="AF1217" s="1">
        <f t="shared" si="356"/>
        <v>9.2848618154641223</v>
      </c>
      <c r="AG1217" s="1">
        <f t="shared" si="357"/>
        <v>4.9051451023115114</v>
      </c>
      <c r="AH1217" s="1">
        <f t="shared" si="358"/>
        <v>12.8290584209582</v>
      </c>
      <c r="AI1217">
        <v>6.8</v>
      </c>
      <c r="AJ1217">
        <v>15</v>
      </c>
      <c r="AK1217">
        <v>126</v>
      </c>
      <c r="AL1217">
        <v>15</v>
      </c>
      <c r="AM1217">
        <v>9134</v>
      </c>
      <c r="AN1217">
        <v>9171</v>
      </c>
      <c r="AO1217">
        <v>9090</v>
      </c>
      <c r="AP1217">
        <v>90</v>
      </c>
      <c r="AQ1217">
        <v>22</v>
      </c>
    </row>
    <row r="1218" spans="1:43">
      <c r="A1218" s="27">
        <v>39202</v>
      </c>
      <c r="B1218" s="27"/>
      <c r="C1218">
        <v>17.100000000000001</v>
      </c>
      <c r="D1218">
        <v>22.6</v>
      </c>
      <c r="E1218">
        <v>11.3</v>
      </c>
      <c r="F1218">
        <v>33</v>
      </c>
      <c r="G1218">
        <v>21</v>
      </c>
      <c r="H1218">
        <v>12</v>
      </c>
      <c r="I1218" s="10">
        <v>935</v>
      </c>
      <c r="J1218">
        <v>2.8</v>
      </c>
      <c r="K1218" s="2">
        <v>10</v>
      </c>
      <c r="L1218" s="1">
        <f t="shared" si="342"/>
        <v>5.078362901616801</v>
      </c>
      <c r="M1218" s="1">
        <f t="shared" si="343"/>
        <v>45</v>
      </c>
      <c r="N1218" s="1">
        <f t="shared" si="344"/>
        <v>1.9506817841005479</v>
      </c>
      <c r="O1218" s="1">
        <f t="shared" si="359"/>
        <v>0.12351627011212789</v>
      </c>
      <c r="P1218" s="1">
        <f t="shared" si="345"/>
        <v>0.58942438114066831</v>
      </c>
      <c r="Q1218">
        <f t="shared" si="346"/>
        <v>7.7827946266650789</v>
      </c>
      <c r="R1218">
        <f t="shared" si="347"/>
        <v>12.495890572979961</v>
      </c>
      <c r="S1218">
        <f t="shared" si="348"/>
        <v>1.6355877713324558</v>
      </c>
      <c r="T1218">
        <v>0.2432</v>
      </c>
      <c r="U1218" s="1">
        <f t="shared" si="349"/>
        <v>0.25526356566034364</v>
      </c>
      <c r="V1218" s="1">
        <v>120</v>
      </c>
      <c r="W1218" s="1">
        <f t="shared" si="350"/>
        <v>21.570937846087258</v>
      </c>
      <c r="X1218" s="1">
        <f t="shared" si="351"/>
        <v>38.367326798672735</v>
      </c>
      <c r="Y1218" s="1">
        <f t="shared" si="352"/>
        <v>0.98437614424693076</v>
      </c>
      <c r="Z1218" s="1">
        <f t="shared" si="360"/>
        <v>1.5200000000000007</v>
      </c>
      <c r="AA1218" s="1">
        <f t="shared" si="353"/>
        <v>6.0099302004732062E-2</v>
      </c>
      <c r="AB1218" s="1">
        <f t="shared" si="354"/>
        <v>2.4606268999999998</v>
      </c>
      <c r="AC1218" s="1">
        <f t="shared" si="355"/>
        <v>2.0942630104702431</v>
      </c>
      <c r="AF1218" s="1">
        <f t="shared" si="356"/>
        <v>10.352709457707906</v>
      </c>
      <c r="AG1218" s="1">
        <f t="shared" si="357"/>
        <v>4.867073390413009</v>
      </c>
      <c r="AH1218" s="1">
        <f t="shared" si="358"/>
        <v>10.398340649898799</v>
      </c>
      <c r="AI1218">
        <v>4.7</v>
      </c>
      <c r="AJ1218">
        <v>1</v>
      </c>
      <c r="AK1218">
        <v>90</v>
      </c>
      <c r="AL1218">
        <v>3</v>
      </c>
      <c r="AM1218">
        <v>9100</v>
      </c>
      <c r="AN1218">
        <v>9117</v>
      </c>
      <c r="AO1218">
        <v>9092</v>
      </c>
      <c r="AP1218">
        <v>62</v>
      </c>
      <c r="AQ1218">
        <v>0</v>
      </c>
    </row>
    <row r="1219" spans="1:43">
      <c r="A1219" s="27">
        <v>39203</v>
      </c>
      <c r="B1219" s="27"/>
      <c r="C1219">
        <v>15.2</v>
      </c>
      <c r="D1219">
        <v>21.4</v>
      </c>
      <c r="E1219">
        <v>11.8</v>
      </c>
      <c r="F1219">
        <v>57</v>
      </c>
      <c r="G1219">
        <v>24</v>
      </c>
      <c r="H1219">
        <v>1.8</v>
      </c>
      <c r="I1219" s="10">
        <v>935</v>
      </c>
      <c r="J1219">
        <v>1.5</v>
      </c>
      <c r="K1219" s="2">
        <v>10</v>
      </c>
      <c r="L1219" s="1">
        <f t="shared" si="342"/>
        <v>2.8777911791478235</v>
      </c>
      <c r="M1219" s="1">
        <f t="shared" si="343"/>
        <v>90</v>
      </c>
      <c r="N1219" s="1">
        <f t="shared" si="344"/>
        <v>1.7279944907780873</v>
      </c>
      <c r="O1219" s="1">
        <f t="shared" si="359"/>
        <v>0.11106866265203179</v>
      </c>
      <c r="P1219" s="1">
        <f t="shared" si="345"/>
        <v>0.92903477728633344</v>
      </c>
      <c r="Q1219">
        <f t="shared" si="346"/>
        <v>1.6248728774123999</v>
      </c>
      <c r="R1219">
        <f t="shared" si="347"/>
        <v>12.506981775404466</v>
      </c>
      <c r="S1219">
        <f t="shared" si="348"/>
        <v>1.6370394993984902</v>
      </c>
      <c r="T1219">
        <v>0.2432</v>
      </c>
      <c r="U1219" s="1">
        <f t="shared" si="349"/>
        <v>0.26072204753465189</v>
      </c>
      <c r="V1219" s="1">
        <v>121</v>
      </c>
      <c r="W1219" s="1">
        <f t="shared" si="350"/>
        <v>9.5135023062179265</v>
      </c>
      <c r="X1219" s="1">
        <f t="shared" si="351"/>
        <v>38.374969531689743</v>
      </c>
      <c r="Y1219" s="1">
        <f t="shared" si="352"/>
        <v>0.98387852614784932</v>
      </c>
      <c r="Z1219" s="1">
        <f t="shared" si="360"/>
        <v>-0.72200000000000086</v>
      </c>
      <c r="AA1219" s="1">
        <f t="shared" si="353"/>
        <v>5.9989936032163571E-2</v>
      </c>
      <c r="AB1219" s="1">
        <f t="shared" si="354"/>
        <v>2.4651128</v>
      </c>
      <c r="AC1219" s="1">
        <f t="shared" si="355"/>
        <v>1.1219266127519161</v>
      </c>
      <c r="AF1219" s="1">
        <f t="shared" si="356"/>
        <v>9.0245475193404481</v>
      </c>
      <c r="AG1219" s="1">
        <f t="shared" si="357"/>
        <v>3.1184139049247968</v>
      </c>
      <c r="AH1219" s="1">
        <f t="shared" si="358"/>
        <v>7.0445308758740905</v>
      </c>
      <c r="AI1219">
        <v>3.7</v>
      </c>
      <c r="AJ1219">
        <v>6</v>
      </c>
      <c r="AK1219">
        <v>56</v>
      </c>
      <c r="AL1219">
        <v>2</v>
      </c>
      <c r="AM1219">
        <v>9136</v>
      </c>
      <c r="AN1219">
        <v>9166</v>
      </c>
      <c r="AO1219">
        <v>9095</v>
      </c>
      <c r="AP1219">
        <v>97</v>
      </c>
      <c r="AQ1219">
        <v>52</v>
      </c>
    </row>
    <row r="1220" spans="1:43">
      <c r="A1220" s="27">
        <v>39204</v>
      </c>
      <c r="B1220" s="27"/>
      <c r="C1220">
        <v>19.3</v>
      </c>
      <c r="D1220">
        <v>27.6</v>
      </c>
      <c r="E1220">
        <v>12.7</v>
      </c>
      <c r="F1220">
        <v>44</v>
      </c>
      <c r="G1220">
        <v>10</v>
      </c>
      <c r="H1220">
        <v>12.9</v>
      </c>
      <c r="I1220" s="10">
        <v>935</v>
      </c>
      <c r="J1220">
        <v>1.8</v>
      </c>
      <c r="K1220" s="2">
        <v>10</v>
      </c>
      <c r="L1220" s="1">
        <f t="shared" ref="L1220:L1283" si="361">(0.408*O1220*(W1220-Q1220-Z1220)+AA1220*AC1220*(N1220-P1220)*900/(C1220+273))/(O1220+AA1220*(1+0.34*AC1220))</f>
        <v>4.8618134301054825</v>
      </c>
      <c r="M1220" s="1">
        <f t="shared" ref="M1220:M1283" si="362">F1220*2-G1220</f>
        <v>78</v>
      </c>
      <c r="N1220" s="1">
        <f t="shared" ref="N1220:N1283" si="363">0.611*EXP(17.27*C1220/(C1220+237.3))</f>
        <v>2.2395912150894666</v>
      </c>
      <c r="O1220" s="1">
        <f t="shared" si="359"/>
        <v>0.13938864787135799</v>
      </c>
      <c r="P1220" s="1">
        <f t="shared" ref="P1220:P1283" si="364">0.5*(M1220/100)*0.611*EXP(17.27*E1220/(E1220+237.3))+0.5*(G1220/100)*0.611*EXP(17.27*D1220/(D1220+237.3))</f>
        <v>0.7576529746168561</v>
      </c>
      <c r="Q1220">
        <f t="shared" ref="Q1220:Q1283" si="365">2.45*(0.9*H1220/R1220+0.1)*(0.34-0.14*P1220^0.5)*((D1220+273)^4+(E1220+273)^4)*10^(-9)</f>
        <v>8.1421316389091789</v>
      </c>
      <c r="R1220">
        <f t="shared" ref="R1220:R1283" si="366">7.64*S1220</f>
        <v>12.517948971114716</v>
      </c>
      <c r="S1220">
        <f t="shared" ref="S1220:S1283" si="367">ACOS(-TAN(T1220)*TAN(U1220))</f>
        <v>1.6384749962192038</v>
      </c>
      <c r="T1220">
        <v>0.2432</v>
      </c>
      <c r="U1220" s="1">
        <f t="shared" ref="U1220:U1283" si="368">0.409*SIN(0.0172*V1220-1.39)</f>
        <v>0.26610339929995996</v>
      </c>
      <c r="V1220" s="1">
        <v>122</v>
      </c>
      <c r="W1220" s="1">
        <f t="shared" ref="W1220:W1283" si="369">0.77*(0.25+0.5*H1220/R1220)*X1220</f>
        <v>22.616217314148223</v>
      </c>
      <c r="X1220" s="1">
        <f t="shared" ref="X1220:X1283" si="370">37.6*Y1220*(S1220*SIN(T1220)*SIN(U1220)+COS(T1220)*COS(U1220)*SIN(S1220))</f>
        <v>38.381342094880758</v>
      </c>
      <c r="Y1220" s="1">
        <f t="shared" ref="Y1220:Y1283" si="371">1+0.033*COS(0.0172*V1220)</f>
        <v>0.9833856773080123</v>
      </c>
      <c r="Z1220" s="1">
        <f t="shared" si="360"/>
        <v>1.5580000000000005</v>
      </c>
      <c r="AA1220" s="1">
        <f t="shared" ref="AA1220:AA1283" si="372">(0.00163*101.3*((293-0.0065*I1220)/293)^5.26)/AB1220</f>
        <v>6.0226435521554975E-2</v>
      </c>
      <c r="AB1220" s="1">
        <f t="shared" ref="AB1220:AB1283" si="373">2.501-C1220*2.361*10^(-3)</f>
        <v>2.4554326999999998</v>
      </c>
      <c r="AC1220" s="1">
        <f t="shared" ref="AC1220:AC1283" si="374">4.87*J1220/(LN(67.8*K1220-5.42))</f>
        <v>1.3463119353022994</v>
      </c>
      <c r="AF1220" s="1">
        <f t="shared" ref="AF1220:AF1283" si="375">0.0023*X1220*(C1220+17.8)*(D1220-E1220)^0.5</f>
        <v>12.641978187012093</v>
      </c>
      <c r="AG1220" s="1">
        <f t="shared" ref="AG1220:AG1283" si="376">0.489+0.289*(W1220-Q1220)+0.023*C1220</f>
        <v>5.1159107601440832</v>
      </c>
      <c r="AH1220" s="1">
        <f t="shared" ref="AH1220:AH1283" si="377">1.26*O1220/(O1220+AA1220)*(W1220-Q1220-Z1220)</f>
        <v>11.364112201347268</v>
      </c>
      <c r="AI1220">
        <v>3.7</v>
      </c>
      <c r="AJ1220">
        <v>10</v>
      </c>
      <c r="AK1220">
        <v>61</v>
      </c>
      <c r="AL1220">
        <v>4</v>
      </c>
      <c r="AM1220">
        <v>9155</v>
      </c>
      <c r="AN1220">
        <v>9165</v>
      </c>
      <c r="AO1220">
        <v>9140</v>
      </c>
      <c r="AP1220">
        <v>86</v>
      </c>
      <c r="AQ1220">
        <v>0</v>
      </c>
    </row>
    <row r="1221" spans="1:43">
      <c r="A1221" s="27">
        <v>39205</v>
      </c>
      <c r="B1221" s="27"/>
      <c r="C1221">
        <v>18.399999999999999</v>
      </c>
      <c r="D1221">
        <v>26.1</v>
      </c>
      <c r="E1221">
        <v>14.8</v>
      </c>
      <c r="F1221">
        <v>42</v>
      </c>
      <c r="G1221">
        <v>17</v>
      </c>
      <c r="H1221">
        <v>11.1</v>
      </c>
      <c r="I1221" s="10">
        <v>935</v>
      </c>
      <c r="J1221">
        <v>2.9</v>
      </c>
      <c r="K1221" s="2">
        <v>10</v>
      </c>
      <c r="L1221" s="1">
        <f t="shared" si="361"/>
        <v>5.3305116821873124</v>
      </c>
      <c r="M1221" s="1">
        <f t="shared" si="362"/>
        <v>67</v>
      </c>
      <c r="N1221" s="1">
        <f t="shared" si="363"/>
        <v>2.1171678236591673</v>
      </c>
      <c r="O1221" s="1">
        <f t="shared" ref="O1221:O1284" si="378">4098*N1221/((C1221+237.3)^2)</f>
        <v>0.13269842952379554</v>
      </c>
      <c r="P1221" s="1">
        <f t="shared" si="364"/>
        <v>0.85167089524178141</v>
      </c>
      <c r="Q1221">
        <f t="shared" si="365"/>
        <v>6.8886748468674996</v>
      </c>
      <c r="R1221">
        <f t="shared" si="366"/>
        <v>12.528788292841387</v>
      </c>
      <c r="S1221">
        <f t="shared" si="367"/>
        <v>1.6398937556075115</v>
      </c>
      <c r="T1221">
        <v>0.2432</v>
      </c>
      <c r="U1221" s="1">
        <f t="shared" si="368"/>
        <v>0.27140602897640986</v>
      </c>
      <c r="V1221" s="1">
        <v>123</v>
      </c>
      <c r="W1221" s="1">
        <f t="shared" si="369"/>
        <v>20.482817477891899</v>
      </c>
      <c r="X1221" s="1">
        <f t="shared" si="370"/>
        <v>38.386489858230412</v>
      </c>
      <c r="Y1221" s="1">
        <f t="shared" si="371"/>
        <v>0.98289774352822612</v>
      </c>
      <c r="Z1221" s="1">
        <f t="shared" si="360"/>
        <v>-0.3420000000000008</v>
      </c>
      <c r="AA1221" s="1">
        <f t="shared" si="372"/>
        <v>6.0174361400142824E-2</v>
      </c>
      <c r="AB1221" s="1">
        <f t="shared" si="373"/>
        <v>2.4575575999999999</v>
      </c>
      <c r="AC1221" s="1">
        <f t="shared" si="374"/>
        <v>2.1690581179870376</v>
      </c>
      <c r="AF1221" s="1">
        <f t="shared" si="375"/>
        <v>10.743703872607883</v>
      </c>
      <c r="AG1221" s="1">
        <f t="shared" si="376"/>
        <v>4.8409072203660513</v>
      </c>
      <c r="AH1221" s="1">
        <f t="shared" si="377"/>
        <v>12.081140798507809</v>
      </c>
      <c r="AI1221">
        <v>6.4</v>
      </c>
      <c r="AJ1221">
        <v>14</v>
      </c>
      <c r="AK1221">
        <v>98</v>
      </c>
      <c r="AL1221">
        <v>14</v>
      </c>
      <c r="AM1221">
        <v>9125</v>
      </c>
      <c r="AN1221">
        <v>9147</v>
      </c>
      <c r="AO1221">
        <v>9109</v>
      </c>
      <c r="AP1221">
        <v>92</v>
      </c>
      <c r="AQ1221">
        <v>0</v>
      </c>
    </row>
    <row r="1222" spans="1:43">
      <c r="A1222" s="27">
        <v>39206</v>
      </c>
      <c r="B1222" s="27"/>
      <c r="C1222">
        <v>18</v>
      </c>
      <c r="D1222">
        <v>22.7</v>
      </c>
      <c r="E1222">
        <v>13.3</v>
      </c>
      <c r="F1222">
        <v>55</v>
      </c>
      <c r="G1222">
        <v>37</v>
      </c>
      <c r="H1222">
        <v>11.6</v>
      </c>
      <c r="I1222" s="10">
        <v>935</v>
      </c>
      <c r="J1222">
        <v>1.7</v>
      </c>
      <c r="K1222" s="2">
        <v>10</v>
      </c>
      <c r="L1222" s="1">
        <f t="shared" si="361"/>
        <v>4.7222224844074079</v>
      </c>
      <c r="M1222" s="1">
        <f t="shared" si="362"/>
        <v>73</v>
      </c>
      <c r="N1222" s="1">
        <f t="shared" si="363"/>
        <v>2.0646650340955413</v>
      </c>
      <c r="O1222" s="1">
        <f t="shared" si="378"/>
        <v>0.12981352030603427</v>
      </c>
      <c r="P1222" s="1">
        <f t="shared" si="364"/>
        <v>1.0682465376649803</v>
      </c>
      <c r="Q1222">
        <f t="shared" si="365"/>
        <v>6.4096480125838022</v>
      </c>
      <c r="R1222">
        <f t="shared" si="366"/>
        <v>12.539495842125994</v>
      </c>
      <c r="S1222">
        <f t="shared" si="367"/>
        <v>1.6412952672939785</v>
      </c>
      <c r="T1222">
        <v>0.2432</v>
      </c>
      <c r="U1222" s="1">
        <f t="shared" si="368"/>
        <v>0.27662836787271189</v>
      </c>
      <c r="V1222" s="1">
        <v>124</v>
      </c>
      <c r="W1222" s="1">
        <f t="shared" si="369"/>
        <v>21.063104470523207</v>
      </c>
      <c r="X1222" s="1">
        <f t="shared" si="370"/>
        <v>38.390458759062888</v>
      </c>
      <c r="Y1222" s="1">
        <f t="shared" si="371"/>
        <v>0.98241486915526144</v>
      </c>
      <c r="Z1222" s="1">
        <f t="shared" ref="Z1222:Z1285" si="379">0.38*(C1222-C1221)</f>
        <v>-0.15199999999999947</v>
      </c>
      <c r="AA1222" s="1">
        <f t="shared" si="372"/>
        <v>6.0151246240217678E-2</v>
      </c>
      <c r="AB1222" s="1">
        <f t="shared" si="373"/>
        <v>2.4585019999999997</v>
      </c>
      <c r="AC1222" s="1">
        <f t="shared" si="374"/>
        <v>1.2715168277855049</v>
      </c>
      <c r="AF1222" s="1">
        <f t="shared" si="375"/>
        <v>9.6916582462096983</v>
      </c>
      <c r="AG1222" s="1">
        <f t="shared" si="376"/>
        <v>5.1378489163444874</v>
      </c>
      <c r="AH1222" s="1">
        <f t="shared" si="377"/>
        <v>12.747916660715825</v>
      </c>
      <c r="AI1222">
        <v>4</v>
      </c>
      <c r="AJ1222">
        <v>15</v>
      </c>
      <c r="AK1222">
        <v>61</v>
      </c>
      <c r="AL1222">
        <v>15</v>
      </c>
      <c r="AM1222">
        <v>9083</v>
      </c>
      <c r="AN1222">
        <v>9116</v>
      </c>
      <c r="AO1222">
        <v>9067</v>
      </c>
      <c r="AP1222">
        <v>111</v>
      </c>
      <c r="AQ1222">
        <v>0</v>
      </c>
    </row>
    <row r="1223" spans="1:43">
      <c r="A1223" s="27">
        <v>39207</v>
      </c>
      <c r="B1223" s="27"/>
      <c r="C1223">
        <v>20.2</v>
      </c>
      <c r="D1223">
        <v>25.3</v>
      </c>
      <c r="E1223">
        <v>17.5</v>
      </c>
      <c r="F1223">
        <v>50</v>
      </c>
      <c r="G1223">
        <v>30</v>
      </c>
      <c r="H1223">
        <v>4.3</v>
      </c>
      <c r="I1223" s="10">
        <v>935</v>
      </c>
      <c r="J1223">
        <v>2.5</v>
      </c>
      <c r="K1223" s="2">
        <v>10</v>
      </c>
      <c r="L1223" s="1">
        <f t="shared" si="361"/>
        <v>3.816471839026399</v>
      </c>
      <c r="M1223" s="1">
        <f t="shared" si="362"/>
        <v>70</v>
      </c>
      <c r="N1223" s="1">
        <f t="shared" si="363"/>
        <v>2.3681628735666291</v>
      </c>
      <c r="O1223" s="1">
        <f t="shared" si="378"/>
        <v>0.14636224271280682</v>
      </c>
      <c r="P1223" s="1">
        <f t="shared" si="364"/>
        <v>1.1841071762786961</v>
      </c>
      <c r="Q1223">
        <f t="shared" si="365"/>
        <v>2.8236877116385077</v>
      </c>
      <c r="R1223">
        <f t="shared" si="366"/>
        <v>12.55006769171742</v>
      </c>
      <c r="S1223">
        <f t="shared" si="367"/>
        <v>1.6426790172404999</v>
      </c>
      <c r="T1223">
        <v>0.2432</v>
      </c>
      <c r="U1223" s="1">
        <f t="shared" si="368"/>
        <v>0.28176887105021547</v>
      </c>
      <c r="V1223" s="1">
        <v>125</v>
      </c>
      <c r="W1223" s="1">
        <f t="shared" si="369"/>
        <v>12.455231835229608</v>
      </c>
      <c r="X1223" s="1">
        <f t="shared" si="370"/>
        <v>38.393295227867192</v>
      </c>
      <c r="Y1223" s="1">
        <f t="shared" si="371"/>
        <v>0.98193719703915106</v>
      </c>
      <c r="Z1223" s="1">
        <f t="shared" si="379"/>
        <v>0.83599999999999974</v>
      </c>
      <c r="AA1223" s="1">
        <f t="shared" si="372"/>
        <v>6.0278599849585793E-2</v>
      </c>
      <c r="AB1223" s="1">
        <f t="shared" si="373"/>
        <v>2.4533077999999997</v>
      </c>
      <c r="AC1223" s="1">
        <f t="shared" si="374"/>
        <v>1.8698776879198602</v>
      </c>
      <c r="AF1223" s="1">
        <f t="shared" si="375"/>
        <v>9.3716081722687914</v>
      </c>
      <c r="AG1223" s="1">
        <f t="shared" si="376"/>
        <v>3.7371162517178274</v>
      </c>
      <c r="AH1223" s="1">
        <f t="shared" si="377"/>
        <v>7.8495750902130084</v>
      </c>
      <c r="AI1223">
        <v>8.9</v>
      </c>
      <c r="AJ1223">
        <v>14</v>
      </c>
      <c r="AK1223">
        <v>153</v>
      </c>
      <c r="AL1223">
        <v>14</v>
      </c>
      <c r="AM1223">
        <v>9117</v>
      </c>
      <c r="AN1223">
        <v>9150</v>
      </c>
      <c r="AO1223">
        <v>9076</v>
      </c>
      <c r="AP1223">
        <v>115</v>
      </c>
      <c r="AQ1223">
        <v>1</v>
      </c>
    </row>
    <row r="1224" spans="1:43">
      <c r="A1224" s="27">
        <v>39208</v>
      </c>
      <c r="B1224" s="27"/>
      <c r="C1224">
        <v>21</v>
      </c>
      <c r="D1224">
        <v>29.1</v>
      </c>
      <c r="E1224">
        <v>14.2</v>
      </c>
      <c r="F1224">
        <v>41</v>
      </c>
      <c r="G1224">
        <v>15</v>
      </c>
      <c r="H1224">
        <v>13</v>
      </c>
      <c r="I1224" s="10">
        <v>935</v>
      </c>
      <c r="J1224">
        <v>2.7</v>
      </c>
      <c r="K1224" s="2">
        <v>10</v>
      </c>
      <c r="L1224" s="1">
        <f t="shared" si="361"/>
        <v>5.9105363004223079</v>
      </c>
      <c r="M1224" s="1">
        <f t="shared" si="362"/>
        <v>67</v>
      </c>
      <c r="N1224" s="1">
        <f t="shared" si="363"/>
        <v>2.4878197408861031</v>
      </c>
      <c r="O1224" s="1">
        <f t="shared" si="378"/>
        <v>0.15280657843904855</v>
      </c>
      <c r="P1224" s="1">
        <f t="shared" si="364"/>
        <v>0.84496582539516729</v>
      </c>
      <c r="Q1224">
        <f t="shared" si="365"/>
        <v>8.0810674332652361</v>
      </c>
      <c r="R1224">
        <f t="shared" si="366"/>
        <v>12.560499888173501</v>
      </c>
      <c r="S1224">
        <f t="shared" si="367"/>
        <v>1.6440444879808247</v>
      </c>
      <c r="T1224">
        <v>0.2432</v>
      </c>
      <c r="U1224" s="1">
        <f t="shared" si="368"/>
        <v>0.28682601777995231</v>
      </c>
      <c r="V1224" s="1">
        <v>126</v>
      </c>
      <c r="W1224" s="1">
        <f t="shared" si="369"/>
        <v>22.690374231150646</v>
      </c>
      <c r="X1224" s="1">
        <f t="shared" si="370"/>
        <v>38.395046114176445</v>
      </c>
      <c r="Y1224" s="1">
        <f t="shared" si="371"/>
        <v>0.98146486849092984</v>
      </c>
      <c r="Z1224" s="1">
        <f t="shared" si="379"/>
        <v>0.30400000000000027</v>
      </c>
      <c r="AA1224" s="1">
        <f t="shared" si="372"/>
        <v>6.0325044059815001E-2</v>
      </c>
      <c r="AB1224" s="1">
        <f t="shared" si="373"/>
        <v>2.451419</v>
      </c>
      <c r="AC1224" s="1">
        <f t="shared" si="374"/>
        <v>2.019467902953449</v>
      </c>
      <c r="AF1224" s="1">
        <f t="shared" si="375"/>
        <v>13.225980843920054</v>
      </c>
      <c r="AG1224" s="1">
        <f t="shared" si="376"/>
        <v>5.1940896645888825</v>
      </c>
      <c r="AH1224" s="1">
        <f t="shared" si="377"/>
        <v>12.922956477281581</v>
      </c>
      <c r="AI1224">
        <v>4.4000000000000004</v>
      </c>
      <c r="AJ1224">
        <v>10</v>
      </c>
      <c r="AK1224">
        <v>69</v>
      </c>
      <c r="AL1224">
        <v>1</v>
      </c>
      <c r="AM1224">
        <v>9092</v>
      </c>
      <c r="AN1224">
        <v>9151</v>
      </c>
      <c r="AO1224">
        <v>9025</v>
      </c>
      <c r="AP1224">
        <v>90</v>
      </c>
      <c r="AQ1224">
        <v>0</v>
      </c>
    </row>
    <row r="1225" spans="1:43">
      <c r="A1225" s="27">
        <v>39209</v>
      </c>
      <c r="B1225" s="27"/>
      <c r="C1225">
        <v>14.8</v>
      </c>
      <c r="D1225">
        <v>27.1</v>
      </c>
      <c r="E1225">
        <v>10.9</v>
      </c>
      <c r="F1225">
        <v>71</v>
      </c>
      <c r="G1225">
        <v>19</v>
      </c>
      <c r="H1225">
        <v>8</v>
      </c>
      <c r="I1225" s="10">
        <v>935</v>
      </c>
      <c r="J1225">
        <v>1.9</v>
      </c>
      <c r="K1225" s="2">
        <v>10</v>
      </c>
      <c r="L1225" s="1">
        <f t="shared" si="361"/>
        <v>3.9983697091603019</v>
      </c>
      <c r="M1225" s="1">
        <f t="shared" si="362"/>
        <v>123</v>
      </c>
      <c r="N1225" s="1">
        <f t="shared" si="363"/>
        <v>1.6840627760776321</v>
      </c>
      <c r="O1225" s="1">
        <f t="shared" si="378"/>
        <v>0.10858867632263654</v>
      </c>
      <c r="P1225" s="1">
        <f t="shared" si="364"/>
        <v>1.1430421161856454</v>
      </c>
      <c r="Q1225">
        <f t="shared" si="365"/>
        <v>4.5822013721245272</v>
      </c>
      <c r="R1225">
        <f t="shared" si="366"/>
        <v>12.570788454667568</v>
      </c>
      <c r="S1225">
        <f t="shared" si="367"/>
        <v>1.6453911589879016</v>
      </c>
      <c r="T1225">
        <v>0.2432</v>
      </c>
      <c r="U1225" s="1">
        <f t="shared" si="368"/>
        <v>0.2917983119925176</v>
      </c>
      <c r="V1225" s="1">
        <v>127</v>
      </c>
      <c r="W1225" s="1">
        <f t="shared" si="369"/>
        <v>16.798623404602608</v>
      </c>
      <c r="X1225" s="1">
        <f t="shared" si="370"/>
        <v>38.395758612609079</v>
      </c>
      <c r="Y1225" s="1">
        <f t="shared" si="371"/>
        <v>0.98099802324083074</v>
      </c>
      <c r="Z1225" s="1">
        <f t="shared" si="379"/>
        <v>-2.3559999999999999</v>
      </c>
      <c r="AA1225" s="1">
        <f t="shared" si="372"/>
        <v>5.9966962317040996E-2</v>
      </c>
      <c r="AB1225" s="1">
        <f t="shared" si="373"/>
        <v>2.4660571999999998</v>
      </c>
      <c r="AC1225" s="1">
        <f t="shared" si="374"/>
        <v>1.4211070428190937</v>
      </c>
      <c r="AF1225" s="1">
        <f t="shared" si="375"/>
        <v>11.587405252291038</v>
      </c>
      <c r="AG1225" s="1">
        <f t="shared" si="376"/>
        <v>4.3599459673861656</v>
      </c>
      <c r="AH1225" s="1">
        <f t="shared" si="377"/>
        <v>11.828877636110716</v>
      </c>
      <c r="AI1225">
        <v>12.8</v>
      </c>
      <c r="AJ1225">
        <v>14</v>
      </c>
      <c r="AK1225">
        <v>187</v>
      </c>
      <c r="AL1225">
        <v>15</v>
      </c>
      <c r="AM1225">
        <v>9101</v>
      </c>
      <c r="AN1225">
        <v>9134</v>
      </c>
      <c r="AO1225">
        <v>9030</v>
      </c>
      <c r="AP1225">
        <v>118</v>
      </c>
      <c r="AQ1225">
        <v>56</v>
      </c>
    </row>
    <row r="1226" spans="1:43">
      <c r="A1226" s="27">
        <v>39210</v>
      </c>
      <c r="B1226" s="27"/>
      <c r="C1226">
        <v>12.4</v>
      </c>
      <c r="D1226">
        <v>16.5</v>
      </c>
      <c r="E1226">
        <v>9.1</v>
      </c>
      <c r="F1226">
        <v>82</v>
      </c>
      <c r="G1226">
        <v>61</v>
      </c>
      <c r="H1226">
        <v>1.5</v>
      </c>
      <c r="I1226" s="10">
        <v>935</v>
      </c>
      <c r="J1226">
        <v>3.4</v>
      </c>
      <c r="K1226" s="2">
        <v>10</v>
      </c>
      <c r="L1226" s="1">
        <f t="shared" si="361"/>
        <v>2.2789655040850274</v>
      </c>
      <c r="M1226" s="1">
        <f t="shared" si="362"/>
        <v>103</v>
      </c>
      <c r="N1226" s="1">
        <f t="shared" si="363"/>
        <v>1.4404604588486194</v>
      </c>
      <c r="O1226" s="1">
        <f t="shared" si="378"/>
        <v>9.4675195502711237E-2</v>
      </c>
      <c r="P1226" s="1">
        <f t="shared" si="364"/>
        <v>1.1681782796589952</v>
      </c>
      <c r="Q1226">
        <f t="shared" si="365"/>
        <v>1.2800552698938126</v>
      </c>
      <c r="R1226">
        <f t="shared" si="366"/>
        <v>12.580929393999103</v>
      </c>
      <c r="S1226">
        <f t="shared" si="367"/>
        <v>1.6467185070679455</v>
      </c>
      <c r="T1226">
        <v>0.2432</v>
      </c>
      <c r="U1226" s="1">
        <f t="shared" si="368"/>
        <v>0.296684282720656</v>
      </c>
      <c r="V1226" s="1">
        <v>128</v>
      </c>
      <c r="W1226" s="1">
        <f t="shared" si="369"/>
        <v>9.1535903330090225</v>
      </c>
      <c r="X1226" s="1">
        <f t="shared" si="370"/>
        <v>38.395480189176844</v>
      </c>
      <c r="Y1226" s="1">
        <f t="shared" si="371"/>
        <v>0.9805367993969476</v>
      </c>
      <c r="Z1226" s="1">
        <f t="shared" si="379"/>
        <v>-0.91200000000000014</v>
      </c>
      <c r="AA1226" s="1">
        <f t="shared" si="372"/>
        <v>5.9829488695284393E-2</v>
      </c>
      <c r="AB1226" s="1">
        <f t="shared" si="373"/>
        <v>2.4717235999999998</v>
      </c>
      <c r="AC1226" s="1">
        <f t="shared" si="374"/>
        <v>2.5430336555710098</v>
      </c>
      <c r="AF1226" s="1">
        <f t="shared" si="375"/>
        <v>7.2548885013876703</v>
      </c>
      <c r="AG1226" s="1">
        <f t="shared" si="376"/>
        <v>3.0496516332402952</v>
      </c>
      <c r="AH1226" s="1">
        <f t="shared" si="377"/>
        <v>6.7831796819465353</v>
      </c>
      <c r="AI1226">
        <v>9.6999999999999993</v>
      </c>
      <c r="AJ1226">
        <v>14</v>
      </c>
      <c r="AK1226">
        <v>152</v>
      </c>
      <c r="AL1226">
        <v>15</v>
      </c>
      <c r="AM1226">
        <v>9065</v>
      </c>
      <c r="AN1226">
        <v>9111</v>
      </c>
      <c r="AO1226">
        <v>9021</v>
      </c>
      <c r="AP1226">
        <v>117</v>
      </c>
      <c r="AQ1226">
        <v>35</v>
      </c>
    </row>
    <row r="1227" spans="1:43">
      <c r="A1227" s="27">
        <v>39211</v>
      </c>
      <c r="B1227" s="27"/>
      <c r="C1227">
        <v>6</v>
      </c>
      <c r="D1227">
        <v>9.4</v>
      </c>
      <c r="E1227">
        <v>4.5999999999999996</v>
      </c>
      <c r="F1227">
        <v>84</v>
      </c>
      <c r="G1227">
        <v>68</v>
      </c>
      <c r="H1227">
        <v>0.4</v>
      </c>
      <c r="I1227" s="10">
        <v>935</v>
      </c>
      <c r="J1227">
        <v>3.1</v>
      </c>
      <c r="K1227" s="2">
        <v>10</v>
      </c>
      <c r="L1227" s="1">
        <f t="shared" si="361"/>
        <v>1.7479613788735107</v>
      </c>
      <c r="M1227" s="1">
        <f t="shared" si="362"/>
        <v>100</v>
      </c>
      <c r="N1227" s="1">
        <f t="shared" si="363"/>
        <v>0.93541559507788385</v>
      </c>
      <c r="O1227" s="1">
        <f t="shared" si="378"/>
        <v>6.475783819564776E-2</v>
      </c>
      <c r="P1227" s="1">
        <f t="shared" si="364"/>
        <v>0.82541095948978593</v>
      </c>
      <c r="Q1227">
        <f t="shared" si="365"/>
        <v>0.82455499540942945</v>
      </c>
      <c r="R1227">
        <f t="shared" si="366"/>
        <v>12.590918691806996</v>
      </c>
      <c r="S1227">
        <f t="shared" si="367"/>
        <v>1.6480260067810204</v>
      </c>
      <c r="T1227">
        <v>0.2432</v>
      </c>
      <c r="U1227" s="1">
        <f t="shared" si="368"/>
        <v>0.30148248453442261</v>
      </c>
      <c r="V1227" s="1">
        <v>129</v>
      </c>
      <c r="W1227" s="1">
        <f t="shared" si="369"/>
        <v>7.8604963824067484</v>
      </c>
      <c r="X1227" s="1">
        <f t="shared" si="370"/>
        <v>38.394258507962505</v>
      </c>
      <c r="Y1227" s="1">
        <f t="shared" si="371"/>
        <v>0.98008133340437853</v>
      </c>
      <c r="Z1227" s="1">
        <f t="shared" si="379"/>
        <v>-2.4320000000000004</v>
      </c>
      <c r="AA1227" s="1">
        <f t="shared" si="372"/>
        <v>5.9465955179986936E-2</v>
      </c>
      <c r="AB1227" s="1">
        <f t="shared" si="373"/>
        <v>2.486834</v>
      </c>
      <c r="AC1227" s="1">
        <f t="shared" si="374"/>
        <v>2.3186483330206267</v>
      </c>
      <c r="AF1227" s="1">
        <f t="shared" si="375"/>
        <v>4.6045977444470214</v>
      </c>
      <c r="AG1227" s="1">
        <f t="shared" si="376"/>
        <v>2.6603870608422246</v>
      </c>
      <c r="AH1227" s="1">
        <f t="shared" si="377"/>
        <v>6.2189012559705619</v>
      </c>
      <c r="AI1227">
        <v>8.1999999999999993</v>
      </c>
      <c r="AJ1227">
        <v>15</v>
      </c>
      <c r="AK1227">
        <v>128</v>
      </c>
      <c r="AL1227">
        <v>14</v>
      </c>
      <c r="AM1227">
        <v>9189</v>
      </c>
      <c r="AN1227">
        <v>9207</v>
      </c>
      <c r="AO1227">
        <v>9111</v>
      </c>
      <c r="AP1227">
        <v>79</v>
      </c>
      <c r="AQ1227">
        <v>406</v>
      </c>
    </row>
    <row r="1228" spans="1:43">
      <c r="A1228" s="27">
        <v>39212</v>
      </c>
      <c r="B1228" s="27"/>
      <c r="C1228">
        <v>8.3000000000000007</v>
      </c>
      <c r="D1228">
        <v>14.2</v>
      </c>
      <c r="E1228">
        <v>3.4</v>
      </c>
      <c r="F1228">
        <v>62</v>
      </c>
      <c r="G1228">
        <v>37</v>
      </c>
      <c r="H1228">
        <v>12.8</v>
      </c>
      <c r="I1228" s="10">
        <v>935</v>
      </c>
      <c r="J1228">
        <v>1.9</v>
      </c>
      <c r="K1228" s="2">
        <v>10</v>
      </c>
      <c r="L1228" s="1">
        <f t="shared" si="361"/>
        <v>3.4386610702618938</v>
      </c>
      <c r="M1228" s="1">
        <f t="shared" si="362"/>
        <v>87</v>
      </c>
      <c r="N1228" s="1">
        <f t="shared" si="363"/>
        <v>1.0952445521994474</v>
      </c>
      <c r="O1228" s="1">
        <f t="shared" si="378"/>
        <v>7.4409147824402222E-2</v>
      </c>
      <c r="P1228" s="1">
        <f t="shared" si="364"/>
        <v>0.63891544364034081</v>
      </c>
      <c r="Q1228">
        <f t="shared" si="365"/>
        <v>7.1642126665253461</v>
      </c>
      <c r="R1228">
        <f t="shared" si="366"/>
        <v>12.600752319983112</v>
      </c>
      <c r="S1228">
        <f t="shared" si="367"/>
        <v>1.6493131308878419</v>
      </c>
      <c r="T1228">
        <v>0.2432</v>
      </c>
      <c r="U1228" s="1">
        <f t="shared" si="368"/>
        <v>0.30619149796878808</v>
      </c>
      <c r="V1228" s="1">
        <v>130</v>
      </c>
      <c r="W1228" s="1">
        <f t="shared" si="369"/>
        <v>22.405183779503915</v>
      </c>
      <c r="X1228" s="1">
        <f t="shared" si="370"/>
        <v>38.392141358267196</v>
      </c>
      <c r="Y1228" s="1">
        <f t="shared" si="371"/>
        <v>0.97963176000486096</v>
      </c>
      <c r="Z1228" s="1">
        <f t="shared" si="379"/>
        <v>0.87400000000000033</v>
      </c>
      <c r="AA1228" s="1">
        <f t="shared" si="372"/>
        <v>5.9596090383869274E-2</v>
      </c>
      <c r="AB1228" s="1">
        <f t="shared" si="373"/>
        <v>2.4814037</v>
      </c>
      <c r="AC1228" s="1">
        <f t="shared" si="374"/>
        <v>1.4211070428190937</v>
      </c>
      <c r="AF1228" s="1">
        <f t="shared" si="375"/>
        <v>7.5739521505595029</v>
      </c>
      <c r="AG1228" s="1">
        <f t="shared" si="376"/>
        <v>5.0845406516508058</v>
      </c>
      <c r="AH1228" s="1">
        <f t="shared" si="377"/>
        <v>10.051718540644153</v>
      </c>
      <c r="AI1228">
        <v>5.9</v>
      </c>
      <c r="AJ1228">
        <v>14</v>
      </c>
      <c r="AK1228">
        <v>84</v>
      </c>
      <c r="AL1228">
        <v>14</v>
      </c>
      <c r="AM1228">
        <v>9201</v>
      </c>
      <c r="AN1228">
        <v>9222</v>
      </c>
      <c r="AO1228">
        <v>9170</v>
      </c>
      <c r="AP1228">
        <v>65</v>
      </c>
      <c r="AQ1228">
        <v>0</v>
      </c>
    </row>
    <row r="1229" spans="1:43">
      <c r="A1229" s="27">
        <v>39213</v>
      </c>
      <c r="B1229" s="27"/>
      <c r="C1229">
        <v>12.5</v>
      </c>
      <c r="D1229">
        <v>19.8</v>
      </c>
      <c r="E1229">
        <v>7.2</v>
      </c>
      <c r="F1229">
        <v>58</v>
      </c>
      <c r="G1229">
        <v>33</v>
      </c>
      <c r="H1229">
        <v>13</v>
      </c>
      <c r="I1229" s="10">
        <v>935</v>
      </c>
      <c r="J1229">
        <v>1.5</v>
      </c>
      <c r="K1229" s="2">
        <v>10</v>
      </c>
      <c r="L1229" s="1">
        <f t="shared" si="361"/>
        <v>3.7683506827057585</v>
      </c>
      <c r="M1229" s="1">
        <f t="shared" si="362"/>
        <v>83</v>
      </c>
      <c r="N1229" s="1">
        <f t="shared" si="363"/>
        <v>1.4499557420926388</v>
      </c>
      <c r="O1229" s="1">
        <f t="shared" si="378"/>
        <v>9.5222993945126205E-2</v>
      </c>
      <c r="P1229" s="1">
        <f t="shared" si="364"/>
        <v>0.80284414523553793</v>
      </c>
      <c r="Q1229">
        <f t="shared" si="365"/>
        <v>7.3014200748905616</v>
      </c>
      <c r="R1229">
        <f t="shared" si="366"/>
        <v>12.610426240283198</v>
      </c>
      <c r="S1229">
        <f t="shared" si="367"/>
        <v>1.6505793508224083</v>
      </c>
      <c r="T1229">
        <v>0.2432</v>
      </c>
      <c r="U1229" s="1">
        <f t="shared" si="368"/>
        <v>0.31080992994356227</v>
      </c>
      <c r="V1229" s="1">
        <v>131</v>
      </c>
      <c r="W1229" s="1">
        <f t="shared" si="369"/>
        <v>22.626342694786796</v>
      </c>
      <c r="X1229" s="1">
        <f t="shared" si="370"/>
        <v>38.389176582324218</v>
      </c>
      <c r="Y1229" s="1">
        <f t="shared" si="371"/>
        <v>0.97918821219691032</v>
      </c>
      <c r="Z1229" s="1">
        <f t="shared" si="379"/>
        <v>1.5959999999999996</v>
      </c>
      <c r="AA1229" s="1">
        <f t="shared" si="372"/>
        <v>5.9835204177268807E-2</v>
      </c>
      <c r="AB1229" s="1">
        <f t="shared" si="373"/>
        <v>2.4714874999999998</v>
      </c>
      <c r="AC1229" s="1">
        <f t="shared" si="374"/>
        <v>1.1219266127519161</v>
      </c>
      <c r="AF1229" s="1">
        <f t="shared" si="375"/>
        <v>9.4965210234250943</v>
      </c>
      <c r="AG1229" s="1">
        <f t="shared" si="376"/>
        <v>5.2054026371500113</v>
      </c>
      <c r="AH1229" s="1">
        <f t="shared" si="377"/>
        <v>10.623169271186864</v>
      </c>
      <c r="AI1229">
        <v>3.7</v>
      </c>
      <c r="AJ1229">
        <v>4</v>
      </c>
      <c r="AK1229">
        <v>63</v>
      </c>
      <c r="AL1229">
        <v>3</v>
      </c>
      <c r="AM1229">
        <v>9149</v>
      </c>
      <c r="AN1229">
        <v>9181</v>
      </c>
      <c r="AO1229">
        <v>9112</v>
      </c>
      <c r="AP1229">
        <v>79</v>
      </c>
      <c r="AQ1229">
        <v>0</v>
      </c>
    </row>
    <row r="1230" spans="1:43">
      <c r="A1230" s="27">
        <v>39214</v>
      </c>
      <c r="B1230" s="27"/>
      <c r="C1230">
        <v>18.600000000000001</v>
      </c>
      <c r="D1230">
        <v>25.2</v>
      </c>
      <c r="E1230">
        <v>13.2</v>
      </c>
      <c r="F1230">
        <v>34</v>
      </c>
      <c r="G1230">
        <v>26</v>
      </c>
      <c r="H1230">
        <v>12.1</v>
      </c>
      <c r="I1230" s="10">
        <v>935</v>
      </c>
      <c r="J1230">
        <v>1.8</v>
      </c>
      <c r="K1230" s="2">
        <v>10</v>
      </c>
      <c r="L1230" s="1">
        <f t="shared" si="361"/>
        <v>4.4627162407057952</v>
      </c>
      <c r="M1230" s="1">
        <f t="shared" si="362"/>
        <v>42</v>
      </c>
      <c r="N1230" s="1">
        <f t="shared" si="363"/>
        <v>2.1438546672245171</v>
      </c>
      <c r="O1230" s="1">
        <f t="shared" si="378"/>
        <v>0.13416113486907988</v>
      </c>
      <c r="P1230" s="1">
        <f t="shared" si="364"/>
        <v>0.73565392657552042</v>
      </c>
      <c r="Q1230">
        <f t="shared" si="365"/>
        <v>7.5835509420049734</v>
      </c>
      <c r="R1230">
        <f t="shared" si="366"/>
        <v>12.619936408131252</v>
      </c>
      <c r="S1230">
        <f t="shared" si="367"/>
        <v>1.6518241371899545</v>
      </c>
      <c r="T1230">
        <v>0.2432</v>
      </c>
      <c r="U1230" s="1">
        <f t="shared" si="368"/>
        <v>0.31533641417551389</v>
      </c>
      <c r="V1230" s="1">
        <v>132</v>
      </c>
      <c r="W1230" s="1">
        <f t="shared" si="369"/>
        <v>21.558711849167686</v>
      </c>
      <c r="X1230" s="1">
        <f t="shared" si="370"/>
        <v>38.385412003673572</v>
      </c>
      <c r="Y1230" s="1">
        <f t="shared" si="371"/>
        <v>0.97875082119647538</v>
      </c>
      <c r="Z1230" s="1">
        <f t="shared" si="379"/>
        <v>2.3180000000000005</v>
      </c>
      <c r="AA1230" s="1">
        <f t="shared" si="372"/>
        <v>6.0185925643474837E-2</v>
      </c>
      <c r="AB1230" s="1">
        <f t="shared" si="373"/>
        <v>2.4570854</v>
      </c>
      <c r="AC1230" s="1">
        <f t="shared" si="374"/>
        <v>1.3463119353022994</v>
      </c>
      <c r="AF1230" s="1">
        <f t="shared" si="375"/>
        <v>11.132329417489414</v>
      </c>
      <c r="AG1230" s="1">
        <f t="shared" si="376"/>
        <v>4.9556215021700245</v>
      </c>
      <c r="AH1230" s="1">
        <f t="shared" si="377"/>
        <v>10.139395959939382</v>
      </c>
      <c r="AI1230">
        <v>3.2</v>
      </c>
      <c r="AJ1230">
        <v>4</v>
      </c>
      <c r="AK1230">
        <v>59</v>
      </c>
      <c r="AL1230">
        <v>1</v>
      </c>
      <c r="AM1230">
        <v>9079</v>
      </c>
      <c r="AN1230">
        <v>9117</v>
      </c>
      <c r="AO1230">
        <v>9043</v>
      </c>
      <c r="AP1230">
        <v>74</v>
      </c>
      <c r="AQ1230">
        <v>0</v>
      </c>
    </row>
    <row r="1231" spans="1:43">
      <c r="A1231" s="27">
        <v>39215</v>
      </c>
      <c r="B1231" s="27"/>
      <c r="C1231">
        <v>14.6</v>
      </c>
      <c r="D1231">
        <v>24</v>
      </c>
      <c r="E1231">
        <v>9.3000000000000007</v>
      </c>
      <c r="F1231">
        <v>63</v>
      </c>
      <c r="G1231">
        <v>30</v>
      </c>
      <c r="H1231">
        <v>0</v>
      </c>
      <c r="I1231" s="10">
        <v>935</v>
      </c>
      <c r="J1231">
        <v>1.9</v>
      </c>
      <c r="K1231" s="2">
        <v>10</v>
      </c>
      <c r="L1231" s="1">
        <f t="shared" si="361"/>
        <v>2.7199805378394983</v>
      </c>
      <c r="M1231" s="1">
        <f t="shared" si="362"/>
        <v>96</v>
      </c>
      <c r="N1231" s="1">
        <f t="shared" si="363"/>
        <v>1.6624665597000106</v>
      </c>
      <c r="O1231" s="1">
        <f t="shared" si="378"/>
        <v>0.10736643607275682</v>
      </c>
      <c r="P1231" s="1">
        <f t="shared" si="364"/>
        <v>1.0102557534828231</v>
      </c>
      <c r="Q1231">
        <f t="shared" si="365"/>
        <v>0.689981303216324</v>
      </c>
      <c r="R1231">
        <f t="shared" si="366"/>
        <v>12.629278776612715</v>
      </c>
      <c r="S1231">
        <f t="shared" si="367"/>
        <v>1.6530469602896225</v>
      </c>
      <c r="T1231">
        <v>0.2432</v>
      </c>
      <c r="U1231" s="1">
        <f t="shared" si="368"/>
        <v>0.31976961158256095</v>
      </c>
      <c r="V1231" s="1">
        <v>133</v>
      </c>
      <c r="W1231" s="1">
        <f t="shared" si="369"/>
        <v>7.3883223560854496</v>
      </c>
      <c r="X1231" s="1">
        <f t="shared" si="370"/>
        <v>38.38089535628805</v>
      </c>
      <c r="Y1231" s="1">
        <f t="shared" si="371"/>
        <v>0.97831971639811954</v>
      </c>
      <c r="Z1231" s="1">
        <f t="shared" si="379"/>
        <v>-1.5200000000000007</v>
      </c>
      <c r="AA1231" s="1">
        <f t="shared" si="372"/>
        <v>5.9955482056718093E-2</v>
      </c>
      <c r="AB1231" s="1">
        <f t="shared" si="373"/>
        <v>2.4665293999999998</v>
      </c>
      <c r="AC1231" s="1">
        <f t="shared" si="374"/>
        <v>1.4211070428190937</v>
      </c>
      <c r="AF1231" s="1">
        <f t="shared" si="375"/>
        <v>10.965958939968576</v>
      </c>
      <c r="AG1231" s="1">
        <f t="shared" si="376"/>
        <v>2.760620564279177</v>
      </c>
      <c r="AH1231" s="1">
        <f t="shared" si="377"/>
        <v>6.6446239615104705</v>
      </c>
      <c r="AI1231">
        <v>6.5</v>
      </c>
      <c r="AJ1231">
        <v>15</v>
      </c>
      <c r="AK1231">
        <v>120</v>
      </c>
      <c r="AL1231">
        <v>14</v>
      </c>
      <c r="AM1231">
        <v>9128</v>
      </c>
      <c r="AN1231">
        <v>9186</v>
      </c>
      <c r="AO1231">
        <v>9045</v>
      </c>
      <c r="AP1231">
        <v>100</v>
      </c>
      <c r="AQ1231">
        <v>54</v>
      </c>
    </row>
    <row r="1232" spans="1:43">
      <c r="A1232" s="27">
        <v>39216</v>
      </c>
      <c r="B1232" s="27"/>
      <c r="C1232">
        <v>15.1</v>
      </c>
      <c r="D1232">
        <v>19.399999999999999</v>
      </c>
      <c r="E1232">
        <v>9.4</v>
      </c>
      <c r="F1232">
        <v>49</v>
      </c>
      <c r="G1232">
        <v>29</v>
      </c>
      <c r="H1232">
        <v>12.5</v>
      </c>
      <c r="I1232" s="10">
        <v>935</v>
      </c>
      <c r="J1232">
        <v>2.2000000000000002</v>
      </c>
      <c r="K1232" s="2">
        <v>10</v>
      </c>
      <c r="L1232" s="1">
        <f t="shared" si="361"/>
        <v>4.6918234991280547</v>
      </c>
      <c r="M1232" s="1">
        <f t="shared" si="362"/>
        <v>69</v>
      </c>
      <c r="N1232" s="1">
        <f t="shared" si="363"/>
        <v>1.7169184104549529</v>
      </c>
      <c r="O1232" s="1">
        <f t="shared" si="378"/>
        <v>0.11044419917515146</v>
      </c>
      <c r="P1232" s="1">
        <f t="shared" si="364"/>
        <v>0.73381264233489385</v>
      </c>
      <c r="Q1232">
        <f t="shared" si="365"/>
        <v>7.2978156607737663</v>
      </c>
      <c r="R1232">
        <f t="shared" si="366"/>
        <v>12.638449300651052</v>
      </c>
      <c r="S1232">
        <f t="shared" si="367"/>
        <v>1.6542472906611325</v>
      </c>
      <c r="T1232">
        <v>0.2432</v>
      </c>
      <c r="U1232" s="1">
        <f t="shared" si="368"/>
        <v>0.32410821067991574</v>
      </c>
      <c r="V1232" s="1">
        <v>134</v>
      </c>
      <c r="W1232" s="1">
        <f t="shared" si="369"/>
        <v>22.000101478735246</v>
      </c>
      <c r="X1232" s="1">
        <f t="shared" si="370"/>
        <v>38.375674214538279</v>
      </c>
      <c r="Y1232" s="1">
        <f t="shared" si="371"/>
        <v>0.97789502533674211</v>
      </c>
      <c r="Z1232" s="1">
        <f t="shared" si="379"/>
        <v>0.19</v>
      </c>
      <c r="AA1232" s="1">
        <f t="shared" si="372"/>
        <v>5.9984190953283584E-2</v>
      </c>
      <c r="AB1232" s="1">
        <f t="shared" si="373"/>
        <v>2.4653489</v>
      </c>
      <c r="AC1232" s="1">
        <f t="shared" si="374"/>
        <v>1.6454923653694771</v>
      </c>
      <c r="AF1232" s="1">
        <f t="shared" si="375"/>
        <v>9.1828978346559555</v>
      </c>
      <c r="AG1232" s="1">
        <f t="shared" si="376"/>
        <v>5.0852606013908668</v>
      </c>
      <c r="AH1232" s="1">
        <f t="shared" si="377"/>
        <v>11.849699501584329</v>
      </c>
      <c r="AI1232">
        <v>5.8</v>
      </c>
      <c r="AJ1232">
        <v>15</v>
      </c>
      <c r="AK1232">
        <v>113</v>
      </c>
      <c r="AL1232">
        <v>14</v>
      </c>
      <c r="AM1232">
        <v>9158</v>
      </c>
      <c r="AN1232">
        <v>9182</v>
      </c>
      <c r="AO1232">
        <v>9133</v>
      </c>
      <c r="AP1232">
        <v>81</v>
      </c>
      <c r="AQ1232">
        <v>24</v>
      </c>
    </row>
    <row r="1233" spans="1:43">
      <c r="A1233" s="27">
        <v>39217</v>
      </c>
      <c r="B1233" s="27"/>
      <c r="C1233">
        <v>18</v>
      </c>
      <c r="D1233">
        <v>25.9</v>
      </c>
      <c r="E1233">
        <v>11.1</v>
      </c>
      <c r="F1233">
        <v>42</v>
      </c>
      <c r="G1233">
        <v>18</v>
      </c>
      <c r="H1233">
        <v>13.5</v>
      </c>
      <c r="I1233" s="10">
        <v>935</v>
      </c>
      <c r="J1233">
        <v>2.4</v>
      </c>
      <c r="K1233" s="2">
        <v>10</v>
      </c>
      <c r="L1233" s="1">
        <f t="shared" si="361"/>
        <v>5.1737519614042737</v>
      </c>
      <c r="M1233" s="1">
        <f t="shared" si="362"/>
        <v>66</v>
      </c>
      <c r="N1233" s="1">
        <f t="shared" si="363"/>
        <v>2.0646650340955413</v>
      </c>
      <c r="O1233" s="1">
        <f t="shared" si="378"/>
        <v>0.12981352030603427</v>
      </c>
      <c r="P1233" s="1">
        <f t="shared" si="364"/>
        <v>0.73707070114093898</v>
      </c>
      <c r="Q1233">
        <f t="shared" si="365"/>
        <v>8.2802950615876778</v>
      </c>
      <c r="R1233">
        <f t="shared" si="366"/>
        <v>12.647443941361313</v>
      </c>
      <c r="S1233">
        <f t="shared" si="367"/>
        <v>1.6554245996546222</v>
      </c>
      <c r="T1233">
        <v>0.2432</v>
      </c>
      <c r="U1233" s="1">
        <f t="shared" si="368"/>
        <v>0.32835092796806409</v>
      </c>
      <c r="V1233" s="1">
        <v>135</v>
      </c>
      <c r="W1233" s="1">
        <f t="shared" si="369"/>
        <v>23.154353199664566</v>
      </c>
      <c r="X1233" s="1">
        <f t="shared" si="370"/>
        <v>38.369795924081465</v>
      </c>
      <c r="Y1233" s="1">
        <f t="shared" si="371"/>
        <v>0.97747687364984925</v>
      </c>
      <c r="Z1233" s="1">
        <f t="shared" si="379"/>
        <v>1.1020000000000001</v>
      </c>
      <c r="AA1233" s="1">
        <f t="shared" si="372"/>
        <v>6.0151246240217678E-2</v>
      </c>
      <c r="AB1233" s="1">
        <f t="shared" si="373"/>
        <v>2.4585019999999997</v>
      </c>
      <c r="AC1233" s="1">
        <f t="shared" si="374"/>
        <v>1.7950825804030659</v>
      </c>
      <c r="AF1233" s="1">
        <f t="shared" si="375"/>
        <v>12.154335207615402</v>
      </c>
      <c r="AG1233" s="1">
        <f t="shared" si="376"/>
        <v>5.2016028019042198</v>
      </c>
      <c r="AH1233" s="1">
        <f t="shared" si="377"/>
        <v>11.858131486151567</v>
      </c>
      <c r="AI1233">
        <v>3.5</v>
      </c>
      <c r="AJ1233">
        <v>11</v>
      </c>
      <c r="AK1233">
        <v>61</v>
      </c>
      <c r="AL1233">
        <v>4</v>
      </c>
      <c r="AM1233">
        <v>9102</v>
      </c>
      <c r="AN1233">
        <v>9136</v>
      </c>
      <c r="AO1233">
        <v>9069</v>
      </c>
      <c r="AP1233">
        <v>77</v>
      </c>
      <c r="AQ1233">
        <v>0</v>
      </c>
    </row>
    <row r="1234" spans="1:43">
      <c r="A1234" s="27">
        <v>39218</v>
      </c>
      <c r="B1234" s="27"/>
      <c r="C1234">
        <v>21.8</v>
      </c>
      <c r="D1234">
        <v>28</v>
      </c>
      <c r="E1234">
        <v>17.2</v>
      </c>
      <c r="F1234">
        <v>31</v>
      </c>
      <c r="G1234">
        <v>20</v>
      </c>
      <c r="H1234">
        <v>13.6</v>
      </c>
      <c r="I1234" s="10">
        <v>935</v>
      </c>
      <c r="J1234">
        <v>1.3</v>
      </c>
      <c r="K1234" s="2">
        <v>10</v>
      </c>
      <c r="L1234" s="1">
        <f t="shared" si="361"/>
        <v>4.9407419170419082</v>
      </c>
      <c r="M1234" s="1">
        <f t="shared" si="362"/>
        <v>42</v>
      </c>
      <c r="N1234" s="1">
        <f t="shared" si="363"/>
        <v>2.6127271360154261</v>
      </c>
      <c r="O1234" s="1">
        <f t="shared" si="378"/>
        <v>0.15948916488660633</v>
      </c>
      <c r="P1234" s="1">
        <f t="shared" si="364"/>
        <v>0.79036113517363327</v>
      </c>
      <c r="Q1234">
        <f t="shared" si="365"/>
        <v>8.6221078382828207</v>
      </c>
      <c r="R1234">
        <f t="shared" si="366"/>
        <v>12.656258670573504</v>
      </c>
      <c r="S1234">
        <f t="shared" si="367"/>
        <v>1.65657836002271</v>
      </c>
      <c r="T1234">
        <v>0.2432</v>
      </c>
      <c r="U1234" s="1">
        <f t="shared" si="368"/>
        <v>0.33249650831246724</v>
      </c>
      <c r="V1234" s="1">
        <v>136</v>
      </c>
      <c r="W1234" s="1">
        <f t="shared" si="369"/>
        <v>23.25615768862491</v>
      </c>
      <c r="X1234" s="1">
        <f t="shared" si="370"/>
        <v>38.363307533754252</v>
      </c>
      <c r="Y1234" s="1">
        <f t="shared" si="371"/>
        <v>0.97706538504038642</v>
      </c>
      <c r="Z1234" s="1">
        <f t="shared" si="379"/>
        <v>1.4440000000000004</v>
      </c>
      <c r="AA1234" s="1">
        <f t="shared" si="372"/>
        <v>6.0371559895063813E-2</v>
      </c>
      <c r="AB1234" s="1">
        <f t="shared" si="373"/>
        <v>2.4495301999999999</v>
      </c>
      <c r="AC1234" s="1">
        <f t="shared" si="374"/>
        <v>0.97233639771832736</v>
      </c>
      <c r="AF1234" s="1">
        <f t="shared" si="375"/>
        <v>11.482883084022856</v>
      </c>
      <c r="AG1234" s="1">
        <f t="shared" si="376"/>
        <v>5.219640406748864</v>
      </c>
      <c r="AH1234" s="1">
        <f t="shared" si="377"/>
        <v>12.055924255190709</v>
      </c>
      <c r="AI1234">
        <v>3.5</v>
      </c>
      <c r="AJ1234">
        <v>12</v>
      </c>
      <c r="AK1234">
        <v>63</v>
      </c>
      <c r="AL1234">
        <v>11</v>
      </c>
      <c r="AM1234">
        <v>9046</v>
      </c>
      <c r="AN1234">
        <v>9078</v>
      </c>
      <c r="AO1234">
        <v>9019</v>
      </c>
      <c r="AP1234">
        <v>79</v>
      </c>
      <c r="AQ1234">
        <v>0</v>
      </c>
    </row>
    <row r="1235" spans="1:43">
      <c r="A1235" s="27">
        <v>39219</v>
      </c>
      <c r="B1235" s="27"/>
      <c r="C1235">
        <v>22.1</v>
      </c>
      <c r="D1235">
        <v>26.9</v>
      </c>
      <c r="E1235">
        <v>17.3</v>
      </c>
      <c r="F1235">
        <v>39</v>
      </c>
      <c r="G1235">
        <v>24</v>
      </c>
      <c r="H1235">
        <v>10.5</v>
      </c>
      <c r="I1235" s="10">
        <v>935</v>
      </c>
      <c r="J1235">
        <v>2.6</v>
      </c>
      <c r="K1235" s="2">
        <v>10</v>
      </c>
      <c r="L1235" s="1">
        <f t="shared" si="361"/>
        <v>5.6303390965898386</v>
      </c>
      <c r="M1235" s="1">
        <f t="shared" si="362"/>
        <v>54</v>
      </c>
      <c r="N1235" s="1">
        <f t="shared" si="363"/>
        <v>2.6609603532161934</v>
      </c>
      <c r="O1235" s="1">
        <f t="shared" si="378"/>
        <v>0.16205797744929373</v>
      </c>
      <c r="P1235" s="1">
        <f t="shared" si="364"/>
        <v>0.95886782056429387</v>
      </c>
      <c r="Q1235">
        <f t="shared" si="365"/>
        <v>6.3902121997168795</v>
      </c>
      <c r="R1235">
        <f t="shared" si="366"/>
        <v>12.664889475517658</v>
      </c>
      <c r="S1235">
        <f t="shared" si="367"/>
        <v>1.6577080465337248</v>
      </c>
      <c r="T1235">
        <v>0.2432</v>
      </c>
      <c r="U1235" s="1">
        <f t="shared" si="368"/>
        <v>0.33654372531487126</v>
      </c>
      <c r="V1235" s="1">
        <v>137</v>
      </c>
      <c r="W1235" s="1">
        <f t="shared" si="369"/>
        <v>19.626494105320035</v>
      </c>
      <c r="X1235" s="1">
        <f t="shared" si="370"/>
        <v>38.356255728547552</v>
      </c>
      <c r="Y1235" s="1">
        <f t="shared" si="371"/>
        <v>0.97666068124014249</v>
      </c>
      <c r="Z1235" s="1">
        <f t="shared" si="379"/>
        <v>0.11400000000000027</v>
      </c>
      <c r="AA1235" s="1">
        <f t="shared" si="372"/>
        <v>6.0389021832934292E-2</v>
      </c>
      <c r="AB1235" s="1">
        <f t="shared" si="373"/>
        <v>2.4488219</v>
      </c>
      <c r="AC1235" s="1">
        <f t="shared" si="374"/>
        <v>1.9446727954366547</v>
      </c>
      <c r="AF1235" s="1">
        <f t="shared" si="375"/>
        <v>10.906177301244606</v>
      </c>
      <c r="AG1235" s="1">
        <f t="shared" si="376"/>
        <v>4.8225854707193117</v>
      </c>
      <c r="AH1235" s="1">
        <f t="shared" si="377"/>
        <v>12.045470582764457</v>
      </c>
      <c r="AI1235">
        <v>5.6</v>
      </c>
      <c r="AJ1235">
        <v>15</v>
      </c>
      <c r="AK1235">
        <v>86</v>
      </c>
      <c r="AL1235">
        <v>15</v>
      </c>
      <c r="AM1235">
        <v>9046</v>
      </c>
      <c r="AN1235">
        <v>9059</v>
      </c>
      <c r="AO1235">
        <v>9020</v>
      </c>
      <c r="AP1235">
        <v>101</v>
      </c>
      <c r="AQ1235">
        <v>0</v>
      </c>
    </row>
    <row r="1236" spans="1:43">
      <c r="A1236" s="27">
        <v>39220</v>
      </c>
      <c r="B1236" s="27"/>
      <c r="C1236">
        <v>15</v>
      </c>
      <c r="D1236">
        <v>24.3</v>
      </c>
      <c r="E1236">
        <v>11.9</v>
      </c>
      <c r="F1236">
        <v>72</v>
      </c>
      <c r="G1236">
        <v>34</v>
      </c>
      <c r="H1236">
        <v>0</v>
      </c>
      <c r="I1236" s="10">
        <v>935</v>
      </c>
      <c r="J1236">
        <v>3.4</v>
      </c>
      <c r="K1236" s="2">
        <v>10</v>
      </c>
      <c r="L1236" s="1">
        <f t="shared" si="361"/>
        <v>2.8171696061060563</v>
      </c>
      <c r="M1236" s="1">
        <f t="shared" si="362"/>
        <v>110</v>
      </c>
      <c r="N1236" s="1">
        <f t="shared" si="363"/>
        <v>1.7059046297032363</v>
      </c>
      <c r="O1236" s="1">
        <f t="shared" si="378"/>
        <v>0.10982272129345198</v>
      </c>
      <c r="P1236" s="1">
        <f t="shared" si="364"/>
        <v>1.2832304321079606</v>
      </c>
      <c r="Q1236">
        <f t="shared" si="365"/>
        <v>0.64003344245272531</v>
      </c>
      <c r="R1236">
        <f t="shared" si="366"/>
        <v>12.67333236366162</v>
      </c>
      <c r="S1236">
        <f t="shared" si="367"/>
        <v>1.6588131366049241</v>
      </c>
      <c r="T1236">
        <v>0.2432</v>
      </c>
      <c r="U1236" s="1">
        <f t="shared" si="368"/>
        <v>0.34049138167611631</v>
      </c>
      <c r="V1236" s="1">
        <v>138</v>
      </c>
      <c r="W1236" s="1">
        <f t="shared" si="369"/>
        <v>7.3821222020193646</v>
      </c>
      <c r="X1236" s="1">
        <f t="shared" si="370"/>
        <v>38.348686763736957</v>
      </c>
      <c r="Y1236" s="1">
        <f t="shared" si="371"/>
        <v>0.97626288197373823</v>
      </c>
      <c r="Z1236" s="1">
        <f t="shared" si="379"/>
        <v>-2.6980000000000004</v>
      </c>
      <c r="AA1236" s="1">
        <f t="shared" si="372"/>
        <v>5.9978446974680508E-2</v>
      </c>
      <c r="AB1236" s="1">
        <f t="shared" si="373"/>
        <v>2.4655849999999999</v>
      </c>
      <c r="AC1236" s="1">
        <f t="shared" si="374"/>
        <v>2.5430336555710098</v>
      </c>
      <c r="AF1236" s="1">
        <f t="shared" si="375"/>
        <v>10.187392021830266</v>
      </c>
      <c r="AG1236" s="1">
        <f t="shared" si="376"/>
        <v>2.7824636515147585</v>
      </c>
      <c r="AH1236" s="1">
        <f t="shared" si="377"/>
        <v>7.693042820174762</v>
      </c>
      <c r="AI1236">
        <v>7.6</v>
      </c>
      <c r="AJ1236">
        <v>15</v>
      </c>
      <c r="AK1236">
        <v>112</v>
      </c>
      <c r="AL1236">
        <v>15</v>
      </c>
      <c r="AM1236">
        <v>9103</v>
      </c>
      <c r="AN1236">
        <v>9131</v>
      </c>
      <c r="AO1236">
        <v>9052</v>
      </c>
      <c r="AP1236">
        <v>122</v>
      </c>
      <c r="AQ1236">
        <v>32700</v>
      </c>
    </row>
    <row r="1237" spans="1:43">
      <c r="A1237" s="27">
        <v>39221</v>
      </c>
      <c r="B1237" s="27"/>
      <c r="C1237">
        <v>14.6</v>
      </c>
      <c r="D1237">
        <v>17.7</v>
      </c>
      <c r="E1237">
        <v>12</v>
      </c>
      <c r="F1237">
        <v>61</v>
      </c>
      <c r="G1237">
        <v>43</v>
      </c>
      <c r="H1237">
        <v>3.7</v>
      </c>
      <c r="I1237" s="10">
        <v>935</v>
      </c>
      <c r="J1237">
        <v>2.1</v>
      </c>
      <c r="K1237" s="2">
        <v>10</v>
      </c>
      <c r="L1237" s="1">
        <f t="shared" si="361"/>
        <v>3.0578462553580947</v>
      </c>
      <c r="M1237" s="1">
        <f t="shared" si="362"/>
        <v>79</v>
      </c>
      <c r="N1237" s="1">
        <f t="shared" si="363"/>
        <v>1.6624665597000106</v>
      </c>
      <c r="O1237" s="1">
        <f t="shared" si="378"/>
        <v>0.10736643607275682</v>
      </c>
      <c r="P1237" s="1">
        <f t="shared" si="364"/>
        <v>0.9897926081335251</v>
      </c>
      <c r="Q1237">
        <f t="shared" si="365"/>
        <v>2.4496812530826344</v>
      </c>
      <c r="R1237">
        <f t="shared" si="366"/>
        <v>12.681583367691683</v>
      </c>
      <c r="S1237">
        <f t="shared" si="367"/>
        <v>1.6598931109544088</v>
      </c>
      <c r="T1237">
        <v>0.2432</v>
      </c>
      <c r="U1237" s="1">
        <f t="shared" si="368"/>
        <v>0.34433830955033584</v>
      </c>
      <c r="V1237" s="1">
        <v>139</v>
      </c>
      <c r="W1237" s="1">
        <f t="shared" si="369"/>
        <v>11.687311943726503</v>
      </c>
      <c r="X1237" s="1">
        <f t="shared" si="370"/>
        <v>38.340646400239201</v>
      </c>
      <c r="Y1237" s="1">
        <f t="shared" si="371"/>
        <v>0.97587210492320731</v>
      </c>
      <c r="Z1237" s="1">
        <f t="shared" si="379"/>
        <v>-0.15200000000000014</v>
      </c>
      <c r="AA1237" s="1">
        <f t="shared" si="372"/>
        <v>5.9955482056718093E-2</v>
      </c>
      <c r="AB1237" s="1">
        <f t="shared" si="373"/>
        <v>2.4665293999999998</v>
      </c>
      <c r="AC1237" s="1">
        <f t="shared" si="374"/>
        <v>1.5706972578526825</v>
      </c>
      <c r="AF1237" s="1">
        <f t="shared" si="375"/>
        <v>6.8213401216637832</v>
      </c>
      <c r="AG1237" s="1">
        <f t="shared" si="376"/>
        <v>3.4944752695960775</v>
      </c>
      <c r="AH1237" s="1">
        <f t="shared" si="377"/>
        <v>7.591625204578853</v>
      </c>
      <c r="AI1237">
        <v>4.7</v>
      </c>
      <c r="AJ1237">
        <v>15</v>
      </c>
      <c r="AK1237">
        <v>81</v>
      </c>
      <c r="AL1237">
        <v>1</v>
      </c>
      <c r="AM1237">
        <v>9118</v>
      </c>
      <c r="AN1237">
        <v>9142</v>
      </c>
      <c r="AO1237">
        <v>9092</v>
      </c>
      <c r="AP1237">
        <v>100</v>
      </c>
      <c r="AQ1237">
        <v>0</v>
      </c>
    </row>
    <row r="1238" spans="1:43">
      <c r="A1238" s="27">
        <v>39222</v>
      </c>
      <c r="B1238" s="27"/>
      <c r="C1238">
        <v>17.100000000000001</v>
      </c>
      <c r="D1238">
        <v>22.5</v>
      </c>
      <c r="E1238">
        <v>12</v>
      </c>
      <c r="F1238">
        <v>46</v>
      </c>
      <c r="G1238">
        <v>24</v>
      </c>
      <c r="H1238">
        <v>12.8</v>
      </c>
      <c r="I1238" s="10">
        <v>935</v>
      </c>
      <c r="J1238">
        <v>3</v>
      </c>
      <c r="K1238" s="2">
        <v>10</v>
      </c>
      <c r="L1238" s="1">
        <f t="shared" si="361"/>
        <v>5.1175297679536813</v>
      </c>
      <c r="M1238" s="1">
        <f t="shared" si="362"/>
        <v>68</v>
      </c>
      <c r="N1238" s="1">
        <f t="shared" si="363"/>
        <v>1.9506817841005479</v>
      </c>
      <c r="O1238" s="1">
        <f t="shared" si="378"/>
        <v>0.12351627011212789</v>
      </c>
      <c r="P1238" s="1">
        <f t="shared" si="364"/>
        <v>0.80420547200898318</v>
      </c>
      <c r="Q1238">
        <f t="shared" si="365"/>
        <v>7.5309873745222227</v>
      </c>
      <c r="R1238">
        <f t="shared" si="366"/>
        <v>12.689638550625348</v>
      </c>
      <c r="S1238">
        <f t="shared" si="367"/>
        <v>1.6609474542703335</v>
      </c>
      <c r="T1238">
        <v>0.2432</v>
      </c>
      <c r="U1238" s="1">
        <f t="shared" si="368"/>
        <v>0.34808337089044478</v>
      </c>
      <c r="V1238" s="1">
        <v>140</v>
      </c>
      <c r="W1238" s="1">
        <f t="shared" si="369"/>
        <v>22.265182828995961</v>
      </c>
      <c r="X1238" s="1">
        <f t="shared" si="370"/>
        <v>38.332179841261592</v>
      </c>
      <c r="Y1238" s="1">
        <f t="shared" si="371"/>
        <v>0.97548846569318226</v>
      </c>
      <c r="Z1238" s="1">
        <f t="shared" si="379"/>
        <v>0.95000000000000073</v>
      </c>
      <c r="AA1238" s="1">
        <f t="shared" si="372"/>
        <v>6.0099302004732062E-2</v>
      </c>
      <c r="AB1238" s="1">
        <f t="shared" si="373"/>
        <v>2.4606268999999998</v>
      </c>
      <c r="AC1238" s="1">
        <f t="shared" si="374"/>
        <v>2.2438532255038321</v>
      </c>
      <c r="AF1238" s="1">
        <f t="shared" si="375"/>
        <v>9.9703735421621893</v>
      </c>
      <c r="AG1238" s="1">
        <f t="shared" si="376"/>
        <v>5.1404824863429095</v>
      </c>
      <c r="AH1238" s="1">
        <f t="shared" si="377"/>
        <v>11.683329527282401</v>
      </c>
      <c r="AI1238">
        <v>7.4</v>
      </c>
      <c r="AJ1238">
        <v>14</v>
      </c>
      <c r="AK1238">
        <v>114</v>
      </c>
      <c r="AL1238">
        <v>14</v>
      </c>
      <c r="AM1238">
        <v>9088</v>
      </c>
      <c r="AN1238">
        <v>9110</v>
      </c>
      <c r="AO1238">
        <v>9052</v>
      </c>
      <c r="AP1238">
        <v>85</v>
      </c>
      <c r="AQ1238">
        <v>0</v>
      </c>
    </row>
    <row r="1239" spans="1:43">
      <c r="A1239" s="27">
        <v>39223</v>
      </c>
      <c r="B1239" s="27"/>
      <c r="C1239">
        <v>17.3</v>
      </c>
      <c r="D1239">
        <v>20.100000000000001</v>
      </c>
      <c r="E1239">
        <v>15.6</v>
      </c>
      <c r="F1239">
        <v>38</v>
      </c>
      <c r="G1239">
        <v>23</v>
      </c>
      <c r="H1239">
        <v>2.2000000000000002</v>
      </c>
      <c r="I1239" s="10">
        <v>935</v>
      </c>
      <c r="J1239">
        <v>1.2</v>
      </c>
      <c r="K1239" s="2">
        <v>10</v>
      </c>
      <c r="L1239" s="1">
        <f t="shared" si="361"/>
        <v>2.992218902756631</v>
      </c>
      <c r="M1239" s="1">
        <f t="shared" si="362"/>
        <v>53</v>
      </c>
      <c r="N1239" s="1">
        <f t="shared" si="363"/>
        <v>1.975523510738511</v>
      </c>
      <c r="O1239" s="1">
        <f t="shared" si="378"/>
        <v>0.12489278727820385</v>
      </c>
      <c r="P1239" s="1">
        <f t="shared" si="364"/>
        <v>0.74048590473906473</v>
      </c>
      <c r="Q1239">
        <f t="shared" si="365"/>
        <v>1.9708332126144745</v>
      </c>
      <c r="R1239">
        <f t="shared" si="366"/>
        <v>12.697494011044554</v>
      </c>
      <c r="S1239">
        <f t="shared" si="367"/>
        <v>1.6619756558958843</v>
      </c>
      <c r="T1239">
        <v>0.2432</v>
      </c>
      <c r="U1239" s="1">
        <f t="shared" si="368"/>
        <v>0.3517254577848104</v>
      </c>
      <c r="V1239" s="1">
        <v>141</v>
      </c>
      <c r="W1239" s="1">
        <f t="shared" si="369"/>
        <v>9.9336404199667676</v>
      </c>
      <c r="X1239" s="1">
        <f t="shared" si="370"/>
        <v>38.323331670307347</v>
      </c>
      <c r="Y1239" s="1">
        <f t="shared" si="371"/>
        <v>0.97511207777669484</v>
      </c>
      <c r="Z1239" s="1">
        <f t="shared" si="379"/>
        <v>7.5999999999999734E-2</v>
      </c>
      <c r="AA1239" s="1">
        <f t="shared" si="372"/>
        <v>6.0110837413625912E-2</v>
      </c>
      <c r="AB1239" s="1">
        <f t="shared" si="373"/>
        <v>2.4601546999999999</v>
      </c>
      <c r="AC1239" s="1">
        <f t="shared" si="374"/>
        <v>0.89754129020153295</v>
      </c>
      <c r="AF1239" s="1">
        <f t="shared" si="375"/>
        <v>6.5630311744833225</v>
      </c>
      <c r="AG1239" s="1">
        <f t="shared" si="376"/>
        <v>3.1881512829248124</v>
      </c>
      <c r="AH1239" s="1">
        <f t="shared" si="377"/>
        <v>6.7085535431047143</v>
      </c>
      <c r="AI1239">
        <v>7.6</v>
      </c>
      <c r="AJ1239">
        <v>14</v>
      </c>
      <c r="AK1239">
        <v>110</v>
      </c>
      <c r="AL1239">
        <v>14</v>
      </c>
      <c r="AM1239">
        <v>9049</v>
      </c>
      <c r="AN1239">
        <v>9080</v>
      </c>
      <c r="AO1239">
        <v>9009</v>
      </c>
      <c r="AP1239">
        <v>75</v>
      </c>
      <c r="AQ1239">
        <v>0</v>
      </c>
    </row>
    <row r="1240" spans="1:43">
      <c r="A1240" s="27">
        <v>39224</v>
      </c>
      <c r="B1240" s="27"/>
      <c r="C1240">
        <v>8.9</v>
      </c>
      <c r="D1240">
        <v>18.399999999999999</v>
      </c>
      <c r="E1240">
        <v>6.2</v>
      </c>
      <c r="F1240">
        <v>77</v>
      </c>
      <c r="G1240">
        <v>33</v>
      </c>
      <c r="H1240">
        <v>4</v>
      </c>
      <c r="I1240" s="10">
        <v>935</v>
      </c>
      <c r="J1240">
        <v>2.7</v>
      </c>
      <c r="K1240" s="2">
        <v>10</v>
      </c>
      <c r="L1240" s="1">
        <f t="shared" si="361"/>
        <v>2.7102147741158071</v>
      </c>
      <c r="M1240" s="1">
        <f t="shared" si="362"/>
        <v>121</v>
      </c>
      <c r="N1240" s="1">
        <f t="shared" si="363"/>
        <v>1.1407010860938473</v>
      </c>
      <c r="O1240" s="1">
        <f t="shared" si="378"/>
        <v>7.7120122710241754E-2</v>
      </c>
      <c r="P1240" s="1">
        <f t="shared" si="364"/>
        <v>0.92314312695466849</v>
      </c>
      <c r="Q1240">
        <f t="shared" si="365"/>
        <v>2.5643275857691212</v>
      </c>
      <c r="R1240">
        <f t="shared" si="366"/>
        <v>12.705145888436993</v>
      </c>
      <c r="S1240">
        <f t="shared" si="367"/>
        <v>1.6629772105284024</v>
      </c>
      <c r="T1240">
        <v>0.2432</v>
      </c>
      <c r="U1240" s="1">
        <f t="shared" si="368"/>
        <v>0.35526349278500907</v>
      </c>
      <c r="V1240" s="1">
        <v>142</v>
      </c>
      <c r="W1240" s="1">
        <f t="shared" si="369"/>
        <v>12.019558621489271</v>
      </c>
      <c r="X1240" s="1">
        <f t="shared" si="370"/>
        <v>38.314145790596868</v>
      </c>
      <c r="Y1240" s="1">
        <f t="shared" si="371"/>
        <v>0.97474305252160098</v>
      </c>
      <c r="Z1240" s="1">
        <f t="shared" si="379"/>
        <v>-3.1920000000000002</v>
      </c>
      <c r="AA1240" s="1">
        <f t="shared" si="372"/>
        <v>5.9630132424506418E-2</v>
      </c>
      <c r="AB1240" s="1">
        <f t="shared" si="373"/>
        <v>2.4799870999999998</v>
      </c>
      <c r="AC1240" s="1">
        <f t="shared" si="374"/>
        <v>2.019467902953449</v>
      </c>
      <c r="AF1240" s="1">
        <f t="shared" si="375"/>
        <v>8.2182275148248465</v>
      </c>
      <c r="AG1240" s="1">
        <f t="shared" si="376"/>
        <v>3.4262617693231228</v>
      </c>
      <c r="AH1240" s="1">
        <f t="shared" si="377"/>
        <v>8.9868100842490843</v>
      </c>
      <c r="AI1240">
        <v>12.1</v>
      </c>
      <c r="AJ1240">
        <v>14</v>
      </c>
      <c r="AK1240">
        <v>217</v>
      </c>
      <c r="AL1240">
        <v>14</v>
      </c>
      <c r="AM1240">
        <v>9108</v>
      </c>
      <c r="AN1240">
        <v>9148</v>
      </c>
      <c r="AO1240">
        <v>9011</v>
      </c>
      <c r="AP1240">
        <v>86</v>
      </c>
      <c r="AQ1240">
        <v>251</v>
      </c>
    </row>
    <row r="1241" spans="1:43">
      <c r="A1241" s="27">
        <v>39225</v>
      </c>
      <c r="B1241" s="27"/>
      <c r="C1241">
        <v>14.1</v>
      </c>
      <c r="D1241">
        <v>22.1</v>
      </c>
      <c r="E1241">
        <v>5.7</v>
      </c>
      <c r="F1241">
        <v>42</v>
      </c>
      <c r="G1241">
        <v>18</v>
      </c>
      <c r="H1241">
        <v>14.3</v>
      </c>
      <c r="I1241" s="10">
        <v>935</v>
      </c>
      <c r="J1241">
        <v>3</v>
      </c>
      <c r="K1241" s="2">
        <v>10</v>
      </c>
      <c r="L1241" s="1">
        <f t="shared" si="361"/>
        <v>4.81807128306784</v>
      </c>
      <c r="M1241" s="1">
        <f t="shared" si="362"/>
        <v>66</v>
      </c>
      <c r="N1241" s="1">
        <f t="shared" si="363"/>
        <v>1.6095352919714581</v>
      </c>
      <c r="O1241" s="1">
        <f t="shared" si="378"/>
        <v>0.10436188413300845</v>
      </c>
      <c r="P1241" s="1">
        <f t="shared" si="364"/>
        <v>0.54182065357142817</v>
      </c>
      <c r="Q1241">
        <f t="shared" si="365"/>
        <v>8.7932483492514919</v>
      </c>
      <c r="R1241">
        <f t="shared" si="366"/>
        <v>12.712590368632146</v>
      </c>
      <c r="S1241">
        <f t="shared" si="367"/>
        <v>1.6639516189309091</v>
      </c>
      <c r="T1241">
        <v>0.2432</v>
      </c>
      <c r="U1241" s="1">
        <f t="shared" si="368"/>
        <v>0.35869642922457018</v>
      </c>
      <c r="V1241" s="1">
        <v>143</v>
      </c>
      <c r="W1241" s="1">
        <f t="shared" si="369"/>
        <v>23.962425748013477</v>
      </c>
      <c r="X1241" s="1">
        <f t="shared" si="370"/>
        <v>38.30466536596095</v>
      </c>
      <c r="Y1241" s="1">
        <f t="shared" si="371"/>
        <v>0.97438149909764105</v>
      </c>
      <c r="Z1241" s="1">
        <f t="shared" si="379"/>
        <v>1.9759999999999998</v>
      </c>
      <c r="AA1241" s="1">
        <f t="shared" si="372"/>
        <v>5.9926800627605227E-2</v>
      </c>
      <c r="AB1241" s="1">
        <f t="shared" si="373"/>
        <v>2.4677099</v>
      </c>
      <c r="AC1241" s="1">
        <f t="shared" si="374"/>
        <v>2.2438532255038321</v>
      </c>
      <c r="AF1241" s="1">
        <f t="shared" si="375"/>
        <v>11.381306411931229</v>
      </c>
      <c r="AG1241" s="1">
        <f t="shared" si="376"/>
        <v>5.1971922682422136</v>
      </c>
      <c r="AH1241" s="1">
        <f t="shared" si="377"/>
        <v>10.559763837862613</v>
      </c>
      <c r="AI1241">
        <v>5.5</v>
      </c>
      <c r="AJ1241">
        <v>10</v>
      </c>
      <c r="AK1241">
        <v>75</v>
      </c>
      <c r="AL1241">
        <v>10</v>
      </c>
      <c r="AM1241">
        <v>9134</v>
      </c>
      <c r="AN1241">
        <v>9168</v>
      </c>
      <c r="AO1241">
        <v>9109</v>
      </c>
      <c r="AP1241">
        <v>61</v>
      </c>
      <c r="AQ1241">
        <v>0</v>
      </c>
    </row>
    <row r="1242" spans="1:43">
      <c r="A1242" s="27">
        <v>39226</v>
      </c>
      <c r="B1242" s="27"/>
      <c r="C1242">
        <v>18.8</v>
      </c>
      <c r="D1242">
        <v>25.2</v>
      </c>
      <c r="E1242">
        <v>12.6</v>
      </c>
      <c r="F1242">
        <v>41</v>
      </c>
      <c r="G1242">
        <v>21</v>
      </c>
      <c r="H1242">
        <v>14.3</v>
      </c>
      <c r="I1242" s="10">
        <v>935</v>
      </c>
      <c r="J1242">
        <v>2.8</v>
      </c>
      <c r="K1242" s="2">
        <v>10</v>
      </c>
      <c r="L1242" s="1">
        <f t="shared" si="361"/>
        <v>5.412336636000707</v>
      </c>
      <c r="M1242" s="1">
        <f t="shared" si="362"/>
        <v>61</v>
      </c>
      <c r="N1242" s="1">
        <f t="shared" si="363"/>
        <v>2.1708354259411062</v>
      </c>
      <c r="O1242" s="1">
        <f t="shared" si="378"/>
        <v>0.13563747528682271</v>
      </c>
      <c r="P1242" s="1">
        <f t="shared" si="364"/>
        <v>0.78185931392245711</v>
      </c>
      <c r="Q1242">
        <f t="shared" si="365"/>
        <v>8.575229649688902</v>
      </c>
      <c r="R1242">
        <f t="shared" si="366"/>
        <v>12.719823689318034</v>
      </c>
      <c r="S1242">
        <f t="shared" si="367"/>
        <v>1.664898388654193</v>
      </c>
      <c r="T1242">
        <v>0.2432</v>
      </c>
      <c r="U1242" s="1">
        <f t="shared" si="368"/>
        <v>0.36202325152861548</v>
      </c>
      <c r="V1242" s="1">
        <v>144</v>
      </c>
      <c r="W1242" s="1">
        <f t="shared" si="369"/>
        <v>23.946906215801874</v>
      </c>
      <c r="X1242" s="1">
        <f t="shared" si="370"/>
        <v>38.294932763258366</v>
      </c>
      <c r="Y1242" s="1">
        <f t="shared" si="371"/>
        <v>0.97402752446414276</v>
      </c>
      <c r="Z1242" s="1">
        <f t="shared" si="379"/>
        <v>1.7860000000000005</v>
      </c>
      <c r="AA1242" s="1">
        <f t="shared" si="372"/>
        <v>6.0197494332468633E-2</v>
      </c>
      <c r="AB1242" s="1">
        <f t="shared" si="373"/>
        <v>2.4566132000000001</v>
      </c>
      <c r="AC1242" s="1">
        <f t="shared" si="374"/>
        <v>2.0942630104702431</v>
      </c>
      <c r="AF1242" s="1">
        <f t="shared" si="375"/>
        <v>11.44288426157166</v>
      </c>
      <c r="AG1242" s="1">
        <f t="shared" si="376"/>
        <v>5.3638145276066487</v>
      </c>
      <c r="AH1242" s="1">
        <f t="shared" si="377"/>
        <v>11.85608402867101</v>
      </c>
      <c r="AI1242">
        <v>4.5999999999999996</v>
      </c>
      <c r="AJ1242">
        <v>11</v>
      </c>
      <c r="AK1242">
        <v>82</v>
      </c>
      <c r="AL1242">
        <v>4</v>
      </c>
      <c r="AM1242">
        <v>9080</v>
      </c>
      <c r="AN1242">
        <v>9116</v>
      </c>
      <c r="AO1242">
        <v>9049</v>
      </c>
      <c r="AP1242">
        <v>83</v>
      </c>
      <c r="AQ1242">
        <v>0</v>
      </c>
    </row>
    <row r="1243" spans="1:43">
      <c r="A1243" s="27">
        <v>39227</v>
      </c>
      <c r="B1243" s="27"/>
      <c r="C1243">
        <v>20.6</v>
      </c>
      <c r="D1243">
        <v>26.2</v>
      </c>
      <c r="E1243">
        <v>15.7</v>
      </c>
      <c r="F1243">
        <v>37</v>
      </c>
      <c r="G1243">
        <v>21</v>
      </c>
      <c r="H1243">
        <v>10.8</v>
      </c>
      <c r="I1243" s="10">
        <v>935</v>
      </c>
      <c r="J1243">
        <v>3</v>
      </c>
      <c r="K1243" s="2">
        <v>10</v>
      </c>
      <c r="L1243" s="1">
        <f t="shared" si="361"/>
        <v>5.5626754959924956</v>
      </c>
      <c r="M1243" s="1">
        <f t="shared" si="362"/>
        <v>53</v>
      </c>
      <c r="N1243" s="1">
        <f t="shared" si="363"/>
        <v>2.4273468609966913</v>
      </c>
      <c r="O1243" s="1">
        <f t="shared" si="378"/>
        <v>0.14955505951993678</v>
      </c>
      <c r="P1243" s="1">
        <f t="shared" si="364"/>
        <v>0.8301073101680041</v>
      </c>
      <c r="Q1243">
        <f t="shared" si="365"/>
        <v>6.7259153994849701</v>
      </c>
      <c r="R1243">
        <f t="shared" si="366"/>
        <v>12.726842145623845</v>
      </c>
      <c r="S1243">
        <f t="shared" si="367"/>
        <v>1.665817034767519</v>
      </c>
      <c r="T1243">
        <v>0.2432</v>
      </c>
      <c r="U1243" s="1">
        <f t="shared" si="368"/>
        <v>0.36524297551429813</v>
      </c>
      <c r="V1243" s="1">
        <v>145</v>
      </c>
      <c r="W1243" s="1">
        <f t="shared" si="369"/>
        <v>19.877989714228434</v>
      </c>
      <c r="X1243" s="1">
        <f t="shared" si="370"/>
        <v>38.284989496367494</v>
      </c>
      <c r="Y1243" s="1">
        <f t="shared" si="371"/>
        <v>0.97368123333838019</v>
      </c>
      <c r="Z1243" s="1">
        <f t="shared" si="379"/>
        <v>0.68400000000000027</v>
      </c>
      <c r="AA1243" s="1">
        <f t="shared" si="372"/>
        <v>6.0301813011916436E-2</v>
      </c>
      <c r="AB1243" s="1">
        <f t="shared" si="373"/>
        <v>2.4523633999999999</v>
      </c>
      <c r="AC1243" s="1">
        <f t="shared" si="374"/>
        <v>2.2438532255038321</v>
      </c>
      <c r="AF1243" s="1">
        <f t="shared" si="375"/>
        <v>10.956762355288713</v>
      </c>
      <c r="AG1243" s="1">
        <f t="shared" si="376"/>
        <v>4.7637494769608608</v>
      </c>
      <c r="AH1243" s="1">
        <f t="shared" si="377"/>
        <v>11.195612051763305</v>
      </c>
      <c r="AI1243">
        <v>5.3</v>
      </c>
      <c r="AJ1243">
        <v>15</v>
      </c>
      <c r="AK1243">
        <v>117</v>
      </c>
      <c r="AL1243">
        <v>14</v>
      </c>
      <c r="AM1243">
        <v>9067</v>
      </c>
      <c r="AN1243">
        <v>9080</v>
      </c>
      <c r="AO1243">
        <v>9051</v>
      </c>
      <c r="AP1243">
        <v>86</v>
      </c>
      <c r="AQ1243">
        <v>0</v>
      </c>
    </row>
    <row r="1244" spans="1:43">
      <c r="A1244" s="27">
        <v>39228</v>
      </c>
      <c r="B1244" s="27"/>
      <c r="C1244">
        <v>20.399999999999999</v>
      </c>
      <c r="D1244">
        <v>25.8</v>
      </c>
      <c r="E1244">
        <v>15</v>
      </c>
      <c r="F1244">
        <v>40</v>
      </c>
      <c r="G1244">
        <v>22</v>
      </c>
      <c r="H1244">
        <v>13.2</v>
      </c>
      <c r="I1244" s="10">
        <v>935</v>
      </c>
      <c r="J1244">
        <v>1.6</v>
      </c>
      <c r="K1244" s="2">
        <v>10</v>
      </c>
      <c r="L1244" s="1">
        <f t="shared" si="361"/>
        <v>5.3052278619067694</v>
      </c>
      <c r="M1244" s="1">
        <f t="shared" si="362"/>
        <v>58</v>
      </c>
      <c r="N1244" s="1">
        <f t="shared" si="363"/>
        <v>2.3975952206649094</v>
      </c>
      <c r="O1244" s="1">
        <f t="shared" si="378"/>
        <v>0.14795136665796005</v>
      </c>
      <c r="P1244" s="1">
        <f t="shared" si="364"/>
        <v>0.86024127013569962</v>
      </c>
      <c r="Q1244">
        <f t="shared" si="365"/>
        <v>7.898312059443179</v>
      </c>
      <c r="R1244">
        <f t="shared" si="366"/>
        <v>12.733642095752854</v>
      </c>
      <c r="S1244">
        <f t="shared" si="367"/>
        <v>1.6667070805959234</v>
      </c>
      <c r="T1244">
        <v>0.2432</v>
      </c>
      <c r="U1244" s="1">
        <f t="shared" si="368"/>
        <v>0.36835464868195683</v>
      </c>
      <c r="V1244" s="1">
        <v>146</v>
      </c>
      <c r="W1244" s="1">
        <f t="shared" si="369"/>
        <v>22.643427081965616</v>
      </c>
      <c r="X1244" s="1">
        <f t="shared" si="370"/>
        <v>38.274876171797366</v>
      </c>
      <c r="Y1244" s="1">
        <f t="shared" si="371"/>
        <v>0.97334272816459422</v>
      </c>
      <c r="Z1244" s="1">
        <f t="shared" si="379"/>
        <v>-7.6000000000001081E-2</v>
      </c>
      <c r="AA1244" s="1">
        <f t="shared" si="372"/>
        <v>6.0290204196346321E-2</v>
      </c>
      <c r="AB1244" s="1">
        <f t="shared" si="373"/>
        <v>2.4528355999999998</v>
      </c>
      <c r="AC1244" s="1">
        <f t="shared" si="374"/>
        <v>1.1967217202687106</v>
      </c>
      <c r="AF1244" s="1">
        <f t="shared" si="375"/>
        <v>11.051389127350882</v>
      </c>
      <c r="AG1244" s="1">
        <f t="shared" si="376"/>
        <v>5.2195382415089835</v>
      </c>
      <c r="AH1244" s="1">
        <f t="shared" si="377"/>
        <v>13.26792392900308</v>
      </c>
      <c r="AI1244">
        <v>5.8</v>
      </c>
      <c r="AJ1244">
        <v>6</v>
      </c>
      <c r="AK1244">
        <v>132</v>
      </c>
      <c r="AL1244">
        <v>15</v>
      </c>
      <c r="AM1244">
        <v>9096</v>
      </c>
      <c r="AN1244">
        <v>9108</v>
      </c>
      <c r="AO1244">
        <v>9080</v>
      </c>
      <c r="AP1244">
        <v>90</v>
      </c>
      <c r="AQ1244">
        <v>0</v>
      </c>
    </row>
    <row r="1245" spans="1:43">
      <c r="A1245" s="27">
        <v>39229</v>
      </c>
      <c r="B1245" s="27"/>
      <c r="C1245">
        <v>22.2</v>
      </c>
      <c r="D1245">
        <v>29</v>
      </c>
      <c r="E1245">
        <v>16.2</v>
      </c>
      <c r="F1245">
        <v>35</v>
      </c>
      <c r="G1245">
        <v>16</v>
      </c>
      <c r="H1245">
        <v>12.1</v>
      </c>
      <c r="I1245" s="10">
        <v>935</v>
      </c>
      <c r="J1245">
        <v>3.2</v>
      </c>
      <c r="K1245" s="2">
        <v>10</v>
      </c>
      <c r="L1245" s="1">
        <f t="shared" si="361"/>
        <v>6.1861842978516002</v>
      </c>
      <c r="M1245" s="1">
        <f t="shared" si="362"/>
        <v>54</v>
      </c>
      <c r="N1245" s="1">
        <f t="shared" si="363"/>
        <v>2.6772099965674574</v>
      </c>
      <c r="O1245" s="1">
        <f t="shared" si="378"/>
        <v>0.16292197557825283</v>
      </c>
      <c r="P1245" s="1">
        <f t="shared" si="364"/>
        <v>0.81796613991031941</v>
      </c>
      <c r="Q1245">
        <f t="shared" si="365"/>
        <v>7.643487578979788</v>
      </c>
      <c r="R1245">
        <f t="shared" si="366"/>
        <v>12.740219966649505</v>
      </c>
      <c r="S1245">
        <f t="shared" si="367"/>
        <v>1.6675680584619772</v>
      </c>
      <c r="T1245">
        <v>0.2432</v>
      </c>
      <c r="U1245" s="1">
        <f t="shared" si="368"/>
        <v>0.37135735049689633</v>
      </c>
      <c r="V1245" s="1">
        <v>147</v>
      </c>
      <c r="W1245" s="1">
        <f t="shared" si="369"/>
        <v>21.357520434835983</v>
      </c>
      <c r="X1245" s="1">
        <f t="shared" si="370"/>
        <v>38.264632435960927</v>
      </c>
      <c r="Y1245" s="1">
        <f t="shared" si="371"/>
        <v>0.97301210908368663</v>
      </c>
      <c r="Z1245" s="1">
        <f t="shared" si="379"/>
        <v>0.68400000000000027</v>
      </c>
      <c r="AA1245" s="1">
        <f t="shared" si="372"/>
        <v>6.0394844723867802E-2</v>
      </c>
      <c r="AB1245" s="1">
        <f t="shared" si="373"/>
        <v>2.4485858</v>
      </c>
      <c r="AC1245" s="1">
        <f t="shared" si="374"/>
        <v>2.3934434405374212</v>
      </c>
      <c r="AF1245" s="1">
        <f t="shared" si="375"/>
        <v>12.594773395197413</v>
      </c>
      <c r="AG1245" s="1">
        <f t="shared" si="376"/>
        <v>4.9629554953424408</v>
      </c>
      <c r="AH1245" s="1">
        <f t="shared" si="377"/>
        <v>11.977723629306483</v>
      </c>
      <c r="AI1245">
        <v>4.2</v>
      </c>
      <c r="AJ1245">
        <v>10</v>
      </c>
      <c r="AK1245">
        <v>73</v>
      </c>
      <c r="AL1245">
        <v>15</v>
      </c>
      <c r="AM1245">
        <v>9063</v>
      </c>
      <c r="AN1245">
        <v>9086</v>
      </c>
      <c r="AO1245">
        <v>9038</v>
      </c>
      <c r="AP1245">
        <v>86</v>
      </c>
      <c r="AQ1245">
        <v>0</v>
      </c>
    </row>
    <row r="1246" spans="1:43">
      <c r="A1246" s="27">
        <v>39230</v>
      </c>
      <c r="B1246" s="27"/>
      <c r="C1246">
        <v>12.3</v>
      </c>
      <c r="D1246">
        <v>25.4</v>
      </c>
      <c r="E1246">
        <v>7.2</v>
      </c>
      <c r="F1246">
        <v>78</v>
      </c>
      <c r="G1246">
        <v>26</v>
      </c>
      <c r="H1246">
        <v>1</v>
      </c>
      <c r="I1246" s="10">
        <v>935</v>
      </c>
      <c r="J1246">
        <v>3.2</v>
      </c>
      <c r="K1246" s="2">
        <v>10</v>
      </c>
      <c r="L1246" s="1">
        <f t="shared" si="361"/>
        <v>2.8880177940847855</v>
      </c>
      <c r="M1246" s="1">
        <f t="shared" si="362"/>
        <v>130</v>
      </c>
      <c r="N1246" s="1">
        <f t="shared" si="363"/>
        <v>1.4310198233396516</v>
      </c>
      <c r="O1246" s="1">
        <f t="shared" si="378"/>
        <v>9.4130083069544151E-2</v>
      </c>
      <c r="P1246" s="1">
        <f t="shared" si="364"/>
        <v>1.0822852077850746</v>
      </c>
      <c r="Q1246">
        <f t="shared" si="365"/>
        <v>1.1448576102450727</v>
      </c>
      <c r="R1246">
        <f t="shared" si="366"/>
        <v>12.74657225968379</v>
      </c>
      <c r="S1246">
        <f t="shared" si="367"/>
        <v>1.6683995104298155</v>
      </c>
      <c r="T1246">
        <v>0.2432</v>
      </c>
      <c r="U1246" s="1">
        <f t="shared" si="368"/>
        <v>0.37425019266171144</v>
      </c>
      <c r="V1246" s="1">
        <v>148</v>
      </c>
      <c r="W1246" s="1">
        <f t="shared" si="369"/>
        <v>8.5193925394969785</v>
      </c>
      <c r="X1246" s="1">
        <f t="shared" si="370"/>
        <v>38.254296924149671</v>
      </c>
      <c r="Y1246" s="1">
        <f t="shared" si="371"/>
        <v>0.97268947390359517</v>
      </c>
      <c r="Z1246" s="1">
        <f t="shared" si="379"/>
        <v>-3.7619999999999996</v>
      </c>
      <c r="AA1246" s="1">
        <f t="shared" si="372"/>
        <v>5.9823774305085814E-2</v>
      </c>
      <c r="AB1246" s="1">
        <f t="shared" si="373"/>
        <v>2.4719596999999998</v>
      </c>
      <c r="AC1246" s="1">
        <f t="shared" si="374"/>
        <v>2.3934434405374212</v>
      </c>
      <c r="AF1246" s="1">
        <f t="shared" si="375"/>
        <v>11.298225800643968</v>
      </c>
      <c r="AG1246" s="1">
        <f t="shared" si="376"/>
        <v>2.9031405945538009</v>
      </c>
      <c r="AH1246" s="1">
        <f t="shared" si="377"/>
        <v>8.5794311984178737</v>
      </c>
      <c r="AI1246">
        <v>10.8</v>
      </c>
      <c r="AJ1246">
        <v>14</v>
      </c>
      <c r="AK1246">
        <v>199</v>
      </c>
      <c r="AL1246">
        <v>13</v>
      </c>
      <c r="AM1246">
        <v>9108</v>
      </c>
      <c r="AN1246">
        <v>9174</v>
      </c>
      <c r="AO1246">
        <v>9045</v>
      </c>
      <c r="AP1246">
        <v>111</v>
      </c>
      <c r="AQ1246">
        <v>197</v>
      </c>
    </row>
    <row r="1247" spans="1:43">
      <c r="A1247" s="27">
        <v>39231</v>
      </c>
      <c r="B1247" s="27"/>
      <c r="C1247">
        <v>12.2</v>
      </c>
      <c r="D1247">
        <v>16.399999999999999</v>
      </c>
      <c r="E1247">
        <v>8.1999999999999993</v>
      </c>
      <c r="F1247">
        <v>58</v>
      </c>
      <c r="G1247">
        <v>39</v>
      </c>
      <c r="H1247">
        <v>11</v>
      </c>
      <c r="I1247" s="10">
        <v>935</v>
      </c>
      <c r="J1247">
        <v>2</v>
      </c>
      <c r="K1247" s="2">
        <v>10</v>
      </c>
      <c r="L1247" s="1">
        <f t="shared" si="361"/>
        <v>3.877785699664857</v>
      </c>
      <c r="M1247" s="1">
        <f t="shared" si="362"/>
        <v>77</v>
      </c>
      <c r="N1247" s="1">
        <f t="shared" si="363"/>
        <v>1.4216335674868446</v>
      </c>
      <c r="O1247" s="1">
        <f t="shared" si="378"/>
        <v>9.3587645986338841E-2</v>
      </c>
      <c r="P1247" s="1">
        <f t="shared" si="364"/>
        <v>0.78265882246163965</v>
      </c>
      <c r="Q1247">
        <f t="shared" si="365"/>
        <v>6.1566120171288983</v>
      </c>
      <c r="R1247">
        <f t="shared" si="366"/>
        <v>12.75269555633562</v>
      </c>
      <c r="S1247">
        <f t="shared" si="367"/>
        <v>1.669200989049165</v>
      </c>
      <c r="T1247">
        <v>0.2432</v>
      </c>
      <c r="U1247" s="1">
        <f t="shared" si="368"/>
        <v>0.37703231937907472</v>
      </c>
      <c r="V1247" s="1">
        <v>149</v>
      </c>
      <c r="W1247" s="1">
        <f t="shared" si="369"/>
        <v>20.062243329477855</v>
      </c>
      <c r="X1247" s="1">
        <f t="shared" si="370"/>
        <v>38.243907211245833</v>
      </c>
      <c r="Y1247" s="1">
        <f t="shared" si="371"/>
        <v>0.97237491807035825</v>
      </c>
      <c r="Z1247" s="1">
        <f t="shared" si="379"/>
        <v>-3.800000000000054E-2</v>
      </c>
      <c r="AA1247" s="1">
        <f t="shared" si="372"/>
        <v>5.9818061006360272E-2</v>
      </c>
      <c r="AB1247" s="1">
        <f t="shared" si="373"/>
        <v>2.4721957999999997</v>
      </c>
      <c r="AC1247" s="1">
        <f t="shared" si="374"/>
        <v>1.4959021503358882</v>
      </c>
      <c r="AF1247" s="1">
        <f t="shared" si="375"/>
        <v>7.556457998914035</v>
      </c>
      <c r="AG1247" s="1">
        <f t="shared" si="376"/>
        <v>4.7883274492688477</v>
      </c>
      <c r="AH1247" s="1">
        <f t="shared" si="377"/>
        <v>10.718239153701585</v>
      </c>
      <c r="AI1247">
        <v>5</v>
      </c>
      <c r="AJ1247">
        <v>3</v>
      </c>
      <c r="AK1247">
        <v>77</v>
      </c>
      <c r="AL1247">
        <v>3</v>
      </c>
      <c r="AM1247">
        <v>9165</v>
      </c>
      <c r="AN1247">
        <v>9176</v>
      </c>
      <c r="AO1247">
        <v>9152</v>
      </c>
      <c r="AP1247">
        <v>79</v>
      </c>
      <c r="AQ1247">
        <v>1</v>
      </c>
    </row>
    <row r="1248" spans="1:43">
      <c r="A1248" s="27">
        <v>39232</v>
      </c>
      <c r="B1248" s="27"/>
      <c r="C1248">
        <v>16.7</v>
      </c>
      <c r="D1248">
        <v>24</v>
      </c>
      <c r="E1248">
        <v>9.8000000000000007</v>
      </c>
      <c r="F1248">
        <v>40</v>
      </c>
      <c r="G1248">
        <v>16</v>
      </c>
      <c r="H1248">
        <v>14.2</v>
      </c>
      <c r="I1248" s="10">
        <v>935</v>
      </c>
      <c r="J1248">
        <v>2.1</v>
      </c>
      <c r="K1248" s="2">
        <v>10</v>
      </c>
      <c r="L1248" s="1">
        <f t="shared" si="361"/>
        <v>4.8249879126066153</v>
      </c>
      <c r="M1248" s="1">
        <f t="shared" si="362"/>
        <v>64</v>
      </c>
      <c r="N1248" s="1">
        <f t="shared" si="363"/>
        <v>1.9018178351702275</v>
      </c>
      <c r="O1248" s="1">
        <f t="shared" si="378"/>
        <v>0.12080180867579503</v>
      </c>
      <c r="P1248" s="1">
        <f t="shared" si="364"/>
        <v>0.62663116326850199</v>
      </c>
      <c r="Q1248">
        <f t="shared" si="365"/>
        <v>8.7694656633775754</v>
      </c>
      <c r="R1248">
        <f t="shared" si="366"/>
        <v>12.758586523861343</v>
      </c>
      <c r="S1248">
        <f t="shared" si="367"/>
        <v>1.6699720580970345</v>
      </c>
      <c r="T1248">
        <v>0.2432</v>
      </c>
      <c r="U1248" s="1">
        <f t="shared" si="368"/>
        <v>0.37970290760490916</v>
      </c>
      <c r="V1248" s="1">
        <v>150</v>
      </c>
      <c r="W1248" s="1">
        <f t="shared" si="369"/>
        <v>23.742840557087984</v>
      </c>
      <c r="X1248" s="1">
        <f t="shared" si="370"/>
        <v>38.233499764205192</v>
      </c>
      <c r="Y1248" s="1">
        <f t="shared" si="371"/>
        <v>0.97206853463987941</v>
      </c>
      <c r="Z1248" s="1">
        <f t="shared" si="379"/>
        <v>1.71</v>
      </c>
      <c r="AA1248" s="1">
        <f t="shared" si="372"/>
        <v>6.0076244463878679E-2</v>
      </c>
      <c r="AB1248" s="1">
        <f t="shared" si="373"/>
        <v>2.4615712999999997</v>
      </c>
      <c r="AC1248" s="1">
        <f t="shared" si="374"/>
        <v>1.5706972578526825</v>
      </c>
      <c r="AF1248" s="1">
        <f t="shared" si="375"/>
        <v>11.432340657580141</v>
      </c>
      <c r="AG1248" s="1">
        <f t="shared" si="376"/>
        <v>5.2004053442823075</v>
      </c>
      <c r="AH1248" s="1">
        <f t="shared" si="377"/>
        <v>11.161232427605841</v>
      </c>
      <c r="AI1248">
        <v>3.5</v>
      </c>
      <c r="AJ1248">
        <v>10</v>
      </c>
      <c r="AK1248">
        <v>49</v>
      </c>
      <c r="AL1248">
        <v>3</v>
      </c>
      <c r="AM1248">
        <v>9120</v>
      </c>
      <c r="AN1248">
        <v>9161</v>
      </c>
      <c r="AO1248">
        <v>9081</v>
      </c>
      <c r="AP1248">
        <v>69</v>
      </c>
      <c r="AQ1248">
        <v>0</v>
      </c>
    </row>
    <row r="1249" spans="1:43">
      <c r="A1249" s="27">
        <v>39233</v>
      </c>
      <c r="B1249" s="27"/>
      <c r="C1249">
        <v>20.6</v>
      </c>
      <c r="D1249">
        <v>27.6</v>
      </c>
      <c r="E1249">
        <v>13</v>
      </c>
      <c r="F1249">
        <v>34</v>
      </c>
      <c r="G1249">
        <v>18</v>
      </c>
      <c r="H1249">
        <v>14.4</v>
      </c>
      <c r="I1249" s="10">
        <v>935</v>
      </c>
      <c r="J1249">
        <v>2.5</v>
      </c>
      <c r="K1249" s="2">
        <v>10</v>
      </c>
      <c r="L1249" s="1">
        <f t="shared" si="361"/>
        <v>5.7035525735260046</v>
      </c>
      <c r="M1249" s="1">
        <f t="shared" si="362"/>
        <v>50</v>
      </c>
      <c r="N1249" s="1">
        <f t="shared" si="363"/>
        <v>2.4273468609966913</v>
      </c>
      <c r="O1249" s="1">
        <f t="shared" si="378"/>
        <v>0.14955505951993678</v>
      </c>
      <c r="P1249" s="1">
        <f t="shared" si="364"/>
        <v>0.70702453404158783</v>
      </c>
      <c r="Q1249">
        <f t="shared" si="365"/>
        <v>9.0232838858477393</v>
      </c>
      <c r="R1249">
        <f t="shared" si="366"/>
        <v>12.764241920924194</v>
      </c>
      <c r="S1249">
        <f t="shared" si="367"/>
        <v>1.6707122933146852</v>
      </c>
      <c r="T1249">
        <v>0.2432</v>
      </c>
      <c r="U1249" s="1">
        <f t="shared" si="368"/>
        <v>0.38226116729187171</v>
      </c>
      <c r="V1249" s="1">
        <v>151</v>
      </c>
      <c r="W1249" s="1">
        <f t="shared" si="369"/>
        <v>23.959711813258259</v>
      </c>
      <c r="X1249" s="1">
        <f t="shared" si="370"/>
        <v>38.223109896340723</v>
      </c>
      <c r="Y1249" s="1">
        <f t="shared" si="371"/>
        <v>0.97177041425039823</v>
      </c>
      <c r="Z1249" s="1">
        <f t="shared" si="379"/>
        <v>1.4820000000000009</v>
      </c>
      <c r="AA1249" s="1">
        <f t="shared" si="372"/>
        <v>6.0301813011916436E-2</v>
      </c>
      <c r="AB1249" s="1">
        <f t="shared" si="373"/>
        <v>2.4523633999999999</v>
      </c>
      <c r="AC1249" s="1">
        <f t="shared" si="374"/>
        <v>1.8698776879198602</v>
      </c>
      <c r="AF1249" s="1">
        <f t="shared" si="375"/>
        <v>12.899162305532464</v>
      </c>
      <c r="AG1249" s="1">
        <f t="shared" si="376"/>
        <v>5.2794276710216392</v>
      </c>
      <c r="AH1249" s="1">
        <f t="shared" si="377"/>
        <v>12.081300740690789</v>
      </c>
      <c r="AI1249">
        <v>4.2</v>
      </c>
      <c r="AJ1249">
        <v>10</v>
      </c>
      <c r="AK1249">
        <v>72</v>
      </c>
      <c r="AL1249">
        <v>4</v>
      </c>
      <c r="AM1249">
        <v>9052</v>
      </c>
      <c r="AN1249">
        <v>9083</v>
      </c>
      <c r="AO1249">
        <v>9026</v>
      </c>
      <c r="AP1249">
        <v>76</v>
      </c>
      <c r="AQ1249">
        <v>0</v>
      </c>
    </row>
    <row r="1250" spans="1:43">
      <c r="A1250" s="27">
        <v>39234</v>
      </c>
      <c r="B1250" s="27"/>
      <c r="C1250">
        <v>20.2</v>
      </c>
      <c r="D1250">
        <v>26.9</v>
      </c>
      <c r="E1250">
        <v>16.600000000000001</v>
      </c>
      <c r="F1250">
        <v>45</v>
      </c>
      <c r="G1250">
        <v>20</v>
      </c>
      <c r="H1250">
        <v>9.6999999999999993</v>
      </c>
      <c r="I1250" s="10">
        <v>935</v>
      </c>
      <c r="J1250">
        <v>2.8</v>
      </c>
      <c r="K1250" s="2">
        <v>10</v>
      </c>
      <c r="L1250" s="1">
        <f t="shared" si="361"/>
        <v>5.1883548713703274</v>
      </c>
      <c r="M1250" s="1">
        <f t="shared" si="362"/>
        <v>70</v>
      </c>
      <c r="N1250" s="1">
        <f t="shared" si="363"/>
        <v>2.3681628735666291</v>
      </c>
      <c r="O1250" s="1">
        <f t="shared" si="378"/>
        <v>0.14636224271280682</v>
      </c>
      <c r="P1250" s="1">
        <f t="shared" si="364"/>
        <v>1.0159834759046704</v>
      </c>
      <c r="Q1250">
        <f t="shared" si="365"/>
        <v>5.774742267188202</v>
      </c>
      <c r="R1250">
        <f t="shared" si="366"/>
        <v>12.769658603170155</v>
      </c>
      <c r="S1250">
        <f t="shared" si="367"/>
        <v>1.6714212831374549</v>
      </c>
      <c r="T1250">
        <v>0.2432</v>
      </c>
      <c r="U1250" s="1">
        <f t="shared" si="368"/>
        <v>0.38470634162307471</v>
      </c>
      <c r="V1250" s="1">
        <v>152</v>
      </c>
      <c r="W1250" s="1">
        <f t="shared" si="369"/>
        <v>18.531323571275962</v>
      </c>
      <c r="X1250" s="1">
        <f t="shared" si="370"/>
        <v>38.212771723434471</v>
      </c>
      <c r="Y1250" s="1">
        <f t="shared" si="371"/>
        <v>0.97148064509567633</v>
      </c>
      <c r="Z1250" s="1">
        <f t="shared" si="379"/>
        <v>-0.1520000000000008</v>
      </c>
      <c r="AA1250" s="1">
        <f t="shared" si="372"/>
        <v>6.0278599849585793E-2</v>
      </c>
      <c r="AB1250" s="1">
        <f t="shared" si="373"/>
        <v>2.4533077999999997</v>
      </c>
      <c r="AC1250" s="1">
        <f t="shared" si="374"/>
        <v>2.0942630104702431</v>
      </c>
      <c r="AF1250" s="1">
        <f t="shared" si="375"/>
        <v>10.718612854199623</v>
      </c>
      <c r="AG1250" s="1">
        <f t="shared" si="376"/>
        <v>4.6402519968813625</v>
      </c>
      <c r="AH1250" s="1">
        <f t="shared" si="377"/>
        <v>11.520251257995653</v>
      </c>
      <c r="AI1250">
        <v>7</v>
      </c>
      <c r="AJ1250">
        <v>2</v>
      </c>
      <c r="AK1250">
        <v>129</v>
      </c>
      <c r="AL1250">
        <v>1</v>
      </c>
      <c r="AM1250">
        <v>9023</v>
      </c>
      <c r="AN1250">
        <v>9058</v>
      </c>
      <c r="AO1250">
        <v>8996</v>
      </c>
      <c r="AP1250">
        <v>99</v>
      </c>
      <c r="AQ1250">
        <v>8</v>
      </c>
    </row>
    <row r="1251" spans="1:43">
      <c r="A1251" s="27">
        <v>39235</v>
      </c>
      <c r="B1251" s="27"/>
      <c r="C1251">
        <v>19</v>
      </c>
      <c r="D1251">
        <v>23.7</v>
      </c>
      <c r="E1251">
        <v>13.8</v>
      </c>
      <c r="F1251">
        <v>43</v>
      </c>
      <c r="G1251">
        <v>20</v>
      </c>
      <c r="H1251">
        <v>14</v>
      </c>
      <c r="I1251" s="10">
        <v>935</v>
      </c>
      <c r="J1251">
        <v>1.6</v>
      </c>
      <c r="K1251" s="2">
        <v>10</v>
      </c>
      <c r="L1251" s="1">
        <f t="shared" si="361"/>
        <v>5.3385496127469434</v>
      </c>
      <c r="M1251" s="1">
        <f t="shared" si="362"/>
        <v>66</v>
      </c>
      <c r="N1251" s="1">
        <f t="shared" si="363"/>
        <v>2.1981128370891554</v>
      </c>
      <c r="O1251" s="1">
        <f t="shared" si="378"/>
        <v>0.13712755238137611</v>
      </c>
      <c r="P1251" s="1">
        <f t="shared" si="364"/>
        <v>0.81405882624583248</v>
      </c>
      <c r="Q1251">
        <f t="shared" si="365"/>
        <v>8.2550165021669279</v>
      </c>
      <c r="R1251">
        <f t="shared" si="366"/>
        <v>12.774833528730413</v>
      </c>
      <c r="S1251">
        <f t="shared" si="367"/>
        <v>1.6720986294149756</v>
      </c>
      <c r="T1251">
        <v>0.2432</v>
      </c>
      <c r="U1251" s="1">
        <f t="shared" si="368"/>
        <v>0.38703770723597786</v>
      </c>
      <c r="V1251" s="1">
        <v>153</v>
      </c>
      <c r="W1251" s="1">
        <f t="shared" si="369"/>
        <v>23.472517493698614</v>
      </c>
      <c r="X1251" s="1">
        <f t="shared" si="370"/>
        <v>38.20251812170217</v>
      </c>
      <c r="Y1251" s="1">
        <f t="shared" si="371"/>
        <v>0.97119931289890715</v>
      </c>
      <c r="Z1251" s="1">
        <f t="shared" si="379"/>
        <v>-0.45599999999999974</v>
      </c>
      <c r="AA1251" s="1">
        <f t="shared" si="372"/>
        <v>6.0209067469688279E-2</v>
      </c>
      <c r="AB1251" s="1">
        <f t="shared" si="373"/>
        <v>2.4561409999999997</v>
      </c>
      <c r="AC1251" s="1">
        <f t="shared" si="374"/>
        <v>1.1967217202687106</v>
      </c>
      <c r="AF1251" s="1">
        <f t="shared" si="375"/>
        <v>10.173847942096859</v>
      </c>
      <c r="AG1251" s="1">
        <f t="shared" si="376"/>
        <v>5.3238577865526571</v>
      </c>
      <c r="AH1251" s="1">
        <f t="shared" si="377"/>
        <v>13.723143355732898</v>
      </c>
      <c r="AI1251">
        <v>4.4000000000000004</v>
      </c>
      <c r="AJ1251">
        <v>6</v>
      </c>
      <c r="AK1251">
        <v>71</v>
      </c>
      <c r="AL1251">
        <v>3</v>
      </c>
      <c r="AM1251">
        <v>9065</v>
      </c>
      <c r="AN1251">
        <v>9074</v>
      </c>
      <c r="AO1251">
        <v>9043</v>
      </c>
      <c r="AP1251">
        <v>88</v>
      </c>
      <c r="AQ1251">
        <v>0</v>
      </c>
    </row>
    <row r="1252" spans="1:43">
      <c r="A1252" s="27">
        <v>39236</v>
      </c>
      <c r="B1252" s="27"/>
      <c r="C1252">
        <v>21.5</v>
      </c>
      <c r="D1252">
        <v>29.4</v>
      </c>
      <c r="E1252">
        <v>15.1</v>
      </c>
      <c r="F1252">
        <v>37</v>
      </c>
      <c r="G1252">
        <v>19</v>
      </c>
      <c r="H1252">
        <v>12.8</v>
      </c>
      <c r="I1252" s="10">
        <v>935</v>
      </c>
      <c r="J1252">
        <v>2.7</v>
      </c>
      <c r="K1252" s="2">
        <v>10</v>
      </c>
      <c r="L1252" s="1">
        <f t="shared" si="361"/>
        <v>5.7364366296351443</v>
      </c>
      <c r="M1252" s="1">
        <f t="shared" si="362"/>
        <v>55</v>
      </c>
      <c r="N1252" s="1">
        <f t="shared" si="363"/>
        <v>2.5652594127709363</v>
      </c>
      <c r="O1252" s="1">
        <f t="shared" si="378"/>
        <v>0.1569548354421324</v>
      </c>
      <c r="P1252" s="1">
        <f t="shared" si="364"/>
        <v>0.86170485054232482</v>
      </c>
      <c r="Q1252">
        <f t="shared" si="365"/>
        <v>7.8596516866038462</v>
      </c>
      <c r="R1252">
        <f t="shared" si="366"/>
        <v>12.779763763631543</v>
      </c>
      <c r="S1252">
        <f t="shared" si="367"/>
        <v>1.672743948119312</v>
      </c>
      <c r="T1252">
        <v>0.2432</v>
      </c>
      <c r="U1252" s="1">
        <f t="shared" si="368"/>
        <v>0.38925457443638151</v>
      </c>
      <c r="V1252" s="1">
        <v>154</v>
      </c>
      <c r="W1252" s="1">
        <f t="shared" si="369"/>
        <v>22.079383138731057</v>
      </c>
      <c r="X1252" s="1">
        <f t="shared" si="370"/>
        <v>38.192380687633012</v>
      </c>
      <c r="Y1252" s="1">
        <f t="shared" si="371"/>
        <v>0.97092650088735588</v>
      </c>
      <c r="Z1252" s="1">
        <f t="shared" si="379"/>
        <v>0.95</v>
      </c>
      <c r="AA1252" s="1">
        <f t="shared" si="372"/>
        <v>6.0354108052774309E-2</v>
      </c>
      <c r="AB1252" s="1">
        <f t="shared" si="373"/>
        <v>2.4502384999999998</v>
      </c>
      <c r="AC1252" s="1">
        <f t="shared" si="374"/>
        <v>2.019467902953449</v>
      </c>
      <c r="AF1252" s="1">
        <f t="shared" si="375"/>
        <v>13.054647083591567</v>
      </c>
      <c r="AG1252" s="1">
        <f t="shared" si="376"/>
        <v>5.0930023896647638</v>
      </c>
      <c r="AH1252" s="1">
        <f t="shared" si="377"/>
        <v>12.076185583973448</v>
      </c>
      <c r="AI1252">
        <v>4.5999999999999996</v>
      </c>
      <c r="AJ1252">
        <v>3</v>
      </c>
      <c r="AK1252">
        <v>77</v>
      </c>
      <c r="AL1252">
        <v>2</v>
      </c>
      <c r="AM1252">
        <v>9050</v>
      </c>
      <c r="AN1252">
        <v>9087</v>
      </c>
      <c r="AO1252">
        <v>9012</v>
      </c>
      <c r="AP1252">
        <v>89</v>
      </c>
      <c r="AQ1252">
        <v>0</v>
      </c>
    </row>
    <row r="1253" spans="1:43">
      <c r="A1253" s="27">
        <v>39237</v>
      </c>
      <c r="B1253" s="27"/>
      <c r="C1253">
        <v>25.2</v>
      </c>
      <c r="D1253">
        <v>32.700000000000003</v>
      </c>
      <c r="E1253">
        <v>18.2</v>
      </c>
      <c r="F1253">
        <v>32</v>
      </c>
      <c r="G1253">
        <v>15</v>
      </c>
      <c r="H1253">
        <v>11.3</v>
      </c>
      <c r="I1253" s="10">
        <v>935</v>
      </c>
      <c r="J1253">
        <v>3.9</v>
      </c>
      <c r="K1253" s="2">
        <v>10</v>
      </c>
      <c r="L1253" s="1">
        <f t="shared" si="361"/>
        <v>6.8922229754175124</v>
      </c>
      <c r="M1253" s="1">
        <f t="shared" si="362"/>
        <v>49</v>
      </c>
      <c r="N1253" s="1">
        <f t="shared" si="363"/>
        <v>3.206761919485078</v>
      </c>
      <c r="O1253" s="1">
        <f t="shared" si="378"/>
        <v>0.19071289391092752</v>
      </c>
      <c r="P1253" s="1">
        <f t="shared" si="364"/>
        <v>0.88331955839485032</v>
      </c>
      <c r="Q1253">
        <f t="shared" si="365"/>
        <v>7.2815415581703808</v>
      </c>
      <c r="R1253">
        <f t="shared" si="366"/>
        <v>12.784446487094405</v>
      </c>
      <c r="S1253">
        <f t="shared" si="367"/>
        <v>1.6733568700385346</v>
      </c>
      <c r="T1253">
        <v>0.2432</v>
      </c>
      <c r="U1253" s="1">
        <f t="shared" si="368"/>
        <v>0.39135628740246164</v>
      </c>
      <c r="V1253" s="1">
        <v>155</v>
      </c>
      <c r="W1253" s="1">
        <f t="shared" si="369"/>
        <v>20.343436443674168</v>
      </c>
      <c r="X1253" s="1">
        <f t="shared" si="370"/>
        <v>38.182389699723899</v>
      </c>
      <c r="Y1253" s="1">
        <f t="shared" si="371"/>
        <v>0.97066228976773838</v>
      </c>
      <c r="Z1253" s="1">
        <f t="shared" si="379"/>
        <v>1.4059999999999997</v>
      </c>
      <c r="AA1253" s="1">
        <f t="shared" si="372"/>
        <v>6.0570055125092476E-2</v>
      </c>
      <c r="AB1253" s="1">
        <f t="shared" si="373"/>
        <v>2.4415027999999999</v>
      </c>
      <c r="AC1253" s="1">
        <f t="shared" si="374"/>
        <v>2.9170091931549815</v>
      </c>
      <c r="AF1253" s="1">
        <f t="shared" si="375"/>
        <v>14.379487200512596</v>
      </c>
      <c r="AG1253" s="1">
        <f t="shared" si="376"/>
        <v>4.8434876219105938</v>
      </c>
      <c r="AH1253" s="1">
        <f t="shared" si="377"/>
        <v>11.146363536054634</v>
      </c>
      <c r="AI1253">
        <v>6.4</v>
      </c>
      <c r="AJ1253">
        <v>14</v>
      </c>
      <c r="AK1253">
        <v>97</v>
      </c>
      <c r="AL1253">
        <v>15</v>
      </c>
      <c r="AM1253">
        <v>8999</v>
      </c>
      <c r="AN1253">
        <v>9020</v>
      </c>
      <c r="AO1253">
        <v>8973</v>
      </c>
      <c r="AP1253">
        <v>97</v>
      </c>
      <c r="AQ1253">
        <v>0</v>
      </c>
    </row>
    <row r="1254" spans="1:43">
      <c r="A1254" s="27">
        <v>39238</v>
      </c>
      <c r="B1254" s="27"/>
      <c r="C1254">
        <v>24.8</v>
      </c>
      <c r="D1254">
        <v>29.5</v>
      </c>
      <c r="E1254">
        <v>21.9</v>
      </c>
      <c r="F1254">
        <v>34</v>
      </c>
      <c r="G1254">
        <v>19</v>
      </c>
      <c r="H1254">
        <v>10.6</v>
      </c>
      <c r="I1254" s="10">
        <v>935</v>
      </c>
      <c r="J1254">
        <v>3.4</v>
      </c>
      <c r="K1254" s="2">
        <v>10</v>
      </c>
      <c r="L1254" s="1">
        <f t="shared" si="361"/>
        <v>6.5995147547336099</v>
      </c>
      <c r="M1254" s="1">
        <f t="shared" si="362"/>
        <v>49</v>
      </c>
      <c r="N1254" s="1">
        <f t="shared" si="363"/>
        <v>3.1312601817293082</v>
      </c>
      <c r="O1254" s="1">
        <f t="shared" si="378"/>
        <v>0.18679148189442069</v>
      </c>
      <c r="P1254" s="1">
        <f t="shared" si="364"/>
        <v>1.0358385998095621</v>
      </c>
      <c r="Q1254">
        <f t="shared" si="365"/>
        <v>6.5238680897985128</v>
      </c>
      <c r="R1254">
        <f t="shared" si="366"/>
        <v>12.788878996702827</v>
      </c>
      <c r="S1254">
        <f t="shared" si="367"/>
        <v>1.6739370414532497</v>
      </c>
      <c r="T1254">
        <v>0.2432</v>
      </c>
      <c r="U1254" s="1">
        <f t="shared" si="368"/>
        <v>0.39334222437878291</v>
      </c>
      <c r="V1254" s="1">
        <v>156</v>
      </c>
      <c r="W1254" s="1">
        <f t="shared" si="369"/>
        <v>19.529293994209816</v>
      </c>
      <c r="X1254" s="1">
        <f t="shared" si="370"/>
        <v>38.172574082125848</v>
      </c>
      <c r="Y1254" s="1">
        <f t="shared" si="371"/>
        <v>0.97040675770234508</v>
      </c>
      <c r="Z1254" s="1">
        <f t="shared" si="379"/>
        <v>-0.15199999999999947</v>
      </c>
      <c r="AA1254" s="1">
        <f t="shared" si="372"/>
        <v>6.0546635024113372E-2</v>
      </c>
      <c r="AB1254" s="1">
        <f t="shared" si="373"/>
        <v>2.4424471999999997</v>
      </c>
      <c r="AC1254" s="1">
        <f t="shared" si="374"/>
        <v>2.5430336555710098</v>
      </c>
      <c r="AF1254" s="1">
        <f t="shared" si="375"/>
        <v>10.310878703471085</v>
      </c>
      <c r="AG1254" s="1">
        <f t="shared" si="376"/>
        <v>4.8179680863748668</v>
      </c>
      <c r="AH1254" s="1">
        <f t="shared" si="377"/>
        <v>12.52009129307495</v>
      </c>
      <c r="AI1254">
        <v>7.2</v>
      </c>
      <c r="AJ1254">
        <v>14</v>
      </c>
      <c r="AK1254">
        <v>118</v>
      </c>
      <c r="AL1254">
        <v>5</v>
      </c>
      <c r="AM1254">
        <v>9031</v>
      </c>
      <c r="AN1254">
        <v>9056</v>
      </c>
      <c r="AO1254">
        <v>8990</v>
      </c>
      <c r="AP1254">
        <v>107</v>
      </c>
      <c r="AQ1254">
        <v>0</v>
      </c>
    </row>
    <row r="1255" spans="1:43">
      <c r="A1255" s="27">
        <v>39239</v>
      </c>
      <c r="B1255" s="27"/>
      <c r="C1255">
        <v>15.9</v>
      </c>
      <c r="D1255">
        <v>26.6</v>
      </c>
      <c r="E1255">
        <v>12.5</v>
      </c>
      <c r="F1255">
        <v>72</v>
      </c>
      <c r="G1255">
        <v>30</v>
      </c>
      <c r="H1255">
        <v>3.2</v>
      </c>
      <c r="I1255" s="10">
        <v>935</v>
      </c>
      <c r="J1255">
        <v>2.8</v>
      </c>
      <c r="K1255" s="2">
        <v>10</v>
      </c>
      <c r="L1255" s="1">
        <f t="shared" si="361"/>
        <v>3.4836075029495559</v>
      </c>
      <c r="M1255" s="1">
        <f t="shared" si="362"/>
        <v>114</v>
      </c>
      <c r="N1255" s="1">
        <f t="shared" si="363"/>
        <v>1.8072967155190105</v>
      </c>
      <c r="O1255" s="1">
        <f t="shared" si="378"/>
        <v>0.1155244769041093</v>
      </c>
      <c r="P1255" s="1">
        <f t="shared" si="364"/>
        <v>1.3490242540044974</v>
      </c>
      <c r="Q1255">
        <f t="shared" si="365"/>
        <v>2.0772626988308334</v>
      </c>
      <c r="R1255">
        <f t="shared" si="366"/>
        <v>12.793058713423342</v>
      </c>
      <c r="S1255">
        <f t="shared" si="367"/>
        <v>1.6744841247936313</v>
      </c>
      <c r="T1255">
        <v>0.2432</v>
      </c>
      <c r="U1255" s="1">
        <f t="shared" si="368"/>
        <v>0.39521179786023447</v>
      </c>
      <c r="V1255" s="1">
        <v>157</v>
      </c>
      <c r="W1255" s="1">
        <f t="shared" si="369"/>
        <v>11.021548100648362</v>
      </c>
      <c r="X1255" s="1">
        <f t="shared" si="370"/>
        <v>38.162961370217744</v>
      </c>
      <c r="Y1255" s="1">
        <f t="shared" si="371"/>
        <v>0.97015998028591877</v>
      </c>
      <c r="Z1255" s="1">
        <f t="shared" si="379"/>
        <v>-3.3820000000000001</v>
      </c>
      <c r="AA1255" s="1">
        <f t="shared" si="372"/>
        <v>6.0030182418650761E-2</v>
      </c>
      <c r="AB1255" s="1">
        <f t="shared" si="373"/>
        <v>2.4634600999999998</v>
      </c>
      <c r="AC1255" s="1">
        <f t="shared" si="374"/>
        <v>2.0942630104702431</v>
      </c>
      <c r="AF1255" s="1">
        <f t="shared" si="375"/>
        <v>11.10732196803767</v>
      </c>
      <c r="AG1255" s="1">
        <f t="shared" si="376"/>
        <v>3.4395984811252651</v>
      </c>
      <c r="AH1255" s="1">
        <f t="shared" si="377"/>
        <v>10.220318134382907</v>
      </c>
      <c r="AI1255">
        <v>10.4</v>
      </c>
      <c r="AJ1255">
        <v>15</v>
      </c>
      <c r="AK1255">
        <v>179</v>
      </c>
      <c r="AL1255">
        <v>15</v>
      </c>
      <c r="AM1255">
        <v>9107</v>
      </c>
      <c r="AN1255">
        <v>9121</v>
      </c>
      <c r="AO1255">
        <v>9035</v>
      </c>
      <c r="AP1255">
        <v>129</v>
      </c>
      <c r="AQ1255">
        <v>4</v>
      </c>
    </row>
    <row r="1256" spans="1:43">
      <c r="A1256" s="27">
        <v>39240</v>
      </c>
      <c r="B1256" s="27"/>
      <c r="C1256">
        <v>15.4</v>
      </c>
      <c r="D1256">
        <v>20.100000000000001</v>
      </c>
      <c r="E1256">
        <v>11.3</v>
      </c>
      <c r="F1256">
        <v>58</v>
      </c>
      <c r="G1256">
        <v>38</v>
      </c>
      <c r="H1256">
        <v>8.9</v>
      </c>
      <c r="I1256" s="10">
        <v>935</v>
      </c>
      <c r="J1256">
        <v>2</v>
      </c>
      <c r="K1256" s="2">
        <v>10</v>
      </c>
      <c r="L1256" s="1">
        <f t="shared" si="361"/>
        <v>3.958371103672842</v>
      </c>
      <c r="M1256" s="1">
        <f t="shared" si="362"/>
        <v>78</v>
      </c>
      <c r="N1256" s="1">
        <f t="shared" si="363"/>
        <v>1.7503347478886555</v>
      </c>
      <c r="O1256" s="1">
        <f t="shared" si="378"/>
        <v>0.11232659257616021</v>
      </c>
      <c r="P1256" s="1">
        <f t="shared" si="364"/>
        <v>0.96960610001285463</v>
      </c>
      <c r="Q1256">
        <f t="shared" si="365"/>
        <v>5.0019912709775793</v>
      </c>
      <c r="R1256">
        <f t="shared" si="366"/>
        <v>12.796983186457343</v>
      </c>
      <c r="S1256">
        <f t="shared" si="367"/>
        <v>1.6749977992745213</v>
      </c>
      <c r="T1256">
        <v>0.2432</v>
      </c>
      <c r="U1256" s="1">
        <f t="shared" si="368"/>
        <v>0.39696445476583297</v>
      </c>
      <c r="V1256" s="1">
        <v>158</v>
      </c>
      <c r="W1256" s="1">
        <f t="shared" si="369"/>
        <v>17.560505383139056</v>
      </c>
      <c r="X1256" s="1">
        <f t="shared" si="370"/>
        <v>38.153577678120435</v>
      </c>
      <c r="Y1256" s="1">
        <f t="shared" si="371"/>
        <v>0.96992203052329029</v>
      </c>
      <c r="Z1256" s="1">
        <f t="shared" si="379"/>
        <v>-0.19</v>
      </c>
      <c r="AA1256" s="1">
        <f t="shared" si="372"/>
        <v>6.0001429492019087E-2</v>
      </c>
      <c r="AB1256" s="1">
        <f t="shared" si="373"/>
        <v>2.4646406000000001</v>
      </c>
      <c r="AC1256" s="1">
        <f t="shared" si="374"/>
        <v>1.4959021503358882</v>
      </c>
      <c r="AF1256" s="1">
        <f t="shared" si="375"/>
        <v>8.6425624023621559</v>
      </c>
      <c r="AG1256" s="1">
        <f t="shared" si="376"/>
        <v>4.4726105784146659</v>
      </c>
      <c r="AH1256" s="1">
        <f t="shared" si="377"/>
        <v>10.47024382997715</v>
      </c>
      <c r="AI1256">
        <v>6.6</v>
      </c>
      <c r="AJ1256">
        <v>15</v>
      </c>
      <c r="AK1256">
        <v>93</v>
      </c>
      <c r="AL1256">
        <v>14</v>
      </c>
      <c r="AM1256">
        <v>9067</v>
      </c>
      <c r="AN1256">
        <v>9113</v>
      </c>
      <c r="AO1256">
        <v>9043</v>
      </c>
      <c r="AP1256">
        <v>101</v>
      </c>
      <c r="AQ1256">
        <v>0</v>
      </c>
    </row>
    <row r="1257" spans="1:43">
      <c r="A1257" s="27">
        <v>39241</v>
      </c>
      <c r="B1257" s="27"/>
      <c r="C1257">
        <v>20.2</v>
      </c>
      <c r="D1257">
        <v>25.3</v>
      </c>
      <c r="E1257">
        <v>15.5</v>
      </c>
      <c r="F1257">
        <v>55</v>
      </c>
      <c r="G1257">
        <v>35</v>
      </c>
      <c r="H1257">
        <v>9</v>
      </c>
      <c r="I1257" s="10">
        <v>935</v>
      </c>
      <c r="J1257">
        <v>2</v>
      </c>
      <c r="K1257" s="2">
        <v>10</v>
      </c>
      <c r="L1257" s="1">
        <f t="shared" si="361"/>
        <v>4.0793057651805578</v>
      </c>
      <c r="M1257" s="1">
        <f t="shared" si="362"/>
        <v>75</v>
      </c>
      <c r="N1257" s="1">
        <f t="shared" si="363"/>
        <v>2.3681628735666291</v>
      </c>
      <c r="O1257" s="1">
        <f t="shared" si="378"/>
        <v>0.14636224271280682</v>
      </c>
      <c r="P1257" s="1">
        <f t="shared" si="364"/>
        <v>1.2251294395359393</v>
      </c>
      <c r="Q1257">
        <f t="shared" si="365"/>
        <v>4.9317682763986328</v>
      </c>
      <c r="R1257">
        <f t="shared" si="366"/>
        <v>12.800650097907537</v>
      </c>
      <c r="S1257">
        <f t="shared" si="367"/>
        <v>1.6754777615062222</v>
      </c>
      <c r="T1257">
        <v>0.2432</v>
      </c>
      <c r="U1257" s="1">
        <f t="shared" si="368"/>
        <v>0.39859967660234225</v>
      </c>
      <c r="V1257" s="1">
        <v>159</v>
      </c>
      <c r="W1257" s="1">
        <f t="shared" si="369"/>
        <v>17.668102950836683</v>
      </c>
      <c r="X1257" s="1">
        <f t="shared" si="370"/>
        <v>38.14444766816284</v>
      </c>
      <c r="Y1257" s="1">
        <f t="shared" si="371"/>
        <v>0.96969297880778205</v>
      </c>
      <c r="Z1257" s="1">
        <f t="shared" si="379"/>
        <v>1.8239999999999996</v>
      </c>
      <c r="AA1257" s="1">
        <f t="shared" si="372"/>
        <v>6.0278599849585793E-2</v>
      </c>
      <c r="AB1257" s="1">
        <f t="shared" si="373"/>
        <v>2.4533077999999997</v>
      </c>
      <c r="AC1257" s="1">
        <f t="shared" si="374"/>
        <v>1.4959021503358882</v>
      </c>
      <c r="AF1257" s="1">
        <f t="shared" si="375"/>
        <v>10.436522197985916</v>
      </c>
      <c r="AG1257" s="1">
        <f t="shared" si="376"/>
        <v>4.6344007209125966</v>
      </c>
      <c r="AH1257" s="1">
        <f t="shared" si="377"/>
        <v>9.7387028287186812</v>
      </c>
      <c r="AI1257">
        <v>4.8</v>
      </c>
      <c r="AJ1257">
        <v>5</v>
      </c>
      <c r="AK1257">
        <v>70</v>
      </c>
      <c r="AL1257">
        <v>5</v>
      </c>
      <c r="AM1257">
        <v>9066</v>
      </c>
      <c r="AN1257">
        <v>9090</v>
      </c>
      <c r="AO1257">
        <v>9042</v>
      </c>
      <c r="AP1257">
        <v>123</v>
      </c>
      <c r="AQ1257">
        <v>32700</v>
      </c>
    </row>
    <row r="1258" spans="1:43">
      <c r="A1258" s="27">
        <v>39242</v>
      </c>
      <c r="B1258" s="27"/>
      <c r="C1258">
        <v>17.5</v>
      </c>
      <c r="D1258">
        <v>24.6</v>
      </c>
      <c r="E1258">
        <v>13.4</v>
      </c>
      <c r="F1258">
        <v>61</v>
      </c>
      <c r="G1258">
        <v>32</v>
      </c>
      <c r="H1258">
        <v>11.2</v>
      </c>
      <c r="I1258" s="10">
        <v>935</v>
      </c>
      <c r="J1258">
        <v>3.4</v>
      </c>
      <c r="K1258" s="2">
        <v>10</v>
      </c>
      <c r="L1258" s="1">
        <f t="shared" si="361"/>
        <v>4.917206468257949</v>
      </c>
      <c r="M1258" s="1">
        <f t="shared" si="362"/>
        <v>90</v>
      </c>
      <c r="N1258" s="1">
        <f t="shared" si="363"/>
        <v>2.0006418494824323</v>
      </c>
      <c r="O1258" s="1">
        <f t="shared" si="378"/>
        <v>0.12628229206733088</v>
      </c>
      <c r="P1258" s="1">
        <f t="shared" si="364"/>
        <v>1.1871178016673891</v>
      </c>
      <c r="Q1258">
        <f t="shared" si="365"/>
        <v>5.9380915916938068</v>
      </c>
      <c r="R1258">
        <f t="shared" si="366"/>
        <v>12.80405726724093</v>
      </c>
      <c r="S1258">
        <f t="shared" si="367"/>
        <v>1.6759237260786559</v>
      </c>
      <c r="T1258">
        <v>0.2432</v>
      </c>
      <c r="U1258" s="1">
        <f t="shared" si="368"/>
        <v>0.40011697961766052</v>
      </c>
      <c r="V1258" s="1">
        <v>160</v>
      </c>
      <c r="W1258" s="1">
        <f t="shared" si="369"/>
        <v>20.183959498276582</v>
      </c>
      <c r="X1258" s="1">
        <f t="shared" si="370"/>
        <v>38.135594522309454</v>
      </c>
      <c r="Y1258" s="1">
        <f t="shared" si="371"/>
        <v>0.96947289290038297</v>
      </c>
      <c r="Z1258" s="1">
        <f t="shared" si="379"/>
        <v>-1.0259999999999998</v>
      </c>
      <c r="AA1258" s="1">
        <f t="shared" si="372"/>
        <v>6.0122377251563011E-2</v>
      </c>
      <c r="AB1258" s="1">
        <f t="shared" si="373"/>
        <v>2.4596825</v>
      </c>
      <c r="AC1258" s="1">
        <f t="shared" si="374"/>
        <v>2.5430336555710098</v>
      </c>
      <c r="AF1258" s="1">
        <f t="shared" si="375"/>
        <v>10.361963878995674</v>
      </c>
      <c r="AG1258" s="1">
        <f t="shared" si="376"/>
        <v>5.0085558250024214</v>
      </c>
      <c r="AH1258" s="1">
        <f t="shared" si="377"/>
        <v>13.036120704239268</v>
      </c>
      <c r="AI1258">
        <v>12.3</v>
      </c>
      <c r="AJ1258">
        <v>14</v>
      </c>
      <c r="AK1258">
        <v>201</v>
      </c>
      <c r="AL1258">
        <v>12</v>
      </c>
      <c r="AM1258">
        <v>9114</v>
      </c>
      <c r="AN1258">
        <v>9128</v>
      </c>
      <c r="AO1258">
        <v>9053</v>
      </c>
      <c r="AP1258">
        <v>115</v>
      </c>
      <c r="AQ1258">
        <v>44</v>
      </c>
    </row>
    <row r="1259" spans="1:43">
      <c r="A1259" s="27">
        <v>39243</v>
      </c>
      <c r="B1259" s="27"/>
      <c r="C1259">
        <v>21.2</v>
      </c>
      <c r="D1259">
        <v>27.6</v>
      </c>
      <c r="E1259">
        <v>14.7</v>
      </c>
      <c r="F1259">
        <v>41</v>
      </c>
      <c r="G1259">
        <v>20</v>
      </c>
      <c r="H1259">
        <v>14.1</v>
      </c>
      <c r="I1259" s="10">
        <v>935</v>
      </c>
      <c r="J1259">
        <v>2.7</v>
      </c>
      <c r="K1259" s="2">
        <v>10</v>
      </c>
      <c r="L1259" s="1">
        <f t="shared" si="361"/>
        <v>5.7523603153282306</v>
      </c>
      <c r="M1259" s="1">
        <f t="shared" si="362"/>
        <v>62</v>
      </c>
      <c r="N1259" s="1">
        <f t="shared" si="363"/>
        <v>2.5185468936921591</v>
      </c>
      <c r="O1259" s="1">
        <f t="shared" si="378"/>
        <v>0.15445461908796052</v>
      </c>
      <c r="P1259" s="1">
        <f t="shared" si="364"/>
        <v>0.88810168657198285</v>
      </c>
      <c r="Q1259">
        <f t="shared" si="365"/>
        <v>8.3500031738201947</v>
      </c>
      <c r="R1259">
        <f t="shared" si="366"/>
        <v>12.807202655531112</v>
      </c>
      <c r="S1259">
        <f t="shared" si="367"/>
        <v>1.6763354261166379</v>
      </c>
      <c r="T1259">
        <v>0.2432</v>
      </c>
      <c r="U1259" s="1">
        <f t="shared" si="368"/>
        <v>0.40151591494392996</v>
      </c>
      <c r="V1259" s="1">
        <v>161</v>
      </c>
      <c r="W1259" s="1">
        <f t="shared" si="369"/>
        <v>23.500098670729578</v>
      </c>
      <c r="X1259" s="1">
        <f t="shared" si="370"/>
        <v>38.127039915557361</v>
      </c>
      <c r="Y1259" s="1">
        <f t="shared" si="371"/>
        <v>0.96926183790970277</v>
      </c>
      <c r="Z1259" s="1">
        <f t="shared" si="379"/>
        <v>1.4059999999999997</v>
      </c>
      <c r="AA1259" s="1">
        <f t="shared" si="372"/>
        <v>6.0336666297313192E-2</v>
      </c>
      <c r="AB1259" s="1">
        <f t="shared" si="373"/>
        <v>2.4509468000000001</v>
      </c>
      <c r="AC1259" s="1">
        <f t="shared" si="374"/>
        <v>2.019467902953449</v>
      </c>
      <c r="AF1259" s="1">
        <f t="shared" si="375"/>
        <v>12.283450704549089</v>
      </c>
      <c r="AG1259" s="1">
        <f t="shared" si="376"/>
        <v>5.3549775986068111</v>
      </c>
      <c r="AH1259" s="1">
        <f t="shared" si="377"/>
        <v>12.452912970392036</v>
      </c>
      <c r="AI1259">
        <v>4.4000000000000004</v>
      </c>
      <c r="AJ1259">
        <v>15</v>
      </c>
      <c r="AK1259">
        <v>83</v>
      </c>
      <c r="AL1259">
        <v>16</v>
      </c>
      <c r="AM1259">
        <v>9061</v>
      </c>
      <c r="AN1259">
        <v>9107</v>
      </c>
      <c r="AO1259">
        <v>9028</v>
      </c>
      <c r="AP1259">
        <v>96</v>
      </c>
      <c r="AQ1259">
        <v>0</v>
      </c>
    </row>
    <row r="1260" spans="1:43">
      <c r="A1260" s="27">
        <v>39244</v>
      </c>
      <c r="B1260" s="27"/>
      <c r="C1260">
        <v>24</v>
      </c>
      <c r="D1260">
        <v>29.2</v>
      </c>
      <c r="E1260">
        <v>18.399999999999999</v>
      </c>
      <c r="F1260">
        <v>32</v>
      </c>
      <c r="G1260">
        <v>21</v>
      </c>
      <c r="H1260">
        <v>12.7</v>
      </c>
      <c r="I1260" s="10">
        <v>935</v>
      </c>
      <c r="J1260">
        <v>2.1</v>
      </c>
      <c r="K1260" s="2">
        <v>10</v>
      </c>
      <c r="L1260" s="1">
        <f t="shared" si="361"/>
        <v>5.7049558594020509</v>
      </c>
      <c r="M1260" s="1">
        <f t="shared" si="362"/>
        <v>43</v>
      </c>
      <c r="N1260" s="1">
        <f t="shared" si="363"/>
        <v>2.9848945293846705</v>
      </c>
      <c r="O1260" s="1">
        <f t="shared" si="378"/>
        <v>0.17915219131488452</v>
      </c>
      <c r="P1260" s="1">
        <f t="shared" si="364"/>
        <v>0.88081225498073334</v>
      </c>
      <c r="Q1260">
        <f t="shared" si="365"/>
        <v>7.886274891602743</v>
      </c>
      <c r="R1260">
        <f t="shared" si="366"/>
        <v>12.810084369463342</v>
      </c>
      <c r="S1260">
        <f t="shared" si="367"/>
        <v>1.6767126138041024</v>
      </c>
      <c r="T1260">
        <v>0.2432</v>
      </c>
      <c r="U1260" s="1">
        <f t="shared" si="368"/>
        <v>0.40279606873032664</v>
      </c>
      <c r="V1260" s="1">
        <v>162</v>
      </c>
      <c r="W1260" s="1">
        <f t="shared" si="369"/>
        <v>21.88749229538892</v>
      </c>
      <c r="X1260" s="1">
        <f t="shared" si="370"/>
        <v>38.118803991309342</v>
      </c>
      <c r="Y1260" s="1">
        <f t="shared" si="371"/>
        <v>0.96905987627271062</v>
      </c>
      <c r="Z1260" s="1">
        <f t="shared" si="379"/>
        <v>1.0640000000000003</v>
      </c>
      <c r="AA1260" s="1">
        <f t="shared" si="372"/>
        <v>6.0499849114061095E-2</v>
      </c>
      <c r="AB1260" s="1">
        <f t="shared" si="373"/>
        <v>2.4443359999999998</v>
      </c>
      <c r="AC1260" s="1">
        <f t="shared" si="374"/>
        <v>1.5706972578526825</v>
      </c>
      <c r="AF1260" s="1">
        <f t="shared" si="375"/>
        <v>12.04357055942843</v>
      </c>
      <c r="AG1260" s="1">
        <f t="shared" si="376"/>
        <v>5.0873518296942049</v>
      </c>
      <c r="AH1260" s="1">
        <f t="shared" si="377"/>
        <v>12.185754239787492</v>
      </c>
      <c r="AI1260">
        <v>4.3</v>
      </c>
      <c r="AJ1260">
        <v>15</v>
      </c>
      <c r="AK1260">
        <v>69</v>
      </c>
      <c r="AL1260">
        <v>15</v>
      </c>
      <c r="AM1260">
        <v>9025</v>
      </c>
      <c r="AN1260">
        <v>9044</v>
      </c>
      <c r="AO1260">
        <v>9010</v>
      </c>
      <c r="AP1260">
        <v>92</v>
      </c>
      <c r="AQ1260">
        <v>0</v>
      </c>
    </row>
    <row r="1261" spans="1:43">
      <c r="A1261" s="27">
        <v>39245</v>
      </c>
      <c r="B1261" s="27"/>
      <c r="C1261">
        <v>22.9</v>
      </c>
      <c r="D1261">
        <v>27.7</v>
      </c>
      <c r="E1261">
        <v>20.100000000000001</v>
      </c>
      <c r="F1261">
        <v>42</v>
      </c>
      <c r="G1261">
        <v>23</v>
      </c>
      <c r="H1261">
        <v>6.1</v>
      </c>
      <c r="I1261" s="10">
        <v>935</v>
      </c>
      <c r="J1261">
        <v>2.2999999999999998</v>
      </c>
      <c r="K1261" s="2">
        <v>10</v>
      </c>
      <c r="L1261" s="1">
        <f t="shared" si="361"/>
        <v>4.8092188759624639</v>
      </c>
      <c r="M1261" s="1">
        <f t="shared" si="362"/>
        <v>61</v>
      </c>
      <c r="N1261" s="1">
        <f t="shared" si="363"/>
        <v>2.793404137451879</v>
      </c>
      <c r="O1261" s="1">
        <f t="shared" si="378"/>
        <v>0.1690795727297485</v>
      </c>
      <c r="P1261" s="1">
        <f t="shared" si="364"/>
        <v>1.1451337423451933</v>
      </c>
      <c r="Q1261">
        <f t="shared" si="365"/>
        <v>3.8306156775759019</v>
      </c>
      <c r="R1261">
        <f t="shared" si="366"/>
        <v>12.812700665086597</v>
      </c>
      <c r="S1261">
        <f t="shared" si="367"/>
        <v>1.6770550608752091</v>
      </c>
      <c r="T1261">
        <v>0.2432</v>
      </c>
      <c r="U1261" s="1">
        <f t="shared" si="368"/>
        <v>0.40395706226549094</v>
      </c>
      <c r="V1261" s="1">
        <v>163</v>
      </c>
      <c r="W1261" s="1">
        <f t="shared" si="369"/>
        <v>14.321875867886979</v>
      </c>
      <c r="X1261" s="1">
        <f t="shared" si="370"/>
        <v>38.110905338728053</v>
      </c>
      <c r="Y1261" s="1">
        <f t="shared" si="371"/>
        <v>0.96886706773626408</v>
      </c>
      <c r="Z1261" s="1">
        <f t="shared" si="379"/>
        <v>-0.41800000000000054</v>
      </c>
      <c r="AA1261" s="1">
        <f t="shared" si="372"/>
        <v>6.0435636423434559E-2</v>
      </c>
      <c r="AB1261" s="1">
        <f t="shared" si="373"/>
        <v>2.4469330999999999</v>
      </c>
      <c r="AC1261" s="1">
        <f t="shared" si="374"/>
        <v>1.7202874728862712</v>
      </c>
      <c r="AF1261" s="1">
        <f t="shared" si="375"/>
        <v>9.8350892898763966</v>
      </c>
      <c r="AG1261" s="1">
        <f t="shared" si="376"/>
        <v>4.0476741949999013</v>
      </c>
      <c r="AH1261" s="1">
        <f t="shared" si="377"/>
        <v>10.126177057337891</v>
      </c>
      <c r="AI1261">
        <v>5</v>
      </c>
      <c r="AJ1261">
        <v>14</v>
      </c>
      <c r="AK1261">
        <v>82</v>
      </c>
      <c r="AL1261">
        <v>13</v>
      </c>
      <c r="AM1261">
        <v>9035</v>
      </c>
      <c r="AN1261">
        <v>9042</v>
      </c>
      <c r="AO1261">
        <v>9012</v>
      </c>
      <c r="AP1261">
        <v>117</v>
      </c>
      <c r="AQ1261">
        <v>0</v>
      </c>
    </row>
    <row r="1262" spans="1:43">
      <c r="A1262" s="27">
        <v>39246</v>
      </c>
      <c r="B1262" s="27"/>
      <c r="C1262">
        <v>20.3</v>
      </c>
      <c r="D1262">
        <v>26.3</v>
      </c>
      <c r="E1262">
        <v>14.7</v>
      </c>
      <c r="F1262">
        <v>54</v>
      </c>
      <c r="G1262">
        <v>22</v>
      </c>
      <c r="H1262">
        <v>12.8</v>
      </c>
      <c r="I1262" s="10">
        <v>935</v>
      </c>
      <c r="J1262">
        <v>2.8</v>
      </c>
      <c r="K1262" s="2">
        <v>10</v>
      </c>
      <c r="L1262" s="1">
        <f t="shared" si="361"/>
        <v>5.8120990195583913</v>
      </c>
      <c r="M1262" s="1">
        <f t="shared" si="362"/>
        <v>86</v>
      </c>
      <c r="N1262" s="1">
        <f t="shared" si="363"/>
        <v>2.382839317414553</v>
      </c>
      <c r="O1262" s="1">
        <f t="shared" si="378"/>
        <v>0.14715499020408218</v>
      </c>
      <c r="P1262" s="1">
        <f t="shared" si="364"/>
        <v>1.0959805183130791</v>
      </c>
      <c r="Q1262">
        <f t="shared" si="365"/>
        <v>7.0424111977560919</v>
      </c>
      <c r="R1262">
        <f t="shared" si="366"/>
        <v>12.81504995129767</v>
      </c>
      <c r="S1262">
        <f t="shared" si="367"/>
        <v>1.6773625590703758</v>
      </c>
      <c r="T1262">
        <v>0.2432</v>
      </c>
      <c r="U1262" s="1">
        <f t="shared" si="368"/>
        <v>0.40499855208956304</v>
      </c>
      <c r="V1262" s="1">
        <v>164</v>
      </c>
      <c r="W1262" s="1">
        <f t="shared" si="369"/>
        <v>21.98746280497182</v>
      </c>
      <c r="X1262" s="1">
        <f t="shared" si="370"/>
        <v>38.103360972075727</v>
      </c>
      <c r="Y1262" s="1">
        <f t="shared" si="371"/>
        <v>0.9686834693394345</v>
      </c>
      <c r="Z1262" s="1">
        <f t="shared" si="379"/>
        <v>-0.98799999999999921</v>
      </c>
      <c r="AA1262" s="1">
        <f t="shared" si="372"/>
        <v>6.0284401464526148E-2</v>
      </c>
      <c r="AB1262" s="1">
        <f t="shared" si="373"/>
        <v>2.4530716999999997</v>
      </c>
      <c r="AC1262" s="1">
        <f t="shared" si="374"/>
        <v>2.0942630104702431</v>
      </c>
      <c r="AF1262" s="1">
        <f t="shared" si="375"/>
        <v>11.372215775343856</v>
      </c>
      <c r="AG1262" s="1">
        <f t="shared" si="376"/>
        <v>5.2750199144853447</v>
      </c>
      <c r="AH1262" s="1">
        <f t="shared" si="377"/>
        <v>14.241419256220654</v>
      </c>
      <c r="AI1262">
        <v>12.4</v>
      </c>
      <c r="AJ1262">
        <v>14</v>
      </c>
      <c r="AK1262">
        <v>203</v>
      </c>
      <c r="AL1262">
        <v>14</v>
      </c>
      <c r="AM1262">
        <v>9056</v>
      </c>
      <c r="AN1262">
        <v>9080</v>
      </c>
      <c r="AO1262">
        <v>9027</v>
      </c>
      <c r="AP1262">
        <v>117</v>
      </c>
      <c r="AQ1262">
        <v>17</v>
      </c>
    </row>
    <row r="1263" spans="1:43">
      <c r="A1263" s="27">
        <v>39247</v>
      </c>
      <c r="B1263" s="27"/>
      <c r="C1263">
        <v>21.2</v>
      </c>
      <c r="D1263">
        <v>25.2</v>
      </c>
      <c r="E1263">
        <v>17.2</v>
      </c>
      <c r="F1263">
        <v>43</v>
      </c>
      <c r="G1263">
        <v>26</v>
      </c>
      <c r="H1263">
        <v>11.3</v>
      </c>
      <c r="I1263" s="10">
        <v>935</v>
      </c>
      <c r="J1263">
        <v>2.2000000000000002</v>
      </c>
      <c r="K1263" s="2">
        <v>10</v>
      </c>
      <c r="L1263" s="1">
        <f t="shared" si="361"/>
        <v>5.2381490013462813</v>
      </c>
      <c r="M1263" s="1">
        <f t="shared" si="362"/>
        <v>60</v>
      </c>
      <c r="N1263" s="1">
        <f t="shared" si="363"/>
        <v>2.5185468936921591</v>
      </c>
      <c r="O1263" s="1">
        <f t="shared" si="378"/>
        <v>0.15445461908796052</v>
      </c>
      <c r="P1263" s="1">
        <f t="shared" si="364"/>
        <v>1.0057995194646363</v>
      </c>
      <c r="Q1263">
        <f t="shared" si="365"/>
        <v>6.5535507750806765</v>
      </c>
      <c r="R1263">
        <f t="shared" si="366"/>
        <v>12.817130793043273</v>
      </c>
      <c r="S1263">
        <f t="shared" si="367"/>
        <v>1.6776349205554022</v>
      </c>
      <c r="T1263">
        <v>0.2432</v>
      </c>
      <c r="U1263" s="1">
        <f t="shared" si="368"/>
        <v>0.40592023009578937</v>
      </c>
      <c r="V1263" s="1">
        <v>165</v>
      </c>
      <c r="W1263" s="1">
        <f t="shared" si="369"/>
        <v>20.264448788097532</v>
      </c>
      <c r="X1263" s="1">
        <f t="shared" si="370"/>
        <v>38.096186312041858</v>
      </c>
      <c r="Y1263" s="1">
        <f t="shared" si="371"/>
        <v>0.96850913539663241</v>
      </c>
      <c r="Z1263" s="1">
        <f t="shared" si="379"/>
        <v>0.34199999999999947</v>
      </c>
      <c r="AA1263" s="1">
        <f t="shared" si="372"/>
        <v>6.0336666297313192E-2</v>
      </c>
      <c r="AB1263" s="1">
        <f t="shared" si="373"/>
        <v>2.4509468000000001</v>
      </c>
      <c r="AC1263" s="1">
        <f t="shared" si="374"/>
        <v>1.6454923653694771</v>
      </c>
      <c r="AF1263" s="1">
        <f t="shared" si="375"/>
        <v>9.665380118278426</v>
      </c>
      <c r="AG1263" s="1">
        <f t="shared" si="376"/>
        <v>4.9390495257618703</v>
      </c>
      <c r="AH1263" s="1">
        <f t="shared" si="377"/>
        <v>12.112963236000684</v>
      </c>
      <c r="AI1263">
        <v>12.3</v>
      </c>
      <c r="AJ1263">
        <v>14</v>
      </c>
      <c r="AK1263">
        <v>174</v>
      </c>
      <c r="AL1263">
        <v>15</v>
      </c>
      <c r="AM1263">
        <v>9033</v>
      </c>
      <c r="AN1263">
        <v>9051</v>
      </c>
      <c r="AO1263">
        <v>9022</v>
      </c>
      <c r="AP1263">
        <v>107</v>
      </c>
      <c r="AQ1263">
        <v>0</v>
      </c>
    </row>
    <row r="1264" spans="1:43">
      <c r="A1264" s="27">
        <v>39248</v>
      </c>
      <c r="B1264" s="27"/>
      <c r="C1264">
        <v>14.8</v>
      </c>
      <c r="D1264">
        <v>21.1</v>
      </c>
      <c r="E1264">
        <v>10.8</v>
      </c>
      <c r="F1264">
        <v>68</v>
      </c>
      <c r="G1264">
        <v>41</v>
      </c>
      <c r="H1264">
        <v>7.5</v>
      </c>
      <c r="I1264" s="10">
        <v>935</v>
      </c>
      <c r="J1264">
        <v>2.6</v>
      </c>
      <c r="K1264" s="2">
        <v>10</v>
      </c>
      <c r="L1264" s="1">
        <f t="shared" si="361"/>
        <v>4.0035453512882118</v>
      </c>
      <c r="M1264" s="1">
        <f t="shared" si="362"/>
        <v>95</v>
      </c>
      <c r="N1264" s="1">
        <f t="shared" si="363"/>
        <v>1.6840627760776321</v>
      </c>
      <c r="O1264" s="1">
        <f t="shared" si="378"/>
        <v>0.10858867632263654</v>
      </c>
      <c r="P1264" s="1">
        <f t="shared" si="364"/>
        <v>1.1286435473353</v>
      </c>
      <c r="Q1264">
        <f t="shared" si="365"/>
        <v>4.101289602148948</v>
      </c>
      <c r="R1264">
        <f t="shared" si="366"/>
        <v>12.818941914227171</v>
      </c>
      <c r="S1264">
        <f t="shared" si="367"/>
        <v>1.6778719783019858</v>
      </c>
      <c r="T1264">
        <v>0.2432</v>
      </c>
      <c r="U1264" s="1">
        <f t="shared" si="368"/>
        <v>0.40672182362167059</v>
      </c>
      <c r="V1264" s="1">
        <v>166</v>
      </c>
      <c r="W1264" s="1">
        <f t="shared" si="369"/>
        <v>15.911943877885799</v>
      </c>
      <c r="X1264" s="1">
        <f t="shared" si="370"/>
        <v>38.089395169061234</v>
      </c>
      <c r="Y1264" s="1">
        <f t="shared" si="371"/>
        <v>0.96834411748154015</v>
      </c>
      <c r="Z1264" s="1">
        <f t="shared" si="379"/>
        <v>-2.4319999999999995</v>
      </c>
      <c r="AA1264" s="1">
        <f t="shared" si="372"/>
        <v>5.9966962317040996E-2</v>
      </c>
      <c r="AB1264" s="1">
        <f t="shared" si="373"/>
        <v>2.4660571999999998</v>
      </c>
      <c r="AC1264" s="1">
        <f t="shared" si="374"/>
        <v>1.9446727954366547</v>
      </c>
      <c r="AF1264" s="1">
        <f t="shared" si="375"/>
        <v>9.1657524775784243</v>
      </c>
      <c r="AG1264" s="1">
        <f t="shared" si="376"/>
        <v>4.2426790856879499</v>
      </c>
      <c r="AH1264" s="1">
        <f t="shared" si="377"/>
        <v>11.561195130475555</v>
      </c>
      <c r="AI1264">
        <v>9</v>
      </c>
      <c r="AJ1264">
        <v>15</v>
      </c>
      <c r="AK1264">
        <v>137</v>
      </c>
      <c r="AL1264">
        <v>14</v>
      </c>
      <c r="AM1264">
        <v>9088</v>
      </c>
      <c r="AN1264">
        <v>9110</v>
      </c>
      <c r="AO1264">
        <v>9029</v>
      </c>
      <c r="AP1264">
        <v>112</v>
      </c>
      <c r="AQ1264">
        <v>74</v>
      </c>
    </row>
    <row r="1265" spans="1:43">
      <c r="A1265" s="27">
        <v>39249</v>
      </c>
      <c r="B1265" s="27"/>
      <c r="C1265">
        <v>17.3</v>
      </c>
      <c r="D1265">
        <v>23.1</v>
      </c>
      <c r="E1265">
        <v>11.9</v>
      </c>
      <c r="F1265">
        <v>43</v>
      </c>
      <c r="G1265">
        <v>23</v>
      </c>
      <c r="H1265">
        <v>13.1</v>
      </c>
      <c r="I1265" s="10">
        <v>935</v>
      </c>
      <c r="J1265">
        <v>2.4</v>
      </c>
      <c r="K1265" s="2">
        <v>10</v>
      </c>
      <c r="L1265" s="1">
        <f t="shared" si="361"/>
        <v>4.954412696939019</v>
      </c>
      <c r="M1265" s="1">
        <f t="shared" si="362"/>
        <v>63</v>
      </c>
      <c r="N1265" s="1">
        <f t="shared" si="363"/>
        <v>1.975523510738511</v>
      </c>
      <c r="O1265" s="1">
        <f t="shared" si="378"/>
        <v>0.12489278727820385</v>
      </c>
      <c r="P1265" s="1">
        <f t="shared" si="364"/>
        <v>0.76419758066571819</v>
      </c>
      <c r="Q1265">
        <f t="shared" si="365"/>
        <v>7.7602289684225259</v>
      </c>
      <c r="R1265">
        <f t="shared" si="366"/>
        <v>12.820482200310467</v>
      </c>
      <c r="S1265">
        <f t="shared" si="367"/>
        <v>1.6780735864280716</v>
      </c>
      <c r="T1265">
        <v>0.2432</v>
      </c>
      <c r="U1265" s="1">
        <f t="shared" si="368"/>
        <v>0.4074030955296245</v>
      </c>
      <c r="V1265" s="1">
        <v>167</v>
      </c>
      <c r="W1265" s="1">
        <f t="shared" si="369"/>
        <v>22.312598741743599</v>
      </c>
      <c r="X1265" s="1">
        <f t="shared" si="370"/>
        <v>38.08299972862298</v>
      </c>
      <c r="Y1265" s="1">
        <f t="shared" si="371"/>
        <v>0.96818846441185402</v>
      </c>
      <c r="Z1265" s="1">
        <f t="shared" si="379"/>
        <v>0.95</v>
      </c>
      <c r="AA1265" s="1">
        <f t="shared" si="372"/>
        <v>6.0110837413625912E-2</v>
      </c>
      <c r="AB1265" s="1">
        <f t="shared" si="373"/>
        <v>2.4601546999999999</v>
      </c>
      <c r="AC1265" s="1">
        <f t="shared" si="374"/>
        <v>1.7950825804030659</v>
      </c>
      <c r="AF1265" s="1">
        <f t="shared" si="375"/>
        <v>10.289046109108272</v>
      </c>
      <c r="AG1265" s="1">
        <f t="shared" si="376"/>
        <v>5.0925348644897896</v>
      </c>
      <c r="AH1265" s="1">
        <f t="shared" si="377"/>
        <v>11.570236667173223</v>
      </c>
      <c r="AI1265">
        <v>3.9</v>
      </c>
      <c r="AJ1265">
        <v>1</v>
      </c>
      <c r="AK1265">
        <v>81</v>
      </c>
      <c r="AL1265">
        <v>14</v>
      </c>
      <c r="AM1265">
        <v>9082</v>
      </c>
      <c r="AN1265">
        <v>9092</v>
      </c>
      <c r="AO1265">
        <v>9068</v>
      </c>
      <c r="AP1265">
        <v>80</v>
      </c>
      <c r="AQ1265">
        <v>0</v>
      </c>
    </row>
    <row r="1266" spans="1:43">
      <c r="A1266" s="27">
        <v>39250</v>
      </c>
      <c r="B1266" s="27"/>
      <c r="C1266">
        <v>20.8</v>
      </c>
      <c r="D1266">
        <v>25.8</v>
      </c>
      <c r="E1266">
        <v>15.2</v>
      </c>
      <c r="F1266">
        <v>32</v>
      </c>
      <c r="G1266">
        <v>13</v>
      </c>
      <c r="H1266">
        <v>14.5</v>
      </c>
      <c r="I1266" s="10">
        <v>935</v>
      </c>
      <c r="J1266">
        <v>2.6</v>
      </c>
      <c r="K1266" s="2">
        <v>10</v>
      </c>
      <c r="L1266" s="1">
        <f t="shared" si="361"/>
        <v>5.8503121228257431</v>
      </c>
      <c r="M1266" s="1">
        <f t="shared" si="362"/>
        <v>51</v>
      </c>
      <c r="N1266" s="1">
        <f t="shared" si="363"/>
        <v>2.457420719105694</v>
      </c>
      <c r="O1266" s="1">
        <f t="shared" si="378"/>
        <v>0.15117342777308698</v>
      </c>
      <c r="P1266" s="1">
        <f t="shared" si="364"/>
        <v>0.65663296141127114</v>
      </c>
      <c r="Q1266">
        <f t="shared" si="365"/>
        <v>9.2260083955033245</v>
      </c>
      <c r="R1266">
        <f t="shared" si="366"/>
        <v>12.821750700594341</v>
      </c>
      <c r="S1266">
        <f t="shared" si="367"/>
        <v>1.6782396204966417</v>
      </c>
      <c r="T1266">
        <v>0.2432</v>
      </c>
      <c r="U1266" s="1">
        <f t="shared" si="368"/>
        <v>0.40796384427713844</v>
      </c>
      <c r="V1266" s="1">
        <v>168</v>
      </c>
      <c r="W1266" s="1">
        <f t="shared" si="369"/>
        <v>23.908286884967929</v>
      </c>
      <c r="X1266" s="1">
        <f t="shared" si="370"/>
        <v>38.077010538571528</v>
      </c>
      <c r="Y1266" s="1">
        <f t="shared" si="371"/>
        <v>0.96804222223484304</v>
      </c>
      <c r="Z1266" s="1">
        <f t="shared" si="379"/>
        <v>1.33</v>
      </c>
      <c r="AA1266" s="1">
        <f t="shared" si="372"/>
        <v>6.0313426298878037E-2</v>
      </c>
      <c r="AB1266" s="1">
        <f t="shared" si="373"/>
        <v>2.4518911999999999</v>
      </c>
      <c r="AC1266" s="1">
        <f t="shared" si="374"/>
        <v>1.9446727954366547</v>
      </c>
      <c r="AF1266" s="1">
        <f t="shared" si="375"/>
        <v>11.006035708169728</v>
      </c>
      <c r="AG1266" s="1">
        <f t="shared" si="376"/>
        <v>5.2105784834552695</v>
      </c>
      <c r="AH1266" s="1">
        <f t="shared" si="377"/>
        <v>12.02591169569534</v>
      </c>
      <c r="AI1266">
        <v>4.5</v>
      </c>
      <c r="AJ1266">
        <v>4</v>
      </c>
      <c r="AK1266">
        <v>73</v>
      </c>
      <c r="AL1266">
        <v>6</v>
      </c>
      <c r="AM1266">
        <v>9074</v>
      </c>
      <c r="AN1266">
        <v>9086</v>
      </c>
      <c r="AO1266">
        <v>9057</v>
      </c>
      <c r="AP1266">
        <v>73</v>
      </c>
      <c r="AQ1266">
        <v>0</v>
      </c>
    </row>
    <row r="1267" spans="1:43">
      <c r="A1267" s="27">
        <v>39251</v>
      </c>
      <c r="B1267" s="27"/>
      <c r="C1267">
        <v>21.8</v>
      </c>
      <c r="D1267">
        <v>28.1</v>
      </c>
      <c r="E1267">
        <v>15.9</v>
      </c>
      <c r="F1267">
        <v>28</v>
      </c>
      <c r="G1267">
        <v>16</v>
      </c>
      <c r="H1267">
        <v>12.5</v>
      </c>
      <c r="I1267" s="10">
        <v>935</v>
      </c>
      <c r="J1267">
        <v>4</v>
      </c>
      <c r="K1267" s="2">
        <v>10</v>
      </c>
      <c r="L1267" s="1">
        <f t="shared" si="361"/>
        <v>6.8309716753864631</v>
      </c>
      <c r="M1267" s="1">
        <f t="shared" si="362"/>
        <v>40</v>
      </c>
      <c r="N1267" s="1">
        <f t="shared" si="363"/>
        <v>2.6127271360154261</v>
      </c>
      <c r="O1267" s="1">
        <f t="shared" si="378"/>
        <v>0.15948916488660633</v>
      </c>
      <c r="P1267" s="1">
        <f t="shared" si="364"/>
        <v>0.66571855090631116</v>
      </c>
      <c r="Q1267">
        <f t="shared" si="365"/>
        <v>8.2094769641827181</v>
      </c>
      <c r="R1267">
        <f t="shared" si="366"/>
        <v>12.822746630175791</v>
      </c>
      <c r="S1267">
        <f t="shared" si="367"/>
        <v>1.6783699777717005</v>
      </c>
      <c r="T1267">
        <v>0.2432</v>
      </c>
      <c r="U1267" s="1">
        <f t="shared" si="368"/>
        <v>0.40840390397639287</v>
      </c>
      <c r="V1267" s="1">
        <v>169</v>
      </c>
      <c r="W1267" s="1">
        <f t="shared" si="369"/>
        <v>21.617327400737</v>
      </c>
      <c r="X1267" s="1">
        <f t="shared" si="370"/>
        <v>38.071436498398448</v>
      </c>
      <c r="Y1267" s="1">
        <f t="shared" si="371"/>
        <v>0.9679054342137261</v>
      </c>
      <c r="Z1267" s="1">
        <f t="shared" si="379"/>
        <v>0.38</v>
      </c>
      <c r="AA1267" s="1">
        <f t="shared" si="372"/>
        <v>6.0371559895063813E-2</v>
      </c>
      <c r="AB1267" s="1">
        <f t="shared" si="373"/>
        <v>2.4495301999999999</v>
      </c>
      <c r="AC1267" s="1">
        <f t="shared" si="374"/>
        <v>2.9918043006717765</v>
      </c>
      <c r="AF1267" s="1">
        <f t="shared" si="375"/>
        <v>12.111619012755998</v>
      </c>
      <c r="AG1267" s="1">
        <f t="shared" si="376"/>
        <v>4.8652687761641875</v>
      </c>
      <c r="AH1267" s="1">
        <f t="shared" si="377"/>
        <v>11.907671301710671</v>
      </c>
      <c r="AI1267">
        <v>4.9000000000000004</v>
      </c>
      <c r="AJ1267">
        <v>12</v>
      </c>
      <c r="AK1267">
        <v>85</v>
      </c>
      <c r="AL1267">
        <v>10</v>
      </c>
      <c r="AM1267">
        <v>9067</v>
      </c>
      <c r="AN1267">
        <v>9074</v>
      </c>
      <c r="AO1267">
        <v>9056</v>
      </c>
      <c r="AP1267">
        <v>72</v>
      </c>
      <c r="AQ1267">
        <v>0</v>
      </c>
    </row>
    <row r="1268" spans="1:43">
      <c r="A1268" s="27">
        <v>39252</v>
      </c>
      <c r="B1268" s="27"/>
      <c r="C1268">
        <v>23.4</v>
      </c>
      <c r="D1268">
        <v>29</v>
      </c>
      <c r="E1268">
        <v>17.8</v>
      </c>
      <c r="F1268">
        <v>29</v>
      </c>
      <c r="G1268">
        <v>18</v>
      </c>
      <c r="H1268">
        <v>13.6</v>
      </c>
      <c r="I1268" s="10">
        <v>935</v>
      </c>
      <c r="J1268">
        <v>4.0999999999999996</v>
      </c>
      <c r="K1268" s="2">
        <v>10</v>
      </c>
      <c r="L1268" s="1">
        <f t="shared" si="361"/>
        <v>7.2369315300895742</v>
      </c>
      <c r="M1268" s="1">
        <f t="shared" si="362"/>
        <v>40</v>
      </c>
      <c r="N1268" s="1">
        <f t="shared" si="363"/>
        <v>2.8790726980801549</v>
      </c>
      <c r="O1268" s="1">
        <f t="shared" si="378"/>
        <v>0.17359712280239986</v>
      </c>
      <c r="P1268" s="1">
        <f t="shared" si="364"/>
        <v>0.76839777240673235</v>
      </c>
      <c r="Q1268">
        <f t="shared" si="365"/>
        <v>8.6836265921740576</v>
      </c>
      <c r="R1268">
        <f t="shared" si="366"/>
        <v>12.823469371568237</v>
      </c>
      <c r="S1268">
        <f t="shared" si="367"/>
        <v>1.6784645774303975</v>
      </c>
      <c r="T1268">
        <v>0.2432</v>
      </c>
      <c r="U1268" s="1">
        <f t="shared" si="368"/>
        <v>0.40872314444333574</v>
      </c>
      <c r="V1268" s="1">
        <v>170</v>
      </c>
      <c r="W1268" s="1">
        <f t="shared" si="369"/>
        <v>22.870750712564515</v>
      </c>
      <c r="X1268" s="1">
        <f t="shared" si="370"/>
        <v>38.066284850525065</v>
      </c>
      <c r="Y1268" s="1">
        <f t="shared" si="371"/>
        <v>0.9677781408148739</v>
      </c>
      <c r="Z1268" s="1">
        <f t="shared" si="379"/>
        <v>0.60799999999999921</v>
      </c>
      <c r="AA1268" s="1">
        <f t="shared" si="372"/>
        <v>6.046480710439299E-2</v>
      </c>
      <c r="AB1268" s="1">
        <f t="shared" si="373"/>
        <v>2.4457526000000001</v>
      </c>
      <c r="AC1268" s="1">
        <f t="shared" si="374"/>
        <v>3.0665994081885706</v>
      </c>
      <c r="AF1268" s="1">
        <f t="shared" si="375"/>
        <v>12.071870182038342</v>
      </c>
      <c r="AG1268" s="1">
        <f t="shared" si="376"/>
        <v>5.1272788707928418</v>
      </c>
      <c r="AH1268" s="1">
        <f t="shared" si="377"/>
        <v>12.68977858468102</v>
      </c>
      <c r="AI1268">
        <v>5.8</v>
      </c>
      <c r="AJ1268">
        <v>11</v>
      </c>
      <c r="AK1268">
        <v>107</v>
      </c>
      <c r="AL1268">
        <v>11</v>
      </c>
      <c r="AM1268">
        <v>9084</v>
      </c>
      <c r="AN1268">
        <v>9094</v>
      </c>
      <c r="AO1268">
        <v>9065</v>
      </c>
      <c r="AP1268">
        <v>81</v>
      </c>
      <c r="AQ1268">
        <v>0</v>
      </c>
    </row>
    <row r="1269" spans="1:43">
      <c r="A1269" s="27">
        <v>39253</v>
      </c>
      <c r="B1269" s="27"/>
      <c r="C1269">
        <v>25.6</v>
      </c>
      <c r="D1269">
        <v>32.4</v>
      </c>
      <c r="E1269">
        <v>18.5</v>
      </c>
      <c r="F1269">
        <v>25</v>
      </c>
      <c r="G1269">
        <v>13</v>
      </c>
      <c r="H1269">
        <v>13.7</v>
      </c>
      <c r="I1269" s="10">
        <v>935</v>
      </c>
      <c r="J1269">
        <v>3.9</v>
      </c>
      <c r="K1269" s="2">
        <v>10</v>
      </c>
      <c r="L1269" s="1">
        <f t="shared" si="361"/>
        <v>7.609877739958006</v>
      </c>
      <c r="M1269" s="1">
        <f t="shared" si="362"/>
        <v>37</v>
      </c>
      <c r="N1269" s="1">
        <f t="shared" si="363"/>
        <v>3.2838460784769214</v>
      </c>
      <c r="O1269" s="1">
        <f t="shared" si="378"/>
        <v>0.19470341746046158</v>
      </c>
      <c r="P1269" s="1">
        <f t="shared" si="364"/>
        <v>0.71035655158344602</v>
      </c>
      <c r="Q1269">
        <f t="shared" si="365"/>
        <v>9.1911184825881627</v>
      </c>
      <c r="R1269">
        <f t="shared" si="366"/>
        <v>12.823918475980228</v>
      </c>
      <c r="S1269">
        <f t="shared" si="367"/>
        <v>1.6785233607303964</v>
      </c>
      <c r="T1269">
        <v>0.2432</v>
      </c>
      <c r="U1269" s="1">
        <f t="shared" si="368"/>
        <v>0.40892147123619577</v>
      </c>
      <c r="V1269" s="1">
        <v>171</v>
      </c>
      <c r="W1269" s="1">
        <f t="shared" si="369"/>
        <v>22.98163691480319</v>
      </c>
      <c r="X1269" s="1">
        <f t="shared" si="370"/>
        <v>38.06156117357358</v>
      </c>
      <c r="Y1269" s="1">
        <f t="shared" si="371"/>
        <v>0.96766037969583707</v>
      </c>
      <c r="Z1269" s="1">
        <f t="shared" si="379"/>
        <v>0.83600000000000108</v>
      </c>
      <c r="AA1269" s="1">
        <f t="shared" si="372"/>
        <v>6.0593493351385336E-2</v>
      </c>
      <c r="AB1269" s="1">
        <f t="shared" si="373"/>
        <v>2.4405584</v>
      </c>
      <c r="AC1269" s="1">
        <f t="shared" si="374"/>
        <v>2.9170091931549815</v>
      </c>
      <c r="AF1269" s="1">
        <f t="shared" si="375"/>
        <v>14.16483641815001</v>
      </c>
      <c r="AG1269" s="1">
        <f t="shared" si="376"/>
        <v>5.0632598269101425</v>
      </c>
      <c r="AH1269" s="1">
        <f t="shared" si="377"/>
        <v>12.448580528766426</v>
      </c>
      <c r="AI1269">
        <v>4.7</v>
      </c>
      <c r="AJ1269">
        <v>10</v>
      </c>
      <c r="AK1269">
        <v>84</v>
      </c>
      <c r="AL1269">
        <v>1</v>
      </c>
      <c r="AM1269">
        <v>9059</v>
      </c>
      <c r="AN1269">
        <v>9084</v>
      </c>
      <c r="AO1269">
        <v>9030</v>
      </c>
      <c r="AP1269">
        <v>77</v>
      </c>
      <c r="AQ1269">
        <v>0</v>
      </c>
    </row>
    <row r="1270" spans="1:43">
      <c r="A1270" s="27">
        <v>39254</v>
      </c>
      <c r="B1270" s="27"/>
      <c r="C1270">
        <v>27.3</v>
      </c>
      <c r="D1270">
        <v>34.4</v>
      </c>
      <c r="E1270">
        <v>20</v>
      </c>
      <c r="F1270">
        <v>22</v>
      </c>
      <c r="G1270">
        <v>12</v>
      </c>
      <c r="H1270">
        <v>14.3</v>
      </c>
      <c r="I1270" s="10">
        <v>935</v>
      </c>
      <c r="J1270">
        <v>3.2</v>
      </c>
      <c r="K1270" s="2">
        <v>10</v>
      </c>
      <c r="L1270" s="1">
        <f t="shared" si="361"/>
        <v>7.5009125101047749</v>
      </c>
      <c r="M1270" s="1">
        <f t="shared" si="362"/>
        <v>32</v>
      </c>
      <c r="N1270" s="1">
        <f t="shared" si="363"/>
        <v>3.6297619841228728</v>
      </c>
      <c r="O1270" s="1">
        <f t="shared" si="378"/>
        <v>0.21245669544033619</v>
      </c>
      <c r="P1270" s="1">
        <f t="shared" si="364"/>
        <v>0.70068710910637044</v>
      </c>
      <c r="Q1270">
        <f t="shared" si="365"/>
        <v>9.8191509250170679</v>
      </c>
      <c r="R1270">
        <f t="shared" si="366"/>
        <v>12.824093664246908</v>
      </c>
      <c r="S1270">
        <f t="shared" si="367"/>
        <v>1.6785462911317943</v>
      </c>
      <c r="T1270">
        <v>0.2432</v>
      </c>
      <c r="U1270" s="1">
        <f t="shared" si="368"/>
        <v>0.40899882568342083</v>
      </c>
      <c r="V1270" s="1">
        <v>172</v>
      </c>
      <c r="W1270" s="1">
        <f t="shared" si="369"/>
        <v>23.664356095755767</v>
      </c>
      <c r="X1270" s="1">
        <f t="shared" si="370"/>
        <v>38.057269377625389</v>
      </c>
      <c r="Y1270" s="1">
        <f t="shared" si="371"/>
        <v>0.9675521856942062</v>
      </c>
      <c r="Z1270" s="1">
        <f t="shared" si="379"/>
        <v>0.64599999999999969</v>
      </c>
      <c r="AA1270" s="1">
        <f t="shared" si="372"/>
        <v>6.0693308513514094E-2</v>
      </c>
      <c r="AB1270" s="1">
        <f t="shared" si="373"/>
        <v>2.4365446999999998</v>
      </c>
      <c r="AC1270" s="1">
        <f t="shared" si="374"/>
        <v>2.3934434405374212</v>
      </c>
      <c r="AF1270" s="1">
        <f t="shared" si="375"/>
        <v>14.98039442493819</v>
      </c>
      <c r="AG1270" s="1">
        <f t="shared" si="376"/>
        <v>5.118164294343484</v>
      </c>
      <c r="AH1270" s="1">
        <f t="shared" si="377"/>
        <v>12.935628538357246</v>
      </c>
      <c r="AI1270">
        <v>4.9000000000000004</v>
      </c>
      <c r="AJ1270">
        <v>11</v>
      </c>
      <c r="AK1270">
        <v>80</v>
      </c>
      <c r="AL1270">
        <v>15</v>
      </c>
      <c r="AM1270">
        <v>9019</v>
      </c>
      <c r="AN1270">
        <v>9047</v>
      </c>
      <c r="AO1270">
        <v>8997</v>
      </c>
      <c r="AP1270">
        <v>73</v>
      </c>
      <c r="AQ1270">
        <v>0</v>
      </c>
    </row>
    <row r="1271" spans="1:43">
      <c r="A1271" s="27">
        <v>39255</v>
      </c>
      <c r="B1271" s="27"/>
      <c r="C1271">
        <v>27.1</v>
      </c>
      <c r="D1271">
        <v>34.5</v>
      </c>
      <c r="E1271">
        <v>21.4</v>
      </c>
      <c r="F1271">
        <v>27</v>
      </c>
      <c r="G1271">
        <v>11</v>
      </c>
      <c r="H1271">
        <v>11.8</v>
      </c>
      <c r="I1271" s="10">
        <v>935</v>
      </c>
      <c r="J1271">
        <v>3.3</v>
      </c>
      <c r="K1271" s="2">
        <v>10</v>
      </c>
      <c r="L1271" s="1">
        <f t="shared" si="361"/>
        <v>7.2830322220615109</v>
      </c>
      <c r="M1271" s="1">
        <f t="shared" si="362"/>
        <v>43</v>
      </c>
      <c r="N1271" s="1">
        <f t="shared" si="363"/>
        <v>3.5874848658161347</v>
      </c>
      <c r="O1271" s="1">
        <f t="shared" si="378"/>
        <v>0.21029993093880983</v>
      </c>
      <c r="P1271" s="1">
        <f t="shared" si="364"/>
        <v>0.8490666302016574</v>
      </c>
      <c r="Q1271">
        <f t="shared" si="365"/>
        <v>7.8939460443929237</v>
      </c>
      <c r="R1271">
        <f t="shared" si="366"/>
        <v>12.82399482741028</v>
      </c>
      <c r="S1271">
        <f t="shared" si="367"/>
        <v>1.6785333543730734</v>
      </c>
      <c r="T1271">
        <v>0.2432</v>
      </c>
      <c r="U1271" s="1">
        <f t="shared" si="368"/>
        <v>0.40895518490103566</v>
      </c>
      <c r="V1271" s="1">
        <v>173</v>
      </c>
      <c r="W1271" s="1">
        <f t="shared" si="369"/>
        <v>20.805999086434753</v>
      </c>
      <c r="X1271" s="1">
        <f t="shared" si="370"/>
        <v>38.05341170146405</v>
      </c>
      <c r="Y1271" s="1">
        <f t="shared" si="371"/>
        <v>0.96745359081730564</v>
      </c>
      <c r="Z1271" s="1">
        <f t="shared" si="379"/>
        <v>-7.5999999999999734E-2</v>
      </c>
      <c r="AA1271" s="1">
        <f t="shared" si="372"/>
        <v>6.0681548488263522E-2</v>
      </c>
      <c r="AB1271" s="1">
        <f t="shared" si="373"/>
        <v>2.4370168999999997</v>
      </c>
      <c r="AC1271" s="1">
        <f t="shared" si="374"/>
        <v>2.4682385480542153</v>
      </c>
      <c r="AF1271" s="1">
        <f t="shared" si="375"/>
        <v>14.223400029545562</v>
      </c>
      <c r="AG1271" s="1">
        <f t="shared" si="376"/>
        <v>4.8438833291500893</v>
      </c>
      <c r="AH1271" s="1">
        <f t="shared" si="377"/>
        <v>12.700304080071442</v>
      </c>
      <c r="AI1271">
        <v>8.5</v>
      </c>
      <c r="AJ1271">
        <v>11</v>
      </c>
      <c r="AK1271">
        <v>155</v>
      </c>
      <c r="AL1271">
        <v>11</v>
      </c>
      <c r="AM1271">
        <v>9014</v>
      </c>
      <c r="AN1271">
        <v>9028</v>
      </c>
      <c r="AO1271">
        <v>8999</v>
      </c>
      <c r="AP1271">
        <v>92</v>
      </c>
      <c r="AQ1271">
        <v>0</v>
      </c>
    </row>
    <row r="1272" spans="1:43">
      <c r="A1272" s="27">
        <v>39256</v>
      </c>
      <c r="B1272" s="27"/>
      <c r="C1272">
        <v>29</v>
      </c>
      <c r="D1272">
        <v>35.1</v>
      </c>
      <c r="E1272">
        <v>23.8</v>
      </c>
      <c r="F1272">
        <v>23</v>
      </c>
      <c r="G1272">
        <v>13</v>
      </c>
      <c r="H1272">
        <v>13.6</v>
      </c>
      <c r="I1272" s="10">
        <v>935</v>
      </c>
      <c r="J1272">
        <v>2.6</v>
      </c>
      <c r="K1272" s="2">
        <v>10</v>
      </c>
      <c r="L1272" s="1">
        <f t="shared" si="361"/>
        <v>7.0374450386158411</v>
      </c>
      <c r="M1272" s="1">
        <f t="shared" si="362"/>
        <v>33</v>
      </c>
      <c r="N1272" s="1">
        <f t="shared" si="363"/>
        <v>4.0069892168508474</v>
      </c>
      <c r="O1272" s="1">
        <f t="shared" si="378"/>
        <v>0.23155160459772403</v>
      </c>
      <c r="P1272" s="1">
        <f t="shared" si="364"/>
        <v>0.85424566108521849</v>
      </c>
      <c r="Q1272">
        <f t="shared" si="365"/>
        <v>9.1249022746522197</v>
      </c>
      <c r="R1272">
        <f t="shared" si="366"/>
        <v>12.823622026945888</v>
      </c>
      <c r="S1272">
        <f t="shared" si="367"/>
        <v>1.6784845585007706</v>
      </c>
      <c r="T1272">
        <v>0.2432</v>
      </c>
      <c r="U1272" s="1">
        <f t="shared" si="368"/>
        <v>0.40879056179941087</v>
      </c>
      <c r="V1272" s="1">
        <v>174</v>
      </c>
      <c r="W1272" s="1">
        <f t="shared" si="369"/>
        <v>22.860774818740495</v>
      </c>
      <c r="X1272" s="1">
        <f t="shared" si="370"/>
        <v>38.049988711800275</v>
      </c>
      <c r="Y1272" s="1">
        <f t="shared" si="371"/>
        <v>0.96736462423272462</v>
      </c>
      <c r="Z1272" s="1">
        <f t="shared" si="379"/>
        <v>0.72199999999999942</v>
      </c>
      <c r="AA1272" s="1">
        <f t="shared" si="372"/>
        <v>6.0793453067635166E-2</v>
      </c>
      <c r="AB1272" s="1">
        <f t="shared" si="373"/>
        <v>2.432531</v>
      </c>
      <c r="AC1272" s="1">
        <f t="shared" si="374"/>
        <v>1.9446727954366547</v>
      </c>
      <c r="AF1272" s="1">
        <f t="shared" si="375"/>
        <v>13.767891762833498</v>
      </c>
      <c r="AG1272" s="1">
        <f t="shared" si="376"/>
        <v>5.1256671652415111</v>
      </c>
      <c r="AH1272" s="1">
        <f t="shared" si="377"/>
        <v>12.987606830212618</v>
      </c>
      <c r="AI1272">
        <v>5.8</v>
      </c>
      <c r="AJ1272">
        <v>10</v>
      </c>
      <c r="AK1272">
        <v>87</v>
      </c>
      <c r="AL1272">
        <v>11</v>
      </c>
      <c r="AM1272">
        <v>9031</v>
      </c>
      <c r="AN1272">
        <v>9042</v>
      </c>
      <c r="AO1272">
        <v>9017</v>
      </c>
      <c r="AP1272">
        <v>88</v>
      </c>
      <c r="AQ1272">
        <v>0</v>
      </c>
    </row>
    <row r="1273" spans="1:43">
      <c r="A1273" s="27">
        <v>39257</v>
      </c>
      <c r="B1273" s="27"/>
      <c r="C1273">
        <v>30</v>
      </c>
      <c r="D1273">
        <v>35.4</v>
      </c>
      <c r="E1273">
        <v>25.2</v>
      </c>
      <c r="F1273">
        <v>21</v>
      </c>
      <c r="G1273">
        <v>14</v>
      </c>
      <c r="H1273">
        <v>13.2</v>
      </c>
      <c r="I1273" s="10">
        <v>935</v>
      </c>
      <c r="J1273">
        <v>3.7</v>
      </c>
      <c r="K1273" s="2">
        <v>10</v>
      </c>
      <c r="L1273" s="1">
        <f t="shared" si="361"/>
        <v>8.2751054194663496</v>
      </c>
      <c r="M1273" s="1">
        <f t="shared" si="362"/>
        <v>28</v>
      </c>
      <c r="N1273" s="1">
        <f t="shared" si="363"/>
        <v>4.2444544055366036</v>
      </c>
      <c r="O1273" s="1">
        <f t="shared" si="378"/>
        <v>0.24344222530257473</v>
      </c>
      <c r="P1273" s="1">
        <f t="shared" si="364"/>
        <v>0.85145150374750878</v>
      </c>
      <c r="Q1273">
        <f t="shared" si="365"/>
        <v>8.9881189365159777</v>
      </c>
      <c r="R1273">
        <f t="shared" si="366"/>
        <v>12.822975494634898</v>
      </c>
      <c r="S1273">
        <f t="shared" si="367"/>
        <v>1.6783999338527353</v>
      </c>
      <c r="T1273">
        <v>0.2432</v>
      </c>
      <c r="U1273" s="1">
        <f t="shared" si="368"/>
        <v>0.40850500507944432</v>
      </c>
      <c r="V1273" s="1">
        <v>175</v>
      </c>
      <c r="W1273" s="1">
        <f t="shared" si="369"/>
        <v>22.402829240587291</v>
      </c>
      <c r="X1273" s="1">
        <f t="shared" si="370"/>
        <v>38.046999304475897</v>
      </c>
      <c r="Y1273" s="1">
        <f t="shared" si="371"/>
        <v>0.96728531225968872</v>
      </c>
      <c r="Z1273" s="1">
        <f t="shared" si="379"/>
        <v>0.38</v>
      </c>
      <c r="AA1273" s="1">
        <f t="shared" si="372"/>
        <v>6.0852516154864734E-2</v>
      </c>
      <c r="AB1273" s="1">
        <f t="shared" si="373"/>
        <v>2.4301699999999999</v>
      </c>
      <c r="AC1273" s="1">
        <f t="shared" si="374"/>
        <v>2.7674189781213934</v>
      </c>
      <c r="AF1273" s="1">
        <f t="shared" si="375"/>
        <v>13.359070106609199</v>
      </c>
      <c r="AG1273" s="1">
        <f t="shared" si="376"/>
        <v>5.0558512778766094</v>
      </c>
      <c r="AH1273" s="1">
        <f t="shared" si="377"/>
        <v>13.139335148951609</v>
      </c>
      <c r="AI1273">
        <v>6.5</v>
      </c>
      <c r="AJ1273">
        <v>15</v>
      </c>
      <c r="AK1273">
        <v>108</v>
      </c>
      <c r="AL1273">
        <v>13</v>
      </c>
      <c r="AM1273">
        <v>9038</v>
      </c>
      <c r="AN1273">
        <v>9043</v>
      </c>
      <c r="AO1273">
        <v>9025</v>
      </c>
      <c r="AP1273">
        <v>86</v>
      </c>
      <c r="AQ1273">
        <v>0</v>
      </c>
    </row>
    <row r="1274" spans="1:43">
      <c r="A1274" s="27">
        <v>39258</v>
      </c>
      <c r="B1274" s="27"/>
      <c r="C1274">
        <v>27.5</v>
      </c>
      <c r="D1274">
        <v>32.4</v>
      </c>
      <c r="E1274">
        <v>23.1</v>
      </c>
      <c r="F1274">
        <v>31</v>
      </c>
      <c r="G1274">
        <v>16</v>
      </c>
      <c r="H1274">
        <v>12.9</v>
      </c>
      <c r="I1274" s="10">
        <v>935</v>
      </c>
      <c r="J1274">
        <v>2.2000000000000002</v>
      </c>
      <c r="K1274" s="2">
        <v>10</v>
      </c>
      <c r="L1274" s="1">
        <f t="shared" si="361"/>
        <v>6.806937327914631</v>
      </c>
      <c r="M1274" s="1">
        <f t="shared" si="362"/>
        <v>46</v>
      </c>
      <c r="N1274" s="1">
        <f t="shared" si="363"/>
        <v>3.6724723278933036</v>
      </c>
      <c r="O1274" s="1">
        <f t="shared" si="378"/>
        <v>0.21463202576228591</v>
      </c>
      <c r="P1274" s="1">
        <f t="shared" si="364"/>
        <v>1.0394944521554548</v>
      </c>
      <c r="Q1274">
        <f t="shared" si="365"/>
        <v>7.9625920574145193</v>
      </c>
      <c r="R1274">
        <f t="shared" si="366"/>
        <v>12.822055632082188</v>
      </c>
      <c r="S1274">
        <f t="shared" si="367"/>
        <v>1.6782795329950508</v>
      </c>
      <c r="T1274">
        <v>0.2432</v>
      </c>
      <c r="U1274" s="1">
        <f t="shared" si="368"/>
        <v>0.40809859921815322</v>
      </c>
      <c r="V1274" s="1">
        <v>176</v>
      </c>
      <c r="W1274" s="1">
        <f t="shared" si="369"/>
        <v>22.059703250812795</v>
      </c>
      <c r="X1274" s="1">
        <f t="shared" si="370"/>
        <v>38.044440707643432</v>
      </c>
      <c r="Y1274" s="1">
        <f t="shared" si="371"/>
        <v>0.96721567836127365</v>
      </c>
      <c r="Z1274" s="1">
        <f t="shared" si="379"/>
        <v>-0.95</v>
      </c>
      <c r="AA1274" s="1">
        <f t="shared" si="372"/>
        <v>6.0705073097811188E-2</v>
      </c>
      <c r="AB1274" s="1">
        <f t="shared" si="373"/>
        <v>2.4360724999999999</v>
      </c>
      <c r="AC1274" s="1">
        <f t="shared" si="374"/>
        <v>1.6454923653694771</v>
      </c>
      <c r="AF1274" s="1">
        <f t="shared" si="375"/>
        <v>12.088118707891736</v>
      </c>
      <c r="AG1274" s="1">
        <f t="shared" si="376"/>
        <v>5.1955651348921021</v>
      </c>
      <c r="AH1274" s="1">
        <f t="shared" si="377"/>
        <v>14.779286493018359</v>
      </c>
      <c r="AI1274">
        <v>9.6</v>
      </c>
      <c r="AJ1274">
        <v>15</v>
      </c>
      <c r="AK1274">
        <v>167</v>
      </c>
      <c r="AL1274">
        <v>14</v>
      </c>
      <c r="AM1274">
        <v>9041</v>
      </c>
      <c r="AN1274">
        <v>9064</v>
      </c>
      <c r="AO1274">
        <v>9007</v>
      </c>
      <c r="AP1274">
        <v>113</v>
      </c>
      <c r="AQ1274">
        <v>0</v>
      </c>
    </row>
    <row r="1275" spans="1:43">
      <c r="A1275" s="27">
        <v>39259</v>
      </c>
      <c r="B1275" s="27"/>
      <c r="C1275">
        <v>23.3</v>
      </c>
      <c r="D1275">
        <v>30.1</v>
      </c>
      <c r="E1275">
        <v>19.399999999999999</v>
      </c>
      <c r="F1275">
        <v>40</v>
      </c>
      <c r="G1275">
        <v>22</v>
      </c>
      <c r="H1275">
        <v>5.3</v>
      </c>
      <c r="I1275" s="10">
        <v>935</v>
      </c>
      <c r="J1275">
        <v>2.7</v>
      </c>
      <c r="K1275" s="2">
        <v>10</v>
      </c>
      <c r="L1275" s="1">
        <f t="shared" si="361"/>
        <v>5.2933206773733197</v>
      </c>
      <c r="M1275" s="1">
        <f t="shared" si="362"/>
        <v>58</v>
      </c>
      <c r="N1275" s="1">
        <f t="shared" si="363"/>
        <v>2.8617578753097068</v>
      </c>
      <c r="O1275" s="1">
        <f t="shared" si="378"/>
        <v>0.17268555787222203</v>
      </c>
      <c r="P1275" s="1">
        <f t="shared" si="364"/>
        <v>1.1231095620795193</v>
      </c>
      <c r="Q1275">
        <f t="shared" si="365"/>
        <v>3.4906028654942904</v>
      </c>
      <c r="R1275">
        <f t="shared" si="366"/>
        <v>12.820863009882402</v>
      </c>
      <c r="S1275">
        <f t="shared" si="367"/>
        <v>1.6781234306128798</v>
      </c>
      <c r="T1275">
        <v>0.2432</v>
      </c>
      <c r="U1275" s="1">
        <f t="shared" si="368"/>
        <v>0.40757146444368364</v>
      </c>
      <c r="V1275" s="1">
        <v>177</v>
      </c>
      <c r="W1275" s="1">
        <f t="shared" si="369"/>
        <v>13.377754779905633</v>
      </c>
      <c r="X1275" s="1">
        <f t="shared" si="370"/>
        <v>38.042308486917875</v>
      </c>
      <c r="Y1275" s="1">
        <f t="shared" si="371"/>
        <v>0.967155743137464</v>
      </c>
      <c r="Z1275" s="1">
        <f t="shared" si="379"/>
        <v>-1.5959999999999996</v>
      </c>
      <c r="AA1275" s="1">
        <f t="shared" si="372"/>
        <v>6.0458970715632346E-2</v>
      </c>
      <c r="AB1275" s="1">
        <f t="shared" si="373"/>
        <v>2.4459887</v>
      </c>
      <c r="AC1275" s="1">
        <f t="shared" si="374"/>
        <v>2.019467902953449</v>
      </c>
      <c r="AF1275" s="1">
        <f t="shared" si="375"/>
        <v>11.763279325428034</v>
      </c>
      <c r="AG1275" s="1">
        <f t="shared" si="376"/>
        <v>3.8822869032648777</v>
      </c>
      <c r="AH1275" s="1">
        <f t="shared" si="377"/>
        <v>10.716733856753152</v>
      </c>
      <c r="AI1275">
        <v>7.9</v>
      </c>
      <c r="AJ1275">
        <v>14</v>
      </c>
      <c r="AK1275">
        <v>125</v>
      </c>
      <c r="AL1275">
        <v>14</v>
      </c>
      <c r="AM1275">
        <v>9008</v>
      </c>
      <c r="AN1275">
        <v>9028</v>
      </c>
      <c r="AO1275">
        <v>8984</v>
      </c>
      <c r="AP1275">
        <v>114</v>
      </c>
      <c r="AQ1275">
        <v>32700</v>
      </c>
    </row>
    <row r="1276" spans="1:43">
      <c r="A1276" s="27">
        <v>39260</v>
      </c>
      <c r="B1276" s="27"/>
      <c r="C1276">
        <v>24.6</v>
      </c>
      <c r="D1276">
        <v>29.4</v>
      </c>
      <c r="E1276">
        <v>20.399999999999999</v>
      </c>
      <c r="F1276">
        <v>31</v>
      </c>
      <c r="G1276">
        <v>18</v>
      </c>
      <c r="H1276">
        <v>14.2</v>
      </c>
      <c r="I1276" s="10">
        <v>935</v>
      </c>
      <c r="J1276">
        <v>2.1</v>
      </c>
      <c r="K1276" s="2">
        <v>10</v>
      </c>
      <c r="L1276" s="1">
        <f t="shared" si="361"/>
        <v>6.1475952506209968</v>
      </c>
      <c r="M1276" s="1">
        <f t="shared" si="362"/>
        <v>44</v>
      </c>
      <c r="N1276" s="1">
        <f t="shared" si="363"/>
        <v>3.0940941262905595</v>
      </c>
      <c r="O1276" s="1">
        <f t="shared" si="378"/>
        <v>0.18485639467478179</v>
      </c>
      <c r="P1276" s="1">
        <f t="shared" si="364"/>
        <v>0.89652048423100794</v>
      </c>
      <c r="Q1276">
        <f t="shared" si="365"/>
        <v>8.7931640920085989</v>
      </c>
      <c r="R1276">
        <f t="shared" si="366"/>
        <v>12.819398366437525</v>
      </c>
      <c r="S1276">
        <f t="shared" si="367"/>
        <v>1.6779317233556972</v>
      </c>
      <c r="T1276">
        <v>0.2432</v>
      </c>
      <c r="U1276" s="1">
        <f t="shared" si="368"/>
        <v>0.40692375669974262</v>
      </c>
      <c r="V1276" s="1">
        <v>178</v>
      </c>
      <c r="W1276" s="1">
        <f t="shared" si="369"/>
        <v>23.545724477495757</v>
      </c>
      <c r="X1276" s="1">
        <f t="shared" si="370"/>
        <v>38.040596552496197</v>
      </c>
      <c r="Y1276" s="1">
        <f t="shared" si="371"/>
        <v>0.96710552431905916</v>
      </c>
      <c r="Z1276" s="1">
        <f t="shared" si="379"/>
        <v>0.49400000000000027</v>
      </c>
      <c r="AA1276" s="1">
        <f t="shared" si="372"/>
        <v>6.0534931764047402E-2</v>
      </c>
      <c r="AB1276" s="1">
        <f t="shared" si="373"/>
        <v>2.4429194000000001</v>
      </c>
      <c r="AC1276" s="1">
        <f t="shared" si="374"/>
        <v>1.5706972578526825</v>
      </c>
      <c r="AF1276" s="1">
        <f t="shared" si="375"/>
        <v>11.129156927398288</v>
      </c>
      <c r="AG1276" s="1">
        <f t="shared" si="376"/>
        <v>5.3182899514057889</v>
      </c>
      <c r="AH1276" s="1">
        <f t="shared" si="377"/>
        <v>13.533854238044119</v>
      </c>
      <c r="AI1276">
        <v>4.4000000000000004</v>
      </c>
      <c r="AJ1276">
        <v>1</v>
      </c>
      <c r="AK1276">
        <v>82</v>
      </c>
      <c r="AL1276">
        <v>14</v>
      </c>
      <c r="AM1276">
        <v>9015</v>
      </c>
      <c r="AN1276">
        <v>9028</v>
      </c>
      <c r="AO1276">
        <v>9001</v>
      </c>
      <c r="AP1276">
        <v>91</v>
      </c>
      <c r="AQ1276">
        <v>0</v>
      </c>
    </row>
    <row r="1277" spans="1:43">
      <c r="A1277" s="27">
        <v>39261</v>
      </c>
      <c r="B1277" s="27"/>
      <c r="C1277">
        <v>27.1</v>
      </c>
      <c r="D1277">
        <v>34.1</v>
      </c>
      <c r="E1277">
        <v>20.5</v>
      </c>
      <c r="F1277">
        <v>27</v>
      </c>
      <c r="G1277">
        <v>12</v>
      </c>
      <c r="H1277">
        <v>14.2</v>
      </c>
      <c r="I1277" s="10">
        <v>935</v>
      </c>
      <c r="J1277">
        <v>3.2</v>
      </c>
      <c r="K1277" s="2">
        <v>10</v>
      </c>
      <c r="L1277" s="1">
        <f t="shared" si="361"/>
        <v>7.3071474687214781</v>
      </c>
      <c r="M1277" s="1">
        <f t="shared" si="362"/>
        <v>42</v>
      </c>
      <c r="N1277" s="1">
        <f t="shared" si="363"/>
        <v>3.5874848658161347</v>
      </c>
      <c r="O1277" s="1">
        <f t="shared" si="378"/>
        <v>0.21029993093880983</v>
      </c>
      <c r="P1277" s="1">
        <f t="shared" si="364"/>
        <v>0.8276525194482951</v>
      </c>
      <c r="Q1277">
        <f t="shared" si="365"/>
        <v>9.324299221039082</v>
      </c>
      <c r="R1277">
        <f t="shared" si="366"/>
        <v>12.817662606430932</v>
      </c>
      <c r="S1277">
        <f t="shared" si="367"/>
        <v>1.6777045296375568</v>
      </c>
      <c r="T1277">
        <v>0.2432</v>
      </c>
      <c r="U1277" s="1">
        <f t="shared" si="368"/>
        <v>0.40615566759946514</v>
      </c>
      <c r="V1277" s="1">
        <v>179</v>
      </c>
      <c r="W1277" s="1">
        <f t="shared" si="369"/>
        <v>23.547117028055876</v>
      </c>
      <c r="X1277" s="1">
        <f t="shared" si="370"/>
        <v>38.039297168240758</v>
      </c>
      <c r="Y1277" s="1">
        <f t="shared" si="371"/>
        <v>0.96706503676242817</v>
      </c>
      <c r="Z1277" s="1">
        <f t="shared" si="379"/>
        <v>0.95</v>
      </c>
      <c r="AA1277" s="1">
        <f t="shared" si="372"/>
        <v>6.0681548488263522E-2</v>
      </c>
      <c r="AB1277" s="1">
        <f t="shared" si="373"/>
        <v>2.4370168999999997</v>
      </c>
      <c r="AC1277" s="1">
        <f t="shared" si="374"/>
        <v>2.3934434405374212</v>
      </c>
      <c r="AF1277" s="1">
        <f t="shared" si="375"/>
        <v>14.486921783378582</v>
      </c>
      <c r="AG1277" s="1">
        <f t="shared" si="376"/>
        <v>5.2226943462278532</v>
      </c>
      <c r="AH1277" s="1">
        <f t="shared" si="377"/>
        <v>12.978759911346948</v>
      </c>
      <c r="AI1277">
        <v>5</v>
      </c>
      <c r="AJ1277">
        <v>15</v>
      </c>
      <c r="AK1277">
        <v>87</v>
      </c>
      <c r="AL1277">
        <v>1</v>
      </c>
      <c r="AM1277">
        <v>8983</v>
      </c>
      <c r="AN1277">
        <v>9007</v>
      </c>
      <c r="AO1277">
        <v>8951</v>
      </c>
      <c r="AP1277">
        <v>86</v>
      </c>
      <c r="AQ1277">
        <v>0</v>
      </c>
    </row>
    <row r="1278" spans="1:43">
      <c r="A1278" s="27">
        <v>39262</v>
      </c>
      <c r="B1278" s="27"/>
      <c r="C1278">
        <v>22</v>
      </c>
      <c r="D1278">
        <v>32</v>
      </c>
      <c r="E1278">
        <v>15.2</v>
      </c>
      <c r="F1278">
        <v>45</v>
      </c>
      <c r="G1278">
        <v>16</v>
      </c>
      <c r="H1278">
        <v>4.5</v>
      </c>
      <c r="I1278" s="10">
        <v>935</v>
      </c>
      <c r="J1278">
        <v>3.7</v>
      </c>
      <c r="K1278" s="2">
        <v>10</v>
      </c>
      <c r="L1278" s="1">
        <f t="shared" si="361"/>
        <v>5.6343603034551188</v>
      </c>
      <c r="M1278" s="1">
        <f t="shared" si="362"/>
        <v>74</v>
      </c>
      <c r="N1278" s="1">
        <f t="shared" si="363"/>
        <v>2.6447969195164731</v>
      </c>
      <c r="O1278" s="1">
        <f t="shared" si="378"/>
        <v>0.16119785218083971</v>
      </c>
      <c r="P1278" s="1">
        <f t="shared" si="364"/>
        <v>1.0198645453620858</v>
      </c>
      <c r="Q1278">
        <f t="shared" si="365"/>
        <v>3.1484353774143674</v>
      </c>
      <c r="R1278">
        <f t="shared" si="366"/>
        <v>12.815656798964255</v>
      </c>
      <c r="S1278">
        <f t="shared" si="367"/>
        <v>1.6774419893932273</v>
      </c>
      <c r="T1278">
        <v>0.2432</v>
      </c>
      <c r="U1278" s="1">
        <f t="shared" si="368"/>
        <v>0.4052674243687287</v>
      </c>
      <c r="V1278" s="1">
        <v>180</v>
      </c>
      <c r="W1278" s="1">
        <f t="shared" si="369"/>
        <v>12.464659234269952</v>
      </c>
      <c r="X1278" s="1">
        <f t="shared" si="370"/>
        <v>38.03840096272161</v>
      </c>
      <c r="Y1278" s="1">
        <f t="shared" si="371"/>
        <v>0.96703429244511452</v>
      </c>
      <c r="Z1278" s="1">
        <f t="shared" si="379"/>
        <v>-1.9380000000000006</v>
      </c>
      <c r="AA1278" s="1">
        <f t="shared" si="372"/>
        <v>6.0383200064705544E-2</v>
      </c>
      <c r="AB1278" s="1">
        <f t="shared" si="373"/>
        <v>2.449058</v>
      </c>
      <c r="AC1278" s="1">
        <f t="shared" si="374"/>
        <v>2.7674189781213934</v>
      </c>
      <c r="AF1278" s="1">
        <f t="shared" si="375"/>
        <v>14.272097402788784</v>
      </c>
      <c r="AG1278" s="1">
        <f t="shared" si="376"/>
        <v>3.687388694631264</v>
      </c>
      <c r="AH1278" s="1">
        <f t="shared" si="377"/>
        <v>10.31603305463673</v>
      </c>
      <c r="AI1278">
        <v>7.3</v>
      </c>
      <c r="AJ1278">
        <v>15</v>
      </c>
      <c r="AK1278">
        <v>115</v>
      </c>
      <c r="AL1278">
        <v>15</v>
      </c>
      <c r="AM1278">
        <v>9014</v>
      </c>
      <c r="AN1278">
        <v>9062</v>
      </c>
      <c r="AO1278">
        <v>8955</v>
      </c>
      <c r="AP1278">
        <v>112</v>
      </c>
      <c r="AQ1278">
        <v>6</v>
      </c>
    </row>
    <row r="1279" spans="1:43">
      <c r="A1279" s="27">
        <v>39263</v>
      </c>
      <c r="B1279" s="27"/>
      <c r="C1279">
        <v>21.3</v>
      </c>
      <c r="D1279">
        <v>28.3</v>
      </c>
      <c r="E1279">
        <v>15.4</v>
      </c>
      <c r="F1279">
        <v>45</v>
      </c>
      <c r="G1279">
        <v>17</v>
      </c>
      <c r="H1279">
        <v>11.7</v>
      </c>
      <c r="I1279" s="10">
        <v>935</v>
      </c>
      <c r="J1279">
        <v>1.7</v>
      </c>
      <c r="K1279" s="2">
        <v>10</v>
      </c>
      <c r="L1279" s="1">
        <f t="shared" si="361"/>
        <v>5.1998492204776952</v>
      </c>
      <c r="M1279" s="1">
        <f t="shared" si="362"/>
        <v>73</v>
      </c>
      <c r="N1279" s="1">
        <f t="shared" si="363"/>
        <v>2.5340344524230103</v>
      </c>
      <c r="O1279" s="1">
        <f t="shared" si="378"/>
        <v>0.15528425692196926</v>
      </c>
      <c r="P1279" s="1">
        <f t="shared" si="364"/>
        <v>0.96592845569546804</v>
      </c>
      <c r="Q1279">
        <f t="shared" si="365"/>
        <v>6.9295318728989592</v>
      </c>
      <c r="R1279">
        <f t="shared" si="366"/>
        <v>12.813382175364881</v>
      </c>
      <c r="S1279">
        <f t="shared" si="367"/>
        <v>1.6771442637912148</v>
      </c>
      <c r="T1279">
        <v>0.2432</v>
      </c>
      <c r="U1279" s="1">
        <f t="shared" si="368"/>
        <v>0.40425928977893233</v>
      </c>
      <c r="V1279" s="1">
        <v>181</v>
      </c>
      <c r="W1279" s="1">
        <f t="shared" si="369"/>
        <v>20.694385717265224</v>
      </c>
      <c r="X1279" s="1">
        <f t="shared" si="370"/>
        <v>38.037896942212654</v>
      </c>
      <c r="Y1279" s="1">
        <f t="shared" si="371"/>
        <v>0.96701330046229284</v>
      </c>
      <c r="Z1279" s="1">
        <f t="shared" si="379"/>
        <v>-0.26599999999999974</v>
      </c>
      <c r="AA1279" s="1">
        <f t="shared" si="372"/>
        <v>6.0342479095581394E-2</v>
      </c>
      <c r="AB1279" s="1">
        <f t="shared" si="373"/>
        <v>2.4507106999999997</v>
      </c>
      <c r="AC1279" s="1">
        <f t="shared" si="374"/>
        <v>1.2715168277855049</v>
      </c>
      <c r="AF1279" s="1">
        <f t="shared" si="375"/>
        <v>12.286153755392561</v>
      </c>
      <c r="AG1279" s="1">
        <f t="shared" si="376"/>
        <v>4.9569427610218497</v>
      </c>
      <c r="AH1279" s="1">
        <f t="shared" si="377"/>
        <v>12.73149679552052</v>
      </c>
      <c r="AI1279">
        <v>5.0999999999999996</v>
      </c>
      <c r="AJ1279">
        <v>2</v>
      </c>
      <c r="AK1279">
        <v>85</v>
      </c>
      <c r="AL1279">
        <v>16</v>
      </c>
      <c r="AM1279">
        <v>9045</v>
      </c>
      <c r="AN1279">
        <v>9070</v>
      </c>
      <c r="AO1279">
        <v>9028</v>
      </c>
      <c r="AP1279">
        <v>102</v>
      </c>
      <c r="AQ1279">
        <v>15</v>
      </c>
    </row>
    <row r="1280" spans="1:43">
      <c r="A1280" s="27">
        <v>39264</v>
      </c>
      <c r="B1280" s="27"/>
      <c r="C1280">
        <v>23.3</v>
      </c>
      <c r="D1280">
        <v>30.3</v>
      </c>
      <c r="E1280">
        <v>17.600000000000001</v>
      </c>
      <c r="F1280">
        <v>36</v>
      </c>
      <c r="G1280">
        <v>17</v>
      </c>
      <c r="H1280">
        <v>11.4</v>
      </c>
      <c r="I1280" s="10">
        <v>935</v>
      </c>
      <c r="J1280">
        <v>2.9</v>
      </c>
      <c r="K1280" s="2">
        <v>10</v>
      </c>
      <c r="L1280" s="1">
        <f t="shared" si="361"/>
        <v>5.9588539200626762</v>
      </c>
      <c r="M1280" s="1">
        <f t="shared" si="362"/>
        <v>55</v>
      </c>
      <c r="N1280" s="1">
        <f t="shared" si="363"/>
        <v>2.8617578753097068</v>
      </c>
      <c r="O1280" s="1">
        <f t="shared" si="378"/>
        <v>0.17268555787222203</v>
      </c>
      <c r="P1280" s="1">
        <f t="shared" si="364"/>
        <v>0.92069232905098852</v>
      </c>
      <c r="Q1280">
        <f t="shared" si="365"/>
        <v>7.0786645953642067</v>
      </c>
      <c r="R1280">
        <f t="shared" si="366"/>
        <v>12.810840126673117</v>
      </c>
      <c r="S1280">
        <f t="shared" si="367"/>
        <v>1.6768115349048582</v>
      </c>
      <c r="T1280">
        <v>0.2432</v>
      </c>
      <c r="U1280" s="1">
        <f t="shared" si="368"/>
        <v>0.40313156206926049</v>
      </c>
      <c r="V1280" s="1">
        <v>182</v>
      </c>
      <c r="W1280" s="1">
        <f t="shared" si="369"/>
        <v>20.354030395371286</v>
      </c>
      <c r="X1280" s="1">
        <f t="shared" si="370"/>
        <v>38.03777250563612</v>
      </c>
      <c r="Y1280" s="1">
        <f t="shared" si="371"/>
        <v>0.9670020670240782</v>
      </c>
      <c r="Z1280" s="1">
        <f t="shared" si="379"/>
        <v>0.76</v>
      </c>
      <c r="AA1280" s="1">
        <f t="shared" si="372"/>
        <v>6.0458970715632346E-2</v>
      </c>
      <c r="AB1280" s="1">
        <f t="shared" si="373"/>
        <v>2.4459887</v>
      </c>
      <c r="AC1280" s="1">
        <f t="shared" si="374"/>
        <v>2.1690581179870376</v>
      </c>
      <c r="AF1280" s="1">
        <f t="shared" si="375"/>
        <v>12.814055334804276</v>
      </c>
      <c r="AG1280" s="1">
        <f t="shared" si="376"/>
        <v>4.8614807162020455</v>
      </c>
      <c r="AH1280" s="1">
        <f t="shared" si="377"/>
        <v>11.680054866317766</v>
      </c>
      <c r="AI1280">
        <v>7.7</v>
      </c>
      <c r="AJ1280">
        <v>14</v>
      </c>
      <c r="AK1280">
        <v>128</v>
      </c>
      <c r="AL1280">
        <v>14</v>
      </c>
      <c r="AM1280">
        <v>9032</v>
      </c>
      <c r="AN1280">
        <v>9060</v>
      </c>
      <c r="AO1280">
        <v>8989</v>
      </c>
      <c r="AP1280">
        <v>97</v>
      </c>
      <c r="AQ1280">
        <v>32700</v>
      </c>
    </row>
    <row r="1281" spans="1:43">
      <c r="A1281" s="27">
        <v>39265</v>
      </c>
      <c r="B1281" s="27"/>
      <c r="C1281">
        <v>22.6</v>
      </c>
      <c r="D1281">
        <v>29.8</v>
      </c>
      <c r="E1281">
        <v>15.4</v>
      </c>
      <c r="F1281">
        <v>39</v>
      </c>
      <c r="G1281">
        <v>15</v>
      </c>
      <c r="H1281">
        <v>13.5</v>
      </c>
      <c r="I1281" s="10">
        <v>935</v>
      </c>
      <c r="J1281">
        <v>2.8</v>
      </c>
      <c r="K1281" s="2">
        <v>10</v>
      </c>
      <c r="L1281" s="1">
        <f t="shared" si="361"/>
        <v>6.3952686986583203</v>
      </c>
      <c r="M1281" s="1">
        <f t="shared" si="362"/>
        <v>63</v>
      </c>
      <c r="N1281" s="1">
        <f t="shared" si="363"/>
        <v>2.7430784472701868</v>
      </c>
      <c r="O1281" s="1">
        <f t="shared" si="378"/>
        <v>0.16641697478450099</v>
      </c>
      <c r="P1281" s="1">
        <f t="shared" si="364"/>
        <v>0.86605590301008506</v>
      </c>
      <c r="Q1281">
        <f t="shared" si="365"/>
        <v>8.2566167116899738</v>
      </c>
      <c r="R1281">
        <f t="shared" si="366"/>
        <v>12.808032200819413</v>
      </c>
      <c r="S1281">
        <f t="shared" si="367"/>
        <v>1.6764440053428553</v>
      </c>
      <c r="T1281">
        <v>0.2432</v>
      </c>
      <c r="U1281" s="1">
        <f t="shared" si="368"/>
        <v>0.40188457485845369</v>
      </c>
      <c r="V1281" s="1">
        <v>183</v>
      </c>
      <c r="W1281" s="1">
        <f t="shared" si="369"/>
        <v>22.758145036643583</v>
      </c>
      <c r="X1281" s="1">
        <f t="shared" si="370"/>
        <v>38.038013461449125</v>
      </c>
      <c r="Y1281" s="1">
        <f t="shared" si="371"/>
        <v>0.96700059545368899</v>
      </c>
      <c r="Z1281" s="1">
        <f t="shared" si="379"/>
        <v>-0.26599999999999974</v>
      </c>
      <c r="AA1281" s="1">
        <f t="shared" si="372"/>
        <v>6.041814752114736E-2</v>
      </c>
      <c r="AB1281" s="1">
        <f t="shared" si="373"/>
        <v>2.4476413999999997</v>
      </c>
      <c r="AC1281" s="1">
        <f t="shared" si="374"/>
        <v>2.0942630104702431</v>
      </c>
      <c r="AF1281" s="1">
        <f t="shared" si="375"/>
        <v>13.412454910046026</v>
      </c>
      <c r="AG1281" s="1">
        <f t="shared" si="376"/>
        <v>5.1997416859115928</v>
      </c>
      <c r="AH1281" s="1">
        <f t="shared" si="377"/>
        <v>13.651038157223404</v>
      </c>
      <c r="AI1281">
        <v>11.4</v>
      </c>
      <c r="AJ1281">
        <v>15</v>
      </c>
      <c r="AK1281">
        <v>185</v>
      </c>
      <c r="AL1281">
        <v>15</v>
      </c>
      <c r="AM1281">
        <v>9018</v>
      </c>
      <c r="AN1281">
        <v>9067</v>
      </c>
      <c r="AO1281">
        <v>8994</v>
      </c>
      <c r="AP1281">
        <v>97</v>
      </c>
      <c r="AQ1281">
        <v>12</v>
      </c>
    </row>
    <row r="1282" spans="1:43">
      <c r="A1282" s="27">
        <v>39266</v>
      </c>
      <c r="B1282" s="27"/>
      <c r="C1282">
        <v>22.6</v>
      </c>
      <c r="D1282">
        <v>28.7</v>
      </c>
      <c r="E1282">
        <v>18.2</v>
      </c>
      <c r="F1282">
        <v>38</v>
      </c>
      <c r="G1282">
        <v>19</v>
      </c>
      <c r="H1282">
        <v>9.3000000000000007</v>
      </c>
      <c r="I1282" s="10">
        <v>935</v>
      </c>
      <c r="J1282">
        <v>2.5</v>
      </c>
      <c r="K1282" s="2">
        <v>10</v>
      </c>
      <c r="L1282" s="1">
        <f t="shared" si="361"/>
        <v>5.4179920056743063</v>
      </c>
      <c r="M1282" s="1">
        <f t="shared" si="362"/>
        <v>57</v>
      </c>
      <c r="N1282" s="1">
        <f t="shared" si="363"/>
        <v>2.7430784472701868</v>
      </c>
      <c r="O1282" s="1">
        <f t="shared" si="378"/>
        <v>0.16641697478450099</v>
      </c>
      <c r="P1282" s="1">
        <f t="shared" si="364"/>
        <v>0.96998411316498057</v>
      </c>
      <c r="Q1282">
        <f t="shared" si="365"/>
        <v>5.7755443563350521</v>
      </c>
      <c r="R1282">
        <f t="shared" si="366"/>
        <v>12.8049600995032</v>
      </c>
      <c r="S1282">
        <f t="shared" si="367"/>
        <v>1.676041897840733</v>
      </c>
      <c r="T1282">
        <v>0.2432</v>
      </c>
      <c r="U1282" s="1">
        <f t="shared" si="368"/>
        <v>0.40051869704611387</v>
      </c>
      <c r="V1282" s="1">
        <v>184</v>
      </c>
      <c r="W1282" s="1">
        <f t="shared" si="369"/>
        <v>17.95871758753335</v>
      </c>
      <c r="X1282" s="1">
        <f t="shared" si="370"/>
        <v>38.038604046465707</v>
      </c>
      <c r="Y1282" s="1">
        <f t="shared" si="371"/>
        <v>0.96700888618646386</v>
      </c>
      <c r="Z1282" s="1">
        <f t="shared" si="379"/>
        <v>0</v>
      </c>
      <c r="AA1282" s="1">
        <f t="shared" si="372"/>
        <v>6.041814752114736E-2</v>
      </c>
      <c r="AB1282" s="1">
        <f t="shared" si="373"/>
        <v>2.4476413999999997</v>
      </c>
      <c r="AC1282" s="1">
        <f t="shared" si="374"/>
        <v>1.8698776879198602</v>
      </c>
      <c r="AF1282" s="1">
        <f t="shared" si="375"/>
        <v>11.453241581812499</v>
      </c>
      <c r="AG1282" s="1">
        <f t="shared" si="376"/>
        <v>4.5297370638163077</v>
      </c>
      <c r="AH1282" s="1">
        <f t="shared" si="377"/>
        <v>11.262071688335372</v>
      </c>
      <c r="AI1282">
        <v>7</v>
      </c>
      <c r="AJ1282">
        <v>14</v>
      </c>
      <c r="AK1282">
        <v>103</v>
      </c>
      <c r="AL1282">
        <v>15</v>
      </c>
      <c r="AM1282">
        <v>9022</v>
      </c>
      <c r="AN1282">
        <v>9038</v>
      </c>
      <c r="AO1282">
        <v>8998</v>
      </c>
      <c r="AP1282">
        <v>103</v>
      </c>
      <c r="AQ1282">
        <v>32700</v>
      </c>
    </row>
    <row r="1283" spans="1:43">
      <c r="A1283" s="27">
        <v>39267</v>
      </c>
      <c r="B1283" s="27"/>
      <c r="C1283">
        <v>21.6</v>
      </c>
      <c r="D1283">
        <v>27</v>
      </c>
      <c r="E1283">
        <v>17.600000000000001</v>
      </c>
      <c r="F1283">
        <v>48</v>
      </c>
      <c r="G1283">
        <v>27</v>
      </c>
      <c r="H1283">
        <v>10.1</v>
      </c>
      <c r="I1283" s="10">
        <v>935</v>
      </c>
      <c r="J1283">
        <v>2.2999999999999998</v>
      </c>
      <c r="K1283" s="2">
        <v>10</v>
      </c>
      <c r="L1283" s="1">
        <f t="shared" si="361"/>
        <v>5.2048981985487934</v>
      </c>
      <c r="M1283" s="1">
        <f t="shared" si="362"/>
        <v>69</v>
      </c>
      <c r="N1283" s="1">
        <f t="shared" si="363"/>
        <v>2.5809975697576322</v>
      </c>
      <c r="O1283" s="1">
        <f t="shared" si="378"/>
        <v>0.1577958033649326</v>
      </c>
      <c r="P1283" s="1">
        <f t="shared" si="364"/>
        <v>1.1760689462260763</v>
      </c>
      <c r="Q1283">
        <f t="shared" si="365"/>
        <v>5.6884105624326669</v>
      </c>
      <c r="R1283">
        <f t="shared" si="366"/>
        <v>12.801625674785985</v>
      </c>
      <c r="S1283">
        <f t="shared" si="367"/>
        <v>1.6756054548149195</v>
      </c>
      <c r="T1283">
        <v>0.2432</v>
      </c>
      <c r="U1283" s="1">
        <f t="shared" si="368"/>
        <v>0.39903433270357103</v>
      </c>
      <c r="V1283" s="1">
        <v>185</v>
      </c>
      <c r="W1283" s="1">
        <f t="shared" si="369"/>
        <v>18.877133674124334</v>
      </c>
      <c r="X1283" s="1">
        <f t="shared" si="370"/>
        <v>38.039526946606898</v>
      </c>
      <c r="Y1283" s="1">
        <f t="shared" si="371"/>
        <v>0.96702693676973295</v>
      </c>
      <c r="Z1283" s="1">
        <f t="shared" si="379"/>
        <v>-0.38</v>
      </c>
      <c r="AA1283" s="1">
        <f t="shared" si="372"/>
        <v>6.0359924212346747E-2</v>
      </c>
      <c r="AB1283" s="1">
        <f t="shared" si="373"/>
        <v>2.4500023999999998</v>
      </c>
      <c r="AC1283" s="1">
        <f t="shared" si="374"/>
        <v>1.7202874728862712</v>
      </c>
      <c r="AF1283" s="1">
        <f t="shared" si="375"/>
        <v>10.568737033701474</v>
      </c>
      <c r="AG1283" s="1">
        <f t="shared" si="376"/>
        <v>4.7973409792788919</v>
      </c>
      <c r="AH1283" s="1">
        <f t="shared" si="377"/>
        <v>12.366259463629916</v>
      </c>
      <c r="AI1283">
        <v>6.2</v>
      </c>
      <c r="AJ1283">
        <v>9</v>
      </c>
      <c r="AK1283">
        <v>99</v>
      </c>
      <c r="AL1283">
        <v>11</v>
      </c>
      <c r="AM1283">
        <v>9037</v>
      </c>
      <c r="AN1283">
        <v>9049</v>
      </c>
      <c r="AO1283">
        <v>9025</v>
      </c>
      <c r="AP1283">
        <v>122</v>
      </c>
      <c r="AQ1283">
        <v>13</v>
      </c>
    </row>
    <row r="1284" spans="1:43">
      <c r="A1284" s="27">
        <v>39268</v>
      </c>
      <c r="B1284" s="27"/>
      <c r="C1284">
        <v>24.5</v>
      </c>
      <c r="D1284">
        <v>31.2</v>
      </c>
      <c r="E1284">
        <v>18.2</v>
      </c>
      <c r="F1284">
        <v>30</v>
      </c>
      <c r="G1284">
        <v>17</v>
      </c>
      <c r="H1284">
        <v>13.6</v>
      </c>
      <c r="I1284" s="10">
        <v>935</v>
      </c>
      <c r="J1284">
        <v>3.1</v>
      </c>
      <c r="K1284" s="2">
        <v>10</v>
      </c>
      <c r="L1284" s="1">
        <f t="shared" ref="L1284:L1347" si="380">(0.408*O1284*(W1284-Q1284-Z1284)+AA1284*AC1284*(N1284-P1284)*900/(C1284+273))/(O1284+AA1284*(1+0.34*AC1284))</f>
        <v>6.6298254699922579</v>
      </c>
      <c r="M1284" s="1">
        <f t="shared" ref="M1284:M1347" si="381">F1284*2-G1284</f>
        <v>43</v>
      </c>
      <c r="N1284" s="1">
        <f t="shared" ref="N1284:N1347" si="382">0.611*EXP(17.27*C1284/(C1284+237.3))</f>
        <v>3.0756558121949107</v>
      </c>
      <c r="O1284" s="1">
        <f t="shared" si="378"/>
        <v>0.18389520394995251</v>
      </c>
      <c r="P1284" s="1">
        <f t="shared" ref="P1284:P1347" si="383">0.5*(M1284/100)*0.611*EXP(17.27*E1284/(E1284+237.3))+0.5*(G1284/100)*0.611*EXP(17.27*D1284/(D1284+237.3))</f>
        <v>0.83588245337647371</v>
      </c>
      <c r="Q1284">
        <f t="shared" ref="Q1284:Q1347" si="384">2.45*(0.9*H1284/R1284+0.1)*(0.34-0.14*P1284^0.5)*((D1284+273)^4+(E1284+273)^4)*10^(-9)</f>
        <v>8.6441179880446857</v>
      </c>
      <c r="R1284">
        <f t="shared" ref="R1284:R1347" si="385">7.64*S1284</f>
        <v>12.798030925412517</v>
      </c>
      <c r="S1284">
        <f t="shared" ref="S1284:S1347" si="386">ACOS(-TAN(T1284)*TAN(U1284))</f>
        <v>1.6751349378812195</v>
      </c>
      <c r="T1284">
        <v>0.2432</v>
      </c>
      <c r="U1284" s="1">
        <f t="shared" ref="U1284:U1347" si="387">0.409*SIN(0.0172*V1284-1.39)</f>
        <v>0.39743192095434626</v>
      </c>
      <c r="V1284" s="1">
        <v>186</v>
      </c>
      <c r="W1284" s="1">
        <f t="shared" ref="W1284:W1347" si="388">0.77*(0.25+0.5*H1284/R1284)*X1284</f>
        <v>22.886290870518195</v>
      </c>
      <c r="X1284" s="1">
        <f t="shared" ref="X1284:X1347" si="389">37.6*Y1284*(S1284*SIN(T1284)*SIN(U1284)+COS(T1284)*COS(U1284)*SIN(S1284))</f>
        <v>38.040763319570608</v>
      </c>
      <c r="Y1284" s="1">
        <f t="shared" ref="Y1284:Y1347" si="390">1+0.033*COS(0.0172*V1284)</f>
        <v>0.96705474186354334</v>
      </c>
      <c r="Z1284" s="1">
        <f t="shared" si="379"/>
        <v>1.1019999999999994</v>
      </c>
      <c r="AA1284" s="1">
        <f t="shared" ref="AA1284:AA1347" si="391">(0.00163*101.3*((293-0.0065*I1284)/293)^5.26)/AB1284</f>
        <v>6.0529081830471954E-2</v>
      </c>
      <c r="AB1284" s="1">
        <f t="shared" ref="AB1284:AB1347" si="392">2.501-C1284*2.361*10^(-3)</f>
        <v>2.4431555</v>
      </c>
      <c r="AC1284" s="1">
        <f t="shared" ref="AC1284:AC1347" si="393">4.87*J1284/(LN(67.8*K1284-5.42))</f>
        <v>2.3186483330206267</v>
      </c>
      <c r="AF1284" s="1">
        <f t="shared" ref="AF1284:AF1347" si="394">0.0023*X1284*(C1284+17.8)*(D1284-E1284)^0.5</f>
        <v>13.344094300115534</v>
      </c>
      <c r="AG1284" s="1">
        <f t="shared" ref="AG1284:AG1347" si="395">0.489+0.289*(W1284-Q1284)+0.023*C1284</f>
        <v>5.1684879630348437</v>
      </c>
      <c r="AH1284" s="1">
        <f t="shared" ref="AH1284:AH1347" si="396">1.26*O1284/(O1284+AA1284)*(W1284-Q1284-Z1284)</f>
        <v>12.456547037461249</v>
      </c>
      <c r="AI1284">
        <v>4.5999999999999996</v>
      </c>
      <c r="AJ1284">
        <v>11</v>
      </c>
      <c r="AK1284">
        <v>84</v>
      </c>
      <c r="AL1284">
        <v>11</v>
      </c>
      <c r="AM1284">
        <v>9025</v>
      </c>
      <c r="AN1284">
        <v>9048</v>
      </c>
      <c r="AO1284">
        <v>9002</v>
      </c>
      <c r="AP1284">
        <v>86</v>
      </c>
      <c r="AQ1284">
        <v>0</v>
      </c>
    </row>
    <row r="1285" spans="1:43">
      <c r="A1285" s="27">
        <v>39269</v>
      </c>
      <c r="B1285" s="27"/>
      <c r="C1285">
        <v>26.7</v>
      </c>
      <c r="D1285">
        <v>33.6</v>
      </c>
      <c r="E1285">
        <v>21.1</v>
      </c>
      <c r="F1285">
        <v>29</v>
      </c>
      <c r="G1285">
        <v>16</v>
      </c>
      <c r="H1285">
        <v>12.3</v>
      </c>
      <c r="I1285" s="10">
        <v>935</v>
      </c>
      <c r="J1285">
        <v>2.9</v>
      </c>
      <c r="K1285" s="2">
        <v>10</v>
      </c>
      <c r="L1285" s="1">
        <f t="shared" si="380"/>
        <v>6.6762592501761606</v>
      </c>
      <c r="M1285" s="1">
        <f t="shared" si="381"/>
        <v>42</v>
      </c>
      <c r="N1285" s="1">
        <f t="shared" si="382"/>
        <v>3.5042155275602282</v>
      </c>
      <c r="O1285" s="1">
        <f t="shared" ref="O1285:O1348" si="397">4098*N1285/((C1285+237.3)^2)</f>
        <v>0.20604159825444524</v>
      </c>
      <c r="P1285" s="1">
        <f t="shared" si="383"/>
        <v>0.94195054591926675</v>
      </c>
      <c r="Q1285">
        <f t="shared" si="384"/>
        <v>7.8770244457876659</v>
      </c>
      <c r="R1285">
        <f t="shared" si="385"/>
        <v>12.794177992874648</v>
      </c>
      <c r="S1285">
        <f t="shared" si="386"/>
        <v>1.6746306273396137</v>
      </c>
      <c r="T1285">
        <v>0.2432</v>
      </c>
      <c r="U1285" s="1">
        <f t="shared" si="387"/>
        <v>0.39571193584424447</v>
      </c>
      <c r="V1285" s="1">
        <v>187</v>
      </c>
      <c r="W1285" s="1">
        <f t="shared" si="388"/>
        <v>21.403708149491557</v>
      </c>
      <c r="X1285" s="1">
        <f t="shared" si="389"/>
        <v>38.042292819412395</v>
      </c>
      <c r="Y1285" s="1">
        <f t="shared" si="390"/>
        <v>0.96709229324223878</v>
      </c>
      <c r="Z1285" s="1">
        <f t="shared" si="379"/>
        <v>0.83599999999999974</v>
      </c>
      <c r="AA1285" s="1">
        <f t="shared" si="391"/>
        <v>6.0658042104305608E-2</v>
      </c>
      <c r="AB1285" s="1">
        <f t="shared" si="392"/>
        <v>2.4379613</v>
      </c>
      <c r="AC1285" s="1">
        <f t="shared" si="393"/>
        <v>2.1690581179870376</v>
      </c>
      <c r="AF1285" s="1">
        <f t="shared" si="394"/>
        <v>13.766056180133171</v>
      </c>
      <c r="AG1285" s="1">
        <f t="shared" si="395"/>
        <v>5.0123115903704241</v>
      </c>
      <c r="AH1285" s="1">
        <f t="shared" si="396"/>
        <v>12.353443839169451</v>
      </c>
      <c r="AI1285">
        <v>4.3</v>
      </c>
      <c r="AJ1285">
        <v>14</v>
      </c>
      <c r="AK1285">
        <v>74</v>
      </c>
      <c r="AL1285">
        <v>1</v>
      </c>
      <c r="AM1285">
        <v>9012</v>
      </c>
      <c r="AN1285">
        <v>9027</v>
      </c>
      <c r="AO1285">
        <v>8990</v>
      </c>
      <c r="AP1285">
        <v>97</v>
      </c>
      <c r="AQ1285">
        <v>0</v>
      </c>
    </row>
    <row r="1286" spans="1:43">
      <c r="A1286" s="27">
        <v>39270</v>
      </c>
      <c r="B1286" s="27"/>
      <c r="C1286">
        <v>27.1</v>
      </c>
      <c r="D1286">
        <v>32.200000000000003</v>
      </c>
      <c r="E1286">
        <v>23.3</v>
      </c>
      <c r="F1286">
        <v>36</v>
      </c>
      <c r="G1286">
        <v>21</v>
      </c>
      <c r="H1286">
        <v>11.9</v>
      </c>
      <c r="I1286" s="10">
        <v>935</v>
      </c>
      <c r="J1286">
        <v>2.2999999999999998</v>
      </c>
      <c r="K1286" s="2">
        <v>10</v>
      </c>
      <c r="L1286" s="1">
        <f t="shared" si="380"/>
        <v>6.2834984277642825</v>
      </c>
      <c r="M1286" s="1">
        <f t="shared" si="381"/>
        <v>51</v>
      </c>
      <c r="N1286" s="1">
        <f t="shared" si="382"/>
        <v>3.5874848658161347</v>
      </c>
      <c r="O1286" s="1">
        <f t="shared" si="397"/>
        <v>0.21029993093880983</v>
      </c>
      <c r="P1286" s="1">
        <f t="shared" si="383"/>
        <v>1.2348352128019533</v>
      </c>
      <c r="Q1286">
        <f t="shared" si="384"/>
        <v>6.9394491766079431</v>
      </c>
      <c r="R1286">
        <f t="shared" si="385"/>
        <v>12.790069157233507</v>
      </c>
      <c r="S1286">
        <f t="shared" si="386"/>
        <v>1.6740928216274225</v>
      </c>
      <c r="T1286">
        <v>0.2432</v>
      </c>
      <c r="U1286" s="1">
        <f t="shared" si="387"/>
        <v>0.39387488620111616</v>
      </c>
      <c r="V1286" s="1">
        <v>188</v>
      </c>
      <c r="W1286" s="1">
        <f t="shared" si="388"/>
        <v>20.951171562777152</v>
      </c>
      <c r="X1286" s="1">
        <f t="shared" si="389"/>
        <v>38.044093623027017</v>
      </c>
      <c r="Y1286" s="1">
        <f t="shared" si="390"/>
        <v>0.96713957979689347</v>
      </c>
      <c r="Z1286" s="1">
        <f t="shared" ref="Z1286:Z1349" si="398">0.38*(C1286-C1285)</f>
        <v>0.1520000000000008</v>
      </c>
      <c r="AA1286" s="1">
        <f t="shared" si="391"/>
        <v>6.0681548488263522E-2</v>
      </c>
      <c r="AB1286" s="1">
        <f t="shared" si="392"/>
        <v>2.4370168999999997</v>
      </c>
      <c r="AC1286" s="1">
        <f t="shared" si="393"/>
        <v>1.7202874728862712</v>
      </c>
      <c r="AF1286" s="1">
        <f t="shared" si="394"/>
        <v>11.72077751245668</v>
      </c>
      <c r="AG1286" s="1">
        <f t="shared" si="395"/>
        <v>5.1616877696029011</v>
      </c>
      <c r="AH1286" s="1">
        <f t="shared" si="396"/>
        <v>13.552661680695604</v>
      </c>
      <c r="AI1286">
        <v>7.2</v>
      </c>
      <c r="AJ1286">
        <v>14</v>
      </c>
      <c r="AK1286">
        <v>108</v>
      </c>
      <c r="AL1286">
        <v>14</v>
      </c>
      <c r="AM1286">
        <v>8996</v>
      </c>
      <c r="AN1286">
        <v>9008</v>
      </c>
      <c r="AO1286">
        <v>8985</v>
      </c>
      <c r="AP1286">
        <v>125</v>
      </c>
      <c r="AQ1286">
        <v>0</v>
      </c>
    </row>
    <row r="1287" spans="1:43">
      <c r="A1287" s="27">
        <v>39271</v>
      </c>
      <c r="B1287" s="27"/>
      <c r="C1287">
        <v>26.8</v>
      </c>
      <c r="D1287">
        <v>31.4</v>
      </c>
      <c r="E1287">
        <v>22.5</v>
      </c>
      <c r="F1287">
        <v>37</v>
      </c>
      <c r="G1287">
        <v>28</v>
      </c>
      <c r="H1287">
        <v>13.9</v>
      </c>
      <c r="I1287" s="10">
        <v>935</v>
      </c>
      <c r="J1287">
        <v>2.9</v>
      </c>
      <c r="K1287" s="2">
        <v>10</v>
      </c>
      <c r="L1287" s="1">
        <f t="shared" si="380"/>
        <v>7.0563190347668057</v>
      </c>
      <c r="M1287" s="1">
        <f t="shared" si="381"/>
        <v>46</v>
      </c>
      <c r="N1287" s="1">
        <f t="shared" si="382"/>
        <v>3.5248733975227009</v>
      </c>
      <c r="O1287" s="1">
        <f t="shared" si="397"/>
        <v>0.20709932087799099</v>
      </c>
      <c r="P1287" s="1">
        <f t="shared" si="383"/>
        <v>1.2707295245944599</v>
      </c>
      <c r="Q1287">
        <f t="shared" si="384"/>
        <v>7.8030856346511399</v>
      </c>
      <c r="R1287">
        <f t="shared" si="385"/>
        <v>12.785706832716315</v>
      </c>
      <c r="S1287">
        <f t="shared" si="386"/>
        <v>1.6735218367429732</v>
      </c>
      <c r="T1287">
        <v>0.2432</v>
      </c>
      <c r="U1287" s="1">
        <f t="shared" si="387"/>
        <v>0.39192131548432957</v>
      </c>
      <c r="V1287" s="1">
        <v>189</v>
      </c>
      <c r="W1287" s="1">
        <f t="shared" si="388"/>
        <v>23.248221533386264</v>
      </c>
      <c r="X1287" s="1">
        <f t="shared" si="389"/>
        <v>38.046142458519746</v>
      </c>
      <c r="Y1287" s="1">
        <f t="shared" si="390"/>
        <v>0.96719658753859772</v>
      </c>
      <c r="Z1287" s="1">
        <f t="shared" si="398"/>
        <v>-0.11400000000000027</v>
      </c>
      <c r="AA1287" s="1">
        <f t="shared" si="391"/>
        <v>6.0663916992804448E-2</v>
      </c>
      <c r="AB1287" s="1">
        <f t="shared" si="392"/>
        <v>2.4377252</v>
      </c>
      <c r="AC1287" s="1">
        <f t="shared" si="393"/>
        <v>2.1690581179870376</v>
      </c>
      <c r="AF1287" s="1">
        <f t="shared" si="394"/>
        <v>11.643091963854294</v>
      </c>
      <c r="AG1287" s="1">
        <f t="shared" si="395"/>
        <v>5.5690442747344502</v>
      </c>
      <c r="AH1287" s="1">
        <f t="shared" si="396"/>
        <v>15.16295139938293</v>
      </c>
      <c r="AI1287">
        <v>5.0999999999999996</v>
      </c>
      <c r="AJ1287">
        <v>15</v>
      </c>
      <c r="AK1287">
        <v>93</v>
      </c>
      <c r="AL1287">
        <v>15</v>
      </c>
      <c r="AM1287">
        <v>9013</v>
      </c>
      <c r="AN1287">
        <v>9031</v>
      </c>
      <c r="AO1287">
        <v>8991</v>
      </c>
      <c r="AP1287">
        <v>129</v>
      </c>
      <c r="AQ1287">
        <v>0</v>
      </c>
    </row>
    <row r="1288" spans="1:43">
      <c r="A1288" s="27">
        <v>39272</v>
      </c>
      <c r="B1288" s="27"/>
      <c r="C1288">
        <v>22.6</v>
      </c>
      <c r="D1288">
        <v>29.6</v>
      </c>
      <c r="E1288">
        <v>19.7</v>
      </c>
      <c r="F1288">
        <v>53</v>
      </c>
      <c r="G1288">
        <v>29</v>
      </c>
      <c r="H1288">
        <v>0.9</v>
      </c>
      <c r="I1288" s="10">
        <v>935</v>
      </c>
      <c r="J1288">
        <v>2.4</v>
      </c>
      <c r="K1288" s="2">
        <v>10</v>
      </c>
      <c r="L1288" s="1">
        <f t="shared" si="380"/>
        <v>3.8626664929580632</v>
      </c>
      <c r="M1288" s="1">
        <f t="shared" si="381"/>
        <v>77</v>
      </c>
      <c r="N1288" s="1">
        <f t="shared" si="382"/>
        <v>2.7430784472701868</v>
      </c>
      <c r="O1288" s="1">
        <f t="shared" si="397"/>
        <v>0.16641697478450099</v>
      </c>
      <c r="P1288" s="1">
        <f t="shared" si="383"/>
        <v>1.4854102848068824</v>
      </c>
      <c r="Q1288">
        <f t="shared" si="384"/>
        <v>1.0660206439970885</v>
      </c>
      <c r="R1288">
        <f t="shared" si="385"/>
        <v>12.781093563104861</v>
      </c>
      <c r="S1288">
        <f t="shared" si="386"/>
        <v>1.6729180056419977</v>
      </c>
      <c r="T1288">
        <v>0.2432</v>
      </c>
      <c r="U1288" s="1">
        <f t="shared" si="387"/>
        <v>0.38985180162399724</v>
      </c>
      <c r="V1288" s="1">
        <v>190</v>
      </c>
      <c r="W1288" s="1">
        <f t="shared" si="388"/>
        <v>8.3558258935534351</v>
      </c>
      <c r="X1288" s="1">
        <f t="shared" si="389"/>
        <v>38.048414635455188</v>
      </c>
      <c r="Y1288" s="1">
        <f t="shared" si="390"/>
        <v>0.96726329960259716</v>
      </c>
      <c r="Z1288" s="1">
        <f t="shared" si="398"/>
        <v>-1.5959999999999996</v>
      </c>
      <c r="AA1288" s="1">
        <f t="shared" si="391"/>
        <v>6.041814752114736E-2</v>
      </c>
      <c r="AB1288" s="1">
        <f t="shared" si="392"/>
        <v>2.4476413999999997</v>
      </c>
      <c r="AC1288" s="1">
        <f t="shared" si="393"/>
        <v>1.7950825804030659</v>
      </c>
      <c r="AF1288" s="1">
        <f t="shared" si="394"/>
        <v>11.124061062712032</v>
      </c>
      <c r="AG1288" s="1">
        <f t="shared" si="395"/>
        <v>3.115553717121784</v>
      </c>
      <c r="AH1288" s="1">
        <f t="shared" si="396"/>
        <v>8.2139992455190214</v>
      </c>
      <c r="AI1288">
        <v>6.2</v>
      </c>
      <c r="AJ1288">
        <v>15</v>
      </c>
      <c r="AK1288">
        <v>93</v>
      </c>
      <c r="AL1288">
        <v>15</v>
      </c>
      <c r="AM1288">
        <v>9046</v>
      </c>
      <c r="AN1288">
        <v>9057</v>
      </c>
      <c r="AO1288">
        <v>8999</v>
      </c>
      <c r="AP1288">
        <v>143</v>
      </c>
      <c r="AQ1288">
        <v>32700</v>
      </c>
    </row>
    <row r="1289" spans="1:43">
      <c r="A1289" s="27">
        <v>39273</v>
      </c>
      <c r="B1289" s="27"/>
      <c r="C1289">
        <v>20.7</v>
      </c>
      <c r="D1289">
        <v>27.1</v>
      </c>
      <c r="E1289">
        <v>16.600000000000001</v>
      </c>
      <c r="F1289">
        <v>69</v>
      </c>
      <c r="G1289">
        <v>42</v>
      </c>
      <c r="H1289">
        <v>6</v>
      </c>
      <c r="I1289" s="10">
        <v>935</v>
      </c>
      <c r="J1289">
        <v>1.3</v>
      </c>
      <c r="K1289" s="2">
        <v>10</v>
      </c>
      <c r="L1289" s="1">
        <f t="shared" si="380"/>
        <v>3.7567486529530214</v>
      </c>
      <c r="M1289" s="1">
        <f t="shared" si="381"/>
        <v>96</v>
      </c>
      <c r="N1289" s="1">
        <f t="shared" si="382"/>
        <v>2.442343329212338</v>
      </c>
      <c r="O1289" s="1">
        <f t="shared" si="397"/>
        <v>0.15036240254660418</v>
      </c>
      <c r="P1289" s="1">
        <f t="shared" si="383"/>
        <v>1.6604617628736267</v>
      </c>
      <c r="Q1289">
        <f t="shared" si="384"/>
        <v>3.0950758309096207</v>
      </c>
      <c r="R1289">
        <f t="shared" si="385"/>
        <v>12.77623201693328</v>
      </c>
      <c r="S1289">
        <f t="shared" si="386"/>
        <v>1.6722816776090681</v>
      </c>
      <c r="T1289">
        <v>0.2432</v>
      </c>
      <c r="U1289" s="1">
        <f t="shared" si="387"/>
        <v>0.38766695685000602</v>
      </c>
      <c r="V1289" s="1">
        <v>191</v>
      </c>
      <c r="W1289" s="1">
        <f t="shared" si="388"/>
        <v>14.204565535050108</v>
      </c>
      <c r="X1289" s="1">
        <f t="shared" si="389"/>
        <v>38.050884076969858</v>
      </c>
      <c r="Y1289" s="1">
        <f t="shared" si="390"/>
        <v>0.96733969625328131</v>
      </c>
      <c r="Z1289" s="1">
        <f t="shared" si="398"/>
        <v>-0.72200000000000086</v>
      </c>
      <c r="AA1289" s="1">
        <f t="shared" si="391"/>
        <v>6.0307619096311861E-2</v>
      </c>
      <c r="AB1289" s="1">
        <f t="shared" si="392"/>
        <v>2.4521272999999999</v>
      </c>
      <c r="AC1289" s="1">
        <f t="shared" si="393"/>
        <v>0.97233639771832736</v>
      </c>
      <c r="AF1289" s="1">
        <f t="shared" si="394"/>
        <v>10.918122600201006</v>
      </c>
      <c r="AG1289" s="1">
        <f t="shared" si="395"/>
        <v>4.1757425244966004</v>
      </c>
      <c r="AH1289" s="1">
        <f t="shared" si="396"/>
        <v>10.640119162282065</v>
      </c>
      <c r="AI1289">
        <v>4.2</v>
      </c>
      <c r="AJ1289">
        <v>15</v>
      </c>
      <c r="AK1289">
        <v>75</v>
      </c>
      <c r="AL1289">
        <v>15</v>
      </c>
      <c r="AM1289">
        <v>9047</v>
      </c>
      <c r="AN1289">
        <v>9069</v>
      </c>
      <c r="AO1289">
        <v>9025</v>
      </c>
      <c r="AP1289">
        <v>163</v>
      </c>
      <c r="AQ1289">
        <v>66</v>
      </c>
    </row>
    <row r="1290" spans="1:43">
      <c r="A1290" s="27">
        <v>39274</v>
      </c>
      <c r="B1290" s="27"/>
      <c r="C1290">
        <v>25.7</v>
      </c>
      <c r="D1290">
        <v>31.1</v>
      </c>
      <c r="E1290">
        <v>20.3</v>
      </c>
      <c r="F1290">
        <v>45</v>
      </c>
      <c r="G1290">
        <v>24</v>
      </c>
      <c r="H1290">
        <v>13.5</v>
      </c>
      <c r="I1290" s="10">
        <v>935</v>
      </c>
      <c r="J1290">
        <v>2.8</v>
      </c>
      <c r="K1290" s="2">
        <v>10</v>
      </c>
      <c r="L1290" s="1">
        <f t="shared" si="380"/>
        <v>6.1405339758687907</v>
      </c>
      <c r="M1290" s="1">
        <f t="shared" si="381"/>
        <v>66</v>
      </c>
      <c r="N1290" s="1">
        <f t="shared" si="382"/>
        <v>3.3033676253219837</v>
      </c>
      <c r="O1290" s="1">
        <f t="shared" si="397"/>
        <v>0.1957119595276712</v>
      </c>
      <c r="P1290" s="1">
        <f t="shared" si="383"/>
        <v>1.328702394444182</v>
      </c>
      <c r="Q1290">
        <f t="shared" si="384"/>
        <v>7.3397021412615064</v>
      </c>
      <c r="R1290">
        <f t="shared" si="385"/>
        <v>12.771124982513157</v>
      </c>
      <c r="S1290">
        <f t="shared" si="386"/>
        <v>1.6716132176064342</v>
      </c>
      <c r="T1290">
        <v>0.2432</v>
      </c>
      <c r="U1290" s="1">
        <f t="shared" si="387"/>
        <v>0.38536742751089892</v>
      </c>
      <c r="V1290" s="1">
        <v>192</v>
      </c>
      <c r="W1290" s="1">
        <f t="shared" si="388"/>
        <v>22.812050724914922</v>
      </c>
      <c r="X1290" s="1">
        <f t="shared" si="389"/>
        <v>38.053523353733773</v>
      </c>
      <c r="Y1290" s="1">
        <f t="shared" si="390"/>
        <v>0.96742575489002214</v>
      </c>
      <c r="Z1290" s="1">
        <f t="shared" si="398"/>
        <v>1.9</v>
      </c>
      <c r="AA1290" s="1">
        <f t="shared" si="391"/>
        <v>6.0599355742504843E-2</v>
      </c>
      <c r="AB1290" s="1">
        <f t="shared" si="392"/>
        <v>2.4403223000000001</v>
      </c>
      <c r="AC1290" s="1">
        <f t="shared" si="393"/>
        <v>2.0942630104702431</v>
      </c>
      <c r="AF1290" s="1">
        <f t="shared" si="394"/>
        <v>12.511916711973795</v>
      </c>
      <c r="AG1290" s="1">
        <f t="shared" si="395"/>
        <v>5.551608740675837</v>
      </c>
      <c r="AH1290" s="1">
        <f t="shared" si="396"/>
        <v>13.057954061502617</v>
      </c>
      <c r="AI1290">
        <v>4.9000000000000004</v>
      </c>
      <c r="AJ1290">
        <v>15</v>
      </c>
      <c r="AK1290">
        <v>87</v>
      </c>
      <c r="AL1290">
        <v>15</v>
      </c>
      <c r="AM1290">
        <v>9035</v>
      </c>
      <c r="AN1290">
        <v>9045</v>
      </c>
      <c r="AO1290">
        <v>9023</v>
      </c>
      <c r="AP1290">
        <v>140</v>
      </c>
      <c r="AQ1290">
        <v>6</v>
      </c>
    </row>
    <row r="1291" spans="1:43">
      <c r="A1291" s="27">
        <v>39275</v>
      </c>
      <c r="B1291" s="27"/>
      <c r="C1291">
        <v>28</v>
      </c>
      <c r="D1291">
        <v>33.200000000000003</v>
      </c>
      <c r="E1291">
        <v>22.9</v>
      </c>
      <c r="F1291">
        <v>31</v>
      </c>
      <c r="G1291">
        <v>15</v>
      </c>
      <c r="H1291">
        <v>13.6</v>
      </c>
      <c r="I1291" s="10">
        <v>935</v>
      </c>
      <c r="J1291">
        <v>2.6</v>
      </c>
      <c r="K1291" s="2">
        <v>10</v>
      </c>
      <c r="L1291" s="1">
        <f t="shared" si="380"/>
        <v>6.8323907846672576</v>
      </c>
      <c r="M1291" s="1">
        <f t="shared" si="381"/>
        <v>47</v>
      </c>
      <c r="N1291" s="1">
        <f t="shared" si="382"/>
        <v>3.7811680622153006</v>
      </c>
      <c r="O1291" s="1">
        <f t="shared" si="397"/>
        <v>0.22015240545069631</v>
      </c>
      <c r="P1291" s="1">
        <f t="shared" si="383"/>
        <v>1.0380888806237119</v>
      </c>
      <c r="Q1291">
        <f t="shared" si="384"/>
        <v>8.4253575063222428</v>
      </c>
      <c r="R1291">
        <f t="shared" si="385"/>
        <v>12.765775362804476</v>
      </c>
      <c r="S1291">
        <f t="shared" si="386"/>
        <v>1.6709130056026802</v>
      </c>
      <c r="T1291">
        <v>0.2432</v>
      </c>
      <c r="U1291" s="1">
        <f t="shared" si="387"/>
        <v>0.38295389388266432</v>
      </c>
      <c r="V1291" s="1">
        <v>193</v>
      </c>
      <c r="W1291" s="1">
        <f t="shared" si="388"/>
        <v>22.934980928103762</v>
      </c>
      <c r="X1291" s="1">
        <f t="shared" si="389"/>
        <v>38.056303719744307</v>
      </c>
      <c r="Y1291" s="1">
        <f t="shared" si="390"/>
        <v>0.96752145005386037</v>
      </c>
      <c r="Z1291" s="1">
        <f t="shared" si="398"/>
        <v>0.87400000000000033</v>
      </c>
      <c r="AA1291" s="1">
        <f t="shared" si="391"/>
        <v>6.0734504521788905E-2</v>
      </c>
      <c r="AB1291" s="1">
        <f t="shared" si="392"/>
        <v>2.4348920000000001</v>
      </c>
      <c r="AC1291" s="1">
        <f t="shared" si="393"/>
        <v>1.9446727954366547</v>
      </c>
      <c r="AF1291" s="1">
        <f t="shared" si="394"/>
        <v>12.865851394232724</v>
      </c>
      <c r="AG1291" s="1">
        <f t="shared" si="395"/>
        <v>5.3262811688948588</v>
      </c>
      <c r="AH1291" s="1">
        <f t="shared" si="396"/>
        <v>13.46596490910909</v>
      </c>
      <c r="AI1291">
        <v>4.5999999999999996</v>
      </c>
      <c r="AJ1291">
        <v>15</v>
      </c>
      <c r="AK1291">
        <v>85</v>
      </c>
      <c r="AL1291">
        <v>14</v>
      </c>
      <c r="AM1291">
        <v>9019</v>
      </c>
      <c r="AN1291">
        <v>9033</v>
      </c>
      <c r="AO1291">
        <v>8999</v>
      </c>
      <c r="AP1291">
        <v>109</v>
      </c>
      <c r="AQ1291">
        <v>0</v>
      </c>
    </row>
    <row r="1292" spans="1:43">
      <c r="A1292" s="27">
        <v>39276</v>
      </c>
      <c r="B1292" s="27"/>
      <c r="C1292">
        <v>25.6</v>
      </c>
      <c r="D1292">
        <v>32.299999999999997</v>
      </c>
      <c r="E1292">
        <v>22.7</v>
      </c>
      <c r="F1292">
        <v>43</v>
      </c>
      <c r="G1292">
        <v>19</v>
      </c>
      <c r="H1292">
        <v>8.9</v>
      </c>
      <c r="I1292" s="10">
        <v>935</v>
      </c>
      <c r="J1292">
        <v>2.7</v>
      </c>
      <c r="K1292" s="2">
        <v>10</v>
      </c>
      <c r="L1292" s="1">
        <f t="shared" si="380"/>
        <v>5.9328491609097975</v>
      </c>
      <c r="M1292" s="1">
        <f t="shared" si="381"/>
        <v>67</v>
      </c>
      <c r="N1292" s="1">
        <f t="shared" si="382"/>
        <v>3.2838460784769214</v>
      </c>
      <c r="O1292" s="1">
        <f t="shared" si="397"/>
        <v>0.19470341746046158</v>
      </c>
      <c r="P1292" s="1">
        <f t="shared" si="383"/>
        <v>1.3840895669984983</v>
      </c>
      <c r="Q1292">
        <f t="shared" si="384"/>
        <v>5.1047829849278621</v>
      </c>
      <c r="R1292">
        <f t="shared" si="385"/>
        <v>12.760186170151101</v>
      </c>
      <c r="S1292">
        <f t="shared" si="386"/>
        <v>1.670181435883652</v>
      </c>
      <c r="T1292">
        <v>0.2432</v>
      </c>
      <c r="U1292" s="1">
        <f t="shared" si="387"/>
        <v>0.38042706996748799</v>
      </c>
      <c r="V1292" s="1">
        <v>194</v>
      </c>
      <c r="W1292" s="1">
        <f t="shared" si="388"/>
        <v>17.546452238122527</v>
      </c>
      <c r="X1292" s="1">
        <f t="shared" si="389"/>
        <v>38.059195149933942</v>
      </c>
      <c r="Y1292" s="1">
        <f t="shared" si="390"/>
        <v>0.96762675343503657</v>
      </c>
      <c r="Z1292" s="1">
        <f t="shared" si="398"/>
        <v>-0.91199999999999948</v>
      </c>
      <c r="AA1292" s="1">
        <f t="shared" si="391"/>
        <v>6.0593493351385336E-2</v>
      </c>
      <c r="AB1292" s="1">
        <f t="shared" si="392"/>
        <v>2.4405584</v>
      </c>
      <c r="AC1292" s="1">
        <f t="shared" si="393"/>
        <v>2.019467902953449</v>
      </c>
      <c r="AF1292" s="1">
        <f t="shared" si="394"/>
        <v>11.770984340286232</v>
      </c>
      <c r="AG1292" s="1">
        <f t="shared" si="395"/>
        <v>4.673442414173258</v>
      </c>
      <c r="AH1292" s="1">
        <f t="shared" si="396"/>
        <v>12.832142539511016</v>
      </c>
      <c r="AI1292">
        <v>5.5</v>
      </c>
      <c r="AJ1292">
        <v>15</v>
      </c>
      <c r="AK1292">
        <v>93</v>
      </c>
      <c r="AL1292">
        <v>14</v>
      </c>
      <c r="AM1292">
        <v>9027</v>
      </c>
      <c r="AN1292">
        <v>9046</v>
      </c>
      <c r="AO1292">
        <v>9001</v>
      </c>
      <c r="AP1292">
        <v>141</v>
      </c>
      <c r="AQ1292">
        <v>0</v>
      </c>
    </row>
    <row r="1293" spans="1:43">
      <c r="A1293" s="27">
        <v>39277</v>
      </c>
      <c r="B1293" s="27"/>
      <c r="C1293">
        <v>24.7</v>
      </c>
      <c r="D1293">
        <v>27.9</v>
      </c>
      <c r="E1293">
        <v>22.6</v>
      </c>
      <c r="F1293">
        <v>45</v>
      </c>
      <c r="G1293">
        <v>33</v>
      </c>
      <c r="H1293">
        <v>1.6</v>
      </c>
      <c r="I1293" s="10">
        <v>935</v>
      </c>
      <c r="J1293">
        <v>1.6</v>
      </c>
      <c r="K1293" s="2">
        <v>10</v>
      </c>
      <c r="L1293" s="1">
        <f t="shared" si="380"/>
        <v>3.6398241841835315</v>
      </c>
      <c r="M1293" s="1">
        <f t="shared" si="381"/>
        <v>57</v>
      </c>
      <c r="N1293" s="1">
        <f t="shared" si="382"/>
        <v>3.1126287748723476</v>
      </c>
      <c r="O1293" s="1">
        <f t="shared" si="397"/>
        <v>0.18582181573665404</v>
      </c>
      <c r="P1293" s="1">
        <f t="shared" si="383"/>
        <v>1.4020466148930306</v>
      </c>
      <c r="Q1293">
        <f t="shared" si="384"/>
        <v>1.4388788294362314</v>
      </c>
      <c r="R1293">
        <f t="shared" si="385"/>
        <v>12.754360520899699</v>
      </c>
      <c r="S1293">
        <f t="shared" si="386"/>
        <v>1.6694189163481281</v>
      </c>
      <c r="T1293">
        <v>0.2432</v>
      </c>
      <c r="U1293" s="1">
        <f t="shared" si="387"/>
        <v>0.37778770328252792</v>
      </c>
      <c r="V1293" s="1">
        <v>195</v>
      </c>
      <c r="W1293" s="1">
        <f t="shared" si="388"/>
        <v>9.1652633857248258</v>
      </c>
      <c r="X1293" s="1">
        <f t="shared" si="389"/>
        <v>38.062166379572176</v>
      </c>
      <c r="Y1293" s="1">
        <f t="shared" si="390"/>
        <v>0.96774163388136636</v>
      </c>
      <c r="Z1293" s="1">
        <f t="shared" si="398"/>
        <v>-0.3420000000000008</v>
      </c>
      <c r="AA1293" s="1">
        <f t="shared" si="391"/>
        <v>6.0540782828485233E-2</v>
      </c>
      <c r="AB1293" s="1">
        <f t="shared" si="392"/>
        <v>2.4426832999999997</v>
      </c>
      <c r="AC1293" s="1">
        <f t="shared" si="393"/>
        <v>1.1967217202687106</v>
      </c>
      <c r="AF1293" s="1">
        <f t="shared" si="394"/>
        <v>8.5654109478459191</v>
      </c>
      <c r="AG1293" s="1">
        <f t="shared" si="395"/>
        <v>3.2900251367674032</v>
      </c>
      <c r="AH1293" s="1">
        <f t="shared" si="396"/>
        <v>7.6679462104818343</v>
      </c>
      <c r="AI1293">
        <v>5.0999999999999996</v>
      </c>
      <c r="AJ1293">
        <v>15</v>
      </c>
      <c r="AK1293">
        <v>79</v>
      </c>
      <c r="AL1293">
        <v>15</v>
      </c>
      <c r="AM1293">
        <v>8994</v>
      </c>
      <c r="AN1293">
        <v>9012</v>
      </c>
      <c r="AO1293">
        <v>8978</v>
      </c>
      <c r="AP1293">
        <v>139</v>
      </c>
      <c r="AQ1293">
        <v>32700</v>
      </c>
    </row>
    <row r="1294" spans="1:43">
      <c r="A1294" s="27">
        <v>39278</v>
      </c>
      <c r="B1294" s="27"/>
      <c r="C1294">
        <v>24.2</v>
      </c>
      <c r="D1294">
        <v>27.9</v>
      </c>
      <c r="E1294">
        <v>21.1</v>
      </c>
      <c r="F1294">
        <v>43</v>
      </c>
      <c r="G1294">
        <v>27</v>
      </c>
      <c r="H1294">
        <v>5.7</v>
      </c>
      <c r="I1294" s="10">
        <v>935</v>
      </c>
      <c r="J1294">
        <v>2.4</v>
      </c>
      <c r="K1294" s="2">
        <v>10</v>
      </c>
      <c r="L1294" s="1">
        <f t="shared" si="380"/>
        <v>4.8880277570483823</v>
      </c>
      <c r="M1294" s="1">
        <f t="shared" si="381"/>
        <v>59</v>
      </c>
      <c r="N1294" s="1">
        <f t="shared" si="382"/>
        <v>3.0209146610255595</v>
      </c>
      <c r="O1294" s="1">
        <f t="shared" si="397"/>
        <v>0.18103686674367608</v>
      </c>
      <c r="P1294" s="1">
        <f t="shared" si="383"/>
        <v>1.2459199526089726</v>
      </c>
      <c r="Q1294">
        <f t="shared" si="384"/>
        <v>3.545860726874781</v>
      </c>
      <c r="R1294">
        <f t="shared" si="385"/>
        <v>12.748301629921082</v>
      </c>
      <c r="S1294">
        <f t="shared" si="386"/>
        <v>1.6686258677907175</v>
      </c>
      <c r="T1294">
        <v>0.2432</v>
      </c>
      <c r="U1294" s="1">
        <f t="shared" si="387"/>
        <v>0.37503657463877438</v>
      </c>
      <c r="V1294" s="1">
        <v>196</v>
      </c>
      <c r="W1294" s="1">
        <f t="shared" si="388"/>
        <v>13.880111007059419</v>
      </c>
      <c r="X1294" s="1">
        <f t="shared" si="389"/>
        <v>38.065184945439356</v>
      </c>
      <c r="Y1294" s="1">
        <f t="shared" si="390"/>
        <v>0.96786605740745657</v>
      </c>
      <c r="Z1294" s="1">
        <f t="shared" si="398"/>
        <v>-0.19</v>
      </c>
      <c r="AA1294" s="1">
        <f t="shared" si="391"/>
        <v>6.0511538811642299E-2</v>
      </c>
      <c r="AB1294" s="1">
        <f t="shared" si="392"/>
        <v>2.4438637999999999</v>
      </c>
      <c r="AC1294" s="1">
        <f t="shared" si="393"/>
        <v>1.7950825804030659</v>
      </c>
      <c r="AF1294" s="1">
        <f t="shared" si="394"/>
        <v>9.5886954924905989</v>
      </c>
      <c r="AG1294" s="1">
        <f t="shared" si="395"/>
        <v>4.03219833097336</v>
      </c>
      <c r="AH1294" s="1">
        <f t="shared" si="396"/>
        <v>9.9385851331745787</v>
      </c>
      <c r="AI1294">
        <v>7</v>
      </c>
      <c r="AJ1294">
        <v>3</v>
      </c>
      <c r="AK1294">
        <v>108</v>
      </c>
      <c r="AL1294">
        <v>3</v>
      </c>
      <c r="AM1294">
        <v>8986</v>
      </c>
      <c r="AN1294">
        <v>9003</v>
      </c>
      <c r="AO1294">
        <v>8978</v>
      </c>
      <c r="AP1294">
        <v>126</v>
      </c>
      <c r="AQ1294">
        <v>3</v>
      </c>
    </row>
    <row r="1295" spans="1:43">
      <c r="A1295" s="27">
        <v>39279</v>
      </c>
      <c r="B1295" s="27"/>
      <c r="C1295">
        <v>22.1</v>
      </c>
      <c r="D1295">
        <v>26.6</v>
      </c>
      <c r="E1295">
        <v>17.399999999999999</v>
      </c>
      <c r="F1295">
        <v>53</v>
      </c>
      <c r="G1295">
        <v>30</v>
      </c>
      <c r="H1295">
        <v>1</v>
      </c>
      <c r="I1295" s="10">
        <v>935</v>
      </c>
      <c r="J1295">
        <v>3.2</v>
      </c>
      <c r="K1295" s="2">
        <v>10</v>
      </c>
      <c r="L1295" s="1">
        <f t="shared" si="380"/>
        <v>4.2224566773388936</v>
      </c>
      <c r="M1295" s="1">
        <f t="shared" si="381"/>
        <v>76</v>
      </c>
      <c r="N1295" s="1">
        <f t="shared" si="382"/>
        <v>2.6609603532161934</v>
      </c>
      <c r="O1295" s="1">
        <f t="shared" si="397"/>
        <v>0.16205797744929373</v>
      </c>
      <c r="P1295" s="1">
        <f t="shared" si="383"/>
        <v>1.278007698626785</v>
      </c>
      <c r="Q1295">
        <f t="shared" si="384"/>
        <v>1.1524151786923367</v>
      </c>
      <c r="R1295">
        <f t="shared" si="385"/>
        <v>12.742012805052916</v>
      </c>
      <c r="S1295">
        <f t="shared" si="386"/>
        <v>1.6678027231744654</v>
      </c>
      <c r="T1295">
        <v>0.2432</v>
      </c>
      <c r="U1295" s="1">
        <f t="shared" si="387"/>
        <v>0.3721744979100603</v>
      </c>
      <c r="V1295" s="1">
        <v>197</v>
      </c>
      <c r="W1295" s="1">
        <f t="shared" si="388"/>
        <v>8.4783632483574394</v>
      </c>
      <c r="X1295" s="1">
        <f t="shared" si="389"/>
        <v>38.068217228748267</v>
      </c>
      <c r="Y1295" s="1">
        <f t="shared" si="390"/>
        <v>0.96799998720475866</v>
      </c>
      <c r="Z1295" s="1">
        <f t="shared" si="398"/>
        <v>-0.79799999999999915</v>
      </c>
      <c r="AA1295" s="1">
        <f t="shared" si="391"/>
        <v>6.0389021832934292E-2</v>
      </c>
      <c r="AB1295" s="1">
        <f t="shared" si="392"/>
        <v>2.4488219</v>
      </c>
      <c r="AC1295" s="1">
        <f t="shared" si="393"/>
        <v>2.3934434405374212</v>
      </c>
      <c r="AF1295" s="1">
        <f t="shared" si="394"/>
        <v>10.596371703549906</v>
      </c>
      <c r="AG1295" s="1">
        <f t="shared" si="395"/>
        <v>3.114498992133214</v>
      </c>
      <c r="AH1295" s="1">
        <f t="shared" si="396"/>
        <v>7.4572988290453255</v>
      </c>
      <c r="AI1295">
        <v>6.2</v>
      </c>
      <c r="AJ1295">
        <v>14</v>
      </c>
      <c r="AK1295">
        <v>91</v>
      </c>
      <c r="AL1295">
        <v>14</v>
      </c>
      <c r="AM1295">
        <v>8988</v>
      </c>
      <c r="AN1295">
        <v>9004</v>
      </c>
      <c r="AO1295">
        <v>8978</v>
      </c>
      <c r="AP1295">
        <v>135</v>
      </c>
      <c r="AQ1295">
        <v>165</v>
      </c>
    </row>
    <row r="1296" spans="1:43">
      <c r="A1296" s="27">
        <v>39280</v>
      </c>
      <c r="B1296" s="27"/>
      <c r="C1296">
        <v>17.100000000000001</v>
      </c>
      <c r="D1296">
        <v>20.5</v>
      </c>
      <c r="E1296">
        <v>14.8</v>
      </c>
      <c r="F1296">
        <v>84</v>
      </c>
      <c r="G1296">
        <v>62</v>
      </c>
      <c r="H1296">
        <v>3.3</v>
      </c>
      <c r="I1296" s="10">
        <v>935</v>
      </c>
      <c r="J1296">
        <v>2.9</v>
      </c>
      <c r="K1296" s="2">
        <v>10</v>
      </c>
      <c r="L1296" s="1">
        <f t="shared" si="380"/>
        <v>3.016393675847195</v>
      </c>
      <c r="M1296" s="1">
        <f t="shared" si="381"/>
        <v>106</v>
      </c>
      <c r="N1296" s="1">
        <f t="shared" si="382"/>
        <v>1.9506817841005479</v>
      </c>
      <c r="O1296" s="1">
        <f t="shared" si="397"/>
        <v>0.12351627011212789</v>
      </c>
      <c r="P1296" s="1">
        <f t="shared" si="383"/>
        <v>1.6404068648575874</v>
      </c>
      <c r="Q1296">
        <f t="shared" si="384"/>
        <v>1.8734015099141472</v>
      </c>
      <c r="R1296">
        <f t="shared" si="385"/>
        <v>12.735497441482599</v>
      </c>
      <c r="S1296">
        <f t="shared" si="386"/>
        <v>1.666949926895628</v>
      </c>
      <c r="T1296">
        <v>0.2432</v>
      </c>
      <c r="U1296" s="1">
        <f t="shared" si="387"/>
        <v>0.36920231979229085</v>
      </c>
      <c r="V1296" s="1">
        <v>198</v>
      </c>
      <c r="W1296" s="1">
        <f t="shared" si="388"/>
        <v>11.126717495101186</v>
      </c>
      <c r="X1296" s="1">
        <f t="shared" si="389"/>
        <v>38.071228499787701</v>
      </c>
      <c r="Y1296" s="1">
        <f t="shared" si="390"/>
        <v>0.96814338365245811</v>
      </c>
      <c r="Z1296" s="1">
        <f t="shared" si="398"/>
        <v>-1.9</v>
      </c>
      <c r="AA1296" s="1">
        <f t="shared" si="391"/>
        <v>6.0099302004732062E-2</v>
      </c>
      <c r="AB1296" s="1">
        <f t="shared" si="392"/>
        <v>2.4606268999999998</v>
      </c>
      <c r="AC1296" s="1">
        <f t="shared" si="393"/>
        <v>2.1690581179870376</v>
      </c>
      <c r="AF1296" s="1">
        <f t="shared" si="394"/>
        <v>7.2960463091817092</v>
      </c>
      <c r="AG1296" s="1">
        <f t="shared" si="395"/>
        <v>3.5565083197190539</v>
      </c>
      <c r="AH1296" s="1">
        <f t="shared" si="396"/>
        <v>9.4534255849190245</v>
      </c>
      <c r="AI1296">
        <v>6.7</v>
      </c>
      <c r="AJ1296">
        <v>15</v>
      </c>
      <c r="AK1296">
        <v>109</v>
      </c>
      <c r="AL1296">
        <v>14</v>
      </c>
      <c r="AM1296">
        <v>9031</v>
      </c>
      <c r="AN1296">
        <v>9047</v>
      </c>
      <c r="AO1296">
        <v>8999</v>
      </c>
      <c r="AP1296">
        <v>162</v>
      </c>
      <c r="AQ1296">
        <v>570</v>
      </c>
    </row>
    <row r="1297" spans="1:43">
      <c r="A1297" s="27">
        <v>39281</v>
      </c>
      <c r="B1297" s="27"/>
      <c r="C1297">
        <v>21.6</v>
      </c>
      <c r="D1297">
        <v>27.1</v>
      </c>
      <c r="E1297">
        <v>16.600000000000001</v>
      </c>
      <c r="F1297">
        <v>62</v>
      </c>
      <c r="G1297">
        <v>36</v>
      </c>
      <c r="H1297">
        <v>10.6</v>
      </c>
      <c r="I1297" s="10">
        <v>935</v>
      </c>
      <c r="J1297">
        <v>1.4</v>
      </c>
      <c r="K1297" s="2">
        <v>10</v>
      </c>
      <c r="L1297" s="1">
        <f t="shared" si="380"/>
        <v>4.2402000722961724</v>
      </c>
      <c r="M1297" s="1">
        <f t="shared" si="381"/>
        <v>88</v>
      </c>
      <c r="N1297" s="1">
        <f t="shared" si="382"/>
        <v>2.5809975697576322</v>
      </c>
      <c r="O1297" s="1">
        <f t="shared" si="397"/>
        <v>0.1577958033649326</v>
      </c>
      <c r="P1297" s="1">
        <f t="shared" si="383"/>
        <v>1.4772463884781228</v>
      </c>
      <c r="Q1297">
        <f t="shared" si="384"/>
        <v>5.3533312564661264</v>
      </c>
      <c r="R1297">
        <f t="shared" si="385"/>
        <v>12.728759016088942</v>
      </c>
      <c r="S1297">
        <f t="shared" si="386"/>
        <v>1.6660679340430553</v>
      </c>
      <c r="T1297">
        <v>0.2432</v>
      </c>
      <c r="U1297" s="1">
        <f t="shared" si="387"/>
        <v>0.36612091955296328</v>
      </c>
      <c r="V1297" s="1">
        <v>199</v>
      </c>
      <c r="W1297" s="1">
        <f t="shared" si="388"/>
        <v>19.536341449506441</v>
      </c>
      <c r="X1297" s="1">
        <f t="shared" si="389"/>
        <v>38.074182964258831</v>
      </c>
      <c r="Y1297" s="1">
        <f t="shared" si="390"/>
        <v>0.96829620432919572</v>
      </c>
      <c r="Z1297" s="1">
        <f t="shared" si="398"/>
        <v>1.71</v>
      </c>
      <c r="AA1297" s="1">
        <f t="shared" si="391"/>
        <v>6.0359924212346747E-2</v>
      </c>
      <c r="AB1297" s="1">
        <f t="shared" si="392"/>
        <v>2.4500023999999998</v>
      </c>
      <c r="AC1297" s="1">
        <f t="shared" si="393"/>
        <v>1.0471315052351216</v>
      </c>
      <c r="AF1297" s="1">
        <f t="shared" si="394"/>
        <v>11.180192980478957</v>
      </c>
      <c r="AG1297" s="1">
        <f t="shared" si="395"/>
        <v>5.084689945788651</v>
      </c>
      <c r="AH1297" s="1">
        <f t="shared" si="396"/>
        <v>11.367648898865834</v>
      </c>
      <c r="AI1297">
        <v>3.4</v>
      </c>
      <c r="AJ1297">
        <v>2</v>
      </c>
      <c r="AK1297">
        <v>64</v>
      </c>
      <c r="AL1297">
        <v>16</v>
      </c>
      <c r="AM1297">
        <v>9068</v>
      </c>
      <c r="AN1297">
        <v>9080</v>
      </c>
      <c r="AO1297">
        <v>9042</v>
      </c>
      <c r="AP1297">
        <v>151</v>
      </c>
      <c r="AQ1297">
        <v>0</v>
      </c>
    </row>
    <row r="1298" spans="1:43">
      <c r="A1298" s="27">
        <v>39282</v>
      </c>
      <c r="B1298" s="27"/>
      <c r="C1298">
        <v>24.6</v>
      </c>
      <c r="D1298">
        <v>30.3</v>
      </c>
      <c r="E1298">
        <v>19.600000000000001</v>
      </c>
      <c r="F1298">
        <v>50</v>
      </c>
      <c r="G1298">
        <v>26</v>
      </c>
      <c r="H1298">
        <v>14</v>
      </c>
      <c r="I1298" s="10">
        <v>935</v>
      </c>
      <c r="J1298">
        <v>2.5</v>
      </c>
      <c r="K1298" s="2">
        <v>10</v>
      </c>
      <c r="L1298" s="1">
        <f t="shared" si="380"/>
        <v>6.0162019985416126</v>
      </c>
      <c r="M1298" s="1">
        <f t="shared" si="381"/>
        <v>74</v>
      </c>
      <c r="N1298" s="1">
        <f t="shared" si="382"/>
        <v>3.0940941262905595</v>
      </c>
      <c r="O1298" s="1">
        <f t="shared" si="397"/>
        <v>0.18485639467478179</v>
      </c>
      <c r="P1298" s="1">
        <f t="shared" si="383"/>
        <v>1.4055935318591288</v>
      </c>
      <c r="Q1298">
        <f t="shared" si="384"/>
        <v>7.3417949855421796</v>
      </c>
      <c r="R1298">
        <f t="shared" si="385"/>
        <v>12.721801081760985</v>
      </c>
      <c r="S1298">
        <f t="shared" si="386"/>
        <v>1.6651572096545793</v>
      </c>
      <c r="T1298">
        <v>0.2432</v>
      </c>
      <c r="U1298" s="1">
        <f t="shared" si="387"/>
        <v>0.36293120877105056</v>
      </c>
      <c r="V1298" s="1">
        <v>200</v>
      </c>
      <c r="W1298" s="1">
        <f t="shared" si="388"/>
        <v>23.462394618934084</v>
      </c>
      <c r="X1298" s="1">
        <f t="shared" si="389"/>
        <v>38.077043811274081</v>
      </c>
      <c r="Y1298" s="1">
        <f t="shared" si="390"/>
        <v>0.968458404025617</v>
      </c>
      <c r="Z1298" s="1">
        <f t="shared" si="398"/>
        <v>1.1400000000000001</v>
      </c>
      <c r="AA1298" s="1">
        <f t="shared" si="391"/>
        <v>6.0534931764047402E-2</v>
      </c>
      <c r="AB1298" s="1">
        <f t="shared" si="392"/>
        <v>2.4429194000000001</v>
      </c>
      <c r="AC1298" s="1">
        <f t="shared" si="393"/>
        <v>1.8698776879198602</v>
      </c>
      <c r="AF1298" s="1">
        <f t="shared" si="394"/>
        <v>12.14643429227786</v>
      </c>
      <c r="AG1298" s="1">
        <f t="shared" si="395"/>
        <v>5.7136532940502605</v>
      </c>
      <c r="AH1298" s="1">
        <f t="shared" si="396"/>
        <v>14.219195090914237</v>
      </c>
      <c r="AI1298">
        <v>4.4000000000000004</v>
      </c>
      <c r="AJ1298">
        <v>14</v>
      </c>
      <c r="AK1298">
        <v>66</v>
      </c>
      <c r="AL1298">
        <v>15</v>
      </c>
      <c r="AM1298">
        <v>9071</v>
      </c>
      <c r="AN1298">
        <v>9085</v>
      </c>
      <c r="AO1298">
        <v>9053</v>
      </c>
      <c r="AP1298">
        <v>145</v>
      </c>
      <c r="AQ1298">
        <v>0</v>
      </c>
    </row>
    <row r="1299" spans="1:43">
      <c r="A1299" s="27">
        <v>39283</v>
      </c>
      <c r="B1299" s="27"/>
      <c r="C1299">
        <v>26.5</v>
      </c>
      <c r="D1299">
        <v>33.200000000000003</v>
      </c>
      <c r="E1299">
        <v>19.8</v>
      </c>
      <c r="F1299">
        <v>41</v>
      </c>
      <c r="G1299">
        <v>16</v>
      </c>
      <c r="H1299">
        <v>14.1</v>
      </c>
      <c r="I1299" s="10">
        <v>935</v>
      </c>
      <c r="J1299">
        <v>2.2999999999999998</v>
      </c>
      <c r="K1299" s="2">
        <v>10</v>
      </c>
      <c r="L1299" s="1">
        <f t="shared" si="380"/>
        <v>6.4665732527813597</v>
      </c>
      <c r="M1299" s="1">
        <f t="shared" si="381"/>
        <v>66</v>
      </c>
      <c r="N1299" s="1">
        <f t="shared" si="382"/>
        <v>3.4632159810502143</v>
      </c>
      <c r="O1299" s="1">
        <f t="shared" si="397"/>
        <v>0.20393978095761109</v>
      </c>
      <c r="P1299" s="1">
        <f t="shared" si="383"/>
        <v>1.1694621763181321</v>
      </c>
      <c r="Q1299">
        <f t="shared" si="384"/>
        <v>8.1895185780213424</v>
      </c>
      <c r="R1299">
        <f t="shared" si="385"/>
        <v>12.714627261711822</v>
      </c>
      <c r="S1299">
        <f t="shared" si="386"/>
        <v>1.6642182279727518</v>
      </c>
      <c r="T1299">
        <v>0.2432</v>
      </c>
      <c r="U1299" s="1">
        <f t="shared" si="387"/>
        <v>0.35963413106732667</v>
      </c>
      <c r="V1299" s="1">
        <v>201</v>
      </c>
      <c r="W1299" s="1">
        <f t="shared" si="388"/>
        <v>23.588485270564831</v>
      </c>
      <c r="X1299" s="1">
        <f t="shared" si="389"/>
        <v>38.079773262984574</v>
      </c>
      <c r="Y1299" s="1">
        <f t="shared" si="390"/>
        <v>0.96862993475774684</v>
      </c>
      <c r="Z1299" s="1">
        <f t="shared" si="398"/>
        <v>0.72199999999999942</v>
      </c>
      <c r="AA1299" s="1">
        <f t="shared" si="391"/>
        <v>6.0646295740305257E-2</v>
      </c>
      <c r="AB1299" s="1">
        <f t="shared" si="392"/>
        <v>2.4384334999999999</v>
      </c>
      <c r="AC1299" s="1">
        <f t="shared" si="393"/>
        <v>1.7202874728862712</v>
      </c>
      <c r="AF1299" s="1">
        <f t="shared" si="394"/>
        <v>14.202942055579367</v>
      </c>
      <c r="AG1299" s="1">
        <f t="shared" si="395"/>
        <v>5.5488013741450679</v>
      </c>
      <c r="AH1299" s="1">
        <f t="shared" si="396"/>
        <v>14.254166115964169</v>
      </c>
      <c r="AI1299">
        <v>4.5999999999999996</v>
      </c>
      <c r="AJ1299">
        <v>11</v>
      </c>
      <c r="AK1299">
        <v>69</v>
      </c>
      <c r="AL1299">
        <v>11</v>
      </c>
      <c r="AM1299">
        <v>9039</v>
      </c>
      <c r="AN1299">
        <v>9065</v>
      </c>
      <c r="AO1299">
        <v>9010</v>
      </c>
      <c r="AP1299">
        <v>127</v>
      </c>
      <c r="AQ1299">
        <v>0</v>
      </c>
    </row>
    <row r="1300" spans="1:43">
      <c r="A1300" s="27">
        <v>39284</v>
      </c>
      <c r="B1300" s="27"/>
      <c r="C1300">
        <v>28.2</v>
      </c>
      <c r="D1300">
        <v>34.700000000000003</v>
      </c>
      <c r="E1300">
        <v>21.2</v>
      </c>
      <c r="F1300">
        <v>32</v>
      </c>
      <c r="G1300">
        <v>15</v>
      </c>
      <c r="H1300">
        <v>14.1</v>
      </c>
      <c r="I1300" s="10">
        <v>935</v>
      </c>
      <c r="J1300">
        <v>2.9</v>
      </c>
      <c r="K1300" s="2">
        <v>10</v>
      </c>
      <c r="L1300" s="1">
        <f t="shared" si="380"/>
        <v>7.280805821773062</v>
      </c>
      <c r="M1300" s="1">
        <f t="shared" si="381"/>
        <v>49</v>
      </c>
      <c r="N1300" s="1">
        <f t="shared" si="382"/>
        <v>3.825424202735797</v>
      </c>
      <c r="O1300" s="1">
        <f t="shared" si="397"/>
        <v>0.22239371236179892</v>
      </c>
      <c r="P1300" s="1">
        <f t="shared" si="383"/>
        <v>1.0319386447982355</v>
      </c>
      <c r="Q1300">
        <f t="shared" si="384"/>
        <v>8.7604335932964812</v>
      </c>
      <c r="R1300">
        <f t="shared" si="385"/>
        <v>12.70724124380502</v>
      </c>
      <c r="S1300">
        <f t="shared" si="386"/>
        <v>1.6632514717022278</v>
      </c>
      <c r="T1300">
        <v>0.2432</v>
      </c>
      <c r="U1300" s="1">
        <f t="shared" si="387"/>
        <v>0.35623066182521257</v>
      </c>
      <c r="V1300" s="1">
        <v>202</v>
      </c>
      <c r="W1300" s="1">
        <f t="shared" si="388"/>
        <v>23.599521253868343</v>
      </c>
      <c r="X1300" s="1">
        <f t="shared" si="389"/>
        <v>38.08233262580022</v>
      </c>
      <c r="Y1300" s="1">
        <f t="shared" si="390"/>
        <v>0.96881074578118453</v>
      </c>
      <c r="Z1300" s="1">
        <f t="shared" si="398"/>
        <v>0.64599999999999969</v>
      </c>
      <c r="AA1300" s="1">
        <f t="shared" si="391"/>
        <v>6.0746285083644012E-2</v>
      </c>
      <c r="AB1300" s="1">
        <f t="shared" si="392"/>
        <v>2.4344197999999997</v>
      </c>
      <c r="AC1300" s="1">
        <f t="shared" si="393"/>
        <v>2.1690581179870376</v>
      </c>
      <c r="AF1300" s="1">
        <f t="shared" si="394"/>
        <v>14.803898335612171</v>
      </c>
      <c r="AG1300" s="1">
        <f t="shared" si="395"/>
        <v>5.4260963339052672</v>
      </c>
      <c r="AH1300" s="1">
        <f t="shared" si="396"/>
        <v>14.046518997028025</v>
      </c>
      <c r="AI1300">
        <v>5.2</v>
      </c>
      <c r="AJ1300">
        <v>11</v>
      </c>
      <c r="AK1300">
        <v>79</v>
      </c>
      <c r="AL1300">
        <v>11</v>
      </c>
      <c r="AM1300">
        <v>9018</v>
      </c>
      <c r="AN1300">
        <v>9029</v>
      </c>
      <c r="AO1300">
        <v>9003</v>
      </c>
      <c r="AP1300">
        <v>113</v>
      </c>
      <c r="AQ1300">
        <v>0</v>
      </c>
    </row>
    <row r="1301" spans="1:43">
      <c r="A1301" s="27">
        <v>39285</v>
      </c>
      <c r="B1301" s="27"/>
      <c r="C1301">
        <v>27.2</v>
      </c>
      <c r="D1301">
        <v>33.700000000000003</v>
      </c>
      <c r="E1301">
        <v>22.8</v>
      </c>
      <c r="F1301">
        <v>38</v>
      </c>
      <c r="G1301">
        <v>14</v>
      </c>
      <c r="H1301">
        <v>13.8</v>
      </c>
      <c r="I1301" s="10">
        <v>935</v>
      </c>
      <c r="J1301">
        <v>2.6</v>
      </c>
      <c r="K1301" s="2">
        <v>10</v>
      </c>
      <c r="L1301" s="1">
        <f t="shared" si="380"/>
        <v>7.0041374175190514</v>
      </c>
      <c r="M1301" s="1">
        <f t="shared" si="381"/>
        <v>62</v>
      </c>
      <c r="N1301" s="1">
        <f t="shared" si="382"/>
        <v>3.6085695036723782</v>
      </c>
      <c r="O1301" s="1">
        <f t="shared" si="397"/>
        <v>0.21137600031517048</v>
      </c>
      <c r="P1301" s="1">
        <f t="shared" si="383"/>
        <v>1.2270208469606807</v>
      </c>
      <c r="Q1301">
        <f t="shared" si="384"/>
        <v>8.0603227920844649</v>
      </c>
      <c r="R1301">
        <f t="shared" si="385"/>
        <v>12.699646774910498</v>
      </c>
      <c r="S1301">
        <f t="shared" si="386"/>
        <v>1.6622574312710077</v>
      </c>
      <c r="T1301">
        <v>0.2432</v>
      </c>
      <c r="U1301" s="1">
        <f t="shared" si="387"/>
        <v>0.35272180790222629</v>
      </c>
      <c r="V1301" s="1">
        <v>203</v>
      </c>
      <c r="W1301" s="1">
        <f t="shared" si="388"/>
        <v>23.264336409087662</v>
      </c>
      <c r="X1301" s="1">
        <f t="shared" si="389"/>
        <v>38.084682343163784</v>
      </c>
      <c r="Y1301" s="1">
        <f t="shared" si="390"/>
        <v>0.96900078360611541</v>
      </c>
      <c r="Z1301" s="1">
        <f t="shared" si="398"/>
        <v>-0.38</v>
      </c>
      <c r="AA1301" s="1">
        <f t="shared" si="391"/>
        <v>6.068742793117364E-2</v>
      </c>
      <c r="AB1301" s="1">
        <f t="shared" si="392"/>
        <v>2.4367807999999997</v>
      </c>
      <c r="AC1301" s="1">
        <f t="shared" si="393"/>
        <v>1.9446727954366547</v>
      </c>
      <c r="AF1301" s="1">
        <f t="shared" si="394"/>
        <v>13.013794254509277</v>
      </c>
      <c r="AG1301" s="1">
        <f t="shared" si="395"/>
        <v>5.5085599353139241</v>
      </c>
      <c r="AH1301" s="1">
        <f t="shared" si="396"/>
        <v>15.255813599974651</v>
      </c>
      <c r="AI1301">
        <v>4.9000000000000004</v>
      </c>
      <c r="AJ1301">
        <v>14</v>
      </c>
      <c r="AK1301">
        <v>79</v>
      </c>
      <c r="AL1301">
        <v>15</v>
      </c>
      <c r="AM1301">
        <v>9037</v>
      </c>
      <c r="AN1301">
        <v>9048</v>
      </c>
      <c r="AO1301">
        <v>9002</v>
      </c>
      <c r="AP1301">
        <v>138</v>
      </c>
      <c r="AQ1301">
        <v>0</v>
      </c>
    </row>
    <row r="1302" spans="1:43">
      <c r="A1302" s="27">
        <v>39286</v>
      </c>
      <c r="B1302" s="27"/>
      <c r="C1302">
        <v>26.5</v>
      </c>
      <c r="D1302">
        <v>31.6</v>
      </c>
      <c r="E1302">
        <v>21.7</v>
      </c>
      <c r="F1302">
        <v>51</v>
      </c>
      <c r="G1302">
        <v>34</v>
      </c>
      <c r="H1302">
        <v>13</v>
      </c>
      <c r="I1302" s="10">
        <v>935</v>
      </c>
      <c r="J1302">
        <v>2.2000000000000002</v>
      </c>
      <c r="K1302" s="2">
        <v>10</v>
      </c>
      <c r="L1302" s="1">
        <f t="shared" si="380"/>
        <v>6.3113761819594991</v>
      </c>
      <c r="M1302" s="1">
        <f t="shared" si="381"/>
        <v>68</v>
      </c>
      <c r="N1302" s="1">
        <f t="shared" si="382"/>
        <v>3.4632159810502143</v>
      </c>
      <c r="O1302" s="1">
        <f t="shared" si="397"/>
        <v>0.20393978095761109</v>
      </c>
      <c r="P1302" s="1">
        <f t="shared" si="383"/>
        <v>1.6733970003596084</v>
      </c>
      <c r="Q1302">
        <f t="shared" si="384"/>
        <v>6.424881387564283</v>
      </c>
      <c r="R1302">
        <f t="shared" si="385"/>
        <v>12.69184765530631</v>
      </c>
      <c r="S1302">
        <f t="shared" si="386"/>
        <v>1.6612366040976845</v>
      </c>
      <c r="T1302">
        <v>0.2432</v>
      </c>
      <c r="U1302" s="1">
        <f t="shared" si="387"/>
        <v>0.34910860733212101</v>
      </c>
      <c r="V1302" s="1">
        <v>204</v>
      </c>
      <c r="W1302" s="1">
        <f t="shared" si="388"/>
        <v>22.351137650661887</v>
      </c>
      <c r="X1302" s="1">
        <f t="shared" si="389"/>
        <v>38.086782049837076</v>
      </c>
      <c r="Y1302" s="1">
        <f t="shared" si="390"/>
        <v>0.96919999201313556</v>
      </c>
      <c r="Z1302" s="1">
        <f t="shared" si="398"/>
        <v>-0.26599999999999974</v>
      </c>
      <c r="AA1302" s="1">
        <f t="shared" si="391"/>
        <v>6.0646295740305257E-2</v>
      </c>
      <c r="AB1302" s="1">
        <f t="shared" si="392"/>
        <v>2.4384334999999999</v>
      </c>
      <c r="AC1302" s="1">
        <f t="shared" si="393"/>
        <v>1.6454923653694771</v>
      </c>
      <c r="AF1302" s="1">
        <f t="shared" si="394"/>
        <v>12.210218628908326</v>
      </c>
      <c r="AG1302" s="1">
        <f t="shared" si="395"/>
        <v>5.7011880600352063</v>
      </c>
      <c r="AH1302" s="1">
        <f t="shared" si="396"/>
        <v>15.725804616270885</v>
      </c>
      <c r="AI1302">
        <v>5.8</v>
      </c>
      <c r="AJ1302">
        <v>14</v>
      </c>
      <c r="AK1302">
        <v>86</v>
      </c>
      <c r="AL1302">
        <v>15</v>
      </c>
      <c r="AM1302">
        <v>9022</v>
      </c>
      <c r="AN1302">
        <v>9052</v>
      </c>
      <c r="AO1302">
        <v>8994</v>
      </c>
      <c r="AP1302">
        <v>172</v>
      </c>
      <c r="AQ1302">
        <v>0</v>
      </c>
    </row>
    <row r="1303" spans="1:43">
      <c r="A1303" s="27">
        <v>39287</v>
      </c>
      <c r="B1303" s="27"/>
      <c r="C1303">
        <v>25.3</v>
      </c>
      <c r="D1303">
        <v>29.7</v>
      </c>
      <c r="E1303">
        <v>22.2</v>
      </c>
      <c r="F1303">
        <v>52</v>
      </c>
      <c r="G1303">
        <v>39</v>
      </c>
      <c r="H1303">
        <v>8.8000000000000007</v>
      </c>
      <c r="I1303" s="10">
        <v>935</v>
      </c>
      <c r="J1303">
        <v>2.4</v>
      </c>
      <c r="K1303" s="2">
        <v>10</v>
      </c>
      <c r="L1303" s="1">
        <f t="shared" si="380"/>
        <v>5.3912034346243658</v>
      </c>
      <c r="M1303" s="1">
        <f t="shared" si="381"/>
        <v>65</v>
      </c>
      <c r="N1303" s="1">
        <f t="shared" si="382"/>
        <v>3.2258835263989654</v>
      </c>
      <c r="O1303" s="1">
        <f t="shared" si="397"/>
        <v>0.19170400818087446</v>
      </c>
      <c r="P1303" s="1">
        <f t="shared" si="383"/>
        <v>1.6836259977298997</v>
      </c>
      <c r="Q1303">
        <f t="shared" si="384"/>
        <v>4.4935403672147265</v>
      </c>
      <c r="R1303">
        <f t="shared" si="385"/>
        <v>12.683847733142015</v>
      </c>
      <c r="S1303">
        <f t="shared" si="386"/>
        <v>1.6601894938667558</v>
      </c>
      <c r="T1303">
        <v>0.2432</v>
      </c>
      <c r="U1303" s="1">
        <f t="shared" si="387"/>
        <v>0.34539212901780092</v>
      </c>
      <c r="V1303" s="1">
        <v>205</v>
      </c>
      <c r="W1303" s="1">
        <f t="shared" si="388"/>
        <v>17.505949485293804</v>
      </c>
      <c r="X1303" s="1">
        <f t="shared" si="389"/>
        <v>38.088590627654959</v>
      </c>
      <c r="Y1303" s="1">
        <f t="shared" si="390"/>
        <v>0.96940831206988276</v>
      </c>
      <c r="Z1303" s="1">
        <f t="shared" si="398"/>
        <v>-0.45599999999999974</v>
      </c>
      <c r="AA1303" s="1">
        <f t="shared" si="391"/>
        <v>6.0575912981595842E-2</v>
      </c>
      <c r="AB1303" s="1">
        <f t="shared" si="392"/>
        <v>2.4412666999999999</v>
      </c>
      <c r="AC1303" s="1">
        <f t="shared" si="393"/>
        <v>1.7950825804030659</v>
      </c>
      <c r="AF1303" s="1">
        <f t="shared" si="394"/>
        <v>10.340240520997229</v>
      </c>
      <c r="AG1303" s="1">
        <f t="shared" si="395"/>
        <v>4.8314862351248529</v>
      </c>
      <c r="AH1303" s="1">
        <f t="shared" si="396"/>
        <v>12.895415853237594</v>
      </c>
      <c r="AI1303">
        <v>4.4000000000000004</v>
      </c>
      <c r="AJ1303">
        <v>15</v>
      </c>
      <c r="AK1303">
        <v>73</v>
      </c>
      <c r="AL1303">
        <v>15</v>
      </c>
      <c r="AM1303">
        <v>9026</v>
      </c>
      <c r="AN1303">
        <v>9036</v>
      </c>
      <c r="AO1303">
        <v>9001</v>
      </c>
      <c r="AP1303">
        <v>164</v>
      </c>
      <c r="AQ1303">
        <v>0</v>
      </c>
    </row>
    <row r="1304" spans="1:43">
      <c r="A1304" s="27">
        <v>39288</v>
      </c>
      <c r="B1304" s="27"/>
      <c r="C1304">
        <v>26.3</v>
      </c>
      <c r="D1304">
        <v>31.4</v>
      </c>
      <c r="E1304">
        <v>22.5</v>
      </c>
      <c r="F1304">
        <v>51</v>
      </c>
      <c r="G1304">
        <v>24</v>
      </c>
      <c r="H1304">
        <v>7.8</v>
      </c>
      <c r="I1304" s="10">
        <v>935</v>
      </c>
      <c r="J1304">
        <v>2.8</v>
      </c>
      <c r="K1304" s="2">
        <v>10</v>
      </c>
      <c r="L1304" s="1">
        <f t="shared" si="380"/>
        <v>5.4287038162105024</v>
      </c>
      <c r="M1304" s="1">
        <f t="shared" si="381"/>
        <v>78</v>
      </c>
      <c r="N1304" s="1">
        <f t="shared" si="382"/>
        <v>3.4226350066492657</v>
      </c>
      <c r="O1304" s="1">
        <f t="shared" si="397"/>
        <v>0.20185603125120444</v>
      </c>
      <c r="P1304" s="1">
        <f t="shared" si="383"/>
        <v>1.615017892001658</v>
      </c>
      <c r="Q1304">
        <f t="shared" si="384"/>
        <v>4.208813519980164</v>
      </c>
      <c r="R1304">
        <f t="shared" si="385"/>
        <v>12.675650898978699</v>
      </c>
      <c r="S1304">
        <f t="shared" si="386"/>
        <v>1.6591166098139658</v>
      </c>
      <c r="T1304">
        <v>0.2432</v>
      </c>
      <c r="U1304" s="1">
        <f t="shared" si="387"/>
        <v>0.34157347241510483</v>
      </c>
      <c r="V1304" s="1">
        <v>206</v>
      </c>
      <c r="W1304" s="1">
        <f t="shared" si="388"/>
        <v>16.356290047921227</v>
      </c>
      <c r="X1304" s="1">
        <f t="shared" si="389"/>
        <v>38.090066262699594</v>
      </c>
      <c r="Y1304" s="1">
        <f t="shared" si="390"/>
        <v>0.96962568214847056</v>
      </c>
      <c r="Z1304" s="1">
        <f t="shared" si="398"/>
        <v>0.38</v>
      </c>
      <c r="AA1304" s="1">
        <f t="shared" si="391"/>
        <v>6.0634553924765376E-2</v>
      </c>
      <c r="AB1304" s="1">
        <f t="shared" si="392"/>
        <v>2.4389056999999998</v>
      </c>
      <c r="AC1304" s="1">
        <f t="shared" si="393"/>
        <v>2.0942630104702431</v>
      </c>
      <c r="AF1304" s="1">
        <f t="shared" si="394"/>
        <v>11.52585514080994</v>
      </c>
      <c r="AG1304" s="1">
        <f t="shared" si="395"/>
        <v>4.6045207165749664</v>
      </c>
      <c r="AH1304" s="1">
        <f t="shared" si="396"/>
        <v>11.402022271793728</v>
      </c>
      <c r="AI1304">
        <v>4.9000000000000004</v>
      </c>
      <c r="AJ1304">
        <v>15</v>
      </c>
      <c r="AK1304">
        <v>82</v>
      </c>
      <c r="AL1304">
        <v>15</v>
      </c>
      <c r="AM1304">
        <v>9038</v>
      </c>
      <c r="AN1304">
        <v>9046</v>
      </c>
      <c r="AO1304">
        <v>9015</v>
      </c>
      <c r="AP1304">
        <v>166</v>
      </c>
      <c r="AQ1304">
        <v>32700</v>
      </c>
    </row>
    <row r="1305" spans="1:43">
      <c r="A1305" s="27">
        <v>39289</v>
      </c>
      <c r="B1305" s="27"/>
      <c r="C1305">
        <v>26</v>
      </c>
      <c r="D1305">
        <v>30.9</v>
      </c>
      <c r="E1305">
        <v>21.1</v>
      </c>
      <c r="F1305">
        <v>43</v>
      </c>
      <c r="G1305">
        <v>31</v>
      </c>
      <c r="H1305">
        <v>13.8</v>
      </c>
      <c r="I1305" s="10">
        <v>935</v>
      </c>
      <c r="J1305">
        <v>2.8</v>
      </c>
      <c r="K1305" s="2">
        <v>10</v>
      </c>
      <c r="L1305" s="1">
        <f t="shared" si="380"/>
        <v>6.7876350841929369</v>
      </c>
      <c r="M1305" s="1">
        <f t="shared" si="381"/>
        <v>55</v>
      </c>
      <c r="N1305" s="1">
        <f t="shared" si="382"/>
        <v>3.362540496522866</v>
      </c>
      <c r="O1305" s="1">
        <f t="shared" si="397"/>
        <v>0.19876401429157872</v>
      </c>
      <c r="P1305" s="1">
        <f t="shared" si="383"/>
        <v>1.3809879926172342</v>
      </c>
      <c r="Q1305">
        <f t="shared" si="384"/>
        <v>7.4373904497515531</v>
      </c>
      <c r="R1305">
        <f t="shared" si="385"/>
        <v>12.6672610804199</v>
      </c>
      <c r="S1305">
        <f t="shared" si="386"/>
        <v>1.6580184660235471</v>
      </c>
      <c r="T1305">
        <v>0.2432</v>
      </c>
      <c r="U1305" s="1">
        <f t="shared" si="387"/>
        <v>0.33765376720755119</v>
      </c>
      <c r="V1305" s="1">
        <v>207</v>
      </c>
      <c r="W1305" s="1">
        <f t="shared" si="388"/>
        <v>23.309039366962633</v>
      </c>
      <c r="X1305" s="1">
        <f t="shared" si="389"/>
        <v>38.09116650384464</v>
      </c>
      <c r="Y1305" s="1">
        <f t="shared" si="390"/>
        <v>0.96985203794372055</v>
      </c>
      <c r="Z1305" s="1">
        <f t="shared" si="398"/>
        <v>-0.11400000000000027</v>
      </c>
      <c r="AA1305" s="1">
        <f t="shared" si="391"/>
        <v>6.0616949724041448E-2</v>
      </c>
      <c r="AB1305" s="1">
        <f t="shared" si="392"/>
        <v>2.4396139999999997</v>
      </c>
      <c r="AC1305" s="1">
        <f t="shared" si="393"/>
        <v>2.0942630104702431</v>
      </c>
      <c r="AF1305" s="1">
        <f t="shared" si="394"/>
        <v>12.012661987680417</v>
      </c>
      <c r="AG1305" s="1">
        <f t="shared" si="395"/>
        <v>5.6739065370740009</v>
      </c>
      <c r="AH1305" s="1">
        <f t="shared" si="396"/>
        <v>15.434781114307956</v>
      </c>
      <c r="AI1305">
        <v>6.3</v>
      </c>
      <c r="AJ1305">
        <v>12</v>
      </c>
      <c r="AK1305">
        <v>115</v>
      </c>
      <c r="AL1305">
        <v>11</v>
      </c>
      <c r="AM1305">
        <v>9033</v>
      </c>
      <c r="AN1305">
        <v>9073</v>
      </c>
      <c r="AO1305">
        <v>8998</v>
      </c>
      <c r="AP1305">
        <v>142</v>
      </c>
      <c r="AQ1305">
        <v>1</v>
      </c>
    </row>
    <row r="1306" spans="1:43">
      <c r="A1306" s="27">
        <v>39290</v>
      </c>
      <c r="B1306" s="27"/>
      <c r="C1306">
        <v>22.9</v>
      </c>
      <c r="D1306">
        <v>30.3</v>
      </c>
      <c r="E1306">
        <v>21.6</v>
      </c>
      <c r="F1306">
        <v>56</v>
      </c>
      <c r="G1306">
        <v>34</v>
      </c>
      <c r="H1306">
        <v>6.3</v>
      </c>
      <c r="I1306" s="10">
        <v>935</v>
      </c>
      <c r="J1306">
        <v>3.1</v>
      </c>
      <c r="K1306" s="2">
        <v>10</v>
      </c>
      <c r="L1306" s="1">
        <f t="shared" si="380"/>
        <v>4.7239296369708823</v>
      </c>
      <c r="M1306" s="1">
        <f t="shared" si="381"/>
        <v>78</v>
      </c>
      <c r="N1306" s="1">
        <f t="shared" si="382"/>
        <v>2.793404137451879</v>
      </c>
      <c r="O1306" s="1">
        <f t="shared" si="397"/>
        <v>0.1690795727297485</v>
      </c>
      <c r="P1306" s="1">
        <f t="shared" si="383"/>
        <v>1.7406556509591935</v>
      </c>
      <c r="Q1306">
        <f t="shared" si="384"/>
        <v>3.3342993591037717</v>
      </c>
      <c r="R1306">
        <f t="shared" si="385"/>
        <v>12.658682236846975</v>
      </c>
      <c r="S1306">
        <f t="shared" si="386"/>
        <v>1.6568955807391328</v>
      </c>
      <c r="T1306">
        <v>0.2432</v>
      </c>
      <c r="U1306" s="1">
        <f t="shared" si="387"/>
        <v>0.33363417297214087</v>
      </c>
      <c r="V1306" s="1">
        <v>208</v>
      </c>
      <c r="W1306" s="1">
        <f t="shared" si="388"/>
        <v>14.631369273607275</v>
      </c>
      <c r="X1306" s="1">
        <f t="shared" si="389"/>
        <v>38.091848322615689</v>
      </c>
      <c r="Y1306" s="1">
        <f t="shared" si="390"/>
        <v>0.97008731249218494</v>
      </c>
      <c r="Z1306" s="1">
        <f t="shared" si="398"/>
        <v>-1.1780000000000006</v>
      </c>
      <c r="AA1306" s="1">
        <f t="shared" si="391"/>
        <v>6.0435636423434559E-2</v>
      </c>
      <c r="AB1306" s="1">
        <f t="shared" si="392"/>
        <v>2.4469330999999999</v>
      </c>
      <c r="AC1306" s="1">
        <f t="shared" si="393"/>
        <v>2.3186483330206267</v>
      </c>
      <c r="AF1306" s="1">
        <f t="shared" si="394"/>
        <v>10.51753383699036</v>
      </c>
      <c r="AG1306" s="1">
        <f t="shared" si="395"/>
        <v>4.2805532052915121</v>
      </c>
      <c r="AH1306" s="1">
        <f t="shared" si="396"/>
        <v>11.579590600389684</v>
      </c>
      <c r="AI1306">
        <v>5.9</v>
      </c>
      <c r="AJ1306">
        <v>15</v>
      </c>
      <c r="AK1306">
        <v>105</v>
      </c>
      <c r="AL1306">
        <v>14</v>
      </c>
      <c r="AM1306">
        <v>9039</v>
      </c>
      <c r="AN1306">
        <v>9056</v>
      </c>
      <c r="AO1306">
        <v>8997</v>
      </c>
      <c r="AP1306">
        <v>155</v>
      </c>
      <c r="AQ1306">
        <v>0</v>
      </c>
    </row>
    <row r="1307" spans="1:43">
      <c r="A1307" s="27">
        <v>39291</v>
      </c>
      <c r="B1307" s="27"/>
      <c r="C1307">
        <v>15.9</v>
      </c>
      <c r="D1307">
        <v>21.6</v>
      </c>
      <c r="E1307">
        <v>14.4</v>
      </c>
      <c r="F1307">
        <v>82</v>
      </c>
      <c r="G1307">
        <v>54</v>
      </c>
      <c r="H1307">
        <v>0</v>
      </c>
      <c r="I1307" s="10">
        <v>935</v>
      </c>
      <c r="J1307">
        <v>2.2999999999999998</v>
      </c>
      <c r="K1307" s="2">
        <v>10</v>
      </c>
      <c r="L1307" s="1">
        <f t="shared" si="380"/>
        <v>2.424892039551112</v>
      </c>
      <c r="M1307" s="1">
        <f t="shared" si="381"/>
        <v>110</v>
      </c>
      <c r="N1307" s="1">
        <f t="shared" si="382"/>
        <v>1.8072967155190105</v>
      </c>
      <c r="O1307" s="1">
        <f t="shared" si="397"/>
        <v>0.1155244769041093</v>
      </c>
      <c r="P1307" s="1">
        <f t="shared" si="383"/>
        <v>1.599481839593301</v>
      </c>
      <c r="Q1307">
        <f t="shared" si="384"/>
        <v>0.57305641937602014</v>
      </c>
      <c r="R1307">
        <f t="shared" si="385"/>
        <v>12.649918354271563</v>
      </c>
      <c r="S1307">
        <f t="shared" si="386"/>
        <v>1.6557484756899952</v>
      </c>
      <c r="T1307">
        <v>0.2432</v>
      </c>
      <c r="U1307" s="1">
        <f t="shared" si="387"/>
        <v>0.32951587883631578</v>
      </c>
      <c r="V1307" s="1">
        <v>209</v>
      </c>
      <c r="W1307" s="1">
        <f t="shared" si="388"/>
        <v>7.3327231235547545</v>
      </c>
      <c r="X1307" s="1">
        <f t="shared" si="389"/>
        <v>38.092068174310413</v>
      </c>
      <c r="Y1307" s="1">
        <f t="shared" si="390"/>
        <v>0.97033143619195728</v>
      </c>
      <c r="Z1307" s="1">
        <f t="shared" si="398"/>
        <v>-2.6599999999999993</v>
      </c>
      <c r="AA1307" s="1">
        <f t="shared" si="391"/>
        <v>6.0030182418650761E-2</v>
      </c>
      <c r="AB1307" s="1">
        <f t="shared" si="392"/>
        <v>2.4634600999999998</v>
      </c>
      <c r="AC1307" s="1">
        <f t="shared" si="393"/>
        <v>1.7202874728862712</v>
      </c>
      <c r="AF1307" s="1">
        <f t="shared" si="394"/>
        <v>7.9224323246883355</v>
      </c>
      <c r="AG1307" s="1">
        <f t="shared" si="395"/>
        <v>2.808243677507654</v>
      </c>
      <c r="AH1307" s="1">
        <f t="shared" si="396"/>
        <v>7.8103002890364168</v>
      </c>
      <c r="AI1307">
        <v>5.2</v>
      </c>
      <c r="AJ1307">
        <v>15</v>
      </c>
      <c r="AK1307">
        <v>79</v>
      </c>
      <c r="AL1307">
        <v>14</v>
      </c>
      <c r="AM1307">
        <v>9094</v>
      </c>
      <c r="AN1307">
        <v>9103</v>
      </c>
      <c r="AO1307">
        <v>9056</v>
      </c>
      <c r="AP1307">
        <v>145</v>
      </c>
      <c r="AQ1307">
        <v>40</v>
      </c>
    </row>
    <row r="1308" spans="1:43">
      <c r="A1308" s="27">
        <v>39292</v>
      </c>
      <c r="B1308" s="27"/>
      <c r="C1308">
        <v>18.5</v>
      </c>
      <c r="D1308">
        <v>24.7</v>
      </c>
      <c r="E1308">
        <v>12.9</v>
      </c>
      <c r="F1308">
        <v>64</v>
      </c>
      <c r="G1308">
        <v>32</v>
      </c>
      <c r="H1308">
        <v>13.6</v>
      </c>
      <c r="I1308" s="10">
        <v>935</v>
      </c>
      <c r="J1308">
        <v>2.6</v>
      </c>
      <c r="K1308" s="2">
        <v>10</v>
      </c>
      <c r="L1308" s="1">
        <f t="shared" si="380"/>
        <v>4.9320299320937879</v>
      </c>
      <c r="M1308" s="1">
        <f t="shared" si="381"/>
        <v>96</v>
      </c>
      <c r="N1308" s="1">
        <f t="shared" si="382"/>
        <v>2.1304746763349707</v>
      </c>
      <c r="O1308" s="1">
        <f t="shared" si="397"/>
        <v>0.1334280841417459</v>
      </c>
      <c r="P1308" s="1">
        <f t="shared" si="383"/>
        <v>1.2124952046634347</v>
      </c>
      <c r="Q1308">
        <f t="shared" si="384"/>
        <v>7.0701488568963446</v>
      </c>
      <c r="R1308">
        <f t="shared" si="385"/>
        <v>12.640973440317023</v>
      </c>
      <c r="S1308">
        <f t="shared" si="386"/>
        <v>1.6545776754341652</v>
      </c>
      <c r="T1308">
        <v>0.2432</v>
      </c>
      <c r="U1308" s="1">
        <f t="shared" si="387"/>
        <v>0.32530010312617724</v>
      </c>
      <c r="V1308" s="1">
        <v>210</v>
      </c>
      <c r="W1308" s="1">
        <f t="shared" si="388"/>
        <v>23.110612032452568</v>
      </c>
      <c r="X1308" s="1">
        <f t="shared" si="389"/>
        <v>38.091782060318671</v>
      </c>
      <c r="Y1308" s="1">
        <f t="shared" si="390"/>
        <v>0.97058433682326284</v>
      </c>
      <c r="Z1308" s="1">
        <f t="shared" si="398"/>
        <v>0.98799999999999988</v>
      </c>
      <c r="AA1308" s="1">
        <f t="shared" si="391"/>
        <v>6.0180142966261285E-2</v>
      </c>
      <c r="AB1308" s="1">
        <f t="shared" si="392"/>
        <v>2.4573214999999999</v>
      </c>
      <c r="AC1308" s="1">
        <f t="shared" si="393"/>
        <v>1.9446727954366547</v>
      </c>
      <c r="AF1308" s="1">
        <f t="shared" si="394"/>
        <v>10.924630466927468</v>
      </c>
      <c r="AG1308" s="1">
        <f t="shared" si="395"/>
        <v>5.5501938577357475</v>
      </c>
      <c r="AH1308" s="1">
        <f t="shared" si="396"/>
        <v>13.070781675668965</v>
      </c>
      <c r="AI1308">
        <v>4.0999999999999996</v>
      </c>
      <c r="AJ1308">
        <v>6</v>
      </c>
      <c r="AK1308">
        <v>66</v>
      </c>
      <c r="AL1308">
        <v>3</v>
      </c>
      <c r="AM1308">
        <v>9091</v>
      </c>
      <c r="AN1308">
        <v>9112</v>
      </c>
      <c r="AO1308">
        <v>9076</v>
      </c>
      <c r="AP1308">
        <v>124</v>
      </c>
      <c r="AQ1308">
        <v>200</v>
      </c>
    </row>
    <row r="1309" spans="1:43">
      <c r="A1309" s="27">
        <v>39293</v>
      </c>
      <c r="B1309" s="27"/>
      <c r="C1309">
        <v>21.4</v>
      </c>
      <c r="D1309">
        <v>26.9</v>
      </c>
      <c r="E1309">
        <v>16.399999999999999</v>
      </c>
      <c r="F1309">
        <v>48</v>
      </c>
      <c r="G1309">
        <v>26</v>
      </c>
      <c r="H1309">
        <v>13.8</v>
      </c>
      <c r="I1309" s="10">
        <v>935</v>
      </c>
      <c r="J1309">
        <v>2.1</v>
      </c>
      <c r="K1309" s="2">
        <v>10</v>
      </c>
      <c r="L1309" s="1">
        <f t="shared" si="380"/>
        <v>5.3983491976669047</v>
      </c>
      <c r="M1309" s="1">
        <f t="shared" si="381"/>
        <v>70</v>
      </c>
      <c r="N1309" s="1">
        <f t="shared" si="382"/>
        <v>2.5496051664479809</v>
      </c>
      <c r="O1309" s="1">
        <f t="shared" si="397"/>
        <v>0.15611765783967005</v>
      </c>
      <c r="P1309" s="1">
        <f t="shared" si="383"/>
        <v>1.1139897514217005</v>
      </c>
      <c r="Q1309">
        <f t="shared" si="384"/>
        <v>7.7055438125484041</v>
      </c>
      <c r="R1309">
        <f t="shared" si="385"/>
        <v>12.631851519339808</v>
      </c>
      <c r="S1309">
        <f t="shared" si="386"/>
        <v>1.6533837067198702</v>
      </c>
      <c r="T1309">
        <v>0.2432</v>
      </c>
      <c r="U1309" s="1">
        <f t="shared" si="387"/>
        <v>0.32098809300606401</v>
      </c>
      <c r="V1309" s="1">
        <v>211</v>
      </c>
      <c r="W1309" s="1">
        <f t="shared" si="388"/>
        <v>23.353689164105742</v>
      </c>
      <c r="X1309" s="1">
        <f t="shared" si="389"/>
        <v>38.090945591579597</v>
      </c>
      <c r="Y1309" s="1">
        <f t="shared" si="390"/>
        <v>0.97084593956982335</v>
      </c>
      <c r="Z1309" s="1">
        <f t="shared" si="398"/>
        <v>1.1019999999999994</v>
      </c>
      <c r="AA1309" s="1">
        <f t="shared" si="391"/>
        <v>6.0348293013960497E-2</v>
      </c>
      <c r="AB1309" s="1">
        <f t="shared" si="392"/>
        <v>2.4504745999999997</v>
      </c>
      <c r="AC1309" s="1">
        <f t="shared" si="393"/>
        <v>1.5706972578526825</v>
      </c>
      <c r="AF1309" s="1">
        <f t="shared" si="394"/>
        <v>11.128337963435419</v>
      </c>
      <c r="AG1309" s="1">
        <f t="shared" si="395"/>
        <v>5.5035140066000707</v>
      </c>
      <c r="AH1309" s="1">
        <f t="shared" si="396"/>
        <v>13.218461234876861</v>
      </c>
      <c r="AI1309">
        <v>4</v>
      </c>
      <c r="AJ1309">
        <v>10</v>
      </c>
      <c r="AK1309">
        <v>71</v>
      </c>
      <c r="AL1309">
        <v>16</v>
      </c>
      <c r="AM1309">
        <v>9081</v>
      </c>
      <c r="AN1309">
        <v>9098</v>
      </c>
      <c r="AO1309">
        <v>9066</v>
      </c>
      <c r="AP1309">
        <v>116</v>
      </c>
      <c r="AQ1309">
        <v>0</v>
      </c>
    </row>
    <row r="1310" spans="1:43">
      <c r="A1310" s="27">
        <v>39294</v>
      </c>
      <c r="B1310" s="27"/>
      <c r="C1310">
        <v>23.5</v>
      </c>
      <c r="D1310">
        <v>29.5</v>
      </c>
      <c r="E1310">
        <v>17.8</v>
      </c>
      <c r="F1310">
        <v>43</v>
      </c>
      <c r="G1310">
        <v>22</v>
      </c>
      <c r="H1310">
        <v>13.7</v>
      </c>
      <c r="I1310" s="10">
        <v>935</v>
      </c>
      <c r="J1310">
        <v>2.5</v>
      </c>
      <c r="K1310" s="2">
        <v>10</v>
      </c>
      <c r="L1310" s="1">
        <f t="shared" si="380"/>
        <v>6.0376719019046448</v>
      </c>
      <c r="M1310" s="1">
        <f t="shared" si="381"/>
        <v>64</v>
      </c>
      <c r="N1310" s="1">
        <f t="shared" si="382"/>
        <v>2.8964788838365951</v>
      </c>
      <c r="O1310" s="1">
        <f t="shared" si="397"/>
        <v>0.17451274373392109</v>
      </c>
      <c r="P1310" s="1">
        <f t="shared" si="383"/>
        <v>1.1060958897328108</v>
      </c>
      <c r="Q1310">
        <f t="shared" si="384"/>
        <v>7.894923125230231</v>
      </c>
      <c r="R1310">
        <f t="shared" si="385"/>
        <v>12.622556627700911</v>
      </c>
      <c r="S1310">
        <f t="shared" si="386"/>
        <v>1.6521670978666114</v>
      </c>
      <c r="T1310">
        <v>0.2432</v>
      </c>
      <c r="U1310" s="1">
        <f t="shared" si="387"/>
        <v>0.31658112410960082</v>
      </c>
      <c r="V1310" s="1">
        <v>212</v>
      </c>
      <c r="W1310" s="1">
        <f t="shared" si="388"/>
        <v>23.248431936529762</v>
      </c>
      <c r="X1310" s="1">
        <f t="shared" si="389"/>
        <v>38.089514053109724</v>
      </c>
      <c r="Y1310" s="1">
        <f t="shared" si="390"/>
        <v>0.97111616704099002</v>
      </c>
      <c r="Z1310" s="1">
        <f t="shared" si="398"/>
        <v>0.7980000000000006</v>
      </c>
      <c r="AA1310" s="1">
        <f t="shared" si="391"/>
        <v>6.0470644620090531E-2</v>
      </c>
      <c r="AB1310" s="1">
        <f t="shared" si="392"/>
        <v>2.4455165000000001</v>
      </c>
      <c r="AC1310" s="1">
        <f t="shared" si="393"/>
        <v>1.8698776879198602</v>
      </c>
      <c r="AF1310" s="1">
        <f t="shared" si="394"/>
        <v>12.375884583201012</v>
      </c>
      <c r="AG1310" s="1">
        <f t="shared" si="395"/>
        <v>5.4666640464655636</v>
      </c>
      <c r="AH1310" s="1">
        <f t="shared" si="396"/>
        <v>13.620339140093618</v>
      </c>
      <c r="AI1310">
        <v>3.6</v>
      </c>
      <c r="AJ1310">
        <v>1</v>
      </c>
      <c r="AK1310">
        <v>66</v>
      </c>
      <c r="AL1310">
        <v>2</v>
      </c>
      <c r="AM1310">
        <v>9068</v>
      </c>
      <c r="AN1310">
        <v>9081</v>
      </c>
      <c r="AO1310">
        <v>9048</v>
      </c>
      <c r="AP1310">
        <v>119</v>
      </c>
      <c r="AQ1310">
        <v>0</v>
      </c>
    </row>
    <row r="1311" spans="1:43">
      <c r="A1311" s="27">
        <v>39295</v>
      </c>
      <c r="B1311" s="27"/>
      <c r="C1311">
        <v>25.2</v>
      </c>
      <c r="D1311">
        <v>31.8</v>
      </c>
      <c r="E1311">
        <v>19.600000000000001</v>
      </c>
      <c r="F1311">
        <v>37</v>
      </c>
      <c r="G1311">
        <v>18</v>
      </c>
      <c r="H1311">
        <v>13.1</v>
      </c>
      <c r="I1311" s="10">
        <v>935</v>
      </c>
      <c r="J1311">
        <v>2.4</v>
      </c>
      <c r="K1311" s="2">
        <v>10</v>
      </c>
      <c r="L1311" s="1">
        <f t="shared" si="380"/>
        <v>6.2197099548676089</v>
      </c>
      <c r="M1311" s="1">
        <f t="shared" si="381"/>
        <v>56</v>
      </c>
      <c r="N1311" s="1">
        <f t="shared" si="382"/>
        <v>3.206761919485078</v>
      </c>
      <c r="O1311" s="1">
        <f t="shared" si="397"/>
        <v>0.19071289391092752</v>
      </c>
      <c r="P1311" s="1">
        <f t="shared" si="383"/>
        <v>1.0621463759302998</v>
      </c>
      <c r="Q1311">
        <f t="shared" si="384"/>
        <v>7.9191713097336471</v>
      </c>
      <c r="R1311">
        <f t="shared" si="385"/>
        <v>12.613092809196576</v>
      </c>
      <c r="S1311">
        <f t="shared" si="386"/>
        <v>1.6509283781670911</v>
      </c>
      <c r="T1311">
        <v>0.2432</v>
      </c>
      <c r="U1311" s="1">
        <f t="shared" si="387"/>
        <v>0.31208050016232436</v>
      </c>
      <c r="V1311" s="1">
        <v>213</v>
      </c>
      <c r="W1311" s="1">
        <f t="shared" si="388"/>
        <v>22.561564114055436</v>
      </c>
      <c r="X1311" s="1">
        <f t="shared" si="389"/>
        <v>38.087442469532746</v>
      </c>
      <c r="Y1311" s="1">
        <f t="shared" si="390"/>
        <v>0.97139493929463894</v>
      </c>
      <c r="Z1311" s="1">
        <f t="shared" si="398"/>
        <v>0.64599999999999969</v>
      </c>
      <c r="AA1311" s="1">
        <f t="shared" si="391"/>
        <v>6.0570055125092476E-2</v>
      </c>
      <c r="AB1311" s="1">
        <f t="shared" si="392"/>
        <v>2.4415027999999999</v>
      </c>
      <c r="AC1311" s="1">
        <f t="shared" si="393"/>
        <v>1.7950825804030659</v>
      </c>
      <c r="AF1311" s="1">
        <f t="shared" si="394"/>
        <v>13.157034641920564</v>
      </c>
      <c r="AG1311" s="1">
        <f t="shared" si="395"/>
        <v>5.3002515204489971</v>
      </c>
      <c r="AH1311" s="1">
        <f t="shared" si="396"/>
        <v>13.384547812318994</v>
      </c>
      <c r="AI1311">
        <v>3.9</v>
      </c>
      <c r="AJ1311">
        <v>2</v>
      </c>
      <c r="AK1311">
        <v>70</v>
      </c>
      <c r="AL1311">
        <v>1</v>
      </c>
      <c r="AM1311">
        <v>9041</v>
      </c>
      <c r="AN1311">
        <v>9058</v>
      </c>
      <c r="AO1311">
        <v>9015</v>
      </c>
      <c r="AP1311">
        <v>112</v>
      </c>
      <c r="AQ1311">
        <v>0</v>
      </c>
    </row>
    <row r="1312" spans="1:43">
      <c r="A1312" s="27">
        <v>39296</v>
      </c>
      <c r="B1312" s="27"/>
      <c r="C1312">
        <v>23.5</v>
      </c>
      <c r="D1312">
        <v>30.2</v>
      </c>
      <c r="E1312">
        <v>21</v>
      </c>
      <c r="F1312">
        <v>47</v>
      </c>
      <c r="G1312">
        <v>22</v>
      </c>
      <c r="H1312">
        <v>8.1</v>
      </c>
      <c r="I1312" s="10">
        <v>935</v>
      </c>
      <c r="J1312">
        <v>2.9</v>
      </c>
      <c r="K1312" s="2">
        <v>10</v>
      </c>
      <c r="L1312" s="1">
        <f t="shared" si="380"/>
        <v>5.4203150104009099</v>
      </c>
      <c r="M1312" s="1">
        <f t="shared" si="381"/>
        <v>72</v>
      </c>
      <c r="N1312" s="1">
        <f t="shared" si="382"/>
        <v>2.8964788838365951</v>
      </c>
      <c r="O1312" s="1">
        <f t="shared" si="397"/>
        <v>0.17451274373392109</v>
      </c>
      <c r="P1312" s="1">
        <f t="shared" si="383"/>
        <v>1.3678878314821472</v>
      </c>
      <c r="Q1312">
        <f t="shared" si="384"/>
        <v>4.6646839972136958</v>
      </c>
      <c r="R1312">
        <f t="shared" si="385"/>
        <v>12.603464110656661</v>
      </c>
      <c r="S1312">
        <f t="shared" si="386"/>
        <v>1.6496680773110814</v>
      </c>
      <c r="T1312">
        <v>0.2432</v>
      </c>
      <c r="U1312" s="1">
        <f t="shared" si="387"/>
        <v>0.30748755259599853</v>
      </c>
      <c r="V1312" s="1">
        <v>214</v>
      </c>
      <c r="W1312" s="1">
        <f t="shared" si="388"/>
        <v>16.754670934145768</v>
      </c>
      <c r="X1312" s="1">
        <f t="shared" si="389"/>
        <v>38.084685671538892</v>
      </c>
      <c r="Y1312" s="1">
        <f t="shared" si="390"/>
        <v>0.97168217386081956</v>
      </c>
      <c r="Z1312" s="1">
        <f t="shared" si="398"/>
        <v>-0.64599999999999969</v>
      </c>
      <c r="AA1312" s="1">
        <f t="shared" si="391"/>
        <v>6.0470644620090531E-2</v>
      </c>
      <c r="AB1312" s="1">
        <f t="shared" si="392"/>
        <v>2.4455165000000001</v>
      </c>
      <c r="AC1312" s="1">
        <f t="shared" si="393"/>
        <v>2.1690581179870376</v>
      </c>
      <c r="AF1312" s="1">
        <f t="shared" si="394"/>
        <v>10.972919089668006</v>
      </c>
      <c r="AG1312" s="1">
        <f t="shared" si="395"/>
        <v>4.5235062247733682</v>
      </c>
      <c r="AH1312" s="1">
        <f t="shared" si="396"/>
        <v>11.917718824789709</v>
      </c>
      <c r="AI1312">
        <v>6.6</v>
      </c>
      <c r="AJ1312">
        <v>14</v>
      </c>
      <c r="AK1312">
        <v>97</v>
      </c>
      <c r="AL1312">
        <v>14</v>
      </c>
      <c r="AM1312">
        <v>9043</v>
      </c>
      <c r="AN1312">
        <v>9054</v>
      </c>
      <c r="AO1312">
        <v>9019</v>
      </c>
      <c r="AP1312">
        <v>137</v>
      </c>
      <c r="AQ1312">
        <v>32700</v>
      </c>
    </row>
    <row r="1313" spans="1:43">
      <c r="A1313" s="27">
        <v>39297</v>
      </c>
      <c r="B1313" s="27"/>
      <c r="C1313">
        <v>23.7</v>
      </c>
      <c r="D1313">
        <v>28.2</v>
      </c>
      <c r="E1313">
        <v>19.399999999999999</v>
      </c>
      <c r="F1313">
        <v>52</v>
      </c>
      <c r="G1313">
        <v>34</v>
      </c>
      <c r="H1313">
        <v>10.6</v>
      </c>
      <c r="I1313" s="10">
        <v>935</v>
      </c>
      <c r="J1313">
        <v>1.4</v>
      </c>
      <c r="K1313" s="2">
        <v>10</v>
      </c>
      <c r="L1313" s="1">
        <f t="shared" si="380"/>
        <v>5.0023065248231369</v>
      </c>
      <c r="M1313" s="1">
        <f t="shared" si="381"/>
        <v>70</v>
      </c>
      <c r="N1313" s="1">
        <f t="shared" si="382"/>
        <v>2.9315669710764714</v>
      </c>
      <c r="O1313" s="1">
        <f t="shared" si="397"/>
        <v>0.17635621096976528</v>
      </c>
      <c r="P1313" s="1">
        <f t="shared" si="383"/>
        <v>1.439071148189625</v>
      </c>
      <c r="Q1313">
        <f t="shared" si="384"/>
        <v>5.6173967830888492</v>
      </c>
      <c r="R1313">
        <f t="shared" si="385"/>
        <v>12.593674577718073</v>
      </c>
      <c r="S1313">
        <f t="shared" si="386"/>
        <v>1.6483867248322086</v>
      </c>
      <c r="T1313">
        <v>0.2432</v>
      </c>
      <c r="U1313" s="1">
        <f t="shared" si="387"/>
        <v>0.30280364015473321</v>
      </c>
      <c r="V1313" s="1">
        <v>215</v>
      </c>
      <c r="W1313" s="1">
        <f t="shared" si="388"/>
        <v>19.670902744603222</v>
      </c>
      <c r="X1313" s="1">
        <f t="shared" si="389"/>
        <v>38.081198363198219</v>
      </c>
      <c r="Y1313" s="1">
        <f t="shared" si="390"/>
        <v>0.97197778576615279</v>
      </c>
      <c r="Z1313" s="1">
        <f t="shared" si="398"/>
        <v>7.5999999999999734E-2</v>
      </c>
      <c r="AA1313" s="1">
        <f t="shared" si="391"/>
        <v>6.0482323033602153E-2</v>
      </c>
      <c r="AB1313" s="1">
        <f t="shared" si="392"/>
        <v>2.4450442999999997</v>
      </c>
      <c r="AC1313" s="1">
        <f t="shared" si="393"/>
        <v>1.0471315052351216</v>
      </c>
      <c r="AF1313" s="1">
        <f t="shared" si="394"/>
        <v>10.782708766765568</v>
      </c>
      <c r="AG1313" s="1">
        <f t="shared" si="395"/>
        <v>5.0955632228776526</v>
      </c>
      <c r="AH1313" s="1">
        <f t="shared" si="396"/>
        <v>13.114104090775255</v>
      </c>
      <c r="AI1313">
        <v>5.0999999999999996</v>
      </c>
      <c r="AJ1313">
        <v>14</v>
      </c>
      <c r="AK1313">
        <v>73</v>
      </c>
      <c r="AL1313">
        <v>14</v>
      </c>
      <c r="AM1313">
        <v>9034</v>
      </c>
      <c r="AN1313">
        <v>9049</v>
      </c>
      <c r="AO1313">
        <v>9016</v>
      </c>
      <c r="AP1313">
        <v>147</v>
      </c>
      <c r="AQ1313">
        <v>2</v>
      </c>
    </row>
    <row r="1314" spans="1:43">
      <c r="A1314" s="27">
        <v>39298</v>
      </c>
      <c r="B1314" s="27"/>
      <c r="C1314">
        <v>20.2</v>
      </c>
      <c r="D1314">
        <v>26.5</v>
      </c>
      <c r="E1314">
        <v>16.600000000000001</v>
      </c>
      <c r="F1314">
        <v>72</v>
      </c>
      <c r="G1314">
        <v>39</v>
      </c>
      <c r="H1314">
        <v>6.1</v>
      </c>
      <c r="I1314" s="10">
        <v>935</v>
      </c>
      <c r="J1314">
        <v>2.5</v>
      </c>
      <c r="K1314" s="2">
        <v>10</v>
      </c>
      <c r="L1314" s="1">
        <f t="shared" si="380"/>
        <v>4.0640197187853886</v>
      </c>
      <c r="M1314" s="1">
        <f t="shared" si="381"/>
        <v>105</v>
      </c>
      <c r="N1314" s="1">
        <f t="shared" si="382"/>
        <v>2.3681628735666291</v>
      </c>
      <c r="O1314" s="1">
        <f t="shared" si="397"/>
        <v>0.14636224271280682</v>
      </c>
      <c r="P1314" s="1">
        <f t="shared" si="383"/>
        <v>1.6674567393306776</v>
      </c>
      <c r="Q1314">
        <f t="shared" si="384"/>
        <v>3.1546360468400643</v>
      </c>
      <c r="R1314">
        <f t="shared" si="385"/>
        <v>12.583728250779885</v>
      </c>
      <c r="S1314">
        <f t="shared" si="386"/>
        <v>1.6470848495785191</v>
      </c>
      <c r="T1314">
        <v>0.2432</v>
      </c>
      <c r="U1314" s="1">
        <f t="shared" si="387"/>
        <v>0.29803014849302362</v>
      </c>
      <c r="V1314" s="1">
        <v>216</v>
      </c>
      <c r="W1314" s="1">
        <f t="shared" si="388"/>
        <v>14.436104797121223</v>
      </c>
      <c r="X1314" s="1">
        <f t="shared" si="389"/>
        <v>38.076935190049504</v>
      </c>
      <c r="Y1314" s="1">
        <f t="shared" si="390"/>
        <v>0.9722816875589686</v>
      </c>
      <c r="Z1314" s="1">
        <f t="shared" si="398"/>
        <v>-1.33</v>
      </c>
      <c r="AA1314" s="1">
        <f t="shared" si="391"/>
        <v>6.0278599849585793E-2</v>
      </c>
      <c r="AB1314" s="1">
        <f t="shared" si="392"/>
        <v>2.4533077999999997</v>
      </c>
      <c r="AC1314" s="1">
        <f t="shared" si="393"/>
        <v>1.8698776879198602</v>
      </c>
      <c r="AF1314" s="1">
        <f t="shared" si="394"/>
        <v>10.471068838401342</v>
      </c>
      <c r="AG1314" s="1">
        <f t="shared" si="395"/>
        <v>4.2139444688312544</v>
      </c>
      <c r="AH1314" s="1">
        <f t="shared" si="396"/>
        <v>11.255093438470364</v>
      </c>
      <c r="AI1314">
        <v>8.3000000000000007</v>
      </c>
      <c r="AJ1314">
        <v>14</v>
      </c>
      <c r="AK1314">
        <v>127</v>
      </c>
      <c r="AL1314">
        <v>14</v>
      </c>
      <c r="AM1314">
        <v>9047</v>
      </c>
      <c r="AN1314">
        <v>9059</v>
      </c>
      <c r="AO1314">
        <v>9017</v>
      </c>
      <c r="AP1314">
        <v>169</v>
      </c>
      <c r="AQ1314">
        <v>41</v>
      </c>
    </row>
    <row r="1315" spans="1:43">
      <c r="A1315" s="27">
        <v>39299</v>
      </c>
      <c r="B1315" s="27"/>
      <c r="C1315">
        <v>21.8</v>
      </c>
      <c r="D1315">
        <v>26.6</v>
      </c>
      <c r="E1315">
        <v>17</v>
      </c>
      <c r="F1315">
        <v>60</v>
      </c>
      <c r="G1315">
        <v>33</v>
      </c>
      <c r="H1315">
        <v>12.7</v>
      </c>
      <c r="I1315" s="10">
        <v>935</v>
      </c>
      <c r="J1315">
        <v>1.8</v>
      </c>
      <c r="K1315" s="2">
        <v>10</v>
      </c>
      <c r="L1315" s="1">
        <f t="shared" si="380"/>
        <v>5.1532811519820187</v>
      </c>
      <c r="M1315" s="1">
        <f t="shared" si="381"/>
        <v>87</v>
      </c>
      <c r="N1315" s="1">
        <f t="shared" si="382"/>
        <v>2.6127271360154261</v>
      </c>
      <c r="O1315" s="1">
        <f t="shared" si="397"/>
        <v>0.15948916488660633</v>
      </c>
      <c r="P1315" s="1">
        <f t="shared" si="383"/>
        <v>1.4179926998837962</v>
      </c>
      <c r="Q1315">
        <f t="shared" si="384"/>
        <v>6.4815258786592373</v>
      </c>
      <c r="R1315">
        <f t="shared" si="385"/>
        <v>12.573629161145842</v>
      </c>
      <c r="S1315">
        <f t="shared" si="386"/>
        <v>1.645762979207571</v>
      </c>
      <c r="T1315">
        <v>0.2432</v>
      </c>
      <c r="U1315" s="1">
        <f t="shared" si="387"/>
        <v>0.29316848976582782</v>
      </c>
      <c r="V1315" s="1">
        <v>217</v>
      </c>
      <c r="W1315" s="1">
        <f t="shared" si="388"/>
        <v>22.133810188308217</v>
      </c>
      <c r="X1315" s="1">
        <f t="shared" si="389"/>
        <v>38.071850807883386</v>
      </c>
      <c r="Y1315" s="1">
        <f t="shared" si="390"/>
        <v>0.97259378933517704</v>
      </c>
      <c r="Z1315" s="1">
        <f t="shared" si="398"/>
        <v>0.60800000000000054</v>
      </c>
      <c r="AA1315" s="1">
        <f t="shared" si="391"/>
        <v>6.0371559895063813E-2</v>
      </c>
      <c r="AB1315" s="1">
        <f t="shared" si="392"/>
        <v>2.4495301999999999</v>
      </c>
      <c r="AC1315" s="1">
        <f t="shared" si="393"/>
        <v>1.3463119353022994</v>
      </c>
      <c r="AF1315" s="1">
        <f t="shared" si="394"/>
        <v>10.743916598487681</v>
      </c>
      <c r="AG1315" s="1">
        <f t="shared" si="395"/>
        <v>5.5139101654885554</v>
      </c>
      <c r="AH1315" s="1">
        <f t="shared" si="396"/>
        <v>13.750725294338304</v>
      </c>
      <c r="AI1315">
        <v>3.6</v>
      </c>
      <c r="AJ1315">
        <v>3</v>
      </c>
      <c r="AK1315">
        <v>65</v>
      </c>
      <c r="AL1315">
        <v>4</v>
      </c>
      <c r="AM1315">
        <v>9048</v>
      </c>
      <c r="AN1315">
        <v>9061</v>
      </c>
      <c r="AO1315">
        <v>9036</v>
      </c>
      <c r="AP1315">
        <v>148</v>
      </c>
      <c r="AQ1315">
        <v>5</v>
      </c>
    </row>
    <row r="1316" spans="1:43">
      <c r="A1316" s="27">
        <v>39300</v>
      </c>
      <c r="B1316" s="27"/>
      <c r="C1316">
        <v>24.3</v>
      </c>
      <c r="D1316">
        <v>30.8</v>
      </c>
      <c r="E1316">
        <v>18.7</v>
      </c>
      <c r="F1316">
        <v>44</v>
      </c>
      <c r="G1316">
        <v>20</v>
      </c>
      <c r="H1316">
        <v>13.1</v>
      </c>
      <c r="I1316" s="10">
        <v>935</v>
      </c>
      <c r="J1316">
        <v>2.2000000000000002</v>
      </c>
      <c r="K1316" s="2">
        <v>10</v>
      </c>
      <c r="L1316" s="1">
        <f t="shared" si="380"/>
        <v>5.823698796148574</v>
      </c>
      <c r="M1316" s="1">
        <f t="shared" si="381"/>
        <v>68</v>
      </c>
      <c r="N1316" s="1">
        <f t="shared" si="382"/>
        <v>3.0390664996731562</v>
      </c>
      <c r="O1316" s="1">
        <f t="shared" si="397"/>
        <v>0.18198545465420676</v>
      </c>
      <c r="P1316" s="1">
        <f t="shared" si="383"/>
        <v>1.1777993148204169</v>
      </c>
      <c r="Q1316">
        <f t="shared" si="384"/>
        <v>7.5398563072178506</v>
      </c>
      <c r="R1316">
        <f t="shared" si="385"/>
        <v>12.563381327359146</v>
      </c>
      <c r="S1316">
        <f t="shared" si="386"/>
        <v>1.6444216397066946</v>
      </c>
      <c r="T1316">
        <v>0.2432</v>
      </c>
      <c r="U1316" s="1">
        <f t="shared" si="387"/>
        <v>0.28822010221080624</v>
      </c>
      <c r="V1316" s="1">
        <v>218</v>
      </c>
      <c r="W1316" s="1">
        <f t="shared" si="388"/>
        <v>22.609030898280388</v>
      </c>
      <c r="X1316" s="1">
        <f t="shared" si="389"/>
        <v>38.065899952135311</v>
      </c>
      <c r="Y1316" s="1">
        <f t="shared" si="390"/>
        <v>0.97291399876486495</v>
      </c>
      <c r="Z1316" s="1">
        <f t="shared" si="398"/>
        <v>0.95</v>
      </c>
      <c r="AA1316" s="1">
        <f t="shared" si="391"/>
        <v>6.0517385354597032E-2</v>
      </c>
      <c r="AB1316" s="1">
        <f t="shared" si="392"/>
        <v>2.4436277</v>
      </c>
      <c r="AC1316" s="1">
        <f t="shared" si="393"/>
        <v>1.6454923653694771</v>
      </c>
      <c r="AF1316" s="1">
        <f t="shared" si="394"/>
        <v>12.821496520283109</v>
      </c>
      <c r="AG1316" s="1">
        <f t="shared" si="395"/>
        <v>5.4028914568170734</v>
      </c>
      <c r="AH1316" s="1">
        <f t="shared" si="396"/>
        <v>13.350566752439811</v>
      </c>
      <c r="AI1316">
        <v>3.8</v>
      </c>
      <c r="AJ1316">
        <v>3</v>
      </c>
      <c r="AK1316">
        <v>66</v>
      </c>
      <c r="AL1316">
        <v>3</v>
      </c>
      <c r="AM1316">
        <v>9043</v>
      </c>
      <c r="AN1316">
        <v>9054</v>
      </c>
      <c r="AO1316">
        <v>9022</v>
      </c>
      <c r="AP1316">
        <v>122</v>
      </c>
      <c r="AQ1316">
        <v>0</v>
      </c>
    </row>
    <row r="1317" spans="1:43">
      <c r="A1317" s="27">
        <v>39301</v>
      </c>
      <c r="B1317" s="27"/>
      <c r="C1317">
        <v>25.4</v>
      </c>
      <c r="D1317">
        <v>30.1</v>
      </c>
      <c r="E1317">
        <v>21.4</v>
      </c>
      <c r="F1317">
        <v>38</v>
      </c>
      <c r="G1317">
        <v>23</v>
      </c>
      <c r="H1317">
        <v>8.9</v>
      </c>
      <c r="I1317" s="10">
        <v>935</v>
      </c>
      <c r="J1317">
        <v>2.4</v>
      </c>
      <c r="K1317" s="2">
        <v>10</v>
      </c>
      <c r="L1317" s="1">
        <f t="shared" si="380"/>
        <v>5.5589226392128435</v>
      </c>
      <c r="M1317" s="1">
        <f t="shared" si="381"/>
        <v>53</v>
      </c>
      <c r="N1317" s="1">
        <f t="shared" si="382"/>
        <v>3.2451044654796197</v>
      </c>
      <c r="O1317" s="1">
        <f t="shared" si="397"/>
        <v>0.19269945685025572</v>
      </c>
      <c r="P1317" s="1">
        <f t="shared" si="383"/>
        <v>1.1665643197317606</v>
      </c>
      <c r="Q1317">
        <f t="shared" si="384"/>
        <v>5.4458997905805031</v>
      </c>
      <c r="R1317">
        <f t="shared" si="385"/>
        <v>12.552988751733551</v>
      </c>
      <c r="S1317">
        <f t="shared" si="386"/>
        <v>1.6430613549389466</v>
      </c>
      <c r="T1317">
        <v>0.2432</v>
      </c>
      <c r="U1317" s="1">
        <f t="shared" si="387"/>
        <v>0.28318644972284251</v>
      </c>
      <c r="V1317" s="1">
        <v>219</v>
      </c>
      <c r="W1317" s="1">
        <f t="shared" si="388"/>
        <v>17.715069322768894</v>
      </c>
      <c r="X1317" s="1">
        <f t="shared" si="389"/>
        <v>38.05903750780115</v>
      </c>
      <c r="Y1317" s="1">
        <f t="shared" si="390"/>
        <v>0.97324222111961001</v>
      </c>
      <c r="Z1317" s="1">
        <f t="shared" si="398"/>
        <v>0.41799999999999921</v>
      </c>
      <c r="AA1317" s="1">
        <f t="shared" si="391"/>
        <v>6.0581771971259857E-2</v>
      </c>
      <c r="AB1317" s="1">
        <f t="shared" si="392"/>
        <v>2.4410305999999999</v>
      </c>
      <c r="AC1317" s="1">
        <f t="shared" si="393"/>
        <v>1.7950825804030659</v>
      </c>
      <c r="AF1317" s="1">
        <f t="shared" si="394"/>
        <v>11.153958136905878</v>
      </c>
      <c r="AG1317" s="1">
        <f t="shared" si="395"/>
        <v>4.6189899948024449</v>
      </c>
      <c r="AH1317" s="1">
        <f t="shared" si="396"/>
        <v>11.360808566721342</v>
      </c>
      <c r="AI1317">
        <v>3.6</v>
      </c>
      <c r="AJ1317">
        <v>14</v>
      </c>
      <c r="AK1317">
        <v>58</v>
      </c>
      <c r="AL1317">
        <v>16</v>
      </c>
      <c r="AM1317">
        <v>9046</v>
      </c>
      <c r="AN1317">
        <v>9060</v>
      </c>
      <c r="AO1317">
        <v>9028</v>
      </c>
      <c r="AP1317">
        <v>121</v>
      </c>
      <c r="AQ1317">
        <v>0</v>
      </c>
    </row>
    <row r="1318" spans="1:43">
      <c r="A1318" s="27">
        <v>39302</v>
      </c>
      <c r="B1318" s="27"/>
      <c r="C1318">
        <v>25.9</v>
      </c>
      <c r="D1318">
        <v>30.7</v>
      </c>
      <c r="E1318">
        <v>22.1</v>
      </c>
      <c r="F1318">
        <v>38</v>
      </c>
      <c r="G1318">
        <v>25</v>
      </c>
      <c r="H1318">
        <v>10.6</v>
      </c>
      <c r="I1318" s="10">
        <v>935</v>
      </c>
      <c r="J1318">
        <v>2.7</v>
      </c>
      <c r="K1318" s="2">
        <v>10</v>
      </c>
      <c r="L1318" s="1">
        <f t="shared" si="380"/>
        <v>6.1584841734055731</v>
      </c>
      <c r="M1318" s="1">
        <f t="shared" si="381"/>
        <v>51</v>
      </c>
      <c r="N1318" s="1">
        <f t="shared" si="382"/>
        <v>3.3427143933454113</v>
      </c>
      <c r="O1318" s="1">
        <f t="shared" si="397"/>
        <v>0.19774224277205346</v>
      </c>
      <c r="P1318" s="1">
        <f t="shared" si="383"/>
        <v>1.2307792833580926</v>
      </c>
      <c r="Q1318">
        <f t="shared" si="384"/>
        <v>6.2658185873800223</v>
      </c>
      <c r="R1318">
        <f t="shared" si="385"/>
        <v>12.542455417084033</v>
      </c>
      <c r="S1318">
        <f t="shared" si="386"/>
        <v>1.6416826462151877</v>
      </c>
      <c r="T1318">
        <v>0.2432</v>
      </c>
      <c r="U1318" s="1">
        <f t="shared" si="387"/>
        <v>0.27806902142097645</v>
      </c>
      <c r="V1318" s="1">
        <v>220</v>
      </c>
      <c r="W1318" s="1">
        <f t="shared" si="388"/>
        <v>19.70577047963576</v>
      </c>
      <c r="X1318" s="1">
        <f t="shared" si="389"/>
        <v>38.051218579785775</v>
      </c>
      <c r="Y1318" s="1">
        <f t="shared" si="390"/>
        <v>0.97357835930050463</v>
      </c>
      <c r="Z1318" s="1">
        <f t="shared" si="398"/>
        <v>0.19</v>
      </c>
      <c r="AA1318" s="1">
        <f t="shared" si="391"/>
        <v>6.0611083928503499E-2</v>
      </c>
      <c r="AB1318" s="1">
        <f t="shared" si="392"/>
        <v>2.4398500999999997</v>
      </c>
      <c r="AC1318" s="1">
        <f t="shared" si="393"/>
        <v>2.019467902953449</v>
      </c>
      <c r="AF1318" s="1">
        <f t="shared" si="394"/>
        <v>11.21571766247731</v>
      </c>
      <c r="AG1318" s="1">
        <f t="shared" si="395"/>
        <v>4.9688460968619079</v>
      </c>
      <c r="AH1318" s="1">
        <f t="shared" si="396"/>
        <v>12.778216556932097</v>
      </c>
      <c r="AI1318">
        <v>4.0999999999999996</v>
      </c>
      <c r="AJ1318">
        <v>3</v>
      </c>
      <c r="AK1318">
        <v>66</v>
      </c>
      <c r="AL1318">
        <v>15</v>
      </c>
      <c r="AM1318">
        <v>9044</v>
      </c>
      <c r="AN1318">
        <v>9055</v>
      </c>
      <c r="AO1318">
        <v>9027</v>
      </c>
      <c r="AP1318">
        <v>123</v>
      </c>
      <c r="AQ1318">
        <v>0</v>
      </c>
    </row>
    <row r="1319" spans="1:43">
      <c r="A1319" s="27">
        <v>39303</v>
      </c>
      <c r="B1319" s="27"/>
      <c r="C1319">
        <v>26.7</v>
      </c>
      <c r="D1319">
        <v>33.200000000000003</v>
      </c>
      <c r="E1319">
        <v>20.6</v>
      </c>
      <c r="F1319">
        <v>34</v>
      </c>
      <c r="G1319">
        <v>21</v>
      </c>
      <c r="H1319">
        <v>12</v>
      </c>
      <c r="I1319" s="10">
        <v>935</v>
      </c>
      <c r="J1319">
        <v>3</v>
      </c>
      <c r="K1319" s="2">
        <v>10</v>
      </c>
      <c r="L1319" s="1">
        <f t="shared" si="380"/>
        <v>6.8059964091882375</v>
      </c>
      <c r="M1319" s="1">
        <f t="shared" si="381"/>
        <v>47</v>
      </c>
      <c r="N1319" s="1">
        <f t="shared" si="382"/>
        <v>3.5042155275602282</v>
      </c>
      <c r="O1319" s="1">
        <f t="shared" si="397"/>
        <v>0.20604159825444524</v>
      </c>
      <c r="P1319" s="1">
        <f t="shared" si="383"/>
        <v>1.104720983985751</v>
      </c>
      <c r="Q1319">
        <f t="shared" si="384"/>
        <v>7.3716249058065673</v>
      </c>
      <c r="R1319">
        <f t="shared" si="385"/>
        <v>12.531785283659497</v>
      </c>
      <c r="S1319">
        <f t="shared" si="386"/>
        <v>1.6402860318926045</v>
      </c>
      <c r="T1319">
        <v>0.2432</v>
      </c>
      <c r="U1319" s="1">
        <f t="shared" si="387"/>
        <v>0.27286933120787343</v>
      </c>
      <c r="V1319" s="1">
        <v>221</v>
      </c>
      <c r="W1319" s="1">
        <f t="shared" si="388"/>
        <v>21.347969632781734</v>
      </c>
      <c r="X1319" s="1">
        <f t="shared" si="389"/>
        <v>38.042398563592016</v>
      </c>
      <c r="Y1319" s="1">
        <f t="shared" si="390"/>
        <v>0.97392231386688111</v>
      </c>
      <c r="Z1319" s="1">
        <f t="shared" si="398"/>
        <v>0.30400000000000027</v>
      </c>
      <c r="AA1319" s="1">
        <f t="shared" si="391"/>
        <v>6.0658042104305608E-2</v>
      </c>
      <c r="AB1319" s="1">
        <f t="shared" si="392"/>
        <v>2.4379613</v>
      </c>
      <c r="AC1319" s="1">
        <f t="shared" si="393"/>
        <v>2.2438532255038321</v>
      </c>
      <c r="AF1319" s="1">
        <f t="shared" si="394"/>
        <v>13.821049132271261</v>
      </c>
      <c r="AG1319" s="1">
        <f t="shared" si="395"/>
        <v>5.142263626095823</v>
      </c>
      <c r="AH1319" s="1">
        <f t="shared" si="396"/>
        <v>13.309018385286613</v>
      </c>
      <c r="AI1319">
        <v>5.4</v>
      </c>
      <c r="AJ1319">
        <v>14</v>
      </c>
      <c r="AK1319">
        <v>75</v>
      </c>
      <c r="AL1319">
        <v>14</v>
      </c>
      <c r="AM1319">
        <v>9029</v>
      </c>
      <c r="AN1319">
        <v>9040</v>
      </c>
      <c r="AO1319">
        <v>9011</v>
      </c>
      <c r="AP1319">
        <v>112</v>
      </c>
      <c r="AQ1319">
        <v>0</v>
      </c>
    </row>
    <row r="1320" spans="1:43">
      <c r="A1320" s="27">
        <v>39304</v>
      </c>
      <c r="B1320" s="27"/>
      <c r="C1320">
        <v>28.4</v>
      </c>
      <c r="D1320">
        <v>34.5</v>
      </c>
      <c r="E1320">
        <v>22.4</v>
      </c>
      <c r="F1320">
        <v>33</v>
      </c>
      <c r="G1320">
        <v>16</v>
      </c>
      <c r="H1320">
        <v>12.7</v>
      </c>
      <c r="I1320" s="10">
        <v>935</v>
      </c>
      <c r="J1320">
        <v>2.9</v>
      </c>
      <c r="K1320" s="2">
        <v>10</v>
      </c>
      <c r="L1320" s="1">
        <f t="shared" si="380"/>
        <v>7.0671597970737059</v>
      </c>
      <c r="M1320" s="1">
        <f t="shared" si="381"/>
        <v>50</v>
      </c>
      <c r="N1320" s="1">
        <f t="shared" si="382"/>
        <v>3.8701305350345074</v>
      </c>
      <c r="O1320" s="1">
        <f t="shared" si="397"/>
        <v>0.22465415677991091</v>
      </c>
      <c r="P1320" s="1">
        <f t="shared" si="383"/>
        <v>1.1151673037308196</v>
      </c>
      <c r="Q1320">
        <f t="shared" si="384"/>
        <v>7.89435458087305</v>
      </c>
      <c r="R1320">
        <f t="shared" si="385"/>
        <v>12.520982286279256</v>
      </c>
      <c r="S1320">
        <f t="shared" si="386"/>
        <v>1.6388720269999026</v>
      </c>
      <c r="T1320">
        <v>0.2432</v>
      </c>
      <c r="U1320" s="1">
        <f t="shared" si="387"/>
        <v>0.26758891732196299</v>
      </c>
      <c r="V1320" s="1">
        <v>222</v>
      </c>
      <c r="W1320" s="1">
        <f t="shared" si="388"/>
        <v>22.173138232568991</v>
      </c>
      <c r="X1320" s="1">
        <f t="shared" si="389"/>
        <v>38.032533216255075</v>
      </c>
      <c r="Y1320" s="1">
        <f t="shared" si="390"/>
        <v>0.97427398306572888</v>
      </c>
      <c r="Z1320" s="1">
        <f t="shared" si="398"/>
        <v>0.64599999999999969</v>
      </c>
      <c r="AA1320" s="1">
        <f t="shared" si="391"/>
        <v>6.0758070216494243E-2</v>
      </c>
      <c r="AB1320" s="1">
        <f t="shared" si="392"/>
        <v>2.4339475999999998</v>
      </c>
      <c r="AC1320" s="1">
        <f t="shared" si="393"/>
        <v>2.1690581179870376</v>
      </c>
      <c r="AF1320" s="1">
        <f t="shared" si="394"/>
        <v>14.057812612439879</v>
      </c>
      <c r="AG1320" s="1">
        <f t="shared" si="395"/>
        <v>5.2687684753401269</v>
      </c>
      <c r="AH1320" s="1">
        <f t="shared" si="396"/>
        <v>13.520631370849905</v>
      </c>
      <c r="AI1320">
        <v>4.0999999999999996</v>
      </c>
      <c r="AJ1320">
        <v>14</v>
      </c>
      <c r="AK1320">
        <v>64</v>
      </c>
      <c r="AL1320">
        <v>15</v>
      </c>
      <c r="AM1320">
        <v>9018</v>
      </c>
      <c r="AN1320">
        <v>9034</v>
      </c>
      <c r="AO1320">
        <v>8990</v>
      </c>
      <c r="AP1320">
        <v>118</v>
      </c>
      <c r="AQ1320">
        <v>0</v>
      </c>
    </row>
    <row r="1321" spans="1:43">
      <c r="A1321" s="27">
        <v>39305</v>
      </c>
      <c r="B1321" s="27"/>
      <c r="C1321">
        <v>30.2</v>
      </c>
      <c r="D1321">
        <v>37.6</v>
      </c>
      <c r="E1321">
        <v>22.7</v>
      </c>
      <c r="F1321">
        <v>25</v>
      </c>
      <c r="G1321">
        <v>12</v>
      </c>
      <c r="H1321">
        <v>12.7</v>
      </c>
      <c r="I1321" s="10">
        <v>935</v>
      </c>
      <c r="J1321">
        <v>3.1</v>
      </c>
      <c r="K1321" s="2">
        <v>10</v>
      </c>
      <c r="L1321" s="1">
        <f t="shared" si="380"/>
        <v>7.6154926247844141</v>
      </c>
      <c r="M1321" s="1">
        <f t="shared" si="381"/>
        <v>38</v>
      </c>
      <c r="N1321" s="1">
        <f t="shared" si="382"/>
        <v>4.2933884069377273</v>
      </c>
      <c r="O1321" s="1">
        <f t="shared" si="397"/>
        <v>0.24588076781037024</v>
      </c>
      <c r="P1321" s="1">
        <f t="shared" si="383"/>
        <v>0.91345099814682973</v>
      </c>
      <c r="Q1321">
        <f t="shared" si="384"/>
        <v>8.6810300825543454</v>
      </c>
      <c r="R1321">
        <f t="shared" si="385"/>
        <v>12.510050331674273</v>
      </c>
      <c r="S1321">
        <f t="shared" si="386"/>
        <v>1.637441142889303</v>
      </c>
      <c r="T1321">
        <v>0.2432</v>
      </c>
      <c r="U1321" s="1">
        <f t="shared" si="387"/>
        <v>0.26222934188237706</v>
      </c>
      <c r="V1321" s="1">
        <v>223</v>
      </c>
      <c r="W1321" s="1">
        <f t="shared" si="388"/>
        <v>22.179726345497325</v>
      </c>
      <c r="X1321" s="1">
        <f t="shared" si="389"/>
        <v>38.021578727425258</v>
      </c>
      <c r="Y1321" s="1">
        <f t="shared" si="390"/>
        <v>0.97463326286179708</v>
      </c>
      <c r="Z1321" s="1">
        <f t="shared" si="398"/>
        <v>0.68400000000000027</v>
      </c>
      <c r="AA1321" s="1">
        <f t="shared" si="391"/>
        <v>6.0864342546660587E-2</v>
      </c>
      <c r="AB1321" s="1">
        <f t="shared" si="392"/>
        <v>2.4296978</v>
      </c>
      <c r="AC1321" s="1">
        <f t="shared" si="393"/>
        <v>2.3186483330206267</v>
      </c>
      <c r="AF1321" s="1">
        <f t="shared" si="394"/>
        <v>16.202885135070659</v>
      </c>
      <c r="AG1321" s="1">
        <f t="shared" si="395"/>
        <v>5.0847232199905212</v>
      </c>
      <c r="AH1321" s="1">
        <f t="shared" si="396"/>
        <v>12.942726501587314</v>
      </c>
      <c r="AI1321">
        <v>5.9</v>
      </c>
      <c r="AJ1321">
        <v>7</v>
      </c>
      <c r="AK1321">
        <v>110</v>
      </c>
      <c r="AL1321">
        <v>6</v>
      </c>
      <c r="AM1321">
        <v>8975</v>
      </c>
      <c r="AN1321">
        <v>8998</v>
      </c>
      <c r="AO1321">
        <v>8944</v>
      </c>
      <c r="AP1321">
        <v>96</v>
      </c>
      <c r="AQ1321">
        <v>0</v>
      </c>
    </row>
    <row r="1322" spans="1:43">
      <c r="A1322" s="27">
        <v>39306</v>
      </c>
      <c r="B1322" s="27"/>
      <c r="C1322">
        <v>19.600000000000001</v>
      </c>
      <c r="D1322">
        <v>35.4</v>
      </c>
      <c r="E1322">
        <v>11.8</v>
      </c>
      <c r="F1322">
        <v>64</v>
      </c>
      <c r="G1322">
        <v>13</v>
      </c>
      <c r="H1322">
        <v>0</v>
      </c>
      <c r="I1322" s="10">
        <v>935</v>
      </c>
      <c r="J1322">
        <v>4.9000000000000004</v>
      </c>
      <c r="K1322" s="2">
        <v>10</v>
      </c>
      <c r="L1322" s="1">
        <f t="shared" si="380"/>
        <v>4.9428736866387979</v>
      </c>
      <c r="M1322" s="1">
        <f t="shared" si="381"/>
        <v>115</v>
      </c>
      <c r="N1322" s="1">
        <f t="shared" si="382"/>
        <v>2.2817526641982302</v>
      </c>
      <c r="O1322" s="1">
        <f t="shared" si="397"/>
        <v>0.14168122781846715</v>
      </c>
      <c r="P1322" s="1">
        <f t="shared" si="383"/>
        <v>1.1699150240049017</v>
      </c>
      <c r="Q1322">
        <f t="shared" si="384"/>
        <v>0.72187940891612512</v>
      </c>
      <c r="R1322">
        <f t="shared" si="385"/>
        <v>12.49899329603355</v>
      </c>
      <c r="S1322">
        <f t="shared" si="386"/>
        <v>1.6359938869153863</v>
      </c>
      <c r="T1322">
        <v>0.2432</v>
      </c>
      <c r="U1322" s="1">
        <f t="shared" si="387"/>
        <v>0.25679219042682405</v>
      </c>
      <c r="V1322" s="1">
        <v>224</v>
      </c>
      <c r="W1322" s="1">
        <f t="shared" si="388"/>
        <v>7.3168271696711535</v>
      </c>
      <c r="X1322" s="1">
        <f t="shared" si="389"/>
        <v>38.009491790499496</v>
      </c>
      <c r="Y1322" s="1">
        <f t="shared" si="390"/>
        <v>0.97500004696837128</v>
      </c>
      <c r="Z1322" s="1">
        <f t="shared" si="398"/>
        <v>-4.0279999999999996</v>
      </c>
      <c r="AA1322" s="1">
        <f t="shared" si="391"/>
        <v>6.0243813596372625E-2</v>
      </c>
      <c r="AB1322" s="1">
        <f t="shared" si="392"/>
        <v>2.4547243999999999</v>
      </c>
      <c r="AC1322" s="1">
        <f t="shared" si="393"/>
        <v>3.6649602683229263</v>
      </c>
      <c r="AF1322" s="1">
        <f t="shared" si="394"/>
        <v>15.883547369890653</v>
      </c>
      <c r="AG1322" s="1">
        <f t="shared" si="395"/>
        <v>2.8457399028582029</v>
      </c>
      <c r="AH1322" s="1">
        <f t="shared" si="396"/>
        <v>9.3915596687484157</v>
      </c>
      <c r="AI1322">
        <v>8.8000000000000007</v>
      </c>
      <c r="AJ1322">
        <v>14</v>
      </c>
      <c r="AK1322">
        <v>130</v>
      </c>
      <c r="AL1322">
        <v>15</v>
      </c>
      <c r="AM1322">
        <v>9043</v>
      </c>
      <c r="AN1322">
        <v>9107</v>
      </c>
      <c r="AO1322">
        <v>8946</v>
      </c>
      <c r="AP1322">
        <v>126</v>
      </c>
      <c r="AQ1322">
        <v>219</v>
      </c>
    </row>
    <row r="1323" spans="1:43">
      <c r="A1323" s="27">
        <v>39307</v>
      </c>
      <c r="B1323" s="27"/>
      <c r="C1323">
        <v>16.399999999999999</v>
      </c>
      <c r="D1323">
        <v>21.2</v>
      </c>
      <c r="E1323">
        <v>11.1</v>
      </c>
      <c r="F1323">
        <v>57</v>
      </c>
      <c r="G1323">
        <v>23</v>
      </c>
      <c r="H1323">
        <v>8.8000000000000007</v>
      </c>
      <c r="I1323" s="10">
        <v>935</v>
      </c>
      <c r="J1323">
        <v>2.2999999999999998</v>
      </c>
      <c r="K1323" s="2">
        <v>10</v>
      </c>
      <c r="L1323" s="1">
        <f t="shared" si="380"/>
        <v>4.5447253313473217</v>
      </c>
      <c r="M1323" s="1">
        <f t="shared" si="381"/>
        <v>91</v>
      </c>
      <c r="N1323" s="1">
        <f t="shared" si="382"/>
        <v>1.8658768743849428</v>
      </c>
      <c r="O1323" s="1">
        <f t="shared" si="397"/>
        <v>0.11879933284169217</v>
      </c>
      <c r="P1323" s="1">
        <f t="shared" si="383"/>
        <v>0.89109657341590942</v>
      </c>
      <c r="Q1323">
        <f t="shared" si="384"/>
        <v>5.236527821442615</v>
      </c>
      <c r="R1323">
        <f t="shared" si="385"/>
        <v>12.487815022755276</v>
      </c>
      <c r="S1323">
        <f t="shared" si="386"/>
        <v>1.634530762140743</v>
      </c>
      <c r="T1323">
        <v>0.2432</v>
      </c>
      <c r="U1323" s="1">
        <f t="shared" si="387"/>
        <v>0.25127907144253597</v>
      </c>
      <c r="V1323" s="1">
        <v>225</v>
      </c>
      <c r="W1323" s="1">
        <f t="shared" si="388"/>
        <v>17.62282105564411</v>
      </c>
      <c r="X1323" s="1">
        <f t="shared" si="389"/>
        <v>37.996229673700249</v>
      </c>
      <c r="Y1323" s="1">
        <f t="shared" si="390"/>
        <v>0.97537422687871655</v>
      </c>
      <c r="Z1323" s="1">
        <f t="shared" si="398"/>
        <v>-1.2160000000000011</v>
      </c>
      <c r="AA1323" s="1">
        <f t="shared" si="391"/>
        <v>6.0058962915530645E-2</v>
      </c>
      <c r="AB1323" s="1">
        <f t="shared" si="392"/>
        <v>2.4622796</v>
      </c>
      <c r="AC1323" s="1">
        <f t="shared" si="393"/>
        <v>1.7202874728862712</v>
      </c>
      <c r="AF1323" s="1">
        <f t="shared" si="394"/>
        <v>9.4985023198460965</v>
      </c>
      <c r="AG1323" s="1">
        <f t="shared" si="395"/>
        <v>4.4458387446842327</v>
      </c>
      <c r="AH1323" s="1">
        <f t="shared" si="396"/>
        <v>11.383808766982675</v>
      </c>
      <c r="AI1323">
        <v>6.6</v>
      </c>
      <c r="AJ1323">
        <v>14</v>
      </c>
      <c r="AK1323">
        <v>98</v>
      </c>
      <c r="AL1323">
        <v>14</v>
      </c>
      <c r="AM1323">
        <v>9095</v>
      </c>
      <c r="AN1323">
        <v>9127</v>
      </c>
      <c r="AO1323">
        <v>9068</v>
      </c>
      <c r="AP1323">
        <v>98</v>
      </c>
      <c r="AQ1323">
        <v>176</v>
      </c>
    </row>
    <row r="1324" spans="1:43">
      <c r="A1324" s="27">
        <v>39308</v>
      </c>
      <c r="B1324" s="27"/>
      <c r="C1324">
        <v>19.5</v>
      </c>
      <c r="D1324">
        <v>25</v>
      </c>
      <c r="E1324">
        <v>13.7</v>
      </c>
      <c r="F1324">
        <v>47</v>
      </c>
      <c r="G1324">
        <v>20</v>
      </c>
      <c r="H1324">
        <v>13</v>
      </c>
      <c r="I1324" s="10">
        <v>935</v>
      </c>
      <c r="J1324">
        <v>2.1</v>
      </c>
      <c r="K1324" s="2">
        <v>10</v>
      </c>
      <c r="L1324" s="1">
        <f t="shared" si="380"/>
        <v>5.0732543731518245</v>
      </c>
      <c r="M1324" s="1">
        <f t="shared" si="381"/>
        <v>74</v>
      </c>
      <c r="N1324" s="1">
        <f t="shared" si="382"/>
        <v>2.2676223668943285</v>
      </c>
      <c r="O1324" s="1">
        <f t="shared" si="397"/>
        <v>0.1409135146982293</v>
      </c>
      <c r="P1324" s="1">
        <f t="shared" si="383"/>
        <v>0.89713796053744321</v>
      </c>
      <c r="Q1324">
        <f t="shared" si="384"/>
        <v>7.7210788887893074</v>
      </c>
      <c r="R1324">
        <f t="shared" si="385"/>
        <v>12.476519320401897</v>
      </c>
      <c r="S1324">
        <f t="shared" si="386"/>
        <v>1.6330522670683112</v>
      </c>
      <c r="T1324">
        <v>0.2432</v>
      </c>
      <c r="U1324" s="1">
        <f t="shared" si="387"/>
        <v>0.24569161589042357</v>
      </c>
      <c r="V1324" s="1">
        <v>226</v>
      </c>
      <c r="W1324" s="1">
        <f t="shared" si="388"/>
        <v>22.548000843642946</v>
      </c>
      <c r="X1324" s="1">
        <f t="shared" si="389"/>
        <v>37.981750290998463</v>
      </c>
      <c r="Y1324" s="1">
        <f t="shared" si="390"/>
        <v>0.97575569189817701</v>
      </c>
      <c r="Z1324" s="1">
        <f t="shared" si="398"/>
        <v>1.1780000000000006</v>
      </c>
      <c r="AA1324" s="1">
        <f t="shared" si="391"/>
        <v>6.0238019790570009E-2</v>
      </c>
      <c r="AB1324" s="1">
        <f t="shared" si="392"/>
        <v>2.4549604999999999</v>
      </c>
      <c r="AC1324" s="1">
        <f t="shared" si="393"/>
        <v>1.5706972578526825</v>
      </c>
      <c r="AF1324" s="1">
        <f t="shared" si="394"/>
        <v>10.953448326275888</v>
      </c>
      <c r="AG1324" s="1">
        <f t="shared" si="395"/>
        <v>5.2224804449527014</v>
      </c>
      <c r="AH1324" s="1">
        <f t="shared" si="396"/>
        <v>12.047534896659013</v>
      </c>
      <c r="AI1324">
        <v>3.7</v>
      </c>
      <c r="AJ1324">
        <v>10</v>
      </c>
      <c r="AK1324">
        <v>67</v>
      </c>
      <c r="AL1324">
        <v>4</v>
      </c>
      <c r="AM1324">
        <v>9042</v>
      </c>
      <c r="AN1324">
        <v>9076</v>
      </c>
      <c r="AO1324">
        <v>9018</v>
      </c>
      <c r="AP1324">
        <v>98</v>
      </c>
      <c r="AQ1324">
        <v>0</v>
      </c>
    </row>
    <row r="1325" spans="1:43">
      <c r="A1325" s="27">
        <v>39309</v>
      </c>
      <c r="B1325" s="27"/>
      <c r="C1325">
        <v>21</v>
      </c>
      <c r="D1325">
        <v>27.4</v>
      </c>
      <c r="E1325">
        <v>15.5</v>
      </c>
      <c r="F1325">
        <v>47</v>
      </c>
      <c r="G1325">
        <v>21</v>
      </c>
      <c r="H1325">
        <v>11.2</v>
      </c>
      <c r="I1325" s="10">
        <v>935</v>
      </c>
      <c r="J1325">
        <v>3</v>
      </c>
      <c r="K1325" s="2">
        <v>10</v>
      </c>
      <c r="L1325" s="1">
        <f t="shared" si="380"/>
        <v>5.5179036273085948</v>
      </c>
      <c r="M1325" s="1">
        <f t="shared" si="381"/>
        <v>73</v>
      </c>
      <c r="N1325" s="1">
        <f t="shared" si="382"/>
        <v>2.4878197408861031</v>
      </c>
      <c r="O1325" s="1">
        <f t="shared" si="397"/>
        <v>0.15280657843904855</v>
      </c>
      <c r="P1325" s="1">
        <f t="shared" si="383"/>
        <v>1.0263454180590612</v>
      </c>
      <c r="Q1325">
        <f t="shared" si="384"/>
        <v>6.6487230590707087</v>
      </c>
      <c r="R1325">
        <f t="shared" si="385"/>
        <v>12.465109960857554</v>
      </c>
      <c r="S1325">
        <f t="shared" si="386"/>
        <v>1.6315588954002034</v>
      </c>
      <c r="T1325">
        <v>0.2432</v>
      </c>
      <c r="U1325" s="1">
        <f t="shared" si="387"/>
        <v>0.24003147672258607</v>
      </c>
      <c r="V1325" s="1">
        <v>227</v>
      </c>
      <c r="W1325" s="1">
        <f t="shared" si="388"/>
        <v>20.441870981344849</v>
      </c>
      <c r="X1325" s="1">
        <f t="shared" si="389"/>
        <v>37.966012272775721</v>
      </c>
      <c r="Y1325" s="1">
        <f t="shared" si="390"/>
        <v>0.97614432917692362</v>
      </c>
      <c r="Z1325" s="1">
        <f t="shared" si="398"/>
        <v>0.57000000000000006</v>
      </c>
      <c r="AA1325" s="1">
        <f t="shared" si="391"/>
        <v>6.0325044059815001E-2</v>
      </c>
      <c r="AB1325" s="1">
        <f t="shared" si="392"/>
        <v>2.451419</v>
      </c>
      <c r="AC1325" s="1">
        <f t="shared" si="393"/>
        <v>2.2438532255038321</v>
      </c>
      <c r="AF1325" s="1">
        <f t="shared" si="394"/>
        <v>11.687672294321166</v>
      </c>
      <c r="AG1325" s="1">
        <f t="shared" si="395"/>
        <v>4.9582197495372258</v>
      </c>
      <c r="AH1325" s="1">
        <f t="shared" si="396"/>
        <v>11.945368771641069</v>
      </c>
      <c r="AI1325">
        <v>4.9000000000000004</v>
      </c>
      <c r="AJ1325">
        <v>15</v>
      </c>
      <c r="AK1325">
        <v>79</v>
      </c>
      <c r="AL1325">
        <v>14</v>
      </c>
      <c r="AM1325">
        <v>9029</v>
      </c>
      <c r="AN1325">
        <v>9035</v>
      </c>
      <c r="AO1325">
        <v>9016</v>
      </c>
      <c r="AP1325">
        <v>110</v>
      </c>
      <c r="AQ1325">
        <v>0</v>
      </c>
    </row>
    <row r="1326" spans="1:43">
      <c r="A1326" s="27">
        <v>39310</v>
      </c>
      <c r="B1326" s="27"/>
      <c r="C1326">
        <v>22</v>
      </c>
      <c r="D1326">
        <v>26.2</v>
      </c>
      <c r="E1326">
        <v>18.899999999999999</v>
      </c>
      <c r="F1326">
        <v>45</v>
      </c>
      <c r="G1326">
        <v>30</v>
      </c>
      <c r="H1326">
        <v>6.1</v>
      </c>
      <c r="I1326" s="10">
        <v>935</v>
      </c>
      <c r="J1326">
        <v>1.7</v>
      </c>
      <c r="K1326" s="2">
        <v>10</v>
      </c>
      <c r="L1326" s="1">
        <f t="shared" si="380"/>
        <v>4.1230579677989736</v>
      </c>
      <c r="M1326" s="1">
        <f t="shared" si="381"/>
        <v>60</v>
      </c>
      <c r="N1326" s="1">
        <f t="shared" si="382"/>
        <v>2.6447969195164731</v>
      </c>
      <c r="O1326" s="1">
        <f t="shared" si="397"/>
        <v>0.16119785218083971</v>
      </c>
      <c r="P1326" s="1">
        <f t="shared" si="383"/>
        <v>1.1657061170670802</v>
      </c>
      <c r="Q1326">
        <f t="shared" si="384"/>
        <v>3.821983465461086</v>
      </c>
      <c r="R1326">
        <f t="shared" si="385"/>
        <v>12.453590677685909</v>
      </c>
      <c r="S1326">
        <f t="shared" si="386"/>
        <v>1.6300511358227632</v>
      </c>
      <c r="T1326">
        <v>0.2432</v>
      </c>
      <c r="U1326" s="1">
        <f t="shared" si="387"/>
        <v>0.23430032839331341</v>
      </c>
      <c r="V1326" s="1">
        <v>228</v>
      </c>
      <c r="W1326" s="1">
        <f t="shared" si="388"/>
        <v>14.461601105093452</v>
      </c>
      <c r="X1326" s="1">
        <f t="shared" si="389"/>
        <v>37.948975036119172</v>
      </c>
      <c r="Y1326" s="1">
        <f t="shared" si="390"/>
        <v>0.97654002374333837</v>
      </c>
      <c r="Z1326" s="1">
        <f t="shared" si="398"/>
        <v>0.38</v>
      </c>
      <c r="AA1326" s="1">
        <f t="shared" si="391"/>
        <v>6.0383200064705544E-2</v>
      </c>
      <c r="AB1326" s="1">
        <f t="shared" si="392"/>
        <v>2.449058</v>
      </c>
      <c r="AC1326" s="1">
        <f t="shared" si="393"/>
        <v>1.2715168277855049</v>
      </c>
      <c r="AF1326" s="1">
        <f t="shared" si="394"/>
        <v>9.3858236213935999</v>
      </c>
      <c r="AG1326" s="1">
        <f t="shared" si="395"/>
        <v>4.0698494978537534</v>
      </c>
      <c r="AH1326" s="1">
        <f t="shared" si="396"/>
        <v>9.4043406319760798</v>
      </c>
      <c r="AI1326">
        <v>4.7</v>
      </c>
      <c r="AJ1326">
        <v>15</v>
      </c>
      <c r="AK1326">
        <v>65</v>
      </c>
      <c r="AL1326">
        <v>14</v>
      </c>
      <c r="AM1326">
        <v>9053</v>
      </c>
      <c r="AN1326">
        <v>9066</v>
      </c>
      <c r="AO1326">
        <v>9032</v>
      </c>
      <c r="AP1326">
        <v>117</v>
      </c>
      <c r="AQ1326">
        <v>32700</v>
      </c>
    </row>
    <row r="1327" spans="1:43">
      <c r="A1327" s="27">
        <v>39311</v>
      </c>
      <c r="B1327" s="27"/>
      <c r="C1327">
        <v>18.8</v>
      </c>
      <c r="D1327">
        <v>24.9</v>
      </c>
      <c r="E1327">
        <v>15.1</v>
      </c>
      <c r="F1327">
        <v>57</v>
      </c>
      <c r="G1327">
        <v>33</v>
      </c>
      <c r="H1327">
        <v>8.1</v>
      </c>
      <c r="I1327" s="10">
        <v>935</v>
      </c>
      <c r="J1327">
        <v>2.1</v>
      </c>
      <c r="K1327" s="2">
        <v>10</v>
      </c>
      <c r="L1327" s="1">
        <f t="shared" si="380"/>
        <v>4.4795172821622966</v>
      </c>
      <c r="M1327" s="1">
        <f t="shared" si="381"/>
        <v>81</v>
      </c>
      <c r="N1327" s="1">
        <f t="shared" si="382"/>
        <v>2.1708354259411062</v>
      </c>
      <c r="O1327" s="1">
        <f t="shared" si="397"/>
        <v>0.13563747528682271</v>
      </c>
      <c r="P1327" s="1">
        <f t="shared" si="383"/>
        <v>1.2151001036354097</v>
      </c>
      <c r="Q1327">
        <f t="shared" si="384"/>
        <v>4.6070581567585469</v>
      </c>
      <c r="R1327">
        <f t="shared" si="385"/>
        <v>12.441965164685815</v>
      </c>
      <c r="S1327">
        <f t="shared" si="386"/>
        <v>1.6285294718175152</v>
      </c>
      <c r="T1327">
        <v>0.2432</v>
      </c>
      <c r="U1327" s="1">
        <f t="shared" si="387"/>
        <v>0.2284998663637279</v>
      </c>
      <c r="V1327" s="1">
        <v>229</v>
      </c>
      <c r="W1327" s="1">
        <f t="shared" si="388"/>
        <v>16.808705358267733</v>
      </c>
      <c r="X1327" s="1">
        <f t="shared" si="389"/>
        <v>37.930598854641424</v>
      </c>
      <c r="Y1327" s="1">
        <f t="shared" si="390"/>
        <v>0.97694265853802653</v>
      </c>
      <c r="Z1327" s="1">
        <f t="shared" si="398"/>
        <v>-1.2159999999999997</v>
      </c>
      <c r="AA1327" s="1">
        <f t="shared" si="391"/>
        <v>6.0197494332468633E-2</v>
      </c>
      <c r="AB1327" s="1">
        <f t="shared" si="392"/>
        <v>2.4566132000000001</v>
      </c>
      <c r="AC1327" s="1">
        <f t="shared" si="393"/>
        <v>1.5706972578526825</v>
      </c>
      <c r="AF1327" s="1">
        <f t="shared" si="394"/>
        <v>9.9956642221929535</v>
      </c>
      <c r="AG1327" s="1">
        <f t="shared" si="395"/>
        <v>4.4476760412361545</v>
      </c>
      <c r="AH1327" s="1">
        <f t="shared" si="396"/>
        <v>11.709446483140461</v>
      </c>
      <c r="AI1327">
        <v>7</v>
      </c>
      <c r="AJ1327">
        <v>14</v>
      </c>
      <c r="AK1327">
        <v>117</v>
      </c>
      <c r="AL1327">
        <v>15</v>
      </c>
      <c r="AM1327">
        <v>9080</v>
      </c>
      <c r="AN1327">
        <v>9102</v>
      </c>
      <c r="AO1327">
        <v>9040</v>
      </c>
      <c r="AP1327">
        <v>123</v>
      </c>
      <c r="AQ1327">
        <v>32700</v>
      </c>
    </row>
    <row r="1328" spans="1:43">
      <c r="A1328" s="27">
        <v>39312</v>
      </c>
      <c r="B1328" s="27"/>
      <c r="C1328">
        <v>18.399999999999999</v>
      </c>
      <c r="D1328">
        <v>22.1</v>
      </c>
      <c r="E1328">
        <v>15.2</v>
      </c>
      <c r="F1328">
        <v>57</v>
      </c>
      <c r="G1328">
        <v>40</v>
      </c>
      <c r="H1328">
        <v>10.4</v>
      </c>
      <c r="I1328" s="10">
        <v>935</v>
      </c>
      <c r="J1328">
        <v>2.5</v>
      </c>
      <c r="K1328" s="2">
        <v>10</v>
      </c>
      <c r="L1328" s="1">
        <f t="shared" si="380"/>
        <v>4.6912616145534578</v>
      </c>
      <c r="M1328" s="1">
        <f t="shared" si="381"/>
        <v>74</v>
      </c>
      <c r="N1328" s="1">
        <f t="shared" si="382"/>
        <v>2.1171678236591673</v>
      </c>
      <c r="O1328" s="1">
        <f t="shared" si="397"/>
        <v>0.13269842952379554</v>
      </c>
      <c r="P1328" s="1">
        <f t="shared" si="383"/>
        <v>1.171550032231131</v>
      </c>
      <c r="Q1328">
        <f t="shared" si="384"/>
        <v>5.7041788245884861</v>
      </c>
      <c r="R1328">
        <f t="shared" si="385"/>
        <v>12.430237074641866</v>
      </c>
      <c r="S1328">
        <f t="shared" si="386"/>
        <v>1.6269943814976264</v>
      </c>
      <c r="T1328">
        <v>0.2432</v>
      </c>
      <c r="U1328" s="1">
        <f t="shared" si="387"/>
        <v>0.22263180660021145</v>
      </c>
      <c r="V1328" s="1">
        <v>230</v>
      </c>
      <c r="W1328" s="1">
        <f t="shared" si="388"/>
        <v>19.509593722027358</v>
      </c>
      <c r="X1328" s="1">
        <f t="shared" si="389"/>
        <v>37.910844927717129</v>
      </c>
      <c r="Y1328" s="1">
        <f t="shared" si="390"/>
        <v>0.97735211444844705</v>
      </c>
      <c r="Z1328" s="1">
        <f t="shared" si="398"/>
        <v>-0.1520000000000008</v>
      </c>
      <c r="AA1328" s="1">
        <f t="shared" si="391"/>
        <v>6.0174361400142824E-2</v>
      </c>
      <c r="AB1328" s="1">
        <f t="shared" si="392"/>
        <v>2.4575575999999999</v>
      </c>
      <c r="AC1328" s="1">
        <f t="shared" si="393"/>
        <v>1.8698776879198602</v>
      </c>
      <c r="AF1328" s="1">
        <f t="shared" si="394"/>
        <v>8.2913341046709785</v>
      </c>
      <c r="AG1328" s="1">
        <f t="shared" si="395"/>
        <v>4.9019649053598338</v>
      </c>
      <c r="AH1328" s="1">
        <f t="shared" si="396"/>
        <v>12.099581571716064</v>
      </c>
      <c r="AI1328">
        <v>4.9000000000000004</v>
      </c>
      <c r="AJ1328">
        <v>15</v>
      </c>
      <c r="AK1328">
        <v>85</v>
      </c>
      <c r="AL1328">
        <v>14</v>
      </c>
      <c r="AM1328">
        <v>9076</v>
      </c>
      <c r="AN1328">
        <v>9089</v>
      </c>
      <c r="AO1328">
        <v>9057</v>
      </c>
      <c r="AP1328">
        <v>117</v>
      </c>
      <c r="AQ1328">
        <v>0</v>
      </c>
    </row>
    <row r="1329" spans="1:43">
      <c r="A1329" s="27">
        <v>39313</v>
      </c>
      <c r="B1329" s="27"/>
      <c r="C1329">
        <v>19.600000000000001</v>
      </c>
      <c r="D1329">
        <v>25.1</v>
      </c>
      <c r="E1329">
        <v>14.6</v>
      </c>
      <c r="F1329">
        <v>52</v>
      </c>
      <c r="G1329">
        <v>33</v>
      </c>
      <c r="H1329">
        <v>12.3</v>
      </c>
      <c r="I1329" s="10">
        <v>935</v>
      </c>
      <c r="J1329">
        <v>2</v>
      </c>
      <c r="K1329" s="2">
        <v>10</v>
      </c>
      <c r="L1329" s="1">
        <f t="shared" si="380"/>
        <v>4.9708611439370296</v>
      </c>
      <c r="M1329" s="1">
        <f t="shared" si="381"/>
        <v>71</v>
      </c>
      <c r="N1329" s="1">
        <f t="shared" si="382"/>
        <v>2.2817526641982302</v>
      </c>
      <c r="O1329" s="1">
        <f t="shared" si="397"/>
        <v>0.14168122781846715</v>
      </c>
      <c r="P1329" s="1">
        <f t="shared" si="383"/>
        <v>1.1161525986782768</v>
      </c>
      <c r="Q1329">
        <f t="shared" si="384"/>
        <v>6.8767207816799338</v>
      </c>
      <c r="R1329">
        <f t="shared" si="385"/>
        <v>12.418410018266451</v>
      </c>
      <c r="S1329">
        <f t="shared" si="386"/>
        <v>1.6254463374694308</v>
      </c>
      <c r="T1329">
        <v>0.2432</v>
      </c>
      <c r="U1329" s="1">
        <f t="shared" si="387"/>
        <v>0.2166978850667666</v>
      </c>
      <c r="V1329" s="1">
        <v>231</v>
      </c>
      <c r="W1329" s="1">
        <f t="shared" si="388"/>
        <v>21.74219495811732</v>
      </c>
      <c r="X1329" s="1">
        <f t="shared" si="389"/>
        <v>37.889675449026264</v>
      </c>
      <c r="Y1329" s="1">
        <f t="shared" si="390"/>
        <v>0.9777682703441497</v>
      </c>
      <c r="Z1329" s="1">
        <f t="shared" si="398"/>
        <v>0.45600000000000107</v>
      </c>
      <c r="AA1329" s="1">
        <f t="shared" si="391"/>
        <v>6.0243813596372625E-2</v>
      </c>
      <c r="AB1329" s="1">
        <f t="shared" si="392"/>
        <v>2.4547243999999999</v>
      </c>
      <c r="AC1329" s="1">
        <f t="shared" si="393"/>
        <v>1.4959021503358882</v>
      </c>
      <c r="AF1329" s="1">
        <f t="shared" si="394"/>
        <v>10.561241486092014</v>
      </c>
      <c r="AG1329" s="1">
        <f t="shared" si="395"/>
        <v>5.235922036990404</v>
      </c>
      <c r="AH1329" s="1">
        <f t="shared" si="396"/>
        <v>12.739160501499324</v>
      </c>
      <c r="AI1329">
        <v>3.8</v>
      </c>
      <c r="AJ1329">
        <v>15</v>
      </c>
      <c r="AK1329">
        <v>63</v>
      </c>
      <c r="AL1329">
        <v>14</v>
      </c>
      <c r="AM1329">
        <v>9077</v>
      </c>
      <c r="AN1329">
        <v>9091</v>
      </c>
      <c r="AO1329">
        <v>9059</v>
      </c>
      <c r="AP1329">
        <v>114</v>
      </c>
      <c r="AQ1329">
        <v>0</v>
      </c>
    </row>
    <row r="1330" spans="1:43">
      <c r="A1330" s="27">
        <v>39314</v>
      </c>
      <c r="B1330" s="27"/>
      <c r="C1330">
        <v>21.5</v>
      </c>
      <c r="D1330">
        <v>26.7</v>
      </c>
      <c r="E1330">
        <v>16.100000000000001</v>
      </c>
      <c r="F1330">
        <v>45</v>
      </c>
      <c r="G1330">
        <v>30</v>
      </c>
      <c r="H1330">
        <v>12.6</v>
      </c>
      <c r="I1330" s="10">
        <v>935</v>
      </c>
      <c r="J1330">
        <v>2.5</v>
      </c>
      <c r="K1330" s="2">
        <v>10</v>
      </c>
      <c r="L1330" s="1">
        <f t="shared" si="380"/>
        <v>5.5385657103230006</v>
      </c>
      <c r="M1330" s="1">
        <f t="shared" si="381"/>
        <v>60</v>
      </c>
      <c r="N1330" s="1">
        <f t="shared" si="382"/>
        <v>2.5652594127709363</v>
      </c>
      <c r="O1330" s="1">
        <f t="shared" si="397"/>
        <v>0.1569548354421324</v>
      </c>
      <c r="P1330" s="1">
        <f t="shared" si="383"/>
        <v>1.0747920601480749</v>
      </c>
      <c r="Q1330">
        <f t="shared" si="384"/>
        <v>7.2872824444279578</v>
      </c>
      <c r="R1330">
        <f t="shared" si="385"/>
        <v>12.406487563329508</v>
      </c>
      <c r="S1330">
        <f t="shared" si="386"/>
        <v>1.623885806718522</v>
      </c>
      <c r="T1330">
        <v>0.2432</v>
      </c>
      <c r="U1330" s="1">
        <f t="shared" si="387"/>
        <v>0.2106998572114612</v>
      </c>
      <c r="V1330" s="1">
        <v>232</v>
      </c>
      <c r="W1330" s="1">
        <f t="shared" si="388"/>
        <v>22.095619214558994</v>
      </c>
      <c r="X1330" s="1">
        <f t="shared" si="389"/>
        <v>37.86705367429456</v>
      </c>
      <c r="Y1330" s="1">
        <f t="shared" si="390"/>
        <v>0.97819100311260965</v>
      </c>
      <c r="Z1330" s="1">
        <f t="shared" si="398"/>
        <v>0.72199999999999942</v>
      </c>
      <c r="AA1330" s="1">
        <f t="shared" si="391"/>
        <v>6.0354108052774309E-2</v>
      </c>
      <c r="AB1330" s="1">
        <f t="shared" si="392"/>
        <v>2.4502384999999998</v>
      </c>
      <c r="AC1330" s="1">
        <f t="shared" si="393"/>
        <v>1.8698776879198602</v>
      </c>
      <c r="AF1330" s="1">
        <f t="shared" si="394"/>
        <v>11.143839134715751</v>
      </c>
      <c r="AG1330" s="1">
        <f t="shared" si="395"/>
        <v>5.2631093265678688</v>
      </c>
      <c r="AH1330" s="1">
        <f t="shared" si="396"/>
        <v>12.819341344483808</v>
      </c>
      <c r="AI1330">
        <v>3.9</v>
      </c>
      <c r="AJ1330">
        <v>15</v>
      </c>
      <c r="AK1330">
        <v>60</v>
      </c>
      <c r="AL1330">
        <v>15</v>
      </c>
      <c r="AM1330">
        <v>9061</v>
      </c>
      <c r="AN1330">
        <v>9076</v>
      </c>
      <c r="AO1330">
        <v>9042</v>
      </c>
      <c r="AP1330">
        <v>111</v>
      </c>
      <c r="AQ1330">
        <v>0</v>
      </c>
    </row>
    <row r="1331" spans="1:43">
      <c r="A1331" s="27">
        <v>39315</v>
      </c>
      <c r="B1331" s="27"/>
      <c r="C1331">
        <v>18.2</v>
      </c>
      <c r="D1331">
        <v>25.8</v>
      </c>
      <c r="E1331">
        <v>15.3</v>
      </c>
      <c r="F1331">
        <v>65</v>
      </c>
      <c r="G1331">
        <v>31</v>
      </c>
      <c r="H1331">
        <v>4.4000000000000004</v>
      </c>
      <c r="I1331" s="10">
        <v>935</v>
      </c>
      <c r="J1331">
        <v>1.3</v>
      </c>
      <c r="K1331" s="2">
        <v>10</v>
      </c>
      <c r="L1331" s="1">
        <f t="shared" si="380"/>
        <v>3.4051179144739923</v>
      </c>
      <c r="M1331" s="1">
        <f t="shared" si="381"/>
        <v>99</v>
      </c>
      <c r="N1331" s="1">
        <f t="shared" si="382"/>
        <v>2.0907721782330535</v>
      </c>
      <c r="O1331" s="1">
        <f t="shared" si="397"/>
        <v>0.13124925818144162</v>
      </c>
      <c r="P1331" s="1">
        <f t="shared" si="383"/>
        <v>1.3759344078421989</v>
      </c>
      <c r="Q1331">
        <f t="shared" si="384"/>
        <v>2.6881587097971633</v>
      </c>
      <c r="R1331">
        <f t="shared" si="385"/>
        <v>12.394473233971889</v>
      </c>
      <c r="S1331">
        <f t="shared" si="386"/>
        <v>1.6223132505198807</v>
      </c>
      <c r="T1331">
        <v>0.2432</v>
      </c>
      <c r="U1331" s="1">
        <f t="shared" si="387"/>
        <v>0.20463949744711071</v>
      </c>
      <c r="V1331" s="1">
        <v>233</v>
      </c>
      <c r="W1331" s="1">
        <f t="shared" si="388"/>
        <v>12.45690642109067</v>
      </c>
      <c r="X1331" s="1">
        <f t="shared" si="389"/>
        <v>37.842943988120325</v>
      </c>
      <c r="Y1331" s="1">
        <f t="shared" si="390"/>
        <v>0.97862018769564751</v>
      </c>
      <c r="Z1331" s="1">
        <f t="shared" si="398"/>
        <v>-1.2540000000000002</v>
      </c>
      <c r="AA1331" s="1">
        <f t="shared" si="391"/>
        <v>6.0162801599910484E-2</v>
      </c>
      <c r="AB1331" s="1">
        <f t="shared" si="392"/>
        <v>2.4580297999999998</v>
      </c>
      <c r="AC1331" s="1">
        <f t="shared" si="393"/>
        <v>0.97233639771832736</v>
      </c>
      <c r="AF1331" s="1">
        <f t="shared" si="394"/>
        <v>10.153362720207152</v>
      </c>
      <c r="AG1331" s="1">
        <f t="shared" si="395"/>
        <v>3.7307680885638232</v>
      </c>
      <c r="AH1331" s="1">
        <f t="shared" si="396"/>
        <v>9.5233111329040963</v>
      </c>
      <c r="AI1331">
        <v>6.8</v>
      </c>
      <c r="AJ1331">
        <v>14</v>
      </c>
      <c r="AK1331">
        <v>104</v>
      </c>
      <c r="AL1331">
        <v>14</v>
      </c>
      <c r="AM1331">
        <v>9100</v>
      </c>
      <c r="AN1331">
        <v>9132</v>
      </c>
      <c r="AO1331">
        <v>9043</v>
      </c>
      <c r="AP1331">
        <v>131</v>
      </c>
      <c r="AQ1331">
        <v>42</v>
      </c>
    </row>
    <row r="1332" spans="1:43">
      <c r="A1332" s="27">
        <v>39316</v>
      </c>
      <c r="B1332" s="27"/>
      <c r="C1332">
        <v>16.2</v>
      </c>
      <c r="D1332">
        <v>21.3</v>
      </c>
      <c r="E1332">
        <v>12.2</v>
      </c>
      <c r="F1332">
        <v>57</v>
      </c>
      <c r="G1332">
        <v>30</v>
      </c>
      <c r="H1332">
        <v>12.4</v>
      </c>
      <c r="I1332" s="10">
        <v>935</v>
      </c>
      <c r="J1332">
        <v>1.7</v>
      </c>
      <c r="K1332" s="2">
        <v>10</v>
      </c>
      <c r="L1332" s="1">
        <f t="shared" si="380"/>
        <v>4.693691383529158</v>
      </c>
      <c r="M1332" s="1">
        <f t="shared" si="381"/>
        <v>84</v>
      </c>
      <c r="N1332" s="1">
        <f t="shared" si="382"/>
        <v>1.842248157637969</v>
      </c>
      <c r="O1332" s="1">
        <f t="shared" si="397"/>
        <v>0.11748005944392544</v>
      </c>
      <c r="P1332" s="1">
        <f t="shared" si="383"/>
        <v>0.97719126620792629</v>
      </c>
      <c r="Q1332">
        <f t="shared" si="384"/>
        <v>6.9821821526960424</v>
      </c>
      <c r="R1332">
        <f t="shared" si="385"/>
        <v>12.382370510197882</v>
      </c>
      <c r="S1332">
        <f t="shared" si="386"/>
        <v>1.6207291243714506</v>
      </c>
      <c r="T1332">
        <v>0.2432</v>
      </c>
      <c r="U1332" s="1">
        <f t="shared" si="387"/>
        <v>0.19851859862634708</v>
      </c>
      <c r="V1332" s="1">
        <v>234</v>
      </c>
      <c r="W1332" s="1">
        <f t="shared" si="388"/>
        <v>21.86022709132094</v>
      </c>
      <c r="X1332" s="1">
        <f t="shared" si="389"/>
        <v>37.81731196977745</v>
      </c>
      <c r="Y1332" s="1">
        <f t="shared" si="390"/>
        <v>0.9790556971264267</v>
      </c>
      <c r="Z1332" s="1">
        <f t="shared" si="398"/>
        <v>-0.76</v>
      </c>
      <c r="AA1332" s="1">
        <f t="shared" si="391"/>
        <v>6.0047447405811513E-2</v>
      </c>
      <c r="AB1332" s="1">
        <f t="shared" si="392"/>
        <v>2.4627517999999999</v>
      </c>
      <c r="AC1332" s="1">
        <f t="shared" si="393"/>
        <v>1.2715168277855049</v>
      </c>
      <c r="AF1332" s="1">
        <f t="shared" si="394"/>
        <v>8.9210937940859178</v>
      </c>
      <c r="AG1332" s="1">
        <f t="shared" si="395"/>
        <v>5.1613549872625955</v>
      </c>
      <c r="AH1332" s="1">
        <f t="shared" si="396"/>
        <v>13.03921677709142</v>
      </c>
      <c r="AI1332">
        <v>5.4</v>
      </c>
      <c r="AJ1332">
        <v>14</v>
      </c>
      <c r="AK1332">
        <v>91</v>
      </c>
      <c r="AL1332">
        <v>14</v>
      </c>
      <c r="AM1332">
        <v>9138</v>
      </c>
      <c r="AN1332">
        <v>9165</v>
      </c>
      <c r="AO1332">
        <v>9120</v>
      </c>
      <c r="AP1332">
        <v>100</v>
      </c>
      <c r="AQ1332">
        <v>47</v>
      </c>
    </row>
    <row r="1333" spans="1:43">
      <c r="A1333" s="27">
        <v>39317</v>
      </c>
      <c r="B1333" s="27"/>
      <c r="C1333">
        <v>18.2</v>
      </c>
      <c r="D1333">
        <v>25.3</v>
      </c>
      <c r="E1333">
        <v>11.8</v>
      </c>
      <c r="F1333">
        <v>45</v>
      </c>
      <c r="G1333">
        <v>22</v>
      </c>
      <c r="H1333">
        <v>12.3</v>
      </c>
      <c r="I1333" s="10">
        <v>935</v>
      </c>
      <c r="J1333">
        <v>3.2</v>
      </c>
      <c r="K1333" s="2">
        <v>10</v>
      </c>
      <c r="L1333" s="1">
        <f t="shared" si="380"/>
        <v>5.3414780756485971</v>
      </c>
      <c r="M1333" s="1">
        <f t="shared" si="381"/>
        <v>68</v>
      </c>
      <c r="N1333" s="1">
        <f t="shared" si="382"/>
        <v>2.0907721782330535</v>
      </c>
      <c r="O1333" s="1">
        <f t="shared" si="397"/>
        <v>0.13124925818144162</v>
      </c>
      <c r="P1333" s="1">
        <f t="shared" si="383"/>
        <v>0.82562037342894334</v>
      </c>
      <c r="Q1333">
        <f t="shared" si="384"/>
        <v>7.5192173024067843</v>
      </c>
      <c r="R1333">
        <f t="shared" si="385"/>
        <v>12.370182827542205</v>
      </c>
      <c r="S1333">
        <f t="shared" si="386"/>
        <v>1.6191338779505504</v>
      </c>
      <c r="T1333">
        <v>0.2432</v>
      </c>
      <c r="U1333" s="1">
        <f t="shared" si="387"/>
        <v>0.19233897151123547</v>
      </c>
      <c r="V1333" s="1">
        <v>235</v>
      </c>
      <c r="W1333" s="1">
        <f t="shared" si="388"/>
        <v>21.741251299922773</v>
      </c>
      <c r="X1333" s="1">
        <f t="shared" si="389"/>
        <v>37.790124457884247</v>
      </c>
      <c r="Y1333" s="1">
        <f t="shared" si="390"/>
        <v>0.97949740256701345</v>
      </c>
      <c r="Z1333" s="1">
        <f t="shared" si="398"/>
        <v>0.76</v>
      </c>
      <c r="AA1333" s="1">
        <f t="shared" si="391"/>
        <v>6.0162801599910484E-2</v>
      </c>
      <c r="AB1333" s="1">
        <f t="shared" si="392"/>
        <v>2.4580297999999998</v>
      </c>
      <c r="AC1333" s="1">
        <f t="shared" si="393"/>
        <v>2.3934434405374212</v>
      </c>
      <c r="AF1333" s="1">
        <f t="shared" si="394"/>
        <v>11.496762061970426</v>
      </c>
      <c r="AG1333" s="1">
        <f t="shared" si="395"/>
        <v>5.0177678252821201</v>
      </c>
      <c r="AH1333" s="1">
        <f t="shared" si="396"/>
        <v>11.630778604206387</v>
      </c>
      <c r="AI1333">
        <v>4.4000000000000004</v>
      </c>
      <c r="AJ1333">
        <v>11</v>
      </c>
      <c r="AK1333">
        <v>62</v>
      </c>
      <c r="AL1333">
        <v>10</v>
      </c>
      <c r="AM1333">
        <v>9112</v>
      </c>
      <c r="AN1333">
        <v>9134</v>
      </c>
      <c r="AO1333">
        <v>9092</v>
      </c>
      <c r="AP1333">
        <v>87</v>
      </c>
      <c r="AQ1333">
        <v>0</v>
      </c>
    </row>
    <row r="1334" spans="1:43">
      <c r="A1334" s="27">
        <v>39318</v>
      </c>
      <c r="B1334" s="27"/>
      <c r="C1334">
        <v>20.8</v>
      </c>
      <c r="D1334">
        <v>27.2</v>
      </c>
      <c r="E1334">
        <v>14.9</v>
      </c>
      <c r="F1334">
        <v>42</v>
      </c>
      <c r="G1334">
        <v>22</v>
      </c>
      <c r="H1334">
        <v>12.6</v>
      </c>
      <c r="I1334" s="10">
        <v>935</v>
      </c>
      <c r="J1334">
        <v>3.1</v>
      </c>
      <c r="K1334" s="2">
        <v>10</v>
      </c>
      <c r="L1334" s="1">
        <f t="shared" si="380"/>
        <v>5.7343983113687376</v>
      </c>
      <c r="M1334" s="1">
        <f t="shared" si="381"/>
        <v>62</v>
      </c>
      <c r="N1334" s="1">
        <f t="shared" si="382"/>
        <v>2.457420719105694</v>
      </c>
      <c r="O1334" s="1">
        <f t="shared" si="397"/>
        <v>0.15117342777308698</v>
      </c>
      <c r="P1334" s="1">
        <f t="shared" si="383"/>
        <v>0.92237802906719624</v>
      </c>
      <c r="Q1334">
        <f t="shared" si="384"/>
        <v>7.6826791678149489</v>
      </c>
      <c r="R1334">
        <f t="shared" si="385"/>
        <v>12.357913576906517</v>
      </c>
      <c r="S1334">
        <f t="shared" si="386"/>
        <v>1.6175279550924762</v>
      </c>
      <c r="T1334">
        <v>0.2432</v>
      </c>
      <c r="U1334" s="1">
        <f t="shared" si="387"/>
        <v>0.18610244423759131</v>
      </c>
      <c r="V1334" s="1">
        <v>236</v>
      </c>
      <c r="W1334" s="1">
        <f t="shared" si="388"/>
        <v>22.091975160661939</v>
      </c>
      <c r="X1334" s="1">
        <f t="shared" si="389"/>
        <v>37.761349613828159</v>
      </c>
      <c r="Y1334" s="1">
        <f t="shared" si="390"/>
        <v>0.97994517334649178</v>
      </c>
      <c r="Z1334" s="1">
        <f t="shared" si="398"/>
        <v>0.98800000000000054</v>
      </c>
      <c r="AA1334" s="1">
        <f t="shared" si="391"/>
        <v>6.0313426298878037E-2</v>
      </c>
      <c r="AB1334" s="1">
        <f t="shared" si="392"/>
        <v>2.4518911999999999</v>
      </c>
      <c r="AC1334" s="1">
        <f t="shared" si="393"/>
        <v>2.3186483330206267</v>
      </c>
      <c r="AF1334" s="1">
        <f t="shared" si="394"/>
        <v>11.757505870592714</v>
      </c>
      <c r="AG1334" s="1">
        <f t="shared" si="395"/>
        <v>5.1316865419327788</v>
      </c>
      <c r="AH1334" s="1">
        <f t="shared" si="396"/>
        <v>12.088073251252228</v>
      </c>
      <c r="AI1334">
        <v>3.6</v>
      </c>
      <c r="AJ1334">
        <v>10</v>
      </c>
      <c r="AK1334">
        <v>57</v>
      </c>
      <c r="AL1334">
        <v>16</v>
      </c>
      <c r="AM1334">
        <v>9103</v>
      </c>
      <c r="AN1334">
        <v>9115</v>
      </c>
      <c r="AO1334">
        <v>9084</v>
      </c>
      <c r="AP1334">
        <v>95</v>
      </c>
      <c r="AQ1334">
        <v>0</v>
      </c>
    </row>
    <row r="1335" spans="1:43">
      <c r="A1335" s="27">
        <v>39319</v>
      </c>
      <c r="B1335" s="27"/>
      <c r="C1335">
        <v>22.1</v>
      </c>
      <c r="D1335">
        <v>28.4</v>
      </c>
      <c r="E1335">
        <v>16.5</v>
      </c>
      <c r="F1335">
        <v>40</v>
      </c>
      <c r="G1335">
        <v>25</v>
      </c>
      <c r="H1335">
        <v>9</v>
      </c>
      <c r="I1335" s="10">
        <v>935</v>
      </c>
      <c r="J1335">
        <v>3.4</v>
      </c>
      <c r="K1335" s="2">
        <v>10</v>
      </c>
      <c r="L1335" s="1">
        <f t="shared" si="380"/>
        <v>5.6485300782052192</v>
      </c>
      <c r="M1335" s="1">
        <f t="shared" si="381"/>
        <v>55</v>
      </c>
      <c r="N1335" s="1">
        <f t="shared" si="382"/>
        <v>2.6609603532161934</v>
      </c>
      <c r="O1335" s="1">
        <f t="shared" si="397"/>
        <v>0.16205797744929373</v>
      </c>
      <c r="P1335" s="1">
        <f t="shared" si="383"/>
        <v>1.0001587031335226</v>
      </c>
      <c r="Q1335">
        <f t="shared" si="384"/>
        <v>5.6594760080221711</v>
      </c>
      <c r="R1335">
        <f t="shared" si="385"/>
        <v>12.345566104560293</v>
      </c>
      <c r="S1335">
        <f t="shared" si="386"/>
        <v>1.6159117937906142</v>
      </c>
      <c r="T1335">
        <v>0.2432</v>
      </c>
      <c r="U1335" s="1">
        <f t="shared" si="387"/>
        <v>0.17981086177415789</v>
      </c>
      <c r="V1335" s="1">
        <v>237</v>
      </c>
      <c r="W1335" s="1">
        <f t="shared" si="388"/>
        <v>17.853065111108759</v>
      </c>
      <c r="X1335" s="1">
        <f t="shared" si="389"/>
        <v>37.730956983837515</v>
      </c>
      <c r="Y1335" s="1">
        <f t="shared" si="390"/>
        <v>0.98039887699961992</v>
      </c>
      <c r="Z1335" s="1">
        <f t="shared" si="398"/>
        <v>0.49400000000000027</v>
      </c>
      <c r="AA1335" s="1">
        <f t="shared" si="391"/>
        <v>6.0389021832934292E-2</v>
      </c>
      <c r="AB1335" s="1">
        <f t="shared" si="392"/>
        <v>2.4488219</v>
      </c>
      <c r="AC1335" s="1">
        <f t="shared" si="393"/>
        <v>2.5430336555710098</v>
      </c>
      <c r="AF1335" s="1">
        <f t="shared" si="394"/>
        <v>11.944611612100104</v>
      </c>
      <c r="AG1335" s="1">
        <f t="shared" si="395"/>
        <v>4.5212472507920234</v>
      </c>
      <c r="AH1335" s="1">
        <f t="shared" si="396"/>
        <v>10.739523612237432</v>
      </c>
      <c r="AI1335">
        <v>5</v>
      </c>
      <c r="AJ1335">
        <v>14</v>
      </c>
      <c r="AK1335">
        <v>78</v>
      </c>
      <c r="AL1335">
        <v>14</v>
      </c>
      <c r="AM1335">
        <v>9096</v>
      </c>
      <c r="AN1335">
        <v>9102</v>
      </c>
      <c r="AO1335">
        <v>9081</v>
      </c>
      <c r="AP1335">
        <v>103</v>
      </c>
      <c r="AQ1335">
        <v>0</v>
      </c>
    </row>
    <row r="1336" spans="1:43">
      <c r="A1336" s="27">
        <v>39320</v>
      </c>
      <c r="B1336" s="27"/>
      <c r="C1336">
        <v>23.3</v>
      </c>
      <c r="D1336">
        <v>29.2</v>
      </c>
      <c r="E1336">
        <v>18.7</v>
      </c>
      <c r="F1336">
        <v>40</v>
      </c>
      <c r="G1336">
        <v>25</v>
      </c>
      <c r="H1336">
        <v>11.3</v>
      </c>
      <c r="I1336" s="10">
        <v>935</v>
      </c>
      <c r="J1336">
        <v>3.3</v>
      </c>
      <c r="K1336" s="2">
        <v>10</v>
      </c>
      <c r="L1336" s="1">
        <f t="shared" si="380"/>
        <v>6.1093678306746453</v>
      </c>
      <c r="M1336" s="1">
        <f t="shared" si="381"/>
        <v>55</v>
      </c>
      <c r="N1336" s="1">
        <f t="shared" si="382"/>
        <v>2.8617578753097068</v>
      </c>
      <c r="O1336" s="1">
        <f t="shared" si="397"/>
        <v>0.17268555787222203</v>
      </c>
      <c r="P1336" s="1">
        <f t="shared" si="383"/>
        <v>1.0999516100537972</v>
      </c>
      <c r="Q1336">
        <f t="shared" si="384"/>
        <v>6.8177353042014914</v>
      </c>
      <c r="R1336">
        <f t="shared" si="385"/>
        <v>12.333143712300698</v>
      </c>
      <c r="S1336">
        <f t="shared" si="386"/>
        <v>1.6142858262173689</v>
      </c>
      <c r="T1336">
        <v>0.2432</v>
      </c>
      <c r="U1336" s="1">
        <f t="shared" si="387"/>
        <v>0.17346608537680411</v>
      </c>
      <c r="V1336" s="1">
        <v>238</v>
      </c>
      <c r="W1336" s="1">
        <f t="shared" si="388"/>
        <v>20.555284533158346</v>
      </c>
      <c r="X1336" s="1">
        <f t="shared" si="389"/>
        <v>37.69891755959177</v>
      </c>
      <c r="Y1336" s="1">
        <f t="shared" si="390"/>
        <v>0.98085837930601827</v>
      </c>
      <c r="Z1336" s="1">
        <f t="shared" si="398"/>
        <v>0.45599999999999974</v>
      </c>
      <c r="AA1336" s="1">
        <f t="shared" si="391"/>
        <v>6.0458970715632346E-2</v>
      </c>
      <c r="AB1336" s="1">
        <f t="shared" si="392"/>
        <v>2.4459887</v>
      </c>
      <c r="AC1336" s="1">
        <f t="shared" si="393"/>
        <v>2.4682385480542153</v>
      </c>
      <c r="AF1336" s="1">
        <f t="shared" si="394"/>
        <v>11.547638718743656</v>
      </c>
      <c r="AG1336" s="1">
        <f t="shared" si="395"/>
        <v>4.9950517271685309</v>
      </c>
      <c r="AH1336" s="1">
        <f t="shared" si="396"/>
        <v>12.395101044815545</v>
      </c>
      <c r="AI1336">
        <v>4.9000000000000004</v>
      </c>
      <c r="AJ1336">
        <v>14</v>
      </c>
      <c r="AK1336">
        <v>78</v>
      </c>
      <c r="AL1336">
        <v>11</v>
      </c>
      <c r="AM1336">
        <v>9089</v>
      </c>
      <c r="AN1336">
        <v>9106</v>
      </c>
      <c r="AO1336">
        <v>9065</v>
      </c>
      <c r="AP1336">
        <v>110</v>
      </c>
      <c r="AQ1336">
        <v>0</v>
      </c>
    </row>
    <row r="1337" spans="1:43">
      <c r="A1337" s="27">
        <v>39321</v>
      </c>
      <c r="B1337" s="27"/>
      <c r="C1337">
        <v>21</v>
      </c>
      <c r="D1337">
        <v>26.6</v>
      </c>
      <c r="E1337">
        <v>18.5</v>
      </c>
      <c r="F1337">
        <v>52</v>
      </c>
      <c r="G1337">
        <v>27</v>
      </c>
      <c r="H1337">
        <v>6.7</v>
      </c>
      <c r="I1337" s="10">
        <v>935</v>
      </c>
      <c r="J1337">
        <v>1.8</v>
      </c>
      <c r="K1337" s="2">
        <v>10</v>
      </c>
      <c r="L1337" s="1">
        <f t="shared" si="380"/>
        <v>4.3487499703929231</v>
      </c>
      <c r="M1337" s="1">
        <f t="shared" si="381"/>
        <v>77</v>
      </c>
      <c r="N1337" s="1">
        <f t="shared" si="382"/>
        <v>2.4878197408861031</v>
      </c>
      <c r="O1337" s="1">
        <f t="shared" si="397"/>
        <v>0.15280657843904855</v>
      </c>
      <c r="P1337" s="1">
        <f t="shared" si="383"/>
        <v>1.2905272832994878</v>
      </c>
      <c r="Q1337">
        <f t="shared" si="384"/>
        <v>3.9922108145058615</v>
      </c>
      <c r="R1337">
        <f t="shared" si="385"/>
        <v>12.320649657766026</v>
      </c>
      <c r="S1337">
        <f t="shared" si="386"/>
        <v>1.6126504787651867</v>
      </c>
      <c r="T1337">
        <v>0.2432</v>
      </c>
      <c r="U1337" s="1">
        <f t="shared" si="387"/>
        <v>0.16706999203790512</v>
      </c>
      <c r="V1337" s="1">
        <v>239</v>
      </c>
      <c r="W1337" s="1">
        <f t="shared" si="388"/>
        <v>15.136287961761171</v>
      </c>
      <c r="X1337" s="1">
        <f t="shared" si="389"/>
        <v>37.665203837263597</v>
      </c>
      <c r="Y1337" s="1">
        <f t="shared" si="390"/>
        <v>0.98132354432987579</v>
      </c>
      <c r="Z1337" s="1">
        <f t="shared" si="398"/>
        <v>-0.87400000000000033</v>
      </c>
      <c r="AA1337" s="1">
        <f t="shared" si="391"/>
        <v>6.0325044059815001E-2</v>
      </c>
      <c r="AB1337" s="1">
        <f t="shared" si="392"/>
        <v>2.451419</v>
      </c>
      <c r="AC1337" s="1">
        <f t="shared" si="393"/>
        <v>1.3463119353022994</v>
      </c>
      <c r="AF1337" s="1">
        <f t="shared" si="394"/>
        <v>9.5662646879420024</v>
      </c>
      <c r="AG1337" s="1">
        <f t="shared" si="395"/>
        <v>4.192638295556784</v>
      </c>
      <c r="AH1337" s="1">
        <f t="shared" si="396"/>
        <v>10.856746388518582</v>
      </c>
      <c r="AI1337">
        <v>7.7</v>
      </c>
      <c r="AJ1337">
        <v>5</v>
      </c>
      <c r="AK1337">
        <v>113</v>
      </c>
      <c r="AL1337">
        <v>5</v>
      </c>
      <c r="AM1337">
        <v>9095</v>
      </c>
      <c r="AN1337">
        <v>9110</v>
      </c>
      <c r="AO1337">
        <v>9073</v>
      </c>
      <c r="AP1337">
        <v>128</v>
      </c>
      <c r="AQ1337">
        <v>3</v>
      </c>
    </row>
    <row r="1338" spans="1:43">
      <c r="A1338" s="27">
        <v>39322</v>
      </c>
      <c r="B1338" s="27"/>
      <c r="C1338">
        <v>21.1</v>
      </c>
      <c r="D1338">
        <v>26.2</v>
      </c>
      <c r="E1338">
        <v>16.899999999999999</v>
      </c>
      <c r="F1338">
        <v>47</v>
      </c>
      <c r="G1338">
        <v>30</v>
      </c>
      <c r="H1338">
        <v>11.4</v>
      </c>
      <c r="I1338" s="10">
        <v>935</v>
      </c>
      <c r="J1338">
        <v>2.5</v>
      </c>
      <c r="K1338" s="2">
        <v>10</v>
      </c>
      <c r="L1338" s="1">
        <f t="shared" si="380"/>
        <v>5.367083405476845</v>
      </c>
      <c r="M1338" s="1">
        <f t="shared" si="381"/>
        <v>64</v>
      </c>
      <c r="N1338" s="1">
        <f t="shared" si="382"/>
        <v>2.5031421146100006</v>
      </c>
      <c r="O1338" s="1">
        <f t="shared" si="397"/>
        <v>0.15362873077104314</v>
      </c>
      <c r="P1338" s="1">
        <f t="shared" si="383"/>
        <v>1.1267315597874166</v>
      </c>
      <c r="Q1338">
        <f t="shared" si="384"/>
        <v>6.6003658215439307</v>
      </c>
      <c r="R1338">
        <f t="shared" si="385"/>
        <v>12.308087154896993</v>
      </c>
      <c r="S1338">
        <f t="shared" si="386"/>
        <v>1.6110061721069364</v>
      </c>
      <c r="T1338">
        <v>0.2432</v>
      </c>
      <c r="U1338" s="1">
        <f t="shared" si="387"/>
        <v>0.16062447393106496</v>
      </c>
      <c r="V1338" s="1">
        <v>240</v>
      </c>
      <c r="W1338" s="1">
        <f t="shared" si="388"/>
        <v>20.662322320272729</v>
      </c>
      <c r="X1338" s="1">
        <f t="shared" si="389"/>
        <v>37.62978987488723</v>
      </c>
      <c r="Y1338" s="1">
        <f t="shared" si="390"/>
        <v>0.98179423446016456</v>
      </c>
      <c r="Z1338" s="1">
        <f t="shared" si="398"/>
        <v>3.800000000000054E-2</v>
      </c>
      <c r="AA1338" s="1">
        <f t="shared" si="391"/>
        <v>6.0330854618832246E-2</v>
      </c>
      <c r="AB1338" s="1">
        <f t="shared" si="392"/>
        <v>2.4511829000000001</v>
      </c>
      <c r="AC1338" s="1">
        <f t="shared" si="393"/>
        <v>1.8698776879198602</v>
      </c>
      <c r="AF1338" s="1">
        <f t="shared" si="394"/>
        <v>10.267168862238167</v>
      </c>
      <c r="AG1338" s="1">
        <f t="shared" si="395"/>
        <v>5.0382054281326214</v>
      </c>
      <c r="AH1338" s="1">
        <f t="shared" si="396"/>
        <v>12.687667710873082</v>
      </c>
      <c r="AI1338">
        <v>4.4000000000000004</v>
      </c>
      <c r="AJ1338">
        <v>3</v>
      </c>
      <c r="AK1338">
        <v>82</v>
      </c>
      <c r="AL1338">
        <v>1</v>
      </c>
      <c r="AM1338">
        <v>9104</v>
      </c>
      <c r="AN1338">
        <v>9117</v>
      </c>
      <c r="AO1338">
        <v>9086</v>
      </c>
      <c r="AP1338">
        <v>112</v>
      </c>
      <c r="AQ1338">
        <v>0</v>
      </c>
    </row>
    <row r="1339" spans="1:43">
      <c r="A1339" s="27">
        <v>39323</v>
      </c>
      <c r="B1339" s="27"/>
      <c r="C1339">
        <v>22.1</v>
      </c>
      <c r="D1339">
        <v>28</v>
      </c>
      <c r="E1339">
        <v>16.8</v>
      </c>
      <c r="F1339">
        <v>44</v>
      </c>
      <c r="G1339">
        <v>26</v>
      </c>
      <c r="H1339">
        <v>12.6</v>
      </c>
      <c r="I1339" s="10">
        <v>935</v>
      </c>
      <c r="J1339">
        <v>2</v>
      </c>
      <c r="K1339" s="2">
        <v>10</v>
      </c>
      <c r="L1339" s="1">
        <f t="shared" si="380"/>
        <v>5.441069366109951</v>
      </c>
      <c r="M1339" s="1">
        <f t="shared" si="381"/>
        <v>62</v>
      </c>
      <c r="N1339" s="1">
        <f t="shared" si="382"/>
        <v>2.6609603532161934</v>
      </c>
      <c r="O1339" s="1">
        <f t="shared" si="397"/>
        <v>0.16205797744929373</v>
      </c>
      <c r="P1339" s="1">
        <f t="shared" si="383"/>
        <v>1.0848708258171522</v>
      </c>
      <c r="Q1339">
        <f t="shared" si="384"/>
        <v>7.4225462798270767</v>
      </c>
      <c r="R1339">
        <f t="shared" si="385"/>
        <v>12.295459374540259</v>
      </c>
      <c r="S1339">
        <f t="shared" si="386"/>
        <v>1.6093533212749032</v>
      </c>
      <c r="T1339">
        <v>0.2432</v>
      </c>
      <c r="U1339" s="1">
        <f t="shared" si="387"/>
        <v>0.15413143785135081</v>
      </c>
      <c r="V1339" s="1">
        <v>241</v>
      </c>
      <c r="W1339" s="1">
        <f t="shared" si="388"/>
        <v>22.068235519205054</v>
      </c>
      <c r="X1339" s="1">
        <f t="shared" si="389"/>
        <v>37.592651347949499</v>
      </c>
      <c r="Y1339" s="1">
        <f t="shared" si="390"/>
        <v>0.98227031045134916</v>
      </c>
      <c r="Z1339" s="1">
        <f t="shared" si="398"/>
        <v>0.38</v>
      </c>
      <c r="AA1339" s="1">
        <f t="shared" si="391"/>
        <v>6.0389021832934292E-2</v>
      </c>
      <c r="AB1339" s="1">
        <f t="shared" si="392"/>
        <v>2.4488219</v>
      </c>
      <c r="AC1339" s="1">
        <f t="shared" si="393"/>
        <v>1.4959021503358882</v>
      </c>
      <c r="AF1339" s="1">
        <f t="shared" si="394"/>
        <v>11.545498784947977</v>
      </c>
      <c r="AG1339" s="1">
        <f t="shared" si="395"/>
        <v>5.2299041901802346</v>
      </c>
      <c r="AH1339" s="1">
        <f t="shared" si="396"/>
        <v>13.095050183490821</v>
      </c>
      <c r="AI1339">
        <v>4.0999999999999996</v>
      </c>
      <c r="AJ1339">
        <v>3</v>
      </c>
      <c r="AK1339">
        <v>67</v>
      </c>
      <c r="AL1339">
        <v>2</v>
      </c>
      <c r="AM1339">
        <v>9094</v>
      </c>
      <c r="AN1339">
        <v>9110</v>
      </c>
      <c r="AO1339">
        <v>9070</v>
      </c>
      <c r="AP1339">
        <v>110</v>
      </c>
      <c r="AQ1339">
        <v>0</v>
      </c>
    </row>
    <row r="1340" spans="1:43">
      <c r="A1340" s="27">
        <v>39324</v>
      </c>
      <c r="B1340" s="27"/>
      <c r="C1340">
        <v>23.3</v>
      </c>
      <c r="D1340">
        <v>29.8</v>
      </c>
      <c r="E1340">
        <v>17.899999999999999</v>
      </c>
      <c r="F1340">
        <v>38</v>
      </c>
      <c r="G1340">
        <v>22</v>
      </c>
      <c r="H1340">
        <v>11.3</v>
      </c>
      <c r="I1340" s="10">
        <v>935</v>
      </c>
      <c r="J1340">
        <v>3.4</v>
      </c>
      <c r="K1340" s="2">
        <v>10</v>
      </c>
      <c r="L1340" s="1">
        <f t="shared" si="380"/>
        <v>6.2382595342159997</v>
      </c>
      <c r="M1340" s="1">
        <f t="shared" si="381"/>
        <v>54</v>
      </c>
      <c r="N1340" s="1">
        <f t="shared" si="382"/>
        <v>2.8617578753097068</v>
      </c>
      <c r="O1340" s="1">
        <f t="shared" si="397"/>
        <v>0.17268555787222203</v>
      </c>
      <c r="P1340" s="1">
        <f t="shared" si="383"/>
        <v>1.0155247503275557</v>
      </c>
      <c r="Q1340">
        <f t="shared" si="384"/>
        <v>7.0405368181676709</v>
      </c>
      <c r="R1340">
        <f t="shared" si="385"/>
        <v>12.282769445188295</v>
      </c>
      <c r="S1340">
        <f t="shared" si="386"/>
        <v>1.6076923357576303</v>
      </c>
      <c r="T1340">
        <v>0.2432</v>
      </c>
      <c r="U1340" s="1">
        <f t="shared" si="387"/>
        <v>0.14759280465120031</v>
      </c>
      <c r="V1340" s="1">
        <v>242</v>
      </c>
      <c r="W1340" s="1">
        <f t="shared" si="388"/>
        <v>20.530469572570933</v>
      </c>
      <c r="X1340" s="1">
        <f t="shared" si="389"/>
        <v>37.553765603101951</v>
      </c>
      <c r="Y1340" s="1">
        <f t="shared" si="390"/>
        <v>0.98275163146458056</v>
      </c>
      <c r="Z1340" s="1">
        <f t="shared" si="398"/>
        <v>0.45599999999999974</v>
      </c>
      <c r="AA1340" s="1">
        <f t="shared" si="391"/>
        <v>6.0458970715632346E-2</v>
      </c>
      <c r="AB1340" s="1">
        <f t="shared" si="392"/>
        <v>2.4459887</v>
      </c>
      <c r="AC1340" s="1">
        <f t="shared" si="393"/>
        <v>2.5430336555710098</v>
      </c>
      <c r="AF1340" s="1">
        <f t="shared" si="394"/>
        <v>12.246066961473037</v>
      </c>
      <c r="AG1340" s="1">
        <f t="shared" si="395"/>
        <v>4.9234905660225428</v>
      </c>
      <c r="AH1340" s="1">
        <f t="shared" si="396"/>
        <v>12.164011194562146</v>
      </c>
      <c r="AI1340">
        <v>4.8</v>
      </c>
      <c r="AJ1340">
        <v>13</v>
      </c>
      <c r="AK1340">
        <v>76</v>
      </c>
      <c r="AL1340">
        <v>11</v>
      </c>
      <c r="AM1340">
        <v>9077</v>
      </c>
      <c r="AN1340">
        <v>9092</v>
      </c>
      <c r="AO1340">
        <v>9059</v>
      </c>
      <c r="AP1340">
        <v>102</v>
      </c>
      <c r="AQ1340">
        <v>0</v>
      </c>
    </row>
    <row r="1341" spans="1:43">
      <c r="A1341" s="27">
        <v>39325</v>
      </c>
      <c r="B1341" s="27"/>
      <c r="C1341">
        <v>25.3</v>
      </c>
      <c r="D1341">
        <v>31.7</v>
      </c>
      <c r="E1341">
        <v>19.8</v>
      </c>
      <c r="F1341">
        <v>35</v>
      </c>
      <c r="G1341">
        <v>18</v>
      </c>
      <c r="H1341">
        <v>11.1</v>
      </c>
      <c r="I1341" s="10">
        <v>935</v>
      </c>
      <c r="J1341">
        <v>2.5</v>
      </c>
      <c r="K1341" s="2">
        <v>10</v>
      </c>
      <c r="L1341" s="1">
        <f t="shared" si="380"/>
        <v>5.9330639199776058</v>
      </c>
      <c r="M1341" s="1">
        <f t="shared" si="381"/>
        <v>52</v>
      </c>
      <c r="N1341" s="1">
        <f t="shared" si="382"/>
        <v>3.2258835263989654</v>
      </c>
      <c r="O1341" s="1">
        <f t="shared" si="397"/>
        <v>0.19170400818087446</v>
      </c>
      <c r="P1341" s="1">
        <f t="shared" si="383"/>
        <v>1.0215297407329262</v>
      </c>
      <c r="Q1341">
        <f t="shared" si="384"/>
        <v>7.0999332721176263</v>
      </c>
      <c r="R1341">
        <f t="shared" si="385"/>
        <v>12.27002045384979</v>
      </c>
      <c r="S1341">
        <f t="shared" si="386"/>
        <v>1.6060236196138469</v>
      </c>
      <c r="T1341">
        <v>0.2432</v>
      </c>
      <c r="U1341" s="1">
        <f t="shared" si="387"/>
        <v>0.1410105086721708</v>
      </c>
      <c r="V1341" s="1">
        <v>243</v>
      </c>
      <c r="W1341" s="1">
        <f t="shared" si="388"/>
        <v>20.2866379532373</v>
      </c>
      <c r="X1341" s="1">
        <f t="shared" si="389"/>
        <v>37.513111709894666</v>
      </c>
      <c r="Y1341" s="1">
        <f t="shared" si="390"/>
        <v>0.98323805510936091</v>
      </c>
      <c r="Z1341" s="1">
        <f t="shared" si="398"/>
        <v>0.76</v>
      </c>
      <c r="AA1341" s="1">
        <f t="shared" si="391"/>
        <v>6.0575912981595842E-2</v>
      </c>
      <c r="AB1341" s="1">
        <f t="shared" si="392"/>
        <v>2.4412666999999999</v>
      </c>
      <c r="AC1341" s="1">
        <f t="shared" si="393"/>
        <v>1.8698776879198602</v>
      </c>
      <c r="AF1341" s="1">
        <f t="shared" si="394"/>
        <v>12.828080518430962</v>
      </c>
      <c r="AG1341" s="1">
        <f t="shared" si="395"/>
        <v>4.8818576528435855</v>
      </c>
      <c r="AH1341" s="1">
        <f t="shared" si="396"/>
        <v>11.898029169110039</v>
      </c>
      <c r="AI1341">
        <v>3.9</v>
      </c>
      <c r="AJ1341">
        <v>11</v>
      </c>
      <c r="AK1341">
        <v>68</v>
      </c>
      <c r="AL1341">
        <v>2</v>
      </c>
      <c r="AM1341">
        <v>9061</v>
      </c>
      <c r="AN1341">
        <v>9073</v>
      </c>
      <c r="AO1341">
        <v>9045</v>
      </c>
      <c r="AP1341">
        <v>107</v>
      </c>
      <c r="AQ1341">
        <v>0</v>
      </c>
    </row>
    <row r="1342" spans="1:43">
      <c r="A1342" s="27">
        <v>39326</v>
      </c>
      <c r="B1342" s="27"/>
      <c r="C1342">
        <v>26</v>
      </c>
      <c r="D1342">
        <v>32.200000000000003</v>
      </c>
      <c r="E1342">
        <v>20.3</v>
      </c>
      <c r="F1342">
        <v>27</v>
      </c>
      <c r="G1342">
        <v>15</v>
      </c>
      <c r="H1342">
        <v>12</v>
      </c>
      <c r="I1342" s="10">
        <v>935</v>
      </c>
      <c r="J1342">
        <v>3</v>
      </c>
      <c r="K1342" s="2">
        <v>10</v>
      </c>
      <c r="L1342" s="1">
        <f t="shared" si="380"/>
        <v>6.8075101786338132</v>
      </c>
      <c r="M1342" s="1">
        <f t="shared" si="381"/>
        <v>39</v>
      </c>
      <c r="N1342" s="1">
        <f t="shared" si="382"/>
        <v>3.362540496522866</v>
      </c>
      <c r="O1342" s="1">
        <f t="shared" si="397"/>
        <v>0.19876401429157872</v>
      </c>
      <c r="P1342" s="1">
        <f t="shared" si="383"/>
        <v>0.82543006303725075</v>
      </c>
      <c r="Q1342">
        <f t="shared" si="384"/>
        <v>8.2236379273136642</v>
      </c>
      <c r="R1342">
        <f t="shared" si="385"/>
        <v>12.257215447044659</v>
      </c>
      <c r="S1342">
        <f t="shared" si="386"/>
        <v>1.6043475716027042</v>
      </c>
      <c r="T1342">
        <v>0.2432</v>
      </c>
      <c r="U1342" s="1">
        <f t="shared" si="387"/>
        <v>0.13438649717269754</v>
      </c>
      <c r="V1342" s="1">
        <v>244</v>
      </c>
      <c r="W1342" s="1">
        <f t="shared" si="388"/>
        <v>21.336580853619253</v>
      </c>
      <c r="X1342" s="1">
        <f t="shared" si="389"/>
        <v>37.470670510435255</v>
      </c>
      <c r="Y1342" s="1">
        <f t="shared" si="390"/>
        <v>0.98372943748566655</v>
      </c>
      <c r="Z1342" s="1">
        <f t="shared" si="398"/>
        <v>0.26599999999999974</v>
      </c>
      <c r="AA1342" s="1">
        <f t="shared" si="391"/>
        <v>6.0616949724041448E-2</v>
      </c>
      <c r="AB1342" s="1">
        <f t="shared" si="392"/>
        <v>2.4396139999999997</v>
      </c>
      <c r="AC1342" s="1">
        <f t="shared" si="393"/>
        <v>2.2438532255038321</v>
      </c>
      <c r="AF1342" s="1">
        <f t="shared" si="394"/>
        <v>13.021676196615314</v>
      </c>
      <c r="AG1342" s="1">
        <f t="shared" si="395"/>
        <v>4.8766405057023148</v>
      </c>
      <c r="AH1342" s="1">
        <f t="shared" si="396"/>
        <v>12.40423539153568</v>
      </c>
      <c r="AI1342">
        <v>4.3</v>
      </c>
      <c r="AJ1342">
        <v>11</v>
      </c>
      <c r="AK1342">
        <v>70</v>
      </c>
      <c r="AL1342">
        <v>10</v>
      </c>
      <c r="AM1342">
        <v>9059</v>
      </c>
      <c r="AN1342">
        <v>9068</v>
      </c>
      <c r="AO1342">
        <v>9046</v>
      </c>
      <c r="AP1342">
        <v>84</v>
      </c>
      <c r="AQ1342">
        <v>0</v>
      </c>
    </row>
    <row r="1343" spans="1:43">
      <c r="A1343" s="27">
        <v>39327</v>
      </c>
      <c r="B1343" s="27"/>
      <c r="C1343">
        <v>26.4</v>
      </c>
      <c r="D1343">
        <v>33.5</v>
      </c>
      <c r="E1343">
        <v>19.2</v>
      </c>
      <c r="F1343">
        <v>28</v>
      </c>
      <c r="G1343">
        <v>12</v>
      </c>
      <c r="H1343">
        <v>11.9</v>
      </c>
      <c r="I1343" s="10">
        <v>935</v>
      </c>
      <c r="J1343">
        <v>2.7</v>
      </c>
      <c r="K1343" s="2">
        <v>10</v>
      </c>
      <c r="L1343" s="1">
        <f t="shared" si="380"/>
        <v>6.6577245831445193</v>
      </c>
      <c r="M1343" s="1">
        <f t="shared" si="381"/>
        <v>44</v>
      </c>
      <c r="N1343" s="1">
        <f t="shared" si="382"/>
        <v>3.4428733979974488</v>
      </c>
      <c r="O1343" s="1">
        <f t="shared" si="397"/>
        <v>0.20289565536320733</v>
      </c>
      <c r="P1343" s="1">
        <f t="shared" si="383"/>
        <v>0.80013043768231185</v>
      </c>
      <c r="Q1343">
        <f t="shared" si="384"/>
        <v>8.2648846050010647</v>
      </c>
      <c r="R1343">
        <f t="shared" si="385"/>
        <v>12.244357431917761</v>
      </c>
      <c r="S1343">
        <f t="shared" si="386"/>
        <v>1.60266458532955</v>
      </c>
      <c r="T1343">
        <v>0.2432</v>
      </c>
      <c r="U1343" s="1">
        <f t="shared" si="387"/>
        <v>0.12772272975203083</v>
      </c>
      <c r="V1343" s="1">
        <v>245</v>
      </c>
      <c r="W1343" s="1">
        <f t="shared" si="388"/>
        <v>21.208520034765591</v>
      </c>
      <c r="X1343" s="1">
        <f t="shared" si="389"/>
        <v>37.4264246668791</v>
      </c>
      <c r="Y1343" s="1">
        <f t="shared" si="390"/>
        <v>0.98422563322651913</v>
      </c>
      <c r="Z1343" s="1">
        <f t="shared" si="398"/>
        <v>0.15199999999999947</v>
      </c>
      <c r="AA1343" s="1">
        <f t="shared" si="391"/>
        <v>6.0640424264142893E-2</v>
      </c>
      <c r="AB1343" s="1">
        <f t="shared" si="392"/>
        <v>2.4386695999999999</v>
      </c>
      <c r="AC1343" s="1">
        <f t="shared" si="393"/>
        <v>2.019467902953449</v>
      </c>
      <c r="AF1343" s="1">
        <f t="shared" si="394"/>
        <v>14.387868676555193</v>
      </c>
      <c r="AG1343" s="1">
        <f t="shared" si="395"/>
        <v>4.8369106392019479</v>
      </c>
      <c r="AH1343" s="1">
        <f t="shared" si="396"/>
        <v>12.408785712653252</v>
      </c>
      <c r="AI1343">
        <v>5.0999999999999996</v>
      </c>
      <c r="AJ1343">
        <v>11</v>
      </c>
      <c r="AK1343">
        <v>74</v>
      </c>
      <c r="AL1343">
        <v>10</v>
      </c>
      <c r="AM1343">
        <v>9058</v>
      </c>
      <c r="AN1343">
        <v>9071</v>
      </c>
      <c r="AO1343">
        <v>9040</v>
      </c>
      <c r="AP1343">
        <v>87</v>
      </c>
      <c r="AQ1343">
        <v>0</v>
      </c>
    </row>
    <row r="1344" spans="1:43">
      <c r="A1344" s="27">
        <v>39328</v>
      </c>
      <c r="B1344" s="27"/>
      <c r="C1344">
        <v>25.1</v>
      </c>
      <c r="D1344">
        <v>30.7</v>
      </c>
      <c r="E1344">
        <v>23.9</v>
      </c>
      <c r="F1344">
        <v>32</v>
      </c>
      <c r="G1344">
        <v>18</v>
      </c>
      <c r="H1344">
        <v>0</v>
      </c>
      <c r="I1344" s="10">
        <v>935</v>
      </c>
      <c r="J1344">
        <v>2.8</v>
      </c>
      <c r="K1344" s="2">
        <v>10</v>
      </c>
      <c r="L1344" s="1">
        <f t="shared" si="380"/>
        <v>4.5748378210176961</v>
      </c>
      <c r="M1344" s="1">
        <f t="shared" si="381"/>
        <v>46</v>
      </c>
      <c r="N1344" s="1">
        <f t="shared" si="382"/>
        <v>3.1877392120289274</v>
      </c>
      <c r="O1344" s="1">
        <f t="shared" si="397"/>
        <v>0.1897260990669869</v>
      </c>
      <c r="P1344" s="1">
        <f t="shared" si="383"/>
        <v>1.0800246063035677</v>
      </c>
      <c r="Q1344">
        <f t="shared" si="384"/>
        <v>0.77568337794263198</v>
      </c>
      <c r="R1344">
        <f t="shared" si="385"/>
        <v>12.231449377465367</v>
      </c>
      <c r="S1344">
        <f t="shared" si="386"/>
        <v>1.6009750494064616</v>
      </c>
      <c r="T1344">
        <v>0.2432</v>
      </c>
      <c r="U1344" s="1">
        <f t="shared" si="387"/>
        <v>0.12102117777052379</v>
      </c>
      <c r="V1344" s="1">
        <v>246</v>
      </c>
      <c r="W1344" s="1">
        <f t="shared" si="388"/>
        <v>7.1957190510320608</v>
      </c>
      <c r="X1344" s="1">
        <f t="shared" si="389"/>
        <v>37.380358706660054</v>
      </c>
      <c r="Y1344" s="1">
        <f t="shared" si="390"/>
        <v>0.98472649554098979</v>
      </c>
      <c r="Z1344" s="1">
        <f t="shared" si="398"/>
        <v>-0.49399999999999894</v>
      </c>
      <c r="AA1344" s="1">
        <f t="shared" si="391"/>
        <v>6.056419840142107E-2</v>
      </c>
      <c r="AB1344" s="1">
        <f t="shared" si="392"/>
        <v>2.4417388999999998</v>
      </c>
      <c r="AC1344" s="1">
        <f t="shared" si="393"/>
        <v>2.0942630104702431</v>
      </c>
      <c r="AF1344" s="1">
        <f t="shared" si="394"/>
        <v>9.6179618293375349</v>
      </c>
      <c r="AG1344" s="1">
        <f t="shared" si="395"/>
        <v>2.921690309522845</v>
      </c>
      <c r="AH1344" s="1">
        <f t="shared" si="396"/>
        <v>6.6036678937218234</v>
      </c>
      <c r="AI1344">
        <v>5.4</v>
      </c>
      <c r="AJ1344">
        <v>10</v>
      </c>
      <c r="AK1344">
        <v>93</v>
      </c>
      <c r="AL1344">
        <v>10</v>
      </c>
      <c r="AM1344">
        <v>9073</v>
      </c>
      <c r="AN1344">
        <v>9085</v>
      </c>
      <c r="AO1344">
        <v>9044</v>
      </c>
      <c r="AP1344">
        <v>102</v>
      </c>
      <c r="AQ1344">
        <v>0</v>
      </c>
    </row>
    <row r="1345" spans="1:43">
      <c r="A1345" s="27">
        <v>39329</v>
      </c>
      <c r="B1345" s="27"/>
      <c r="C1345">
        <v>25.1</v>
      </c>
      <c r="D1345">
        <v>30.3</v>
      </c>
      <c r="E1345">
        <v>19.7</v>
      </c>
      <c r="F1345">
        <v>33</v>
      </c>
      <c r="G1345">
        <v>19</v>
      </c>
      <c r="H1345">
        <v>11.4</v>
      </c>
      <c r="I1345" s="10">
        <v>935</v>
      </c>
      <c r="J1345">
        <v>2.1</v>
      </c>
      <c r="K1345" s="2">
        <v>10</v>
      </c>
      <c r="L1345" s="1">
        <f t="shared" si="380"/>
        <v>5.8868804482993156</v>
      </c>
      <c r="M1345" s="1">
        <f t="shared" si="381"/>
        <v>47</v>
      </c>
      <c r="N1345" s="1">
        <f t="shared" si="382"/>
        <v>3.1877392120289274</v>
      </c>
      <c r="O1345" s="1">
        <f t="shared" si="397"/>
        <v>0.1897260990669869</v>
      </c>
      <c r="P1345" s="1">
        <f t="shared" si="383"/>
        <v>0.94976426704028127</v>
      </c>
      <c r="Q1345">
        <f t="shared" si="384"/>
        <v>7.405853287921091</v>
      </c>
      <c r="R1345">
        <f t="shared" si="385"/>
        <v>12.218494215868462</v>
      </c>
      <c r="S1345">
        <f t="shared" si="386"/>
        <v>1.5992793476267622</v>
      </c>
      <c r="T1345">
        <v>0.2432</v>
      </c>
      <c r="U1345" s="1">
        <f t="shared" si="387"/>
        <v>0.11428382376643738</v>
      </c>
      <c r="V1345" s="1">
        <v>247</v>
      </c>
      <c r="W1345" s="1">
        <f t="shared" si="388"/>
        <v>20.596674775056684</v>
      </c>
      <c r="X1345" s="1">
        <f t="shared" si="389"/>
        <v>37.332459065374294</v>
      </c>
      <c r="Y1345" s="1">
        <f t="shared" si="390"/>
        <v>0.98523187625762421</v>
      </c>
      <c r="Z1345" s="1">
        <f t="shared" si="398"/>
        <v>0</v>
      </c>
      <c r="AA1345" s="1">
        <f t="shared" si="391"/>
        <v>6.056419840142107E-2</v>
      </c>
      <c r="AB1345" s="1">
        <f t="shared" si="392"/>
        <v>2.4417388999999998</v>
      </c>
      <c r="AC1345" s="1">
        <f t="shared" si="393"/>
        <v>1.5706972578526825</v>
      </c>
      <c r="AF1345" s="1">
        <f t="shared" si="394"/>
        <v>11.992912315388589</v>
      </c>
      <c r="AG1345" s="1">
        <f t="shared" si="395"/>
        <v>4.8784474097821864</v>
      </c>
      <c r="AH1345" s="1">
        <f t="shared" si="396"/>
        <v>12.598691772079116</v>
      </c>
      <c r="AI1345">
        <v>5.6</v>
      </c>
      <c r="AJ1345">
        <v>10</v>
      </c>
      <c r="AK1345">
        <v>85</v>
      </c>
      <c r="AL1345">
        <v>10</v>
      </c>
      <c r="AM1345">
        <v>9067</v>
      </c>
      <c r="AN1345">
        <v>9083</v>
      </c>
      <c r="AO1345">
        <v>9044</v>
      </c>
      <c r="AP1345">
        <v>98</v>
      </c>
      <c r="AQ1345">
        <v>0</v>
      </c>
    </row>
    <row r="1346" spans="1:43">
      <c r="A1346" s="27">
        <v>39330</v>
      </c>
      <c r="B1346" s="27"/>
      <c r="C1346">
        <v>19.8</v>
      </c>
      <c r="D1346">
        <v>28.1</v>
      </c>
      <c r="E1346">
        <v>14.9</v>
      </c>
      <c r="F1346">
        <v>54</v>
      </c>
      <c r="G1346">
        <v>23</v>
      </c>
      <c r="H1346">
        <v>9</v>
      </c>
      <c r="I1346" s="10">
        <v>935</v>
      </c>
      <c r="J1346">
        <v>4.9000000000000004</v>
      </c>
      <c r="K1346" s="2">
        <v>10</v>
      </c>
      <c r="L1346" s="1">
        <f t="shared" si="380"/>
        <v>5.8352696526992727</v>
      </c>
      <c r="M1346" s="1">
        <f t="shared" si="381"/>
        <v>85</v>
      </c>
      <c r="N1346" s="1">
        <f t="shared" si="382"/>
        <v>2.3102444669922537</v>
      </c>
      <c r="O1346" s="1">
        <f t="shared" si="397"/>
        <v>0.14322727840469149</v>
      </c>
      <c r="P1346" s="1">
        <f t="shared" si="383"/>
        <v>1.1577275726898961</v>
      </c>
      <c r="Q1346">
        <f t="shared" si="384"/>
        <v>5.3459605745473535</v>
      </c>
      <c r="R1346">
        <f t="shared" si="385"/>
        <v>12.205494843927005</v>
      </c>
      <c r="S1346">
        <f t="shared" si="386"/>
        <v>1.5975778591527494</v>
      </c>
      <c r="T1346">
        <v>0.2432</v>
      </c>
      <c r="U1346" s="1">
        <f t="shared" si="387"/>
        <v>0.10751266086944213</v>
      </c>
      <c r="V1346" s="1">
        <v>248</v>
      </c>
      <c r="W1346" s="1">
        <f t="shared" si="388"/>
        <v>17.761057410579483</v>
      </c>
      <c r="X1346" s="1">
        <f t="shared" si="389"/>
        <v>37.282714127233739</v>
      </c>
      <c r="Y1346" s="1">
        <f t="shared" si="390"/>
        <v>0.98574162586827729</v>
      </c>
      <c r="Z1346" s="1">
        <f t="shared" si="398"/>
        <v>-2.0140000000000002</v>
      </c>
      <c r="AA1346" s="1">
        <f t="shared" si="391"/>
        <v>6.0255404552175866E-2</v>
      </c>
      <c r="AB1346" s="1">
        <f t="shared" si="392"/>
        <v>2.4542522</v>
      </c>
      <c r="AC1346" s="1">
        <f t="shared" si="393"/>
        <v>3.6649602683229263</v>
      </c>
      <c r="AF1346" s="1">
        <f t="shared" si="394"/>
        <v>11.714133452350715</v>
      </c>
      <c r="AG1346" s="1">
        <f t="shared" si="395"/>
        <v>4.5323629856132852</v>
      </c>
      <c r="AH1346" s="1">
        <f t="shared" si="396"/>
        <v>12.796994328637187</v>
      </c>
      <c r="AI1346">
        <v>11.8</v>
      </c>
      <c r="AJ1346">
        <v>14</v>
      </c>
      <c r="AK1346">
        <v>192</v>
      </c>
      <c r="AL1346">
        <v>14</v>
      </c>
      <c r="AM1346">
        <v>9070</v>
      </c>
      <c r="AN1346">
        <v>9102</v>
      </c>
      <c r="AO1346">
        <v>9045</v>
      </c>
      <c r="AP1346">
        <v>119</v>
      </c>
      <c r="AQ1346">
        <v>2</v>
      </c>
    </row>
    <row r="1347" spans="1:43">
      <c r="A1347" s="27">
        <v>39331</v>
      </c>
      <c r="B1347" s="27"/>
      <c r="C1347">
        <v>17.399999999999999</v>
      </c>
      <c r="D1347">
        <v>21</v>
      </c>
      <c r="E1347">
        <v>13.2</v>
      </c>
      <c r="F1347">
        <v>53</v>
      </c>
      <c r="G1347">
        <v>32</v>
      </c>
      <c r="H1347">
        <v>8.4</v>
      </c>
      <c r="I1347" s="10">
        <v>935</v>
      </c>
      <c r="J1347">
        <v>1.7</v>
      </c>
      <c r="K1347" s="2">
        <v>10</v>
      </c>
      <c r="L1347" s="1">
        <f t="shared" si="380"/>
        <v>4.2682986661306606</v>
      </c>
      <c r="M1347" s="1">
        <f t="shared" si="381"/>
        <v>74</v>
      </c>
      <c r="N1347" s="1">
        <f t="shared" si="382"/>
        <v>1.9880479410923457</v>
      </c>
      <c r="O1347" s="1">
        <f t="shared" si="397"/>
        <v>0.12558591009780062</v>
      </c>
      <c r="P1347" s="1">
        <f t="shared" si="383"/>
        <v>0.95970213237849222</v>
      </c>
      <c r="Q1347">
        <f t="shared" si="384"/>
        <v>5.0745608290979982</v>
      </c>
      <c r="R1347">
        <f t="shared" si="385"/>
        <v>12.192454124589226</v>
      </c>
      <c r="S1347">
        <f t="shared" si="386"/>
        <v>1.5958709587158673</v>
      </c>
      <c r="T1347">
        <v>0.2432</v>
      </c>
      <c r="U1347" s="1">
        <f t="shared" si="387"/>
        <v>0.1007096922109849</v>
      </c>
      <c r="V1347" s="1">
        <v>249</v>
      </c>
      <c r="W1347" s="1">
        <f t="shared" si="388"/>
        <v>17.042394586040068</v>
      </c>
      <c r="X1347" s="1">
        <f t="shared" si="389"/>
        <v>37.231114263008621</v>
      </c>
      <c r="Y1347" s="1">
        <f t="shared" si="390"/>
        <v>0.98625559357234172</v>
      </c>
      <c r="Z1347" s="1">
        <f t="shared" si="398"/>
        <v>-0.91200000000000081</v>
      </c>
      <c r="AA1347" s="1">
        <f t="shared" si="391"/>
        <v>6.0116606778804642E-2</v>
      </c>
      <c r="AB1347" s="1">
        <f t="shared" si="392"/>
        <v>2.4599186</v>
      </c>
      <c r="AC1347" s="1">
        <f t="shared" si="393"/>
        <v>1.2715168277855049</v>
      </c>
      <c r="AF1347" s="1">
        <f t="shared" si="394"/>
        <v>8.4182890762500762</v>
      </c>
      <c r="AG1347" s="1">
        <f t="shared" si="395"/>
        <v>4.3479039557562578</v>
      </c>
      <c r="AH1347" s="1">
        <f t="shared" si="396"/>
        <v>10.974984863233843</v>
      </c>
      <c r="AI1347">
        <v>8.6</v>
      </c>
      <c r="AJ1347">
        <v>14</v>
      </c>
      <c r="AK1347">
        <v>130</v>
      </c>
      <c r="AL1347">
        <v>15</v>
      </c>
      <c r="AM1347">
        <v>9094</v>
      </c>
      <c r="AN1347">
        <v>9132</v>
      </c>
      <c r="AO1347">
        <v>9069</v>
      </c>
      <c r="AP1347">
        <v>102</v>
      </c>
      <c r="AQ1347">
        <v>90</v>
      </c>
    </row>
    <row r="1348" spans="1:43">
      <c r="A1348" s="27">
        <v>39332</v>
      </c>
      <c r="B1348" s="27"/>
      <c r="C1348">
        <v>17.5</v>
      </c>
      <c r="D1348">
        <v>24.2</v>
      </c>
      <c r="E1348">
        <v>12.5</v>
      </c>
      <c r="F1348">
        <v>47</v>
      </c>
      <c r="G1348">
        <v>22</v>
      </c>
      <c r="H1348">
        <v>11.9</v>
      </c>
      <c r="I1348" s="10">
        <v>935</v>
      </c>
      <c r="J1348">
        <v>2.8</v>
      </c>
      <c r="K1348" s="2">
        <v>10</v>
      </c>
      <c r="L1348" s="1">
        <f t="shared" ref="L1348:L1411" si="399">(0.408*O1348*(W1348-Q1348-Z1348)+AA1348*AC1348*(N1348-P1348)*900/(C1348+273))/(O1348+AA1348*(1+0.34*AC1348))</f>
        <v>5.0538139425659825</v>
      </c>
      <c r="M1348" s="1">
        <f t="shared" ref="M1348:M1411" si="400">F1348*2-G1348</f>
        <v>72</v>
      </c>
      <c r="N1348" s="1">
        <f t="shared" ref="N1348:N1411" si="401">0.611*EXP(17.27*C1348/(C1348+237.3))</f>
        <v>2.0006418494824323</v>
      </c>
      <c r="O1348" s="1">
        <f t="shared" si="397"/>
        <v>0.12628229206733088</v>
      </c>
      <c r="P1348" s="1">
        <f t="shared" ref="P1348:P1411" si="402">0.5*(M1348/100)*0.611*EXP(17.27*E1348/(E1348+237.3))+0.5*(G1348/100)*0.611*EXP(17.27*D1348/(D1348+237.3))</f>
        <v>0.85428467986616163</v>
      </c>
      <c r="Q1348">
        <f t="shared" ref="Q1348:Q1411" si="403">2.45*(0.9*H1348/R1348+0.1)*(0.34-0.14*P1348^0.5)*((D1348+273)^4+(E1348+273)^4)*10^(-9)</f>
        <v>7.2997380482193677</v>
      </c>
      <c r="R1348">
        <f t="shared" ref="R1348:R1411" si="404">7.64*S1348</f>
        <v>12.179374888570139</v>
      </c>
      <c r="S1348">
        <f t="shared" ref="S1348:S1411" si="405">ACOS(-TAN(T1348)*TAN(U1348))</f>
        <v>1.5941590168285524</v>
      </c>
      <c r="T1348">
        <v>0.2432</v>
      </c>
      <c r="U1348" s="1">
        <f t="shared" ref="U1348:U1411" si="406">0.409*SIN(0.0172*V1348-1.39)</f>
        <v>9.3876930331697056E-2</v>
      </c>
      <c r="V1348" s="1">
        <v>250</v>
      </c>
      <c r="W1348" s="1">
        <f t="shared" ref="W1348:W1411" si="407">0.77*(0.25+0.5*H1348/R1348)*X1348</f>
        <v>21.141768119426878</v>
      </c>
      <c r="X1348" s="1">
        <f t="shared" ref="X1348:X1411" si="408">37.6*Y1348*(S1348*SIN(T1348)*SIN(U1348)+COS(T1348)*COS(U1348)*SIN(S1348))</f>
        <v>37.177651865384142</v>
      </c>
      <c r="Y1348" s="1">
        <f t="shared" ref="Y1348:Y1411" si="409">1+0.033*COS(0.0172*V1348)</f>
        <v>0.98677362732136076</v>
      </c>
      <c r="Z1348" s="1">
        <f t="shared" si="398"/>
        <v>3.800000000000054E-2</v>
      </c>
      <c r="AA1348" s="1">
        <f t="shared" ref="AA1348:AA1411" si="410">(0.00163*101.3*((293-0.0065*I1348)/293)^5.26)/AB1348</f>
        <v>6.0122377251563011E-2</v>
      </c>
      <c r="AB1348" s="1">
        <f t="shared" ref="AB1348:AB1411" si="411">2.501-C1348*2.361*10^(-3)</f>
        <v>2.4596825</v>
      </c>
      <c r="AC1348" s="1">
        <f t="shared" ref="AC1348:AC1411" si="412">4.87*J1348/(LN(67.8*K1348-5.42))</f>
        <v>2.0942630104702431</v>
      </c>
      <c r="AF1348" s="1">
        <f t="shared" ref="AF1348:AF1411" si="413">0.0023*X1348*(C1348+17.8)*(D1348-E1348)^0.5</f>
        <v>10.324699695473203</v>
      </c>
      <c r="AG1348" s="1">
        <f t="shared" ref="AG1348:AG1411" si="414">0.489+0.289*(W1348-Q1348)+0.023*C1348</f>
        <v>4.8918466905789701</v>
      </c>
      <c r="AH1348" s="1">
        <f t="shared" ref="AH1348:AH1411" si="415">1.26*O1348/(O1348+AA1348)*(W1348-Q1348-Z1348)</f>
        <v>11.783169112904893</v>
      </c>
      <c r="AI1348">
        <v>3.5</v>
      </c>
      <c r="AJ1348">
        <v>10</v>
      </c>
      <c r="AK1348">
        <v>54</v>
      </c>
      <c r="AL1348">
        <v>1</v>
      </c>
      <c r="AM1348">
        <v>9060</v>
      </c>
      <c r="AN1348">
        <v>9083</v>
      </c>
      <c r="AO1348">
        <v>9041</v>
      </c>
      <c r="AP1348">
        <v>87</v>
      </c>
      <c r="AQ1348">
        <v>0</v>
      </c>
    </row>
    <row r="1349" spans="1:43">
      <c r="A1349" s="27">
        <v>39333</v>
      </c>
      <c r="B1349" s="27"/>
      <c r="C1349">
        <v>19.899999999999999</v>
      </c>
      <c r="D1349">
        <v>26.6</v>
      </c>
      <c r="E1349">
        <v>14.6</v>
      </c>
      <c r="F1349">
        <v>41</v>
      </c>
      <c r="G1349">
        <v>18</v>
      </c>
      <c r="H1349">
        <v>11.4</v>
      </c>
      <c r="I1349" s="10">
        <v>935</v>
      </c>
      <c r="J1349">
        <v>3</v>
      </c>
      <c r="K1349" s="2">
        <v>10</v>
      </c>
      <c r="L1349" s="1">
        <f t="shared" si="399"/>
        <v>5.3558384146189812</v>
      </c>
      <c r="M1349" s="1">
        <f t="shared" si="400"/>
        <v>64</v>
      </c>
      <c r="N1349" s="1">
        <f t="shared" si="401"/>
        <v>2.3246066825388811</v>
      </c>
      <c r="O1349" s="1">
        <f t="shared" ref="O1349:O1412" si="416">4098*N1349/((C1349+237.3)^2)</f>
        <v>0.14400564194502125</v>
      </c>
      <c r="P1349" s="1">
        <f t="shared" si="402"/>
        <v>0.84551898771101941</v>
      </c>
      <c r="Q1349">
        <f t="shared" si="403"/>
        <v>7.2743827891356627</v>
      </c>
      <c r="R1349">
        <f t="shared" si="404"/>
        <v>12.166259936053503</v>
      </c>
      <c r="S1349">
        <f t="shared" si="405"/>
        <v>1.5924424000070032</v>
      </c>
      <c r="T1349">
        <v>0.2432</v>
      </c>
      <c r="U1349" s="1">
        <f t="shared" si="406"/>
        <v>8.7016396586019076E-2</v>
      </c>
      <c r="V1349" s="1">
        <v>251</v>
      </c>
      <c r="W1349" s="1">
        <f t="shared" si="407"/>
        <v>20.537990602209476</v>
      </c>
      <c r="X1349" s="1">
        <f t="shared" si="408"/>
        <v>37.122321381658914</v>
      </c>
      <c r="Y1349" s="1">
        <f t="shared" si="409"/>
        <v>0.98729557386400824</v>
      </c>
      <c r="Z1349" s="1">
        <f t="shared" si="398"/>
        <v>0.91199999999999948</v>
      </c>
      <c r="AA1349" s="1">
        <f t="shared" si="410"/>
        <v>6.0261201702819969E-2</v>
      </c>
      <c r="AB1349" s="1">
        <f t="shared" si="411"/>
        <v>2.4540161</v>
      </c>
      <c r="AC1349" s="1">
        <f t="shared" si="412"/>
        <v>2.2438532255038321</v>
      </c>
      <c r="AF1349" s="1">
        <f t="shared" si="413"/>
        <v>11.150515237558267</v>
      </c>
      <c r="AG1349" s="1">
        <f t="shared" si="414"/>
        <v>4.779882657978332</v>
      </c>
      <c r="AH1349" s="1">
        <f t="shared" si="415"/>
        <v>10.971744054576414</v>
      </c>
      <c r="AI1349">
        <v>4.2</v>
      </c>
      <c r="AJ1349">
        <v>11</v>
      </c>
      <c r="AK1349">
        <v>68</v>
      </c>
      <c r="AL1349">
        <v>1</v>
      </c>
      <c r="AM1349">
        <v>9059</v>
      </c>
      <c r="AN1349">
        <v>9065</v>
      </c>
      <c r="AO1349">
        <v>9045</v>
      </c>
      <c r="AP1349">
        <v>87</v>
      </c>
      <c r="AQ1349">
        <v>0</v>
      </c>
    </row>
    <row r="1350" spans="1:43">
      <c r="A1350" s="27">
        <v>39334</v>
      </c>
      <c r="B1350" s="27"/>
      <c r="C1350">
        <v>21</v>
      </c>
      <c r="D1350">
        <v>24.4</v>
      </c>
      <c r="E1350">
        <v>17.399999999999999</v>
      </c>
      <c r="F1350">
        <v>36</v>
      </c>
      <c r="G1350">
        <v>23</v>
      </c>
      <c r="H1350">
        <v>6.1</v>
      </c>
      <c r="I1350" s="10">
        <v>935</v>
      </c>
      <c r="J1350">
        <v>1.5</v>
      </c>
      <c r="K1350" s="2">
        <v>10</v>
      </c>
      <c r="L1350" s="1">
        <f t="shared" si="399"/>
        <v>3.9825017399294533</v>
      </c>
      <c r="M1350" s="1">
        <f t="shared" si="400"/>
        <v>49</v>
      </c>
      <c r="N1350" s="1">
        <f t="shared" si="401"/>
        <v>2.4878197408861031</v>
      </c>
      <c r="O1350" s="1">
        <f t="shared" si="416"/>
        <v>0.15280657843904855</v>
      </c>
      <c r="P1350" s="1">
        <f t="shared" si="402"/>
        <v>0.83866278774873593</v>
      </c>
      <c r="Q1350">
        <f t="shared" si="403"/>
        <v>4.2756369400444241</v>
      </c>
      <c r="R1350">
        <f t="shared" si="404"/>
        <v>12.153112038471418</v>
      </c>
      <c r="S1350">
        <f t="shared" si="405"/>
        <v>1.5907214710041124</v>
      </c>
      <c r="T1350">
        <v>0.2432</v>
      </c>
      <c r="U1350" s="1">
        <f t="shared" si="406"/>
        <v>8.0130120544217892E-2</v>
      </c>
      <c r="V1350" s="1">
        <v>252</v>
      </c>
      <c r="W1350" s="1">
        <f t="shared" si="407"/>
        <v>14.297598651160598</v>
      </c>
      <c r="X1350" s="1">
        <f t="shared" si="408"/>
        <v>37.065119343718735</v>
      </c>
      <c r="Y1350" s="1">
        <f t="shared" si="409"/>
        <v>0.98782127879142567</v>
      </c>
      <c r="Z1350" s="1">
        <f t="shared" ref="Z1350:Z1413" si="417">0.38*(C1350-C1349)</f>
        <v>0.41800000000000054</v>
      </c>
      <c r="AA1350" s="1">
        <f t="shared" si="410"/>
        <v>6.0325044059815001E-2</v>
      </c>
      <c r="AB1350" s="1">
        <f t="shared" si="411"/>
        <v>2.451419</v>
      </c>
      <c r="AC1350" s="1">
        <f t="shared" si="412"/>
        <v>1.1219266127519161</v>
      </c>
      <c r="AF1350" s="1">
        <f t="shared" si="413"/>
        <v>8.7513284619020499</v>
      </c>
      <c r="AG1350" s="1">
        <f t="shared" si="414"/>
        <v>3.8683469345125738</v>
      </c>
      <c r="AH1350" s="1">
        <f t="shared" si="415"/>
        <v>8.6759117407100295</v>
      </c>
      <c r="AI1350">
        <v>3.6</v>
      </c>
      <c r="AJ1350">
        <v>15</v>
      </c>
      <c r="AK1350">
        <v>63</v>
      </c>
      <c r="AL1350">
        <v>1</v>
      </c>
      <c r="AM1350">
        <v>9097</v>
      </c>
      <c r="AN1350">
        <v>9105</v>
      </c>
      <c r="AO1350">
        <v>9058</v>
      </c>
      <c r="AP1350">
        <v>88</v>
      </c>
      <c r="AQ1350">
        <v>0</v>
      </c>
    </row>
    <row r="1351" spans="1:43">
      <c r="A1351" s="27">
        <v>39335</v>
      </c>
      <c r="B1351" s="27"/>
      <c r="C1351">
        <v>20.7</v>
      </c>
      <c r="D1351">
        <v>25.7</v>
      </c>
      <c r="E1351">
        <v>16.8</v>
      </c>
      <c r="F1351">
        <v>37</v>
      </c>
      <c r="G1351">
        <v>20</v>
      </c>
      <c r="H1351">
        <v>11.4</v>
      </c>
      <c r="I1351" s="10">
        <v>935</v>
      </c>
      <c r="J1351">
        <v>1.6</v>
      </c>
      <c r="K1351" s="2">
        <v>10</v>
      </c>
      <c r="L1351" s="1">
        <f t="shared" si="399"/>
        <v>4.962612840301988</v>
      </c>
      <c r="M1351" s="1">
        <f t="shared" si="400"/>
        <v>54</v>
      </c>
      <c r="N1351" s="1">
        <f t="shared" si="401"/>
        <v>2.442343329212338</v>
      </c>
      <c r="O1351" s="1">
        <f t="shared" si="416"/>
        <v>0.15036240254660418</v>
      </c>
      <c r="P1351" s="1">
        <f t="shared" si="402"/>
        <v>0.84709845281243723</v>
      </c>
      <c r="Q1351">
        <f t="shared" si="403"/>
        <v>7.3407504974064155</v>
      </c>
      <c r="R1351">
        <f t="shared" si="404"/>
        <v>12.139933940355933</v>
      </c>
      <c r="S1351">
        <f t="shared" si="405"/>
        <v>1.5889965890518236</v>
      </c>
      <c r="T1351">
        <v>0.2432</v>
      </c>
      <c r="U1351" s="1">
        <f t="shared" si="406"/>
        <v>7.322013939197318E-2</v>
      </c>
      <c r="V1351" s="1">
        <v>253</v>
      </c>
      <c r="W1351" s="1">
        <f t="shared" si="407"/>
        <v>20.502610223106025</v>
      </c>
      <c r="X1351" s="1">
        <f t="shared" si="408"/>
        <v>37.006044395223228</v>
      </c>
      <c r="Y1351" s="1">
        <f t="shared" si="409"/>
        <v>0.98835058658290165</v>
      </c>
      <c r="Z1351" s="1">
        <f t="shared" si="417"/>
        <v>-0.11400000000000027</v>
      </c>
      <c r="AA1351" s="1">
        <f t="shared" si="410"/>
        <v>6.0307619096311861E-2</v>
      </c>
      <c r="AB1351" s="1">
        <f t="shared" si="411"/>
        <v>2.4521272999999999</v>
      </c>
      <c r="AC1351" s="1">
        <f t="shared" si="412"/>
        <v>1.1967217202687106</v>
      </c>
      <c r="AF1351" s="1">
        <f t="shared" si="413"/>
        <v>9.7758883833690753</v>
      </c>
      <c r="AG1351" s="1">
        <f t="shared" si="414"/>
        <v>4.7688774607271869</v>
      </c>
      <c r="AH1351" s="1">
        <f t="shared" si="415"/>
        <v>11.93904850491918</v>
      </c>
      <c r="AI1351">
        <v>3.6</v>
      </c>
      <c r="AJ1351">
        <v>1</v>
      </c>
      <c r="AK1351">
        <v>68</v>
      </c>
      <c r="AL1351">
        <v>3</v>
      </c>
      <c r="AM1351">
        <v>9123</v>
      </c>
      <c r="AN1351">
        <v>9130</v>
      </c>
      <c r="AO1351">
        <v>9104</v>
      </c>
      <c r="AP1351">
        <v>86</v>
      </c>
      <c r="AQ1351">
        <v>0</v>
      </c>
    </row>
    <row r="1352" spans="1:43">
      <c r="A1352" s="27">
        <v>39336</v>
      </c>
      <c r="B1352" s="27"/>
      <c r="C1352">
        <v>21.4</v>
      </c>
      <c r="D1352">
        <v>28</v>
      </c>
      <c r="E1352">
        <v>15.3</v>
      </c>
      <c r="F1352">
        <v>32</v>
      </c>
      <c r="G1352">
        <v>16</v>
      </c>
      <c r="H1352">
        <v>11.6</v>
      </c>
      <c r="I1352" s="10">
        <v>935</v>
      </c>
      <c r="J1352">
        <v>2.9</v>
      </c>
      <c r="K1352" s="2">
        <v>10</v>
      </c>
      <c r="L1352" s="1">
        <f t="shared" si="399"/>
        <v>5.8758787527616816</v>
      </c>
      <c r="M1352" s="1">
        <f t="shared" si="400"/>
        <v>48</v>
      </c>
      <c r="N1352" s="1">
        <f t="shared" si="401"/>
        <v>2.5496051664479809</v>
      </c>
      <c r="O1352" s="1">
        <f t="shared" si="416"/>
        <v>0.15611765783967005</v>
      </c>
      <c r="P1352" s="1">
        <f t="shared" si="402"/>
        <v>0.71988540573433224</v>
      </c>
      <c r="Q1352">
        <f t="shared" si="403"/>
        <v>7.8727778037684866</v>
      </c>
      <c r="R1352">
        <f t="shared" si="404"/>
        <v>12.126728361256982</v>
      </c>
      <c r="S1352">
        <f t="shared" si="405"/>
        <v>1.5872681101121704</v>
      </c>
      <c r="T1352">
        <v>0.2432</v>
      </c>
      <c r="U1352" s="1">
        <f t="shared" si="406"/>
        <v>6.6288497327712692E-2</v>
      </c>
      <c r="V1352" s="1">
        <v>254</v>
      </c>
      <c r="W1352" s="1">
        <f t="shared" si="407"/>
        <v>20.717975641815343</v>
      </c>
      <c r="X1352" s="1">
        <f t="shared" si="408"/>
        <v>36.945097315947827</v>
      </c>
      <c r="Y1352" s="1">
        <f t="shared" si="409"/>
        <v>0.98888334065187933</v>
      </c>
      <c r="Z1352" s="1">
        <f t="shared" si="417"/>
        <v>0.26599999999999974</v>
      </c>
      <c r="AA1352" s="1">
        <f t="shared" si="410"/>
        <v>6.0348293013960497E-2</v>
      </c>
      <c r="AB1352" s="1">
        <f t="shared" si="411"/>
        <v>2.4504745999999997</v>
      </c>
      <c r="AC1352" s="1">
        <f t="shared" si="412"/>
        <v>2.1690581179870376</v>
      </c>
      <c r="AF1352" s="1">
        <f t="shared" si="413"/>
        <v>11.870597469805508</v>
      </c>
      <c r="AG1352" s="1">
        <f t="shared" si="414"/>
        <v>4.6934621751955419</v>
      </c>
      <c r="AH1352" s="1">
        <f t="shared" si="415"/>
        <v>11.431044786739132</v>
      </c>
      <c r="AI1352">
        <v>4.2</v>
      </c>
      <c r="AJ1352">
        <v>10</v>
      </c>
      <c r="AK1352">
        <v>67</v>
      </c>
      <c r="AL1352">
        <v>6</v>
      </c>
      <c r="AM1352">
        <v>9116</v>
      </c>
      <c r="AN1352">
        <v>9137</v>
      </c>
      <c r="AO1352">
        <v>9090</v>
      </c>
      <c r="AP1352">
        <v>73</v>
      </c>
      <c r="AQ1352">
        <v>0</v>
      </c>
    </row>
    <row r="1353" spans="1:43">
      <c r="A1353" s="27">
        <v>39337</v>
      </c>
      <c r="B1353" s="27"/>
      <c r="C1353">
        <v>24.7</v>
      </c>
      <c r="D1353">
        <v>28.7</v>
      </c>
      <c r="E1353">
        <v>21.9</v>
      </c>
      <c r="F1353">
        <v>25</v>
      </c>
      <c r="G1353">
        <v>19</v>
      </c>
      <c r="H1353">
        <v>11.4</v>
      </c>
      <c r="I1353" s="10">
        <v>935</v>
      </c>
      <c r="J1353">
        <v>6.5</v>
      </c>
      <c r="K1353" s="2">
        <v>10</v>
      </c>
      <c r="L1353" s="1">
        <f t="shared" si="399"/>
        <v>8.4511202157990724</v>
      </c>
      <c r="M1353" s="1">
        <f t="shared" si="400"/>
        <v>31</v>
      </c>
      <c r="N1353" s="1">
        <f t="shared" si="401"/>
        <v>3.1126287748723476</v>
      </c>
      <c r="O1353" s="1">
        <f t="shared" si="416"/>
        <v>0.18582181573665404</v>
      </c>
      <c r="P1353" s="1">
        <f t="shared" si="402"/>
        <v>0.78156553524163896</v>
      </c>
      <c r="Q1353">
        <f t="shared" si="403"/>
        <v>7.9508041381437353</v>
      </c>
      <c r="R1353">
        <f t="shared" si="404"/>
        <v>12.113497997721085</v>
      </c>
      <c r="S1353">
        <f t="shared" si="405"/>
        <v>1.5855363871362678</v>
      </c>
      <c r="T1353">
        <v>0.2432</v>
      </c>
      <c r="U1353" s="1">
        <f t="shared" si="406"/>
        <v>5.9337244957869316E-2</v>
      </c>
      <c r="V1353" s="1">
        <v>255</v>
      </c>
      <c r="W1353" s="1">
        <f t="shared" si="407"/>
        <v>20.463141057794413</v>
      </c>
      <c r="X1353" s="1">
        <f t="shared" si="408"/>
        <v>36.882281043229085</v>
      </c>
      <c r="Y1353" s="1">
        <f t="shared" si="409"/>
        <v>0.98941938339228064</v>
      </c>
      <c r="Z1353" s="1">
        <f t="shared" si="417"/>
        <v>1.2540000000000002</v>
      </c>
      <c r="AA1353" s="1">
        <f t="shared" si="410"/>
        <v>6.0540782828485233E-2</v>
      </c>
      <c r="AB1353" s="1">
        <f t="shared" si="411"/>
        <v>2.4426832999999997</v>
      </c>
      <c r="AC1353" s="1">
        <f t="shared" si="412"/>
        <v>4.8616819885916369</v>
      </c>
      <c r="AF1353" s="1">
        <f t="shared" si="413"/>
        <v>9.4013234616974213</v>
      </c>
      <c r="AG1353" s="1">
        <f t="shared" si="414"/>
        <v>4.6731653697790465</v>
      </c>
      <c r="AH1353" s="1">
        <f t="shared" si="415"/>
        <v>10.699579490429446</v>
      </c>
      <c r="AI1353">
        <v>9.6</v>
      </c>
      <c r="AJ1353">
        <v>6</v>
      </c>
      <c r="AK1353">
        <v>180</v>
      </c>
      <c r="AL1353">
        <v>7</v>
      </c>
      <c r="AM1353">
        <v>9079</v>
      </c>
      <c r="AN1353">
        <v>9102</v>
      </c>
      <c r="AO1353">
        <v>9055</v>
      </c>
      <c r="AP1353">
        <v>78</v>
      </c>
      <c r="AQ1353">
        <v>0</v>
      </c>
    </row>
    <row r="1354" spans="1:43">
      <c r="A1354" s="27">
        <v>39338</v>
      </c>
      <c r="B1354" s="27"/>
      <c r="C1354">
        <v>26.6</v>
      </c>
      <c r="D1354">
        <v>32.799999999999997</v>
      </c>
      <c r="E1354">
        <v>20.5</v>
      </c>
      <c r="F1354">
        <v>21</v>
      </c>
      <c r="G1354">
        <v>9</v>
      </c>
      <c r="H1354">
        <v>11.6</v>
      </c>
      <c r="I1354" s="10">
        <v>935</v>
      </c>
      <c r="J1354">
        <v>3.7</v>
      </c>
      <c r="K1354" s="2">
        <v>10</v>
      </c>
      <c r="L1354" s="1">
        <f t="shared" si="399"/>
        <v>7.3738622720487061</v>
      </c>
      <c r="M1354" s="1">
        <f t="shared" si="400"/>
        <v>33</v>
      </c>
      <c r="N1354" s="1">
        <f t="shared" si="401"/>
        <v>3.4836632067446232</v>
      </c>
      <c r="O1354" s="1">
        <f t="shared" si="416"/>
        <v>0.20498842344055451</v>
      </c>
      <c r="P1354" s="1">
        <f t="shared" si="402"/>
        <v>0.62195403658632109</v>
      </c>
      <c r="Q1354">
        <f t="shared" si="403"/>
        <v>8.7545887637531408</v>
      </c>
      <c r="R1354">
        <f t="shared" si="404"/>
        <v>12.100245525325278</v>
      </c>
      <c r="S1354">
        <f t="shared" si="405"/>
        <v>1.5838017703305338</v>
      </c>
      <c r="T1354">
        <v>0.2432</v>
      </c>
      <c r="U1354" s="1">
        <f t="shared" si="406"/>
        <v>5.2368438690246107E-2</v>
      </c>
      <c r="V1354" s="1">
        <v>256</v>
      </c>
      <c r="W1354" s="1">
        <f t="shared" si="407"/>
        <v>20.676154107909323</v>
      </c>
      <c r="X1354" s="1">
        <f t="shared" si="408"/>
        <v>36.81760069046598</v>
      </c>
      <c r="Y1354" s="1">
        <f t="shared" si="409"/>
        <v>0.98995855622513085</v>
      </c>
      <c r="Z1354" s="1">
        <f t="shared" si="417"/>
        <v>0.72200000000000086</v>
      </c>
      <c r="AA1354" s="1">
        <f t="shared" si="410"/>
        <v>6.0652168353582704E-2</v>
      </c>
      <c r="AB1354" s="1">
        <f t="shared" si="411"/>
        <v>2.4381974</v>
      </c>
      <c r="AC1354" s="1">
        <f t="shared" si="412"/>
        <v>2.7674189781213934</v>
      </c>
      <c r="AF1354" s="1">
        <f t="shared" si="413"/>
        <v>13.186175300557835</v>
      </c>
      <c r="AG1354" s="1">
        <f t="shared" si="414"/>
        <v>4.5461323844611359</v>
      </c>
      <c r="AH1354" s="1">
        <f t="shared" si="415"/>
        <v>10.889466654141755</v>
      </c>
      <c r="AI1354">
        <v>8</v>
      </c>
      <c r="AJ1354">
        <v>6</v>
      </c>
      <c r="AK1354">
        <v>127</v>
      </c>
      <c r="AL1354">
        <v>7</v>
      </c>
      <c r="AM1354">
        <v>9052</v>
      </c>
      <c r="AN1354">
        <v>9072</v>
      </c>
      <c r="AO1354">
        <v>9025</v>
      </c>
      <c r="AP1354">
        <v>69</v>
      </c>
      <c r="AQ1354">
        <v>0</v>
      </c>
    </row>
    <row r="1355" spans="1:43">
      <c r="A1355" s="27">
        <v>39339</v>
      </c>
      <c r="B1355" s="27"/>
      <c r="C1355">
        <v>22.2</v>
      </c>
      <c r="D1355">
        <v>28.1</v>
      </c>
      <c r="E1355">
        <v>18.7</v>
      </c>
      <c r="F1355">
        <v>23</v>
      </c>
      <c r="G1355">
        <v>13</v>
      </c>
      <c r="H1355">
        <v>11.3</v>
      </c>
      <c r="I1355" s="10">
        <v>935</v>
      </c>
      <c r="J1355">
        <v>2.7</v>
      </c>
      <c r="K1355" s="2">
        <v>10</v>
      </c>
      <c r="L1355" s="1">
        <f t="shared" si="399"/>
        <v>6.3589972885910164</v>
      </c>
      <c r="M1355" s="1">
        <f t="shared" si="400"/>
        <v>33</v>
      </c>
      <c r="N1355" s="1">
        <f t="shared" si="401"/>
        <v>2.6772099965674574</v>
      </c>
      <c r="O1355" s="1">
        <f t="shared" si="416"/>
        <v>0.16292197557825283</v>
      </c>
      <c r="P1355" s="1">
        <f t="shared" si="402"/>
        <v>0.60316644887609372</v>
      </c>
      <c r="Q1355">
        <f t="shared" si="403"/>
        <v>8.2463010474530414</v>
      </c>
      <c r="R1355">
        <f t="shared" si="404"/>
        <v>12.086973600760802</v>
      </c>
      <c r="S1355">
        <f t="shared" si="405"/>
        <v>1.5820646074294245</v>
      </c>
      <c r="T1355">
        <v>0.2432</v>
      </c>
      <c r="U1355" s="1">
        <f t="shared" si="406"/>
        <v>4.5384140125663178E-2</v>
      </c>
      <c r="V1355" s="1">
        <v>257</v>
      </c>
      <c r="W1355" s="1">
        <f t="shared" si="407"/>
        <v>20.302498262839087</v>
      </c>
      <c r="X1355" s="1">
        <f t="shared" si="408"/>
        <v>36.751063562635764</v>
      </c>
      <c r="Y1355" s="1">
        <f t="shared" si="409"/>
        <v>0.99050069964547138</v>
      </c>
      <c r="Z1355" s="1">
        <f t="shared" si="417"/>
        <v>-1.6720000000000008</v>
      </c>
      <c r="AA1355" s="1">
        <f t="shared" si="410"/>
        <v>6.0394844723867802E-2</v>
      </c>
      <c r="AB1355" s="1">
        <f t="shared" si="411"/>
        <v>2.4485858</v>
      </c>
      <c r="AC1355" s="1">
        <f t="shared" si="412"/>
        <v>2.019467902953449</v>
      </c>
      <c r="AF1355" s="1">
        <f t="shared" si="413"/>
        <v>10.366249706029418</v>
      </c>
      <c r="AG1355" s="1">
        <f t="shared" si="414"/>
        <v>4.4838409952465668</v>
      </c>
      <c r="AH1355" s="1">
        <f t="shared" si="415"/>
        <v>12.619504032993028</v>
      </c>
      <c r="AI1355">
        <v>4.3</v>
      </c>
      <c r="AJ1355">
        <v>10</v>
      </c>
      <c r="AK1355">
        <v>58</v>
      </c>
      <c r="AL1355">
        <v>12</v>
      </c>
      <c r="AM1355">
        <v>9049</v>
      </c>
      <c r="AN1355">
        <v>9068</v>
      </c>
      <c r="AO1355">
        <v>9030</v>
      </c>
      <c r="AP1355">
        <v>61</v>
      </c>
      <c r="AQ1355">
        <v>0</v>
      </c>
    </row>
    <row r="1356" spans="1:43">
      <c r="A1356" s="27">
        <v>39340</v>
      </c>
      <c r="B1356" s="27"/>
      <c r="C1356">
        <v>16.5</v>
      </c>
      <c r="D1356">
        <v>24</v>
      </c>
      <c r="E1356">
        <v>13.9</v>
      </c>
      <c r="F1356">
        <v>38</v>
      </c>
      <c r="G1356">
        <v>21</v>
      </c>
      <c r="H1356">
        <v>10.199999999999999</v>
      </c>
      <c r="I1356" s="10">
        <v>935</v>
      </c>
      <c r="J1356">
        <v>2.9</v>
      </c>
      <c r="K1356" s="2">
        <v>10</v>
      </c>
      <c r="L1356" s="1">
        <f t="shared" si="399"/>
        <v>5.1864094384811912</v>
      </c>
      <c r="M1356" s="1">
        <f t="shared" si="400"/>
        <v>55</v>
      </c>
      <c r="N1356" s="1">
        <f t="shared" si="401"/>
        <v>1.8777904954698514</v>
      </c>
      <c r="O1356" s="1">
        <f t="shared" si="416"/>
        <v>0.11946367073028115</v>
      </c>
      <c r="P1356" s="1">
        <f t="shared" si="402"/>
        <v>0.75032853659521448</v>
      </c>
      <c r="Q1356">
        <f t="shared" si="403"/>
        <v>6.7109318731564382</v>
      </c>
      <c r="R1356">
        <f t="shared" si="404"/>
        <v>12.073684863961157</v>
      </c>
      <c r="S1356">
        <f t="shared" si="405"/>
        <v>1.5803252439739734</v>
      </c>
      <c r="T1356">
        <v>0.2432</v>
      </c>
      <c r="U1356" s="1">
        <f t="shared" si="406"/>
        <v>3.8386415448068818E-2</v>
      </c>
      <c r="V1356" s="1">
        <v>258</v>
      </c>
      <c r="W1356" s="1">
        <f t="shared" si="407"/>
        <v>18.992560433507371</v>
      </c>
      <c r="X1356" s="1">
        <f t="shared" si="408"/>
        <v>36.682679168788042</v>
      </c>
      <c r="Y1356" s="1">
        <f t="shared" si="409"/>
        <v>0.99104565326954697</v>
      </c>
      <c r="Z1356" s="1">
        <f t="shared" si="417"/>
        <v>-2.1659999999999999</v>
      </c>
      <c r="AA1356" s="1">
        <f t="shared" si="410"/>
        <v>6.0064722326826324E-2</v>
      </c>
      <c r="AB1356" s="1">
        <f t="shared" si="411"/>
        <v>2.4620435000000001</v>
      </c>
      <c r="AC1356" s="1">
        <f t="shared" si="412"/>
        <v>2.1690581179870376</v>
      </c>
      <c r="AF1356" s="1">
        <f t="shared" si="413"/>
        <v>9.1969471406502752</v>
      </c>
      <c r="AG1356" s="1">
        <f t="shared" si="414"/>
        <v>4.41789065394142</v>
      </c>
      <c r="AH1356" s="1">
        <f t="shared" si="415"/>
        <v>12.11350503860892</v>
      </c>
      <c r="AI1356">
        <v>6.2</v>
      </c>
      <c r="AJ1356">
        <v>15</v>
      </c>
      <c r="AK1356">
        <v>110</v>
      </c>
      <c r="AL1356">
        <v>2</v>
      </c>
      <c r="AM1356">
        <v>9096</v>
      </c>
      <c r="AN1356">
        <v>9126</v>
      </c>
      <c r="AO1356">
        <v>9034</v>
      </c>
      <c r="AP1356">
        <v>70</v>
      </c>
      <c r="AQ1356">
        <v>0</v>
      </c>
    </row>
    <row r="1357" spans="1:43">
      <c r="A1357" s="27">
        <v>39341</v>
      </c>
      <c r="B1357" s="27"/>
      <c r="C1357">
        <v>17.7</v>
      </c>
      <c r="D1357">
        <v>26.8</v>
      </c>
      <c r="E1357">
        <v>10.4</v>
      </c>
      <c r="F1357">
        <v>31</v>
      </c>
      <c r="G1357">
        <v>6</v>
      </c>
      <c r="H1357">
        <v>11.7</v>
      </c>
      <c r="I1357" s="10">
        <v>935</v>
      </c>
      <c r="J1357">
        <v>2.9</v>
      </c>
      <c r="K1357" s="2">
        <v>10</v>
      </c>
      <c r="L1357" s="1">
        <f t="shared" si="399"/>
        <v>5.3677486228434699</v>
      </c>
      <c r="M1357" s="1">
        <f t="shared" si="400"/>
        <v>56</v>
      </c>
      <c r="N1357" s="1">
        <f t="shared" si="401"/>
        <v>2.0260394077720378</v>
      </c>
      <c r="O1357" s="1">
        <f t="shared" si="416"/>
        <v>0.12768488263052383</v>
      </c>
      <c r="P1357" s="1">
        <f t="shared" si="402"/>
        <v>0.45901676482072662</v>
      </c>
      <c r="Q1357">
        <f t="shared" si="403"/>
        <v>8.4916591888521058</v>
      </c>
      <c r="R1357">
        <f t="shared" si="404"/>
        <v>12.060381940269105</v>
      </c>
      <c r="S1357">
        <f t="shared" si="405"/>
        <v>1.5785840235954327</v>
      </c>
      <c r="T1357">
        <v>0.2432</v>
      </c>
      <c r="U1357" s="1">
        <f t="shared" si="406"/>
        <v>3.137733481329464E-2</v>
      </c>
      <c r="V1357" s="1">
        <v>259</v>
      </c>
      <c r="W1357" s="1">
        <f t="shared" si="407"/>
        <v>20.722492077869099</v>
      </c>
      <c r="X1357" s="1">
        <f t="shared" si="408"/>
        <v>36.612459231486703</v>
      </c>
      <c r="Y1357" s="1">
        <f t="shared" si="409"/>
        <v>0.99159325588225189</v>
      </c>
      <c r="Z1357" s="1">
        <f t="shared" si="417"/>
        <v>0.45599999999999974</v>
      </c>
      <c r="AA1357" s="1">
        <f t="shared" si="410"/>
        <v>6.0133921521094647E-2</v>
      </c>
      <c r="AB1357" s="1">
        <f t="shared" si="411"/>
        <v>2.4592103000000001</v>
      </c>
      <c r="AC1357" s="1">
        <f t="shared" si="412"/>
        <v>2.1690581179870376</v>
      </c>
      <c r="AF1357" s="1">
        <f t="shared" si="413"/>
        <v>12.106176858083645</v>
      </c>
      <c r="AG1357" s="1">
        <f t="shared" si="414"/>
        <v>4.4308107049259107</v>
      </c>
      <c r="AH1357" s="1">
        <f t="shared" si="415"/>
        <v>10.086156625245266</v>
      </c>
      <c r="AI1357">
        <v>6.6</v>
      </c>
      <c r="AJ1357">
        <v>6</v>
      </c>
      <c r="AK1357">
        <v>103</v>
      </c>
      <c r="AL1357">
        <v>6</v>
      </c>
      <c r="AM1357">
        <v>9122</v>
      </c>
      <c r="AN1357">
        <v>9154</v>
      </c>
      <c r="AO1357">
        <v>9081</v>
      </c>
      <c r="AP1357">
        <v>53</v>
      </c>
      <c r="AQ1357">
        <v>0</v>
      </c>
    </row>
    <row r="1358" spans="1:43">
      <c r="A1358" s="27">
        <v>39342</v>
      </c>
      <c r="B1358" s="27"/>
      <c r="C1358">
        <v>20.6</v>
      </c>
      <c r="D1358">
        <v>24</v>
      </c>
      <c r="E1358">
        <v>18.100000000000001</v>
      </c>
      <c r="F1358">
        <v>19</v>
      </c>
      <c r="G1358">
        <v>14</v>
      </c>
      <c r="H1358">
        <v>10.7</v>
      </c>
      <c r="I1358" s="10">
        <v>935</v>
      </c>
      <c r="J1358">
        <v>2.6</v>
      </c>
      <c r="K1358" s="2">
        <v>10</v>
      </c>
      <c r="L1358" s="1">
        <f t="shared" si="399"/>
        <v>5.361521782992976</v>
      </c>
      <c r="M1358" s="1">
        <f t="shared" si="400"/>
        <v>24</v>
      </c>
      <c r="N1358" s="1">
        <f t="shared" si="401"/>
        <v>2.4273468609966913</v>
      </c>
      <c r="O1358" s="1">
        <f t="shared" si="416"/>
        <v>0.14955505951993678</v>
      </c>
      <c r="P1358" s="1">
        <f t="shared" si="402"/>
        <v>0.4582645424095369</v>
      </c>
      <c r="Q1358">
        <f t="shared" si="403"/>
        <v>8.0843761958163789</v>
      </c>
      <c r="R1358">
        <f t="shared" si="404"/>
        <v>12.047067442637363</v>
      </c>
      <c r="S1358">
        <f t="shared" si="405"/>
        <v>1.5768412883033198</v>
      </c>
      <c r="T1358">
        <v>0.2432</v>
      </c>
      <c r="U1358" s="1">
        <f t="shared" si="406"/>
        <v>2.4358971736635447E-2</v>
      </c>
      <c r="V1358" s="1">
        <v>260</v>
      </c>
      <c r="W1358" s="1">
        <f t="shared" si="407"/>
        <v>19.529042275321032</v>
      </c>
      <c r="X1358" s="1">
        <f t="shared" si="408"/>
        <v>36.540417693174874</v>
      </c>
      <c r="Y1358" s="1">
        <f t="shared" si="409"/>
        <v>0.99214334548482319</v>
      </c>
      <c r="Z1358" s="1">
        <f t="shared" si="417"/>
        <v>1.1020000000000008</v>
      </c>
      <c r="AA1358" s="1">
        <f t="shared" si="410"/>
        <v>6.0301813011916436E-2</v>
      </c>
      <c r="AB1358" s="1">
        <f t="shared" si="411"/>
        <v>2.4523633999999999</v>
      </c>
      <c r="AC1358" s="1">
        <f t="shared" si="412"/>
        <v>1.9446727954366547</v>
      </c>
      <c r="AF1358" s="1">
        <f t="shared" si="413"/>
        <v>7.8389622615911216</v>
      </c>
      <c r="AG1358" s="1">
        <f t="shared" si="414"/>
        <v>4.2703084969768446</v>
      </c>
      <c r="AH1358" s="1">
        <f t="shared" si="415"/>
        <v>9.2871179689827112</v>
      </c>
      <c r="AI1358">
        <v>8.1</v>
      </c>
      <c r="AJ1358">
        <v>6</v>
      </c>
      <c r="AK1358">
        <v>131</v>
      </c>
      <c r="AL1358">
        <v>6</v>
      </c>
      <c r="AM1358">
        <v>9088</v>
      </c>
      <c r="AN1358">
        <v>9093</v>
      </c>
      <c r="AO1358">
        <v>9081</v>
      </c>
      <c r="AP1358">
        <v>47</v>
      </c>
      <c r="AQ1358">
        <v>0</v>
      </c>
    </row>
    <row r="1359" spans="1:43">
      <c r="A1359" s="27">
        <v>39343</v>
      </c>
      <c r="B1359" s="27"/>
      <c r="C1359">
        <v>20.3</v>
      </c>
      <c r="D1359">
        <v>25.7</v>
      </c>
      <c r="E1359">
        <v>15.7</v>
      </c>
      <c r="F1359">
        <v>24</v>
      </c>
      <c r="G1359">
        <v>18</v>
      </c>
      <c r="H1359">
        <v>11.4</v>
      </c>
      <c r="I1359" s="10">
        <v>935</v>
      </c>
      <c r="J1359">
        <v>2.2999999999999998</v>
      </c>
      <c r="K1359" s="2">
        <v>10</v>
      </c>
      <c r="L1359" s="1">
        <f t="shared" si="399"/>
        <v>5.4179593792959846</v>
      </c>
      <c r="M1359" s="1">
        <f t="shared" si="400"/>
        <v>30</v>
      </c>
      <c r="N1359" s="1">
        <f t="shared" si="401"/>
        <v>2.382839317414553</v>
      </c>
      <c r="O1359" s="1">
        <f t="shared" si="416"/>
        <v>0.14715499020408218</v>
      </c>
      <c r="P1359" s="1">
        <f t="shared" si="402"/>
        <v>0.56495107078042361</v>
      </c>
      <c r="Q1359">
        <f t="shared" si="403"/>
        <v>8.1681462966541929</v>
      </c>
      <c r="R1359">
        <f t="shared" si="404"/>
        <v>12.033743973857653</v>
      </c>
      <c r="S1359">
        <f t="shared" si="405"/>
        <v>1.5750973787771798</v>
      </c>
      <c r="T1359">
        <v>0.2432</v>
      </c>
      <c r="U1359" s="1">
        <f t="shared" si="406"/>
        <v>1.733340247943705E-2</v>
      </c>
      <c r="V1359" s="1">
        <v>261</v>
      </c>
      <c r="W1359" s="1">
        <f t="shared" si="407"/>
        <v>20.320062835806489</v>
      </c>
      <c r="X1359" s="1">
        <f t="shared" si="408"/>
        <v>36.466570719444086</v>
      </c>
      <c r="Y1359" s="1">
        <f t="shared" si="409"/>
        <v>0.99269575934276477</v>
      </c>
      <c r="Z1359" s="1">
        <f t="shared" si="417"/>
        <v>-0.11400000000000027</v>
      </c>
      <c r="AA1359" s="1">
        <f t="shared" si="410"/>
        <v>6.0284401464526148E-2</v>
      </c>
      <c r="AB1359" s="1">
        <f t="shared" si="411"/>
        <v>2.4530716999999997</v>
      </c>
      <c r="AC1359" s="1">
        <f t="shared" si="412"/>
        <v>1.7202874728862712</v>
      </c>
      <c r="AF1359" s="1">
        <f t="shared" si="413"/>
        <v>10.105265683642511</v>
      </c>
      <c r="AG1359" s="1">
        <f t="shared" si="414"/>
        <v>4.4678038798150137</v>
      </c>
      <c r="AH1359" s="1">
        <f t="shared" si="415"/>
        <v>10.963628581782059</v>
      </c>
      <c r="AI1359">
        <v>3.6</v>
      </c>
      <c r="AJ1359">
        <v>10</v>
      </c>
      <c r="AK1359">
        <v>68</v>
      </c>
      <c r="AL1359">
        <v>1</v>
      </c>
      <c r="AM1359">
        <v>9101</v>
      </c>
      <c r="AN1359">
        <v>9113</v>
      </c>
      <c r="AO1359">
        <v>9087</v>
      </c>
      <c r="AP1359">
        <v>57</v>
      </c>
      <c r="AQ1359">
        <v>0</v>
      </c>
    </row>
    <row r="1360" spans="1:43">
      <c r="A1360" s="27">
        <v>39344</v>
      </c>
      <c r="B1360" s="27"/>
      <c r="C1360">
        <v>20.5</v>
      </c>
      <c r="D1360">
        <v>28.2</v>
      </c>
      <c r="E1360">
        <v>14</v>
      </c>
      <c r="F1360">
        <v>28</v>
      </c>
      <c r="G1360">
        <v>13</v>
      </c>
      <c r="H1360">
        <v>11.5</v>
      </c>
      <c r="I1360" s="10">
        <v>935</v>
      </c>
      <c r="J1360">
        <v>2.8</v>
      </c>
      <c r="K1360" s="2">
        <v>10</v>
      </c>
      <c r="L1360" s="1">
        <f t="shared" si="399"/>
        <v>5.7165249508415688</v>
      </c>
      <c r="M1360" s="1">
        <f t="shared" si="400"/>
        <v>43</v>
      </c>
      <c r="N1360" s="1">
        <f t="shared" si="401"/>
        <v>2.4124309468917491</v>
      </c>
      <c r="O1360" s="1">
        <f t="shared" si="416"/>
        <v>0.14875138533251139</v>
      </c>
      <c r="P1360" s="1">
        <f t="shared" si="402"/>
        <v>0.59246515889885398</v>
      </c>
      <c r="Q1360">
        <f t="shared" si="403"/>
        <v>8.2104660178229079</v>
      </c>
      <c r="R1360">
        <f t="shared" si="404"/>
        <v>12.020414128812886</v>
      </c>
      <c r="S1360">
        <f t="shared" si="405"/>
        <v>1.5733526346613727</v>
      </c>
      <c r="T1360">
        <v>0.2432</v>
      </c>
      <c r="U1360" s="1">
        <f t="shared" si="406"/>
        <v>1.0302705434868062E-2</v>
      </c>
      <c r="V1360" s="1">
        <v>262</v>
      </c>
      <c r="W1360" s="1">
        <f t="shared" si="407"/>
        <v>20.409192193065426</v>
      </c>
      <c r="X1360" s="1">
        <f t="shared" si="408"/>
        <v>36.390936699194356</v>
      </c>
      <c r="Y1360" s="1">
        <f t="shared" si="409"/>
        <v>0.99325033403398977</v>
      </c>
      <c r="Z1360" s="1">
        <f t="shared" si="417"/>
        <v>7.5999999999999734E-2</v>
      </c>
      <c r="AA1360" s="1">
        <f t="shared" si="410"/>
        <v>6.029600804536886E-2</v>
      </c>
      <c r="AB1360" s="1">
        <f t="shared" si="411"/>
        <v>2.4525994999999998</v>
      </c>
      <c r="AC1360" s="1">
        <f t="shared" si="412"/>
        <v>2.0942630104702431</v>
      </c>
      <c r="AF1360" s="1">
        <f t="shared" si="413"/>
        <v>12.079918844358939</v>
      </c>
      <c r="AG1360" s="1">
        <f t="shared" si="414"/>
        <v>4.485931864645087</v>
      </c>
      <c r="AH1360" s="1">
        <f t="shared" si="415"/>
        <v>10.868937790274718</v>
      </c>
      <c r="AI1360">
        <v>4.7</v>
      </c>
      <c r="AJ1360">
        <v>11</v>
      </c>
      <c r="AK1360">
        <v>65</v>
      </c>
      <c r="AL1360">
        <v>16</v>
      </c>
      <c r="AM1360">
        <v>9088</v>
      </c>
      <c r="AN1360">
        <v>9109</v>
      </c>
      <c r="AO1360">
        <v>9067</v>
      </c>
      <c r="AP1360">
        <v>62</v>
      </c>
      <c r="AQ1360">
        <v>0</v>
      </c>
    </row>
    <row r="1361" spans="1:43">
      <c r="A1361" s="27">
        <v>39345</v>
      </c>
      <c r="B1361" s="27"/>
      <c r="C1361">
        <v>22.5</v>
      </c>
      <c r="D1361">
        <v>30.7</v>
      </c>
      <c r="E1361">
        <v>16</v>
      </c>
      <c r="F1361">
        <v>23</v>
      </c>
      <c r="G1361">
        <v>11</v>
      </c>
      <c r="H1361">
        <v>10.199999999999999</v>
      </c>
      <c r="I1361" s="10">
        <v>935</v>
      </c>
      <c r="J1361">
        <v>3.6</v>
      </c>
      <c r="K1361" s="2">
        <v>10</v>
      </c>
      <c r="L1361" s="1">
        <f t="shared" si="399"/>
        <v>6.3105333356225861</v>
      </c>
      <c r="M1361" s="1">
        <f t="shared" si="400"/>
        <v>35</v>
      </c>
      <c r="N1361" s="1">
        <f t="shared" si="401"/>
        <v>2.7264800714406277</v>
      </c>
      <c r="O1361" s="1">
        <f t="shared" si="416"/>
        <v>0.16553734608376569</v>
      </c>
      <c r="P1361" s="1">
        <f t="shared" si="402"/>
        <v>0.56128749341166373</v>
      </c>
      <c r="Q1361">
        <f t="shared" si="403"/>
        <v>7.7104995586971832</v>
      </c>
      <c r="R1361">
        <f t="shared" si="404"/>
        <v>12.007080496747278</v>
      </c>
      <c r="S1361">
        <f t="shared" si="405"/>
        <v>1.5716073948622094</v>
      </c>
      <c r="T1361">
        <v>0.2432</v>
      </c>
      <c r="U1361" s="1">
        <f t="shared" si="406"/>
        <v>3.2689605130646654E-3</v>
      </c>
      <c r="V1361" s="1">
        <v>263</v>
      </c>
      <c r="W1361" s="1">
        <f t="shared" si="407"/>
        <v>18.866952777713269</v>
      </c>
      <c r="X1361" s="1">
        <f t="shared" si="408"/>
        <v>36.313536241678527</v>
      </c>
      <c r="Y1361" s="1">
        <f t="shared" si="409"/>
        <v>0.99380690549716633</v>
      </c>
      <c r="Z1361" s="1">
        <f t="shared" si="417"/>
        <v>0.76</v>
      </c>
      <c r="AA1361" s="1">
        <f t="shared" si="410"/>
        <v>6.0412320136145559E-2</v>
      </c>
      <c r="AB1361" s="1">
        <f t="shared" si="411"/>
        <v>2.4478774999999997</v>
      </c>
      <c r="AC1361" s="1">
        <f t="shared" si="412"/>
        <v>2.6926238706045988</v>
      </c>
      <c r="AF1361" s="1">
        <f t="shared" si="413"/>
        <v>12.905061913284106</v>
      </c>
      <c r="AG1361" s="1">
        <f t="shared" si="414"/>
        <v>4.2307149802956481</v>
      </c>
      <c r="AH1361" s="1">
        <f t="shared" si="415"/>
        <v>9.5971002844280431</v>
      </c>
      <c r="AI1361">
        <v>7</v>
      </c>
      <c r="AJ1361">
        <v>6</v>
      </c>
      <c r="AK1361">
        <v>125</v>
      </c>
      <c r="AL1361">
        <v>6</v>
      </c>
      <c r="AM1361">
        <v>9055</v>
      </c>
      <c r="AN1361">
        <v>9088</v>
      </c>
      <c r="AO1361">
        <v>9007</v>
      </c>
      <c r="AP1361">
        <v>57</v>
      </c>
      <c r="AQ1361">
        <v>0</v>
      </c>
    </row>
    <row r="1362" spans="1:43">
      <c r="A1362" s="27">
        <v>39346</v>
      </c>
      <c r="B1362" s="27"/>
      <c r="C1362">
        <v>18.899999999999999</v>
      </c>
      <c r="D1362">
        <v>27.4</v>
      </c>
      <c r="E1362">
        <v>14.9</v>
      </c>
      <c r="F1362">
        <v>32</v>
      </c>
      <c r="G1362">
        <v>12</v>
      </c>
      <c r="H1362">
        <v>7.2</v>
      </c>
      <c r="I1362" s="10">
        <v>935</v>
      </c>
      <c r="J1362">
        <v>2.4</v>
      </c>
      <c r="K1362" s="2">
        <v>10</v>
      </c>
      <c r="L1362" s="1">
        <f t="shared" si="399"/>
        <v>4.8931910172172151</v>
      </c>
      <c r="M1362" s="1">
        <f t="shared" si="400"/>
        <v>52</v>
      </c>
      <c r="N1362" s="1">
        <f t="shared" si="401"/>
        <v>2.1844368780865313</v>
      </c>
      <c r="O1362" s="1">
        <f t="shared" si="416"/>
        <v>0.13638079037829978</v>
      </c>
      <c r="P1362" s="1">
        <f t="shared" si="402"/>
        <v>0.65975150736968968</v>
      </c>
      <c r="Q1362">
        <f t="shared" si="403"/>
        <v>5.3293340093646648</v>
      </c>
      <c r="R1362">
        <f t="shared" si="404"/>
        <v>11.993745663549195</v>
      </c>
      <c r="S1362">
        <f t="shared" si="405"/>
        <v>1.5698619978467534</v>
      </c>
      <c r="T1362">
        <v>0.2432</v>
      </c>
      <c r="U1362" s="1">
        <f t="shared" si="406"/>
        <v>-3.7657514741751773E-3</v>
      </c>
      <c r="V1362" s="1">
        <v>264</v>
      </c>
      <c r="W1362" s="1">
        <f t="shared" si="407"/>
        <v>15.349629834096071</v>
      </c>
      <c r="X1362" s="1">
        <f t="shared" si="408"/>
        <v>36.234392170429359</v>
      </c>
      <c r="Y1362" s="1">
        <f t="shared" si="409"/>
        <v>0.99436530908025211</v>
      </c>
      <c r="Z1362" s="1">
        <f t="shared" si="417"/>
        <v>-1.3680000000000005</v>
      </c>
      <c r="AA1362" s="1">
        <f t="shared" si="410"/>
        <v>6.0203280344889885E-2</v>
      </c>
      <c r="AB1362" s="1">
        <f t="shared" si="411"/>
        <v>2.4563771000000001</v>
      </c>
      <c r="AC1362" s="1">
        <f t="shared" si="412"/>
        <v>1.7950825804030659</v>
      </c>
      <c r="AF1362" s="1">
        <f t="shared" si="413"/>
        <v>10.813589702723563</v>
      </c>
      <c r="AG1362" s="1">
        <f t="shared" si="414"/>
        <v>3.8195654933473757</v>
      </c>
      <c r="AH1362" s="1">
        <f t="shared" si="415"/>
        <v>9.9548372495574178</v>
      </c>
      <c r="AI1362">
        <v>7.3</v>
      </c>
      <c r="AJ1362">
        <v>6</v>
      </c>
      <c r="AK1362">
        <v>103</v>
      </c>
      <c r="AL1362">
        <v>6</v>
      </c>
      <c r="AM1362">
        <v>9098</v>
      </c>
      <c r="AN1362">
        <v>9114</v>
      </c>
      <c r="AO1362">
        <v>9011</v>
      </c>
      <c r="AP1362">
        <v>69</v>
      </c>
      <c r="AQ1362">
        <v>32700</v>
      </c>
    </row>
    <row r="1363" spans="1:43">
      <c r="A1363" s="27">
        <v>39347</v>
      </c>
      <c r="B1363" s="27"/>
      <c r="C1363">
        <v>15.4</v>
      </c>
      <c r="D1363">
        <v>19.5</v>
      </c>
      <c r="E1363">
        <v>12.2</v>
      </c>
      <c r="F1363">
        <v>45</v>
      </c>
      <c r="G1363">
        <v>32</v>
      </c>
      <c r="H1363">
        <v>8.8000000000000007</v>
      </c>
      <c r="I1363" s="10">
        <v>935</v>
      </c>
      <c r="J1363">
        <v>2.6</v>
      </c>
      <c r="K1363" s="2">
        <v>10</v>
      </c>
      <c r="L1363" s="1">
        <f t="shared" si="399"/>
        <v>4.4596968355339293</v>
      </c>
      <c r="M1363" s="1">
        <f t="shared" si="400"/>
        <v>58</v>
      </c>
      <c r="N1363" s="1">
        <f t="shared" si="401"/>
        <v>1.7503347478886555</v>
      </c>
      <c r="O1363" s="1">
        <f t="shared" si="416"/>
        <v>0.11232659257616021</v>
      </c>
      <c r="P1363" s="1">
        <f t="shared" si="402"/>
        <v>0.77509331327427744</v>
      </c>
      <c r="Q1363">
        <f t="shared" si="403"/>
        <v>5.6322258458021581</v>
      </c>
      <c r="R1363">
        <f t="shared" si="404"/>
        <v>11.980412214041543</v>
      </c>
      <c r="S1363">
        <f t="shared" si="405"/>
        <v>1.5681167819426105</v>
      </c>
      <c r="T1363">
        <v>0.2432</v>
      </c>
      <c r="U1363" s="1">
        <f t="shared" si="406"/>
        <v>-1.079934942896392E-2</v>
      </c>
      <c r="V1363" s="1">
        <v>265</v>
      </c>
      <c r="W1363" s="1">
        <f t="shared" si="407"/>
        <v>17.183589782273287</v>
      </c>
      <c r="X1363" s="1">
        <f t="shared" si="408"/>
        <v>36.153529514074421</v>
      </c>
      <c r="Y1363" s="1">
        <f t="shared" si="409"/>
        <v>0.99492537958920368</v>
      </c>
      <c r="Z1363" s="1">
        <f t="shared" si="417"/>
        <v>-1.3299999999999994</v>
      </c>
      <c r="AA1363" s="1">
        <f t="shared" si="410"/>
        <v>6.0001429492019087E-2</v>
      </c>
      <c r="AB1363" s="1">
        <f t="shared" si="411"/>
        <v>2.4646406000000001</v>
      </c>
      <c r="AC1363" s="1">
        <f t="shared" si="412"/>
        <v>1.9446727954366547</v>
      </c>
      <c r="AF1363" s="1">
        <f t="shared" si="413"/>
        <v>7.4589561118387504</v>
      </c>
      <c r="AG1363" s="1">
        <f t="shared" si="414"/>
        <v>4.1815441776401565</v>
      </c>
      <c r="AH1363" s="1">
        <f t="shared" si="415"/>
        <v>10.579352235949326</v>
      </c>
      <c r="AI1363">
        <v>4.5</v>
      </c>
      <c r="AJ1363">
        <v>15</v>
      </c>
      <c r="AK1363">
        <v>64</v>
      </c>
      <c r="AL1363">
        <v>15</v>
      </c>
      <c r="AM1363">
        <v>9103</v>
      </c>
      <c r="AN1363">
        <v>9123</v>
      </c>
      <c r="AO1363">
        <v>9079</v>
      </c>
      <c r="AP1363">
        <v>78</v>
      </c>
      <c r="AQ1363">
        <v>0</v>
      </c>
    </row>
    <row r="1364" spans="1:43">
      <c r="A1364" s="27">
        <v>39348</v>
      </c>
      <c r="B1364" s="27"/>
      <c r="C1364">
        <v>12</v>
      </c>
      <c r="D1364">
        <v>17.2</v>
      </c>
      <c r="E1364">
        <v>9.3000000000000007</v>
      </c>
      <c r="F1364">
        <v>69</v>
      </c>
      <c r="G1364">
        <v>40</v>
      </c>
      <c r="H1364">
        <v>0</v>
      </c>
      <c r="I1364" s="10">
        <v>935</v>
      </c>
      <c r="J1364">
        <v>3.1</v>
      </c>
      <c r="K1364" s="2">
        <v>10</v>
      </c>
      <c r="L1364" s="1">
        <f t="shared" si="399"/>
        <v>2.3898751772861302</v>
      </c>
      <c r="M1364" s="1">
        <f t="shared" si="400"/>
        <v>98</v>
      </c>
      <c r="N1364" s="1">
        <f t="shared" si="401"/>
        <v>1.4030231277532583</v>
      </c>
      <c r="O1364" s="1">
        <f t="shared" si="416"/>
        <v>9.2510755386367063E-2</v>
      </c>
      <c r="P1364" s="1">
        <f t="shared" si="402"/>
        <v>0.96685442015607181</v>
      </c>
      <c r="Q1364">
        <f t="shared" si="403"/>
        <v>0.66643096092378351</v>
      </c>
      <c r="R1364">
        <f t="shared" si="404"/>
        <v>11.967082734274575</v>
      </c>
      <c r="S1364">
        <f t="shared" si="405"/>
        <v>1.5663720856380334</v>
      </c>
      <c r="T1364">
        <v>0.2432</v>
      </c>
      <c r="U1364" s="1">
        <f t="shared" si="406"/>
        <v>-1.7829752582981251E-2</v>
      </c>
      <c r="V1364" s="1">
        <v>266</v>
      </c>
      <c r="W1364" s="1">
        <f t="shared" si="407"/>
        <v>6.943662782604604</v>
      </c>
      <c r="X1364" s="1">
        <f t="shared" si="408"/>
        <v>36.07097549404989</v>
      </c>
      <c r="Y1364" s="1">
        <f t="shared" si="409"/>
        <v>0.9954869513368465</v>
      </c>
      <c r="Z1364" s="1">
        <f t="shared" si="417"/>
        <v>-1.2920000000000003</v>
      </c>
      <c r="AA1364" s="1">
        <f t="shared" si="410"/>
        <v>5.9806637682077668E-2</v>
      </c>
      <c r="AB1364" s="1">
        <f t="shared" si="411"/>
        <v>2.4726680000000001</v>
      </c>
      <c r="AC1364" s="1">
        <f t="shared" si="412"/>
        <v>2.3186483330206267</v>
      </c>
      <c r="AF1364" s="1">
        <f t="shared" si="413"/>
        <v>6.9488915400820259</v>
      </c>
      <c r="AG1364" s="1">
        <f t="shared" si="414"/>
        <v>2.5791199964657574</v>
      </c>
      <c r="AH1364" s="1">
        <f t="shared" si="415"/>
        <v>5.7924871720755622</v>
      </c>
      <c r="AI1364">
        <v>7</v>
      </c>
      <c r="AJ1364">
        <v>15</v>
      </c>
      <c r="AK1364">
        <v>112</v>
      </c>
      <c r="AL1364">
        <v>14</v>
      </c>
      <c r="AM1364">
        <v>9148</v>
      </c>
      <c r="AN1364">
        <v>9175</v>
      </c>
      <c r="AO1364">
        <v>9093</v>
      </c>
      <c r="AP1364">
        <v>94</v>
      </c>
      <c r="AQ1364">
        <v>25</v>
      </c>
    </row>
    <row r="1365" spans="1:43">
      <c r="A1365" s="27">
        <v>39349</v>
      </c>
      <c r="B1365" s="27"/>
      <c r="C1365">
        <v>7.3</v>
      </c>
      <c r="D1365">
        <v>9.4</v>
      </c>
      <c r="E1365">
        <v>4.5999999999999996</v>
      </c>
      <c r="F1365">
        <v>91</v>
      </c>
      <c r="G1365">
        <v>75</v>
      </c>
      <c r="H1365">
        <v>2.4</v>
      </c>
      <c r="I1365" s="10">
        <v>935</v>
      </c>
      <c r="J1365">
        <v>1.3</v>
      </c>
      <c r="K1365" s="2">
        <v>10</v>
      </c>
      <c r="L1365" s="1">
        <f t="shared" si="399"/>
        <v>2.0229267817258232</v>
      </c>
      <c r="M1365" s="1">
        <f t="shared" si="400"/>
        <v>107</v>
      </c>
      <c r="N1365" s="1">
        <f t="shared" si="401"/>
        <v>1.0230196423808093</v>
      </c>
      <c r="O1365" s="1">
        <f t="shared" si="416"/>
        <v>7.0071759230391273E-2</v>
      </c>
      <c r="P1365" s="1">
        <f t="shared" si="402"/>
        <v>0.89640394716905336</v>
      </c>
      <c r="Q1365">
        <f t="shared" si="403"/>
        <v>1.7545655482427054</v>
      </c>
      <c r="R1365">
        <f t="shared" si="404"/>
        <v>11.953759813815928</v>
      </c>
      <c r="S1365">
        <f t="shared" si="405"/>
        <v>1.564628247881666</v>
      </c>
      <c r="T1365">
        <v>0.2432</v>
      </c>
      <c r="U1365" s="1">
        <f t="shared" si="406"/>
        <v>-2.4854881113033418E-2</v>
      </c>
      <c r="V1365" s="1">
        <v>267</v>
      </c>
      <c r="W1365" s="1">
        <f t="shared" si="407"/>
        <v>9.7091505456871783</v>
      </c>
      <c r="X1365" s="1">
        <f t="shared" si="408"/>
        <v>35.986759509229749</v>
      </c>
      <c r="Y1365" s="1">
        <f t="shared" si="409"/>
        <v>0.99604985819189051</v>
      </c>
      <c r="Z1365" s="1">
        <f t="shared" si="417"/>
        <v>-1.786</v>
      </c>
      <c r="AA1365" s="1">
        <f t="shared" si="410"/>
        <v>5.9539439941338895E-2</v>
      </c>
      <c r="AB1365" s="1">
        <f t="shared" si="411"/>
        <v>2.4837647</v>
      </c>
      <c r="AC1365" s="1">
        <f t="shared" si="412"/>
        <v>0.97233639771832736</v>
      </c>
      <c r="AF1365" s="1">
        <f t="shared" si="413"/>
        <v>4.5516086887436371</v>
      </c>
      <c r="AG1365" s="1">
        <f t="shared" si="414"/>
        <v>2.9557750642614522</v>
      </c>
      <c r="AH1365" s="1">
        <f t="shared" si="415"/>
        <v>6.6352314702966719</v>
      </c>
      <c r="AI1365">
        <v>8.5</v>
      </c>
      <c r="AJ1365">
        <v>14</v>
      </c>
      <c r="AK1365">
        <v>129</v>
      </c>
      <c r="AL1365">
        <v>14</v>
      </c>
      <c r="AM1365">
        <v>9200</v>
      </c>
      <c r="AN1365">
        <v>9228</v>
      </c>
      <c r="AO1365">
        <v>9175</v>
      </c>
      <c r="AP1365">
        <v>94</v>
      </c>
      <c r="AQ1365">
        <v>154</v>
      </c>
    </row>
    <row r="1366" spans="1:43">
      <c r="A1366" s="27">
        <v>39350</v>
      </c>
      <c r="B1366" s="27"/>
      <c r="C1366">
        <v>8.1</v>
      </c>
      <c r="D1366">
        <v>12.9</v>
      </c>
      <c r="E1366">
        <v>3.3</v>
      </c>
      <c r="F1366">
        <v>72</v>
      </c>
      <c r="G1366">
        <v>46</v>
      </c>
      <c r="H1366">
        <v>11</v>
      </c>
      <c r="I1366" s="10">
        <v>935</v>
      </c>
      <c r="J1366">
        <v>2.2000000000000002</v>
      </c>
      <c r="K1366" s="2">
        <v>10</v>
      </c>
      <c r="L1366" s="1">
        <f t="shared" si="399"/>
        <v>3.0276161232875278</v>
      </c>
      <c r="M1366" s="1">
        <f t="shared" si="400"/>
        <v>98</v>
      </c>
      <c r="N1366" s="1">
        <f t="shared" si="401"/>
        <v>1.080450793034103</v>
      </c>
      <c r="O1366" s="1">
        <f t="shared" si="416"/>
        <v>7.3523780509272052E-2</v>
      </c>
      <c r="P1366" s="1">
        <f t="shared" si="402"/>
        <v>0.72176240558992921</v>
      </c>
      <c r="Q1366">
        <f t="shared" si="403"/>
        <v>6.294766767570791</v>
      </c>
      <c r="R1366">
        <f t="shared" si="404"/>
        <v>11.940446048032726</v>
      </c>
      <c r="S1366">
        <f t="shared" si="405"/>
        <v>1.562885608381247</v>
      </c>
      <c r="T1366">
        <v>0.2432</v>
      </c>
      <c r="U1366" s="1">
        <f t="shared" si="406"/>
        <v>-3.1872656756333322E-2</v>
      </c>
      <c r="V1366" s="1">
        <v>268</v>
      </c>
      <c r="W1366" s="1">
        <f t="shared" si="407"/>
        <v>19.644149177406913</v>
      </c>
      <c r="X1366" s="1">
        <f t="shared" si="408"/>
        <v>35.900913117493417</v>
      </c>
      <c r="Y1366" s="1">
        <f t="shared" si="409"/>
        <v>0.99661393362807726</v>
      </c>
      <c r="Z1366" s="1">
        <f t="shared" si="417"/>
        <v>0.30399999999999994</v>
      </c>
      <c r="AA1366" s="1">
        <f t="shared" si="410"/>
        <v>5.9584751672743845E-2</v>
      </c>
      <c r="AB1366" s="1">
        <f t="shared" si="411"/>
        <v>2.4818758999999999</v>
      </c>
      <c r="AC1366" s="1">
        <f t="shared" si="412"/>
        <v>1.6454923653694771</v>
      </c>
      <c r="AF1366" s="1">
        <f t="shared" si="413"/>
        <v>6.6262636419647016</v>
      </c>
      <c r="AG1366" s="1">
        <f t="shared" si="414"/>
        <v>4.5332715164426389</v>
      </c>
      <c r="AH1366" s="1">
        <f t="shared" si="415"/>
        <v>9.0792357914173714</v>
      </c>
      <c r="AI1366">
        <v>3.5</v>
      </c>
      <c r="AJ1366">
        <v>11</v>
      </c>
      <c r="AK1366">
        <v>54</v>
      </c>
      <c r="AL1366">
        <v>11</v>
      </c>
      <c r="AM1366">
        <v>9155</v>
      </c>
      <c r="AN1366">
        <v>9201</v>
      </c>
      <c r="AO1366">
        <v>9128</v>
      </c>
      <c r="AP1366">
        <v>76</v>
      </c>
      <c r="AQ1366">
        <v>0</v>
      </c>
    </row>
    <row r="1367" spans="1:43">
      <c r="A1367" s="27">
        <v>39351</v>
      </c>
      <c r="B1367" s="27"/>
      <c r="C1367">
        <v>9.9</v>
      </c>
      <c r="D1367">
        <v>15.1</v>
      </c>
      <c r="E1367">
        <v>5.4</v>
      </c>
      <c r="F1367">
        <v>58</v>
      </c>
      <c r="G1367">
        <v>33</v>
      </c>
      <c r="H1367">
        <v>10.5</v>
      </c>
      <c r="I1367" s="10">
        <v>935</v>
      </c>
      <c r="J1367">
        <v>2.1</v>
      </c>
      <c r="K1367" s="2">
        <v>10</v>
      </c>
      <c r="L1367" s="1">
        <f t="shared" si="399"/>
        <v>3.2735945876392059</v>
      </c>
      <c r="M1367" s="1">
        <f t="shared" si="400"/>
        <v>83</v>
      </c>
      <c r="N1367" s="1">
        <f t="shared" si="401"/>
        <v>1.2201575987481763</v>
      </c>
      <c r="O1367" s="1">
        <f t="shared" si="416"/>
        <v>8.1825930022563817E-2</v>
      </c>
      <c r="P1367" s="1">
        <f t="shared" si="402"/>
        <v>0.65565572133838201</v>
      </c>
      <c r="Q1367">
        <f t="shared" si="403"/>
        <v>6.3898187100203314</v>
      </c>
      <c r="R1367">
        <f t="shared" si="404"/>
        <v>11.927144040360611</v>
      </c>
      <c r="S1367">
        <f t="shared" si="405"/>
        <v>1.5611445079006037</v>
      </c>
      <c r="T1367">
        <v>0.2432</v>
      </c>
      <c r="U1367" s="1">
        <f t="shared" si="406"/>
        <v>-3.8881003425317154E-2</v>
      </c>
      <c r="V1367" s="1">
        <v>269</v>
      </c>
      <c r="W1367" s="1">
        <f t="shared" si="407"/>
        <v>19.032451669711751</v>
      </c>
      <c r="X1367" s="1">
        <f t="shared" si="408"/>
        <v>35.813470014260623</v>
      </c>
      <c r="Y1367" s="1">
        <f t="shared" si="409"/>
        <v>0.99717901077344351</v>
      </c>
      <c r="Z1367" s="1">
        <f t="shared" si="417"/>
        <v>0.68400000000000027</v>
      </c>
      <c r="AA1367" s="1">
        <f t="shared" si="410"/>
        <v>5.9686955664564417E-2</v>
      </c>
      <c r="AB1367" s="1">
        <f t="shared" si="411"/>
        <v>2.4776260999999997</v>
      </c>
      <c r="AC1367" s="1">
        <f t="shared" si="412"/>
        <v>1.5706972578526825</v>
      </c>
      <c r="AF1367" s="1">
        <f t="shared" si="413"/>
        <v>7.1062400612440548</v>
      </c>
      <c r="AG1367" s="1">
        <f t="shared" si="414"/>
        <v>4.3704209253508193</v>
      </c>
      <c r="AH1367" s="1">
        <f t="shared" si="415"/>
        <v>8.7125853331810248</v>
      </c>
      <c r="AI1367">
        <v>3.2</v>
      </c>
      <c r="AJ1367">
        <v>10</v>
      </c>
      <c r="AK1367">
        <v>56</v>
      </c>
      <c r="AL1367">
        <v>1</v>
      </c>
      <c r="AM1367">
        <v>9125</v>
      </c>
      <c r="AN1367">
        <v>9142</v>
      </c>
      <c r="AO1367">
        <v>9105</v>
      </c>
      <c r="AP1367">
        <v>68</v>
      </c>
      <c r="AQ1367">
        <v>0</v>
      </c>
    </row>
    <row r="1368" spans="1:43">
      <c r="A1368" s="27">
        <v>39352</v>
      </c>
      <c r="B1368" s="27"/>
      <c r="C1368">
        <v>12.5</v>
      </c>
      <c r="D1368">
        <v>18.399999999999999</v>
      </c>
      <c r="E1368">
        <v>7.9</v>
      </c>
      <c r="F1368">
        <v>49</v>
      </c>
      <c r="G1368">
        <v>29</v>
      </c>
      <c r="H1368">
        <v>8.9</v>
      </c>
      <c r="I1368" s="10">
        <v>935</v>
      </c>
      <c r="J1368">
        <v>1.7</v>
      </c>
      <c r="K1368" s="2">
        <v>10</v>
      </c>
      <c r="L1368" s="1">
        <f t="shared" si="399"/>
        <v>3.2701487543477055</v>
      </c>
      <c r="M1368" s="1">
        <f t="shared" si="400"/>
        <v>69</v>
      </c>
      <c r="N1368" s="1">
        <f t="shared" si="401"/>
        <v>1.4499557420926388</v>
      </c>
      <c r="O1368" s="1">
        <f t="shared" si="416"/>
        <v>9.5222993945126205E-2</v>
      </c>
      <c r="P1368" s="1">
        <f t="shared" si="402"/>
        <v>0.67470179239201589</v>
      </c>
      <c r="Q1368">
        <f t="shared" si="403"/>
        <v>5.7205509893017723</v>
      </c>
      <c r="R1368">
        <f t="shared" si="404"/>
        <v>11.913856404554455</v>
      </c>
      <c r="S1368">
        <f t="shared" si="405"/>
        <v>1.559405288554248</v>
      </c>
      <c r="T1368">
        <v>0.2432</v>
      </c>
      <c r="U1368" s="1">
        <f t="shared" si="406"/>
        <v>-4.5877847821821187E-2</v>
      </c>
      <c r="V1368" s="1">
        <v>270</v>
      </c>
      <c r="W1368" s="1">
        <f t="shared" si="407"/>
        <v>17.151540717082899</v>
      </c>
      <c r="X1368" s="1">
        <f t="shared" si="408"/>
        <v>35.72446600802764</v>
      </c>
      <c r="Y1368" s="1">
        <f t="shared" si="409"/>
        <v>0.99774492245968815</v>
      </c>
      <c r="Z1368" s="1">
        <f t="shared" si="417"/>
        <v>0.98799999999999988</v>
      </c>
      <c r="AA1368" s="1">
        <f t="shared" si="410"/>
        <v>5.9835204177268807E-2</v>
      </c>
      <c r="AB1368" s="1">
        <f t="shared" si="411"/>
        <v>2.4714874999999998</v>
      </c>
      <c r="AC1368" s="1">
        <f t="shared" si="412"/>
        <v>1.2715168277855049</v>
      </c>
      <c r="AF1368" s="1">
        <f t="shared" si="413"/>
        <v>8.0673492724269487</v>
      </c>
      <c r="AG1368" s="1">
        <f t="shared" si="414"/>
        <v>4.0800560313287448</v>
      </c>
      <c r="AH1368" s="1">
        <f t="shared" si="415"/>
        <v>8.0805792739126847</v>
      </c>
      <c r="AI1368">
        <v>3.1</v>
      </c>
      <c r="AJ1368">
        <v>11</v>
      </c>
      <c r="AK1368">
        <v>55</v>
      </c>
      <c r="AL1368">
        <v>15</v>
      </c>
      <c r="AM1368">
        <v>9132</v>
      </c>
      <c r="AN1368">
        <v>9145</v>
      </c>
      <c r="AO1368">
        <v>9114</v>
      </c>
      <c r="AP1368">
        <v>68</v>
      </c>
      <c r="AQ1368">
        <v>0</v>
      </c>
    </row>
    <row r="1369" spans="1:43">
      <c r="A1369" s="27">
        <v>39353</v>
      </c>
      <c r="B1369" s="27"/>
      <c r="C1369">
        <v>13.4</v>
      </c>
      <c r="D1369">
        <v>18.399999999999999</v>
      </c>
      <c r="E1369">
        <v>8.8000000000000007</v>
      </c>
      <c r="F1369">
        <v>43</v>
      </c>
      <c r="G1369">
        <v>21</v>
      </c>
      <c r="H1369">
        <v>10.5</v>
      </c>
      <c r="I1369" s="10">
        <v>935</v>
      </c>
      <c r="J1369">
        <v>2.1</v>
      </c>
      <c r="K1369" s="2">
        <v>10</v>
      </c>
      <c r="L1369" s="1">
        <f t="shared" si="399"/>
        <v>3.9573402716240222</v>
      </c>
      <c r="M1369" s="1">
        <f t="shared" si="400"/>
        <v>65</v>
      </c>
      <c r="N1369" s="1">
        <f t="shared" si="401"/>
        <v>1.5379172032464434</v>
      </c>
      <c r="O1369" s="1">
        <f t="shared" si="416"/>
        <v>0.10027582440334076</v>
      </c>
      <c r="P1369" s="1">
        <f t="shared" si="402"/>
        <v>0.59053140851023844</v>
      </c>
      <c r="Q1369">
        <f t="shared" si="403"/>
        <v>6.8813239561519826</v>
      </c>
      <c r="R1369">
        <f t="shared" si="404"/>
        <v>11.900585766915587</v>
      </c>
      <c r="S1369">
        <f t="shared" si="405"/>
        <v>1.5576682940988988</v>
      </c>
      <c r="T1369">
        <v>0.2432</v>
      </c>
      <c r="U1369" s="1">
        <f t="shared" si="406"/>
        <v>-5.2861120050429734E-2</v>
      </c>
      <c r="V1369" s="1">
        <v>271</v>
      </c>
      <c r="W1369" s="1">
        <f t="shared" si="407"/>
        <v>18.963996112033588</v>
      </c>
      <c r="X1369" s="1">
        <f t="shared" si="408"/>
        <v>35.633938992945424</v>
      </c>
      <c r="Y1369" s="1">
        <f t="shared" si="409"/>
        <v>0.99831150127162516</v>
      </c>
      <c r="Z1369" s="1">
        <f t="shared" si="417"/>
        <v>0.34200000000000014</v>
      </c>
      <c r="AA1369" s="1">
        <f t="shared" si="410"/>
        <v>5.9886692697163083E-2</v>
      </c>
      <c r="AB1369" s="1">
        <f t="shared" si="411"/>
        <v>2.4693625999999997</v>
      </c>
      <c r="AC1369" s="1">
        <f t="shared" si="412"/>
        <v>1.5706972578526825</v>
      </c>
      <c r="AF1369" s="1">
        <f t="shared" si="413"/>
        <v>7.922858118058592</v>
      </c>
      <c r="AG1369" s="1">
        <f t="shared" si="414"/>
        <v>4.2890922530497839</v>
      </c>
      <c r="AH1369" s="1">
        <f t="shared" si="415"/>
        <v>9.2618738578791202</v>
      </c>
      <c r="AI1369">
        <v>6.8</v>
      </c>
      <c r="AJ1369">
        <v>15</v>
      </c>
      <c r="AK1369">
        <v>108</v>
      </c>
      <c r="AL1369">
        <v>16</v>
      </c>
      <c r="AM1369">
        <v>9152</v>
      </c>
      <c r="AN1369">
        <v>9164</v>
      </c>
      <c r="AO1369">
        <v>9119</v>
      </c>
      <c r="AP1369">
        <v>63</v>
      </c>
      <c r="AQ1369">
        <v>0</v>
      </c>
    </row>
    <row r="1370" spans="1:43">
      <c r="A1370" s="27">
        <v>39354</v>
      </c>
      <c r="B1370" s="27"/>
      <c r="C1370">
        <v>14.2</v>
      </c>
      <c r="D1370">
        <v>18.100000000000001</v>
      </c>
      <c r="E1370">
        <v>10.1</v>
      </c>
      <c r="F1370">
        <v>38</v>
      </c>
      <c r="G1370">
        <v>26</v>
      </c>
      <c r="H1370">
        <v>11.1</v>
      </c>
      <c r="I1370" s="10">
        <v>935</v>
      </c>
      <c r="J1370">
        <v>2.1</v>
      </c>
      <c r="K1370" s="2">
        <v>10</v>
      </c>
      <c r="L1370" s="1">
        <f t="shared" si="399"/>
        <v>4.168731320889</v>
      </c>
      <c r="M1370" s="1">
        <f t="shared" si="400"/>
        <v>50</v>
      </c>
      <c r="N1370" s="1">
        <f t="shared" si="401"/>
        <v>1.6200016491976139</v>
      </c>
      <c r="O1370" s="1">
        <f t="shared" si="416"/>
        <v>0.10495700561500693</v>
      </c>
      <c r="P1370" s="1">
        <f t="shared" si="402"/>
        <v>0.57925382949784798</v>
      </c>
      <c r="Q1370">
        <f t="shared" si="403"/>
        <v>7.3169863601245151</v>
      </c>
      <c r="R1370">
        <f t="shared" si="404"/>
        <v>11.887334768490279</v>
      </c>
      <c r="S1370">
        <f t="shared" si="405"/>
        <v>1.5559338702212406</v>
      </c>
      <c r="T1370">
        <v>0.2432</v>
      </c>
      <c r="U1370" s="1">
        <f t="shared" si="406"/>
        <v>-5.9828754230818293E-2</v>
      </c>
      <c r="V1370" s="1">
        <v>272</v>
      </c>
      <c r="W1370" s="1">
        <f t="shared" si="407"/>
        <v>19.619154183361328</v>
      </c>
      <c r="X1370" s="1">
        <f t="shared" si="408"/>
        <v>35.541928918485453</v>
      </c>
      <c r="Y1370" s="1">
        <f t="shared" si="409"/>
        <v>0.998878579596711</v>
      </c>
      <c r="Z1370" s="1">
        <f t="shared" si="417"/>
        <v>0.3039999999999996</v>
      </c>
      <c r="AA1370" s="1">
        <f t="shared" si="410"/>
        <v>5.9932534717923903E-2</v>
      </c>
      <c r="AB1370" s="1">
        <f t="shared" si="411"/>
        <v>2.4674738000000001</v>
      </c>
      <c r="AC1370" s="1">
        <f t="shared" si="412"/>
        <v>1.5706972578526825</v>
      </c>
      <c r="AF1370" s="1">
        <f t="shared" si="413"/>
        <v>7.3988428282670125</v>
      </c>
      <c r="AG1370" s="1">
        <f t="shared" si="414"/>
        <v>4.3709265009154388</v>
      </c>
      <c r="AH1370" s="1">
        <f t="shared" si="415"/>
        <v>9.6228519041521103</v>
      </c>
      <c r="AI1370">
        <v>4.8</v>
      </c>
      <c r="AJ1370">
        <v>15</v>
      </c>
      <c r="AK1370">
        <v>88</v>
      </c>
      <c r="AL1370">
        <v>14</v>
      </c>
      <c r="AM1370">
        <v>9153</v>
      </c>
      <c r="AN1370">
        <v>9172</v>
      </c>
      <c r="AO1370">
        <v>9130</v>
      </c>
      <c r="AP1370">
        <v>59</v>
      </c>
      <c r="AQ1370">
        <v>0</v>
      </c>
    </row>
    <row r="1371" spans="1:43">
      <c r="A1371" s="27">
        <v>39355</v>
      </c>
      <c r="B1371" s="27"/>
      <c r="C1371">
        <v>13.8</v>
      </c>
      <c r="D1371">
        <v>17.100000000000001</v>
      </c>
      <c r="E1371">
        <v>11.3</v>
      </c>
      <c r="F1371">
        <v>39</v>
      </c>
      <c r="G1371">
        <v>29</v>
      </c>
      <c r="H1371">
        <v>7.4</v>
      </c>
      <c r="I1371" s="10">
        <v>935</v>
      </c>
      <c r="J1371">
        <v>3.5</v>
      </c>
      <c r="K1371" s="2">
        <v>10</v>
      </c>
      <c r="L1371" s="1">
        <f t="shared" si="399"/>
        <v>4.2227610959496094</v>
      </c>
      <c r="M1371" s="1">
        <f t="shared" si="400"/>
        <v>49</v>
      </c>
      <c r="N1371" s="1">
        <f t="shared" si="401"/>
        <v>1.5784913004187435</v>
      </c>
      <c r="O1371" s="1">
        <f t="shared" si="416"/>
        <v>0.10259370675227342</v>
      </c>
      <c r="P1371" s="1">
        <f t="shared" si="402"/>
        <v>0.61104121568763814</v>
      </c>
      <c r="Q1371">
        <f t="shared" si="403"/>
        <v>5.0829392408939755</v>
      </c>
      <c r="R1371">
        <f t="shared" si="404"/>
        <v>11.874106067234171</v>
      </c>
      <c r="S1371">
        <f t="shared" si="405"/>
        <v>1.5542023648212266</v>
      </c>
      <c r="T1371">
        <v>0.2432</v>
      </c>
      <c r="U1371" s="1">
        <f t="shared" si="406"/>
        <v>-6.6778689108908468E-2</v>
      </c>
      <c r="V1371" s="1">
        <v>273</v>
      </c>
      <c r="W1371" s="1">
        <f t="shared" si="407"/>
        <v>15.329121760478598</v>
      </c>
      <c r="X1371" s="1">
        <f t="shared" si="408"/>
        <v>35.448477756244365</v>
      </c>
      <c r="Y1371" s="1">
        <f t="shared" si="409"/>
        <v>0.99944598967463016</v>
      </c>
      <c r="Z1371" s="1">
        <f t="shared" si="417"/>
        <v>-0.15199999999999947</v>
      </c>
      <c r="AA1371" s="1">
        <f t="shared" si="410"/>
        <v>5.9909604938120954E-2</v>
      </c>
      <c r="AB1371" s="1">
        <f t="shared" si="411"/>
        <v>2.4684181999999999</v>
      </c>
      <c r="AC1371" s="1">
        <f t="shared" si="412"/>
        <v>2.6178287630878043</v>
      </c>
      <c r="AF1371" s="1">
        <f t="shared" si="413"/>
        <v>6.204781687965192</v>
      </c>
      <c r="AG1371" s="1">
        <f t="shared" si="414"/>
        <v>3.7675467481599556</v>
      </c>
      <c r="AH1371" s="1">
        <f t="shared" si="415"/>
        <v>8.2715421434378218</v>
      </c>
      <c r="AI1371">
        <v>7.8</v>
      </c>
      <c r="AJ1371">
        <v>14</v>
      </c>
      <c r="AK1371">
        <v>120</v>
      </c>
      <c r="AL1371">
        <v>13</v>
      </c>
      <c r="AM1371">
        <v>9149</v>
      </c>
      <c r="AN1371">
        <v>9161</v>
      </c>
      <c r="AO1371">
        <v>9130</v>
      </c>
      <c r="AP1371">
        <v>60</v>
      </c>
      <c r="AQ1371">
        <v>32700</v>
      </c>
    </row>
    <row r="1372" spans="1:43">
      <c r="A1372" s="27">
        <v>39356</v>
      </c>
      <c r="B1372" s="27"/>
      <c r="C1372">
        <v>12.5</v>
      </c>
      <c r="D1372">
        <v>17.8</v>
      </c>
      <c r="E1372">
        <v>8.3000000000000007</v>
      </c>
      <c r="F1372">
        <v>57</v>
      </c>
      <c r="G1372">
        <v>28</v>
      </c>
      <c r="H1372">
        <v>10.7</v>
      </c>
      <c r="I1372" s="10">
        <v>935</v>
      </c>
      <c r="J1372">
        <v>2.1</v>
      </c>
      <c r="K1372" s="2">
        <v>10</v>
      </c>
      <c r="L1372" s="1">
        <f t="shared" si="399"/>
        <v>3.8074696413904543</v>
      </c>
      <c r="M1372" s="1">
        <f t="shared" si="400"/>
        <v>86</v>
      </c>
      <c r="N1372" s="1">
        <f t="shared" si="401"/>
        <v>1.4499557420926388</v>
      </c>
      <c r="O1372" s="1">
        <f t="shared" si="416"/>
        <v>9.5222993945126205E-2</v>
      </c>
      <c r="P1372" s="1">
        <f t="shared" si="402"/>
        <v>0.75639327746887153</v>
      </c>
      <c r="Q1372">
        <f t="shared" si="403"/>
        <v>6.5398881355211298</v>
      </c>
      <c r="R1372">
        <f t="shared" si="404"/>
        <v>11.860902340137372</v>
      </c>
      <c r="S1372">
        <f t="shared" si="405"/>
        <v>1.5524741282902319</v>
      </c>
      <c r="T1372">
        <v>0.2432</v>
      </c>
      <c r="U1372" s="1">
        <f t="shared" si="406"/>
        <v>-7.3708868666654354E-2</v>
      </c>
      <c r="V1372" s="1">
        <v>274</v>
      </c>
      <c r="W1372" s="1">
        <f t="shared" si="407"/>
        <v>19.084511007282813</v>
      </c>
      <c r="X1372" s="1">
        <f t="shared" si="408"/>
        <v>35.353629463944245</v>
      </c>
      <c r="Y1372" s="1">
        <f t="shared" si="409"/>
        <v>1.0000135636469234</v>
      </c>
      <c r="Z1372" s="1">
        <f t="shared" si="417"/>
        <v>-0.49400000000000027</v>
      </c>
      <c r="AA1372" s="1">
        <f t="shared" si="410"/>
        <v>5.9835204177268807E-2</v>
      </c>
      <c r="AB1372" s="1">
        <f t="shared" si="411"/>
        <v>2.4714874999999998</v>
      </c>
      <c r="AC1372" s="1">
        <f t="shared" si="412"/>
        <v>1.5706972578526825</v>
      </c>
      <c r="AF1372" s="1">
        <f t="shared" si="413"/>
        <v>7.5939244649948927</v>
      </c>
      <c r="AG1372" s="1">
        <f t="shared" si="414"/>
        <v>4.4018960099391258</v>
      </c>
      <c r="AH1372" s="1">
        <f t="shared" si="415"/>
        <v>10.089028954767306</v>
      </c>
      <c r="AI1372">
        <v>8.6999999999999993</v>
      </c>
      <c r="AJ1372">
        <v>14</v>
      </c>
      <c r="AK1372">
        <v>151</v>
      </c>
      <c r="AL1372">
        <v>14</v>
      </c>
      <c r="AM1372">
        <v>9134</v>
      </c>
      <c r="AN1372">
        <v>9190</v>
      </c>
      <c r="AO1372">
        <v>9094</v>
      </c>
      <c r="AP1372">
        <v>78</v>
      </c>
      <c r="AQ1372">
        <v>16</v>
      </c>
    </row>
    <row r="1373" spans="1:43">
      <c r="A1373" s="27">
        <v>39357</v>
      </c>
      <c r="B1373" s="27"/>
      <c r="C1373">
        <v>13</v>
      </c>
      <c r="D1373">
        <v>18.2</v>
      </c>
      <c r="E1373">
        <v>8.1999999999999993</v>
      </c>
      <c r="F1373">
        <v>52</v>
      </c>
      <c r="G1373">
        <v>32</v>
      </c>
      <c r="H1373">
        <v>10.1</v>
      </c>
      <c r="I1373" s="10">
        <v>935</v>
      </c>
      <c r="J1373">
        <v>2.7</v>
      </c>
      <c r="K1373" s="2">
        <v>10</v>
      </c>
      <c r="L1373" s="1">
        <f t="shared" si="399"/>
        <v>3.8606676759527776</v>
      </c>
      <c r="M1373" s="1">
        <f t="shared" si="400"/>
        <v>72</v>
      </c>
      <c r="N1373" s="1">
        <f t="shared" si="401"/>
        <v>1.498261331998219</v>
      </c>
      <c r="O1373" s="1">
        <f t="shared" si="416"/>
        <v>9.8002651528971474E-2</v>
      </c>
      <c r="P1373" s="1">
        <f t="shared" si="402"/>
        <v>0.72614074203512557</v>
      </c>
      <c r="Q1373">
        <f t="shared" si="403"/>
        <v>6.303907700137338</v>
      </c>
      <c r="R1373">
        <f t="shared" si="404"/>
        <v>11.847726285304804</v>
      </c>
      <c r="S1373">
        <f t="shared" si="405"/>
        <v>1.5507495137833514</v>
      </c>
      <c r="T1373">
        <v>0.2432</v>
      </c>
      <c r="U1373" s="1">
        <f t="shared" si="406"/>
        <v>-8.0617242730280328E-2</v>
      </c>
      <c r="V1373" s="1">
        <v>275</v>
      </c>
      <c r="W1373" s="1">
        <f t="shared" si="407"/>
        <v>18.358770634104062</v>
      </c>
      <c r="X1373" s="1">
        <f t="shared" si="408"/>
        <v>35.257429946690308</v>
      </c>
      <c r="Y1373" s="1">
        <f t="shared" si="409"/>
        <v>1.0005811336066461</v>
      </c>
      <c r="Z1373" s="1">
        <f t="shared" si="417"/>
        <v>0.19</v>
      </c>
      <c r="AA1373" s="1">
        <f t="shared" si="410"/>
        <v>5.9863797974934949E-2</v>
      </c>
      <c r="AB1373" s="1">
        <f t="shared" si="411"/>
        <v>2.470307</v>
      </c>
      <c r="AC1373" s="1">
        <f t="shared" si="412"/>
        <v>2.019467902953449</v>
      </c>
      <c r="AF1373" s="1">
        <f t="shared" si="413"/>
        <v>7.8982195930592383</v>
      </c>
      <c r="AG1373" s="1">
        <f t="shared" si="414"/>
        <v>4.271855387916383</v>
      </c>
      <c r="AH1373" s="1">
        <f t="shared" si="415"/>
        <v>9.280711128459247</v>
      </c>
      <c r="AI1373">
        <v>4.2</v>
      </c>
      <c r="AJ1373">
        <v>10</v>
      </c>
      <c r="AK1373">
        <v>54</v>
      </c>
      <c r="AL1373">
        <v>11</v>
      </c>
      <c r="AM1373">
        <v>9069</v>
      </c>
      <c r="AN1373">
        <v>9109</v>
      </c>
      <c r="AO1373">
        <v>9040</v>
      </c>
      <c r="AP1373">
        <v>76</v>
      </c>
      <c r="AQ1373">
        <v>0</v>
      </c>
    </row>
    <row r="1374" spans="1:43">
      <c r="A1374" s="27">
        <v>39358</v>
      </c>
      <c r="B1374" s="27"/>
      <c r="C1374">
        <v>8.6</v>
      </c>
      <c r="D1374">
        <v>15.5</v>
      </c>
      <c r="E1374">
        <v>5.8</v>
      </c>
      <c r="F1374">
        <v>60</v>
      </c>
      <c r="G1374">
        <v>44</v>
      </c>
      <c r="H1374">
        <v>0</v>
      </c>
      <c r="I1374" s="10">
        <v>935</v>
      </c>
      <c r="J1374">
        <v>3.5</v>
      </c>
      <c r="K1374" s="2">
        <v>10</v>
      </c>
      <c r="L1374" s="1">
        <f t="shared" si="399"/>
        <v>2.2748734903371992</v>
      </c>
      <c r="M1374" s="1">
        <f t="shared" si="400"/>
        <v>76</v>
      </c>
      <c r="N1374" s="1">
        <f t="shared" si="401"/>
        <v>1.117769490765057</v>
      </c>
      <c r="O1374" s="1">
        <f t="shared" si="416"/>
        <v>7.5754275331462062E-2</v>
      </c>
      <c r="P1374" s="1">
        <f t="shared" si="402"/>
        <v>0.73811794518831442</v>
      </c>
      <c r="Q1374">
        <f t="shared" si="403"/>
        <v>0.69816710565672035</v>
      </c>
      <c r="R1374">
        <f t="shared" si="404"/>
        <v>11.83458062398643</v>
      </c>
      <c r="S1374">
        <f t="shared" si="405"/>
        <v>1.5490288774851348</v>
      </c>
      <c r="T1374">
        <v>0.2432</v>
      </c>
      <c r="U1374" s="1">
        <f t="shared" si="406"/>
        <v>-8.7501767576788E-2</v>
      </c>
      <c r="V1374" s="1">
        <v>276</v>
      </c>
      <c r="W1374" s="1">
        <f t="shared" si="407"/>
        <v>6.7682859504939286</v>
      </c>
      <c r="X1374" s="1">
        <f t="shared" si="408"/>
        <v>35.159927015552874</v>
      </c>
      <c r="Y1374" s="1">
        <f t="shared" si="409"/>
        <v>1.0011485316480411</v>
      </c>
      <c r="Z1374" s="1">
        <f t="shared" si="417"/>
        <v>-1.6720000000000002</v>
      </c>
      <c r="AA1374" s="1">
        <f t="shared" si="410"/>
        <v>5.9613106544264813E-2</v>
      </c>
      <c r="AB1374" s="1">
        <f t="shared" si="411"/>
        <v>2.4806954000000001</v>
      </c>
      <c r="AC1374" s="1">
        <f t="shared" si="412"/>
        <v>2.6178287630878043</v>
      </c>
      <c r="AF1374" s="1">
        <f t="shared" si="413"/>
        <v>6.6491418012361825</v>
      </c>
      <c r="AG1374" s="1">
        <f t="shared" si="414"/>
        <v>2.4410643461579529</v>
      </c>
      <c r="AH1374" s="1">
        <f t="shared" si="415"/>
        <v>5.4591307674141447</v>
      </c>
      <c r="AI1374">
        <v>5.9</v>
      </c>
      <c r="AJ1374">
        <v>14</v>
      </c>
      <c r="AK1374">
        <v>106</v>
      </c>
      <c r="AL1374">
        <v>15</v>
      </c>
      <c r="AM1374">
        <v>9153</v>
      </c>
      <c r="AN1374">
        <v>9206</v>
      </c>
      <c r="AO1374">
        <v>9059</v>
      </c>
      <c r="AP1374">
        <v>67</v>
      </c>
      <c r="AQ1374">
        <v>0</v>
      </c>
    </row>
    <row r="1375" spans="1:43">
      <c r="A1375" s="27">
        <v>39359</v>
      </c>
      <c r="B1375" s="27"/>
      <c r="C1375">
        <v>5.8</v>
      </c>
      <c r="D1375">
        <v>8.9</v>
      </c>
      <c r="E1375">
        <v>4.0999999999999996</v>
      </c>
      <c r="F1375">
        <v>59</v>
      </c>
      <c r="G1375">
        <v>46</v>
      </c>
      <c r="H1375">
        <v>5.9</v>
      </c>
      <c r="I1375" s="10">
        <v>935</v>
      </c>
      <c r="J1375">
        <v>2.7</v>
      </c>
      <c r="K1375" s="2">
        <v>10</v>
      </c>
      <c r="L1375" s="1">
        <f t="shared" si="399"/>
        <v>2.5592319556602576</v>
      </c>
      <c r="M1375" s="1">
        <f t="shared" si="400"/>
        <v>72</v>
      </c>
      <c r="N1375" s="1">
        <f t="shared" si="401"/>
        <v>0.92254223518646628</v>
      </c>
      <c r="O1375" s="1">
        <f t="shared" si="416"/>
        <v>6.3971759260554498E-2</v>
      </c>
      <c r="P1375" s="1">
        <f t="shared" si="402"/>
        <v>0.55729886373952597</v>
      </c>
      <c r="Q1375">
        <f t="shared" si="403"/>
        <v>3.8689977211378705</v>
      </c>
      <c r="R1375">
        <f t="shared" si="404"/>
        <v>11.821468102551826</v>
      </c>
      <c r="S1375">
        <f t="shared" si="405"/>
        <v>1.5473125788680402</v>
      </c>
      <c r="T1375">
        <v>0.2432</v>
      </c>
      <c r="U1375" s="1">
        <f t="shared" si="406"/>
        <v>-9.4360406538558553E-2</v>
      </c>
      <c r="V1375" s="1">
        <v>277</v>
      </c>
      <c r="W1375" s="1">
        <f t="shared" si="407"/>
        <v>13.486293717648451</v>
      </c>
      <c r="X1375" s="1">
        <f t="shared" si="408"/>
        <v>35.061170343545172</v>
      </c>
      <c r="Y1375" s="1">
        <f t="shared" si="409"/>
        <v>1.00171558991621</v>
      </c>
      <c r="Z1375" s="1">
        <f t="shared" si="417"/>
        <v>-1.0639999999999998</v>
      </c>
      <c r="AA1375" s="1">
        <f t="shared" si="410"/>
        <v>5.9454665928974741E-2</v>
      </c>
      <c r="AB1375" s="1">
        <f t="shared" si="411"/>
        <v>2.4873061999999999</v>
      </c>
      <c r="AC1375" s="1">
        <f t="shared" si="412"/>
        <v>2.019467902953449</v>
      </c>
      <c r="AF1375" s="1">
        <f t="shared" si="413"/>
        <v>4.1695277293296771</v>
      </c>
      <c r="AG1375" s="1">
        <f t="shared" si="414"/>
        <v>3.4017985429915574</v>
      </c>
      <c r="AH1375" s="1">
        <f t="shared" si="415"/>
        <v>6.97548869083837</v>
      </c>
      <c r="AI1375">
        <v>4.9000000000000004</v>
      </c>
      <c r="AJ1375">
        <v>15</v>
      </c>
      <c r="AK1375">
        <v>90</v>
      </c>
      <c r="AL1375">
        <v>16</v>
      </c>
      <c r="AM1375">
        <v>9228</v>
      </c>
      <c r="AN1375">
        <v>9234</v>
      </c>
      <c r="AO1375">
        <v>9207</v>
      </c>
      <c r="AP1375">
        <v>55</v>
      </c>
      <c r="AQ1375">
        <v>32700</v>
      </c>
    </row>
    <row r="1376" spans="1:43">
      <c r="A1376" s="27">
        <v>39360</v>
      </c>
      <c r="B1376" s="27"/>
      <c r="C1376">
        <v>4.4000000000000004</v>
      </c>
      <c r="D1376">
        <v>8.1999999999999993</v>
      </c>
      <c r="E1376">
        <v>1.9</v>
      </c>
      <c r="F1376">
        <v>74</v>
      </c>
      <c r="G1376">
        <v>51</v>
      </c>
      <c r="H1376">
        <v>3.6</v>
      </c>
      <c r="I1376" s="10">
        <v>935</v>
      </c>
      <c r="J1376">
        <v>1.9</v>
      </c>
      <c r="K1376" s="2">
        <v>10</v>
      </c>
      <c r="L1376" s="1">
        <f t="shared" si="399"/>
        <v>1.8520306697919213</v>
      </c>
      <c r="M1376" s="1">
        <f t="shared" si="400"/>
        <v>97</v>
      </c>
      <c r="N1376" s="1">
        <f t="shared" si="401"/>
        <v>0.83671766728803487</v>
      </c>
      <c r="O1376" s="1">
        <f t="shared" si="416"/>
        <v>5.8694525016589096E-2</v>
      </c>
      <c r="P1376" s="1">
        <f t="shared" si="402"/>
        <v>0.61730136114857403</v>
      </c>
      <c r="Q1376">
        <f t="shared" si="403"/>
        <v>2.5238960510038853</v>
      </c>
      <c r="R1376">
        <f t="shared" si="404"/>
        <v>11.808391494403638</v>
      </c>
      <c r="S1376">
        <f t="shared" si="405"/>
        <v>1.5456009809428846</v>
      </c>
      <c r="T1376">
        <v>0.2432</v>
      </c>
      <c r="U1376" s="1">
        <f t="shared" si="406"/>
        <v>-0.10119113060586411</v>
      </c>
      <c r="V1376" s="1">
        <v>278</v>
      </c>
      <c r="W1376" s="1">
        <f t="shared" si="407"/>
        <v>10.833575924528649</v>
      </c>
      <c r="X1376" s="1">
        <f t="shared" si="408"/>
        <v>34.961211419073507</v>
      </c>
      <c r="Y1376" s="1">
        <f t="shared" si="409"/>
        <v>1.0022821406567706</v>
      </c>
      <c r="Z1376" s="1">
        <f t="shared" si="417"/>
        <v>-0.53199999999999981</v>
      </c>
      <c r="AA1376" s="1">
        <f t="shared" si="410"/>
        <v>5.9375761031574589E-2</v>
      </c>
      <c r="AB1376" s="1">
        <f t="shared" si="411"/>
        <v>2.4906115999999998</v>
      </c>
      <c r="AC1376" s="1">
        <f t="shared" si="412"/>
        <v>1.4211070428190937</v>
      </c>
      <c r="AF1376" s="1">
        <f t="shared" si="413"/>
        <v>4.4806142719056945</v>
      </c>
      <c r="AG1376" s="1">
        <f t="shared" si="414"/>
        <v>2.9916974834486565</v>
      </c>
      <c r="AH1376" s="1">
        <f t="shared" si="415"/>
        <v>5.5381193232233379</v>
      </c>
      <c r="AI1376">
        <v>5.2</v>
      </c>
      <c r="AJ1376">
        <v>15</v>
      </c>
      <c r="AK1376">
        <v>83</v>
      </c>
      <c r="AL1376">
        <v>15</v>
      </c>
      <c r="AM1376">
        <v>9237</v>
      </c>
      <c r="AN1376">
        <v>9249</v>
      </c>
      <c r="AO1376">
        <v>9226</v>
      </c>
      <c r="AP1376">
        <v>61</v>
      </c>
      <c r="AQ1376">
        <v>32700</v>
      </c>
    </row>
    <row r="1377" spans="1:43">
      <c r="A1377" s="27">
        <v>39361</v>
      </c>
      <c r="B1377" s="27"/>
      <c r="C1377">
        <v>5.3</v>
      </c>
      <c r="D1377">
        <v>10.7</v>
      </c>
      <c r="E1377">
        <v>1.8</v>
      </c>
      <c r="F1377">
        <v>59</v>
      </c>
      <c r="G1377">
        <v>36</v>
      </c>
      <c r="H1377">
        <v>10.6</v>
      </c>
      <c r="I1377" s="10">
        <v>935</v>
      </c>
      <c r="J1377">
        <v>2.1</v>
      </c>
      <c r="K1377" s="2">
        <v>10</v>
      </c>
      <c r="L1377" s="1">
        <f t="shared" si="399"/>
        <v>2.7095631914170371</v>
      </c>
      <c r="M1377" s="1">
        <f t="shared" si="400"/>
        <v>82</v>
      </c>
      <c r="N1377" s="1">
        <f t="shared" si="401"/>
        <v>0.89103953465215091</v>
      </c>
      <c r="O1377" s="1">
        <f t="shared" si="416"/>
        <v>6.2042220765228064E-2</v>
      </c>
      <c r="P1377" s="1">
        <f t="shared" si="402"/>
        <v>0.51698499848015211</v>
      </c>
      <c r="Q1377">
        <f t="shared" si="403"/>
        <v>6.4909174737830773</v>
      </c>
      <c r="R1377">
        <f t="shared" si="404"/>
        <v>11.795353601824257</v>
      </c>
      <c r="S1377">
        <f t="shared" si="405"/>
        <v>1.5438944505005572</v>
      </c>
      <c r="T1377">
        <v>0.2432</v>
      </c>
      <c r="U1377" s="1">
        <f t="shared" si="406"/>
        <v>-0.10799191902711562</v>
      </c>
      <c r="V1377" s="1">
        <v>279</v>
      </c>
      <c r="W1377" s="1">
        <f t="shared" si="407"/>
        <v>18.771597271167799</v>
      </c>
      <c r="X1377" s="1">
        <f t="shared" si="408"/>
        <v>34.860103496940205</v>
      </c>
      <c r="Y1377" s="1">
        <f t="shared" si="409"/>
        <v>1.0028480162654838</v>
      </c>
      <c r="Z1377" s="1">
        <f t="shared" si="417"/>
        <v>0.3419999999999998</v>
      </c>
      <c r="AA1377" s="1">
        <f t="shared" si="410"/>
        <v>5.9426461545511837E-2</v>
      </c>
      <c r="AB1377" s="1">
        <f t="shared" si="411"/>
        <v>2.4884866999999997</v>
      </c>
      <c r="AC1377" s="1">
        <f t="shared" si="412"/>
        <v>1.5706972578526825</v>
      </c>
      <c r="AF1377" s="1">
        <f t="shared" si="413"/>
        <v>5.5253970488578457</v>
      </c>
      <c r="AG1377" s="1">
        <f t="shared" si="414"/>
        <v>4.1600164614441839</v>
      </c>
      <c r="AH1377" s="1">
        <f t="shared" si="415"/>
        <v>7.6833366746517973</v>
      </c>
      <c r="AI1377">
        <v>3.2</v>
      </c>
      <c r="AJ1377">
        <v>1</v>
      </c>
      <c r="AK1377">
        <v>64</v>
      </c>
      <c r="AL1377">
        <v>1</v>
      </c>
      <c r="AM1377">
        <v>9208</v>
      </c>
      <c r="AN1377">
        <v>9237</v>
      </c>
      <c r="AO1377">
        <v>9186</v>
      </c>
      <c r="AP1377">
        <v>51</v>
      </c>
      <c r="AQ1377">
        <v>0</v>
      </c>
    </row>
    <row r="1378" spans="1:43">
      <c r="A1378" s="27">
        <v>39362</v>
      </c>
      <c r="B1378" s="27"/>
      <c r="C1378">
        <v>6.3</v>
      </c>
      <c r="D1378">
        <v>11.3</v>
      </c>
      <c r="E1378">
        <v>2.5</v>
      </c>
      <c r="F1378">
        <v>47</v>
      </c>
      <c r="G1378">
        <v>30</v>
      </c>
      <c r="H1378">
        <v>9.3000000000000007</v>
      </c>
      <c r="I1378" s="10">
        <v>935</v>
      </c>
      <c r="J1378">
        <v>2.2999999999999998</v>
      </c>
      <c r="K1378" s="2">
        <v>10</v>
      </c>
      <c r="L1378" s="1">
        <f t="shared" si="399"/>
        <v>2.8886304981615902</v>
      </c>
      <c r="M1378" s="1">
        <f t="shared" si="400"/>
        <v>64</v>
      </c>
      <c r="N1378" s="1">
        <f t="shared" si="401"/>
        <v>0.95502249025252561</v>
      </c>
      <c r="O1378" s="1">
        <f t="shared" si="416"/>
        <v>6.5952457881619186E-2</v>
      </c>
      <c r="P1378" s="1">
        <f t="shared" si="402"/>
        <v>0.43502477281392804</v>
      </c>
      <c r="Q1378">
        <f t="shared" si="403"/>
        <v>6.0450481810810093</v>
      </c>
      <c r="R1378">
        <f t="shared" si="404"/>
        <v>11.782357257750158</v>
      </c>
      <c r="S1378">
        <f t="shared" si="405"/>
        <v>1.5421933583442615</v>
      </c>
      <c r="T1378">
        <v>0.2432</v>
      </c>
      <c r="U1378" s="1">
        <f t="shared" si="406"/>
        <v>-0.11476075990666719</v>
      </c>
      <c r="V1378" s="1">
        <v>280</v>
      </c>
      <c r="W1378" s="1">
        <f t="shared" si="407"/>
        <v>17.253355135267643</v>
      </c>
      <c r="X1378" s="1">
        <f t="shared" si="408"/>
        <v>34.75790154698452</v>
      </c>
      <c r="Y1378" s="1">
        <f t="shared" si="409"/>
        <v>1.0034130493378366</v>
      </c>
      <c r="Z1378" s="1">
        <f t="shared" si="417"/>
        <v>0.38</v>
      </c>
      <c r="AA1378" s="1">
        <f t="shared" si="410"/>
        <v>5.9482897097305913E-2</v>
      </c>
      <c r="AB1378" s="1">
        <f t="shared" si="411"/>
        <v>2.4861257000000001</v>
      </c>
      <c r="AC1378" s="1">
        <f t="shared" si="412"/>
        <v>1.7202874728862712</v>
      </c>
      <c r="AF1378" s="1">
        <f t="shared" si="413"/>
        <v>5.7153096285432525</v>
      </c>
      <c r="AG1378" s="1">
        <f t="shared" si="414"/>
        <v>3.8731007097599366</v>
      </c>
      <c r="AH1378" s="1">
        <f t="shared" si="415"/>
        <v>7.1736820742523877</v>
      </c>
      <c r="AI1378">
        <v>3.3</v>
      </c>
      <c r="AJ1378">
        <v>11</v>
      </c>
      <c r="AK1378">
        <v>52</v>
      </c>
      <c r="AL1378">
        <v>2</v>
      </c>
      <c r="AM1378">
        <v>9188</v>
      </c>
      <c r="AN1378">
        <v>9203</v>
      </c>
      <c r="AO1378">
        <v>9173</v>
      </c>
      <c r="AP1378">
        <v>43</v>
      </c>
      <c r="AQ1378">
        <v>0</v>
      </c>
    </row>
    <row r="1379" spans="1:43">
      <c r="A1379" s="27">
        <v>39363</v>
      </c>
      <c r="B1379" s="27"/>
      <c r="C1379">
        <v>7.9</v>
      </c>
      <c r="D1379">
        <v>13.4</v>
      </c>
      <c r="E1379">
        <v>3.9</v>
      </c>
      <c r="F1379">
        <v>42</v>
      </c>
      <c r="G1379">
        <v>25</v>
      </c>
      <c r="H1379">
        <v>9.6999999999999993</v>
      </c>
      <c r="I1379" s="10">
        <v>935</v>
      </c>
      <c r="J1379">
        <v>2</v>
      </c>
      <c r="K1379" s="2">
        <v>10</v>
      </c>
      <c r="L1379" s="1">
        <f t="shared" si="399"/>
        <v>3.0507379445242533</v>
      </c>
      <c r="M1379" s="1">
        <f t="shared" si="400"/>
        <v>59</v>
      </c>
      <c r="N1379" s="1">
        <f t="shared" si="401"/>
        <v>1.0658332114824252</v>
      </c>
      <c r="O1379" s="1">
        <f t="shared" si="416"/>
        <v>7.264743267564279E-2</v>
      </c>
      <c r="P1379" s="1">
        <f t="shared" si="402"/>
        <v>0.43054631002039367</v>
      </c>
      <c r="Q1379">
        <f t="shared" si="403"/>
        <v>6.4513885116903964</v>
      </c>
      <c r="R1379">
        <f t="shared" si="404"/>
        <v>11.769405327468133</v>
      </c>
      <c r="S1379">
        <f t="shared" si="405"/>
        <v>1.5404980795115359</v>
      </c>
      <c r="T1379">
        <v>0.2432</v>
      </c>
      <c r="U1379" s="1">
        <f t="shared" si="406"/>
        <v>-0.12149565080000066</v>
      </c>
      <c r="V1379" s="1">
        <v>281</v>
      </c>
      <c r="W1379" s="1">
        <f t="shared" si="407"/>
        <v>17.667146099776776</v>
      </c>
      <c r="X1379" s="1">
        <f t="shared" si="408"/>
        <v>34.654662200450012</v>
      </c>
      <c r="Y1379" s="1">
        <f t="shared" si="409"/>
        <v>1.003977072718566</v>
      </c>
      <c r="Z1379" s="1">
        <f t="shared" si="417"/>
        <v>0.60800000000000021</v>
      </c>
      <c r="AA1379" s="1">
        <f t="shared" si="410"/>
        <v>5.9573417275388424E-2</v>
      </c>
      <c r="AB1379" s="1">
        <f t="shared" si="411"/>
        <v>2.4823480999999998</v>
      </c>
      <c r="AC1379" s="1">
        <f t="shared" si="412"/>
        <v>1.4959021503358882</v>
      </c>
      <c r="AF1379" s="1">
        <f t="shared" si="413"/>
        <v>6.31370711830162</v>
      </c>
      <c r="AG1379" s="1">
        <f t="shared" si="414"/>
        <v>3.9120539429569634</v>
      </c>
      <c r="AH1379" s="1">
        <f t="shared" si="415"/>
        <v>7.3436920722931918</v>
      </c>
      <c r="AI1379">
        <v>3.2</v>
      </c>
      <c r="AJ1379">
        <v>11</v>
      </c>
      <c r="AK1379">
        <v>67</v>
      </c>
      <c r="AL1379">
        <v>4</v>
      </c>
      <c r="AM1379">
        <v>9175</v>
      </c>
      <c r="AN1379">
        <v>9196</v>
      </c>
      <c r="AO1379">
        <v>9154</v>
      </c>
      <c r="AP1379">
        <v>43</v>
      </c>
      <c r="AQ1379">
        <v>0</v>
      </c>
    </row>
    <row r="1380" spans="1:43">
      <c r="A1380" s="27">
        <v>39364</v>
      </c>
      <c r="B1380" s="27"/>
      <c r="C1380">
        <v>9.9</v>
      </c>
      <c r="D1380">
        <v>14.9</v>
      </c>
      <c r="E1380">
        <v>5.3</v>
      </c>
      <c r="F1380">
        <v>42</v>
      </c>
      <c r="G1380">
        <v>26</v>
      </c>
      <c r="H1380">
        <v>9.5</v>
      </c>
      <c r="I1380" s="10">
        <v>935</v>
      </c>
      <c r="J1380">
        <v>1.9</v>
      </c>
      <c r="K1380" s="2">
        <v>10</v>
      </c>
      <c r="L1380" s="1">
        <f t="shared" si="399"/>
        <v>3.1926602289403436</v>
      </c>
      <c r="M1380" s="1">
        <f t="shared" si="400"/>
        <v>58</v>
      </c>
      <c r="N1380" s="1">
        <f t="shared" si="401"/>
        <v>1.2201575987481763</v>
      </c>
      <c r="O1380" s="1">
        <f t="shared" si="416"/>
        <v>8.1825930022563817E-2</v>
      </c>
      <c r="P1380" s="1">
        <f t="shared" si="402"/>
        <v>0.47874533561757693</v>
      </c>
      <c r="Q1380">
        <f t="shared" si="403"/>
        <v>6.3414232561540507</v>
      </c>
      <c r="R1380">
        <f t="shared" si="404"/>
        <v>11.756500710227703</v>
      </c>
      <c r="S1380">
        <f t="shared" si="405"/>
        <v>1.5388089934853015</v>
      </c>
      <c r="T1380">
        <v>0.2432</v>
      </c>
      <c r="U1380" s="1">
        <f t="shared" si="406"/>
        <v>-0.12819459930611424</v>
      </c>
      <c r="V1380" s="1">
        <v>282</v>
      </c>
      <c r="W1380" s="1">
        <f t="shared" si="407"/>
        <v>17.399758112598452</v>
      </c>
      <c r="X1380" s="1">
        <f t="shared" si="408"/>
        <v>34.550443694171307</v>
      </c>
      <c r="Y1380" s="1">
        <f t="shared" si="409"/>
        <v>1.0045399195511084</v>
      </c>
      <c r="Z1380" s="1">
        <f t="shared" si="417"/>
        <v>0.76</v>
      </c>
      <c r="AA1380" s="1">
        <f t="shared" si="410"/>
        <v>5.9686955664564417E-2</v>
      </c>
      <c r="AB1380" s="1">
        <f t="shared" si="411"/>
        <v>2.4776260999999997</v>
      </c>
      <c r="AC1380" s="1">
        <f t="shared" si="412"/>
        <v>1.4211070428190937</v>
      </c>
      <c r="AF1380" s="1">
        <f t="shared" si="413"/>
        <v>6.8201959192347186</v>
      </c>
      <c r="AG1380" s="1">
        <f t="shared" si="414"/>
        <v>3.9125587735124312</v>
      </c>
      <c r="AH1380" s="1">
        <f t="shared" si="415"/>
        <v>7.5029580328184666</v>
      </c>
      <c r="AI1380">
        <v>3.3</v>
      </c>
      <c r="AJ1380">
        <v>2</v>
      </c>
      <c r="AK1380">
        <v>64</v>
      </c>
      <c r="AL1380">
        <v>16</v>
      </c>
      <c r="AM1380">
        <v>9166</v>
      </c>
      <c r="AN1380">
        <v>9178</v>
      </c>
      <c r="AO1380">
        <v>9154</v>
      </c>
      <c r="AP1380">
        <v>49</v>
      </c>
      <c r="AQ1380">
        <v>0</v>
      </c>
    </row>
    <row r="1381" spans="1:43">
      <c r="A1381" s="27">
        <v>39365</v>
      </c>
      <c r="B1381" s="27"/>
      <c r="C1381">
        <v>8.6999999999999993</v>
      </c>
      <c r="D1381">
        <v>12.9</v>
      </c>
      <c r="E1381">
        <v>5.0999999999999996</v>
      </c>
      <c r="F1381">
        <v>52</v>
      </c>
      <c r="G1381">
        <v>35</v>
      </c>
      <c r="H1381">
        <v>10.3</v>
      </c>
      <c r="I1381" s="10">
        <v>935</v>
      </c>
      <c r="J1381">
        <v>2.9</v>
      </c>
      <c r="K1381" s="2">
        <v>10</v>
      </c>
      <c r="L1381" s="1">
        <f t="shared" si="399"/>
        <v>3.4070017544539302</v>
      </c>
      <c r="M1381" s="1">
        <f t="shared" si="400"/>
        <v>69</v>
      </c>
      <c r="N1381" s="1">
        <f t="shared" si="401"/>
        <v>1.1253678644990226</v>
      </c>
      <c r="O1381" s="1">
        <f t="shared" si="416"/>
        <v>7.6207242856715485E-2</v>
      </c>
      <c r="P1381" s="1">
        <f t="shared" si="402"/>
        <v>0.56363926787614682</v>
      </c>
      <c r="Q1381">
        <f t="shared" si="403"/>
        <v>6.4809862719824292</v>
      </c>
      <c r="R1381">
        <f t="shared" si="404"/>
        <v>11.74364634076389</v>
      </c>
      <c r="S1381">
        <f t="shared" si="405"/>
        <v>1.5371264843931793</v>
      </c>
      <c r="T1381">
        <v>0.2432</v>
      </c>
      <c r="U1381" s="1">
        <f t="shared" si="406"/>
        <v>-0.13485562365694009</v>
      </c>
      <c r="V1381" s="1">
        <v>283</v>
      </c>
      <c r="W1381" s="1">
        <f t="shared" si="407"/>
        <v>18.261935068388148</v>
      </c>
      <c r="X1381" s="1">
        <f t="shared" si="408"/>
        <v>34.445305812675812</v>
      </c>
      <c r="Y1381" s="1">
        <f t="shared" si="409"/>
        <v>1.0051014233269624</v>
      </c>
      <c r="Z1381" s="1">
        <f t="shared" si="417"/>
        <v>-0.45600000000000041</v>
      </c>
      <c r="AA1381" s="1">
        <f t="shared" si="410"/>
        <v>5.9618780757284606E-2</v>
      </c>
      <c r="AB1381" s="1">
        <f t="shared" si="411"/>
        <v>2.4804592999999997</v>
      </c>
      <c r="AC1381" s="1">
        <f t="shared" si="412"/>
        <v>2.1690581179870376</v>
      </c>
      <c r="AF1381" s="1">
        <f t="shared" si="413"/>
        <v>5.8634207035531709</v>
      </c>
      <c r="AG1381" s="1">
        <f t="shared" si="414"/>
        <v>4.0937942021612521</v>
      </c>
      <c r="AH1381" s="1">
        <f t="shared" si="415"/>
        <v>8.6508135257485392</v>
      </c>
      <c r="AI1381">
        <v>4.0999999999999996</v>
      </c>
      <c r="AJ1381">
        <v>14</v>
      </c>
      <c r="AK1381">
        <v>69</v>
      </c>
      <c r="AL1381">
        <v>14</v>
      </c>
      <c r="AM1381">
        <v>9190</v>
      </c>
      <c r="AN1381">
        <v>9198</v>
      </c>
      <c r="AO1381">
        <v>9166</v>
      </c>
      <c r="AP1381">
        <v>57</v>
      </c>
      <c r="AQ1381">
        <v>0</v>
      </c>
    </row>
    <row r="1382" spans="1:43">
      <c r="A1382" s="27">
        <v>39366</v>
      </c>
      <c r="B1382" s="27"/>
      <c r="C1382">
        <v>7.3</v>
      </c>
      <c r="D1382">
        <v>11.9</v>
      </c>
      <c r="E1382">
        <v>3.8</v>
      </c>
      <c r="F1382">
        <v>48</v>
      </c>
      <c r="G1382">
        <v>27</v>
      </c>
      <c r="H1382">
        <v>10.1</v>
      </c>
      <c r="I1382" s="10">
        <v>935</v>
      </c>
      <c r="J1382">
        <v>1.5</v>
      </c>
      <c r="K1382" s="2">
        <v>10</v>
      </c>
      <c r="L1382" s="1">
        <f t="shared" si="399"/>
        <v>3.0371192175343564</v>
      </c>
      <c r="M1382" s="1">
        <f t="shared" si="400"/>
        <v>69</v>
      </c>
      <c r="N1382" s="1">
        <f t="shared" si="401"/>
        <v>1.0230196423808093</v>
      </c>
      <c r="O1382" s="1">
        <f t="shared" si="416"/>
        <v>7.0071759230391273E-2</v>
      </c>
      <c r="P1382" s="1">
        <f t="shared" si="402"/>
        <v>0.46490327567357992</v>
      </c>
      <c r="Q1382">
        <f t="shared" si="403"/>
        <v>6.5303818372921247</v>
      </c>
      <c r="R1382">
        <f t="shared" si="404"/>
        <v>11.730845190724546</v>
      </c>
      <c r="S1382">
        <f t="shared" si="405"/>
        <v>1.5354509411943122</v>
      </c>
      <c r="T1382">
        <v>0.2432</v>
      </c>
      <c r="U1382" s="1">
        <f t="shared" si="406"/>
        <v>-0.14147675330361495</v>
      </c>
      <c r="V1382" s="1">
        <v>284</v>
      </c>
      <c r="W1382" s="1">
        <f t="shared" si="407"/>
        <v>17.992992822718222</v>
      </c>
      <c r="X1382" s="1">
        <f t="shared" si="408"/>
        <v>34.339309828299839</v>
      </c>
      <c r="Y1382" s="1">
        <f t="shared" si="409"/>
        <v>1.0056614179349457</v>
      </c>
      <c r="Z1382" s="1">
        <f t="shared" si="417"/>
        <v>-0.53199999999999981</v>
      </c>
      <c r="AA1382" s="1">
        <f t="shared" si="410"/>
        <v>5.9539439941338895E-2</v>
      </c>
      <c r="AB1382" s="1">
        <f t="shared" si="411"/>
        <v>2.4837647</v>
      </c>
      <c r="AC1382" s="1">
        <f t="shared" si="412"/>
        <v>1.1219266127519161</v>
      </c>
      <c r="AF1382" s="1">
        <f t="shared" si="413"/>
        <v>5.6420330928624871</v>
      </c>
      <c r="AG1382" s="1">
        <f t="shared" si="414"/>
        <v>3.9695945747881414</v>
      </c>
      <c r="AH1382" s="1">
        <f t="shared" si="415"/>
        <v>8.1706612390678561</v>
      </c>
      <c r="AI1382">
        <v>3.1</v>
      </c>
      <c r="AJ1382">
        <v>1</v>
      </c>
      <c r="AK1382">
        <v>57</v>
      </c>
      <c r="AL1382">
        <v>1</v>
      </c>
      <c r="AM1382">
        <v>9204</v>
      </c>
      <c r="AN1382">
        <v>9212</v>
      </c>
      <c r="AO1382">
        <v>9191</v>
      </c>
      <c r="AP1382">
        <v>48</v>
      </c>
      <c r="AQ1382">
        <v>0</v>
      </c>
    </row>
    <row r="1383" spans="1:43">
      <c r="A1383" s="27">
        <v>39367</v>
      </c>
      <c r="B1383" s="27"/>
      <c r="C1383">
        <v>7.3</v>
      </c>
      <c r="D1383">
        <v>13.1</v>
      </c>
      <c r="E1383">
        <v>2.7</v>
      </c>
      <c r="F1383">
        <v>44</v>
      </c>
      <c r="G1383">
        <v>26</v>
      </c>
      <c r="H1383">
        <v>9.6</v>
      </c>
      <c r="I1383" s="10">
        <v>935</v>
      </c>
      <c r="J1383">
        <v>2.2000000000000002</v>
      </c>
      <c r="K1383" s="2">
        <v>10</v>
      </c>
      <c r="L1383" s="1">
        <f t="shared" si="399"/>
        <v>3.0869277905814929</v>
      </c>
      <c r="M1383" s="1">
        <f t="shared" si="400"/>
        <v>62</v>
      </c>
      <c r="N1383" s="1">
        <f t="shared" si="401"/>
        <v>1.0230196423808093</v>
      </c>
      <c r="O1383" s="1">
        <f t="shared" si="416"/>
        <v>7.0071759230391273E-2</v>
      </c>
      <c r="P1383" s="1">
        <f t="shared" si="402"/>
        <v>0.42607982539768968</v>
      </c>
      <c r="Q1383">
        <f t="shared" si="403"/>
        <v>6.3637763250939701</v>
      </c>
      <c r="R1383">
        <f t="shared" si="404"/>
        <v>11.718100269996294</v>
      </c>
      <c r="S1383">
        <f t="shared" si="405"/>
        <v>1.5337827578529182</v>
      </c>
      <c r="T1383">
        <v>0.2432</v>
      </c>
      <c r="U1383" s="1">
        <f t="shared" si="406"/>
        <v>-0.14805602949943478</v>
      </c>
      <c r="V1383" s="1">
        <v>285</v>
      </c>
      <c r="W1383" s="1">
        <f t="shared" si="407"/>
        <v>17.387020894550968</v>
      </c>
      <c r="X1383" s="1">
        <f t="shared" si="408"/>
        <v>34.232518439420943</v>
      </c>
      <c r="Y1383" s="1">
        <f t="shared" si="409"/>
        <v>1.0062197377103379</v>
      </c>
      <c r="Z1383" s="1">
        <f t="shared" si="417"/>
        <v>0</v>
      </c>
      <c r="AA1383" s="1">
        <f t="shared" si="410"/>
        <v>5.9539439941338895E-2</v>
      </c>
      <c r="AB1383" s="1">
        <f t="shared" si="411"/>
        <v>2.4837647</v>
      </c>
      <c r="AC1383" s="1">
        <f t="shared" si="412"/>
        <v>1.6454923653694771</v>
      </c>
      <c r="AF1383" s="1">
        <f t="shared" si="413"/>
        <v>6.3731931093428162</v>
      </c>
      <c r="AG1383" s="1">
        <f t="shared" si="414"/>
        <v>3.8426176805730723</v>
      </c>
      <c r="AH1383" s="1">
        <f t="shared" si="415"/>
        <v>7.5089719242968833</v>
      </c>
      <c r="AI1383">
        <v>3.7</v>
      </c>
      <c r="AJ1383">
        <v>10</v>
      </c>
      <c r="AK1383">
        <v>51</v>
      </c>
      <c r="AL1383">
        <v>1</v>
      </c>
      <c r="AM1383">
        <v>9211</v>
      </c>
      <c r="AN1383">
        <v>9217</v>
      </c>
      <c r="AO1383">
        <v>9198</v>
      </c>
      <c r="AP1383">
        <v>43</v>
      </c>
      <c r="AQ1383">
        <v>0</v>
      </c>
    </row>
    <row r="1384" spans="1:43">
      <c r="A1384" s="27">
        <v>39368</v>
      </c>
      <c r="B1384" s="27"/>
      <c r="C1384">
        <v>9.5</v>
      </c>
      <c r="D1384">
        <v>15.8</v>
      </c>
      <c r="E1384">
        <v>5.6</v>
      </c>
      <c r="F1384">
        <v>38</v>
      </c>
      <c r="G1384">
        <v>21</v>
      </c>
      <c r="H1384">
        <v>9.6</v>
      </c>
      <c r="I1384" s="10">
        <v>935</v>
      </c>
      <c r="J1384">
        <v>2.1</v>
      </c>
      <c r="K1384" s="2">
        <v>10</v>
      </c>
      <c r="L1384" s="1">
        <f t="shared" si="399"/>
        <v>3.1905154251522281</v>
      </c>
      <c r="M1384" s="1">
        <f t="shared" si="400"/>
        <v>55</v>
      </c>
      <c r="N1384" s="1">
        <f t="shared" si="401"/>
        <v>1.1878093448750482</v>
      </c>
      <c r="O1384" s="1">
        <f t="shared" si="416"/>
        <v>7.9915014212683239E-2</v>
      </c>
      <c r="P1384" s="1">
        <f t="shared" si="402"/>
        <v>0.4387584416182615</v>
      </c>
      <c r="Q1384">
        <f t="shared" si="403"/>
        <v>6.5908989054535843</v>
      </c>
      <c r="R1384">
        <f t="shared" si="404"/>
        <v>11.705414627923249</v>
      </c>
      <c r="S1384">
        <f t="shared" si="405"/>
        <v>1.5321223334978076</v>
      </c>
      <c r="T1384">
        <v>0.2432</v>
      </c>
      <c r="U1384" s="1">
        <f t="shared" si="406"/>
        <v>-0.15459150587931494</v>
      </c>
      <c r="V1384" s="1">
        <v>286</v>
      </c>
      <c r="W1384" s="1">
        <f t="shared" si="407"/>
        <v>17.344073763444445</v>
      </c>
      <c r="X1384" s="1">
        <f t="shared" si="408"/>
        <v>34.124995706911307</v>
      </c>
      <c r="Y1384" s="1">
        <f t="shared" si="409"/>
        <v>1.006776217483889</v>
      </c>
      <c r="Z1384" s="1">
        <f t="shared" si="417"/>
        <v>0.83600000000000008</v>
      </c>
      <c r="AA1384" s="1">
        <f t="shared" si="410"/>
        <v>5.9664213377859383E-2</v>
      </c>
      <c r="AB1384" s="1">
        <f t="shared" si="411"/>
        <v>2.4785705</v>
      </c>
      <c r="AC1384" s="1">
        <f t="shared" si="412"/>
        <v>1.5706972578526825</v>
      </c>
      <c r="AF1384" s="1">
        <f t="shared" si="413"/>
        <v>6.8432621057352474</v>
      </c>
      <c r="AG1384" s="1">
        <f t="shared" si="414"/>
        <v>3.8151675339593583</v>
      </c>
      <c r="AH1384" s="1">
        <f t="shared" si="415"/>
        <v>7.1542828477611256</v>
      </c>
      <c r="AI1384">
        <v>3.3</v>
      </c>
      <c r="AJ1384">
        <v>1</v>
      </c>
      <c r="AK1384">
        <v>55</v>
      </c>
      <c r="AL1384">
        <v>2</v>
      </c>
      <c r="AM1384">
        <v>9216</v>
      </c>
      <c r="AN1384">
        <v>9223</v>
      </c>
      <c r="AO1384">
        <v>9202</v>
      </c>
      <c r="AP1384">
        <v>43</v>
      </c>
      <c r="AQ1384">
        <v>0</v>
      </c>
    </row>
    <row r="1385" spans="1:43">
      <c r="A1385" s="27">
        <v>39369</v>
      </c>
      <c r="B1385" s="27"/>
      <c r="C1385">
        <v>11.4</v>
      </c>
      <c r="D1385">
        <v>18.7</v>
      </c>
      <c r="E1385">
        <v>6.1</v>
      </c>
      <c r="F1385">
        <v>32</v>
      </c>
      <c r="G1385">
        <v>18</v>
      </c>
      <c r="H1385">
        <v>9.8000000000000007</v>
      </c>
      <c r="I1385" s="10">
        <v>935</v>
      </c>
      <c r="J1385">
        <v>1.8</v>
      </c>
      <c r="K1385" s="2">
        <v>10</v>
      </c>
      <c r="L1385" s="1">
        <f t="shared" si="399"/>
        <v>3.3838397413477712</v>
      </c>
      <c r="M1385" s="1">
        <f t="shared" si="400"/>
        <v>46</v>
      </c>
      <c r="N1385" s="1">
        <f t="shared" si="401"/>
        <v>1.3484693686655054</v>
      </c>
      <c r="O1385" s="1">
        <f t="shared" si="416"/>
        <v>8.9343192931207543E-2</v>
      </c>
      <c r="P1385" s="1">
        <f t="shared" si="402"/>
        <v>0.41079736332072236</v>
      </c>
      <c r="Q1385">
        <f t="shared" si="403"/>
        <v>6.9711297681391642</v>
      </c>
      <c r="R1385">
        <f t="shared" si="404"/>
        <v>11.692791354412524</v>
      </c>
      <c r="S1385">
        <f t="shared" si="405"/>
        <v>1.5304700725670843</v>
      </c>
      <c r="T1385">
        <v>0.2432</v>
      </c>
      <c r="U1385" s="1">
        <f t="shared" si="406"/>
        <v>-0.16108124903558887</v>
      </c>
      <c r="V1385" s="1">
        <v>287</v>
      </c>
      <c r="W1385" s="1">
        <f t="shared" si="407"/>
        <v>17.524691597684932</v>
      </c>
      <c r="X1385" s="1">
        <f t="shared" si="408"/>
        <v>34.016806988919015</v>
      </c>
      <c r="Y1385" s="1">
        <f t="shared" si="409"/>
        <v>1.0073306926306809</v>
      </c>
      <c r="Z1385" s="1">
        <f t="shared" si="417"/>
        <v>0.7220000000000002</v>
      </c>
      <c r="AA1385" s="1">
        <f t="shared" si="410"/>
        <v>5.9772393872088138E-2</v>
      </c>
      <c r="AB1385" s="1">
        <f t="shared" si="411"/>
        <v>2.4740845999999999</v>
      </c>
      <c r="AC1385" s="1">
        <f t="shared" si="412"/>
        <v>1.3463119353022994</v>
      </c>
      <c r="AF1385" s="1">
        <f t="shared" si="413"/>
        <v>8.1094146231671935</v>
      </c>
      <c r="AG1385" s="1">
        <f t="shared" si="414"/>
        <v>3.8011793687387265</v>
      </c>
      <c r="AH1385" s="1">
        <f t="shared" si="415"/>
        <v>7.422180079697176</v>
      </c>
      <c r="AI1385">
        <v>3.9</v>
      </c>
      <c r="AJ1385">
        <v>10</v>
      </c>
      <c r="AK1385">
        <v>55</v>
      </c>
      <c r="AL1385">
        <v>11</v>
      </c>
      <c r="AM1385">
        <v>9210</v>
      </c>
      <c r="AN1385">
        <v>9228</v>
      </c>
      <c r="AO1385">
        <v>9189</v>
      </c>
      <c r="AP1385">
        <v>41</v>
      </c>
      <c r="AQ1385">
        <v>0</v>
      </c>
    </row>
    <row r="1386" spans="1:43">
      <c r="A1386" s="27">
        <v>39370</v>
      </c>
      <c r="B1386" s="27"/>
      <c r="C1386">
        <v>13.6</v>
      </c>
      <c r="D1386">
        <v>19.8</v>
      </c>
      <c r="E1386">
        <v>9.1</v>
      </c>
      <c r="F1386">
        <v>26</v>
      </c>
      <c r="G1386">
        <v>15</v>
      </c>
      <c r="H1386">
        <v>9.8000000000000007</v>
      </c>
      <c r="I1386" s="10">
        <v>935</v>
      </c>
      <c r="J1386">
        <v>2.2999999999999998</v>
      </c>
      <c r="K1386" s="2">
        <v>10</v>
      </c>
      <c r="L1386" s="1">
        <f t="shared" si="399"/>
        <v>3.9095177208278371</v>
      </c>
      <c r="M1386" s="1">
        <f t="shared" si="400"/>
        <v>37</v>
      </c>
      <c r="N1386" s="1">
        <f t="shared" si="401"/>
        <v>1.55808835361568</v>
      </c>
      <c r="O1386" s="1">
        <f t="shared" si="416"/>
        <v>0.10142913289149189</v>
      </c>
      <c r="P1386" s="1">
        <f t="shared" si="402"/>
        <v>0.387168632170104</v>
      </c>
      <c r="Q1386">
        <f t="shared" si="403"/>
        <v>7.2494205202811379</v>
      </c>
      <c r="R1386">
        <f t="shared" si="404"/>
        <v>11.680233580920646</v>
      </c>
      <c r="S1386">
        <f t="shared" si="405"/>
        <v>1.5288263849372574</v>
      </c>
      <c r="T1386">
        <v>0.2432</v>
      </c>
      <c r="U1386" s="1">
        <f t="shared" si="406"/>
        <v>-0.16752333908997327</v>
      </c>
      <c r="V1386" s="1">
        <v>288</v>
      </c>
      <c r="W1386" s="1">
        <f t="shared" si="407"/>
        <v>17.480409795331049</v>
      </c>
      <c r="X1386" s="1">
        <f t="shared" si="408"/>
        <v>33.908018874086373</v>
      </c>
      <c r="Y1386" s="1">
        <f t="shared" si="409"/>
        <v>1.0078829991188305</v>
      </c>
      <c r="Z1386" s="1">
        <f t="shared" si="417"/>
        <v>0.83599999999999974</v>
      </c>
      <c r="AA1386" s="1">
        <f t="shared" si="410"/>
        <v>5.9898146626544316E-2</v>
      </c>
      <c r="AB1386" s="1">
        <f t="shared" si="411"/>
        <v>2.4688903999999998</v>
      </c>
      <c r="AC1386" s="1">
        <f t="shared" si="412"/>
        <v>1.7202874728862712</v>
      </c>
      <c r="AF1386" s="1">
        <f t="shared" si="413"/>
        <v>8.0103554748120391</v>
      </c>
      <c r="AG1386" s="1">
        <f t="shared" si="414"/>
        <v>3.7585559004894238</v>
      </c>
      <c r="AH1386" s="1">
        <f t="shared" si="415"/>
        <v>7.442549575995109</v>
      </c>
      <c r="AI1386">
        <v>5.0999999999999996</v>
      </c>
      <c r="AJ1386">
        <v>6</v>
      </c>
      <c r="AK1386">
        <v>73</v>
      </c>
      <c r="AL1386">
        <v>7</v>
      </c>
      <c r="AM1386">
        <v>9187</v>
      </c>
      <c r="AN1386">
        <v>9207</v>
      </c>
      <c r="AO1386">
        <v>9172</v>
      </c>
      <c r="AP1386">
        <v>40</v>
      </c>
      <c r="AQ1386">
        <v>0</v>
      </c>
    </row>
    <row r="1387" spans="1:43">
      <c r="A1387" s="27">
        <v>39371</v>
      </c>
      <c r="B1387" s="27"/>
      <c r="C1387">
        <v>12.2</v>
      </c>
      <c r="D1387">
        <v>19</v>
      </c>
      <c r="E1387">
        <v>6.7</v>
      </c>
      <c r="F1387">
        <v>31</v>
      </c>
      <c r="G1387">
        <v>18</v>
      </c>
      <c r="H1387">
        <v>9.8000000000000007</v>
      </c>
      <c r="I1387" s="10">
        <v>935</v>
      </c>
      <c r="J1387">
        <v>2.8</v>
      </c>
      <c r="K1387" s="2">
        <v>10</v>
      </c>
      <c r="L1387" s="1">
        <f t="shared" si="399"/>
        <v>4.165898929973495</v>
      </c>
      <c r="M1387" s="1">
        <f t="shared" si="400"/>
        <v>44</v>
      </c>
      <c r="N1387" s="1">
        <f t="shared" si="401"/>
        <v>1.4216335674868446</v>
      </c>
      <c r="O1387" s="1">
        <f t="shared" si="416"/>
        <v>9.3587645986338841E-2</v>
      </c>
      <c r="P1387" s="1">
        <f t="shared" si="402"/>
        <v>0.41381029115751305</v>
      </c>
      <c r="Q1387">
        <f t="shared" si="403"/>
        <v>7.018248357664687</v>
      </c>
      <c r="R1387">
        <f t="shared" si="404"/>
        <v>11.667744481314932</v>
      </c>
      <c r="S1387">
        <f t="shared" si="405"/>
        <v>1.527191686035986</v>
      </c>
      <c r="T1387">
        <v>0.2432</v>
      </c>
      <c r="U1387" s="1">
        <f t="shared" si="406"/>
        <v>-0.17391587026153102</v>
      </c>
      <c r="V1387" s="1">
        <v>289</v>
      </c>
      <c r="W1387" s="1">
        <f t="shared" si="407"/>
        <v>17.435739161362228</v>
      </c>
      <c r="X1387" s="1">
        <f t="shared" si="408"/>
        <v>33.798699113315799</v>
      </c>
      <c r="Y1387" s="1">
        <f t="shared" si="409"/>
        <v>1.0084329735580144</v>
      </c>
      <c r="Z1387" s="1">
        <f t="shared" si="417"/>
        <v>-0.53200000000000014</v>
      </c>
      <c r="AA1387" s="1">
        <f t="shared" si="410"/>
        <v>5.9818061006360272E-2</v>
      </c>
      <c r="AB1387" s="1">
        <f t="shared" si="411"/>
        <v>2.4721957999999997</v>
      </c>
      <c r="AC1387" s="1">
        <f t="shared" si="412"/>
        <v>2.0942630104702431</v>
      </c>
      <c r="AF1387" s="1">
        <f t="shared" si="413"/>
        <v>8.1790268028563311</v>
      </c>
      <c r="AG1387" s="1">
        <f t="shared" si="414"/>
        <v>3.7802548422685893</v>
      </c>
      <c r="AH1387" s="1">
        <f t="shared" si="415"/>
        <v>8.4166927837047041</v>
      </c>
      <c r="AI1387">
        <v>4</v>
      </c>
      <c r="AJ1387">
        <v>10</v>
      </c>
      <c r="AK1387">
        <v>56</v>
      </c>
      <c r="AL1387">
        <v>10</v>
      </c>
      <c r="AM1387">
        <v>9173</v>
      </c>
      <c r="AN1387">
        <v>9190</v>
      </c>
      <c r="AO1387">
        <v>9155</v>
      </c>
      <c r="AP1387">
        <v>42</v>
      </c>
      <c r="AQ1387">
        <v>0</v>
      </c>
    </row>
    <row r="1388" spans="1:43">
      <c r="A1388" s="27">
        <v>39372</v>
      </c>
      <c r="B1388" s="27"/>
      <c r="C1388">
        <v>11.9</v>
      </c>
      <c r="D1388">
        <v>18.7</v>
      </c>
      <c r="E1388">
        <v>6.1</v>
      </c>
      <c r="F1388">
        <v>34</v>
      </c>
      <c r="G1388">
        <v>19</v>
      </c>
      <c r="H1388">
        <v>9.5</v>
      </c>
      <c r="I1388" s="10">
        <v>935</v>
      </c>
      <c r="J1388">
        <v>2.1</v>
      </c>
      <c r="K1388" s="2">
        <v>10</v>
      </c>
      <c r="L1388" s="1">
        <f t="shared" si="399"/>
        <v>3.6803564121357448</v>
      </c>
      <c r="M1388" s="1">
        <f t="shared" si="400"/>
        <v>49</v>
      </c>
      <c r="N1388" s="1">
        <f t="shared" si="401"/>
        <v>1.3937984130245886</v>
      </c>
      <c r="O1388" s="1">
        <f t="shared" si="416"/>
        <v>9.1976280704591198E-2</v>
      </c>
      <c r="P1388" s="1">
        <f t="shared" si="402"/>
        <v>0.43571257559243454</v>
      </c>
      <c r="Q1388">
        <f t="shared" si="403"/>
        <v>6.7290192791625598</v>
      </c>
      <c r="R1388">
        <f t="shared" si="404"/>
        <v>11.655327272603923</v>
      </c>
      <c r="S1388">
        <f t="shared" si="405"/>
        <v>1.5255663969376863</v>
      </c>
      <c r="T1388">
        <v>0.2432</v>
      </c>
      <c r="U1388" s="1">
        <f t="shared" si="406"/>
        <v>-0.18025695143046375</v>
      </c>
      <c r="V1388" s="1">
        <v>290</v>
      </c>
      <c r="W1388" s="1">
        <f t="shared" si="407"/>
        <v>17.056866966845043</v>
      </c>
      <c r="X1388" s="1">
        <f t="shared" si="408"/>
        <v>33.688916550195749</v>
      </c>
      <c r="Y1388" s="1">
        <f t="shared" si="409"/>
        <v>1.0089804532478057</v>
      </c>
      <c r="Z1388" s="1">
        <f t="shared" si="417"/>
        <v>-0.1139999999999996</v>
      </c>
      <c r="AA1388" s="1">
        <f t="shared" si="410"/>
        <v>5.9800927655895605E-2</v>
      </c>
      <c r="AB1388" s="1">
        <f t="shared" si="411"/>
        <v>2.4729041</v>
      </c>
      <c r="AC1388" s="1">
        <f t="shared" si="412"/>
        <v>1.5706972578526825</v>
      </c>
      <c r="AF1388" s="1">
        <f t="shared" si="413"/>
        <v>8.1687687543492302</v>
      </c>
      <c r="AG1388" s="1">
        <f t="shared" si="414"/>
        <v>3.7474479817402369</v>
      </c>
      <c r="AH1388" s="1">
        <f t="shared" si="415"/>
        <v>7.9729158857759845</v>
      </c>
      <c r="AI1388">
        <v>4.5</v>
      </c>
      <c r="AJ1388">
        <v>10</v>
      </c>
      <c r="AK1388">
        <v>72</v>
      </c>
      <c r="AL1388">
        <v>10</v>
      </c>
      <c r="AM1388">
        <v>9167</v>
      </c>
      <c r="AN1388">
        <v>9176</v>
      </c>
      <c r="AO1388">
        <v>9158</v>
      </c>
      <c r="AP1388">
        <v>45</v>
      </c>
      <c r="AQ1388">
        <v>0</v>
      </c>
    </row>
    <row r="1389" spans="1:43">
      <c r="A1389" s="27">
        <v>39373</v>
      </c>
      <c r="B1389" s="27"/>
      <c r="C1389">
        <v>12.5</v>
      </c>
      <c r="D1389">
        <v>20.2</v>
      </c>
      <c r="E1389">
        <v>7.6</v>
      </c>
      <c r="F1389">
        <v>32</v>
      </c>
      <c r="G1389">
        <v>16</v>
      </c>
      <c r="H1389">
        <v>9.4</v>
      </c>
      <c r="I1389" s="10">
        <v>935</v>
      </c>
      <c r="J1389">
        <v>2.7</v>
      </c>
      <c r="K1389" s="2">
        <v>10</v>
      </c>
      <c r="L1389" s="1">
        <f t="shared" si="399"/>
        <v>3.9166109654342338</v>
      </c>
      <c r="M1389" s="1">
        <f t="shared" si="400"/>
        <v>48</v>
      </c>
      <c r="N1389" s="1">
        <f t="shared" si="401"/>
        <v>1.4499557420926388</v>
      </c>
      <c r="O1389" s="1">
        <f t="shared" si="416"/>
        <v>9.5222993945126205E-2</v>
      </c>
      <c r="P1389" s="1">
        <f t="shared" si="402"/>
        <v>0.44006900904155788</v>
      </c>
      <c r="Q1389">
        <f t="shared" si="403"/>
        <v>6.8014008139627871</v>
      </c>
      <c r="R1389">
        <f t="shared" si="404"/>
        <v>11.642985215531043</v>
      </c>
      <c r="S1389">
        <f t="shared" si="405"/>
        <v>1.523950944441236</v>
      </c>
      <c r="T1389">
        <v>0.2432</v>
      </c>
      <c r="U1389" s="1">
        <f t="shared" si="406"/>
        <v>-0.18654470669756568</v>
      </c>
      <c r="V1389" s="1">
        <v>291</v>
      </c>
      <c r="W1389" s="1">
        <f t="shared" si="407"/>
        <v>16.901219184481764</v>
      </c>
      <c r="X1389" s="1">
        <f t="shared" si="408"/>
        <v>33.578741050199895</v>
      </c>
      <c r="Y1389" s="1">
        <f t="shared" si="409"/>
        <v>1.0095252762258058</v>
      </c>
      <c r="Z1389" s="1">
        <f t="shared" si="417"/>
        <v>0.22799999999999987</v>
      </c>
      <c r="AA1389" s="1">
        <f t="shared" si="410"/>
        <v>5.9835204177268807E-2</v>
      </c>
      <c r="AB1389" s="1">
        <f t="shared" si="411"/>
        <v>2.4714874999999998</v>
      </c>
      <c r="AC1389" s="1">
        <f t="shared" si="412"/>
        <v>2.019467902953449</v>
      </c>
      <c r="AF1389" s="1">
        <f t="shared" si="413"/>
        <v>8.3065397258402012</v>
      </c>
      <c r="AG1389" s="1">
        <f t="shared" si="414"/>
        <v>3.6953475090799843</v>
      </c>
      <c r="AH1389" s="1">
        <f t="shared" si="415"/>
        <v>7.6386181543812803</v>
      </c>
      <c r="AI1389">
        <v>5.2</v>
      </c>
      <c r="AJ1389">
        <v>5</v>
      </c>
      <c r="AK1389">
        <v>101</v>
      </c>
      <c r="AL1389">
        <v>6</v>
      </c>
      <c r="AM1389">
        <v>9155</v>
      </c>
      <c r="AN1389">
        <v>9172</v>
      </c>
      <c r="AO1389">
        <v>9142</v>
      </c>
      <c r="AP1389">
        <v>45</v>
      </c>
      <c r="AQ1389">
        <v>0</v>
      </c>
    </row>
    <row r="1390" spans="1:43">
      <c r="A1390" s="27">
        <v>39374</v>
      </c>
      <c r="B1390" s="27"/>
      <c r="C1390">
        <v>14</v>
      </c>
      <c r="D1390">
        <v>20.100000000000001</v>
      </c>
      <c r="E1390">
        <v>10.5</v>
      </c>
      <c r="F1390">
        <v>28</v>
      </c>
      <c r="G1390">
        <v>14</v>
      </c>
      <c r="H1390">
        <v>9.4</v>
      </c>
      <c r="I1390" s="10">
        <v>935</v>
      </c>
      <c r="J1390">
        <v>1.7</v>
      </c>
      <c r="K1390" s="2">
        <v>10</v>
      </c>
      <c r="L1390" s="1">
        <f t="shared" si="399"/>
        <v>3.5544560474960183</v>
      </c>
      <c r="M1390" s="1">
        <f t="shared" si="400"/>
        <v>42</v>
      </c>
      <c r="N1390" s="1">
        <f t="shared" si="401"/>
        <v>1.5991283056791965</v>
      </c>
      <c r="O1390" s="1">
        <f t="shared" si="416"/>
        <v>0.10376963461584872</v>
      </c>
      <c r="P1390" s="1">
        <f t="shared" si="402"/>
        <v>0.43147744267986848</v>
      </c>
      <c r="Q1390">
        <f t="shared" si="403"/>
        <v>6.958605160096285</v>
      </c>
      <c r="R1390">
        <f t="shared" si="404"/>
        <v>11.630721615025653</v>
      </c>
      <c r="S1390">
        <f t="shared" si="405"/>
        <v>1.5223457611290123</v>
      </c>
      <c r="T1390">
        <v>0.2432</v>
      </c>
      <c r="U1390" s="1">
        <f t="shared" si="406"/>
        <v>-0.19277727593917776</v>
      </c>
      <c r="V1390" s="1">
        <v>292</v>
      </c>
      <c r="W1390" s="1">
        <f t="shared" si="407"/>
        <v>16.85657134990376</v>
      </c>
      <c r="X1390" s="1">
        <f t="shared" si="408"/>
        <v>33.468243428773683</v>
      </c>
      <c r="Y1390" s="1">
        <f t="shared" si="409"/>
        <v>1.0100672813155589</v>
      </c>
      <c r="Z1390" s="1">
        <f t="shared" si="417"/>
        <v>0.57000000000000006</v>
      </c>
      <c r="AA1390" s="1">
        <f t="shared" si="410"/>
        <v>5.9921067634408381E-2</v>
      </c>
      <c r="AB1390" s="1">
        <f t="shared" si="411"/>
        <v>2.467946</v>
      </c>
      <c r="AC1390" s="1">
        <f t="shared" si="412"/>
        <v>1.2715168277855049</v>
      </c>
      <c r="AF1390" s="1">
        <f t="shared" si="413"/>
        <v>7.5844395048408115</v>
      </c>
      <c r="AG1390" s="1">
        <f t="shared" si="414"/>
        <v>3.6715122288543598</v>
      </c>
      <c r="AH1390" s="1">
        <f t="shared" si="415"/>
        <v>7.4508150658384613</v>
      </c>
      <c r="AI1390">
        <v>5.7</v>
      </c>
      <c r="AJ1390">
        <v>6</v>
      </c>
      <c r="AK1390">
        <v>89</v>
      </c>
      <c r="AL1390">
        <v>5</v>
      </c>
      <c r="AM1390">
        <v>9139</v>
      </c>
      <c r="AN1390">
        <v>9154</v>
      </c>
      <c r="AO1390">
        <v>9126</v>
      </c>
      <c r="AP1390">
        <v>44</v>
      </c>
      <c r="AQ1390">
        <v>0</v>
      </c>
    </row>
    <row r="1391" spans="1:43">
      <c r="A1391" s="27">
        <v>39375</v>
      </c>
      <c r="B1391" s="27"/>
      <c r="C1391">
        <v>11.5</v>
      </c>
      <c r="D1391">
        <v>17.8</v>
      </c>
      <c r="E1391">
        <v>6.9</v>
      </c>
      <c r="F1391">
        <v>36</v>
      </c>
      <c r="G1391">
        <v>22</v>
      </c>
      <c r="H1391">
        <v>9.3000000000000007</v>
      </c>
      <c r="I1391" s="10">
        <v>935</v>
      </c>
      <c r="J1391">
        <v>2.5</v>
      </c>
      <c r="K1391" s="2">
        <v>10</v>
      </c>
      <c r="L1391" s="1">
        <f t="shared" si="399"/>
        <v>3.8434171782764168</v>
      </c>
      <c r="M1391" s="1">
        <f t="shared" si="400"/>
        <v>50</v>
      </c>
      <c r="N1391" s="1">
        <f t="shared" si="401"/>
        <v>1.3574301110209714</v>
      </c>
      <c r="O1391" s="1">
        <f t="shared" si="416"/>
        <v>8.9864607268650629E-2</v>
      </c>
      <c r="P1391" s="1">
        <f t="shared" si="402"/>
        <v>0.47310421165895905</v>
      </c>
      <c r="Q1391">
        <f t="shared" si="403"/>
        <v>6.5094808301066731</v>
      </c>
      <c r="R1391">
        <f t="shared" si="404"/>
        <v>11.618539820505809</v>
      </c>
      <c r="S1391">
        <f t="shared" si="405"/>
        <v>1.5207512854065195</v>
      </c>
      <c r="T1391">
        <v>0.2432</v>
      </c>
      <c r="U1391" s="1">
        <f t="shared" si="406"/>
        <v>-0.19895281535747208</v>
      </c>
      <c r="V1391" s="1">
        <v>293</v>
      </c>
      <c r="W1391" s="1">
        <f t="shared" si="407"/>
        <v>16.701139081223818</v>
      </c>
      <c r="X1391" s="1">
        <f t="shared" si="408"/>
        <v>33.357495378423188</v>
      </c>
      <c r="Y1391" s="1">
        <f t="shared" si="409"/>
        <v>1.0106063081742318</v>
      </c>
      <c r="Z1391" s="1">
        <f t="shared" si="417"/>
        <v>-0.95</v>
      </c>
      <c r="AA1391" s="1">
        <f t="shared" si="410"/>
        <v>5.9778098450276013E-2</v>
      </c>
      <c r="AB1391" s="1">
        <f t="shared" si="411"/>
        <v>2.4738484999999999</v>
      </c>
      <c r="AC1391" s="1">
        <f t="shared" si="412"/>
        <v>1.8698776879198602</v>
      </c>
      <c r="AF1391" s="1">
        <f t="shared" si="413"/>
        <v>7.4216785456144008</v>
      </c>
      <c r="AG1391" s="1">
        <f t="shared" si="414"/>
        <v>3.6988892345728548</v>
      </c>
      <c r="AH1391" s="1">
        <f t="shared" si="415"/>
        <v>8.4305033793152298</v>
      </c>
      <c r="AI1391">
        <v>3.7</v>
      </c>
      <c r="AJ1391">
        <v>10</v>
      </c>
      <c r="AK1391">
        <v>50</v>
      </c>
      <c r="AL1391">
        <v>11</v>
      </c>
      <c r="AM1391">
        <v>9152</v>
      </c>
      <c r="AN1391">
        <v>9162</v>
      </c>
      <c r="AO1391">
        <v>9138</v>
      </c>
      <c r="AP1391">
        <v>47</v>
      </c>
      <c r="AQ1391">
        <v>0</v>
      </c>
    </row>
    <row r="1392" spans="1:43">
      <c r="A1392" s="27">
        <v>39376</v>
      </c>
      <c r="B1392" s="27"/>
      <c r="C1392">
        <v>8.5</v>
      </c>
      <c r="D1392">
        <v>12.4</v>
      </c>
      <c r="E1392">
        <v>5.3</v>
      </c>
      <c r="F1392">
        <v>59</v>
      </c>
      <c r="G1392">
        <v>33</v>
      </c>
      <c r="H1392">
        <v>5.0999999999999996</v>
      </c>
      <c r="I1392" s="10">
        <v>935</v>
      </c>
      <c r="J1392">
        <v>1.8</v>
      </c>
      <c r="K1392" s="2">
        <v>10</v>
      </c>
      <c r="L1392" s="1">
        <f t="shared" si="399"/>
        <v>2.6064724969722506</v>
      </c>
      <c r="M1392" s="1">
        <f t="shared" si="400"/>
        <v>85</v>
      </c>
      <c r="N1392" s="1">
        <f t="shared" si="401"/>
        <v>1.110216300480029</v>
      </c>
      <c r="O1392" s="1">
        <f t="shared" si="416"/>
        <v>7.5303609994815376E-2</v>
      </c>
      <c r="P1392" s="1">
        <f t="shared" si="402"/>
        <v>0.61636777793718633</v>
      </c>
      <c r="Q1392">
        <f t="shared" si="403"/>
        <v>3.5285102432445443</v>
      </c>
      <c r="R1392">
        <f t="shared" si="404"/>
        <v>11.606443226027096</v>
      </c>
      <c r="S1392">
        <f t="shared" si="405"/>
        <v>1.5191679615218714</v>
      </c>
      <c r="T1392">
        <v>0.2432</v>
      </c>
      <c r="U1392" s="1">
        <f t="shared" si="406"/>
        <v>-0.20506949802590757</v>
      </c>
      <c r="V1392" s="1">
        <v>294</v>
      </c>
      <c r="W1392" s="1">
        <f t="shared" si="407"/>
        <v>12.024395602208651</v>
      </c>
      <c r="X1392" s="1">
        <f t="shared" si="408"/>
        <v>33.246569394921124</v>
      </c>
      <c r="Y1392" s="1">
        <f t="shared" si="409"/>
        <v>1.0111421973400501</v>
      </c>
      <c r="Z1392" s="1">
        <f t="shared" si="417"/>
        <v>-1.1400000000000001</v>
      </c>
      <c r="AA1392" s="1">
        <f t="shared" si="410"/>
        <v>5.9607433411227852E-2</v>
      </c>
      <c r="AB1392" s="1">
        <f t="shared" si="411"/>
        <v>2.4809315000000001</v>
      </c>
      <c r="AC1392" s="1">
        <f t="shared" si="412"/>
        <v>1.3463119353022994</v>
      </c>
      <c r="AF1392" s="1">
        <f t="shared" si="413"/>
        <v>5.3587018889111082</v>
      </c>
      <c r="AG1392" s="1">
        <f t="shared" si="414"/>
        <v>3.1398108687406263</v>
      </c>
      <c r="AH1392" s="1">
        <f t="shared" si="415"/>
        <v>6.7768904437369297</v>
      </c>
      <c r="AI1392">
        <v>3.2</v>
      </c>
      <c r="AJ1392">
        <v>4</v>
      </c>
      <c r="AK1392">
        <v>54</v>
      </c>
      <c r="AL1392">
        <v>14</v>
      </c>
      <c r="AM1392">
        <v>9165</v>
      </c>
      <c r="AN1392">
        <v>9176</v>
      </c>
      <c r="AO1392">
        <v>9149</v>
      </c>
      <c r="AP1392">
        <v>65</v>
      </c>
      <c r="AQ1392">
        <v>0</v>
      </c>
    </row>
    <row r="1393" spans="1:43">
      <c r="A1393" s="27">
        <v>39377</v>
      </c>
      <c r="B1393" s="27"/>
      <c r="C1393">
        <v>5.5</v>
      </c>
      <c r="D1393">
        <v>8.6999999999999993</v>
      </c>
      <c r="E1393">
        <v>4.0999999999999996</v>
      </c>
      <c r="F1393">
        <v>80</v>
      </c>
      <c r="G1393">
        <v>59</v>
      </c>
      <c r="H1393">
        <v>3.3</v>
      </c>
      <c r="I1393" s="10">
        <v>935</v>
      </c>
      <c r="J1393">
        <v>1.8</v>
      </c>
      <c r="K1393" s="2">
        <v>10</v>
      </c>
      <c r="L1393" s="1">
        <f t="shared" si="399"/>
        <v>1.7850828377629071</v>
      </c>
      <c r="M1393" s="1">
        <f t="shared" si="400"/>
        <v>101</v>
      </c>
      <c r="N1393" s="1">
        <f t="shared" si="401"/>
        <v>0.90352494025987484</v>
      </c>
      <c r="O1393" s="1">
        <f t="shared" si="416"/>
        <v>6.2807966726483297E-2</v>
      </c>
      <c r="P1393" s="1">
        <f t="shared" si="402"/>
        <v>0.74571545069015677</v>
      </c>
      <c r="Q1393">
        <f t="shared" si="403"/>
        <v>2.3311434184103219</v>
      </c>
      <c r="R1393">
        <f t="shared" si="404"/>
        <v>11.594435270272077</v>
      </c>
      <c r="S1393">
        <f t="shared" si="405"/>
        <v>1.517596239564408</v>
      </c>
      <c r="T1393">
        <v>0.2432</v>
      </c>
      <c r="U1393" s="1">
        <f t="shared" si="406"/>
        <v>-0.21112551442969485</v>
      </c>
      <c r="V1393" s="1">
        <v>295</v>
      </c>
      <c r="W1393" s="1">
        <f t="shared" si="407"/>
        <v>10.009531469510666</v>
      </c>
      <c r="X1393" s="1">
        <f t="shared" si="408"/>
        <v>33.135538702745023</v>
      </c>
      <c r="Y1393" s="1">
        <f t="shared" si="409"/>
        <v>1.0116747902794716</v>
      </c>
      <c r="Z1393" s="1">
        <f t="shared" si="417"/>
        <v>-1.1400000000000001</v>
      </c>
      <c r="AA1393" s="1">
        <f t="shared" si="410"/>
        <v>5.9437740087152885E-2</v>
      </c>
      <c r="AB1393" s="1">
        <f t="shared" si="411"/>
        <v>2.4880144999999998</v>
      </c>
      <c r="AC1393" s="1">
        <f t="shared" si="412"/>
        <v>1.3463119353022994</v>
      </c>
      <c r="AF1393" s="1">
        <f t="shared" si="413"/>
        <v>3.8085241028000909</v>
      </c>
      <c r="AG1393" s="1">
        <f t="shared" si="414"/>
        <v>2.8345541467679989</v>
      </c>
      <c r="AH1393" s="1">
        <f t="shared" si="415"/>
        <v>5.7087479596748674</v>
      </c>
      <c r="AI1393">
        <v>5.9</v>
      </c>
      <c r="AJ1393">
        <v>14</v>
      </c>
      <c r="AK1393">
        <v>92</v>
      </c>
      <c r="AL1393">
        <v>15</v>
      </c>
      <c r="AM1393">
        <v>9204</v>
      </c>
      <c r="AN1393">
        <v>9220</v>
      </c>
      <c r="AO1393">
        <v>9175</v>
      </c>
      <c r="AP1393">
        <v>72</v>
      </c>
      <c r="AQ1393">
        <v>98</v>
      </c>
    </row>
    <row r="1394" spans="1:43">
      <c r="A1394" s="27">
        <v>39378</v>
      </c>
      <c r="B1394" s="27"/>
      <c r="C1394">
        <v>6.5</v>
      </c>
      <c r="D1394">
        <v>11.6</v>
      </c>
      <c r="E1394">
        <v>2.7</v>
      </c>
      <c r="F1394">
        <v>64</v>
      </c>
      <c r="G1394">
        <v>37</v>
      </c>
      <c r="H1394">
        <v>9.8000000000000007</v>
      </c>
      <c r="I1394" s="10">
        <v>935</v>
      </c>
      <c r="J1394">
        <v>2.4</v>
      </c>
      <c r="K1394" s="2">
        <v>10</v>
      </c>
      <c r="L1394" s="1">
        <f t="shared" si="399"/>
        <v>2.5891771725070831</v>
      </c>
      <c r="M1394" s="1">
        <f t="shared" si="400"/>
        <v>91</v>
      </c>
      <c r="N1394" s="1">
        <f t="shared" si="401"/>
        <v>0.96829408068935052</v>
      </c>
      <c r="O1394" s="1">
        <f t="shared" si="416"/>
        <v>6.6759308330853875E-2</v>
      </c>
      <c r="P1394" s="1">
        <f t="shared" si="402"/>
        <v>0.59041386788029893</v>
      </c>
      <c r="Q1394">
        <f t="shared" si="403"/>
        <v>6.0527423460111258</v>
      </c>
      <c r="R1394">
        <f t="shared" si="404"/>
        <v>11.582519436374975</v>
      </c>
      <c r="S1394">
        <f t="shared" si="405"/>
        <v>1.5160365754417506</v>
      </c>
      <c r="T1394">
        <v>0.2432</v>
      </c>
      <c r="U1394" s="1">
        <f t="shared" si="406"/>
        <v>-0.21711907300110972</v>
      </c>
      <c r="V1394" s="1">
        <v>296</v>
      </c>
      <c r="W1394" s="1">
        <f t="shared" si="407"/>
        <v>17.114919028182364</v>
      </c>
      <c r="X1394" s="1">
        <f t="shared" si="408"/>
        <v>33.024477179862195</v>
      </c>
      <c r="Y1394" s="1">
        <f t="shared" si="409"/>
        <v>1.0122039294340854</v>
      </c>
      <c r="Z1394" s="1">
        <f t="shared" si="417"/>
        <v>0.38</v>
      </c>
      <c r="AA1394" s="1">
        <f t="shared" si="410"/>
        <v>5.9494197072949888E-2</v>
      </c>
      <c r="AB1394" s="1">
        <f t="shared" si="411"/>
        <v>2.4856534999999997</v>
      </c>
      <c r="AC1394" s="1">
        <f t="shared" si="412"/>
        <v>1.7950825804030659</v>
      </c>
      <c r="AF1394" s="1">
        <f t="shared" si="413"/>
        <v>5.5063658593703195</v>
      </c>
      <c r="AG1394" s="1">
        <f t="shared" si="414"/>
        <v>3.8354690611474878</v>
      </c>
      <c r="AH1394" s="1">
        <f t="shared" si="415"/>
        <v>7.1170281795818164</v>
      </c>
      <c r="AI1394">
        <v>3.7</v>
      </c>
      <c r="AJ1394">
        <v>11</v>
      </c>
      <c r="AK1394">
        <v>56</v>
      </c>
      <c r="AL1394">
        <v>11</v>
      </c>
      <c r="AM1394">
        <v>9146</v>
      </c>
      <c r="AN1394">
        <v>9198</v>
      </c>
      <c r="AO1394">
        <v>9112</v>
      </c>
      <c r="AP1394">
        <v>61</v>
      </c>
      <c r="AQ1394">
        <v>0</v>
      </c>
    </row>
    <row r="1395" spans="1:43">
      <c r="A1395" s="27">
        <v>39379</v>
      </c>
      <c r="B1395" s="27"/>
      <c r="C1395">
        <v>6.2</v>
      </c>
      <c r="D1395">
        <v>10.9</v>
      </c>
      <c r="E1395">
        <v>3.3</v>
      </c>
      <c r="F1395">
        <v>66</v>
      </c>
      <c r="G1395">
        <v>47</v>
      </c>
      <c r="H1395">
        <v>8.6</v>
      </c>
      <c r="I1395" s="10">
        <v>935</v>
      </c>
      <c r="J1395">
        <v>1.8</v>
      </c>
      <c r="K1395" s="2">
        <v>10</v>
      </c>
      <c r="L1395" s="1">
        <f t="shared" si="399"/>
        <v>2.3863136261249434</v>
      </c>
      <c r="M1395" s="1">
        <f t="shared" si="400"/>
        <v>85</v>
      </c>
      <c r="N1395" s="1">
        <f t="shared" si="401"/>
        <v>0.94844700173703456</v>
      </c>
      <c r="O1395" s="1">
        <f t="shared" si="416"/>
        <v>6.5552172722714477E-2</v>
      </c>
      <c r="P1395" s="1">
        <f t="shared" si="402"/>
        <v>0.63562366921728941</v>
      </c>
      <c r="Q1395">
        <f t="shared" si="403"/>
        <v>5.3024935431617264</v>
      </c>
      <c r="R1395">
        <f t="shared" si="404"/>
        <v>11.570699251576528</v>
      </c>
      <c r="S1395">
        <f t="shared" si="405"/>
        <v>1.5144894308346242</v>
      </c>
      <c r="T1395">
        <v>0.2432</v>
      </c>
      <c r="U1395" s="1">
        <f t="shared" si="406"/>
        <v>-0.2230484006494978</v>
      </c>
      <c r="V1395" s="1">
        <v>297</v>
      </c>
      <c r="W1395" s="1">
        <f t="shared" si="407"/>
        <v>15.754153609500149</v>
      </c>
      <c r="X1395" s="1">
        <f t="shared" si="408"/>
        <v>32.913459281975513</v>
      </c>
      <c r="Y1395" s="1">
        <f t="shared" si="409"/>
        <v>1.0127294582672233</v>
      </c>
      <c r="Z1395" s="1">
        <f t="shared" si="417"/>
        <v>-0.11399999999999993</v>
      </c>
      <c r="AA1395" s="1">
        <f t="shared" si="410"/>
        <v>5.9477248719018938E-2</v>
      </c>
      <c r="AB1395" s="1">
        <f t="shared" si="411"/>
        <v>2.4863618000000001</v>
      </c>
      <c r="AC1395" s="1">
        <f t="shared" si="412"/>
        <v>1.3463119353022994</v>
      </c>
      <c r="AF1395" s="1">
        <f t="shared" si="413"/>
        <v>5.0086352298632635</v>
      </c>
      <c r="AG1395" s="1">
        <f t="shared" si="414"/>
        <v>3.6521297591718036</v>
      </c>
      <c r="AH1395" s="1">
        <f t="shared" si="415"/>
        <v>6.9797850511553268</v>
      </c>
      <c r="AI1395">
        <v>3</v>
      </c>
      <c r="AJ1395">
        <v>4</v>
      </c>
      <c r="AK1395">
        <v>46</v>
      </c>
      <c r="AL1395">
        <v>3</v>
      </c>
      <c r="AM1395">
        <v>9123</v>
      </c>
      <c r="AN1395">
        <v>9134</v>
      </c>
      <c r="AO1395">
        <v>9110</v>
      </c>
      <c r="AP1395">
        <v>62</v>
      </c>
      <c r="AQ1395">
        <v>0</v>
      </c>
    </row>
    <row r="1396" spans="1:43">
      <c r="A1396" s="27">
        <v>39380</v>
      </c>
      <c r="B1396" s="27"/>
      <c r="C1396">
        <v>6</v>
      </c>
      <c r="D1396">
        <v>10</v>
      </c>
      <c r="E1396">
        <v>2.9</v>
      </c>
      <c r="F1396">
        <v>66</v>
      </c>
      <c r="G1396">
        <v>44</v>
      </c>
      <c r="H1396">
        <v>6.5</v>
      </c>
      <c r="I1396" s="10">
        <v>935</v>
      </c>
      <c r="J1396">
        <v>2.7</v>
      </c>
      <c r="K1396" s="2">
        <v>10</v>
      </c>
      <c r="L1396" s="1">
        <f t="shared" si="399"/>
        <v>2.2720827772233734</v>
      </c>
      <c r="M1396" s="1">
        <f t="shared" si="400"/>
        <v>88</v>
      </c>
      <c r="N1396" s="1">
        <f t="shared" si="401"/>
        <v>0.93541559507788385</v>
      </c>
      <c r="O1396" s="1">
        <f t="shared" si="416"/>
        <v>6.475783819564776E-2</v>
      </c>
      <c r="P1396" s="1">
        <f t="shared" si="402"/>
        <v>0.60140691647524869</v>
      </c>
      <c r="Q1396">
        <f t="shared" si="403"/>
        <v>4.1956160567814207</v>
      </c>
      <c r="R1396">
        <f t="shared" si="404"/>
        <v>11.558978286704004</v>
      </c>
      <c r="S1396">
        <f t="shared" si="405"/>
        <v>1.5129552731287965</v>
      </c>
      <c r="T1396">
        <v>0.2432</v>
      </c>
      <c r="U1396" s="1">
        <f t="shared" si="406"/>
        <v>-0.2289117432858126</v>
      </c>
      <c r="V1396" s="1">
        <v>298</v>
      </c>
      <c r="W1396" s="1">
        <f t="shared" si="407"/>
        <v>13.416193677430327</v>
      </c>
      <c r="X1396" s="1">
        <f t="shared" si="408"/>
        <v>32.802559966343182</v>
      </c>
      <c r="Y1396" s="1">
        <f t="shared" si="409"/>
        <v>1.013251221310268</v>
      </c>
      <c r="Z1396" s="1">
        <f t="shared" si="417"/>
        <v>-7.6000000000000068E-2</v>
      </c>
      <c r="AA1396" s="1">
        <f t="shared" si="410"/>
        <v>5.9465955179986936E-2</v>
      </c>
      <c r="AB1396" s="1">
        <f t="shared" si="411"/>
        <v>2.486834</v>
      </c>
      <c r="AC1396" s="1">
        <f t="shared" si="412"/>
        <v>2.019467902953449</v>
      </c>
      <c r="AF1396" s="1">
        <f t="shared" si="413"/>
        <v>4.7845566991285438</v>
      </c>
      <c r="AG1396" s="1">
        <f t="shared" si="414"/>
        <v>3.2917469323675337</v>
      </c>
      <c r="AH1396" s="1">
        <f t="shared" si="415"/>
        <v>6.1063430663692255</v>
      </c>
      <c r="AI1396">
        <v>3.8</v>
      </c>
      <c r="AJ1396">
        <v>2</v>
      </c>
      <c r="AK1396">
        <v>70</v>
      </c>
      <c r="AL1396">
        <v>1</v>
      </c>
      <c r="AM1396">
        <v>9151</v>
      </c>
      <c r="AN1396">
        <v>9174</v>
      </c>
      <c r="AO1396">
        <v>9130</v>
      </c>
      <c r="AP1396">
        <v>62</v>
      </c>
      <c r="AQ1396">
        <v>0</v>
      </c>
    </row>
    <row r="1397" spans="1:43">
      <c r="A1397" s="27">
        <v>39381</v>
      </c>
      <c r="B1397" s="27"/>
      <c r="C1397">
        <v>0.9</v>
      </c>
      <c r="D1397">
        <v>5.5</v>
      </c>
      <c r="E1397">
        <v>-0.1</v>
      </c>
      <c r="F1397">
        <v>90</v>
      </c>
      <c r="G1397">
        <v>73</v>
      </c>
      <c r="H1397">
        <v>0.3</v>
      </c>
      <c r="I1397" s="10">
        <v>935</v>
      </c>
      <c r="J1397">
        <v>1.6</v>
      </c>
      <c r="K1397" s="2">
        <v>10</v>
      </c>
      <c r="L1397" s="1">
        <f t="shared" si="399"/>
        <v>1.1410974350726002</v>
      </c>
      <c r="M1397" s="1">
        <f t="shared" si="400"/>
        <v>107</v>
      </c>
      <c r="N1397" s="1">
        <f t="shared" si="401"/>
        <v>0.65219842492921176</v>
      </c>
      <c r="O1397" s="1">
        <f t="shared" si="416"/>
        <v>4.7105127692226918E-2</v>
      </c>
      <c r="P1397" s="1">
        <f t="shared" si="402"/>
        <v>0.65430026987303092</v>
      </c>
      <c r="Q1397">
        <f t="shared" si="403"/>
        <v>0.79254078689821661</v>
      </c>
      <c r="R1397">
        <f t="shared" si="404"/>
        <v>11.547360155471736</v>
      </c>
      <c r="S1397">
        <f t="shared" si="405"/>
        <v>1.5114345753235257</v>
      </c>
      <c r="T1397">
        <v>0.2432</v>
      </c>
      <c r="U1397" s="1">
        <f t="shared" si="406"/>
        <v>-0.23470736634153147</v>
      </c>
      <c r="V1397" s="1">
        <v>299</v>
      </c>
      <c r="W1397" s="1">
        <f t="shared" si="407"/>
        <v>6.6201752965153604</v>
      </c>
      <c r="X1397" s="1">
        <f t="shared" si="408"/>
        <v>32.691854615284406</v>
      </c>
      <c r="Y1397" s="1">
        <f t="shared" si="409"/>
        <v>1.0137690642086463</v>
      </c>
      <c r="Z1397" s="1">
        <f t="shared" si="417"/>
        <v>-1.9379999999999999</v>
      </c>
      <c r="AA1397" s="1">
        <f t="shared" si="410"/>
        <v>5.9179412041869418E-2</v>
      </c>
      <c r="AB1397" s="1">
        <f t="shared" si="411"/>
        <v>2.4988750999999998</v>
      </c>
      <c r="AC1397" s="1">
        <f t="shared" si="412"/>
        <v>1.1967217202687106</v>
      </c>
      <c r="AF1397" s="1">
        <f t="shared" si="413"/>
        <v>3.32738469725872</v>
      </c>
      <c r="AG1397" s="1">
        <f t="shared" si="414"/>
        <v>2.1938863732793545</v>
      </c>
      <c r="AH1397" s="1">
        <f t="shared" si="415"/>
        <v>4.3365622101607997</v>
      </c>
      <c r="AI1397">
        <v>4.2</v>
      </c>
      <c r="AJ1397">
        <v>2</v>
      </c>
      <c r="AK1397">
        <v>74</v>
      </c>
      <c r="AL1397">
        <v>16</v>
      </c>
      <c r="AM1397">
        <v>9231</v>
      </c>
      <c r="AN1397">
        <v>9251</v>
      </c>
      <c r="AO1397">
        <v>9173</v>
      </c>
      <c r="AP1397">
        <v>59</v>
      </c>
      <c r="AQ1397">
        <v>39</v>
      </c>
    </row>
    <row r="1398" spans="1:43">
      <c r="A1398" s="27">
        <v>39382</v>
      </c>
      <c r="B1398" s="27"/>
      <c r="C1398">
        <v>0.7</v>
      </c>
      <c r="D1398">
        <v>3.9</v>
      </c>
      <c r="E1398">
        <v>-2.2000000000000002</v>
      </c>
      <c r="F1398">
        <v>72</v>
      </c>
      <c r="G1398">
        <v>57</v>
      </c>
      <c r="H1398">
        <v>9.4</v>
      </c>
      <c r="I1398" s="10">
        <v>935</v>
      </c>
      <c r="J1398">
        <v>1.3</v>
      </c>
      <c r="K1398" s="2">
        <v>10</v>
      </c>
      <c r="L1398" s="1">
        <f t="shared" si="399"/>
        <v>1.9375420018974421</v>
      </c>
      <c r="M1398" s="1">
        <f t="shared" si="400"/>
        <v>87</v>
      </c>
      <c r="N1398" s="1">
        <f t="shared" si="401"/>
        <v>0.64283692539220627</v>
      </c>
      <c r="O1398" s="1">
        <f t="shared" si="416"/>
        <v>4.650705670957668E-2</v>
      </c>
      <c r="P1398" s="1">
        <f t="shared" si="402"/>
        <v>0.45635164545315088</v>
      </c>
      <c r="Q1398">
        <f t="shared" si="403"/>
        <v>5.6405859167239214</v>
      </c>
      <c r="R1398">
        <f t="shared" si="404"/>
        <v>11.535848513597754</v>
      </c>
      <c r="S1398">
        <f t="shared" si="405"/>
        <v>1.5099278159159364</v>
      </c>
      <c r="T1398">
        <v>0.2432</v>
      </c>
      <c r="U1398" s="1">
        <f t="shared" si="406"/>
        <v>-0.2404335552817996</v>
      </c>
      <c r="V1398" s="1">
        <v>300</v>
      </c>
      <c r="W1398" s="1">
        <f t="shared" si="407"/>
        <v>16.493291354680991</v>
      </c>
      <c r="X1398" s="1">
        <f t="shared" si="408"/>
        <v>32.581418959481425</v>
      </c>
      <c r="Y1398" s="1">
        <f t="shared" si="409"/>
        <v>1.0142828337674918</v>
      </c>
      <c r="Z1398" s="1">
        <f t="shared" si="417"/>
        <v>-7.6000000000000026E-2</v>
      </c>
      <c r="AA1398" s="1">
        <f t="shared" si="410"/>
        <v>5.9168231315458897E-2</v>
      </c>
      <c r="AB1398" s="1">
        <f t="shared" si="411"/>
        <v>2.4993472999999997</v>
      </c>
      <c r="AC1398" s="1">
        <f t="shared" si="412"/>
        <v>0.97233639771832736</v>
      </c>
      <c r="AF1398" s="1">
        <f t="shared" si="413"/>
        <v>3.424005679246342</v>
      </c>
      <c r="AG1398" s="1">
        <f t="shared" si="414"/>
        <v>3.6415318715695926</v>
      </c>
      <c r="AH1398" s="1">
        <f t="shared" si="415"/>
        <v>6.060168234796711</v>
      </c>
      <c r="AI1398">
        <v>3.4</v>
      </c>
      <c r="AJ1398">
        <v>3</v>
      </c>
      <c r="AK1398">
        <v>58</v>
      </c>
      <c r="AL1398">
        <v>3</v>
      </c>
      <c r="AM1398">
        <v>9249</v>
      </c>
      <c r="AN1398">
        <v>9263</v>
      </c>
      <c r="AO1398">
        <v>9233</v>
      </c>
      <c r="AP1398">
        <v>46</v>
      </c>
      <c r="AQ1398">
        <v>0</v>
      </c>
    </row>
    <row r="1399" spans="1:43">
      <c r="A1399" s="27">
        <v>39383</v>
      </c>
      <c r="B1399" s="27"/>
      <c r="C1399">
        <v>2.2999999999999998</v>
      </c>
      <c r="D1399">
        <v>8.4</v>
      </c>
      <c r="E1399">
        <v>-2</v>
      </c>
      <c r="F1399">
        <v>63</v>
      </c>
      <c r="G1399">
        <v>27</v>
      </c>
      <c r="H1399">
        <v>8.6</v>
      </c>
      <c r="I1399" s="10">
        <v>935</v>
      </c>
      <c r="J1399">
        <v>2.2000000000000002</v>
      </c>
      <c r="K1399" s="2">
        <v>10</v>
      </c>
      <c r="L1399" s="1">
        <f t="shared" si="399"/>
        <v>2.0689488735814661</v>
      </c>
      <c r="M1399" s="1">
        <f t="shared" si="400"/>
        <v>99</v>
      </c>
      <c r="N1399" s="1">
        <f t="shared" si="401"/>
        <v>0.72117182708011951</v>
      </c>
      <c r="O1399" s="1">
        <f t="shared" si="416"/>
        <v>5.1479827038078366E-2</v>
      </c>
      <c r="P1399" s="1">
        <f t="shared" si="402"/>
        <v>0.41001902477068275</v>
      </c>
      <c r="Q1399">
        <f t="shared" si="403"/>
        <v>5.52038540149307</v>
      </c>
      <c r="R1399">
        <f t="shared" si="404"/>
        <v>11.524447057732436</v>
      </c>
      <c r="S1399">
        <f t="shared" si="405"/>
        <v>1.5084354787607901</v>
      </c>
      <c r="T1399">
        <v>0.2432</v>
      </c>
      <c r="U1399" s="1">
        <f t="shared" si="406"/>
        <v>-0.24608861611264404</v>
      </c>
      <c r="V1399" s="1">
        <v>301</v>
      </c>
      <c r="W1399" s="1">
        <f t="shared" si="407"/>
        <v>15.57981792769629</v>
      </c>
      <c r="X1399" s="1">
        <f t="shared" si="408"/>
        <v>32.471329001187186</v>
      </c>
      <c r="Y1399" s="1">
        <f t="shared" si="409"/>
        <v>1.0147923779969659</v>
      </c>
      <c r="Z1399" s="1">
        <f t="shared" si="417"/>
        <v>0.60799999999999998</v>
      </c>
      <c r="AA1399" s="1">
        <f t="shared" si="410"/>
        <v>5.9257795598362827E-2</v>
      </c>
      <c r="AB1399" s="1">
        <f t="shared" si="411"/>
        <v>2.4955696999999999</v>
      </c>
      <c r="AC1399" s="1">
        <f t="shared" si="412"/>
        <v>1.6454923653694771</v>
      </c>
      <c r="AF1399" s="1">
        <f t="shared" si="413"/>
        <v>4.8410618032006987</v>
      </c>
      <c r="AG1399" s="1">
        <f t="shared" si="414"/>
        <v>3.4490760000727305</v>
      </c>
      <c r="AH1399" s="1">
        <f t="shared" si="415"/>
        <v>5.5361782758204834</v>
      </c>
      <c r="AI1399">
        <v>4.4000000000000004</v>
      </c>
      <c r="AJ1399">
        <v>11</v>
      </c>
      <c r="AK1399">
        <v>64</v>
      </c>
      <c r="AL1399">
        <v>11</v>
      </c>
      <c r="AM1399">
        <v>9203</v>
      </c>
      <c r="AN1399">
        <v>9245</v>
      </c>
      <c r="AO1399">
        <v>9175</v>
      </c>
      <c r="AP1399">
        <v>43</v>
      </c>
      <c r="AQ1399">
        <v>0</v>
      </c>
    </row>
    <row r="1400" spans="1:43">
      <c r="A1400" s="27">
        <v>39384</v>
      </c>
      <c r="B1400" s="27"/>
      <c r="C1400">
        <v>4.5999999999999996</v>
      </c>
      <c r="D1400">
        <v>7.9</v>
      </c>
      <c r="E1400">
        <v>1.1000000000000001</v>
      </c>
      <c r="F1400">
        <v>57</v>
      </c>
      <c r="G1400">
        <v>39</v>
      </c>
      <c r="H1400">
        <v>8.6999999999999993</v>
      </c>
      <c r="I1400" s="10">
        <v>935</v>
      </c>
      <c r="J1400">
        <v>1.6</v>
      </c>
      <c r="K1400" s="2">
        <v>10</v>
      </c>
      <c r="L1400" s="1">
        <f t="shared" si="399"/>
        <v>2.1930109428223945</v>
      </c>
      <c r="M1400" s="1">
        <f t="shared" si="400"/>
        <v>75</v>
      </c>
      <c r="N1400" s="1">
        <f t="shared" si="401"/>
        <v>0.84852995914135099</v>
      </c>
      <c r="O1400" s="1">
        <f t="shared" si="416"/>
        <v>5.9424754737432563E-2</v>
      </c>
      <c r="P1400" s="1">
        <f t="shared" si="402"/>
        <v>0.45596755228410801</v>
      </c>
      <c r="Q1400">
        <f t="shared" si="403"/>
        <v>5.5689478226657245</v>
      </c>
      <c r="R1400">
        <f t="shared" si="404"/>
        <v>11.5131595241954</v>
      </c>
      <c r="S1400">
        <f t="shared" si="405"/>
        <v>1.5069580529051572</v>
      </c>
      <c r="T1400">
        <v>0.2432</v>
      </c>
      <c r="U1400" s="1">
        <f t="shared" si="406"/>
        <v>-0.25167087588211318</v>
      </c>
      <c r="V1400" s="1">
        <v>302</v>
      </c>
      <c r="W1400" s="1">
        <f t="shared" si="407"/>
        <v>15.644531691173601</v>
      </c>
      <c r="X1400" s="1">
        <f t="shared" si="408"/>
        <v>32.361660937445023</v>
      </c>
      <c r="Y1400" s="1">
        <f t="shared" si="409"/>
        <v>1.0152975461572193</v>
      </c>
      <c r="Z1400" s="1">
        <f t="shared" si="417"/>
        <v>0.87399999999999989</v>
      </c>
      <c r="AA1400" s="1">
        <f t="shared" si="410"/>
        <v>5.9387020334712042E-2</v>
      </c>
      <c r="AB1400" s="1">
        <f t="shared" si="411"/>
        <v>2.4901393999999999</v>
      </c>
      <c r="AC1400" s="1">
        <f t="shared" si="412"/>
        <v>1.1967217202687106</v>
      </c>
      <c r="AF1400" s="1">
        <f t="shared" si="413"/>
        <v>4.3477154648292879</v>
      </c>
      <c r="AG1400" s="1">
        <f t="shared" si="414"/>
        <v>3.5066437379987763</v>
      </c>
      <c r="AH1400" s="1">
        <f t="shared" si="415"/>
        <v>5.7988389530832336</v>
      </c>
      <c r="AI1400">
        <v>3.5</v>
      </c>
      <c r="AJ1400">
        <v>2</v>
      </c>
      <c r="AK1400">
        <v>70</v>
      </c>
      <c r="AL1400">
        <v>3</v>
      </c>
      <c r="AM1400">
        <v>9190</v>
      </c>
      <c r="AN1400">
        <v>9201</v>
      </c>
      <c r="AO1400">
        <v>9177</v>
      </c>
      <c r="AP1400">
        <v>47</v>
      </c>
      <c r="AQ1400">
        <v>0</v>
      </c>
    </row>
    <row r="1401" spans="1:43">
      <c r="A1401" s="27">
        <v>39385</v>
      </c>
      <c r="B1401" s="27"/>
      <c r="C1401">
        <v>3.7</v>
      </c>
      <c r="D1401">
        <v>7.8</v>
      </c>
      <c r="E1401">
        <v>0.7</v>
      </c>
      <c r="F1401">
        <v>55</v>
      </c>
      <c r="G1401">
        <v>33</v>
      </c>
      <c r="H1401">
        <v>7.8</v>
      </c>
      <c r="I1401" s="10">
        <v>935</v>
      </c>
      <c r="J1401">
        <v>1.4</v>
      </c>
      <c r="K1401" s="2">
        <v>10</v>
      </c>
      <c r="L1401" s="1">
        <f t="shared" si="399"/>
        <v>2.2053411889887378</v>
      </c>
      <c r="M1401" s="1">
        <f t="shared" si="400"/>
        <v>77</v>
      </c>
      <c r="N1401" s="1">
        <f t="shared" si="401"/>
        <v>0.79650868879481573</v>
      </c>
      <c r="O1401" s="1">
        <f t="shared" si="416"/>
        <v>5.6198973961900704E-2</v>
      </c>
      <c r="P1401" s="1">
        <f t="shared" si="402"/>
        <v>0.42215955395537597</v>
      </c>
      <c r="Q1401">
        <f t="shared" si="403"/>
        <v>5.1266336015850182</v>
      </c>
      <c r="R1401">
        <f t="shared" si="404"/>
        <v>11.501989687517296</v>
      </c>
      <c r="S1401">
        <f t="shared" si="405"/>
        <v>1.5054960323975519</v>
      </c>
      <c r="T1401">
        <v>0.2432</v>
      </c>
      <c r="U1401" s="1">
        <f t="shared" si="406"/>
        <v>-0.25717868317519021</v>
      </c>
      <c r="V1401" s="1">
        <v>303</v>
      </c>
      <c r="W1401" s="1">
        <f t="shared" si="407"/>
        <v>14.629254643221767</v>
      </c>
      <c r="X1401" s="1">
        <f t="shared" si="408"/>
        <v>32.252491083425703</v>
      </c>
      <c r="Y1401" s="1">
        <f t="shared" si="409"/>
        <v>1.0157981888029886</v>
      </c>
      <c r="Z1401" s="1">
        <f t="shared" si="417"/>
        <v>-0.3419999999999998</v>
      </c>
      <c r="AA1401" s="1">
        <f t="shared" si="410"/>
        <v>5.9336387069408178E-2</v>
      </c>
      <c r="AB1401" s="1">
        <f t="shared" si="411"/>
        <v>2.4922643</v>
      </c>
      <c r="AC1401" s="1">
        <f t="shared" si="412"/>
        <v>1.0471315052351216</v>
      </c>
      <c r="AF1401" s="1">
        <f t="shared" si="413"/>
        <v>4.2497045134229614</v>
      </c>
      <c r="AG1401" s="1">
        <f t="shared" si="414"/>
        <v>3.3203574810330201</v>
      </c>
      <c r="AH1401" s="1">
        <f t="shared" si="415"/>
        <v>6.0336902206639875</v>
      </c>
      <c r="AI1401">
        <v>3.6</v>
      </c>
      <c r="AJ1401">
        <v>3</v>
      </c>
      <c r="AK1401">
        <v>60</v>
      </c>
      <c r="AL1401">
        <v>2</v>
      </c>
      <c r="AM1401">
        <v>9233</v>
      </c>
      <c r="AN1401">
        <v>9257</v>
      </c>
      <c r="AO1401">
        <v>9196</v>
      </c>
      <c r="AP1401">
        <v>43</v>
      </c>
      <c r="AQ1401">
        <v>0</v>
      </c>
    </row>
    <row r="1402" spans="1:43">
      <c r="A1402" s="27">
        <v>39386</v>
      </c>
      <c r="B1402" s="27"/>
      <c r="C1402">
        <v>4.5</v>
      </c>
      <c r="D1402">
        <v>8.6999999999999993</v>
      </c>
      <c r="E1402">
        <v>0.7</v>
      </c>
      <c r="F1402">
        <v>57</v>
      </c>
      <c r="G1402">
        <v>32</v>
      </c>
      <c r="H1402">
        <v>8.8000000000000007</v>
      </c>
      <c r="I1402" s="10">
        <v>935</v>
      </c>
      <c r="J1402">
        <v>1.3</v>
      </c>
      <c r="K1402" s="2">
        <v>10</v>
      </c>
      <c r="L1402" s="1">
        <f t="shared" si="399"/>
        <v>2.2302719650357208</v>
      </c>
      <c r="M1402" s="1">
        <f t="shared" si="400"/>
        <v>82</v>
      </c>
      <c r="N1402" s="1">
        <f t="shared" si="401"/>
        <v>0.84260555674484927</v>
      </c>
      <c r="O1402" s="1">
        <f t="shared" si="416"/>
        <v>5.9058672370038201E-2</v>
      </c>
      <c r="P1402" s="1">
        <f t="shared" si="402"/>
        <v>0.4436219977306482</v>
      </c>
      <c r="Q1402">
        <f t="shared" si="403"/>
        <v>5.6821248351946538</v>
      </c>
      <c r="R1402">
        <f t="shared" si="404"/>
        <v>11.490941358783555</v>
      </c>
      <c r="S1402">
        <f t="shared" si="405"/>
        <v>1.504049916071146</v>
      </c>
      <c r="T1402">
        <v>0.2432</v>
      </c>
      <c r="U1402" s="1">
        <f t="shared" si="406"/>
        <v>-0.26261040860233603</v>
      </c>
      <c r="V1402" s="1">
        <v>304</v>
      </c>
      <c r="W1402" s="1">
        <f t="shared" si="407"/>
        <v>15.665036527563533</v>
      </c>
      <c r="X1402" s="1">
        <f t="shared" si="408"/>
        <v>32.14389579598393</v>
      </c>
      <c r="Y1402" s="1">
        <f t="shared" si="409"/>
        <v>1.0162941578278042</v>
      </c>
      <c r="Z1402" s="1">
        <f t="shared" si="417"/>
        <v>0.30399999999999994</v>
      </c>
      <c r="AA1402" s="1">
        <f t="shared" si="410"/>
        <v>5.9381390149424312E-2</v>
      </c>
      <c r="AB1402" s="1">
        <f t="shared" si="411"/>
        <v>2.4903754999999999</v>
      </c>
      <c r="AC1402" s="1">
        <f t="shared" si="412"/>
        <v>0.97233639771832736</v>
      </c>
      <c r="AF1402" s="1">
        <f t="shared" si="413"/>
        <v>4.6631158383448428</v>
      </c>
      <c r="AG1402" s="1">
        <f t="shared" si="414"/>
        <v>3.4775614790946059</v>
      </c>
      <c r="AH1402" s="1">
        <f t="shared" si="415"/>
        <v>6.0810997106634419</v>
      </c>
      <c r="AI1402">
        <v>2.7</v>
      </c>
      <c r="AJ1402">
        <v>10</v>
      </c>
      <c r="AK1402">
        <v>48</v>
      </c>
      <c r="AL1402">
        <v>3</v>
      </c>
      <c r="AM1402">
        <v>9263</v>
      </c>
      <c r="AN1402">
        <v>9275</v>
      </c>
      <c r="AO1402">
        <v>9255</v>
      </c>
      <c r="AP1402">
        <v>47</v>
      </c>
      <c r="AQ1402">
        <v>0</v>
      </c>
    </row>
    <row r="1403" spans="1:43">
      <c r="A1403" s="27">
        <v>39387</v>
      </c>
      <c r="B1403" s="27"/>
      <c r="C1403">
        <v>4.3</v>
      </c>
      <c r="D1403">
        <v>9.1</v>
      </c>
      <c r="E1403">
        <v>0.4</v>
      </c>
      <c r="F1403">
        <v>57</v>
      </c>
      <c r="G1403">
        <v>36</v>
      </c>
      <c r="H1403">
        <v>9</v>
      </c>
      <c r="I1403" s="10">
        <v>935</v>
      </c>
      <c r="J1403">
        <v>1.5</v>
      </c>
      <c r="K1403" s="2">
        <v>10</v>
      </c>
      <c r="L1403" s="1">
        <f t="shared" si="399"/>
        <v>2.2993532114953896</v>
      </c>
      <c r="M1403" s="1">
        <f t="shared" si="400"/>
        <v>78</v>
      </c>
      <c r="N1403" s="1">
        <f t="shared" si="401"/>
        <v>0.83086609768035358</v>
      </c>
      <c r="O1403" s="1">
        <f t="shared" si="416"/>
        <v>5.8332304303643626E-2</v>
      </c>
      <c r="P1403" s="1">
        <f t="shared" si="402"/>
        <v>0.45343596522253538</v>
      </c>
      <c r="Q1403">
        <f t="shared" si="403"/>
        <v>5.7810904759473214</v>
      </c>
      <c r="R1403">
        <f t="shared" si="404"/>
        <v>11.480018383777603</v>
      </c>
      <c r="S1403">
        <f t="shared" si="405"/>
        <v>1.5026202073007333</v>
      </c>
      <c r="T1403">
        <v>0.2432</v>
      </c>
      <c r="U1403" s="1">
        <f t="shared" si="406"/>
        <v>-0.26796444528151608</v>
      </c>
      <c r="V1403" s="1">
        <v>305</v>
      </c>
      <c r="W1403" s="1">
        <f t="shared" si="407"/>
        <v>15.836292929118324</v>
      </c>
      <c r="X1403" s="1">
        <f t="shared" si="408"/>
        <v>32.035951397534404</v>
      </c>
      <c r="Y1403" s="1">
        <f t="shared" si="409"/>
        <v>1.0167853065078074</v>
      </c>
      <c r="Z1403" s="1">
        <f t="shared" si="417"/>
        <v>-7.6000000000000068E-2</v>
      </c>
      <c r="AA1403" s="1">
        <f t="shared" si="410"/>
        <v>5.9370132980859344E-2</v>
      </c>
      <c r="AB1403" s="1">
        <f t="shared" si="411"/>
        <v>2.4908476999999998</v>
      </c>
      <c r="AC1403" s="1">
        <f t="shared" si="412"/>
        <v>1.1219266127519161</v>
      </c>
      <c r="AF1403" s="1">
        <f t="shared" si="413"/>
        <v>4.8030528139066684</v>
      </c>
      <c r="AG1403" s="1">
        <f t="shared" si="414"/>
        <v>3.4938535089664193</v>
      </c>
      <c r="AH1403" s="1">
        <f t="shared" si="415"/>
        <v>6.3263791438742096</v>
      </c>
      <c r="AI1403">
        <v>6</v>
      </c>
      <c r="AJ1403">
        <v>6</v>
      </c>
      <c r="AK1403">
        <v>97</v>
      </c>
      <c r="AL1403">
        <v>6</v>
      </c>
      <c r="AM1403">
        <v>9219</v>
      </c>
      <c r="AN1403">
        <v>9266</v>
      </c>
      <c r="AO1403">
        <v>9188</v>
      </c>
      <c r="AP1403">
        <v>47</v>
      </c>
      <c r="AQ1403">
        <v>0</v>
      </c>
    </row>
    <row r="1404" spans="1:43">
      <c r="A1404" s="27">
        <v>39388</v>
      </c>
      <c r="B1404" s="27"/>
      <c r="C1404">
        <v>4.3</v>
      </c>
      <c r="D1404">
        <v>9.9</v>
      </c>
      <c r="E1404">
        <v>1.3</v>
      </c>
      <c r="F1404">
        <v>52</v>
      </c>
      <c r="G1404">
        <v>38</v>
      </c>
      <c r="H1404">
        <v>8.1999999999999993</v>
      </c>
      <c r="I1404" s="10">
        <v>935</v>
      </c>
      <c r="J1404">
        <v>2.2999999999999998</v>
      </c>
      <c r="K1404" s="2">
        <v>10</v>
      </c>
      <c r="L1404" s="1">
        <f t="shared" si="399"/>
        <v>2.3095815267476731</v>
      </c>
      <c r="M1404" s="1">
        <f t="shared" si="400"/>
        <v>66</v>
      </c>
      <c r="N1404" s="1">
        <f t="shared" si="401"/>
        <v>0.83086609768035358</v>
      </c>
      <c r="O1404" s="1">
        <f t="shared" si="416"/>
        <v>5.8332304303643626E-2</v>
      </c>
      <c r="P1404" s="1">
        <f t="shared" si="402"/>
        <v>0.45335352687327374</v>
      </c>
      <c r="Q1404">
        <f t="shared" si="403"/>
        <v>5.400918613492796</v>
      </c>
      <c r="R1404">
        <f t="shared" si="404"/>
        <v>11.469224640921551</v>
      </c>
      <c r="S1404">
        <f t="shared" si="405"/>
        <v>1.5012074137331874</v>
      </c>
      <c r="T1404">
        <v>0.2432</v>
      </c>
      <c r="U1404" s="1">
        <f t="shared" si="406"/>
        <v>-0.27323920931356771</v>
      </c>
      <c r="V1404" s="1">
        <v>306</v>
      </c>
      <c r="W1404" s="1">
        <f t="shared" si="407"/>
        <v>14.934932396721775</v>
      </c>
      <c r="X1404" s="1">
        <f t="shared" si="408"/>
        <v>31.928734100344304</v>
      </c>
      <c r="Y1404" s="1">
        <f t="shared" si="409"/>
        <v>1.0172714895451549</v>
      </c>
      <c r="Z1404" s="1">
        <f t="shared" si="417"/>
        <v>0</v>
      </c>
      <c r="AA1404" s="1">
        <f t="shared" si="410"/>
        <v>5.9370132980859344E-2</v>
      </c>
      <c r="AB1404" s="1">
        <f t="shared" si="411"/>
        <v>2.4908476999999998</v>
      </c>
      <c r="AC1404" s="1">
        <f t="shared" si="412"/>
        <v>1.7202874728862712</v>
      </c>
      <c r="AF1404" s="1">
        <f t="shared" si="413"/>
        <v>4.7593871690507346</v>
      </c>
      <c r="AG1404" s="1">
        <f t="shared" si="414"/>
        <v>3.3432299833531745</v>
      </c>
      <c r="AH1404" s="1">
        <f t="shared" si="415"/>
        <v>5.9534676396433666</v>
      </c>
      <c r="AI1404">
        <v>3.3</v>
      </c>
      <c r="AJ1404">
        <v>11</v>
      </c>
      <c r="AK1404">
        <v>46</v>
      </c>
      <c r="AL1404">
        <v>10</v>
      </c>
      <c r="AM1404">
        <v>9152</v>
      </c>
      <c r="AN1404">
        <v>9191</v>
      </c>
      <c r="AO1404">
        <v>9137</v>
      </c>
      <c r="AP1404">
        <v>43</v>
      </c>
      <c r="AQ1404">
        <v>0</v>
      </c>
    </row>
    <row r="1405" spans="1:43">
      <c r="A1405" s="27">
        <v>39389</v>
      </c>
      <c r="B1405" s="27"/>
      <c r="C1405">
        <v>4.5</v>
      </c>
      <c r="D1405">
        <v>9.6</v>
      </c>
      <c r="E1405">
        <v>0.5</v>
      </c>
      <c r="F1405">
        <v>53</v>
      </c>
      <c r="G1405">
        <v>37</v>
      </c>
      <c r="H1405">
        <v>8.8000000000000007</v>
      </c>
      <c r="I1405" s="10">
        <v>935</v>
      </c>
      <c r="J1405">
        <v>2.2000000000000002</v>
      </c>
      <c r="K1405" s="2">
        <v>10</v>
      </c>
      <c r="L1405" s="1">
        <f t="shared" si="399"/>
        <v>2.386348123645706</v>
      </c>
      <c r="M1405" s="1">
        <f t="shared" si="400"/>
        <v>69</v>
      </c>
      <c r="N1405" s="1">
        <f t="shared" si="401"/>
        <v>0.84260555674484927</v>
      </c>
      <c r="O1405" s="1">
        <f t="shared" si="416"/>
        <v>5.9058672370038201E-2</v>
      </c>
      <c r="P1405" s="1">
        <f t="shared" si="402"/>
        <v>0.43981766486754859</v>
      </c>
      <c r="Q1405">
        <f t="shared" si="403"/>
        <v>5.7362855512502957</v>
      </c>
      <c r="R1405">
        <f t="shared" si="404"/>
        <v>11.458564039012943</v>
      </c>
      <c r="S1405">
        <f t="shared" si="405"/>
        <v>1.4998120469912231</v>
      </c>
      <c r="T1405">
        <v>0.2432</v>
      </c>
      <c r="U1405" s="1">
        <f t="shared" si="406"/>
        <v>-0.27843314025077076</v>
      </c>
      <c r="V1405" s="1">
        <v>307</v>
      </c>
      <c r="W1405" s="1">
        <f t="shared" si="407"/>
        <v>15.534830699633932</v>
      </c>
      <c r="X1405" s="1">
        <f t="shared" si="408"/>
        <v>31.822319931336487</v>
      </c>
      <c r="Y1405" s="1">
        <f t="shared" si="409"/>
        <v>1.0177525631110025</v>
      </c>
      <c r="Z1405" s="1">
        <f t="shared" si="417"/>
        <v>7.6000000000000068E-2</v>
      </c>
      <c r="AA1405" s="1">
        <f t="shared" si="410"/>
        <v>5.9381390149424312E-2</v>
      </c>
      <c r="AB1405" s="1">
        <f t="shared" si="411"/>
        <v>2.4903754999999999</v>
      </c>
      <c r="AC1405" s="1">
        <f t="shared" si="412"/>
        <v>1.6454923653694771</v>
      </c>
      <c r="AF1405" s="1">
        <f t="shared" si="413"/>
        <v>4.9236280012819904</v>
      </c>
      <c r="AG1405" s="1">
        <f t="shared" si="414"/>
        <v>3.4242795478828705</v>
      </c>
      <c r="AH1405" s="1">
        <f t="shared" si="415"/>
        <v>6.1085138875027436</v>
      </c>
      <c r="AI1405">
        <v>3.7</v>
      </c>
      <c r="AJ1405">
        <v>11</v>
      </c>
      <c r="AK1405">
        <v>49</v>
      </c>
      <c r="AL1405">
        <v>10</v>
      </c>
      <c r="AM1405">
        <v>9120</v>
      </c>
      <c r="AN1405">
        <v>9147</v>
      </c>
      <c r="AO1405">
        <v>9105</v>
      </c>
      <c r="AP1405">
        <v>44</v>
      </c>
      <c r="AQ1405">
        <v>0</v>
      </c>
    </row>
    <row r="1406" spans="1:43">
      <c r="A1406" s="27">
        <v>39390</v>
      </c>
      <c r="B1406" s="27"/>
      <c r="C1406">
        <v>4.3</v>
      </c>
      <c r="D1406">
        <v>9.1</v>
      </c>
      <c r="E1406">
        <v>1.9</v>
      </c>
      <c r="F1406">
        <v>59</v>
      </c>
      <c r="G1406">
        <v>41</v>
      </c>
      <c r="H1406">
        <v>6.8</v>
      </c>
      <c r="I1406" s="10">
        <v>935</v>
      </c>
      <c r="J1406">
        <v>1.9</v>
      </c>
      <c r="K1406" s="2">
        <v>10</v>
      </c>
      <c r="L1406" s="1">
        <f t="shared" si="399"/>
        <v>2.0586533987395144</v>
      </c>
      <c r="M1406" s="1">
        <f t="shared" si="400"/>
        <v>77</v>
      </c>
      <c r="N1406" s="1">
        <f t="shared" si="401"/>
        <v>0.83086609768035358</v>
      </c>
      <c r="O1406" s="1">
        <f t="shared" si="416"/>
        <v>5.8332304303643626E-2</v>
      </c>
      <c r="P1406" s="1">
        <f t="shared" si="402"/>
        <v>0.5068468224459789</v>
      </c>
      <c r="Q1406">
        <f t="shared" si="403"/>
        <v>4.5002019367735819</v>
      </c>
      <c r="R1406">
        <f t="shared" si="404"/>
        <v>11.44804051475662</v>
      </c>
      <c r="S1406">
        <f t="shared" si="405"/>
        <v>1.4984346223503431</v>
      </c>
      <c r="T1406">
        <v>0.2432</v>
      </c>
      <c r="U1406" s="1">
        <f t="shared" si="406"/>
        <v>-0.28354470155847794</v>
      </c>
      <c r="V1406" s="1">
        <v>308</v>
      </c>
      <c r="W1406" s="1">
        <f t="shared" si="407"/>
        <v>13.358647396414858</v>
      </c>
      <c r="X1406" s="1">
        <f t="shared" si="408"/>
        <v>31.716784657494319</v>
      </c>
      <c r="Y1406" s="1">
        <f t="shared" si="409"/>
        <v>1.0182283848880556</v>
      </c>
      <c r="Z1406" s="1">
        <f t="shared" si="417"/>
        <v>-7.6000000000000068E-2</v>
      </c>
      <c r="AA1406" s="1">
        <f t="shared" si="410"/>
        <v>5.9370132980859344E-2</v>
      </c>
      <c r="AB1406" s="1">
        <f t="shared" si="411"/>
        <v>2.4908476999999998</v>
      </c>
      <c r="AC1406" s="1">
        <f t="shared" si="412"/>
        <v>1.4211070428190937</v>
      </c>
      <c r="AF1406" s="1">
        <f t="shared" si="413"/>
        <v>4.3258903942885736</v>
      </c>
      <c r="AG1406" s="1">
        <f t="shared" si="414"/>
        <v>3.1479907378363285</v>
      </c>
      <c r="AH1406" s="1">
        <f t="shared" si="415"/>
        <v>5.5790701724912175</v>
      </c>
      <c r="AI1406">
        <v>2.7</v>
      </c>
      <c r="AJ1406">
        <v>10</v>
      </c>
      <c r="AK1406">
        <v>43</v>
      </c>
      <c r="AL1406">
        <v>1</v>
      </c>
      <c r="AM1406">
        <v>9105</v>
      </c>
      <c r="AN1406">
        <v>9119</v>
      </c>
      <c r="AO1406">
        <v>9092</v>
      </c>
      <c r="AP1406">
        <v>48</v>
      </c>
      <c r="AQ1406">
        <v>0</v>
      </c>
    </row>
    <row r="1407" spans="1:43">
      <c r="A1407" s="27">
        <v>39391</v>
      </c>
      <c r="B1407" s="27"/>
      <c r="C1407">
        <v>7.3</v>
      </c>
      <c r="D1407">
        <v>15.9</v>
      </c>
      <c r="E1407">
        <v>2.6</v>
      </c>
      <c r="F1407">
        <v>48</v>
      </c>
      <c r="G1407">
        <v>18</v>
      </c>
      <c r="H1407">
        <v>7.5</v>
      </c>
      <c r="I1407" s="10">
        <v>935</v>
      </c>
      <c r="J1407">
        <v>3.2</v>
      </c>
      <c r="K1407" s="2">
        <v>10</v>
      </c>
      <c r="L1407" s="1">
        <f t="shared" si="399"/>
        <v>2.6970205883400959</v>
      </c>
      <c r="M1407" s="1">
        <f t="shared" si="400"/>
        <v>78</v>
      </c>
      <c r="N1407" s="1">
        <f t="shared" si="401"/>
        <v>1.0230196423808093</v>
      </c>
      <c r="O1407" s="1">
        <f t="shared" si="416"/>
        <v>7.0071759230391273E-2</v>
      </c>
      <c r="P1407" s="1">
        <f t="shared" si="402"/>
        <v>0.44999437400781295</v>
      </c>
      <c r="Q1407">
        <f t="shared" si="403"/>
        <v>5.2991919526387798</v>
      </c>
      <c r="R1407">
        <f t="shared" si="404"/>
        <v>11.437658030091509</v>
      </c>
      <c r="S1407">
        <f t="shared" si="405"/>
        <v>1.4970756583889411</v>
      </c>
      <c r="T1407">
        <v>0.2432</v>
      </c>
      <c r="U1407" s="1">
        <f t="shared" si="406"/>
        <v>-0.28857238106967259</v>
      </c>
      <c r="V1407" s="1">
        <v>309</v>
      </c>
      <c r="W1407" s="1">
        <f t="shared" si="407"/>
        <v>14.066024801994509</v>
      </c>
      <c r="X1407" s="1">
        <f t="shared" si="408"/>
        <v>31.6122037119559</v>
      </c>
      <c r="Y1407" s="1">
        <f t="shared" si="409"/>
        <v>1.0186988141126696</v>
      </c>
      <c r="Z1407" s="1">
        <f t="shared" si="417"/>
        <v>1.1400000000000001</v>
      </c>
      <c r="AA1407" s="1">
        <f t="shared" si="410"/>
        <v>5.9539439941338895E-2</v>
      </c>
      <c r="AB1407" s="1">
        <f t="shared" si="411"/>
        <v>2.4837647</v>
      </c>
      <c r="AC1407" s="1">
        <f t="shared" si="412"/>
        <v>2.3934434405374212</v>
      </c>
      <c r="AF1407" s="1">
        <f t="shared" si="413"/>
        <v>6.6555224068122776</v>
      </c>
      <c r="AG1407" s="1">
        <f t="shared" si="414"/>
        <v>3.1905146934638053</v>
      </c>
      <c r="AH1407" s="1">
        <f t="shared" si="415"/>
        <v>5.1953554487758637</v>
      </c>
      <c r="AI1407">
        <v>5.2</v>
      </c>
      <c r="AJ1407">
        <v>10</v>
      </c>
      <c r="AK1407">
        <v>93</v>
      </c>
      <c r="AL1407">
        <v>10</v>
      </c>
      <c r="AM1407">
        <v>9137</v>
      </c>
      <c r="AN1407">
        <v>9177</v>
      </c>
      <c r="AO1407">
        <v>9117</v>
      </c>
      <c r="AP1407">
        <v>46</v>
      </c>
      <c r="AQ1407">
        <v>0</v>
      </c>
    </row>
    <row r="1408" spans="1:43">
      <c r="A1408" s="27">
        <v>39392</v>
      </c>
      <c r="B1408" s="27"/>
      <c r="C1408">
        <v>7.1</v>
      </c>
      <c r="D1408">
        <v>10.9</v>
      </c>
      <c r="E1408">
        <v>3.8</v>
      </c>
      <c r="F1408">
        <v>48</v>
      </c>
      <c r="G1408">
        <v>30</v>
      </c>
      <c r="H1408">
        <v>7.3</v>
      </c>
      <c r="I1408" s="10">
        <v>935</v>
      </c>
      <c r="J1408">
        <v>1.6</v>
      </c>
      <c r="K1408" s="2">
        <v>10</v>
      </c>
      <c r="L1408" s="1">
        <f t="shared" si="399"/>
        <v>2.4607215212887983</v>
      </c>
      <c r="M1408" s="1">
        <f t="shared" si="400"/>
        <v>66</v>
      </c>
      <c r="N1408" s="1">
        <f t="shared" si="401"/>
        <v>1.0090889554747804</v>
      </c>
      <c r="O1408" s="1">
        <f t="shared" si="416"/>
        <v>6.9230744780223494E-2</v>
      </c>
      <c r="P1408" s="1">
        <f t="shared" si="402"/>
        <v>0.46037440541694685</v>
      </c>
      <c r="Q1408">
        <f t="shared" si="403"/>
        <v>5.0102354703971095</v>
      </c>
      <c r="R1408">
        <f t="shared" si="404"/>
        <v>11.427420569312661</v>
      </c>
      <c r="S1408">
        <f t="shared" si="405"/>
        <v>1.4957356766116048</v>
      </c>
      <c r="T1408">
        <v>0.2432</v>
      </c>
      <c r="U1408" s="1">
        <f t="shared" si="406"/>
        <v>-0.29351469143231679</v>
      </c>
      <c r="V1408" s="1">
        <v>310</v>
      </c>
      <c r="W1408" s="1">
        <f t="shared" si="407"/>
        <v>13.814764237871151</v>
      </c>
      <c r="X1408" s="1">
        <f t="shared" si="408"/>
        <v>31.508652120881838</v>
      </c>
      <c r="Y1408" s="1">
        <f t="shared" si="409"/>
        <v>1.019163711616494</v>
      </c>
      <c r="Z1408" s="1">
        <f t="shared" si="417"/>
        <v>-7.6000000000000068E-2</v>
      </c>
      <c r="AA1408" s="1">
        <f t="shared" si="410"/>
        <v>5.9528122774469547E-2</v>
      </c>
      <c r="AB1408" s="1">
        <f t="shared" si="411"/>
        <v>2.4842369</v>
      </c>
      <c r="AC1408" s="1">
        <f t="shared" si="412"/>
        <v>1.1967217202687106</v>
      </c>
      <c r="AF1408" s="1">
        <f t="shared" si="413"/>
        <v>4.8082405061902369</v>
      </c>
      <c r="AG1408" s="1">
        <f t="shared" si="414"/>
        <v>3.1968088137999975</v>
      </c>
      <c r="AH1408" s="1">
        <f t="shared" si="415"/>
        <v>6.0163241311914168</v>
      </c>
      <c r="AI1408">
        <v>5</v>
      </c>
      <c r="AJ1408">
        <v>10</v>
      </c>
      <c r="AK1408">
        <v>71</v>
      </c>
      <c r="AL1408">
        <v>9</v>
      </c>
      <c r="AM1408">
        <v>9176</v>
      </c>
      <c r="AN1408">
        <v>9199</v>
      </c>
      <c r="AO1408">
        <v>9156</v>
      </c>
      <c r="AP1408">
        <v>48</v>
      </c>
      <c r="AQ1408">
        <v>0</v>
      </c>
    </row>
    <row r="1409" spans="1:43">
      <c r="A1409" s="27">
        <v>39393</v>
      </c>
      <c r="B1409" s="27"/>
      <c r="C1409">
        <v>5.0999999999999996</v>
      </c>
      <c r="D1409">
        <v>9.5</v>
      </c>
      <c r="E1409">
        <v>1.9</v>
      </c>
      <c r="F1409">
        <v>61</v>
      </c>
      <c r="G1409">
        <v>44</v>
      </c>
      <c r="H1409">
        <v>7.8</v>
      </c>
      <c r="I1409" s="10">
        <v>935</v>
      </c>
      <c r="J1409">
        <v>1.8</v>
      </c>
      <c r="K1409" s="2">
        <v>10</v>
      </c>
      <c r="L1409" s="1">
        <f t="shared" si="399"/>
        <v>2.2994150968425338</v>
      </c>
      <c r="M1409" s="1">
        <f t="shared" si="400"/>
        <v>78</v>
      </c>
      <c r="N1409" s="1">
        <f t="shared" si="401"/>
        <v>0.87870648225166126</v>
      </c>
      <c r="O1409" s="1">
        <f t="shared" si="416"/>
        <v>6.1284486751491334E-2</v>
      </c>
      <c r="P1409" s="1">
        <f t="shared" si="402"/>
        <v>0.53464440873568875</v>
      </c>
      <c r="Q1409">
        <f t="shared" si="403"/>
        <v>5.0275036012987888</v>
      </c>
      <c r="R1409">
        <f t="shared" si="404"/>
        <v>11.41733213598962</v>
      </c>
      <c r="S1409">
        <f t="shared" si="405"/>
        <v>1.4944152010457619</v>
      </c>
      <c r="T1409">
        <v>0.2432</v>
      </c>
      <c r="U1409" s="1">
        <f t="shared" si="406"/>
        <v>-0.29837017054935894</v>
      </c>
      <c r="V1409" s="1">
        <v>311</v>
      </c>
      <c r="W1409" s="1">
        <f t="shared" si="407"/>
        <v>14.306190831818668</v>
      </c>
      <c r="X1409" s="1">
        <f t="shared" si="408"/>
        <v>31.406204431177574</v>
      </c>
      <c r="Y1409" s="1">
        <f t="shared" si="409"/>
        <v>1.0196229398676417</v>
      </c>
      <c r="Z1409" s="1">
        <f t="shared" si="417"/>
        <v>-0.76</v>
      </c>
      <c r="AA1409" s="1">
        <f t="shared" si="410"/>
        <v>5.9415187283352738E-2</v>
      </c>
      <c r="AB1409" s="1">
        <f t="shared" si="411"/>
        <v>2.4889589000000001</v>
      </c>
      <c r="AC1409" s="1">
        <f t="shared" si="412"/>
        <v>1.3463119353022994</v>
      </c>
      <c r="AF1409" s="1">
        <f t="shared" si="413"/>
        <v>4.5602176146752811</v>
      </c>
      <c r="AG1409" s="1">
        <f t="shared" si="414"/>
        <v>3.2878406096202446</v>
      </c>
      <c r="AH1409" s="1">
        <f t="shared" si="415"/>
        <v>6.4223197566257113</v>
      </c>
      <c r="AI1409">
        <v>3.1</v>
      </c>
      <c r="AJ1409">
        <v>10</v>
      </c>
      <c r="AK1409">
        <v>43</v>
      </c>
      <c r="AL1409">
        <v>9</v>
      </c>
      <c r="AM1409">
        <v>9145</v>
      </c>
      <c r="AN1409">
        <v>9161</v>
      </c>
      <c r="AO1409">
        <v>9140</v>
      </c>
      <c r="AP1409">
        <v>52</v>
      </c>
      <c r="AQ1409">
        <v>0</v>
      </c>
    </row>
    <row r="1410" spans="1:43">
      <c r="A1410" s="27">
        <v>39394</v>
      </c>
      <c r="B1410" s="27"/>
      <c r="C1410">
        <v>6</v>
      </c>
      <c r="D1410">
        <v>11.6</v>
      </c>
      <c r="E1410">
        <v>2.6</v>
      </c>
      <c r="F1410">
        <v>53</v>
      </c>
      <c r="G1410">
        <v>40</v>
      </c>
      <c r="H1410">
        <v>8.1999999999999993</v>
      </c>
      <c r="I1410" s="10">
        <v>935</v>
      </c>
      <c r="J1410">
        <v>2.2000000000000002</v>
      </c>
      <c r="K1410" s="2">
        <v>10</v>
      </c>
      <c r="L1410" s="1">
        <f t="shared" si="399"/>
        <v>2.3405827142002469</v>
      </c>
      <c r="M1410" s="1">
        <f t="shared" si="400"/>
        <v>66</v>
      </c>
      <c r="N1410" s="1">
        <f t="shared" si="401"/>
        <v>0.93541559507788385</v>
      </c>
      <c r="O1410" s="1">
        <f t="shared" si="416"/>
        <v>6.475783819564776E-2</v>
      </c>
      <c r="P1410" s="1">
        <f t="shared" si="402"/>
        <v>0.51642049957903824</v>
      </c>
      <c r="Q1410">
        <f t="shared" si="403"/>
        <v>5.4015963292715421</v>
      </c>
      <c r="R1410">
        <f t="shared" si="404"/>
        <v>11.407396749682921</v>
      </c>
      <c r="S1410">
        <f t="shared" si="405"/>
        <v>1.4931147578119006</v>
      </c>
      <c r="T1410">
        <v>0.2432</v>
      </c>
      <c r="U1410" s="1">
        <f t="shared" si="406"/>
        <v>-0.30313738201126988</v>
      </c>
      <c r="V1410" s="1">
        <v>312</v>
      </c>
      <c r="W1410" s="1">
        <f t="shared" si="407"/>
        <v>14.689848673702512</v>
      </c>
      <c r="X1410" s="1">
        <f t="shared" si="408"/>
        <v>31.304934639146978</v>
      </c>
      <c r="Y1410" s="1">
        <f t="shared" si="409"/>
        <v>1.0200763630113763</v>
      </c>
      <c r="Z1410" s="1">
        <f t="shared" si="417"/>
        <v>0.34200000000000014</v>
      </c>
      <c r="AA1410" s="1">
        <f t="shared" si="410"/>
        <v>5.9465955179986936E-2</v>
      </c>
      <c r="AB1410" s="1">
        <f t="shared" si="411"/>
        <v>2.486834</v>
      </c>
      <c r="AC1410" s="1">
        <f t="shared" si="412"/>
        <v>1.6454923653694771</v>
      </c>
      <c r="AF1410" s="1">
        <f t="shared" si="413"/>
        <v>5.1408963664407166</v>
      </c>
      <c r="AG1410" s="1">
        <f t="shared" si="414"/>
        <v>3.3113049275405495</v>
      </c>
      <c r="AH1410" s="1">
        <f t="shared" si="415"/>
        <v>5.8762362024566555</v>
      </c>
      <c r="AI1410">
        <v>3</v>
      </c>
      <c r="AJ1410">
        <v>10</v>
      </c>
      <c r="AK1410">
        <v>46</v>
      </c>
      <c r="AL1410">
        <v>5</v>
      </c>
      <c r="AM1410">
        <v>9114</v>
      </c>
      <c r="AN1410">
        <v>9148</v>
      </c>
      <c r="AO1410">
        <v>9081</v>
      </c>
      <c r="AP1410">
        <v>49</v>
      </c>
      <c r="AQ1410">
        <v>0</v>
      </c>
    </row>
    <row r="1411" spans="1:43">
      <c r="A1411" s="27">
        <v>39395</v>
      </c>
      <c r="B1411" s="27"/>
      <c r="C1411">
        <v>8.9</v>
      </c>
      <c r="D1411">
        <v>12.8</v>
      </c>
      <c r="E1411">
        <v>3.6</v>
      </c>
      <c r="F1411">
        <v>38</v>
      </c>
      <c r="G1411">
        <v>19</v>
      </c>
      <c r="H1411">
        <v>8</v>
      </c>
      <c r="I1411" s="10">
        <v>935</v>
      </c>
      <c r="J1411">
        <v>3</v>
      </c>
      <c r="K1411" s="2">
        <v>10</v>
      </c>
      <c r="L1411" s="1">
        <f t="shared" si="399"/>
        <v>3.1291312472966264</v>
      </c>
      <c r="M1411" s="1">
        <f t="shared" si="400"/>
        <v>57</v>
      </c>
      <c r="N1411" s="1">
        <f t="shared" si="401"/>
        <v>1.1407010860938473</v>
      </c>
      <c r="O1411" s="1">
        <f t="shared" si="416"/>
        <v>7.7120122710241754E-2</v>
      </c>
      <c r="P1411" s="1">
        <f t="shared" si="402"/>
        <v>0.365891572752709</v>
      </c>
      <c r="Q1411">
        <f t="shared" si="403"/>
        <v>5.732852018571811</v>
      </c>
      <c r="R1411">
        <f t="shared" si="404"/>
        <v>11.397618442461191</v>
      </c>
      <c r="S1411">
        <f t="shared" si="405"/>
        <v>1.4918348746676953</v>
      </c>
      <c r="T1411">
        <v>0.2432</v>
      </c>
      <c r="U1411" s="1">
        <f t="shared" si="406"/>
        <v>-0.30781491552098</v>
      </c>
      <c r="V1411" s="1">
        <v>313</v>
      </c>
      <c r="W1411" s="1">
        <f t="shared" si="407"/>
        <v>14.439509886929034</v>
      </c>
      <c r="X1411" s="1">
        <f t="shared" si="408"/>
        <v>31.20491612015083</v>
      </c>
      <c r="Y1411" s="1">
        <f t="shared" si="409"/>
        <v>1.0205238469103022</v>
      </c>
      <c r="Z1411" s="1">
        <f t="shared" si="417"/>
        <v>1.1020000000000001</v>
      </c>
      <c r="AA1411" s="1">
        <f t="shared" si="410"/>
        <v>5.9630132424506418E-2</v>
      </c>
      <c r="AB1411" s="1">
        <f t="shared" si="411"/>
        <v>2.4799870999999998</v>
      </c>
      <c r="AC1411" s="1">
        <f t="shared" si="412"/>
        <v>2.2438532255038321</v>
      </c>
      <c r="AF1411" s="1">
        <f t="shared" si="413"/>
        <v>5.8124071799385089</v>
      </c>
      <c r="AG1411" s="1">
        <f t="shared" si="414"/>
        <v>3.2099241239552367</v>
      </c>
      <c r="AH1411" s="1">
        <f t="shared" si="415"/>
        <v>5.4036821044540497</v>
      </c>
      <c r="AI1411">
        <v>8.3000000000000007</v>
      </c>
      <c r="AJ1411">
        <v>7</v>
      </c>
      <c r="AK1411">
        <v>169</v>
      </c>
      <c r="AL1411">
        <v>6</v>
      </c>
      <c r="AM1411">
        <v>9099</v>
      </c>
      <c r="AN1411">
        <v>9146</v>
      </c>
      <c r="AO1411">
        <v>9048</v>
      </c>
      <c r="AP1411">
        <v>41</v>
      </c>
      <c r="AQ1411">
        <v>0</v>
      </c>
    </row>
    <row r="1412" spans="1:43">
      <c r="A1412" s="27">
        <v>39396</v>
      </c>
      <c r="B1412" s="27"/>
      <c r="C1412">
        <v>-0.1</v>
      </c>
      <c r="D1412">
        <v>6.9</v>
      </c>
      <c r="E1412">
        <v>-2.2999999999999998</v>
      </c>
      <c r="F1412">
        <v>66</v>
      </c>
      <c r="G1412">
        <v>37</v>
      </c>
      <c r="H1412">
        <v>1.1000000000000001</v>
      </c>
      <c r="I1412" s="10">
        <v>935</v>
      </c>
      <c r="J1412">
        <v>2.6</v>
      </c>
      <c r="K1412" s="2">
        <v>10</v>
      </c>
      <c r="L1412" s="1">
        <f t="shared" ref="L1412:L1475" si="418">(0.408*O1412*(W1412-Q1412-Z1412)+AA1412*AC1412*(N1412-P1412)*900/(C1412+273))/(O1412+AA1412*(1+0.34*AC1412))</f>
        <v>1.6439513551863356</v>
      </c>
      <c r="M1412" s="1">
        <f t="shared" ref="M1412:M1475" si="419">F1412*2-G1412</f>
        <v>95</v>
      </c>
      <c r="N1412" s="1">
        <f t="shared" ref="N1412:N1475" si="420">0.611*EXP(17.27*C1412/(C1412+237.3))</f>
        <v>0.60656760126761966</v>
      </c>
      <c r="O1412" s="1">
        <f t="shared" si="416"/>
        <v>4.417960149884375E-2</v>
      </c>
      <c r="P1412" s="1">
        <f t="shared" ref="P1412:P1475" si="421">0.5*(M1412/100)*0.611*EXP(17.27*E1412/(E1412+237.3))+0.5*(G1412/100)*0.611*EXP(17.27*D1412/(D1412+237.3))</f>
        <v>0.42922657702546013</v>
      </c>
      <c r="Q1412">
        <f t="shared" ref="Q1412:Q1475" si="422">2.45*(0.9*H1412/R1412+0.1)*(0.34-0.14*P1412^0.5)*((D1412+273)^4+(E1412+273)^4)*10^(-9)</f>
        <v>1.3085016785409673</v>
      </c>
      <c r="R1412">
        <f t="shared" ref="R1412:R1475" si="423">7.64*S1412</f>
        <v>11.388001255222228</v>
      </c>
      <c r="S1412">
        <f t="shared" ref="S1412:S1475" si="424">ACOS(-TAN(T1412)*TAN(U1412))</f>
        <v>1.4905760805264698</v>
      </c>
      <c r="T1412">
        <v>0.2432</v>
      </c>
      <c r="U1412" s="1">
        <f t="shared" ref="U1412:U1475" si="425">0.409*SIN(0.0172*V1412-1.39)</f>
        <v>-0.3124013873110903</v>
      </c>
      <c r="V1412" s="1">
        <v>314</v>
      </c>
      <c r="W1412" s="1">
        <f t="shared" ref="W1412:W1475" si="426">0.77*(0.25+0.5*H1412/R1412)*X1412</f>
        <v>7.1447340374538992</v>
      </c>
      <c r="X1412" s="1">
        <f t="shared" ref="X1412:X1475" si="427">37.6*Y1412*(S1412*SIN(T1412)*SIN(U1412)+COS(T1412)*COS(U1412)*SIN(S1412))</f>
        <v>31.106221559339598</v>
      </c>
      <c r="Y1412" s="1">
        <f t="shared" ref="Y1412:Y1475" si="428">1+0.033*COS(0.0172*V1412)</f>
        <v>1.0209652591840459</v>
      </c>
      <c r="Z1412" s="1">
        <f t="shared" si="417"/>
        <v>-3.42</v>
      </c>
      <c r="AA1412" s="1">
        <f t="shared" ref="AA1412:AA1475" si="429">(0.00163*101.3*((293-0.0065*I1412)/293)^5.26)/AB1412</f>
        <v>5.9123550625255906E-2</v>
      </c>
      <c r="AB1412" s="1">
        <f t="shared" ref="AB1412:AB1475" si="430">2.501-C1412*2.361*10^(-3)</f>
        <v>2.5012360999999999</v>
      </c>
      <c r="AC1412" s="1">
        <f t="shared" ref="AC1412:AC1475" si="431">4.87*J1412/(LN(67.8*K1412-5.42))</f>
        <v>1.9446727954366547</v>
      </c>
      <c r="AF1412" s="1">
        <f t="shared" ref="AF1412:AF1475" si="432">0.0023*X1412*(C1412+17.8)*(D1412-E1412)^0.5</f>
        <v>3.84098204534064</v>
      </c>
      <c r="AG1412" s="1">
        <f t="shared" ref="AG1412:AG1475" si="433">0.489+0.289*(W1412-Q1412)+0.023*C1412</f>
        <v>2.1733711517258372</v>
      </c>
      <c r="AH1412" s="1">
        <f t="shared" ref="AH1412:AH1475" si="434">1.26*O1412/(O1412+AA1412)*(W1412-Q1412-Z1412)</f>
        <v>4.9878457454795715</v>
      </c>
      <c r="AI1412">
        <v>4.0999999999999996</v>
      </c>
      <c r="AJ1412">
        <v>15</v>
      </c>
      <c r="AK1412">
        <v>69</v>
      </c>
      <c r="AL1412">
        <v>14</v>
      </c>
      <c r="AM1412">
        <v>9180</v>
      </c>
      <c r="AN1412">
        <v>9194</v>
      </c>
      <c r="AO1412">
        <v>9146</v>
      </c>
      <c r="AP1412">
        <v>40</v>
      </c>
      <c r="AQ1412">
        <v>32700</v>
      </c>
    </row>
    <row r="1413" spans="1:43">
      <c r="A1413" s="27">
        <v>39397</v>
      </c>
      <c r="B1413" s="27"/>
      <c r="C1413">
        <v>-2</v>
      </c>
      <c r="D1413">
        <v>1.7</v>
      </c>
      <c r="E1413">
        <v>-5.0999999999999996</v>
      </c>
      <c r="F1413">
        <v>51</v>
      </c>
      <c r="G1413">
        <v>30</v>
      </c>
      <c r="H1413">
        <v>8</v>
      </c>
      <c r="I1413" s="10">
        <v>935</v>
      </c>
      <c r="J1413">
        <v>0.9</v>
      </c>
      <c r="K1413" s="2">
        <v>10</v>
      </c>
      <c r="L1413" s="1">
        <f t="shared" si="418"/>
        <v>1.7283111443231323</v>
      </c>
      <c r="M1413" s="1">
        <f t="shared" si="419"/>
        <v>72</v>
      </c>
      <c r="N1413" s="1">
        <f t="shared" si="420"/>
        <v>0.52758269928339141</v>
      </c>
      <c r="O1413" s="1">
        <f t="shared" ref="O1413:O1476" si="435">4098*N1413/((C1413+237.3)^2)</f>
        <v>3.9049784835146165E-2</v>
      </c>
      <c r="P1413" s="1">
        <f t="shared" si="421"/>
        <v>0.25415427237516208</v>
      </c>
      <c r="Q1413">
        <f t="shared" si="422"/>
        <v>5.2456932078151688</v>
      </c>
      <c r="R1413">
        <f t="shared" si="423"/>
        <v>11.37854923382209</v>
      </c>
      <c r="S1413">
        <f t="shared" si="424"/>
        <v>1.4893389049505354</v>
      </c>
      <c r="T1413">
        <v>0.2432</v>
      </c>
      <c r="U1413" s="1">
        <f t="shared" si="425"/>
        <v>-0.31689544055323748</v>
      </c>
      <c r="V1413" s="1">
        <v>315</v>
      </c>
      <c r="W1413" s="1">
        <f t="shared" si="426"/>
        <v>14.362860862014976</v>
      </c>
      <c r="X1413" s="1">
        <f t="shared" si="427"/>
        <v>31.008922883526012</v>
      </c>
      <c r="Y1413" s="1">
        <f t="shared" si="428"/>
        <v>1.0214004692484202</v>
      </c>
      <c r="Z1413" s="1">
        <f t="shared" si="417"/>
        <v>-0.72199999999999998</v>
      </c>
      <c r="AA1413" s="1">
        <f t="shared" si="429"/>
        <v>5.9017703952819835E-2</v>
      </c>
      <c r="AB1413" s="1">
        <f t="shared" si="430"/>
        <v>2.505722</v>
      </c>
      <c r="AC1413" s="1">
        <f t="shared" si="431"/>
        <v>0.67315596765114971</v>
      </c>
      <c r="AF1413" s="1">
        <f t="shared" si="432"/>
        <v>2.9385024713601009</v>
      </c>
      <c r="AG1413" s="1">
        <f t="shared" si="433"/>
        <v>3.0778614520637442</v>
      </c>
      <c r="AH1413" s="1">
        <f t="shared" si="434"/>
        <v>4.9365381391792189</v>
      </c>
      <c r="AI1413">
        <v>3</v>
      </c>
      <c r="AJ1413">
        <v>3</v>
      </c>
      <c r="AK1413">
        <v>51</v>
      </c>
      <c r="AL1413">
        <v>3</v>
      </c>
      <c r="AM1413">
        <v>9178</v>
      </c>
      <c r="AN1413">
        <v>9204</v>
      </c>
      <c r="AO1413">
        <v>9150</v>
      </c>
      <c r="AP1413">
        <v>26</v>
      </c>
      <c r="AQ1413">
        <v>0</v>
      </c>
    </row>
    <row r="1414" spans="1:43">
      <c r="A1414" s="27">
        <v>39398</v>
      </c>
      <c r="B1414" s="27"/>
      <c r="C1414">
        <v>-2.9</v>
      </c>
      <c r="D1414">
        <v>-0.3</v>
      </c>
      <c r="E1414">
        <v>-4.5</v>
      </c>
      <c r="F1414">
        <v>53</v>
      </c>
      <c r="G1414">
        <v>35</v>
      </c>
      <c r="H1414">
        <v>8.5</v>
      </c>
      <c r="I1414" s="10">
        <v>935</v>
      </c>
      <c r="J1414">
        <v>1.6</v>
      </c>
      <c r="K1414" s="2">
        <v>10</v>
      </c>
      <c r="L1414" s="1">
        <f t="shared" si="418"/>
        <v>1.6789367994900044</v>
      </c>
      <c r="M1414" s="1">
        <f t="shared" si="419"/>
        <v>71</v>
      </c>
      <c r="N1414" s="1">
        <f t="shared" si="420"/>
        <v>0.49345530302987961</v>
      </c>
      <c r="O1414" s="1">
        <f t="shared" si="435"/>
        <v>3.6804808293785574E-2</v>
      </c>
      <c r="P1414" s="1">
        <f t="shared" si="421"/>
        <v>0.25995537039179673</v>
      </c>
      <c r="Q1414">
        <f t="shared" si="422"/>
        <v>5.45640781568033</v>
      </c>
      <c r="R1414">
        <f t="shared" si="423"/>
        <v>11.369266425017187</v>
      </c>
      <c r="S1414">
        <f t="shared" si="424"/>
        <v>1.4881238776200507</v>
      </c>
      <c r="T1414">
        <v>0.2432</v>
      </c>
      <c r="U1414" s="1">
        <f t="shared" si="425"/>
        <v>-0.32129574575948711</v>
      </c>
      <c r="V1414" s="1">
        <v>316</v>
      </c>
      <c r="W1414" s="1">
        <f t="shared" si="426"/>
        <v>14.848713611799516</v>
      </c>
      <c r="X1414" s="1">
        <f t="shared" si="427"/>
        <v>30.913091194259284</v>
      </c>
      <c r="Y1414" s="1">
        <f t="shared" si="428"/>
        <v>1.0218293483540535</v>
      </c>
      <c r="Z1414" s="1">
        <f t="shared" ref="Z1414:Z1477" si="436">0.38*(C1414-C1413)</f>
        <v>-0.34199999999999997</v>
      </c>
      <c r="AA1414" s="1">
        <f t="shared" si="429"/>
        <v>5.8967698221158403E-2</v>
      </c>
      <c r="AB1414" s="1">
        <f t="shared" si="430"/>
        <v>2.5078469000000001</v>
      </c>
      <c r="AC1414" s="1">
        <f t="shared" si="431"/>
        <v>1.1967217202687106</v>
      </c>
      <c r="AF1414" s="1">
        <f t="shared" si="432"/>
        <v>2.1711067856086443</v>
      </c>
      <c r="AG1414" s="1">
        <f t="shared" si="433"/>
        <v>3.1366763750784443</v>
      </c>
      <c r="AH1414" s="1">
        <f t="shared" si="434"/>
        <v>4.7134536036249637</v>
      </c>
      <c r="AI1414">
        <v>7.9</v>
      </c>
      <c r="AJ1414">
        <v>5</v>
      </c>
      <c r="AK1414">
        <v>106</v>
      </c>
      <c r="AL1414">
        <v>5</v>
      </c>
      <c r="AM1414">
        <v>9114</v>
      </c>
      <c r="AN1414">
        <v>9155</v>
      </c>
      <c r="AO1414">
        <v>9094</v>
      </c>
      <c r="AP1414">
        <v>26</v>
      </c>
      <c r="AQ1414">
        <v>0</v>
      </c>
    </row>
    <row r="1415" spans="1:43">
      <c r="A1415" s="27">
        <v>39399</v>
      </c>
      <c r="B1415" s="27"/>
      <c r="C1415">
        <v>1.2</v>
      </c>
      <c r="D1415">
        <v>4.5999999999999996</v>
      </c>
      <c r="E1415">
        <v>-2.4</v>
      </c>
      <c r="F1415">
        <v>50</v>
      </c>
      <c r="G1415">
        <v>41</v>
      </c>
      <c r="H1415">
        <v>6.8</v>
      </c>
      <c r="I1415" s="10">
        <v>935</v>
      </c>
      <c r="J1415">
        <v>2.2000000000000002</v>
      </c>
      <c r="K1415" s="2">
        <v>10</v>
      </c>
      <c r="L1415" s="1">
        <f t="shared" si="418"/>
        <v>1.7377757055876673</v>
      </c>
      <c r="M1415" s="1">
        <f t="shared" si="419"/>
        <v>59</v>
      </c>
      <c r="N1415" s="1">
        <f t="shared" si="420"/>
        <v>0.66646661006207619</v>
      </c>
      <c r="O1415" s="1">
        <f t="shared" si="435"/>
        <v>4.8014629660999494E-2</v>
      </c>
      <c r="P1415" s="1">
        <f t="shared" si="421"/>
        <v>0.32503740235507311</v>
      </c>
      <c r="Q1415">
        <f t="shared" si="422"/>
        <v>4.6009753687870445</v>
      </c>
      <c r="R1415">
        <f t="shared" si="423"/>
        <v>11.360156872225135</v>
      </c>
      <c r="S1415">
        <f t="shared" si="424"/>
        <v>1.486931527778159</v>
      </c>
      <c r="T1415">
        <v>0.2432</v>
      </c>
      <c r="U1415" s="1">
        <f t="shared" si="425"/>
        <v>-0.32560100117564011</v>
      </c>
      <c r="V1415" s="1">
        <v>317</v>
      </c>
      <c r="W1415" s="1">
        <f t="shared" si="426"/>
        <v>13.034950724986825</v>
      </c>
      <c r="X1415" s="1">
        <f t="shared" si="427"/>
        <v>30.818796702158522</v>
      </c>
      <c r="Y1415" s="1">
        <f t="shared" si="428"/>
        <v>1.0222517696244791</v>
      </c>
      <c r="Z1415" s="1">
        <f t="shared" si="436"/>
        <v>1.5579999999999998</v>
      </c>
      <c r="AA1415" s="1">
        <f t="shared" si="429"/>
        <v>5.9196191056605042E-2</v>
      </c>
      <c r="AB1415" s="1">
        <f t="shared" si="430"/>
        <v>2.4981667999999999</v>
      </c>
      <c r="AC1415" s="1">
        <f t="shared" si="431"/>
        <v>1.6454923653694771</v>
      </c>
      <c r="AF1415" s="1">
        <f t="shared" si="432"/>
        <v>3.5632486967933845</v>
      </c>
      <c r="AG1415" s="1">
        <f t="shared" si="433"/>
        <v>2.9540188779417367</v>
      </c>
      <c r="AH1415" s="1">
        <f t="shared" si="434"/>
        <v>3.8800723115084645</v>
      </c>
      <c r="AI1415">
        <v>4</v>
      </c>
      <c r="AJ1415">
        <v>10</v>
      </c>
      <c r="AK1415">
        <v>55</v>
      </c>
      <c r="AL1415">
        <v>10</v>
      </c>
      <c r="AM1415">
        <v>9099</v>
      </c>
      <c r="AN1415">
        <v>9116</v>
      </c>
      <c r="AO1415">
        <v>9089</v>
      </c>
      <c r="AP1415">
        <v>33</v>
      </c>
      <c r="AQ1415">
        <v>0</v>
      </c>
    </row>
    <row r="1416" spans="1:43">
      <c r="A1416" s="27">
        <v>39400</v>
      </c>
      <c r="B1416" s="27"/>
      <c r="C1416">
        <v>-0.3</v>
      </c>
      <c r="D1416">
        <v>3.7</v>
      </c>
      <c r="E1416">
        <v>-3.5</v>
      </c>
      <c r="F1416">
        <v>54</v>
      </c>
      <c r="G1416">
        <v>39</v>
      </c>
      <c r="H1416">
        <v>7.3</v>
      </c>
      <c r="I1416" s="10">
        <v>935</v>
      </c>
      <c r="J1416">
        <v>1.4</v>
      </c>
      <c r="K1416" s="2">
        <v>10</v>
      </c>
      <c r="L1416" s="1">
        <f t="shared" si="418"/>
        <v>1.792581190733932</v>
      </c>
      <c r="M1416" s="1">
        <f t="shared" si="419"/>
        <v>69</v>
      </c>
      <c r="N1416" s="1">
        <f t="shared" si="420"/>
        <v>0.59778801412739013</v>
      </c>
      <c r="O1416" s="1">
        <f t="shared" si="435"/>
        <v>4.3613653116381719E-2</v>
      </c>
      <c r="P1416" s="1">
        <f t="shared" si="421"/>
        <v>0.31809163615768221</v>
      </c>
      <c r="Q1416">
        <f t="shared" si="422"/>
        <v>4.8348192018262743</v>
      </c>
      <c r="R1416">
        <f t="shared" si="423"/>
        <v>11.351224611111006</v>
      </c>
      <c r="S1416">
        <f t="shared" si="424"/>
        <v>1.485762383653273</v>
      </c>
      <c r="T1416">
        <v>0.2432</v>
      </c>
      <c r="U1416" s="1">
        <f t="shared" si="425"/>
        <v>-0.32980993316633395</v>
      </c>
      <c r="V1416" s="1">
        <v>318</v>
      </c>
      <c r="W1416" s="1">
        <f t="shared" si="426"/>
        <v>13.522389312100529</v>
      </c>
      <c r="X1416" s="1">
        <f t="shared" si="427"/>
        <v>30.726108662559312</v>
      </c>
      <c r="Y1416" s="1">
        <f t="shared" si="428"/>
        <v>1.0226676080936696</v>
      </c>
      <c r="Z1416" s="1">
        <f t="shared" si="436"/>
        <v>-0.57000000000000006</v>
      </c>
      <c r="AA1416" s="1">
        <f t="shared" si="429"/>
        <v>5.9112390994612615E-2</v>
      </c>
      <c r="AB1416" s="1">
        <f t="shared" si="430"/>
        <v>2.5017082999999998</v>
      </c>
      <c r="AC1416" s="1">
        <f t="shared" si="431"/>
        <v>1.0471315052351216</v>
      </c>
      <c r="AF1416" s="1">
        <f t="shared" si="432"/>
        <v>3.318483747665391</v>
      </c>
      <c r="AG1416" s="1">
        <f t="shared" si="433"/>
        <v>2.9928077618692592</v>
      </c>
      <c r="AH1416" s="1">
        <f t="shared" si="434"/>
        <v>4.9523286259113286</v>
      </c>
      <c r="AI1416">
        <v>2.8</v>
      </c>
      <c r="AJ1416">
        <v>3</v>
      </c>
      <c r="AK1416">
        <v>47</v>
      </c>
      <c r="AL1416">
        <v>4</v>
      </c>
      <c r="AM1416">
        <v>9164</v>
      </c>
      <c r="AN1416">
        <v>9189</v>
      </c>
      <c r="AO1416">
        <v>9113</v>
      </c>
      <c r="AP1416">
        <v>32</v>
      </c>
      <c r="AQ1416">
        <v>0</v>
      </c>
    </row>
    <row r="1417" spans="1:43">
      <c r="A1417" s="27">
        <v>39401</v>
      </c>
      <c r="B1417" s="27"/>
      <c r="C1417">
        <v>-0.9</v>
      </c>
      <c r="D1417">
        <v>2</v>
      </c>
      <c r="E1417">
        <v>-3.2</v>
      </c>
      <c r="F1417">
        <v>66</v>
      </c>
      <c r="G1417">
        <v>52</v>
      </c>
      <c r="H1417">
        <v>7.6</v>
      </c>
      <c r="I1417" s="10">
        <v>935</v>
      </c>
      <c r="J1417">
        <v>2.1</v>
      </c>
      <c r="K1417" s="2">
        <v>10</v>
      </c>
      <c r="L1417" s="1">
        <f t="shared" si="418"/>
        <v>1.6413134448903741</v>
      </c>
      <c r="M1417" s="1">
        <f t="shared" si="419"/>
        <v>80</v>
      </c>
      <c r="N1417" s="1">
        <f t="shared" si="420"/>
        <v>0.57211969598720058</v>
      </c>
      <c r="O1417" s="1">
        <f t="shared" si="435"/>
        <v>4.1953085663039714E-2</v>
      </c>
      <c r="P1417" s="1">
        <f t="shared" si="421"/>
        <v>0.37653572202799362</v>
      </c>
      <c r="Q1417">
        <f t="shared" si="422"/>
        <v>4.8220929690946441</v>
      </c>
      <c r="R1417">
        <f t="shared" si="423"/>
        <v>11.342473665006523</v>
      </c>
      <c r="S1417">
        <f t="shared" si="424"/>
        <v>1.4846169718594926</v>
      </c>
      <c r="T1417">
        <v>0.2432</v>
      </c>
      <c r="U1417" s="1">
        <f t="shared" si="425"/>
        <v>-0.33392129659182579</v>
      </c>
      <c r="V1417" s="1">
        <v>319</v>
      </c>
      <c r="W1417" s="1">
        <f t="shared" si="426"/>
        <v>13.80014295428813</v>
      </c>
      <c r="X1417" s="1">
        <f t="shared" si="427"/>
        <v>30.635095312522839</v>
      </c>
      <c r="Y1417" s="1">
        <f t="shared" si="428"/>
        <v>1.0230767407430048</v>
      </c>
      <c r="Z1417" s="1">
        <f t="shared" si="436"/>
        <v>-0.22800000000000004</v>
      </c>
      <c r="AA1417" s="1">
        <f t="shared" si="429"/>
        <v>5.9078937365078202E-2</v>
      </c>
      <c r="AB1417" s="1">
        <f t="shared" si="430"/>
        <v>2.5031249</v>
      </c>
      <c r="AC1417" s="1">
        <f t="shared" si="431"/>
        <v>1.5706972578526825</v>
      </c>
      <c r="AF1417" s="1">
        <f t="shared" si="432"/>
        <v>2.7154102204974144</v>
      </c>
      <c r="AG1417" s="1">
        <f t="shared" si="433"/>
        <v>3.0629564457209169</v>
      </c>
      <c r="AH1417" s="1">
        <f t="shared" si="434"/>
        <v>4.8166904117107991</v>
      </c>
      <c r="AI1417">
        <v>3.2</v>
      </c>
      <c r="AJ1417">
        <v>10</v>
      </c>
      <c r="AK1417">
        <v>50</v>
      </c>
      <c r="AL1417">
        <v>8</v>
      </c>
      <c r="AM1417">
        <v>9200</v>
      </c>
      <c r="AN1417">
        <v>9217</v>
      </c>
      <c r="AO1417">
        <v>9189</v>
      </c>
      <c r="AP1417">
        <v>38</v>
      </c>
      <c r="AQ1417">
        <v>0</v>
      </c>
    </row>
    <row r="1418" spans="1:43">
      <c r="A1418" s="27">
        <v>39402</v>
      </c>
      <c r="B1418" s="27"/>
      <c r="C1418">
        <v>-0.2</v>
      </c>
      <c r="D1418">
        <v>4</v>
      </c>
      <c r="E1418">
        <v>-2.7</v>
      </c>
      <c r="F1418">
        <v>70</v>
      </c>
      <c r="G1418">
        <v>53</v>
      </c>
      <c r="H1418">
        <v>7.4</v>
      </c>
      <c r="I1418" s="10">
        <v>935</v>
      </c>
      <c r="J1418">
        <v>1.3</v>
      </c>
      <c r="K1418" s="2">
        <v>10</v>
      </c>
      <c r="L1418" s="1">
        <f t="shared" si="418"/>
        <v>1.5186035872059682</v>
      </c>
      <c r="M1418" s="1">
        <f t="shared" si="419"/>
        <v>87</v>
      </c>
      <c r="N1418" s="1">
        <f t="shared" si="420"/>
        <v>0.60216365842742525</v>
      </c>
      <c r="O1418" s="1">
        <f t="shared" si="435"/>
        <v>4.3895842374772565E-2</v>
      </c>
      <c r="P1418" s="1">
        <f t="shared" si="421"/>
        <v>0.43346119984258469</v>
      </c>
      <c r="Q1418">
        <f t="shared" si="422"/>
        <v>4.6866642173541218</v>
      </c>
      <c r="R1418">
        <f t="shared" si="423"/>
        <v>11.333908040170593</v>
      </c>
      <c r="S1418">
        <f t="shared" si="424"/>
        <v>1.4834958167762557</v>
      </c>
      <c r="T1418">
        <v>0.2432</v>
      </c>
      <c r="U1418" s="1">
        <f t="shared" si="425"/>
        <v>-0.33793387517634554</v>
      </c>
      <c r="V1418" s="1">
        <v>320</v>
      </c>
      <c r="W1418" s="1">
        <f t="shared" si="426"/>
        <v>13.558362783207189</v>
      </c>
      <c r="X1418" s="1">
        <f t="shared" si="427"/>
        <v>30.545823809253886</v>
      </c>
      <c r="Y1418" s="1">
        <f t="shared" si="428"/>
        <v>1.023479046537666</v>
      </c>
      <c r="Z1418" s="1">
        <f t="shared" si="436"/>
        <v>0.26599999999999996</v>
      </c>
      <c r="AA1418" s="1">
        <f t="shared" si="429"/>
        <v>5.9117970283286636E-2</v>
      </c>
      <c r="AB1418" s="1">
        <f t="shared" si="430"/>
        <v>2.5014721999999998</v>
      </c>
      <c r="AC1418" s="1">
        <f t="shared" si="431"/>
        <v>0.97233639771832736</v>
      </c>
      <c r="AF1418" s="1">
        <f t="shared" si="432"/>
        <v>3.2005878155021392</v>
      </c>
      <c r="AG1418" s="1">
        <f t="shared" si="433"/>
        <v>3.048320885531536</v>
      </c>
      <c r="AH1418" s="1">
        <f t="shared" si="434"/>
        <v>4.6204534742540027</v>
      </c>
      <c r="AI1418">
        <v>2.7</v>
      </c>
      <c r="AJ1418">
        <v>4</v>
      </c>
      <c r="AK1418">
        <v>44</v>
      </c>
      <c r="AL1418">
        <v>16</v>
      </c>
      <c r="AM1418">
        <v>9240</v>
      </c>
      <c r="AN1418">
        <v>9250</v>
      </c>
      <c r="AO1418">
        <v>9216</v>
      </c>
      <c r="AP1418">
        <v>42</v>
      </c>
      <c r="AQ1418">
        <v>0</v>
      </c>
    </row>
    <row r="1419" spans="1:43">
      <c r="A1419" s="27">
        <v>39403</v>
      </c>
      <c r="B1419" s="27"/>
      <c r="C1419">
        <v>2.1</v>
      </c>
      <c r="D1419">
        <v>6.3</v>
      </c>
      <c r="E1419">
        <v>-0.3</v>
      </c>
      <c r="F1419">
        <v>62</v>
      </c>
      <c r="G1419">
        <v>50</v>
      </c>
      <c r="H1419">
        <v>5.4</v>
      </c>
      <c r="I1419" s="10">
        <v>935</v>
      </c>
      <c r="J1419">
        <v>1.9</v>
      </c>
      <c r="K1419" s="2">
        <v>10</v>
      </c>
      <c r="L1419" s="1">
        <f t="shared" si="418"/>
        <v>1.5287531027598911</v>
      </c>
      <c r="M1419" s="1">
        <f t="shared" si="419"/>
        <v>74</v>
      </c>
      <c r="N1419" s="1">
        <f t="shared" si="420"/>
        <v>0.7109401060616396</v>
      </c>
      <c r="O1419" s="1">
        <f t="shared" si="435"/>
        <v>5.0834279981501355E-2</v>
      </c>
      <c r="P1419" s="1">
        <f t="shared" si="421"/>
        <v>0.45993718779026577</v>
      </c>
      <c r="Q1419">
        <f t="shared" si="422"/>
        <v>3.6899427048528448</v>
      </c>
      <c r="R1419">
        <f t="shared" si="423"/>
        <v>11.32553172090045</v>
      </c>
      <c r="S1419">
        <f t="shared" si="424"/>
        <v>1.4823994399084359</v>
      </c>
      <c r="T1419">
        <v>0.2432</v>
      </c>
      <c r="U1419" s="1">
        <f t="shared" si="425"/>
        <v>-0.34184648186791022</v>
      </c>
      <c r="V1419" s="1">
        <v>321</v>
      </c>
      <c r="W1419" s="1">
        <f t="shared" si="426"/>
        <v>11.454400589090767</v>
      </c>
      <c r="X1419" s="1">
        <f t="shared" si="427"/>
        <v>30.458360169969176</v>
      </c>
      <c r="Y1419" s="1">
        <f t="shared" si="428"/>
        <v>1.0238744064624408</v>
      </c>
      <c r="Z1419" s="1">
        <f t="shared" si="436"/>
        <v>0.87400000000000011</v>
      </c>
      <c r="AA1419" s="1">
        <f t="shared" si="429"/>
        <v>5.924658523723806E-2</v>
      </c>
      <c r="AB1419" s="1">
        <f t="shared" si="430"/>
        <v>2.4960418999999998</v>
      </c>
      <c r="AC1419" s="1">
        <f t="shared" si="431"/>
        <v>1.4211070428190937</v>
      </c>
      <c r="AF1419" s="1">
        <f t="shared" si="432"/>
        <v>3.581454170065633</v>
      </c>
      <c r="AG1419" s="1">
        <f t="shared" si="433"/>
        <v>2.781228328544759</v>
      </c>
      <c r="AH1419" s="1">
        <f t="shared" si="434"/>
        <v>4.0092530648811371</v>
      </c>
      <c r="AI1419">
        <v>3.7</v>
      </c>
      <c r="AJ1419">
        <v>12</v>
      </c>
      <c r="AK1419">
        <v>56</v>
      </c>
      <c r="AL1419">
        <v>11</v>
      </c>
      <c r="AM1419">
        <v>9221</v>
      </c>
      <c r="AN1419">
        <v>9241</v>
      </c>
      <c r="AO1419">
        <v>9204</v>
      </c>
      <c r="AP1419">
        <v>44</v>
      </c>
      <c r="AQ1419">
        <v>0</v>
      </c>
    </row>
    <row r="1420" spans="1:43">
      <c r="A1420" s="27">
        <v>39404</v>
      </c>
      <c r="B1420" s="27"/>
      <c r="C1420">
        <v>1.1000000000000001</v>
      </c>
      <c r="D1420">
        <v>6</v>
      </c>
      <c r="E1420">
        <v>-1.4</v>
      </c>
      <c r="F1420">
        <v>69</v>
      </c>
      <c r="G1420">
        <v>54</v>
      </c>
      <c r="H1420">
        <v>5.6</v>
      </c>
      <c r="I1420" s="10">
        <v>935</v>
      </c>
      <c r="J1420">
        <v>2</v>
      </c>
      <c r="K1420" s="2">
        <v>10</v>
      </c>
      <c r="L1420" s="1">
        <f t="shared" si="418"/>
        <v>1.5538403381162809</v>
      </c>
      <c r="M1420" s="1">
        <f t="shared" si="419"/>
        <v>84</v>
      </c>
      <c r="N1420" s="1">
        <f t="shared" si="420"/>
        <v>0.66168020278676021</v>
      </c>
      <c r="O1420" s="1">
        <f t="shared" si="435"/>
        <v>4.7709799653945471E-2</v>
      </c>
      <c r="P1420" s="1">
        <f t="shared" si="421"/>
        <v>0.48418353371332401</v>
      </c>
      <c r="Q1420">
        <f t="shared" si="422"/>
        <v>3.7274770581397232</v>
      </c>
      <c r="R1420">
        <f t="shared" si="423"/>
        <v>11.317348664503612</v>
      </c>
      <c r="S1420">
        <f t="shared" si="424"/>
        <v>1.4813283592282216</v>
      </c>
      <c r="T1420">
        <v>0.2432</v>
      </c>
      <c r="U1420" s="1">
        <f t="shared" si="425"/>
        <v>-0.34565795918949177</v>
      </c>
      <c r="V1420" s="1">
        <v>322</v>
      </c>
      <c r="W1420" s="1">
        <f t="shared" si="426"/>
        <v>11.632891589890265</v>
      </c>
      <c r="X1420" s="1">
        <f t="shared" si="427"/>
        <v>30.37276921325439</v>
      </c>
      <c r="Y1420" s="1">
        <f t="shared" si="428"/>
        <v>1.0242627035569325</v>
      </c>
      <c r="Z1420" s="1">
        <f t="shared" si="436"/>
        <v>-0.38</v>
      </c>
      <c r="AA1420" s="1">
        <f t="shared" si="429"/>
        <v>5.9190596994611093E-2</v>
      </c>
      <c r="AB1420" s="1">
        <f t="shared" si="430"/>
        <v>2.4984028999999999</v>
      </c>
      <c r="AC1420" s="1">
        <f t="shared" si="431"/>
        <v>1.4959021503358882</v>
      </c>
      <c r="AF1420" s="1">
        <f t="shared" si="432"/>
        <v>3.5916159391392184</v>
      </c>
      <c r="AG1420" s="1">
        <f t="shared" si="433"/>
        <v>2.7989647996759066</v>
      </c>
      <c r="AH1420" s="1">
        <f t="shared" si="434"/>
        <v>4.6592183423854108</v>
      </c>
      <c r="AI1420">
        <v>3.7</v>
      </c>
      <c r="AJ1420">
        <v>10</v>
      </c>
      <c r="AK1420">
        <v>52</v>
      </c>
      <c r="AL1420">
        <v>11</v>
      </c>
      <c r="AM1420">
        <v>9225</v>
      </c>
      <c r="AN1420">
        <v>9238</v>
      </c>
      <c r="AO1420">
        <v>9217</v>
      </c>
      <c r="AP1420">
        <v>46</v>
      </c>
      <c r="AQ1420">
        <v>0</v>
      </c>
    </row>
    <row r="1421" spans="1:43">
      <c r="A1421" s="27">
        <v>39405</v>
      </c>
      <c r="B1421" s="27"/>
      <c r="C1421">
        <v>0.7</v>
      </c>
      <c r="D1421">
        <v>5.2</v>
      </c>
      <c r="E1421">
        <v>-1.8</v>
      </c>
      <c r="F1421">
        <v>63</v>
      </c>
      <c r="G1421">
        <v>40</v>
      </c>
      <c r="H1421">
        <v>7.1</v>
      </c>
      <c r="I1421" s="10">
        <v>935</v>
      </c>
      <c r="J1421">
        <v>2</v>
      </c>
      <c r="K1421" s="2">
        <v>10</v>
      </c>
      <c r="L1421" s="1">
        <f t="shared" si="418"/>
        <v>1.7137415124472946</v>
      </c>
      <c r="M1421" s="1">
        <f t="shared" si="419"/>
        <v>86</v>
      </c>
      <c r="N1421" s="1">
        <f t="shared" si="420"/>
        <v>0.64283692539220627</v>
      </c>
      <c r="O1421" s="1">
        <f t="shared" si="435"/>
        <v>4.650705670957668E-2</v>
      </c>
      <c r="P1421" s="1">
        <f t="shared" si="421"/>
        <v>0.40721188250657214</v>
      </c>
      <c r="Q1421">
        <f t="shared" si="422"/>
        <v>4.6555938576257905</v>
      </c>
      <c r="R1421">
        <f t="shared" si="423"/>
        <v>11.309362796141688</v>
      </c>
      <c r="S1421">
        <f t="shared" si="424"/>
        <v>1.4802830885002209</v>
      </c>
      <c r="T1421">
        <v>0.2432</v>
      </c>
      <c r="U1421" s="1">
        <f t="shared" si="425"/>
        <v>-0.3493671795814382</v>
      </c>
      <c r="V1421" s="1">
        <v>323</v>
      </c>
      <c r="W1421" s="1">
        <f t="shared" si="426"/>
        <v>13.151605861650047</v>
      </c>
      <c r="X1421" s="1">
        <f t="shared" si="427"/>
        <v>30.289114501944113</v>
      </c>
      <c r="Y1421" s="1">
        <f t="shared" si="428"/>
        <v>1.0246438229501609</v>
      </c>
      <c r="Z1421" s="1">
        <f t="shared" si="436"/>
        <v>-0.15200000000000005</v>
      </c>
      <c r="AA1421" s="1">
        <f t="shared" si="429"/>
        <v>5.9168231315458897E-2</v>
      </c>
      <c r="AB1421" s="1">
        <f t="shared" si="430"/>
        <v>2.4993472999999997</v>
      </c>
      <c r="AC1421" s="1">
        <f t="shared" si="431"/>
        <v>1.4959021503358882</v>
      </c>
      <c r="AF1421" s="1">
        <f t="shared" si="432"/>
        <v>3.4098491104116513</v>
      </c>
      <c r="AG1421" s="1">
        <f t="shared" si="433"/>
        <v>2.9604474691630096</v>
      </c>
      <c r="AH1421" s="1">
        <f t="shared" si="434"/>
        <v>4.7954817648306269</v>
      </c>
      <c r="AI1421">
        <v>3.8</v>
      </c>
      <c r="AJ1421">
        <v>11</v>
      </c>
      <c r="AK1421">
        <v>54</v>
      </c>
      <c r="AL1421">
        <v>6</v>
      </c>
      <c r="AM1421">
        <v>9175</v>
      </c>
      <c r="AN1421">
        <v>9228</v>
      </c>
      <c r="AO1421">
        <v>9142</v>
      </c>
      <c r="AP1421">
        <v>40</v>
      </c>
      <c r="AQ1421">
        <v>0</v>
      </c>
    </row>
    <row r="1422" spans="1:43">
      <c r="A1422" s="27">
        <v>39406</v>
      </c>
      <c r="B1422" s="27"/>
      <c r="C1422">
        <v>-0.5</v>
      </c>
      <c r="D1422">
        <v>4.8</v>
      </c>
      <c r="E1422">
        <v>-3.2</v>
      </c>
      <c r="F1422">
        <v>71</v>
      </c>
      <c r="G1422">
        <v>50</v>
      </c>
      <c r="H1422">
        <v>5.9</v>
      </c>
      <c r="I1422" s="10">
        <v>935</v>
      </c>
      <c r="J1422">
        <v>1.5</v>
      </c>
      <c r="K1422" s="2">
        <v>10</v>
      </c>
      <c r="L1422" s="1">
        <f t="shared" si="418"/>
        <v>1.4579503533083285</v>
      </c>
      <c r="M1422" s="1">
        <f t="shared" si="419"/>
        <v>92</v>
      </c>
      <c r="N1422" s="1">
        <f t="shared" si="420"/>
        <v>0.58912099532217999</v>
      </c>
      <c r="O1422" s="1">
        <f t="shared" si="435"/>
        <v>4.3053955592270057E-2</v>
      </c>
      <c r="P1422" s="1">
        <f t="shared" si="421"/>
        <v>0.43708247595859129</v>
      </c>
      <c r="Q1422">
        <f t="shared" si="422"/>
        <v>3.8879268570414411</v>
      </c>
      <c r="R1422">
        <f t="shared" si="423"/>
        <v>11.301578003557927</v>
      </c>
      <c r="S1422">
        <f t="shared" si="424"/>
        <v>1.4792641365913517</v>
      </c>
      <c r="T1422">
        <v>0.2432</v>
      </c>
      <c r="U1422" s="1">
        <f t="shared" si="425"/>
        <v>-0.35297304573504146</v>
      </c>
      <c r="V1422" s="1">
        <v>324</v>
      </c>
      <c r="W1422" s="1">
        <f t="shared" si="426"/>
        <v>11.886321634655834</v>
      </c>
      <c r="X1422" s="1">
        <f t="shared" si="427"/>
        <v>30.207458287555006</v>
      </c>
      <c r="Y1422" s="1">
        <f t="shared" si="428"/>
        <v>1.0250176518945442</v>
      </c>
      <c r="Z1422" s="1">
        <f t="shared" si="436"/>
        <v>-0.45599999999999996</v>
      </c>
      <c r="AA1422" s="1">
        <f t="shared" si="429"/>
        <v>5.9101235575957707E-2</v>
      </c>
      <c r="AB1422" s="1">
        <f t="shared" si="430"/>
        <v>2.5021804999999997</v>
      </c>
      <c r="AC1422" s="1">
        <f t="shared" si="431"/>
        <v>1.1219266127519161</v>
      </c>
      <c r="AF1422" s="1">
        <f t="shared" si="432"/>
        <v>3.3996414607844536</v>
      </c>
      <c r="AG1422" s="1">
        <f t="shared" si="433"/>
        <v>2.7890360907305598</v>
      </c>
      <c r="AH1422" s="1">
        <f t="shared" si="434"/>
        <v>4.4895797048780395</v>
      </c>
      <c r="AI1422">
        <v>2.7</v>
      </c>
      <c r="AJ1422">
        <v>3</v>
      </c>
      <c r="AK1422">
        <v>41</v>
      </c>
      <c r="AL1422">
        <v>4</v>
      </c>
      <c r="AM1422">
        <v>9140</v>
      </c>
      <c r="AN1422">
        <v>9155</v>
      </c>
      <c r="AO1422">
        <v>9127</v>
      </c>
      <c r="AP1422">
        <v>42</v>
      </c>
      <c r="AQ1422">
        <v>0</v>
      </c>
    </row>
    <row r="1423" spans="1:43">
      <c r="A1423" s="27">
        <v>39407</v>
      </c>
      <c r="B1423" s="27"/>
      <c r="C1423">
        <v>2</v>
      </c>
      <c r="D1423">
        <v>6.8</v>
      </c>
      <c r="E1423">
        <v>-0.9</v>
      </c>
      <c r="F1423">
        <v>61</v>
      </c>
      <c r="G1423">
        <v>38</v>
      </c>
      <c r="H1423">
        <v>7.2</v>
      </c>
      <c r="I1423" s="10">
        <v>935</v>
      </c>
      <c r="J1423">
        <v>1.4</v>
      </c>
      <c r="K1423" s="2">
        <v>10</v>
      </c>
      <c r="L1423" s="1">
        <f t="shared" si="418"/>
        <v>1.6096997264708914</v>
      </c>
      <c r="M1423" s="1">
        <f t="shared" si="419"/>
        <v>84</v>
      </c>
      <c r="N1423" s="1">
        <f t="shared" si="420"/>
        <v>0.70587248896856769</v>
      </c>
      <c r="O1423" s="1">
        <f t="shared" si="435"/>
        <v>5.0514122448190674E-2</v>
      </c>
      <c r="P1423" s="1">
        <f t="shared" si="421"/>
        <v>0.42810644188983737</v>
      </c>
      <c r="Q1423">
        <f t="shared" si="422"/>
        <v>4.7607544676215836</v>
      </c>
      <c r="R1423">
        <f t="shared" si="423"/>
        <v>11.293998131701287</v>
      </c>
      <c r="S1423">
        <f t="shared" si="424"/>
        <v>1.4782720067671842</v>
      </c>
      <c r="T1423">
        <v>0.2432</v>
      </c>
      <c r="U1423" s="1">
        <f t="shared" si="425"/>
        <v>-0.35647449091715755</v>
      </c>
      <c r="V1423" s="1">
        <v>325</v>
      </c>
      <c r="W1423" s="1">
        <f t="shared" si="426"/>
        <v>13.194198576677044</v>
      </c>
      <c r="X1423" s="1">
        <f t="shared" si="427"/>
        <v>30.127861456299648</v>
      </c>
      <c r="Y1423" s="1">
        <f t="shared" si="428"/>
        <v>1.0253840797992539</v>
      </c>
      <c r="Z1423" s="1">
        <f t="shared" si="436"/>
        <v>0.95</v>
      </c>
      <c r="AA1423" s="1">
        <f t="shared" si="429"/>
        <v>5.9240981647103265E-2</v>
      </c>
      <c r="AB1423" s="1">
        <f t="shared" si="430"/>
        <v>2.4962779999999998</v>
      </c>
      <c r="AC1423" s="1">
        <f t="shared" si="431"/>
        <v>1.0471315052351216</v>
      </c>
      <c r="AF1423" s="1">
        <f t="shared" si="432"/>
        <v>3.8072087895392426</v>
      </c>
      <c r="AG1423" s="1">
        <f t="shared" si="433"/>
        <v>2.9722653475170278</v>
      </c>
      <c r="AH1423" s="1">
        <f t="shared" si="434"/>
        <v>4.3397044276028947</v>
      </c>
      <c r="AI1423">
        <v>4.8</v>
      </c>
      <c r="AJ1423">
        <v>11</v>
      </c>
      <c r="AK1423">
        <v>72</v>
      </c>
      <c r="AL1423">
        <v>11</v>
      </c>
      <c r="AM1423">
        <v>9197</v>
      </c>
      <c r="AN1423">
        <v>9213</v>
      </c>
      <c r="AO1423">
        <v>9152</v>
      </c>
      <c r="AP1423">
        <v>42</v>
      </c>
      <c r="AQ1423">
        <v>0</v>
      </c>
    </row>
    <row r="1424" spans="1:43">
      <c r="A1424" s="27">
        <v>39408</v>
      </c>
      <c r="B1424" s="27"/>
      <c r="C1424">
        <v>3</v>
      </c>
      <c r="D1424">
        <v>13</v>
      </c>
      <c r="E1424">
        <v>-1.8</v>
      </c>
      <c r="F1424">
        <v>54</v>
      </c>
      <c r="G1424">
        <v>17</v>
      </c>
      <c r="H1424">
        <v>7.4</v>
      </c>
      <c r="I1424" s="10">
        <v>935</v>
      </c>
      <c r="J1424">
        <v>4.7</v>
      </c>
      <c r="K1424" s="2">
        <v>10</v>
      </c>
      <c r="L1424" s="1">
        <f t="shared" si="418"/>
        <v>2.3581365229500895</v>
      </c>
      <c r="M1424" s="1">
        <f t="shared" si="419"/>
        <v>91</v>
      </c>
      <c r="N1424" s="1">
        <f t="shared" si="420"/>
        <v>0.75801445266818901</v>
      </c>
      <c r="O1424" s="1">
        <f t="shared" si="435"/>
        <v>5.3794998363195928E-2</v>
      </c>
      <c r="P1424" s="1">
        <f t="shared" si="421"/>
        <v>0.3709793915568898</v>
      </c>
      <c r="Q1424">
        <f t="shared" si="422"/>
        <v>5.2111291768212054</v>
      </c>
      <c r="R1424">
        <f t="shared" si="423"/>
        <v>11.28662697726055</v>
      </c>
      <c r="S1424">
        <f t="shared" si="424"/>
        <v>1.4773071959765118</v>
      </c>
      <c r="T1424">
        <v>0.2432</v>
      </c>
      <c r="U1424" s="1">
        <f t="shared" si="425"/>
        <v>-0.35987047928578109</v>
      </c>
      <c r="V1424" s="1">
        <v>326</v>
      </c>
      <c r="W1424" s="1">
        <f t="shared" si="426"/>
        <v>13.370095474760333</v>
      </c>
      <c r="X1424" s="1">
        <f t="shared" si="427"/>
        <v>30.050383476703999</v>
      </c>
      <c r="Y1424" s="1">
        <f t="shared" si="428"/>
        <v>1.0257429982629316</v>
      </c>
      <c r="Z1424" s="1">
        <f t="shared" si="436"/>
        <v>0.38</v>
      </c>
      <c r="AA1424" s="1">
        <f t="shared" si="429"/>
        <v>5.9297065292897737E-2</v>
      </c>
      <c r="AB1424" s="1">
        <f t="shared" si="430"/>
        <v>2.4939169999999997</v>
      </c>
      <c r="AC1424" s="1">
        <f t="shared" si="431"/>
        <v>3.5153700532893377</v>
      </c>
      <c r="AF1424" s="1">
        <f t="shared" si="432"/>
        <v>5.5305974254430819</v>
      </c>
      <c r="AG1424" s="1">
        <f t="shared" si="433"/>
        <v>2.9159412601044075</v>
      </c>
      <c r="AH1424" s="1">
        <f t="shared" si="434"/>
        <v>4.6623213586170937</v>
      </c>
      <c r="AI1424">
        <v>15.9</v>
      </c>
      <c r="AJ1424">
        <v>6</v>
      </c>
      <c r="AK1424">
        <v>243</v>
      </c>
      <c r="AL1424">
        <v>6</v>
      </c>
      <c r="AM1424">
        <v>9126</v>
      </c>
      <c r="AN1424">
        <v>9182</v>
      </c>
      <c r="AO1424">
        <v>9067</v>
      </c>
      <c r="AP1424">
        <v>39</v>
      </c>
      <c r="AQ1424">
        <v>0</v>
      </c>
    </row>
    <row r="1425" spans="1:43">
      <c r="A1425" s="27">
        <v>39409</v>
      </c>
      <c r="B1425" s="27"/>
      <c r="C1425">
        <v>5.0999999999999996</v>
      </c>
      <c r="D1425">
        <v>8.5</v>
      </c>
      <c r="E1425">
        <v>-3.1</v>
      </c>
      <c r="F1425">
        <v>46</v>
      </c>
      <c r="G1425">
        <v>25</v>
      </c>
      <c r="H1425">
        <v>2.2999999999999998</v>
      </c>
      <c r="I1425" s="10">
        <v>935</v>
      </c>
      <c r="J1425">
        <v>5.8</v>
      </c>
      <c r="K1425" s="2">
        <v>10</v>
      </c>
      <c r="L1425" s="1">
        <f t="shared" si="418"/>
        <v>2.9355648918200252</v>
      </c>
      <c r="M1425" s="1">
        <f t="shared" si="419"/>
        <v>67</v>
      </c>
      <c r="N1425" s="1">
        <f t="shared" si="420"/>
        <v>0.87870648225166126</v>
      </c>
      <c r="O1425" s="1">
        <f t="shared" si="435"/>
        <v>6.1284486751491334E-2</v>
      </c>
      <c r="P1425" s="1">
        <f t="shared" si="421"/>
        <v>0.30163476701639136</v>
      </c>
      <c r="Q1425">
        <f t="shared" si="422"/>
        <v>2.1174600792879223</v>
      </c>
      <c r="R1425">
        <f t="shared" si="423"/>
        <v>11.27946828312286</v>
      </c>
      <c r="S1425">
        <f t="shared" si="424"/>
        <v>1.4763701941260288</v>
      </c>
      <c r="T1425">
        <v>0.2432</v>
      </c>
      <c r="U1425" s="1">
        <f t="shared" si="425"/>
        <v>-0.36316000619648142</v>
      </c>
      <c r="V1425" s="1">
        <v>327</v>
      </c>
      <c r="W1425" s="1">
        <f t="shared" si="426"/>
        <v>8.1234113894171003</v>
      </c>
      <c r="X1425" s="1">
        <f t="shared" si="427"/>
        <v>29.975082348848854</v>
      </c>
      <c r="Y1425" s="1">
        <f t="shared" si="428"/>
        <v>1.0260943011057562</v>
      </c>
      <c r="Z1425" s="1">
        <f t="shared" si="436"/>
        <v>0.79799999999999982</v>
      </c>
      <c r="AA1425" s="1">
        <f t="shared" si="429"/>
        <v>5.9415187283352738E-2</v>
      </c>
      <c r="AB1425" s="1">
        <f t="shared" si="430"/>
        <v>2.4889589000000001</v>
      </c>
      <c r="AC1425" s="1">
        <f t="shared" si="431"/>
        <v>4.3381162359740753</v>
      </c>
      <c r="AF1425" s="1">
        <f t="shared" si="432"/>
        <v>5.3771567628193271</v>
      </c>
      <c r="AG1425" s="1">
        <f t="shared" si="433"/>
        <v>2.3420199286273324</v>
      </c>
      <c r="AH1425" s="1">
        <f t="shared" si="434"/>
        <v>3.3318229587729906</v>
      </c>
      <c r="AI1425">
        <v>19.7</v>
      </c>
      <c r="AJ1425">
        <v>6</v>
      </c>
      <c r="AK1425">
        <v>287</v>
      </c>
      <c r="AL1425">
        <v>6</v>
      </c>
      <c r="AM1425">
        <v>9075</v>
      </c>
      <c r="AN1425">
        <v>9116</v>
      </c>
      <c r="AO1425">
        <v>9003</v>
      </c>
      <c r="AP1425">
        <v>39</v>
      </c>
      <c r="AQ1425">
        <v>0</v>
      </c>
    </row>
    <row r="1426" spans="1:43">
      <c r="A1426" s="27">
        <v>39410</v>
      </c>
      <c r="B1426" s="27"/>
      <c r="C1426">
        <v>-3.7</v>
      </c>
      <c r="D1426">
        <v>2.9</v>
      </c>
      <c r="E1426">
        <v>-5.7</v>
      </c>
      <c r="F1426">
        <v>78</v>
      </c>
      <c r="G1426">
        <v>46</v>
      </c>
      <c r="H1426">
        <v>8</v>
      </c>
      <c r="I1426" s="10">
        <v>935</v>
      </c>
      <c r="J1426">
        <v>2.2999999999999998</v>
      </c>
      <c r="K1426" s="2">
        <v>10</v>
      </c>
      <c r="L1426" s="1">
        <f t="shared" si="418"/>
        <v>1.5547451592959549</v>
      </c>
      <c r="M1426" s="1">
        <f t="shared" si="419"/>
        <v>110</v>
      </c>
      <c r="N1426" s="1">
        <f t="shared" si="420"/>
        <v>0.46477653465671803</v>
      </c>
      <c r="O1426" s="1">
        <f t="shared" si="435"/>
        <v>3.4903619915483637E-2</v>
      </c>
      <c r="P1426" s="1">
        <f t="shared" si="421"/>
        <v>0.3928006553563626</v>
      </c>
      <c r="Q1426">
        <f t="shared" si="422"/>
        <v>4.9761215570883373</v>
      </c>
      <c r="R1426">
        <f t="shared" si="423"/>
        <v>11.272525732771712</v>
      </c>
      <c r="S1426">
        <f t="shared" si="424"/>
        <v>1.4754614833470827</v>
      </c>
      <c r="T1426">
        <v>0.2432</v>
      </c>
      <c r="U1426" s="1">
        <f t="shared" si="425"/>
        <v>-0.36634209849960914</v>
      </c>
      <c r="V1426" s="1">
        <v>328</v>
      </c>
      <c r="W1426" s="1">
        <f t="shared" si="426"/>
        <v>13.926285913628833</v>
      </c>
      <c r="X1426" s="1">
        <f t="shared" si="427"/>
        <v>29.902014555252197</v>
      </c>
      <c r="Y1426" s="1">
        <f t="shared" si="428"/>
        <v>1.026437884400857</v>
      </c>
      <c r="Z1426" s="1">
        <f t="shared" si="436"/>
        <v>-3.3440000000000003</v>
      </c>
      <c r="AA1426" s="1">
        <f t="shared" si="429"/>
        <v>5.8923319767921235E-2</v>
      </c>
      <c r="AB1426" s="1">
        <f t="shared" si="430"/>
        <v>2.5097356999999998</v>
      </c>
      <c r="AC1426" s="1">
        <f t="shared" si="431"/>
        <v>1.7202874728862712</v>
      </c>
      <c r="AF1426" s="1">
        <f t="shared" si="432"/>
        <v>2.8437841075917389</v>
      </c>
      <c r="AG1426" s="1">
        <f t="shared" si="433"/>
        <v>2.9904974990402029</v>
      </c>
      <c r="AH1426" s="1">
        <f t="shared" si="434"/>
        <v>5.7625204453235659</v>
      </c>
      <c r="AI1426">
        <v>6.7</v>
      </c>
      <c r="AJ1426">
        <v>3</v>
      </c>
      <c r="AK1426">
        <v>118</v>
      </c>
      <c r="AL1426">
        <v>1</v>
      </c>
      <c r="AM1426">
        <v>9245</v>
      </c>
      <c r="AN1426">
        <v>9285</v>
      </c>
      <c r="AO1426">
        <v>9115</v>
      </c>
      <c r="AP1426">
        <v>37</v>
      </c>
      <c r="AQ1426">
        <v>54</v>
      </c>
    </row>
    <row r="1427" spans="1:43">
      <c r="A1427" s="27">
        <v>39411</v>
      </c>
      <c r="B1427" s="27"/>
      <c r="C1427">
        <v>-4.4000000000000004</v>
      </c>
      <c r="D1427">
        <v>1.6</v>
      </c>
      <c r="E1427">
        <v>-6.7</v>
      </c>
      <c r="F1427">
        <v>63</v>
      </c>
      <c r="G1427">
        <v>34</v>
      </c>
      <c r="H1427">
        <v>7.3</v>
      </c>
      <c r="I1427" s="10">
        <v>935</v>
      </c>
      <c r="J1427">
        <v>2.2000000000000002</v>
      </c>
      <c r="K1427" s="2">
        <v>10</v>
      </c>
      <c r="L1427" s="1">
        <f t="shared" si="418"/>
        <v>1.344446453933124</v>
      </c>
      <c r="M1427" s="1">
        <f t="shared" si="419"/>
        <v>92</v>
      </c>
      <c r="N1427" s="1">
        <f t="shared" si="420"/>
        <v>0.44090444514159099</v>
      </c>
      <c r="O1427" s="1">
        <f t="shared" si="435"/>
        <v>3.3310216419038897E-2</v>
      </c>
      <c r="P1427" s="1">
        <f t="shared" si="421"/>
        <v>0.28677575278165374</v>
      </c>
      <c r="Q1427">
        <f t="shared" si="422"/>
        <v>4.7531831081234559</v>
      </c>
      <c r="R1427">
        <f t="shared" si="423"/>
        <v>11.265802944640242</v>
      </c>
      <c r="S1427">
        <f t="shared" si="424"/>
        <v>1.4745815372565763</v>
      </c>
      <c r="T1427">
        <v>0.2432</v>
      </c>
      <c r="U1427" s="1">
        <f t="shared" si="425"/>
        <v>-0.36941581482818509</v>
      </c>
      <c r="V1427" s="1">
        <v>329</v>
      </c>
      <c r="W1427" s="1">
        <f t="shared" si="426"/>
        <v>13.18456426691519</v>
      </c>
      <c r="X1427" s="1">
        <f t="shared" si="427"/>
        <v>29.83123501340587</v>
      </c>
      <c r="Y1427" s="1">
        <f t="shared" si="428"/>
        <v>1.0267736465050581</v>
      </c>
      <c r="Z1427" s="1">
        <f t="shared" si="436"/>
        <v>-0.26600000000000007</v>
      </c>
      <c r="AA1427" s="1">
        <f t="shared" si="429"/>
        <v>5.8884543380095106E-2</v>
      </c>
      <c r="AB1427" s="1">
        <f t="shared" si="430"/>
        <v>2.5113884</v>
      </c>
      <c r="AC1427" s="1">
        <f t="shared" si="431"/>
        <v>1.6454923653694771</v>
      </c>
      <c r="AF1427" s="1">
        <f t="shared" si="432"/>
        <v>2.6487618587548676</v>
      </c>
      <c r="AG1427" s="1">
        <f t="shared" si="433"/>
        <v>2.824469154890811</v>
      </c>
      <c r="AH1427" s="1">
        <f t="shared" si="434"/>
        <v>3.9594080849049629</v>
      </c>
      <c r="AI1427">
        <v>4.4000000000000004</v>
      </c>
      <c r="AJ1427">
        <v>11</v>
      </c>
      <c r="AK1427">
        <v>62</v>
      </c>
      <c r="AL1427">
        <v>11</v>
      </c>
      <c r="AM1427">
        <v>9273</v>
      </c>
      <c r="AN1427">
        <v>9290</v>
      </c>
      <c r="AO1427">
        <v>9252</v>
      </c>
      <c r="AP1427">
        <v>27</v>
      </c>
      <c r="AQ1427">
        <v>0</v>
      </c>
    </row>
    <row r="1428" spans="1:43">
      <c r="A1428" s="27">
        <v>39412</v>
      </c>
      <c r="B1428" s="27"/>
      <c r="C1428">
        <v>-7.1</v>
      </c>
      <c r="D1428">
        <v>-2.6</v>
      </c>
      <c r="E1428">
        <v>-9.9</v>
      </c>
      <c r="F1428">
        <v>75</v>
      </c>
      <c r="G1428">
        <v>52</v>
      </c>
      <c r="H1428">
        <v>5.8</v>
      </c>
      <c r="I1428" s="10">
        <v>935</v>
      </c>
      <c r="J1428">
        <v>1.2</v>
      </c>
      <c r="K1428" s="2">
        <v>10</v>
      </c>
      <c r="L1428" s="1">
        <f t="shared" si="418"/>
        <v>1.1146518684721354</v>
      </c>
      <c r="M1428" s="1">
        <f t="shared" si="419"/>
        <v>98</v>
      </c>
      <c r="N1428" s="1">
        <f t="shared" si="420"/>
        <v>0.3586843469985852</v>
      </c>
      <c r="O1428" s="1">
        <f t="shared" si="435"/>
        <v>2.7737910335216418E-2</v>
      </c>
      <c r="P1428" s="1">
        <f t="shared" si="421"/>
        <v>0.27235688226290866</v>
      </c>
      <c r="Q1428">
        <f t="shared" si="422"/>
        <v>3.7367500030902674</v>
      </c>
      <c r="R1428">
        <f t="shared" si="423"/>
        <v>11.259303466436162</v>
      </c>
      <c r="S1428">
        <f t="shared" si="424"/>
        <v>1.4737308202141572</v>
      </c>
      <c r="T1428">
        <v>0.2432</v>
      </c>
      <c r="U1428" s="1">
        <f t="shared" si="425"/>
        <v>-0.37238024587638852</v>
      </c>
      <c r="V1428" s="1">
        <v>330</v>
      </c>
      <c r="W1428" s="1">
        <f t="shared" si="426"/>
        <v>11.632041554272933</v>
      </c>
      <c r="X1428" s="1">
        <f t="shared" si="427"/>
        <v>29.762797029977751</v>
      </c>
      <c r="Y1428" s="1">
        <f t="shared" si="428"/>
        <v>1.0271014880889471</v>
      </c>
      <c r="Z1428" s="1">
        <f t="shared" si="436"/>
        <v>-1.0259999999999998</v>
      </c>
      <c r="AA1428" s="1">
        <f t="shared" si="429"/>
        <v>5.8735454175203233E-2</v>
      </c>
      <c r="AB1428" s="1">
        <f t="shared" si="430"/>
        <v>2.5177630999999998</v>
      </c>
      <c r="AC1428" s="1">
        <f t="shared" si="431"/>
        <v>0.89754129020153295</v>
      </c>
      <c r="AF1428" s="1">
        <f t="shared" si="432"/>
        <v>1.9790045213243583</v>
      </c>
      <c r="AG1428" s="1">
        <f t="shared" si="433"/>
        <v>2.60743925829179</v>
      </c>
      <c r="AH1428" s="1">
        <f t="shared" si="434"/>
        <v>3.6057005878951993</v>
      </c>
      <c r="AI1428">
        <v>2.8</v>
      </c>
      <c r="AJ1428">
        <v>3</v>
      </c>
      <c r="AK1428">
        <v>46</v>
      </c>
      <c r="AL1428">
        <v>6</v>
      </c>
      <c r="AM1428">
        <v>9215</v>
      </c>
      <c r="AN1428">
        <v>9253</v>
      </c>
      <c r="AO1428">
        <v>9190</v>
      </c>
      <c r="AP1428">
        <v>27</v>
      </c>
      <c r="AQ1428">
        <v>0</v>
      </c>
    </row>
    <row r="1429" spans="1:43">
      <c r="A1429" s="27">
        <v>39413</v>
      </c>
      <c r="B1429" s="27"/>
      <c r="C1429">
        <v>-4.5</v>
      </c>
      <c r="D1429">
        <v>1</v>
      </c>
      <c r="E1429">
        <v>-7.9</v>
      </c>
      <c r="F1429">
        <v>68</v>
      </c>
      <c r="G1429">
        <v>41</v>
      </c>
      <c r="H1429">
        <v>5.4</v>
      </c>
      <c r="I1429" s="10">
        <v>935</v>
      </c>
      <c r="J1429">
        <v>1.3</v>
      </c>
      <c r="K1429" s="2">
        <v>10</v>
      </c>
      <c r="L1429" s="1">
        <f t="shared" si="418"/>
        <v>1.0427196405742996</v>
      </c>
      <c r="M1429" s="1">
        <f t="shared" si="419"/>
        <v>95</v>
      </c>
      <c r="N1429" s="1">
        <f t="shared" si="420"/>
        <v>0.43758441667465753</v>
      </c>
      <c r="O1429" s="1">
        <f t="shared" si="435"/>
        <v>3.3087796766924298E-2</v>
      </c>
      <c r="P1429" s="1">
        <f t="shared" si="421"/>
        <v>0.29478857993267849</v>
      </c>
      <c r="Q1429">
        <f t="shared" si="422"/>
        <v>3.6380071658180122</v>
      </c>
      <c r="R1429">
        <f t="shared" si="423"/>
        <v>11.253030769455371</v>
      </c>
      <c r="S1429">
        <f t="shared" si="424"/>
        <v>1.4729097865779281</v>
      </c>
      <c r="T1429">
        <v>0.2432</v>
      </c>
      <c r="U1429" s="1">
        <f t="shared" si="425"/>
        <v>-0.37523451466855895</v>
      </c>
      <c r="V1429" s="1">
        <v>331</v>
      </c>
      <c r="W1429" s="1">
        <f t="shared" si="426"/>
        <v>11.203106558776698</v>
      </c>
      <c r="X1429" s="1">
        <f t="shared" si="427"/>
        <v>29.696752256687287</v>
      </c>
      <c r="Y1429" s="1">
        <f t="shared" si="428"/>
        <v>1.0274213121662612</v>
      </c>
      <c r="Z1429" s="1">
        <f t="shared" si="436"/>
        <v>0.98799999999999988</v>
      </c>
      <c r="AA1429" s="1">
        <f t="shared" si="429"/>
        <v>5.8879008061940644E-2</v>
      </c>
      <c r="AB1429" s="1">
        <f t="shared" si="430"/>
        <v>2.5116244999999999</v>
      </c>
      <c r="AC1429" s="1">
        <f t="shared" si="431"/>
        <v>0.97233639771832736</v>
      </c>
      <c r="AF1429" s="1">
        <f t="shared" si="432"/>
        <v>2.7100882684701166</v>
      </c>
      <c r="AG1429" s="1">
        <f t="shared" si="433"/>
        <v>2.5718137245650601</v>
      </c>
      <c r="AH1429" s="1">
        <f t="shared" si="434"/>
        <v>2.9815472857640954</v>
      </c>
      <c r="AI1429">
        <v>3.7</v>
      </c>
      <c r="AJ1429">
        <v>10</v>
      </c>
      <c r="AK1429">
        <v>45</v>
      </c>
      <c r="AL1429">
        <v>10</v>
      </c>
      <c r="AM1429">
        <v>9179</v>
      </c>
      <c r="AN1429">
        <v>9201</v>
      </c>
      <c r="AO1429">
        <v>9167</v>
      </c>
      <c r="AP1429">
        <v>30</v>
      </c>
      <c r="AQ1429">
        <v>0</v>
      </c>
    </row>
    <row r="1430" spans="1:43">
      <c r="A1430" s="27">
        <v>39414</v>
      </c>
      <c r="B1430" s="27"/>
      <c r="C1430">
        <v>-3.5</v>
      </c>
      <c r="D1430">
        <v>1.4</v>
      </c>
      <c r="E1430">
        <v>-5.6</v>
      </c>
      <c r="F1430">
        <v>69</v>
      </c>
      <c r="G1430">
        <v>47</v>
      </c>
      <c r="H1430">
        <v>4.0999999999999996</v>
      </c>
      <c r="I1430" s="10">
        <v>935</v>
      </c>
      <c r="J1430">
        <v>1.5</v>
      </c>
      <c r="K1430" s="2">
        <v>10</v>
      </c>
      <c r="L1430" s="1">
        <f t="shared" si="418"/>
        <v>1.0565339770681685</v>
      </c>
      <c r="M1430" s="1">
        <f t="shared" si="419"/>
        <v>91</v>
      </c>
      <c r="N1430" s="1">
        <f t="shared" si="420"/>
        <v>0.47180417925418289</v>
      </c>
      <c r="O1430" s="1">
        <f t="shared" si="435"/>
        <v>3.5370787081287283E-2</v>
      </c>
      <c r="P1430" s="1">
        <f t="shared" si="421"/>
        <v>0.34202836360298416</v>
      </c>
      <c r="Q1430">
        <f t="shared" si="422"/>
        <v>2.9189546215556419</v>
      </c>
      <c r="R1430">
        <f t="shared" si="423"/>
        <v>11.246988242901798</v>
      </c>
      <c r="S1430">
        <f t="shared" si="424"/>
        <v>1.4721188799609684</v>
      </c>
      <c r="T1430">
        <v>0.2432</v>
      </c>
      <c r="U1430" s="1">
        <f t="shared" si="425"/>
        <v>-0.37797777681863398</v>
      </c>
      <c r="V1430" s="1">
        <v>332</v>
      </c>
      <c r="W1430" s="1">
        <f t="shared" si="426"/>
        <v>9.8633551989313979</v>
      </c>
      <c r="X1430" s="1">
        <f t="shared" si="427"/>
        <v>29.633150647859878</v>
      </c>
      <c r="Y1430" s="1">
        <f t="shared" si="428"/>
        <v>1.0277330241225777</v>
      </c>
      <c r="Z1430" s="1">
        <f t="shared" si="436"/>
        <v>0.38</v>
      </c>
      <c r="AA1430" s="1">
        <f t="shared" si="429"/>
        <v>5.8934408117787405E-2</v>
      </c>
      <c r="AB1430" s="1">
        <f t="shared" si="430"/>
        <v>2.5092634999999999</v>
      </c>
      <c r="AC1430" s="1">
        <f t="shared" si="431"/>
        <v>1.1219266127519161</v>
      </c>
      <c r="AF1430" s="1">
        <f t="shared" si="432"/>
        <v>2.5786400426696128</v>
      </c>
      <c r="AG1430" s="1">
        <f t="shared" si="433"/>
        <v>2.4154317668615932</v>
      </c>
      <c r="AH1430" s="1">
        <f t="shared" si="434"/>
        <v>3.1022352316551207</v>
      </c>
      <c r="AI1430">
        <v>2.9</v>
      </c>
      <c r="AJ1430">
        <v>10</v>
      </c>
      <c r="AK1430">
        <v>42</v>
      </c>
      <c r="AL1430">
        <v>11</v>
      </c>
      <c r="AM1430">
        <v>9150</v>
      </c>
      <c r="AN1430">
        <v>9173</v>
      </c>
      <c r="AO1430">
        <v>9128</v>
      </c>
      <c r="AP1430">
        <v>32</v>
      </c>
      <c r="AQ1430">
        <v>0</v>
      </c>
    </row>
    <row r="1431" spans="1:43">
      <c r="A1431" s="27">
        <v>39415</v>
      </c>
      <c r="B1431" s="27"/>
      <c r="C1431">
        <v>-3.4</v>
      </c>
      <c r="D1431">
        <v>1</v>
      </c>
      <c r="E1431">
        <v>-8</v>
      </c>
      <c r="F1431">
        <v>58</v>
      </c>
      <c r="G1431">
        <v>40</v>
      </c>
      <c r="H1431">
        <v>5.7</v>
      </c>
      <c r="I1431" s="10">
        <v>935</v>
      </c>
      <c r="J1431">
        <v>0.6</v>
      </c>
      <c r="K1431" s="2">
        <v>10</v>
      </c>
      <c r="L1431" s="1">
        <f t="shared" si="418"/>
        <v>1.2450139155264301</v>
      </c>
      <c r="M1431" s="1">
        <f t="shared" si="419"/>
        <v>76</v>
      </c>
      <c r="N1431" s="1">
        <f t="shared" si="420"/>
        <v>0.47535317480260475</v>
      </c>
      <c r="O1431" s="1">
        <f t="shared" si="435"/>
        <v>3.5606387120944979E-2</v>
      </c>
      <c r="P1431" s="1">
        <f t="shared" si="421"/>
        <v>0.25848602352572658</v>
      </c>
      <c r="Q1431">
        <f t="shared" si="422"/>
        <v>3.8723614796144092</v>
      </c>
      <c r="R1431">
        <f t="shared" si="423"/>
        <v>11.241179188231373</v>
      </c>
      <c r="S1431">
        <f t="shared" si="424"/>
        <v>1.4713585324910174</v>
      </c>
      <c r="T1431">
        <v>0.2432</v>
      </c>
      <c r="U1431" s="1">
        <f t="shared" si="425"/>
        <v>-0.38060922077994697</v>
      </c>
      <c r="V1431" s="1">
        <v>333</v>
      </c>
      <c r="W1431" s="1">
        <f t="shared" si="426"/>
        <v>11.465663616482891</v>
      </c>
      <c r="X1431" s="1">
        <f t="shared" si="427"/>
        <v>29.572040419663239</v>
      </c>
      <c r="Y1431" s="1">
        <f t="shared" si="428"/>
        <v>1.0280365317433051</v>
      </c>
      <c r="Z1431" s="1">
        <f t="shared" si="436"/>
        <v>3.8000000000000034E-2</v>
      </c>
      <c r="AA1431" s="1">
        <f t="shared" si="429"/>
        <v>5.8939953857844535E-2</v>
      </c>
      <c r="AB1431" s="1">
        <f t="shared" si="430"/>
        <v>2.5090273999999999</v>
      </c>
      <c r="AC1431" s="1">
        <f t="shared" si="431"/>
        <v>0.44877064510076647</v>
      </c>
      <c r="AF1431" s="1">
        <f t="shared" si="432"/>
        <v>2.9382779360977391</v>
      </c>
      <c r="AG1431" s="1">
        <f t="shared" si="433"/>
        <v>2.6052643175549912</v>
      </c>
      <c r="AH1431" s="1">
        <f t="shared" si="434"/>
        <v>3.5851354213628994</v>
      </c>
      <c r="AI1431">
        <v>3</v>
      </c>
      <c r="AJ1431">
        <v>4</v>
      </c>
      <c r="AK1431">
        <v>49</v>
      </c>
      <c r="AL1431">
        <v>15</v>
      </c>
      <c r="AM1431">
        <v>9147</v>
      </c>
      <c r="AN1431">
        <v>9171</v>
      </c>
      <c r="AO1431">
        <v>9127</v>
      </c>
      <c r="AP1431">
        <v>27</v>
      </c>
      <c r="AQ1431">
        <v>0</v>
      </c>
    </row>
    <row r="1432" spans="1:43">
      <c r="A1432" s="27">
        <v>39416</v>
      </c>
      <c r="B1432" s="27"/>
      <c r="C1432">
        <v>-2.9</v>
      </c>
      <c r="D1432">
        <v>1.4</v>
      </c>
      <c r="E1432">
        <v>-4.7</v>
      </c>
      <c r="F1432">
        <v>55</v>
      </c>
      <c r="G1432">
        <v>39</v>
      </c>
      <c r="H1432">
        <v>5.3</v>
      </c>
      <c r="I1432" s="10">
        <v>935</v>
      </c>
      <c r="J1432">
        <v>1.3</v>
      </c>
      <c r="K1432" s="2">
        <v>10</v>
      </c>
      <c r="L1432" s="1">
        <f t="shared" si="418"/>
        <v>1.2774604950842132</v>
      </c>
      <c r="M1432" s="1">
        <f t="shared" si="419"/>
        <v>71</v>
      </c>
      <c r="N1432" s="1">
        <f t="shared" si="420"/>
        <v>0.49345530302987961</v>
      </c>
      <c r="O1432" s="1">
        <f t="shared" si="435"/>
        <v>3.6804808293785574E-2</v>
      </c>
      <c r="P1432" s="1">
        <f t="shared" si="421"/>
        <v>0.28485442518808546</v>
      </c>
      <c r="Q1432">
        <f t="shared" si="422"/>
        <v>3.6993844337487647</v>
      </c>
      <c r="R1432">
        <f t="shared" si="423"/>
        <v>11.23560681353853</v>
      </c>
      <c r="S1432">
        <f t="shared" si="424"/>
        <v>1.4706291640757239</v>
      </c>
      <c r="T1432">
        <v>0.2432</v>
      </c>
      <c r="U1432" s="1">
        <f t="shared" si="425"/>
        <v>-0.38312806808530825</v>
      </c>
      <c r="V1432" s="1">
        <v>334</v>
      </c>
      <c r="W1432" s="1">
        <f t="shared" si="426"/>
        <v>11.041287317487505</v>
      </c>
      <c r="X1432" s="1">
        <f t="shared" si="427"/>
        <v>29.513468011026561</v>
      </c>
      <c r="Y1432" s="1">
        <f t="shared" si="428"/>
        <v>1.0283317452409624</v>
      </c>
      <c r="Z1432" s="1">
        <f t="shared" si="436"/>
        <v>0.19</v>
      </c>
      <c r="AA1432" s="1">
        <f t="shared" si="429"/>
        <v>5.8967698221158403E-2</v>
      </c>
      <c r="AB1432" s="1">
        <f t="shared" si="430"/>
        <v>2.5078469000000001</v>
      </c>
      <c r="AC1432" s="1">
        <f t="shared" si="431"/>
        <v>0.97233639771832736</v>
      </c>
      <c r="AF1432" s="1">
        <f t="shared" si="432"/>
        <v>2.4980393005915857</v>
      </c>
      <c r="AG1432" s="1">
        <f t="shared" si="433"/>
        <v>2.5441099334004957</v>
      </c>
      <c r="AH1432" s="1">
        <f t="shared" si="434"/>
        <v>3.4630268584302635</v>
      </c>
      <c r="AI1432">
        <v>3.6</v>
      </c>
      <c r="AJ1432">
        <v>11</v>
      </c>
      <c r="AK1432">
        <v>60</v>
      </c>
      <c r="AL1432">
        <v>10</v>
      </c>
      <c r="AM1432">
        <v>9153</v>
      </c>
      <c r="AN1432">
        <v>9167</v>
      </c>
      <c r="AO1432">
        <v>9140</v>
      </c>
      <c r="AP1432">
        <v>27</v>
      </c>
      <c r="AQ1432">
        <v>0</v>
      </c>
    </row>
    <row r="1433" spans="1:43">
      <c r="A1433" s="27">
        <v>39417</v>
      </c>
      <c r="B1433" s="27"/>
      <c r="C1433">
        <v>-3.4</v>
      </c>
      <c r="D1433">
        <v>0.9</v>
      </c>
      <c r="E1433">
        <v>-5.4</v>
      </c>
      <c r="F1433">
        <v>63</v>
      </c>
      <c r="G1433">
        <v>43</v>
      </c>
      <c r="H1433">
        <v>5.0999999999999996</v>
      </c>
      <c r="I1433" s="10">
        <v>935</v>
      </c>
      <c r="J1433">
        <v>1.5</v>
      </c>
      <c r="K1433" s="2">
        <v>10</v>
      </c>
      <c r="L1433" s="1">
        <f t="shared" si="418"/>
        <v>1.2429329636888173</v>
      </c>
      <c r="M1433" s="1">
        <f t="shared" si="419"/>
        <v>83</v>
      </c>
      <c r="N1433" s="1">
        <f t="shared" si="420"/>
        <v>0.47535317480260475</v>
      </c>
      <c r="O1433" s="1">
        <f t="shared" si="435"/>
        <v>3.5606387120944979E-2</v>
      </c>
      <c r="P1433" s="1">
        <f t="shared" si="421"/>
        <v>0.30982774938546098</v>
      </c>
      <c r="Q1433">
        <f t="shared" si="422"/>
        <v>3.5133440063773547</v>
      </c>
      <c r="R1433">
        <f t="shared" si="423"/>
        <v>11.230274228003845</v>
      </c>
      <c r="S1433">
        <f t="shared" si="424"/>
        <v>1.469931181675896</v>
      </c>
      <c r="T1433">
        <v>0.2432</v>
      </c>
      <c r="U1433" s="1">
        <f t="shared" si="425"/>
        <v>-0.38553357357730206</v>
      </c>
      <c r="V1433" s="1">
        <v>335</v>
      </c>
      <c r="W1433" s="1">
        <f t="shared" si="426"/>
        <v>10.820906979436996</v>
      </c>
      <c r="X1433" s="1">
        <f t="shared" si="427"/>
        <v>29.457478046241324</v>
      </c>
      <c r="Y1433" s="1">
        <f t="shared" si="428"/>
        <v>1.0286185772817413</v>
      </c>
      <c r="Z1433" s="1">
        <f t="shared" si="436"/>
        <v>-0.19</v>
      </c>
      <c r="AA1433" s="1">
        <f t="shared" si="429"/>
        <v>5.8939953857844535E-2</v>
      </c>
      <c r="AB1433" s="1">
        <f t="shared" si="430"/>
        <v>2.5090273999999999</v>
      </c>
      <c r="AC1433" s="1">
        <f t="shared" si="431"/>
        <v>1.1219266127519161</v>
      </c>
      <c r="AF1433" s="1">
        <f t="shared" si="432"/>
        <v>2.4488160639866927</v>
      </c>
      <c r="AG1433" s="1">
        <f t="shared" si="433"/>
        <v>2.5226856992142364</v>
      </c>
      <c r="AH1433" s="1">
        <f t="shared" si="434"/>
        <v>3.5577370833982522</v>
      </c>
      <c r="AI1433">
        <v>2.7</v>
      </c>
      <c r="AJ1433">
        <v>4</v>
      </c>
      <c r="AK1433">
        <v>38</v>
      </c>
      <c r="AL1433">
        <v>3</v>
      </c>
      <c r="AM1433">
        <v>9190</v>
      </c>
      <c r="AN1433">
        <v>9208</v>
      </c>
      <c r="AO1433">
        <v>9167</v>
      </c>
      <c r="AP1433">
        <v>29</v>
      </c>
      <c r="AQ1433">
        <v>0</v>
      </c>
    </row>
    <row r="1434" spans="1:43">
      <c r="A1434" s="27">
        <v>39418</v>
      </c>
      <c r="B1434" s="27"/>
      <c r="C1434">
        <v>-3.6</v>
      </c>
      <c r="D1434">
        <v>1.2</v>
      </c>
      <c r="E1434">
        <v>-6.7</v>
      </c>
      <c r="F1434">
        <v>66</v>
      </c>
      <c r="G1434">
        <v>45</v>
      </c>
      <c r="H1434">
        <v>4.8</v>
      </c>
      <c r="I1434" s="10">
        <v>935</v>
      </c>
      <c r="J1434">
        <v>1.5</v>
      </c>
      <c r="K1434" s="2">
        <v>10</v>
      </c>
      <c r="L1434" s="1">
        <f t="shared" si="418"/>
        <v>1.1905154498751727</v>
      </c>
      <c r="M1434" s="1">
        <f t="shared" si="419"/>
        <v>87</v>
      </c>
      <c r="N1434" s="1">
        <f t="shared" si="420"/>
        <v>0.46827867731545425</v>
      </c>
      <c r="O1434" s="1">
        <f t="shared" si="435"/>
        <v>3.5136533469388213E-2</v>
      </c>
      <c r="P1434" s="1">
        <f t="shared" si="421"/>
        <v>0.31087607029112041</v>
      </c>
      <c r="Q1434">
        <f t="shared" si="422"/>
        <v>3.3237283188652831</v>
      </c>
      <c r="R1434">
        <f t="shared" si="423"/>
        <v>11.225184436421637</v>
      </c>
      <c r="S1434">
        <f t="shared" si="424"/>
        <v>1.4692649785892196</v>
      </c>
      <c r="T1434">
        <v>0.2432</v>
      </c>
      <c r="U1434" s="1">
        <f t="shared" si="425"/>
        <v>-0.387825025628728</v>
      </c>
      <c r="V1434" s="1">
        <v>336</v>
      </c>
      <c r="W1434" s="1">
        <f t="shared" si="426"/>
        <v>10.501085445590814</v>
      </c>
      <c r="X1434" s="1">
        <f t="shared" si="427"/>
        <v>29.404113299240837</v>
      </c>
      <c r="Y1434" s="1">
        <f t="shared" si="428"/>
        <v>1.0288969430113433</v>
      </c>
      <c r="Z1434" s="1">
        <f t="shared" si="436"/>
        <v>-7.6000000000000068E-2</v>
      </c>
      <c r="AA1434" s="1">
        <f t="shared" si="429"/>
        <v>5.8928863421244475E-2</v>
      </c>
      <c r="AB1434" s="1">
        <f t="shared" si="430"/>
        <v>2.5094995999999998</v>
      </c>
      <c r="AC1434" s="1">
        <f t="shared" si="431"/>
        <v>1.1219266127519161</v>
      </c>
      <c r="AF1434" s="1">
        <f t="shared" si="432"/>
        <v>2.6992170810854694</v>
      </c>
      <c r="AG1434" s="1">
        <f t="shared" si="433"/>
        <v>2.4804562096236777</v>
      </c>
      <c r="AH1434" s="1">
        <f t="shared" si="434"/>
        <v>3.4138043391090584</v>
      </c>
      <c r="AI1434">
        <v>3.7</v>
      </c>
      <c r="AJ1434">
        <v>11</v>
      </c>
      <c r="AK1434">
        <v>50</v>
      </c>
      <c r="AL1434">
        <v>11</v>
      </c>
      <c r="AM1434">
        <v>9201</v>
      </c>
      <c r="AN1434">
        <v>9225</v>
      </c>
      <c r="AO1434">
        <v>9174</v>
      </c>
      <c r="AP1434">
        <v>30</v>
      </c>
      <c r="AQ1434">
        <v>0</v>
      </c>
    </row>
    <row r="1435" spans="1:43">
      <c r="A1435" s="27">
        <v>39419</v>
      </c>
      <c r="B1435" s="27"/>
      <c r="C1435">
        <v>-4</v>
      </c>
      <c r="D1435">
        <v>1.1000000000000001</v>
      </c>
      <c r="E1435">
        <v>-6.3</v>
      </c>
      <c r="F1435">
        <v>71</v>
      </c>
      <c r="G1435">
        <v>40</v>
      </c>
      <c r="H1435">
        <v>4.3</v>
      </c>
      <c r="I1435" s="10">
        <v>935</v>
      </c>
      <c r="J1435">
        <v>2.2999999999999998</v>
      </c>
      <c r="K1435" s="2">
        <v>10</v>
      </c>
      <c r="L1435" s="1">
        <f t="shared" si="418"/>
        <v>1.1157864552184131</v>
      </c>
      <c r="M1435" s="1">
        <f t="shared" si="419"/>
        <v>102</v>
      </c>
      <c r="N1435" s="1">
        <f t="shared" si="420"/>
        <v>0.45440892858746318</v>
      </c>
      <c r="O1435" s="1">
        <f t="shared" si="435"/>
        <v>3.4212856248794048E-2</v>
      </c>
      <c r="P1435" s="1">
        <f t="shared" si="421"/>
        <v>0.32689833776613192</v>
      </c>
      <c r="Q1435">
        <f t="shared" si="422"/>
        <v>3.0330536395492258</v>
      </c>
      <c r="R1435">
        <f t="shared" si="423"/>
        <v>11.220340333826515</v>
      </c>
      <c r="S1435">
        <f t="shared" si="424"/>
        <v>1.4686309337469261</v>
      </c>
      <c r="T1435">
        <v>0.2432</v>
      </c>
      <c r="U1435" s="1">
        <f t="shared" si="425"/>
        <v>-0.39000174635312324</v>
      </c>
      <c r="V1435" s="1">
        <v>337</v>
      </c>
      <c r="W1435" s="1">
        <f t="shared" si="426"/>
        <v>9.9814685077758032</v>
      </c>
      <c r="X1435" s="1">
        <f t="shared" si="427"/>
        <v>29.353414659553913</v>
      </c>
      <c r="Y1435" s="1">
        <f t="shared" si="428"/>
        <v>1.0291667600800807</v>
      </c>
      <c r="Z1435" s="1">
        <f t="shared" si="436"/>
        <v>-0.15199999999999997</v>
      </c>
      <c r="AA1435" s="1">
        <f t="shared" si="429"/>
        <v>5.8906695064326331E-2</v>
      </c>
      <c r="AB1435" s="1">
        <f t="shared" si="430"/>
        <v>2.5104439999999997</v>
      </c>
      <c r="AC1435" s="1">
        <f t="shared" si="431"/>
        <v>1.7202874728862712</v>
      </c>
      <c r="AF1435" s="1">
        <f t="shared" si="432"/>
        <v>2.5344364850658976</v>
      </c>
      <c r="AG1435" s="1">
        <f t="shared" si="433"/>
        <v>2.4050918969174804</v>
      </c>
      <c r="AH1435" s="1">
        <f t="shared" si="434"/>
        <v>3.2870228851779504</v>
      </c>
      <c r="AI1435">
        <v>4.0999999999999996</v>
      </c>
      <c r="AJ1435">
        <v>11</v>
      </c>
      <c r="AK1435">
        <v>66</v>
      </c>
      <c r="AL1435">
        <v>10</v>
      </c>
      <c r="AM1435">
        <v>9179</v>
      </c>
      <c r="AN1435">
        <v>9188</v>
      </c>
      <c r="AO1435">
        <v>9169</v>
      </c>
      <c r="AP1435">
        <v>32</v>
      </c>
      <c r="AQ1435">
        <v>0</v>
      </c>
    </row>
    <row r="1436" spans="1:43">
      <c r="A1436" s="27">
        <v>39420</v>
      </c>
      <c r="B1436" s="27"/>
      <c r="C1436">
        <v>-5.0999999999999996</v>
      </c>
      <c r="D1436">
        <v>-1.4</v>
      </c>
      <c r="E1436">
        <v>-7.4</v>
      </c>
      <c r="F1436">
        <v>83</v>
      </c>
      <c r="G1436">
        <v>68</v>
      </c>
      <c r="H1436">
        <v>4.5999999999999996</v>
      </c>
      <c r="I1436" s="10">
        <v>935</v>
      </c>
      <c r="J1436">
        <v>0.5</v>
      </c>
      <c r="K1436" s="2">
        <v>10</v>
      </c>
      <c r="L1436" s="1">
        <f t="shared" si="418"/>
        <v>1.0515107078925379</v>
      </c>
      <c r="M1436" s="1">
        <f t="shared" si="419"/>
        <v>98</v>
      </c>
      <c r="N1436" s="1">
        <f t="shared" si="420"/>
        <v>0.41812553637572114</v>
      </c>
      <c r="O1436" s="1">
        <f t="shared" si="435"/>
        <v>3.1780023607980455E-2</v>
      </c>
      <c r="P1436" s="1">
        <f t="shared" si="421"/>
        <v>0.35922240233363761</v>
      </c>
      <c r="Q1436">
        <f t="shared" si="422"/>
        <v>3.0663843576281833</v>
      </c>
      <c r="R1436">
        <f t="shared" si="423"/>
        <v>11.215744700237806</v>
      </c>
      <c r="S1436">
        <f t="shared" si="424"/>
        <v>1.4680294110258909</v>
      </c>
      <c r="T1436">
        <v>0.2432</v>
      </c>
      <c r="U1436" s="1">
        <f t="shared" si="425"/>
        <v>-0.39206309180530452</v>
      </c>
      <c r="V1436" s="1">
        <v>338</v>
      </c>
      <c r="W1436" s="1">
        <f t="shared" si="426"/>
        <v>10.268708161041989</v>
      </c>
      <c r="X1436" s="1">
        <f t="shared" si="427"/>
        <v>29.305421099926761</v>
      </c>
      <c r="Y1436" s="1">
        <f t="shared" si="428"/>
        <v>1.0294279486672402</v>
      </c>
      <c r="Z1436" s="1">
        <f t="shared" si="436"/>
        <v>-0.41799999999999987</v>
      </c>
      <c r="AA1436" s="1">
        <f t="shared" si="429"/>
        <v>5.8845817994806232E-2</v>
      </c>
      <c r="AB1436" s="1">
        <f t="shared" si="430"/>
        <v>2.5130410999999997</v>
      </c>
      <c r="AC1436" s="1">
        <f t="shared" si="431"/>
        <v>0.37397553758397206</v>
      </c>
      <c r="AF1436" s="1">
        <f t="shared" si="432"/>
        <v>2.0967910223365216</v>
      </c>
      <c r="AG1436" s="1">
        <f t="shared" si="433"/>
        <v>2.4531715791865891</v>
      </c>
      <c r="AH1436" s="1">
        <f t="shared" si="434"/>
        <v>3.3670233928126003</v>
      </c>
      <c r="AI1436">
        <v>3</v>
      </c>
      <c r="AJ1436">
        <v>4</v>
      </c>
      <c r="AK1436">
        <v>43</v>
      </c>
      <c r="AL1436">
        <v>4</v>
      </c>
      <c r="AM1436">
        <v>9178</v>
      </c>
      <c r="AN1436">
        <v>9189</v>
      </c>
      <c r="AO1436">
        <v>9165</v>
      </c>
      <c r="AP1436">
        <v>35</v>
      </c>
      <c r="AQ1436">
        <v>0</v>
      </c>
    </row>
    <row r="1437" spans="1:43">
      <c r="A1437" s="27">
        <v>39421</v>
      </c>
      <c r="B1437" s="27"/>
      <c r="C1437">
        <v>-6</v>
      </c>
      <c r="D1437">
        <v>-1.7</v>
      </c>
      <c r="E1437">
        <v>-8</v>
      </c>
      <c r="F1437">
        <v>83</v>
      </c>
      <c r="G1437">
        <v>62</v>
      </c>
      <c r="H1437">
        <v>4.9000000000000004</v>
      </c>
      <c r="I1437" s="10">
        <v>935</v>
      </c>
      <c r="J1437">
        <v>1.3</v>
      </c>
      <c r="K1437" s="2">
        <v>10</v>
      </c>
      <c r="L1437" s="1">
        <f t="shared" si="418"/>
        <v>0.95283464486333447</v>
      </c>
      <c r="M1437" s="1">
        <f t="shared" si="419"/>
        <v>104</v>
      </c>
      <c r="N1437" s="1">
        <f t="shared" si="420"/>
        <v>0.39037481250419825</v>
      </c>
      <c r="O1437" s="1">
        <f t="shared" si="435"/>
        <v>2.9902154230093753E-2</v>
      </c>
      <c r="P1437" s="1">
        <f t="shared" si="421"/>
        <v>0.34114624988548981</v>
      </c>
      <c r="Q1437">
        <f t="shared" si="422"/>
        <v>3.2301809247245652</v>
      </c>
      <c r="R1437">
        <f t="shared" si="423"/>
        <v>11.211400195540762</v>
      </c>
      <c r="S1437">
        <f t="shared" si="424"/>
        <v>1.4674607585786339</v>
      </c>
      <c r="T1437">
        <v>0.2432</v>
      </c>
      <c r="U1437" s="1">
        <f t="shared" si="425"/>
        <v>-0.39400845217186742</v>
      </c>
      <c r="V1437" s="1">
        <v>339</v>
      </c>
      <c r="W1437" s="1">
        <f t="shared" si="426"/>
        <v>10.556080977567893</v>
      </c>
      <c r="X1437" s="1">
        <f t="shared" si="427"/>
        <v>29.260169645605934</v>
      </c>
      <c r="Y1437" s="1">
        <f t="shared" si="428"/>
        <v>1.0296804315046948</v>
      </c>
      <c r="Z1437" s="1">
        <f t="shared" si="436"/>
        <v>-0.34200000000000014</v>
      </c>
      <c r="AA1437" s="1">
        <f t="shared" si="429"/>
        <v>5.8796102994421694E-2</v>
      </c>
      <c r="AB1437" s="1">
        <f t="shared" si="430"/>
        <v>2.5151659999999998</v>
      </c>
      <c r="AC1437" s="1">
        <f t="shared" si="431"/>
        <v>0.97233639771832736</v>
      </c>
      <c r="AF1437" s="1">
        <f t="shared" si="432"/>
        <v>1.9932279012898966</v>
      </c>
      <c r="AG1437" s="1">
        <f t="shared" si="433"/>
        <v>2.4681851152717216</v>
      </c>
      <c r="AH1437" s="1">
        <f t="shared" si="434"/>
        <v>3.2571246475572502</v>
      </c>
      <c r="AI1437">
        <v>3.2</v>
      </c>
      <c r="AJ1437">
        <v>6</v>
      </c>
      <c r="AK1437">
        <v>43</v>
      </c>
      <c r="AL1437">
        <v>6</v>
      </c>
      <c r="AM1437">
        <v>9192</v>
      </c>
      <c r="AN1437">
        <v>9204</v>
      </c>
      <c r="AO1437">
        <v>9184</v>
      </c>
      <c r="AP1437">
        <v>32</v>
      </c>
      <c r="AQ1437">
        <v>0</v>
      </c>
    </row>
    <row r="1438" spans="1:43">
      <c r="A1438" s="27">
        <v>39422</v>
      </c>
      <c r="B1438" s="27"/>
      <c r="C1438">
        <v>-3.8</v>
      </c>
      <c r="D1438">
        <v>-1.1000000000000001</v>
      </c>
      <c r="E1438">
        <v>-5.8</v>
      </c>
      <c r="F1438">
        <v>68</v>
      </c>
      <c r="G1438">
        <v>60</v>
      </c>
      <c r="H1438">
        <v>5.2</v>
      </c>
      <c r="I1438" s="10">
        <v>935</v>
      </c>
      <c r="J1438">
        <v>1.3</v>
      </c>
      <c r="K1438" s="2">
        <v>10</v>
      </c>
      <c r="L1438" s="1">
        <f t="shared" si="418"/>
        <v>1.054712361475056</v>
      </c>
      <c r="M1438" s="1">
        <f t="shared" si="419"/>
        <v>76</v>
      </c>
      <c r="N1438" s="1">
        <f t="shared" si="420"/>
        <v>0.46129761758412596</v>
      </c>
      <c r="O1438" s="1">
        <f t="shared" si="435"/>
        <v>3.467204007280969E-2</v>
      </c>
      <c r="P1438" s="1">
        <f t="shared" si="421"/>
        <v>0.31976547991508147</v>
      </c>
      <c r="Q1438">
        <f t="shared" si="422"/>
        <v>3.4937791467811028</v>
      </c>
      <c r="R1438">
        <f t="shared" si="423"/>
        <v>11.20730935452328</v>
      </c>
      <c r="S1438">
        <f t="shared" si="424"/>
        <v>1.4669253081836755</v>
      </c>
      <c r="T1438">
        <v>0.2432</v>
      </c>
      <c r="U1438" s="1">
        <f t="shared" si="425"/>
        <v>-0.39583725195158931</v>
      </c>
      <c r="V1438" s="1">
        <v>340</v>
      </c>
      <c r="W1438" s="1">
        <f t="shared" si="426"/>
        <v>10.843663200625947</v>
      </c>
      <c r="X1438" s="1">
        <f t="shared" si="427"/>
        <v>29.217695345274389</v>
      </c>
      <c r="Y1438" s="1">
        <f t="shared" si="428"/>
        <v>1.0299241338997633</v>
      </c>
      <c r="Z1438" s="1">
        <f t="shared" si="436"/>
        <v>0.83600000000000008</v>
      </c>
      <c r="AA1438" s="1">
        <f t="shared" si="429"/>
        <v>5.8917777157523304E-2</v>
      </c>
      <c r="AB1438" s="1">
        <f t="shared" si="430"/>
        <v>2.5099717999999998</v>
      </c>
      <c r="AC1438" s="1">
        <f t="shared" si="431"/>
        <v>0.97233639771832736</v>
      </c>
      <c r="AF1438" s="1">
        <f t="shared" si="432"/>
        <v>2.0396270216765999</v>
      </c>
      <c r="AG1438" s="1">
        <f t="shared" si="433"/>
        <v>2.5257164915611594</v>
      </c>
      <c r="AH1438" s="1">
        <f t="shared" si="434"/>
        <v>3.0406145250799264</v>
      </c>
      <c r="AI1438">
        <v>2.8</v>
      </c>
      <c r="AJ1438">
        <v>3</v>
      </c>
      <c r="AK1438">
        <v>37</v>
      </c>
      <c r="AL1438">
        <v>2</v>
      </c>
      <c r="AM1438">
        <v>9185</v>
      </c>
      <c r="AN1438">
        <v>9194</v>
      </c>
      <c r="AO1438">
        <v>9175</v>
      </c>
      <c r="AP1438">
        <v>31</v>
      </c>
      <c r="AQ1438">
        <v>0</v>
      </c>
    </row>
    <row r="1439" spans="1:43">
      <c r="A1439" s="27">
        <v>39423</v>
      </c>
      <c r="B1439" s="27"/>
      <c r="C1439">
        <v>-2.9</v>
      </c>
      <c r="D1439">
        <v>1.5</v>
      </c>
      <c r="E1439">
        <v>-5.7</v>
      </c>
      <c r="F1439">
        <v>61</v>
      </c>
      <c r="G1439">
        <v>43</v>
      </c>
      <c r="H1439">
        <v>3.3</v>
      </c>
      <c r="I1439" s="10">
        <v>935</v>
      </c>
      <c r="J1439">
        <v>1.8</v>
      </c>
      <c r="K1439" s="2">
        <v>10</v>
      </c>
      <c r="L1439" s="1">
        <f t="shared" si="418"/>
        <v>1.1477286463285146</v>
      </c>
      <c r="M1439" s="1">
        <f t="shared" si="419"/>
        <v>79</v>
      </c>
      <c r="N1439" s="1">
        <f t="shared" si="420"/>
        <v>0.49345530302987961</v>
      </c>
      <c r="O1439" s="1">
        <f t="shared" si="435"/>
        <v>3.6804808293785574E-2</v>
      </c>
      <c r="P1439" s="1">
        <f t="shared" si="421"/>
        <v>0.30419506812868946</v>
      </c>
      <c r="Q1439">
        <f t="shared" si="422"/>
        <v>2.5345412625990744</v>
      </c>
      <c r="R1439">
        <f t="shared" si="423"/>
        <v>11.203474582086537</v>
      </c>
      <c r="S1439">
        <f t="shared" si="424"/>
        <v>1.4664233746186568</v>
      </c>
      <c r="T1439">
        <v>0.2432</v>
      </c>
      <c r="U1439" s="1">
        <f t="shared" si="425"/>
        <v>-0.39754895012568137</v>
      </c>
      <c r="V1439" s="1">
        <v>341</v>
      </c>
      <c r="W1439" s="1">
        <f t="shared" si="426"/>
        <v>8.9256274252759962</v>
      </c>
      <c r="X1439" s="1">
        <f t="shared" si="427"/>
        <v>29.178031243631494</v>
      </c>
      <c r="Y1439" s="1">
        <f t="shared" si="428"/>
        <v>1.0301589837573069</v>
      </c>
      <c r="Z1439" s="1">
        <f t="shared" si="436"/>
        <v>0.34199999999999997</v>
      </c>
      <c r="AA1439" s="1">
        <f t="shared" si="429"/>
        <v>5.8967698221158403E-2</v>
      </c>
      <c r="AB1439" s="1">
        <f t="shared" si="430"/>
        <v>2.5078469000000001</v>
      </c>
      <c r="AC1439" s="1">
        <f t="shared" si="431"/>
        <v>1.3463119353022994</v>
      </c>
      <c r="AF1439" s="1">
        <f t="shared" si="432"/>
        <v>2.6830967773277687</v>
      </c>
      <c r="AG1439" s="1">
        <f t="shared" si="433"/>
        <v>2.2693239010136304</v>
      </c>
      <c r="AH1439" s="1">
        <f t="shared" si="434"/>
        <v>2.9290313628193672</v>
      </c>
      <c r="AI1439">
        <v>3.8</v>
      </c>
      <c r="AJ1439">
        <v>10</v>
      </c>
      <c r="AK1439">
        <v>50</v>
      </c>
      <c r="AL1439">
        <v>11</v>
      </c>
      <c r="AM1439">
        <v>9154</v>
      </c>
      <c r="AN1439">
        <v>9187</v>
      </c>
      <c r="AO1439">
        <v>9129</v>
      </c>
      <c r="AP1439">
        <v>30</v>
      </c>
      <c r="AQ1439">
        <v>0</v>
      </c>
    </row>
    <row r="1440" spans="1:43">
      <c r="A1440" s="27">
        <v>39424</v>
      </c>
      <c r="B1440" s="27"/>
      <c r="C1440">
        <v>-4.3</v>
      </c>
      <c r="D1440">
        <v>-3.1</v>
      </c>
      <c r="E1440">
        <v>-6</v>
      </c>
      <c r="F1440">
        <v>88</v>
      </c>
      <c r="G1440">
        <v>70</v>
      </c>
      <c r="H1440">
        <v>0</v>
      </c>
      <c r="I1440" s="10">
        <v>935</v>
      </c>
      <c r="J1440">
        <v>1.4</v>
      </c>
      <c r="K1440" s="2">
        <v>10</v>
      </c>
      <c r="L1440" s="1">
        <f t="shared" si="418"/>
        <v>0.78545320591020906</v>
      </c>
      <c r="M1440" s="1">
        <f t="shared" si="419"/>
        <v>106</v>
      </c>
      <c r="N1440" s="1">
        <f t="shared" si="420"/>
        <v>0.44424678094924552</v>
      </c>
      <c r="O1440" s="1">
        <f t="shared" si="435"/>
        <v>3.3533925994768884E-2</v>
      </c>
      <c r="P1440" s="1">
        <f t="shared" si="421"/>
        <v>0.37704851722345106</v>
      </c>
      <c r="Q1440">
        <f t="shared" si="422"/>
        <v>0.64657304984362485</v>
      </c>
      <c r="R1440">
        <f t="shared" si="423"/>
        <v>11.199898148647625</v>
      </c>
      <c r="S1440">
        <f t="shared" si="424"/>
        <v>1.4659552550585897</v>
      </c>
      <c r="T1440">
        <v>0.2432</v>
      </c>
      <c r="U1440" s="1">
        <f t="shared" si="425"/>
        <v>-0.39914304031784004</v>
      </c>
      <c r="V1440" s="1">
        <v>342</v>
      </c>
      <c r="W1440" s="1">
        <f t="shared" si="426"/>
        <v>5.609682608454535</v>
      </c>
      <c r="X1440" s="1">
        <f t="shared" si="427"/>
        <v>29.141208355607972</v>
      </c>
      <c r="Y1440" s="1">
        <f t="shared" si="428"/>
        <v>1.0303849116010562</v>
      </c>
      <c r="Z1440" s="1">
        <f t="shared" si="436"/>
        <v>-0.53199999999999992</v>
      </c>
      <c r="AA1440" s="1">
        <f t="shared" si="429"/>
        <v>5.8890079739117231E-2</v>
      </c>
      <c r="AB1440" s="1">
        <f t="shared" si="430"/>
        <v>2.5111523</v>
      </c>
      <c r="AC1440" s="1">
        <f t="shared" si="431"/>
        <v>1.0471315052351216</v>
      </c>
      <c r="AF1440" s="1">
        <f t="shared" si="432"/>
        <v>1.5408776628798817</v>
      </c>
      <c r="AG1440" s="1">
        <f t="shared" si="433"/>
        <v>1.8244386624385527</v>
      </c>
      <c r="AH1440" s="1">
        <f t="shared" si="434"/>
        <v>2.5121554808037883</v>
      </c>
      <c r="AI1440">
        <v>2.9</v>
      </c>
      <c r="AJ1440">
        <v>3</v>
      </c>
      <c r="AK1440">
        <v>39</v>
      </c>
      <c r="AL1440">
        <v>3</v>
      </c>
      <c r="AM1440">
        <v>9152</v>
      </c>
      <c r="AN1440">
        <v>9161</v>
      </c>
      <c r="AO1440">
        <v>9141</v>
      </c>
      <c r="AP1440">
        <v>40</v>
      </c>
      <c r="AQ1440">
        <v>81</v>
      </c>
    </row>
    <row r="1441" spans="1:43">
      <c r="A1441" s="27">
        <v>39425</v>
      </c>
      <c r="B1441" s="27"/>
      <c r="C1441">
        <v>-6.2</v>
      </c>
      <c r="D1441">
        <v>-2.2999999999999998</v>
      </c>
      <c r="E1441">
        <v>-8.5</v>
      </c>
      <c r="F1441">
        <v>83</v>
      </c>
      <c r="G1441">
        <v>63</v>
      </c>
      <c r="H1441">
        <v>3.1</v>
      </c>
      <c r="I1441" s="10">
        <v>935</v>
      </c>
      <c r="J1441">
        <v>2.4</v>
      </c>
      <c r="K1441" s="2">
        <v>10</v>
      </c>
      <c r="L1441" s="1">
        <f t="shared" si="418"/>
        <v>0.85397845547862639</v>
      </c>
      <c r="M1441" s="1">
        <f t="shared" si="419"/>
        <v>103</v>
      </c>
      <c r="N1441" s="1">
        <f t="shared" si="420"/>
        <v>0.38443461500304205</v>
      </c>
      <c r="O1441" s="1">
        <f t="shared" si="435"/>
        <v>2.9498134283413528E-2</v>
      </c>
      <c r="P1441" s="1">
        <f t="shared" si="421"/>
        <v>0.32819169633891782</v>
      </c>
      <c r="Q1441">
        <f t="shared" si="422"/>
        <v>2.2812724377492564</v>
      </c>
      <c r="R1441">
        <f t="shared" si="423"/>
        <v>11.196582185751719</v>
      </c>
      <c r="S1441">
        <f t="shared" si="424"/>
        <v>1.465521228501534</v>
      </c>
      <c r="T1441">
        <v>0.2432</v>
      </c>
      <c r="U1441" s="1">
        <f t="shared" si="425"/>
        <v>-0.40061905094404904</v>
      </c>
      <c r="V1441" s="1">
        <v>343</v>
      </c>
      <c r="W1441" s="1">
        <f t="shared" si="426"/>
        <v>8.7058354631600565</v>
      </c>
      <c r="X1441" s="1">
        <f t="shared" si="427"/>
        <v>29.107255642205679</v>
      </c>
      <c r="Y1441" s="1">
        <f t="shared" si="428"/>
        <v>1.0306018505941661</v>
      </c>
      <c r="Z1441" s="1">
        <f t="shared" si="436"/>
        <v>-0.7220000000000002</v>
      </c>
      <c r="AA1441" s="1">
        <f t="shared" si="429"/>
        <v>5.8785066622087247E-2</v>
      </c>
      <c r="AB1441" s="1">
        <f t="shared" si="430"/>
        <v>2.5156381999999997</v>
      </c>
      <c r="AC1441" s="1">
        <f t="shared" si="431"/>
        <v>1.7950825804030659</v>
      </c>
      <c r="AF1441" s="1">
        <f t="shared" si="432"/>
        <v>1.9336725414592588</v>
      </c>
      <c r="AG1441" s="1">
        <f t="shared" si="433"/>
        <v>2.2030987143437213</v>
      </c>
      <c r="AH1441" s="1">
        <f t="shared" si="434"/>
        <v>3.0087371636849132</v>
      </c>
      <c r="AI1441">
        <v>3.8</v>
      </c>
      <c r="AJ1441">
        <v>11</v>
      </c>
      <c r="AK1441">
        <v>54</v>
      </c>
      <c r="AL1441">
        <v>10</v>
      </c>
      <c r="AM1441">
        <v>9098</v>
      </c>
      <c r="AN1441">
        <v>9151</v>
      </c>
      <c r="AO1441">
        <v>9078</v>
      </c>
      <c r="AP1441">
        <v>32</v>
      </c>
      <c r="AQ1441">
        <v>32700</v>
      </c>
    </row>
    <row r="1442" spans="1:43">
      <c r="A1442" s="27">
        <v>39426</v>
      </c>
      <c r="B1442" s="27"/>
      <c r="C1442">
        <v>-5.5</v>
      </c>
      <c r="D1442">
        <v>-4.9000000000000004</v>
      </c>
      <c r="E1442">
        <v>-7</v>
      </c>
      <c r="F1442">
        <v>88</v>
      </c>
      <c r="G1442">
        <v>82</v>
      </c>
      <c r="H1442">
        <v>0</v>
      </c>
      <c r="I1442" s="10">
        <v>935</v>
      </c>
      <c r="J1442">
        <v>1.8</v>
      </c>
      <c r="K1442" s="2">
        <v>10</v>
      </c>
      <c r="L1442" s="1">
        <f t="shared" si="418"/>
        <v>0.64786257269542291</v>
      </c>
      <c r="M1442" s="1">
        <f t="shared" si="419"/>
        <v>94</v>
      </c>
      <c r="N1442" s="1">
        <f t="shared" si="420"/>
        <v>0.40558302691933429</v>
      </c>
      <c r="O1442" s="1">
        <f t="shared" si="435"/>
        <v>3.0933200951912366E-2</v>
      </c>
      <c r="P1442" s="1">
        <f t="shared" si="421"/>
        <v>0.34394503583314479</v>
      </c>
      <c r="Q1442">
        <f t="shared" si="422"/>
        <v>0.64275975008880581</v>
      </c>
      <c r="R1442">
        <f t="shared" si="423"/>
        <v>11.193528681910799</v>
      </c>
      <c r="S1442">
        <f t="shared" si="424"/>
        <v>1.4651215552239265</v>
      </c>
      <c r="T1442">
        <v>0.2432</v>
      </c>
      <c r="U1442" s="1">
        <f t="shared" si="425"/>
        <v>-0.40197654535208976</v>
      </c>
      <c r="V1442" s="1">
        <v>344</v>
      </c>
      <c r="W1442" s="1">
        <f t="shared" si="426"/>
        <v>5.5971684976808511</v>
      </c>
      <c r="X1442" s="1">
        <f t="shared" si="427"/>
        <v>29.076199987952471</v>
      </c>
      <c r="Y1442" s="1">
        <f t="shared" si="428"/>
        <v>1.0308097365589866</v>
      </c>
      <c r="Z1442" s="1">
        <f t="shared" si="436"/>
        <v>0.26600000000000007</v>
      </c>
      <c r="AA1442" s="1">
        <f t="shared" si="429"/>
        <v>5.8823712063600854E-2</v>
      </c>
      <c r="AB1442" s="1">
        <f t="shared" si="430"/>
        <v>2.5139855</v>
      </c>
      <c r="AC1442" s="1">
        <f t="shared" si="431"/>
        <v>1.3463119353022994</v>
      </c>
      <c r="AF1442" s="1">
        <f t="shared" si="432"/>
        <v>1.1920109423271266</v>
      </c>
      <c r="AG1442" s="1">
        <f t="shared" si="433"/>
        <v>1.7943241280541007</v>
      </c>
      <c r="AH1442" s="1">
        <f t="shared" si="434"/>
        <v>2.0358837127700369</v>
      </c>
      <c r="AI1442">
        <v>2.4</v>
      </c>
      <c r="AJ1442">
        <v>3</v>
      </c>
      <c r="AK1442">
        <v>36</v>
      </c>
      <c r="AL1442">
        <v>12</v>
      </c>
      <c r="AM1442">
        <v>9131</v>
      </c>
      <c r="AN1442">
        <v>9159</v>
      </c>
      <c r="AO1442">
        <v>9085</v>
      </c>
      <c r="AP1442">
        <v>36</v>
      </c>
      <c r="AQ1442">
        <v>7</v>
      </c>
    </row>
    <row r="1443" spans="1:43">
      <c r="A1443" s="27">
        <v>39427</v>
      </c>
      <c r="B1443" s="27"/>
      <c r="C1443">
        <v>-7</v>
      </c>
      <c r="D1443">
        <v>-5.2</v>
      </c>
      <c r="E1443">
        <v>-8.6</v>
      </c>
      <c r="F1443">
        <v>87</v>
      </c>
      <c r="G1443">
        <v>78</v>
      </c>
      <c r="H1443">
        <v>0</v>
      </c>
      <c r="I1443" s="10">
        <v>935</v>
      </c>
      <c r="J1443">
        <v>1.5</v>
      </c>
      <c r="K1443" s="2">
        <v>10</v>
      </c>
      <c r="L1443" s="1">
        <f t="shared" si="418"/>
        <v>0.67152391974285708</v>
      </c>
      <c r="M1443" s="1">
        <f t="shared" si="419"/>
        <v>96</v>
      </c>
      <c r="N1443" s="1">
        <f t="shared" si="420"/>
        <v>0.36146779374214461</v>
      </c>
      <c r="O1443" s="1">
        <f t="shared" si="435"/>
        <v>2.7928890703931994E-2</v>
      </c>
      <c r="P1443" s="1">
        <f t="shared" si="421"/>
        <v>0.31502830474733323</v>
      </c>
      <c r="Q1443">
        <f t="shared" si="422"/>
        <v>0.64242656825221733</v>
      </c>
      <c r="R1443">
        <f t="shared" si="423"/>
        <v>11.190739478685174</v>
      </c>
      <c r="S1443">
        <f t="shared" si="424"/>
        <v>1.464756476267693</v>
      </c>
      <c r="T1443">
        <v>0.2432</v>
      </c>
      <c r="U1443" s="1">
        <f t="shared" si="425"/>
        <v>-0.40321512195071724</v>
      </c>
      <c r="V1443" s="1">
        <v>345</v>
      </c>
      <c r="W1443" s="1">
        <f t="shared" si="426"/>
        <v>5.5917527396427413</v>
      </c>
      <c r="X1443" s="1">
        <f t="shared" si="427"/>
        <v>29.048066179962291</v>
      </c>
      <c r="Y1443" s="1">
        <f t="shared" si="428"/>
        <v>1.0310085079960505</v>
      </c>
      <c r="Z1443" s="1">
        <f t="shared" si="436"/>
        <v>-0.57000000000000006</v>
      </c>
      <c r="AA1443" s="1">
        <f t="shared" si="429"/>
        <v>5.8740962533497212E-2</v>
      </c>
      <c r="AB1443" s="1">
        <f t="shared" si="430"/>
        <v>2.5175269999999998</v>
      </c>
      <c r="AC1443" s="1">
        <f t="shared" si="431"/>
        <v>1.1219266127519161</v>
      </c>
      <c r="AF1443" s="1">
        <f t="shared" si="432"/>
        <v>1.330479769721316</v>
      </c>
      <c r="AG1443" s="1">
        <f t="shared" si="433"/>
        <v>1.7583552635318611</v>
      </c>
      <c r="AH1443" s="1">
        <f t="shared" si="434"/>
        <v>2.2410019293798569</v>
      </c>
      <c r="AI1443">
        <v>3.1</v>
      </c>
      <c r="AJ1443">
        <v>9</v>
      </c>
      <c r="AK1443">
        <v>43</v>
      </c>
      <c r="AL1443">
        <v>9</v>
      </c>
      <c r="AM1443">
        <v>9179</v>
      </c>
      <c r="AN1443">
        <v>9192</v>
      </c>
      <c r="AO1443">
        <v>9159</v>
      </c>
      <c r="AP1443">
        <v>32</v>
      </c>
      <c r="AQ1443">
        <v>4</v>
      </c>
    </row>
    <row r="1444" spans="1:43">
      <c r="A1444" s="27">
        <v>39428</v>
      </c>
      <c r="B1444" s="27"/>
      <c r="C1444">
        <v>-9</v>
      </c>
      <c r="D1444">
        <v>-8.1</v>
      </c>
      <c r="E1444">
        <v>-9.6</v>
      </c>
      <c r="F1444">
        <v>90</v>
      </c>
      <c r="G1444">
        <v>88</v>
      </c>
      <c r="H1444">
        <v>0</v>
      </c>
      <c r="I1444" s="10">
        <v>935</v>
      </c>
      <c r="J1444">
        <v>1.5</v>
      </c>
      <c r="K1444" s="2">
        <v>10</v>
      </c>
      <c r="L1444" s="1">
        <f t="shared" si="418"/>
        <v>0.5969224585359576</v>
      </c>
      <c r="M1444" s="1">
        <f t="shared" si="419"/>
        <v>92</v>
      </c>
      <c r="N1444" s="1">
        <f t="shared" si="420"/>
        <v>0.30929089496172113</v>
      </c>
      <c r="O1444" s="1">
        <f t="shared" si="435"/>
        <v>2.431796708676949E-2</v>
      </c>
      <c r="P1444" s="1">
        <f t="shared" si="421"/>
        <v>0.28172742440455378</v>
      </c>
      <c r="Q1444">
        <f t="shared" si="422"/>
        <v>0.63386395971001408</v>
      </c>
      <c r="R1444">
        <f t="shared" si="423"/>
        <v>11.188216267023385</v>
      </c>
      <c r="S1444">
        <f t="shared" si="424"/>
        <v>1.4644262129611763</v>
      </c>
      <c r="T1444">
        <v>0.2432</v>
      </c>
      <c r="U1444" s="1">
        <f t="shared" si="425"/>
        <v>-0.40433441432846401</v>
      </c>
      <c r="V1444" s="1">
        <v>346</v>
      </c>
      <c r="W1444" s="1">
        <f t="shared" si="426"/>
        <v>5.5869038010537126</v>
      </c>
      <c r="X1444" s="1">
        <f t="shared" si="427"/>
        <v>29.022876888590712</v>
      </c>
      <c r="Y1444" s="1">
        <f t="shared" si="428"/>
        <v>1.031198106102265</v>
      </c>
      <c r="Z1444" s="1">
        <f t="shared" si="436"/>
        <v>-0.76</v>
      </c>
      <c r="AA1444" s="1">
        <f t="shared" si="429"/>
        <v>5.8630991303423106E-2</v>
      </c>
      <c r="AB1444" s="1">
        <f t="shared" si="430"/>
        <v>2.522249</v>
      </c>
      <c r="AC1444" s="1">
        <f t="shared" si="431"/>
        <v>1.1219266127519161</v>
      </c>
      <c r="AF1444" s="1">
        <f t="shared" si="432"/>
        <v>0.71944334115597841</v>
      </c>
      <c r="AG1444" s="1">
        <f t="shared" si="433"/>
        <v>1.7134285141483285</v>
      </c>
      <c r="AH1444" s="1">
        <f t="shared" si="434"/>
        <v>2.1103482440228878</v>
      </c>
      <c r="AI1444">
        <v>2.6</v>
      </c>
      <c r="AJ1444">
        <v>5</v>
      </c>
      <c r="AK1444">
        <v>35</v>
      </c>
      <c r="AL1444">
        <v>3</v>
      </c>
      <c r="AM1444">
        <v>9186</v>
      </c>
      <c r="AN1444">
        <v>9195</v>
      </c>
      <c r="AO1444">
        <v>9177</v>
      </c>
      <c r="AP1444">
        <v>28</v>
      </c>
      <c r="AQ1444">
        <v>1</v>
      </c>
    </row>
    <row r="1445" spans="1:43">
      <c r="A1445" s="27">
        <v>39429</v>
      </c>
      <c r="B1445" s="27"/>
      <c r="C1445">
        <v>-9.9</v>
      </c>
      <c r="D1445">
        <v>-7</v>
      </c>
      <c r="E1445">
        <v>-11.7</v>
      </c>
      <c r="F1445">
        <v>85</v>
      </c>
      <c r="G1445">
        <v>73</v>
      </c>
      <c r="H1445">
        <v>3.6</v>
      </c>
      <c r="I1445" s="10">
        <v>935</v>
      </c>
      <c r="J1445">
        <v>1.5</v>
      </c>
      <c r="K1445" s="2">
        <v>10</v>
      </c>
      <c r="L1445" s="1">
        <f t="shared" si="418"/>
        <v>0.7072146388779601</v>
      </c>
      <c r="M1445" s="1">
        <f t="shared" si="419"/>
        <v>97</v>
      </c>
      <c r="N1445" s="1">
        <f t="shared" si="420"/>
        <v>0.28807959136446482</v>
      </c>
      <c r="O1445" s="1">
        <f t="shared" si="435"/>
        <v>2.2829874583386065E-2</v>
      </c>
      <c r="P1445" s="1">
        <f t="shared" si="421"/>
        <v>0.25294160486183231</v>
      </c>
      <c r="Q1445">
        <f t="shared" si="422"/>
        <v>2.4882285807769722</v>
      </c>
      <c r="R1445">
        <f t="shared" si="423"/>
        <v>11.185960583875042</v>
      </c>
      <c r="S1445">
        <f t="shared" si="424"/>
        <v>1.4641309664757909</v>
      </c>
      <c r="T1445">
        <v>0.2432</v>
      </c>
      <c r="U1445" s="1">
        <f t="shared" si="425"/>
        <v>-0.40533409136203646</v>
      </c>
      <c r="V1445" s="1">
        <v>347</v>
      </c>
      <c r="W1445" s="1">
        <f t="shared" si="426"/>
        <v>9.1759607153235141</v>
      </c>
      <c r="X1445" s="1">
        <f t="shared" si="427"/>
        <v>29.000652649676784</v>
      </c>
      <c r="Y1445" s="1">
        <f t="shared" si="428"/>
        <v>1.0313784747883099</v>
      </c>
      <c r="Z1445" s="1">
        <f t="shared" si="436"/>
        <v>-0.34200000000000014</v>
      </c>
      <c r="AA1445" s="1">
        <f t="shared" si="429"/>
        <v>5.8581638474422361E-2</v>
      </c>
      <c r="AB1445" s="1">
        <f t="shared" si="430"/>
        <v>2.5243739000000001</v>
      </c>
      <c r="AC1445" s="1">
        <f t="shared" si="431"/>
        <v>1.1219266127519161</v>
      </c>
      <c r="AF1445" s="1">
        <f t="shared" si="432"/>
        <v>1.1423827271285727</v>
      </c>
      <c r="AG1445" s="1">
        <f t="shared" si="433"/>
        <v>2.1940545868839503</v>
      </c>
      <c r="AH1445" s="1">
        <f t="shared" si="434"/>
        <v>2.483859471072567</v>
      </c>
      <c r="AI1445">
        <v>3.4</v>
      </c>
      <c r="AJ1445">
        <v>11</v>
      </c>
      <c r="AK1445">
        <v>47</v>
      </c>
      <c r="AL1445">
        <v>11</v>
      </c>
      <c r="AM1445">
        <v>9170</v>
      </c>
      <c r="AN1445">
        <v>9180</v>
      </c>
      <c r="AO1445">
        <v>9164</v>
      </c>
      <c r="AP1445">
        <v>25</v>
      </c>
      <c r="AQ1445">
        <v>32700</v>
      </c>
    </row>
    <row r="1446" spans="1:43">
      <c r="A1446" s="27">
        <v>39430</v>
      </c>
      <c r="B1446" s="27"/>
      <c r="C1446">
        <v>-12.2</v>
      </c>
      <c r="D1446">
        <v>-9.6999999999999993</v>
      </c>
      <c r="E1446">
        <v>-14.3</v>
      </c>
      <c r="F1446">
        <v>87</v>
      </c>
      <c r="G1446">
        <v>85</v>
      </c>
      <c r="H1446">
        <v>2.4</v>
      </c>
      <c r="I1446" s="10">
        <v>935</v>
      </c>
      <c r="J1446">
        <v>1.1000000000000001</v>
      </c>
      <c r="K1446" s="2">
        <v>10</v>
      </c>
      <c r="L1446" s="1">
        <f t="shared" si="418"/>
        <v>0.63344489570159224</v>
      </c>
      <c r="M1446" s="1">
        <f t="shared" si="419"/>
        <v>89</v>
      </c>
      <c r="N1446" s="1">
        <f t="shared" si="420"/>
        <v>0.23962978795129433</v>
      </c>
      <c r="O1446" s="1">
        <f t="shared" si="435"/>
        <v>1.9380356763782046E-2</v>
      </c>
      <c r="P1446" s="1">
        <f t="shared" si="421"/>
        <v>0.21422253561848159</v>
      </c>
      <c r="Q1446">
        <f t="shared" si="422"/>
        <v>1.8351758660518231</v>
      </c>
      <c r="R1446">
        <f t="shared" si="423"/>
        <v>11.183973809090324</v>
      </c>
      <c r="S1446">
        <f t="shared" si="424"/>
        <v>1.4638709174201996</v>
      </c>
      <c r="T1446">
        <v>0.2432</v>
      </c>
      <c r="U1446" s="1">
        <f t="shared" si="425"/>
        <v>-0.4062138573142719</v>
      </c>
      <c r="V1446" s="1">
        <v>348</v>
      </c>
      <c r="W1446" s="1">
        <f t="shared" si="426"/>
        <v>7.9733144184356632</v>
      </c>
      <c r="X1446" s="1">
        <f t="shared" si="427"/>
        <v>28.98141184836237</v>
      </c>
      <c r="Y1446" s="1">
        <f t="shared" si="428"/>
        <v>1.0315495606952283</v>
      </c>
      <c r="Z1446" s="1">
        <f t="shared" si="436"/>
        <v>-0.87399999999999956</v>
      </c>
      <c r="AA1446" s="1">
        <f t="shared" si="429"/>
        <v>5.845589124410009E-2</v>
      </c>
      <c r="AB1446" s="1">
        <f t="shared" si="430"/>
        <v>2.5298042000000001</v>
      </c>
      <c r="AC1446" s="1">
        <f t="shared" si="431"/>
        <v>0.82274618268473854</v>
      </c>
      <c r="AF1446" s="1">
        <f t="shared" si="432"/>
        <v>0.80059766192800197</v>
      </c>
      <c r="AG1446" s="1">
        <f t="shared" si="433"/>
        <v>1.9823220416389298</v>
      </c>
      <c r="AH1446" s="1">
        <f t="shared" si="434"/>
        <v>2.1998897092100211</v>
      </c>
      <c r="AI1446">
        <v>2.8</v>
      </c>
      <c r="AJ1446">
        <v>3</v>
      </c>
      <c r="AK1446">
        <v>40</v>
      </c>
      <c r="AL1446">
        <v>3</v>
      </c>
      <c r="AM1446">
        <v>9162</v>
      </c>
      <c r="AN1446">
        <v>9174</v>
      </c>
      <c r="AO1446">
        <v>9155</v>
      </c>
      <c r="AP1446">
        <v>21</v>
      </c>
      <c r="AQ1446">
        <v>32700</v>
      </c>
    </row>
    <row r="1447" spans="1:43">
      <c r="A1447" s="27">
        <v>39431</v>
      </c>
      <c r="B1447" s="27"/>
      <c r="C1447">
        <v>-11.7</v>
      </c>
      <c r="D1447">
        <v>-9</v>
      </c>
      <c r="E1447">
        <v>-13.7</v>
      </c>
      <c r="F1447">
        <v>83</v>
      </c>
      <c r="G1447">
        <v>77</v>
      </c>
      <c r="H1447">
        <v>0.5</v>
      </c>
      <c r="I1447" s="10">
        <v>935</v>
      </c>
      <c r="J1447">
        <v>1.4</v>
      </c>
      <c r="K1447" s="2">
        <v>10</v>
      </c>
      <c r="L1447" s="1">
        <f t="shared" si="418"/>
        <v>0.48858111554317862</v>
      </c>
      <c r="M1447" s="1">
        <f t="shared" si="419"/>
        <v>89</v>
      </c>
      <c r="N1447" s="1">
        <f t="shared" si="420"/>
        <v>0.24949661885762792</v>
      </c>
      <c r="O1447" s="1">
        <f t="shared" si="435"/>
        <v>2.0089005050333841E-2</v>
      </c>
      <c r="P1447" s="1">
        <f t="shared" si="421"/>
        <v>0.21345243738528913</v>
      </c>
      <c r="Q1447">
        <f t="shared" si="422"/>
        <v>0.88716423791870591</v>
      </c>
      <c r="R1447">
        <f t="shared" si="423"/>
        <v>11.182257162618731</v>
      </c>
      <c r="S1447">
        <f t="shared" si="424"/>
        <v>1.463646225473656</v>
      </c>
      <c r="T1447">
        <v>0.2432</v>
      </c>
      <c r="U1447" s="1">
        <f t="shared" si="425"/>
        <v>-0.40697345192162754</v>
      </c>
      <c r="V1447" s="1">
        <v>349</v>
      </c>
      <c r="W1447" s="1">
        <f t="shared" si="426"/>
        <v>6.0744241508046191</v>
      </c>
      <c r="X1447" s="1">
        <f t="shared" si="427"/>
        <v>28.965170704481046</v>
      </c>
      <c r="Y1447" s="1">
        <f t="shared" si="428"/>
        <v>1.0317113132102129</v>
      </c>
      <c r="Z1447" s="1">
        <f t="shared" si="436"/>
        <v>0.19</v>
      </c>
      <c r="AA1447" s="1">
        <f t="shared" si="429"/>
        <v>5.8483181654932541E-2</v>
      </c>
      <c r="AB1447" s="1">
        <f t="shared" si="430"/>
        <v>2.5286236999999998</v>
      </c>
      <c r="AC1447" s="1">
        <f t="shared" si="431"/>
        <v>1.0471315052351216</v>
      </c>
      <c r="AF1447" s="1">
        <f t="shared" si="432"/>
        <v>0.88101376180467394</v>
      </c>
      <c r="AG1447" s="1">
        <f t="shared" si="433"/>
        <v>1.7190181148240291</v>
      </c>
      <c r="AH1447" s="1">
        <f t="shared" si="434"/>
        <v>1.6098746851160843</v>
      </c>
      <c r="AI1447">
        <v>3</v>
      </c>
      <c r="AJ1447">
        <v>4</v>
      </c>
      <c r="AK1447">
        <v>38</v>
      </c>
      <c r="AL1447">
        <v>4</v>
      </c>
      <c r="AM1447">
        <v>9184</v>
      </c>
      <c r="AN1447">
        <v>9192</v>
      </c>
      <c r="AO1447">
        <v>9164</v>
      </c>
      <c r="AP1447">
        <v>21</v>
      </c>
      <c r="AQ1447">
        <v>3</v>
      </c>
    </row>
    <row r="1448" spans="1:43">
      <c r="A1448" s="27">
        <v>39432</v>
      </c>
      <c r="B1448" s="27"/>
      <c r="C1448">
        <v>-12.9</v>
      </c>
      <c r="D1448">
        <v>-8.8000000000000007</v>
      </c>
      <c r="E1448">
        <v>-14.8</v>
      </c>
      <c r="F1448">
        <v>85</v>
      </c>
      <c r="G1448">
        <v>78</v>
      </c>
      <c r="H1448">
        <v>2.2000000000000002</v>
      </c>
      <c r="I1448" s="10">
        <v>935</v>
      </c>
      <c r="J1448">
        <v>1.6</v>
      </c>
      <c r="K1448" s="2">
        <v>10</v>
      </c>
      <c r="L1448" s="1">
        <f t="shared" si="418"/>
        <v>0.5196040148681893</v>
      </c>
      <c r="M1448" s="1">
        <f t="shared" si="419"/>
        <v>92</v>
      </c>
      <c r="N1448" s="1">
        <f t="shared" si="420"/>
        <v>0.226399885712292</v>
      </c>
      <c r="O1448" s="1">
        <f t="shared" si="435"/>
        <v>1.8424785993963157E-2</v>
      </c>
      <c r="P1448" s="1">
        <f t="shared" si="421"/>
        <v>0.21163922912631089</v>
      </c>
      <c r="Q1448">
        <f t="shared" si="422"/>
        <v>1.7430973735018818</v>
      </c>
      <c r="R1448">
        <f t="shared" si="423"/>
        <v>11.180811702018548</v>
      </c>
      <c r="S1448">
        <f t="shared" si="424"/>
        <v>1.4634570290600195</v>
      </c>
      <c r="T1448">
        <v>0.2432</v>
      </c>
      <c r="U1448" s="1">
        <f t="shared" si="425"/>
        <v>-0.40761265047117473</v>
      </c>
      <c r="V1448" s="1">
        <v>350</v>
      </c>
      <c r="W1448" s="1">
        <f t="shared" si="426"/>
        <v>7.7664973490794651</v>
      </c>
      <c r="X1448" s="1">
        <f t="shared" si="427"/>
        <v>28.95194325950942</v>
      </c>
      <c r="Y1448" s="1">
        <f t="shared" si="428"/>
        <v>1.0318636844815801</v>
      </c>
      <c r="Z1448" s="1">
        <f t="shared" si="436"/>
        <v>-0.45600000000000041</v>
      </c>
      <c r="AA1448" s="1">
        <f t="shared" si="429"/>
        <v>5.8417727429634546E-2</v>
      </c>
      <c r="AB1448" s="1">
        <f t="shared" si="430"/>
        <v>2.5314568999999998</v>
      </c>
      <c r="AC1448" s="1">
        <f t="shared" si="431"/>
        <v>1.1967217202687106</v>
      </c>
      <c r="AF1448" s="1">
        <f t="shared" si="432"/>
        <v>0.79924009029880616</v>
      </c>
      <c r="AG1448" s="1">
        <f t="shared" si="433"/>
        <v>1.9330625929419214</v>
      </c>
      <c r="AH1448" s="1">
        <f t="shared" si="434"/>
        <v>1.9575200794009164</v>
      </c>
      <c r="AI1448">
        <v>2.9</v>
      </c>
      <c r="AJ1448">
        <v>3</v>
      </c>
      <c r="AK1448">
        <v>41</v>
      </c>
      <c r="AL1448">
        <v>3</v>
      </c>
      <c r="AM1448">
        <v>9180</v>
      </c>
      <c r="AN1448">
        <v>9192</v>
      </c>
      <c r="AO1448">
        <v>9170</v>
      </c>
      <c r="AP1448">
        <v>19</v>
      </c>
      <c r="AQ1448">
        <v>32700</v>
      </c>
    </row>
    <row r="1449" spans="1:43">
      <c r="A1449" s="27">
        <v>39433</v>
      </c>
      <c r="B1449" s="27"/>
      <c r="C1449">
        <v>-12.9</v>
      </c>
      <c r="D1449">
        <v>-9.3000000000000007</v>
      </c>
      <c r="E1449">
        <v>-15.9</v>
      </c>
      <c r="F1449">
        <v>83</v>
      </c>
      <c r="G1449">
        <v>76</v>
      </c>
      <c r="H1449">
        <v>2.8</v>
      </c>
      <c r="I1449" s="10">
        <v>935</v>
      </c>
      <c r="J1449">
        <v>0.9</v>
      </c>
      <c r="K1449" s="2">
        <v>10</v>
      </c>
      <c r="L1449" s="1">
        <f t="shared" si="418"/>
        <v>0.57498922628147664</v>
      </c>
      <c r="M1449" s="1">
        <f t="shared" si="419"/>
        <v>90</v>
      </c>
      <c r="N1449" s="1">
        <f t="shared" si="420"/>
        <v>0.226399885712292</v>
      </c>
      <c r="O1449" s="1">
        <f t="shared" si="435"/>
        <v>1.8424785993963157E-2</v>
      </c>
      <c r="P1449" s="1">
        <f t="shared" si="421"/>
        <v>0.19433276454777065</v>
      </c>
      <c r="Q1449">
        <f t="shared" si="422"/>
        <v>2.0421913347373728</v>
      </c>
      <c r="R1449">
        <f t="shared" si="423"/>
        <v>11.17963832028731</v>
      </c>
      <c r="S1449">
        <f t="shared" si="424"/>
        <v>1.4633034450637841</v>
      </c>
      <c r="T1449">
        <v>0.2432</v>
      </c>
      <c r="U1449" s="1">
        <f t="shared" si="425"/>
        <v>-0.40813126386707654</v>
      </c>
      <c r="V1449" s="1">
        <v>351</v>
      </c>
      <c r="W1449" s="1">
        <f t="shared" si="426"/>
        <v>8.362001360984836</v>
      </c>
      <c r="X1449" s="1">
        <f t="shared" si="427"/>
        <v>28.941741365074616</v>
      </c>
      <c r="Y1449" s="1">
        <f t="shared" si="428"/>
        <v>1.0320066294329238</v>
      </c>
      <c r="Z1449" s="1">
        <f t="shared" si="436"/>
        <v>0</v>
      </c>
      <c r="AA1449" s="1">
        <f t="shared" si="429"/>
        <v>5.8417727429634546E-2</v>
      </c>
      <c r="AB1449" s="1">
        <f t="shared" si="430"/>
        <v>2.5314568999999998</v>
      </c>
      <c r="AC1449" s="1">
        <f t="shared" si="431"/>
        <v>0.67315596765114971</v>
      </c>
      <c r="AF1449" s="1">
        <f t="shared" si="432"/>
        <v>0.83795470149466633</v>
      </c>
      <c r="AG1449" s="1">
        <f t="shared" si="433"/>
        <v>2.0187250975855169</v>
      </c>
      <c r="AH1449" s="1">
        <f t="shared" si="434"/>
        <v>1.909305656543584</v>
      </c>
      <c r="AI1449">
        <v>3.5</v>
      </c>
      <c r="AJ1449">
        <v>10</v>
      </c>
      <c r="AK1449">
        <v>47</v>
      </c>
      <c r="AL1449">
        <v>10</v>
      </c>
      <c r="AM1449">
        <v>9161</v>
      </c>
      <c r="AN1449">
        <v>9192</v>
      </c>
      <c r="AO1449">
        <v>9144</v>
      </c>
      <c r="AP1449">
        <v>19</v>
      </c>
      <c r="AQ1449">
        <v>0</v>
      </c>
    </row>
    <row r="1450" spans="1:43">
      <c r="A1450" s="27">
        <v>39434</v>
      </c>
      <c r="B1450" s="27"/>
      <c r="C1450">
        <v>-12.1</v>
      </c>
      <c r="D1450">
        <v>-3</v>
      </c>
      <c r="E1450">
        <v>-16</v>
      </c>
      <c r="F1450">
        <v>82</v>
      </c>
      <c r="G1450">
        <v>59</v>
      </c>
      <c r="H1450">
        <v>4.3</v>
      </c>
      <c r="I1450" s="10">
        <v>935</v>
      </c>
      <c r="J1450">
        <v>1.2</v>
      </c>
      <c r="K1450" s="2">
        <v>10</v>
      </c>
      <c r="L1450" s="1">
        <f t="shared" si="418"/>
        <v>0.56430724989395387</v>
      </c>
      <c r="M1450" s="1">
        <f t="shared" si="419"/>
        <v>105</v>
      </c>
      <c r="N1450" s="1">
        <f t="shared" si="420"/>
        <v>0.24157489576926788</v>
      </c>
      <c r="O1450" s="1">
        <f t="shared" si="435"/>
        <v>1.9520322233058666E-2</v>
      </c>
      <c r="P1450" s="1">
        <f t="shared" si="421"/>
        <v>0.23651743345995863</v>
      </c>
      <c r="Q1450">
        <f t="shared" si="422"/>
        <v>2.8764396337326343</v>
      </c>
      <c r="R1450">
        <f t="shared" si="423"/>
        <v>11.178737744022254</v>
      </c>
      <c r="S1450">
        <f t="shared" si="424"/>
        <v>1.4631855685893003</v>
      </c>
      <c r="T1450">
        <v>0.2432</v>
      </c>
      <c r="U1450" s="1">
        <f t="shared" si="425"/>
        <v>-0.40852913868652829</v>
      </c>
      <c r="V1450" s="1">
        <v>352</v>
      </c>
      <c r="W1450" s="1">
        <f t="shared" si="426"/>
        <v>9.8549322051980379</v>
      </c>
      <c r="X1450" s="1">
        <f t="shared" si="427"/>
        <v>28.934574673012971</v>
      </c>
      <c r="Y1450" s="1">
        <f t="shared" si="428"/>
        <v>1.0321401057764521</v>
      </c>
      <c r="Z1450" s="1">
        <f t="shared" si="436"/>
        <v>0.30400000000000027</v>
      </c>
      <c r="AA1450" s="1">
        <f t="shared" si="429"/>
        <v>5.8461347288522349E-2</v>
      </c>
      <c r="AB1450" s="1">
        <f t="shared" si="430"/>
        <v>2.5295681000000001</v>
      </c>
      <c r="AC1450" s="1">
        <f t="shared" si="431"/>
        <v>0.89754129020153295</v>
      </c>
      <c r="AF1450" s="1">
        <f t="shared" si="432"/>
        <v>1.3677019642126713</v>
      </c>
      <c r="AG1450" s="1">
        <f t="shared" si="433"/>
        <v>2.2274843531535016</v>
      </c>
      <c r="AH1450" s="1">
        <f t="shared" si="434"/>
        <v>2.1051510006898684</v>
      </c>
      <c r="AI1450">
        <v>3.8</v>
      </c>
      <c r="AJ1450">
        <v>4</v>
      </c>
      <c r="AK1450">
        <v>48</v>
      </c>
      <c r="AL1450">
        <v>3</v>
      </c>
      <c r="AM1450">
        <v>9122</v>
      </c>
      <c r="AN1450">
        <v>9149</v>
      </c>
      <c r="AO1450">
        <v>9097</v>
      </c>
      <c r="AP1450">
        <v>20</v>
      </c>
      <c r="AQ1450">
        <v>0</v>
      </c>
    </row>
    <row r="1451" spans="1:43">
      <c r="A1451" s="27">
        <v>39435</v>
      </c>
      <c r="B1451" s="27"/>
      <c r="C1451">
        <v>-6.5</v>
      </c>
      <c r="D1451">
        <v>0</v>
      </c>
      <c r="E1451">
        <v>-13.9</v>
      </c>
      <c r="F1451">
        <v>68</v>
      </c>
      <c r="G1451">
        <v>47</v>
      </c>
      <c r="H1451">
        <v>4.7</v>
      </c>
      <c r="I1451" s="10">
        <v>935</v>
      </c>
      <c r="J1451">
        <v>2.1</v>
      </c>
      <c r="K1451" s="2">
        <v>10</v>
      </c>
      <c r="L1451" s="1">
        <f t="shared" si="418"/>
        <v>0.8516585949011507</v>
      </c>
      <c r="M1451" s="1">
        <f t="shared" si="419"/>
        <v>89</v>
      </c>
      <c r="N1451" s="1">
        <f t="shared" si="420"/>
        <v>0.37567464976748083</v>
      </c>
      <c r="O1451" s="1">
        <f t="shared" si="435"/>
        <v>2.8900957763275656E-2</v>
      </c>
      <c r="P1451" s="1">
        <f t="shared" si="421"/>
        <v>0.23642453218736287</v>
      </c>
      <c r="Q1451">
        <f t="shared" si="422"/>
        <v>3.2068897450995508</v>
      </c>
      <c r="R1451">
        <f t="shared" si="423"/>
        <v>11.178110531918431</v>
      </c>
      <c r="S1451">
        <f t="shared" si="424"/>
        <v>1.4631034727641927</v>
      </c>
      <c r="T1451">
        <v>0.2432</v>
      </c>
      <c r="U1451" s="1">
        <f t="shared" si="425"/>
        <v>-0.40880615722514524</v>
      </c>
      <c r="V1451" s="1">
        <v>353</v>
      </c>
      <c r="W1451" s="1">
        <f t="shared" si="426"/>
        <v>10.252340656342133</v>
      </c>
      <c r="X1451" s="1">
        <f t="shared" si="427"/>
        <v>28.930450626976054</v>
      </c>
      <c r="Y1451" s="1">
        <f t="shared" si="428"/>
        <v>1.0322640740254974</v>
      </c>
      <c r="Z1451" s="1">
        <f t="shared" si="436"/>
        <v>2.1279999999999997</v>
      </c>
      <c r="AA1451" s="1">
        <f t="shared" si="429"/>
        <v>5.8768519829867479E-2</v>
      </c>
      <c r="AB1451" s="1">
        <f t="shared" si="430"/>
        <v>2.5163465</v>
      </c>
      <c r="AC1451" s="1">
        <f t="shared" si="431"/>
        <v>1.5706972578526825</v>
      </c>
      <c r="AF1451" s="1">
        <f t="shared" si="432"/>
        <v>2.8032954878856184</v>
      </c>
      <c r="AG1451" s="1">
        <f t="shared" si="433"/>
        <v>2.3756353133491057</v>
      </c>
      <c r="AH1451" s="1">
        <f t="shared" si="434"/>
        <v>2.0425579881166951</v>
      </c>
      <c r="AI1451">
        <v>4.8</v>
      </c>
      <c r="AJ1451">
        <v>11</v>
      </c>
      <c r="AK1451">
        <v>69</v>
      </c>
      <c r="AL1451">
        <v>11</v>
      </c>
      <c r="AM1451">
        <v>9090</v>
      </c>
      <c r="AN1451">
        <v>9114</v>
      </c>
      <c r="AO1451">
        <v>9077</v>
      </c>
      <c r="AP1451">
        <v>25</v>
      </c>
      <c r="AQ1451">
        <v>0</v>
      </c>
    </row>
    <row r="1452" spans="1:43">
      <c r="A1452" s="27">
        <v>39436</v>
      </c>
      <c r="B1452" s="27"/>
      <c r="C1452">
        <v>-6.6</v>
      </c>
      <c r="D1452">
        <v>0.6</v>
      </c>
      <c r="E1452">
        <v>-13.9</v>
      </c>
      <c r="F1452">
        <v>71</v>
      </c>
      <c r="G1452">
        <v>52</v>
      </c>
      <c r="H1452">
        <v>5.5</v>
      </c>
      <c r="I1452" s="10">
        <v>935</v>
      </c>
      <c r="J1452">
        <v>1.7</v>
      </c>
      <c r="K1452" s="2">
        <v>10</v>
      </c>
      <c r="L1452" s="1">
        <f t="shared" si="418"/>
        <v>1.0282597288572262</v>
      </c>
      <c r="M1452" s="1">
        <f t="shared" si="419"/>
        <v>90</v>
      </c>
      <c r="N1452" s="1">
        <f t="shared" si="420"/>
        <v>0.37279427953743283</v>
      </c>
      <c r="O1452" s="1">
        <f t="shared" si="435"/>
        <v>2.8704236828160416E-2</v>
      </c>
      <c r="P1452" s="1">
        <f t="shared" si="421"/>
        <v>0.25981489888890835</v>
      </c>
      <c r="Q1452">
        <f t="shared" si="422"/>
        <v>3.6122487461448638</v>
      </c>
      <c r="R1452">
        <f t="shared" si="423"/>
        <v>11.177757073610746</v>
      </c>
      <c r="S1452">
        <f t="shared" si="424"/>
        <v>1.463057208587794</v>
      </c>
      <c r="T1452">
        <v>0.2432</v>
      </c>
      <c r="U1452" s="1">
        <f t="shared" si="425"/>
        <v>-0.4089622375317834</v>
      </c>
      <c r="V1452" s="1">
        <v>354</v>
      </c>
      <c r="W1452" s="1">
        <f t="shared" si="426"/>
        <v>11.049248269387272</v>
      </c>
      <c r="X1452" s="1">
        <f t="shared" si="427"/>
        <v>28.929374455581286</v>
      </c>
      <c r="Y1452" s="1">
        <f t="shared" si="428"/>
        <v>1.0323784975061967</v>
      </c>
      <c r="Z1452" s="1">
        <f t="shared" si="436"/>
        <v>-3.7999999999999867E-2</v>
      </c>
      <c r="AA1452" s="1">
        <f t="shared" si="429"/>
        <v>5.8763006302303619E-2</v>
      </c>
      <c r="AB1452" s="1">
        <f t="shared" si="430"/>
        <v>2.5165826</v>
      </c>
      <c r="AC1452" s="1">
        <f t="shared" si="431"/>
        <v>1.2715168277855049</v>
      </c>
      <c r="AF1452" s="1">
        <f t="shared" si="432"/>
        <v>2.8377158290938764</v>
      </c>
      <c r="AG1452" s="1">
        <f t="shared" si="433"/>
        <v>2.4864928622170552</v>
      </c>
      <c r="AH1452" s="1">
        <f t="shared" si="434"/>
        <v>3.0908809703734108</v>
      </c>
      <c r="AI1452">
        <v>5</v>
      </c>
      <c r="AJ1452">
        <v>11</v>
      </c>
      <c r="AK1452">
        <v>74</v>
      </c>
      <c r="AL1452">
        <v>11</v>
      </c>
      <c r="AM1452">
        <v>9104</v>
      </c>
      <c r="AN1452">
        <v>9123</v>
      </c>
      <c r="AO1452">
        <v>9083</v>
      </c>
      <c r="AP1452">
        <v>27</v>
      </c>
      <c r="AQ1452">
        <v>32700</v>
      </c>
    </row>
    <row r="1453" spans="1:43">
      <c r="A1453" s="27">
        <v>39437</v>
      </c>
      <c r="B1453" s="27"/>
      <c r="C1453">
        <v>-10.5</v>
      </c>
      <c r="D1453">
        <v>3.3</v>
      </c>
      <c r="E1453">
        <v>-14</v>
      </c>
      <c r="F1453">
        <v>83</v>
      </c>
      <c r="G1453">
        <v>35</v>
      </c>
      <c r="H1453">
        <v>1.7</v>
      </c>
      <c r="I1453" s="10">
        <v>935</v>
      </c>
      <c r="J1453">
        <v>1.4</v>
      </c>
      <c r="K1453" s="2">
        <v>10</v>
      </c>
      <c r="L1453" s="1">
        <f t="shared" si="418"/>
        <v>0.63733888599443111</v>
      </c>
      <c r="M1453" s="1">
        <f t="shared" si="419"/>
        <v>131</v>
      </c>
      <c r="N1453" s="1">
        <f t="shared" si="420"/>
        <v>0.27466712835238594</v>
      </c>
      <c r="O1453" s="1">
        <f t="shared" si="435"/>
        <v>2.1882278475859156E-2</v>
      </c>
      <c r="P1453" s="1">
        <f t="shared" si="421"/>
        <v>0.27103699469328657</v>
      </c>
      <c r="Q1453">
        <f t="shared" si="422"/>
        <v>1.6010472793631618</v>
      </c>
      <c r="R1453">
        <f t="shared" si="423"/>
        <v>11.177677588864773</v>
      </c>
      <c r="S1453">
        <f t="shared" si="424"/>
        <v>1.4630468048252321</v>
      </c>
      <c r="T1453">
        <v>0.2432</v>
      </c>
      <c r="U1453" s="1">
        <f t="shared" si="425"/>
        <v>-0.40899733343278311</v>
      </c>
      <c r="V1453" s="1">
        <v>355</v>
      </c>
      <c r="W1453" s="1">
        <f t="shared" si="426"/>
        <v>7.2633368001149687</v>
      </c>
      <c r="X1453" s="1">
        <f t="shared" si="427"/>
        <v>28.931349167106141</v>
      </c>
      <c r="Y1453" s="1">
        <f t="shared" si="428"/>
        <v>1.0324833423683422</v>
      </c>
      <c r="Z1453" s="1">
        <f t="shared" si="436"/>
        <v>-1.4820000000000002</v>
      </c>
      <c r="AA1453" s="1">
        <f t="shared" si="429"/>
        <v>5.8548782721317402E-2</v>
      </c>
      <c r="AB1453" s="1">
        <f t="shared" si="430"/>
        <v>2.5257904999999998</v>
      </c>
      <c r="AC1453" s="1">
        <f t="shared" si="431"/>
        <v>1.0471315052351216</v>
      </c>
      <c r="AF1453" s="1">
        <f t="shared" si="432"/>
        <v>2.0204236079469018</v>
      </c>
      <c r="AG1453" s="1">
        <f t="shared" si="433"/>
        <v>1.8839016714972721</v>
      </c>
      <c r="AH1453" s="1">
        <f t="shared" si="434"/>
        <v>2.4490538406763438</v>
      </c>
      <c r="AI1453">
        <v>3.7</v>
      </c>
      <c r="AJ1453">
        <v>4</v>
      </c>
      <c r="AK1453">
        <v>64</v>
      </c>
      <c r="AL1453">
        <v>7</v>
      </c>
      <c r="AM1453">
        <v>9068</v>
      </c>
      <c r="AN1453">
        <v>9090</v>
      </c>
      <c r="AO1453">
        <v>9046</v>
      </c>
      <c r="AP1453">
        <v>23</v>
      </c>
      <c r="AQ1453">
        <v>32700</v>
      </c>
    </row>
    <row r="1454" spans="1:43">
      <c r="A1454" s="27">
        <v>39438</v>
      </c>
      <c r="B1454" s="27"/>
      <c r="C1454">
        <v>-1.8</v>
      </c>
      <c r="D1454">
        <v>4.5</v>
      </c>
      <c r="E1454">
        <v>-9.1999999999999993</v>
      </c>
      <c r="F1454">
        <v>54</v>
      </c>
      <c r="G1454">
        <v>33</v>
      </c>
      <c r="H1454">
        <v>7.2</v>
      </c>
      <c r="I1454" s="10">
        <v>935</v>
      </c>
      <c r="J1454">
        <v>3.2</v>
      </c>
      <c r="K1454" s="2">
        <v>10</v>
      </c>
      <c r="L1454" s="1">
        <f t="shared" si="418"/>
        <v>1.4093812096367155</v>
      </c>
      <c r="M1454" s="1">
        <f t="shared" si="419"/>
        <v>75</v>
      </c>
      <c r="N1454" s="1">
        <f t="shared" si="420"/>
        <v>0.53544434799349705</v>
      </c>
      <c r="O1454" s="1">
        <f t="shared" si="435"/>
        <v>3.9564389595743814E-2</v>
      </c>
      <c r="P1454" s="1">
        <f t="shared" si="421"/>
        <v>0.25320277086906762</v>
      </c>
      <c r="Q1454">
        <f t="shared" si="422"/>
        <v>4.8357804585039013</v>
      </c>
      <c r="R1454">
        <f t="shared" si="423"/>
        <v>11.177872127119798</v>
      </c>
      <c r="S1454">
        <f t="shared" si="424"/>
        <v>1.4630722679476176</v>
      </c>
      <c r="T1454">
        <v>0.2432</v>
      </c>
      <c r="U1454" s="1">
        <f t="shared" si="425"/>
        <v>-0.40891143454562906</v>
      </c>
      <c r="V1454" s="1">
        <v>356</v>
      </c>
      <c r="W1454" s="1">
        <f t="shared" si="426"/>
        <v>12.746182746984836</v>
      </c>
      <c r="X1454" s="1">
        <f t="shared" si="427"/>
        <v>28.936375545725912</v>
      </c>
      <c r="Y1454" s="1">
        <f t="shared" si="428"/>
        <v>1.0325785775953946</v>
      </c>
      <c r="Z1454" s="1">
        <f t="shared" si="436"/>
        <v>3.3059999999999996</v>
      </c>
      <c r="AA1454" s="1">
        <f t="shared" si="429"/>
        <v>5.9028827857432672E-2</v>
      </c>
      <c r="AB1454" s="1">
        <f t="shared" si="430"/>
        <v>2.5052498000000001</v>
      </c>
      <c r="AC1454" s="1">
        <f t="shared" si="431"/>
        <v>2.3934434405374212</v>
      </c>
      <c r="AF1454" s="1">
        <f t="shared" si="432"/>
        <v>3.9414156297545064</v>
      </c>
      <c r="AG1454" s="1">
        <f t="shared" si="433"/>
        <v>2.7337062613709899</v>
      </c>
      <c r="AH1454" s="1">
        <f t="shared" si="434"/>
        <v>2.3280978862995556</v>
      </c>
      <c r="AI1454">
        <v>7.4</v>
      </c>
      <c r="AJ1454">
        <v>6</v>
      </c>
      <c r="AK1454">
        <v>112</v>
      </c>
      <c r="AL1454">
        <v>6</v>
      </c>
      <c r="AM1454">
        <v>9148</v>
      </c>
      <c r="AN1454">
        <v>9174</v>
      </c>
      <c r="AO1454">
        <v>9090</v>
      </c>
      <c r="AP1454">
        <v>28</v>
      </c>
      <c r="AQ1454">
        <v>0</v>
      </c>
    </row>
    <row r="1455" spans="1:43">
      <c r="A1455" s="27">
        <v>39439</v>
      </c>
      <c r="B1455" s="27"/>
      <c r="C1455">
        <v>-9.5</v>
      </c>
      <c r="D1455">
        <v>2.7</v>
      </c>
      <c r="E1455">
        <v>-12.4</v>
      </c>
      <c r="F1455">
        <v>83</v>
      </c>
      <c r="G1455">
        <v>30</v>
      </c>
      <c r="H1455">
        <v>0.8</v>
      </c>
      <c r="I1455" s="10">
        <v>935</v>
      </c>
      <c r="J1455">
        <v>2.1</v>
      </c>
      <c r="K1455" s="2">
        <v>10</v>
      </c>
      <c r="L1455" s="1">
        <f t="shared" si="418"/>
        <v>0.76227648181273233</v>
      </c>
      <c r="M1455" s="1">
        <f t="shared" si="419"/>
        <v>136</v>
      </c>
      <c r="N1455" s="1">
        <f t="shared" si="420"/>
        <v>0.29734166303340515</v>
      </c>
      <c r="O1455" s="1">
        <f t="shared" si="435"/>
        <v>2.3481199624281388E-2</v>
      </c>
      <c r="P1455" s="1">
        <f t="shared" si="421"/>
        <v>0.27163523460828198</v>
      </c>
      <c r="Q1455">
        <f t="shared" si="422"/>
        <v>1.1175417596593349</v>
      </c>
      <c r="R1455">
        <f t="shared" si="423"/>
        <v>11.178340567385945</v>
      </c>
      <c r="S1455">
        <f t="shared" si="424"/>
        <v>1.4631335821185791</v>
      </c>
      <c r="T1455">
        <v>0.2432</v>
      </c>
      <c r="U1455" s="1">
        <f t="shared" si="425"/>
        <v>-0.40870456628202151</v>
      </c>
      <c r="V1455" s="1">
        <v>357</v>
      </c>
      <c r="W1455" s="1">
        <f t="shared" si="426"/>
        <v>6.3693217689665307</v>
      </c>
      <c r="X1455" s="1">
        <f t="shared" si="427"/>
        <v>28.944452149296701</v>
      </c>
      <c r="Y1455" s="1">
        <f t="shared" si="428"/>
        <v>1.0326641750136587</v>
      </c>
      <c r="Z1455" s="1">
        <f t="shared" si="436"/>
        <v>-2.9260000000000002</v>
      </c>
      <c r="AA1455" s="1">
        <f t="shared" si="429"/>
        <v>5.8603562803742938E-2</v>
      </c>
      <c r="AB1455" s="1">
        <f t="shared" si="430"/>
        <v>2.5234294999999998</v>
      </c>
      <c r="AC1455" s="1">
        <f t="shared" si="431"/>
        <v>1.5706972578526825</v>
      </c>
      <c r="AF1455" s="1">
        <f t="shared" si="432"/>
        <v>2.1471369009941541</v>
      </c>
      <c r="AG1455" s="1">
        <f t="shared" si="433"/>
        <v>1.7882644226897797</v>
      </c>
      <c r="AH1455" s="1">
        <f t="shared" si="434"/>
        <v>2.9475671220157706</v>
      </c>
      <c r="AI1455">
        <v>7.5</v>
      </c>
      <c r="AJ1455">
        <v>6</v>
      </c>
      <c r="AK1455">
        <v>116</v>
      </c>
      <c r="AL1455">
        <v>6</v>
      </c>
      <c r="AM1455">
        <v>9098</v>
      </c>
      <c r="AN1455">
        <v>9146</v>
      </c>
      <c r="AO1455">
        <v>9057</v>
      </c>
      <c r="AP1455">
        <v>25</v>
      </c>
      <c r="AQ1455">
        <v>32700</v>
      </c>
    </row>
    <row r="1456" spans="1:43">
      <c r="A1456" s="27">
        <v>39440</v>
      </c>
      <c r="B1456" s="27"/>
      <c r="C1456">
        <v>-3.4</v>
      </c>
      <c r="D1456">
        <v>-0.4</v>
      </c>
      <c r="E1456">
        <v>-6.7</v>
      </c>
      <c r="F1456">
        <v>71</v>
      </c>
      <c r="G1456">
        <v>60</v>
      </c>
      <c r="H1456">
        <v>2.5</v>
      </c>
      <c r="I1456" s="10">
        <v>935</v>
      </c>
      <c r="J1456">
        <v>1.6</v>
      </c>
      <c r="K1456" s="2">
        <v>10</v>
      </c>
      <c r="L1456" s="1">
        <f t="shared" si="418"/>
        <v>0.74615863190481391</v>
      </c>
      <c r="M1456" s="1">
        <f t="shared" si="419"/>
        <v>82</v>
      </c>
      <c r="N1456" s="1">
        <f t="shared" si="420"/>
        <v>0.47535317480260475</v>
      </c>
      <c r="O1456" s="1">
        <f t="shared" si="435"/>
        <v>3.5606387120944979E-2</v>
      </c>
      <c r="P1456" s="1">
        <f t="shared" si="421"/>
        <v>0.32970489844188822</v>
      </c>
      <c r="Q1456">
        <f t="shared" si="422"/>
        <v>2.0218261938995088</v>
      </c>
      <c r="R1456">
        <f t="shared" si="423"/>
        <v>11.179082618495862</v>
      </c>
      <c r="S1456">
        <f t="shared" si="424"/>
        <v>1.4632307092272072</v>
      </c>
      <c r="T1456">
        <v>0.2432</v>
      </c>
      <c r="U1456" s="1">
        <f t="shared" si="425"/>
        <v>-0.4083767898403588</v>
      </c>
      <c r="V1456" s="1">
        <v>358</v>
      </c>
      <c r="W1456" s="1">
        <f t="shared" si="426"/>
        <v>8.0669740331795001</v>
      </c>
      <c r="X1456" s="1">
        <f t="shared" si="427"/>
        <v>28.95557530868674</v>
      </c>
      <c r="Y1456" s="1">
        <f t="shared" si="428"/>
        <v>1.0327401093006185</v>
      </c>
      <c r="Z1456" s="1">
        <f t="shared" si="436"/>
        <v>2.3180000000000001</v>
      </c>
      <c r="AA1456" s="1">
        <f t="shared" si="429"/>
        <v>5.8939953857844535E-2</v>
      </c>
      <c r="AB1456" s="1">
        <f t="shared" si="430"/>
        <v>2.5090273999999999</v>
      </c>
      <c r="AC1456" s="1">
        <f t="shared" si="431"/>
        <v>1.1967217202687106</v>
      </c>
      <c r="AF1456" s="1">
        <f t="shared" si="432"/>
        <v>2.4070926182676393</v>
      </c>
      <c r="AG1456" s="1">
        <f t="shared" si="433"/>
        <v>2.1578477255519175</v>
      </c>
      <c r="AH1456" s="1">
        <f t="shared" si="434"/>
        <v>1.768602962157289</v>
      </c>
      <c r="AI1456">
        <v>4</v>
      </c>
      <c r="AJ1456">
        <v>10</v>
      </c>
      <c r="AK1456">
        <v>80</v>
      </c>
      <c r="AL1456">
        <v>13</v>
      </c>
      <c r="AM1456">
        <v>9135</v>
      </c>
      <c r="AN1456">
        <v>9157</v>
      </c>
      <c r="AO1456">
        <v>9122</v>
      </c>
      <c r="AP1456">
        <v>34</v>
      </c>
      <c r="AQ1456">
        <v>0</v>
      </c>
    </row>
    <row r="1457" spans="1:43">
      <c r="A1457" s="27">
        <v>39441</v>
      </c>
      <c r="B1457" s="27"/>
      <c r="C1457">
        <v>-5.9</v>
      </c>
      <c r="D1457">
        <v>-1.4</v>
      </c>
      <c r="E1457">
        <v>-10.8</v>
      </c>
      <c r="F1457">
        <v>80</v>
      </c>
      <c r="G1457">
        <v>62</v>
      </c>
      <c r="H1457">
        <v>1.9</v>
      </c>
      <c r="I1457" s="10">
        <v>935</v>
      </c>
      <c r="J1457">
        <v>2.2000000000000002</v>
      </c>
      <c r="K1457" s="2">
        <v>10</v>
      </c>
      <c r="L1457" s="1">
        <f t="shared" si="418"/>
        <v>0.92578815106510925</v>
      </c>
      <c r="M1457" s="1">
        <f t="shared" si="419"/>
        <v>98</v>
      </c>
      <c r="N1457" s="1">
        <f t="shared" si="420"/>
        <v>0.3933753330536473</v>
      </c>
      <c r="O1457" s="1">
        <f t="shared" si="435"/>
        <v>3.0105952248383382E-2</v>
      </c>
      <c r="P1457" s="1">
        <f t="shared" si="421"/>
        <v>0.30236263836807958</v>
      </c>
      <c r="Q1457">
        <f t="shared" si="422"/>
        <v>1.6573629727649697</v>
      </c>
      <c r="R1457">
        <f t="shared" si="423"/>
        <v>11.180097819709916</v>
      </c>
      <c r="S1457">
        <f t="shared" si="424"/>
        <v>1.4633635889672665</v>
      </c>
      <c r="T1457">
        <v>0.2432</v>
      </c>
      <c r="U1457" s="1">
        <f t="shared" si="425"/>
        <v>-0.40792820218763282</v>
      </c>
      <c r="V1457" s="1">
        <v>359</v>
      </c>
      <c r="W1457" s="1">
        <f t="shared" si="426"/>
        <v>7.4721290541659178</v>
      </c>
      <c r="X1457" s="1">
        <f t="shared" si="427"/>
        <v>28.969739128660553</v>
      </c>
      <c r="Y1457" s="1">
        <f t="shared" si="428"/>
        <v>1.0328063579924287</v>
      </c>
      <c r="Z1457" s="1">
        <f t="shared" si="436"/>
        <v>-0.95000000000000018</v>
      </c>
      <c r="AA1457" s="1">
        <f t="shared" si="429"/>
        <v>5.8801622734720213E-2</v>
      </c>
      <c r="AB1457" s="1">
        <f t="shared" si="430"/>
        <v>2.5149298999999998</v>
      </c>
      <c r="AC1457" s="1">
        <f t="shared" si="431"/>
        <v>1.6454923653694771</v>
      </c>
      <c r="AF1457" s="1">
        <f t="shared" si="432"/>
        <v>2.4309907627920855</v>
      </c>
      <c r="AG1457" s="1">
        <f t="shared" si="433"/>
        <v>2.033767397524874</v>
      </c>
      <c r="AH1457" s="1">
        <f t="shared" si="434"/>
        <v>2.8862698489709642</v>
      </c>
      <c r="AI1457">
        <v>3.7</v>
      </c>
      <c r="AJ1457">
        <v>10</v>
      </c>
      <c r="AK1457">
        <v>64</v>
      </c>
      <c r="AL1457">
        <v>3</v>
      </c>
      <c r="AM1457">
        <v>9152</v>
      </c>
      <c r="AN1457">
        <v>9176</v>
      </c>
      <c r="AO1457">
        <v>9106</v>
      </c>
      <c r="AP1457">
        <v>31</v>
      </c>
      <c r="AQ1457">
        <v>1</v>
      </c>
    </row>
    <row r="1458" spans="1:43">
      <c r="A1458" s="27">
        <v>39442</v>
      </c>
      <c r="B1458" s="27"/>
      <c r="C1458">
        <v>-9.6</v>
      </c>
      <c r="D1458">
        <v>-5.3</v>
      </c>
      <c r="E1458">
        <v>-14</v>
      </c>
      <c r="F1458">
        <v>88</v>
      </c>
      <c r="G1458">
        <v>84</v>
      </c>
      <c r="H1458">
        <v>0</v>
      </c>
      <c r="I1458" s="10">
        <v>935</v>
      </c>
      <c r="J1458">
        <v>2.8</v>
      </c>
      <c r="K1458" s="2">
        <v>10</v>
      </c>
      <c r="L1458" s="1">
        <f t="shared" si="418"/>
        <v>0.58002077851028366</v>
      </c>
      <c r="M1458" s="1">
        <f t="shared" si="419"/>
        <v>92</v>
      </c>
      <c r="N1458" s="1">
        <f t="shared" si="420"/>
        <v>0.29500166994154964</v>
      </c>
      <c r="O1458" s="1">
        <f t="shared" si="435"/>
        <v>2.3316876222855047E-2</v>
      </c>
      <c r="P1458" s="1">
        <f t="shared" si="421"/>
        <v>0.26814479442742334</v>
      </c>
      <c r="Q1458">
        <f t="shared" si="422"/>
        <v>0.63149573931105285</v>
      </c>
      <c r="R1458">
        <f t="shared" si="423"/>
        <v>11.181385541672292</v>
      </c>
      <c r="S1458">
        <f t="shared" si="424"/>
        <v>1.4635321389623419</v>
      </c>
      <c r="T1458">
        <v>0.2432</v>
      </c>
      <c r="U1458" s="1">
        <f t="shared" si="425"/>
        <v>-0.40735893603074302</v>
      </c>
      <c r="V1458" s="1">
        <v>360</v>
      </c>
      <c r="W1458" s="1">
        <f t="shared" si="426"/>
        <v>5.5799850818869556</v>
      </c>
      <c r="X1458" s="1">
        <f t="shared" si="427"/>
        <v>28.986935490321848</v>
      </c>
      <c r="Y1458" s="1">
        <f t="shared" si="428"/>
        <v>1.0328629014905595</v>
      </c>
      <c r="Z1458" s="1">
        <f t="shared" si="436"/>
        <v>-1.4059999999999997</v>
      </c>
      <c r="AA1458" s="1">
        <f t="shared" si="429"/>
        <v>5.859808018307483E-2</v>
      </c>
      <c r="AB1458" s="1">
        <f t="shared" si="430"/>
        <v>2.5236655999999997</v>
      </c>
      <c r="AC1458" s="1">
        <f t="shared" si="431"/>
        <v>2.0942630104702431</v>
      </c>
      <c r="AF1458" s="1">
        <f t="shared" si="432"/>
        <v>1.6125144634039896</v>
      </c>
      <c r="AG1458" s="1">
        <f t="shared" si="433"/>
        <v>1.6983134200044359</v>
      </c>
      <c r="AH1458" s="1">
        <f t="shared" si="434"/>
        <v>2.2790736689747617</v>
      </c>
      <c r="AI1458">
        <v>6.6</v>
      </c>
      <c r="AJ1458">
        <v>15</v>
      </c>
      <c r="AK1458">
        <v>103</v>
      </c>
      <c r="AL1458">
        <v>15</v>
      </c>
      <c r="AM1458">
        <v>9212</v>
      </c>
      <c r="AN1458">
        <v>9285</v>
      </c>
      <c r="AO1458">
        <v>9157</v>
      </c>
      <c r="AP1458">
        <v>27</v>
      </c>
      <c r="AQ1458">
        <v>62</v>
      </c>
    </row>
    <row r="1459" spans="1:43">
      <c r="A1459" s="27">
        <v>39443</v>
      </c>
      <c r="B1459" s="27"/>
      <c r="C1459">
        <v>-16.600000000000001</v>
      </c>
      <c r="D1459">
        <v>-9.8000000000000007</v>
      </c>
      <c r="E1459">
        <v>-19.899999999999999</v>
      </c>
      <c r="F1459">
        <v>74</v>
      </c>
      <c r="G1459">
        <v>42</v>
      </c>
      <c r="H1459">
        <v>7.4</v>
      </c>
      <c r="I1459" s="10">
        <v>935</v>
      </c>
      <c r="J1459">
        <v>1.9</v>
      </c>
      <c r="K1459" s="2">
        <v>10</v>
      </c>
      <c r="L1459" s="1">
        <f t="shared" si="418"/>
        <v>0.75347923312154785</v>
      </c>
      <c r="M1459" s="1">
        <f t="shared" si="419"/>
        <v>106</v>
      </c>
      <c r="N1459" s="1">
        <f t="shared" si="420"/>
        <v>0.1666890391667934</v>
      </c>
      <c r="O1459" s="1">
        <f t="shared" si="435"/>
        <v>1.4024078399998013E-2</v>
      </c>
      <c r="P1459" s="1">
        <f t="shared" si="421"/>
        <v>0.12762326021924883</v>
      </c>
      <c r="Q1459">
        <f t="shared" si="422"/>
        <v>4.3993213786652374</v>
      </c>
      <c r="R1459">
        <f t="shared" si="423"/>
        <v>11.182944987714057</v>
      </c>
      <c r="S1459">
        <f t="shared" si="424"/>
        <v>1.463736254936395</v>
      </c>
      <c r="T1459">
        <v>0.2432</v>
      </c>
      <c r="U1459" s="1">
        <f t="shared" si="425"/>
        <v>-0.40666915977723744</v>
      </c>
      <c r="V1459" s="1">
        <v>361</v>
      </c>
      <c r="W1459" s="1">
        <f t="shared" si="426"/>
        <v>12.973825151763862</v>
      </c>
      <c r="X1459" s="1">
        <f t="shared" si="427"/>
        <v>29.007154055122552</v>
      </c>
      <c r="Y1459" s="1">
        <f t="shared" si="428"/>
        <v>1.0329097230675943</v>
      </c>
      <c r="Z1459" s="1">
        <f t="shared" si="436"/>
        <v>-2.6600000000000006</v>
      </c>
      <c r="AA1459" s="1">
        <f t="shared" si="429"/>
        <v>5.8216829379027266E-2</v>
      </c>
      <c r="AB1459" s="1">
        <f t="shared" si="430"/>
        <v>2.5401925999999997</v>
      </c>
      <c r="AC1459" s="1">
        <f t="shared" si="431"/>
        <v>1.4211070428190937</v>
      </c>
      <c r="AF1459" s="1">
        <f t="shared" si="432"/>
        <v>0.25443385050406309</v>
      </c>
      <c r="AG1459" s="1">
        <f t="shared" si="433"/>
        <v>2.5852315904255017</v>
      </c>
      <c r="AH1459" s="1">
        <f t="shared" si="434"/>
        <v>2.7479927072343515</v>
      </c>
      <c r="AI1459">
        <v>4.8</v>
      </c>
      <c r="AJ1459">
        <v>2</v>
      </c>
      <c r="AK1459">
        <v>84</v>
      </c>
      <c r="AL1459">
        <v>1</v>
      </c>
      <c r="AM1459">
        <v>9337</v>
      </c>
      <c r="AN1459">
        <v>9362</v>
      </c>
      <c r="AO1459">
        <v>9285</v>
      </c>
      <c r="AP1459">
        <v>12</v>
      </c>
      <c r="AQ1459">
        <v>11</v>
      </c>
    </row>
    <row r="1460" spans="1:43">
      <c r="A1460" s="27">
        <v>39444</v>
      </c>
      <c r="B1460" s="27"/>
      <c r="C1460">
        <v>-20.399999999999999</v>
      </c>
      <c r="D1460">
        <v>-14.6</v>
      </c>
      <c r="E1460">
        <v>-24</v>
      </c>
      <c r="F1460">
        <v>70</v>
      </c>
      <c r="G1460">
        <v>51</v>
      </c>
      <c r="H1460">
        <v>5.9</v>
      </c>
      <c r="I1460" s="10">
        <v>935</v>
      </c>
      <c r="J1460">
        <v>1.1000000000000001</v>
      </c>
      <c r="K1460" s="2">
        <v>10</v>
      </c>
      <c r="L1460" s="1">
        <f t="shared" si="418"/>
        <v>0.53952084365820119</v>
      </c>
      <c r="M1460" s="1">
        <f t="shared" si="419"/>
        <v>89</v>
      </c>
      <c r="N1460" s="1">
        <f t="shared" si="420"/>
        <v>0.12039876423483692</v>
      </c>
      <c r="O1460" s="1">
        <f t="shared" si="435"/>
        <v>1.0487570165087915E-2</v>
      </c>
      <c r="P1460" s="1">
        <f t="shared" si="421"/>
        <v>8.9167739033179386E-2</v>
      </c>
      <c r="Q1460">
        <f t="shared" si="422"/>
        <v>3.4861984502042906</v>
      </c>
      <c r="R1460">
        <f t="shared" si="423"/>
        <v>11.184775195497673</v>
      </c>
      <c r="S1460">
        <f t="shared" si="424"/>
        <v>1.4639758109290149</v>
      </c>
      <c r="T1460">
        <v>0.2432</v>
      </c>
      <c r="U1460" s="1">
        <f t="shared" si="425"/>
        <v>-0.4058590774854921</v>
      </c>
      <c r="V1460" s="1">
        <v>362</v>
      </c>
      <c r="W1460" s="1">
        <f t="shared" si="426"/>
        <v>11.484087408335192</v>
      </c>
      <c r="X1460" s="1">
        <f t="shared" si="427"/>
        <v>29.030382270446857</v>
      </c>
      <c r="Y1460" s="1">
        <f t="shared" si="428"/>
        <v>1.0329468088721798</v>
      </c>
      <c r="Z1460" s="1">
        <f t="shared" si="436"/>
        <v>-1.4439999999999988</v>
      </c>
      <c r="AA1460" s="1">
        <f t="shared" si="429"/>
        <v>5.8011934885042186E-2</v>
      </c>
      <c r="AB1460" s="1">
        <f t="shared" si="430"/>
        <v>2.5491644</v>
      </c>
      <c r="AC1460" s="1">
        <f t="shared" si="431"/>
        <v>0.82274618268473854</v>
      </c>
      <c r="AF1460" s="1">
        <f t="shared" si="432"/>
        <v>-0.53225269047419854</v>
      </c>
      <c r="AG1460" s="1">
        <f t="shared" si="433"/>
        <v>2.3311899088998302</v>
      </c>
      <c r="AH1460" s="1">
        <f t="shared" si="434"/>
        <v>1.8214484296243101</v>
      </c>
      <c r="AI1460">
        <v>3.9</v>
      </c>
      <c r="AJ1460">
        <v>4</v>
      </c>
      <c r="AK1460">
        <v>53</v>
      </c>
      <c r="AL1460">
        <v>3</v>
      </c>
      <c r="AM1460">
        <v>9274</v>
      </c>
      <c r="AN1460">
        <v>9312</v>
      </c>
      <c r="AO1460">
        <v>9265</v>
      </c>
      <c r="AP1460">
        <v>9</v>
      </c>
      <c r="AQ1460">
        <v>0</v>
      </c>
    </row>
    <row r="1461" spans="1:43">
      <c r="A1461" s="27">
        <v>39445</v>
      </c>
      <c r="B1461" s="27"/>
      <c r="C1461">
        <v>-17.899999999999999</v>
      </c>
      <c r="D1461">
        <v>-15</v>
      </c>
      <c r="E1461">
        <v>-21.2</v>
      </c>
      <c r="F1461">
        <v>68</v>
      </c>
      <c r="G1461">
        <v>58</v>
      </c>
      <c r="H1461">
        <v>2.6</v>
      </c>
      <c r="I1461" s="10">
        <v>935</v>
      </c>
      <c r="J1461">
        <v>1.7</v>
      </c>
      <c r="K1461" s="2">
        <v>10</v>
      </c>
      <c r="L1461" s="1">
        <f t="shared" si="418"/>
        <v>0.42563907881686025</v>
      </c>
      <c r="M1461" s="1">
        <f t="shared" si="419"/>
        <v>78</v>
      </c>
      <c r="N1461" s="1">
        <f t="shared" si="420"/>
        <v>0.14932188110660041</v>
      </c>
      <c r="O1461" s="1">
        <f t="shared" si="435"/>
        <v>1.2712242237984934E-2</v>
      </c>
      <c r="P1461" s="1">
        <f t="shared" si="421"/>
        <v>9.9035430037935371E-2</v>
      </c>
      <c r="Q1461">
        <f t="shared" si="422"/>
        <v>1.8943927589955769</v>
      </c>
      <c r="R1461">
        <f t="shared" si="423"/>
        <v>11.186875038996105</v>
      </c>
      <c r="S1461">
        <f t="shared" si="424"/>
        <v>1.464250659554464</v>
      </c>
      <c r="T1461">
        <v>0.2432</v>
      </c>
      <c r="U1461" s="1">
        <f t="shared" si="425"/>
        <v>-0.404928928804344</v>
      </c>
      <c r="V1461" s="1">
        <v>363</v>
      </c>
      <c r="W1461" s="1">
        <f t="shared" si="426"/>
        <v>8.1933774842020881</v>
      </c>
      <c r="X1461" s="1">
        <f t="shared" si="427"/>
        <v>29.056605376780055</v>
      </c>
      <c r="Y1461" s="1">
        <f t="shared" si="428"/>
        <v>1.0329741479331218</v>
      </c>
      <c r="Z1461" s="1">
        <f t="shared" si="436"/>
        <v>0.95</v>
      </c>
      <c r="AA1461" s="1">
        <f t="shared" si="429"/>
        <v>5.8146571213946792E-2</v>
      </c>
      <c r="AB1461" s="1">
        <f t="shared" si="430"/>
        <v>2.5432619000000001</v>
      </c>
      <c r="AC1461" s="1">
        <f t="shared" si="431"/>
        <v>1.2715168277855049</v>
      </c>
      <c r="AF1461" s="1">
        <f t="shared" si="432"/>
        <v>-1.6640583701567041E-2</v>
      </c>
      <c r="AG1461" s="1">
        <f t="shared" si="433"/>
        <v>1.8977065855846813</v>
      </c>
      <c r="AH1461" s="1">
        <f t="shared" si="434"/>
        <v>1.2091221778120027</v>
      </c>
      <c r="AI1461">
        <v>2.7</v>
      </c>
      <c r="AJ1461">
        <v>4</v>
      </c>
      <c r="AK1461">
        <v>40</v>
      </c>
      <c r="AL1461">
        <v>11</v>
      </c>
      <c r="AM1461">
        <v>9293</v>
      </c>
      <c r="AN1461">
        <v>9300</v>
      </c>
      <c r="AO1461">
        <v>9284</v>
      </c>
      <c r="AP1461">
        <v>10</v>
      </c>
      <c r="AQ1461">
        <v>0</v>
      </c>
    </row>
    <row r="1462" spans="1:43">
      <c r="A1462" s="27">
        <v>39446</v>
      </c>
      <c r="B1462" s="27"/>
      <c r="C1462">
        <v>-19</v>
      </c>
      <c r="D1462">
        <v>-14.7</v>
      </c>
      <c r="E1462">
        <v>-21</v>
      </c>
      <c r="F1462">
        <v>71</v>
      </c>
      <c r="G1462">
        <v>60</v>
      </c>
      <c r="H1462">
        <v>4</v>
      </c>
      <c r="I1462" s="10">
        <v>935</v>
      </c>
      <c r="J1462">
        <v>2.7</v>
      </c>
      <c r="K1462" s="2">
        <v>10</v>
      </c>
      <c r="L1462" s="1">
        <f t="shared" si="418"/>
        <v>0.43893476798229847</v>
      </c>
      <c r="M1462" s="1">
        <f t="shared" si="419"/>
        <v>82</v>
      </c>
      <c r="N1462" s="1">
        <f t="shared" si="420"/>
        <v>0.13590851557437456</v>
      </c>
      <c r="O1462" s="1">
        <f t="shared" si="435"/>
        <v>1.1687218181046833E-2</v>
      </c>
      <c r="P1462" s="1">
        <f t="shared" si="421"/>
        <v>0.10543809785572461</v>
      </c>
      <c r="Q1462">
        <f t="shared" si="422"/>
        <v>2.5820362987817731</v>
      </c>
      <c r="R1462">
        <f t="shared" si="423"/>
        <v>11.189243230798313</v>
      </c>
      <c r="S1462">
        <f t="shared" si="424"/>
        <v>1.4645606323034441</v>
      </c>
      <c r="T1462">
        <v>0.2432</v>
      </c>
      <c r="U1462" s="1">
        <f t="shared" si="425"/>
        <v>-0.40387898890219498</v>
      </c>
      <c r="V1462" s="1">
        <v>364</v>
      </c>
      <c r="W1462" s="1">
        <f t="shared" si="426"/>
        <v>9.6021608394411295</v>
      </c>
      <c r="X1462" s="1">
        <f t="shared" si="427"/>
        <v>29.085806416473673</v>
      </c>
      <c r="Y1462" s="1">
        <f t="shared" si="428"/>
        <v>1.0329917321626321</v>
      </c>
      <c r="Z1462" s="1">
        <f t="shared" si="436"/>
        <v>-0.41800000000000054</v>
      </c>
      <c r="AA1462" s="1">
        <f t="shared" si="429"/>
        <v>5.8087254315367674E-2</v>
      </c>
      <c r="AB1462" s="1">
        <f t="shared" si="430"/>
        <v>2.5458590000000001</v>
      </c>
      <c r="AC1462" s="1">
        <f t="shared" si="431"/>
        <v>2.019467902953449</v>
      </c>
      <c r="AF1462" s="1">
        <f t="shared" si="432"/>
        <v>-0.20149323338446282</v>
      </c>
      <c r="AG1462" s="1">
        <f t="shared" si="433"/>
        <v>2.080815992250554</v>
      </c>
      <c r="AH1462" s="1">
        <f t="shared" si="434"/>
        <v>1.569815383482537</v>
      </c>
      <c r="AI1462">
        <v>4</v>
      </c>
      <c r="AJ1462">
        <v>10</v>
      </c>
      <c r="AK1462">
        <v>54</v>
      </c>
      <c r="AL1462">
        <v>11</v>
      </c>
      <c r="AM1462">
        <v>9279</v>
      </c>
      <c r="AN1462">
        <v>9296</v>
      </c>
      <c r="AO1462">
        <v>9271</v>
      </c>
      <c r="AP1462">
        <v>10</v>
      </c>
      <c r="AQ1462">
        <v>0</v>
      </c>
    </row>
    <row r="1463" spans="1:43">
      <c r="A1463" s="27">
        <v>39447</v>
      </c>
      <c r="B1463" s="27"/>
      <c r="C1463">
        <v>-18.7</v>
      </c>
      <c r="D1463">
        <v>-15</v>
      </c>
      <c r="E1463">
        <v>-22</v>
      </c>
      <c r="F1463">
        <v>74</v>
      </c>
      <c r="G1463">
        <v>67</v>
      </c>
      <c r="H1463">
        <v>4</v>
      </c>
      <c r="I1463" s="10">
        <v>935</v>
      </c>
      <c r="J1463">
        <v>1.6</v>
      </c>
      <c r="K1463" s="2">
        <v>10</v>
      </c>
      <c r="L1463" s="1">
        <f t="shared" si="418"/>
        <v>0.44889454473454082</v>
      </c>
      <c r="M1463" s="1">
        <f t="shared" si="419"/>
        <v>81</v>
      </c>
      <c r="N1463" s="1">
        <f t="shared" si="420"/>
        <v>0.13945551096010866</v>
      </c>
      <c r="O1463" s="1">
        <f t="shared" si="435"/>
        <v>1.1959342951664573E-2</v>
      </c>
      <c r="P1463" s="1">
        <f t="shared" si="421"/>
        <v>0.10619936401753127</v>
      </c>
      <c r="Q1463">
        <f t="shared" si="422"/>
        <v>2.5545073190723837</v>
      </c>
      <c r="R1463">
        <f t="shared" si="423"/>
        <v>11.191878324731572</v>
      </c>
      <c r="S1463">
        <f t="shared" si="424"/>
        <v>1.4649055398863315</v>
      </c>
      <c r="T1463">
        <v>0.2432</v>
      </c>
      <c r="U1463" s="1">
        <f t="shared" si="425"/>
        <v>-0.40270956838560806</v>
      </c>
      <c r="V1463" s="1">
        <v>365</v>
      </c>
      <c r="W1463" s="1">
        <f t="shared" si="426"/>
        <v>9.6118342635376219</v>
      </c>
      <c r="X1463" s="1">
        <f t="shared" si="427"/>
        <v>29.117966244119046</v>
      </c>
      <c r="Y1463" s="1">
        <f t="shared" si="428"/>
        <v>1.03299955635872</v>
      </c>
      <c r="Z1463" s="1">
        <f t="shared" si="436"/>
        <v>0.11400000000000027</v>
      </c>
      <c r="AA1463" s="1">
        <f t="shared" si="429"/>
        <v>5.8103419645865233E-2</v>
      </c>
      <c r="AB1463" s="1">
        <f t="shared" si="430"/>
        <v>2.5451506999999998</v>
      </c>
      <c r="AC1463" s="1">
        <f t="shared" si="431"/>
        <v>1.1967217202687106</v>
      </c>
      <c r="AF1463" s="1">
        <f t="shared" si="432"/>
        <v>-0.15947051754743855</v>
      </c>
      <c r="AG1463" s="1">
        <f t="shared" si="433"/>
        <v>2.0984674869504536</v>
      </c>
      <c r="AH1463" s="1">
        <f t="shared" si="434"/>
        <v>1.4933383668520102</v>
      </c>
      <c r="AI1463">
        <v>2.8</v>
      </c>
      <c r="AJ1463">
        <v>3</v>
      </c>
      <c r="AK1463">
        <v>41</v>
      </c>
      <c r="AL1463">
        <v>3</v>
      </c>
      <c r="AM1463">
        <v>9272</v>
      </c>
      <c r="AN1463">
        <v>9290</v>
      </c>
      <c r="AO1463">
        <v>9257</v>
      </c>
      <c r="AP1463">
        <v>11</v>
      </c>
      <c r="AQ1463">
        <v>0</v>
      </c>
    </row>
    <row r="1464" spans="1:43">
      <c r="A1464" s="27">
        <v>39448</v>
      </c>
      <c r="B1464" s="27"/>
      <c r="C1464">
        <v>-15.7</v>
      </c>
      <c r="D1464">
        <v>-12.2</v>
      </c>
      <c r="E1464">
        <v>-19.399999999999999</v>
      </c>
      <c r="F1464">
        <v>66</v>
      </c>
      <c r="G1464">
        <v>55</v>
      </c>
      <c r="H1464">
        <v>5.4</v>
      </c>
      <c r="I1464" s="10">
        <v>935</v>
      </c>
      <c r="J1464">
        <v>1.9</v>
      </c>
      <c r="K1464" s="2">
        <v>10</v>
      </c>
      <c r="L1464" s="1">
        <f t="shared" si="418"/>
        <v>0.57536064644504603</v>
      </c>
      <c r="M1464" s="1">
        <f t="shared" si="419"/>
        <v>77</v>
      </c>
      <c r="N1464" s="1">
        <f t="shared" si="420"/>
        <v>0.17974613874672235</v>
      </c>
      <c r="O1464" s="1">
        <f t="shared" si="435"/>
        <v>1.50000259962023E-2</v>
      </c>
      <c r="P1464" s="1">
        <f t="shared" si="421"/>
        <v>0.11645047654197241</v>
      </c>
      <c r="Q1464">
        <f t="shared" si="422"/>
        <v>3.3506294641168202</v>
      </c>
      <c r="R1464">
        <f t="shared" si="423"/>
        <v>11.195704890468381</v>
      </c>
      <c r="S1464">
        <f t="shared" si="424"/>
        <v>1.4654063992759661</v>
      </c>
      <c r="T1464">
        <v>0.2432</v>
      </c>
      <c r="U1464" s="1">
        <f t="shared" si="425"/>
        <v>-0.40100923556809398</v>
      </c>
      <c r="V1464" s="1">
        <v>1</v>
      </c>
      <c r="W1464" s="1">
        <f t="shared" si="426"/>
        <v>11.029796483579876</v>
      </c>
      <c r="X1464" s="1">
        <f t="shared" si="427"/>
        <v>29.164217156363893</v>
      </c>
      <c r="Y1464" s="1">
        <f t="shared" si="428"/>
        <v>1.0329951187603406</v>
      </c>
      <c r="Z1464" s="1">
        <f t="shared" si="436"/>
        <v>1.1400000000000001</v>
      </c>
      <c r="AA1464" s="1">
        <f t="shared" si="429"/>
        <v>5.8265569190320506E-2</v>
      </c>
      <c r="AB1464" s="1">
        <f t="shared" si="430"/>
        <v>2.5380677</v>
      </c>
      <c r="AC1464" s="1">
        <f t="shared" si="431"/>
        <v>1.4211070428190937</v>
      </c>
      <c r="AF1464" s="1">
        <f t="shared" si="432"/>
        <v>0.37797554533044408</v>
      </c>
      <c r="AG1464" s="1">
        <f t="shared" si="433"/>
        <v>2.347179268624823</v>
      </c>
      <c r="AH1464" s="1">
        <f t="shared" si="434"/>
        <v>1.6868827796325225</v>
      </c>
      <c r="AI1464">
        <v>3.9</v>
      </c>
      <c r="AJ1464">
        <v>10</v>
      </c>
      <c r="AK1464">
        <v>49</v>
      </c>
      <c r="AL1464">
        <v>11</v>
      </c>
      <c r="AM1464">
        <v>9264</v>
      </c>
      <c r="AN1464">
        <v>9276</v>
      </c>
      <c r="AO1464">
        <v>9253</v>
      </c>
      <c r="AP1464">
        <v>12</v>
      </c>
      <c r="AQ1464">
        <v>0</v>
      </c>
    </row>
    <row r="1465" spans="1:43">
      <c r="A1465" s="27">
        <v>39449</v>
      </c>
      <c r="B1465" s="27"/>
      <c r="C1465">
        <v>-16.399999999999999</v>
      </c>
      <c r="D1465">
        <v>-10.8</v>
      </c>
      <c r="E1465">
        <v>-20.8</v>
      </c>
      <c r="F1465">
        <v>67</v>
      </c>
      <c r="G1465">
        <v>51</v>
      </c>
      <c r="H1465">
        <v>4.5</v>
      </c>
      <c r="I1465" s="10">
        <v>935</v>
      </c>
      <c r="J1465">
        <v>2.7</v>
      </c>
      <c r="K1465" s="2">
        <v>10</v>
      </c>
      <c r="L1465" s="1">
        <f t="shared" si="418"/>
        <v>0.5817071437226401</v>
      </c>
      <c r="M1465" s="1">
        <f t="shared" si="419"/>
        <v>83</v>
      </c>
      <c r="N1465" s="1">
        <f t="shared" si="420"/>
        <v>0.16951512196698731</v>
      </c>
      <c r="O1465" s="1">
        <f t="shared" si="435"/>
        <v>1.4236032433692159E-2</v>
      </c>
      <c r="P1465" s="1">
        <f t="shared" si="421"/>
        <v>0.11663509084323087</v>
      </c>
      <c r="Q1465">
        <f t="shared" si="422"/>
        <v>2.8988755293467938</v>
      </c>
      <c r="R1465">
        <f t="shared" si="423"/>
        <v>11.198947914699396</v>
      </c>
      <c r="S1465">
        <f t="shared" si="424"/>
        <v>1.4658308788873555</v>
      </c>
      <c r="T1465">
        <v>0.2432</v>
      </c>
      <c r="U1465" s="1">
        <f t="shared" si="425"/>
        <v>-0.39956620623083422</v>
      </c>
      <c r="V1465" s="1">
        <v>2</v>
      </c>
      <c r="W1465" s="1">
        <f t="shared" si="426"/>
        <v>10.139376353839284</v>
      </c>
      <c r="X1465" s="1">
        <f t="shared" si="427"/>
        <v>29.2031019863417</v>
      </c>
      <c r="Y1465" s="1">
        <f t="shared" si="428"/>
        <v>1.0329804764853927</v>
      </c>
      <c r="Z1465" s="1">
        <f t="shared" si="436"/>
        <v>-0.26599999999999974</v>
      </c>
      <c r="AA1465" s="1">
        <f t="shared" si="429"/>
        <v>5.8227653399983571E-2</v>
      </c>
      <c r="AB1465" s="1">
        <f t="shared" si="430"/>
        <v>2.5397203999999998</v>
      </c>
      <c r="AC1465" s="1">
        <f t="shared" si="431"/>
        <v>2.019467902953449</v>
      </c>
      <c r="AF1465" s="1">
        <f t="shared" si="432"/>
        <v>0.29736158080126796</v>
      </c>
      <c r="AG1465" s="1">
        <f t="shared" si="433"/>
        <v>2.2043047382783287</v>
      </c>
      <c r="AH1465" s="1">
        <f t="shared" si="434"/>
        <v>1.8581322885276308</v>
      </c>
      <c r="AI1465">
        <v>4.0999999999999996</v>
      </c>
      <c r="AJ1465">
        <v>10</v>
      </c>
      <c r="AK1465">
        <v>56</v>
      </c>
      <c r="AL1465">
        <v>10</v>
      </c>
      <c r="AM1465">
        <v>9216</v>
      </c>
      <c r="AN1465">
        <v>9257</v>
      </c>
      <c r="AO1465">
        <v>9186</v>
      </c>
      <c r="AP1465">
        <v>11</v>
      </c>
      <c r="AQ1465">
        <v>0</v>
      </c>
    </row>
    <row r="1466" spans="1:43">
      <c r="A1466" s="27">
        <v>39450</v>
      </c>
      <c r="B1466" s="27"/>
      <c r="C1466">
        <v>-16.7</v>
      </c>
      <c r="D1466">
        <v>-8.6999999999999993</v>
      </c>
      <c r="E1466">
        <v>-21.9</v>
      </c>
      <c r="F1466">
        <v>72</v>
      </c>
      <c r="G1466">
        <v>48</v>
      </c>
      <c r="H1466">
        <v>6.4</v>
      </c>
      <c r="I1466" s="10">
        <v>935</v>
      </c>
      <c r="J1466">
        <v>0.9</v>
      </c>
      <c r="K1466" s="2">
        <v>10</v>
      </c>
      <c r="L1466" s="1">
        <f t="shared" si="418"/>
        <v>0.61443523434159963</v>
      </c>
      <c r="M1466" s="1">
        <f t="shared" si="419"/>
        <v>96</v>
      </c>
      <c r="N1466" s="1">
        <f t="shared" si="420"/>
        <v>0.16529182581620572</v>
      </c>
      <c r="O1466" s="1">
        <f t="shared" si="435"/>
        <v>1.3919137171326427E-2</v>
      </c>
      <c r="P1466" s="1">
        <f t="shared" si="421"/>
        <v>0.12666570959066648</v>
      </c>
      <c r="Q1466">
        <f t="shared" si="422"/>
        <v>3.8664184020219592</v>
      </c>
      <c r="R1466">
        <f t="shared" si="423"/>
        <v>11.202451978105024</v>
      </c>
      <c r="S1466">
        <f t="shared" si="424"/>
        <v>1.4662895259299771</v>
      </c>
      <c r="T1466">
        <v>0.2432</v>
      </c>
      <c r="U1466" s="1">
        <f t="shared" si="425"/>
        <v>-0.39800497214130737</v>
      </c>
      <c r="V1466" s="1">
        <v>3</v>
      </c>
      <c r="W1466" s="1">
        <f t="shared" si="426"/>
        <v>12.062099410237256</v>
      </c>
      <c r="X1466" s="1">
        <f t="shared" si="427"/>
        <v>29.24486702421828</v>
      </c>
      <c r="Y1466" s="1">
        <f t="shared" si="428"/>
        <v>1.0329560775068203</v>
      </c>
      <c r="Z1466" s="1">
        <f t="shared" si="436"/>
        <v>-0.11400000000000027</v>
      </c>
      <c r="AA1466" s="1">
        <f t="shared" si="429"/>
        <v>5.8211418877478285E-2</v>
      </c>
      <c r="AB1466" s="1">
        <f t="shared" si="430"/>
        <v>2.5404287000000001</v>
      </c>
      <c r="AC1466" s="1">
        <f t="shared" si="431"/>
        <v>0.67315596765114971</v>
      </c>
      <c r="AF1466" s="1">
        <f t="shared" si="432"/>
        <v>0.26881725235627663</v>
      </c>
      <c r="AG1466" s="1">
        <f t="shared" si="433"/>
        <v>2.4734518113742201</v>
      </c>
      <c r="AH1466" s="1">
        <f t="shared" si="434"/>
        <v>2.0204491845809311</v>
      </c>
      <c r="AI1466">
        <v>2.9</v>
      </c>
      <c r="AJ1466">
        <v>3</v>
      </c>
      <c r="AK1466">
        <v>49</v>
      </c>
      <c r="AL1466">
        <v>3</v>
      </c>
      <c r="AM1466">
        <v>9149</v>
      </c>
      <c r="AN1466">
        <v>9192</v>
      </c>
      <c r="AO1466">
        <v>9123</v>
      </c>
      <c r="AP1466">
        <v>12</v>
      </c>
      <c r="AQ1466">
        <v>0</v>
      </c>
    </row>
    <row r="1467" spans="1:43">
      <c r="A1467" s="27">
        <v>39451</v>
      </c>
      <c r="B1467" s="27"/>
      <c r="C1467">
        <v>-12.7</v>
      </c>
      <c r="D1467">
        <v>-5.4</v>
      </c>
      <c r="E1467">
        <v>-20.2</v>
      </c>
      <c r="F1467">
        <v>62</v>
      </c>
      <c r="G1467">
        <v>42</v>
      </c>
      <c r="H1467">
        <v>7.4</v>
      </c>
      <c r="I1467" s="10">
        <v>935</v>
      </c>
      <c r="J1467">
        <v>2.5</v>
      </c>
      <c r="K1467" s="2">
        <v>10</v>
      </c>
      <c r="L1467" s="1">
        <f t="shared" si="418"/>
        <v>0.78121879291522323</v>
      </c>
      <c r="M1467" s="1">
        <f t="shared" si="419"/>
        <v>82</v>
      </c>
      <c r="N1467" s="1">
        <f t="shared" si="420"/>
        <v>0.23011181602490416</v>
      </c>
      <c r="O1467" s="1">
        <f t="shared" si="435"/>
        <v>1.86935321856459E-2</v>
      </c>
      <c r="P1467" s="1">
        <f t="shared" si="421"/>
        <v>0.1360545005437887</v>
      </c>
      <c r="Q1467">
        <f t="shared" si="422"/>
        <v>4.5187538377879406</v>
      </c>
      <c r="R1467">
        <f t="shared" si="423"/>
        <v>11.206214988587135</v>
      </c>
      <c r="S1467">
        <f t="shared" si="424"/>
        <v>1.4667820665689968</v>
      </c>
      <c r="T1467">
        <v>0.2432</v>
      </c>
      <c r="U1467" s="1">
        <f t="shared" si="425"/>
        <v>-0.39632599516361994</v>
      </c>
      <c r="V1467" s="1">
        <v>4</v>
      </c>
      <c r="W1467" s="1">
        <f t="shared" si="426"/>
        <v>13.084606036362228</v>
      </c>
      <c r="X1467" s="1">
        <f t="shared" si="427"/>
        <v>29.289483871409224</v>
      </c>
      <c r="Y1467" s="1">
        <f t="shared" si="428"/>
        <v>1.0329219290426392</v>
      </c>
      <c r="Z1467" s="1">
        <f t="shared" si="436"/>
        <v>1.52</v>
      </c>
      <c r="AA1467" s="1">
        <f t="shared" si="429"/>
        <v>5.8428626290813863E-2</v>
      </c>
      <c r="AB1467" s="1">
        <f t="shared" si="430"/>
        <v>2.5309846999999999</v>
      </c>
      <c r="AC1467" s="1">
        <f t="shared" si="431"/>
        <v>1.8698776879198602</v>
      </c>
      <c r="AF1467" s="1">
        <f t="shared" si="432"/>
        <v>1.321723429516571</v>
      </c>
      <c r="AG1467" s="1">
        <f t="shared" si="433"/>
        <v>2.6724312853879688</v>
      </c>
      <c r="AH1467" s="1">
        <f t="shared" si="434"/>
        <v>2.151871174104127</v>
      </c>
      <c r="AI1467">
        <v>6.3</v>
      </c>
      <c r="AJ1467">
        <v>11</v>
      </c>
      <c r="AK1467">
        <v>98</v>
      </c>
      <c r="AL1467">
        <v>11</v>
      </c>
      <c r="AM1467">
        <v>9152</v>
      </c>
      <c r="AN1467">
        <v>9172</v>
      </c>
      <c r="AO1467">
        <v>9123</v>
      </c>
      <c r="AP1467">
        <v>14</v>
      </c>
      <c r="AQ1467">
        <v>0</v>
      </c>
    </row>
    <row r="1468" spans="1:43">
      <c r="A1468" s="27">
        <v>39452</v>
      </c>
      <c r="B1468" s="27"/>
      <c r="C1468">
        <v>-10.3</v>
      </c>
      <c r="D1468">
        <v>-2.9</v>
      </c>
      <c r="E1468">
        <v>-17.7</v>
      </c>
      <c r="F1468">
        <v>66</v>
      </c>
      <c r="G1468">
        <v>35</v>
      </c>
      <c r="H1468">
        <v>5.6</v>
      </c>
      <c r="I1468" s="10">
        <v>935</v>
      </c>
      <c r="J1468">
        <v>1</v>
      </c>
      <c r="K1468" s="2">
        <v>10</v>
      </c>
      <c r="L1468" s="1">
        <f t="shared" si="418"/>
        <v>0.82279267776343457</v>
      </c>
      <c r="M1468" s="1">
        <f t="shared" si="419"/>
        <v>97</v>
      </c>
      <c r="N1468" s="1">
        <f t="shared" si="420"/>
        <v>0.27907490404920171</v>
      </c>
      <c r="O1468" s="1">
        <f t="shared" si="435"/>
        <v>2.2194278111231126E-2</v>
      </c>
      <c r="P1468" s="1">
        <f t="shared" si="421"/>
        <v>0.16001834534303666</v>
      </c>
      <c r="Q1468">
        <f t="shared" si="422"/>
        <v>3.6597463297391362</v>
      </c>
      <c r="R1468">
        <f t="shared" si="423"/>
        <v>11.210234713992694</v>
      </c>
      <c r="S1468">
        <f t="shared" si="424"/>
        <v>1.4673082086377873</v>
      </c>
      <c r="T1468">
        <v>0.2432</v>
      </c>
      <c r="U1468" s="1">
        <f t="shared" si="425"/>
        <v>-0.39452977199407541</v>
      </c>
      <c r="V1468" s="1">
        <v>5</v>
      </c>
      <c r="W1468" s="1">
        <f t="shared" si="426"/>
        <v>11.289559057874241</v>
      </c>
      <c r="X1468" s="1">
        <f t="shared" si="427"/>
        <v>29.336922024010128</v>
      </c>
      <c r="Y1468" s="1">
        <f t="shared" si="428"/>
        <v>1.0328780411950818</v>
      </c>
      <c r="Z1468" s="1">
        <f t="shared" si="436"/>
        <v>0.91199999999999948</v>
      </c>
      <c r="AA1468" s="1">
        <f t="shared" si="429"/>
        <v>5.8559730543301269E-2</v>
      </c>
      <c r="AB1468" s="1">
        <f t="shared" si="430"/>
        <v>2.5253182999999999</v>
      </c>
      <c r="AC1468" s="1">
        <f t="shared" si="431"/>
        <v>0.74795107516794412</v>
      </c>
      <c r="AF1468" s="1">
        <f t="shared" si="432"/>
        <v>1.9468590200010314</v>
      </c>
      <c r="AG1468" s="1">
        <f t="shared" si="433"/>
        <v>2.4571158784310452</v>
      </c>
      <c r="AH1468" s="1">
        <f t="shared" si="434"/>
        <v>2.326351696394438</v>
      </c>
      <c r="AI1468">
        <v>4.9000000000000004</v>
      </c>
      <c r="AJ1468">
        <v>10</v>
      </c>
      <c r="AK1468">
        <v>66</v>
      </c>
      <c r="AL1468">
        <v>10</v>
      </c>
      <c r="AM1468">
        <v>9176</v>
      </c>
      <c r="AN1468">
        <v>9199</v>
      </c>
      <c r="AO1468">
        <v>9137</v>
      </c>
      <c r="AP1468">
        <v>18</v>
      </c>
      <c r="AQ1468">
        <v>0</v>
      </c>
    </row>
    <row r="1469" spans="1:43">
      <c r="A1469" s="27">
        <v>39453</v>
      </c>
      <c r="B1469" s="27"/>
      <c r="C1469">
        <v>-11.5</v>
      </c>
      <c r="D1469">
        <v>-6.1</v>
      </c>
      <c r="E1469">
        <v>-14.6</v>
      </c>
      <c r="F1469">
        <v>70</v>
      </c>
      <c r="G1469">
        <v>51</v>
      </c>
      <c r="H1469">
        <v>6.6</v>
      </c>
      <c r="I1469" s="10">
        <v>935</v>
      </c>
      <c r="J1469">
        <v>1.9</v>
      </c>
      <c r="K1469" s="2">
        <v>10</v>
      </c>
      <c r="L1469" s="1">
        <f t="shared" si="418"/>
        <v>0.85135063652579479</v>
      </c>
      <c r="M1469" s="1">
        <f t="shared" si="419"/>
        <v>89</v>
      </c>
      <c r="N1469" s="1">
        <f t="shared" si="420"/>
        <v>0.25354349856157882</v>
      </c>
      <c r="O1469" s="1">
        <f t="shared" si="435"/>
        <v>2.0378703829261532E-2</v>
      </c>
      <c r="P1469" s="1">
        <f t="shared" si="421"/>
        <v>0.18642332031325717</v>
      </c>
      <c r="Q1469">
        <f t="shared" si="422"/>
        <v>4.1111618703544055</v>
      </c>
      <c r="R1469">
        <f t="shared" si="423"/>
        <v>11.214508786440144</v>
      </c>
      <c r="S1469">
        <f t="shared" si="424"/>
        <v>1.4678676422042074</v>
      </c>
      <c r="T1469">
        <v>0.2432</v>
      </c>
      <c r="U1469" s="1">
        <f t="shared" si="425"/>
        <v>-0.39261683401423592</v>
      </c>
      <c r="V1469" s="1">
        <v>6</v>
      </c>
      <c r="W1469" s="1">
        <f t="shared" si="426"/>
        <v>12.315609855770651</v>
      </c>
      <c r="X1469" s="1">
        <f t="shared" si="427"/>
        <v>29.387148893642248</v>
      </c>
      <c r="Y1469" s="1">
        <f t="shared" si="428"/>
        <v>1.032824426947609</v>
      </c>
      <c r="Z1469" s="1">
        <f t="shared" si="436"/>
        <v>-0.45599999999999974</v>
      </c>
      <c r="AA1469" s="1">
        <f t="shared" si="429"/>
        <v>5.8494104955366652E-2</v>
      </c>
      <c r="AB1469" s="1">
        <f t="shared" si="430"/>
        <v>2.5281514999999999</v>
      </c>
      <c r="AC1469" s="1">
        <f t="shared" si="431"/>
        <v>1.4211070428190937</v>
      </c>
      <c r="AF1469" s="1">
        <f t="shared" si="432"/>
        <v>1.2414673483021335</v>
      </c>
      <c r="AG1469" s="1">
        <f t="shared" si="433"/>
        <v>2.5955854677852943</v>
      </c>
      <c r="AH1469" s="1">
        <f t="shared" si="434"/>
        <v>2.8194224489565509</v>
      </c>
      <c r="AI1469">
        <v>4.2</v>
      </c>
      <c r="AJ1469">
        <v>10</v>
      </c>
      <c r="AK1469">
        <v>57</v>
      </c>
      <c r="AL1469">
        <v>10</v>
      </c>
      <c r="AM1469">
        <v>9195</v>
      </c>
      <c r="AN1469">
        <v>9207</v>
      </c>
      <c r="AO1469">
        <v>9184</v>
      </c>
      <c r="AP1469">
        <v>18</v>
      </c>
      <c r="AQ1469">
        <v>0</v>
      </c>
    </row>
    <row r="1470" spans="1:43">
      <c r="A1470" s="27">
        <v>39454</v>
      </c>
      <c r="B1470" s="27"/>
      <c r="C1470">
        <v>-12.1</v>
      </c>
      <c r="D1470">
        <v>-6.9</v>
      </c>
      <c r="E1470">
        <v>-16.3</v>
      </c>
      <c r="F1470">
        <v>72</v>
      </c>
      <c r="G1470">
        <v>56</v>
      </c>
      <c r="H1470">
        <v>6.8</v>
      </c>
      <c r="I1470" s="10">
        <v>935</v>
      </c>
      <c r="J1470">
        <v>2</v>
      </c>
      <c r="K1470" s="2">
        <v>10</v>
      </c>
      <c r="L1470" s="1">
        <f t="shared" si="418"/>
        <v>0.81660494242346215</v>
      </c>
      <c r="M1470" s="1">
        <f t="shared" si="419"/>
        <v>88</v>
      </c>
      <c r="N1470" s="1">
        <f t="shared" si="420"/>
        <v>0.24157489576926788</v>
      </c>
      <c r="O1470" s="1">
        <f t="shared" si="435"/>
        <v>1.9520322233058666E-2</v>
      </c>
      <c r="P1470" s="1">
        <f t="shared" si="421"/>
        <v>0.17721112812826337</v>
      </c>
      <c r="Q1470">
        <f t="shared" si="422"/>
        <v>4.1587613851921068</v>
      </c>
      <c r="R1470">
        <f t="shared" si="423"/>
        <v>11.21903470686013</v>
      </c>
      <c r="S1470">
        <f t="shared" si="424"/>
        <v>1.4684600401649386</v>
      </c>
      <c r="T1470">
        <v>0.2432</v>
      </c>
      <c r="U1470" s="1">
        <f t="shared" si="425"/>
        <v>-0.39058774713372146</v>
      </c>
      <c r="V1470" s="1">
        <v>7</v>
      </c>
      <c r="W1470" s="1">
        <f t="shared" si="426"/>
        <v>12.537179663856177</v>
      </c>
      <c r="X1470" s="1">
        <f t="shared" si="427"/>
        <v>29.44012983001781</v>
      </c>
      <c r="Y1470" s="1">
        <f t="shared" si="428"/>
        <v>1.0327611021610688</v>
      </c>
      <c r="Z1470" s="1">
        <f t="shared" si="436"/>
        <v>-0.22799999999999987</v>
      </c>
      <c r="AA1470" s="1">
        <f t="shared" si="429"/>
        <v>5.8461347288522349E-2</v>
      </c>
      <c r="AB1470" s="1">
        <f t="shared" si="430"/>
        <v>2.5295681000000001</v>
      </c>
      <c r="AC1470" s="1">
        <f t="shared" si="431"/>
        <v>1.4959021503358882</v>
      </c>
      <c r="AF1470" s="1">
        <f t="shared" si="432"/>
        <v>1.1833312654012167</v>
      </c>
      <c r="AG1470" s="1">
        <f t="shared" si="433"/>
        <v>2.6320628825339165</v>
      </c>
      <c r="AH1470" s="1">
        <f t="shared" si="434"/>
        <v>2.7144850125599027</v>
      </c>
      <c r="AI1470">
        <v>4.5</v>
      </c>
      <c r="AJ1470">
        <v>10</v>
      </c>
      <c r="AK1470">
        <v>62</v>
      </c>
      <c r="AL1470">
        <v>10</v>
      </c>
      <c r="AM1470">
        <v>9175</v>
      </c>
      <c r="AN1470">
        <v>9196</v>
      </c>
      <c r="AO1470">
        <v>9154</v>
      </c>
      <c r="AP1470">
        <v>17</v>
      </c>
      <c r="AQ1470">
        <v>0</v>
      </c>
    </row>
    <row r="1471" spans="1:43">
      <c r="A1471" s="27">
        <v>39455</v>
      </c>
      <c r="B1471" s="27"/>
      <c r="C1471">
        <v>-14.1</v>
      </c>
      <c r="D1471">
        <v>-11.5</v>
      </c>
      <c r="E1471">
        <v>-16.899999999999999</v>
      </c>
      <c r="F1471">
        <v>80</v>
      </c>
      <c r="G1471">
        <v>74</v>
      </c>
      <c r="H1471">
        <v>0</v>
      </c>
      <c r="I1471" s="10">
        <v>935</v>
      </c>
      <c r="J1471">
        <v>1.2</v>
      </c>
      <c r="K1471" s="2">
        <v>10</v>
      </c>
      <c r="L1471" s="1">
        <f t="shared" si="418"/>
        <v>0.5117189354844488</v>
      </c>
      <c r="M1471" s="1">
        <f t="shared" si="419"/>
        <v>86</v>
      </c>
      <c r="N1471" s="1">
        <f t="shared" si="420"/>
        <v>0.20522681381561839</v>
      </c>
      <c r="O1471" s="1">
        <f t="shared" si="435"/>
        <v>1.6881758227837919E-2</v>
      </c>
      <c r="P1471" s="1">
        <f t="shared" si="421"/>
        <v>0.16369844042003542</v>
      </c>
      <c r="Q1471">
        <f t="shared" si="422"/>
        <v>0.62326082957270423</v>
      </c>
      <c r="R1471">
        <f t="shared" si="423"/>
        <v>11.223809849733158</v>
      </c>
      <c r="S1471">
        <f t="shared" si="424"/>
        <v>1.4690850588655966</v>
      </c>
      <c r="T1471">
        <v>0.2432</v>
      </c>
      <c r="U1471" s="1">
        <f t="shared" si="425"/>
        <v>-0.3884431116227961</v>
      </c>
      <c r="V1471" s="1">
        <v>8</v>
      </c>
      <c r="W1471" s="1">
        <f t="shared" si="426"/>
        <v>5.6779469179589066</v>
      </c>
      <c r="X1471" s="1">
        <f t="shared" si="427"/>
        <v>29.495828145241074</v>
      </c>
      <c r="Y1471" s="1">
        <f t="shared" si="428"/>
        <v>1.0326880855690039</v>
      </c>
      <c r="Z1471" s="1">
        <f t="shared" si="436"/>
        <v>-0.76</v>
      </c>
      <c r="AA1471" s="1">
        <f t="shared" si="429"/>
        <v>5.8352419552942118E-2</v>
      </c>
      <c r="AB1471" s="1">
        <f t="shared" si="430"/>
        <v>2.5342900999999998</v>
      </c>
      <c r="AC1471" s="1">
        <f t="shared" si="431"/>
        <v>0.89754129020153295</v>
      </c>
      <c r="AF1471" s="1">
        <f t="shared" si="432"/>
        <v>0.58329336217161964</v>
      </c>
      <c r="AG1471" s="1">
        <f t="shared" si="433"/>
        <v>1.6255042795436125</v>
      </c>
      <c r="AH1471" s="1">
        <f t="shared" si="434"/>
        <v>1.6439905477691295</v>
      </c>
      <c r="AI1471">
        <v>3.2</v>
      </c>
      <c r="AJ1471">
        <v>10</v>
      </c>
      <c r="AK1471">
        <v>52</v>
      </c>
      <c r="AL1471">
        <v>3</v>
      </c>
      <c r="AM1471">
        <v>9113</v>
      </c>
      <c r="AN1471">
        <v>9158</v>
      </c>
      <c r="AO1471">
        <v>9095</v>
      </c>
      <c r="AP1471">
        <v>17</v>
      </c>
      <c r="AQ1471">
        <v>32700</v>
      </c>
    </row>
    <row r="1472" spans="1:43">
      <c r="A1472" s="27">
        <v>39456</v>
      </c>
      <c r="B1472" s="27"/>
      <c r="C1472">
        <v>-11.6</v>
      </c>
      <c r="D1472">
        <v>-7.7</v>
      </c>
      <c r="E1472">
        <v>-14.6</v>
      </c>
      <c r="F1472">
        <v>70</v>
      </c>
      <c r="G1472">
        <v>59</v>
      </c>
      <c r="H1472">
        <v>0</v>
      </c>
      <c r="I1472" s="10">
        <v>935</v>
      </c>
      <c r="J1472">
        <v>1.6</v>
      </c>
      <c r="K1472" s="2">
        <v>10</v>
      </c>
      <c r="L1472" s="1">
        <f t="shared" si="418"/>
        <v>0.4958441014358862</v>
      </c>
      <c r="M1472" s="1">
        <f t="shared" si="419"/>
        <v>81</v>
      </c>
      <c r="N1472" s="1">
        <f t="shared" si="420"/>
        <v>0.25151281595742331</v>
      </c>
      <c r="O1472" s="1">
        <f t="shared" si="435"/>
        <v>2.02334041112192E-2</v>
      </c>
      <c r="P1472" s="1">
        <f t="shared" si="421"/>
        <v>0.18076213725533297</v>
      </c>
      <c r="Q1472">
        <f t="shared" si="422"/>
        <v>0.64677974915872671</v>
      </c>
      <c r="R1472">
        <f t="shared" si="423"/>
        <v>11.228831468006257</v>
      </c>
      <c r="S1472">
        <f t="shared" si="424"/>
        <v>1.4697423387442745</v>
      </c>
      <c r="T1472">
        <v>0.2432</v>
      </c>
      <c r="U1472" s="1">
        <f t="shared" si="425"/>
        <v>-0.3861835619347877</v>
      </c>
      <c r="V1472" s="1">
        <v>9</v>
      </c>
      <c r="W1472" s="1">
        <f t="shared" si="426"/>
        <v>5.6891844894231358</v>
      </c>
      <c r="X1472" s="1">
        <f t="shared" si="427"/>
        <v>29.554205139860443</v>
      </c>
      <c r="Y1472" s="1">
        <f t="shared" si="428"/>
        <v>1.0326053987721109</v>
      </c>
      <c r="Z1472" s="1">
        <f t="shared" si="436"/>
        <v>0.95</v>
      </c>
      <c r="AA1472" s="1">
        <f t="shared" si="429"/>
        <v>5.8488642795142501E-2</v>
      </c>
      <c r="AB1472" s="1">
        <f t="shared" si="430"/>
        <v>2.5283875999999998</v>
      </c>
      <c r="AC1472" s="1">
        <f t="shared" si="431"/>
        <v>1.1967217202687106</v>
      </c>
      <c r="AF1472" s="1">
        <f t="shared" si="432"/>
        <v>1.1070401048170759</v>
      </c>
      <c r="AG1472" s="1">
        <f t="shared" si="433"/>
        <v>1.6794549699364141</v>
      </c>
      <c r="AH1472" s="1">
        <f t="shared" si="434"/>
        <v>1.3253228988521337</v>
      </c>
      <c r="AI1472">
        <v>3.2</v>
      </c>
      <c r="AJ1472">
        <v>3</v>
      </c>
      <c r="AK1472">
        <v>52</v>
      </c>
      <c r="AL1472">
        <v>3</v>
      </c>
      <c r="AM1472">
        <v>9174</v>
      </c>
      <c r="AN1472">
        <v>9194</v>
      </c>
      <c r="AO1472">
        <v>9112</v>
      </c>
      <c r="AP1472">
        <v>18</v>
      </c>
      <c r="AQ1472">
        <v>0</v>
      </c>
    </row>
    <row r="1473" spans="1:43">
      <c r="A1473" s="27">
        <v>39457</v>
      </c>
      <c r="B1473" s="27"/>
      <c r="C1473">
        <v>-13.4</v>
      </c>
      <c r="D1473">
        <v>-9.6999999999999993</v>
      </c>
      <c r="E1473">
        <v>-15.1</v>
      </c>
      <c r="F1473">
        <v>81</v>
      </c>
      <c r="G1473">
        <v>67</v>
      </c>
      <c r="H1473">
        <v>2.1</v>
      </c>
      <c r="I1473" s="10">
        <v>935</v>
      </c>
      <c r="J1473">
        <v>1.5</v>
      </c>
      <c r="K1473" s="2">
        <v>10</v>
      </c>
      <c r="L1473" s="1">
        <f t="shared" si="418"/>
        <v>0.5706029959320007</v>
      </c>
      <c r="M1473" s="1">
        <f t="shared" si="419"/>
        <v>95</v>
      </c>
      <c r="N1473" s="1">
        <f t="shared" si="420"/>
        <v>0.21735228474867879</v>
      </c>
      <c r="O1473" s="1">
        <f t="shared" si="435"/>
        <v>1.7767567607087198E-2</v>
      </c>
      <c r="P1473" s="1">
        <f t="shared" si="421"/>
        <v>0.18779846002771194</v>
      </c>
      <c r="Q1473">
        <f t="shared" si="422"/>
        <v>1.6943804972275525</v>
      </c>
      <c r="R1473">
        <f t="shared" si="423"/>
        <v>11.234096698170307</v>
      </c>
      <c r="S1473">
        <f t="shared" si="424"/>
        <v>1.4704315049961134</v>
      </c>
      <c r="T1473">
        <v>0.2432</v>
      </c>
      <c r="U1473" s="1">
        <f t="shared" si="425"/>
        <v>-0.3838097665183961</v>
      </c>
      <c r="V1473" s="1">
        <v>10</v>
      </c>
      <c r="W1473" s="1">
        <f t="shared" si="426"/>
        <v>7.832289976371178</v>
      </c>
      <c r="X1473" s="1">
        <f t="shared" si="427"/>
        <v>29.61522013068663</v>
      </c>
      <c r="Y1473" s="1">
        <f t="shared" si="428"/>
        <v>1.0325130662318482</v>
      </c>
      <c r="Z1473" s="1">
        <f t="shared" si="436"/>
        <v>-0.68400000000000027</v>
      </c>
      <c r="AA1473" s="1">
        <f t="shared" si="429"/>
        <v>5.8390498057111384E-2</v>
      </c>
      <c r="AB1473" s="1">
        <f t="shared" si="430"/>
        <v>2.5326374</v>
      </c>
      <c r="AC1473" s="1">
        <f t="shared" si="431"/>
        <v>1.1219266127519161</v>
      </c>
      <c r="AF1473" s="1">
        <f t="shared" si="432"/>
        <v>0.69645387247644575</v>
      </c>
      <c r="AG1473" s="1">
        <f t="shared" si="433"/>
        <v>1.9546558394725075</v>
      </c>
      <c r="AH1473" s="1">
        <f t="shared" si="434"/>
        <v>2.0053425516653713</v>
      </c>
      <c r="AI1473">
        <v>2.9</v>
      </c>
      <c r="AJ1473">
        <v>3</v>
      </c>
      <c r="AK1473">
        <v>50</v>
      </c>
      <c r="AL1473">
        <v>3</v>
      </c>
      <c r="AM1473">
        <v>9163</v>
      </c>
      <c r="AN1473">
        <v>9182</v>
      </c>
      <c r="AO1473">
        <v>9138</v>
      </c>
      <c r="AP1473">
        <v>18</v>
      </c>
      <c r="AQ1473">
        <v>1</v>
      </c>
    </row>
    <row r="1474" spans="1:43">
      <c r="A1474" s="27">
        <v>39458</v>
      </c>
      <c r="B1474" s="27"/>
      <c r="C1474">
        <v>-13</v>
      </c>
      <c r="D1474">
        <v>-10.9</v>
      </c>
      <c r="E1474">
        <v>-15.9</v>
      </c>
      <c r="F1474">
        <v>80</v>
      </c>
      <c r="G1474">
        <v>76</v>
      </c>
      <c r="H1474">
        <v>0</v>
      </c>
      <c r="I1474" s="10">
        <v>935</v>
      </c>
      <c r="J1474">
        <v>0.8</v>
      </c>
      <c r="K1474" s="2">
        <v>10</v>
      </c>
      <c r="L1474" s="1">
        <f t="shared" si="418"/>
        <v>0.4829469721775615</v>
      </c>
      <c r="M1474" s="1">
        <f t="shared" si="419"/>
        <v>84</v>
      </c>
      <c r="N1474" s="1">
        <f t="shared" si="420"/>
        <v>0.22456399294112442</v>
      </c>
      <c r="O1474" s="1">
        <f t="shared" si="435"/>
        <v>1.8291677204350976E-2</v>
      </c>
      <c r="P1474" s="1">
        <f t="shared" si="421"/>
        <v>0.17533667590661667</v>
      </c>
      <c r="Q1474">
        <f t="shared" si="422"/>
        <v>0.62653563759216579</v>
      </c>
      <c r="R1474">
        <f t="shared" si="423"/>
        <v>11.239602565479386</v>
      </c>
      <c r="S1474">
        <f t="shared" si="424"/>
        <v>1.4711521682564641</v>
      </c>
      <c r="T1474">
        <v>0.2432</v>
      </c>
      <c r="U1474" s="1">
        <f t="shared" si="425"/>
        <v>-0.38132242761994445</v>
      </c>
      <c r="V1474" s="1">
        <v>11</v>
      </c>
      <c r="W1474" s="1">
        <f t="shared" si="426"/>
        <v>5.7131748674752449</v>
      </c>
      <c r="X1474" s="1">
        <f t="shared" si="427"/>
        <v>29.678830480390882</v>
      </c>
      <c r="Y1474" s="1">
        <f t="shared" si="428"/>
        <v>1.0324111152632014</v>
      </c>
      <c r="Z1474" s="1">
        <f t="shared" si="436"/>
        <v>0.15200000000000014</v>
      </c>
      <c r="AA1474" s="1">
        <f t="shared" si="429"/>
        <v>5.8412279523649843E-2</v>
      </c>
      <c r="AB1474" s="1">
        <f t="shared" si="430"/>
        <v>2.5316929999999997</v>
      </c>
      <c r="AC1474" s="1">
        <f t="shared" si="431"/>
        <v>0.5983608601343553</v>
      </c>
      <c r="AF1474" s="1">
        <f t="shared" si="432"/>
        <v>0.73265726221318817</v>
      </c>
      <c r="AG1474" s="1">
        <f t="shared" si="433"/>
        <v>1.66003873743621</v>
      </c>
      <c r="AH1474" s="1">
        <f t="shared" si="434"/>
        <v>1.4827287668303211</v>
      </c>
      <c r="AI1474">
        <v>2.5</v>
      </c>
      <c r="AJ1474">
        <v>11</v>
      </c>
      <c r="AK1474">
        <v>33</v>
      </c>
      <c r="AL1474">
        <v>11</v>
      </c>
      <c r="AM1474">
        <v>9193</v>
      </c>
      <c r="AN1474">
        <v>9214</v>
      </c>
      <c r="AO1474">
        <v>9163</v>
      </c>
      <c r="AP1474">
        <v>18</v>
      </c>
      <c r="AQ1474">
        <v>32700</v>
      </c>
    </row>
    <row r="1475" spans="1:43">
      <c r="A1475" s="27">
        <v>39459</v>
      </c>
      <c r="B1475" s="27"/>
      <c r="C1475">
        <v>-12.6</v>
      </c>
      <c r="D1475">
        <v>-8.6999999999999993</v>
      </c>
      <c r="E1475">
        <v>-14.8</v>
      </c>
      <c r="F1475">
        <v>81</v>
      </c>
      <c r="G1475">
        <v>67</v>
      </c>
      <c r="H1475">
        <v>2.1</v>
      </c>
      <c r="I1475" s="10">
        <v>935</v>
      </c>
      <c r="J1475">
        <v>1.1000000000000001</v>
      </c>
      <c r="K1475" s="2">
        <v>10</v>
      </c>
      <c r="L1475" s="1">
        <f t="shared" si="418"/>
        <v>0.55355223164757972</v>
      </c>
      <c r="M1475" s="1">
        <f t="shared" si="419"/>
        <v>95</v>
      </c>
      <c r="N1475" s="1">
        <f t="shared" si="420"/>
        <v>0.23198802274124766</v>
      </c>
      <c r="O1475" s="1">
        <f t="shared" si="435"/>
        <v>1.8829178502031443E-2</v>
      </c>
      <c r="P1475" s="1">
        <f t="shared" si="421"/>
        <v>0.19809348726191089</v>
      </c>
      <c r="Q1475">
        <f t="shared" si="422"/>
        <v>1.7005240624054867</v>
      </c>
      <c r="R1475">
        <f t="shared" si="423"/>
        <v>11.245345989293293</v>
      </c>
      <c r="S1475">
        <f t="shared" si="424"/>
        <v>1.4719039253001693</v>
      </c>
      <c r="T1475">
        <v>0.2432</v>
      </c>
      <c r="U1475" s="1">
        <f t="shared" si="425"/>
        <v>-0.37872228107563138</v>
      </c>
      <c r="V1475" s="1">
        <v>12</v>
      </c>
      <c r="W1475" s="1">
        <f t="shared" si="426"/>
        <v>7.8644689867179052</v>
      </c>
      <c r="X1475" s="1">
        <f t="shared" si="427"/>
        <v>29.744991628896127</v>
      </c>
      <c r="Y1475" s="1">
        <f t="shared" si="428"/>
        <v>1.0322995760266012</v>
      </c>
      <c r="Z1475" s="1">
        <f t="shared" si="436"/>
        <v>0.15200000000000014</v>
      </c>
      <c r="AA1475" s="1">
        <f t="shared" si="429"/>
        <v>5.8434077246577412E-2</v>
      </c>
      <c r="AB1475" s="1">
        <f t="shared" si="430"/>
        <v>2.5307485999999999</v>
      </c>
      <c r="AC1475" s="1">
        <f t="shared" si="431"/>
        <v>0.82274618268473854</v>
      </c>
      <c r="AF1475" s="1">
        <f t="shared" si="432"/>
        <v>0.87863793154585434</v>
      </c>
      <c r="AG1475" s="1">
        <f t="shared" si="433"/>
        <v>1.9805800831262887</v>
      </c>
      <c r="AH1475" s="1">
        <f t="shared" si="434"/>
        <v>1.8460518989861006</v>
      </c>
      <c r="AI1475">
        <v>2.9</v>
      </c>
      <c r="AJ1475">
        <v>3</v>
      </c>
      <c r="AK1475">
        <v>41</v>
      </c>
      <c r="AL1475">
        <v>4</v>
      </c>
      <c r="AM1475">
        <v>9217</v>
      </c>
      <c r="AN1475">
        <v>9227</v>
      </c>
      <c r="AO1475">
        <v>9212</v>
      </c>
      <c r="AP1475">
        <v>19</v>
      </c>
      <c r="AQ1475">
        <v>4</v>
      </c>
    </row>
    <row r="1476" spans="1:43">
      <c r="A1476" s="27">
        <v>39460</v>
      </c>
      <c r="B1476" s="27"/>
      <c r="C1476">
        <v>-14.5</v>
      </c>
      <c r="D1476">
        <v>-11.9</v>
      </c>
      <c r="E1476">
        <v>-16.600000000000001</v>
      </c>
      <c r="F1476">
        <v>82</v>
      </c>
      <c r="G1476">
        <v>75</v>
      </c>
      <c r="H1476">
        <v>0</v>
      </c>
      <c r="I1476" s="10">
        <v>935</v>
      </c>
      <c r="J1476">
        <v>1.3</v>
      </c>
      <c r="K1476" s="2">
        <v>10</v>
      </c>
      <c r="L1476" s="1">
        <f t="shared" ref="L1476:L1539" si="437">(0.408*O1476*(W1476-Q1476-Z1476)+AA1476*AC1476*(N1476-P1476)*900/(C1476+273))/(O1476+AA1476*(1+0.34*AC1476))</f>
        <v>0.48336815543793549</v>
      </c>
      <c r="M1476" s="1">
        <f t="shared" ref="M1476:M1539" si="438">F1476*2-G1476</f>
        <v>89</v>
      </c>
      <c r="N1476" s="1">
        <f t="shared" ref="N1476:N1539" si="439">0.611*EXP(17.27*C1476/(C1476+237.3))</f>
        <v>0.1985719924619353</v>
      </c>
      <c r="O1476" s="1">
        <f t="shared" si="435"/>
        <v>1.6393042868571107E-2</v>
      </c>
      <c r="P1476" s="1">
        <f t="shared" ref="P1476:P1539" si="440">0.5*(M1476/100)*0.611*EXP(17.27*E1476/(E1476+237.3))+0.5*(G1476/100)*0.611*EXP(17.27*D1476/(D1476+237.3))</f>
        <v>0.16624186828962012</v>
      </c>
      <c r="Q1476">
        <f t="shared" ref="Q1476:Q1539" si="441">2.45*(0.9*H1476/R1476+0.1)*(0.34-0.14*P1476^0.5)*((D1476+273)^4+(E1476+273)^4)*10^(-9)</f>
        <v>0.62171761074013854</v>
      </c>
      <c r="R1476">
        <f t="shared" ref="R1476:R1539" si="442">7.64*S1476</f>
        <v>11.251323788524278</v>
      </c>
      <c r="S1476">
        <f t="shared" ref="S1476:S1539" si="443">ACOS(-TAN(T1476)*TAN(U1476))</f>
        <v>1.4726863597544868</v>
      </c>
      <c r="T1476">
        <v>0.2432</v>
      </c>
      <c r="U1476" s="1">
        <f t="shared" ref="U1476:U1539" si="444">0.409*SIN(0.0172*V1476-1.39)</f>
        <v>-0.37601009609384667</v>
      </c>
      <c r="V1476" s="1">
        <v>13</v>
      </c>
      <c r="W1476" s="1">
        <f t="shared" ref="W1476:W1539" si="445">0.77*(0.25+0.5*H1476/R1476)*X1476</f>
        <v>5.7391289968652677</v>
      </c>
      <c r="X1476" s="1">
        <f t="shared" ref="X1476:X1539" si="446">37.6*Y1476*(S1476*SIN(T1476)*SIN(U1476)+COS(T1476)*COS(U1476)*SIN(S1476))</f>
        <v>29.813657126572817</v>
      </c>
      <c r="Y1476" s="1">
        <f t="shared" ref="Y1476:Y1539" si="447">1+0.033*COS(0.0172*V1476)</f>
        <v>1.0321784815190023</v>
      </c>
      <c r="Z1476" s="1">
        <f t="shared" si="436"/>
        <v>-0.7220000000000002</v>
      </c>
      <c r="AA1476" s="1">
        <f t="shared" ref="AA1476:AA1539" si="448">(0.00163*101.3*((293-0.0065*I1476)/293)^5.26)/AB1476</f>
        <v>5.8330682697820505E-2</v>
      </c>
      <c r="AB1476" s="1">
        <f t="shared" ref="AB1476:AB1539" si="449">2.501-C1476*2.361*10^(-3)</f>
        <v>2.5352345000000001</v>
      </c>
      <c r="AC1476" s="1">
        <f t="shared" ref="AC1476:AC1539" si="450">4.87*J1476/(LN(67.8*K1476-5.42))</f>
        <v>0.97233639771832736</v>
      </c>
      <c r="AF1476" s="1">
        <f t="shared" ref="AF1476:AF1539" si="451">0.0023*X1476*(C1476+17.8)*(D1476-E1476)^0.5</f>
        <v>0.49057561548335749</v>
      </c>
      <c r="AG1476" s="1">
        <f t="shared" ref="AG1476:AG1539" si="452">0.489+0.289*(W1476-Q1476)+0.023*C1476</f>
        <v>1.6344318905901623</v>
      </c>
      <c r="AH1476" s="1">
        <f t="shared" ref="AH1476:AH1539" si="453">1.26*O1476/(O1476+AA1476)*(W1476-Q1476-Z1476)</f>
        <v>1.6141380501645197</v>
      </c>
      <c r="AI1476">
        <v>3.3</v>
      </c>
      <c r="AJ1476">
        <v>11</v>
      </c>
      <c r="AK1476">
        <v>55</v>
      </c>
      <c r="AL1476">
        <v>11</v>
      </c>
      <c r="AM1476">
        <v>9198</v>
      </c>
      <c r="AN1476">
        <v>9215</v>
      </c>
      <c r="AO1476">
        <v>9186</v>
      </c>
      <c r="AP1476">
        <v>16</v>
      </c>
      <c r="AQ1476">
        <v>2</v>
      </c>
    </row>
    <row r="1477" spans="1:43">
      <c r="A1477" s="27">
        <v>39461</v>
      </c>
      <c r="B1477" s="27"/>
      <c r="C1477">
        <v>-13.7</v>
      </c>
      <c r="D1477">
        <v>-8.4</v>
      </c>
      <c r="E1477">
        <v>-16.600000000000001</v>
      </c>
      <c r="F1477">
        <v>78</v>
      </c>
      <c r="G1477">
        <v>62</v>
      </c>
      <c r="H1477">
        <v>1.6</v>
      </c>
      <c r="I1477" s="10">
        <v>935</v>
      </c>
      <c r="J1477">
        <v>1.5</v>
      </c>
      <c r="K1477" s="2">
        <v>10</v>
      </c>
      <c r="L1477" s="1">
        <f t="shared" si="437"/>
        <v>0.48498716139248388</v>
      </c>
      <c r="M1477" s="1">
        <f t="shared" si="438"/>
        <v>94</v>
      </c>
      <c r="N1477" s="1">
        <f t="shared" si="439"/>
        <v>0.21207964679781235</v>
      </c>
      <c r="O1477" s="1">
        <f t="shared" ref="O1477:O1540" si="454">4098*N1477/((C1477+237.3)^2)</f>
        <v>1.7383104744317149E-2</v>
      </c>
      <c r="P1477" s="1">
        <f t="shared" si="440"/>
        <v>0.17884332402886188</v>
      </c>
      <c r="Q1477">
        <f t="shared" si="441"/>
        <v>1.4462114686829319</v>
      </c>
      <c r="R1477">
        <f t="shared" si="442"/>
        <v>11.257532687169018</v>
      </c>
      <c r="S1477">
        <f t="shared" si="443"/>
        <v>1.47349904282317</v>
      </c>
      <c r="T1477">
        <v>0.2432</v>
      </c>
      <c r="U1477" s="1">
        <f t="shared" si="444"/>
        <v>-0.37318667502761443</v>
      </c>
      <c r="V1477" s="1">
        <v>14</v>
      </c>
      <c r="W1477" s="1">
        <f t="shared" si="445"/>
        <v>7.3880826260666517</v>
      </c>
      <c r="X1477" s="1">
        <f t="shared" si="446"/>
        <v>29.884778669249418</v>
      </c>
      <c r="Y1477" s="1">
        <f t="shared" si="447"/>
        <v>1.0320478675641203</v>
      </c>
      <c r="Z1477" s="1">
        <f t="shared" si="436"/>
        <v>0.30400000000000027</v>
      </c>
      <c r="AA1477" s="1">
        <f t="shared" si="448"/>
        <v>5.8374172614526168E-2</v>
      </c>
      <c r="AB1477" s="1">
        <f t="shared" si="449"/>
        <v>2.5333456999999999</v>
      </c>
      <c r="AC1477" s="1">
        <f t="shared" si="450"/>
        <v>1.1219266127519161</v>
      </c>
      <c r="AF1477" s="1">
        <f t="shared" si="451"/>
        <v>0.80699094686464257</v>
      </c>
      <c r="AG1477" s="1">
        <f t="shared" si="452"/>
        <v>1.8911007644838949</v>
      </c>
      <c r="AH1477" s="1">
        <f t="shared" si="453"/>
        <v>1.6300040396571911</v>
      </c>
      <c r="AI1477">
        <v>3.9</v>
      </c>
      <c r="AJ1477">
        <v>11</v>
      </c>
      <c r="AK1477">
        <v>61</v>
      </c>
      <c r="AL1477">
        <v>11</v>
      </c>
      <c r="AM1477">
        <v>9228</v>
      </c>
      <c r="AN1477">
        <v>9250</v>
      </c>
      <c r="AO1477">
        <v>9187</v>
      </c>
      <c r="AP1477">
        <v>17</v>
      </c>
      <c r="AQ1477">
        <v>3</v>
      </c>
    </row>
    <row r="1478" spans="1:43">
      <c r="A1478" s="27">
        <v>39462</v>
      </c>
      <c r="B1478" s="27"/>
      <c r="C1478">
        <v>-11.8</v>
      </c>
      <c r="D1478">
        <v>-8.8000000000000007</v>
      </c>
      <c r="E1478">
        <v>-14.5</v>
      </c>
      <c r="F1478">
        <v>78</v>
      </c>
      <c r="G1478">
        <v>64</v>
      </c>
      <c r="H1478">
        <v>1.5</v>
      </c>
      <c r="I1478" s="10">
        <v>935</v>
      </c>
      <c r="J1478">
        <v>1.4</v>
      </c>
      <c r="K1478" s="2">
        <v>10</v>
      </c>
      <c r="L1478" s="1">
        <f t="shared" si="437"/>
        <v>0.54292771145199947</v>
      </c>
      <c r="M1478" s="1">
        <f t="shared" si="438"/>
        <v>92</v>
      </c>
      <c r="N1478" s="1">
        <f t="shared" si="439"/>
        <v>0.24749481742645718</v>
      </c>
      <c r="O1478" s="1">
        <f t="shared" si="454"/>
        <v>1.994550197518442E-2</v>
      </c>
      <c r="P1478" s="1">
        <f t="shared" si="440"/>
        <v>0.19188353609481396</v>
      </c>
      <c r="Q1478">
        <f t="shared" si="441"/>
        <v>1.4015887978890282</v>
      </c>
      <c r="R1478">
        <f t="shared" si="442"/>
        <v>11.26396931990697</v>
      </c>
      <c r="S1478">
        <f t="shared" si="443"/>
        <v>1.474341534019237</v>
      </c>
      <c r="T1478">
        <v>0.2432</v>
      </c>
      <c r="U1478" s="1">
        <f t="shared" si="444"/>
        <v>-0.37025285313723055</v>
      </c>
      <c r="V1478" s="1">
        <v>15</v>
      </c>
      <c r="W1478" s="1">
        <f t="shared" si="445"/>
        <v>7.302926427103845</v>
      </c>
      <c r="X1478" s="1">
        <f t="shared" si="446"/>
        <v>29.958306135046083</v>
      </c>
      <c r="Y1478" s="1">
        <f t="shared" si="447"/>
        <v>1.0319077728018349</v>
      </c>
      <c r="Z1478" s="1">
        <f t="shared" ref="Z1478:Z1541" si="455">0.38*(C1478-C1477)</f>
        <v>0.72199999999999942</v>
      </c>
      <c r="AA1478" s="1">
        <f t="shared" si="448"/>
        <v>5.8477721534451077E-2</v>
      </c>
      <c r="AB1478" s="1">
        <f t="shared" si="449"/>
        <v>2.5288597999999998</v>
      </c>
      <c r="AC1478" s="1">
        <f t="shared" si="450"/>
        <v>1.0471315052351216</v>
      </c>
      <c r="AF1478" s="1">
        <f t="shared" si="451"/>
        <v>0.9870377629990299</v>
      </c>
      <c r="AG1478" s="1">
        <f t="shared" si="452"/>
        <v>1.9230865748430819</v>
      </c>
      <c r="AH1478" s="1">
        <f t="shared" si="453"/>
        <v>1.6597590637830364</v>
      </c>
      <c r="AI1478">
        <v>3.6</v>
      </c>
      <c r="AJ1478">
        <v>15</v>
      </c>
      <c r="AK1478">
        <v>53</v>
      </c>
      <c r="AL1478">
        <v>10</v>
      </c>
      <c r="AM1478">
        <v>9231</v>
      </c>
      <c r="AN1478">
        <v>9257</v>
      </c>
      <c r="AO1478">
        <v>9213</v>
      </c>
      <c r="AP1478">
        <v>19</v>
      </c>
      <c r="AQ1478">
        <v>4</v>
      </c>
    </row>
    <row r="1479" spans="1:43">
      <c r="A1479" s="27">
        <v>39463</v>
      </c>
      <c r="B1479" s="27"/>
      <c r="C1479">
        <v>-15.6</v>
      </c>
      <c r="D1479">
        <v>-12.9</v>
      </c>
      <c r="E1479">
        <v>-17.8</v>
      </c>
      <c r="F1479">
        <v>80</v>
      </c>
      <c r="G1479">
        <v>72</v>
      </c>
      <c r="H1479">
        <v>3.3</v>
      </c>
      <c r="I1479" s="10">
        <v>935</v>
      </c>
      <c r="J1479">
        <v>1.8</v>
      </c>
      <c r="K1479" s="2">
        <v>10</v>
      </c>
      <c r="L1479" s="1">
        <f t="shared" si="437"/>
        <v>0.60718453697455144</v>
      </c>
      <c r="M1479" s="1">
        <f t="shared" si="438"/>
        <v>88</v>
      </c>
      <c r="N1479" s="1">
        <f t="shared" si="439"/>
        <v>0.18125179846948006</v>
      </c>
      <c r="O1479" s="1">
        <f t="shared" si="454"/>
        <v>1.5112032968842053E-2</v>
      </c>
      <c r="P1479" s="1">
        <f t="shared" si="440"/>
        <v>0.14776707941230172</v>
      </c>
      <c r="Q1479">
        <f t="shared" si="441"/>
        <v>2.2476101712047591</v>
      </c>
      <c r="R1479">
        <f t="shared" si="442"/>
        <v>11.270630237746392</v>
      </c>
      <c r="S1479">
        <f t="shared" si="443"/>
        <v>1.4752133819039781</v>
      </c>
      <c r="T1479">
        <v>0.2432</v>
      </c>
      <c r="U1479" s="1">
        <f t="shared" si="444"/>
        <v>-0.36720949834316569</v>
      </c>
      <c r="V1479" s="1">
        <v>16</v>
      </c>
      <c r="W1479" s="1">
        <f t="shared" si="445"/>
        <v>9.1672334341324966</v>
      </c>
      <c r="X1479" s="1">
        <f t="shared" si="446"/>
        <v>30.034187623037774</v>
      </c>
      <c r="Y1479" s="1">
        <f t="shared" si="447"/>
        <v>1.0317582386767592</v>
      </c>
      <c r="Z1479" s="1">
        <f t="shared" si="455"/>
        <v>-1.4439999999999995</v>
      </c>
      <c r="AA1479" s="1">
        <f t="shared" si="448"/>
        <v>5.8270989763098399E-2</v>
      </c>
      <c r="AB1479" s="1">
        <f t="shared" si="449"/>
        <v>2.5378316000000001</v>
      </c>
      <c r="AC1479" s="1">
        <f t="shared" si="450"/>
        <v>1.3463119353022994</v>
      </c>
      <c r="AF1479" s="1">
        <f t="shared" si="451"/>
        <v>0.33640655246932188</v>
      </c>
      <c r="AG1479" s="1">
        <f t="shared" si="452"/>
        <v>2.1299711229861162</v>
      </c>
      <c r="AH1479" s="1">
        <f t="shared" si="453"/>
        <v>2.1701627390989215</v>
      </c>
      <c r="AI1479">
        <v>3.8</v>
      </c>
      <c r="AJ1479">
        <v>4</v>
      </c>
      <c r="AK1479">
        <v>50</v>
      </c>
      <c r="AL1479">
        <v>4</v>
      </c>
      <c r="AM1479">
        <v>9202</v>
      </c>
      <c r="AN1479">
        <v>9239</v>
      </c>
      <c r="AO1479">
        <v>9188</v>
      </c>
      <c r="AP1479">
        <v>15</v>
      </c>
      <c r="AQ1479">
        <v>1</v>
      </c>
    </row>
    <row r="1480" spans="1:43">
      <c r="A1480" s="27">
        <v>39464</v>
      </c>
      <c r="B1480" s="27"/>
      <c r="C1480">
        <v>-13.2</v>
      </c>
      <c r="D1480">
        <v>-8</v>
      </c>
      <c r="E1480">
        <v>-17.899999999999999</v>
      </c>
      <c r="F1480">
        <v>75</v>
      </c>
      <c r="G1480">
        <v>58</v>
      </c>
      <c r="H1480">
        <v>4.9000000000000004</v>
      </c>
      <c r="I1480" s="10">
        <v>935</v>
      </c>
      <c r="J1480">
        <v>0.7</v>
      </c>
      <c r="K1480" s="2">
        <v>10</v>
      </c>
      <c r="L1480" s="1">
        <f t="shared" si="437"/>
        <v>0.64352854421992023</v>
      </c>
      <c r="M1480" s="1">
        <f t="shared" si="438"/>
        <v>92</v>
      </c>
      <c r="N1480" s="1">
        <f t="shared" si="439"/>
        <v>0.22093193256383531</v>
      </c>
      <c r="O1480" s="1">
        <f t="shared" si="454"/>
        <v>1.8027966089089301E-2</v>
      </c>
      <c r="P1480" s="1">
        <f t="shared" si="440"/>
        <v>0.16568633748751635</v>
      </c>
      <c r="Q1480">
        <f t="shared" si="441"/>
        <v>3.1210023322316451</v>
      </c>
      <c r="R1480">
        <f t="shared" si="442"/>
        <v>11.277511913699621</v>
      </c>
      <c r="S1480">
        <f t="shared" si="443"/>
        <v>1.4761141248297935</v>
      </c>
      <c r="T1480">
        <v>0.2432</v>
      </c>
      <c r="U1480" s="1">
        <f t="shared" si="444"/>
        <v>-0.36405751096930583</v>
      </c>
      <c r="V1480" s="1">
        <v>17</v>
      </c>
      <c r="W1480" s="1">
        <f t="shared" si="445"/>
        <v>10.833822441080912</v>
      </c>
      <c r="X1480" s="1">
        <f t="shared" si="446"/>
        <v>30.112369493751221</v>
      </c>
      <c r="Y1480" s="1">
        <f t="shared" si="447"/>
        <v>1.0315993094259781</v>
      </c>
      <c r="Z1480" s="1">
        <f t="shared" si="455"/>
        <v>0.91200000000000014</v>
      </c>
      <c r="AA1480" s="1">
        <f t="shared" si="448"/>
        <v>5.8401386759468793E-2</v>
      </c>
      <c r="AB1480" s="1">
        <f t="shared" si="449"/>
        <v>2.5321651999999997</v>
      </c>
      <c r="AC1480" s="1">
        <f t="shared" si="450"/>
        <v>0.52356575261756078</v>
      </c>
      <c r="AF1480" s="1">
        <f t="shared" si="451"/>
        <v>1.0024164749745397</v>
      </c>
      <c r="AG1480" s="1">
        <f t="shared" si="452"/>
        <v>2.414405011457438</v>
      </c>
      <c r="AH1480" s="1">
        <f t="shared" si="453"/>
        <v>2.0212423193549482</v>
      </c>
      <c r="AI1480">
        <v>3.3</v>
      </c>
      <c r="AJ1480">
        <v>4</v>
      </c>
      <c r="AK1480">
        <v>52</v>
      </c>
      <c r="AL1480">
        <v>4</v>
      </c>
      <c r="AM1480">
        <v>9195</v>
      </c>
      <c r="AN1480">
        <v>9217</v>
      </c>
      <c r="AO1480">
        <v>9177</v>
      </c>
      <c r="AP1480">
        <v>17</v>
      </c>
      <c r="AQ1480">
        <v>32700</v>
      </c>
    </row>
    <row r="1481" spans="1:43">
      <c r="A1481" s="27">
        <v>39465</v>
      </c>
      <c r="B1481" s="27"/>
      <c r="C1481">
        <v>-11.5</v>
      </c>
      <c r="D1481">
        <v>-10.199999999999999</v>
      </c>
      <c r="E1481">
        <v>-13.9</v>
      </c>
      <c r="F1481">
        <v>79</v>
      </c>
      <c r="G1481">
        <v>65</v>
      </c>
      <c r="H1481">
        <v>1.2</v>
      </c>
      <c r="I1481" s="10">
        <v>935</v>
      </c>
      <c r="J1481">
        <v>1.6</v>
      </c>
      <c r="K1481" s="2">
        <v>10</v>
      </c>
      <c r="L1481" s="1">
        <f t="shared" si="437"/>
        <v>0.57065378571507697</v>
      </c>
      <c r="M1481" s="1">
        <f t="shared" si="438"/>
        <v>93</v>
      </c>
      <c r="N1481" s="1">
        <f t="shared" si="439"/>
        <v>0.25354349856157882</v>
      </c>
      <c r="O1481" s="1">
        <f t="shared" si="454"/>
        <v>2.0378703829261532E-2</v>
      </c>
      <c r="P1481" s="1">
        <f t="shared" si="440"/>
        <v>0.18843533930988621</v>
      </c>
      <c r="Q1481">
        <f t="shared" si="441"/>
        <v>1.2419872242821179</v>
      </c>
      <c r="R1481">
        <f t="shared" si="442"/>
        <v>11.284610748469497</v>
      </c>
      <c r="S1481">
        <f t="shared" si="443"/>
        <v>1.4770432916844891</v>
      </c>
      <c r="T1481">
        <v>0.2432</v>
      </c>
      <c r="U1481" s="1">
        <f t="shared" si="444"/>
        <v>-0.36079782347660699</v>
      </c>
      <c r="V1481" s="1">
        <v>18</v>
      </c>
      <c r="W1481" s="1">
        <f t="shared" si="445"/>
        <v>7.0482278950888375</v>
      </c>
      <c r="X1481" s="1">
        <f t="shared" si="446"/>
        <v>30.192796411497312</v>
      </c>
      <c r="Y1481" s="1">
        <f t="shared" si="447"/>
        <v>1.0314310320659617</v>
      </c>
      <c r="Z1481" s="1">
        <f t="shared" si="455"/>
        <v>0.64599999999999969</v>
      </c>
      <c r="AA1481" s="1">
        <f t="shared" si="448"/>
        <v>5.8494104955366652E-2</v>
      </c>
      <c r="AB1481" s="1">
        <f t="shared" si="449"/>
        <v>2.5281514999999999</v>
      </c>
      <c r="AC1481" s="1">
        <f t="shared" si="450"/>
        <v>1.1967217202687106</v>
      </c>
      <c r="AF1481" s="1">
        <f t="shared" si="451"/>
        <v>0.84153578052808387</v>
      </c>
      <c r="AG1481" s="1">
        <f t="shared" si="452"/>
        <v>1.9025035538631418</v>
      </c>
      <c r="AH1481" s="1">
        <f t="shared" si="453"/>
        <v>1.6799244581562853</v>
      </c>
      <c r="AI1481">
        <v>3.1</v>
      </c>
      <c r="AJ1481">
        <v>14</v>
      </c>
      <c r="AK1481">
        <v>48</v>
      </c>
      <c r="AL1481">
        <v>4</v>
      </c>
      <c r="AM1481">
        <v>9238</v>
      </c>
      <c r="AN1481">
        <v>9250</v>
      </c>
      <c r="AO1481">
        <v>9215</v>
      </c>
      <c r="AP1481">
        <v>20</v>
      </c>
      <c r="AQ1481">
        <v>8</v>
      </c>
    </row>
    <row r="1482" spans="1:43">
      <c r="A1482" s="27">
        <v>39466</v>
      </c>
      <c r="B1482" s="27"/>
      <c r="C1482">
        <v>-18.3</v>
      </c>
      <c r="D1482">
        <v>-12.9</v>
      </c>
      <c r="E1482">
        <v>-20.399999999999999</v>
      </c>
      <c r="F1482">
        <v>80</v>
      </c>
      <c r="G1482">
        <v>74</v>
      </c>
      <c r="H1482">
        <v>1.4</v>
      </c>
      <c r="I1482" s="10">
        <v>935</v>
      </c>
      <c r="J1482">
        <v>1.3</v>
      </c>
      <c r="K1482" s="2">
        <v>10</v>
      </c>
      <c r="L1482" s="1">
        <f t="shared" si="437"/>
        <v>0.50001732623183393</v>
      </c>
      <c r="M1482" s="1">
        <f t="shared" si="438"/>
        <v>86</v>
      </c>
      <c r="N1482" s="1">
        <f t="shared" si="439"/>
        <v>0.14431340672056397</v>
      </c>
      <c r="O1482" s="1">
        <f t="shared" si="454"/>
        <v>1.2330775854149647E-2</v>
      </c>
      <c r="P1482" s="1">
        <f t="shared" si="440"/>
        <v>0.13553942633452792</v>
      </c>
      <c r="Q1482">
        <f t="shared" si="441"/>
        <v>1.2931607026064631</v>
      </c>
      <c r="R1482">
        <f t="shared" si="442"/>
        <v>11.291923076129301</v>
      </c>
      <c r="S1482">
        <f t="shared" si="443"/>
        <v>1.4780004026347253</v>
      </c>
      <c r="T1482">
        <v>0.2432</v>
      </c>
      <c r="U1482" s="1">
        <f t="shared" si="444"/>
        <v>-0.35743140018724295</v>
      </c>
      <c r="V1482" s="1">
        <v>19</v>
      </c>
      <c r="W1482" s="1">
        <f t="shared" si="445"/>
        <v>7.2731599711137829</v>
      </c>
      <c r="X1482" s="1">
        <f t="shared" si="446"/>
        <v>30.275411388538441</v>
      </c>
      <c r="Y1482" s="1">
        <f t="shared" si="447"/>
        <v>1.0312534563786571</v>
      </c>
      <c r="Z1482" s="1">
        <f t="shared" si="455"/>
        <v>-2.5840000000000005</v>
      </c>
      <c r="AA1482" s="1">
        <f t="shared" si="448"/>
        <v>5.8124987421054507E-2</v>
      </c>
      <c r="AB1482" s="1">
        <f t="shared" si="449"/>
        <v>2.5442062999999999</v>
      </c>
      <c r="AC1482" s="1">
        <f t="shared" si="450"/>
        <v>0.97233639771832736</v>
      </c>
      <c r="AF1482" s="1">
        <f t="shared" si="451"/>
        <v>-9.5349523092694996E-2</v>
      </c>
      <c r="AG1482" s="1">
        <f t="shared" si="452"/>
        <v>1.7963197885986153</v>
      </c>
      <c r="AH1482" s="1">
        <f t="shared" si="453"/>
        <v>1.8885176401830235</v>
      </c>
      <c r="AI1482">
        <v>3.1</v>
      </c>
      <c r="AJ1482">
        <v>3</v>
      </c>
      <c r="AK1482">
        <v>43</v>
      </c>
      <c r="AL1482">
        <v>4</v>
      </c>
      <c r="AM1482">
        <v>9272</v>
      </c>
      <c r="AN1482">
        <v>9288</v>
      </c>
      <c r="AO1482">
        <v>9243</v>
      </c>
      <c r="AP1482">
        <v>12</v>
      </c>
      <c r="AQ1482">
        <v>7</v>
      </c>
    </row>
    <row r="1483" spans="1:43">
      <c r="A1483" s="27">
        <v>39467</v>
      </c>
      <c r="B1483" s="27"/>
      <c r="C1483">
        <v>-20.3</v>
      </c>
      <c r="D1483">
        <v>-17.7</v>
      </c>
      <c r="E1483">
        <v>-22.2</v>
      </c>
      <c r="F1483">
        <v>74</v>
      </c>
      <c r="G1483">
        <v>65</v>
      </c>
      <c r="H1483">
        <v>6.4</v>
      </c>
      <c r="I1483" s="10">
        <v>935</v>
      </c>
      <c r="J1483">
        <v>1.7</v>
      </c>
      <c r="K1483" s="2">
        <v>10</v>
      </c>
      <c r="L1483" s="1">
        <f t="shared" si="437"/>
        <v>0.5235064923983378</v>
      </c>
      <c r="M1483" s="1">
        <f t="shared" si="438"/>
        <v>83</v>
      </c>
      <c r="N1483" s="1">
        <f t="shared" si="439"/>
        <v>0.12145165884369856</v>
      </c>
      <c r="O1483" s="1">
        <f t="shared" si="454"/>
        <v>1.0569536366061644E-2</v>
      </c>
      <c r="P1483" s="1">
        <f t="shared" si="440"/>
        <v>9.202052799672289E-2</v>
      </c>
      <c r="Q1483">
        <f t="shared" si="441"/>
        <v>3.6468547961169975</v>
      </c>
      <c r="R1483">
        <f t="shared" si="442"/>
        <v>11.299445169779068</v>
      </c>
      <c r="S1483">
        <f t="shared" si="443"/>
        <v>1.4789849698663702</v>
      </c>
      <c r="T1483">
        <v>0.2432</v>
      </c>
      <c r="U1483" s="1">
        <f t="shared" si="444"/>
        <v>-0.35395923699932696</v>
      </c>
      <c r="V1483" s="1">
        <v>20</v>
      </c>
      <c r="W1483" s="1">
        <f t="shared" si="445"/>
        <v>12.464781076611063</v>
      </c>
      <c r="X1483" s="1">
        <f t="shared" si="446"/>
        <v>30.360155831086946</v>
      </c>
      <c r="Y1483" s="1">
        <f t="shared" si="447"/>
        <v>1.0310666348967603</v>
      </c>
      <c r="Z1483" s="1">
        <f t="shared" si="455"/>
        <v>-0.76</v>
      </c>
      <c r="AA1483" s="1">
        <f t="shared" si="448"/>
        <v>5.8017308366056286E-2</v>
      </c>
      <c r="AB1483" s="1">
        <f t="shared" si="449"/>
        <v>2.5489283</v>
      </c>
      <c r="AC1483" s="1">
        <f t="shared" si="450"/>
        <v>1.2715168277855049</v>
      </c>
      <c r="AF1483" s="1">
        <f t="shared" si="451"/>
        <v>-0.37032079313922245</v>
      </c>
      <c r="AG1483" s="1">
        <f t="shared" si="452"/>
        <v>2.5704806950627845</v>
      </c>
      <c r="AH1483" s="1">
        <f t="shared" si="453"/>
        <v>1.8597610528076118</v>
      </c>
      <c r="AI1483">
        <v>3.3</v>
      </c>
      <c r="AJ1483">
        <v>4</v>
      </c>
      <c r="AK1483">
        <v>43</v>
      </c>
      <c r="AL1483">
        <v>4</v>
      </c>
      <c r="AM1483">
        <v>9260</v>
      </c>
      <c r="AN1483">
        <v>9286</v>
      </c>
      <c r="AO1483">
        <v>9247</v>
      </c>
      <c r="AP1483">
        <v>9</v>
      </c>
      <c r="AQ1483">
        <v>0</v>
      </c>
    </row>
    <row r="1484" spans="1:43">
      <c r="A1484" s="27">
        <v>39468</v>
      </c>
      <c r="B1484" s="27"/>
      <c r="C1484">
        <v>-21.1</v>
      </c>
      <c r="D1484">
        <v>-16.5</v>
      </c>
      <c r="E1484">
        <v>-23.5</v>
      </c>
      <c r="F1484">
        <v>68</v>
      </c>
      <c r="G1484">
        <v>53</v>
      </c>
      <c r="H1484">
        <v>7</v>
      </c>
      <c r="I1484" s="10">
        <v>935</v>
      </c>
      <c r="J1484">
        <v>2.2000000000000002</v>
      </c>
      <c r="K1484" s="2">
        <v>10</v>
      </c>
      <c r="L1484" s="1">
        <f t="shared" si="437"/>
        <v>0.48637565497138063</v>
      </c>
      <c r="M1484" s="1">
        <f t="shared" si="438"/>
        <v>83</v>
      </c>
      <c r="N1484" s="1">
        <f t="shared" si="439"/>
        <v>0.11325415183450609</v>
      </c>
      <c r="O1484" s="1">
        <f t="shared" si="454"/>
        <v>9.9292102470004955E-3</v>
      </c>
      <c r="P1484" s="1">
        <f t="shared" si="440"/>
        <v>8.2537592576247182E-2</v>
      </c>
      <c r="Q1484">
        <f t="shared" si="441"/>
        <v>3.9596275875907412</v>
      </c>
      <c r="R1484">
        <f t="shared" si="442"/>
        <v>11.307173247161648</v>
      </c>
      <c r="S1484">
        <f t="shared" si="443"/>
        <v>1.4799964983195875</v>
      </c>
      <c r="T1484">
        <v>0.2432</v>
      </c>
      <c r="U1484" s="1">
        <f t="shared" si="444"/>
        <v>-0.35038236109229298</v>
      </c>
      <c r="V1484" s="1">
        <v>21</v>
      </c>
      <c r="W1484" s="1">
        <f t="shared" si="445"/>
        <v>13.11790251107125</v>
      </c>
      <c r="X1484" s="1">
        <f t="shared" si="446"/>
        <v>30.446969587128255</v>
      </c>
      <c r="Y1484" s="1">
        <f t="shared" si="447"/>
        <v>1.0308706228881763</v>
      </c>
      <c r="Z1484" s="1">
        <f t="shared" si="455"/>
        <v>-0.30400000000000027</v>
      </c>
      <c r="AA1484" s="1">
        <f t="shared" si="448"/>
        <v>5.7974348370201705E-2</v>
      </c>
      <c r="AB1484" s="1">
        <f t="shared" si="449"/>
        <v>2.5508170999999997</v>
      </c>
      <c r="AC1484" s="1">
        <f t="shared" si="450"/>
        <v>1.6454923653694771</v>
      </c>
      <c r="AF1484" s="1">
        <f t="shared" si="451"/>
        <v>-0.61141328264644035</v>
      </c>
      <c r="AG1484" s="1">
        <f t="shared" si="452"/>
        <v>2.6504414528858664</v>
      </c>
      <c r="AH1484" s="1">
        <f t="shared" si="453"/>
        <v>1.7433648249770817</v>
      </c>
      <c r="AI1484">
        <v>3.6</v>
      </c>
      <c r="AJ1484">
        <v>11</v>
      </c>
      <c r="AK1484">
        <v>47</v>
      </c>
      <c r="AL1484">
        <v>10</v>
      </c>
      <c r="AM1484">
        <v>9222</v>
      </c>
      <c r="AN1484">
        <v>9250</v>
      </c>
      <c r="AO1484">
        <v>9206</v>
      </c>
      <c r="AP1484">
        <v>8</v>
      </c>
      <c r="AQ1484">
        <v>0</v>
      </c>
    </row>
    <row r="1485" spans="1:43">
      <c r="A1485" s="27">
        <v>39469</v>
      </c>
      <c r="B1485" s="27"/>
      <c r="C1485">
        <v>-20.8</v>
      </c>
      <c r="D1485">
        <v>-16.3</v>
      </c>
      <c r="E1485">
        <v>-22.4</v>
      </c>
      <c r="F1485">
        <v>71</v>
      </c>
      <c r="G1485">
        <v>61</v>
      </c>
      <c r="H1485">
        <v>3.6</v>
      </c>
      <c r="I1485" s="10">
        <v>935</v>
      </c>
      <c r="J1485">
        <v>2.1</v>
      </c>
      <c r="K1485" s="2">
        <v>10</v>
      </c>
      <c r="L1485" s="1">
        <f t="shared" si="437"/>
        <v>0.37629271618568411</v>
      </c>
      <c r="M1485" s="1">
        <f t="shared" si="438"/>
        <v>81</v>
      </c>
      <c r="N1485" s="1">
        <f t="shared" si="439"/>
        <v>0.11626832358950719</v>
      </c>
      <c r="O1485" s="1">
        <f t="shared" si="454"/>
        <v>1.0165238282134961E-2</v>
      </c>
      <c r="P1485" s="1">
        <f t="shared" si="440"/>
        <v>9.3036666876653754E-2</v>
      </c>
      <c r="Q1485">
        <f t="shared" si="441"/>
        <v>2.3317185708612889</v>
      </c>
      <c r="R1485">
        <f t="shared" si="442"/>
        <v>11.315103476222596</v>
      </c>
      <c r="S1485">
        <f t="shared" si="443"/>
        <v>1.4810344864165703</v>
      </c>
      <c r="T1485">
        <v>0.2432</v>
      </c>
      <c r="U1485" s="1">
        <f t="shared" si="444"/>
        <v>-0.34670183062302162</v>
      </c>
      <c r="V1485" s="1">
        <v>22</v>
      </c>
      <c r="W1485" s="1">
        <f t="shared" si="445"/>
        <v>9.6185038216943965</v>
      </c>
      <c r="X1485" s="1">
        <f t="shared" si="446"/>
        <v>30.535790996058836</v>
      </c>
      <c r="Y1485" s="1">
        <f t="shared" si="447"/>
        <v>1.0306654783396678</v>
      </c>
      <c r="Z1485" s="1">
        <f t="shared" si="455"/>
        <v>0.11400000000000027</v>
      </c>
      <c r="AA1485" s="1">
        <f t="shared" si="448"/>
        <v>5.7990450910983732E-2</v>
      </c>
      <c r="AB1485" s="1">
        <f t="shared" si="449"/>
        <v>2.5501087999999998</v>
      </c>
      <c r="AC1485" s="1">
        <f t="shared" si="450"/>
        <v>1.5706972578526825</v>
      </c>
      <c r="AF1485" s="1">
        <f t="shared" si="451"/>
        <v>-0.52038309844461239</v>
      </c>
      <c r="AG1485" s="1">
        <f t="shared" si="452"/>
        <v>2.1164809374907674</v>
      </c>
      <c r="AH1485" s="1">
        <f t="shared" si="453"/>
        <v>1.3479501245820553</v>
      </c>
      <c r="AI1485">
        <v>2.9</v>
      </c>
      <c r="AJ1485">
        <v>11</v>
      </c>
      <c r="AK1485">
        <v>40</v>
      </c>
      <c r="AL1485">
        <v>4</v>
      </c>
      <c r="AM1485">
        <v>9211</v>
      </c>
      <c r="AN1485">
        <v>9217</v>
      </c>
      <c r="AO1485">
        <v>9203</v>
      </c>
      <c r="AP1485">
        <v>8</v>
      </c>
      <c r="AQ1485">
        <v>0</v>
      </c>
    </row>
    <row r="1486" spans="1:43">
      <c r="A1486" s="27">
        <v>39470</v>
      </c>
      <c r="B1486" s="27"/>
      <c r="C1486">
        <v>-21.4</v>
      </c>
      <c r="D1486">
        <v>-18.600000000000001</v>
      </c>
      <c r="E1486">
        <v>-22.8</v>
      </c>
      <c r="F1486">
        <v>76</v>
      </c>
      <c r="G1486">
        <v>71</v>
      </c>
      <c r="H1486">
        <v>3.4</v>
      </c>
      <c r="I1486" s="10">
        <v>935</v>
      </c>
      <c r="J1486">
        <v>1.7</v>
      </c>
      <c r="K1486" s="2">
        <v>10</v>
      </c>
      <c r="L1486" s="1">
        <f t="shared" si="437"/>
        <v>0.3783189369334698</v>
      </c>
      <c r="M1486" s="1">
        <f t="shared" si="438"/>
        <v>81</v>
      </c>
      <c r="N1486" s="1">
        <f t="shared" si="439"/>
        <v>0.11031006785348853</v>
      </c>
      <c r="O1486" s="1">
        <f t="shared" si="454"/>
        <v>9.6979919911199496E-3</v>
      </c>
      <c r="P1486" s="1">
        <f t="shared" si="440"/>
        <v>8.9402735141857079E-2</v>
      </c>
      <c r="Q1486">
        <f t="shared" si="441"/>
        <v>2.1925503706051974</v>
      </c>
      <c r="R1486">
        <f t="shared" si="442"/>
        <v>11.323231980598585</v>
      </c>
      <c r="S1486">
        <f t="shared" si="443"/>
        <v>1.4820984267799195</v>
      </c>
      <c r="T1486">
        <v>0.2432</v>
      </c>
      <c r="U1486" s="1">
        <f t="shared" si="444"/>
        <v>-0.34291873441280363</v>
      </c>
      <c r="V1486" s="1">
        <v>23</v>
      </c>
      <c r="W1486" s="1">
        <f t="shared" si="445"/>
        <v>9.43613519092521</v>
      </c>
      <c r="X1486" s="1">
        <f t="shared" si="446"/>
        <v>30.626556940125976</v>
      </c>
      <c r="Y1486" s="1">
        <f t="shared" si="447"/>
        <v>1.0304512619397022</v>
      </c>
      <c r="Z1486" s="1">
        <f t="shared" si="455"/>
        <v>-0.2279999999999992</v>
      </c>
      <c r="AA1486" s="1">
        <f t="shared" si="448"/>
        <v>5.7958254769506751E-2</v>
      </c>
      <c r="AB1486" s="1">
        <f t="shared" si="449"/>
        <v>2.5515254000000001</v>
      </c>
      <c r="AC1486" s="1">
        <f t="shared" si="450"/>
        <v>1.2715168277855049</v>
      </c>
      <c r="AF1486" s="1">
        <f t="shared" si="451"/>
        <v>-0.51970052773552056</v>
      </c>
      <c r="AG1486" s="1">
        <f t="shared" si="452"/>
        <v>2.0901960130724837</v>
      </c>
      <c r="AH1486" s="1">
        <f t="shared" si="453"/>
        <v>1.3494512370166356</v>
      </c>
      <c r="AI1486">
        <v>3.1</v>
      </c>
      <c r="AJ1486">
        <v>4</v>
      </c>
      <c r="AK1486">
        <v>44</v>
      </c>
      <c r="AL1486">
        <v>4</v>
      </c>
      <c r="AM1486">
        <v>9239</v>
      </c>
      <c r="AN1486">
        <v>9250</v>
      </c>
      <c r="AO1486">
        <v>9213</v>
      </c>
      <c r="AP1486">
        <v>9</v>
      </c>
      <c r="AQ1486">
        <v>32700</v>
      </c>
    </row>
    <row r="1487" spans="1:43">
      <c r="A1487" s="27">
        <v>39471</v>
      </c>
      <c r="B1487" s="27"/>
      <c r="C1487">
        <v>-19.5</v>
      </c>
      <c r="D1487">
        <v>-15.3</v>
      </c>
      <c r="E1487">
        <v>-22.1</v>
      </c>
      <c r="F1487">
        <v>67</v>
      </c>
      <c r="G1487">
        <v>51</v>
      </c>
      <c r="H1487">
        <v>7.7</v>
      </c>
      <c r="I1487" s="10">
        <v>935</v>
      </c>
      <c r="J1487">
        <v>1.9</v>
      </c>
      <c r="K1487" s="2">
        <v>10</v>
      </c>
      <c r="L1487" s="1">
        <f t="shared" si="437"/>
        <v>0.53806595056083262</v>
      </c>
      <c r="M1487" s="1">
        <f t="shared" si="438"/>
        <v>83</v>
      </c>
      <c r="N1487" s="1">
        <f t="shared" si="439"/>
        <v>0.1301756689593947</v>
      </c>
      <c r="O1487" s="1">
        <f t="shared" si="454"/>
        <v>1.1245687769159992E-2</v>
      </c>
      <c r="P1487" s="1">
        <f t="shared" si="440"/>
        <v>9.0425928207991196E-2</v>
      </c>
      <c r="Q1487">
        <f t="shared" si="441"/>
        <v>4.348447078787391</v>
      </c>
      <c r="R1487">
        <f t="shared" si="442"/>
        <v>11.331554845019795</v>
      </c>
      <c r="S1487">
        <f t="shared" si="443"/>
        <v>1.4831878069397639</v>
      </c>
      <c r="T1487">
        <v>0.2432</v>
      </c>
      <c r="U1487" s="1">
        <f t="shared" si="444"/>
        <v>-0.33903419162523019</v>
      </c>
      <c r="V1487" s="1">
        <v>24</v>
      </c>
      <c r="W1487" s="1">
        <f t="shared" si="445"/>
        <v>13.950038026100909</v>
      </c>
      <c r="X1487" s="1">
        <f t="shared" si="446"/>
        <v>30.7192028976526</v>
      </c>
      <c r="Y1487" s="1">
        <f t="shared" si="447"/>
        <v>1.0302280370604966</v>
      </c>
      <c r="Z1487" s="1">
        <f t="shared" si="455"/>
        <v>0.72199999999999942</v>
      </c>
      <c r="AA1487" s="1">
        <f t="shared" si="448"/>
        <v>5.8060332077326492E-2</v>
      </c>
      <c r="AB1487" s="1">
        <f t="shared" si="449"/>
        <v>2.5470394999999999</v>
      </c>
      <c r="AC1487" s="1">
        <f t="shared" si="450"/>
        <v>1.4211070428190937</v>
      </c>
      <c r="AF1487" s="1">
        <f t="shared" si="451"/>
        <v>-0.31321399301506958</v>
      </c>
      <c r="AG1487" s="1">
        <f t="shared" si="452"/>
        <v>2.8153597837736064</v>
      </c>
      <c r="AH1487" s="1">
        <f t="shared" si="453"/>
        <v>1.8154260696399849</v>
      </c>
      <c r="AI1487">
        <v>3.7</v>
      </c>
      <c r="AJ1487">
        <v>3</v>
      </c>
      <c r="AK1487">
        <v>53</v>
      </c>
      <c r="AL1487">
        <v>3</v>
      </c>
      <c r="AM1487">
        <v>9235</v>
      </c>
      <c r="AN1487">
        <v>9251</v>
      </c>
      <c r="AO1487">
        <v>9222</v>
      </c>
      <c r="AP1487">
        <v>9</v>
      </c>
      <c r="AQ1487">
        <v>0</v>
      </c>
    </row>
    <row r="1488" spans="1:43">
      <c r="A1488" s="27">
        <v>39472</v>
      </c>
      <c r="B1488" s="27"/>
      <c r="C1488">
        <v>-18.5</v>
      </c>
      <c r="D1488">
        <v>-15</v>
      </c>
      <c r="E1488">
        <v>-21.2</v>
      </c>
      <c r="F1488">
        <v>62</v>
      </c>
      <c r="G1488">
        <v>51</v>
      </c>
      <c r="H1488">
        <v>5.9</v>
      </c>
      <c r="I1488" s="10">
        <v>935</v>
      </c>
      <c r="J1488">
        <v>1.9</v>
      </c>
      <c r="K1488" s="2">
        <v>10</v>
      </c>
      <c r="L1488" s="1">
        <f t="shared" si="437"/>
        <v>0.56933119667366527</v>
      </c>
      <c r="M1488" s="1">
        <f t="shared" si="438"/>
        <v>73</v>
      </c>
      <c r="N1488" s="1">
        <f t="shared" si="439"/>
        <v>0.14186588665302061</v>
      </c>
      <c r="O1488" s="1">
        <f t="shared" si="454"/>
        <v>1.2143819276493989E-2</v>
      </c>
      <c r="P1488" s="1">
        <f t="shared" si="440"/>
        <v>8.9560452186617623E-2</v>
      </c>
      <c r="Q1488">
        <f t="shared" si="441"/>
        <v>3.5072512996757452</v>
      </c>
      <c r="R1488">
        <f t="shared" si="442"/>
        <v>11.340068120612527</v>
      </c>
      <c r="S1488">
        <f t="shared" si="443"/>
        <v>1.4843021100278178</v>
      </c>
      <c r="T1488">
        <v>0.2432</v>
      </c>
      <c r="U1488" s="1">
        <f t="shared" si="444"/>
        <v>-0.33504935143510828</v>
      </c>
      <c r="V1488" s="1">
        <v>25</v>
      </c>
      <c r="W1488" s="1">
        <f t="shared" si="445"/>
        <v>12.103836039428</v>
      </c>
      <c r="X1488" s="1">
        <f t="shared" si="446"/>
        <v>30.813662998026892</v>
      </c>
      <c r="Y1488" s="1">
        <f t="shared" si="447"/>
        <v>1.0299958697392713</v>
      </c>
      <c r="Z1488" s="1">
        <f t="shared" si="455"/>
        <v>0.38</v>
      </c>
      <c r="AA1488" s="1">
        <f t="shared" si="448"/>
        <v>5.811420153236161E-2</v>
      </c>
      <c r="AB1488" s="1">
        <f t="shared" si="449"/>
        <v>2.5446784999999998</v>
      </c>
      <c r="AC1488" s="1">
        <f t="shared" si="450"/>
        <v>1.4211070428190937</v>
      </c>
      <c r="AF1488" s="1">
        <f t="shared" si="451"/>
        <v>-0.12352789740408573</v>
      </c>
      <c r="AG1488" s="1">
        <f t="shared" si="452"/>
        <v>2.5479129897884012</v>
      </c>
      <c r="AH1488" s="1">
        <f t="shared" si="453"/>
        <v>1.7894570034996773</v>
      </c>
      <c r="AI1488">
        <v>3.3</v>
      </c>
      <c r="AJ1488">
        <v>3</v>
      </c>
      <c r="AK1488">
        <v>48</v>
      </c>
      <c r="AL1488">
        <v>4</v>
      </c>
      <c r="AM1488">
        <v>9225</v>
      </c>
      <c r="AN1488">
        <v>9231</v>
      </c>
      <c r="AO1488">
        <v>9218</v>
      </c>
      <c r="AP1488">
        <v>9</v>
      </c>
      <c r="AQ1488">
        <v>0</v>
      </c>
    </row>
    <row r="1489" spans="1:43">
      <c r="A1489" s="27">
        <v>39473</v>
      </c>
      <c r="B1489" s="27"/>
      <c r="C1489">
        <v>-17.100000000000001</v>
      </c>
      <c r="D1489">
        <v>-14.4</v>
      </c>
      <c r="E1489">
        <v>-18.899999999999999</v>
      </c>
      <c r="F1489">
        <v>62</v>
      </c>
      <c r="G1489">
        <v>56</v>
      </c>
      <c r="H1489">
        <v>0</v>
      </c>
      <c r="I1489" s="10">
        <v>935</v>
      </c>
      <c r="J1489">
        <v>0.4</v>
      </c>
      <c r="K1489" s="2">
        <v>10</v>
      </c>
      <c r="L1489" s="1">
        <f t="shared" si="437"/>
        <v>0.38539141743918925</v>
      </c>
      <c r="M1489" s="1">
        <f t="shared" si="438"/>
        <v>68</v>
      </c>
      <c r="N1489" s="1">
        <f t="shared" si="439"/>
        <v>0.15980689322533073</v>
      </c>
      <c r="O1489" s="1">
        <f t="shared" si="454"/>
        <v>1.3506189329108895E-2</v>
      </c>
      <c r="P1489" s="1">
        <f t="shared" si="440"/>
        <v>0.10266868199821254</v>
      </c>
      <c r="Q1489">
        <f t="shared" si="441"/>
        <v>0.62482730028816513</v>
      </c>
      <c r="R1489">
        <f t="shared" si="442"/>
        <v>11.348767830089008</v>
      </c>
      <c r="S1489">
        <f t="shared" si="443"/>
        <v>1.4854408154566765</v>
      </c>
      <c r="T1489">
        <v>0.2432</v>
      </c>
      <c r="U1489" s="1">
        <f t="shared" si="444"/>
        <v>-0.33096539268849667</v>
      </c>
      <c r="V1489" s="1">
        <v>26</v>
      </c>
      <c r="W1489" s="1">
        <f t="shared" si="445"/>
        <v>5.9501499900982804</v>
      </c>
      <c r="X1489" s="1">
        <f t="shared" si="446"/>
        <v>30.909870078432625</v>
      </c>
      <c r="Y1489" s="1">
        <f t="shared" si="447"/>
        <v>1.0297548286587133</v>
      </c>
      <c r="Z1489" s="1">
        <f t="shared" si="455"/>
        <v>0.53199999999999947</v>
      </c>
      <c r="AA1489" s="1">
        <f t="shared" si="448"/>
        <v>5.8189786924268475E-2</v>
      </c>
      <c r="AB1489" s="1">
        <f t="shared" si="449"/>
        <v>2.5413730999999999</v>
      </c>
      <c r="AC1489" s="1">
        <f t="shared" si="450"/>
        <v>0.29918043006717765</v>
      </c>
      <c r="AF1489" s="1">
        <f t="shared" si="451"/>
        <v>0.10556727530480489</v>
      </c>
      <c r="AG1489" s="1">
        <f t="shared" si="452"/>
        <v>1.6347182573551233</v>
      </c>
      <c r="AH1489" s="1">
        <f t="shared" si="453"/>
        <v>1.137745856956784</v>
      </c>
      <c r="AI1489">
        <v>3.3</v>
      </c>
      <c r="AJ1489">
        <v>3</v>
      </c>
      <c r="AK1489">
        <v>47</v>
      </c>
      <c r="AL1489">
        <v>4</v>
      </c>
      <c r="AM1489">
        <v>9242</v>
      </c>
      <c r="AN1489">
        <v>9249</v>
      </c>
      <c r="AO1489">
        <v>9231</v>
      </c>
      <c r="AP1489">
        <v>10</v>
      </c>
      <c r="AQ1489">
        <v>0</v>
      </c>
    </row>
    <row r="1490" spans="1:43">
      <c r="A1490" s="27">
        <v>39474</v>
      </c>
      <c r="B1490" s="27"/>
      <c r="C1490">
        <v>-18.2</v>
      </c>
      <c r="D1490">
        <v>-14.6</v>
      </c>
      <c r="E1490">
        <v>-20</v>
      </c>
      <c r="F1490">
        <v>71</v>
      </c>
      <c r="G1490">
        <v>60</v>
      </c>
      <c r="H1490">
        <v>2</v>
      </c>
      <c r="I1490" s="10">
        <v>935</v>
      </c>
      <c r="J1490">
        <v>1.2</v>
      </c>
      <c r="K1490" s="2">
        <v>10</v>
      </c>
      <c r="L1490" s="1">
        <f t="shared" si="437"/>
        <v>0.46990117225070466</v>
      </c>
      <c r="M1490" s="1">
        <f t="shared" si="438"/>
        <v>82</v>
      </c>
      <c r="N1490" s="1">
        <f t="shared" si="439"/>
        <v>0.14555125157296425</v>
      </c>
      <c r="O1490" s="1">
        <f t="shared" si="454"/>
        <v>1.242519299516043E-2</v>
      </c>
      <c r="P1490" s="1">
        <f t="shared" si="440"/>
        <v>0.11019215747507873</v>
      </c>
      <c r="Q1490">
        <f t="shared" si="441"/>
        <v>1.5903396198529716</v>
      </c>
      <c r="R1490">
        <f t="shared" si="442"/>
        <v>11.357649972812306</v>
      </c>
      <c r="S1490">
        <f t="shared" si="443"/>
        <v>1.4866033995827626</v>
      </c>
      <c r="T1490">
        <v>0.2432</v>
      </c>
      <c r="U1490" s="1">
        <f t="shared" si="444"/>
        <v>-0.32678352355396534</v>
      </c>
      <c r="V1490" s="1">
        <v>27</v>
      </c>
      <c r="W1490" s="1">
        <f t="shared" si="445"/>
        <v>8.0711859497747103</v>
      </c>
      <c r="X1490" s="1">
        <f t="shared" si="446"/>
        <v>31.007755742291966</v>
      </c>
      <c r="Y1490" s="1">
        <f t="shared" si="447"/>
        <v>1.0295049851266578</v>
      </c>
      <c r="Z1490" s="1">
        <f t="shared" si="455"/>
        <v>-0.41799999999999921</v>
      </c>
      <c r="AA1490" s="1">
        <f t="shared" si="448"/>
        <v>5.8130381866921092E-2</v>
      </c>
      <c r="AB1490" s="1">
        <f t="shared" si="449"/>
        <v>2.5439702</v>
      </c>
      <c r="AC1490" s="1">
        <f t="shared" si="450"/>
        <v>0.89754129020153295</v>
      </c>
      <c r="AF1490" s="1">
        <f t="shared" si="451"/>
        <v>-6.6291071919426389E-2</v>
      </c>
      <c r="AG1490" s="1">
        <f t="shared" si="452"/>
        <v>1.9433645893473823</v>
      </c>
      <c r="AH1490" s="1">
        <f t="shared" si="453"/>
        <v>1.530801308735672</v>
      </c>
      <c r="AI1490">
        <v>3</v>
      </c>
      <c r="AJ1490">
        <v>3</v>
      </c>
      <c r="AK1490">
        <v>45</v>
      </c>
      <c r="AL1490">
        <v>4</v>
      </c>
      <c r="AM1490">
        <v>9210</v>
      </c>
      <c r="AN1490">
        <v>9245</v>
      </c>
      <c r="AO1490">
        <v>9190</v>
      </c>
      <c r="AP1490">
        <v>10</v>
      </c>
      <c r="AQ1490">
        <v>0</v>
      </c>
    </row>
    <row r="1491" spans="1:43">
      <c r="A1491" s="27">
        <v>39475</v>
      </c>
      <c r="B1491" s="27"/>
      <c r="C1491">
        <v>-19</v>
      </c>
      <c r="D1491">
        <v>-14.7</v>
      </c>
      <c r="E1491">
        <v>-21.2</v>
      </c>
      <c r="F1491">
        <v>74</v>
      </c>
      <c r="G1491">
        <v>61</v>
      </c>
      <c r="H1491">
        <v>7.1</v>
      </c>
      <c r="I1491" s="10">
        <v>935</v>
      </c>
      <c r="J1491">
        <v>1.5</v>
      </c>
      <c r="K1491" s="2">
        <v>10</v>
      </c>
      <c r="L1491" s="1">
        <f t="shared" si="437"/>
        <v>0.57395170477712476</v>
      </c>
      <c r="M1491" s="1">
        <f t="shared" si="438"/>
        <v>87</v>
      </c>
      <c r="N1491" s="1">
        <f t="shared" si="439"/>
        <v>0.13590851557437456</v>
      </c>
      <c r="O1491" s="1">
        <f t="shared" si="454"/>
        <v>1.1687218181046833E-2</v>
      </c>
      <c r="P1491" s="1">
        <f t="shared" si="440"/>
        <v>0.10840707453944404</v>
      </c>
      <c r="Q1491">
        <f t="shared" si="441"/>
        <v>4.039196120791666</v>
      </c>
      <c r="R1491">
        <f t="shared" si="442"/>
        <v>11.366710529725014</v>
      </c>
      <c r="S1491">
        <f t="shared" si="443"/>
        <v>1.4877893363514416</v>
      </c>
      <c r="T1491">
        <v>0.2432</v>
      </c>
      <c r="U1491" s="1">
        <f t="shared" si="444"/>
        <v>-0.32250498116517889</v>
      </c>
      <c r="V1491" s="1">
        <v>28</v>
      </c>
      <c r="W1491" s="1">
        <f t="shared" si="445"/>
        <v>13.468908834082779</v>
      </c>
      <c r="X1491" s="1">
        <f t="shared" si="446"/>
        <v>31.107250419388848</v>
      </c>
      <c r="Y1491" s="1">
        <f t="shared" si="447"/>
        <v>1.0292464130549932</v>
      </c>
      <c r="Z1491" s="1">
        <f t="shared" si="455"/>
        <v>-0.30400000000000027</v>
      </c>
      <c r="AA1491" s="1">
        <f t="shared" si="448"/>
        <v>5.8087254315367674E-2</v>
      </c>
      <c r="AB1491" s="1">
        <f t="shared" si="449"/>
        <v>2.5458590000000001</v>
      </c>
      <c r="AC1491" s="1">
        <f t="shared" si="450"/>
        <v>1.1219266127519161</v>
      </c>
      <c r="AF1491" s="1">
        <f t="shared" si="451"/>
        <v>-0.21889073812569976</v>
      </c>
      <c r="AG1491" s="1">
        <f t="shared" si="452"/>
        <v>2.7771869741411317</v>
      </c>
      <c r="AH1491" s="1">
        <f t="shared" si="453"/>
        <v>2.0542990201626039</v>
      </c>
      <c r="AI1491">
        <v>3</v>
      </c>
      <c r="AJ1491">
        <v>4</v>
      </c>
      <c r="AK1491">
        <v>50</v>
      </c>
      <c r="AL1491">
        <v>5</v>
      </c>
      <c r="AM1491">
        <v>9162</v>
      </c>
      <c r="AN1491">
        <v>9191</v>
      </c>
      <c r="AO1491">
        <v>9148</v>
      </c>
      <c r="AP1491">
        <v>10</v>
      </c>
      <c r="AQ1491">
        <v>0</v>
      </c>
    </row>
    <row r="1492" spans="1:43">
      <c r="A1492" s="27">
        <v>39476</v>
      </c>
      <c r="B1492" s="27"/>
      <c r="C1492">
        <v>-17.2</v>
      </c>
      <c r="D1492">
        <v>-12.3</v>
      </c>
      <c r="E1492">
        <v>-19.600000000000001</v>
      </c>
      <c r="F1492">
        <v>74</v>
      </c>
      <c r="G1492">
        <v>59</v>
      </c>
      <c r="H1492">
        <v>4.5</v>
      </c>
      <c r="I1492" s="10">
        <v>935</v>
      </c>
      <c r="J1492">
        <v>1.1000000000000001</v>
      </c>
      <c r="K1492" s="2">
        <v>10</v>
      </c>
      <c r="L1492" s="1">
        <f t="shared" si="437"/>
        <v>0.51014714046742959</v>
      </c>
      <c r="M1492" s="1">
        <f t="shared" si="438"/>
        <v>89</v>
      </c>
      <c r="N1492" s="1">
        <f t="shared" si="439"/>
        <v>0.15846130128948474</v>
      </c>
      <c r="O1492" s="1">
        <f t="shared" si="454"/>
        <v>1.3404637904341699E-2</v>
      </c>
      <c r="P1492" s="1">
        <f t="shared" si="440"/>
        <v>0.12755074325367058</v>
      </c>
      <c r="Q1492">
        <f t="shared" si="441"/>
        <v>2.8324888623556195</v>
      </c>
      <c r="R1492">
        <f t="shared" si="442"/>
        <v>11.375945468131324</v>
      </c>
      <c r="S1492">
        <f t="shared" si="443"/>
        <v>1.4889980979229482</v>
      </c>
      <c r="T1492">
        <v>0.2432</v>
      </c>
      <c r="U1492" s="1">
        <f t="shared" si="444"/>
        <v>-0.31813103125491282</v>
      </c>
      <c r="V1492" s="1">
        <v>29</v>
      </c>
      <c r="W1492" s="1">
        <f t="shared" si="445"/>
        <v>10.760461140435037</v>
      </c>
      <c r="X1492" s="1">
        <f t="shared" si="446"/>
        <v>31.208283427636477</v>
      </c>
      <c r="Y1492" s="1">
        <f t="shared" si="447"/>
        <v>1.0289791889377955</v>
      </c>
      <c r="Z1492" s="1">
        <f t="shared" si="455"/>
        <v>0.68400000000000027</v>
      </c>
      <c r="AA1492" s="1">
        <f t="shared" si="448"/>
        <v>5.8184381447811739E-2</v>
      </c>
      <c r="AB1492" s="1">
        <f t="shared" si="449"/>
        <v>2.5416091999999999</v>
      </c>
      <c r="AC1492" s="1">
        <f t="shared" si="450"/>
        <v>0.82274618268473854</v>
      </c>
      <c r="AF1492" s="1">
        <f t="shared" si="451"/>
        <v>0.11636179122155731</v>
      </c>
      <c r="AG1492" s="1">
        <f t="shared" si="452"/>
        <v>2.3845839883649513</v>
      </c>
      <c r="AH1492" s="1">
        <f t="shared" si="453"/>
        <v>1.7090548394418943</v>
      </c>
      <c r="AI1492">
        <v>3.2</v>
      </c>
      <c r="AJ1492">
        <v>3</v>
      </c>
      <c r="AK1492">
        <v>42</v>
      </c>
      <c r="AL1492">
        <v>4</v>
      </c>
      <c r="AM1492">
        <v>9174</v>
      </c>
      <c r="AN1492">
        <v>9184</v>
      </c>
      <c r="AO1492">
        <v>9163</v>
      </c>
      <c r="AP1492">
        <v>12</v>
      </c>
      <c r="AQ1492">
        <v>0</v>
      </c>
    </row>
    <row r="1493" spans="1:43">
      <c r="A1493" s="27">
        <v>39477</v>
      </c>
      <c r="B1493" s="27"/>
      <c r="C1493">
        <v>-15.6</v>
      </c>
      <c r="D1493">
        <v>-11</v>
      </c>
      <c r="E1493">
        <v>-18.399999999999999</v>
      </c>
      <c r="F1493">
        <v>73</v>
      </c>
      <c r="G1493">
        <v>56</v>
      </c>
      <c r="H1493">
        <v>5.9</v>
      </c>
      <c r="I1493" s="10">
        <v>935</v>
      </c>
      <c r="J1493">
        <v>0.7</v>
      </c>
      <c r="K1493" s="2">
        <v>10</v>
      </c>
      <c r="L1493" s="1">
        <f t="shared" si="437"/>
        <v>0.6513437373881521</v>
      </c>
      <c r="M1493" s="1">
        <f t="shared" si="438"/>
        <v>90</v>
      </c>
      <c r="N1493" s="1">
        <f t="shared" si="439"/>
        <v>0.18125179846948006</v>
      </c>
      <c r="O1493" s="1">
        <f t="shared" si="454"/>
        <v>1.5112032968842053E-2</v>
      </c>
      <c r="P1493" s="1">
        <f t="shared" si="440"/>
        <v>0.13828510162265994</v>
      </c>
      <c r="Q1493">
        <f t="shared" si="441"/>
        <v>3.5615793956405302</v>
      </c>
      <c r="R1493">
        <f t="shared" si="442"/>
        <v>11.385350746322924</v>
      </c>
      <c r="S1493">
        <f t="shared" si="443"/>
        <v>1.4902291552778697</v>
      </c>
      <c r="T1493">
        <v>0.2432</v>
      </c>
      <c r="U1493" s="1">
        <f t="shared" si="444"/>
        <v>-0.3136629677806077</v>
      </c>
      <c r="V1493" s="1">
        <v>30</v>
      </c>
      <c r="W1493" s="1">
        <f t="shared" si="445"/>
        <v>12.274163908585162</v>
      </c>
      <c r="X1493" s="1">
        <f t="shared" si="446"/>
        <v>31.310783036448562</v>
      </c>
      <c r="Y1493" s="1">
        <f t="shared" si="447"/>
        <v>1.0287033918286981</v>
      </c>
      <c r="Z1493" s="1">
        <f t="shared" si="455"/>
        <v>0.60799999999999987</v>
      </c>
      <c r="AA1493" s="1">
        <f t="shared" si="448"/>
        <v>5.8270989763098399E-2</v>
      </c>
      <c r="AB1493" s="1">
        <f t="shared" si="449"/>
        <v>2.5378316000000001</v>
      </c>
      <c r="AC1493" s="1">
        <f t="shared" si="450"/>
        <v>0.52356575261756078</v>
      </c>
      <c r="AF1493" s="1">
        <f t="shared" si="451"/>
        <v>0.43098316438057727</v>
      </c>
      <c r="AG1493" s="1">
        <f t="shared" si="452"/>
        <v>2.6481369242409984</v>
      </c>
      <c r="AH1493" s="1">
        <f t="shared" si="453"/>
        <v>2.1029483003893388</v>
      </c>
      <c r="AI1493">
        <v>2.7</v>
      </c>
      <c r="AJ1493">
        <v>3</v>
      </c>
      <c r="AK1493">
        <v>38</v>
      </c>
      <c r="AL1493">
        <v>3</v>
      </c>
      <c r="AM1493">
        <v>9192</v>
      </c>
      <c r="AN1493">
        <v>9200</v>
      </c>
      <c r="AO1493">
        <v>9184</v>
      </c>
      <c r="AP1493">
        <v>14</v>
      </c>
      <c r="AQ1493">
        <v>0</v>
      </c>
    </row>
    <row r="1494" spans="1:43">
      <c r="A1494" s="27">
        <v>39478</v>
      </c>
      <c r="B1494" s="27"/>
      <c r="C1494">
        <v>-15.1</v>
      </c>
      <c r="D1494">
        <v>-9.6</v>
      </c>
      <c r="E1494">
        <v>-18</v>
      </c>
      <c r="F1494">
        <v>74</v>
      </c>
      <c r="G1494">
        <v>58</v>
      </c>
      <c r="H1494">
        <v>5</v>
      </c>
      <c r="I1494" s="10">
        <v>935</v>
      </c>
      <c r="J1494">
        <v>1.2</v>
      </c>
      <c r="K1494" s="2">
        <v>10</v>
      </c>
      <c r="L1494" s="1">
        <f t="shared" si="437"/>
        <v>0.63344109558259565</v>
      </c>
      <c r="M1494" s="1">
        <f t="shared" si="438"/>
        <v>90</v>
      </c>
      <c r="N1494" s="1">
        <f t="shared" si="439"/>
        <v>0.1889501262167449</v>
      </c>
      <c r="O1494" s="1">
        <f t="shared" si="454"/>
        <v>1.5683068205843951E-2</v>
      </c>
      <c r="P1494" s="1">
        <f t="shared" si="440"/>
        <v>0.15217542568971187</v>
      </c>
      <c r="Q1494">
        <f t="shared" si="441"/>
        <v>3.1288283249864142</v>
      </c>
      <c r="R1494">
        <f t="shared" si="442"/>
        <v>11.394922318040088</v>
      </c>
      <c r="S1494">
        <f t="shared" si="443"/>
        <v>1.4914819788010587</v>
      </c>
      <c r="T1494">
        <v>0.2432</v>
      </c>
      <c r="U1494" s="1">
        <f t="shared" si="444"/>
        <v>-0.30910211254157449</v>
      </c>
      <c r="V1494" s="1">
        <v>31</v>
      </c>
      <c r="W1494" s="1">
        <f t="shared" si="445"/>
        <v>11.354360298985128</v>
      </c>
      <c r="X1494" s="1">
        <f t="shared" si="446"/>
        <v>31.414676531669372</v>
      </c>
      <c r="Y1494" s="1">
        <f t="shared" si="447"/>
        <v>1.0284191033175067</v>
      </c>
      <c r="Z1494" s="1">
        <f t="shared" si="455"/>
        <v>0.19</v>
      </c>
      <c r="AA1494" s="1">
        <f t="shared" si="448"/>
        <v>5.8298107762659056E-2</v>
      </c>
      <c r="AB1494" s="1">
        <f t="shared" si="449"/>
        <v>2.5366510999999998</v>
      </c>
      <c r="AC1494" s="1">
        <f t="shared" si="450"/>
        <v>0.89754129020153295</v>
      </c>
      <c r="AF1494" s="1">
        <f t="shared" si="451"/>
        <v>0.56541045592128025</v>
      </c>
      <c r="AG1494" s="1">
        <f t="shared" si="452"/>
        <v>2.5188787404856274</v>
      </c>
      <c r="AH1494" s="1">
        <f t="shared" si="453"/>
        <v>2.1463225057528748</v>
      </c>
      <c r="AI1494">
        <v>3.1</v>
      </c>
      <c r="AJ1494">
        <v>3</v>
      </c>
      <c r="AK1494">
        <v>41</v>
      </c>
      <c r="AL1494">
        <v>4</v>
      </c>
      <c r="AM1494">
        <v>9190</v>
      </c>
      <c r="AN1494">
        <v>9203</v>
      </c>
      <c r="AO1494">
        <v>9179</v>
      </c>
      <c r="AP1494">
        <v>14</v>
      </c>
      <c r="AQ1494">
        <v>0</v>
      </c>
    </row>
    <row r="1495" spans="1:43">
      <c r="A1495" s="27">
        <v>39479</v>
      </c>
      <c r="B1495" s="27"/>
      <c r="C1495">
        <v>-14.3</v>
      </c>
      <c r="D1495">
        <v>-8.1999999999999993</v>
      </c>
      <c r="E1495">
        <v>-18.3</v>
      </c>
      <c r="F1495">
        <v>72</v>
      </c>
      <c r="G1495">
        <v>49</v>
      </c>
      <c r="H1495">
        <v>8</v>
      </c>
      <c r="I1495" s="10">
        <v>935</v>
      </c>
      <c r="J1495">
        <v>1.1000000000000001</v>
      </c>
      <c r="K1495" s="2">
        <v>10</v>
      </c>
      <c r="L1495" s="1">
        <f t="shared" si="437"/>
        <v>0.8100977543475093</v>
      </c>
      <c r="M1495" s="1">
        <f t="shared" si="438"/>
        <v>95</v>
      </c>
      <c r="N1495" s="1">
        <f t="shared" si="439"/>
        <v>0.20187496663034799</v>
      </c>
      <c r="O1495" s="1">
        <f t="shared" si="454"/>
        <v>1.6635838509746145E-2</v>
      </c>
      <c r="P1495" s="1">
        <f t="shared" si="440"/>
        <v>0.14922704141462198</v>
      </c>
      <c r="Q1495">
        <f t="shared" si="441"/>
        <v>4.6746808115595524</v>
      </c>
      <c r="R1495">
        <f t="shared" si="442"/>
        <v>11.404656136760186</v>
      </c>
      <c r="S1495">
        <f t="shared" si="443"/>
        <v>1.4927560388429564</v>
      </c>
      <c r="T1495">
        <v>0.2432</v>
      </c>
      <c r="U1495" s="1">
        <f t="shared" si="444"/>
        <v>-0.30444981478796312</v>
      </c>
      <c r="V1495" s="1">
        <v>32</v>
      </c>
      <c r="W1495" s="1">
        <f t="shared" si="445"/>
        <v>14.580002305688327</v>
      </c>
      <c r="X1495" s="1">
        <f t="shared" si="446"/>
        <v>31.51989028201362</v>
      </c>
      <c r="Y1495" s="1">
        <f t="shared" si="447"/>
        <v>1.028126407506061</v>
      </c>
      <c r="Z1495" s="1">
        <f t="shared" si="455"/>
        <v>0.3039999999999996</v>
      </c>
      <c r="AA1495" s="1">
        <f t="shared" si="448"/>
        <v>5.8341549100705672E-2</v>
      </c>
      <c r="AB1495" s="1">
        <f t="shared" si="449"/>
        <v>2.5347622999999997</v>
      </c>
      <c r="AC1495" s="1">
        <f t="shared" si="450"/>
        <v>0.82274618268473854</v>
      </c>
      <c r="AF1495" s="1">
        <f t="shared" si="451"/>
        <v>0.80638281589587379</v>
      </c>
      <c r="AG1495" s="1">
        <f t="shared" si="452"/>
        <v>3.0227379118032154</v>
      </c>
      <c r="AH1495" s="1">
        <f t="shared" si="453"/>
        <v>2.6842066531417936</v>
      </c>
      <c r="AI1495">
        <v>2.7</v>
      </c>
      <c r="AJ1495">
        <v>4</v>
      </c>
      <c r="AK1495">
        <v>42</v>
      </c>
      <c r="AL1495">
        <v>4</v>
      </c>
      <c r="AM1495">
        <v>9164</v>
      </c>
      <c r="AN1495">
        <v>9186</v>
      </c>
      <c r="AO1495">
        <v>9149</v>
      </c>
      <c r="AP1495">
        <v>15</v>
      </c>
      <c r="AQ1495">
        <v>0</v>
      </c>
    </row>
    <row r="1496" spans="1:43">
      <c r="A1496" s="27">
        <v>39480</v>
      </c>
      <c r="B1496" s="27"/>
      <c r="C1496">
        <v>-13.8</v>
      </c>
      <c r="D1496">
        <v>-10.8</v>
      </c>
      <c r="E1496">
        <v>-20.5</v>
      </c>
      <c r="F1496">
        <v>73</v>
      </c>
      <c r="G1496">
        <v>63</v>
      </c>
      <c r="H1496">
        <v>8.1999999999999993</v>
      </c>
      <c r="I1496" s="10">
        <v>935</v>
      </c>
      <c r="J1496">
        <v>1.5</v>
      </c>
      <c r="K1496" s="2">
        <v>10</v>
      </c>
      <c r="L1496" s="1">
        <f t="shared" si="437"/>
        <v>0.89672836284360324</v>
      </c>
      <c r="M1496" s="1">
        <f t="shared" si="438"/>
        <v>83</v>
      </c>
      <c r="N1496" s="1">
        <f t="shared" si="439"/>
        <v>0.21034759753595861</v>
      </c>
      <c r="O1496" s="1">
        <f t="shared" si="454"/>
        <v>1.7256569117554434E-2</v>
      </c>
      <c r="P1496" s="1">
        <f t="shared" si="440"/>
        <v>0.13400595358287826</v>
      </c>
      <c r="Q1496">
        <f t="shared" si="441"/>
        <v>4.6429607677060556</v>
      </c>
      <c r="R1496">
        <f t="shared" si="442"/>
        <v>11.414548159806701</v>
      </c>
      <c r="S1496">
        <f t="shared" si="443"/>
        <v>1.4940508062574216</v>
      </c>
      <c r="T1496">
        <v>0.2432</v>
      </c>
      <c r="U1496" s="1">
        <f t="shared" si="444"/>
        <v>-0.2997074508216101</v>
      </c>
      <c r="V1496" s="1">
        <v>33</v>
      </c>
      <c r="W1496" s="1">
        <f t="shared" si="445"/>
        <v>14.835189170038371</v>
      </c>
      <c r="X1496" s="1">
        <f t="shared" si="446"/>
        <v>31.626349806962558</v>
      </c>
      <c r="Y1496" s="1">
        <f t="shared" si="447"/>
        <v>1.027825390983355</v>
      </c>
      <c r="Z1496" s="1">
        <f t="shared" si="455"/>
        <v>0.19</v>
      </c>
      <c r="AA1496" s="1">
        <f t="shared" si="448"/>
        <v>5.8368732828783201E-2</v>
      </c>
      <c r="AB1496" s="1">
        <f t="shared" si="449"/>
        <v>2.5335817999999999</v>
      </c>
      <c r="AC1496" s="1">
        <f t="shared" si="450"/>
        <v>1.1219266127519161</v>
      </c>
      <c r="AF1496" s="1">
        <f t="shared" si="451"/>
        <v>0.90619730166353119</v>
      </c>
      <c r="AG1496" s="1">
        <f t="shared" si="452"/>
        <v>3.1171540082740385</v>
      </c>
      <c r="AH1496" s="1">
        <f t="shared" si="453"/>
        <v>2.8757732935054197</v>
      </c>
      <c r="AI1496">
        <v>3.6</v>
      </c>
      <c r="AJ1496">
        <v>3</v>
      </c>
      <c r="AK1496">
        <v>51</v>
      </c>
      <c r="AL1496">
        <v>4</v>
      </c>
      <c r="AM1496">
        <v>9121</v>
      </c>
      <c r="AN1496">
        <v>9153</v>
      </c>
      <c r="AO1496">
        <v>9105</v>
      </c>
      <c r="AP1496">
        <v>16</v>
      </c>
      <c r="AQ1496">
        <v>32700</v>
      </c>
    </row>
    <row r="1497" spans="1:43">
      <c r="A1497" s="27">
        <v>39481</v>
      </c>
      <c r="B1497" s="27"/>
      <c r="C1497">
        <v>-14.9</v>
      </c>
      <c r="D1497">
        <v>-8.5</v>
      </c>
      <c r="E1497">
        <v>-18.3</v>
      </c>
      <c r="F1497">
        <v>73</v>
      </c>
      <c r="G1497">
        <v>53</v>
      </c>
      <c r="H1497">
        <v>6.1</v>
      </c>
      <c r="I1497" s="10">
        <v>935</v>
      </c>
      <c r="J1497">
        <v>2</v>
      </c>
      <c r="K1497" s="2">
        <v>10</v>
      </c>
      <c r="L1497" s="1">
        <f t="shared" si="437"/>
        <v>0.70127396635608696</v>
      </c>
      <c r="M1497" s="1">
        <f t="shared" si="438"/>
        <v>93</v>
      </c>
      <c r="N1497" s="1">
        <f t="shared" si="439"/>
        <v>0.19211018381735287</v>
      </c>
      <c r="O1497" s="1">
        <f t="shared" si="454"/>
        <v>1.5916690657257485E-2</v>
      </c>
      <c r="P1497" s="1">
        <f t="shared" si="440"/>
        <v>0.15234694117324121</v>
      </c>
      <c r="Q1497">
        <f t="shared" si="441"/>
        <v>3.694559109905712</v>
      </c>
      <c r="R1497">
        <f t="shared" si="442"/>
        <v>11.424594352272779</v>
      </c>
      <c r="S1497">
        <f t="shared" si="443"/>
        <v>1.4953657529152853</v>
      </c>
      <c r="T1497">
        <v>0.2432</v>
      </c>
      <c r="U1497" s="1">
        <f t="shared" si="444"/>
        <v>-0.29487642358888344</v>
      </c>
      <c r="V1497" s="1">
        <v>34</v>
      </c>
      <c r="W1497" s="1">
        <f t="shared" si="445"/>
        <v>12.632195748176201</v>
      </c>
      <c r="X1497" s="1">
        <f t="shared" si="446"/>
        <v>31.733979846058308</v>
      </c>
      <c r="Y1497" s="1">
        <f t="shared" si="447"/>
        <v>1.0275161427999213</v>
      </c>
      <c r="Z1497" s="1">
        <f t="shared" si="455"/>
        <v>-0.41799999999999987</v>
      </c>
      <c r="AA1497" s="1">
        <f t="shared" si="448"/>
        <v>5.8308962031056892E-2</v>
      </c>
      <c r="AB1497" s="1">
        <f t="shared" si="449"/>
        <v>2.5361788999999999</v>
      </c>
      <c r="AC1497" s="1">
        <f t="shared" si="450"/>
        <v>1.4959021503358882</v>
      </c>
      <c r="AF1497" s="1">
        <f t="shared" si="451"/>
        <v>0.66261828080430163</v>
      </c>
      <c r="AG1497" s="1">
        <f t="shared" si="452"/>
        <v>2.7292769884601711</v>
      </c>
      <c r="AH1497" s="1">
        <f t="shared" si="453"/>
        <v>2.5277996055073979</v>
      </c>
      <c r="AI1497">
        <v>3.3</v>
      </c>
      <c r="AJ1497">
        <v>3</v>
      </c>
      <c r="AK1497">
        <v>52</v>
      </c>
      <c r="AL1497">
        <v>4</v>
      </c>
      <c r="AM1497">
        <v>9171</v>
      </c>
      <c r="AN1497">
        <v>9189</v>
      </c>
      <c r="AO1497">
        <v>9128</v>
      </c>
      <c r="AP1497">
        <v>14</v>
      </c>
      <c r="AQ1497">
        <v>0</v>
      </c>
    </row>
    <row r="1498" spans="1:43">
      <c r="A1498" s="27">
        <v>39482</v>
      </c>
      <c r="B1498" s="27"/>
      <c r="C1498">
        <v>-14.8</v>
      </c>
      <c r="D1498">
        <v>-9</v>
      </c>
      <c r="E1498">
        <v>-17.2</v>
      </c>
      <c r="F1498">
        <v>74</v>
      </c>
      <c r="G1498">
        <v>48</v>
      </c>
      <c r="H1498">
        <v>6.7</v>
      </c>
      <c r="I1498" s="10">
        <v>935</v>
      </c>
      <c r="J1498">
        <v>1.9</v>
      </c>
      <c r="K1498" s="2">
        <v>10</v>
      </c>
      <c r="L1498" s="1">
        <f t="shared" si="437"/>
        <v>0.7048781171827696</v>
      </c>
      <c r="M1498" s="1">
        <f t="shared" si="438"/>
        <v>100</v>
      </c>
      <c r="N1498" s="1">
        <f t="shared" si="439"/>
        <v>0.19370781040158447</v>
      </c>
      <c r="O1498" s="1">
        <f t="shared" si="454"/>
        <v>1.6034634152772492E-2</v>
      </c>
      <c r="P1498" s="1">
        <f t="shared" si="440"/>
        <v>0.15346046543555542</v>
      </c>
      <c r="Q1498">
        <f t="shared" si="441"/>
        <v>4.0054737233002768</v>
      </c>
      <c r="R1498">
        <f t="shared" si="442"/>
        <v>11.434790690754106</v>
      </c>
      <c r="S1498">
        <f t="shared" si="443"/>
        <v>1.4967003521929458</v>
      </c>
      <c r="T1498">
        <v>0.2432</v>
      </c>
      <c r="U1498" s="1">
        <f t="shared" si="444"/>
        <v>-0.28995816226564514</v>
      </c>
      <c r="V1498" s="1">
        <v>35</v>
      </c>
      <c r="W1498" s="1">
        <f t="shared" si="445"/>
        <v>13.312909022775889</v>
      </c>
      <c r="X1498" s="1">
        <f t="shared" si="446"/>
        <v>31.842704429534351</v>
      </c>
      <c r="Y1498" s="1">
        <f t="shared" si="447"/>
        <v>1.0271987544414871</v>
      </c>
      <c r="Z1498" s="1">
        <f t="shared" si="455"/>
        <v>3.7999999999999867E-2</v>
      </c>
      <c r="AA1498" s="1">
        <f t="shared" si="448"/>
        <v>5.8314390681078306E-2</v>
      </c>
      <c r="AB1498" s="1">
        <f t="shared" si="449"/>
        <v>2.5359427999999999</v>
      </c>
      <c r="AC1498" s="1">
        <f t="shared" si="450"/>
        <v>1.4211070428190937</v>
      </c>
      <c r="AF1498" s="1">
        <f t="shared" si="451"/>
        <v>0.62916703898616066</v>
      </c>
      <c r="AG1498" s="1">
        <f t="shared" si="452"/>
        <v>2.8384488015484513</v>
      </c>
      <c r="AH1498" s="1">
        <f t="shared" si="453"/>
        <v>2.5188807149006607</v>
      </c>
      <c r="AI1498">
        <v>3.4</v>
      </c>
      <c r="AJ1498">
        <v>4</v>
      </c>
      <c r="AK1498">
        <v>49</v>
      </c>
      <c r="AL1498">
        <v>4</v>
      </c>
      <c r="AM1498">
        <v>9186</v>
      </c>
      <c r="AN1498">
        <v>9192</v>
      </c>
      <c r="AO1498">
        <v>9180</v>
      </c>
      <c r="AP1498">
        <v>14</v>
      </c>
      <c r="AQ1498">
        <v>0</v>
      </c>
    </row>
    <row r="1499" spans="1:43">
      <c r="A1499" s="27">
        <v>39483</v>
      </c>
      <c r="B1499" s="27"/>
      <c r="C1499">
        <v>-15</v>
      </c>
      <c r="D1499">
        <v>-10.4</v>
      </c>
      <c r="E1499">
        <v>-17.2</v>
      </c>
      <c r="F1499">
        <v>74</v>
      </c>
      <c r="G1499">
        <v>62</v>
      </c>
      <c r="H1499">
        <v>7.8</v>
      </c>
      <c r="I1499" s="10">
        <v>935</v>
      </c>
      <c r="J1499">
        <v>1.5</v>
      </c>
      <c r="K1499" s="2">
        <v>10</v>
      </c>
      <c r="L1499" s="1">
        <f t="shared" si="437"/>
        <v>0.76291577737159411</v>
      </c>
      <c r="M1499" s="1">
        <f t="shared" si="438"/>
        <v>86</v>
      </c>
      <c r="N1499" s="1">
        <f t="shared" si="439"/>
        <v>0.19052431422899094</v>
      </c>
      <c r="O1499" s="1">
        <f t="shared" si="454"/>
        <v>1.5799503366340097E-2</v>
      </c>
      <c r="P1499" s="1">
        <f t="shared" si="440"/>
        <v>0.15396595648499772</v>
      </c>
      <c r="Q1499">
        <f t="shared" si="441"/>
        <v>4.5023498795100112</v>
      </c>
      <c r="R1499">
        <f t="shared" si="442"/>
        <v>11.445133166886773</v>
      </c>
      <c r="S1499">
        <f t="shared" si="443"/>
        <v>1.4980540794354416</v>
      </c>
      <c r="T1499">
        <v>0.2432</v>
      </c>
      <c r="U1499" s="1">
        <f t="shared" si="444"/>
        <v>-0.28495412183445434</v>
      </c>
      <c r="V1499" s="1">
        <v>36</v>
      </c>
      <c r="W1499" s="1">
        <f t="shared" si="445"/>
        <v>14.534601542754894</v>
      </c>
      <c r="X1499" s="1">
        <f t="shared" si="446"/>
        <v>31.952446950215215</v>
      </c>
      <c r="Y1499" s="1">
        <f t="shared" si="447"/>
        <v>1.0268733198019095</v>
      </c>
      <c r="Z1499" s="1">
        <f t="shared" si="455"/>
        <v>-7.5999999999999734E-2</v>
      </c>
      <c r="AA1499" s="1">
        <f t="shared" si="448"/>
        <v>5.8303534391677875E-2</v>
      </c>
      <c r="AB1499" s="1">
        <f t="shared" si="449"/>
        <v>2.5364149999999999</v>
      </c>
      <c r="AC1499" s="1">
        <f t="shared" si="450"/>
        <v>1.1219266127519161</v>
      </c>
      <c r="AF1499" s="1">
        <f t="shared" si="451"/>
        <v>0.53659231216963921</v>
      </c>
      <c r="AG1499" s="1">
        <f t="shared" si="452"/>
        <v>3.0433207306777703</v>
      </c>
      <c r="AH1499" s="1">
        <f t="shared" si="453"/>
        <v>2.7155263114244264</v>
      </c>
      <c r="AI1499">
        <v>3.4</v>
      </c>
      <c r="AJ1499">
        <v>3</v>
      </c>
      <c r="AK1499">
        <v>48</v>
      </c>
      <c r="AL1499">
        <v>3</v>
      </c>
      <c r="AM1499">
        <v>9198</v>
      </c>
      <c r="AN1499">
        <v>9207</v>
      </c>
      <c r="AO1499">
        <v>9187</v>
      </c>
      <c r="AP1499">
        <v>14</v>
      </c>
      <c r="AQ1499">
        <v>0</v>
      </c>
    </row>
    <row r="1500" spans="1:43">
      <c r="A1500" s="27">
        <v>39484</v>
      </c>
      <c r="B1500" s="27"/>
      <c r="C1500">
        <v>-13.9</v>
      </c>
      <c r="D1500">
        <v>-8</v>
      </c>
      <c r="E1500">
        <v>-16.5</v>
      </c>
      <c r="F1500">
        <v>67</v>
      </c>
      <c r="G1500">
        <v>41</v>
      </c>
      <c r="H1500">
        <v>7.6</v>
      </c>
      <c r="I1500" s="10">
        <v>935</v>
      </c>
      <c r="J1500">
        <v>2.1</v>
      </c>
      <c r="K1500" s="2">
        <v>10</v>
      </c>
      <c r="L1500" s="1">
        <f t="shared" si="437"/>
        <v>0.80170977493210105</v>
      </c>
      <c r="M1500" s="1">
        <f t="shared" si="438"/>
        <v>93</v>
      </c>
      <c r="N1500" s="1">
        <f t="shared" si="439"/>
        <v>0.20862816221879299</v>
      </c>
      <c r="O1500" s="1">
        <f t="shared" si="454"/>
        <v>1.7130835664428669E-2</v>
      </c>
      <c r="P1500" s="1">
        <f t="shared" si="440"/>
        <v>0.14673274752870014</v>
      </c>
      <c r="Q1500">
        <f t="shared" si="441"/>
        <v>4.529002908298164</v>
      </c>
      <c r="R1500">
        <f t="shared" si="442"/>
        <v>11.455617790686643</v>
      </c>
      <c r="S1500">
        <f t="shared" si="443"/>
        <v>1.4994264123935397</v>
      </c>
      <c r="T1500">
        <v>0.2432</v>
      </c>
      <c r="U1500" s="1">
        <f t="shared" si="444"/>
        <v>-0.27986578265413603</v>
      </c>
      <c r="V1500" s="1">
        <v>37</v>
      </c>
      <c r="W1500" s="1">
        <f t="shared" si="445"/>
        <v>14.361734379798849</v>
      </c>
      <c r="X1500" s="1">
        <f t="shared" si="446"/>
        <v>32.063130236614569</v>
      </c>
      <c r="Y1500" s="1">
        <f t="shared" si="447"/>
        <v>1.0265399351553988</v>
      </c>
      <c r="Z1500" s="1">
        <f t="shared" si="455"/>
        <v>0.41799999999999987</v>
      </c>
      <c r="AA1500" s="1">
        <f t="shared" si="448"/>
        <v>5.836329405679376E-2</v>
      </c>
      <c r="AB1500" s="1">
        <f t="shared" si="449"/>
        <v>2.5338178999999998</v>
      </c>
      <c r="AC1500" s="1">
        <f t="shared" si="450"/>
        <v>1.5706972578526825</v>
      </c>
      <c r="AF1500" s="1">
        <f t="shared" si="451"/>
        <v>0.8385091864852493</v>
      </c>
      <c r="AG1500" s="1">
        <f t="shared" si="452"/>
        <v>3.0109593952636975</v>
      </c>
      <c r="AH1500" s="1">
        <f t="shared" si="453"/>
        <v>2.6918065683490755</v>
      </c>
      <c r="AI1500">
        <v>3.3</v>
      </c>
      <c r="AJ1500">
        <v>4</v>
      </c>
      <c r="AK1500">
        <v>49</v>
      </c>
      <c r="AL1500">
        <v>3</v>
      </c>
      <c r="AM1500">
        <v>9227</v>
      </c>
      <c r="AN1500">
        <v>9238</v>
      </c>
      <c r="AO1500">
        <v>9207</v>
      </c>
      <c r="AP1500">
        <v>14</v>
      </c>
      <c r="AQ1500">
        <v>0</v>
      </c>
    </row>
    <row r="1501" spans="1:43">
      <c r="A1501" s="27">
        <v>39485</v>
      </c>
      <c r="B1501" s="27"/>
      <c r="C1501">
        <v>-13.6</v>
      </c>
      <c r="D1501">
        <v>-9.1999999999999993</v>
      </c>
      <c r="E1501">
        <v>-16.3</v>
      </c>
      <c r="F1501">
        <v>66</v>
      </c>
      <c r="G1501">
        <v>50</v>
      </c>
      <c r="H1501">
        <v>5.5</v>
      </c>
      <c r="I1501" s="10">
        <v>935</v>
      </c>
      <c r="J1501">
        <v>2.2999999999999998</v>
      </c>
      <c r="K1501" s="2">
        <v>10</v>
      </c>
      <c r="L1501" s="1">
        <f t="shared" si="437"/>
        <v>0.77210091694395833</v>
      </c>
      <c r="M1501" s="1">
        <f t="shared" si="438"/>
        <v>82</v>
      </c>
      <c r="N1501" s="1">
        <f t="shared" si="439"/>
        <v>0.21382439043918092</v>
      </c>
      <c r="O1501" s="1">
        <f t="shared" si="454"/>
        <v>1.7510446829828552E-2</v>
      </c>
      <c r="P1501" s="1">
        <f t="shared" si="440"/>
        <v>0.14620232931854593</v>
      </c>
      <c r="Q1501">
        <f t="shared" si="441"/>
        <v>3.4275962672101348</v>
      </c>
      <c r="R1501">
        <f t="shared" si="442"/>
        <v>11.466240593687434</v>
      </c>
      <c r="S1501">
        <f t="shared" si="443"/>
        <v>1.500816831634481</v>
      </c>
      <c r="T1501">
        <v>0.2432</v>
      </c>
      <c r="U1501" s="1">
        <f t="shared" si="444"/>
        <v>-0.27469465002184201</v>
      </c>
      <c r="V1501" s="1">
        <v>38</v>
      </c>
      <c r="W1501" s="1">
        <f t="shared" si="445"/>
        <v>12.135405139378395</v>
      </c>
      <c r="X1501" s="1">
        <f t="shared" si="446"/>
        <v>32.174676627156309</v>
      </c>
      <c r="Y1501" s="1">
        <f t="shared" si="447"/>
        <v>1.0261986991280374</v>
      </c>
      <c r="Z1501" s="1">
        <f t="shared" si="455"/>
        <v>0.11400000000000027</v>
      </c>
      <c r="AA1501" s="1">
        <f t="shared" si="448"/>
        <v>5.8379613414306128E-2</v>
      </c>
      <c r="AB1501" s="1">
        <f t="shared" si="449"/>
        <v>2.5331096</v>
      </c>
      <c r="AC1501" s="1">
        <f t="shared" si="450"/>
        <v>1.7202874728862712</v>
      </c>
      <c r="AF1501" s="1">
        <f t="shared" si="451"/>
        <v>0.82817190141493591</v>
      </c>
      <c r="AG1501" s="1">
        <f t="shared" si="452"/>
        <v>2.692756764056627</v>
      </c>
      <c r="AH1501" s="1">
        <f t="shared" si="453"/>
        <v>2.4984379426703147</v>
      </c>
      <c r="AI1501">
        <v>3.6</v>
      </c>
      <c r="AJ1501">
        <v>10</v>
      </c>
      <c r="AK1501">
        <v>49</v>
      </c>
      <c r="AL1501">
        <v>2</v>
      </c>
      <c r="AM1501">
        <v>9237</v>
      </c>
      <c r="AN1501">
        <v>9244</v>
      </c>
      <c r="AO1501">
        <v>9226</v>
      </c>
      <c r="AP1501">
        <v>14</v>
      </c>
      <c r="AQ1501">
        <v>0</v>
      </c>
    </row>
    <row r="1502" spans="1:43">
      <c r="A1502" s="27">
        <v>39486</v>
      </c>
      <c r="B1502" s="27"/>
      <c r="C1502">
        <v>-11.5</v>
      </c>
      <c r="D1502">
        <v>-6.6</v>
      </c>
      <c r="E1502">
        <v>-15</v>
      </c>
      <c r="F1502">
        <v>64</v>
      </c>
      <c r="G1502">
        <v>45</v>
      </c>
      <c r="H1502">
        <v>6.2</v>
      </c>
      <c r="I1502" s="10">
        <v>935</v>
      </c>
      <c r="J1502">
        <v>2.4</v>
      </c>
      <c r="K1502" s="2">
        <v>10</v>
      </c>
      <c r="L1502" s="1">
        <f t="shared" si="437"/>
        <v>0.88647628445225302</v>
      </c>
      <c r="M1502" s="1">
        <f t="shared" si="438"/>
        <v>83</v>
      </c>
      <c r="N1502" s="1">
        <f t="shared" si="439"/>
        <v>0.25354349856157882</v>
      </c>
      <c r="O1502" s="1">
        <f t="shared" si="454"/>
        <v>2.0378703829261532E-2</v>
      </c>
      <c r="P1502" s="1">
        <f t="shared" si="440"/>
        <v>0.16294630330095364</v>
      </c>
      <c r="Q1502">
        <f t="shared" si="441"/>
        <v>3.8544819912515438</v>
      </c>
      <c r="R1502">
        <f t="shared" si="442"/>
        <v>11.47699763187557</v>
      </c>
      <c r="S1502">
        <f t="shared" si="443"/>
        <v>1.5022248209261218</v>
      </c>
      <c r="T1502">
        <v>0.2432</v>
      </c>
      <c r="U1502" s="1">
        <f t="shared" si="444"/>
        <v>-0.26944225372773539</v>
      </c>
      <c r="V1502" s="1">
        <v>39</v>
      </c>
      <c r="W1502" s="1">
        <f t="shared" si="445"/>
        <v>12.930340458229955</v>
      </c>
      <c r="X1502" s="1">
        <f t="shared" si="446"/>
        <v>32.287008045439194</v>
      </c>
      <c r="Y1502" s="1">
        <f t="shared" si="447"/>
        <v>1.0258497126686026</v>
      </c>
      <c r="Z1502" s="1">
        <f t="shared" si="455"/>
        <v>0.79799999999999982</v>
      </c>
      <c r="AA1502" s="1">
        <f t="shared" si="448"/>
        <v>5.8494104955366652E-2</v>
      </c>
      <c r="AB1502" s="1">
        <f t="shared" si="449"/>
        <v>2.5281514999999999</v>
      </c>
      <c r="AC1502" s="1">
        <f t="shared" si="450"/>
        <v>1.7950825804030659</v>
      </c>
      <c r="AF1502" s="1">
        <f t="shared" si="451"/>
        <v>1.3559255066265685</v>
      </c>
      <c r="AG1502" s="1">
        <f t="shared" si="452"/>
        <v>2.84742309695676</v>
      </c>
      <c r="AH1502" s="1">
        <f t="shared" si="453"/>
        <v>2.6948698301040905</v>
      </c>
      <c r="AI1502">
        <v>3.6</v>
      </c>
      <c r="AJ1502">
        <v>4</v>
      </c>
      <c r="AK1502">
        <v>52</v>
      </c>
      <c r="AL1502">
        <v>4</v>
      </c>
      <c r="AM1502">
        <v>9221</v>
      </c>
      <c r="AN1502">
        <v>9248</v>
      </c>
      <c r="AO1502">
        <v>9200</v>
      </c>
      <c r="AP1502">
        <v>16</v>
      </c>
      <c r="AQ1502">
        <v>0</v>
      </c>
    </row>
    <row r="1503" spans="1:43">
      <c r="A1503" s="27">
        <v>39487</v>
      </c>
      <c r="B1503" s="27"/>
      <c r="C1503">
        <v>-14.7</v>
      </c>
      <c r="D1503">
        <v>-11.6</v>
      </c>
      <c r="E1503">
        <v>-18</v>
      </c>
      <c r="F1503">
        <v>81</v>
      </c>
      <c r="G1503">
        <v>74</v>
      </c>
      <c r="H1503">
        <v>0</v>
      </c>
      <c r="I1503" s="10">
        <v>935</v>
      </c>
      <c r="J1503">
        <v>1.1000000000000001</v>
      </c>
      <c r="K1503" s="2">
        <v>10</v>
      </c>
      <c r="L1503" s="1">
        <f t="shared" si="437"/>
        <v>0.56439438675323461</v>
      </c>
      <c r="M1503" s="1">
        <f t="shared" si="438"/>
        <v>88</v>
      </c>
      <c r="N1503" s="1">
        <f t="shared" si="439"/>
        <v>0.19531726980973935</v>
      </c>
      <c r="O1503" s="1">
        <f t="shared" si="454"/>
        <v>1.6153337944368799E-2</v>
      </c>
      <c r="P1503" s="1">
        <f t="shared" si="440"/>
        <v>0.1582041290574277</v>
      </c>
      <c r="Q1503">
        <f t="shared" si="441"/>
        <v>0.61975654793009749</v>
      </c>
      <c r="R1503">
        <f t="shared" si="442"/>
        <v>11.487884988420509</v>
      </c>
      <c r="S1503">
        <f t="shared" si="443"/>
        <v>1.5036498675943075</v>
      </c>
      <c r="T1503">
        <v>0.2432</v>
      </c>
      <c r="U1503" s="1">
        <f t="shared" si="444"/>
        <v>-0.26411014760242796</v>
      </c>
      <c r="V1503" s="1">
        <v>40</v>
      </c>
      <c r="W1503" s="1">
        <f t="shared" si="445"/>
        <v>6.2370088697188155</v>
      </c>
      <c r="X1503" s="1">
        <f t="shared" si="446"/>
        <v>32.400046076461379</v>
      </c>
      <c r="Y1503" s="1">
        <f t="shared" si="447"/>
        <v>1.0254930790187036</v>
      </c>
      <c r="Z1503" s="1">
        <f t="shared" si="455"/>
        <v>-1.2159999999999997</v>
      </c>
      <c r="AA1503" s="1">
        <f t="shared" si="448"/>
        <v>5.8319820342024424E-2</v>
      </c>
      <c r="AB1503" s="1">
        <f t="shared" si="449"/>
        <v>2.5357067</v>
      </c>
      <c r="AC1503" s="1">
        <f t="shared" si="450"/>
        <v>0.82274618268473854</v>
      </c>
      <c r="AF1503" s="1">
        <f t="shared" si="451"/>
        <v>0.58442010057489813</v>
      </c>
      <c r="AG1503" s="1">
        <f t="shared" si="452"/>
        <v>1.7742859209969395</v>
      </c>
      <c r="AH1503" s="1">
        <f t="shared" si="453"/>
        <v>1.867499567045829</v>
      </c>
      <c r="AI1503">
        <v>3.1</v>
      </c>
      <c r="AJ1503">
        <v>3</v>
      </c>
      <c r="AK1503">
        <v>49</v>
      </c>
      <c r="AL1503">
        <v>3</v>
      </c>
      <c r="AM1503">
        <v>9210</v>
      </c>
      <c r="AN1503">
        <v>9229</v>
      </c>
      <c r="AO1503">
        <v>9194</v>
      </c>
      <c r="AP1503">
        <v>16</v>
      </c>
      <c r="AQ1503">
        <v>32700</v>
      </c>
    </row>
    <row r="1504" spans="1:43">
      <c r="A1504" s="27">
        <v>39488</v>
      </c>
      <c r="B1504" s="27"/>
      <c r="C1504">
        <v>-13.2</v>
      </c>
      <c r="D1504">
        <v>-9.4</v>
      </c>
      <c r="E1504">
        <v>-15.9</v>
      </c>
      <c r="F1504">
        <v>70</v>
      </c>
      <c r="G1504">
        <v>59</v>
      </c>
      <c r="H1504">
        <v>7.7</v>
      </c>
      <c r="I1504" s="10">
        <v>935</v>
      </c>
      <c r="J1504">
        <v>1.8</v>
      </c>
      <c r="K1504" s="2">
        <v>10</v>
      </c>
      <c r="L1504" s="1">
        <f t="shared" si="437"/>
        <v>0.84352126838044572</v>
      </c>
      <c r="M1504" s="1">
        <f t="shared" si="438"/>
        <v>81</v>
      </c>
      <c r="N1504" s="1">
        <f t="shared" si="439"/>
        <v>0.22093193256383531</v>
      </c>
      <c r="O1504" s="1">
        <f t="shared" si="454"/>
        <v>1.8027966089089301E-2</v>
      </c>
      <c r="P1504" s="1">
        <f t="shared" si="440"/>
        <v>0.1600020890395592</v>
      </c>
      <c r="Q1504">
        <f t="shared" si="441"/>
        <v>4.4967553269827913</v>
      </c>
      <c r="R1504">
        <f t="shared" si="442"/>
        <v>11.498898776200029</v>
      </c>
      <c r="S1504">
        <f t="shared" si="443"/>
        <v>1.5050914628534071</v>
      </c>
      <c r="T1504">
        <v>0.2432</v>
      </c>
      <c r="U1504" s="1">
        <f t="shared" si="444"/>
        <v>-0.25869990905730694</v>
      </c>
      <c r="V1504" s="1">
        <v>41</v>
      </c>
      <c r="W1504" s="1">
        <f t="shared" si="445"/>
        <v>14.64116175200048</v>
      </c>
      <c r="X1504" s="1">
        <f t="shared" si="446"/>
        <v>32.513712043717298</v>
      </c>
      <c r="Y1504" s="1">
        <f t="shared" si="447"/>
        <v>1.025128903682238</v>
      </c>
      <c r="Z1504" s="1">
        <f t="shared" si="455"/>
        <v>0.57000000000000006</v>
      </c>
      <c r="AA1504" s="1">
        <f t="shared" si="448"/>
        <v>5.8401386759468793E-2</v>
      </c>
      <c r="AB1504" s="1">
        <f t="shared" si="449"/>
        <v>2.5321651999999997</v>
      </c>
      <c r="AC1504" s="1">
        <f t="shared" si="450"/>
        <v>1.3463119353022994</v>
      </c>
      <c r="AF1504" s="1">
        <f t="shared" si="451"/>
        <v>0.87701879598062926</v>
      </c>
      <c r="AG1504" s="1">
        <f t="shared" si="452"/>
        <v>3.1171334568301119</v>
      </c>
      <c r="AH1504" s="1">
        <f t="shared" si="453"/>
        <v>2.8455679078716525</v>
      </c>
      <c r="AI1504">
        <v>3.8</v>
      </c>
      <c r="AJ1504">
        <v>3</v>
      </c>
      <c r="AK1504">
        <v>51</v>
      </c>
      <c r="AL1504">
        <v>4</v>
      </c>
      <c r="AM1504">
        <v>9261</v>
      </c>
      <c r="AN1504">
        <v>9283</v>
      </c>
      <c r="AO1504">
        <v>9229</v>
      </c>
      <c r="AP1504">
        <v>16</v>
      </c>
      <c r="AQ1504">
        <v>0</v>
      </c>
    </row>
    <row r="1505" spans="1:43">
      <c r="A1505" s="27">
        <v>39489</v>
      </c>
      <c r="B1505" s="27"/>
      <c r="C1505">
        <v>-12.9</v>
      </c>
      <c r="D1505">
        <v>-9.5</v>
      </c>
      <c r="E1505">
        <v>-15</v>
      </c>
      <c r="F1505">
        <v>74</v>
      </c>
      <c r="G1505">
        <v>65</v>
      </c>
      <c r="H1505">
        <v>6.4</v>
      </c>
      <c r="I1505" s="10">
        <v>935</v>
      </c>
      <c r="J1505">
        <v>2</v>
      </c>
      <c r="K1505" s="2">
        <v>10</v>
      </c>
      <c r="L1505" s="1">
        <f t="shared" si="437"/>
        <v>0.80159889741095991</v>
      </c>
      <c r="M1505" s="1">
        <f t="shared" si="438"/>
        <v>83</v>
      </c>
      <c r="N1505" s="1">
        <f t="shared" si="439"/>
        <v>0.226399885712292</v>
      </c>
      <c r="O1505" s="1">
        <f t="shared" si="454"/>
        <v>1.8424785993963157E-2</v>
      </c>
      <c r="P1505" s="1">
        <f t="shared" si="440"/>
        <v>0.17570363089088792</v>
      </c>
      <c r="Q1505">
        <f t="shared" si="441"/>
        <v>3.8286199950839181</v>
      </c>
      <c r="R1505">
        <f t="shared" si="442"/>
        <v>11.510035140120499</v>
      </c>
      <c r="S1505">
        <f t="shared" si="443"/>
        <v>1.506549102110013</v>
      </c>
      <c r="T1505">
        <v>0.2432</v>
      </c>
      <c r="U1505" s="1">
        <f t="shared" si="444"/>
        <v>-0.25321313861788464</v>
      </c>
      <c r="V1505" s="1">
        <v>42</v>
      </c>
      <c r="W1505" s="1">
        <f t="shared" si="445"/>
        <v>13.265668917875137</v>
      </c>
      <c r="X1505" s="1">
        <f t="shared" si="446"/>
        <v>32.62792708707525</v>
      </c>
      <c r="Y1505" s="1">
        <f t="shared" si="447"/>
        <v>1.0247572943941816</v>
      </c>
      <c r="Z1505" s="1">
        <f t="shared" si="455"/>
        <v>0.1139999999999996</v>
      </c>
      <c r="AA1505" s="1">
        <f t="shared" si="448"/>
        <v>5.8417727429634546E-2</v>
      </c>
      <c r="AB1505" s="1">
        <f t="shared" si="449"/>
        <v>2.5314568999999998</v>
      </c>
      <c r="AC1505" s="1">
        <f t="shared" si="450"/>
        <v>1.4959021503358882</v>
      </c>
      <c r="AF1505" s="1">
        <f t="shared" si="451"/>
        <v>0.86237219216937577</v>
      </c>
      <c r="AG1505" s="1">
        <f t="shared" si="452"/>
        <v>2.9196071386866622</v>
      </c>
      <c r="AH1505" s="1">
        <f t="shared" si="453"/>
        <v>2.816627393954648</v>
      </c>
      <c r="AI1505">
        <v>3.7</v>
      </c>
      <c r="AJ1505">
        <v>4</v>
      </c>
      <c r="AK1505">
        <v>57</v>
      </c>
      <c r="AL1505">
        <v>3</v>
      </c>
      <c r="AM1505">
        <v>9284</v>
      </c>
      <c r="AN1505">
        <v>9293</v>
      </c>
      <c r="AO1505">
        <v>9271</v>
      </c>
      <c r="AP1505">
        <v>17</v>
      </c>
      <c r="AQ1505">
        <v>32700</v>
      </c>
    </row>
    <row r="1506" spans="1:43">
      <c r="A1506" s="27">
        <v>39490</v>
      </c>
      <c r="B1506" s="27"/>
      <c r="C1506">
        <v>-14</v>
      </c>
      <c r="D1506">
        <v>-9.4</v>
      </c>
      <c r="E1506">
        <v>-17.3</v>
      </c>
      <c r="F1506">
        <v>76</v>
      </c>
      <c r="G1506">
        <v>61</v>
      </c>
      <c r="H1506">
        <v>7.1</v>
      </c>
      <c r="I1506" s="10">
        <v>935</v>
      </c>
      <c r="J1506">
        <v>1.9</v>
      </c>
      <c r="K1506" s="2">
        <v>10</v>
      </c>
      <c r="L1506" s="1">
        <f t="shared" si="437"/>
        <v>0.81595888713741327</v>
      </c>
      <c r="M1506" s="1">
        <f t="shared" si="438"/>
        <v>91</v>
      </c>
      <c r="N1506" s="1">
        <f t="shared" si="439"/>
        <v>0.20692126083912518</v>
      </c>
      <c r="O1506" s="1">
        <f t="shared" si="454"/>
        <v>1.7005900117677393E-2</v>
      </c>
      <c r="P1506" s="1">
        <f t="shared" si="440"/>
        <v>0.16290018583241955</v>
      </c>
      <c r="Q1506">
        <f t="shared" si="441"/>
        <v>4.1389473104115959</v>
      </c>
      <c r="R1506">
        <f t="shared" si="442"/>
        <v>11.521290259232892</v>
      </c>
      <c r="S1506">
        <f t="shared" si="443"/>
        <v>1.5080222852399074</v>
      </c>
      <c r="T1506">
        <v>0.2432</v>
      </c>
      <c r="U1506" s="1">
        <f t="shared" si="444"/>
        <v>-0.24765145945031075</v>
      </c>
      <c r="V1506" s="1">
        <v>43</v>
      </c>
      <c r="W1506" s="1">
        <f t="shared" si="445"/>
        <v>14.071347588981995</v>
      </c>
      <c r="X1506" s="1">
        <f t="shared" si="446"/>
        <v>32.742612241340503</v>
      </c>
      <c r="Y1506" s="1">
        <f t="shared" si="447"/>
        <v>1.0243783610887156</v>
      </c>
      <c r="Z1506" s="1">
        <f t="shared" si="455"/>
        <v>-0.41799999999999987</v>
      </c>
      <c r="AA1506" s="1">
        <f t="shared" si="448"/>
        <v>5.8357856298274481E-2</v>
      </c>
      <c r="AB1506" s="1">
        <f t="shared" si="449"/>
        <v>2.5340539999999998</v>
      </c>
      <c r="AC1506" s="1">
        <f t="shared" si="450"/>
        <v>1.4211070428190937</v>
      </c>
      <c r="AF1506" s="1">
        <f t="shared" si="451"/>
        <v>0.80433747458615046</v>
      </c>
      <c r="AG1506" s="1">
        <f t="shared" si="452"/>
        <v>3.0374636805068449</v>
      </c>
      <c r="AH1506" s="1">
        <f t="shared" si="453"/>
        <v>2.9428273075092553</v>
      </c>
      <c r="AI1506">
        <v>3.7</v>
      </c>
      <c r="AJ1506">
        <v>11</v>
      </c>
      <c r="AK1506">
        <v>47</v>
      </c>
      <c r="AL1506">
        <v>11</v>
      </c>
      <c r="AM1506">
        <v>9251</v>
      </c>
      <c r="AN1506">
        <v>9280</v>
      </c>
      <c r="AO1506">
        <v>9233</v>
      </c>
      <c r="AP1506">
        <v>16</v>
      </c>
      <c r="AQ1506">
        <v>32700</v>
      </c>
    </row>
    <row r="1507" spans="1:43">
      <c r="A1507" s="27">
        <v>39491</v>
      </c>
      <c r="B1507" s="27"/>
      <c r="C1507">
        <v>-16.100000000000001</v>
      </c>
      <c r="D1507">
        <v>-12.7</v>
      </c>
      <c r="E1507">
        <v>-19.100000000000001</v>
      </c>
      <c r="F1507">
        <v>81</v>
      </c>
      <c r="G1507">
        <v>75</v>
      </c>
      <c r="H1507">
        <v>7.5</v>
      </c>
      <c r="I1507" s="10">
        <v>935</v>
      </c>
      <c r="J1507">
        <v>1.6</v>
      </c>
      <c r="K1507" s="2">
        <v>10</v>
      </c>
      <c r="L1507" s="1">
        <f t="shared" si="437"/>
        <v>0.75889073719338229</v>
      </c>
      <c r="M1507" s="1">
        <f t="shared" si="438"/>
        <v>87</v>
      </c>
      <c r="N1507" s="1">
        <f t="shared" si="439"/>
        <v>0.17383442892359455</v>
      </c>
      <c r="O1507" s="1">
        <f t="shared" si="454"/>
        <v>1.4559199731876971E-2</v>
      </c>
      <c r="P1507" s="1">
        <f t="shared" si="440"/>
        <v>0.14490566892308104</v>
      </c>
      <c r="Q1507">
        <f t="shared" si="441"/>
        <v>4.2103982524608146</v>
      </c>
      <c r="R1507">
        <f t="shared" si="442"/>
        <v>11.532660348645839</v>
      </c>
      <c r="S1507">
        <f t="shared" si="443"/>
        <v>1.5095105168384606</v>
      </c>
      <c r="T1507">
        <v>0.2432</v>
      </c>
      <c r="U1507" s="1">
        <f t="shared" si="444"/>
        <v>-0.24201651688118689</v>
      </c>
      <c r="V1507" s="1">
        <v>44</v>
      </c>
      <c r="W1507" s="1">
        <f t="shared" si="445"/>
        <v>14.551877762941196</v>
      </c>
      <c r="X1507" s="1">
        <f t="shared" si="446"/>
        <v>32.857688515405187</v>
      </c>
      <c r="Y1507" s="1">
        <f t="shared" si="447"/>
        <v>1.0239922158667056</v>
      </c>
      <c r="Z1507" s="1">
        <f t="shared" si="455"/>
        <v>-0.7980000000000006</v>
      </c>
      <c r="AA1507" s="1">
        <f t="shared" si="448"/>
        <v>5.8243896980273407E-2</v>
      </c>
      <c r="AB1507" s="1">
        <f t="shared" si="449"/>
        <v>2.5390120999999999</v>
      </c>
      <c r="AC1507" s="1">
        <f t="shared" si="450"/>
        <v>1.1967217202687106</v>
      </c>
      <c r="AF1507" s="1">
        <f t="shared" si="451"/>
        <v>0.3250152602688115</v>
      </c>
      <c r="AG1507" s="1">
        <f t="shared" si="452"/>
        <v>3.1073875785288299</v>
      </c>
      <c r="AH1507" s="1">
        <f t="shared" si="453"/>
        <v>2.8068751492367698</v>
      </c>
      <c r="AI1507">
        <v>3.9</v>
      </c>
      <c r="AJ1507">
        <v>3</v>
      </c>
      <c r="AK1507">
        <v>58</v>
      </c>
      <c r="AL1507">
        <v>3</v>
      </c>
      <c r="AM1507">
        <v>9174</v>
      </c>
      <c r="AN1507">
        <v>9234</v>
      </c>
      <c r="AO1507">
        <v>9133</v>
      </c>
      <c r="AP1507">
        <v>14</v>
      </c>
      <c r="AQ1507">
        <v>32700</v>
      </c>
    </row>
    <row r="1508" spans="1:43">
      <c r="A1508" s="27">
        <v>39492</v>
      </c>
      <c r="B1508" s="27"/>
      <c r="C1508">
        <v>-14.5</v>
      </c>
      <c r="D1508">
        <v>-7.8</v>
      </c>
      <c r="E1508">
        <v>-19.5</v>
      </c>
      <c r="F1508">
        <v>75</v>
      </c>
      <c r="G1508">
        <v>58</v>
      </c>
      <c r="H1508">
        <v>7.3</v>
      </c>
      <c r="I1508" s="10">
        <v>935</v>
      </c>
      <c r="J1508">
        <v>1.4</v>
      </c>
      <c r="K1508" s="2">
        <v>10</v>
      </c>
      <c r="L1508" s="1">
        <f t="shared" si="437"/>
        <v>0.75745370856983329</v>
      </c>
      <c r="M1508" s="1">
        <f t="shared" si="438"/>
        <v>92</v>
      </c>
      <c r="N1508" s="1">
        <f t="shared" si="439"/>
        <v>0.1985719924619353</v>
      </c>
      <c r="O1508" s="1">
        <f t="shared" si="454"/>
        <v>1.6393042868571107E-2</v>
      </c>
      <c r="P1508" s="1">
        <f t="shared" si="440"/>
        <v>0.15840167288358664</v>
      </c>
      <c r="Q1508">
        <f t="shared" si="441"/>
        <v>4.2297608027420335</v>
      </c>
      <c r="R1508">
        <f t="shared" si="442"/>
        <v>11.544141661237511</v>
      </c>
      <c r="S1508">
        <f t="shared" si="443"/>
        <v>1.5110133064447004</v>
      </c>
      <c r="T1508">
        <v>0.2432</v>
      </c>
      <c r="U1508" s="1">
        <f t="shared" si="444"/>
        <v>-0.23630997791082498</v>
      </c>
      <c r="V1508" s="1">
        <v>45</v>
      </c>
      <c r="W1508" s="1">
        <f t="shared" si="445"/>
        <v>14.374837729509418</v>
      </c>
      <c r="X1508" s="1">
        <f t="shared" si="446"/>
        <v>32.973076971882499</v>
      </c>
      <c r="Y1508" s="1">
        <f t="shared" si="447"/>
        <v>1.0235989729625377</v>
      </c>
      <c r="Z1508" s="1">
        <f t="shared" si="455"/>
        <v>0.60800000000000054</v>
      </c>
      <c r="AA1508" s="1">
        <f t="shared" si="448"/>
        <v>5.8330682697820505E-2</v>
      </c>
      <c r="AB1508" s="1">
        <f t="shared" si="449"/>
        <v>2.5352345000000001</v>
      </c>
      <c r="AC1508" s="1">
        <f t="shared" si="450"/>
        <v>1.0471315052351216</v>
      </c>
      <c r="AF1508" s="1">
        <f t="shared" si="451"/>
        <v>0.85604024605233697</v>
      </c>
      <c r="AG1508" s="1">
        <f t="shared" si="452"/>
        <v>3.0874272318357736</v>
      </c>
      <c r="AH1508" s="1">
        <f t="shared" si="453"/>
        <v>2.636251796100372</v>
      </c>
      <c r="AI1508">
        <v>3.6</v>
      </c>
      <c r="AJ1508">
        <v>3</v>
      </c>
      <c r="AK1508">
        <v>54</v>
      </c>
      <c r="AL1508">
        <v>2</v>
      </c>
      <c r="AM1508">
        <v>9113</v>
      </c>
      <c r="AN1508">
        <v>9138</v>
      </c>
      <c r="AO1508">
        <v>9095</v>
      </c>
      <c r="AP1508">
        <v>15</v>
      </c>
      <c r="AQ1508">
        <v>1</v>
      </c>
    </row>
    <row r="1509" spans="1:43">
      <c r="A1509" s="27">
        <v>39493</v>
      </c>
      <c r="B1509" s="27"/>
      <c r="C1509">
        <v>-11.5</v>
      </c>
      <c r="D1509">
        <v>-6.5</v>
      </c>
      <c r="E1509">
        <v>-14.6</v>
      </c>
      <c r="F1509">
        <v>73</v>
      </c>
      <c r="G1509">
        <v>54</v>
      </c>
      <c r="H1509">
        <v>6.6</v>
      </c>
      <c r="I1509" s="10">
        <v>935</v>
      </c>
      <c r="J1509">
        <v>1.3</v>
      </c>
      <c r="K1509" s="2">
        <v>10</v>
      </c>
      <c r="L1509" s="1">
        <f t="shared" si="437"/>
        <v>0.84409736817082159</v>
      </c>
      <c r="M1509" s="1">
        <f t="shared" si="438"/>
        <v>92</v>
      </c>
      <c r="N1509" s="1">
        <f t="shared" si="439"/>
        <v>0.25354349856157882</v>
      </c>
      <c r="O1509" s="1">
        <f t="shared" si="454"/>
        <v>2.0378703829261532E-2</v>
      </c>
      <c r="P1509" s="1">
        <f t="shared" si="440"/>
        <v>0.19202392904597559</v>
      </c>
      <c r="Q1509">
        <f t="shared" si="441"/>
        <v>3.9833966481781702</v>
      </c>
      <c r="R1509">
        <f t="shared" si="442"/>
        <v>11.555730489168754</v>
      </c>
      <c r="S1509">
        <f t="shared" si="443"/>
        <v>1.5125301687393657</v>
      </c>
      <c r="T1509">
        <v>0.2432</v>
      </c>
      <c r="U1509" s="1">
        <f t="shared" si="444"/>
        <v>-0.23053353072009403</v>
      </c>
      <c r="V1509" s="1">
        <v>46</v>
      </c>
      <c r="W1509" s="1">
        <f t="shared" si="445"/>
        <v>13.645478345550529</v>
      </c>
      <c r="X1509" s="1">
        <f t="shared" si="446"/>
        <v>33.088698807119862</v>
      </c>
      <c r="Y1509" s="1">
        <f t="shared" si="447"/>
        <v>1.0231987487103245</v>
      </c>
      <c r="Z1509" s="1">
        <f t="shared" si="455"/>
        <v>1.1400000000000001</v>
      </c>
      <c r="AA1509" s="1">
        <f t="shared" si="448"/>
        <v>5.8494104955366652E-2</v>
      </c>
      <c r="AB1509" s="1">
        <f t="shared" si="449"/>
        <v>2.5281514999999999</v>
      </c>
      <c r="AC1509" s="1">
        <f t="shared" si="450"/>
        <v>0.97233639771832736</v>
      </c>
      <c r="AF1509" s="1">
        <f t="shared" si="451"/>
        <v>1.364553551318052</v>
      </c>
      <c r="AG1509" s="1">
        <f t="shared" si="452"/>
        <v>3.0168416105406117</v>
      </c>
      <c r="AH1509" s="1">
        <f t="shared" si="453"/>
        <v>2.7743770864826178</v>
      </c>
      <c r="AI1509">
        <v>3.2</v>
      </c>
      <c r="AJ1509">
        <v>10</v>
      </c>
      <c r="AK1509">
        <v>45</v>
      </c>
      <c r="AL1509">
        <v>9</v>
      </c>
      <c r="AM1509">
        <v>9137</v>
      </c>
      <c r="AN1509">
        <v>9149</v>
      </c>
      <c r="AO1509">
        <v>9113</v>
      </c>
      <c r="AP1509">
        <v>18</v>
      </c>
      <c r="AQ1509">
        <v>0</v>
      </c>
    </row>
    <row r="1510" spans="1:43">
      <c r="A1510" s="27">
        <v>39494</v>
      </c>
      <c r="B1510" s="27"/>
      <c r="C1510">
        <v>-10.4</v>
      </c>
      <c r="D1510">
        <v>-4.5</v>
      </c>
      <c r="E1510">
        <v>-14.5</v>
      </c>
      <c r="F1510">
        <v>69</v>
      </c>
      <c r="G1510">
        <v>47</v>
      </c>
      <c r="H1510">
        <v>8.8000000000000007</v>
      </c>
      <c r="I1510" s="10">
        <v>935</v>
      </c>
      <c r="J1510">
        <v>1.4</v>
      </c>
      <c r="K1510" s="2">
        <v>10</v>
      </c>
      <c r="L1510" s="1">
        <f t="shared" si="437"/>
        <v>1.1064011005971983</v>
      </c>
      <c r="M1510" s="1">
        <f t="shared" si="438"/>
        <v>91</v>
      </c>
      <c r="N1510" s="1">
        <f t="shared" si="439"/>
        <v>0.27686321590490087</v>
      </c>
      <c r="O1510" s="1">
        <f t="shared" si="454"/>
        <v>2.2037799190427473E-2</v>
      </c>
      <c r="P1510" s="1">
        <f t="shared" si="440"/>
        <v>0.19318259448872507</v>
      </c>
      <c r="Q1510">
        <f t="shared" si="441"/>
        <v>5.1727571619017754</v>
      </c>
      <c r="R1510">
        <f t="shared" si="442"/>
        <v>11.567423165200214</v>
      </c>
      <c r="S1510">
        <f t="shared" si="443"/>
        <v>1.5140606237173055</v>
      </c>
      <c r="T1510">
        <v>0.2432</v>
      </c>
      <c r="U1510" s="1">
        <f t="shared" si="444"/>
        <v>-0.22468888417100127</v>
      </c>
      <c r="V1510" s="1">
        <v>47</v>
      </c>
      <c r="W1510" s="1">
        <f t="shared" si="445"/>
        <v>16.117170360328778</v>
      </c>
      <c r="X1510" s="1">
        <f t="shared" si="446"/>
        <v>33.204475431482614</v>
      </c>
      <c r="Y1510" s="1">
        <f t="shared" si="447"/>
        <v>1.0227916615094901</v>
      </c>
      <c r="Z1510" s="1">
        <f t="shared" si="455"/>
        <v>0.41799999999999987</v>
      </c>
      <c r="AA1510" s="1">
        <f t="shared" si="448"/>
        <v>5.8554256120583917E-2</v>
      </c>
      <c r="AB1510" s="1">
        <f t="shared" si="449"/>
        <v>2.5255543999999999</v>
      </c>
      <c r="AC1510" s="1">
        <f t="shared" si="450"/>
        <v>1.0471315052351216</v>
      </c>
      <c r="AF1510" s="1">
        <f t="shared" si="451"/>
        <v>1.7871301402854753</v>
      </c>
      <c r="AG1510" s="1">
        <f t="shared" si="452"/>
        <v>3.4127354143454038</v>
      </c>
      <c r="AH1510" s="1">
        <f t="shared" si="453"/>
        <v>3.6268279050911261</v>
      </c>
      <c r="AI1510">
        <v>3.8</v>
      </c>
      <c r="AJ1510">
        <v>3</v>
      </c>
      <c r="AK1510">
        <v>64</v>
      </c>
      <c r="AL1510">
        <v>4</v>
      </c>
      <c r="AM1510">
        <v>9153</v>
      </c>
      <c r="AN1510">
        <v>9175</v>
      </c>
      <c r="AO1510">
        <v>9135</v>
      </c>
      <c r="AP1510">
        <v>19</v>
      </c>
      <c r="AQ1510">
        <v>0</v>
      </c>
    </row>
    <row r="1511" spans="1:43">
      <c r="A1511" s="27">
        <v>39495</v>
      </c>
      <c r="B1511" s="27"/>
      <c r="C1511">
        <v>-7.6</v>
      </c>
      <c r="D1511">
        <v>-2.8</v>
      </c>
      <c r="E1511">
        <v>-11.1</v>
      </c>
      <c r="F1511">
        <v>66</v>
      </c>
      <c r="G1511">
        <v>46</v>
      </c>
      <c r="H1511">
        <v>8.3000000000000007</v>
      </c>
      <c r="I1511" s="10">
        <v>935</v>
      </c>
      <c r="J1511">
        <v>2.4</v>
      </c>
      <c r="K1511" s="2">
        <v>10</v>
      </c>
      <c r="L1511" s="1">
        <f t="shared" si="437"/>
        <v>1.2074841494531432</v>
      </c>
      <c r="M1511" s="1">
        <f t="shared" si="438"/>
        <v>86</v>
      </c>
      <c r="N1511" s="1">
        <f t="shared" si="439"/>
        <v>0.345050497951846</v>
      </c>
      <c r="O1511" s="1">
        <f t="shared" si="454"/>
        <v>2.6799865975867612E-2</v>
      </c>
      <c r="P1511" s="1">
        <f t="shared" si="440"/>
        <v>0.22692361270237763</v>
      </c>
      <c r="Q1511">
        <f t="shared" si="441"/>
        <v>5.0068378503644917</v>
      </c>
      <c r="R1511">
        <f t="shared" si="442"/>
        <v>11.579216063816778</v>
      </c>
      <c r="S1511">
        <f t="shared" si="443"/>
        <v>1.515604196834657</v>
      </c>
      <c r="T1511">
        <v>0.2432</v>
      </c>
      <c r="U1511" s="1">
        <f t="shared" si="444"/>
        <v>-0.21877776730115459</v>
      </c>
      <c r="V1511" s="1">
        <v>48</v>
      </c>
      <c r="W1511" s="1">
        <f t="shared" si="445"/>
        <v>15.609527534234793</v>
      </c>
      <c r="X1511" s="1">
        <f t="shared" si="446"/>
        <v>33.32032854979682</v>
      </c>
      <c r="Y1511" s="1">
        <f t="shared" si="447"/>
        <v>1.0223778317897427</v>
      </c>
      <c r="Z1511" s="1">
        <f t="shared" si="455"/>
        <v>1.0640000000000003</v>
      </c>
      <c r="AA1511" s="1">
        <f t="shared" si="448"/>
        <v>5.8707927872647732E-2</v>
      </c>
      <c r="AB1511" s="1">
        <f t="shared" si="449"/>
        <v>2.5189436000000001</v>
      </c>
      <c r="AC1511" s="1">
        <f t="shared" si="450"/>
        <v>1.7950825804030659</v>
      </c>
      <c r="AF1511" s="1">
        <f t="shared" si="451"/>
        <v>2.2520411873287958</v>
      </c>
      <c r="AG1511" s="1">
        <f t="shared" si="452"/>
        <v>3.3783773186385173</v>
      </c>
      <c r="AH1511" s="1">
        <f t="shared" si="453"/>
        <v>3.7669181713792703</v>
      </c>
      <c r="AI1511">
        <v>3.8</v>
      </c>
      <c r="AJ1511">
        <v>3</v>
      </c>
      <c r="AK1511">
        <v>59</v>
      </c>
      <c r="AL1511">
        <v>3</v>
      </c>
      <c r="AM1511">
        <v>9204</v>
      </c>
      <c r="AN1511">
        <v>9218</v>
      </c>
      <c r="AO1511">
        <v>9169</v>
      </c>
      <c r="AP1511">
        <v>23</v>
      </c>
      <c r="AQ1511">
        <v>0</v>
      </c>
    </row>
    <row r="1512" spans="1:43">
      <c r="A1512" s="27">
        <v>39496</v>
      </c>
      <c r="B1512" s="27"/>
      <c r="C1512">
        <v>-7</v>
      </c>
      <c r="D1512">
        <v>-4</v>
      </c>
      <c r="E1512">
        <v>-11.5</v>
      </c>
      <c r="F1512">
        <v>74</v>
      </c>
      <c r="G1512">
        <v>66</v>
      </c>
      <c r="H1512">
        <v>6.6</v>
      </c>
      <c r="I1512" s="10">
        <v>935</v>
      </c>
      <c r="J1512">
        <v>1.6</v>
      </c>
      <c r="K1512" s="2">
        <v>10</v>
      </c>
      <c r="L1512" s="1">
        <f t="shared" si="437"/>
        <v>1.2135520974439293</v>
      </c>
      <c r="M1512" s="1">
        <f t="shared" si="438"/>
        <v>82</v>
      </c>
      <c r="N1512" s="1">
        <f t="shared" si="439"/>
        <v>0.36146779374214461</v>
      </c>
      <c r="O1512" s="1">
        <f t="shared" si="454"/>
        <v>2.7928890703931994E-2</v>
      </c>
      <c r="P1512" s="1">
        <f t="shared" si="440"/>
        <v>0.25390778084411014</v>
      </c>
      <c r="Q1512">
        <f t="shared" si="441"/>
        <v>4.0077770213559418</v>
      </c>
      <c r="R1512">
        <f t="shared" si="442"/>
        <v>11.591105602162923</v>
      </c>
      <c r="S1512">
        <f t="shared" si="443"/>
        <v>1.5171604191312726</v>
      </c>
      <c r="T1512">
        <v>0.2432</v>
      </c>
      <c r="U1512" s="1">
        <f t="shared" si="444"/>
        <v>-0.21280192881225676</v>
      </c>
      <c r="V1512" s="1">
        <v>49</v>
      </c>
      <c r="W1512" s="1">
        <f t="shared" si="445"/>
        <v>13.766337869191743</v>
      </c>
      <c r="X1512" s="1">
        <f t="shared" si="446"/>
        <v>33.436180241837334</v>
      </c>
      <c r="Y1512" s="1">
        <f t="shared" si="447"/>
        <v>1.0219573819754484</v>
      </c>
      <c r="Z1512" s="1">
        <f t="shared" si="455"/>
        <v>0.22799999999999987</v>
      </c>
      <c r="AA1512" s="1">
        <f t="shared" si="448"/>
        <v>5.8740962533497212E-2</v>
      </c>
      <c r="AB1512" s="1">
        <f t="shared" si="449"/>
        <v>2.5175269999999998</v>
      </c>
      <c r="AC1512" s="1">
        <f t="shared" si="450"/>
        <v>1.1967217202687106</v>
      </c>
      <c r="AF1512" s="1">
        <f t="shared" si="451"/>
        <v>2.2745677692836459</v>
      </c>
      <c r="AG1512" s="1">
        <f t="shared" si="452"/>
        <v>3.148224085024546</v>
      </c>
      <c r="AH1512" s="1">
        <f t="shared" si="453"/>
        <v>3.8696762222137844</v>
      </c>
      <c r="AI1512">
        <v>3.6</v>
      </c>
      <c r="AJ1512">
        <v>10</v>
      </c>
      <c r="AK1512">
        <v>47</v>
      </c>
      <c r="AL1512">
        <v>10</v>
      </c>
      <c r="AM1512">
        <v>9212</v>
      </c>
      <c r="AN1512">
        <v>9229</v>
      </c>
      <c r="AO1512">
        <v>9198</v>
      </c>
      <c r="AP1512">
        <v>27</v>
      </c>
      <c r="AQ1512">
        <v>0</v>
      </c>
    </row>
    <row r="1513" spans="1:43">
      <c r="A1513" s="27">
        <v>39497</v>
      </c>
      <c r="B1513" s="27"/>
      <c r="C1513">
        <v>-4.2</v>
      </c>
      <c r="D1513">
        <v>4.0999999999999996</v>
      </c>
      <c r="E1513">
        <v>-13.7</v>
      </c>
      <c r="F1513">
        <v>64</v>
      </c>
      <c r="G1513">
        <v>30</v>
      </c>
      <c r="H1513">
        <v>8.3000000000000007</v>
      </c>
      <c r="I1513" s="10">
        <v>935</v>
      </c>
      <c r="J1513">
        <v>4.7</v>
      </c>
      <c r="K1513" s="2">
        <v>10</v>
      </c>
      <c r="L1513" s="1">
        <f t="shared" si="437"/>
        <v>1.7367772806541817</v>
      </c>
      <c r="M1513" s="1">
        <f t="shared" si="438"/>
        <v>98</v>
      </c>
      <c r="N1513" s="1">
        <f t="shared" si="439"/>
        <v>0.447611553404549</v>
      </c>
      <c r="O1513" s="1">
        <f t="shared" si="454"/>
        <v>3.3758931681301479E-2</v>
      </c>
      <c r="P1513" s="1">
        <f t="shared" si="440"/>
        <v>0.22680969940507015</v>
      </c>
      <c r="Q1513">
        <f t="shared" si="441"/>
        <v>5.1882969234740601</v>
      </c>
      <c r="R1513">
        <f t="shared" si="442"/>
        <v>11.60308824079298</v>
      </c>
      <c r="S1513">
        <f t="shared" si="443"/>
        <v>1.5187288273289241</v>
      </c>
      <c r="T1513">
        <v>0.2432</v>
      </c>
      <c r="U1513" s="1">
        <f t="shared" si="444"/>
        <v>-0.20676313655278239</v>
      </c>
      <c r="V1513" s="1">
        <v>50</v>
      </c>
      <c r="W1513" s="1">
        <f t="shared" si="445"/>
        <v>15.698986294900518</v>
      </c>
      <c r="X1513" s="1">
        <f t="shared" si="446"/>
        <v>33.55195304274509</v>
      </c>
      <c r="Y1513" s="1">
        <f t="shared" si="447"/>
        <v>1.0215304364494138</v>
      </c>
      <c r="Z1513" s="1">
        <f t="shared" si="455"/>
        <v>1.0639999999999998</v>
      </c>
      <c r="AA1513" s="1">
        <f t="shared" si="448"/>
        <v>5.8895617139300638E-2</v>
      </c>
      <c r="AB1513" s="1">
        <f t="shared" si="449"/>
        <v>2.5109162</v>
      </c>
      <c r="AC1513" s="1">
        <f t="shared" si="450"/>
        <v>3.5153700532893377</v>
      </c>
      <c r="AF1513" s="1">
        <f t="shared" si="451"/>
        <v>4.4278668304316886</v>
      </c>
      <c r="AG1513" s="1">
        <f t="shared" si="452"/>
        <v>3.4299892283422464</v>
      </c>
      <c r="AH1513" s="1">
        <f t="shared" si="453"/>
        <v>4.3368273107631286</v>
      </c>
      <c r="AI1513">
        <v>14.2</v>
      </c>
      <c r="AJ1513">
        <v>6</v>
      </c>
      <c r="AK1513">
        <v>232</v>
      </c>
      <c r="AL1513">
        <v>6</v>
      </c>
      <c r="AM1513">
        <v>9154</v>
      </c>
      <c r="AN1513">
        <v>9198</v>
      </c>
      <c r="AO1513">
        <v>9126</v>
      </c>
      <c r="AP1513">
        <v>27</v>
      </c>
      <c r="AQ1513">
        <v>1</v>
      </c>
    </row>
    <row r="1514" spans="1:43">
      <c r="A1514" s="27">
        <v>39498</v>
      </c>
      <c r="B1514" s="27"/>
      <c r="C1514">
        <v>-4.5</v>
      </c>
      <c r="D1514">
        <v>-0.4</v>
      </c>
      <c r="E1514">
        <v>-6.2</v>
      </c>
      <c r="F1514">
        <v>67</v>
      </c>
      <c r="G1514">
        <v>47</v>
      </c>
      <c r="H1514">
        <v>8.4</v>
      </c>
      <c r="I1514" s="10">
        <v>935</v>
      </c>
      <c r="J1514">
        <v>2.2999999999999998</v>
      </c>
      <c r="K1514" s="2">
        <v>10</v>
      </c>
      <c r="L1514" s="1">
        <f t="shared" si="437"/>
        <v>1.5109984511810945</v>
      </c>
      <c r="M1514" s="1">
        <f t="shared" si="438"/>
        <v>87</v>
      </c>
      <c r="N1514" s="1">
        <f t="shared" si="439"/>
        <v>0.43758441667465753</v>
      </c>
      <c r="O1514" s="1">
        <f t="shared" si="454"/>
        <v>3.3087796766924298E-2</v>
      </c>
      <c r="P1514" s="1">
        <f t="shared" si="440"/>
        <v>0.3066875777834559</v>
      </c>
      <c r="Q1514">
        <f t="shared" si="441"/>
        <v>5.1128801596415832</v>
      </c>
      <c r="R1514">
        <f t="shared" si="442"/>
        <v>11.615160484240679</v>
      </c>
      <c r="S1514">
        <f t="shared" si="443"/>
        <v>1.520308963905848</v>
      </c>
      <c r="T1514">
        <v>0.2432</v>
      </c>
      <c r="U1514" s="1">
        <f t="shared" si="444"/>
        <v>-0.20066317699499031</v>
      </c>
      <c r="V1514" s="1">
        <v>51</v>
      </c>
      <c r="W1514" s="1">
        <f t="shared" si="445"/>
        <v>15.855042276425472</v>
      </c>
      <c r="X1514" s="1">
        <f t="shared" si="446"/>
        <v>33.667570023255223</v>
      </c>
      <c r="Y1514" s="1">
        <f t="shared" si="447"/>
        <v>1.0210971215160893</v>
      </c>
      <c r="Z1514" s="1">
        <f t="shared" si="455"/>
        <v>-0.11399999999999993</v>
      </c>
      <c r="AA1514" s="1">
        <f t="shared" si="448"/>
        <v>5.8879008061940644E-2</v>
      </c>
      <c r="AB1514" s="1">
        <f t="shared" si="449"/>
        <v>2.5116244999999999</v>
      </c>
      <c r="AC1514" s="1">
        <f t="shared" si="450"/>
        <v>1.7202874728862712</v>
      </c>
      <c r="AF1514" s="1">
        <f t="shared" si="451"/>
        <v>2.4803058970222716</v>
      </c>
      <c r="AG1514" s="1">
        <f t="shared" si="452"/>
        <v>3.4899848517505432</v>
      </c>
      <c r="AH1514" s="1">
        <f t="shared" si="453"/>
        <v>4.9213427925028341</v>
      </c>
      <c r="AI1514">
        <v>4.5999999999999996</v>
      </c>
      <c r="AJ1514">
        <v>11</v>
      </c>
      <c r="AK1514">
        <v>65</v>
      </c>
      <c r="AL1514">
        <v>10</v>
      </c>
      <c r="AM1514">
        <v>9122</v>
      </c>
      <c r="AN1514">
        <v>9171</v>
      </c>
      <c r="AO1514">
        <v>9073</v>
      </c>
      <c r="AP1514">
        <v>29</v>
      </c>
      <c r="AQ1514">
        <v>0</v>
      </c>
    </row>
    <row r="1515" spans="1:43">
      <c r="A1515" s="27">
        <v>39499</v>
      </c>
      <c r="B1515" s="27"/>
      <c r="C1515">
        <v>-7.2</v>
      </c>
      <c r="D1515">
        <v>-3.1</v>
      </c>
      <c r="E1515">
        <v>-9.4</v>
      </c>
      <c r="F1515">
        <v>86</v>
      </c>
      <c r="G1515">
        <v>72</v>
      </c>
      <c r="H1515">
        <v>3.8</v>
      </c>
      <c r="I1515" s="10">
        <v>935</v>
      </c>
      <c r="J1515">
        <v>2.1</v>
      </c>
      <c r="K1515" s="2">
        <v>10</v>
      </c>
      <c r="L1515" s="1">
        <f t="shared" si="437"/>
        <v>0.96463923891826164</v>
      </c>
      <c r="M1515" s="1">
        <f t="shared" si="438"/>
        <v>100</v>
      </c>
      <c r="N1515" s="1">
        <f t="shared" si="439"/>
        <v>0.35591994247776954</v>
      </c>
      <c r="O1515" s="1">
        <f t="shared" si="454"/>
        <v>2.7548061209407455E-2</v>
      </c>
      <c r="P1515" s="1">
        <f t="shared" si="440"/>
        <v>0.32486036099176296</v>
      </c>
      <c r="Q1515">
        <f t="shared" si="441"/>
        <v>2.5464625978900601</v>
      </c>
      <c r="R1515">
        <f t="shared" si="442"/>
        <v>11.627318881412529</v>
      </c>
      <c r="S1515">
        <f t="shared" si="443"/>
        <v>1.5219003771482369</v>
      </c>
      <c r="T1515">
        <v>0.2432</v>
      </c>
      <c r="U1515" s="1">
        <f t="shared" si="444"/>
        <v>-0.19450385470642687</v>
      </c>
      <c r="V1515" s="1">
        <v>52</v>
      </c>
      <c r="W1515" s="1">
        <f t="shared" si="445"/>
        <v>10.753937613384391</v>
      </c>
      <c r="X1515" s="1">
        <f t="shared" si="446"/>
        <v>33.78295486961607</v>
      </c>
      <c r="Y1515" s="1">
        <f t="shared" si="447"/>
        <v>1.0206575653642047</v>
      </c>
      <c r="Z1515" s="1">
        <f t="shared" si="455"/>
        <v>-1.026</v>
      </c>
      <c r="AA1515" s="1">
        <f t="shared" si="448"/>
        <v>5.8729946849890836E-2</v>
      </c>
      <c r="AB1515" s="1">
        <f t="shared" si="449"/>
        <v>2.5179991999999998</v>
      </c>
      <c r="AC1515" s="1">
        <f t="shared" si="450"/>
        <v>1.5706972578526825</v>
      </c>
      <c r="AF1515" s="1">
        <f t="shared" si="451"/>
        <v>2.0672909766941752</v>
      </c>
      <c r="AG1515" s="1">
        <f t="shared" si="452"/>
        <v>2.6953602794778617</v>
      </c>
      <c r="AH1515" s="1">
        <f t="shared" si="453"/>
        <v>3.7147248665814385</v>
      </c>
      <c r="AI1515">
        <v>4.2</v>
      </c>
      <c r="AJ1515">
        <v>2</v>
      </c>
      <c r="AK1515">
        <v>73</v>
      </c>
      <c r="AL1515">
        <v>1</v>
      </c>
      <c r="AM1515">
        <v>9044</v>
      </c>
      <c r="AN1515">
        <v>9088</v>
      </c>
      <c r="AO1515">
        <v>8996</v>
      </c>
      <c r="AP1515">
        <v>31</v>
      </c>
      <c r="AQ1515">
        <v>32700</v>
      </c>
    </row>
    <row r="1516" spans="1:43">
      <c r="A1516" s="27">
        <v>39500</v>
      </c>
      <c r="B1516" s="27"/>
      <c r="C1516">
        <v>-2.5</v>
      </c>
      <c r="D1516">
        <v>-0.3</v>
      </c>
      <c r="E1516">
        <v>-7</v>
      </c>
      <c r="F1516">
        <v>84</v>
      </c>
      <c r="G1516">
        <v>63</v>
      </c>
      <c r="H1516">
        <v>0</v>
      </c>
      <c r="I1516" s="10">
        <v>935</v>
      </c>
      <c r="J1516">
        <v>2.8</v>
      </c>
      <c r="K1516" s="2">
        <v>10</v>
      </c>
      <c r="L1516" s="1">
        <f t="shared" si="437"/>
        <v>0.83960896374952254</v>
      </c>
      <c r="M1516" s="1">
        <f t="shared" si="438"/>
        <v>105</v>
      </c>
      <c r="N1516" s="1">
        <f t="shared" si="439"/>
        <v>0.50837382929448216</v>
      </c>
      <c r="O1516" s="1">
        <f t="shared" si="454"/>
        <v>3.7788439188681869E-2</v>
      </c>
      <c r="P1516" s="1">
        <f t="shared" si="440"/>
        <v>0.37807381616475388</v>
      </c>
      <c r="Q1516">
        <f t="shared" si="441"/>
        <v>0.65547938841562403</v>
      </c>
      <c r="R1516">
        <f t="shared" si="442"/>
        <v>11.639560025809949</v>
      </c>
      <c r="S1516">
        <f t="shared" si="443"/>
        <v>1.5235026211793128</v>
      </c>
      <c r="T1516">
        <v>0.2432</v>
      </c>
      <c r="U1516" s="1">
        <f t="shared" si="444"/>
        <v>-0.18828699181607572</v>
      </c>
      <c r="V1516" s="1">
        <v>53</v>
      </c>
      <c r="W1516" s="1">
        <f t="shared" si="445"/>
        <v>6.5253711528924159</v>
      </c>
      <c r="X1516" s="1">
        <f t="shared" si="446"/>
        <v>33.898031963077486</v>
      </c>
      <c r="Y1516" s="1">
        <f t="shared" si="447"/>
        <v>1.0202118980288462</v>
      </c>
      <c r="Z1516" s="1">
        <f t="shared" si="455"/>
        <v>1.786</v>
      </c>
      <c r="AA1516" s="1">
        <f t="shared" si="448"/>
        <v>5.8989912525145127E-2</v>
      </c>
      <c r="AB1516" s="1">
        <f t="shared" si="449"/>
        <v>2.5069024999999998</v>
      </c>
      <c r="AC1516" s="1">
        <f t="shared" si="450"/>
        <v>2.0942630104702431</v>
      </c>
      <c r="AF1516" s="1">
        <f t="shared" si="451"/>
        <v>3.0876719541790965</v>
      </c>
      <c r="AG1516" s="1">
        <f t="shared" si="452"/>
        <v>2.1278987199337926</v>
      </c>
      <c r="AH1516" s="1">
        <f t="shared" si="453"/>
        <v>2.009210789462454</v>
      </c>
      <c r="AI1516">
        <v>4.7</v>
      </c>
      <c r="AJ1516">
        <v>3</v>
      </c>
      <c r="AK1516">
        <v>64</v>
      </c>
      <c r="AL1516">
        <v>3</v>
      </c>
      <c r="AM1516">
        <v>9129</v>
      </c>
      <c r="AN1516">
        <v>9192</v>
      </c>
      <c r="AO1516">
        <v>9019</v>
      </c>
      <c r="AP1516">
        <v>43</v>
      </c>
      <c r="AQ1516">
        <v>42</v>
      </c>
    </row>
    <row r="1517" spans="1:43">
      <c r="A1517" s="27">
        <v>39501</v>
      </c>
      <c r="B1517" s="27"/>
      <c r="C1517">
        <v>-3.7</v>
      </c>
      <c r="D1517">
        <v>-1.6</v>
      </c>
      <c r="E1517">
        <v>-5.2</v>
      </c>
      <c r="F1517">
        <v>86</v>
      </c>
      <c r="G1517">
        <v>72</v>
      </c>
      <c r="H1517">
        <v>0</v>
      </c>
      <c r="I1517" s="10">
        <v>935</v>
      </c>
      <c r="J1517">
        <v>2.4</v>
      </c>
      <c r="K1517" s="2">
        <v>10</v>
      </c>
      <c r="L1517" s="1">
        <f t="shared" si="437"/>
        <v>0.86504737534619425</v>
      </c>
      <c r="M1517" s="1">
        <f t="shared" si="438"/>
        <v>100</v>
      </c>
      <c r="N1517" s="1">
        <f t="shared" si="439"/>
        <v>0.46477653465671803</v>
      </c>
      <c r="O1517" s="1">
        <f t="shared" si="454"/>
        <v>3.4903619915483637E-2</v>
      </c>
      <c r="P1517" s="1">
        <f t="shared" si="440"/>
        <v>0.4031064667267697</v>
      </c>
      <c r="Q1517">
        <f t="shared" si="441"/>
        <v>0.65022114129948894</v>
      </c>
      <c r="R1517">
        <f t="shared" si="442"/>
        <v>11.651880555585187</v>
      </c>
      <c r="S1517">
        <f t="shared" si="443"/>
        <v>1.5251152559666477</v>
      </c>
      <c r="T1517">
        <v>0.2432</v>
      </c>
      <c r="U1517" s="1">
        <f t="shared" si="444"/>
        <v>-0.18201442747531241</v>
      </c>
      <c r="V1517" s="1">
        <v>54</v>
      </c>
      <c r="W1517" s="1">
        <f t="shared" si="445"/>
        <v>6.5474498433239425</v>
      </c>
      <c r="X1517" s="1">
        <f t="shared" si="446"/>
        <v>34.012726458825675</v>
      </c>
      <c r="Y1517" s="1">
        <f t="shared" si="447"/>
        <v>1.0197602513529875</v>
      </c>
      <c r="Z1517" s="1">
        <f t="shared" si="455"/>
        <v>-0.45600000000000007</v>
      </c>
      <c r="AA1517" s="1">
        <f t="shared" si="448"/>
        <v>5.8923319767921235E-2</v>
      </c>
      <c r="AB1517" s="1">
        <f t="shared" si="449"/>
        <v>2.5097356999999998</v>
      </c>
      <c r="AC1517" s="1">
        <f t="shared" si="450"/>
        <v>1.7950825804030659</v>
      </c>
      <c r="AF1517" s="1">
        <f t="shared" si="451"/>
        <v>2.0928574355503962</v>
      </c>
      <c r="AG1517" s="1">
        <f t="shared" si="452"/>
        <v>2.1081990948850668</v>
      </c>
      <c r="AH1517" s="1">
        <f t="shared" si="453"/>
        <v>2.9778852167171146</v>
      </c>
      <c r="AI1517">
        <v>7</v>
      </c>
      <c r="AJ1517">
        <v>15</v>
      </c>
      <c r="AK1517">
        <v>100</v>
      </c>
      <c r="AL1517">
        <v>14</v>
      </c>
      <c r="AM1517">
        <v>9246</v>
      </c>
      <c r="AN1517">
        <v>9275</v>
      </c>
      <c r="AO1517">
        <v>9192</v>
      </c>
      <c r="AP1517">
        <v>40</v>
      </c>
      <c r="AQ1517">
        <v>53</v>
      </c>
    </row>
    <row r="1518" spans="1:43">
      <c r="A1518" s="27">
        <v>39502</v>
      </c>
      <c r="B1518" s="27"/>
      <c r="C1518">
        <v>-5.6</v>
      </c>
      <c r="D1518">
        <v>2.4</v>
      </c>
      <c r="E1518">
        <v>-8.1999999999999993</v>
      </c>
      <c r="F1518">
        <v>64</v>
      </c>
      <c r="G1518">
        <v>35</v>
      </c>
      <c r="H1518">
        <v>9.5</v>
      </c>
      <c r="I1518" s="10">
        <v>935</v>
      </c>
      <c r="J1518">
        <v>1.6</v>
      </c>
      <c r="K1518" s="2">
        <v>10</v>
      </c>
      <c r="L1518" s="1">
        <f t="shared" si="437"/>
        <v>1.6033251994875397</v>
      </c>
      <c r="M1518" s="1">
        <f t="shared" si="438"/>
        <v>93</v>
      </c>
      <c r="N1518" s="1">
        <f t="shared" si="439"/>
        <v>0.40250001997372314</v>
      </c>
      <c r="O1518" s="1">
        <f t="shared" si="454"/>
        <v>3.0724568530406175E-2</v>
      </c>
      <c r="P1518" s="1">
        <f t="shared" si="440"/>
        <v>0.28023272893909423</v>
      </c>
      <c r="Q1518">
        <f t="shared" si="441"/>
        <v>5.7895454815513512</v>
      </c>
      <c r="R1518">
        <f t="shared" si="442"/>
        <v>11.664277153436375</v>
      </c>
      <c r="S1518">
        <f t="shared" si="443"/>
        <v>1.5267378473084261</v>
      </c>
      <c r="T1518">
        <v>0.2432</v>
      </c>
      <c r="U1518" s="1">
        <f t="shared" si="444"/>
        <v>-0.17568801731382344</v>
      </c>
      <c r="V1518" s="1">
        <v>55</v>
      </c>
      <c r="W1518" s="1">
        <f t="shared" si="445"/>
        <v>17.270435697100211</v>
      </c>
      <c r="X1518" s="1">
        <f t="shared" si="446"/>
        <v>34.126964364241083</v>
      </c>
      <c r="Y1518" s="1">
        <f t="shared" si="447"/>
        <v>1.0193027589484875</v>
      </c>
      <c r="Z1518" s="1">
        <f t="shared" si="455"/>
        <v>-0.72199999999999975</v>
      </c>
      <c r="AA1518" s="1">
        <f t="shared" si="448"/>
        <v>5.8818188175643563E-2</v>
      </c>
      <c r="AB1518" s="1">
        <f t="shared" si="449"/>
        <v>2.5142215999999999</v>
      </c>
      <c r="AC1518" s="1">
        <f t="shared" si="450"/>
        <v>1.1967217202687106</v>
      </c>
      <c r="AF1518" s="1">
        <f t="shared" si="451"/>
        <v>3.1177282508643231</v>
      </c>
      <c r="AG1518" s="1">
        <f t="shared" si="452"/>
        <v>3.6781772722936203</v>
      </c>
      <c r="AH1518" s="1">
        <f t="shared" si="453"/>
        <v>5.2758031315543228</v>
      </c>
      <c r="AI1518">
        <v>4.4000000000000004</v>
      </c>
      <c r="AJ1518">
        <v>10</v>
      </c>
      <c r="AK1518">
        <v>53</v>
      </c>
      <c r="AL1518">
        <v>10</v>
      </c>
      <c r="AM1518">
        <v>9260</v>
      </c>
      <c r="AN1518">
        <v>9281</v>
      </c>
      <c r="AO1518">
        <v>9238</v>
      </c>
      <c r="AP1518">
        <v>25</v>
      </c>
      <c r="AQ1518">
        <v>0</v>
      </c>
    </row>
    <row r="1519" spans="1:43">
      <c r="A1519" s="27">
        <v>39503</v>
      </c>
      <c r="B1519" s="27"/>
      <c r="C1519">
        <v>-7.6</v>
      </c>
      <c r="D1519">
        <v>-3.1</v>
      </c>
      <c r="E1519">
        <v>-10.8</v>
      </c>
      <c r="F1519">
        <v>76</v>
      </c>
      <c r="G1519">
        <v>65</v>
      </c>
      <c r="H1519">
        <v>8.5</v>
      </c>
      <c r="I1519" s="10">
        <v>935</v>
      </c>
      <c r="J1519">
        <v>2.2000000000000002</v>
      </c>
      <c r="K1519" s="2">
        <v>10</v>
      </c>
      <c r="L1519" s="1">
        <f t="shared" si="437"/>
        <v>1.303358751145866</v>
      </c>
      <c r="M1519" s="1">
        <f t="shared" si="438"/>
        <v>87</v>
      </c>
      <c r="N1519" s="1">
        <f t="shared" si="439"/>
        <v>0.345050497951846</v>
      </c>
      <c r="O1519" s="1">
        <f t="shared" si="454"/>
        <v>2.6799865975867612E-2</v>
      </c>
      <c r="P1519" s="1">
        <f t="shared" si="440"/>
        <v>0.27465091411143527</v>
      </c>
      <c r="Q1519">
        <f t="shared" si="441"/>
        <v>4.949207912151194</v>
      </c>
      <c r="R1519">
        <f t="shared" si="442"/>
        <v>11.676746546347086</v>
      </c>
      <c r="S1519">
        <f t="shared" si="443"/>
        <v>1.5283699667993569</v>
      </c>
      <c r="T1519">
        <v>0.2432</v>
      </c>
      <c r="U1519" s="1">
        <f t="shared" si="444"/>
        <v>-0.16930963289065004</v>
      </c>
      <c r="V1519" s="1">
        <v>56</v>
      </c>
      <c r="W1519" s="1">
        <f t="shared" si="445"/>
        <v>16.187547114465193</v>
      </c>
      <c r="X1519" s="1">
        <f t="shared" si="446"/>
        <v>34.240672616354587</v>
      </c>
      <c r="Y1519" s="1">
        <f t="shared" si="447"/>
        <v>1.0188395561565622</v>
      </c>
      <c r="Z1519" s="1">
        <f t="shared" si="455"/>
        <v>-0.76</v>
      </c>
      <c r="AA1519" s="1">
        <f t="shared" si="448"/>
        <v>5.8707927872647732E-2</v>
      </c>
      <c r="AB1519" s="1">
        <f t="shared" si="449"/>
        <v>2.5189436000000001</v>
      </c>
      <c r="AC1519" s="1">
        <f t="shared" si="450"/>
        <v>1.6454923653694771</v>
      </c>
      <c r="AF1519" s="1">
        <f t="shared" si="451"/>
        <v>2.2290286863426889</v>
      </c>
      <c r="AG1519" s="1">
        <f t="shared" si="452"/>
        <v>3.5620800294687451</v>
      </c>
      <c r="AH1519" s="1">
        <f t="shared" si="453"/>
        <v>4.7382568744211806</v>
      </c>
      <c r="AI1519">
        <v>3.6</v>
      </c>
      <c r="AJ1519">
        <v>3</v>
      </c>
      <c r="AK1519">
        <v>59</v>
      </c>
      <c r="AL1519">
        <v>3</v>
      </c>
      <c r="AM1519">
        <v>9214</v>
      </c>
      <c r="AN1519">
        <v>9244</v>
      </c>
      <c r="AO1519">
        <v>9195</v>
      </c>
      <c r="AP1519">
        <v>26</v>
      </c>
      <c r="AQ1519">
        <v>0</v>
      </c>
    </row>
    <row r="1520" spans="1:43">
      <c r="A1520" s="27">
        <v>39504</v>
      </c>
      <c r="B1520" s="27"/>
      <c r="C1520">
        <v>-6.6</v>
      </c>
      <c r="D1520">
        <v>-1.4</v>
      </c>
      <c r="E1520">
        <v>-9.6</v>
      </c>
      <c r="F1520">
        <v>80</v>
      </c>
      <c r="G1520">
        <v>59</v>
      </c>
      <c r="H1520">
        <v>8.3000000000000007</v>
      </c>
      <c r="I1520" s="10">
        <v>935</v>
      </c>
      <c r="J1520">
        <v>1.9</v>
      </c>
      <c r="K1520" s="2">
        <v>10</v>
      </c>
      <c r="L1520" s="1">
        <f t="shared" si="437"/>
        <v>1.2367384684334186</v>
      </c>
      <c r="M1520" s="1">
        <f t="shared" si="438"/>
        <v>101</v>
      </c>
      <c r="N1520" s="1">
        <f t="shared" si="439"/>
        <v>0.37279427953743283</v>
      </c>
      <c r="O1520" s="1">
        <f t="shared" si="454"/>
        <v>2.8704236828160416E-2</v>
      </c>
      <c r="P1520" s="1">
        <f t="shared" si="440"/>
        <v>0.31166224879066629</v>
      </c>
      <c r="Q1520">
        <f t="shared" si="441"/>
        <v>4.8620024842901124</v>
      </c>
      <c r="R1520">
        <f t="shared" si="442"/>
        <v>11.689285505176034</v>
      </c>
      <c r="S1520">
        <f t="shared" si="443"/>
        <v>1.5300111917769679</v>
      </c>
      <c r="T1520">
        <v>0.2432</v>
      </c>
      <c r="U1520" s="1">
        <f t="shared" si="444"/>
        <v>-0.16288116114052018</v>
      </c>
      <c r="V1520" s="1">
        <v>57</v>
      </c>
      <c r="W1520" s="1">
        <f t="shared" si="445"/>
        <v>16.004395159553244</v>
      </c>
      <c r="X1520" s="1">
        <f t="shared" si="446"/>
        <v>34.353779158377883</v>
      </c>
      <c r="Y1520" s="1">
        <f t="shared" si="447"/>
        <v>1.0183707800077475</v>
      </c>
      <c r="Z1520" s="1">
        <f t="shared" si="455"/>
        <v>0.38</v>
      </c>
      <c r="AA1520" s="1">
        <f t="shared" si="448"/>
        <v>5.8763006302303619E-2</v>
      </c>
      <c r="AB1520" s="1">
        <f t="shared" si="449"/>
        <v>2.5165826</v>
      </c>
      <c r="AC1520" s="1">
        <f t="shared" si="450"/>
        <v>1.4211070428190937</v>
      </c>
      <c r="AF1520" s="1">
        <f t="shared" si="451"/>
        <v>2.5341207461360544</v>
      </c>
      <c r="AG1520" s="1">
        <f t="shared" si="452"/>
        <v>3.5573514831510447</v>
      </c>
      <c r="AH1520" s="1">
        <f t="shared" si="453"/>
        <v>4.4502042591740016</v>
      </c>
      <c r="AI1520">
        <v>3.2</v>
      </c>
      <c r="AJ1520">
        <v>4</v>
      </c>
      <c r="AK1520">
        <v>48</v>
      </c>
      <c r="AL1520">
        <v>4</v>
      </c>
      <c r="AM1520">
        <v>9201</v>
      </c>
      <c r="AN1520">
        <v>9212</v>
      </c>
      <c r="AO1520">
        <v>9194</v>
      </c>
      <c r="AP1520">
        <v>30</v>
      </c>
      <c r="AQ1520">
        <v>0</v>
      </c>
    </row>
    <row r="1521" spans="1:43">
      <c r="A1521" s="27">
        <v>39505</v>
      </c>
      <c r="B1521" s="27"/>
      <c r="C1521">
        <v>-1.5</v>
      </c>
      <c r="D1521">
        <v>5.6</v>
      </c>
      <c r="E1521">
        <v>-7.7</v>
      </c>
      <c r="F1521">
        <v>57</v>
      </c>
      <c r="G1521">
        <v>26</v>
      </c>
      <c r="H1521">
        <v>10.3</v>
      </c>
      <c r="I1521" s="10">
        <v>935</v>
      </c>
      <c r="J1521">
        <v>2.4</v>
      </c>
      <c r="K1521" s="2">
        <v>10</v>
      </c>
      <c r="L1521" s="1">
        <f t="shared" si="437"/>
        <v>1.9331637451495227</v>
      </c>
      <c r="M1521" s="1">
        <f t="shared" si="438"/>
        <v>88</v>
      </c>
      <c r="N1521" s="1">
        <f t="shared" si="439"/>
        <v>0.54743126382333984</v>
      </c>
      <c r="O1521" s="1">
        <f t="shared" si="454"/>
        <v>4.0347250893103981E-2</v>
      </c>
      <c r="P1521" s="1">
        <f t="shared" si="440"/>
        <v>0.26892432019770662</v>
      </c>
      <c r="Q1521">
        <f t="shared" si="441"/>
        <v>6.4168190175829443</v>
      </c>
      <c r="R1521">
        <f t="shared" si="442"/>
        <v>11.701890844102577</v>
      </c>
      <c r="S1521">
        <f t="shared" si="443"/>
        <v>1.5316611052490285</v>
      </c>
      <c r="T1521">
        <v>0.2432</v>
      </c>
      <c r="U1521" s="1">
        <f t="shared" si="444"/>
        <v>-0.15640450381563106</v>
      </c>
      <c r="V1521" s="1">
        <v>58</v>
      </c>
      <c r="W1521" s="1">
        <f t="shared" si="445"/>
        <v>18.31454797354569</v>
      </c>
      <c r="X1521" s="1">
        <f t="shared" si="446"/>
        <v>34.466213015183179</v>
      </c>
      <c r="Y1521" s="1">
        <f t="shared" si="447"/>
        <v>1.0178965691813602</v>
      </c>
      <c r="Z1521" s="1">
        <f t="shared" si="455"/>
        <v>1.9379999999999999</v>
      </c>
      <c r="AA1521" s="1">
        <f t="shared" si="448"/>
        <v>5.9045521579126417E-2</v>
      </c>
      <c r="AB1521" s="1">
        <f t="shared" si="449"/>
        <v>2.5045414999999998</v>
      </c>
      <c r="AC1521" s="1">
        <f t="shared" si="450"/>
        <v>1.7950825804030659</v>
      </c>
      <c r="AF1521" s="1">
        <f t="shared" si="451"/>
        <v>4.7123205885955333</v>
      </c>
      <c r="AG1521" s="1">
        <f t="shared" si="452"/>
        <v>3.8929436682732326</v>
      </c>
      <c r="AH1521" s="1">
        <f t="shared" si="453"/>
        <v>5.0942142773864809</v>
      </c>
      <c r="AI1521">
        <v>5</v>
      </c>
      <c r="AJ1521">
        <v>10</v>
      </c>
      <c r="AK1521">
        <v>72</v>
      </c>
      <c r="AL1521">
        <v>11</v>
      </c>
      <c r="AM1521">
        <v>9216</v>
      </c>
      <c r="AN1521">
        <v>9243</v>
      </c>
      <c r="AO1521">
        <v>9164</v>
      </c>
      <c r="AP1521">
        <v>30</v>
      </c>
      <c r="AQ1521">
        <v>0</v>
      </c>
    </row>
    <row r="1522" spans="1:43">
      <c r="A1522" s="27">
        <v>39506</v>
      </c>
      <c r="B1522" s="27"/>
      <c r="C1522">
        <v>-2.1</v>
      </c>
      <c r="D1522">
        <v>7</v>
      </c>
      <c r="E1522">
        <v>-8</v>
      </c>
      <c r="F1522">
        <v>62</v>
      </c>
      <c r="G1522">
        <v>19</v>
      </c>
      <c r="H1522">
        <v>2.6</v>
      </c>
      <c r="I1522" s="10">
        <v>935</v>
      </c>
      <c r="J1522">
        <v>2.7</v>
      </c>
      <c r="K1522" s="2">
        <v>10</v>
      </c>
      <c r="L1522" s="1">
        <f t="shared" si="437"/>
        <v>1.6009564698518453</v>
      </c>
      <c r="M1522" s="1">
        <f t="shared" si="438"/>
        <v>105</v>
      </c>
      <c r="N1522" s="1">
        <f t="shared" si="439"/>
        <v>0.52369032699145524</v>
      </c>
      <c r="O1522" s="1">
        <f t="shared" si="454"/>
        <v>3.8794652980438264E-2</v>
      </c>
      <c r="P1522" s="1">
        <f t="shared" si="440"/>
        <v>0.2708080353456806</v>
      </c>
      <c r="Q1522">
        <f t="shared" si="441"/>
        <v>2.1734029253995537</v>
      </c>
      <c r="R1522">
        <f t="shared" si="442"/>
        <v>11.714559419933801</v>
      </c>
      <c r="S1522">
        <f t="shared" si="443"/>
        <v>1.5333192958028536</v>
      </c>
      <c r="T1522">
        <v>0.2432</v>
      </c>
      <c r="U1522" s="1">
        <f t="shared" si="444"/>
        <v>-0.14988157692304915</v>
      </c>
      <c r="V1522" s="1">
        <v>59</v>
      </c>
      <c r="W1522" s="1">
        <f t="shared" si="445"/>
        <v>9.6109016512935685</v>
      </c>
      <c r="X1522" s="1">
        <f t="shared" si="446"/>
        <v>34.577904367607935</v>
      </c>
      <c r="Y1522" s="1">
        <f t="shared" si="447"/>
        <v>1.0174170639644726</v>
      </c>
      <c r="Z1522" s="1">
        <f t="shared" si="455"/>
        <v>-0.22800000000000004</v>
      </c>
      <c r="AA1522" s="1">
        <f t="shared" si="448"/>
        <v>5.901214357257914E-2</v>
      </c>
      <c r="AB1522" s="1">
        <f t="shared" si="449"/>
        <v>2.5059581</v>
      </c>
      <c r="AC1522" s="1">
        <f t="shared" si="450"/>
        <v>2.019467902953449</v>
      </c>
      <c r="AF1522" s="1">
        <f t="shared" si="451"/>
        <v>4.8358384807038117</v>
      </c>
      <c r="AG1522" s="1">
        <f t="shared" si="452"/>
        <v>2.5901371317833704</v>
      </c>
      <c r="AH1522" s="1">
        <f t="shared" si="453"/>
        <v>3.8310145161346987</v>
      </c>
      <c r="AI1522">
        <v>14.4</v>
      </c>
      <c r="AJ1522">
        <v>6</v>
      </c>
      <c r="AK1522">
        <v>240</v>
      </c>
      <c r="AL1522">
        <v>6</v>
      </c>
      <c r="AM1522">
        <v>9126</v>
      </c>
      <c r="AN1522">
        <v>9161</v>
      </c>
      <c r="AO1522">
        <v>9088</v>
      </c>
      <c r="AP1522">
        <v>32</v>
      </c>
      <c r="AQ1522">
        <v>0</v>
      </c>
    </row>
    <row r="1523" spans="1:43">
      <c r="A1523" s="27">
        <v>39507</v>
      </c>
      <c r="B1523" s="27"/>
      <c r="C1523">
        <v>0.6</v>
      </c>
      <c r="D1523">
        <v>4.2</v>
      </c>
      <c r="E1523">
        <v>-3.1</v>
      </c>
      <c r="F1523">
        <v>57</v>
      </c>
      <c r="G1523">
        <v>27</v>
      </c>
      <c r="H1523">
        <v>9.5</v>
      </c>
      <c r="I1523" s="10">
        <v>935</v>
      </c>
      <c r="J1523">
        <v>2.7</v>
      </c>
      <c r="K1523" s="2">
        <v>10</v>
      </c>
      <c r="L1523" s="1">
        <f t="shared" si="437"/>
        <v>2.2099638091029354</v>
      </c>
      <c r="M1523" s="1">
        <f t="shared" si="438"/>
        <v>87</v>
      </c>
      <c r="N1523" s="1">
        <f t="shared" si="439"/>
        <v>0.63820086880942895</v>
      </c>
      <c r="O1523" s="1">
        <f t="shared" si="454"/>
        <v>4.621047802115081E-2</v>
      </c>
      <c r="P1523" s="1">
        <f t="shared" si="440"/>
        <v>0.32285381557039211</v>
      </c>
      <c r="Q1523">
        <f t="shared" si="441"/>
        <v>5.9309517684503454</v>
      </c>
      <c r="R1523">
        <f t="shared" si="442"/>
        <v>11.727288131279039</v>
      </c>
      <c r="S1523">
        <f t="shared" si="443"/>
        <v>1.5349853574972565</v>
      </c>
      <c r="T1523">
        <v>0.2432</v>
      </c>
      <c r="U1523" s="1">
        <f t="shared" si="444"/>
        <v>-0.14331431015789206</v>
      </c>
      <c r="V1523" s="1">
        <v>60</v>
      </c>
      <c r="W1523" s="1">
        <f t="shared" si="445"/>
        <v>17.496309600681698</v>
      </c>
      <c r="X1523" s="1">
        <f t="shared" si="446"/>
        <v>34.688784625461274</v>
      </c>
      <c r="Y1523" s="1">
        <f t="shared" si="447"/>
        <v>1.0169324062104108</v>
      </c>
      <c r="Z1523" s="1">
        <f t="shared" si="455"/>
        <v>1.026</v>
      </c>
      <c r="AA1523" s="1">
        <f t="shared" si="448"/>
        <v>5.9162642536379324E-2</v>
      </c>
      <c r="AB1523" s="1">
        <f t="shared" si="449"/>
        <v>2.4995833999999997</v>
      </c>
      <c r="AC1523" s="1">
        <f t="shared" si="450"/>
        <v>2.019467902953449</v>
      </c>
      <c r="AF1523" s="1">
        <f t="shared" si="451"/>
        <v>3.9663969276861564</v>
      </c>
      <c r="AG1523" s="1">
        <f t="shared" si="452"/>
        <v>3.8451884135148604</v>
      </c>
      <c r="AH1523" s="1">
        <f t="shared" si="453"/>
        <v>5.8236506493969831</v>
      </c>
      <c r="AI1523">
        <v>4.3</v>
      </c>
      <c r="AJ1523">
        <v>10</v>
      </c>
      <c r="AK1523">
        <v>73</v>
      </c>
      <c r="AL1523">
        <v>1</v>
      </c>
      <c r="AM1523">
        <v>9219</v>
      </c>
      <c r="AN1523">
        <v>9238</v>
      </c>
      <c r="AO1523">
        <v>9162</v>
      </c>
      <c r="AP1523">
        <v>35</v>
      </c>
      <c r="AQ1523">
        <v>19</v>
      </c>
    </row>
    <row r="1524" spans="1:43">
      <c r="A1524" s="27">
        <v>39508</v>
      </c>
      <c r="B1524" s="27"/>
      <c r="C1524">
        <v>-2.5</v>
      </c>
      <c r="D1524">
        <v>0.8</v>
      </c>
      <c r="E1524">
        <v>-4.5999999999999996</v>
      </c>
      <c r="F1524">
        <v>68</v>
      </c>
      <c r="G1524">
        <v>47</v>
      </c>
      <c r="H1524">
        <v>9.3000000000000007</v>
      </c>
      <c r="I1524" s="10">
        <v>935</v>
      </c>
      <c r="J1524">
        <v>2.2000000000000002</v>
      </c>
      <c r="K1524" s="2">
        <v>10</v>
      </c>
      <c r="L1524" s="1">
        <f t="shared" si="437"/>
        <v>1.9428900481098954</v>
      </c>
      <c r="M1524" s="1">
        <f t="shared" si="438"/>
        <v>89</v>
      </c>
      <c r="N1524" s="1">
        <f t="shared" si="439"/>
        <v>0.50837382929448216</v>
      </c>
      <c r="O1524" s="1">
        <f t="shared" si="454"/>
        <v>3.7788439188681869E-2</v>
      </c>
      <c r="P1524" s="1">
        <f t="shared" si="440"/>
        <v>0.34542066210870515</v>
      </c>
      <c r="Q1524">
        <f t="shared" si="441"/>
        <v>5.5485317752468015</v>
      </c>
      <c r="R1524">
        <f t="shared" si="442"/>
        <v>11.74007391759771</v>
      </c>
      <c r="S1524">
        <f t="shared" si="443"/>
        <v>1.5366588897379203</v>
      </c>
      <c r="T1524">
        <v>0.2432</v>
      </c>
      <c r="U1524" s="1">
        <f t="shared" si="444"/>
        <v>-0.13670464633246227</v>
      </c>
      <c r="V1524" s="1">
        <v>61</v>
      </c>
      <c r="W1524" s="1">
        <f t="shared" si="445"/>
        <v>17.311736637432499</v>
      </c>
      <c r="X1524" s="1">
        <f t="shared" si="446"/>
        <v>34.798786499109134</v>
      </c>
      <c r="Y1524" s="1">
        <f t="shared" si="447"/>
        <v>1.0164427392967901</v>
      </c>
      <c r="Z1524" s="1">
        <f t="shared" si="455"/>
        <v>-1.1780000000000002</v>
      </c>
      <c r="AA1524" s="1">
        <f t="shared" si="448"/>
        <v>5.8989912525145127E-2</v>
      </c>
      <c r="AB1524" s="1">
        <f t="shared" si="449"/>
        <v>2.5069024999999998</v>
      </c>
      <c r="AC1524" s="1">
        <f t="shared" si="450"/>
        <v>1.6454923653694771</v>
      </c>
      <c r="AF1524" s="1">
        <f t="shared" si="451"/>
        <v>2.8456418959108589</v>
      </c>
      <c r="AG1524" s="1">
        <f t="shared" si="452"/>
        <v>3.8310662051716666</v>
      </c>
      <c r="AH1524" s="1">
        <f t="shared" si="453"/>
        <v>6.3668701173520619</v>
      </c>
      <c r="AI1524">
        <v>3.4</v>
      </c>
      <c r="AJ1524">
        <v>3</v>
      </c>
      <c r="AK1524">
        <v>52</v>
      </c>
      <c r="AL1524">
        <v>3</v>
      </c>
      <c r="AM1524">
        <v>9161</v>
      </c>
      <c r="AN1524">
        <v>9199</v>
      </c>
      <c r="AO1524">
        <v>9144</v>
      </c>
      <c r="AP1524">
        <v>35</v>
      </c>
      <c r="AQ1524">
        <v>0</v>
      </c>
    </row>
    <row r="1525" spans="1:43">
      <c r="A1525" s="27">
        <v>39509</v>
      </c>
      <c r="B1525" s="27"/>
      <c r="C1525">
        <v>-2</v>
      </c>
      <c r="D1525">
        <v>2</v>
      </c>
      <c r="E1525">
        <v>-4.7</v>
      </c>
      <c r="F1525">
        <v>75</v>
      </c>
      <c r="G1525">
        <v>53</v>
      </c>
      <c r="H1525">
        <v>9.5</v>
      </c>
      <c r="I1525" s="10">
        <v>935</v>
      </c>
      <c r="J1525">
        <v>1.4</v>
      </c>
      <c r="K1525" s="2">
        <v>10</v>
      </c>
      <c r="L1525" s="1">
        <f t="shared" si="437"/>
        <v>1.8089396690202137</v>
      </c>
      <c r="M1525" s="1">
        <f t="shared" si="438"/>
        <v>97</v>
      </c>
      <c r="N1525" s="1">
        <f t="shared" si="439"/>
        <v>0.52758269928339141</v>
      </c>
      <c r="O1525" s="1">
        <f t="shared" si="454"/>
        <v>3.9049784835146165E-2</v>
      </c>
      <c r="P1525" s="1">
        <f t="shared" si="440"/>
        <v>0.39609643187288346</v>
      </c>
      <c r="Q1525">
        <f t="shared" si="441"/>
        <v>5.5667007430620847</v>
      </c>
      <c r="R1525">
        <f t="shared" si="442"/>
        <v>11.752913758126393</v>
      </c>
      <c r="S1525">
        <f t="shared" si="443"/>
        <v>1.5383394971369626</v>
      </c>
      <c r="T1525">
        <v>0.2432</v>
      </c>
      <c r="U1525" s="1">
        <f t="shared" si="444"/>
        <v>-0.13005454080149897</v>
      </c>
      <c r="V1525" s="1">
        <v>62</v>
      </c>
      <c r="W1525" s="1">
        <f t="shared" si="445"/>
        <v>17.583060975102498</v>
      </c>
      <c r="X1525" s="1">
        <f t="shared" si="446"/>
        <v>34.907844069517211</v>
      </c>
      <c r="Y1525" s="1">
        <f t="shared" si="447"/>
        <v>1.0159482080830986</v>
      </c>
      <c r="Z1525" s="1">
        <f t="shared" si="455"/>
        <v>0.19</v>
      </c>
      <c r="AA1525" s="1">
        <f t="shared" si="448"/>
        <v>5.9017703952819835E-2</v>
      </c>
      <c r="AB1525" s="1">
        <f t="shared" si="449"/>
        <v>2.505722</v>
      </c>
      <c r="AC1525" s="1">
        <f t="shared" si="450"/>
        <v>1.0471315052351216</v>
      </c>
      <c r="AF1525" s="1">
        <f t="shared" si="451"/>
        <v>3.283562987749328</v>
      </c>
      <c r="AG1525" s="1">
        <f t="shared" si="452"/>
        <v>3.915728107059679</v>
      </c>
      <c r="AH1525" s="1">
        <f t="shared" si="453"/>
        <v>5.933558648959508</v>
      </c>
      <c r="AI1525">
        <v>3.9</v>
      </c>
      <c r="AJ1525">
        <v>10</v>
      </c>
      <c r="AK1525">
        <v>57</v>
      </c>
      <c r="AL1525">
        <v>10</v>
      </c>
      <c r="AM1525">
        <v>9153</v>
      </c>
      <c r="AN1525">
        <v>9164</v>
      </c>
      <c r="AO1525">
        <v>9140</v>
      </c>
      <c r="AP1525">
        <v>39</v>
      </c>
      <c r="AQ1525">
        <v>0</v>
      </c>
    </row>
    <row r="1526" spans="1:43">
      <c r="A1526" s="27">
        <v>39510</v>
      </c>
      <c r="B1526" s="27"/>
      <c r="C1526">
        <v>0.1</v>
      </c>
      <c r="D1526">
        <v>5.0999999999999996</v>
      </c>
      <c r="E1526">
        <v>-2.8</v>
      </c>
      <c r="F1526">
        <v>67</v>
      </c>
      <c r="G1526">
        <v>40</v>
      </c>
      <c r="H1526">
        <v>9.8000000000000007</v>
      </c>
      <c r="I1526" s="10">
        <v>935</v>
      </c>
      <c r="J1526">
        <v>1.8</v>
      </c>
      <c r="K1526" s="2">
        <v>10</v>
      </c>
      <c r="L1526" s="1">
        <f t="shared" si="437"/>
        <v>1.9848576110821332</v>
      </c>
      <c r="M1526" s="1">
        <f t="shared" si="438"/>
        <v>94</v>
      </c>
      <c r="N1526" s="1">
        <f t="shared" si="439"/>
        <v>0.61546101269605991</v>
      </c>
      <c r="O1526" s="1">
        <f t="shared" si="454"/>
        <v>4.4751858096744021E-2</v>
      </c>
      <c r="P1526" s="1">
        <f t="shared" si="440"/>
        <v>0.40940091146791902</v>
      </c>
      <c r="Q1526">
        <f t="shared" si="441"/>
        <v>5.8964637749019468</v>
      </c>
      <c r="R1526">
        <f t="shared" si="442"/>
        <v>11.765804670691058</v>
      </c>
      <c r="S1526">
        <f t="shared" si="443"/>
        <v>1.5400267893574684</v>
      </c>
      <c r="T1526">
        <v>0.2432</v>
      </c>
      <c r="U1526" s="1">
        <f t="shared" si="444"/>
        <v>-0.12336596088372098</v>
      </c>
      <c r="V1526" s="1">
        <v>63</v>
      </c>
      <c r="W1526" s="1">
        <f t="shared" si="445"/>
        <v>17.969282564329831</v>
      </c>
      <c r="X1526" s="1">
        <f t="shared" si="446"/>
        <v>35.015892856631737</v>
      </c>
      <c r="Y1526" s="1">
        <f t="shared" si="447"/>
        <v>1.0154489588678441</v>
      </c>
      <c r="Z1526" s="1">
        <f t="shared" si="455"/>
        <v>0.79800000000000004</v>
      </c>
      <c r="AA1526" s="1">
        <f t="shared" si="448"/>
        <v>5.9134714470273519E-2</v>
      </c>
      <c r="AB1526" s="1">
        <f t="shared" si="449"/>
        <v>2.5007638999999999</v>
      </c>
      <c r="AC1526" s="1">
        <f t="shared" si="450"/>
        <v>1.3463119353022994</v>
      </c>
      <c r="AF1526" s="1">
        <f t="shared" si="451"/>
        <v>4.0519083860990683</v>
      </c>
      <c r="AG1526" s="1">
        <f t="shared" si="452"/>
        <v>3.9803446301446583</v>
      </c>
      <c r="AH1526" s="1">
        <f t="shared" si="453"/>
        <v>6.1197230629483501</v>
      </c>
      <c r="AI1526">
        <v>3.4</v>
      </c>
      <c r="AJ1526">
        <v>3</v>
      </c>
      <c r="AK1526">
        <v>52</v>
      </c>
      <c r="AL1526">
        <v>3</v>
      </c>
      <c r="AM1526">
        <v>9143</v>
      </c>
      <c r="AN1526">
        <v>9157</v>
      </c>
      <c r="AO1526">
        <v>9129</v>
      </c>
      <c r="AP1526">
        <v>40</v>
      </c>
      <c r="AQ1526">
        <v>0</v>
      </c>
    </row>
    <row r="1527" spans="1:43">
      <c r="A1527" s="27">
        <v>39511</v>
      </c>
      <c r="B1527" s="27"/>
      <c r="C1527">
        <v>1.1000000000000001</v>
      </c>
      <c r="D1527">
        <v>5.5</v>
      </c>
      <c r="E1527">
        <v>-1</v>
      </c>
      <c r="F1527">
        <v>66</v>
      </c>
      <c r="G1527">
        <v>40</v>
      </c>
      <c r="H1527">
        <v>7.7</v>
      </c>
      <c r="I1527" s="10">
        <v>935</v>
      </c>
      <c r="J1527">
        <v>2.1</v>
      </c>
      <c r="K1527" s="2">
        <v>10</v>
      </c>
      <c r="L1527" s="1">
        <f t="shared" si="437"/>
        <v>1.9509278121039186</v>
      </c>
      <c r="M1527" s="1">
        <f t="shared" si="438"/>
        <v>92</v>
      </c>
      <c r="N1527" s="1">
        <f t="shared" si="439"/>
        <v>0.66168020278676021</v>
      </c>
      <c r="O1527" s="1">
        <f t="shared" si="454"/>
        <v>4.7709799653945471E-2</v>
      </c>
      <c r="P1527" s="1">
        <f t="shared" si="440"/>
        <v>0.44195637399497484</v>
      </c>
      <c r="Q1527">
        <f t="shared" si="441"/>
        <v>4.7846194729077771</v>
      </c>
      <c r="R1527">
        <f t="shared" si="442"/>
        <v>11.778743710410403</v>
      </c>
      <c r="S1527">
        <f t="shared" si="443"/>
        <v>1.5417203809437701</v>
      </c>
      <c r="T1527">
        <v>0.2432</v>
      </c>
      <c r="U1527" s="1">
        <f t="shared" si="444"/>
        <v>-0.11664088527982869</v>
      </c>
      <c r="V1527" s="1">
        <v>64</v>
      </c>
      <c r="W1527" s="1">
        <f t="shared" si="445"/>
        <v>15.600953227811623</v>
      </c>
      <c r="X1527" s="1">
        <f t="shared" si="446"/>
        <v>35.122869885980613</v>
      </c>
      <c r="Y1527" s="1">
        <f t="shared" si="447"/>
        <v>1.0149451393452733</v>
      </c>
      <c r="Z1527" s="1">
        <f t="shared" si="455"/>
        <v>0.38</v>
      </c>
      <c r="AA1527" s="1">
        <f t="shared" si="448"/>
        <v>5.9190596994611093E-2</v>
      </c>
      <c r="AB1527" s="1">
        <f t="shared" si="449"/>
        <v>2.4984028999999999</v>
      </c>
      <c r="AC1527" s="1">
        <f t="shared" si="450"/>
        <v>1.5706972578526825</v>
      </c>
      <c r="AF1527" s="1">
        <f t="shared" si="451"/>
        <v>3.8925689435695734</v>
      </c>
      <c r="AG1527" s="1">
        <f t="shared" si="452"/>
        <v>3.6402204551672108</v>
      </c>
      <c r="AH1527" s="1">
        <f t="shared" si="453"/>
        <v>5.8687658259906597</v>
      </c>
      <c r="AI1527">
        <v>3.1</v>
      </c>
      <c r="AJ1527">
        <v>4</v>
      </c>
      <c r="AK1527">
        <v>53</v>
      </c>
      <c r="AL1527">
        <v>15</v>
      </c>
      <c r="AM1527">
        <v>9112</v>
      </c>
      <c r="AN1527">
        <v>9138</v>
      </c>
      <c r="AO1527">
        <v>9083</v>
      </c>
      <c r="AP1527">
        <v>43</v>
      </c>
      <c r="AQ1527">
        <v>0</v>
      </c>
    </row>
    <row r="1528" spans="1:43">
      <c r="A1528" s="27">
        <v>39512</v>
      </c>
      <c r="B1528" s="27"/>
      <c r="C1528">
        <v>3.3</v>
      </c>
      <c r="D1528">
        <v>9.1999999999999993</v>
      </c>
      <c r="E1528">
        <v>-1.6</v>
      </c>
      <c r="F1528">
        <v>61</v>
      </c>
      <c r="G1528">
        <v>36</v>
      </c>
      <c r="H1528">
        <v>10.3</v>
      </c>
      <c r="I1528" s="10">
        <v>935</v>
      </c>
      <c r="J1528">
        <v>2</v>
      </c>
      <c r="K1528" s="2">
        <v>10</v>
      </c>
      <c r="L1528" s="1">
        <f t="shared" si="437"/>
        <v>2.4436465907251299</v>
      </c>
      <c r="M1528" s="1">
        <f t="shared" si="438"/>
        <v>86</v>
      </c>
      <c r="N1528" s="1">
        <f t="shared" si="439"/>
        <v>0.77430610767805441</v>
      </c>
      <c r="O1528" s="1">
        <f t="shared" si="454"/>
        <v>5.4814239499351276E-2</v>
      </c>
      <c r="P1528" s="1">
        <f t="shared" si="440"/>
        <v>0.4431942936534613</v>
      </c>
      <c r="Q1528">
        <f t="shared" si="441"/>
        <v>6.3051760740675942</v>
      </c>
      <c r="R1528">
        <f t="shared" si="442"/>
        <v>11.791727968296195</v>
      </c>
      <c r="S1528">
        <f t="shared" si="443"/>
        <v>1.5434198911382455</v>
      </c>
      <c r="T1528">
        <v>0.2432</v>
      </c>
      <c r="U1528" s="1">
        <f t="shared" si="444"/>
        <v>-0.10988130348714038</v>
      </c>
      <c r="V1528" s="1">
        <v>65</v>
      </c>
      <c r="W1528" s="1">
        <f t="shared" si="445"/>
        <v>18.628770207453716</v>
      </c>
      <c r="X1528" s="1">
        <f t="shared" si="446"/>
        <v>35.228713753379424</v>
      </c>
      <c r="Y1528" s="1">
        <f t="shared" si="447"/>
        <v>1.014436898561679</v>
      </c>
      <c r="Z1528" s="1">
        <f t="shared" si="455"/>
        <v>0.83599999999999985</v>
      </c>
      <c r="AA1528" s="1">
        <f t="shared" si="448"/>
        <v>5.9313911099406813E-2</v>
      </c>
      <c r="AB1528" s="1">
        <f t="shared" si="449"/>
        <v>2.4932086999999998</v>
      </c>
      <c r="AC1528" s="1">
        <f t="shared" si="450"/>
        <v>1.4959021503358882</v>
      </c>
      <c r="AF1528" s="1">
        <f t="shared" si="451"/>
        <v>5.6184815086489852</v>
      </c>
      <c r="AG1528" s="1">
        <f t="shared" si="452"/>
        <v>4.1264187045485885</v>
      </c>
      <c r="AH1528" s="1">
        <f t="shared" si="453"/>
        <v>6.951847579426941</v>
      </c>
      <c r="AI1528">
        <v>3.4</v>
      </c>
      <c r="AJ1528">
        <v>11</v>
      </c>
      <c r="AK1528">
        <v>56</v>
      </c>
      <c r="AL1528">
        <v>1</v>
      </c>
      <c r="AM1528">
        <v>9087</v>
      </c>
      <c r="AN1528">
        <v>9102</v>
      </c>
      <c r="AO1528">
        <v>9079</v>
      </c>
      <c r="AP1528">
        <v>46</v>
      </c>
      <c r="AQ1528">
        <v>0</v>
      </c>
    </row>
    <row r="1529" spans="1:43">
      <c r="A1529" s="27">
        <v>39513</v>
      </c>
      <c r="B1529" s="27"/>
      <c r="C1529">
        <v>5.7</v>
      </c>
      <c r="D1529">
        <v>12.5</v>
      </c>
      <c r="E1529">
        <v>1.1000000000000001</v>
      </c>
      <c r="F1529">
        <v>56</v>
      </c>
      <c r="G1529">
        <v>32</v>
      </c>
      <c r="H1529">
        <v>9</v>
      </c>
      <c r="I1529" s="10">
        <v>935</v>
      </c>
      <c r="J1529">
        <v>2.4</v>
      </c>
      <c r="K1529" s="2">
        <v>10</v>
      </c>
      <c r="L1529" s="1">
        <f t="shared" si="437"/>
        <v>2.6250942421617256</v>
      </c>
      <c r="M1529" s="1">
        <f t="shared" si="438"/>
        <v>80</v>
      </c>
      <c r="N1529" s="1">
        <f t="shared" si="439"/>
        <v>0.91616430843021424</v>
      </c>
      <c r="O1529" s="1">
        <f t="shared" si="454"/>
        <v>6.3581793695863059E-2</v>
      </c>
      <c r="P1529" s="1">
        <f t="shared" si="440"/>
        <v>0.49666499984952628</v>
      </c>
      <c r="Q1529">
        <f t="shared" si="441"/>
        <v>5.7121813465298414</v>
      </c>
      <c r="R1529">
        <f t="shared" si="442"/>
        <v>11.804754569756494</v>
      </c>
      <c r="S1529">
        <f t="shared" si="443"/>
        <v>1.5451249436854049</v>
      </c>
      <c r="T1529">
        <v>0.2432</v>
      </c>
      <c r="U1529" s="1">
        <f t="shared" si="444"/>
        <v>-0.10308921521103354</v>
      </c>
      <c r="V1529" s="1">
        <v>66</v>
      </c>
      <c r="W1529" s="1">
        <f t="shared" si="445"/>
        <v>17.17292675252061</v>
      </c>
      <c r="X1529" s="1">
        <f t="shared" si="446"/>
        <v>35.333364687629555</v>
      </c>
      <c r="Y1529" s="1">
        <f t="shared" si="447"/>
        <v>1.0139243868713077</v>
      </c>
      <c r="Z1529" s="1">
        <f t="shared" si="455"/>
        <v>0.91200000000000014</v>
      </c>
      <c r="AA1529" s="1">
        <f t="shared" si="448"/>
        <v>5.9449022910712968E-2</v>
      </c>
      <c r="AB1529" s="1">
        <f t="shared" si="449"/>
        <v>2.4875422999999999</v>
      </c>
      <c r="AC1529" s="1">
        <f t="shared" si="450"/>
        <v>1.7950825804030659</v>
      </c>
      <c r="AF1529" s="1">
        <f t="shared" si="451"/>
        <v>6.4481201301206088</v>
      </c>
      <c r="AG1529" s="1">
        <f t="shared" si="452"/>
        <v>3.9322554223313313</v>
      </c>
      <c r="AH1529" s="1">
        <f t="shared" si="453"/>
        <v>6.8689479395744222</v>
      </c>
      <c r="AI1529">
        <v>3.9</v>
      </c>
      <c r="AJ1529">
        <v>10</v>
      </c>
      <c r="AK1529">
        <v>55</v>
      </c>
      <c r="AL1529">
        <v>11</v>
      </c>
      <c r="AM1529">
        <v>9147</v>
      </c>
      <c r="AN1529">
        <v>9185</v>
      </c>
      <c r="AO1529">
        <v>9087</v>
      </c>
      <c r="AP1529">
        <v>50</v>
      </c>
      <c r="AQ1529">
        <v>0</v>
      </c>
    </row>
    <row r="1530" spans="1:43">
      <c r="A1530" s="27">
        <v>39514</v>
      </c>
      <c r="B1530" s="27"/>
      <c r="C1530">
        <v>5.6</v>
      </c>
      <c r="D1530">
        <v>9.1</v>
      </c>
      <c r="E1530">
        <v>3.1</v>
      </c>
      <c r="F1530">
        <v>72</v>
      </c>
      <c r="G1530">
        <v>50</v>
      </c>
      <c r="H1530">
        <v>9</v>
      </c>
      <c r="I1530" s="10">
        <v>935</v>
      </c>
      <c r="J1530">
        <v>1</v>
      </c>
      <c r="K1530" s="2">
        <v>10</v>
      </c>
      <c r="L1530" s="1">
        <f t="shared" si="437"/>
        <v>2.507488714125619</v>
      </c>
      <c r="M1530" s="1">
        <f t="shared" si="438"/>
        <v>94</v>
      </c>
      <c r="N1530" s="1">
        <f t="shared" si="439"/>
        <v>0.9098252778997602</v>
      </c>
      <c r="O1530" s="1">
        <f t="shared" si="454"/>
        <v>6.3193865751665398E-2</v>
      </c>
      <c r="P1530" s="1">
        <f t="shared" si="440"/>
        <v>0.6478576532170881</v>
      </c>
      <c r="Q1530">
        <f t="shared" si="441"/>
        <v>5.3119943345692233</v>
      </c>
      <c r="R1530">
        <f t="shared" si="442"/>
        <v>11.817820673007633</v>
      </c>
      <c r="S1530">
        <f t="shared" si="443"/>
        <v>1.5468351666240359</v>
      </c>
      <c r="T1530">
        <v>0.2432</v>
      </c>
      <c r="U1530" s="1">
        <f t="shared" si="444"/>
        <v>-9.6266629773366377E-2</v>
      </c>
      <c r="V1530" s="1">
        <v>67</v>
      </c>
      <c r="W1530" s="1">
        <f t="shared" si="445"/>
        <v>17.211681486469743</v>
      </c>
      <c r="X1530" s="1">
        <f t="shared" si="446"/>
        <v>35.436764611098695</v>
      </c>
      <c r="Y1530" s="1">
        <f t="shared" si="447"/>
        <v>1.0134077558918801</v>
      </c>
      <c r="Z1530" s="1">
        <f t="shared" si="455"/>
        <v>-3.80000000000002E-2</v>
      </c>
      <c r="AA1530" s="1">
        <f t="shared" si="448"/>
        <v>5.9443380963540661E-2</v>
      </c>
      <c r="AB1530" s="1">
        <f t="shared" si="449"/>
        <v>2.4877783999999998</v>
      </c>
      <c r="AC1530" s="1">
        <f t="shared" si="450"/>
        <v>0.74795107516794412</v>
      </c>
      <c r="AF1530" s="1">
        <f t="shared" si="451"/>
        <v>4.6716831788868252</v>
      </c>
      <c r="AG1530" s="1">
        <f t="shared" si="452"/>
        <v>4.0568095868992495</v>
      </c>
      <c r="AH1530" s="1">
        <f t="shared" si="453"/>
        <v>7.7507418058578725</v>
      </c>
      <c r="AI1530">
        <v>3.2</v>
      </c>
      <c r="AJ1530">
        <v>3</v>
      </c>
      <c r="AK1530">
        <v>57</v>
      </c>
      <c r="AL1530">
        <v>4</v>
      </c>
      <c r="AM1530">
        <v>9201</v>
      </c>
      <c r="AN1530">
        <v>9220</v>
      </c>
      <c r="AO1530">
        <v>9171</v>
      </c>
      <c r="AP1530">
        <v>65</v>
      </c>
      <c r="AQ1530">
        <v>0</v>
      </c>
    </row>
    <row r="1531" spans="1:43">
      <c r="A1531" s="27">
        <v>39515</v>
      </c>
      <c r="B1531" s="27"/>
      <c r="C1531">
        <v>5.5</v>
      </c>
      <c r="D1531">
        <v>9.6</v>
      </c>
      <c r="E1531">
        <v>1.3</v>
      </c>
      <c r="F1531">
        <v>72</v>
      </c>
      <c r="G1531">
        <v>55</v>
      </c>
      <c r="H1531">
        <v>9.6</v>
      </c>
      <c r="I1531" s="10">
        <v>935</v>
      </c>
      <c r="J1531">
        <v>2.2000000000000002</v>
      </c>
      <c r="K1531" s="2">
        <v>10</v>
      </c>
      <c r="L1531" s="1">
        <f t="shared" si="437"/>
        <v>2.5996011557184957</v>
      </c>
      <c r="M1531" s="1">
        <f t="shared" si="438"/>
        <v>89</v>
      </c>
      <c r="N1531" s="1">
        <f t="shared" si="439"/>
        <v>0.90352494025987484</v>
      </c>
      <c r="O1531" s="1">
        <f t="shared" si="454"/>
        <v>6.2807966726483297E-2</v>
      </c>
      <c r="P1531" s="1">
        <f t="shared" si="440"/>
        <v>0.62757303378532447</v>
      </c>
      <c r="Q1531">
        <f t="shared" si="441"/>
        <v>5.6105344044807817</v>
      </c>
      <c r="R1531">
        <f t="shared" si="442"/>
        <v>11.830923467400767</v>
      </c>
      <c r="S1531">
        <f t="shared" si="443"/>
        <v>1.5485501920681632</v>
      </c>
      <c r="T1531">
        <v>0.2432</v>
      </c>
      <c r="U1531" s="1">
        <f t="shared" si="444"/>
        <v>-8.9415565518055323E-2</v>
      </c>
      <c r="V1531" s="1">
        <v>68</v>
      </c>
      <c r="W1531" s="1">
        <f t="shared" si="445"/>
        <v>17.943627601656502</v>
      </c>
      <c r="X1531" s="1">
        <f t="shared" si="446"/>
        <v>35.538857198076784</v>
      </c>
      <c r="Y1531" s="1">
        <f t="shared" si="447"/>
        <v>1.0128871584597372</v>
      </c>
      <c r="Z1531" s="1">
        <f t="shared" si="455"/>
        <v>-3.7999999999999867E-2</v>
      </c>
      <c r="AA1531" s="1">
        <f t="shared" si="448"/>
        <v>5.9437740087152885E-2</v>
      </c>
      <c r="AB1531" s="1">
        <f t="shared" si="449"/>
        <v>2.4880144999999998</v>
      </c>
      <c r="AC1531" s="1">
        <f t="shared" si="450"/>
        <v>1.6454923653694771</v>
      </c>
      <c r="AF1531" s="1">
        <f t="shared" si="451"/>
        <v>5.4868901002574599</v>
      </c>
      <c r="AG1531" s="1">
        <f t="shared" si="452"/>
        <v>4.1797639339837831</v>
      </c>
      <c r="AH1531" s="1">
        <f t="shared" si="453"/>
        <v>8.0086578906574939</v>
      </c>
      <c r="AI1531">
        <v>3.7</v>
      </c>
      <c r="AJ1531">
        <v>10</v>
      </c>
      <c r="AK1531">
        <v>50</v>
      </c>
      <c r="AL1531">
        <v>11</v>
      </c>
      <c r="AM1531">
        <v>9131</v>
      </c>
      <c r="AN1531">
        <v>9174</v>
      </c>
      <c r="AO1531">
        <v>9105</v>
      </c>
      <c r="AP1531">
        <v>64</v>
      </c>
      <c r="AQ1531">
        <v>0</v>
      </c>
    </row>
    <row r="1532" spans="1:43">
      <c r="A1532" s="27">
        <v>39516</v>
      </c>
      <c r="B1532" s="27"/>
      <c r="C1532">
        <v>6.4</v>
      </c>
      <c r="D1532">
        <v>12.2</v>
      </c>
      <c r="E1532">
        <v>1.6</v>
      </c>
      <c r="F1532">
        <v>71</v>
      </c>
      <c r="G1532">
        <v>50</v>
      </c>
      <c r="H1532">
        <v>8.3000000000000007</v>
      </c>
      <c r="I1532" s="10">
        <v>935</v>
      </c>
      <c r="J1532">
        <v>2.2000000000000002</v>
      </c>
      <c r="K1532" s="2">
        <v>10</v>
      </c>
      <c r="L1532" s="1">
        <f t="shared" si="437"/>
        <v>2.476755321102337</v>
      </c>
      <c r="M1532" s="1">
        <f t="shared" si="438"/>
        <v>92</v>
      </c>
      <c r="N1532" s="1">
        <f t="shared" si="439"/>
        <v>0.96163811340513428</v>
      </c>
      <c r="O1532" s="1">
        <f t="shared" si="454"/>
        <v>6.6354833452308637E-2</v>
      </c>
      <c r="P1532" s="1">
        <f t="shared" si="440"/>
        <v>0.6709314069232768</v>
      </c>
      <c r="Q1532">
        <f t="shared" si="441"/>
        <v>4.9623557689127349</v>
      </c>
      <c r="R1532">
        <f t="shared" si="442"/>
        <v>11.844060171668721</v>
      </c>
      <c r="S1532">
        <f t="shared" si="443"/>
        <v>1.5502696559775813</v>
      </c>
      <c r="T1532">
        <v>0.2432</v>
      </c>
      <c r="U1532" s="1">
        <f t="shared" si="444"/>
        <v>-8.253804921398214E-2</v>
      </c>
      <c r="V1532" s="1">
        <v>69</v>
      </c>
      <c r="W1532" s="1">
        <f t="shared" si="445"/>
        <v>16.476098948675283</v>
      </c>
      <c r="X1532" s="1">
        <f t="shared" si="446"/>
        <v>35.639587930804701</v>
      </c>
      <c r="Y1532" s="1">
        <f t="shared" si="447"/>
        <v>1.0123627485846265</v>
      </c>
      <c r="Z1532" s="1">
        <f t="shared" si="455"/>
        <v>0.34200000000000014</v>
      </c>
      <c r="AA1532" s="1">
        <f t="shared" si="448"/>
        <v>5.9488546548514321E-2</v>
      </c>
      <c r="AB1532" s="1">
        <f t="shared" si="449"/>
        <v>2.4858895999999997</v>
      </c>
      <c r="AC1532" s="1">
        <f t="shared" si="450"/>
        <v>1.6454923653694771</v>
      </c>
      <c r="AF1532" s="1">
        <f t="shared" si="451"/>
        <v>6.4584575389512642</v>
      </c>
      <c r="AG1532" s="1">
        <f t="shared" si="452"/>
        <v>3.963671778951376</v>
      </c>
      <c r="AH1532" s="1">
        <f t="shared" si="453"/>
        <v>7.4222175147864657</v>
      </c>
      <c r="AI1532">
        <v>3.9</v>
      </c>
      <c r="AJ1532">
        <v>10</v>
      </c>
      <c r="AK1532">
        <v>51</v>
      </c>
      <c r="AL1532">
        <v>9</v>
      </c>
      <c r="AM1532">
        <v>9128</v>
      </c>
      <c r="AN1532">
        <v>9134</v>
      </c>
      <c r="AO1532">
        <v>9114</v>
      </c>
      <c r="AP1532">
        <v>67</v>
      </c>
      <c r="AQ1532">
        <v>0</v>
      </c>
    </row>
    <row r="1533" spans="1:43">
      <c r="A1533" s="27">
        <v>39517</v>
      </c>
      <c r="B1533" s="27"/>
      <c r="C1533">
        <v>6.7</v>
      </c>
      <c r="D1533">
        <v>8.9</v>
      </c>
      <c r="E1533">
        <v>4.3</v>
      </c>
      <c r="F1533">
        <v>64</v>
      </c>
      <c r="G1533">
        <v>47</v>
      </c>
      <c r="H1533">
        <v>2.5</v>
      </c>
      <c r="I1533" s="10">
        <v>935</v>
      </c>
      <c r="J1533">
        <v>2.4</v>
      </c>
      <c r="K1533" s="2">
        <v>10</v>
      </c>
      <c r="L1533" s="1">
        <f t="shared" si="437"/>
        <v>2.0859032926875343</v>
      </c>
      <c r="M1533" s="1">
        <f t="shared" si="438"/>
        <v>81</v>
      </c>
      <c r="N1533" s="1">
        <f t="shared" si="439"/>
        <v>0.98172789008858663</v>
      </c>
      <c r="O1533" s="1">
        <f t="shared" si="454"/>
        <v>6.7574591735807377E-2</v>
      </c>
      <c r="P1533" s="1">
        <f t="shared" si="440"/>
        <v>0.6045655247925974</v>
      </c>
      <c r="Q1533">
        <f t="shared" si="441"/>
        <v>2.0065032024981075</v>
      </c>
      <c r="R1533">
        <f t="shared" si="442"/>
        <v>11.857228032098897</v>
      </c>
      <c r="S1533">
        <f t="shared" si="443"/>
        <v>1.5519931979187038</v>
      </c>
      <c r="T1533">
        <v>0.2432</v>
      </c>
      <c r="U1533" s="1">
        <f t="shared" si="444"/>
        <v>-7.5636115455410144E-2</v>
      </c>
      <c r="V1533" s="1">
        <v>70</v>
      </c>
      <c r="W1533" s="1">
        <f t="shared" si="445"/>
        <v>9.7808129897013014</v>
      </c>
      <c r="X1533" s="1">
        <f t="shared" si="446"/>
        <v>35.73890415307617</v>
      </c>
      <c r="Y1533" s="1">
        <f t="shared" si="447"/>
        <v>1.0118346814041403</v>
      </c>
      <c r="Z1533" s="1">
        <f t="shared" si="455"/>
        <v>0.11399999999999993</v>
      </c>
      <c r="AA1533" s="1">
        <f t="shared" si="448"/>
        <v>5.9505501342726037E-2</v>
      </c>
      <c r="AB1533" s="1">
        <f t="shared" si="449"/>
        <v>2.4851812999999998</v>
      </c>
      <c r="AC1533" s="1">
        <f t="shared" si="450"/>
        <v>1.7950825804030659</v>
      </c>
      <c r="AF1533" s="1">
        <f t="shared" si="451"/>
        <v>4.3193069488320486</v>
      </c>
      <c r="AG1533" s="1">
        <f t="shared" si="452"/>
        <v>2.8898755285017228</v>
      </c>
      <c r="AH1533" s="1">
        <f t="shared" si="453"/>
        <v>5.1324270412000352</v>
      </c>
      <c r="AI1533">
        <v>3.8</v>
      </c>
      <c r="AJ1533">
        <v>9</v>
      </c>
      <c r="AK1533">
        <v>68</v>
      </c>
      <c r="AL1533">
        <v>2</v>
      </c>
      <c r="AM1533">
        <v>9134</v>
      </c>
      <c r="AN1533">
        <v>9143</v>
      </c>
      <c r="AO1533">
        <v>9127</v>
      </c>
      <c r="AP1533">
        <v>62</v>
      </c>
      <c r="AQ1533">
        <v>32700</v>
      </c>
    </row>
    <row r="1534" spans="1:43">
      <c r="A1534" s="27">
        <v>39518</v>
      </c>
      <c r="B1534" s="27"/>
      <c r="C1534">
        <v>0.6</v>
      </c>
      <c r="D1534">
        <v>6.5</v>
      </c>
      <c r="E1534">
        <v>-1.8</v>
      </c>
      <c r="F1534">
        <v>78</v>
      </c>
      <c r="G1534">
        <v>61</v>
      </c>
      <c r="H1534">
        <v>7.4</v>
      </c>
      <c r="I1534" s="10">
        <v>935</v>
      </c>
      <c r="J1534">
        <v>2</v>
      </c>
      <c r="K1534" s="2">
        <v>10</v>
      </c>
      <c r="L1534" s="1">
        <f t="shared" si="437"/>
        <v>2.0571793725206371</v>
      </c>
      <c r="M1534" s="1">
        <f t="shared" si="438"/>
        <v>95</v>
      </c>
      <c r="N1534" s="1">
        <f t="shared" si="439"/>
        <v>0.63820086880942895</v>
      </c>
      <c r="O1534" s="1">
        <f t="shared" si="454"/>
        <v>4.621047802115081E-2</v>
      </c>
      <c r="P1534" s="1">
        <f t="shared" si="440"/>
        <v>0.54966575990716293</v>
      </c>
      <c r="Q1534">
        <f t="shared" si="441"/>
        <v>4.4040918678811538</v>
      </c>
      <c r="R1534">
        <f t="shared" si="442"/>
        <v>11.870424320637868</v>
      </c>
      <c r="S1534">
        <f t="shared" si="443"/>
        <v>1.553720460816475</v>
      </c>
      <c r="T1534">
        <v>0.2432</v>
      </c>
      <c r="U1534" s="1">
        <f t="shared" si="444"/>
        <v>-6.8711806060083896E-2</v>
      </c>
      <c r="V1534" s="1">
        <v>71</v>
      </c>
      <c r="W1534" s="1">
        <f t="shared" si="445"/>
        <v>15.499692943746313</v>
      </c>
      <c r="X1534" s="1">
        <f t="shared" si="446"/>
        <v>35.836755121317857</v>
      </c>
      <c r="Y1534" s="1">
        <f t="shared" si="447"/>
        <v>1.0113031131378225</v>
      </c>
      <c r="Z1534" s="1">
        <f t="shared" si="455"/>
        <v>-2.3180000000000001</v>
      </c>
      <c r="AA1534" s="1">
        <f t="shared" si="448"/>
        <v>5.9162642536379324E-2</v>
      </c>
      <c r="AB1534" s="1">
        <f t="shared" si="449"/>
        <v>2.4995833999999997</v>
      </c>
      <c r="AC1534" s="1">
        <f t="shared" si="450"/>
        <v>1.4959021503358882</v>
      </c>
      <c r="AF1534" s="1">
        <f t="shared" si="451"/>
        <v>4.3693152875825962</v>
      </c>
      <c r="AG1534" s="1">
        <f t="shared" si="452"/>
        <v>3.7094287109250299</v>
      </c>
      <c r="AH1534" s="1">
        <f t="shared" si="453"/>
        <v>7.4118487918989029</v>
      </c>
      <c r="AI1534">
        <v>6.2</v>
      </c>
      <c r="AJ1534">
        <v>14</v>
      </c>
      <c r="AK1534">
        <v>91</v>
      </c>
      <c r="AL1534">
        <v>14</v>
      </c>
      <c r="AM1534">
        <v>9189</v>
      </c>
      <c r="AN1534">
        <v>9211</v>
      </c>
      <c r="AO1534">
        <v>9138</v>
      </c>
      <c r="AP1534">
        <v>50</v>
      </c>
      <c r="AQ1534">
        <v>44</v>
      </c>
    </row>
    <row r="1535" spans="1:43">
      <c r="A1535" s="27">
        <v>39519</v>
      </c>
      <c r="B1535" s="27"/>
      <c r="C1535">
        <v>1.1000000000000001</v>
      </c>
      <c r="D1535">
        <v>4.5999999999999996</v>
      </c>
      <c r="E1535">
        <v>-1.8</v>
      </c>
      <c r="F1535">
        <v>73</v>
      </c>
      <c r="G1535">
        <v>58</v>
      </c>
      <c r="H1535">
        <v>9.6999999999999993</v>
      </c>
      <c r="I1535" s="10">
        <v>935</v>
      </c>
      <c r="J1535">
        <v>1.7</v>
      </c>
      <c r="K1535" s="2">
        <v>10</v>
      </c>
      <c r="L1535" s="1">
        <f t="shared" si="437"/>
        <v>2.1552859827671242</v>
      </c>
      <c r="M1535" s="1">
        <f t="shared" si="438"/>
        <v>88</v>
      </c>
      <c r="N1535" s="1">
        <f t="shared" si="439"/>
        <v>0.66168020278676021</v>
      </c>
      <c r="O1535" s="1">
        <f t="shared" si="454"/>
        <v>4.7709799653945471E-2</v>
      </c>
      <c r="P1535" s="1">
        <f t="shared" si="440"/>
        <v>0.48166920126813051</v>
      </c>
      <c r="Q1535">
        <f t="shared" si="441"/>
        <v>5.6349664858238127</v>
      </c>
      <c r="R1535">
        <f t="shared" si="442"/>
        <v>11.883646332933274</v>
      </c>
      <c r="S1535">
        <f t="shared" si="443"/>
        <v>1.5554510906980725</v>
      </c>
      <c r="T1535">
        <v>0.2432</v>
      </c>
      <c r="U1535" s="1">
        <f t="shared" si="444"/>
        <v>-6.1767169465193582E-2</v>
      </c>
      <c r="V1535" s="1">
        <v>72</v>
      </c>
      <c r="W1535" s="1">
        <f t="shared" si="445"/>
        <v>18.209288340384781</v>
      </c>
      <c r="X1535" s="1">
        <f t="shared" si="446"/>
        <v>35.93309205305674</v>
      </c>
      <c r="Y1535" s="1">
        <f t="shared" si="447"/>
        <v>1.0107682010409518</v>
      </c>
      <c r="Z1535" s="1">
        <f t="shared" si="455"/>
        <v>0.19000000000000006</v>
      </c>
      <c r="AA1535" s="1">
        <f t="shared" si="448"/>
        <v>5.9190596994611093E-2</v>
      </c>
      <c r="AB1535" s="1">
        <f t="shared" si="449"/>
        <v>2.4984028999999999</v>
      </c>
      <c r="AC1535" s="1">
        <f t="shared" si="450"/>
        <v>1.2715168277855049</v>
      </c>
      <c r="AF1535" s="1">
        <f t="shared" si="451"/>
        <v>3.9516112863111594</v>
      </c>
      <c r="AG1535" s="1">
        <f t="shared" si="452"/>
        <v>4.1482790159681189</v>
      </c>
      <c r="AH1535" s="1">
        <f t="shared" si="453"/>
        <v>6.9641970623989815</v>
      </c>
      <c r="AI1535">
        <v>4.2</v>
      </c>
      <c r="AJ1535">
        <v>14</v>
      </c>
      <c r="AK1535">
        <v>57</v>
      </c>
      <c r="AL1535">
        <v>4</v>
      </c>
      <c r="AM1535">
        <v>9104</v>
      </c>
      <c r="AN1535">
        <v>9173</v>
      </c>
      <c r="AO1535">
        <v>9076</v>
      </c>
      <c r="AP1535">
        <v>48</v>
      </c>
      <c r="AQ1535">
        <v>0</v>
      </c>
    </row>
    <row r="1536" spans="1:43">
      <c r="A1536" s="27">
        <v>39520</v>
      </c>
      <c r="B1536" s="27"/>
      <c r="C1536">
        <v>2.6</v>
      </c>
      <c r="D1536">
        <v>6.2</v>
      </c>
      <c r="E1536">
        <v>-1</v>
      </c>
      <c r="F1536">
        <v>63</v>
      </c>
      <c r="G1536">
        <v>40</v>
      </c>
      <c r="H1536">
        <v>8.5</v>
      </c>
      <c r="I1536" s="10">
        <v>935</v>
      </c>
      <c r="J1536">
        <v>2.8</v>
      </c>
      <c r="K1536" s="2">
        <v>10</v>
      </c>
      <c r="L1536" s="1">
        <f t="shared" si="437"/>
        <v>2.3361172720537184</v>
      </c>
      <c r="M1536" s="1">
        <f t="shared" si="438"/>
        <v>86</v>
      </c>
      <c r="N1536" s="1">
        <f t="shared" si="439"/>
        <v>0.73676325541308207</v>
      </c>
      <c r="O1536" s="1">
        <f t="shared" si="454"/>
        <v>5.2461344454916695E-2</v>
      </c>
      <c r="P1536" s="1">
        <f t="shared" si="440"/>
        <v>0.43390265242455889</v>
      </c>
      <c r="Q1536">
        <f t="shared" si="441"/>
        <v>5.2098764193100839</v>
      </c>
      <c r="R1536">
        <f t="shared" si="442"/>
        <v>11.896891386318545</v>
      </c>
      <c r="S1536">
        <f t="shared" si="443"/>
        <v>1.5571847364291289</v>
      </c>
      <c r="T1536">
        <v>0.2432</v>
      </c>
      <c r="U1536" s="1">
        <f t="shared" si="444"/>
        <v>-5.4804260121379428E-2</v>
      </c>
      <c r="V1536" s="1">
        <v>73</v>
      </c>
      <c r="W1536" s="1">
        <f t="shared" si="445"/>
        <v>16.845617206594813</v>
      </c>
      <c r="X1536" s="1">
        <f t="shared" si="446"/>
        <v>36.027868172688805</v>
      </c>
      <c r="Y1536" s="1">
        <f t="shared" si="447"/>
        <v>1.0102301033580217</v>
      </c>
      <c r="Z1536" s="1">
        <f t="shared" si="455"/>
        <v>0.57000000000000006</v>
      </c>
      <c r="AA1536" s="1">
        <f t="shared" si="448"/>
        <v>5.9274619096703181E-2</v>
      </c>
      <c r="AB1536" s="1">
        <f t="shared" si="449"/>
        <v>2.4948614</v>
      </c>
      <c r="AC1536" s="1">
        <f t="shared" si="450"/>
        <v>2.0942630104702431</v>
      </c>
      <c r="AF1536" s="1">
        <f t="shared" si="451"/>
        <v>4.535893161582699</v>
      </c>
      <c r="AG1536" s="1">
        <f t="shared" si="452"/>
        <v>3.9115290875252864</v>
      </c>
      <c r="AH1536" s="1">
        <f t="shared" si="453"/>
        <v>6.5463236902789275</v>
      </c>
      <c r="AI1536">
        <v>4.3</v>
      </c>
      <c r="AJ1536">
        <v>1</v>
      </c>
      <c r="AK1536">
        <v>81</v>
      </c>
      <c r="AL1536">
        <v>3</v>
      </c>
      <c r="AM1536">
        <v>9079</v>
      </c>
      <c r="AN1536">
        <v>9141</v>
      </c>
      <c r="AO1536">
        <v>9012</v>
      </c>
      <c r="AP1536">
        <v>45</v>
      </c>
      <c r="AQ1536">
        <v>0</v>
      </c>
    </row>
    <row r="1537" spans="1:43">
      <c r="A1537" s="27">
        <v>39521</v>
      </c>
      <c r="B1537" s="27"/>
      <c r="C1537">
        <v>4.3</v>
      </c>
      <c r="D1537">
        <v>9.4</v>
      </c>
      <c r="E1537">
        <v>0.3</v>
      </c>
      <c r="F1537">
        <v>63</v>
      </c>
      <c r="G1537">
        <v>38</v>
      </c>
      <c r="H1537">
        <v>10.6</v>
      </c>
      <c r="I1537" s="10">
        <v>935</v>
      </c>
      <c r="J1537">
        <v>2.2000000000000002</v>
      </c>
      <c r="K1537" s="2">
        <v>10</v>
      </c>
      <c r="L1537" s="1">
        <f t="shared" si="437"/>
        <v>2.6417468544230425</v>
      </c>
      <c r="M1537" s="1">
        <f t="shared" si="438"/>
        <v>88</v>
      </c>
      <c r="N1537" s="1">
        <f t="shared" si="439"/>
        <v>0.83086609768035358</v>
      </c>
      <c r="O1537" s="1">
        <f t="shared" si="454"/>
        <v>5.8332304303643626E-2</v>
      </c>
      <c r="P1537" s="1">
        <f t="shared" si="440"/>
        <v>0.49893639929379996</v>
      </c>
      <c r="Q1537">
        <f t="shared" si="441"/>
        <v>6.3544097918235378</v>
      </c>
      <c r="R1537">
        <f t="shared" si="442"/>
        <v>11.91015681774598</v>
      </c>
      <c r="S1537">
        <f t="shared" si="443"/>
        <v>1.5589210494431911</v>
      </c>
      <c r="T1537">
        <v>0.2432</v>
      </c>
      <c r="U1537" s="1">
        <f t="shared" si="444"/>
        <v>-4.7825137884958811E-2</v>
      </c>
      <c r="V1537" s="1">
        <v>74</v>
      </c>
      <c r="W1537" s="1">
        <f t="shared" si="445"/>
        <v>19.330127689097736</v>
      </c>
      <c r="X1537" s="1">
        <f t="shared" si="446"/>
        <v>36.121038754467534</v>
      </c>
      <c r="Y1537" s="1">
        <f t="shared" si="447"/>
        <v>1.0096889792759258</v>
      </c>
      <c r="Z1537" s="1">
        <f t="shared" si="455"/>
        <v>0.64599999999999991</v>
      </c>
      <c r="AA1537" s="1">
        <f t="shared" si="448"/>
        <v>5.9370132980859344E-2</v>
      </c>
      <c r="AB1537" s="1">
        <f t="shared" si="449"/>
        <v>2.4908476999999998</v>
      </c>
      <c r="AC1537" s="1">
        <f t="shared" si="450"/>
        <v>1.6454923653694771</v>
      </c>
      <c r="AF1537" s="1">
        <f t="shared" si="451"/>
        <v>5.5386132071433911</v>
      </c>
      <c r="AG1537" s="1">
        <f t="shared" si="452"/>
        <v>4.3378824723122431</v>
      </c>
      <c r="AH1537" s="1">
        <f t="shared" si="453"/>
        <v>7.6992312132459428</v>
      </c>
      <c r="AI1537">
        <v>3.3</v>
      </c>
      <c r="AJ1537">
        <v>15</v>
      </c>
      <c r="AK1537">
        <v>57</v>
      </c>
      <c r="AL1537">
        <v>1</v>
      </c>
      <c r="AM1537">
        <v>9131</v>
      </c>
      <c r="AN1537">
        <v>9154</v>
      </c>
      <c r="AO1537">
        <v>9105</v>
      </c>
      <c r="AP1537">
        <v>51</v>
      </c>
      <c r="AQ1537">
        <v>0</v>
      </c>
    </row>
    <row r="1538" spans="1:43">
      <c r="A1538" s="27">
        <v>39522</v>
      </c>
      <c r="B1538" s="27"/>
      <c r="C1538">
        <v>6.3</v>
      </c>
      <c r="D1538">
        <v>13.7</v>
      </c>
      <c r="E1538">
        <v>-0.1</v>
      </c>
      <c r="F1538">
        <v>61</v>
      </c>
      <c r="G1538">
        <v>35</v>
      </c>
      <c r="H1538">
        <v>10</v>
      </c>
      <c r="I1538" s="10">
        <v>935</v>
      </c>
      <c r="J1538">
        <v>1.9</v>
      </c>
      <c r="K1538" s="2">
        <v>10</v>
      </c>
      <c r="L1538" s="1">
        <f t="shared" si="437"/>
        <v>2.7939569841044283</v>
      </c>
      <c r="M1538" s="1">
        <f t="shared" si="438"/>
        <v>87</v>
      </c>
      <c r="N1538" s="1">
        <f t="shared" si="439"/>
        <v>0.95502249025252561</v>
      </c>
      <c r="O1538" s="1">
        <f t="shared" si="454"/>
        <v>6.5952457881619186E-2</v>
      </c>
      <c r="P1538" s="1">
        <f t="shared" si="440"/>
        <v>0.53830253106426129</v>
      </c>
      <c r="Q1538">
        <f t="shared" si="441"/>
        <v>6.1137610369916899</v>
      </c>
      <c r="R1538">
        <f t="shared" si="442"/>
        <v>11.923439981673582</v>
      </c>
      <c r="S1538">
        <f t="shared" si="443"/>
        <v>1.5606596834651285</v>
      </c>
      <c r="T1538">
        <v>0.2432</v>
      </c>
      <c r="U1538" s="1">
        <f t="shared" si="444"/>
        <v>-4.0831867408552658E-2</v>
      </c>
      <c r="V1538" s="1">
        <v>75</v>
      </c>
      <c r="W1538" s="1">
        <f t="shared" si="445"/>
        <v>18.663714791387715</v>
      </c>
      <c r="X1538" s="1">
        <f t="shared" si="446"/>
        <v>36.212561162636291</v>
      </c>
      <c r="Y1538" s="1">
        <f t="shared" si="447"/>
        <v>1.0091449888768664</v>
      </c>
      <c r="Z1538" s="1">
        <f t="shared" si="455"/>
        <v>0.76</v>
      </c>
      <c r="AA1538" s="1">
        <f t="shared" si="448"/>
        <v>5.9482897097305913E-2</v>
      </c>
      <c r="AB1538" s="1">
        <f t="shared" si="449"/>
        <v>2.4861257000000001</v>
      </c>
      <c r="AC1538" s="1">
        <f t="shared" si="450"/>
        <v>1.4211070428190937</v>
      </c>
      <c r="AF1538" s="1">
        <f t="shared" si="451"/>
        <v>7.4566483664158145</v>
      </c>
      <c r="AG1538" s="1">
        <f t="shared" si="452"/>
        <v>4.2608366350204507</v>
      </c>
      <c r="AH1538" s="1">
        <f t="shared" si="453"/>
        <v>7.8107667488567625</v>
      </c>
      <c r="AI1538">
        <v>3.6</v>
      </c>
      <c r="AJ1538">
        <v>10</v>
      </c>
      <c r="AK1538">
        <v>61</v>
      </c>
      <c r="AL1538">
        <v>11</v>
      </c>
      <c r="AM1538">
        <v>9063</v>
      </c>
      <c r="AN1538">
        <v>9119</v>
      </c>
      <c r="AO1538">
        <v>9028</v>
      </c>
      <c r="AP1538">
        <v>56</v>
      </c>
      <c r="AQ1538">
        <v>0</v>
      </c>
    </row>
    <row r="1539" spans="1:43">
      <c r="A1539" s="27">
        <v>39523</v>
      </c>
      <c r="B1539" s="27"/>
      <c r="C1539">
        <v>11</v>
      </c>
      <c r="D1539">
        <v>15.9</v>
      </c>
      <c r="E1539">
        <v>4.5</v>
      </c>
      <c r="F1539">
        <v>42</v>
      </c>
      <c r="G1539">
        <v>17</v>
      </c>
      <c r="H1539">
        <v>7.3</v>
      </c>
      <c r="I1539" s="10">
        <v>935</v>
      </c>
      <c r="J1539">
        <v>2.7</v>
      </c>
      <c r="K1539" s="2">
        <v>10</v>
      </c>
      <c r="L1539" s="1">
        <f t="shared" si="437"/>
        <v>3.4240277488229478</v>
      </c>
      <c r="M1539" s="1">
        <f t="shared" si="438"/>
        <v>67</v>
      </c>
      <c r="N1539" s="1">
        <f t="shared" si="439"/>
        <v>1.313143973467028</v>
      </c>
      <c r="O1539" s="1">
        <f t="shared" si="454"/>
        <v>8.7283240141182036E-2</v>
      </c>
      <c r="P1539" s="1">
        <f t="shared" si="440"/>
        <v>0.43589308232864044</v>
      </c>
      <c r="Q1539">
        <f t="shared" si="441"/>
        <v>5.0874622390693647</v>
      </c>
      <c r="R1539">
        <f t="shared" si="442"/>
        <v>11.936738247911034</v>
      </c>
      <c r="S1539">
        <f t="shared" si="443"/>
        <v>1.562400294229193</v>
      </c>
      <c r="T1539">
        <v>0.2432</v>
      </c>
      <c r="U1539" s="1">
        <f t="shared" si="444"/>
        <v>-3.3826517530294371E-2</v>
      </c>
      <c r="V1539" s="1">
        <v>76</v>
      </c>
      <c r="W1539" s="1">
        <f t="shared" si="445"/>
        <v>15.535594624172804</v>
      </c>
      <c r="X1539" s="1">
        <f t="shared" si="446"/>
        <v>36.302394888633543</v>
      </c>
      <c r="Y1539" s="1">
        <f t="shared" si="447"/>
        <v>1.0085982930909954</v>
      </c>
      <c r="Z1539" s="1">
        <f t="shared" si="455"/>
        <v>1.786</v>
      </c>
      <c r="AA1539" s="1">
        <f t="shared" si="448"/>
        <v>5.9749586442852852E-2</v>
      </c>
      <c r="AB1539" s="1">
        <f t="shared" si="449"/>
        <v>2.4750289999999997</v>
      </c>
      <c r="AC1539" s="1">
        <f t="shared" si="450"/>
        <v>2.019467902953449</v>
      </c>
      <c r="AF1539" s="1">
        <f t="shared" si="451"/>
        <v>8.1191025347094961</v>
      </c>
      <c r="AG1539" s="1">
        <f t="shared" si="452"/>
        <v>3.7615102592948935</v>
      </c>
      <c r="AH1539" s="1">
        <f t="shared" si="453"/>
        <v>6.479058713097559</v>
      </c>
      <c r="AI1539">
        <v>6.9</v>
      </c>
      <c r="AJ1539">
        <v>7</v>
      </c>
      <c r="AK1539">
        <v>129</v>
      </c>
      <c r="AL1539">
        <v>7</v>
      </c>
      <c r="AM1539">
        <v>9015</v>
      </c>
      <c r="AN1539">
        <v>9054</v>
      </c>
      <c r="AO1539">
        <v>8985</v>
      </c>
      <c r="AP1539">
        <v>53</v>
      </c>
      <c r="AQ1539">
        <v>0</v>
      </c>
    </row>
    <row r="1540" spans="1:43">
      <c r="A1540" s="27">
        <v>39524</v>
      </c>
      <c r="B1540" s="27"/>
      <c r="C1540">
        <v>10.5</v>
      </c>
      <c r="D1540">
        <v>17.100000000000001</v>
      </c>
      <c r="E1540">
        <v>6.2</v>
      </c>
      <c r="F1540">
        <v>52</v>
      </c>
      <c r="G1540">
        <v>28</v>
      </c>
      <c r="H1540">
        <v>7.9</v>
      </c>
      <c r="I1540" s="10">
        <v>935</v>
      </c>
      <c r="J1540">
        <v>3</v>
      </c>
      <c r="K1540" s="2">
        <v>10</v>
      </c>
      <c r="L1540" s="1">
        <f t="shared" ref="L1540:L1603" si="456">(0.408*O1540*(W1540-Q1540-Z1540)+AA1540*AC1540*(N1540-P1540)*900/(C1540+273))/(O1540+AA1540*(1+0.34*AC1540))</f>
        <v>3.4879157552185203</v>
      </c>
      <c r="M1540" s="1">
        <f t="shared" ref="M1540:M1603" si="457">F1540*2-G1540</f>
        <v>76</v>
      </c>
      <c r="N1540" s="1">
        <f t="shared" ref="N1540:N1603" si="458">0.611*EXP(17.27*C1540/(C1540+237.3))</f>
        <v>1.2701326466613394</v>
      </c>
      <c r="O1540" s="1">
        <f t="shared" si="454"/>
        <v>8.4765363544928515E-2</v>
      </c>
      <c r="P1540" s="1">
        <f t="shared" ref="P1540:P1603" si="459">0.5*(M1540/100)*0.611*EXP(17.27*E1540/(E1540+237.3))+0.5*(G1540/100)*0.611*EXP(17.27*D1540/(D1540+237.3))</f>
        <v>0.63350531043414993</v>
      </c>
      <c r="Q1540">
        <f t="shared" ref="Q1540:Q1603" si="460">2.45*(0.9*H1540/R1540+0.1)*(0.34-0.14*P1540^0.5)*((D1540+273)^4+(E1540+273)^4)*10^(-9)</f>
        <v>5.1213445938745501</v>
      </c>
      <c r="R1540">
        <f t="shared" ref="R1540:R1603" si="461">7.64*S1540</f>
        <v>11.950048999430191</v>
      </c>
      <c r="S1540">
        <f t="shared" ref="S1540:S1603" si="462">ACOS(-TAN(T1540)*TAN(U1540))</f>
        <v>1.5641425391924335</v>
      </c>
      <c r="T1540">
        <v>0.2432</v>
      </c>
      <c r="U1540" s="1">
        <f t="shared" ref="U1540:U1603" si="463">0.409*SIN(0.0172*V1540-1.39)</f>
        <v>-2.6811160661799147E-2</v>
      </c>
      <c r="V1540" s="1">
        <v>77</v>
      </c>
      <c r="W1540" s="1">
        <f t="shared" ref="W1540:W1603" si="464">0.77*(0.25+0.5*H1540/R1540)*X1540</f>
        <v>16.267201407683704</v>
      </c>
      <c r="X1540" s="1">
        <f t="shared" ref="X1540:X1603" si="465">37.6*Y1540*(S1540*SIN(T1540)*SIN(U1540)+COS(T1540)*COS(U1540)*SIN(S1540))</f>
        <v>36.390501585305806</v>
      </c>
      <c r="Y1540" s="1">
        <f t="shared" ref="Y1540:Y1603" si="466">1+0.033*COS(0.0172*V1540)</f>
        <v>1.0080490536488069</v>
      </c>
      <c r="Z1540" s="1">
        <f t="shared" si="455"/>
        <v>-0.19</v>
      </c>
      <c r="AA1540" s="1">
        <f t="shared" ref="AA1540:AA1603" si="467">(0.00163*101.3*((293-0.0065*I1540)/293)^5.26)/AB1540</f>
        <v>5.9721101620871589E-2</v>
      </c>
      <c r="AB1540" s="1">
        <f t="shared" ref="AB1540:AB1603" si="468">2.501-C1540*2.361*10^(-3)</f>
        <v>2.4762095</v>
      </c>
      <c r="AC1540" s="1">
        <f t="shared" ref="AC1540:AC1603" si="469">4.87*J1540/(LN(67.8*K1540-5.42))</f>
        <v>2.2438532255038321</v>
      </c>
      <c r="AF1540" s="1">
        <f t="shared" ref="AF1540:AF1603" si="470">0.0023*X1540*(C1540+17.8)*(D1540-E1540)^0.5</f>
        <v>7.8201586208806173</v>
      </c>
      <c r="AG1540" s="1">
        <f t="shared" ref="AG1540:AG1603" si="471">0.489+0.289*(W1540-Q1540)+0.023*C1540</f>
        <v>3.951652619190845</v>
      </c>
      <c r="AH1540" s="1">
        <f t="shared" ref="AH1540:AH1603" si="472">1.26*O1540/(O1540+AA1540)*(W1540-Q1540-Z1540)</f>
        <v>8.3794624551481487</v>
      </c>
      <c r="AI1540">
        <v>6.6</v>
      </c>
      <c r="AJ1540">
        <v>14</v>
      </c>
      <c r="AK1540">
        <v>99</v>
      </c>
      <c r="AL1540">
        <v>15</v>
      </c>
      <c r="AM1540">
        <v>9039</v>
      </c>
      <c r="AN1540">
        <v>9086</v>
      </c>
      <c r="AO1540">
        <v>9004</v>
      </c>
      <c r="AP1540">
        <v>64</v>
      </c>
      <c r="AQ1540">
        <v>0</v>
      </c>
    </row>
    <row r="1541" spans="1:43">
      <c r="A1541" s="27">
        <v>39525</v>
      </c>
      <c r="B1541" s="27"/>
      <c r="C1541">
        <v>10</v>
      </c>
      <c r="D1541">
        <v>15</v>
      </c>
      <c r="E1541">
        <v>5.2</v>
      </c>
      <c r="F1541">
        <v>56</v>
      </c>
      <c r="G1541">
        <v>39</v>
      </c>
      <c r="H1541">
        <v>8.5</v>
      </c>
      <c r="I1541" s="10">
        <v>935</v>
      </c>
      <c r="J1541">
        <v>2.8</v>
      </c>
      <c r="K1541" s="2">
        <v>10</v>
      </c>
      <c r="L1541" s="1">
        <f t="shared" si="456"/>
        <v>3.4010608703244869</v>
      </c>
      <c r="M1541" s="1">
        <f t="shared" si="457"/>
        <v>73</v>
      </c>
      <c r="N1541" s="1">
        <f t="shared" si="458"/>
        <v>1.2283647027117881</v>
      </c>
      <c r="O1541" s="1">
        <f t="shared" ref="O1541:O1604" si="473">4098*N1541/((C1541+237.3)^2)</f>
        <v>8.2309705870108149E-2</v>
      </c>
      <c r="P1541" s="1">
        <f t="shared" si="459"/>
        <v>0.65562313627872859</v>
      </c>
      <c r="Q1541">
        <f t="shared" si="460"/>
        <v>5.2842624901135427</v>
      </c>
      <c r="R1541">
        <f t="shared" si="461"/>
        <v>11.963369630145323</v>
      </c>
      <c r="S1541">
        <f t="shared" si="462"/>
        <v>1.5658860772441523</v>
      </c>
      <c r="T1541">
        <v>0.2432</v>
      </c>
      <c r="U1541" s="1">
        <f t="shared" si="463"/>
        <v>-1.9787872175077544E-2</v>
      </c>
      <c r="V1541" s="1">
        <v>78</v>
      </c>
      <c r="W1541" s="1">
        <f t="shared" si="464"/>
        <v>16.99979045908114</v>
      </c>
      <c r="X1541" s="1">
        <f t="shared" si="465"/>
        <v>36.476845098068473</v>
      </c>
      <c r="Y1541" s="1">
        <f t="shared" si="466"/>
        <v>1.0074974330332918</v>
      </c>
      <c r="Z1541" s="1">
        <f t="shared" si="455"/>
        <v>-0.19</v>
      </c>
      <c r="AA1541" s="1">
        <f t="shared" si="467"/>
        <v>5.9692643945469887E-2</v>
      </c>
      <c r="AB1541" s="1">
        <f t="shared" si="468"/>
        <v>2.4773899999999998</v>
      </c>
      <c r="AC1541" s="1">
        <f t="shared" si="469"/>
        <v>2.0942630104702431</v>
      </c>
      <c r="AF1541" s="1">
        <f t="shared" si="470"/>
        <v>7.3013461546228964</v>
      </c>
      <c r="AG1541" s="1">
        <f t="shared" si="471"/>
        <v>4.1047875830316354</v>
      </c>
      <c r="AH1541" s="1">
        <f t="shared" si="472"/>
        <v>8.6951028511126403</v>
      </c>
      <c r="AI1541">
        <v>6.9</v>
      </c>
      <c r="AJ1541">
        <v>14</v>
      </c>
      <c r="AK1541">
        <v>104</v>
      </c>
      <c r="AL1541">
        <v>14</v>
      </c>
      <c r="AM1541">
        <v>9072</v>
      </c>
      <c r="AN1541">
        <v>9104</v>
      </c>
      <c r="AO1541">
        <v>9025</v>
      </c>
      <c r="AP1541">
        <v>67</v>
      </c>
      <c r="AQ1541">
        <v>32700</v>
      </c>
    </row>
    <row r="1542" spans="1:43">
      <c r="A1542" s="27">
        <v>39526</v>
      </c>
      <c r="B1542" s="27"/>
      <c r="C1542">
        <v>3.2</v>
      </c>
      <c r="D1542">
        <v>11</v>
      </c>
      <c r="E1542">
        <v>0.3</v>
      </c>
      <c r="F1542">
        <v>82</v>
      </c>
      <c r="G1542">
        <v>53</v>
      </c>
      <c r="H1542">
        <v>5.4</v>
      </c>
      <c r="I1542" s="10">
        <v>935</v>
      </c>
      <c r="J1542">
        <v>1.9</v>
      </c>
      <c r="K1542" s="2">
        <v>10</v>
      </c>
      <c r="L1542" s="1">
        <f t="shared" si="456"/>
        <v>2.1130395835392037</v>
      </c>
      <c r="M1542" s="1">
        <f t="shared" si="457"/>
        <v>111</v>
      </c>
      <c r="N1542" s="1">
        <f t="shared" si="458"/>
        <v>0.76884154961442475</v>
      </c>
      <c r="O1542" s="1">
        <f t="shared" si="473"/>
        <v>5.447266687678412E-2</v>
      </c>
      <c r="P1542" s="1">
        <f t="shared" si="459"/>
        <v>0.69456373428072671</v>
      </c>
      <c r="Q1542">
        <f t="shared" si="460"/>
        <v>3.3442166352736495</v>
      </c>
      <c r="R1542">
        <f t="shared" si="461"/>
        <v>11.97669754266842</v>
      </c>
      <c r="S1542">
        <f t="shared" si="462"/>
        <v>1.567630568412097</v>
      </c>
      <c r="T1542">
        <v>0.2432</v>
      </c>
      <c r="U1542" s="1">
        <f t="shared" si="463"/>
        <v>-1.2758729788571855E-2</v>
      </c>
      <c r="V1542" s="1">
        <v>79</v>
      </c>
      <c r="W1542" s="1">
        <f t="shared" si="464"/>
        <v>13.384653191369662</v>
      </c>
      <c r="X1542" s="1">
        <f t="shared" si="465"/>
        <v>36.5613914929611</v>
      </c>
      <c r="Y1542" s="1">
        <f t="shared" si="466"/>
        <v>1.0069435944318696</v>
      </c>
      <c r="Z1542" s="1">
        <f t="shared" ref="Z1542:Z1605" si="474">0.38*(C1542-C1541)</f>
        <v>-2.5840000000000001</v>
      </c>
      <c r="AA1542" s="1">
        <f t="shared" si="467"/>
        <v>5.9308294767170158E-2</v>
      </c>
      <c r="AB1542" s="1">
        <f t="shared" si="468"/>
        <v>2.4934447999999998</v>
      </c>
      <c r="AC1542" s="1">
        <f t="shared" si="469"/>
        <v>1.4211070428190937</v>
      </c>
      <c r="AF1542" s="1">
        <f t="shared" si="470"/>
        <v>5.7764595407305634</v>
      </c>
      <c r="AG1542" s="1">
        <f t="shared" si="471"/>
        <v>3.4642861647117469</v>
      </c>
      <c r="AH1542" s="1">
        <f t="shared" si="472"/>
        <v>7.6153801438753774</v>
      </c>
      <c r="AI1542">
        <v>8</v>
      </c>
      <c r="AJ1542">
        <v>15</v>
      </c>
      <c r="AK1542">
        <v>125</v>
      </c>
      <c r="AL1542">
        <v>15</v>
      </c>
      <c r="AM1542">
        <v>9149</v>
      </c>
      <c r="AN1542">
        <v>9159</v>
      </c>
      <c r="AO1542">
        <v>9080</v>
      </c>
      <c r="AP1542">
        <v>63</v>
      </c>
      <c r="AQ1542">
        <v>121</v>
      </c>
    </row>
    <row r="1543" spans="1:43">
      <c r="A1543" s="27">
        <v>39527</v>
      </c>
      <c r="B1543" s="27"/>
      <c r="C1543">
        <v>5.2</v>
      </c>
      <c r="D1543">
        <v>12</v>
      </c>
      <c r="E1543">
        <v>0.4</v>
      </c>
      <c r="F1543">
        <v>52</v>
      </c>
      <c r="G1543">
        <v>19</v>
      </c>
      <c r="H1543">
        <v>11.7</v>
      </c>
      <c r="I1543" s="10">
        <v>935</v>
      </c>
      <c r="J1543">
        <v>1.7</v>
      </c>
      <c r="K1543" s="2">
        <v>10</v>
      </c>
      <c r="L1543" s="1">
        <f t="shared" si="456"/>
        <v>2.9866805015492379</v>
      </c>
      <c r="M1543" s="1">
        <f t="shared" si="457"/>
        <v>85</v>
      </c>
      <c r="N1543" s="1">
        <f t="shared" si="458"/>
        <v>0.88485406434684233</v>
      </c>
      <c r="O1543" s="1">
        <f t="shared" si="473"/>
        <v>6.1662356564027805E-2</v>
      </c>
      <c r="P1543" s="1">
        <f t="shared" si="459"/>
        <v>0.40061956073984362</v>
      </c>
      <c r="Q1543">
        <f t="shared" si="460"/>
        <v>7.3411767078448422</v>
      </c>
      <c r="R1543">
        <f t="shared" si="461"/>
        <v>11.990030146044752</v>
      </c>
      <c r="S1543">
        <f t="shared" si="462"/>
        <v>1.5693756735660671</v>
      </c>
      <c r="T1543">
        <v>0.2432</v>
      </c>
      <c r="U1543" s="1">
        <f t="shared" si="463"/>
        <v>-5.725812952499746E-3</v>
      </c>
      <c r="V1543" s="1">
        <v>80</v>
      </c>
      <c r="W1543" s="1">
        <f t="shared" si="464"/>
        <v>20.82071112711208</v>
      </c>
      <c r="X1543" s="1">
        <f t="shared" si="465"/>
        <v>36.644109081549189</v>
      </c>
      <c r="Y1543" s="1">
        <f t="shared" si="466"/>
        <v>1.0063877016881129</v>
      </c>
      <c r="Z1543" s="1">
        <f t="shared" si="474"/>
        <v>0.76</v>
      </c>
      <c r="AA1543" s="1">
        <f t="shared" si="467"/>
        <v>5.9420823879649289E-2</v>
      </c>
      <c r="AB1543" s="1">
        <f t="shared" si="468"/>
        <v>2.4887227999999997</v>
      </c>
      <c r="AC1543" s="1">
        <f t="shared" si="469"/>
        <v>1.2715168277855049</v>
      </c>
      <c r="AF1543" s="1">
        <f t="shared" si="470"/>
        <v>6.6022023969677495</v>
      </c>
      <c r="AG1543" s="1">
        <f t="shared" si="471"/>
        <v>4.5041854471682319</v>
      </c>
      <c r="AH1543" s="1">
        <f t="shared" si="472"/>
        <v>8.1616517208034658</v>
      </c>
      <c r="AI1543">
        <v>4.0999999999999996</v>
      </c>
      <c r="AJ1543">
        <v>15</v>
      </c>
      <c r="AK1543">
        <v>78</v>
      </c>
      <c r="AL1543">
        <v>16</v>
      </c>
      <c r="AM1543">
        <v>9156</v>
      </c>
      <c r="AN1543">
        <v>9171</v>
      </c>
      <c r="AO1543">
        <v>9139</v>
      </c>
      <c r="AP1543">
        <v>43</v>
      </c>
      <c r="AQ1543">
        <v>32700</v>
      </c>
    </row>
    <row r="1544" spans="1:43">
      <c r="A1544" s="27">
        <v>39528</v>
      </c>
      <c r="B1544" s="27"/>
      <c r="C1544">
        <v>6.8</v>
      </c>
      <c r="D1544">
        <v>13.1</v>
      </c>
      <c r="E1544">
        <v>1.4</v>
      </c>
      <c r="F1544">
        <v>56</v>
      </c>
      <c r="G1544">
        <v>34</v>
      </c>
      <c r="H1544">
        <v>11</v>
      </c>
      <c r="I1544" s="10">
        <v>935</v>
      </c>
      <c r="J1544">
        <v>2.6</v>
      </c>
      <c r="K1544" s="2">
        <v>10</v>
      </c>
      <c r="L1544" s="1">
        <f t="shared" si="456"/>
        <v>3.1598204747274488</v>
      </c>
      <c r="M1544" s="1">
        <f t="shared" si="457"/>
        <v>78</v>
      </c>
      <c r="N1544" s="1">
        <f t="shared" si="458"/>
        <v>0.98850615565901678</v>
      </c>
      <c r="O1544" s="1">
        <f t="shared" si="473"/>
        <v>6.7985418194513841E-2</v>
      </c>
      <c r="P1544" s="1">
        <f t="shared" si="459"/>
        <v>0.52006653788722268</v>
      </c>
      <c r="Q1544">
        <f t="shared" si="460"/>
        <v>6.6990444467726959</v>
      </c>
      <c r="R1544">
        <f t="shared" si="461"/>
        <v>12.003364853473876</v>
      </c>
      <c r="S1544">
        <f t="shared" si="462"/>
        <v>1.5711210541196172</v>
      </c>
      <c r="T1544">
        <v>0.2432</v>
      </c>
      <c r="U1544" s="1">
        <f t="shared" si="463"/>
        <v>1.3087977663158478E-3</v>
      </c>
      <c r="V1544" s="1">
        <v>81</v>
      </c>
      <c r="W1544" s="1">
        <f t="shared" si="464"/>
        <v>20.026776609139482</v>
      </c>
      <c r="X1544" s="1">
        <f t="shared" si="465"/>
        <v>36.724968442631237</v>
      </c>
      <c r="Y1544" s="1">
        <f t="shared" si="466"/>
        <v>1.0058299192532765</v>
      </c>
      <c r="Z1544" s="1">
        <f t="shared" si="474"/>
        <v>0.60799999999999987</v>
      </c>
      <c r="AA1544" s="1">
        <f t="shared" si="467"/>
        <v>5.9511155088678672E-2</v>
      </c>
      <c r="AB1544" s="1">
        <f t="shared" si="468"/>
        <v>2.4849451999999999</v>
      </c>
      <c r="AC1544" s="1">
        <f t="shared" si="469"/>
        <v>1.9446727954366547</v>
      </c>
      <c r="AF1544" s="1">
        <f t="shared" si="470"/>
        <v>7.1075071502994982</v>
      </c>
      <c r="AG1544" s="1">
        <f t="shared" si="471"/>
        <v>4.4971145949240006</v>
      </c>
      <c r="AH1544" s="1">
        <f t="shared" si="472"/>
        <v>8.5460567529098999</v>
      </c>
      <c r="AI1544">
        <v>4.0999999999999996</v>
      </c>
      <c r="AJ1544">
        <v>11</v>
      </c>
      <c r="AK1544">
        <v>62</v>
      </c>
      <c r="AL1544">
        <v>3</v>
      </c>
      <c r="AM1544">
        <v>9133</v>
      </c>
      <c r="AN1544">
        <v>9152</v>
      </c>
      <c r="AO1544">
        <v>9110</v>
      </c>
      <c r="AP1544">
        <v>54</v>
      </c>
      <c r="AQ1544">
        <v>0</v>
      </c>
    </row>
    <row r="1545" spans="1:43">
      <c r="A1545" s="27">
        <v>39529</v>
      </c>
      <c r="B1545" s="27"/>
      <c r="C1545">
        <v>9.3000000000000007</v>
      </c>
      <c r="D1545">
        <v>14.9</v>
      </c>
      <c r="E1545">
        <v>4.3</v>
      </c>
      <c r="F1545">
        <v>46</v>
      </c>
      <c r="G1545">
        <v>30</v>
      </c>
      <c r="H1545">
        <v>11.2</v>
      </c>
      <c r="I1545" s="10">
        <v>935</v>
      </c>
      <c r="J1545">
        <v>1.7</v>
      </c>
      <c r="K1545" s="2">
        <v>10</v>
      </c>
      <c r="L1545" s="1">
        <f t="shared" si="456"/>
        <v>3.379242210985558</v>
      </c>
      <c r="M1545" s="1">
        <f t="shared" si="457"/>
        <v>62</v>
      </c>
      <c r="N1545" s="1">
        <f t="shared" si="458"/>
        <v>1.1719199459898388</v>
      </c>
      <c r="O1545" s="1">
        <f t="shared" si="473"/>
        <v>7.8973930921462279E-2</v>
      </c>
      <c r="P1545" s="1">
        <f t="shared" si="459"/>
        <v>0.51181141785989404</v>
      </c>
      <c r="Q1545">
        <f t="shared" si="460"/>
        <v>7.0520414325380676</v>
      </c>
      <c r="R1545">
        <f t="shared" si="461"/>
        <v>12.016699080021297</v>
      </c>
      <c r="S1545">
        <f t="shared" si="462"/>
        <v>1.5728663717305362</v>
      </c>
      <c r="T1545">
        <v>0.2432</v>
      </c>
      <c r="U1545" s="1">
        <f t="shared" si="463"/>
        <v>8.3430212999458016E-3</v>
      </c>
      <c r="V1545" s="1">
        <v>82</v>
      </c>
      <c r="W1545" s="1">
        <f t="shared" si="464"/>
        <v>20.291264196167202</v>
      </c>
      <c r="X1545" s="1">
        <f t="shared" si="465"/>
        <v>36.803942440715424</v>
      </c>
      <c r="Y1545" s="1">
        <f t="shared" si="466"/>
        <v>1.0052704121376481</v>
      </c>
      <c r="Z1545" s="1">
        <f t="shared" si="474"/>
        <v>0.9500000000000004</v>
      </c>
      <c r="AA1545" s="1">
        <f t="shared" si="467"/>
        <v>5.9652848732322211E-2</v>
      </c>
      <c r="AB1545" s="1">
        <f t="shared" si="468"/>
        <v>2.4790426999999999</v>
      </c>
      <c r="AC1545" s="1">
        <f t="shared" si="469"/>
        <v>1.2715168277855049</v>
      </c>
      <c r="AF1545" s="1">
        <f t="shared" si="470"/>
        <v>7.4686894603782967</v>
      </c>
      <c r="AG1545" s="1">
        <f t="shared" si="471"/>
        <v>4.5290353786888193</v>
      </c>
      <c r="AH1545" s="1">
        <f t="shared" si="472"/>
        <v>8.8212794985704264</v>
      </c>
      <c r="AI1545">
        <v>3.5</v>
      </c>
      <c r="AJ1545">
        <v>3</v>
      </c>
      <c r="AK1545">
        <v>57</v>
      </c>
      <c r="AL1545">
        <v>1</v>
      </c>
      <c r="AM1545">
        <v>9120</v>
      </c>
      <c r="AN1545">
        <v>9127</v>
      </c>
      <c r="AO1545">
        <v>9111</v>
      </c>
      <c r="AP1545">
        <v>52</v>
      </c>
      <c r="AQ1545">
        <v>0</v>
      </c>
    </row>
    <row r="1546" spans="1:43">
      <c r="A1546" s="27">
        <v>39530</v>
      </c>
      <c r="B1546" s="27"/>
      <c r="C1546">
        <v>11.8</v>
      </c>
      <c r="D1546">
        <v>19.399999999999999</v>
      </c>
      <c r="E1546">
        <v>4.5999999999999996</v>
      </c>
      <c r="F1546">
        <v>35</v>
      </c>
      <c r="G1546">
        <v>12</v>
      </c>
      <c r="H1546">
        <v>11.3</v>
      </c>
      <c r="I1546" s="10">
        <v>935</v>
      </c>
      <c r="J1546">
        <v>2.7</v>
      </c>
      <c r="K1546" s="2">
        <v>10</v>
      </c>
      <c r="L1546" s="1">
        <f t="shared" si="456"/>
        <v>4.2623836086786602</v>
      </c>
      <c r="M1546" s="1">
        <f t="shared" si="457"/>
        <v>58</v>
      </c>
      <c r="N1546" s="1">
        <f t="shared" si="458"/>
        <v>1.3846270162501679</v>
      </c>
      <c r="O1546" s="1">
        <f t="shared" si="473"/>
        <v>9.1444439042668219E-2</v>
      </c>
      <c r="P1546" s="1">
        <f t="shared" si="459"/>
        <v>0.38128780821805569</v>
      </c>
      <c r="Q1546">
        <f t="shared" si="460"/>
        <v>7.7804470545740445</v>
      </c>
      <c r="R1546">
        <f t="shared" si="461"/>
        <v>12.030030240325916</v>
      </c>
      <c r="S1546">
        <f t="shared" si="462"/>
        <v>1.5746112880007743</v>
      </c>
      <c r="T1546">
        <v>0.2432</v>
      </c>
      <c r="U1546" s="1">
        <f t="shared" si="463"/>
        <v>1.5374776695003032E-2</v>
      </c>
      <c r="V1546" s="1">
        <v>83</v>
      </c>
      <c r="W1546" s="1">
        <f t="shared" si="464"/>
        <v>20.437117751432346</v>
      </c>
      <c r="X1546" s="1">
        <f t="shared" si="465"/>
        <v>36.881006241237465</v>
      </c>
      <c r="Y1546" s="1">
        <f t="shared" si="466"/>
        <v>1.004709345861732</v>
      </c>
      <c r="Z1546" s="1">
        <f t="shared" si="474"/>
        <v>0.95</v>
      </c>
      <c r="AA1546" s="1">
        <f t="shared" si="467"/>
        <v>5.9795218719936552E-2</v>
      </c>
      <c r="AB1546" s="1">
        <f t="shared" si="468"/>
        <v>2.4731402</v>
      </c>
      <c r="AC1546" s="1">
        <f t="shared" si="469"/>
        <v>2.019467902953449</v>
      </c>
      <c r="AF1546" s="1">
        <f t="shared" si="470"/>
        <v>9.6594670720970637</v>
      </c>
      <c r="AG1546" s="1">
        <f t="shared" si="471"/>
        <v>4.4181778313920494</v>
      </c>
      <c r="AH1546" s="1">
        <f t="shared" si="472"/>
        <v>8.9185768995249504</v>
      </c>
      <c r="AI1546">
        <v>4.5</v>
      </c>
      <c r="AJ1546">
        <v>11</v>
      </c>
      <c r="AK1546">
        <v>67</v>
      </c>
      <c r="AL1546">
        <v>4</v>
      </c>
      <c r="AM1546">
        <v>9107</v>
      </c>
      <c r="AN1546">
        <v>9127</v>
      </c>
      <c r="AO1546">
        <v>9076</v>
      </c>
      <c r="AP1546">
        <v>43</v>
      </c>
      <c r="AQ1546">
        <v>0</v>
      </c>
    </row>
    <row r="1547" spans="1:43">
      <c r="A1547" s="27">
        <v>39531</v>
      </c>
      <c r="B1547" s="27"/>
      <c r="C1547">
        <v>12.7</v>
      </c>
      <c r="D1547">
        <v>17.899999999999999</v>
      </c>
      <c r="E1547">
        <v>8.3000000000000007</v>
      </c>
      <c r="F1547">
        <v>34</v>
      </c>
      <c r="G1547">
        <v>17</v>
      </c>
      <c r="H1547">
        <v>10.4</v>
      </c>
      <c r="I1547" s="10">
        <v>935</v>
      </c>
      <c r="J1547">
        <v>2.9</v>
      </c>
      <c r="K1547" s="2">
        <v>10</v>
      </c>
      <c r="L1547" s="1">
        <f t="shared" si="456"/>
        <v>4.4217207030627845</v>
      </c>
      <c r="M1547" s="1">
        <f t="shared" si="457"/>
        <v>51</v>
      </c>
      <c r="N1547" s="1">
        <f t="shared" si="458"/>
        <v>1.4691113294420337</v>
      </c>
      <c r="O1547" s="1">
        <f t="shared" si="473"/>
        <v>9.6326691648855267E-2</v>
      </c>
      <c r="P1547" s="1">
        <f t="shared" si="459"/>
        <v>0.45368345989297931</v>
      </c>
      <c r="Q1547">
        <f t="shared" si="460"/>
        <v>7.0876617546317426</v>
      </c>
      <c r="R1547">
        <f t="shared" si="461"/>
        <v>12.04335574630845</v>
      </c>
      <c r="S1547">
        <f t="shared" si="462"/>
        <v>1.5763554641764987</v>
      </c>
      <c r="T1547">
        <v>0.2432</v>
      </c>
      <c r="U1547" s="1">
        <f t="shared" si="463"/>
        <v>2.2401983728256841E-2</v>
      </c>
      <c r="V1547" s="1">
        <v>84</v>
      </c>
      <c r="W1547" s="1">
        <f t="shared" si="464"/>
        <v>19.400696218067413</v>
      </c>
      <c r="X1547" s="1">
        <f t="shared" si="465"/>
        <v>36.956137322496843</v>
      </c>
      <c r="Y1547" s="1">
        <f t="shared" si="466"/>
        <v>1.0041468864072831</v>
      </c>
      <c r="Z1547" s="1">
        <f t="shared" si="474"/>
        <v>0.34199999999999947</v>
      </c>
      <c r="AA1547" s="1">
        <f t="shared" si="467"/>
        <v>5.9846638417846959E-2</v>
      </c>
      <c r="AB1547" s="1">
        <f t="shared" si="468"/>
        <v>2.4710152999999999</v>
      </c>
      <c r="AC1547" s="1">
        <f t="shared" si="469"/>
        <v>2.1690581179870376</v>
      </c>
      <c r="AF1547" s="1">
        <f t="shared" si="470"/>
        <v>8.0324839063771609</v>
      </c>
      <c r="AG1547" s="1">
        <f t="shared" si="471"/>
        <v>4.3395669599329079</v>
      </c>
      <c r="AH1547" s="1">
        <f t="shared" si="472"/>
        <v>9.3034065591141477</v>
      </c>
      <c r="AI1547">
        <v>5.5</v>
      </c>
      <c r="AJ1547">
        <v>11</v>
      </c>
      <c r="AK1547">
        <v>82</v>
      </c>
      <c r="AL1547">
        <v>11</v>
      </c>
      <c r="AM1547">
        <v>9103</v>
      </c>
      <c r="AN1547">
        <v>9129</v>
      </c>
      <c r="AO1547">
        <v>9078</v>
      </c>
      <c r="AP1547">
        <v>49</v>
      </c>
      <c r="AQ1547">
        <v>0</v>
      </c>
    </row>
    <row r="1548" spans="1:43">
      <c r="A1548" s="27">
        <v>39532</v>
      </c>
      <c r="B1548" s="27"/>
      <c r="C1548">
        <v>8.3000000000000007</v>
      </c>
      <c r="D1548">
        <v>16.100000000000001</v>
      </c>
      <c r="E1548">
        <v>2.5</v>
      </c>
      <c r="F1548">
        <v>57</v>
      </c>
      <c r="G1548">
        <v>27</v>
      </c>
      <c r="H1548">
        <v>6.5</v>
      </c>
      <c r="I1548" s="10">
        <v>935</v>
      </c>
      <c r="J1548">
        <v>3.1</v>
      </c>
      <c r="K1548" s="2">
        <v>10</v>
      </c>
      <c r="L1548" s="1">
        <f t="shared" si="456"/>
        <v>3.3402199653194145</v>
      </c>
      <c r="M1548" s="1">
        <f t="shared" si="457"/>
        <v>87</v>
      </c>
      <c r="N1548" s="1">
        <f t="shared" si="458"/>
        <v>1.0952445521994474</v>
      </c>
      <c r="O1548" s="1">
        <f t="shared" si="473"/>
        <v>7.4409147824402222E-2</v>
      </c>
      <c r="P1548" s="1">
        <f t="shared" si="459"/>
        <v>0.56533889258957482</v>
      </c>
      <c r="Q1548">
        <f t="shared" si="460"/>
        <v>4.2898112977386136</v>
      </c>
      <c r="R1548">
        <f t="shared" si="461"/>
        <v>12.056673004885951</v>
      </c>
      <c r="S1548">
        <f t="shared" si="462"/>
        <v>1.5780985608489466</v>
      </c>
      <c r="T1548">
        <v>0.2432</v>
      </c>
      <c r="U1548" s="1">
        <f t="shared" si="463"/>
        <v>2.9422563522030352E-2</v>
      </c>
      <c r="V1548" s="1">
        <v>85</v>
      </c>
      <c r="W1548" s="1">
        <f t="shared" si="464"/>
        <v>14.814000014094727</v>
      </c>
      <c r="X1548" s="1">
        <f t="shared" si="465"/>
        <v>37.029315484295736</v>
      </c>
      <c r="Y1548" s="1">
        <f t="shared" si="466"/>
        <v>1.0035832001682043</v>
      </c>
      <c r="Z1548" s="1">
        <f t="shared" si="474"/>
        <v>-1.6719999999999995</v>
      </c>
      <c r="AA1548" s="1">
        <f t="shared" si="467"/>
        <v>5.9596090383869274E-2</v>
      </c>
      <c r="AB1548" s="1">
        <f t="shared" si="468"/>
        <v>2.4814037</v>
      </c>
      <c r="AC1548" s="1">
        <f t="shared" si="469"/>
        <v>2.3186483330206267</v>
      </c>
      <c r="AF1548" s="1">
        <f t="shared" si="470"/>
        <v>8.1975388089780896</v>
      </c>
      <c r="AG1548" s="1">
        <f t="shared" si="471"/>
        <v>3.7213905390269169</v>
      </c>
      <c r="AH1548" s="1">
        <f t="shared" si="472"/>
        <v>8.5329507020896198</v>
      </c>
      <c r="AI1548">
        <v>7.9</v>
      </c>
      <c r="AJ1548">
        <v>14</v>
      </c>
      <c r="AK1548">
        <v>116</v>
      </c>
      <c r="AL1548">
        <v>13</v>
      </c>
      <c r="AM1548">
        <v>9156</v>
      </c>
      <c r="AN1548">
        <v>9190</v>
      </c>
      <c r="AO1548">
        <v>9109</v>
      </c>
      <c r="AP1548">
        <v>60</v>
      </c>
      <c r="AQ1548">
        <v>13</v>
      </c>
    </row>
    <row r="1549" spans="1:43">
      <c r="A1549" s="27">
        <v>39533</v>
      </c>
      <c r="B1549" s="27"/>
      <c r="C1549">
        <v>4</v>
      </c>
      <c r="D1549">
        <v>9</v>
      </c>
      <c r="E1549">
        <v>-1.6</v>
      </c>
      <c r="F1549">
        <v>51</v>
      </c>
      <c r="G1549">
        <v>20</v>
      </c>
      <c r="H1549">
        <v>11.3</v>
      </c>
      <c r="I1549" s="10">
        <v>935</v>
      </c>
      <c r="J1549">
        <v>2.1</v>
      </c>
      <c r="K1549" s="2">
        <v>10</v>
      </c>
      <c r="L1549" s="1">
        <f t="shared" si="456"/>
        <v>3.3552076806870099</v>
      </c>
      <c r="M1549" s="1">
        <f t="shared" si="457"/>
        <v>82</v>
      </c>
      <c r="N1549" s="1">
        <f t="shared" si="458"/>
        <v>0.81352738957079329</v>
      </c>
      <c r="O1549" s="1">
        <f t="shared" si="473"/>
        <v>5.7257118678389396E-2</v>
      </c>
      <c r="P1549" s="1">
        <f t="shared" si="459"/>
        <v>0.3376415366221287</v>
      </c>
      <c r="Q1549">
        <f t="shared" si="460"/>
        <v>7.0181376298378284</v>
      </c>
      <c r="R1549">
        <f t="shared" si="461"/>
        <v>12.069979415697643</v>
      </c>
      <c r="S1549">
        <f t="shared" si="462"/>
        <v>1.5798402376567597</v>
      </c>
      <c r="T1549">
        <v>0.2432</v>
      </c>
      <c r="U1549" s="1">
        <f t="shared" si="463"/>
        <v>3.6434439159201248E-2</v>
      </c>
      <c r="V1549" s="1">
        <v>86</v>
      </c>
      <c r="W1549" s="1">
        <f t="shared" si="464"/>
        <v>20.514352715268107</v>
      </c>
      <c r="X1549" s="1">
        <f t="shared" si="465"/>
        <v>37.100522853271137</v>
      </c>
      <c r="Y1549" s="1">
        <f t="shared" si="466"/>
        <v>1.0030184539013214</v>
      </c>
      <c r="Z1549" s="1">
        <f t="shared" si="474"/>
        <v>-1.6340000000000003</v>
      </c>
      <c r="AA1549" s="1">
        <f t="shared" si="467"/>
        <v>5.9353255228486786E-2</v>
      </c>
      <c r="AB1549" s="1">
        <f t="shared" si="468"/>
        <v>2.4915560000000001</v>
      </c>
      <c r="AC1549" s="1">
        <f t="shared" si="469"/>
        <v>1.5706972578526825</v>
      </c>
      <c r="AF1549" s="1">
        <f t="shared" si="470"/>
        <v>6.0564382326543775</v>
      </c>
      <c r="AG1549" s="1">
        <f t="shared" si="471"/>
        <v>4.4814061596893504</v>
      </c>
      <c r="AH1549" s="1">
        <f t="shared" si="472"/>
        <v>9.3606918459031156</v>
      </c>
      <c r="AI1549">
        <v>3.6</v>
      </c>
      <c r="AJ1549">
        <v>3</v>
      </c>
      <c r="AK1549">
        <v>77</v>
      </c>
      <c r="AL1549">
        <v>16</v>
      </c>
      <c r="AM1549">
        <v>9138</v>
      </c>
      <c r="AN1549">
        <v>9153</v>
      </c>
      <c r="AO1549">
        <v>9124</v>
      </c>
      <c r="AP1549">
        <v>40</v>
      </c>
      <c r="AQ1549">
        <v>0</v>
      </c>
    </row>
    <row r="1550" spans="1:43">
      <c r="A1550" s="27">
        <v>39534</v>
      </c>
      <c r="B1550" s="27"/>
      <c r="C1550">
        <v>3.3</v>
      </c>
      <c r="D1550">
        <v>7.6</v>
      </c>
      <c r="E1550">
        <v>-1.7</v>
      </c>
      <c r="F1550">
        <v>29</v>
      </c>
      <c r="G1550">
        <v>19</v>
      </c>
      <c r="H1550">
        <v>11.6</v>
      </c>
      <c r="I1550" s="10">
        <v>935</v>
      </c>
      <c r="J1550">
        <v>2</v>
      </c>
      <c r="K1550" s="2">
        <v>10</v>
      </c>
      <c r="L1550" s="1">
        <f t="shared" si="456"/>
        <v>3.2442749924932603</v>
      </c>
      <c r="M1550" s="1">
        <f t="shared" si="457"/>
        <v>39</v>
      </c>
      <c r="N1550" s="1">
        <f t="shared" si="458"/>
        <v>0.77430610767805441</v>
      </c>
      <c r="O1550" s="1">
        <f t="shared" si="473"/>
        <v>5.4814239499351276E-2</v>
      </c>
      <c r="P1550" s="1">
        <f t="shared" si="459"/>
        <v>0.20438787178782614</v>
      </c>
      <c r="Q1550">
        <f t="shared" si="460"/>
        <v>7.5919992238047325</v>
      </c>
      <c r="R1550">
        <f t="shared" si="461"/>
        <v>12.083272368847204</v>
      </c>
      <c r="S1550">
        <f t="shared" si="462"/>
        <v>1.5815801529904718</v>
      </c>
      <c r="T1550">
        <v>0.2432</v>
      </c>
      <c r="U1550" s="1">
        <f t="shared" si="463"/>
        <v>4.3435536297621043E-2</v>
      </c>
      <c r="V1550" s="1">
        <v>87</v>
      </c>
      <c r="W1550" s="1">
        <f t="shared" si="464"/>
        <v>20.893182350582251</v>
      </c>
      <c r="X1550" s="1">
        <f t="shared" si="465"/>
        <v>37.169743884917203</v>
      </c>
      <c r="Y1550" s="1">
        <f t="shared" si="466"/>
        <v>1.0024528146770508</v>
      </c>
      <c r="Z1550" s="1">
        <f t="shared" si="474"/>
        <v>-0.26600000000000007</v>
      </c>
      <c r="AA1550" s="1">
        <f t="shared" si="467"/>
        <v>5.9313911099406813E-2</v>
      </c>
      <c r="AB1550" s="1">
        <f t="shared" si="468"/>
        <v>2.4932086999999998</v>
      </c>
      <c r="AC1550" s="1">
        <f t="shared" si="469"/>
        <v>1.4959021503358882</v>
      </c>
      <c r="AF1550" s="1">
        <f t="shared" si="470"/>
        <v>5.5009960642333366</v>
      </c>
      <c r="AG1550" s="1">
        <f t="shared" si="471"/>
        <v>4.4089419236387029</v>
      </c>
      <c r="AH1550" s="1">
        <f t="shared" si="472"/>
        <v>8.2103343906814317</v>
      </c>
      <c r="AI1550">
        <v>4.7</v>
      </c>
      <c r="AJ1550">
        <v>16</v>
      </c>
      <c r="AK1550">
        <v>93</v>
      </c>
      <c r="AL1550">
        <v>1</v>
      </c>
      <c r="AM1550">
        <v>9150</v>
      </c>
      <c r="AN1550">
        <v>9178</v>
      </c>
      <c r="AO1550">
        <v>9123</v>
      </c>
      <c r="AP1550">
        <v>22</v>
      </c>
      <c r="AQ1550">
        <v>0</v>
      </c>
    </row>
    <row r="1551" spans="1:43">
      <c r="A1551" s="27">
        <v>39535</v>
      </c>
      <c r="B1551" s="27"/>
      <c r="C1551">
        <v>5.3</v>
      </c>
      <c r="D1551">
        <v>11.7</v>
      </c>
      <c r="E1551">
        <v>0.5</v>
      </c>
      <c r="F1551">
        <v>29</v>
      </c>
      <c r="G1551">
        <v>13</v>
      </c>
      <c r="H1551">
        <v>11.3</v>
      </c>
      <c r="I1551" s="10">
        <v>935</v>
      </c>
      <c r="J1551">
        <v>1.6</v>
      </c>
      <c r="K1551" s="2">
        <v>10</v>
      </c>
      <c r="L1551" s="1">
        <f t="shared" si="456"/>
        <v>3.1537100956498425</v>
      </c>
      <c r="M1551" s="1">
        <f t="shared" si="457"/>
        <v>45</v>
      </c>
      <c r="N1551" s="1">
        <f t="shared" si="458"/>
        <v>0.89103953465215091</v>
      </c>
      <c r="O1551" s="1">
        <f t="shared" si="473"/>
        <v>6.2042220765228064E-2</v>
      </c>
      <c r="P1551" s="1">
        <f t="shared" si="459"/>
        <v>0.23196680157191962</v>
      </c>
      <c r="Q1551">
        <f t="shared" si="460"/>
        <v>7.6424382781329605</v>
      </c>
      <c r="R1551">
        <f t="shared" si="461"/>
        <v>12.096549242666748</v>
      </c>
      <c r="S1551">
        <f t="shared" si="462"/>
        <v>1.5833179636998362</v>
      </c>
      <c r="T1551">
        <v>0.2432</v>
      </c>
      <c r="U1551" s="1">
        <f t="shared" si="463"/>
        <v>5.0423783783774094E-2</v>
      </c>
      <c r="V1551" s="1">
        <v>88</v>
      </c>
      <c r="W1551" s="1">
        <f t="shared" si="464"/>
        <v>20.560316744987034</v>
      </c>
      <c r="X1551" s="1">
        <f t="shared" si="465"/>
        <v>37.236965362301746</v>
      </c>
      <c r="Y1551" s="1">
        <f t="shared" si="466"/>
        <v>1.0018864498299755</v>
      </c>
      <c r="Z1551" s="1">
        <f t="shared" si="474"/>
        <v>0.76</v>
      </c>
      <c r="AA1551" s="1">
        <f t="shared" si="467"/>
        <v>5.9426461545511837E-2</v>
      </c>
      <c r="AB1551" s="1">
        <f t="shared" si="468"/>
        <v>2.4884866999999997</v>
      </c>
      <c r="AC1551" s="1">
        <f t="shared" si="469"/>
        <v>1.1967217202687106</v>
      </c>
      <c r="AF1551" s="1">
        <f t="shared" si="470"/>
        <v>6.6209926845738263</v>
      </c>
      <c r="AG1551" s="1">
        <f t="shared" si="471"/>
        <v>4.344166876920827</v>
      </c>
      <c r="AH1551" s="1">
        <f t="shared" si="472"/>
        <v>7.8244056374476409</v>
      </c>
      <c r="AI1551">
        <v>4</v>
      </c>
      <c r="AJ1551">
        <v>15</v>
      </c>
      <c r="AK1551">
        <v>61</v>
      </c>
      <c r="AL1551">
        <v>14</v>
      </c>
      <c r="AM1551">
        <v>9185</v>
      </c>
      <c r="AN1551">
        <v>9207</v>
      </c>
      <c r="AO1551">
        <v>9147</v>
      </c>
      <c r="AP1551">
        <v>24</v>
      </c>
      <c r="AQ1551">
        <v>0</v>
      </c>
    </row>
    <row r="1552" spans="1:43">
      <c r="A1552" s="27">
        <v>39536</v>
      </c>
      <c r="B1552" s="27"/>
      <c r="C1552">
        <v>5.7</v>
      </c>
      <c r="D1552">
        <v>10.199999999999999</v>
      </c>
      <c r="E1552">
        <v>3.3</v>
      </c>
      <c r="F1552">
        <v>40</v>
      </c>
      <c r="G1552">
        <v>20</v>
      </c>
      <c r="H1552">
        <v>10.199999999999999</v>
      </c>
      <c r="I1552" s="10">
        <v>935</v>
      </c>
      <c r="J1552">
        <v>4.2</v>
      </c>
      <c r="K1552" s="2">
        <v>10</v>
      </c>
      <c r="L1552" s="1">
        <f t="shared" si="456"/>
        <v>3.5494134561645296</v>
      </c>
      <c r="M1552" s="1">
        <f t="shared" si="457"/>
        <v>60</v>
      </c>
      <c r="N1552" s="1">
        <f t="shared" si="458"/>
        <v>0.91616430843021424</v>
      </c>
      <c r="O1552" s="1">
        <f t="shared" si="473"/>
        <v>6.3581793695863059E-2</v>
      </c>
      <c r="P1552" s="1">
        <f t="shared" si="459"/>
        <v>0.35678429824034785</v>
      </c>
      <c r="Q1552">
        <f t="shared" si="460"/>
        <v>6.60798854466168</v>
      </c>
      <c r="R1552">
        <f t="shared" si="461"/>
        <v>12.109807401507702</v>
      </c>
      <c r="S1552">
        <f t="shared" si="462"/>
        <v>1.585053324804673</v>
      </c>
      <c r="T1552">
        <v>0.2432</v>
      </c>
      <c r="U1552" s="1">
        <f t="shared" si="463"/>
        <v>5.739711426549178E-2</v>
      </c>
      <c r="V1552" s="1">
        <v>89</v>
      </c>
      <c r="W1552" s="1">
        <f t="shared" si="464"/>
        <v>19.277116225953758</v>
      </c>
      <c r="X1552" s="1">
        <f t="shared" si="465"/>
        <v>37.302176391486903</v>
      </c>
      <c r="Y1552" s="1">
        <f t="shared" si="466"/>
        <v>1.0013195269093413</v>
      </c>
      <c r="Z1552" s="1">
        <f t="shared" si="474"/>
        <v>0.15200000000000014</v>
      </c>
      <c r="AA1552" s="1">
        <f t="shared" si="467"/>
        <v>5.9449022910712968E-2</v>
      </c>
      <c r="AB1552" s="1">
        <f t="shared" si="468"/>
        <v>2.4875422999999999</v>
      </c>
      <c r="AC1552" s="1">
        <f t="shared" si="469"/>
        <v>3.1413945157053651</v>
      </c>
      <c r="AF1552" s="1">
        <f t="shared" si="470"/>
        <v>5.2960785165083513</v>
      </c>
      <c r="AG1552" s="1">
        <f t="shared" si="471"/>
        <v>4.2814778998934102</v>
      </c>
      <c r="AH1552" s="1">
        <f t="shared" si="472"/>
        <v>8.1506847579212902</v>
      </c>
      <c r="AI1552">
        <v>7.1</v>
      </c>
      <c r="AJ1552">
        <v>14</v>
      </c>
      <c r="AK1552">
        <v>108</v>
      </c>
      <c r="AL1552">
        <v>1</v>
      </c>
      <c r="AM1552">
        <v>9123</v>
      </c>
      <c r="AN1552">
        <v>9164</v>
      </c>
      <c r="AO1552">
        <v>9095</v>
      </c>
      <c r="AP1552">
        <v>37</v>
      </c>
      <c r="AQ1552">
        <v>0</v>
      </c>
    </row>
    <row r="1553" spans="1:43">
      <c r="A1553" s="27">
        <v>39537</v>
      </c>
      <c r="B1553" s="27"/>
      <c r="C1553">
        <v>3.6</v>
      </c>
      <c r="D1553">
        <v>8.8000000000000007</v>
      </c>
      <c r="E1553">
        <v>-1.2</v>
      </c>
      <c r="F1553">
        <v>35</v>
      </c>
      <c r="G1553">
        <v>15</v>
      </c>
      <c r="H1553">
        <v>11.6</v>
      </c>
      <c r="I1553" s="10">
        <v>935</v>
      </c>
      <c r="J1553">
        <v>2.5</v>
      </c>
      <c r="K1553" s="2">
        <v>10</v>
      </c>
      <c r="L1553" s="1">
        <f t="shared" si="456"/>
        <v>3.424363418619643</v>
      </c>
      <c r="M1553" s="1">
        <f t="shared" si="457"/>
        <v>55</v>
      </c>
      <c r="N1553" s="1">
        <f t="shared" si="458"/>
        <v>0.79090602148237243</v>
      </c>
      <c r="O1553" s="1">
        <f t="shared" si="473"/>
        <v>5.5850007539437814E-2</v>
      </c>
      <c r="P1553" s="1">
        <f t="shared" si="459"/>
        <v>0.23888100982161381</v>
      </c>
      <c r="Q1553">
        <f t="shared" si="460"/>
        <v>7.5231337879874749</v>
      </c>
      <c r="R1553">
        <f t="shared" si="461"/>
        <v>12.123044193563882</v>
      </c>
      <c r="S1553">
        <f t="shared" si="462"/>
        <v>1.5867858892099322</v>
      </c>
      <c r="T1553">
        <v>0.2432</v>
      </c>
      <c r="U1553" s="1">
        <f t="shared" si="463"/>
        <v>6.4353464803543647E-2</v>
      </c>
      <c r="V1553" s="1">
        <v>90</v>
      </c>
      <c r="W1553" s="1">
        <f t="shared" si="464"/>
        <v>20.957836048926037</v>
      </c>
      <c r="X1553" s="1">
        <f t="shared" si="465"/>
        <v>37.365368393670664</v>
      </c>
      <c r="Y1553" s="1">
        <f t="shared" si="466"/>
        <v>1.00075221362949</v>
      </c>
      <c r="Z1553" s="1">
        <f t="shared" si="474"/>
        <v>-0.79800000000000004</v>
      </c>
      <c r="AA1553" s="1">
        <f t="shared" si="467"/>
        <v>5.9330766480144848E-2</v>
      </c>
      <c r="AB1553" s="1">
        <f t="shared" si="468"/>
        <v>2.4925003999999999</v>
      </c>
      <c r="AC1553" s="1">
        <f t="shared" si="469"/>
        <v>1.8698776879198602</v>
      </c>
      <c r="AF1553" s="1">
        <f t="shared" si="470"/>
        <v>5.8158189443698127</v>
      </c>
      <c r="AG1553" s="1">
        <f t="shared" si="471"/>
        <v>4.4544289534112433</v>
      </c>
      <c r="AH1553" s="1">
        <f t="shared" si="472"/>
        <v>8.6956320144237509</v>
      </c>
      <c r="AI1553">
        <v>5.4</v>
      </c>
      <c r="AJ1553">
        <v>2</v>
      </c>
      <c r="AK1553">
        <v>96</v>
      </c>
      <c r="AL1553">
        <v>1</v>
      </c>
      <c r="AM1553">
        <v>9186</v>
      </c>
      <c r="AN1553">
        <v>9194</v>
      </c>
      <c r="AO1553">
        <v>9163</v>
      </c>
      <c r="AP1553">
        <v>25</v>
      </c>
      <c r="AQ1553">
        <v>32700</v>
      </c>
    </row>
    <row r="1554" spans="1:43">
      <c r="A1554" s="27">
        <v>39538</v>
      </c>
      <c r="B1554" s="27"/>
      <c r="C1554">
        <v>5.8</v>
      </c>
      <c r="D1554">
        <v>12.2</v>
      </c>
      <c r="E1554">
        <v>-0.7</v>
      </c>
      <c r="F1554">
        <v>21</v>
      </c>
      <c r="G1554">
        <v>10</v>
      </c>
      <c r="H1554">
        <v>11.9</v>
      </c>
      <c r="I1554" s="10">
        <v>935</v>
      </c>
      <c r="J1554">
        <v>2.9</v>
      </c>
      <c r="K1554" s="2">
        <v>10</v>
      </c>
      <c r="L1554" s="1">
        <f t="shared" si="456"/>
        <v>3.7971855746868464</v>
      </c>
      <c r="M1554" s="1">
        <f t="shared" si="457"/>
        <v>32</v>
      </c>
      <c r="N1554" s="1">
        <f t="shared" si="458"/>
        <v>0.92254223518646628</v>
      </c>
      <c r="O1554" s="1">
        <f t="shared" si="473"/>
        <v>6.3971759260554498E-2</v>
      </c>
      <c r="P1554" s="1">
        <f t="shared" si="459"/>
        <v>0.16397212642733217</v>
      </c>
      <c r="Q1554">
        <f t="shared" si="460"/>
        <v>8.261003238442953</v>
      </c>
      <c r="R1554">
        <f t="shared" si="461"/>
        <v>12.136256948732054</v>
      </c>
      <c r="S1554">
        <f t="shared" si="462"/>
        <v>1.5885153074256615</v>
      </c>
      <c r="T1554">
        <v>0.2432</v>
      </c>
      <c r="U1554" s="1">
        <f t="shared" si="463"/>
        <v>7.1290777481921599E-2</v>
      </c>
      <c r="V1554" s="1">
        <v>91</v>
      </c>
      <c r="W1554" s="1">
        <f t="shared" si="464"/>
        <v>21.333319292609783</v>
      </c>
      <c r="X1554" s="1">
        <f t="shared" si="465"/>
        <v>37.426535094072449</v>
      </c>
      <c r="Y1554" s="1">
        <f t="shared" si="466"/>
        <v>1.0001846778202446</v>
      </c>
      <c r="Z1554" s="1">
        <f t="shared" si="474"/>
        <v>0.83599999999999985</v>
      </c>
      <c r="AA1554" s="1">
        <f t="shared" si="467"/>
        <v>5.9454665928974741E-2</v>
      </c>
      <c r="AB1554" s="1">
        <f t="shared" si="468"/>
        <v>2.4873061999999999</v>
      </c>
      <c r="AC1554" s="1">
        <f t="shared" si="469"/>
        <v>2.1690581179870376</v>
      </c>
      <c r="AF1554" s="1">
        <f t="shared" si="470"/>
        <v>7.2964954607382237</v>
      </c>
      <c r="AG1554" s="1">
        <f t="shared" si="471"/>
        <v>4.4002993396542136</v>
      </c>
      <c r="AH1554" s="1">
        <f t="shared" si="472"/>
        <v>7.9910044887107956</v>
      </c>
      <c r="AI1554">
        <v>4.3</v>
      </c>
      <c r="AJ1554">
        <v>10</v>
      </c>
      <c r="AK1554">
        <v>71</v>
      </c>
      <c r="AL1554">
        <v>1</v>
      </c>
      <c r="AM1554">
        <v>9185</v>
      </c>
      <c r="AN1554">
        <v>9198</v>
      </c>
      <c r="AO1554">
        <v>9170</v>
      </c>
      <c r="AP1554">
        <v>17</v>
      </c>
      <c r="AQ1554">
        <v>0</v>
      </c>
    </row>
    <row r="1555" spans="1:43">
      <c r="A1555" s="27">
        <v>39539</v>
      </c>
      <c r="B1555" s="27"/>
      <c r="C1555">
        <v>9</v>
      </c>
      <c r="D1555">
        <v>15.6</v>
      </c>
      <c r="E1555">
        <v>3.4</v>
      </c>
      <c r="F1555">
        <v>16</v>
      </c>
      <c r="G1555">
        <v>9</v>
      </c>
      <c r="H1555">
        <v>11.4</v>
      </c>
      <c r="I1555" s="10">
        <v>935</v>
      </c>
      <c r="J1555">
        <v>2.6</v>
      </c>
      <c r="K1555" s="2">
        <v>10</v>
      </c>
      <c r="L1555" s="1">
        <f t="shared" si="456"/>
        <v>4.057305156905433</v>
      </c>
      <c r="M1555" s="1">
        <f t="shared" si="457"/>
        <v>23</v>
      </c>
      <c r="N1555" s="1">
        <f t="shared" si="458"/>
        <v>1.148436398239401</v>
      </c>
      <c r="O1555" s="1">
        <f t="shared" si="473"/>
        <v>7.7580054229887188E-2</v>
      </c>
      <c r="P1555" s="1">
        <f t="shared" si="459"/>
        <v>0.16945931672573017</v>
      </c>
      <c r="Q1555">
        <f t="shared" si="460"/>
        <v>8.3462911624924701</v>
      </c>
      <c r="R1555">
        <f t="shared" si="461"/>
        <v>12.149442976515331</v>
      </c>
      <c r="S1555">
        <f t="shared" si="462"/>
        <v>1.5902412272925828</v>
      </c>
      <c r="T1555">
        <v>0.2432</v>
      </c>
      <c r="U1555" s="1">
        <f t="shared" si="463"/>
        <v>7.8207000016639425E-2</v>
      </c>
      <c r="V1555" s="1">
        <v>92</v>
      </c>
      <c r="W1555" s="1">
        <f t="shared" si="464"/>
        <v>20.757733497125731</v>
      </c>
      <c r="X1555" s="1">
        <f t="shared" si="465"/>
        <v>37.485672507592191</v>
      </c>
      <c r="Y1555" s="1">
        <f t="shared" si="466"/>
        <v>0.99961708737725974</v>
      </c>
      <c r="Z1555" s="1">
        <f t="shared" si="474"/>
        <v>1.2160000000000002</v>
      </c>
      <c r="AA1555" s="1">
        <f t="shared" si="467"/>
        <v>5.9635809879325645E-2</v>
      </c>
      <c r="AB1555" s="1">
        <f t="shared" si="468"/>
        <v>2.4797509999999998</v>
      </c>
      <c r="AC1555" s="1">
        <f t="shared" si="469"/>
        <v>1.9446727954366547</v>
      </c>
      <c r="AF1555" s="1">
        <f t="shared" si="470"/>
        <v>8.0706377050039571</v>
      </c>
      <c r="AG1555" s="1">
        <f t="shared" si="471"/>
        <v>4.2829068347090118</v>
      </c>
      <c r="AH1555" s="1">
        <f t="shared" si="472"/>
        <v>7.9754933341671563</v>
      </c>
      <c r="AI1555">
        <v>4.0999999999999996</v>
      </c>
      <c r="AJ1555">
        <v>11</v>
      </c>
      <c r="AK1555">
        <v>66</v>
      </c>
      <c r="AL1555">
        <v>2</v>
      </c>
      <c r="AM1555">
        <v>9129</v>
      </c>
      <c r="AN1555">
        <v>9178</v>
      </c>
      <c r="AO1555">
        <v>9099</v>
      </c>
      <c r="AP1555">
        <v>17</v>
      </c>
      <c r="AQ1555">
        <v>0</v>
      </c>
    </row>
    <row r="1556" spans="1:43">
      <c r="A1556" s="27">
        <v>39540</v>
      </c>
      <c r="B1556" s="27"/>
      <c r="C1556">
        <v>13</v>
      </c>
      <c r="D1556">
        <v>17.7</v>
      </c>
      <c r="E1556">
        <v>9.6999999999999993</v>
      </c>
      <c r="F1556">
        <v>11</v>
      </c>
      <c r="G1556">
        <v>8</v>
      </c>
      <c r="H1556">
        <v>11.5</v>
      </c>
      <c r="I1556" s="10">
        <v>935</v>
      </c>
      <c r="J1556">
        <v>3.9</v>
      </c>
      <c r="K1556" s="2">
        <v>10</v>
      </c>
      <c r="L1556" s="1">
        <f t="shared" si="456"/>
        <v>5.2953750230813146</v>
      </c>
      <c r="M1556" s="1">
        <f t="shared" si="457"/>
        <v>14</v>
      </c>
      <c r="N1556" s="1">
        <f t="shared" si="458"/>
        <v>1.498261331998219</v>
      </c>
      <c r="O1556" s="1">
        <f t="shared" si="473"/>
        <v>9.8002651528971474E-2</v>
      </c>
      <c r="P1556" s="1">
        <f t="shared" si="459"/>
        <v>0.16531373089929097</v>
      </c>
      <c r="Q1556">
        <f t="shared" si="460"/>
        <v>8.9224882275106108</v>
      </c>
      <c r="R1556">
        <f t="shared" si="461"/>
        <v>12.162599563974842</v>
      </c>
      <c r="S1556">
        <f t="shared" si="462"/>
        <v>1.5919632937139847</v>
      </c>
      <c r="T1556">
        <v>0.2432</v>
      </c>
      <c r="U1556" s="1">
        <f t="shared" si="463"/>
        <v>8.5100086362864841E-2</v>
      </c>
      <c r="V1556" s="1">
        <v>93</v>
      </c>
      <c r="W1556" s="1">
        <f t="shared" si="464"/>
        <v>20.893524961167259</v>
      </c>
      <c r="X1556" s="1">
        <f t="shared" si="465"/>
        <v>37.542778921278241</v>
      </c>
      <c r="Y1556" s="1">
        <f t="shared" si="466"/>
        <v>0.9990496102123525</v>
      </c>
      <c r="Z1556" s="1">
        <f t="shared" si="474"/>
        <v>1.52</v>
      </c>
      <c r="AA1556" s="1">
        <f t="shared" si="467"/>
        <v>5.9863797974934949E-2</v>
      </c>
      <c r="AB1556" s="1">
        <f t="shared" si="468"/>
        <v>2.470307</v>
      </c>
      <c r="AC1556" s="1">
        <f t="shared" si="469"/>
        <v>2.9170091931549815</v>
      </c>
      <c r="AF1556" s="1">
        <f t="shared" si="470"/>
        <v>7.5222880887115089</v>
      </c>
      <c r="AG1556" s="1">
        <f t="shared" si="471"/>
        <v>4.2476296160267708</v>
      </c>
      <c r="AH1556" s="1">
        <f t="shared" si="472"/>
        <v>8.1748144464705081</v>
      </c>
      <c r="AI1556">
        <v>7.5</v>
      </c>
      <c r="AJ1556">
        <v>6</v>
      </c>
      <c r="AK1556">
        <v>117</v>
      </c>
      <c r="AL1556">
        <v>7</v>
      </c>
      <c r="AM1556">
        <v>9070</v>
      </c>
      <c r="AN1556">
        <v>9109</v>
      </c>
      <c r="AO1556">
        <v>9041</v>
      </c>
      <c r="AP1556">
        <v>16</v>
      </c>
      <c r="AQ1556">
        <v>0</v>
      </c>
    </row>
    <row r="1557" spans="1:43">
      <c r="A1557" s="27">
        <v>39541</v>
      </c>
      <c r="B1557" s="27"/>
      <c r="C1557">
        <v>12.4</v>
      </c>
      <c r="D1557">
        <v>17.8</v>
      </c>
      <c r="E1557">
        <v>6.7</v>
      </c>
      <c r="F1557">
        <v>15</v>
      </c>
      <c r="G1557">
        <v>10</v>
      </c>
      <c r="H1557">
        <v>9.6</v>
      </c>
      <c r="I1557" s="10">
        <v>935</v>
      </c>
      <c r="J1557">
        <v>4.5999999999999996</v>
      </c>
      <c r="K1557" s="2">
        <v>10</v>
      </c>
      <c r="L1557" s="1">
        <f t="shared" si="456"/>
        <v>5.5785226726131016</v>
      </c>
      <c r="M1557" s="1">
        <f t="shared" si="457"/>
        <v>20</v>
      </c>
      <c r="N1557" s="1">
        <f t="shared" si="458"/>
        <v>1.4404604588486194</v>
      </c>
      <c r="O1557" s="1">
        <f t="shared" si="473"/>
        <v>9.4675195502711237E-2</v>
      </c>
      <c r="P1557" s="1">
        <f t="shared" si="459"/>
        <v>0.20011497473139767</v>
      </c>
      <c r="Q1557">
        <f t="shared" si="460"/>
        <v>7.3016672125986588</v>
      </c>
      <c r="R1557">
        <f t="shared" si="461"/>
        <v>12.17572397373508</v>
      </c>
      <c r="S1557">
        <f t="shared" si="462"/>
        <v>1.593681148394644</v>
      </c>
      <c r="T1557">
        <v>0.2432</v>
      </c>
      <c r="U1557" s="1">
        <f t="shared" si="463"/>
        <v>9.196799732020719E-2</v>
      </c>
      <c r="V1557" s="1">
        <v>94</v>
      </c>
      <c r="W1557" s="1">
        <f t="shared" si="464"/>
        <v>18.650598060531923</v>
      </c>
      <c r="X1557" s="1">
        <f t="shared" si="465"/>
        <v>37.597854873646433</v>
      </c>
      <c r="Y1557" s="1">
        <f t="shared" si="466"/>
        <v>0.99848241420382855</v>
      </c>
      <c r="Z1557" s="1">
        <f t="shared" si="474"/>
        <v>-0.22799999999999987</v>
      </c>
      <c r="AA1557" s="1">
        <f t="shared" si="467"/>
        <v>5.9829488695284393E-2</v>
      </c>
      <c r="AB1557" s="1">
        <f t="shared" si="468"/>
        <v>2.4717235999999998</v>
      </c>
      <c r="AC1557" s="1">
        <f t="shared" si="469"/>
        <v>3.4405749457725423</v>
      </c>
      <c r="AF1557" s="1">
        <f t="shared" si="470"/>
        <v>8.7008029980567372</v>
      </c>
      <c r="AG1557" s="1">
        <f t="shared" si="471"/>
        <v>4.0540410150527126</v>
      </c>
      <c r="AH1557" s="1">
        <f t="shared" si="472"/>
        <v>8.9383744465025305</v>
      </c>
      <c r="AI1557">
        <v>6</v>
      </c>
      <c r="AJ1557">
        <v>6</v>
      </c>
      <c r="AK1557">
        <v>142</v>
      </c>
      <c r="AL1557">
        <v>6</v>
      </c>
      <c r="AM1557">
        <v>9029</v>
      </c>
      <c r="AN1557">
        <v>9054</v>
      </c>
      <c r="AO1557">
        <v>9002</v>
      </c>
      <c r="AP1557">
        <v>21</v>
      </c>
      <c r="AQ1557">
        <v>0</v>
      </c>
    </row>
    <row r="1558" spans="1:43">
      <c r="A1558" s="27">
        <v>39542</v>
      </c>
      <c r="B1558" s="27"/>
      <c r="C1558">
        <v>13</v>
      </c>
      <c r="D1558">
        <v>17.8</v>
      </c>
      <c r="E1558">
        <v>9.3000000000000007</v>
      </c>
      <c r="F1558">
        <v>23</v>
      </c>
      <c r="G1558">
        <v>13</v>
      </c>
      <c r="H1558">
        <v>10.3</v>
      </c>
      <c r="I1558" s="10">
        <v>935</v>
      </c>
      <c r="J1558">
        <v>1.7</v>
      </c>
      <c r="K1558" s="2">
        <v>10</v>
      </c>
      <c r="L1558" s="1">
        <f t="shared" si="456"/>
        <v>4.1103562648058789</v>
      </c>
      <c r="M1558" s="1">
        <f t="shared" si="457"/>
        <v>33</v>
      </c>
      <c r="N1558" s="1">
        <f t="shared" si="458"/>
        <v>1.498261331998219</v>
      </c>
      <c r="O1558" s="1">
        <f t="shared" si="473"/>
        <v>9.8002651528971474E-2</v>
      </c>
      <c r="P1558" s="1">
        <f t="shared" si="459"/>
        <v>0.3258916325276241</v>
      </c>
      <c r="Q1558">
        <f t="shared" si="460"/>
        <v>7.4035917920417091</v>
      </c>
      <c r="R1558">
        <f t="shared" si="461"/>
        <v>12.188813442048472</v>
      </c>
      <c r="S1558">
        <f t="shared" si="462"/>
        <v>1.5953944295874964</v>
      </c>
      <c r="T1558">
        <v>0.2432</v>
      </c>
      <c r="U1558" s="1">
        <f t="shared" si="463"/>
        <v>9.8808701135978894E-2</v>
      </c>
      <c r="V1558" s="1">
        <v>95</v>
      </c>
      <c r="W1558" s="1">
        <f t="shared" si="464"/>
        <v>19.49711721952977</v>
      </c>
      <c r="X1558" s="1">
        <f t="shared" si="465"/>
        <v>37.650903130897355</v>
      </c>
      <c r="Y1558" s="1">
        <f t="shared" si="466"/>
        <v>0.99791566714681823</v>
      </c>
      <c r="Z1558" s="1">
        <f t="shared" si="474"/>
        <v>0.22799999999999987</v>
      </c>
      <c r="AA1558" s="1">
        <f t="shared" si="467"/>
        <v>5.9863797974934949E-2</v>
      </c>
      <c r="AB1558" s="1">
        <f t="shared" si="468"/>
        <v>2.470307</v>
      </c>
      <c r="AC1558" s="1">
        <f t="shared" si="469"/>
        <v>1.2715168277855049</v>
      </c>
      <c r="AF1558" s="1">
        <f t="shared" si="470"/>
        <v>7.7761282274615695</v>
      </c>
      <c r="AG1558" s="1">
        <f t="shared" si="471"/>
        <v>4.2830288485440491</v>
      </c>
      <c r="AH1558" s="1">
        <f t="shared" si="472"/>
        <v>9.2812293317482535</v>
      </c>
      <c r="AI1558">
        <v>5.9</v>
      </c>
      <c r="AJ1558">
        <v>14</v>
      </c>
      <c r="AK1558">
        <v>92</v>
      </c>
      <c r="AL1558">
        <v>14</v>
      </c>
      <c r="AM1558">
        <v>9032</v>
      </c>
      <c r="AN1558">
        <v>9052</v>
      </c>
      <c r="AO1558">
        <v>9002</v>
      </c>
      <c r="AP1558">
        <v>33</v>
      </c>
      <c r="AQ1558">
        <v>0</v>
      </c>
    </row>
    <row r="1559" spans="1:43">
      <c r="A1559" s="27">
        <v>39543</v>
      </c>
      <c r="B1559" s="27"/>
      <c r="C1559">
        <v>13.5</v>
      </c>
      <c r="D1559">
        <v>21</v>
      </c>
      <c r="E1559">
        <v>6.2</v>
      </c>
      <c r="F1559">
        <v>24</v>
      </c>
      <c r="G1559">
        <v>13</v>
      </c>
      <c r="H1559">
        <v>11.7</v>
      </c>
      <c r="I1559" s="10">
        <v>935</v>
      </c>
      <c r="J1559">
        <v>2.8</v>
      </c>
      <c r="K1559" s="2">
        <v>10</v>
      </c>
      <c r="L1559" s="1">
        <f t="shared" si="456"/>
        <v>4.9292661081337981</v>
      </c>
      <c r="M1559" s="1">
        <f t="shared" si="457"/>
        <v>35</v>
      </c>
      <c r="N1559" s="1">
        <f t="shared" si="458"/>
        <v>1.5479739445616383</v>
      </c>
      <c r="O1559" s="1">
        <f t="shared" si="473"/>
        <v>0.10085107599562729</v>
      </c>
      <c r="P1559" s="1">
        <f t="shared" si="459"/>
        <v>0.32768650846157776</v>
      </c>
      <c r="Q1559">
        <f t="shared" si="460"/>
        <v>8.305967945883296</v>
      </c>
      <c r="R1559">
        <f t="shared" si="461"/>
        <v>12.201865176924743</v>
      </c>
      <c r="S1559">
        <f t="shared" si="462"/>
        <v>1.5971027718487885</v>
      </c>
      <c r="T1559">
        <v>0.2432</v>
      </c>
      <c r="U1559" s="1">
        <f t="shared" si="463"/>
        <v>0.10562017410625506</v>
      </c>
      <c r="V1559" s="1">
        <v>96</v>
      </c>
      <c r="W1559" s="1">
        <f t="shared" si="464"/>
        <v>21.17584894675969</v>
      </c>
      <c r="X1559" s="1">
        <f t="shared" si="465"/>
        <v>37.701928660086047</v>
      </c>
      <c r="Y1559" s="1">
        <f t="shared" si="466"/>
        <v>0.99734953670363735</v>
      </c>
      <c r="Z1559" s="1">
        <f t="shared" si="474"/>
        <v>0.19</v>
      </c>
      <c r="AA1559" s="1">
        <f t="shared" si="467"/>
        <v>5.9892419114236407E-2</v>
      </c>
      <c r="AB1559" s="1">
        <f t="shared" si="468"/>
        <v>2.4691264999999998</v>
      </c>
      <c r="AC1559" s="1">
        <f t="shared" si="469"/>
        <v>2.0942630104702431</v>
      </c>
      <c r="AF1559" s="1">
        <f t="shared" si="470"/>
        <v>10.441589095896562</v>
      </c>
      <c r="AG1559" s="1">
        <f t="shared" si="471"/>
        <v>4.5188956092532777</v>
      </c>
      <c r="AH1559" s="1">
        <f t="shared" si="472"/>
        <v>10.023810595674282</v>
      </c>
      <c r="AI1559">
        <v>4.2</v>
      </c>
      <c r="AJ1559">
        <v>10</v>
      </c>
      <c r="AK1559">
        <v>62</v>
      </c>
      <c r="AL1559">
        <v>1</v>
      </c>
      <c r="AM1559">
        <v>9021</v>
      </c>
      <c r="AN1559">
        <v>9039</v>
      </c>
      <c r="AO1559">
        <v>9004</v>
      </c>
      <c r="AP1559">
        <v>35</v>
      </c>
      <c r="AQ1559">
        <v>0</v>
      </c>
    </row>
    <row r="1560" spans="1:43">
      <c r="A1560" s="27">
        <v>39544</v>
      </c>
      <c r="B1560" s="27"/>
      <c r="C1560">
        <v>12.1</v>
      </c>
      <c r="D1560">
        <v>18.8</v>
      </c>
      <c r="E1560">
        <v>8.5</v>
      </c>
      <c r="F1560">
        <v>27</v>
      </c>
      <c r="G1560">
        <v>14</v>
      </c>
      <c r="H1560">
        <v>1.4</v>
      </c>
      <c r="I1560" s="10">
        <v>935</v>
      </c>
      <c r="J1560">
        <v>1.2</v>
      </c>
      <c r="K1560" s="2">
        <v>10</v>
      </c>
      <c r="L1560" s="1">
        <f t="shared" si="456"/>
        <v>2.7481800321493184</v>
      </c>
      <c r="M1560" s="1">
        <f t="shared" si="457"/>
        <v>40</v>
      </c>
      <c r="N1560" s="1">
        <f t="shared" si="458"/>
        <v>1.4123014242757443</v>
      </c>
      <c r="O1560" s="1">
        <f t="shared" si="473"/>
        <v>9.3047873624557811E-2</v>
      </c>
      <c r="P1560" s="1">
        <f t="shared" si="459"/>
        <v>0.37400173991188324</v>
      </c>
      <c r="Q1560">
        <f t="shared" si="460"/>
        <v>1.7129855093265609</v>
      </c>
      <c r="R1560">
        <f t="shared" si="461"/>
        <v>12.214876356330668</v>
      </c>
      <c r="S1560">
        <f t="shared" si="462"/>
        <v>1.5988058058024435</v>
      </c>
      <c r="T1560">
        <v>0.2432</v>
      </c>
      <c r="U1560" s="1">
        <f t="shared" si="463"/>
        <v>0.11240040117455066</v>
      </c>
      <c r="V1560" s="1">
        <v>97</v>
      </c>
      <c r="W1560" s="1">
        <f t="shared" si="464"/>
        <v>8.9328732712641354</v>
      </c>
      <c r="X1560" s="1">
        <f t="shared" si="465"/>
        <v>37.7509385993027</v>
      </c>
      <c r="Y1560" s="1">
        <f t="shared" si="466"/>
        <v>0.99678419035418719</v>
      </c>
      <c r="Z1560" s="1">
        <f t="shared" si="474"/>
        <v>-0.53200000000000014</v>
      </c>
      <c r="AA1560" s="1">
        <f t="shared" si="467"/>
        <v>5.9812348798795087E-2</v>
      </c>
      <c r="AB1560" s="1">
        <f t="shared" si="468"/>
        <v>2.4724318999999997</v>
      </c>
      <c r="AC1560" s="1">
        <f t="shared" si="469"/>
        <v>0.89754129020153295</v>
      </c>
      <c r="AF1560" s="1">
        <f t="shared" si="470"/>
        <v>8.33192574148344</v>
      </c>
      <c r="AG1560" s="1">
        <f t="shared" si="471"/>
        <v>2.8538475631999587</v>
      </c>
      <c r="AH1560" s="1">
        <f t="shared" si="472"/>
        <v>5.945521950385797</v>
      </c>
      <c r="AI1560">
        <v>4.5</v>
      </c>
      <c r="AJ1560">
        <v>14</v>
      </c>
      <c r="AK1560">
        <v>72</v>
      </c>
      <c r="AL1560">
        <v>13</v>
      </c>
      <c r="AM1560">
        <v>9072</v>
      </c>
      <c r="AN1560">
        <v>9094</v>
      </c>
      <c r="AO1560">
        <v>9009</v>
      </c>
      <c r="AP1560">
        <v>38</v>
      </c>
      <c r="AQ1560">
        <v>0</v>
      </c>
    </row>
    <row r="1561" spans="1:43">
      <c r="A1561" s="27">
        <v>39545</v>
      </c>
      <c r="B1561" s="27"/>
      <c r="C1561">
        <v>14.3</v>
      </c>
      <c r="D1561">
        <v>20.399999999999999</v>
      </c>
      <c r="E1561">
        <v>9.1</v>
      </c>
      <c r="F1561">
        <v>33</v>
      </c>
      <c r="G1561">
        <v>17</v>
      </c>
      <c r="H1561">
        <v>10.6</v>
      </c>
      <c r="I1561" s="10">
        <v>935</v>
      </c>
      <c r="J1561">
        <v>3.1</v>
      </c>
      <c r="K1561" s="2">
        <v>10</v>
      </c>
      <c r="L1561" s="1">
        <f t="shared" si="456"/>
        <v>4.7436638345076743</v>
      </c>
      <c r="M1561" s="1">
        <f t="shared" si="457"/>
        <v>49</v>
      </c>
      <c r="N1561" s="1">
        <f t="shared" si="458"/>
        <v>1.6305276651269101</v>
      </c>
      <c r="O1561" s="1">
        <f t="shared" si="473"/>
        <v>0.1055550102822078</v>
      </c>
      <c r="P1561" s="1">
        <f t="shared" si="459"/>
        <v>0.48706896024674873</v>
      </c>
      <c r="Q1561">
        <f t="shared" si="460"/>
        <v>7.1808775682087713</v>
      </c>
      <c r="R1561">
        <f t="shared" si="461"/>
        <v>12.227844126465904</v>
      </c>
      <c r="S1561">
        <f t="shared" si="462"/>
        <v>1.6005031579143854</v>
      </c>
      <c r="T1561">
        <v>0.2432</v>
      </c>
      <c r="U1561" s="1">
        <f t="shared" si="463"/>
        <v>0.11914737652794043</v>
      </c>
      <c r="V1561" s="1">
        <v>98</v>
      </c>
      <c r="W1561" s="1">
        <f t="shared" si="464"/>
        <v>19.891034247428522</v>
      </c>
      <c r="X1561" s="1">
        <f t="shared" si="465"/>
        <v>37.797942224929557</v>
      </c>
      <c r="Y1561" s="1">
        <f t="shared" si="466"/>
        <v>0.9962197953464087</v>
      </c>
      <c r="Z1561" s="1">
        <f t="shared" si="474"/>
        <v>0.83600000000000041</v>
      </c>
      <c r="AA1561" s="1">
        <f t="shared" si="467"/>
        <v>5.9938269905679388E-2</v>
      </c>
      <c r="AB1561" s="1">
        <f t="shared" si="468"/>
        <v>2.4672377000000001</v>
      </c>
      <c r="AC1561" s="1">
        <f t="shared" si="469"/>
        <v>2.3186483330206267</v>
      </c>
      <c r="AF1561" s="1">
        <f t="shared" si="470"/>
        <v>9.3808079959164417</v>
      </c>
      <c r="AG1561" s="1">
        <f t="shared" si="471"/>
        <v>4.4911352802945075</v>
      </c>
      <c r="AH1561" s="1">
        <f t="shared" si="472"/>
        <v>9.5427118156713462</v>
      </c>
      <c r="AI1561">
        <v>4.4000000000000004</v>
      </c>
      <c r="AJ1561">
        <v>4</v>
      </c>
      <c r="AK1561">
        <v>73</v>
      </c>
      <c r="AL1561">
        <v>16</v>
      </c>
      <c r="AM1561">
        <v>9044</v>
      </c>
      <c r="AN1561">
        <v>9075</v>
      </c>
      <c r="AO1561">
        <v>9014</v>
      </c>
      <c r="AP1561">
        <v>49</v>
      </c>
      <c r="AQ1561">
        <v>0</v>
      </c>
    </row>
    <row r="1562" spans="1:43">
      <c r="A1562" s="27">
        <v>39546</v>
      </c>
      <c r="B1562" s="27"/>
      <c r="C1562">
        <v>4.7</v>
      </c>
      <c r="D1562">
        <v>18</v>
      </c>
      <c r="E1562">
        <v>2</v>
      </c>
      <c r="F1562">
        <v>63</v>
      </c>
      <c r="G1562">
        <v>21</v>
      </c>
      <c r="H1562">
        <v>3.3</v>
      </c>
      <c r="I1562" s="10">
        <v>935</v>
      </c>
      <c r="J1562">
        <v>2.2999999999999998</v>
      </c>
      <c r="K1562" s="2">
        <v>10</v>
      </c>
      <c r="L1562" s="1">
        <f t="shared" si="456"/>
        <v>2.5308253460011652</v>
      </c>
      <c r="M1562" s="1">
        <f t="shared" si="457"/>
        <v>105</v>
      </c>
      <c r="N1562" s="1">
        <f t="shared" si="458"/>
        <v>0.85449106840682587</v>
      </c>
      <c r="O1562" s="1">
        <f t="shared" si="473"/>
        <v>5.9792780519280997E-2</v>
      </c>
      <c r="P1562" s="1">
        <f t="shared" si="459"/>
        <v>0.58737288528852993</v>
      </c>
      <c r="Q1562">
        <f t="shared" si="460"/>
        <v>2.5179689522815405</v>
      </c>
      <c r="R1562">
        <f t="shared" si="461"/>
        <v>12.240765600120653</v>
      </c>
      <c r="S1562">
        <f t="shared" si="462"/>
        <v>1.6021944502775725</v>
      </c>
      <c r="T1562">
        <v>0.2432</v>
      </c>
      <c r="U1562" s="1">
        <f t="shared" si="463"/>
        <v>0.12585910419044416</v>
      </c>
      <c r="V1562" s="1">
        <v>99</v>
      </c>
      <c r="W1562" s="1">
        <f t="shared" si="464"/>
        <v>11.212583574442503</v>
      </c>
      <c r="X1562" s="1">
        <f t="shared" si="465"/>
        <v>37.842950916043407</v>
      </c>
      <c r="Y1562" s="1">
        <f t="shared" si="466"/>
        <v>0.99565651864680438</v>
      </c>
      <c r="Z1562" s="1">
        <f t="shared" si="474"/>
        <v>-3.6480000000000006</v>
      </c>
      <c r="AA1562" s="1">
        <f t="shared" si="467"/>
        <v>5.939265158774143E-2</v>
      </c>
      <c r="AB1562" s="1">
        <f t="shared" si="468"/>
        <v>2.4899032999999999</v>
      </c>
      <c r="AC1562" s="1">
        <f t="shared" si="469"/>
        <v>1.7202874728862712</v>
      </c>
      <c r="AF1562" s="1">
        <f t="shared" si="470"/>
        <v>7.8334908396209846</v>
      </c>
      <c r="AG1562" s="1">
        <f t="shared" si="471"/>
        <v>3.1098436258045177</v>
      </c>
      <c r="AH1562" s="1">
        <f t="shared" si="472"/>
        <v>7.8019522600510358</v>
      </c>
      <c r="AI1562">
        <v>5.3</v>
      </c>
      <c r="AJ1562">
        <v>1</v>
      </c>
      <c r="AK1562">
        <v>105</v>
      </c>
      <c r="AL1562">
        <v>16</v>
      </c>
      <c r="AM1562">
        <v>9129</v>
      </c>
      <c r="AN1562">
        <v>9162</v>
      </c>
      <c r="AO1562">
        <v>9031</v>
      </c>
      <c r="AP1562">
        <v>53</v>
      </c>
      <c r="AQ1562">
        <v>7</v>
      </c>
    </row>
    <row r="1563" spans="1:43">
      <c r="A1563" s="27">
        <v>39547</v>
      </c>
      <c r="B1563" s="27"/>
      <c r="C1563">
        <v>6.4</v>
      </c>
      <c r="D1563">
        <v>13.2</v>
      </c>
      <c r="E1563">
        <v>1.4</v>
      </c>
      <c r="F1563">
        <v>49</v>
      </c>
      <c r="G1563">
        <v>20</v>
      </c>
      <c r="H1563">
        <v>11.6</v>
      </c>
      <c r="I1563" s="10">
        <v>935</v>
      </c>
      <c r="J1563">
        <v>1.9</v>
      </c>
      <c r="K1563" s="2">
        <v>10</v>
      </c>
      <c r="L1563" s="1">
        <f t="shared" si="456"/>
        <v>3.2815281239313947</v>
      </c>
      <c r="M1563" s="1">
        <f t="shared" si="457"/>
        <v>78</v>
      </c>
      <c r="N1563" s="1">
        <f t="shared" si="458"/>
        <v>0.96163811340513428</v>
      </c>
      <c r="O1563" s="1">
        <f t="shared" si="473"/>
        <v>6.6354833452308637E-2</v>
      </c>
      <c r="P1563" s="1">
        <f t="shared" si="459"/>
        <v>0.41548876586162947</v>
      </c>
      <c r="Q1563">
        <f t="shared" si="460"/>
        <v>7.2109843007848538</v>
      </c>
      <c r="R1563">
        <f t="shared" si="461"/>
        <v>12.253637855120918</v>
      </c>
      <c r="S1563">
        <f t="shared" si="462"/>
        <v>1.603879300408497</v>
      </c>
      <c r="T1563">
        <v>0.2432</v>
      </c>
      <c r="U1563" s="1">
        <f t="shared" si="463"/>
        <v>0.13253359861350117</v>
      </c>
      <c r="V1563" s="1">
        <v>100</v>
      </c>
      <c r="W1563" s="1">
        <f t="shared" si="464"/>
        <v>21.101095407778239</v>
      </c>
      <c r="X1563" s="1">
        <f t="shared" si="465"/>
        <v>37.885978116039155</v>
      </c>
      <c r="Y1563" s="1">
        <f t="shared" si="466"/>
        <v>0.99509452689104505</v>
      </c>
      <c r="Z1563" s="1">
        <f t="shared" si="474"/>
        <v>0.64600000000000013</v>
      </c>
      <c r="AA1563" s="1">
        <f t="shared" si="467"/>
        <v>5.9488546548514321E-2</v>
      </c>
      <c r="AB1563" s="1">
        <f t="shared" si="468"/>
        <v>2.4858895999999997</v>
      </c>
      <c r="AC1563" s="1">
        <f t="shared" si="469"/>
        <v>1.4211070428190937</v>
      </c>
      <c r="AF1563" s="1">
        <f t="shared" si="470"/>
        <v>7.2437375974417044</v>
      </c>
      <c r="AG1563" s="1">
        <f t="shared" si="471"/>
        <v>4.6504421099210873</v>
      </c>
      <c r="AH1563" s="1">
        <f t="shared" si="472"/>
        <v>8.7990452201026716</v>
      </c>
      <c r="AI1563">
        <v>4.2</v>
      </c>
      <c r="AJ1563">
        <v>2</v>
      </c>
      <c r="AK1563">
        <v>73</v>
      </c>
      <c r="AL1563">
        <v>14</v>
      </c>
      <c r="AM1563">
        <v>9134</v>
      </c>
      <c r="AN1563">
        <v>9163</v>
      </c>
      <c r="AO1563">
        <v>9108</v>
      </c>
      <c r="AP1563">
        <v>43</v>
      </c>
      <c r="AQ1563">
        <v>32700</v>
      </c>
    </row>
    <row r="1564" spans="1:43">
      <c r="A1564" s="27">
        <v>39548</v>
      </c>
      <c r="B1564" s="27"/>
      <c r="C1564">
        <v>9.5</v>
      </c>
      <c r="D1564">
        <v>14.4</v>
      </c>
      <c r="E1564">
        <v>4.4000000000000004</v>
      </c>
      <c r="F1564">
        <v>33</v>
      </c>
      <c r="G1564">
        <v>21</v>
      </c>
      <c r="H1564">
        <v>12</v>
      </c>
      <c r="I1564" s="10">
        <v>935</v>
      </c>
      <c r="J1564">
        <v>2.2999999999999998</v>
      </c>
      <c r="K1564" s="2">
        <v>10</v>
      </c>
      <c r="L1564" s="1">
        <f t="shared" si="456"/>
        <v>3.8999211406259424</v>
      </c>
      <c r="M1564" s="1">
        <f t="shared" si="457"/>
        <v>45</v>
      </c>
      <c r="N1564" s="1">
        <f t="shared" si="458"/>
        <v>1.1878093448750482</v>
      </c>
      <c r="O1564" s="1">
        <f t="shared" si="473"/>
        <v>7.9915014212683239E-2</v>
      </c>
      <c r="P1564" s="1">
        <f t="shared" si="459"/>
        <v>0.36057840614829462</v>
      </c>
      <c r="Q1564">
        <f t="shared" si="460"/>
        <v>7.8346905284272346</v>
      </c>
      <c r="R1564">
        <f t="shared" si="461"/>
        <v>12.26645793286716</v>
      </c>
      <c r="S1564">
        <f t="shared" si="462"/>
        <v>1.6055573210559111</v>
      </c>
      <c r="T1564">
        <v>0.2432</v>
      </c>
      <c r="U1564" s="1">
        <f t="shared" si="463"/>
        <v>0.13916888526336105</v>
      </c>
      <c r="V1564" s="1">
        <v>101</v>
      </c>
      <c r="W1564" s="1">
        <f t="shared" si="464"/>
        <v>21.58567543571133</v>
      </c>
      <c r="X1564" s="1">
        <f t="shared" si="465"/>
        <v>37.927039291553783</v>
      </c>
      <c r="Y1564" s="1">
        <f t="shared" si="466"/>
        <v>0.99453398633467271</v>
      </c>
      <c r="Z1564" s="1">
        <f t="shared" si="474"/>
        <v>1.1779999999999999</v>
      </c>
      <c r="AA1564" s="1">
        <f t="shared" si="467"/>
        <v>5.9664213377859383E-2</v>
      </c>
      <c r="AB1564" s="1">
        <f t="shared" si="468"/>
        <v>2.4785705</v>
      </c>
      <c r="AC1564" s="1">
        <f t="shared" si="469"/>
        <v>1.7202874728862712</v>
      </c>
      <c r="AF1564" s="1">
        <f t="shared" si="470"/>
        <v>7.5307707071802783</v>
      </c>
      <c r="AG1564" s="1">
        <f t="shared" si="471"/>
        <v>4.6815346382051031</v>
      </c>
      <c r="AH1564" s="1">
        <f t="shared" si="472"/>
        <v>9.0701930293044555</v>
      </c>
      <c r="AI1564">
        <v>5.3</v>
      </c>
      <c r="AJ1564">
        <v>15</v>
      </c>
      <c r="AK1564">
        <v>102</v>
      </c>
      <c r="AL1564">
        <v>14</v>
      </c>
      <c r="AM1564">
        <v>9146</v>
      </c>
      <c r="AN1564">
        <v>9154</v>
      </c>
      <c r="AO1564">
        <v>9120</v>
      </c>
      <c r="AP1564">
        <v>37</v>
      </c>
      <c r="AQ1564">
        <v>0</v>
      </c>
    </row>
    <row r="1565" spans="1:43">
      <c r="A1565" s="27">
        <v>39549</v>
      </c>
      <c r="B1565" s="27"/>
      <c r="C1565">
        <v>10.9</v>
      </c>
      <c r="D1565">
        <v>16.8</v>
      </c>
      <c r="E1565">
        <v>6.4</v>
      </c>
      <c r="F1565">
        <v>29</v>
      </c>
      <c r="G1565">
        <v>15</v>
      </c>
      <c r="H1565">
        <v>12.3</v>
      </c>
      <c r="I1565" s="10">
        <v>935</v>
      </c>
      <c r="J1565">
        <v>2.5</v>
      </c>
      <c r="K1565" s="2">
        <v>10</v>
      </c>
      <c r="L1565" s="1">
        <f t="shared" si="456"/>
        <v>4.3496125900563287</v>
      </c>
      <c r="M1565" s="1">
        <f t="shared" si="457"/>
        <v>43</v>
      </c>
      <c r="N1565" s="1">
        <f t="shared" si="458"/>
        <v>1.3044407381026226</v>
      </c>
      <c r="O1565" s="1">
        <f t="shared" si="473"/>
        <v>8.6774626541470015E-2</v>
      </c>
      <c r="P1565" s="1">
        <f t="shared" si="459"/>
        <v>0.35029710834883687</v>
      </c>
      <c r="Q1565">
        <f t="shared" si="460"/>
        <v>8.2953517241734644</v>
      </c>
      <c r="R1565">
        <f t="shared" si="461"/>
        <v>12.279222836972298</v>
      </c>
      <c r="S1565">
        <f t="shared" si="462"/>
        <v>1.6072281200225522</v>
      </c>
      <c r="T1565">
        <v>0.2432</v>
      </c>
      <c r="U1565" s="1">
        <f t="shared" si="463"/>
        <v>0.14576300120521474</v>
      </c>
      <c r="V1565" s="1">
        <v>102</v>
      </c>
      <c r="W1565" s="1">
        <f t="shared" si="464"/>
        <v>21.950185481110775</v>
      </c>
      <c r="X1565" s="1">
        <f t="shared" si="465"/>
        <v>37.966151888775386</v>
      </c>
      <c r="Y1565" s="1">
        <f t="shared" si="466"/>
        <v>0.99397506280391756</v>
      </c>
      <c r="Z1565" s="1">
        <f t="shared" si="474"/>
        <v>0.53200000000000014</v>
      </c>
      <c r="AA1565" s="1">
        <f t="shared" si="467"/>
        <v>5.9743887304865913E-2</v>
      </c>
      <c r="AB1565" s="1">
        <f t="shared" si="468"/>
        <v>2.4752650999999997</v>
      </c>
      <c r="AC1565" s="1">
        <f t="shared" si="469"/>
        <v>1.8698776879198602</v>
      </c>
      <c r="AF1565" s="1">
        <f t="shared" si="470"/>
        <v>8.0820769907016334</v>
      </c>
      <c r="AG1565" s="1">
        <f t="shared" si="471"/>
        <v>4.6859469557548827</v>
      </c>
      <c r="AH1565" s="1">
        <f t="shared" si="472"/>
        <v>9.7926091409789429</v>
      </c>
      <c r="AI1565">
        <v>4.9000000000000004</v>
      </c>
      <c r="AJ1565">
        <v>3</v>
      </c>
      <c r="AK1565">
        <v>76</v>
      </c>
      <c r="AL1565">
        <v>5</v>
      </c>
      <c r="AM1565">
        <v>9143</v>
      </c>
      <c r="AN1565">
        <v>9154</v>
      </c>
      <c r="AO1565">
        <v>9131</v>
      </c>
      <c r="AP1565">
        <v>35</v>
      </c>
      <c r="AQ1565">
        <v>0</v>
      </c>
    </row>
    <row r="1566" spans="1:43">
      <c r="A1566" s="27">
        <v>39550</v>
      </c>
      <c r="B1566" s="27"/>
      <c r="C1566">
        <v>11.6</v>
      </c>
      <c r="D1566">
        <v>18.600000000000001</v>
      </c>
      <c r="E1566">
        <v>5.0999999999999996</v>
      </c>
      <c r="F1566">
        <v>26</v>
      </c>
      <c r="G1566">
        <v>12</v>
      </c>
      <c r="H1566">
        <v>12.3</v>
      </c>
      <c r="I1566" s="10">
        <v>935</v>
      </c>
      <c r="J1566">
        <v>3</v>
      </c>
      <c r="K1566" s="2">
        <v>10</v>
      </c>
      <c r="L1566" s="1">
        <f t="shared" si="456"/>
        <v>4.7839745122306851</v>
      </c>
      <c r="M1566" s="1">
        <f t="shared" si="457"/>
        <v>40</v>
      </c>
      <c r="N1566" s="1">
        <f t="shared" si="458"/>
        <v>1.3664431264636057</v>
      </c>
      <c r="O1566" s="1">
        <f t="shared" si="473"/>
        <v>9.0388612784929559E-2</v>
      </c>
      <c r="P1566" s="1">
        <f t="shared" si="459"/>
        <v>0.30437257648380328</v>
      </c>
      <c r="Q1566">
        <f t="shared" si="460"/>
        <v>8.5102252136651444</v>
      </c>
      <c r="R1566">
        <f t="shared" si="461"/>
        <v>12.291929532004852</v>
      </c>
      <c r="S1566">
        <f t="shared" si="462"/>
        <v>1.6088913000006353</v>
      </c>
      <c r="T1566">
        <v>0.2432</v>
      </c>
      <c r="U1566" s="1">
        <f t="shared" si="463"/>
        <v>0.15231399568389548</v>
      </c>
      <c r="V1566" s="1">
        <v>103</v>
      </c>
      <c r="W1566" s="1">
        <f t="shared" si="464"/>
        <v>21.95653253797953</v>
      </c>
      <c r="X1566" s="1">
        <f t="shared" si="465"/>
        <v>38.003335287225745</v>
      </c>
      <c r="Y1566" s="1">
        <f t="shared" si="466"/>
        <v>0.99341792164664044</v>
      </c>
      <c r="Z1566" s="1">
        <f t="shared" si="474"/>
        <v>0.26599999999999974</v>
      </c>
      <c r="AA1566" s="1">
        <f t="shared" si="467"/>
        <v>5.9783804117438784E-2</v>
      </c>
      <c r="AB1566" s="1">
        <f t="shared" si="468"/>
        <v>2.4736123999999999</v>
      </c>
      <c r="AC1566" s="1">
        <f t="shared" si="469"/>
        <v>2.2438532255038321</v>
      </c>
      <c r="AF1566" s="1">
        <f t="shared" si="470"/>
        <v>9.441994953128928</v>
      </c>
      <c r="AG1566" s="1">
        <f t="shared" si="471"/>
        <v>4.6417828167268569</v>
      </c>
      <c r="AH1566" s="1">
        <f t="shared" si="472"/>
        <v>9.995847751667533</v>
      </c>
      <c r="AI1566">
        <v>4.5999999999999996</v>
      </c>
      <c r="AJ1566">
        <v>10</v>
      </c>
      <c r="AK1566">
        <v>76</v>
      </c>
      <c r="AL1566">
        <v>1</v>
      </c>
      <c r="AM1566">
        <v>9119</v>
      </c>
      <c r="AN1566">
        <v>9145</v>
      </c>
      <c r="AO1566">
        <v>9092</v>
      </c>
      <c r="AP1566">
        <v>33</v>
      </c>
      <c r="AQ1566">
        <v>0</v>
      </c>
    </row>
    <row r="1567" spans="1:43">
      <c r="A1567" s="27">
        <v>39551</v>
      </c>
      <c r="B1567" s="27"/>
      <c r="C1567">
        <v>13.5</v>
      </c>
      <c r="D1567">
        <v>20.5</v>
      </c>
      <c r="E1567">
        <v>6.6</v>
      </c>
      <c r="F1567">
        <v>20</v>
      </c>
      <c r="G1567">
        <v>11</v>
      </c>
      <c r="H1567">
        <v>11.5</v>
      </c>
      <c r="I1567" s="10">
        <v>935</v>
      </c>
      <c r="J1567">
        <v>3.1</v>
      </c>
      <c r="K1567" s="2">
        <v>10</v>
      </c>
      <c r="L1567" s="1">
        <f t="shared" si="456"/>
        <v>5.0398824244478098</v>
      </c>
      <c r="M1567" s="1">
        <f t="shared" si="457"/>
        <v>29</v>
      </c>
      <c r="N1567" s="1">
        <f t="shared" si="458"/>
        <v>1.5479739445616383</v>
      </c>
      <c r="O1567" s="1">
        <f t="shared" si="473"/>
        <v>0.10085107599562729</v>
      </c>
      <c r="P1567" s="1">
        <f t="shared" si="459"/>
        <v>0.27405733944019894</v>
      </c>
      <c r="Q1567">
        <f t="shared" si="460"/>
        <v>8.3219545780779125</v>
      </c>
      <c r="R1567">
        <f t="shared" si="461"/>
        <v>12.304574942343228</v>
      </c>
      <c r="S1567">
        <f t="shared" si="462"/>
        <v>1.6105464584218885</v>
      </c>
      <c r="T1567">
        <v>0.2432</v>
      </c>
      <c r="U1567" s="1">
        <f t="shared" si="463"/>
        <v>0.15881993070097539</v>
      </c>
      <c r="V1567" s="1">
        <v>104</v>
      </c>
      <c r="W1567" s="1">
        <f t="shared" si="464"/>
        <v>21.009695225121135</v>
      </c>
      <c r="X1567" s="1">
        <f t="shared" si="465"/>
        <v>38.038610751109317</v>
      </c>
      <c r="Y1567" s="1">
        <f t="shared" si="466"/>
        <v>0.99286272768341777</v>
      </c>
      <c r="Z1567" s="1">
        <f t="shared" si="474"/>
        <v>0.7220000000000002</v>
      </c>
      <c r="AA1567" s="1">
        <f t="shared" si="467"/>
        <v>5.9892419114236407E-2</v>
      </c>
      <c r="AB1567" s="1">
        <f t="shared" si="468"/>
        <v>2.4691264999999998</v>
      </c>
      <c r="AC1567" s="1">
        <f t="shared" si="469"/>
        <v>2.3186483330206267</v>
      </c>
      <c r="AF1567" s="1">
        <f t="shared" si="470"/>
        <v>10.209494062751588</v>
      </c>
      <c r="AG1567" s="1">
        <f t="shared" si="471"/>
        <v>4.4662570469954916</v>
      </c>
      <c r="AH1567" s="1">
        <f t="shared" si="472"/>
        <v>9.4592621077936183</v>
      </c>
      <c r="AI1567">
        <v>4.5</v>
      </c>
      <c r="AJ1567">
        <v>3</v>
      </c>
      <c r="AK1567">
        <v>81</v>
      </c>
      <c r="AL1567">
        <v>4</v>
      </c>
      <c r="AM1567">
        <v>9085</v>
      </c>
      <c r="AN1567">
        <v>9109</v>
      </c>
      <c r="AO1567">
        <v>9061</v>
      </c>
      <c r="AP1567">
        <v>29</v>
      </c>
      <c r="AQ1567">
        <v>0</v>
      </c>
    </row>
    <row r="1568" spans="1:43">
      <c r="A1568" s="27">
        <v>39552</v>
      </c>
      <c r="B1568" s="27"/>
      <c r="C1568">
        <v>16.7</v>
      </c>
      <c r="D1568">
        <v>23.1</v>
      </c>
      <c r="E1568">
        <v>10.3</v>
      </c>
      <c r="F1568">
        <v>21</v>
      </c>
      <c r="G1568">
        <v>13</v>
      </c>
      <c r="H1568">
        <v>12.1</v>
      </c>
      <c r="I1568" s="10">
        <v>935</v>
      </c>
      <c r="J1568">
        <v>3.1</v>
      </c>
      <c r="K1568" s="2">
        <v>10</v>
      </c>
      <c r="L1568" s="1">
        <f t="shared" si="456"/>
        <v>5.4638878773137245</v>
      </c>
      <c r="M1568" s="1">
        <f t="shared" si="457"/>
        <v>29</v>
      </c>
      <c r="N1568" s="1">
        <f t="shared" si="458"/>
        <v>1.9018178351702275</v>
      </c>
      <c r="O1568" s="1">
        <f t="shared" si="473"/>
        <v>0.12080180867579503</v>
      </c>
      <c r="P1568" s="1">
        <f t="shared" si="459"/>
        <v>0.36550635579566915</v>
      </c>
      <c r="Q1568">
        <f t="shared" si="460"/>
        <v>8.6989456277812174</v>
      </c>
      <c r="R1568">
        <f t="shared" si="461"/>
        <v>12.317155951147022</v>
      </c>
      <c r="S1568">
        <f t="shared" si="462"/>
        <v>1.6121931873229087</v>
      </c>
      <c r="T1568">
        <v>0.2432</v>
      </c>
      <c r="U1568" s="1">
        <f t="shared" si="463"/>
        <v>0.16527888158808932</v>
      </c>
      <c r="V1568" s="1">
        <v>105</v>
      </c>
      <c r="W1568" s="1">
        <f t="shared" si="464"/>
        <v>21.728159837759524</v>
      </c>
      <c r="X1568" s="1">
        <f t="shared" si="465"/>
        <v>38.072001378325297</v>
      </c>
      <c r="Y1568" s="1">
        <f t="shared" si="466"/>
        <v>0.99230964515878251</v>
      </c>
      <c r="Z1568" s="1">
        <f t="shared" si="474"/>
        <v>1.2159999999999997</v>
      </c>
      <c r="AA1568" s="1">
        <f t="shared" si="467"/>
        <v>6.0076244463878679E-2</v>
      </c>
      <c r="AB1568" s="1">
        <f t="shared" si="468"/>
        <v>2.4615712999999997</v>
      </c>
      <c r="AC1568" s="1">
        <f t="shared" si="469"/>
        <v>2.3186483330206267</v>
      </c>
      <c r="AF1568" s="1">
        <f t="shared" si="470"/>
        <v>10.808305793093076</v>
      </c>
      <c r="AG1568" s="1">
        <f t="shared" si="471"/>
        <v>4.63854290668373</v>
      </c>
      <c r="AH1568" s="1">
        <f t="shared" si="472"/>
        <v>9.940911010303136</v>
      </c>
      <c r="AI1568">
        <v>5.0999999999999996</v>
      </c>
      <c r="AJ1568">
        <v>3</v>
      </c>
      <c r="AK1568">
        <v>85</v>
      </c>
      <c r="AL1568">
        <v>3</v>
      </c>
      <c r="AM1568">
        <v>9033</v>
      </c>
      <c r="AN1568">
        <v>9073</v>
      </c>
      <c r="AO1568">
        <v>9001</v>
      </c>
      <c r="AP1568">
        <v>37</v>
      </c>
      <c r="AQ1568">
        <v>0</v>
      </c>
    </row>
    <row r="1569" spans="1:43">
      <c r="A1569" s="27">
        <v>39553</v>
      </c>
      <c r="B1569" s="27"/>
      <c r="C1569">
        <v>13.7</v>
      </c>
      <c r="D1569">
        <v>21</v>
      </c>
      <c r="E1569">
        <v>12.1</v>
      </c>
      <c r="F1569">
        <v>44</v>
      </c>
      <c r="G1569">
        <v>16</v>
      </c>
      <c r="H1569">
        <v>4.4000000000000004</v>
      </c>
      <c r="I1569" s="10">
        <v>935</v>
      </c>
      <c r="J1569">
        <v>4</v>
      </c>
      <c r="K1569" s="2">
        <v>10</v>
      </c>
      <c r="L1569" s="1">
        <f t="shared" si="456"/>
        <v>4.130762978375448</v>
      </c>
      <c r="M1569" s="1">
        <f t="shared" si="457"/>
        <v>72</v>
      </c>
      <c r="N1569" s="1">
        <f t="shared" si="458"/>
        <v>1.568260711501982</v>
      </c>
      <c r="O1569" s="1">
        <f t="shared" si="473"/>
        <v>0.10201000612268253</v>
      </c>
      <c r="P1569" s="1">
        <f t="shared" si="459"/>
        <v>0.70745409201015619</v>
      </c>
      <c r="Q1569">
        <f t="shared" si="460"/>
        <v>3.2285142155895401</v>
      </c>
      <c r="R1569">
        <f t="shared" si="461"/>
        <v>12.329669399451319</v>
      </c>
      <c r="S1569">
        <f t="shared" si="462"/>
        <v>1.6138310732266126</v>
      </c>
      <c r="T1569">
        <v>0.2432</v>
      </c>
      <c r="U1569" s="1">
        <f t="shared" si="463"/>
        <v>0.17168893757631426</v>
      </c>
      <c r="V1569" s="1">
        <v>106</v>
      </c>
      <c r="W1569" s="1">
        <f t="shared" si="464"/>
        <v>12.570056766120643</v>
      </c>
      <c r="X1569" s="1">
        <f t="shared" si="465"/>
        <v>38.103532047242361</v>
      </c>
      <c r="Y1569" s="1">
        <f t="shared" si="466"/>
        <v>0.99175883769263484</v>
      </c>
      <c r="Z1569" s="1">
        <f t="shared" si="474"/>
        <v>-1.1400000000000001</v>
      </c>
      <c r="AA1569" s="1">
        <f t="shared" si="467"/>
        <v>5.9903875234401043E-2</v>
      </c>
      <c r="AB1569" s="1">
        <f t="shared" si="468"/>
        <v>2.4686542999999999</v>
      </c>
      <c r="AC1569" s="1">
        <f t="shared" si="469"/>
        <v>2.9918043006717765</v>
      </c>
      <c r="AF1569" s="1">
        <f t="shared" si="470"/>
        <v>8.2356641549234659</v>
      </c>
      <c r="AG1569" s="1">
        <f t="shared" si="471"/>
        <v>3.5038057971034888</v>
      </c>
      <c r="AH1569" s="1">
        <f t="shared" si="472"/>
        <v>8.3205960205471499</v>
      </c>
      <c r="AI1569">
        <v>6.5</v>
      </c>
      <c r="AJ1569">
        <v>14</v>
      </c>
      <c r="AK1569">
        <v>108</v>
      </c>
      <c r="AL1569">
        <v>16</v>
      </c>
      <c r="AM1569">
        <v>9062</v>
      </c>
      <c r="AN1569">
        <v>9099</v>
      </c>
      <c r="AO1569">
        <v>9006</v>
      </c>
      <c r="AP1569">
        <v>69</v>
      </c>
      <c r="AQ1569">
        <v>0</v>
      </c>
    </row>
    <row r="1570" spans="1:43">
      <c r="A1570" s="27">
        <v>39554</v>
      </c>
      <c r="B1570" s="27"/>
      <c r="C1570">
        <v>13.7</v>
      </c>
      <c r="D1570">
        <v>18.399999999999999</v>
      </c>
      <c r="E1570">
        <v>9.9</v>
      </c>
      <c r="F1570">
        <v>50</v>
      </c>
      <c r="G1570">
        <v>37</v>
      </c>
      <c r="H1570">
        <v>8.5</v>
      </c>
      <c r="I1570" s="10">
        <v>935</v>
      </c>
      <c r="J1570">
        <v>1.3</v>
      </c>
      <c r="K1570" s="2">
        <v>10</v>
      </c>
      <c r="L1570" s="1">
        <f t="shared" si="456"/>
        <v>3.6026072866158261</v>
      </c>
      <c r="M1570" s="1">
        <f t="shared" si="457"/>
        <v>63</v>
      </c>
      <c r="N1570" s="1">
        <f t="shared" si="458"/>
        <v>1.568260711501982</v>
      </c>
      <c r="O1570" s="1">
        <f t="shared" si="473"/>
        <v>0.10201000612268253</v>
      </c>
      <c r="P1570" s="1">
        <f t="shared" si="459"/>
        <v>0.77602569098262153</v>
      </c>
      <c r="Q1570">
        <f t="shared" si="460"/>
        <v>5.2027325604697801</v>
      </c>
      <c r="R1570">
        <f t="shared" si="461"/>
        <v>12.342112085389845</v>
      </c>
      <c r="S1570">
        <f t="shared" si="462"/>
        <v>1.6154596970405557</v>
      </c>
      <c r="T1570">
        <v>0.2432</v>
      </c>
      <c r="U1570" s="1">
        <f t="shared" si="463"/>
        <v>0.17804820236143765</v>
      </c>
      <c r="V1570" s="1">
        <v>107</v>
      </c>
      <c r="W1570" s="1">
        <f t="shared" si="464"/>
        <v>17.45163837062363</v>
      </c>
      <c r="X1570" s="1">
        <f t="shared" si="465"/>
        <v>38.133229361340163</v>
      </c>
      <c r="Y1570" s="1">
        <f t="shared" si="466"/>
        <v>0.99121046823183834</v>
      </c>
      <c r="Z1570" s="1">
        <f t="shared" si="474"/>
        <v>0</v>
      </c>
      <c r="AA1570" s="1">
        <f t="shared" si="467"/>
        <v>5.9903875234401043E-2</v>
      </c>
      <c r="AB1570" s="1">
        <f t="shared" si="468"/>
        <v>2.4686542999999999</v>
      </c>
      <c r="AC1570" s="1">
        <f t="shared" si="469"/>
        <v>0.97233639771832736</v>
      </c>
      <c r="AF1570" s="1">
        <f t="shared" si="470"/>
        <v>8.0547383668890085</v>
      </c>
      <c r="AG1570" s="1">
        <f t="shared" si="471"/>
        <v>4.3440337791344632</v>
      </c>
      <c r="AH1570" s="1">
        <f t="shared" si="472"/>
        <v>9.7235875777519727</v>
      </c>
      <c r="AI1570">
        <v>4.4000000000000004</v>
      </c>
      <c r="AJ1570">
        <v>14</v>
      </c>
      <c r="AK1570">
        <v>61</v>
      </c>
      <c r="AL1570">
        <v>16</v>
      </c>
      <c r="AM1570">
        <v>9057</v>
      </c>
      <c r="AN1570">
        <v>9089</v>
      </c>
      <c r="AO1570">
        <v>9032</v>
      </c>
      <c r="AP1570">
        <v>76</v>
      </c>
      <c r="AQ1570">
        <v>0</v>
      </c>
    </row>
    <row r="1571" spans="1:43">
      <c r="A1571" s="27">
        <v>39555</v>
      </c>
      <c r="B1571" s="27"/>
      <c r="C1571">
        <v>12.8</v>
      </c>
      <c r="D1571">
        <v>20.399999999999999</v>
      </c>
      <c r="E1571">
        <v>9.5</v>
      </c>
      <c r="F1571">
        <v>46</v>
      </c>
      <c r="G1571">
        <v>27</v>
      </c>
      <c r="H1571">
        <v>10.3</v>
      </c>
      <c r="I1571" s="10">
        <v>935</v>
      </c>
      <c r="J1571">
        <v>4.9000000000000004</v>
      </c>
      <c r="K1571" s="2">
        <v>10</v>
      </c>
      <c r="L1571" s="1">
        <f t="shared" si="456"/>
        <v>4.6141579133312014</v>
      </c>
      <c r="M1571" s="1">
        <f t="shared" si="457"/>
        <v>65</v>
      </c>
      <c r="N1571" s="1">
        <f t="shared" si="458"/>
        <v>1.4787721750550831</v>
      </c>
      <c r="O1571" s="1">
        <f t="shared" si="473"/>
        <v>9.6882612382887381E-2</v>
      </c>
      <c r="P1571" s="1">
        <f t="shared" si="459"/>
        <v>0.70971339187415339</v>
      </c>
      <c r="Q1571">
        <f t="shared" si="460"/>
        <v>6.3745990414308027</v>
      </c>
      <c r="R1571">
        <f t="shared" si="461"/>
        <v>12.354480763552877</v>
      </c>
      <c r="S1571">
        <f t="shared" si="462"/>
        <v>1.6170786339728898</v>
      </c>
      <c r="T1571">
        <v>0.2432</v>
      </c>
      <c r="U1571" s="1">
        <f t="shared" si="463"/>
        <v>0.18435479466494584</v>
      </c>
      <c r="V1571" s="1">
        <v>108</v>
      </c>
      <c r="W1571" s="1">
        <f t="shared" si="464"/>
        <v>19.594845344795253</v>
      </c>
      <c r="X1571" s="1">
        <f t="shared" si="465"/>
        <v>38.161121591822983</v>
      </c>
      <c r="Y1571" s="1">
        <f t="shared" si="466"/>
        <v>0.99066469900201493</v>
      </c>
      <c r="Z1571" s="1">
        <f t="shared" si="474"/>
        <v>-0.34199999999999947</v>
      </c>
      <c r="AA1571" s="1">
        <f t="shared" si="467"/>
        <v>5.9852357177066905E-2</v>
      </c>
      <c r="AB1571" s="1">
        <f t="shared" si="468"/>
        <v>2.4707792</v>
      </c>
      <c r="AC1571" s="1">
        <f t="shared" si="469"/>
        <v>3.6649602683229263</v>
      </c>
      <c r="AF1571" s="1">
        <f t="shared" si="470"/>
        <v>8.8671415636575173</v>
      </c>
      <c r="AG1571" s="1">
        <f t="shared" si="471"/>
        <v>4.6040511816723271</v>
      </c>
      <c r="AH1571" s="1">
        <f t="shared" si="472"/>
        <v>10.562874243873466</v>
      </c>
      <c r="AI1571">
        <v>12.7</v>
      </c>
      <c r="AJ1571">
        <v>15</v>
      </c>
      <c r="AK1571">
        <v>189</v>
      </c>
      <c r="AL1571">
        <v>14</v>
      </c>
      <c r="AM1571">
        <v>9005</v>
      </c>
      <c r="AN1571">
        <v>9042</v>
      </c>
      <c r="AO1571">
        <v>8974</v>
      </c>
      <c r="AP1571">
        <v>69</v>
      </c>
      <c r="AQ1571">
        <v>0</v>
      </c>
    </row>
    <row r="1572" spans="1:43">
      <c r="A1572" s="27">
        <v>39556</v>
      </c>
      <c r="B1572" s="27"/>
      <c r="C1572">
        <v>-3.2</v>
      </c>
      <c r="D1572">
        <v>11.7</v>
      </c>
      <c r="E1572">
        <v>-4.8</v>
      </c>
      <c r="F1572">
        <v>93</v>
      </c>
      <c r="G1572">
        <v>35</v>
      </c>
      <c r="H1572">
        <v>0</v>
      </c>
      <c r="I1572" s="10">
        <v>935</v>
      </c>
      <c r="J1572">
        <v>4.7</v>
      </c>
      <c r="K1572" s="2">
        <v>10</v>
      </c>
      <c r="L1572" s="1">
        <f t="shared" si="456"/>
        <v>0.795661364199026</v>
      </c>
      <c r="M1572" s="1">
        <f t="shared" si="457"/>
        <v>151</v>
      </c>
      <c r="N1572" s="1">
        <f t="shared" si="458"/>
        <v>0.48252218724041501</v>
      </c>
      <c r="O1572" s="1">
        <f t="shared" si="473"/>
        <v>3.6081652077899297E-2</v>
      </c>
      <c r="P1572" s="1">
        <f t="shared" si="459"/>
        <v>0.56367047114464208</v>
      </c>
      <c r="Q1572">
        <f t="shared" si="460"/>
        <v>0.67583908715028962</v>
      </c>
      <c r="R1572">
        <f t="shared" si="461"/>
        <v>12.366772144485731</v>
      </c>
      <c r="S1572">
        <f t="shared" si="462"/>
        <v>1.6186874534667188</v>
      </c>
      <c r="T1572">
        <v>0.2432</v>
      </c>
      <c r="U1572" s="1">
        <f t="shared" si="463"/>
        <v>0.19060684879056819</v>
      </c>
      <c r="V1572" s="1">
        <v>109</v>
      </c>
      <c r="W1572" s="1">
        <f t="shared" si="464"/>
        <v>7.3510434340256827</v>
      </c>
      <c r="X1572" s="1">
        <f t="shared" si="465"/>
        <v>38.187238618315234</v>
      </c>
      <c r="Y1572" s="1">
        <f t="shared" si="466"/>
        <v>0.99012169145955276</v>
      </c>
      <c r="Z1572" s="1">
        <f t="shared" si="474"/>
        <v>-6.08</v>
      </c>
      <c r="AA1572" s="1">
        <f t="shared" si="467"/>
        <v>5.8951048469679933E-2</v>
      </c>
      <c r="AB1572" s="1">
        <f t="shared" si="468"/>
        <v>2.5085552</v>
      </c>
      <c r="AC1572" s="1">
        <f t="shared" si="469"/>
        <v>3.5153700532893377</v>
      </c>
      <c r="AF1572" s="1">
        <f t="shared" si="470"/>
        <v>5.2088388181857779</v>
      </c>
      <c r="AG1572" s="1">
        <f t="shared" si="471"/>
        <v>2.3445340562469887</v>
      </c>
      <c r="AH1572" s="1">
        <f t="shared" si="472"/>
        <v>6.1019874411231756</v>
      </c>
      <c r="AI1572">
        <v>10.7</v>
      </c>
      <c r="AJ1572">
        <v>15</v>
      </c>
      <c r="AK1572">
        <v>169</v>
      </c>
      <c r="AL1572">
        <v>14</v>
      </c>
      <c r="AM1572">
        <v>9172</v>
      </c>
      <c r="AN1572">
        <v>9210</v>
      </c>
      <c r="AO1572">
        <v>9044</v>
      </c>
      <c r="AP1572">
        <v>45</v>
      </c>
      <c r="AQ1572">
        <v>195</v>
      </c>
    </row>
    <row r="1573" spans="1:43">
      <c r="A1573" s="27">
        <v>39557</v>
      </c>
      <c r="B1573" s="27"/>
      <c r="C1573">
        <v>-2.7</v>
      </c>
      <c r="D1573">
        <v>0.1</v>
      </c>
      <c r="E1573">
        <v>-4.4000000000000004</v>
      </c>
      <c r="F1573">
        <v>75</v>
      </c>
      <c r="G1573">
        <v>49</v>
      </c>
      <c r="H1573">
        <v>6.7</v>
      </c>
      <c r="I1573" s="10">
        <v>935</v>
      </c>
      <c r="J1573">
        <v>3.4</v>
      </c>
      <c r="K1573" s="2">
        <v>10</v>
      </c>
      <c r="L1573" s="1">
        <f t="shared" si="456"/>
        <v>1.587962885877906</v>
      </c>
      <c r="M1573" s="1">
        <f t="shared" si="457"/>
        <v>101</v>
      </c>
      <c r="N1573" s="1">
        <f t="shared" si="458"/>
        <v>0.50086538300304484</v>
      </c>
      <c r="O1573" s="1">
        <f t="shared" si="473"/>
        <v>3.7293827289534509E-2</v>
      </c>
      <c r="P1573" s="1">
        <f t="shared" si="459"/>
        <v>0.37344469290703813</v>
      </c>
      <c r="Q1573">
        <f t="shared" si="460"/>
        <v>3.9410363699530873</v>
      </c>
      <c r="R1573">
        <f t="shared" si="461"/>
        <v>12.378982894333564</v>
      </c>
      <c r="S1573">
        <f t="shared" si="462"/>
        <v>1.620285719153608</v>
      </c>
      <c r="T1573">
        <v>0.2432</v>
      </c>
      <c r="U1573" s="1">
        <f t="shared" si="463"/>
        <v>0.19680251517621056</v>
      </c>
      <c r="V1573" s="1">
        <v>110</v>
      </c>
      <c r="W1573" s="1">
        <f t="shared" si="464"/>
        <v>15.318170781401395</v>
      </c>
      <c r="X1573" s="1">
        <f t="shared" si="465"/>
        <v>38.211611867749447</v>
      </c>
      <c r="Y1573" s="1">
        <f t="shared" si="466"/>
        <v>0.98958160624384317</v>
      </c>
      <c r="Z1573" s="1">
        <f t="shared" si="474"/>
        <v>0.19</v>
      </c>
      <c r="AA1573" s="1">
        <f t="shared" si="467"/>
        <v>5.8978803281403314E-2</v>
      </c>
      <c r="AB1573" s="1">
        <f t="shared" si="468"/>
        <v>2.5073746999999997</v>
      </c>
      <c r="AC1573" s="1">
        <f t="shared" si="469"/>
        <v>2.5430336555710098</v>
      </c>
      <c r="AF1573" s="1">
        <f t="shared" si="470"/>
        <v>2.8151814877380481</v>
      </c>
      <c r="AG1573" s="1">
        <f t="shared" si="471"/>
        <v>3.7148918449085606</v>
      </c>
      <c r="AH1573" s="1">
        <f t="shared" si="472"/>
        <v>5.4603881780856449</v>
      </c>
      <c r="AI1573">
        <v>5</v>
      </c>
      <c r="AJ1573">
        <v>15</v>
      </c>
      <c r="AK1573">
        <v>92</v>
      </c>
      <c r="AL1573">
        <v>15</v>
      </c>
      <c r="AM1573">
        <v>9247</v>
      </c>
      <c r="AN1573">
        <v>9268</v>
      </c>
      <c r="AO1573">
        <v>9206</v>
      </c>
      <c r="AP1573">
        <v>37</v>
      </c>
      <c r="AQ1573">
        <v>4</v>
      </c>
    </row>
    <row r="1574" spans="1:43">
      <c r="A1574" s="27">
        <v>39558</v>
      </c>
      <c r="B1574" s="27"/>
      <c r="C1574">
        <v>0.5</v>
      </c>
      <c r="D1574">
        <v>6.2</v>
      </c>
      <c r="E1574">
        <v>-4</v>
      </c>
      <c r="F1574">
        <v>51</v>
      </c>
      <c r="G1574">
        <v>29</v>
      </c>
      <c r="H1574">
        <v>12.2</v>
      </c>
      <c r="I1574" s="10">
        <v>935</v>
      </c>
      <c r="J1574">
        <v>1.8</v>
      </c>
      <c r="K1574" s="2">
        <v>10</v>
      </c>
      <c r="L1574" s="1">
        <f t="shared" si="456"/>
        <v>2.5618231568997554</v>
      </c>
      <c r="M1574" s="1">
        <f t="shared" si="457"/>
        <v>73</v>
      </c>
      <c r="N1574" s="1">
        <f t="shared" si="458"/>
        <v>0.63359438986733596</v>
      </c>
      <c r="O1574" s="1">
        <f t="shared" si="473"/>
        <v>4.5915527350805826E-2</v>
      </c>
      <c r="P1574" s="1">
        <f t="shared" si="459"/>
        <v>0.30338407418629409</v>
      </c>
      <c r="Q1574">
        <f t="shared" si="460"/>
        <v>7.1851013023575643</v>
      </c>
      <c r="R1574">
        <f t="shared" si="461"/>
        <v>12.391109634638145</v>
      </c>
      <c r="S1574">
        <f t="shared" si="462"/>
        <v>1.6218729888269823</v>
      </c>
      <c r="T1574">
        <v>0.2432</v>
      </c>
      <c r="U1574" s="1">
        <f t="shared" si="463"/>
        <v>0.20293996094111688</v>
      </c>
      <c r="V1574" s="1">
        <v>111</v>
      </c>
      <c r="W1574" s="1">
        <f t="shared" si="464"/>
        <v>21.853261961512754</v>
      </c>
      <c r="X1574" s="1">
        <f t="shared" si="465"/>
        <v>38.234274251560493</v>
      </c>
      <c r="Y1574" s="1">
        <f t="shared" si="466"/>
        <v>0.98904460312975717</v>
      </c>
      <c r="Z1574" s="1">
        <f t="shared" si="474"/>
        <v>1.2160000000000002</v>
      </c>
      <c r="AA1574" s="1">
        <f t="shared" si="467"/>
        <v>5.9157054812984548E-2</v>
      </c>
      <c r="AB1574" s="1">
        <f t="shared" si="468"/>
        <v>2.4998195000000001</v>
      </c>
      <c r="AC1574" s="1">
        <f t="shared" si="469"/>
        <v>1.3463119353022994</v>
      </c>
      <c r="AF1574" s="1">
        <f t="shared" si="470"/>
        <v>5.1396300851234873</v>
      </c>
      <c r="AG1574" s="1">
        <f t="shared" si="471"/>
        <v>4.7395984304958487</v>
      </c>
      <c r="AH1574" s="1">
        <f t="shared" si="472"/>
        <v>7.4068365678370123</v>
      </c>
      <c r="AI1574">
        <v>4.5</v>
      </c>
      <c r="AJ1574">
        <v>15</v>
      </c>
      <c r="AK1574">
        <v>66</v>
      </c>
      <c r="AL1574">
        <v>15</v>
      </c>
      <c r="AM1574">
        <v>9269</v>
      </c>
      <c r="AN1574">
        <v>9281</v>
      </c>
      <c r="AO1574">
        <v>9258</v>
      </c>
      <c r="AP1574">
        <v>30</v>
      </c>
      <c r="AQ1574">
        <v>0</v>
      </c>
    </row>
    <row r="1575" spans="1:43">
      <c r="A1575" s="27">
        <v>39559</v>
      </c>
      <c r="B1575" s="27"/>
      <c r="C1575">
        <v>4.7</v>
      </c>
      <c r="D1575">
        <v>10.9</v>
      </c>
      <c r="E1575">
        <v>-0.5</v>
      </c>
      <c r="F1575">
        <v>43</v>
      </c>
      <c r="G1575">
        <v>13</v>
      </c>
      <c r="H1575">
        <v>12.5</v>
      </c>
      <c r="I1575" s="10">
        <v>935</v>
      </c>
      <c r="J1575">
        <v>2.1</v>
      </c>
      <c r="K1575" s="2">
        <v>10</v>
      </c>
      <c r="L1575" s="1">
        <f t="shared" si="456"/>
        <v>3.1818922821335458</v>
      </c>
      <c r="M1575" s="1">
        <f t="shared" si="457"/>
        <v>73</v>
      </c>
      <c r="N1575" s="1">
        <f t="shared" si="458"/>
        <v>0.85449106840682587</v>
      </c>
      <c r="O1575" s="1">
        <f t="shared" si="473"/>
        <v>5.9792780519280997E-2</v>
      </c>
      <c r="P1575" s="1">
        <f t="shared" si="459"/>
        <v>0.29981781126926615</v>
      </c>
      <c r="Q1575">
        <f t="shared" si="460"/>
        <v>7.8033114114556463</v>
      </c>
      <c r="R1575">
        <f t="shared" si="461"/>
        <v>12.403148942292134</v>
      </c>
      <c r="S1575">
        <f t="shared" si="462"/>
        <v>1.6234488144361432</v>
      </c>
      <c r="T1575">
        <v>0.2432</v>
      </c>
      <c r="U1575" s="1">
        <f t="shared" si="463"/>
        <v>0.20901737042809468</v>
      </c>
      <c r="V1575" s="1">
        <v>112</v>
      </c>
      <c r="W1575" s="1">
        <f t="shared" si="464"/>
        <v>22.207419714549623</v>
      </c>
      <c r="X1575" s="1">
        <f t="shared" si="465"/>
        <v>38.255260101300919</v>
      </c>
      <c r="Y1575" s="1">
        <f t="shared" si="466"/>
        <v>0.98851084098037956</v>
      </c>
      <c r="Z1575" s="1">
        <f t="shared" si="474"/>
        <v>1.5960000000000001</v>
      </c>
      <c r="AA1575" s="1">
        <f t="shared" si="467"/>
        <v>5.939265158774143E-2</v>
      </c>
      <c r="AB1575" s="1">
        <f t="shared" si="468"/>
        <v>2.4899032999999999</v>
      </c>
      <c r="AC1575" s="1">
        <f t="shared" si="469"/>
        <v>1.5706972578526825</v>
      </c>
      <c r="AF1575" s="1">
        <f t="shared" si="470"/>
        <v>6.6842693033596605</v>
      </c>
      <c r="AG1575" s="1">
        <f t="shared" si="471"/>
        <v>4.7598872995941592</v>
      </c>
      <c r="AH1575" s="1">
        <f t="shared" si="472"/>
        <v>8.0961978139447819</v>
      </c>
      <c r="AI1575">
        <v>3.6</v>
      </c>
      <c r="AJ1575">
        <v>15</v>
      </c>
      <c r="AK1575">
        <v>61</v>
      </c>
      <c r="AL1575">
        <v>4</v>
      </c>
      <c r="AM1575">
        <v>9229</v>
      </c>
      <c r="AN1575">
        <v>9261</v>
      </c>
      <c r="AO1575">
        <v>9205</v>
      </c>
      <c r="AP1575">
        <v>34</v>
      </c>
      <c r="AQ1575">
        <v>0</v>
      </c>
    </row>
    <row r="1576" spans="1:43">
      <c r="A1576" s="27">
        <v>39560</v>
      </c>
      <c r="B1576" s="27"/>
      <c r="C1576">
        <v>10.9</v>
      </c>
      <c r="D1576">
        <v>16.100000000000001</v>
      </c>
      <c r="E1576">
        <v>3.8</v>
      </c>
      <c r="F1576">
        <v>21</v>
      </c>
      <c r="G1576">
        <v>10</v>
      </c>
      <c r="H1576">
        <v>12.4</v>
      </c>
      <c r="I1576" s="10">
        <v>935</v>
      </c>
      <c r="J1576">
        <v>7.3</v>
      </c>
      <c r="K1576" s="2">
        <v>10</v>
      </c>
      <c r="L1576" s="1">
        <f t="shared" si="456"/>
        <v>5.8831064769882069</v>
      </c>
      <c r="M1576" s="1">
        <f t="shared" si="457"/>
        <v>32</v>
      </c>
      <c r="N1576" s="1">
        <f t="shared" si="458"/>
        <v>1.3044407381026226</v>
      </c>
      <c r="O1576" s="1">
        <f t="shared" si="473"/>
        <v>8.6774626541470015E-2</v>
      </c>
      <c r="P1576" s="1">
        <f t="shared" si="459"/>
        <v>0.21987003744854791</v>
      </c>
      <c r="Q1576">
        <f t="shared" si="460"/>
        <v>8.6317590645954798</v>
      </c>
      <c r="R1576">
        <f t="shared" si="461"/>
        <v>12.415097349656248</v>
      </c>
      <c r="S1576">
        <f t="shared" si="462"/>
        <v>1.6250127421016032</v>
      </c>
      <c r="T1576">
        <v>0.2432</v>
      </c>
      <c r="U1576" s="1">
        <f t="shared" si="463"/>
        <v>0.21503294574064596</v>
      </c>
      <c r="V1576" s="1">
        <v>113</v>
      </c>
      <c r="W1576" s="1">
        <f t="shared" si="464"/>
        <v>22.085665105937853</v>
      </c>
      <c r="X1576" s="1">
        <f t="shared" si="465"/>
        <v>38.27460510279397</v>
      </c>
      <c r="Y1576" s="1">
        <f t="shared" si="466"/>
        <v>0.98798047770001152</v>
      </c>
      <c r="Z1576" s="1">
        <f t="shared" si="474"/>
        <v>2.3560000000000003</v>
      </c>
      <c r="AA1576" s="1">
        <f t="shared" si="467"/>
        <v>5.9743887304865913E-2</v>
      </c>
      <c r="AB1576" s="1">
        <f t="shared" si="468"/>
        <v>2.4752650999999997</v>
      </c>
      <c r="AC1576" s="1">
        <f t="shared" si="469"/>
        <v>5.4600428487259922</v>
      </c>
      <c r="AF1576" s="1">
        <f t="shared" si="470"/>
        <v>8.8608014889438032</v>
      </c>
      <c r="AG1576" s="1">
        <f t="shared" si="471"/>
        <v>4.6278788459479454</v>
      </c>
      <c r="AH1576" s="1">
        <f t="shared" si="472"/>
        <v>8.2815539813360086</v>
      </c>
      <c r="AI1576">
        <v>14.9</v>
      </c>
      <c r="AJ1576">
        <v>6</v>
      </c>
      <c r="AK1576">
        <v>219</v>
      </c>
      <c r="AL1576">
        <v>6</v>
      </c>
      <c r="AM1576">
        <v>9174</v>
      </c>
      <c r="AN1576">
        <v>9214</v>
      </c>
      <c r="AO1576">
        <v>9141</v>
      </c>
      <c r="AP1576">
        <v>23</v>
      </c>
      <c r="AQ1576">
        <v>0</v>
      </c>
    </row>
    <row r="1577" spans="1:43">
      <c r="A1577" s="27">
        <v>39561</v>
      </c>
      <c r="B1577" s="27"/>
      <c r="C1577">
        <v>14.8</v>
      </c>
      <c r="D1577">
        <v>19.100000000000001</v>
      </c>
      <c r="E1577">
        <v>9.4</v>
      </c>
      <c r="F1577">
        <v>13</v>
      </c>
      <c r="G1577">
        <v>10</v>
      </c>
      <c r="H1577">
        <v>12.8</v>
      </c>
      <c r="I1577" s="10">
        <v>935</v>
      </c>
      <c r="J1577">
        <v>3.9</v>
      </c>
      <c r="K1577" s="2">
        <v>10</v>
      </c>
      <c r="L1577" s="1">
        <f t="shared" si="456"/>
        <v>5.7981901510757812</v>
      </c>
      <c r="M1577" s="1">
        <f t="shared" si="457"/>
        <v>16</v>
      </c>
      <c r="N1577" s="1">
        <f t="shared" si="458"/>
        <v>1.6840627760776321</v>
      </c>
      <c r="O1577" s="1">
        <f t="shared" si="473"/>
        <v>0.10858867632263654</v>
      </c>
      <c r="P1577" s="1">
        <f t="shared" si="459"/>
        <v>0.20498047180740614</v>
      </c>
      <c r="Q1577">
        <f t="shared" si="460"/>
        <v>9.4936345119066985</v>
      </c>
      <c r="R1577">
        <f t="shared" si="461"/>
        <v>12.426951344844529</v>
      </c>
      <c r="S1577">
        <f t="shared" si="462"/>
        <v>1.6265643121524254</v>
      </c>
      <c r="T1577">
        <v>0.2432</v>
      </c>
      <c r="U1577" s="1">
        <f t="shared" si="463"/>
        <v>0.22098490727484435</v>
      </c>
      <c r="V1577" s="1">
        <v>114</v>
      </c>
      <c r="W1577" s="1">
        <f t="shared" si="464"/>
        <v>22.556391403263408</v>
      </c>
      <c r="X1577" s="1">
        <f t="shared" si="465"/>
        <v>38.292346228941923</v>
      </c>
      <c r="Y1577" s="1">
        <f t="shared" si="466"/>
        <v>0.98745367018745789</v>
      </c>
      <c r="Z1577" s="1">
        <f t="shared" si="474"/>
        <v>1.4820000000000002</v>
      </c>
      <c r="AA1577" s="1">
        <f t="shared" si="467"/>
        <v>5.9966962317040996E-2</v>
      </c>
      <c r="AB1577" s="1">
        <f t="shared" si="468"/>
        <v>2.4660571999999998</v>
      </c>
      <c r="AC1577" s="1">
        <f t="shared" si="469"/>
        <v>2.9170091931549815</v>
      </c>
      <c r="AF1577" s="1">
        <f t="shared" si="470"/>
        <v>8.9421773763489298</v>
      </c>
      <c r="AG1577" s="1">
        <f t="shared" si="471"/>
        <v>4.6045367416020886</v>
      </c>
      <c r="AH1577" s="1">
        <f t="shared" si="472"/>
        <v>9.400452162042507</v>
      </c>
      <c r="AI1577">
        <v>9.5</v>
      </c>
      <c r="AJ1577">
        <v>6</v>
      </c>
      <c r="AK1577">
        <v>149</v>
      </c>
      <c r="AL1577">
        <v>6</v>
      </c>
      <c r="AM1577">
        <v>9124</v>
      </c>
      <c r="AN1577">
        <v>9145</v>
      </c>
      <c r="AO1577">
        <v>9114</v>
      </c>
      <c r="AP1577">
        <v>23</v>
      </c>
      <c r="AQ1577">
        <v>0</v>
      </c>
    </row>
    <row r="1578" spans="1:43">
      <c r="A1578" s="27">
        <v>39562</v>
      </c>
      <c r="B1578" s="27"/>
      <c r="C1578">
        <v>14.4</v>
      </c>
      <c r="D1578">
        <v>21.4</v>
      </c>
      <c r="E1578">
        <v>7.9</v>
      </c>
      <c r="F1578">
        <v>28</v>
      </c>
      <c r="G1578">
        <v>14</v>
      </c>
      <c r="H1578">
        <v>11.2</v>
      </c>
      <c r="I1578" s="10">
        <v>935</v>
      </c>
      <c r="J1578">
        <v>2.7</v>
      </c>
      <c r="K1578" s="2">
        <v>10</v>
      </c>
      <c r="L1578" s="1">
        <f t="shared" si="456"/>
        <v>5.0053524619491228</v>
      </c>
      <c r="M1578" s="1">
        <f t="shared" si="457"/>
        <v>42</v>
      </c>
      <c r="N1578" s="1">
        <f t="shared" si="458"/>
        <v>1.6411136286522547</v>
      </c>
      <c r="O1578" s="1">
        <f t="shared" si="473"/>
        <v>0.10615590938656373</v>
      </c>
      <c r="P1578" s="1">
        <f t="shared" si="459"/>
        <v>0.40229733606266793</v>
      </c>
      <c r="Q1578">
        <f t="shared" si="460"/>
        <v>7.6971426558341518</v>
      </c>
      <c r="R1578">
        <f t="shared" si="461"/>
        <v>12.438707372182714</v>
      </c>
      <c r="S1578">
        <f t="shared" si="462"/>
        <v>1.6281030591862191</v>
      </c>
      <c r="T1578">
        <v>0.2432</v>
      </c>
      <c r="U1578" s="1">
        <f t="shared" si="463"/>
        <v>0.22687149424579917</v>
      </c>
      <c r="V1578" s="1">
        <v>115</v>
      </c>
      <c r="W1578" s="1">
        <f t="shared" si="464"/>
        <v>20.654415468067057</v>
      </c>
      <c r="X1578" s="1">
        <f t="shared" si="465"/>
        <v>38.308521671308547</v>
      </c>
      <c r="Y1578" s="1">
        <f t="shared" si="466"/>
        <v>0.98693057428961106</v>
      </c>
      <c r="Z1578" s="1">
        <f t="shared" si="474"/>
        <v>-0.15200000000000014</v>
      </c>
      <c r="AA1578" s="1">
        <f t="shared" si="467"/>
        <v>5.9944006191186762E-2</v>
      </c>
      <c r="AB1578" s="1">
        <f t="shared" si="468"/>
        <v>2.4670015999999997</v>
      </c>
      <c r="AC1578" s="1">
        <f t="shared" si="469"/>
        <v>2.019467902953449</v>
      </c>
      <c r="AF1578" s="1">
        <f t="shared" si="470"/>
        <v>10.424277999131922</v>
      </c>
      <c r="AG1578" s="1">
        <f t="shared" si="471"/>
        <v>4.5648518427353091</v>
      </c>
      <c r="AH1578" s="1">
        <f t="shared" si="472"/>
        <v>10.556596206823089</v>
      </c>
      <c r="AI1578">
        <v>3.6</v>
      </c>
      <c r="AJ1578">
        <v>10</v>
      </c>
      <c r="AK1578">
        <v>67</v>
      </c>
      <c r="AL1578">
        <v>1</v>
      </c>
      <c r="AM1578">
        <v>9147</v>
      </c>
      <c r="AN1578">
        <v>9167</v>
      </c>
      <c r="AO1578">
        <v>9118</v>
      </c>
      <c r="AP1578">
        <v>44</v>
      </c>
      <c r="AQ1578">
        <v>0</v>
      </c>
    </row>
    <row r="1579" spans="1:43">
      <c r="A1579" s="27">
        <v>39563</v>
      </c>
      <c r="B1579" s="27"/>
      <c r="C1579">
        <v>17</v>
      </c>
      <c r="D1579">
        <v>21.6</v>
      </c>
      <c r="E1579">
        <v>13.8</v>
      </c>
      <c r="F1579">
        <v>39</v>
      </c>
      <c r="G1579">
        <v>23</v>
      </c>
      <c r="H1579">
        <v>11.8</v>
      </c>
      <c r="I1579" s="10">
        <v>935</v>
      </c>
      <c r="J1579">
        <v>2.1</v>
      </c>
      <c r="K1579" s="2">
        <v>10</v>
      </c>
      <c r="L1579" s="1">
        <f t="shared" si="456"/>
        <v>4.6792233136443482</v>
      </c>
      <c r="M1579" s="1">
        <f t="shared" si="457"/>
        <v>55</v>
      </c>
      <c r="N1579" s="1">
        <f t="shared" si="458"/>
        <v>1.9383638408527206</v>
      </c>
      <c r="O1579" s="1">
        <f t="shared" si="473"/>
        <v>0.12283285135951756</v>
      </c>
      <c r="P1579" s="1">
        <f t="shared" si="459"/>
        <v>0.73089982813728227</v>
      </c>
      <c r="Q1579">
        <f t="shared" si="460"/>
        <v>7.354730512354541</v>
      </c>
      <c r="R1579">
        <f t="shared" si="461"/>
        <v>12.450361832844493</v>
      </c>
      <c r="S1579">
        <f t="shared" si="462"/>
        <v>1.6296285121524205</v>
      </c>
      <c r="T1579">
        <v>0.2432</v>
      </c>
      <c r="U1579" s="1">
        <f t="shared" si="463"/>
        <v>0.2326909652085542</v>
      </c>
      <c r="V1579" s="1">
        <v>116</v>
      </c>
      <c r="W1579" s="1">
        <f t="shared" si="464"/>
        <v>21.360913590021969</v>
      </c>
      <c r="X1579" s="1">
        <f t="shared" si="465"/>
        <v>38.323170770594224</v>
      </c>
      <c r="Y1579" s="1">
        <f t="shared" si="466"/>
        <v>0.98641134475534609</v>
      </c>
      <c r="Z1579" s="1">
        <f t="shared" si="474"/>
        <v>0.98799999999999988</v>
      </c>
      <c r="AA1579" s="1">
        <f t="shared" si="467"/>
        <v>6.0093535960379606E-2</v>
      </c>
      <c r="AB1579" s="1">
        <f t="shared" si="468"/>
        <v>2.4608629999999998</v>
      </c>
      <c r="AC1579" s="1">
        <f t="shared" si="469"/>
        <v>1.5706972578526825</v>
      </c>
      <c r="AF1579" s="1">
        <f t="shared" si="470"/>
        <v>8.5667445257098667</v>
      </c>
      <c r="AG1579" s="1">
        <f t="shared" si="471"/>
        <v>4.9277869094458859</v>
      </c>
      <c r="AH1579" s="1">
        <f t="shared" si="472"/>
        <v>11.01435565790559</v>
      </c>
      <c r="AI1579">
        <v>4.9000000000000004</v>
      </c>
      <c r="AJ1579">
        <v>16</v>
      </c>
      <c r="AK1579">
        <v>95</v>
      </c>
      <c r="AL1579">
        <v>3</v>
      </c>
      <c r="AM1579">
        <v>9160</v>
      </c>
      <c r="AN1579">
        <v>9175</v>
      </c>
      <c r="AO1579">
        <v>9136</v>
      </c>
      <c r="AP1579">
        <v>74</v>
      </c>
      <c r="AQ1579">
        <v>0</v>
      </c>
    </row>
    <row r="1580" spans="1:43">
      <c r="A1580" s="27">
        <v>39564</v>
      </c>
      <c r="B1580" s="27"/>
      <c r="C1580">
        <v>18.5</v>
      </c>
      <c r="D1580">
        <v>25.8</v>
      </c>
      <c r="E1580">
        <v>13.3</v>
      </c>
      <c r="F1580">
        <v>30</v>
      </c>
      <c r="G1580">
        <v>11</v>
      </c>
      <c r="H1580">
        <v>12</v>
      </c>
      <c r="I1580" s="10">
        <v>935</v>
      </c>
      <c r="J1580">
        <v>2.2999999999999998</v>
      </c>
      <c r="K1580" s="2">
        <v>10</v>
      </c>
      <c r="L1580" s="1">
        <f t="shared" si="456"/>
        <v>5.2502861063114423</v>
      </c>
      <c r="M1580" s="1">
        <f t="shared" si="457"/>
        <v>49</v>
      </c>
      <c r="N1580" s="1">
        <f t="shared" si="458"/>
        <v>2.1304746763349707</v>
      </c>
      <c r="O1580" s="1">
        <f t="shared" si="473"/>
        <v>0.1334280841417459</v>
      </c>
      <c r="P1580" s="1">
        <f t="shared" si="459"/>
        <v>0.55710433693207351</v>
      </c>
      <c r="Q1580">
        <f t="shared" si="460"/>
        <v>8.1931167829559044</v>
      </c>
      <c r="R1580">
        <f t="shared" si="461"/>
        <v>12.461911085670172</v>
      </c>
      <c r="S1580">
        <f t="shared" si="462"/>
        <v>1.6311401944594466</v>
      </c>
      <c r="T1580">
        <v>0.2432</v>
      </c>
      <c r="U1580" s="1">
        <f t="shared" si="463"/>
        <v>0.23844159857326322</v>
      </c>
      <c r="V1580" s="1">
        <v>117</v>
      </c>
      <c r="W1580" s="1">
        <f t="shared" si="464"/>
        <v>21.592160150342533</v>
      </c>
      <c r="X1580" s="1">
        <f t="shared" si="465"/>
        <v>38.336333946123837</v>
      </c>
      <c r="Y1580" s="1">
        <f t="shared" si="466"/>
        <v>0.98589613518974173</v>
      </c>
      <c r="Z1580" s="1">
        <f t="shared" si="474"/>
        <v>0.57000000000000006</v>
      </c>
      <c r="AA1580" s="1">
        <f t="shared" si="467"/>
        <v>6.0180142966261285E-2</v>
      </c>
      <c r="AB1580" s="1">
        <f t="shared" si="468"/>
        <v>2.4573214999999999</v>
      </c>
      <c r="AC1580" s="1">
        <f t="shared" si="469"/>
        <v>1.7202874728862712</v>
      </c>
      <c r="AF1580" s="1">
        <f t="shared" si="470"/>
        <v>11.316185215304406</v>
      </c>
      <c r="AG1580" s="1">
        <f t="shared" si="471"/>
        <v>4.7868235331747346</v>
      </c>
      <c r="AH1580" s="1">
        <f t="shared" si="472"/>
        <v>11.140078737087045</v>
      </c>
      <c r="AI1580">
        <v>4.8</v>
      </c>
      <c r="AJ1580">
        <v>4</v>
      </c>
      <c r="AK1580">
        <v>70</v>
      </c>
      <c r="AL1580">
        <v>3</v>
      </c>
      <c r="AM1580">
        <v>9145</v>
      </c>
      <c r="AN1580">
        <v>9170</v>
      </c>
      <c r="AO1580">
        <v>9106</v>
      </c>
      <c r="AP1580">
        <v>58</v>
      </c>
      <c r="AQ1580">
        <v>0</v>
      </c>
    </row>
    <row r="1581" spans="1:43">
      <c r="A1581" s="27">
        <v>39565</v>
      </c>
      <c r="B1581" s="27"/>
      <c r="C1581">
        <v>20.2</v>
      </c>
      <c r="D1581">
        <v>26.4</v>
      </c>
      <c r="E1581">
        <v>13.6</v>
      </c>
      <c r="F1581">
        <v>24</v>
      </c>
      <c r="G1581">
        <v>15</v>
      </c>
      <c r="H1581">
        <v>12.3</v>
      </c>
      <c r="I1581" s="10">
        <v>935</v>
      </c>
      <c r="J1581">
        <v>2.7</v>
      </c>
      <c r="K1581" s="2">
        <v>10</v>
      </c>
      <c r="L1581" s="1">
        <f t="shared" si="456"/>
        <v>5.8561134528732559</v>
      </c>
      <c r="M1581" s="1">
        <f t="shared" si="457"/>
        <v>33</v>
      </c>
      <c r="N1581" s="1">
        <f t="shared" si="458"/>
        <v>2.3681628735666291</v>
      </c>
      <c r="O1581" s="1">
        <f t="shared" si="473"/>
        <v>0.14636224271280682</v>
      </c>
      <c r="P1581" s="1">
        <f t="shared" si="459"/>
        <v>0.51530008319639586</v>
      </c>
      <c r="Q1581">
        <f t="shared" si="460"/>
        <v>8.5654577910536105</v>
      </c>
      <c r="R1581">
        <f t="shared" si="461"/>
        <v>12.473351448171918</v>
      </c>
      <c r="S1581">
        <f t="shared" si="462"/>
        <v>1.6326376241062721</v>
      </c>
      <c r="T1581">
        <v>0.2432</v>
      </c>
      <c r="U1581" s="1">
        <f t="shared" si="463"/>
        <v>0.24412169311449314</v>
      </c>
      <c r="V1581" s="1">
        <v>118</v>
      </c>
      <c r="W1581" s="1">
        <f t="shared" si="464"/>
        <v>21.940814091133877</v>
      </c>
      <c r="X1581" s="1">
        <f t="shared" si="465"/>
        <v>38.348052624466042</v>
      </c>
      <c r="Y1581" s="1">
        <f t="shared" si="466"/>
        <v>0.98538509800863816</v>
      </c>
      <c r="Z1581" s="1">
        <f t="shared" si="474"/>
        <v>0.64599999999999969</v>
      </c>
      <c r="AA1581" s="1">
        <f t="shared" si="467"/>
        <v>6.0278599849585793E-2</v>
      </c>
      <c r="AB1581" s="1">
        <f t="shared" si="468"/>
        <v>2.4533077999999997</v>
      </c>
      <c r="AC1581" s="1">
        <f t="shared" si="469"/>
        <v>2.019467902953449</v>
      </c>
      <c r="AF1581" s="1">
        <f t="shared" si="470"/>
        <v>11.991119529830652</v>
      </c>
      <c r="AG1581" s="1">
        <f t="shared" si="471"/>
        <v>4.819077970723197</v>
      </c>
      <c r="AH1581" s="1">
        <f t="shared" si="472"/>
        <v>11.360302071540302</v>
      </c>
      <c r="AI1581">
        <v>5.0999999999999996</v>
      </c>
      <c r="AJ1581">
        <v>11</v>
      </c>
      <c r="AK1581">
        <v>83</v>
      </c>
      <c r="AL1581">
        <v>11</v>
      </c>
      <c r="AM1581">
        <v>9071</v>
      </c>
      <c r="AN1581">
        <v>9110</v>
      </c>
      <c r="AO1581">
        <v>9020</v>
      </c>
      <c r="AP1581">
        <v>55</v>
      </c>
      <c r="AQ1581">
        <v>0</v>
      </c>
    </row>
    <row r="1582" spans="1:43">
      <c r="A1582" s="27">
        <v>39566</v>
      </c>
      <c r="B1582" s="27"/>
      <c r="C1582">
        <v>12.9</v>
      </c>
      <c r="D1582">
        <v>25.3</v>
      </c>
      <c r="E1582">
        <v>7.6</v>
      </c>
      <c r="F1582">
        <v>60</v>
      </c>
      <c r="G1582">
        <v>16</v>
      </c>
      <c r="H1582">
        <v>0.9</v>
      </c>
      <c r="I1582" s="10">
        <v>935</v>
      </c>
      <c r="J1582">
        <v>3.4</v>
      </c>
      <c r="K1582" s="2">
        <v>10</v>
      </c>
      <c r="L1582" s="1">
        <f t="shared" si="456"/>
        <v>3.4770326107848755</v>
      </c>
      <c r="M1582" s="1">
        <f t="shared" si="457"/>
        <v>104</v>
      </c>
      <c r="N1582" s="1">
        <f t="shared" si="458"/>
        <v>1.4884887514247067</v>
      </c>
      <c r="O1582" s="1">
        <f t="shared" si="473"/>
        <v>9.7441262071692722E-2</v>
      </c>
      <c r="P1582" s="1">
        <f t="shared" si="459"/>
        <v>0.80107197028374366</v>
      </c>
      <c r="Q1582">
        <f t="shared" si="460"/>
        <v>1.2243657803872787</v>
      </c>
      <c r="R1582">
        <f t="shared" si="461"/>
        <v>12.484679197729495</v>
      </c>
      <c r="S1582">
        <f t="shared" si="462"/>
        <v>1.6341203138389391</v>
      </c>
      <c r="T1582">
        <v>0.2432</v>
      </c>
      <c r="U1582" s="1">
        <f t="shared" si="463"/>
        <v>0.24972956847450212</v>
      </c>
      <c r="V1582" s="1">
        <v>119</v>
      </c>
      <c r="W1582" s="1">
        <f t="shared" si="464"/>
        <v>8.4485848986822152</v>
      </c>
      <c r="X1582" s="1">
        <f t="shared" si="465"/>
        <v>38.358369167303579</v>
      </c>
      <c r="Y1582" s="1">
        <f t="shared" si="466"/>
        <v>0.98487838439354769</v>
      </c>
      <c r="Z1582" s="1">
        <f t="shared" si="474"/>
        <v>-2.7739999999999996</v>
      </c>
      <c r="AA1582" s="1">
        <f t="shared" si="467"/>
        <v>5.98580770293251E-2</v>
      </c>
      <c r="AB1582" s="1">
        <f t="shared" si="468"/>
        <v>2.4705431</v>
      </c>
      <c r="AC1582" s="1">
        <f t="shared" si="469"/>
        <v>2.5430336555710098</v>
      </c>
      <c r="AF1582" s="1">
        <f t="shared" si="470"/>
        <v>11.394964571440001</v>
      </c>
      <c r="AG1582" s="1">
        <f t="shared" si="471"/>
        <v>2.8734993251872361</v>
      </c>
      <c r="AH1582" s="1">
        <f t="shared" si="472"/>
        <v>7.8038551185533791</v>
      </c>
      <c r="AI1582">
        <v>8.5</v>
      </c>
      <c r="AJ1582">
        <v>3</v>
      </c>
      <c r="AK1582">
        <v>124</v>
      </c>
      <c r="AL1582">
        <v>3</v>
      </c>
      <c r="AM1582">
        <v>9046</v>
      </c>
      <c r="AN1582">
        <v>9070</v>
      </c>
      <c r="AO1582">
        <v>9015</v>
      </c>
      <c r="AP1582">
        <v>87</v>
      </c>
      <c r="AQ1582">
        <v>6</v>
      </c>
    </row>
    <row r="1583" spans="1:43">
      <c r="A1583" s="27">
        <v>39567</v>
      </c>
      <c r="B1583" s="27"/>
      <c r="C1583">
        <v>11.8</v>
      </c>
      <c r="D1583">
        <v>17.7</v>
      </c>
      <c r="E1583">
        <v>7.7</v>
      </c>
      <c r="F1583">
        <v>49</v>
      </c>
      <c r="G1583">
        <v>28</v>
      </c>
      <c r="H1583">
        <v>10.5</v>
      </c>
      <c r="I1583" s="10">
        <v>935</v>
      </c>
      <c r="J1583">
        <v>1.7</v>
      </c>
      <c r="K1583" s="2">
        <v>10</v>
      </c>
      <c r="L1583" s="1">
        <f t="shared" si="456"/>
        <v>3.914305916533555</v>
      </c>
      <c r="M1583" s="1">
        <f t="shared" si="457"/>
        <v>70</v>
      </c>
      <c r="N1583" s="1">
        <f t="shared" si="458"/>
        <v>1.3846270162501679</v>
      </c>
      <c r="O1583" s="1">
        <f t="shared" si="473"/>
        <v>9.1444439042668219E-2</v>
      </c>
      <c r="P1583" s="1">
        <f t="shared" si="459"/>
        <v>0.6516320209633244</v>
      </c>
      <c r="Q1583">
        <f t="shared" si="460"/>
        <v>6.3567465598138</v>
      </c>
      <c r="R1583">
        <f t="shared" si="461"/>
        <v>12.495890572979961</v>
      </c>
      <c r="S1583">
        <f t="shared" si="462"/>
        <v>1.6355877713324558</v>
      </c>
      <c r="T1583">
        <v>0.2432</v>
      </c>
      <c r="U1583" s="1">
        <f t="shared" si="463"/>
        <v>0.25526356566034364</v>
      </c>
      <c r="V1583" s="1">
        <v>120</v>
      </c>
      <c r="W1583" s="1">
        <f t="shared" si="464"/>
        <v>19.797784416419415</v>
      </c>
      <c r="X1583" s="1">
        <f t="shared" si="465"/>
        <v>38.367326798672735</v>
      </c>
      <c r="Y1583" s="1">
        <f t="shared" si="466"/>
        <v>0.98437614424693076</v>
      </c>
      <c r="Z1583" s="1">
        <f t="shared" si="474"/>
        <v>-0.41799999999999987</v>
      </c>
      <c r="AA1583" s="1">
        <f t="shared" si="467"/>
        <v>5.9795218719936552E-2</v>
      </c>
      <c r="AB1583" s="1">
        <f t="shared" si="468"/>
        <v>2.4731402</v>
      </c>
      <c r="AC1583" s="1">
        <f t="shared" si="469"/>
        <v>1.2715168277855049</v>
      </c>
      <c r="AF1583" s="1">
        <f t="shared" si="470"/>
        <v>8.2600197995091875</v>
      </c>
      <c r="AG1583" s="1">
        <f t="shared" si="471"/>
        <v>4.6448599405590221</v>
      </c>
      <c r="AH1583" s="1">
        <f t="shared" si="472"/>
        <v>10.558330210034496</v>
      </c>
      <c r="AI1583">
        <v>4.4000000000000004</v>
      </c>
      <c r="AJ1583">
        <v>3</v>
      </c>
      <c r="AK1583">
        <v>71</v>
      </c>
      <c r="AL1583">
        <v>1</v>
      </c>
      <c r="AM1583">
        <v>9060</v>
      </c>
      <c r="AN1583">
        <v>9079</v>
      </c>
      <c r="AO1583">
        <v>9034</v>
      </c>
      <c r="AP1583">
        <v>65</v>
      </c>
      <c r="AQ1583">
        <v>1</v>
      </c>
    </row>
    <row r="1584" spans="1:43">
      <c r="A1584" s="27">
        <v>39568</v>
      </c>
      <c r="B1584" s="27"/>
      <c r="C1584">
        <v>12.5</v>
      </c>
      <c r="D1584">
        <v>20.9</v>
      </c>
      <c r="E1584">
        <v>7.8</v>
      </c>
      <c r="F1584">
        <v>55</v>
      </c>
      <c r="G1584">
        <v>20</v>
      </c>
      <c r="H1584">
        <v>7.9</v>
      </c>
      <c r="I1584" s="10">
        <v>935</v>
      </c>
      <c r="J1584">
        <v>2.7</v>
      </c>
      <c r="K1584" s="2">
        <v>10</v>
      </c>
      <c r="L1584" s="1">
        <f t="shared" si="456"/>
        <v>3.6893581975626843</v>
      </c>
      <c r="M1584" s="1">
        <f t="shared" si="457"/>
        <v>90</v>
      </c>
      <c r="N1584" s="1">
        <f t="shared" si="458"/>
        <v>1.4499557420926388</v>
      </c>
      <c r="O1584" s="1">
        <f t="shared" si="473"/>
        <v>9.5222993945126205E-2</v>
      </c>
      <c r="P1584" s="1">
        <f t="shared" si="459"/>
        <v>0.7236234063564585</v>
      </c>
      <c r="Q1584">
        <f t="shared" si="460"/>
        <v>4.948725381183114</v>
      </c>
      <c r="R1584">
        <f t="shared" si="461"/>
        <v>12.506981775404466</v>
      </c>
      <c r="S1584">
        <f t="shared" si="462"/>
        <v>1.6370394993984902</v>
      </c>
      <c r="T1584">
        <v>0.2432</v>
      </c>
      <c r="U1584" s="1">
        <f t="shared" si="463"/>
        <v>0.26072204753465189</v>
      </c>
      <c r="V1584" s="1">
        <v>121</v>
      </c>
      <c r="W1584" s="1">
        <f t="shared" si="464"/>
        <v>16.719366803630521</v>
      </c>
      <c r="X1584" s="1">
        <f t="shared" si="465"/>
        <v>38.374969531689743</v>
      </c>
      <c r="Y1584" s="1">
        <f t="shared" si="466"/>
        <v>0.98387852614784932</v>
      </c>
      <c r="Z1584" s="1">
        <f t="shared" si="474"/>
        <v>0.26599999999999974</v>
      </c>
      <c r="AA1584" s="1">
        <f t="shared" si="467"/>
        <v>5.9835204177268807E-2</v>
      </c>
      <c r="AB1584" s="1">
        <f t="shared" si="468"/>
        <v>2.4714874999999998</v>
      </c>
      <c r="AC1584" s="1">
        <f t="shared" si="469"/>
        <v>2.019467902953449</v>
      </c>
      <c r="AF1584" s="1">
        <f t="shared" si="470"/>
        <v>9.6795274555006579</v>
      </c>
      <c r="AG1584" s="1">
        <f t="shared" si="471"/>
        <v>4.1782153710873002</v>
      </c>
      <c r="AH1584" s="1">
        <f t="shared" si="472"/>
        <v>8.9020643949037392</v>
      </c>
      <c r="AI1584">
        <v>5.4</v>
      </c>
      <c r="AJ1584">
        <v>11</v>
      </c>
      <c r="AK1584">
        <v>99</v>
      </c>
      <c r="AL1584">
        <v>16</v>
      </c>
      <c r="AM1584">
        <v>9015</v>
      </c>
      <c r="AN1584">
        <v>9045</v>
      </c>
      <c r="AO1584">
        <v>8980</v>
      </c>
      <c r="AP1584">
        <v>77</v>
      </c>
      <c r="AQ1584">
        <v>4</v>
      </c>
    </row>
    <row r="1585" spans="1:43">
      <c r="A1585" s="27">
        <v>39569</v>
      </c>
      <c r="B1585" s="27"/>
      <c r="C1585">
        <v>8.6</v>
      </c>
      <c r="D1585">
        <v>12.7</v>
      </c>
      <c r="E1585">
        <v>6.3</v>
      </c>
      <c r="F1585">
        <v>60</v>
      </c>
      <c r="G1585">
        <v>25</v>
      </c>
      <c r="H1585">
        <v>8.1</v>
      </c>
      <c r="I1585" s="10">
        <v>935</v>
      </c>
      <c r="J1585">
        <v>3</v>
      </c>
      <c r="K1585" s="2">
        <v>10</v>
      </c>
      <c r="L1585" s="1">
        <f t="shared" si="456"/>
        <v>3.4546848720153776</v>
      </c>
      <c r="M1585" s="1">
        <f t="shared" si="457"/>
        <v>95</v>
      </c>
      <c r="N1585" s="1">
        <f t="shared" si="458"/>
        <v>1.117769490765057</v>
      </c>
      <c r="O1585" s="1">
        <f t="shared" si="473"/>
        <v>7.5754275331462062E-2</v>
      </c>
      <c r="P1585" s="1">
        <f t="shared" si="459"/>
        <v>0.63727459905020378</v>
      </c>
      <c r="Q1585">
        <f t="shared" si="460"/>
        <v>4.8641774909046793</v>
      </c>
      <c r="R1585">
        <f t="shared" si="461"/>
        <v>12.517948971114716</v>
      </c>
      <c r="S1585">
        <f t="shared" si="462"/>
        <v>1.6384749962192038</v>
      </c>
      <c r="T1585">
        <v>0.2432</v>
      </c>
      <c r="U1585" s="1">
        <f t="shared" si="463"/>
        <v>0.26610339929995996</v>
      </c>
      <c r="V1585" s="1">
        <v>122</v>
      </c>
      <c r="W1585" s="1">
        <f t="shared" si="464"/>
        <v>16.950055840331043</v>
      </c>
      <c r="X1585" s="1">
        <f t="shared" si="465"/>
        <v>38.381342094880758</v>
      </c>
      <c r="Y1585" s="1">
        <f t="shared" si="466"/>
        <v>0.9833856773080123</v>
      </c>
      <c r="Z1585" s="1">
        <f t="shared" si="474"/>
        <v>-1.4820000000000002</v>
      </c>
      <c r="AA1585" s="1">
        <f t="shared" si="467"/>
        <v>5.9613106544264813E-2</v>
      </c>
      <c r="AB1585" s="1">
        <f t="shared" si="468"/>
        <v>2.4806954000000001</v>
      </c>
      <c r="AC1585" s="1">
        <f t="shared" si="469"/>
        <v>2.2438532255038321</v>
      </c>
      <c r="AF1585" s="1">
        <f t="shared" si="470"/>
        <v>5.8957886496964171</v>
      </c>
      <c r="AG1585" s="1">
        <f t="shared" si="471"/>
        <v>4.1796188429842189</v>
      </c>
      <c r="AH1585" s="1">
        <f t="shared" si="472"/>
        <v>9.5669962745764501</v>
      </c>
      <c r="AI1585">
        <v>5.4</v>
      </c>
      <c r="AJ1585">
        <v>1</v>
      </c>
      <c r="AK1585">
        <v>95</v>
      </c>
      <c r="AL1585">
        <v>2</v>
      </c>
      <c r="AM1585">
        <v>9075</v>
      </c>
      <c r="AN1585">
        <v>9100</v>
      </c>
      <c r="AO1585">
        <v>9036</v>
      </c>
      <c r="AP1585">
        <v>66</v>
      </c>
      <c r="AQ1585">
        <v>35</v>
      </c>
    </row>
    <row r="1586" spans="1:43">
      <c r="A1586" s="27">
        <v>39570</v>
      </c>
      <c r="B1586" s="27"/>
      <c r="C1586">
        <v>8.5</v>
      </c>
      <c r="D1586">
        <v>13.6</v>
      </c>
      <c r="E1586">
        <v>1.3</v>
      </c>
      <c r="F1586">
        <v>48</v>
      </c>
      <c r="G1586">
        <v>24</v>
      </c>
      <c r="H1586">
        <v>10.1</v>
      </c>
      <c r="I1586" s="10">
        <v>935</v>
      </c>
      <c r="J1586">
        <v>3.1</v>
      </c>
      <c r="K1586" s="2">
        <v>10</v>
      </c>
      <c r="L1586" s="1">
        <f t="shared" si="456"/>
        <v>3.8698333438359254</v>
      </c>
      <c r="M1586" s="1">
        <f t="shared" si="457"/>
        <v>72</v>
      </c>
      <c r="N1586" s="1">
        <f t="shared" si="458"/>
        <v>1.110216300480029</v>
      </c>
      <c r="O1586" s="1">
        <f t="shared" si="473"/>
        <v>7.5303609994815376E-2</v>
      </c>
      <c r="P1586" s="1">
        <f t="shared" si="459"/>
        <v>0.42863269310055818</v>
      </c>
      <c r="Q1586">
        <f t="shared" si="460"/>
        <v>6.2323473446714388</v>
      </c>
      <c r="R1586">
        <f t="shared" si="461"/>
        <v>12.528788292841387</v>
      </c>
      <c r="S1586">
        <f t="shared" si="462"/>
        <v>1.6398937556075115</v>
      </c>
      <c r="T1586">
        <v>0.2432</v>
      </c>
      <c r="U1586" s="1">
        <f t="shared" si="463"/>
        <v>0.27140602897640986</v>
      </c>
      <c r="V1586" s="1">
        <v>123</v>
      </c>
      <c r="W1586" s="1">
        <f t="shared" si="464"/>
        <v>19.303230254452032</v>
      </c>
      <c r="X1586" s="1">
        <f t="shared" si="465"/>
        <v>38.386489858230412</v>
      </c>
      <c r="Y1586" s="1">
        <f t="shared" si="466"/>
        <v>0.98289774352822612</v>
      </c>
      <c r="Z1586" s="1">
        <f t="shared" si="474"/>
        <v>-3.7999999999999867E-2</v>
      </c>
      <c r="AA1586" s="1">
        <f t="shared" si="467"/>
        <v>5.9607433411227852E-2</v>
      </c>
      <c r="AB1586" s="1">
        <f t="shared" si="468"/>
        <v>2.4809315000000001</v>
      </c>
      <c r="AC1586" s="1">
        <f t="shared" si="469"/>
        <v>2.3186483330206267</v>
      </c>
      <c r="AF1586" s="1">
        <f t="shared" si="470"/>
        <v>8.1435645161081442</v>
      </c>
      <c r="AG1586" s="1">
        <f t="shared" si="471"/>
        <v>4.4619851609265915</v>
      </c>
      <c r="AH1586" s="1">
        <f t="shared" si="472"/>
        <v>9.2194396269684162</v>
      </c>
      <c r="AI1586">
        <v>10.4</v>
      </c>
      <c r="AJ1586">
        <v>14</v>
      </c>
      <c r="AK1586">
        <v>161</v>
      </c>
      <c r="AL1586">
        <v>14</v>
      </c>
      <c r="AM1586">
        <v>9119</v>
      </c>
      <c r="AN1586">
        <v>9137</v>
      </c>
      <c r="AO1586">
        <v>9065</v>
      </c>
      <c r="AP1586">
        <v>48</v>
      </c>
      <c r="AQ1586">
        <v>5</v>
      </c>
    </row>
    <row r="1587" spans="1:43">
      <c r="A1587" s="27">
        <v>39571</v>
      </c>
      <c r="B1587" s="27"/>
      <c r="C1587">
        <v>13.8</v>
      </c>
      <c r="D1587">
        <v>20.100000000000001</v>
      </c>
      <c r="E1587">
        <v>7.1</v>
      </c>
      <c r="F1587">
        <v>30</v>
      </c>
      <c r="G1587">
        <v>15</v>
      </c>
      <c r="H1587">
        <v>12.2</v>
      </c>
      <c r="I1587" s="10">
        <v>935</v>
      </c>
      <c r="J1587">
        <v>3.8</v>
      </c>
      <c r="K1587" s="2">
        <v>10</v>
      </c>
      <c r="L1587" s="1">
        <f t="shared" si="456"/>
        <v>5.0579917366239657</v>
      </c>
      <c r="M1587" s="1">
        <f t="shared" si="457"/>
        <v>45</v>
      </c>
      <c r="N1587" s="1">
        <f t="shared" si="458"/>
        <v>1.5784913004187435</v>
      </c>
      <c r="O1587" s="1">
        <f t="shared" si="473"/>
        <v>0.10259370675227342</v>
      </c>
      <c r="P1587" s="1">
        <f t="shared" si="459"/>
        <v>0.40356242949716908</v>
      </c>
      <c r="Q1587">
        <f t="shared" si="460"/>
        <v>8.1228455695511652</v>
      </c>
      <c r="R1587">
        <f t="shared" si="461"/>
        <v>12.539495842125994</v>
      </c>
      <c r="S1587">
        <f t="shared" si="462"/>
        <v>1.6412952672939785</v>
      </c>
      <c r="T1587">
        <v>0.2432</v>
      </c>
      <c r="U1587" s="1">
        <f t="shared" si="463"/>
        <v>0.27662836787271189</v>
      </c>
      <c r="V1587" s="1">
        <v>124</v>
      </c>
      <c r="W1587" s="1">
        <f t="shared" si="464"/>
        <v>21.770325564975121</v>
      </c>
      <c r="X1587" s="1">
        <f t="shared" si="465"/>
        <v>38.390458759062888</v>
      </c>
      <c r="Y1587" s="1">
        <f t="shared" si="466"/>
        <v>0.98241486915526144</v>
      </c>
      <c r="Z1587" s="1">
        <f t="shared" si="474"/>
        <v>2.0140000000000002</v>
      </c>
      <c r="AA1587" s="1">
        <f t="shared" si="467"/>
        <v>5.9909604938120954E-2</v>
      </c>
      <c r="AB1587" s="1">
        <f t="shared" si="468"/>
        <v>2.4684181999999999</v>
      </c>
      <c r="AC1587" s="1">
        <f t="shared" si="469"/>
        <v>2.8422140856381874</v>
      </c>
      <c r="AF1587" s="1">
        <f t="shared" si="470"/>
        <v>10.060276025126038</v>
      </c>
      <c r="AG1587" s="1">
        <f t="shared" si="471"/>
        <v>4.7505217186775228</v>
      </c>
      <c r="AH1587" s="1">
        <f t="shared" si="472"/>
        <v>9.2541960939568195</v>
      </c>
      <c r="AI1587">
        <v>9</v>
      </c>
      <c r="AJ1587">
        <v>6</v>
      </c>
      <c r="AK1587">
        <v>132</v>
      </c>
      <c r="AL1587">
        <v>6</v>
      </c>
      <c r="AM1587">
        <v>9085</v>
      </c>
      <c r="AN1587">
        <v>9131</v>
      </c>
      <c r="AO1587">
        <v>9058</v>
      </c>
      <c r="AP1587">
        <v>45</v>
      </c>
      <c r="AQ1587">
        <v>0</v>
      </c>
    </row>
    <row r="1588" spans="1:43">
      <c r="A1588" s="27">
        <v>39572</v>
      </c>
      <c r="B1588" s="27"/>
      <c r="C1588">
        <v>19.399999999999999</v>
      </c>
      <c r="D1588">
        <v>27.3</v>
      </c>
      <c r="E1588">
        <v>15.2</v>
      </c>
      <c r="F1588">
        <v>25</v>
      </c>
      <c r="G1588">
        <v>14</v>
      </c>
      <c r="H1588">
        <v>12.2</v>
      </c>
      <c r="I1588" s="10">
        <v>935</v>
      </c>
      <c r="J1588">
        <v>4</v>
      </c>
      <c r="K1588" s="2">
        <v>10</v>
      </c>
      <c r="L1588" s="1">
        <f t="shared" si="456"/>
        <v>6.0276811853584062</v>
      </c>
      <c r="M1588" s="1">
        <f t="shared" si="457"/>
        <v>36</v>
      </c>
      <c r="N1588" s="1">
        <f t="shared" si="458"/>
        <v>2.2535686677843989</v>
      </c>
      <c r="O1588" s="1">
        <f t="shared" si="473"/>
        <v>0.14014932570007277</v>
      </c>
      <c r="P1588" s="1">
        <f t="shared" si="459"/>
        <v>0.56512234722865684</v>
      </c>
      <c r="Q1588">
        <f t="shared" si="460"/>
        <v>8.4282265953864268</v>
      </c>
      <c r="R1588">
        <f t="shared" si="461"/>
        <v>12.55006769171742</v>
      </c>
      <c r="S1588">
        <f t="shared" si="462"/>
        <v>1.6426790172404999</v>
      </c>
      <c r="T1588">
        <v>0.2432</v>
      </c>
      <c r="U1588" s="1">
        <f t="shared" si="463"/>
        <v>0.28176887105021547</v>
      </c>
      <c r="V1588" s="1">
        <v>125</v>
      </c>
      <c r="W1588" s="1">
        <f t="shared" si="464"/>
        <v>21.759819691167952</v>
      </c>
      <c r="X1588" s="1">
        <f t="shared" si="465"/>
        <v>38.393295227867192</v>
      </c>
      <c r="Y1588" s="1">
        <f t="shared" si="466"/>
        <v>0.98193719703915106</v>
      </c>
      <c r="Z1588" s="1">
        <f t="shared" si="474"/>
        <v>2.1279999999999992</v>
      </c>
      <c r="AA1588" s="1">
        <f t="shared" si="467"/>
        <v>6.0232227099071264E-2</v>
      </c>
      <c r="AB1588" s="1">
        <f t="shared" si="468"/>
        <v>2.4551965999999998</v>
      </c>
      <c r="AC1588" s="1">
        <f t="shared" si="469"/>
        <v>2.9918043006717765</v>
      </c>
      <c r="AF1588" s="1">
        <f t="shared" si="470"/>
        <v>11.426648011274088</v>
      </c>
      <c r="AG1588" s="1">
        <f t="shared" si="471"/>
        <v>4.7880304046808604</v>
      </c>
      <c r="AH1588" s="1">
        <f t="shared" si="472"/>
        <v>9.8732730372677455</v>
      </c>
      <c r="AI1588">
        <v>12.3</v>
      </c>
      <c r="AJ1588">
        <v>6</v>
      </c>
      <c r="AK1588">
        <v>194</v>
      </c>
      <c r="AL1588">
        <v>6</v>
      </c>
      <c r="AM1588">
        <v>9018</v>
      </c>
      <c r="AN1588">
        <v>9060</v>
      </c>
      <c r="AO1588">
        <v>8980</v>
      </c>
      <c r="AP1588">
        <v>55</v>
      </c>
      <c r="AQ1588">
        <v>0</v>
      </c>
    </row>
    <row r="1589" spans="1:43">
      <c r="A1589" s="27">
        <v>39573</v>
      </c>
      <c r="B1589" s="27"/>
      <c r="C1589">
        <v>15.7</v>
      </c>
      <c r="D1589">
        <v>20.399999999999999</v>
      </c>
      <c r="E1589">
        <v>11.3</v>
      </c>
      <c r="F1589">
        <v>43</v>
      </c>
      <c r="G1589">
        <v>27</v>
      </c>
      <c r="H1589">
        <v>5.0999999999999996</v>
      </c>
      <c r="I1589" s="10">
        <v>935</v>
      </c>
      <c r="J1589">
        <v>2.7</v>
      </c>
      <c r="K1589" s="2">
        <v>10</v>
      </c>
      <c r="L1589" s="1">
        <f t="shared" si="456"/>
        <v>4.3086092799382127</v>
      </c>
      <c r="M1589" s="1">
        <f t="shared" si="457"/>
        <v>59</v>
      </c>
      <c r="N1589" s="1">
        <f t="shared" si="458"/>
        <v>1.7843198966763008</v>
      </c>
      <c r="O1589" s="1">
        <f t="shared" si="473"/>
        <v>0.11423616892279961</v>
      </c>
      <c r="P1589" s="1">
        <f t="shared" si="459"/>
        <v>0.71884574382222111</v>
      </c>
      <c r="Q1589">
        <f t="shared" si="460"/>
        <v>3.5186112426176859</v>
      </c>
      <c r="R1589">
        <f t="shared" si="461"/>
        <v>12.560499888173501</v>
      </c>
      <c r="S1589">
        <f t="shared" si="462"/>
        <v>1.6440444879808247</v>
      </c>
      <c r="T1589">
        <v>0.2432</v>
      </c>
      <c r="U1589" s="1">
        <f t="shared" si="463"/>
        <v>0.28682601777995231</v>
      </c>
      <c r="V1589" s="1">
        <v>126</v>
      </c>
      <c r="W1589" s="1">
        <f t="shared" si="464"/>
        <v>13.393090381307855</v>
      </c>
      <c r="X1589" s="1">
        <f t="shared" si="465"/>
        <v>38.395046114176445</v>
      </c>
      <c r="Y1589" s="1">
        <f t="shared" si="466"/>
        <v>0.98146486849092984</v>
      </c>
      <c r="Z1589" s="1">
        <f t="shared" si="474"/>
        <v>-1.4059999999999997</v>
      </c>
      <c r="AA1589" s="1">
        <f t="shared" si="467"/>
        <v>6.001867794178746E-2</v>
      </c>
      <c r="AB1589" s="1">
        <f t="shared" si="468"/>
        <v>2.4639322999999997</v>
      </c>
      <c r="AC1589" s="1">
        <f t="shared" si="469"/>
        <v>2.019467902953449</v>
      </c>
      <c r="AF1589" s="1">
        <f t="shared" si="470"/>
        <v>8.9241843432164991</v>
      </c>
      <c r="AG1589" s="1">
        <f t="shared" si="471"/>
        <v>3.7038244710814587</v>
      </c>
      <c r="AH1589" s="1">
        <f t="shared" si="472"/>
        <v>9.317874463416473</v>
      </c>
      <c r="AI1589">
        <v>4.9000000000000004</v>
      </c>
      <c r="AJ1589">
        <v>14</v>
      </c>
      <c r="AK1589">
        <v>90</v>
      </c>
      <c r="AL1589">
        <v>10</v>
      </c>
      <c r="AM1589">
        <v>9059</v>
      </c>
      <c r="AN1589">
        <v>9070</v>
      </c>
      <c r="AO1589">
        <v>9005</v>
      </c>
      <c r="AP1589">
        <v>76</v>
      </c>
      <c r="AQ1589">
        <v>0</v>
      </c>
    </row>
    <row r="1590" spans="1:43">
      <c r="A1590" s="27">
        <v>39574</v>
      </c>
      <c r="B1590" s="27"/>
      <c r="C1590">
        <v>12.1</v>
      </c>
      <c r="D1590">
        <v>16.7</v>
      </c>
      <c r="E1590">
        <v>10</v>
      </c>
      <c r="F1590">
        <v>70</v>
      </c>
      <c r="G1590">
        <v>43</v>
      </c>
      <c r="H1590">
        <v>6.8</v>
      </c>
      <c r="I1590" s="10">
        <v>935</v>
      </c>
      <c r="J1590">
        <v>1.8</v>
      </c>
      <c r="K1590" s="2">
        <v>10</v>
      </c>
      <c r="L1590" s="1">
        <f t="shared" si="456"/>
        <v>3.2903581635227885</v>
      </c>
      <c r="M1590" s="1">
        <f t="shared" si="457"/>
        <v>97</v>
      </c>
      <c r="N1590" s="1">
        <f t="shared" si="458"/>
        <v>1.4123014242757443</v>
      </c>
      <c r="O1590" s="1">
        <f t="shared" si="473"/>
        <v>9.3047873624557811E-2</v>
      </c>
      <c r="P1590" s="1">
        <f t="shared" si="459"/>
        <v>1.0046477153768161</v>
      </c>
      <c r="Q1590">
        <f t="shared" si="460"/>
        <v>3.8635542354399672</v>
      </c>
      <c r="R1590">
        <f t="shared" si="461"/>
        <v>12.570788454667568</v>
      </c>
      <c r="S1590">
        <f t="shared" si="462"/>
        <v>1.6453911589879016</v>
      </c>
      <c r="T1590">
        <v>0.2432</v>
      </c>
      <c r="U1590" s="1">
        <f t="shared" si="463"/>
        <v>0.2917983119925176</v>
      </c>
      <c r="V1590" s="1">
        <v>127</v>
      </c>
      <c r="W1590" s="1">
        <f t="shared" si="464"/>
        <v>15.387507423851304</v>
      </c>
      <c r="X1590" s="1">
        <f t="shared" si="465"/>
        <v>38.395758612609079</v>
      </c>
      <c r="Y1590" s="1">
        <f t="shared" si="466"/>
        <v>0.98099802324083074</v>
      </c>
      <c r="Z1590" s="1">
        <f t="shared" si="474"/>
        <v>-1.3679999999999999</v>
      </c>
      <c r="AA1590" s="1">
        <f t="shared" si="467"/>
        <v>5.9812348798795087E-2</v>
      </c>
      <c r="AB1590" s="1">
        <f t="shared" si="468"/>
        <v>2.4724318999999997</v>
      </c>
      <c r="AC1590" s="1">
        <f t="shared" si="469"/>
        <v>1.3463119353022994</v>
      </c>
      <c r="AF1590" s="1">
        <f t="shared" si="470"/>
        <v>6.8347034909321227</v>
      </c>
      <c r="AG1590" s="1">
        <f t="shared" si="471"/>
        <v>4.0977224714508758</v>
      </c>
      <c r="AH1590" s="1">
        <f t="shared" si="472"/>
        <v>9.887835456209876</v>
      </c>
      <c r="AI1590">
        <v>5.6</v>
      </c>
      <c r="AJ1590">
        <v>14</v>
      </c>
      <c r="AK1590">
        <v>89</v>
      </c>
      <c r="AL1590">
        <v>1</v>
      </c>
      <c r="AM1590">
        <v>9119</v>
      </c>
      <c r="AN1590">
        <v>9136</v>
      </c>
      <c r="AO1590">
        <v>9064</v>
      </c>
      <c r="AP1590">
        <v>97</v>
      </c>
      <c r="AQ1590">
        <v>22</v>
      </c>
    </row>
    <row r="1591" spans="1:43">
      <c r="A1591" s="27">
        <v>39575</v>
      </c>
      <c r="B1591" s="27"/>
      <c r="C1591">
        <v>13.6</v>
      </c>
      <c r="D1591">
        <v>18.3</v>
      </c>
      <c r="E1591">
        <v>10</v>
      </c>
      <c r="F1591">
        <v>39</v>
      </c>
      <c r="G1591">
        <v>13</v>
      </c>
      <c r="H1591">
        <v>10.3</v>
      </c>
      <c r="I1591" s="10">
        <v>935</v>
      </c>
      <c r="J1591">
        <v>2.1</v>
      </c>
      <c r="K1591" s="2">
        <v>10</v>
      </c>
      <c r="L1591" s="1">
        <f t="shared" si="456"/>
        <v>4.1938251134732116</v>
      </c>
      <c r="M1591" s="1">
        <f t="shared" si="457"/>
        <v>65</v>
      </c>
      <c r="N1591" s="1">
        <f t="shared" si="458"/>
        <v>1.55808835361568</v>
      </c>
      <c r="O1591" s="1">
        <f t="shared" si="473"/>
        <v>0.10142913289149189</v>
      </c>
      <c r="P1591" s="1">
        <f t="shared" si="459"/>
        <v>0.53597422344453605</v>
      </c>
      <c r="Q1591">
        <f t="shared" si="460"/>
        <v>6.6295830296907967</v>
      </c>
      <c r="R1591">
        <f t="shared" si="461"/>
        <v>12.580929393999103</v>
      </c>
      <c r="S1591">
        <f t="shared" si="462"/>
        <v>1.6467185070679455</v>
      </c>
      <c r="T1591">
        <v>0.2432</v>
      </c>
      <c r="U1591" s="1">
        <f t="shared" si="463"/>
        <v>0.296684282720656</v>
      </c>
      <c r="V1591" s="1">
        <v>128</v>
      </c>
      <c r="W1591" s="1">
        <f t="shared" si="464"/>
        <v>19.493357993018229</v>
      </c>
      <c r="X1591" s="1">
        <f t="shared" si="465"/>
        <v>38.395480189176844</v>
      </c>
      <c r="Y1591" s="1">
        <f t="shared" si="466"/>
        <v>0.9805367993969476</v>
      </c>
      <c r="Z1591" s="1">
        <f t="shared" si="474"/>
        <v>0.57000000000000006</v>
      </c>
      <c r="AA1591" s="1">
        <f t="shared" si="467"/>
        <v>5.9898146626544316E-2</v>
      </c>
      <c r="AB1591" s="1">
        <f t="shared" si="468"/>
        <v>2.4688903999999998</v>
      </c>
      <c r="AC1591" s="1">
        <f t="shared" si="469"/>
        <v>1.5706972578526825</v>
      </c>
      <c r="AF1591" s="1">
        <f t="shared" si="470"/>
        <v>7.9887095893725011</v>
      </c>
      <c r="AG1591" s="1">
        <f t="shared" si="471"/>
        <v>4.5194309644016286</v>
      </c>
      <c r="AH1591" s="1">
        <f t="shared" si="472"/>
        <v>9.7389179446621359</v>
      </c>
      <c r="AI1591">
        <v>5.2</v>
      </c>
      <c r="AJ1591">
        <v>14</v>
      </c>
      <c r="AK1591">
        <v>91</v>
      </c>
      <c r="AL1591">
        <v>13</v>
      </c>
      <c r="AM1591">
        <v>9137</v>
      </c>
      <c r="AN1591">
        <v>9153</v>
      </c>
      <c r="AO1591">
        <v>9124</v>
      </c>
      <c r="AP1591">
        <v>56</v>
      </c>
      <c r="AQ1591">
        <v>0</v>
      </c>
    </row>
    <row r="1592" spans="1:43">
      <c r="A1592" s="27">
        <v>39576</v>
      </c>
      <c r="B1592" s="27"/>
      <c r="C1592">
        <v>16.5</v>
      </c>
      <c r="D1592">
        <v>23.7</v>
      </c>
      <c r="E1592">
        <v>8.1999999999999993</v>
      </c>
      <c r="F1592">
        <v>29</v>
      </c>
      <c r="G1592">
        <v>13</v>
      </c>
      <c r="H1592">
        <v>13.3</v>
      </c>
      <c r="I1592" s="10">
        <v>935</v>
      </c>
      <c r="J1592">
        <v>4.7</v>
      </c>
      <c r="K1592" s="2">
        <v>10</v>
      </c>
      <c r="L1592" s="1">
        <f t="shared" si="456"/>
        <v>6.2845202962169244</v>
      </c>
      <c r="M1592" s="1">
        <f t="shared" si="457"/>
        <v>45</v>
      </c>
      <c r="N1592" s="1">
        <f t="shared" si="458"/>
        <v>1.8777904954698514</v>
      </c>
      <c r="O1592" s="1">
        <f t="shared" si="473"/>
        <v>0.11946367073028115</v>
      </c>
      <c r="P1592" s="1">
        <f t="shared" si="459"/>
        <v>0.43531259906861886</v>
      </c>
      <c r="Q1592">
        <f t="shared" si="460"/>
        <v>8.9255363876496219</v>
      </c>
      <c r="R1592">
        <f t="shared" si="461"/>
        <v>12.590918691806996</v>
      </c>
      <c r="S1592">
        <f t="shared" si="462"/>
        <v>1.6480260067810204</v>
      </c>
      <c r="T1592">
        <v>0.2432</v>
      </c>
      <c r="U1592" s="1">
        <f t="shared" si="463"/>
        <v>0.30148248453442261</v>
      </c>
      <c r="V1592" s="1">
        <v>129</v>
      </c>
      <c r="W1592" s="1">
        <f t="shared" si="464"/>
        <v>23.005148615279634</v>
      </c>
      <c r="X1592" s="1">
        <f t="shared" si="465"/>
        <v>38.394258507962505</v>
      </c>
      <c r="Y1592" s="1">
        <f t="shared" si="466"/>
        <v>0.98008133340437853</v>
      </c>
      <c r="Z1592" s="1">
        <f t="shared" si="474"/>
        <v>1.1020000000000001</v>
      </c>
      <c r="AA1592" s="1">
        <f t="shared" si="467"/>
        <v>6.0064722326826324E-2</v>
      </c>
      <c r="AB1592" s="1">
        <f t="shared" si="468"/>
        <v>2.4620435000000001</v>
      </c>
      <c r="AC1592" s="1">
        <f t="shared" si="469"/>
        <v>3.5153700532893377</v>
      </c>
      <c r="AF1592" s="1">
        <f t="shared" si="470"/>
        <v>11.924881987277928</v>
      </c>
      <c r="AG1592" s="1">
        <f t="shared" si="471"/>
        <v>4.9375079337850734</v>
      </c>
      <c r="AH1592" s="1">
        <f t="shared" si="472"/>
        <v>10.880980947968833</v>
      </c>
      <c r="AI1592">
        <v>9.1999999999999993</v>
      </c>
      <c r="AJ1592">
        <v>6</v>
      </c>
      <c r="AK1592">
        <v>176</v>
      </c>
      <c r="AL1592">
        <v>6</v>
      </c>
      <c r="AM1592">
        <v>9119</v>
      </c>
      <c r="AN1592">
        <v>9142</v>
      </c>
      <c r="AO1592">
        <v>9093</v>
      </c>
      <c r="AP1592">
        <v>49</v>
      </c>
      <c r="AQ1592">
        <v>0</v>
      </c>
    </row>
    <row r="1593" spans="1:43">
      <c r="A1593" s="27">
        <v>39577</v>
      </c>
      <c r="B1593" s="27"/>
      <c r="C1593">
        <v>22.4</v>
      </c>
      <c r="D1593">
        <v>28.1</v>
      </c>
      <c r="E1593">
        <v>18.100000000000001</v>
      </c>
      <c r="F1593">
        <v>21</v>
      </c>
      <c r="G1593">
        <v>12</v>
      </c>
      <c r="H1593">
        <v>13.3</v>
      </c>
      <c r="I1593" s="10">
        <v>935</v>
      </c>
      <c r="J1593">
        <v>4.5999999999999996</v>
      </c>
      <c r="K1593" s="2">
        <v>10</v>
      </c>
      <c r="L1593" s="1">
        <f t="shared" si="456"/>
        <v>7.2262553521984465</v>
      </c>
      <c r="M1593" s="1">
        <f t="shared" si="457"/>
        <v>30</v>
      </c>
      <c r="N1593" s="1">
        <f t="shared" si="458"/>
        <v>2.7099694655976552</v>
      </c>
      <c r="O1593" s="1">
        <f t="shared" si="473"/>
        <v>0.16466164596511262</v>
      </c>
      <c r="P1593" s="1">
        <f t="shared" si="459"/>
        <v>0.53984681254264422</v>
      </c>
      <c r="Q1593">
        <f t="shared" si="460"/>
        <v>9.3941069398288448</v>
      </c>
      <c r="R1593">
        <f t="shared" si="461"/>
        <v>12.600752319983112</v>
      </c>
      <c r="S1593">
        <f t="shared" si="462"/>
        <v>1.6493131308878419</v>
      </c>
      <c r="T1593">
        <v>0.2432</v>
      </c>
      <c r="U1593" s="1">
        <f t="shared" si="463"/>
        <v>0.30619149796878808</v>
      </c>
      <c r="V1593" s="1">
        <v>130</v>
      </c>
      <c r="W1593" s="1">
        <f t="shared" si="464"/>
        <v>22.991695364192879</v>
      </c>
      <c r="X1593" s="1">
        <f t="shared" si="465"/>
        <v>38.392141358267196</v>
      </c>
      <c r="Y1593" s="1">
        <f t="shared" si="466"/>
        <v>0.97963176000486096</v>
      </c>
      <c r="Z1593" s="1">
        <f t="shared" si="474"/>
        <v>2.2419999999999995</v>
      </c>
      <c r="AA1593" s="1">
        <f t="shared" si="467"/>
        <v>6.0406493875148452E-2</v>
      </c>
      <c r="AB1593" s="1">
        <f t="shared" si="468"/>
        <v>2.4481136000000001</v>
      </c>
      <c r="AC1593" s="1">
        <f t="shared" si="469"/>
        <v>3.4405749457725423</v>
      </c>
      <c r="AF1593" s="1">
        <f t="shared" si="470"/>
        <v>11.225255247815195</v>
      </c>
      <c r="AG1593" s="1">
        <f t="shared" si="471"/>
        <v>4.9339030546412053</v>
      </c>
      <c r="AH1593" s="1">
        <f t="shared" si="472"/>
        <v>10.467877201781697</v>
      </c>
      <c r="AI1593">
        <v>9.9</v>
      </c>
      <c r="AJ1593">
        <v>6</v>
      </c>
      <c r="AK1593">
        <v>144</v>
      </c>
      <c r="AL1593">
        <v>6</v>
      </c>
      <c r="AM1593">
        <v>9094</v>
      </c>
      <c r="AN1593">
        <v>9115</v>
      </c>
      <c r="AO1593">
        <v>9070</v>
      </c>
      <c r="AP1593">
        <v>53</v>
      </c>
      <c r="AQ1593">
        <v>0</v>
      </c>
    </row>
    <row r="1594" spans="1:43">
      <c r="A1594" s="27">
        <v>39578</v>
      </c>
      <c r="B1594" s="27"/>
      <c r="C1594">
        <v>22.2</v>
      </c>
      <c r="D1594">
        <v>29.8</v>
      </c>
      <c r="E1594">
        <v>15</v>
      </c>
      <c r="F1594">
        <v>22</v>
      </c>
      <c r="G1594">
        <v>10</v>
      </c>
      <c r="H1594">
        <v>12.9</v>
      </c>
      <c r="I1594" s="10">
        <v>935</v>
      </c>
      <c r="J1594">
        <v>3.5</v>
      </c>
      <c r="K1594" s="2">
        <v>10</v>
      </c>
      <c r="L1594" s="1">
        <f t="shared" si="456"/>
        <v>6.9960645642120545</v>
      </c>
      <c r="M1594" s="1">
        <f t="shared" si="457"/>
        <v>34</v>
      </c>
      <c r="N1594" s="1">
        <f t="shared" si="458"/>
        <v>2.6772099965674574</v>
      </c>
      <c r="O1594" s="1">
        <f t="shared" si="473"/>
        <v>0.16292197557825283</v>
      </c>
      <c r="P1594" s="1">
        <f t="shared" si="459"/>
        <v>0.49980409199965597</v>
      </c>
      <c r="Q1594">
        <f t="shared" si="460"/>
        <v>9.2133045406675578</v>
      </c>
      <c r="R1594">
        <f t="shared" si="461"/>
        <v>12.610426240283198</v>
      </c>
      <c r="S1594">
        <f t="shared" si="462"/>
        <v>1.6505793508224083</v>
      </c>
      <c r="T1594">
        <v>0.2432</v>
      </c>
      <c r="U1594" s="1">
        <f t="shared" si="463"/>
        <v>0.31080992994356227</v>
      </c>
      <c r="V1594" s="1">
        <v>131</v>
      </c>
      <c r="W1594" s="1">
        <f t="shared" si="464"/>
        <v>22.509139416304571</v>
      </c>
      <c r="X1594" s="1">
        <f t="shared" si="465"/>
        <v>38.389176582324218</v>
      </c>
      <c r="Y1594" s="1">
        <f t="shared" si="466"/>
        <v>0.97918821219691032</v>
      </c>
      <c r="Z1594" s="1">
        <f t="shared" si="474"/>
        <v>-7.5999999999999734E-2</v>
      </c>
      <c r="AA1594" s="1">
        <f t="shared" si="467"/>
        <v>6.0394844723867802E-2</v>
      </c>
      <c r="AB1594" s="1">
        <f t="shared" si="468"/>
        <v>2.4485858</v>
      </c>
      <c r="AC1594" s="1">
        <f t="shared" si="469"/>
        <v>2.6178287630878043</v>
      </c>
      <c r="AF1594" s="1">
        <f t="shared" si="470"/>
        <v>13.587122218850801</v>
      </c>
      <c r="AG1594" s="1">
        <f t="shared" si="471"/>
        <v>4.8420962790590965</v>
      </c>
      <c r="AH1594" s="1">
        <f t="shared" si="472"/>
        <v>12.291921618994083</v>
      </c>
      <c r="AI1594">
        <v>4.7</v>
      </c>
      <c r="AJ1594">
        <v>10</v>
      </c>
      <c r="AK1594">
        <v>81</v>
      </c>
      <c r="AL1594">
        <v>2</v>
      </c>
      <c r="AM1594">
        <v>9063</v>
      </c>
      <c r="AN1594">
        <v>9080</v>
      </c>
      <c r="AO1594">
        <v>9046</v>
      </c>
      <c r="AP1594">
        <v>52</v>
      </c>
      <c r="AQ1594">
        <v>0</v>
      </c>
    </row>
    <row r="1595" spans="1:43">
      <c r="A1595" s="27">
        <v>39579</v>
      </c>
      <c r="B1595" s="27"/>
      <c r="C1595">
        <v>23.3</v>
      </c>
      <c r="D1595">
        <v>29.3</v>
      </c>
      <c r="E1595">
        <v>18.3</v>
      </c>
      <c r="F1595">
        <v>20</v>
      </c>
      <c r="G1595">
        <v>10</v>
      </c>
      <c r="H1595">
        <v>12</v>
      </c>
      <c r="I1595" s="10">
        <v>935</v>
      </c>
      <c r="J1595">
        <v>2.8</v>
      </c>
      <c r="K1595" s="2">
        <v>10</v>
      </c>
      <c r="L1595" s="1">
        <f t="shared" si="456"/>
        <v>6.4034413326704529</v>
      </c>
      <c r="M1595" s="1">
        <f t="shared" si="457"/>
        <v>30</v>
      </c>
      <c r="N1595" s="1">
        <f t="shared" si="458"/>
        <v>2.8617578753097068</v>
      </c>
      <c r="O1595" s="1">
        <f t="shared" si="473"/>
        <v>0.17268555787222203</v>
      </c>
      <c r="P1595" s="1">
        <f t="shared" si="459"/>
        <v>0.5194392522298803</v>
      </c>
      <c r="Q1595">
        <f t="shared" si="460"/>
        <v>8.707336378823193</v>
      </c>
      <c r="R1595">
        <f t="shared" si="461"/>
        <v>12.619936408131252</v>
      </c>
      <c r="S1595">
        <f t="shared" si="462"/>
        <v>1.6518241371899545</v>
      </c>
      <c r="T1595">
        <v>0.2432</v>
      </c>
      <c r="U1595" s="1">
        <f t="shared" si="463"/>
        <v>0.31533641417551389</v>
      </c>
      <c r="V1595" s="1">
        <v>132</v>
      </c>
      <c r="W1595" s="1">
        <f t="shared" si="464"/>
        <v>21.441608377775452</v>
      </c>
      <c r="X1595" s="1">
        <f t="shared" si="465"/>
        <v>38.385412003673572</v>
      </c>
      <c r="Y1595" s="1">
        <f t="shared" si="466"/>
        <v>0.97875082119647538</v>
      </c>
      <c r="Z1595" s="1">
        <f t="shared" si="474"/>
        <v>0.41800000000000054</v>
      </c>
      <c r="AA1595" s="1">
        <f t="shared" si="467"/>
        <v>6.0458970715632346E-2</v>
      </c>
      <c r="AB1595" s="1">
        <f t="shared" si="468"/>
        <v>2.4459887</v>
      </c>
      <c r="AC1595" s="1">
        <f t="shared" si="469"/>
        <v>2.0942630104702431</v>
      </c>
      <c r="AF1595" s="1">
        <f t="shared" si="470"/>
        <v>12.034615154493491</v>
      </c>
      <c r="AG1595" s="1">
        <f t="shared" si="471"/>
        <v>4.7051046076972023</v>
      </c>
      <c r="AH1595" s="1">
        <f t="shared" si="472"/>
        <v>11.494249149008029</v>
      </c>
      <c r="AI1595">
        <v>4.0999999999999996</v>
      </c>
      <c r="AJ1595">
        <v>10</v>
      </c>
      <c r="AK1595">
        <v>63</v>
      </c>
      <c r="AL1595">
        <v>16</v>
      </c>
      <c r="AM1595">
        <v>9081</v>
      </c>
      <c r="AN1595">
        <v>9099</v>
      </c>
      <c r="AO1595">
        <v>9048</v>
      </c>
      <c r="AP1595">
        <v>56</v>
      </c>
      <c r="AQ1595">
        <v>0</v>
      </c>
    </row>
    <row r="1596" spans="1:43">
      <c r="A1596" s="27">
        <v>39580</v>
      </c>
      <c r="B1596" s="27"/>
      <c r="C1596">
        <v>24.4</v>
      </c>
      <c r="D1596">
        <v>29.9</v>
      </c>
      <c r="E1596">
        <v>19.899999999999999</v>
      </c>
      <c r="F1596">
        <v>24</v>
      </c>
      <c r="G1596">
        <v>13</v>
      </c>
      <c r="H1596">
        <v>11.5</v>
      </c>
      <c r="I1596" s="10">
        <v>935</v>
      </c>
      <c r="J1596">
        <v>2.5</v>
      </c>
      <c r="K1596" s="2">
        <v>10</v>
      </c>
      <c r="L1596" s="1">
        <f t="shared" si="456"/>
        <v>6.1816783369254207</v>
      </c>
      <c r="M1596" s="1">
        <f t="shared" si="457"/>
        <v>35</v>
      </c>
      <c r="N1596" s="1">
        <f t="shared" si="458"/>
        <v>3.0573134102705319</v>
      </c>
      <c r="O1596" s="1">
        <f t="shared" si="473"/>
        <v>0.18293822883895941</v>
      </c>
      <c r="P1596" s="1">
        <f t="shared" si="459"/>
        <v>0.68111720606546111</v>
      </c>
      <c r="Q1596">
        <f t="shared" si="460"/>
        <v>7.9782991033971316</v>
      </c>
      <c r="R1596">
        <f t="shared" si="461"/>
        <v>12.629278776612715</v>
      </c>
      <c r="S1596">
        <f t="shared" si="462"/>
        <v>1.6530469602896225</v>
      </c>
      <c r="T1596">
        <v>0.2432</v>
      </c>
      <c r="U1596" s="1">
        <f t="shared" si="463"/>
        <v>0.31976961158256095</v>
      </c>
      <c r="V1596" s="1">
        <v>133</v>
      </c>
      <c r="W1596" s="1">
        <f t="shared" si="464"/>
        <v>20.843676157020589</v>
      </c>
      <c r="X1596" s="1">
        <f t="shared" si="465"/>
        <v>38.38089535628805</v>
      </c>
      <c r="Y1596" s="1">
        <f t="shared" si="466"/>
        <v>0.97831971639811954</v>
      </c>
      <c r="Z1596" s="1">
        <f t="shared" si="474"/>
        <v>0.41799999999999921</v>
      </c>
      <c r="AA1596" s="1">
        <f t="shared" si="467"/>
        <v>6.052323302743106E-2</v>
      </c>
      <c r="AB1596" s="1">
        <f t="shared" si="468"/>
        <v>2.4433916</v>
      </c>
      <c r="AC1596" s="1">
        <f t="shared" si="469"/>
        <v>1.8698776879198602</v>
      </c>
      <c r="AF1596" s="1">
        <f t="shared" si="470"/>
        <v>11.780273915235398</v>
      </c>
      <c r="AG1596" s="1">
        <f t="shared" si="471"/>
        <v>4.7682939684971792</v>
      </c>
      <c r="AH1596" s="1">
        <f t="shared" si="472"/>
        <v>11.784811357717448</v>
      </c>
      <c r="AI1596">
        <v>3.8</v>
      </c>
      <c r="AJ1596">
        <v>10</v>
      </c>
      <c r="AK1596">
        <v>70</v>
      </c>
      <c r="AL1596">
        <v>15</v>
      </c>
      <c r="AM1596">
        <v>9084</v>
      </c>
      <c r="AN1596">
        <v>9098</v>
      </c>
      <c r="AO1596">
        <v>9064</v>
      </c>
      <c r="AP1596">
        <v>69</v>
      </c>
      <c r="AQ1596">
        <v>0</v>
      </c>
    </row>
    <row r="1597" spans="1:43">
      <c r="A1597" s="27">
        <v>39581</v>
      </c>
      <c r="B1597" s="27"/>
      <c r="C1597">
        <v>24.4</v>
      </c>
      <c r="D1597">
        <v>30.4</v>
      </c>
      <c r="E1597">
        <v>19.899999999999999</v>
      </c>
      <c r="F1597">
        <v>27</v>
      </c>
      <c r="G1597">
        <v>15</v>
      </c>
      <c r="H1597">
        <v>12.3</v>
      </c>
      <c r="I1597" s="10">
        <v>935</v>
      </c>
      <c r="J1597">
        <v>3</v>
      </c>
      <c r="K1597" s="2">
        <v>10</v>
      </c>
      <c r="L1597" s="1">
        <f t="shared" si="456"/>
        <v>6.7304818446591765</v>
      </c>
      <c r="M1597" s="1">
        <f t="shared" si="457"/>
        <v>39</v>
      </c>
      <c r="N1597" s="1">
        <f t="shared" si="458"/>
        <v>3.0573134102705319</v>
      </c>
      <c r="O1597" s="1">
        <f t="shared" si="473"/>
        <v>0.18293822883895941</v>
      </c>
      <c r="P1597" s="1">
        <f t="shared" si="459"/>
        <v>0.7790092166033864</v>
      </c>
      <c r="Q1597">
        <f t="shared" si="460"/>
        <v>8.1935584817512268</v>
      </c>
      <c r="R1597">
        <f t="shared" si="461"/>
        <v>12.638449300651052</v>
      </c>
      <c r="S1597">
        <f t="shared" si="462"/>
        <v>1.6542472906611325</v>
      </c>
      <c r="T1597">
        <v>0.2432</v>
      </c>
      <c r="U1597" s="1">
        <f t="shared" si="463"/>
        <v>0.32410821067991574</v>
      </c>
      <c r="V1597" s="1">
        <v>134</v>
      </c>
      <c r="W1597" s="1">
        <f t="shared" si="464"/>
        <v>21.766296931656264</v>
      </c>
      <c r="X1597" s="1">
        <f t="shared" si="465"/>
        <v>38.375674214538279</v>
      </c>
      <c r="Y1597" s="1">
        <f t="shared" si="466"/>
        <v>0.97789502533674211</v>
      </c>
      <c r="Z1597" s="1">
        <f t="shared" si="474"/>
        <v>0</v>
      </c>
      <c r="AA1597" s="1">
        <f t="shared" si="467"/>
        <v>6.052323302743106E-2</v>
      </c>
      <c r="AB1597" s="1">
        <f t="shared" si="468"/>
        <v>2.4433916</v>
      </c>
      <c r="AC1597" s="1">
        <f t="shared" si="469"/>
        <v>2.2438532255038321</v>
      </c>
      <c r="AF1597" s="1">
        <f t="shared" si="470"/>
        <v>12.069546578794798</v>
      </c>
      <c r="AG1597" s="1">
        <f t="shared" si="471"/>
        <v>4.9727214120225547</v>
      </c>
      <c r="AH1597" s="1">
        <f t="shared" si="472"/>
        <v>12.850270506846</v>
      </c>
      <c r="AI1597">
        <v>6.5</v>
      </c>
      <c r="AJ1597">
        <v>13</v>
      </c>
      <c r="AK1597">
        <v>129</v>
      </c>
      <c r="AL1597">
        <v>14</v>
      </c>
      <c r="AM1597">
        <v>9066</v>
      </c>
      <c r="AN1597">
        <v>9077</v>
      </c>
      <c r="AO1597">
        <v>9051</v>
      </c>
      <c r="AP1597">
        <v>79</v>
      </c>
      <c r="AQ1597">
        <v>0</v>
      </c>
    </row>
    <row r="1598" spans="1:43">
      <c r="A1598" s="27">
        <v>39582</v>
      </c>
      <c r="B1598" s="27"/>
      <c r="C1598">
        <v>26.1</v>
      </c>
      <c r="D1598">
        <v>32.200000000000003</v>
      </c>
      <c r="E1598">
        <v>20.7</v>
      </c>
      <c r="F1598">
        <v>21</v>
      </c>
      <c r="G1598">
        <v>11</v>
      </c>
      <c r="H1598">
        <v>13.7</v>
      </c>
      <c r="I1598" s="10">
        <v>935</v>
      </c>
      <c r="J1598">
        <v>2.9</v>
      </c>
      <c r="K1598" s="2">
        <v>10</v>
      </c>
      <c r="L1598" s="1">
        <f t="shared" si="456"/>
        <v>7.0456445408341972</v>
      </c>
      <c r="M1598" s="1">
        <f t="shared" si="457"/>
        <v>31</v>
      </c>
      <c r="N1598" s="1">
        <f t="shared" si="458"/>
        <v>3.3824690030091129</v>
      </c>
      <c r="O1598" s="1">
        <f t="shared" si="473"/>
        <v>0.19979022603100022</v>
      </c>
      <c r="P1598" s="1">
        <f t="shared" si="459"/>
        <v>0.64313257319828199</v>
      </c>
      <c r="Q1598">
        <f t="shared" si="460"/>
        <v>9.6657258439571976</v>
      </c>
      <c r="R1598">
        <f t="shared" si="461"/>
        <v>12.647443941361313</v>
      </c>
      <c r="S1598">
        <f t="shared" si="462"/>
        <v>1.6554245996546222</v>
      </c>
      <c r="T1598">
        <v>0.2432</v>
      </c>
      <c r="U1598" s="1">
        <f t="shared" si="463"/>
        <v>0.32835092796806409</v>
      </c>
      <c r="V1598" s="1">
        <v>135</v>
      </c>
      <c r="W1598" s="1">
        <f t="shared" si="464"/>
        <v>23.387955680913137</v>
      </c>
      <c r="X1598" s="1">
        <f t="shared" si="465"/>
        <v>38.369795924081465</v>
      </c>
      <c r="Y1598" s="1">
        <f t="shared" si="466"/>
        <v>0.97747687364984925</v>
      </c>
      <c r="Z1598" s="1">
        <f t="shared" si="474"/>
        <v>0.64600000000000113</v>
      </c>
      <c r="AA1598" s="1">
        <f t="shared" si="467"/>
        <v>6.062281665504457E-2</v>
      </c>
      <c r="AB1598" s="1">
        <f t="shared" si="468"/>
        <v>2.4393778999999998</v>
      </c>
      <c r="AC1598" s="1">
        <f t="shared" si="469"/>
        <v>2.1690581179870376</v>
      </c>
      <c r="AF1598" s="1">
        <f t="shared" si="470"/>
        <v>13.138045626525789</v>
      </c>
      <c r="AG1598" s="1">
        <f t="shared" si="471"/>
        <v>5.0550244228802663</v>
      </c>
      <c r="AH1598" s="1">
        <f t="shared" si="472"/>
        <v>12.640510009187832</v>
      </c>
      <c r="AI1598">
        <v>4.0999999999999996</v>
      </c>
      <c r="AJ1598">
        <v>10</v>
      </c>
      <c r="AK1598">
        <v>74</v>
      </c>
      <c r="AL1598">
        <v>12</v>
      </c>
      <c r="AM1598">
        <v>9052</v>
      </c>
      <c r="AN1598">
        <v>9068</v>
      </c>
      <c r="AO1598">
        <v>9031</v>
      </c>
      <c r="AP1598">
        <v>67</v>
      </c>
      <c r="AQ1598">
        <v>0</v>
      </c>
    </row>
    <row r="1599" spans="1:43">
      <c r="A1599" s="27">
        <v>39583</v>
      </c>
      <c r="B1599" s="27"/>
      <c r="C1599">
        <v>25.2</v>
      </c>
      <c r="D1599">
        <v>30.9</v>
      </c>
      <c r="E1599">
        <v>20.399999999999999</v>
      </c>
      <c r="F1599">
        <v>27</v>
      </c>
      <c r="G1599">
        <v>12</v>
      </c>
      <c r="H1599">
        <v>12.8</v>
      </c>
      <c r="I1599" s="10">
        <v>935</v>
      </c>
      <c r="J1599">
        <v>2.9</v>
      </c>
      <c r="K1599" s="2">
        <v>10</v>
      </c>
      <c r="L1599" s="1">
        <f t="shared" si="456"/>
        <v>6.9704595250633146</v>
      </c>
      <c r="M1599" s="1">
        <f t="shared" si="457"/>
        <v>42</v>
      </c>
      <c r="N1599" s="1">
        <f t="shared" si="458"/>
        <v>3.206761919485078</v>
      </c>
      <c r="O1599" s="1">
        <f t="shared" si="473"/>
        <v>0.19071289391092752</v>
      </c>
      <c r="P1599" s="1">
        <f t="shared" si="459"/>
        <v>0.77160747805556018</v>
      </c>
      <c r="Q1599">
        <f t="shared" si="460"/>
        <v>8.5619320468627347</v>
      </c>
      <c r="R1599">
        <f t="shared" si="461"/>
        <v>12.656258670573504</v>
      </c>
      <c r="S1599">
        <f t="shared" si="462"/>
        <v>1.65657836002271</v>
      </c>
      <c r="T1599">
        <v>0.2432</v>
      </c>
      <c r="U1599" s="1">
        <f t="shared" si="463"/>
        <v>0.33249650831246724</v>
      </c>
      <c r="V1599" s="1">
        <v>136</v>
      </c>
      <c r="W1599" s="1">
        <f t="shared" si="464"/>
        <v>22.322556454014482</v>
      </c>
      <c r="X1599" s="1">
        <f t="shared" si="465"/>
        <v>38.363307533754252</v>
      </c>
      <c r="Y1599" s="1">
        <f t="shared" si="466"/>
        <v>0.97706538504038642</v>
      </c>
      <c r="Z1599" s="1">
        <f t="shared" si="474"/>
        <v>-0.3420000000000008</v>
      </c>
      <c r="AA1599" s="1">
        <f t="shared" si="467"/>
        <v>6.0570055125092476E-2</v>
      </c>
      <c r="AB1599" s="1">
        <f t="shared" si="468"/>
        <v>2.4415027999999999</v>
      </c>
      <c r="AC1599" s="1">
        <f t="shared" si="469"/>
        <v>2.1690581179870376</v>
      </c>
      <c r="AF1599" s="1">
        <f t="shared" si="470"/>
        <v>12.294389966324157</v>
      </c>
      <c r="AG1599" s="1">
        <f t="shared" si="471"/>
        <v>5.0454204536668552</v>
      </c>
      <c r="AH1599" s="1">
        <f t="shared" si="472"/>
        <v>13.486135556185243</v>
      </c>
      <c r="AI1599">
        <v>7.4</v>
      </c>
      <c r="AJ1599">
        <v>14</v>
      </c>
      <c r="AK1599">
        <v>123</v>
      </c>
      <c r="AL1599">
        <v>13</v>
      </c>
      <c r="AM1599">
        <v>9069</v>
      </c>
      <c r="AN1599">
        <v>9090</v>
      </c>
      <c r="AO1599">
        <v>9030</v>
      </c>
      <c r="AP1599">
        <v>85</v>
      </c>
      <c r="AQ1599">
        <v>0</v>
      </c>
    </row>
    <row r="1600" spans="1:43">
      <c r="A1600" s="27">
        <v>39584</v>
      </c>
      <c r="B1600" s="27"/>
      <c r="C1600">
        <v>25.4</v>
      </c>
      <c r="D1600">
        <v>30.4</v>
      </c>
      <c r="E1600">
        <v>20.100000000000001</v>
      </c>
      <c r="F1600">
        <v>27</v>
      </c>
      <c r="G1600">
        <v>14</v>
      </c>
      <c r="H1600">
        <v>13.4</v>
      </c>
      <c r="I1600" s="10">
        <v>935</v>
      </c>
      <c r="J1600">
        <v>2.2999999999999998</v>
      </c>
      <c r="K1600" s="2">
        <v>10</v>
      </c>
      <c r="L1600" s="1">
        <f t="shared" si="456"/>
        <v>6.5216308509284424</v>
      </c>
      <c r="M1600" s="1">
        <f t="shared" si="457"/>
        <v>40</v>
      </c>
      <c r="N1600" s="1">
        <f t="shared" si="458"/>
        <v>3.2451044654796197</v>
      </c>
      <c r="O1600" s="1">
        <f t="shared" si="473"/>
        <v>0.19269945685025572</v>
      </c>
      <c r="P1600" s="1">
        <f t="shared" si="459"/>
        <v>0.77470995798200026</v>
      </c>
      <c r="Q1600">
        <f t="shared" si="460"/>
        <v>8.8596875387127358</v>
      </c>
      <c r="R1600">
        <f t="shared" si="461"/>
        <v>12.664889475517658</v>
      </c>
      <c r="S1600">
        <f t="shared" si="462"/>
        <v>1.6577080465337248</v>
      </c>
      <c r="T1600">
        <v>0.2432</v>
      </c>
      <c r="U1600" s="1">
        <f t="shared" si="463"/>
        <v>0.33654372531487126</v>
      </c>
      <c r="V1600" s="1">
        <v>137</v>
      </c>
      <c r="W1600" s="1">
        <f t="shared" si="464"/>
        <v>23.007870595316838</v>
      </c>
      <c r="X1600" s="1">
        <f t="shared" si="465"/>
        <v>38.356255728547552</v>
      </c>
      <c r="Y1600" s="1">
        <f t="shared" si="466"/>
        <v>0.97666068124014249</v>
      </c>
      <c r="Z1600" s="1">
        <f t="shared" si="474"/>
        <v>7.5999999999999734E-2</v>
      </c>
      <c r="AA1600" s="1">
        <f t="shared" si="467"/>
        <v>6.0581771971259857E-2</v>
      </c>
      <c r="AB1600" s="1">
        <f t="shared" si="468"/>
        <v>2.4410305999999999</v>
      </c>
      <c r="AC1600" s="1">
        <f t="shared" si="469"/>
        <v>1.7202874728862712</v>
      </c>
      <c r="AF1600" s="1">
        <f t="shared" si="470"/>
        <v>12.231124889200812</v>
      </c>
      <c r="AG1600" s="1">
        <f t="shared" si="471"/>
        <v>5.162024903358585</v>
      </c>
      <c r="AH1600" s="1">
        <f t="shared" si="472"/>
        <v>13.489924128392547</v>
      </c>
      <c r="AI1600">
        <v>5</v>
      </c>
      <c r="AJ1600">
        <v>14</v>
      </c>
      <c r="AK1600">
        <v>95</v>
      </c>
      <c r="AL1600">
        <v>16</v>
      </c>
      <c r="AM1600">
        <v>9080</v>
      </c>
      <c r="AN1600">
        <v>9099</v>
      </c>
      <c r="AO1600">
        <v>9063</v>
      </c>
      <c r="AP1600">
        <v>83</v>
      </c>
      <c r="AQ1600">
        <v>0</v>
      </c>
    </row>
    <row r="1601" spans="1:43">
      <c r="A1601" s="27">
        <v>39585</v>
      </c>
      <c r="B1601" s="27"/>
      <c r="C1601">
        <v>24</v>
      </c>
      <c r="D1601">
        <v>29.1</v>
      </c>
      <c r="E1601">
        <v>20.5</v>
      </c>
      <c r="F1601">
        <v>30</v>
      </c>
      <c r="G1601">
        <v>16</v>
      </c>
      <c r="H1601">
        <v>10.5</v>
      </c>
      <c r="I1601" s="10">
        <v>935</v>
      </c>
      <c r="J1601">
        <v>2.9</v>
      </c>
      <c r="K1601" s="2">
        <v>10</v>
      </c>
      <c r="L1601" s="1">
        <f t="shared" si="456"/>
        <v>6.3945484659774054</v>
      </c>
      <c r="M1601" s="1">
        <f t="shared" si="457"/>
        <v>44</v>
      </c>
      <c r="N1601" s="1">
        <f t="shared" si="458"/>
        <v>2.9848945293846705</v>
      </c>
      <c r="O1601" s="1">
        <f t="shared" si="473"/>
        <v>0.17915219131488452</v>
      </c>
      <c r="P1601" s="1">
        <f t="shared" si="459"/>
        <v>0.8531510994244158</v>
      </c>
      <c r="Q1601">
        <f t="shared" si="460"/>
        <v>6.8749917613999338</v>
      </c>
      <c r="R1601">
        <f t="shared" si="461"/>
        <v>12.67333236366162</v>
      </c>
      <c r="S1601">
        <f t="shared" si="462"/>
        <v>1.6588131366049241</v>
      </c>
      <c r="T1601">
        <v>0.2432</v>
      </c>
      <c r="U1601" s="1">
        <f t="shared" si="463"/>
        <v>0.34049138167611631</v>
      </c>
      <c r="V1601" s="1">
        <v>138</v>
      </c>
      <c r="W1601" s="1">
        <f t="shared" si="464"/>
        <v>19.614466607892457</v>
      </c>
      <c r="X1601" s="1">
        <f t="shared" si="465"/>
        <v>38.348686763736957</v>
      </c>
      <c r="Y1601" s="1">
        <f t="shared" si="466"/>
        <v>0.97626288197373823</v>
      </c>
      <c r="Z1601" s="1">
        <f t="shared" si="474"/>
        <v>-0.53199999999999947</v>
      </c>
      <c r="AA1601" s="1">
        <f t="shared" si="467"/>
        <v>6.0499849114061095E-2</v>
      </c>
      <c r="AB1601" s="1">
        <f t="shared" si="468"/>
        <v>2.4443359999999998</v>
      </c>
      <c r="AC1601" s="1">
        <f t="shared" si="469"/>
        <v>2.1690581179870376</v>
      </c>
      <c r="AF1601" s="1">
        <f t="shared" si="470"/>
        <v>10.811945296579079</v>
      </c>
      <c r="AG1601" s="1">
        <f t="shared" si="471"/>
        <v>4.7227082306363393</v>
      </c>
      <c r="AH1601" s="1">
        <f t="shared" si="472"/>
        <v>12.50059621256344</v>
      </c>
      <c r="AI1601">
        <v>5.6</v>
      </c>
      <c r="AJ1601">
        <v>15</v>
      </c>
      <c r="AK1601">
        <v>95</v>
      </c>
      <c r="AL1601">
        <v>14</v>
      </c>
      <c r="AM1601">
        <v>9105</v>
      </c>
      <c r="AN1601">
        <v>9123</v>
      </c>
      <c r="AO1601">
        <v>9063</v>
      </c>
      <c r="AP1601">
        <v>89</v>
      </c>
      <c r="AQ1601">
        <v>0</v>
      </c>
    </row>
    <row r="1602" spans="1:43">
      <c r="A1602" s="27">
        <v>39586</v>
      </c>
      <c r="B1602" s="27"/>
      <c r="C1602">
        <v>18.8</v>
      </c>
      <c r="D1602">
        <v>25.4</v>
      </c>
      <c r="E1602">
        <v>13.1</v>
      </c>
      <c r="F1602">
        <v>58</v>
      </c>
      <c r="G1602">
        <v>30</v>
      </c>
      <c r="H1602">
        <v>11.5</v>
      </c>
      <c r="I1602" s="10">
        <v>935</v>
      </c>
      <c r="J1602">
        <v>3.1</v>
      </c>
      <c r="K1602" s="2">
        <v>10</v>
      </c>
      <c r="L1602" s="1">
        <f t="shared" si="456"/>
        <v>5.5802648911864559</v>
      </c>
      <c r="M1602" s="1">
        <f t="shared" si="457"/>
        <v>86</v>
      </c>
      <c r="N1602" s="1">
        <f t="shared" si="458"/>
        <v>2.1708354259411062</v>
      </c>
      <c r="O1602" s="1">
        <f t="shared" si="473"/>
        <v>0.13563747528682271</v>
      </c>
      <c r="P1602" s="1">
        <f t="shared" si="459"/>
        <v>1.1352444520834795</v>
      </c>
      <c r="Q1602">
        <f t="shared" si="460"/>
        <v>6.2659069960072493</v>
      </c>
      <c r="R1602">
        <f t="shared" si="461"/>
        <v>12.681583367691683</v>
      </c>
      <c r="S1602">
        <f t="shared" si="462"/>
        <v>1.6598931109544088</v>
      </c>
      <c r="T1602">
        <v>0.2432</v>
      </c>
      <c r="U1602" s="1">
        <f t="shared" si="463"/>
        <v>0.34433830955033584</v>
      </c>
      <c r="V1602" s="1">
        <v>139</v>
      </c>
      <c r="W1602" s="1">
        <f t="shared" si="464"/>
        <v>20.766380211593415</v>
      </c>
      <c r="X1602" s="1">
        <f t="shared" si="465"/>
        <v>38.340646400239201</v>
      </c>
      <c r="Y1602" s="1">
        <f t="shared" si="466"/>
        <v>0.97587210492320731</v>
      </c>
      <c r="Z1602" s="1">
        <f t="shared" si="474"/>
        <v>-1.9759999999999998</v>
      </c>
      <c r="AA1602" s="1">
        <f t="shared" si="467"/>
        <v>6.0197494332468633E-2</v>
      </c>
      <c r="AB1602" s="1">
        <f t="shared" si="468"/>
        <v>2.4566132000000001</v>
      </c>
      <c r="AC1602" s="1">
        <f t="shared" si="469"/>
        <v>2.3186483330206267</v>
      </c>
      <c r="AF1602" s="1">
        <f t="shared" si="470"/>
        <v>11.319334855579518</v>
      </c>
      <c r="AG1602" s="1">
        <f t="shared" si="471"/>
        <v>5.1120367593044014</v>
      </c>
      <c r="AH1602" s="1">
        <f t="shared" si="472"/>
        <v>14.378853345249908</v>
      </c>
      <c r="AI1602">
        <v>11.1</v>
      </c>
      <c r="AJ1602">
        <v>15</v>
      </c>
      <c r="AK1602">
        <v>167</v>
      </c>
      <c r="AL1602">
        <v>14</v>
      </c>
      <c r="AM1602">
        <v>9129</v>
      </c>
      <c r="AN1602">
        <v>9164</v>
      </c>
      <c r="AO1602">
        <v>9093</v>
      </c>
      <c r="AP1602">
        <v>116</v>
      </c>
      <c r="AQ1602">
        <v>28</v>
      </c>
    </row>
    <row r="1603" spans="1:43">
      <c r="A1603" s="27">
        <v>39587</v>
      </c>
      <c r="B1603" s="27"/>
      <c r="C1603">
        <v>21.5</v>
      </c>
      <c r="D1603">
        <v>26.9</v>
      </c>
      <c r="E1603">
        <v>15.6</v>
      </c>
      <c r="F1603">
        <v>39</v>
      </c>
      <c r="G1603">
        <v>20</v>
      </c>
      <c r="H1603">
        <v>13.5</v>
      </c>
      <c r="I1603" s="10">
        <v>935</v>
      </c>
      <c r="J1603">
        <v>2.1</v>
      </c>
      <c r="K1603" s="2">
        <v>10</v>
      </c>
      <c r="L1603" s="1">
        <f t="shared" si="456"/>
        <v>5.535840825187746</v>
      </c>
      <c r="M1603" s="1">
        <f t="shared" si="457"/>
        <v>58</v>
      </c>
      <c r="N1603" s="1">
        <f t="shared" si="458"/>
        <v>2.5652594127709363</v>
      </c>
      <c r="O1603" s="1">
        <f t="shared" si="473"/>
        <v>0.1569548354421324</v>
      </c>
      <c r="P1603" s="1">
        <f t="shared" si="459"/>
        <v>0.8687127915723416</v>
      </c>
      <c r="Q1603">
        <f t="shared" si="460"/>
        <v>8.156485777886445</v>
      </c>
      <c r="R1603">
        <f t="shared" si="461"/>
        <v>12.689638550625348</v>
      </c>
      <c r="S1603">
        <f t="shared" si="462"/>
        <v>1.6609474542703335</v>
      </c>
      <c r="T1603">
        <v>0.2432</v>
      </c>
      <c r="U1603" s="1">
        <f t="shared" si="463"/>
        <v>0.34808337089044478</v>
      </c>
      <c r="V1603" s="1">
        <v>140</v>
      </c>
      <c r="W1603" s="1">
        <f t="shared" si="464"/>
        <v>23.079273981080895</v>
      </c>
      <c r="X1603" s="1">
        <f t="shared" si="465"/>
        <v>38.332179841261592</v>
      </c>
      <c r="Y1603" s="1">
        <f t="shared" si="466"/>
        <v>0.97548846569318226</v>
      </c>
      <c r="Z1603" s="1">
        <f t="shared" si="474"/>
        <v>1.0259999999999998</v>
      </c>
      <c r="AA1603" s="1">
        <f t="shared" si="467"/>
        <v>6.0354108052774309E-2</v>
      </c>
      <c r="AB1603" s="1">
        <f t="shared" si="468"/>
        <v>2.4502384999999998</v>
      </c>
      <c r="AC1603" s="1">
        <f t="shared" si="469"/>
        <v>1.5706972578526825</v>
      </c>
      <c r="AF1603" s="1">
        <f t="shared" si="470"/>
        <v>11.647242699356642</v>
      </c>
      <c r="AG1603" s="1">
        <f t="shared" si="471"/>
        <v>5.2961857907231957</v>
      </c>
      <c r="AH1603" s="1">
        <f t="shared" si="472"/>
        <v>12.646841721581833</v>
      </c>
      <c r="AI1603">
        <v>4.9000000000000004</v>
      </c>
      <c r="AJ1603">
        <v>15</v>
      </c>
      <c r="AK1603">
        <v>109</v>
      </c>
      <c r="AL1603">
        <v>14</v>
      </c>
      <c r="AM1603">
        <v>9088</v>
      </c>
      <c r="AN1603">
        <v>9111</v>
      </c>
      <c r="AO1603">
        <v>9060</v>
      </c>
      <c r="AP1603">
        <v>93</v>
      </c>
      <c r="AQ1603">
        <v>0</v>
      </c>
    </row>
    <row r="1604" spans="1:43">
      <c r="A1604" s="27">
        <v>39588</v>
      </c>
      <c r="B1604" s="27"/>
      <c r="C1604">
        <v>21.8</v>
      </c>
      <c r="D1604">
        <v>26.5</v>
      </c>
      <c r="E1604">
        <v>18.8</v>
      </c>
      <c r="F1604">
        <v>35</v>
      </c>
      <c r="G1604">
        <v>23</v>
      </c>
      <c r="H1604">
        <v>10.4</v>
      </c>
      <c r="I1604" s="10">
        <v>935</v>
      </c>
      <c r="J1604">
        <v>3.4</v>
      </c>
      <c r="K1604" s="2">
        <v>10</v>
      </c>
      <c r="L1604" s="1">
        <f t="shared" ref="L1604:L1667" si="475">(0.408*O1604*(W1604-Q1604-Z1604)+AA1604*AC1604*(N1604-P1604)*900/(C1604+273))/(O1604+AA1604*(1+0.34*AC1604))</f>
        <v>6.0138524422373063</v>
      </c>
      <c r="M1604" s="1">
        <f t="shared" ref="M1604:M1667" si="476">F1604*2-G1604</f>
        <v>47</v>
      </c>
      <c r="N1604" s="1">
        <f t="shared" ref="N1604:N1667" si="477">0.611*EXP(17.27*C1604/(C1604+237.3))</f>
        <v>2.6127271360154261</v>
      </c>
      <c r="O1604" s="1">
        <f t="shared" si="473"/>
        <v>0.15948916488660633</v>
      </c>
      <c r="P1604" s="1">
        <f t="shared" ref="P1604:P1667" si="478">0.5*(M1604/100)*0.611*EXP(17.27*E1604/(E1604+237.3))+0.5*(G1604/100)*0.611*EXP(17.27*D1604/(D1604+237.3))</f>
        <v>0.9084161629169345</v>
      </c>
      <c r="Q1604">
        <f t="shared" ref="Q1604:Q1667" si="479">2.45*(0.9*H1604/R1604+0.1)*(0.34-0.14*P1604^0.5)*((D1604+273)^4+(E1604+273)^4)*10^(-9)</f>
        <v>6.4805306839922485</v>
      </c>
      <c r="R1604">
        <f t="shared" ref="R1604:R1667" si="480">7.64*S1604</f>
        <v>12.697494011044554</v>
      </c>
      <c r="S1604">
        <f t="shared" ref="S1604:S1667" si="481">ACOS(-TAN(T1604)*TAN(U1604))</f>
        <v>1.6619756558958843</v>
      </c>
      <c r="T1604">
        <v>0.2432</v>
      </c>
      <c r="U1604" s="1">
        <f t="shared" ref="U1604:U1667" si="482">0.409*SIN(0.0172*V1604-1.39)</f>
        <v>0.3517254577848104</v>
      </c>
      <c r="V1604" s="1">
        <v>141</v>
      </c>
      <c r="W1604" s="1">
        <f t="shared" ref="W1604:W1667" si="483">0.77*(0.25+0.5*H1604/R1604)*X1604</f>
        <v>19.462036966397381</v>
      </c>
      <c r="X1604" s="1">
        <f t="shared" ref="X1604:X1667" si="484">37.6*Y1604*(S1604*SIN(T1604)*SIN(U1604)+COS(T1604)*COS(U1604)*SIN(S1604))</f>
        <v>38.323331670307347</v>
      </c>
      <c r="Y1604" s="1">
        <f t="shared" ref="Y1604:Y1667" si="485">1+0.033*COS(0.0172*V1604)</f>
        <v>0.97511207777669484</v>
      </c>
      <c r="Z1604" s="1">
        <f t="shared" si="474"/>
        <v>0.11400000000000027</v>
      </c>
      <c r="AA1604" s="1">
        <f t="shared" ref="AA1604:AA1667" si="486">(0.00163*101.3*((293-0.0065*I1604)/293)^5.26)/AB1604</f>
        <v>6.0371559895063813E-2</v>
      </c>
      <c r="AB1604" s="1">
        <f t="shared" ref="AB1604:AB1667" si="487">2.501-C1604*2.361*10^(-3)</f>
        <v>2.4495301999999999</v>
      </c>
      <c r="AC1604" s="1">
        <f t="shared" ref="AC1604:AC1667" si="488">4.87*J1604/(LN(67.8*K1604-5.42))</f>
        <v>2.5430336555710098</v>
      </c>
      <c r="AF1604" s="1">
        <f t="shared" ref="AF1604:AF1667" si="489">0.0023*X1604*(C1604+17.8)*(D1604-E1604)^0.5</f>
        <v>9.6857140286081211</v>
      </c>
      <c r="AG1604" s="1">
        <f t="shared" ref="AG1604:AG1667" si="490">0.489+0.289*(W1604-Q1604)+0.023*C1604</f>
        <v>4.7420553156150831</v>
      </c>
      <c r="AH1604" s="1">
        <f t="shared" ref="AH1604:AH1667" si="491">1.26*O1604/(O1604+AA1604)*(W1604-Q1604-Z1604)</f>
        <v>11.761114086300704</v>
      </c>
      <c r="AI1604">
        <v>8.4</v>
      </c>
      <c r="AJ1604">
        <v>14</v>
      </c>
      <c r="AK1604">
        <v>131</v>
      </c>
      <c r="AL1604">
        <v>15</v>
      </c>
      <c r="AM1604">
        <v>9090</v>
      </c>
      <c r="AN1604">
        <v>9113</v>
      </c>
      <c r="AO1604">
        <v>9065</v>
      </c>
      <c r="AP1604">
        <v>89</v>
      </c>
      <c r="AQ1604">
        <v>32700</v>
      </c>
    </row>
    <row r="1605" spans="1:43">
      <c r="A1605" s="27">
        <v>39589</v>
      </c>
      <c r="B1605" s="27"/>
      <c r="C1605">
        <v>22.5</v>
      </c>
      <c r="D1605">
        <v>27.2</v>
      </c>
      <c r="E1605">
        <v>17.100000000000001</v>
      </c>
      <c r="F1605">
        <v>26</v>
      </c>
      <c r="G1605">
        <v>13</v>
      </c>
      <c r="H1605">
        <v>13.8</v>
      </c>
      <c r="I1605" s="10">
        <v>935</v>
      </c>
      <c r="J1605">
        <v>2.7</v>
      </c>
      <c r="K1605" s="2">
        <v>10</v>
      </c>
      <c r="L1605" s="1">
        <f t="shared" si="475"/>
        <v>6.4419844536296846</v>
      </c>
      <c r="M1605" s="1">
        <f t="shared" si="476"/>
        <v>39</v>
      </c>
      <c r="N1605" s="1">
        <f t="shared" si="477"/>
        <v>2.7264800714406277</v>
      </c>
      <c r="O1605" s="1">
        <f t="shared" ref="O1605:O1668" si="492">4098*N1605/((C1605+237.3)^2)</f>
        <v>0.16553734608376569</v>
      </c>
      <c r="P1605" s="1">
        <f t="shared" si="478"/>
        <v>0.61493996563831144</v>
      </c>
      <c r="Q1605">
        <f t="shared" si="479"/>
        <v>9.2406497195852051</v>
      </c>
      <c r="R1605">
        <f t="shared" si="480"/>
        <v>12.705145888436993</v>
      </c>
      <c r="S1605">
        <f t="shared" si="481"/>
        <v>1.6629772105284024</v>
      </c>
      <c r="T1605">
        <v>0.2432</v>
      </c>
      <c r="U1605" s="1">
        <f t="shared" si="482"/>
        <v>0.35526349278500907</v>
      </c>
      <c r="V1605" s="1">
        <v>142</v>
      </c>
      <c r="W1605" s="1">
        <f t="shared" si="483"/>
        <v>23.397568235647732</v>
      </c>
      <c r="X1605" s="1">
        <f t="shared" si="484"/>
        <v>38.314145790596868</v>
      </c>
      <c r="Y1605" s="1">
        <f t="shared" si="485"/>
        <v>0.97474305252160098</v>
      </c>
      <c r="Z1605" s="1">
        <f t="shared" si="474"/>
        <v>0.26599999999999974</v>
      </c>
      <c r="AA1605" s="1">
        <f t="shared" si="486"/>
        <v>6.0412320136145559E-2</v>
      </c>
      <c r="AB1605" s="1">
        <f t="shared" si="487"/>
        <v>2.4478774999999997</v>
      </c>
      <c r="AC1605" s="1">
        <f t="shared" si="488"/>
        <v>2.019467902953449</v>
      </c>
      <c r="AF1605" s="1">
        <f t="shared" si="489"/>
        <v>11.286329274643462</v>
      </c>
      <c r="AG1605" s="1">
        <f t="shared" si="490"/>
        <v>5.0978494511420696</v>
      </c>
      <c r="AH1605" s="1">
        <f t="shared" si="491"/>
        <v>12.822886347204385</v>
      </c>
      <c r="AI1605">
        <v>4.5999999999999996</v>
      </c>
      <c r="AJ1605">
        <v>3</v>
      </c>
      <c r="AK1605">
        <v>78</v>
      </c>
      <c r="AL1605">
        <v>16</v>
      </c>
      <c r="AM1605">
        <v>9068</v>
      </c>
      <c r="AN1605">
        <v>9092</v>
      </c>
      <c r="AO1605">
        <v>9038</v>
      </c>
      <c r="AP1605">
        <v>66</v>
      </c>
      <c r="AQ1605">
        <v>0</v>
      </c>
    </row>
    <row r="1606" spans="1:43">
      <c r="A1606" s="27">
        <v>39590</v>
      </c>
      <c r="B1606" s="27"/>
      <c r="C1606">
        <v>23.5</v>
      </c>
      <c r="D1606">
        <v>29.1</v>
      </c>
      <c r="E1606">
        <v>17.899999999999999</v>
      </c>
      <c r="F1606">
        <v>20</v>
      </c>
      <c r="G1606">
        <v>8</v>
      </c>
      <c r="H1606">
        <v>13.8</v>
      </c>
      <c r="I1606" s="10">
        <v>935</v>
      </c>
      <c r="J1606">
        <v>2.9</v>
      </c>
      <c r="K1606" s="2">
        <v>10</v>
      </c>
      <c r="L1606" s="1">
        <f t="shared" si="475"/>
        <v>6.7662397764907025</v>
      </c>
      <c r="M1606" s="1">
        <f t="shared" si="476"/>
        <v>32</v>
      </c>
      <c r="N1606" s="1">
        <f t="shared" si="477"/>
        <v>2.8964788838365951</v>
      </c>
      <c r="O1606" s="1">
        <f t="shared" si="492"/>
        <v>0.17451274373392109</v>
      </c>
      <c r="P1606" s="1">
        <f t="shared" si="478"/>
        <v>0.4894831555910476</v>
      </c>
      <c r="Q1606">
        <f t="shared" si="479"/>
        <v>9.893294290296355</v>
      </c>
      <c r="R1606">
        <f t="shared" si="480"/>
        <v>12.712590368632146</v>
      </c>
      <c r="S1606">
        <f t="shared" si="481"/>
        <v>1.6639516189309091</v>
      </c>
      <c r="T1606">
        <v>0.2432</v>
      </c>
      <c r="U1606" s="1">
        <f t="shared" si="482"/>
        <v>0.35869642922457018</v>
      </c>
      <c r="V1606" s="1">
        <v>143</v>
      </c>
      <c r="W1606" s="1">
        <f t="shared" si="483"/>
        <v>23.382398556927253</v>
      </c>
      <c r="X1606" s="1">
        <f t="shared" si="484"/>
        <v>38.30466536596095</v>
      </c>
      <c r="Y1606" s="1">
        <f t="shared" si="485"/>
        <v>0.97438149909764105</v>
      </c>
      <c r="Z1606" s="1">
        <f t="shared" ref="Z1606:Z1669" si="493">0.38*(C1606-C1605)</f>
        <v>0.38</v>
      </c>
      <c r="AA1606" s="1">
        <f t="shared" si="486"/>
        <v>6.0470644620090531E-2</v>
      </c>
      <c r="AB1606" s="1">
        <f t="shared" si="487"/>
        <v>2.4455165000000001</v>
      </c>
      <c r="AC1606" s="1">
        <f t="shared" si="488"/>
        <v>2.1690581179870376</v>
      </c>
      <c r="AF1606" s="1">
        <f t="shared" si="489"/>
        <v>12.176951370462577</v>
      </c>
      <c r="AG1606" s="1">
        <f t="shared" si="490"/>
        <v>4.927851133056329</v>
      </c>
      <c r="AH1606" s="1">
        <f t="shared" si="491"/>
        <v>12.266863924107637</v>
      </c>
      <c r="AI1606">
        <v>4.5999999999999996</v>
      </c>
      <c r="AJ1606">
        <v>1</v>
      </c>
      <c r="AK1606">
        <v>86</v>
      </c>
      <c r="AL1606">
        <v>15</v>
      </c>
      <c r="AM1606">
        <v>9030</v>
      </c>
      <c r="AN1606">
        <v>9048</v>
      </c>
      <c r="AO1606">
        <v>9006</v>
      </c>
      <c r="AP1606">
        <v>53</v>
      </c>
      <c r="AQ1606">
        <v>0</v>
      </c>
    </row>
    <row r="1607" spans="1:43">
      <c r="A1607" s="27">
        <v>39591</v>
      </c>
      <c r="B1607" s="27"/>
      <c r="C1607">
        <v>24.7</v>
      </c>
      <c r="D1607">
        <v>29.3</v>
      </c>
      <c r="E1607">
        <v>20.5</v>
      </c>
      <c r="F1607">
        <v>19</v>
      </c>
      <c r="G1607">
        <v>11</v>
      </c>
      <c r="H1607">
        <v>11.4</v>
      </c>
      <c r="I1607" s="10">
        <v>935</v>
      </c>
      <c r="J1607">
        <v>2.4</v>
      </c>
      <c r="K1607" s="2">
        <v>10</v>
      </c>
      <c r="L1607" s="1">
        <f t="shared" si="475"/>
        <v>6.1444569869361958</v>
      </c>
      <c r="M1607" s="1">
        <f t="shared" si="476"/>
        <v>27</v>
      </c>
      <c r="N1607" s="1">
        <f t="shared" si="477"/>
        <v>3.1126287748723476</v>
      </c>
      <c r="O1607" s="1">
        <f t="shared" si="492"/>
        <v>0.18582181573665404</v>
      </c>
      <c r="P1607" s="1">
        <f t="shared" si="478"/>
        <v>0.54991228319973429</v>
      </c>
      <c r="Q1607">
        <f t="shared" si="479"/>
        <v>8.2739893621005063</v>
      </c>
      <c r="R1607">
        <f t="shared" si="480"/>
        <v>12.719823689318034</v>
      </c>
      <c r="S1607">
        <f t="shared" si="481"/>
        <v>1.664898388654193</v>
      </c>
      <c r="T1607">
        <v>0.2432</v>
      </c>
      <c r="U1607" s="1">
        <f t="shared" si="482"/>
        <v>0.36202325152861548</v>
      </c>
      <c r="V1607" s="1">
        <v>144</v>
      </c>
      <c r="W1607" s="1">
        <f t="shared" si="483"/>
        <v>20.585515879386737</v>
      </c>
      <c r="X1607" s="1">
        <f t="shared" si="484"/>
        <v>38.294932763258366</v>
      </c>
      <c r="Y1607" s="1">
        <f t="shared" si="485"/>
        <v>0.97402752446414276</v>
      </c>
      <c r="Z1607" s="1">
        <f t="shared" si="493"/>
        <v>0.45599999999999974</v>
      </c>
      <c r="AA1607" s="1">
        <f t="shared" si="486"/>
        <v>6.0540782828485233E-2</v>
      </c>
      <c r="AB1607" s="1">
        <f t="shared" si="487"/>
        <v>2.4426832999999997</v>
      </c>
      <c r="AC1607" s="1">
        <f t="shared" si="488"/>
        <v>1.7950825804030659</v>
      </c>
      <c r="AF1607" s="1">
        <f t="shared" si="489"/>
        <v>11.104510356712197</v>
      </c>
      <c r="AG1607" s="1">
        <f t="shared" si="490"/>
        <v>4.6151311634957208</v>
      </c>
      <c r="AH1607" s="1">
        <f t="shared" si="491"/>
        <v>11.267130241163013</v>
      </c>
      <c r="AI1607">
        <v>5.3</v>
      </c>
      <c r="AJ1607">
        <v>15</v>
      </c>
      <c r="AK1607">
        <v>81</v>
      </c>
      <c r="AL1607">
        <v>15</v>
      </c>
      <c r="AM1607">
        <v>9016</v>
      </c>
      <c r="AN1607">
        <v>9028</v>
      </c>
      <c r="AO1607">
        <v>8994</v>
      </c>
      <c r="AP1607">
        <v>58</v>
      </c>
      <c r="AQ1607">
        <v>0</v>
      </c>
    </row>
    <row r="1608" spans="1:43">
      <c r="A1608" s="27">
        <v>39592</v>
      </c>
      <c r="B1608" s="27"/>
      <c r="C1608">
        <v>21.4</v>
      </c>
      <c r="D1608">
        <v>27.8</v>
      </c>
      <c r="E1608">
        <v>17.2</v>
      </c>
      <c r="F1608">
        <v>39</v>
      </c>
      <c r="G1608">
        <v>14</v>
      </c>
      <c r="H1608">
        <v>8</v>
      </c>
      <c r="I1608" s="10">
        <v>935</v>
      </c>
      <c r="J1608">
        <v>2.1</v>
      </c>
      <c r="K1608" s="2">
        <v>10</v>
      </c>
      <c r="L1608" s="1">
        <f t="shared" si="475"/>
        <v>5.1885578037896636</v>
      </c>
      <c r="M1608" s="1">
        <f t="shared" si="476"/>
        <v>64</v>
      </c>
      <c r="N1608" s="1">
        <f t="shared" si="477"/>
        <v>2.5496051664479809</v>
      </c>
      <c r="O1608" s="1">
        <f t="shared" si="492"/>
        <v>0.15611765783967005</v>
      </c>
      <c r="P1608" s="1">
        <f t="shared" si="478"/>
        <v>0.88979691549771811</v>
      </c>
      <c r="Q1608">
        <f t="shared" si="479"/>
        <v>5.1820370822288746</v>
      </c>
      <c r="R1608">
        <f t="shared" si="480"/>
        <v>12.726842145623845</v>
      </c>
      <c r="S1608">
        <f t="shared" si="481"/>
        <v>1.665817034767519</v>
      </c>
      <c r="T1608">
        <v>0.2432</v>
      </c>
      <c r="U1608" s="1">
        <f t="shared" si="482"/>
        <v>0.36524297551429813</v>
      </c>
      <c r="V1608" s="1">
        <v>145</v>
      </c>
      <c r="W1608" s="1">
        <f t="shared" si="483"/>
        <v>16.635141393737921</v>
      </c>
      <c r="X1608" s="1">
        <f t="shared" si="484"/>
        <v>38.284989496367494</v>
      </c>
      <c r="Y1608" s="1">
        <f t="shared" si="485"/>
        <v>0.97368123333838019</v>
      </c>
      <c r="Z1608" s="1">
        <f t="shared" si="493"/>
        <v>-1.2540000000000002</v>
      </c>
      <c r="AA1608" s="1">
        <f t="shared" si="486"/>
        <v>6.0348293013960497E-2</v>
      </c>
      <c r="AB1608" s="1">
        <f t="shared" si="487"/>
        <v>2.4504745999999997</v>
      </c>
      <c r="AC1608" s="1">
        <f t="shared" si="488"/>
        <v>1.5706972578526825</v>
      </c>
      <c r="AF1608" s="1">
        <f t="shared" si="489"/>
        <v>11.238164062845824</v>
      </c>
      <c r="AG1608" s="1">
        <f t="shared" si="490"/>
        <v>4.2911471460261144</v>
      </c>
      <c r="AH1608" s="1">
        <f t="shared" si="491"/>
        <v>11.547276731373781</v>
      </c>
      <c r="AI1608">
        <v>6.2</v>
      </c>
      <c r="AJ1608">
        <v>9</v>
      </c>
      <c r="AK1608">
        <v>87</v>
      </c>
      <c r="AL1608">
        <v>9</v>
      </c>
      <c r="AM1608">
        <v>9024</v>
      </c>
      <c r="AN1608">
        <v>9034</v>
      </c>
      <c r="AO1608">
        <v>8999</v>
      </c>
      <c r="AP1608">
        <v>94</v>
      </c>
      <c r="AQ1608">
        <v>10</v>
      </c>
    </row>
    <row r="1609" spans="1:43">
      <c r="A1609" s="27">
        <v>39593</v>
      </c>
      <c r="B1609" s="27"/>
      <c r="C1609">
        <v>16.899999999999999</v>
      </c>
      <c r="D1609">
        <v>21.9</v>
      </c>
      <c r="E1609">
        <v>13</v>
      </c>
      <c r="F1609">
        <v>67</v>
      </c>
      <c r="G1609">
        <v>41</v>
      </c>
      <c r="H1609">
        <v>6.3</v>
      </c>
      <c r="I1609" s="10">
        <v>935</v>
      </c>
      <c r="J1609">
        <v>2.8</v>
      </c>
      <c r="K1609" s="2">
        <v>10</v>
      </c>
      <c r="L1609" s="1">
        <f t="shared" si="475"/>
        <v>4.0465123716264841</v>
      </c>
      <c r="M1609" s="1">
        <f t="shared" si="476"/>
        <v>93</v>
      </c>
      <c r="N1609" s="1">
        <f t="shared" si="477"/>
        <v>1.9261140817071747</v>
      </c>
      <c r="O1609" s="1">
        <f t="shared" si="492"/>
        <v>0.12215264294449628</v>
      </c>
      <c r="P1609" s="1">
        <f t="shared" si="478"/>
        <v>1.2355789776951789</v>
      </c>
      <c r="Q1609">
        <f t="shared" si="479"/>
        <v>3.5109590827955914</v>
      </c>
      <c r="R1609">
        <f t="shared" si="480"/>
        <v>12.733642095752854</v>
      </c>
      <c r="S1609">
        <f t="shared" si="481"/>
        <v>1.6667070805959234</v>
      </c>
      <c r="T1609">
        <v>0.2432</v>
      </c>
      <c r="U1609" s="1">
        <f t="shared" si="482"/>
        <v>0.36835464868195683</v>
      </c>
      <c r="V1609" s="1">
        <v>146</v>
      </c>
      <c r="W1609" s="1">
        <f t="shared" si="483"/>
        <v>14.658499612997973</v>
      </c>
      <c r="X1609" s="1">
        <f t="shared" si="484"/>
        <v>38.274876171797366</v>
      </c>
      <c r="Y1609" s="1">
        <f t="shared" si="485"/>
        <v>0.97334272816459422</v>
      </c>
      <c r="Z1609" s="1">
        <f t="shared" si="493"/>
        <v>-1.71</v>
      </c>
      <c r="AA1609" s="1">
        <f t="shared" si="486"/>
        <v>6.0087771022332113E-2</v>
      </c>
      <c r="AB1609" s="1">
        <f t="shared" si="487"/>
        <v>2.4610990999999998</v>
      </c>
      <c r="AC1609" s="1">
        <f t="shared" si="488"/>
        <v>2.0942630104702431</v>
      </c>
      <c r="AF1609" s="1">
        <f t="shared" si="489"/>
        <v>9.1130994240580829</v>
      </c>
      <c r="AG1609" s="1">
        <f t="shared" si="490"/>
        <v>4.0993392132284878</v>
      </c>
      <c r="AH1609" s="1">
        <f t="shared" si="491"/>
        <v>10.85891970618691</v>
      </c>
      <c r="AI1609">
        <v>5.7</v>
      </c>
      <c r="AJ1609">
        <v>2</v>
      </c>
      <c r="AK1609">
        <v>112</v>
      </c>
      <c r="AL1609">
        <v>1</v>
      </c>
      <c r="AM1609">
        <v>9084</v>
      </c>
      <c r="AN1609">
        <v>9097</v>
      </c>
      <c r="AO1609">
        <v>9034</v>
      </c>
      <c r="AP1609">
        <v>125</v>
      </c>
      <c r="AQ1609">
        <v>58</v>
      </c>
    </row>
    <row r="1610" spans="1:43">
      <c r="A1610" s="27">
        <v>39594</v>
      </c>
      <c r="B1610" s="27"/>
      <c r="C1610">
        <v>18.8</v>
      </c>
      <c r="D1610">
        <v>24.7</v>
      </c>
      <c r="E1610">
        <v>13.3</v>
      </c>
      <c r="F1610">
        <v>45</v>
      </c>
      <c r="G1610">
        <v>18</v>
      </c>
      <c r="H1610">
        <v>14.2</v>
      </c>
      <c r="I1610" s="10">
        <v>935</v>
      </c>
      <c r="J1610">
        <v>2.2000000000000002</v>
      </c>
      <c r="K1610" s="2">
        <v>10</v>
      </c>
      <c r="L1610" s="1">
        <f t="shared" si="475"/>
        <v>5.3282303073652013</v>
      </c>
      <c r="M1610" s="1">
        <f t="shared" si="476"/>
        <v>72</v>
      </c>
      <c r="N1610" s="1">
        <f t="shared" si="477"/>
        <v>2.1708354259411062</v>
      </c>
      <c r="O1610" s="1">
        <f t="shared" si="492"/>
        <v>0.13563747528682271</v>
      </c>
      <c r="P1610" s="1">
        <f t="shared" si="478"/>
        <v>0.83018701562271313</v>
      </c>
      <c r="Q1610">
        <f t="shared" si="479"/>
        <v>8.3671671727782808</v>
      </c>
      <c r="R1610">
        <f t="shared" si="480"/>
        <v>12.740219966649505</v>
      </c>
      <c r="S1610">
        <f t="shared" si="481"/>
        <v>1.6675680584619772</v>
      </c>
      <c r="T1610">
        <v>0.2432</v>
      </c>
      <c r="U1610" s="1">
        <f t="shared" si="482"/>
        <v>0.37135735049689633</v>
      </c>
      <c r="V1610" s="1">
        <v>147</v>
      </c>
      <c r="W1610" s="1">
        <f t="shared" si="483"/>
        <v>23.785810951440805</v>
      </c>
      <c r="X1610" s="1">
        <f t="shared" si="484"/>
        <v>38.264632435960927</v>
      </c>
      <c r="Y1610" s="1">
        <f t="shared" si="485"/>
        <v>0.97301210908368663</v>
      </c>
      <c r="Z1610" s="1">
        <f t="shared" si="493"/>
        <v>0.72200000000000086</v>
      </c>
      <c r="AA1610" s="1">
        <f t="shared" si="486"/>
        <v>6.0197494332468633E-2</v>
      </c>
      <c r="AB1610" s="1">
        <f t="shared" si="487"/>
        <v>2.4566132000000001</v>
      </c>
      <c r="AC1610" s="1">
        <f t="shared" si="488"/>
        <v>1.6454923653694771</v>
      </c>
      <c r="AF1610" s="1">
        <f t="shared" si="489"/>
        <v>10.875741912924548</v>
      </c>
      <c r="AG1610" s="1">
        <f t="shared" si="490"/>
        <v>5.3773880520334689</v>
      </c>
      <c r="AH1610" s="1">
        <f t="shared" si="491"/>
        <v>12.82561400099056</v>
      </c>
      <c r="AI1610">
        <v>4.9000000000000004</v>
      </c>
      <c r="AJ1610">
        <v>2</v>
      </c>
      <c r="AK1610">
        <v>91</v>
      </c>
      <c r="AL1610">
        <v>1</v>
      </c>
      <c r="AM1610">
        <v>9101</v>
      </c>
      <c r="AN1610">
        <v>9116</v>
      </c>
      <c r="AO1610">
        <v>9077</v>
      </c>
      <c r="AP1610">
        <v>89</v>
      </c>
      <c r="AQ1610">
        <v>0</v>
      </c>
    </row>
    <row r="1611" spans="1:43">
      <c r="A1611" s="27">
        <v>39595</v>
      </c>
      <c r="B1611" s="27"/>
      <c r="C1611">
        <v>20.7</v>
      </c>
      <c r="D1611">
        <v>26.8</v>
      </c>
      <c r="E1611">
        <v>14.7</v>
      </c>
      <c r="F1611">
        <v>25</v>
      </c>
      <c r="G1611">
        <v>14</v>
      </c>
      <c r="H1611">
        <v>13.6</v>
      </c>
      <c r="I1611" s="10">
        <v>935</v>
      </c>
      <c r="J1611">
        <v>2.8</v>
      </c>
      <c r="K1611" s="2">
        <v>10</v>
      </c>
      <c r="L1611" s="1">
        <f t="shared" si="475"/>
        <v>6.0814257562367571</v>
      </c>
      <c r="M1611" s="1">
        <f t="shared" si="476"/>
        <v>36</v>
      </c>
      <c r="N1611" s="1">
        <f t="shared" si="477"/>
        <v>2.442343329212338</v>
      </c>
      <c r="O1611" s="1">
        <f t="shared" si="492"/>
        <v>0.15036240254660418</v>
      </c>
      <c r="P1611" s="1">
        <f t="shared" si="478"/>
        <v>0.54792327774449323</v>
      </c>
      <c r="Q1611">
        <f t="shared" si="479"/>
        <v>9.1667313016754743</v>
      </c>
      <c r="R1611">
        <f t="shared" si="480"/>
        <v>12.74657225968379</v>
      </c>
      <c r="S1611">
        <f t="shared" si="481"/>
        <v>1.6683995104298155</v>
      </c>
      <c r="T1611">
        <v>0.2432</v>
      </c>
      <c r="U1611" s="1">
        <f t="shared" si="482"/>
        <v>0.37425019266171144</v>
      </c>
      <c r="V1611" s="1">
        <v>148</v>
      </c>
      <c r="W1611" s="1">
        <f t="shared" si="483"/>
        <v>23.077941347633857</v>
      </c>
      <c r="X1611" s="1">
        <f t="shared" si="484"/>
        <v>38.254296924149671</v>
      </c>
      <c r="Y1611" s="1">
        <f t="shared" si="485"/>
        <v>0.97268947390359517</v>
      </c>
      <c r="Z1611" s="1">
        <f t="shared" si="493"/>
        <v>0.72199999999999942</v>
      </c>
      <c r="AA1611" s="1">
        <f t="shared" si="486"/>
        <v>6.0307619096311861E-2</v>
      </c>
      <c r="AB1611" s="1">
        <f t="shared" si="487"/>
        <v>2.4521272999999999</v>
      </c>
      <c r="AC1611" s="1">
        <f t="shared" si="488"/>
        <v>2.0942630104702431</v>
      </c>
      <c r="AF1611" s="1">
        <f t="shared" si="489"/>
        <v>11.783151868132904</v>
      </c>
      <c r="AG1611" s="1">
        <f t="shared" si="490"/>
        <v>4.9854397032819717</v>
      </c>
      <c r="AH1611" s="1">
        <f t="shared" si="491"/>
        <v>11.861124005056952</v>
      </c>
      <c r="AI1611">
        <v>5.7</v>
      </c>
      <c r="AJ1611">
        <v>15</v>
      </c>
      <c r="AK1611">
        <v>96</v>
      </c>
      <c r="AL1611">
        <v>14</v>
      </c>
      <c r="AM1611">
        <v>9086</v>
      </c>
      <c r="AN1611">
        <v>9103</v>
      </c>
      <c r="AO1611">
        <v>9064</v>
      </c>
      <c r="AP1611">
        <v>56</v>
      </c>
      <c r="AQ1611">
        <v>0</v>
      </c>
    </row>
    <row r="1612" spans="1:43">
      <c r="A1612" s="27">
        <v>39596</v>
      </c>
      <c r="B1612" s="27"/>
      <c r="C1612">
        <v>23</v>
      </c>
      <c r="D1612">
        <v>29.4</v>
      </c>
      <c r="E1612">
        <v>16.399999999999999</v>
      </c>
      <c r="F1612">
        <v>23</v>
      </c>
      <c r="G1612">
        <v>13</v>
      </c>
      <c r="H1612">
        <v>14.2</v>
      </c>
      <c r="I1612" s="10">
        <v>935</v>
      </c>
      <c r="J1612">
        <v>3.1</v>
      </c>
      <c r="K1612" s="2">
        <v>10</v>
      </c>
      <c r="L1612" s="1">
        <f t="shared" si="475"/>
        <v>6.7113356360649039</v>
      </c>
      <c r="M1612" s="1">
        <f t="shared" si="476"/>
        <v>33</v>
      </c>
      <c r="N1612" s="1">
        <f t="shared" si="477"/>
        <v>2.8103575430330863</v>
      </c>
      <c r="O1612" s="1">
        <f t="shared" si="492"/>
        <v>0.16997505628423343</v>
      </c>
      <c r="P1612" s="1">
        <f t="shared" si="478"/>
        <v>0.57440546004581905</v>
      </c>
      <c r="Q1612">
        <f t="shared" si="479"/>
        <v>9.7115618783121445</v>
      </c>
      <c r="R1612">
        <f t="shared" si="480"/>
        <v>12.75269555633562</v>
      </c>
      <c r="S1612">
        <f t="shared" si="481"/>
        <v>1.669200989049165</v>
      </c>
      <c r="T1612">
        <v>0.2432</v>
      </c>
      <c r="U1612" s="1">
        <f t="shared" si="482"/>
        <v>0.37703231937907472</v>
      </c>
      <c r="V1612" s="1">
        <v>149</v>
      </c>
      <c r="W1612" s="1">
        <f t="shared" si="483"/>
        <v>23.756873494223463</v>
      </c>
      <c r="X1612" s="1">
        <f t="shared" si="484"/>
        <v>38.243907211245833</v>
      </c>
      <c r="Y1612" s="1">
        <f t="shared" si="485"/>
        <v>0.97237491807035825</v>
      </c>
      <c r="Z1612" s="1">
        <f t="shared" si="493"/>
        <v>0.87400000000000033</v>
      </c>
      <c r="AA1612" s="1">
        <f t="shared" si="486"/>
        <v>6.0441468307709391E-2</v>
      </c>
      <c r="AB1612" s="1">
        <f t="shared" si="487"/>
        <v>2.4466969999999999</v>
      </c>
      <c r="AC1612" s="1">
        <f t="shared" si="488"/>
        <v>2.3186483330206267</v>
      </c>
      <c r="AF1612" s="1">
        <f t="shared" si="489"/>
        <v>12.939632172930105</v>
      </c>
      <c r="AG1612" s="1">
        <f t="shared" si="490"/>
        <v>5.0770950569983704</v>
      </c>
      <c r="AH1612" s="1">
        <f t="shared" si="491"/>
        <v>12.24252900651461</v>
      </c>
      <c r="AI1612">
        <v>5.3</v>
      </c>
      <c r="AJ1612">
        <v>15</v>
      </c>
      <c r="AK1612">
        <v>88</v>
      </c>
      <c r="AL1612">
        <v>15</v>
      </c>
      <c r="AM1612">
        <v>9060</v>
      </c>
      <c r="AN1612">
        <v>9077</v>
      </c>
      <c r="AO1612">
        <v>9037</v>
      </c>
      <c r="AP1612">
        <v>59</v>
      </c>
      <c r="AQ1612">
        <v>0</v>
      </c>
    </row>
    <row r="1613" spans="1:43">
      <c r="A1613" s="27">
        <v>39597</v>
      </c>
      <c r="B1613" s="27"/>
      <c r="C1613">
        <v>25.5</v>
      </c>
      <c r="D1613">
        <v>32.299999999999997</v>
      </c>
      <c r="E1613">
        <v>18.899999999999999</v>
      </c>
      <c r="F1613">
        <v>21</v>
      </c>
      <c r="G1613">
        <v>11</v>
      </c>
      <c r="H1613">
        <v>13.8</v>
      </c>
      <c r="I1613" s="10">
        <v>935</v>
      </c>
      <c r="J1613">
        <v>3.4</v>
      </c>
      <c r="K1613" s="2">
        <v>10</v>
      </c>
      <c r="L1613" s="1">
        <f t="shared" si="475"/>
        <v>7.2855849725833481</v>
      </c>
      <c r="M1613" s="1">
        <f t="shared" si="476"/>
        <v>31</v>
      </c>
      <c r="N1613" s="1">
        <f t="shared" si="477"/>
        <v>3.2644251709352656</v>
      </c>
      <c r="O1613" s="1">
        <f t="shared" si="492"/>
        <v>0.19369925492837811</v>
      </c>
      <c r="P1613" s="1">
        <f t="shared" si="478"/>
        <v>0.60465357195265801</v>
      </c>
      <c r="Q1613">
        <f t="shared" si="479"/>
        <v>9.6944019071021827</v>
      </c>
      <c r="R1613">
        <f t="shared" si="480"/>
        <v>12.758586523861343</v>
      </c>
      <c r="S1613">
        <f t="shared" si="481"/>
        <v>1.6699720580970345</v>
      </c>
      <c r="T1613">
        <v>0.2432</v>
      </c>
      <c r="U1613" s="1">
        <f t="shared" si="482"/>
        <v>0.37970290760490916</v>
      </c>
      <c r="V1613" s="1">
        <v>150</v>
      </c>
      <c r="W1613" s="1">
        <f t="shared" si="483"/>
        <v>23.281350645750564</v>
      </c>
      <c r="X1613" s="1">
        <f t="shared" si="484"/>
        <v>38.233499764205192</v>
      </c>
      <c r="Y1613" s="1">
        <f t="shared" si="485"/>
        <v>0.97206853463987941</v>
      </c>
      <c r="Z1613" s="1">
        <f t="shared" si="493"/>
        <v>0.95</v>
      </c>
      <c r="AA1613" s="1">
        <f t="shared" si="486"/>
        <v>6.0587632094413368E-2</v>
      </c>
      <c r="AB1613" s="1">
        <f t="shared" si="487"/>
        <v>2.4407945</v>
      </c>
      <c r="AC1613" s="1">
        <f t="shared" si="488"/>
        <v>2.5430336555710098</v>
      </c>
      <c r="AF1613" s="1">
        <f t="shared" si="489"/>
        <v>13.938376301975833</v>
      </c>
      <c r="AG1613" s="1">
        <f t="shared" si="490"/>
        <v>5.002128185469382</v>
      </c>
      <c r="AH1613" s="1">
        <f t="shared" si="491"/>
        <v>12.128769814746226</v>
      </c>
      <c r="AI1613">
        <v>4.5</v>
      </c>
      <c r="AJ1613">
        <v>10</v>
      </c>
      <c r="AK1613">
        <v>72</v>
      </c>
      <c r="AL1613">
        <v>15</v>
      </c>
      <c r="AM1613">
        <v>9065</v>
      </c>
      <c r="AN1613">
        <v>9077</v>
      </c>
      <c r="AO1613">
        <v>9044</v>
      </c>
      <c r="AP1613">
        <v>64</v>
      </c>
      <c r="AQ1613">
        <v>0</v>
      </c>
    </row>
    <row r="1614" spans="1:43">
      <c r="A1614" s="27">
        <v>39598</v>
      </c>
      <c r="B1614" s="27"/>
      <c r="C1614">
        <v>27.7</v>
      </c>
      <c r="D1614">
        <v>32.6</v>
      </c>
      <c r="E1614">
        <v>22.3</v>
      </c>
      <c r="F1614">
        <v>22</v>
      </c>
      <c r="G1614">
        <v>13</v>
      </c>
      <c r="H1614">
        <v>13.6</v>
      </c>
      <c r="I1614" s="10">
        <v>935</v>
      </c>
      <c r="J1614">
        <v>3</v>
      </c>
      <c r="K1614" s="2">
        <v>10</v>
      </c>
      <c r="L1614" s="1">
        <f t="shared" si="475"/>
        <v>7.2714297226961788</v>
      </c>
      <c r="M1614" s="1">
        <f t="shared" si="476"/>
        <v>31</v>
      </c>
      <c r="N1614" s="1">
        <f t="shared" si="477"/>
        <v>3.7156196230388101</v>
      </c>
      <c r="O1614" s="1">
        <f t="shared" si="492"/>
        <v>0.21682604792044208</v>
      </c>
      <c r="P1614" s="1">
        <f t="shared" si="478"/>
        <v>0.73729913018961202</v>
      </c>
      <c r="Q1614">
        <f t="shared" si="479"/>
        <v>9.3093532951413636</v>
      </c>
      <c r="R1614">
        <f t="shared" si="480"/>
        <v>12.764241920924194</v>
      </c>
      <c r="S1614">
        <f t="shared" si="481"/>
        <v>1.6707122933146852</v>
      </c>
      <c r="T1614">
        <v>0.2432</v>
      </c>
      <c r="U1614" s="1">
        <f t="shared" si="482"/>
        <v>0.38226116729187171</v>
      </c>
      <c r="V1614" s="1">
        <v>151</v>
      </c>
      <c r="W1614" s="1">
        <f t="shared" si="483"/>
        <v>23.037391637801999</v>
      </c>
      <c r="X1614" s="1">
        <f t="shared" si="484"/>
        <v>38.223109896340723</v>
      </c>
      <c r="Y1614" s="1">
        <f t="shared" si="485"/>
        <v>0.97177041425039823</v>
      </c>
      <c r="Z1614" s="1">
        <f t="shared" si="493"/>
        <v>0.83599999999999974</v>
      </c>
      <c r="AA1614" s="1">
        <f t="shared" si="486"/>
        <v>6.071684224380644E-2</v>
      </c>
      <c r="AB1614" s="1">
        <f t="shared" si="487"/>
        <v>2.4356002999999999</v>
      </c>
      <c r="AC1614" s="1">
        <f t="shared" si="488"/>
        <v>2.2438532255038321</v>
      </c>
      <c r="AF1614" s="1">
        <f t="shared" si="489"/>
        <v>12.837600724352988</v>
      </c>
      <c r="AG1614" s="1">
        <f t="shared" si="490"/>
        <v>5.0935030810289241</v>
      </c>
      <c r="AH1614" s="1">
        <f t="shared" si="491"/>
        <v>12.690346524451764</v>
      </c>
      <c r="AI1614">
        <v>4.5</v>
      </c>
      <c r="AJ1614">
        <v>14</v>
      </c>
      <c r="AK1614">
        <v>77</v>
      </c>
      <c r="AL1614">
        <v>15</v>
      </c>
      <c r="AM1614">
        <v>9056</v>
      </c>
      <c r="AN1614">
        <v>9071</v>
      </c>
      <c r="AO1614">
        <v>9032</v>
      </c>
      <c r="AP1614">
        <v>76</v>
      </c>
      <c r="AQ1614">
        <v>0</v>
      </c>
    </row>
    <row r="1615" spans="1:43">
      <c r="A1615" s="27">
        <v>39599</v>
      </c>
      <c r="B1615" s="27"/>
      <c r="C1615">
        <v>28.4</v>
      </c>
      <c r="D1615">
        <v>35</v>
      </c>
      <c r="E1615">
        <v>21.8</v>
      </c>
      <c r="F1615">
        <v>21</v>
      </c>
      <c r="G1615">
        <v>11</v>
      </c>
      <c r="H1615">
        <v>14</v>
      </c>
      <c r="I1615" s="10">
        <v>935</v>
      </c>
      <c r="J1615">
        <v>3.7</v>
      </c>
      <c r="K1615" s="2">
        <v>10</v>
      </c>
      <c r="L1615" s="1">
        <f t="shared" si="475"/>
        <v>8.2238479339014905</v>
      </c>
      <c r="M1615" s="1">
        <f t="shared" si="476"/>
        <v>31</v>
      </c>
      <c r="N1615" s="1">
        <f t="shared" si="477"/>
        <v>3.8701305350345074</v>
      </c>
      <c r="O1615" s="1">
        <f t="shared" si="492"/>
        <v>0.22465415677991091</v>
      </c>
      <c r="P1615" s="1">
        <f t="shared" si="478"/>
        <v>0.71432143401242076</v>
      </c>
      <c r="Q1615">
        <f t="shared" si="479"/>
        <v>9.7689908635233014</v>
      </c>
      <c r="R1615">
        <f t="shared" si="480"/>
        <v>12.769658603170155</v>
      </c>
      <c r="S1615">
        <f t="shared" si="481"/>
        <v>1.6714212831374549</v>
      </c>
      <c r="T1615">
        <v>0.2432</v>
      </c>
      <c r="U1615" s="1">
        <f t="shared" si="482"/>
        <v>0.38470634162307471</v>
      </c>
      <c r="V1615" s="1">
        <v>152</v>
      </c>
      <c r="W1615" s="1">
        <f t="shared" si="483"/>
        <v>23.485351361215528</v>
      </c>
      <c r="X1615" s="1">
        <f t="shared" si="484"/>
        <v>38.212771723434471</v>
      </c>
      <c r="Y1615" s="1">
        <f t="shared" si="485"/>
        <v>0.97148064509567633</v>
      </c>
      <c r="Z1615" s="1">
        <f t="shared" si="493"/>
        <v>0.26599999999999974</v>
      </c>
      <c r="AA1615" s="1">
        <f t="shared" si="486"/>
        <v>6.0758070216494243E-2</v>
      </c>
      <c r="AB1615" s="1">
        <f t="shared" si="487"/>
        <v>2.4339475999999998</v>
      </c>
      <c r="AC1615" s="1">
        <f t="shared" si="488"/>
        <v>2.7674189781213934</v>
      </c>
      <c r="AF1615" s="1">
        <f t="shared" si="489"/>
        <v>14.752489598478707</v>
      </c>
      <c r="AG1615" s="1">
        <f t="shared" si="490"/>
        <v>5.1062281838330534</v>
      </c>
      <c r="AH1615" s="1">
        <f t="shared" si="491"/>
        <v>13.339708950175739</v>
      </c>
      <c r="AI1615">
        <v>4.4000000000000004</v>
      </c>
      <c r="AJ1615">
        <v>1</v>
      </c>
      <c r="AK1615">
        <v>84</v>
      </c>
      <c r="AL1615">
        <v>15</v>
      </c>
      <c r="AM1615">
        <v>9041</v>
      </c>
      <c r="AN1615">
        <v>9053</v>
      </c>
      <c r="AO1615">
        <v>9026</v>
      </c>
      <c r="AP1615">
        <v>73</v>
      </c>
      <c r="AQ1615">
        <v>0</v>
      </c>
    </row>
    <row r="1616" spans="1:43">
      <c r="A1616" s="27">
        <v>39600</v>
      </c>
      <c r="B1616" s="27"/>
      <c r="C1616">
        <v>28.6</v>
      </c>
      <c r="D1616">
        <v>36.200000000000003</v>
      </c>
      <c r="E1616">
        <v>22.5</v>
      </c>
      <c r="F1616">
        <v>20</v>
      </c>
      <c r="G1616">
        <v>10</v>
      </c>
      <c r="H1616">
        <v>12.8</v>
      </c>
      <c r="I1616" s="10">
        <v>935</v>
      </c>
      <c r="J1616">
        <v>3.6</v>
      </c>
      <c r="K1616" s="2">
        <v>10</v>
      </c>
      <c r="L1616" s="1">
        <f t="shared" si="475"/>
        <v>8.0318650876127293</v>
      </c>
      <c r="M1616" s="1">
        <f t="shared" si="476"/>
        <v>30</v>
      </c>
      <c r="N1616" s="1">
        <f t="shared" si="477"/>
        <v>3.9152908996289857</v>
      </c>
      <c r="O1616" s="1">
        <f t="shared" si="492"/>
        <v>0.22693386736226723</v>
      </c>
      <c r="P1616" s="1">
        <f t="shared" si="478"/>
        <v>0.70939541858351873</v>
      </c>
      <c r="Q1616">
        <f t="shared" si="479"/>
        <v>9.1381526152172246</v>
      </c>
      <c r="R1616">
        <f t="shared" si="480"/>
        <v>12.774833528730413</v>
      </c>
      <c r="S1616">
        <f t="shared" si="481"/>
        <v>1.6720986294149756</v>
      </c>
      <c r="T1616">
        <v>0.2432</v>
      </c>
      <c r="U1616" s="1">
        <f t="shared" si="482"/>
        <v>0.38703770723597786</v>
      </c>
      <c r="V1616" s="1">
        <v>153</v>
      </c>
      <c r="W1616" s="1">
        <f t="shared" si="483"/>
        <v>22.090928971818251</v>
      </c>
      <c r="X1616" s="1">
        <f t="shared" si="484"/>
        <v>38.20251812170217</v>
      </c>
      <c r="Y1616" s="1">
        <f t="shared" si="485"/>
        <v>0.97119931289890715</v>
      </c>
      <c r="Z1616" s="1">
        <f t="shared" si="493"/>
        <v>7.6000000000001081E-2</v>
      </c>
      <c r="AA1616" s="1">
        <f t="shared" si="486"/>
        <v>6.0769859923000512E-2</v>
      </c>
      <c r="AB1616" s="1">
        <f t="shared" si="487"/>
        <v>2.4334753999999998</v>
      </c>
      <c r="AC1616" s="1">
        <f t="shared" si="488"/>
        <v>2.6926238706045988</v>
      </c>
      <c r="AF1616" s="1">
        <f t="shared" si="489"/>
        <v>15.09030753248507</v>
      </c>
      <c r="AG1616" s="1">
        <f t="shared" si="490"/>
        <v>4.8901523670576967</v>
      </c>
      <c r="AH1616" s="1">
        <f t="shared" si="491"/>
        <v>12.797688175690375</v>
      </c>
      <c r="AI1616">
        <v>9.6999999999999993</v>
      </c>
      <c r="AJ1616">
        <v>12</v>
      </c>
      <c r="AK1616">
        <v>180</v>
      </c>
      <c r="AL1616">
        <v>14</v>
      </c>
      <c r="AM1616">
        <v>9049</v>
      </c>
      <c r="AN1616">
        <v>9060</v>
      </c>
      <c r="AO1616">
        <v>9027</v>
      </c>
      <c r="AP1616">
        <v>75</v>
      </c>
      <c r="AQ1616">
        <v>0</v>
      </c>
    </row>
    <row r="1617" spans="1:43">
      <c r="A1617" s="27">
        <v>39601</v>
      </c>
      <c r="B1617" s="27"/>
      <c r="C1617">
        <v>27.6</v>
      </c>
      <c r="D1617">
        <v>31.6</v>
      </c>
      <c r="E1617">
        <v>24.5</v>
      </c>
      <c r="F1617">
        <v>28</v>
      </c>
      <c r="G1617">
        <v>19</v>
      </c>
      <c r="H1617">
        <v>13.1</v>
      </c>
      <c r="I1617" s="10">
        <v>935</v>
      </c>
      <c r="J1617">
        <v>2.6</v>
      </c>
      <c r="K1617" s="2">
        <v>10</v>
      </c>
      <c r="L1617" s="1">
        <f t="shared" si="475"/>
        <v>7.0544331696227962</v>
      </c>
      <c r="M1617" s="1">
        <f t="shared" si="476"/>
        <v>37</v>
      </c>
      <c r="N1617" s="1">
        <f t="shared" si="477"/>
        <v>3.6939911226892566</v>
      </c>
      <c r="O1617" s="1">
        <f t="shared" si="492"/>
        <v>0.21572669246300011</v>
      </c>
      <c r="P1617" s="1">
        <f t="shared" si="478"/>
        <v>1.0107341398476337</v>
      </c>
      <c r="Q1617">
        <f t="shared" si="479"/>
        <v>8.2072561806610196</v>
      </c>
      <c r="R1617">
        <f t="shared" si="480"/>
        <v>12.779763763631543</v>
      </c>
      <c r="S1617">
        <f t="shared" si="481"/>
        <v>1.672743948119312</v>
      </c>
      <c r="T1617">
        <v>0.2432</v>
      </c>
      <c r="U1617" s="1">
        <f t="shared" si="482"/>
        <v>0.38925457443638151</v>
      </c>
      <c r="V1617" s="1">
        <v>154</v>
      </c>
      <c r="W1617" s="1">
        <f t="shared" si="483"/>
        <v>22.424555400989533</v>
      </c>
      <c r="X1617" s="1">
        <f t="shared" si="484"/>
        <v>38.192380687633012</v>
      </c>
      <c r="Y1617" s="1">
        <f t="shared" si="485"/>
        <v>0.97092650088735588</v>
      </c>
      <c r="Z1617" s="1">
        <f t="shared" si="493"/>
        <v>-0.38</v>
      </c>
      <c r="AA1617" s="1">
        <f t="shared" si="486"/>
        <v>6.0710957100430736E-2</v>
      </c>
      <c r="AB1617" s="1">
        <f t="shared" si="487"/>
        <v>2.4358363999999999</v>
      </c>
      <c r="AC1617" s="1">
        <f t="shared" si="488"/>
        <v>1.9446727954366547</v>
      </c>
      <c r="AF1617" s="1">
        <f t="shared" si="489"/>
        <v>10.626484028238185</v>
      </c>
      <c r="AG1617" s="1">
        <f t="shared" si="490"/>
        <v>5.2325994746749398</v>
      </c>
      <c r="AH1617" s="1">
        <f t="shared" si="491"/>
        <v>14.353233456733811</v>
      </c>
      <c r="AI1617">
        <v>5.9</v>
      </c>
      <c r="AJ1617">
        <v>12</v>
      </c>
      <c r="AK1617">
        <v>112</v>
      </c>
      <c r="AL1617">
        <v>12</v>
      </c>
      <c r="AM1617">
        <v>9071</v>
      </c>
      <c r="AN1617">
        <v>9097</v>
      </c>
      <c r="AO1617">
        <v>9037</v>
      </c>
      <c r="AP1617">
        <v>103</v>
      </c>
      <c r="AQ1617">
        <v>0</v>
      </c>
    </row>
    <row r="1618" spans="1:43">
      <c r="A1618" s="27">
        <v>39602</v>
      </c>
      <c r="B1618" s="27"/>
      <c r="C1618">
        <v>23.6</v>
      </c>
      <c r="D1618">
        <v>29.6</v>
      </c>
      <c r="E1618">
        <v>21.3</v>
      </c>
      <c r="F1618">
        <v>49</v>
      </c>
      <c r="G1618">
        <v>26</v>
      </c>
      <c r="H1618">
        <v>7.1</v>
      </c>
      <c r="I1618" s="10">
        <v>935</v>
      </c>
      <c r="J1618">
        <v>1.6</v>
      </c>
      <c r="K1618" s="2">
        <v>10</v>
      </c>
      <c r="L1618" s="1">
        <f t="shared" si="475"/>
        <v>4.8139657763794821</v>
      </c>
      <c r="M1618" s="1">
        <f t="shared" si="476"/>
        <v>72</v>
      </c>
      <c r="N1618" s="1">
        <f t="shared" si="477"/>
        <v>2.9139768389124927</v>
      </c>
      <c r="O1618" s="1">
        <f t="shared" si="492"/>
        <v>0.17543243500016223</v>
      </c>
      <c r="P1618" s="1">
        <f t="shared" si="478"/>
        <v>1.451497529704366</v>
      </c>
      <c r="Q1618">
        <f t="shared" si="479"/>
        <v>3.9998746167111192</v>
      </c>
      <c r="R1618">
        <f t="shared" si="480"/>
        <v>12.784446487094405</v>
      </c>
      <c r="S1618">
        <f t="shared" si="481"/>
        <v>1.6733568700385346</v>
      </c>
      <c r="T1618">
        <v>0.2432</v>
      </c>
      <c r="U1618" s="1">
        <f t="shared" si="482"/>
        <v>0.39135628740246164</v>
      </c>
      <c r="V1618" s="1">
        <v>155</v>
      </c>
      <c r="W1618" s="1">
        <f t="shared" si="483"/>
        <v>15.514058479850741</v>
      </c>
      <c r="X1618" s="1">
        <f t="shared" si="484"/>
        <v>38.182389699723899</v>
      </c>
      <c r="Y1618" s="1">
        <f t="shared" si="485"/>
        <v>0.97066228976773838</v>
      </c>
      <c r="Z1618" s="1">
        <f t="shared" si="493"/>
        <v>-1.52</v>
      </c>
      <c r="AA1618" s="1">
        <f t="shared" si="486"/>
        <v>6.0476483263051405E-2</v>
      </c>
      <c r="AB1618" s="1">
        <f t="shared" si="487"/>
        <v>2.4452803999999997</v>
      </c>
      <c r="AC1618" s="1">
        <f t="shared" si="488"/>
        <v>1.1967217202687106</v>
      </c>
      <c r="AF1618" s="1">
        <f t="shared" si="489"/>
        <v>10.474428322263121</v>
      </c>
      <c r="AG1618" s="1">
        <f t="shared" si="490"/>
        <v>4.3593991364473501</v>
      </c>
      <c r="AH1618" s="1">
        <f t="shared" si="491"/>
        <v>12.212931473861873</v>
      </c>
      <c r="AI1618">
        <v>7</v>
      </c>
      <c r="AJ1618">
        <v>15</v>
      </c>
      <c r="AK1618">
        <v>110</v>
      </c>
      <c r="AL1618">
        <v>14</v>
      </c>
      <c r="AM1618">
        <v>9091</v>
      </c>
      <c r="AN1618">
        <v>9111</v>
      </c>
      <c r="AO1618">
        <v>9057</v>
      </c>
      <c r="AP1618">
        <v>142</v>
      </c>
      <c r="AQ1618">
        <v>7</v>
      </c>
    </row>
    <row r="1619" spans="1:43">
      <c r="A1619" s="27">
        <v>39603</v>
      </c>
      <c r="B1619" s="27"/>
      <c r="C1619">
        <v>23.1</v>
      </c>
      <c r="D1619">
        <v>27.2</v>
      </c>
      <c r="E1619">
        <v>19.600000000000001</v>
      </c>
      <c r="F1619">
        <v>38</v>
      </c>
      <c r="G1619">
        <v>25</v>
      </c>
      <c r="H1619">
        <v>9.8000000000000007</v>
      </c>
      <c r="I1619" s="10">
        <v>935</v>
      </c>
      <c r="J1619">
        <v>2.8</v>
      </c>
      <c r="K1619" s="2">
        <v>10</v>
      </c>
      <c r="L1619" s="1">
        <f t="shared" si="475"/>
        <v>5.791957818281662</v>
      </c>
      <c r="M1619" s="1">
        <f t="shared" si="476"/>
        <v>51</v>
      </c>
      <c r="N1619" s="1">
        <f t="shared" si="477"/>
        <v>2.8274007005475887</v>
      </c>
      <c r="O1619" s="1">
        <f t="shared" si="492"/>
        <v>0.17087453885850928</v>
      </c>
      <c r="P1619" s="1">
        <f t="shared" si="478"/>
        <v>1.032918117329596</v>
      </c>
      <c r="Q1619">
        <f t="shared" si="479"/>
        <v>5.9103925505407693</v>
      </c>
      <c r="R1619">
        <f t="shared" si="480"/>
        <v>12.788878996702827</v>
      </c>
      <c r="S1619">
        <f t="shared" si="481"/>
        <v>1.6739370414532497</v>
      </c>
      <c r="T1619">
        <v>0.2432</v>
      </c>
      <c r="U1619" s="1">
        <f t="shared" si="482"/>
        <v>0.39334222437878291</v>
      </c>
      <c r="V1619" s="1">
        <v>156</v>
      </c>
      <c r="W1619" s="1">
        <f t="shared" si="483"/>
        <v>18.609967693575815</v>
      </c>
      <c r="X1619" s="1">
        <f t="shared" si="484"/>
        <v>38.172574082125848</v>
      </c>
      <c r="Y1619" s="1">
        <f t="shared" si="485"/>
        <v>0.97040675770234508</v>
      </c>
      <c r="Z1619" s="1">
        <f t="shared" si="493"/>
        <v>-0.19</v>
      </c>
      <c r="AA1619" s="1">
        <f t="shared" si="486"/>
        <v>6.0447301317616657E-2</v>
      </c>
      <c r="AB1619" s="1">
        <f t="shared" si="487"/>
        <v>2.4464608999999999</v>
      </c>
      <c r="AC1619" s="1">
        <f t="shared" si="488"/>
        <v>2.0942630104702431</v>
      </c>
      <c r="AF1619" s="1">
        <f t="shared" si="489"/>
        <v>9.8994117129569776</v>
      </c>
      <c r="AG1619" s="1">
        <f t="shared" si="490"/>
        <v>4.6904772163371273</v>
      </c>
      <c r="AH1619" s="1">
        <f t="shared" si="491"/>
        <v>11.996922818804244</v>
      </c>
      <c r="AI1619">
        <v>5.3</v>
      </c>
      <c r="AJ1619">
        <v>12</v>
      </c>
      <c r="AK1619">
        <v>102</v>
      </c>
      <c r="AL1619">
        <v>12</v>
      </c>
      <c r="AM1619">
        <v>9102</v>
      </c>
      <c r="AN1619">
        <v>9120</v>
      </c>
      <c r="AO1619">
        <v>9081</v>
      </c>
      <c r="AP1619">
        <v>105</v>
      </c>
      <c r="AQ1619">
        <v>0</v>
      </c>
    </row>
    <row r="1620" spans="1:43">
      <c r="A1620" s="27">
        <v>39604</v>
      </c>
      <c r="B1620" s="27"/>
      <c r="C1620">
        <v>25.8</v>
      </c>
      <c r="D1620">
        <v>32.6</v>
      </c>
      <c r="E1620">
        <v>18.8</v>
      </c>
      <c r="F1620">
        <v>25</v>
      </c>
      <c r="G1620">
        <v>15</v>
      </c>
      <c r="H1620">
        <v>14.3</v>
      </c>
      <c r="I1620" s="10">
        <v>935</v>
      </c>
      <c r="J1620">
        <v>2.7</v>
      </c>
      <c r="K1620" s="2">
        <v>10</v>
      </c>
      <c r="L1620" s="1">
        <f t="shared" si="475"/>
        <v>6.7377610110278798</v>
      </c>
      <c r="M1620" s="1">
        <f t="shared" si="476"/>
        <v>35</v>
      </c>
      <c r="N1620" s="1">
        <f t="shared" si="477"/>
        <v>3.3229902501978286</v>
      </c>
      <c r="O1620" s="1">
        <f t="shared" si="492"/>
        <v>0.19672489624715025</v>
      </c>
      <c r="P1620" s="1">
        <f t="shared" si="478"/>
        <v>0.74889558034761294</v>
      </c>
      <c r="Q1620">
        <f t="shared" si="479"/>
        <v>9.4716185182795218</v>
      </c>
      <c r="R1620">
        <f t="shared" si="480"/>
        <v>12.793058713423342</v>
      </c>
      <c r="S1620">
        <f t="shared" si="481"/>
        <v>1.6744841247936313</v>
      </c>
      <c r="T1620">
        <v>0.2432</v>
      </c>
      <c r="U1620" s="1">
        <f t="shared" si="482"/>
        <v>0.39521179786023447</v>
      </c>
      <c r="V1620" s="1">
        <v>157</v>
      </c>
      <c r="W1620" s="1">
        <f t="shared" si="483"/>
        <v>23.769821916080875</v>
      </c>
      <c r="X1620" s="1">
        <f t="shared" si="484"/>
        <v>38.162961370217744</v>
      </c>
      <c r="Y1620" s="1">
        <f t="shared" si="485"/>
        <v>0.97015998028591877</v>
      </c>
      <c r="Z1620" s="1">
        <f t="shared" si="493"/>
        <v>1.0259999999999998</v>
      </c>
      <c r="AA1620" s="1">
        <f t="shared" si="486"/>
        <v>6.0605219268101113E-2</v>
      </c>
      <c r="AB1620" s="1">
        <f t="shared" si="487"/>
        <v>2.4400862000000001</v>
      </c>
      <c r="AC1620" s="1">
        <f t="shared" si="488"/>
        <v>2.019467902953449</v>
      </c>
      <c r="AF1620" s="1">
        <f t="shared" si="489"/>
        <v>14.216606284778038</v>
      </c>
      <c r="AG1620" s="1">
        <f t="shared" si="490"/>
        <v>5.2145807819645906</v>
      </c>
      <c r="AH1620" s="1">
        <f t="shared" si="491"/>
        <v>12.784456911625986</v>
      </c>
      <c r="AI1620">
        <v>5.0999999999999996</v>
      </c>
      <c r="AJ1620">
        <v>15</v>
      </c>
      <c r="AK1620">
        <v>89</v>
      </c>
      <c r="AL1620">
        <v>15</v>
      </c>
      <c r="AM1620">
        <v>9065</v>
      </c>
      <c r="AN1620">
        <v>9090</v>
      </c>
      <c r="AO1620">
        <v>9030</v>
      </c>
      <c r="AP1620">
        <v>78</v>
      </c>
      <c r="AQ1620">
        <v>0</v>
      </c>
    </row>
    <row r="1621" spans="1:43">
      <c r="A1621" s="27">
        <v>39605</v>
      </c>
      <c r="B1621" s="27"/>
      <c r="C1621">
        <v>28.8</v>
      </c>
      <c r="D1621">
        <v>36.4</v>
      </c>
      <c r="E1621">
        <v>21.9</v>
      </c>
      <c r="F1621">
        <v>17</v>
      </c>
      <c r="G1621">
        <v>6</v>
      </c>
      <c r="H1621">
        <v>14.3</v>
      </c>
      <c r="I1621" s="10">
        <v>935</v>
      </c>
      <c r="J1621">
        <v>4.0999999999999996</v>
      </c>
      <c r="K1621" s="2">
        <v>10</v>
      </c>
      <c r="L1621" s="1">
        <f t="shared" si="475"/>
        <v>8.5188829841909914</v>
      </c>
      <c r="M1621" s="1">
        <f t="shared" si="476"/>
        <v>28</v>
      </c>
      <c r="N1621" s="1">
        <f t="shared" si="477"/>
        <v>3.9609091628282593</v>
      </c>
      <c r="O1621" s="1">
        <f t="shared" si="492"/>
        <v>0.22923297335572879</v>
      </c>
      <c r="P1621" s="1">
        <f t="shared" si="478"/>
        <v>0.55025925548744881</v>
      </c>
      <c r="Q1621">
        <f t="shared" si="479"/>
        <v>10.700634509281608</v>
      </c>
      <c r="R1621">
        <f t="shared" si="480"/>
        <v>12.796983186457343</v>
      </c>
      <c r="S1621">
        <f t="shared" si="481"/>
        <v>1.6749977992745213</v>
      </c>
      <c r="T1621">
        <v>0.2432</v>
      </c>
      <c r="U1621" s="1">
        <f t="shared" si="482"/>
        <v>0.39696445476583297</v>
      </c>
      <c r="V1621" s="1">
        <v>158</v>
      </c>
      <c r="W1621" s="1">
        <f t="shared" si="483"/>
        <v>23.758941908144084</v>
      </c>
      <c r="X1621" s="1">
        <f t="shared" si="484"/>
        <v>38.153577678120435</v>
      </c>
      <c r="Y1621" s="1">
        <f t="shared" si="485"/>
        <v>0.96992203052329029</v>
      </c>
      <c r="Z1621" s="1">
        <f t="shared" si="493"/>
        <v>1.1400000000000001</v>
      </c>
      <c r="AA1621" s="1">
        <f t="shared" si="486"/>
        <v>6.0781654205825798E-2</v>
      </c>
      <c r="AB1621" s="1">
        <f t="shared" si="487"/>
        <v>2.4330031999999999</v>
      </c>
      <c r="AC1621" s="1">
        <f t="shared" si="488"/>
        <v>3.0665994081885706</v>
      </c>
      <c r="AF1621" s="1">
        <f t="shared" si="489"/>
        <v>15.57159221555289</v>
      </c>
      <c r="AG1621" s="1">
        <f t="shared" si="490"/>
        <v>4.9252508382712552</v>
      </c>
      <c r="AH1621" s="1">
        <f t="shared" si="491"/>
        <v>11.869770233242747</v>
      </c>
      <c r="AI1621">
        <v>9.1</v>
      </c>
      <c r="AJ1621">
        <v>6</v>
      </c>
      <c r="AK1621">
        <v>134</v>
      </c>
      <c r="AL1621">
        <v>6</v>
      </c>
      <c r="AM1621">
        <v>9021</v>
      </c>
      <c r="AN1621">
        <v>9043</v>
      </c>
      <c r="AO1621">
        <v>8994</v>
      </c>
      <c r="AP1621">
        <v>59</v>
      </c>
      <c r="AQ1621">
        <v>0</v>
      </c>
    </row>
    <row r="1622" spans="1:43">
      <c r="A1622" s="27">
        <v>39606</v>
      </c>
      <c r="B1622" s="27"/>
      <c r="C1622">
        <v>26.3</v>
      </c>
      <c r="D1622">
        <v>32.9</v>
      </c>
      <c r="E1622">
        <v>21.2</v>
      </c>
      <c r="F1622">
        <v>28</v>
      </c>
      <c r="G1622">
        <v>8</v>
      </c>
      <c r="H1622">
        <v>11.1</v>
      </c>
      <c r="I1622" s="10">
        <v>935</v>
      </c>
      <c r="J1622">
        <v>2.8</v>
      </c>
      <c r="K1622" s="2">
        <v>10</v>
      </c>
      <c r="L1622" s="1">
        <f t="shared" si="475"/>
        <v>6.9112655943659229</v>
      </c>
      <c r="M1622" s="1">
        <f t="shared" si="476"/>
        <v>48</v>
      </c>
      <c r="N1622" s="1">
        <f t="shared" si="477"/>
        <v>3.4226350066492657</v>
      </c>
      <c r="O1622" s="1">
        <f t="shared" si="492"/>
        <v>0.20185603125120444</v>
      </c>
      <c r="P1622" s="1">
        <f t="shared" si="478"/>
        <v>0.80459682782987041</v>
      </c>
      <c r="Q1622">
        <f t="shared" si="479"/>
        <v>7.5148732907769684</v>
      </c>
      <c r="R1622">
        <f t="shared" si="480"/>
        <v>12.800650097907537</v>
      </c>
      <c r="S1622">
        <f t="shared" si="481"/>
        <v>1.6754777615062222</v>
      </c>
      <c r="T1622">
        <v>0.2432</v>
      </c>
      <c r="U1622" s="1">
        <f t="shared" si="482"/>
        <v>0.39859967660234225</v>
      </c>
      <c r="V1622" s="1">
        <v>159</v>
      </c>
      <c r="W1622" s="1">
        <f t="shared" si="483"/>
        <v>20.077338864936927</v>
      </c>
      <c r="X1622" s="1">
        <f t="shared" si="484"/>
        <v>38.14444766816284</v>
      </c>
      <c r="Y1622" s="1">
        <f t="shared" si="485"/>
        <v>0.96969297880778205</v>
      </c>
      <c r="Z1622" s="1">
        <f t="shared" si="493"/>
        <v>-0.95</v>
      </c>
      <c r="AA1622" s="1">
        <f t="shared" si="486"/>
        <v>6.0634553924765376E-2</v>
      </c>
      <c r="AB1622" s="1">
        <f t="shared" si="487"/>
        <v>2.4389056999999998</v>
      </c>
      <c r="AC1622" s="1">
        <f t="shared" si="488"/>
        <v>2.0942630104702431</v>
      </c>
      <c r="AF1622" s="1">
        <f t="shared" si="489"/>
        <v>13.233986492838909</v>
      </c>
      <c r="AG1622" s="1">
        <f t="shared" si="490"/>
        <v>4.7244525509322273</v>
      </c>
      <c r="AH1622" s="1">
        <f t="shared" si="491"/>
        <v>13.092818418425615</v>
      </c>
      <c r="AI1622">
        <v>6.2</v>
      </c>
      <c r="AJ1622">
        <v>15</v>
      </c>
      <c r="AK1622">
        <v>98</v>
      </c>
      <c r="AL1622">
        <v>14</v>
      </c>
      <c r="AM1622">
        <v>9026</v>
      </c>
      <c r="AN1622">
        <v>9032</v>
      </c>
      <c r="AO1622">
        <v>9003</v>
      </c>
      <c r="AP1622">
        <v>93</v>
      </c>
      <c r="AQ1622">
        <v>0</v>
      </c>
    </row>
    <row r="1623" spans="1:43">
      <c r="A1623" s="27">
        <v>39607</v>
      </c>
      <c r="B1623" s="27"/>
      <c r="C1623">
        <v>25.9</v>
      </c>
      <c r="D1623">
        <v>31.1</v>
      </c>
      <c r="E1623">
        <v>20.6</v>
      </c>
      <c r="F1623">
        <v>34</v>
      </c>
      <c r="G1623">
        <v>21</v>
      </c>
      <c r="H1623">
        <v>12.3</v>
      </c>
      <c r="I1623" s="10">
        <v>935</v>
      </c>
      <c r="J1623">
        <v>2.7</v>
      </c>
      <c r="K1623" s="2">
        <v>10</v>
      </c>
      <c r="L1623" s="1">
        <f t="shared" si="475"/>
        <v>6.6317734039540923</v>
      </c>
      <c r="M1623" s="1">
        <f t="shared" si="476"/>
        <v>47</v>
      </c>
      <c r="N1623" s="1">
        <f t="shared" si="477"/>
        <v>3.3427143933454113</v>
      </c>
      <c r="O1623" s="1">
        <f t="shared" si="492"/>
        <v>0.19774224277205346</v>
      </c>
      <c r="P1623" s="1">
        <f t="shared" si="478"/>
        <v>1.0449962545694294</v>
      </c>
      <c r="Q1623">
        <f t="shared" si="479"/>
        <v>7.4363300148188216</v>
      </c>
      <c r="R1623">
        <f t="shared" si="480"/>
        <v>12.80405726724093</v>
      </c>
      <c r="S1623">
        <f t="shared" si="481"/>
        <v>1.6759237260786559</v>
      </c>
      <c r="T1623">
        <v>0.2432</v>
      </c>
      <c r="U1623" s="1">
        <f t="shared" si="482"/>
        <v>0.40011697961766052</v>
      </c>
      <c r="V1623" s="1">
        <v>160</v>
      </c>
      <c r="W1623" s="1">
        <f t="shared" si="483"/>
        <v>21.445311579348477</v>
      </c>
      <c r="X1623" s="1">
        <f t="shared" si="484"/>
        <v>38.135594522309454</v>
      </c>
      <c r="Y1623" s="1">
        <f t="shared" si="485"/>
        <v>0.96947289290038297</v>
      </c>
      <c r="Z1623" s="1">
        <f t="shared" si="493"/>
        <v>-0.1520000000000008</v>
      </c>
      <c r="AA1623" s="1">
        <f t="shared" si="486"/>
        <v>6.0611083928503499E-2</v>
      </c>
      <c r="AB1623" s="1">
        <f t="shared" si="487"/>
        <v>2.4398500999999997</v>
      </c>
      <c r="AC1623" s="1">
        <f t="shared" si="488"/>
        <v>2.019467902953449</v>
      </c>
      <c r="AF1623" s="1">
        <f t="shared" si="489"/>
        <v>12.420367433302609</v>
      </c>
      <c r="AG1623" s="1">
        <f t="shared" si="490"/>
        <v>5.1332956721490701</v>
      </c>
      <c r="AH1623" s="1">
        <f t="shared" si="491"/>
        <v>13.656811025558889</v>
      </c>
      <c r="AI1623">
        <v>6.9</v>
      </c>
      <c r="AJ1623">
        <v>15</v>
      </c>
      <c r="AK1623">
        <v>102</v>
      </c>
      <c r="AL1623">
        <v>14</v>
      </c>
      <c r="AM1623">
        <v>9034</v>
      </c>
      <c r="AN1623">
        <v>9054</v>
      </c>
      <c r="AO1623">
        <v>9024</v>
      </c>
      <c r="AP1623">
        <v>108</v>
      </c>
      <c r="AQ1623">
        <v>0</v>
      </c>
    </row>
    <row r="1624" spans="1:43">
      <c r="A1624" s="27">
        <v>39608</v>
      </c>
      <c r="B1624" s="27"/>
      <c r="C1624">
        <v>26.8</v>
      </c>
      <c r="D1624">
        <v>32.1</v>
      </c>
      <c r="E1624">
        <v>21</v>
      </c>
      <c r="F1624">
        <v>26</v>
      </c>
      <c r="G1624">
        <v>12</v>
      </c>
      <c r="H1624">
        <v>14.4</v>
      </c>
      <c r="I1624" s="10">
        <v>935</v>
      </c>
      <c r="J1624">
        <v>2.5</v>
      </c>
      <c r="K1624" s="2">
        <v>10</v>
      </c>
      <c r="L1624" s="1">
        <f t="shared" si="475"/>
        <v>6.9098796173201018</v>
      </c>
      <c r="M1624" s="1">
        <f t="shared" si="476"/>
        <v>40</v>
      </c>
      <c r="N1624" s="1">
        <f t="shared" si="477"/>
        <v>3.5248733975227009</v>
      </c>
      <c r="O1624" s="1">
        <f t="shared" si="492"/>
        <v>0.20709932087799099</v>
      </c>
      <c r="P1624" s="1">
        <f t="shared" si="478"/>
        <v>0.78456050161985003</v>
      </c>
      <c r="Q1624">
        <f t="shared" si="479"/>
        <v>9.4948301858102067</v>
      </c>
      <c r="R1624">
        <f t="shared" si="480"/>
        <v>12.807202655531112</v>
      </c>
      <c r="S1624">
        <f t="shared" si="481"/>
        <v>1.6763354261166379</v>
      </c>
      <c r="T1624">
        <v>0.2432</v>
      </c>
      <c r="U1624" s="1">
        <f t="shared" si="482"/>
        <v>0.40151591494392996</v>
      </c>
      <c r="V1624" s="1">
        <v>161</v>
      </c>
      <c r="W1624" s="1">
        <f t="shared" si="483"/>
        <v>23.843942149176065</v>
      </c>
      <c r="X1624" s="1">
        <f t="shared" si="484"/>
        <v>38.127039915557361</v>
      </c>
      <c r="Y1624" s="1">
        <f t="shared" si="485"/>
        <v>0.96926183790970277</v>
      </c>
      <c r="Z1624" s="1">
        <f t="shared" si="493"/>
        <v>0.3420000000000008</v>
      </c>
      <c r="AA1624" s="1">
        <f t="shared" si="486"/>
        <v>6.0663916992804448E-2</v>
      </c>
      <c r="AB1624" s="1">
        <f t="shared" si="487"/>
        <v>2.4377252</v>
      </c>
      <c r="AC1624" s="1">
        <f t="shared" si="488"/>
        <v>1.8698776879198602</v>
      </c>
      <c r="AF1624" s="1">
        <f t="shared" si="489"/>
        <v>13.030385765106804</v>
      </c>
      <c r="AG1624" s="1">
        <f t="shared" si="490"/>
        <v>5.2522933574127322</v>
      </c>
      <c r="AH1624" s="1">
        <f t="shared" si="491"/>
        <v>13.650446871120769</v>
      </c>
      <c r="AI1624">
        <v>10.7</v>
      </c>
      <c r="AJ1624">
        <v>14</v>
      </c>
      <c r="AK1624">
        <v>194</v>
      </c>
      <c r="AL1624">
        <v>14</v>
      </c>
      <c r="AM1624">
        <v>9045</v>
      </c>
      <c r="AN1624">
        <v>9074</v>
      </c>
      <c r="AO1624">
        <v>9018</v>
      </c>
      <c r="AP1624">
        <v>83</v>
      </c>
      <c r="AQ1624">
        <v>0</v>
      </c>
    </row>
    <row r="1625" spans="1:43">
      <c r="A1625" s="27">
        <v>39609</v>
      </c>
      <c r="B1625" s="27"/>
      <c r="C1625">
        <v>28.6</v>
      </c>
      <c r="D1625">
        <v>36.5</v>
      </c>
      <c r="E1625">
        <v>20.9</v>
      </c>
      <c r="F1625">
        <v>18</v>
      </c>
      <c r="G1625">
        <v>8</v>
      </c>
      <c r="H1625">
        <v>12.9</v>
      </c>
      <c r="I1625" s="10">
        <v>935</v>
      </c>
      <c r="J1625">
        <v>3.2</v>
      </c>
      <c r="K1625" s="2">
        <v>10</v>
      </c>
      <c r="L1625" s="1">
        <f t="shared" si="475"/>
        <v>7.5478931670592404</v>
      </c>
      <c r="M1625" s="1">
        <f t="shared" si="476"/>
        <v>28</v>
      </c>
      <c r="N1625" s="1">
        <f t="shared" si="477"/>
        <v>3.9152908996289857</v>
      </c>
      <c r="O1625" s="1">
        <f t="shared" si="492"/>
        <v>0.22693386736226723</v>
      </c>
      <c r="P1625" s="1">
        <f t="shared" si="478"/>
        <v>0.59047829599599633</v>
      </c>
      <c r="Q1625">
        <f t="shared" si="479"/>
        <v>9.533334768359456</v>
      </c>
      <c r="R1625">
        <f t="shared" si="480"/>
        <v>12.810084369463342</v>
      </c>
      <c r="S1625">
        <f t="shared" si="481"/>
        <v>1.6767126138041024</v>
      </c>
      <c r="T1625">
        <v>0.2432</v>
      </c>
      <c r="U1625" s="1">
        <f t="shared" si="482"/>
        <v>0.40279606873032664</v>
      </c>
      <c r="V1625" s="1">
        <v>162</v>
      </c>
      <c r="W1625" s="1">
        <f t="shared" si="483"/>
        <v>22.116620209200917</v>
      </c>
      <c r="X1625" s="1">
        <f t="shared" si="484"/>
        <v>38.118803991309342</v>
      </c>
      <c r="Y1625" s="1">
        <f t="shared" si="485"/>
        <v>0.96905987627271062</v>
      </c>
      <c r="Z1625" s="1">
        <f t="shared" si="493"/>
        <v>0.68400000000000027</v>
      </c>
      <c r="AA1625" s="1">
        <f t="shared" si="486"/>
        <v>6.0769859923000512E-2</v>
      </c>
      <c r="AB1625" s="1">
        <f t="shared" si="487"/>
        <v>2.4334753999999998</v>
      </c>
      <c r="AC1625" s="1">
        <f t="shared" si="488"/>
        <v>2.3934434405374212</v>
      </c>
      <c r="AF1625" s="1">
        <f t="shared" si="489"/>
        <v>16.067465704101366</v>
      </c>
      <c r="AG1625" s="1">
        <f t="shared" si="490"/>
        <v>4.7833694924031818</v>
      </c>
      <c r="AH1625" s="1">
        <f t="shared" si="491"/>
        <v>11.826200934782589</v>
      </c>
      <c r="AI1625">
        <v>5.2</v>
      </c>
      <c r="AJ1625">
        <v>15</v>
      </c>
      <c r="AK1625">
        <v>96</v>
      </c>
      <c r="AL1625">
        <v>2</v>
      </c>
      <c r="AM1625">
        <v>9014</v>
      </c>
      <c r="AN1625">
        <v>9029</v>
      </c>
      <c r="AO1625">
        <v>8995</v>
      </c>
      <c r="AP1625">
        <v>65</v>
      </c>
      <c r="AQ1625">
        <v>0</v>
      </c>
    </row>
    <row r="1626" spans="1:43">
      <c r="A1626" s="27">
        <v>39610</v>
      </c>
      <c r="B1626" s="27"/>
      <c r="C1626">
        <v>21.1</v>
      </c>
      <c r="D1626">
        <v>33</v>
      </c>
      <c r="E1626">
        <v>13.6</v>
      </c>
      <c r="F1626">
        <v>49</v>
      </c>
      <c r="G1626">
        <v>11</v>
      </c>
      <c r="H1626">
        <v>6.4</v>
      </c>
      <c r="I1626" s="10">
        <v>935</v>
      </c>
      <c r="J1626">
        <v>2.2000000000000002</v>
      </c>
      <c r="K1626" s="2">
        <v>10</v>
      </c>
      <c r="L1626" s="1">
        <f t="shared" si="475"/>
        <v>5.2571355394332144</v>
      </c>
      <c r="M1626" s="1">
        <f t="shared" si="476"/>
        <v>87</v>
      </c>
      <c r="N1626" s="1">
        <f t="shared" si="477"/>
        <v>2.5031421146100006</v>
      </c>
      <c r="O1626" s="1">
        <f t="shared" si="492"/>
        <v>0.15362873077104314</v>
      </c>
      <c r="P1626" s="1">
        <f t="shared" si="478"/>
        <v>0.95451715135944204</v>
      </c>
      <c r="Q1626">
        <f t="shared" si="479"/>
        <v>4.2450759927849981</v>
      </c>
      <c r="R1626">
        <f t="shared" si="480"/>
        <v>12.812700665086597</v>
      </c>
      <c r="S1626">
        <f t="shared" si="481"/>
        <v>1.6770550608752091</v>
      </c>
      <c r="T1626">
        <v>0.2432</v>
      </c>
      <c r="U1626" s="1">
        <f t="shared" si="482"/>
        <v>0.40395706226549094</v>
      </c>
      <c r="V1626" s="1">
        <v>163</v>
      </c>
      <c r="W1626" s="1">
        <f t="shared" si="483"/>
        <v>14.665426355928709</v>
      </c>
      <c r="X1626" s="1">
        <f t="shared" si="484"/>
        <v>38.110905338728053</v>
      </c>
      <c r="Y1626" s="1">
        <f t="shared" si="485"/>
        <v>0.96886706773626408</v>
      </c>
      <c r="Z1626" s="1">
        <f t="shared" si="493"/>
        <v>-2.85</v>
      </c>
      <c r="AA1626" s="1">
        <f t="shared" si="486"/>
        <v>6.0330854618832246E-2</v>
      </c>
      <c r="AB1626" s="1">
        <f t="shared" si="487"/>
        <v>2.4511829000000001</v>
      </c>
      <c r="AC1626" s="1">
        <f t="shared" si="488"/>
        <v>1.6454923653694771</v>
      </c>
      <c r="AF1626" s="1">
        <f t="shared" si="489"/>
        <v>15.018534897733623</v>
      </c>
      <c r="AG1626" s="1">
        <f t="shared" si="490"/>
        <v>3.9857812549485323</v>
      </c>
      <c r="AH1626" s="1">
        <f t="shared" si="491"/>
        <v>12.005869800700911</v>
      </c>
      <c r="AI1626">
        <v>7.2</v>
      </c>
      <c r="AJ1626">
        <v>1</v>
      </c>
      <c r="AK1626">
        <v>124</v>
      </c>
      <c r="AL1626">
        <v>1</v>
      </c>
      <c r="AM1626">
        <v>9089</v>
      </c>
      <c r="AN1626">
        <v>9138</v>
      </c>
      <c r="AO1626">
        <v>9015</v>
      </c>
      <c r="AP1626">
        <v>109</v>
      </c>
      <c r="AQ1626">
        <v>47</v>
      </c>
    </row>
    <row r="1627" spans="1:43">
      <c r="A1627" s="27">
        <v>39611</v>
      </c>
      <c r="B1627" s="27"/>
      <c r="C1627">
        <v>21.1</v>
      </c>
      <c r="D1627">
        <v>28</v>
      </c>
      <c r="E1627">
        <v>14.7</v>
      </c>
      <c r="F1627">
        <v>33</v>
      </c>
      <c r="G1627">
        <v>13</v>
      </c>
      <c r="H1627">
        <v>13</v>
      </c>
      <c r="I1627" s="10">
        <v>935</v>
      </c>
      <c r="J1627">
        <v>3</v>
      </c>
      <c r="K1627" s="2">
        <v>10</v>
      </c>
      <c r="L1627" s="1">
        <f t="shared" si="475"/>
        <v>6.2301665435676625</v>
      </c>
      <c r="M1627" s="1">
        <f t="shared" si="476"/>
        <v>53</v>
      </c>
      <c r="N1627" s="1">
        <f t="shared" si="477"/>
        <v>2.5031421146100006</v>
      </c>
      <c r="O1627" s="1">
        <f t="shared" si="492"/>
        <v>0.15362873077104314</v>
      </c>
      <c r="P1627" s="1">
        <f t="shared" si="478"/>
        <v>0.68918296336757567</v>
      </c>
      <c r="Q1627">
        <f t="shared" si="479"/>
        <v>8.3637074676561713</v>
      </c>
      <c r="R1627">
        <f t="shared" si="480"/>
        <v>12.81504995129767</v>
      </c>
      <c r="S1627">
        <f t="shared" si="481"/>
        <v>1.6773625590703758</v>
      </c>
      <c r="T1627">
        <v>0.2432</v>
      </c>
      <c r="U1627" s="1">
        <f t="shared" si="482"/>
        <v>0.40499855208956304</v>
      </c>
      <c r="V1627" s="1">
        <v>164</v>
      </c>
      <c r="W1627" s="1">
        <f t="shared" si="483"/>
        <v>22.21640914587568</v>
      </c>
      <c r="X1627" s="1">
        <f t="shared" si="484"/>
        <v>38.103360972075727</v>
      </c>
      <c r="Y1627" s="1">
        <f t="shared" si="485"/>
        <v>0.9686834693394345</v>
      </c>
      <c r="Z1627" s="1">
        <f t="shared" si="493"/>
        <v>0</v>
      </c>
      <c r="AA1627" s="1">
        <f t="shared" si="486"/>
        <v>6.0330854618832246E-2</v>
      </c>
      <c r="AB1627" s="1">
        <f t="shared" si="487"/>
        <v>2.4511829000000001</v>
      </c>
      <c r="AC1627" s="1">
        <f t="shared" si="488"/>
        <v>2.2438532255038321</v>
      </c>
      <c r="AF1627" s="1">
        <f t="shared" si="489"/>
        <v>12.432731163558017</v>
      </c>
      <c r="AG1627" s="1">
        <f t="shared" si="490"/>
        <v>4.9777307850054369</v>
      </c>
      <c r="AH1627" s="1">
        <f t="shared" si="491"/>
        <v>12.532731102455621</v>
      </c>
      <c r="AI1627">
        <v>4.3</v>
      </c>
      <c r="AJ1627">
        <v>2</v>
      </c>
      <c r="AK1627">
        <v>83</v>
      </c>
      <c r="AL1627">
        <v>2</v>
      </c>
      <c r="AM1627">
        <v>9058</v>
      </c>
      <c r="AN1627">
        <v>9103</v>
      </c>
      <c r="AO1627">
        <v>9024</v>
      </c>
      <c r="AP1627">
        <v>76</v>
      </c>
      <c r="AQ1627">
        <v>0</v>
      </c>
    </row>
    <row r="1628" spans="1:43">
      <c r="A1628" s="27">
        <v>39612</v>
      </c>
      <c r="B1628" s="27"/>
      <c r="C1628">
        <v>22.1</v>
      </c>
      <c r="D1628">
        <v>27.1</v>
      </c>
      <c r="E1628">
        <v>17.600000000000001</v>
      </c>
      <c r="F1628">
        <v>28</v>
      </c>
      <c r="G1628">
        <v>12</v>
      </c>
      <c r="H1628">
        <v>13.3</v>
      </c>
      <c r="I1628" s="10">
        <v>935</v>
      </c>
      <c r="J1628">
        <v>3.2</v>
      </c>
      <c r="K1628" s="2">
        <v>10</v>
      </c>
      <c r="L1628" s="1">
        <f t="shared" si="475"/>
        <v>6.5205255369942874</v>
      </c>
      <c r="M1628" s="1">
        <f t="shared" si="476"/>
        <v>44</v>
      </c>
      <c r="N1628" s="1">
        <f t="shared" si="477"/>
        <v>2.6609603532161934</v>
      </c>
      <c r="O1628" s="1">
        <f t="shared" si="492"/>
        <v>0.16205797744929373</v>
      </c>
      <c r="P1628" s="1">
        <f t="shared" si="478"/>
        <v>0.65817631568827206</v>
      </c>
      <c r="Q1628">
        <f t="shared" si="479"/>
        <v>8.7420808858279226</v>
      </c>
      <c r="R1628">
        <f t="shared" si="480"/>
        <v>12.817130793043273</v>
      </c>
      <c r="S1628">
        <f t="shared" si="481"/>
        <v>1.6776349205554022</v>
      </c>
      <c r="T1628">
        <v>0.2432</v>
      </c>
      <c r="U1628" s="1">
        <f t="shared" si="482"/>
        <v>0.40592023009578937</v>
      </c>
      <c r="V1628" s="1">
        <v>165</v>
      </c>
      <c r="W1628" s="1">
        <f t="shared" si="483"/>
        <v>22.553109482439034</v>
      </c>
      <c r="X1628" s="1">
        <f t="shared" si="484"/>
        <v>38.096186312041858</v>
      </c>
      <c r="Y1628" s="1">
        <f t="shared" si="485"/>
        <v>0.96850913539663241</v>
      </c>
      <c r="Z1628" s="1">
        <f t="shared" si="493"/>
        <v>0.38</v>
      </c>
      <c r="AA1628" s="1">
        <f t="shared" si="486"/>
        <v>6.0389021832934292E-2</v>
      </c>
      <c r="AB1628" s="1">
        <f t="shared" si="487"/>
        <v>2.4488219</v>
      </c>
      <c r="AC1628" s="1">
        <f t="shared" si="488"/>
        <v>2.3934434405374212</v>
      </c>
      <c r="AF1628" s="1">
        <f t="shared" si="489"/>
        <v>10.775663884235039</v>
      </c>
      <c r="AG1628" s="1">
        <f t="shared" si="490"/>
        <v>4.9886872644206113</v>
      </c>
      <c r="AH1628" s="1">
        <f t="shared" si="491"/>
        <v>12.328881593960171</v>
      </c>
      <c r="AI1628">
        <v>8.1999999999999993</v>
      </c>
      <c r="AJ1628">
        <v>14</v>
      </c>
      <c r="AK1628">
        <v>147</v>
      </c>
      <c r="AL1628">
        <v>14</v>
      </c>
      <c r="AM1628">
        <v>9073</v>
      </c>
      <c r="AN1628">
        <v>9091</v>
      </c>
      <c r="AO1628">
        <v>9028</v>
      </c>
      <c r="AP1628">
        <v>68</v>
      </c>
      <c r="AQ1628">
        <v>32700</v>
      </c>
    </row>
    <row r="1629" spans="1:43">
      <c r="A1629" s="27">
        <v>39613</v>
      </c>
      <c r="B1629" s="27"/>
      <c r="C1629">
        <v>23.3</v>
      </c>
      <c r="D1629">
        <v>28.6</v>
      </c>
      <c r="E1629">
        <v>17.2</v>
      </c>
      <c r="F1629">
        <v>23</v>
      </c>
      <c r="G1629">
        <v>14</v>
      </c>
      <c r="H1629">
        <v>14.5</v>
      </c>
      <c r="I1629" s="10">
        <v>935</v>
      </c>
      <c r="J1629">
        <v>2.9</v>
      </c>
      <c r="K1629" s="2">
        <v>10</v>
      </c>
      <c r="L1629" s="1">
        <f t="shared" si="475"/>
        <v>6.729172466963468</v>
      </c>
      <c r="M1629" s="1">
        <f t="shared" si="476"/>
        <v>32</v>
      </c>
      <c r="N1629" s="1">
        <f t="shared" si="477"/>
        <v>2.8617578753097068</v>
      </c>
      <c r="O1629" s="1">
        <f t="shared" si="492"/>
        <v>0.17268555787222203</v>
      </c>
      <c r="P1629" s="1">
        <f t="shared" si="478"/>
        <v>0.58816128027086956</v>
      </c>
      <c r="Q1629">
        <f t="shared" si="479"/>
        <v>9.7917898418446487</v>
      </c>
      <c r="R1629">
        <f t="shared" si="480"/>
        <v>12.818941914227171</v>
      </c>
      <c r="S1629">
        <f t="shared" si="481"/>
        <v>1.6778719783019858</v>
      </c>
      <c r="T1629">
        <v>0.2432</v>
      </c>
      <c r="U1629" s="1">
        <f t="shared" si="482"/>
        <v>0.40672182362167059</v>
      </c>
      <c r="V1629" s="1">
        <v>166</v>
      </c>
      <c r="W1629" s="1">
        <f t="shared" si="483"/>
        <v>23.919696831871214</v>
      </c>
      <c r="X1629" s="1">
        <f t="shared" si="484"/>
        <v>38.089395169061234</v>
      </c>
      <c r="Y1629" s="1">
        <f t="shared" si="485"/>
        <v>0.96834411748154015</v>
      </c>
      <c r="Z1629" s="1">
        <f t="shared" si="493"/>
        <v>0.45599999999999974</v>
      </c>
      <c r="AA1629" s="1">
        <f t="shared" si="486"/>
        <v>6.0458970715632346E-2</v>
      </c>
      <c r="AB1629" s="1">
        <f t="shared" si="487"/>
        <v>2.4459887</v>
      </c>
      <c r="AC1629" s="1">
        <f t="shared" si="488"/>
        <v>2.1690581179870376</v>
      </c>
      <c r="AF1629" s="1">
        <f t="shared" si="489"/>
        <v>12.156992814615291</v>
      </c>
      <c r="AG1629" s="1">
        <f t="shared" si="490"/>
        <v>5.107865120117677</v>
      </c>
      <c r="AH1629" s="1">
        <f t="shared" si="491"/>
        <v>12.759405224145612</v>
      </c>
      <c r="AI1629">
        <v>4.3</v>
      </c>
      <c r="AJ1629">
        <v>11</v>
      </c>
      <c r="AK1629">
        <v>75</v>
      </c>
      <c r="AL1629">
        <v>14</v>
      </c>
      <c r="AM1629">
        <v>9040</v>
      </c>
      <c r="AN1629">
        <v>9055</v>
      </c>
      <c r="AO1629">
        <v>9024</v>
      </c>
      <c r="AP1629">
        <v>65</v>
      </c>
      <c r="AQ1629">
        <v>0</v>
      </c>
    </row>
    <row r="1630" spans="1:43">
      <c r="A1630" s="27">
        <v>39614</v>
      </c>
      <c r="B1630" s="27"/>
      <c r="C1630">
        <v>25.3</v>
      </c>
      <c r="D1630">
        <v>33.200000000000003</v>
      </c>
      <c r="E1630">
        <v>17.399999999999999</v>
      </c>
      <c r="F1630">
        <v>21</v>
      </c>
      <c r="G1630">
        <v>10</v>
      </c>
      <c r="H1630">
        <v>14.4</v>
      </c>
      <c r="I1630" s="10">
        <v>935</v>
      </c>
      <c r="J1630">
        <v>3.3</v>
      </c>
      <c r="K1630" s="2">
        <v>10</v>
      </c>
      <c r="L1630" s="1">
        <f t="shared" si="475"/>
        <v>7.2796854286664461</v>
      </c>
      <c r="M1630" s="1">
        <f t="shared" si="476"/>
        <v>32</v>
      </c>
      <c r="N1630" s="1">
        <f t="shared" si="477"/>
        <v>3.2258835263989654</v>
      </c>
      <c r="O1630" s="1">
        <f t="shared" si="492"/>
        <v>0.19170400818087446</v>
      </c>
      <c r="P1630" s="1">
        <f t="shared" si="478"/>
        <v>0.57251360945645557</v>
      </c>
      <c r="Q1630">
        <f t="shared" si="479"/>
        <v>10.130853502507934</v>
      </c>
      <c r="R1630">
        <f t="shared" si="480"/>
        <v>12.820482200310467</v>
      </c>
      <c r="S1630">
        <f t="shared" si="481"/>
        <v>1.6780735864280716</v>
      </c>
      <c r="T1630">
        <v>0.2432</v>
      </c>
      <c r="U1630" s="1">
        <f t="shared" si="482"/>
        <v>0.4074030955296245</v>
      </c>
      <c r="V1630" s="1">
        <v>167</v>
      </c>
      <c r="W1630" s="1">
        <f t="shared" si="483"/>
        <v>23.799324519009158</v>
      </c>
      <c r="X1630" s="1">
        <f t="shared" si="484"/>
        <v>38.08299972862298</v>
      </c>
      <c r="Y1630" s="1">
        <f t="shared" si="485"/>
        <v>0.96818846441185402</v>
      </c>
      <c r="Z1630" s="1">
        <f t="shared" si="493"/>
        <v>0.76</v>
      </c>
      <c r="AA1630" s="1">
        <f t="shared" si="486"/>
        <v>6.0575912981595842E-2</v>
      </c>
      <c r="AB1630" s="1">
        <f t="shared" si="487"/>
        <v>2.4412666999999999</v>
      </c>
      <c r="AC1630" s="1">
        <f t="shared" si="488"/>
        <v>2.4682385480542153</v>
      </c>
      <c r="AF1630" s="1">
        <f t="shared" si="489"/>
        <v>15.005995065462676</v>
      </c>
      <c r="AG1630" s="1">
        <f t="shared" si="490"/>
        <v>5.0210881237688536</v>
      </c>
      <c r="AH1630" s="1">
        <f t="shared" si="491"/>
        <v>12.359299478347682</v>
      </c>
      <c r="AI1630">
        <v>4.7</v>
      </c>
      <c r="AJ1630">
        <v>15</v>
      </c>
      <c r="AK1630">
        <v>82</v>
      </c>
      <c r="AL1630">
        <v>15</v>
      </c>
      <c r="AM1630">
        <v>8994</v>
      </c>
      <c r="AN1630">
        <v>9032</v>
      </c>
      <c r="AO1630">
        <v>8965</v>
      </c>
      <c r="AP1630">
        <v>61</v>
      </c>
      <c r="AQ1630">
        <v>0</v>
      </c>
    </row>
    <row r="1631" spans="1:43">
      <c r="A1631" s="27">
        <v>39615</v>
      </c>
      <c r="B1631" s="27"/>
      <c r="C1631">
        <v>24.4</v>
      </c>
      <c r="D1631">
        <v>31.4</v>
      </c>
      <c r="E1631">
        <v>21.5</v>
      </c>
      <c r="F1631">
        <v>23</v>
      </c>
      <c r="G1631">
        <v>10</v>
      </c>
      <c r="H1631">
        <v>2.7</v>
      </c>
      <c r="I1631" s="10">
        <v>935</v>
      </c>
      <c r="J1631">
        <v>2.2999999999999998</v>
      </c>
      <c r="K1631" s="2">
        <v>10</v>
      </c>
      <c r="L1631" s="1">
        <f t="shared" si="475"/>
        <v>4.8689235230604115</v>
      </c>
      <c r="M1631" s="1">
        <f t="shared" si="476"/>
        <v>36</v>
      </c>
      <c r="N1631" s="1">
        <f t="shared" si="477"/>
        <v>3.0573134102705319</v>
      </c>
      <c r="O1631" s="1">
        <f t="shared" si="492"/>
        <v>0.18293822883895941</v>
      </c>
      <c r="P1631" s="1">
        <f t="shared" si="478"/>
        <v>0.69161780435702402</v>
      </c>
      <c r="Q1631">
        <f t="shared" si="479"/>
        <v>2.5544737478959978</v>
      </c>
      <c r="R1631">
        <f t="shared" si="480"/>
        <v>12.821750700594341</v>
      </c>
      <c r="S1631">
        <f t="shared" si="481"/>
        <v>1.6782396204966417</v>
      </c>
      <c r="T1631">
        <v>0.2432</v>
      </c>
      <c r="U1631" s="1">
        <f t="shared" si="482"/>
        <v>0.40796384427713844</v>
      </c>
      <c r="V1631" s="1">
        <v>168</v>
      </c>
      <c r="W1631" s="1">
        <f t="shared" si="483"/>
        <v>10.416848553639905</v>
      </c>
      <c r="X1631" s="1">
        <f t="shared" si="484"/>
        <v>38.077010538571528</v>
      </c>
      <c r="Y1631" s="1">
        <f t="shared" si="485"/>
        <v>0.96804222223484304</v>
      </c>
      <c r="Z1631" s="1">
        <f t="shared" si="493"/>
        <v>-0.3420000000000008</v>
      </c>
      <c r="AA1631" s="1">
        <f t="shared" si="486"/>
        <v>6.052323302743106E-2</v>
      </c>
      <c r="AB1631" s="1">
        <f t="shared" si="487"/>
        <v>2.4433916</v>
      </c>
      <c r="AC1631" s="1">
        <f t="shared" si="488"/>
        <v>1.7202874728862712</v>
      </c>
      <c r="AF1631" s="1">
        <f t="shared" si="489"/>
        <v>11.628420510335731</v>
      </c>
      <c r="AG1631" s="1">
        <f t="shared" si="490"/>
        <v>3.3224263188599892</v>
      </c>
      <c r="AH1631" s="1">
        <f t="shared" si="491"/>
        <v>7.7676613295453993</v>
      </c>
      <c r="AI1631">
        <v>4.3</v>
      </c>
      <c r="AJ1631">
        <v>11</v>
      </c>
      <c r="AK1631">
        <v>78</v>
      </c>
      <c r="AL1631">
        <v>1</v>
      </c>
      <c r="AM1631">
        <v>8980</v>
      </c>
      <c r="AN1631">
        <v>8998</v>
      </c>
      <c r="AO1631">
        <v>8964</v>
      </c>
      <c r="AP1631">
        <v>70</v>
      </c>
      <c r="AQ1631">
        <v>32700</v>
      </c>
    </row>
    <row r="1632" spans="1:43">
      <c r="A1632" s="27">
        <v>39616</v>
      </c>
      <c r="B1632" s="27"/>
      <c r="C1632">
        <v>22.7</v>
      </c>
      <c r="D1632">
        <v>30.3</v>
      </c>
      <c r="E1632">
        <v>19.8</v>
      </c>
      <c r="F1632">
        <v>40</v>
      </c>
      <c r="G1632">
        <v>19</v>
      </c>
      <c r="H1632">
        <v>8.4</v>
      </c>
      <c r="I1632" s="10">
        <v>935</v>
      </c>
      <c r="J1632">
        <v>2.2000000000000002</v>
      </c>
      <c r="K1632" s="2">
        <v>10</v>
      </c>
      <c r="L1632" s="1">
        <f t="shared" si="475"/>
        <v>5.1508863205211357</v>
      </c>
      <c r="M1632" s="1">
        <f t="shared" si="476"/>
        <v>61</v>
      </c>
      <c r="N1632" s="1">
        <f t="shared" si="477"/>
        <v>2.7597649866615508</v>
      </c>
      <c r="O1632" s="1">
        <f t="shared" si="492"/>
        <v>0.16730054608489695</v>
      </c>
      <c r="P1632" s="1">
        <f t="shared" si="478"/>
        <v>1.1148382499714793</v>
      </c>
      <c r="Q1632">
        <f t="shared" si="479"/>
        <v>5.1339413787293191</v>
      </c>
      <c r="R1632">
        <f t="shared" si="480"/>
        <v>12.822746630175791</v>
      </c>
      <c r="S1632">
        <f t="shared" si="481"/>
        <v>1.6783699777717005</v>
      </c>
      <c r="T1632">
        <v>0.2432</v>
      </c>
      <c r="U1632" s="1">
        <f t="shared" si="482"/>
        <v>0.40840390397639287</v>
      </c>
      <c r="V1632" s="1">
        <v>169</v>
      </c>
      <c r="W1632" s="1">
        <f t="shared" si="483"/>
        <v>16.930674513804142</v>
      </c>
      <c r="X1632" s="1">
        <f t="shared" si="484"/>
        <v>38.071436498398448</v>
      </c>
      <c r="Y1632" s="1">
        <f t="shared" si="485"/>
        <v>0.9679054342137261</v>
      </c>
      <c r="Z1632" s="1">
        <f t="shared" si="493"/>
        <v>-0.64599999999999969</v>
      </c>
      <c r="AA1632" s="1">
        <f t="shared" si="486"/>
        <v>6.0423976030479151E-2</v>
      </c>
      <c r="AB1632" s="1">
        <f t="shared" si="487"/>
        <v>2.4474052999999998</v>
      </c>
      <c r="AC1632" s="1">
        <f t="shared" si="488"/>
        <v>1.6454923653694771</v>
      </c>
      <c r="AF1632" s="1">
        <f t="shared" si="489"/>
        <v>11.49150135333114</v>
      </c>
      <c r="AG1632" s="1">
        <f t="shared" si="490"/>
        <v>4.4203558760366235</v>
      </c>
      <c r="AH1632" s="1">
        <f t="shared" si="491"/>
        <v>11.517915578333279</v>
      </c>
      <c r="AI1632">
        <v>6.8</v>
      </c>
      <c r="AJ1632">
        <v>14</v>
      </c>
      <c r="AK1632">
        <v>117</v>
      </c>
      <c r="AL1632">
        <v>15</v>
      </c>
      <c r="AM1632">
        <v>8981</v>
      </c>
      <c r="AN1632">
        <v>9006</v>
      </c>
      <c r="AO1632">
        <v>8953</v>
      </c>
      <c r="AP1632">
        <v>106</v>
      </c>
      <c r="AQ1632">
        <v>13</v>
      </c>
    </row>
    <row r="1633" spans="1:43">
      <c r="A1633" s="27">
        <v>39617</v>
      </c>
      <c r="B1633" s="27"/>
      <c r="C1633">
        <v>19.7</v>
      </c>
      <c r="D1633">
        <v>24</v>
      </c>
      <c r="E1633">
        <v>15</v>
      </c>
      <c r="F1633">
        <v>44</v>
      </c>
      <c r="G1633">
        <v>25</v>
      </c>
      <c r="H1633">
        <v>11.8</v>
      </c>
      <c r="I1633" s="10">
        <v>935</v>
      </c>
      <c r="J1633">
        <v>2.7</v>
      </c>
      <c r="K1633" s="2">
        <v>10</v>
      </c>
      <c r="L1633" s="1">
        <f t="shared" si="475"/>
        <v>5.7128510532108718</v>
      </c>
      <c r="M1633" s="1">
        <f t="shared" si="476"/>
        <v>63</v>
      </c>
      <c r="N1633" s="1">
        <f t="shared" si="477"/>
        <v>2.2959599127720827</v>
      </c>
      <c r="O1633" s="1">
        <f t="shared" si="492"/>
        <v>0.14245247804720729</v>
      </c>
      <c r="P1633" s="1">
        <f t="shared" si="478"/>
        <v>0.91047177452960315</v>
      </c>
      <c r="Q1633">
        <f t="shared" si="479"/>
        <v>6.881480739379267</v>
      </c>
      <c r="R1633">
        <f t="shared" si="480"/>
        <v>12.823469371568237</v>
      </c>
      <c r="S1633">
        <f t="shared" si="481"/>
        <v>1.6784645774303975</v>
      </c>
      <c r="T1633">
        <v>0.2432</v>
      </c>
      <c r="U1633" s="1">
        <f t="shared" si="482"/>
        <v>0.40872314444333574</v>
      </c>
      <c r="V1633" s="1">
        <v>170</v>
      </c>
      <c r="W1633" s="1">
        <f t="shared" si="483"/>
        <v>20.813590155071196</v>
      </c>
      <c r="X1633" s="1">
        <f t="shared" si="484"/>
        <v>38.066284850525065</v>
      </c>
      <c r="Y1633" s="1">
        <f t="shared" si="485"/>
        <v>0.9677781408148739</v>
      </c>
      <c r="Z1633" s="1">
        <f t="shared" si="493"/>
        <v>-1.1400000000000001</v>
      </c>
      <c r="AA1633" s="1">
        <f t="shared" si="486"/>
        <v>6.0249608516800682E-2</v>
      </c>
      <c r="AB1633" s="1">
        <f t="shared" si="487"/>
        <v>2.4544883</v>
      </c>
      <c r="AC1633" s="1">
        <f t="shared" si="488"/>
        <v>2.019467902953449</v>
      </c>
      <c r="AF1633" s="1">
        <f t="shared" si="489"/>
        <v>9.8496512050733607</v>
      </c>
      <c r="AG1633" s="1">
        <f t="shared" si="490"/>
        <v>4.9684796211349669</v>
      </c>
      <c r="AH1633" s="1">
        <f t="shared" si="491"/>
        <v>13.346161397713736</v>
      </c>
      <c r="AI1633">
        <v>5.2</v>
      </c>
      <c r="AJ1633">
        <v>9</v>
      </c>
      <c r="AK1633">
        <v>99</v>
      </c>
      <c r="AL1633">
        <v>12</v>
      </c>
      <c r="AM1633">
        <v>9025</v>
      </c>
      <c r="AN1633">
        <v>9037</v>
      </c>
      <c r="AO1633">
        <v>9005</v>
      </c>
      <c r="AP1633">
        <v>97</v>
      </c>
      <c r="AQ1633">
        <v>22</v>
      </c>
    </row>
    <row r="1634" spans="1:43">
      <c r="A1634" s="27">
        <v>39618</v>
      </c>
      <c r="B1634" s="27"/>
      <c r="C1634">
        <v>20.3</v>
      </c>
      <c r="D1634">
        <v>24.5</v>
      </c>
      <c r="E1634">
        <v>16.3</v>
      </c>
      <c r="F1634">
        <v>39</v>
      </c>
      <c r="G1634">
        <v>27</v>
      </c>
      <c r="H1634">
        <v>13.7</v>
      </c>
      <c r="I1634" s="10">
        <v>935</v>
      </c>
      <c r="J1634">
        <v>2.2000000000000002</v>
      </c>
      <c r="K1634" s="2">
        <v>10</v>
      </c>
      <c r="L1634" s="1">
        <f t="shared" si="475"/>
        <v>5.5524214160728604</v>
      </c>
      <c r="M1634" s="1">
        <f t="shared" si="476"/>
        <v>51</v>
      </c>
      <c r="N1634" s="1">
        <f t="shared" si="477"/>
        <v>2.382839317414553</v>
      </c>
      <c r="O1634" s="1">
        <f t="shared" si="492"/>
        <v>0.14715499020408218</v>
      </c>
      <c r="P1634" s="1">
        <f t="shared" si="478"/>
        <v>0.88799106552303231</v>
      </c>
      <c r="Q1634">
        <f t="shared" si="479"/>
        <v>8.0292570068053291</v>
      </c>
      <c r="R1634">
        <f t="shared" si="480"/>
        <v>12.823918475980228</v>
      </c>
      <c r="S1634">
        <f t="shared" si="481"/>
        <v>1.6785233607303964</v>
      </c>
      <c r="T1634">
        <v>0.2432</v>
      </c>
      <c r="U1634" s="1">
        <f t="shared" si="482"/>
        <v>0.40892147123619577</v>
      </c>
      <c r="V1634" s="1">
        <v>171</v>
      </c>
      <c r="W1634" s="1">
        <f t="shared" si="483"/>
        <v>22.98163691480319</v>
      </c>
      <c r="X1634" s="1">
        <f t="shared" si="484"/>
        <v>38.06156117357358</v>
      </c>
      <c r="Y1634" s="1">
        <f t="shared" si="485"/>
        <v>0.96766037969583707</v>
      </c>
      <c r="Z1634" s="1">
        <f t="shared" si="493"/>
        <v>0.22800000000000054</v>
      </c>
      <c r="AA1634" s="1">
        <f t="shared" si="486"/>
        <v>6.0284401464526148E-2</v>
      </c>
      <c r="AB1634" s="1">
        <f t="shared" si="487"/>
        <v>2.4530716999999997</v>
      </c>
      <c r="AC1634" s="1">
        <f t="shared" si="488"/>
        <v>1.6454923653694771</v>
      </c>
      <c r="AF1634" s="1">
        <f t="shared" si="489"/>
        <v>9.5509448139421078</v>
      </c>
      <c r="AG1634" s="1">
        <f t="shared" si="490"/>
        <v>5.2771377934113808</v>
      </c>
      <c r="AH1634" s="1">
        <f t="shared" si="491"/>
        <v>13.161073768361017</v>
      </c>
      <c r="AI1634">
        <v>6.7</v>
      </c>
      <c r="AJ1634">
        <v>14</v>
      </c>
      <c r="AK1634">
        <v>103</v>
      </c>
      <c r="AL1634">
        <v>1</v>
      </c>
      <c r="AM1634">
        <v>9035</v>
      </c>
      <c r="AN1634">
        <v>9056</v>
      </c>
      <c r="AO1634">
        <v>9022</v>
      </c>
      <c r="AP1634">
        <v>90</v>
      </c>
      <c r="AQ1634">
        <v>0</v>
      </c>
    </row>
    <row r="1635" spans="1:43">
      <c r="A1635" s="27">
        <v>39619</v>
      </c>
      <c r="B1635" s="27"/>
      <c r="C1635">
        <v>16.2</v>
      </c>
      <c r="D1635">
        <v>23.8</v>
      </c>
      <c r="E1635">
        <v>14</v>
      </c>
      <c r="F1635">
        <v>51</v>
      </c>
      <c r="G1635">
        <v>28</v>
      </c>
      <c r="H1635">
        <v>0</v>
      </c>
      <c r="I1635" s="10">
        <v>935</v>
      </c>
      <c r="J1635">
        <v>2.1</v>
      </c>
      <c r="K1635" s="2">
        <v>10</v>
      </c>
      <c r="L1635" s="1">
        <f t="shared" si="475"/>
        <v>3.042023766790436</v>
      </c>
      <c r="M1635" s="1">
        <f t="shared" si="476"/>
        <v>74</v>
      </c>
      <c r="N1635" s="1">
        <f t="shared" si="477"/>
        <v>1.842248157637969</v>
      </c>
      <c r="O1635" s="1">
        <f t="shared" si="492"/>
        <v>0.11748005944392544</v>
      </c>
      <c r="P1635" s="1">
        <f t="shared" si="478"/>
        <v>1.004572429636321</v>
      </c>
      <c r="Q1635">
        <f t="shared" si="479"/>
        <v>0.71154334361826155</v>
      </c>
      <c r="R1635">
        <f t="shared" si="480"/>
        <v>12.824093664246908</v>
      </c>
      <c r="S1635">
        <f t="shared" si="481"/>
        <v>1.6785462911317943</v>
      </c>
      <c r="T1635">
        <v>0.2432</v>
      </c>
      <c r="U1635" s="1">
        <f t="shared" si="482"/>
        <v>0.40899882568342083</v>
      </c>
      <c r="V1635" s="1">
        <v>172</v>
      </c>
      <c r="W1635" s="1">
        <f t="shared" si="483"/>
        <v>7.3260243551928879</v>
      </c>
      <c r="X1635" s="1">
        <f t="shared" si="484"/>
        <v>38.057269377625389</v>
      </c>
      <c r="Y1635" s="1">
        <f t="shared" si="485"/>
        <v>0.9675521856942062</v>
      </c>
      <c r="Z1635" s="1">
        <f t="shared" si="493"/>
        <v>-1.5580000000000005</v>
      </c>
      <c r="AA1635" s="1">
        <f t="shared" si="486"/>
        <v>6.0047447405811513E-2</v>
      </c>
      <c r="AB1635" s="1">
        <f t="shared" si="487"/>
        <v>2.4627517999999999</v>
      </c>
      <c r="AC1635" s="1">
        <f t="shared" si="488"/>
        <v>1.5706972578526825</v>
      </c>
      <c r="AF1635" s="1">
        <f t="shared" si="489"/>
        <v>9.3165992567925393</v>
      </c>
      <c r="AG1635" s="1">
        <f t="shared" si="490"/>
        <v>2.7731850123450665</v>
      </c>
      <c r="AH1635" s="1">
        <f t="shared" si="491"/>
        <v>6.81432697852033</v>
      </c>
      <c r="AI1635">
        <v>10.5</v>
      </c>
      <c r="AJ1635">
        <v>14</v>
      </c>
      <c r="AK1635">
        <v>145</v>
      </c>
      <c r="AL1635">
        <v>14</v>
      </c>
      <c r="AM1635">
        <v>9059</v>
      </c>
      <c r="AN1635">
        <v>9078</v>
      </c>
      <c r="AO1635">
        <v>9025</v>
      </c>
      <c r="AP1635">
        <v>92</v>
      </c>
      <c r="AQ1635">
        <v>32700</v>
      </c>
    </row>
    <row r="1636" spans="1:43">
      <c r="A1636" s="27">
        <v>39620</v>
      </c>
      <c r="B1636" s="27"/>
      <c r="C1636">
        <v>20.2</v>
      </c>
      <c r="D1636">
        <v>27</v>
      </c>
      <c r="E1636">
        <v>14.9</v>
      </c>
      <c r="F1636">
        <v>35</v>
      </c>
      <c r="G1636">
        <v>15</v>
      </c>
      <c r="H1636">
        <v>13.5</v>
      </c>
      <c r="I1636" s="10">
        <v>935</v>
      </c>
      <c r="J1636">
        <v>2.2000000000000002</v>
      </c>
      <c r="K1636" s="2">
        <v>10</v>
      </c>
      <c r="L1636" s="1">
        <f t="shared" si="475"/>
        <v>5.2437634391708601</v>
      </c>
      <c r="M1636" s="1">
        <f t="shared" si="476"/>
        <v>55</v>
      </c>
      <c r="N1636" s="1">
        <f t="shared" si="477"/>
        <v>2.3681628735666291</v>
      </c>
      <c r="O1636" s="1">
        <f t="shared" si="492"/>
        <v>0.14636224271280682</v>
      </c>
      <c r="P1636" s="1">
        <f t="shared" si="478"/>
        <v>0.73360010455055469</v>
      </c>
      <c r="Q1636">
        <f t="shared" si="479"/>
        <v>8.4551583818957319</v>
      </c>
      <c r="R1636">
        <f t="shared" si="480"/>
        <v>12.82399482741028</v>
      </c>
      <c r="S1636">
        <f t="shared" si="481"/>
        <v>1.6785333543730734</v>
      </c>
      <c r="T1636">
        <v>0.2432</v>
      </c>
      <c r="U1636" s="1">
        <f t="shared" si="482"/>
        <v>0.40895518490103566</v>
      </c>
      <c r="V1636" s="1">
        <v>173</v>
      </c>
      <c r="W1636" s="1">
        <f t="shared" si="483"/>
        <v>22.748136329454667</v>
      </c>
      <c r="X1636" s="1">
        <f t="shared" si="484"/>
        <v>38.05341170146405</v>
      </c>
      <c r="Y1636" s="1">
        <f t="shared" si="485"/>
        <v>0.96745359081730564</v>
      </c>
      <c r="Z1636" s="1">
        <f t="shared" si="493"/>
        <v>1.52</v>
      </c>
      <c r="AA1636" s="1">
        <f t="shared" si="486"/>
        <v>6.0278599849585793E-2</v>
      </c>
      <c r="AB1636" s="1">
        <f t="shared" si="487"/>
        <v>2.4533077999999997</v>
      </c>
      <c r="AC1636" s="1">
        <f t="shared" si="488"/>
        <v>1.6454923653694771</v>
      </c>
      <c r="AF1636" s="1">
        <f t="shared" si="489"/>
        <v>11.569050520326398</v>
      </c>
      <c r="AG1636" s="1">
        <f t="shared" si="490"/>
        <v>5.0842706268445319</v>
      </c>
      <c r="AH1636" s="1">
        <f t="shared" si="491"/>
        <v>11.399232169852718</v>
      </c>
      <c r="AI1636">
        <v>5</v>
      </c>
      <c r="AJ1636">
        <v>14</v>
      </c>
      <c r="AK1636">
        <v>95</v>
      </c>
      <c r="AL1636">
        <v>16</v>
      </c>
      <c r="AM1636">
        <v>9070</v>
      </c>
      <c r="AN1636">
        <v>9087</v>
      </c>
      <c r="AO1636">
        <v>9048</v>
      </c>
      <c r="AP1636">
        <v>74</v>
      </c>
      <c r="AQ1636">
        <v>32700</v>
      </c>
    </row>
    <row r="1637" spans="1:43">
      <c r="A1637" s="27">
        <v>39621</v>
      </c>
      <c r="B1637" s="27"/>
      <c r="C1637">
        <v>24.9</v>
      </c>
      <c r="D1637">
        <v>32.700000000000003</v>
      </c>
      <c r="E1637">
        <v>17.100000000000001</v>
      </c>
      <c r="F1637">
        <v>21</v>
      </c>
      <c r="G1637">
        <v>7</v>
      </c>
      <c r="H1637">
        <v>13.9</v>
      </c>
      <c r="I1637" s="10">
        <v>935</v>
      </c>
      <c r="J1637">
        <v>2.9</v>
      </c>
      <c r="K1637" s="2">
        <v>10</v>
      </c>
      <c r="L1637" s="1">
        <f t="shared" si="475"/>
        <v>6.5589592720041141</v>
      </c>
      <c r="M1637" s="1">
        <f t="shared" si="476"/>
        <v>35</v>
      </c>
      <c r="N1637" s="1">
        <f t="shared" si="477"/>
        <v>3.1499887721282045</v>
      </c>
      <c r="O1637" s="1">
        <f t="shared" si="492"/>
        <v>0.18776540794261232</v>
      </c>
      <c r="P1637" s="1">
        <f t="shared" si="478"/>
        <v>0.51454015375721363</v>
      </c>
      <c r="Q1637">
        <f t="shared" si="479"/>
        <v>9.9846361184818395</v>
      </c>
      <c r="R1637">
        <f t="shared" si="480"/>
        <v>12.823622026945888</v>
      </c>
      <c r="S1637">
        <f t="shared" si="481"/>
        <v>1.6784845585007706</v>
      </c>
      <c r="T1637">
        <v>0.2432</v>
      </c>
      <c r="U1637" s="1">
        <f t="shared" si="482"/>
        <v>0.40879056179941087</v>
      </c>
      <c r="V1637" s="1">
        <v>174</v>
      </c>
      <c r="W1637" s="1">
        <f t="shared" si="483"/>
        <v>23.203484053851941</v>
      </c>
      <c r="X1637" s="1">
        <f t="shared" si="484"/>
        <v>38.049988711800275</v>
      </c>
      <c r="Y1637" s="1">
        <f t="shared" si="485"/>
        <v>0.96736462423272462</v>
      </c>
      <c r="Z1637" s="1">
        <f t="shared" si="493"/>
        <v>1.7859999999999998</v>
      </c>
      <c r="AA1637" s="1">
        <f t="shared" si="486"/>
        <v>6.0552488351259905E-2</v>
      </c>
      <c r="AB1637" s="1">
        <f t="shared" si="487"/>
        <v>2.4422110999999997</v>
      </c>
      <c r="AC1637" s="1">
        <f t="shared" si="488"/>
        <v>2.1690581179870376</v>
      </c>
      <c r="AF1637" s="1">
        <f t="shared" si="489"/>
        <v>14.759530488665938</v>
      </c>
      <c r="AG1637" s="1">
        <f t="shared" si="490"/>
        <v>4.8819470533219596</v>
      </c>
      <c r="AH1637" s="1">
        <f t="shared" si="491"/>
        <v>10.892624613843948</v>
      </c>
      <c r="AI1637">
        <v>4.8</v>
      </c>
      <c r="AJ1637">
        <v>11</v>
      </c>
      <c r="AK1637">
        <v>73</v>
      </c>
      <c r="AL1637">
        <v>10</v>
      </c>
      <c r="AM1637">
        <v>9035</v>
      </c>
      <c r="AN1637">
        <v>9060</v>
      </c>
      <c r="AO1637">
        <v>9006</v>
      </c>
      <c r="AP1637">
        <v>59</v>
      </c>
      <c r="AQ1637">
        <v>0</v>
      </c>
    </row>
    <row r="1638" spans="1:43">
      <c r="A1638" s="27">
        <v>39622</v>
      </c>
      <c r="B1638" s="27"/>
      <c r="C1638">
        <v>26.6</v>
      </c>
      <c r="D1638">
        <v>31.8</v>
      </c>
      <c r="E1638">
        <v>22</v>
      </c>
      <c r="F1638">
        <v>20</v>
      </c>
      <c r="G1638">
        <v>9</v>
      </c>
      <c r="H1638">
        <v>12.7</v>
      </c>
      <c r="I1638" s="10">
        <v>935</v>
      </c>
      <c r="J1638">
        <v>3.6</v>
      </c>
      <c r="K1638" s="2">
        <v>10</v>
      </c>
      <c r="L1638" s="1">
        <f t="shared" si="475"/>
        <v>7.5354481078523659</v>
      </c>
      <c r="M1638" s="1">
        <f t="shared" si="476"/>
        <v>31</v>
      </c>
      <c r="N1638" s="1">
        <f t="shared" si="477"/>
        <v>3.4836632067446232</v>
      </c>
      <c r="O1638" s="1">
        <f t="shared" si="492"/>
        <v>0.20498842344055451</v>
      </c>
      <c r="P1638" s="1">
        <f t="shared" si="478"/>
        <v>0.62157133750245108</v>
      </c>
      <c r="Q1638">
        <f t="shared" si="479"/>
        <v>9.0375372066564417</v>
      </c>
      <c r="R1638">
        <f t="shared" si="480"/>
        <v>12.822975494634898</v>
      </c>
      <c r="S1638">
        <f t="shared" si="481"/>
        <v>1.6783999338527353</v>
      </c>
      <c r="T1638">
        <v>0.2432</v>
      </c>
      <c r="U1638" s="1">
        <f t="shared" si="482"/>
        <v>0.40850500507944432</v>
      </c>
      <c r="V1638" s="1">
        <v>175</v>
      </c>
      <c r="W1638" s="1">
        <f t="shared" si="483"/>
        <v>21.831663260493514</v>
      </c>
      <c r="X1638" s="1">
        <f t="shared" si="484"/>
        <v>38.046999304475897</v>
      </c>
      <c r="Y1638" s="1">
        <f t="shared" si="485"/>
        <v>0.96728531225968872</v>
      </c>
      <c r="Z1638" s="1">
        <f t="shared" si="493"/>
        <v>0.64600000000000113</v>
      </c>
      <c r="AA1638" s="1">
        <f t="shared" si="486"/>
        <v>6.0652168353582704E-2</v>
      </c>
      <c r="AB1638" s="1">
        <f t="shared" si="487"/>
        <v>2.4381974</v>
      </c>
      <c r="AC1638" s="1">
        <f t="shared" si="488"/>
        <v>2.6926238706045988</v>
      </c>
      <c r="AF1638" s="1">
        <f t="shared" si="489"/>
        <v>12.163099358554321</v>
      </c>
      <c r="AG1638" s="1">
        <f t="shared" si="490"/>
        <v>4.7983024295589134</v>
      </c>
      <c r="AH1638" s="1">
        <f t="shared" si="491"/>
        <v>11.811763180844805</v>
      </c>
      <c r="AI1638">
        <v>6.2</v>
      </c>
      <c r="AJ1638">
        <v>12</v>
      </c>
      <c r="AK1638">
        <v>102</v>
      </c>
      <c r="AL1638">
        <v>11</v>
      </c>
      <c r="AM1638">
        <v>9019</v>
      </c>
      <c r="AN1638">
        <v>9027</v>
      </c>
      <c r="AO1638">
        <v>9010</v>
      </c>
      <c r="AP1638">
        <v>67</v>
      </c>
      <c r="AQ1638">
        <v>0</v>
      </c>
    </row>
    <row r="1639" spans="1:43">
      <c r="A1639" s="27">
        <v>39623</v>
      </c>
      <c r="B1639" s="27"/>
      <c r="C1639">
        <v>26.9</v>
      </c>
      <c r="D1639">
        <v>32.700000000000003</v>
      </c>
      <c r="E1639">
        <v>21.2</v>
      </c>
      <c r="F1639">
        <v>24</v>
      </c>
      <c r="G1639">
        <v>15</v>
      </c>
      <c r="H1639">
        <v>14</v>
      </c>
      <c r="I1639" s="10">
        <v>935</v>
      </c>
      <c r="J1639">
        <v>2.7</v>
      </c>
      <c r="K1639" s="2">
        <v>10</v>
      </c>
      <c r="L1639" s="1">
        <f t="shared" si="475"/>
        <v>7.073077077850038</v>
      </c>
      <c r="M1639" s="1">
        <f t="shared" si="476"/>
        <v>33</v>
      </c>
      <c r="N1639" s="1">
        <f t="shared" si="477"/>
        <v>3.5456372722074656</v>
      </c>
      <c r="O1639" s="1">
        <f t="shared" si="492"/>
        <v>0.20816160682623208</v>
      </c>
      <c r="P1639" s="1">
        <f t="shared" si="478"/>
        <v>0.78664061218695858</v>
      </c>
      <c r="Q1639">
        <f t="shared" si="479"/>
        <v>9.2888300614013239</v>
      </c>
      <c r="R1639">
        <f t="shared" si="480"/>
        <v>12.822055632082188</v>
      </c>
      <c r="S1639">
        <f t="shared" si="481"/>
        <v>1.6782795329950508</v>
      </c>
      <c r="T1639">
        <v>0.2432</v>
      </c>
      <c r="U1639" s="1">
        <f t="shared" si="482"/>
        <v>0.40809859921815322</v>
      </c>
      <c r="V1639" s="1">
        <v>176</v>
      </c>
      <c r="W1639" s="1">
        <f t="shared" si="483"/>
        <v>23.316274045855472</v>
      </c>
      <c r="X1639" s="1">
        <f t="shared" si="484"/>
        <v>38.044440707643432</v>
      </c>
      <c r="Y1639" s="1">
        <f t="shared" si="485"/>
        <v>0.96721567836127365</v>
      </c>
      <c r="Z1639" s="1">
        <f t="shared" si="493"/>
        <v>0.11399999999999892</v>
      </c>
      <c r="AA1639" s="1">
        <f t="shared" si="486"/>
        <v>6.0669793019409862E-2</v>
      </c>
      <c r="AB1639" s="1">
        <f t="shared" si="487"/>
        <v>2.4374891000000001</v>
      </c>
      <c r="AC1639" s="1">
        <f t="shared" si="488"/>
        <v>2.019467902953449</v>
      </c>
      <c r="AF1639" s="1">
        <f t="shared" si="489"/>
        <v>13.264029626152345</v>
      </c>
      <c r="AG1639" s="1">
        <f t="shared" si="490"/>
        <v>5.1616313115072483</v>
      </c>
      <c r="AH1639" s="1">
        <f t="shared" si="491"/>
        <v>13.57456205272779</v>
      </c>
      <c r="AI1639">
        <v>5.0999999999999996</v>
      </c>
      <c r="AJ1639">
        <v>15</v>
      </c>
      <c r="AK1639">
        <v>96</v>
      </c>
      <c r="AL1639">
        <v>14</v>
      </c>
      <c r="AM1639">
        <v>9033</v>
      </c>
      <c r="AN1639">
        <v>9042</v>
      </c>
      <c r="AO1639">
        <v>9018</v>
      </c>
      <c r="AP1639">
        <v>83</v>
      </c>
      <c r="AQ1639">
        <v>0</v>
      </c>
    </row>
    <row r="1640" spans="1:43">
      <c r="A1640" s="27">
        <v>39624</v>
      </c>
      <c r="B1640" s="27"/>
      <c r="C1640">
        <v>27.4</v>
      </c>
      <c r="D1640">
        <v>32.1</v>
      </c>
      <c r="E1640">
        <v>21.9</v>
      </c>
      <c r="F1640">
        <v>26</v>
      </c>
      <c r="G1640">
        <v>19</v>
      </c>
      <c r="H1640">
        <v>13.9</v>
      </c>
      <c r="I1640" s="10">
        <v>935</v>
      </c>
      <c r="J1640">
        <v>2.8</v>
      </c>
      <c r="K1640" s="2">
        <v>10</v>
      </c>
      <c r="L1640" s="1">
        <f t="shared" si="475"/>
        <v>7.1878938179669909</v>
      </c>
      <c r="M1640" s="1">
        <f t="shared" si="476"/>
        <v>33</v>
      </c>
      <c r="N1640" s="1">
        <f t="shared" si="477"/>
        <v>3.6510627705463885</v>
      </c>
      <c r="O1640" s="1">
        <f t="shared" si="492"/>
        <v>0.21354203201147803</v>
      </c>
      <c r="P1640" s="1">
        <f t="shared" si="478"/>
        <v>0.88814989557916091</v>
      </c>
      <c r="Q1640">
        <f t="shared" si="479"/>
        <v>8.8989387358179393</v>
      </c>
      <c r="R1640">
        <f t="shared" si="480"/>
        <v>12.820863009882402</v>
      </c>
      <c r="S1640">
        <f t="shared" si="481"/>
        <v>1.6781234306128798</v>
      </c>
      <c r="T1640">
        <v>0.2432</v>
      </c>
      <c r="U1640" s="1">
        <f t="shared" si="482"/>
        <v>0.40757146444368364</v>
      </c>
      <c r="V1640" s="1">
        <v>177</v>
      </c>
      <c r="W1640" s="1">
        <f t="shared" si="483"/>
        <v>23.202216932187881</v>
      </c>
      <c r="X1640" s="1">
        <f t="shared" si="484"/>
        <v>38.042308486917875</v>
      </c>
      <c r="Y1640" s="1">
        <f t="shared" si="485"/>
        <v>0.967155743137464</v>
      </c>
      <c r="Z1640" s="1">
        <f t="shared" si="493"/>
        <v>0.19</v>
      </c>
      <c r="AA1640" s="1">
        <f t="shared" si="486"/>
        <v>6.0699190235616145E-2</v>
      </c>
      <c r="AB1640" s="1">
        <f t="shared" si="487"/>
        <v>2.4363085999999998</v>
      </c>
      <c r="AC1640" s="1">
        <f t="shared" si="488"/>
        <v>2.0942630104702431</v>
      </c>
      <c r="AF1640" s="1">
        <f t="shared" si="489"/>
        <v>12.630868673097279</v>
      </c>
      <c r="AG1640" s="1">
        <f t="shared" si="490"/>
        <v>5.2528473987509132</v>
      </c>
      <c r="AH1640" s="1">
        <f t="shared" si="491"/>
        <v>13.846789262475124</v>
      </c>
      <c r="AI1640">
        <v>4.8</v>
      </c>
      <c r="AJ1640">
        <v>2</v>
      </c>
      <c r="AK1640">
        <v>89</v>
      </c>
      <c r="AL1640">
        <v>3</v>
      </c>
      <c r="AM1640">
        <v>9052</v>
      </c>
      <c r="AN1640">
        <v>9064</v>
      </c>
      <c r="AO1640">
        <v>9028</v>
      </c>
      <c r="AP1640">
        <v>92</v>
      </c>
      <c r="AQ1640">
        <v>0</v>
      </c>
    </row>
    <row r="1641" spans="1:43">
      <c r="A1641" s="27">
        <v>39625</v>
      </c>
      <c r="B1641" s="27"/>
      <c r="C1641">
        <v>22</v>
      </c>
      <c r="D1641">
        <v>30.7</v>
      </c>
      <c r="E1641">
        <v>19.5</v>
      </c>
      <c r="F1641">
        <v>54</v>
      </c>
      <c r="G1641">
        <v>20</v>
      </c>
      <c r="H1641">
        <v>5.4</v>
      </c>
      <c r="I1641" s="10">
        <v>935</v>
      </c>
      <c r="J1641">
        <v>3.3</v>
      </c>
      <c r="K1641" s="2">
        <v>10</v>
      </c>
      <c r="L1641" s="1">
        <f t="shared" si="475"/>
        <v>4.9958779997235974</v>
      </c>
      <c r="M1641" s="1">
        <f t="shared" si="476"/>
        <v>88</v>
      </c>
      <c r="N1641" s="1">
        <f t="shared" si="477"/>
        <v>2.6447969195164731</v>
      </c>
      <c r="O1641" s="1">
        <f t="shared" si="492"/>
        <v>0.16119785218083971</v>
      </c>
      <c r="P1641" s="1">
        <f t="shared" si="478"/>
        <v>1.4395413560638755</v>
      </c>
      <c r="Q1641">
        <f t="shared" si="479"/>
        <v>3.1959248384550234</v>
      </c>
      <c r="R1641">
        <f t="shared" si="480"/>
        <v>12.819398366437525</v>
      </c>
      <c r="S1641">
        <f t="shared" si="481"/>
        <v>1.6779317233556972</v>
      </c>
      <c r="T1641">
        <v>0.2432</v>
      </c>
      <c r="U1641" s="1">
        <f t="shared" si="482"/>
        <v>0.40692375669974262</v>
      </c>
      <c r="V1641" s="1">
        <v>178</v>
      </c>
      <c r="W1641" s="1">
        <f t="shared" si="483"/>
        <v>13.492090333690538</v>
      </c>
      <c r="X1641" s="1">
        <f t="shared" si="484"/>
        <v>38.040596552496197</v>
      </c>
      <c r="Y1641" s="1">
        <f t="shared" si="485"/>
        <v>0.96710552431905916</v>
      </c>
      <c r="Z1641" s="1">
        <f t="shared" si="493"/>
        <v>-2.0519999999999996</v>
      </c>
      <c r="AA1641" s="1">
        <f t="shared" si="486"/>
        <v>6.0383200064705544E-2</v>
      </c>
      <c r="AB1641" s="1">
        <f t="shared" si="487"/>
        <v>2.449058</v>
      </c>
      <c r="AC1641" s="1">
        <f t="shared" si="488"/>
        <v>2.4682385480542153</v>
      </c>
      <c r="AF1641" s="1">
        <f t="shared" si="489"/>
        <v>11.653791354123328</v>
      </c>
      <c r="AG1641" s="1">
        <f t="shared" si="490"/>
        <v>3.9705918281230632</v>
      </c>
      <c r="AH1641" s="1">
        <f t="shared" si="491"/>
        <v>11.318779956147523</v>
      </c>
      <c r="AI1641">
        <v>9.5</v>
      </c>
      <c r="AJ1641">
        <v>14</v>
      </c>
      <c r="AK1641">
        <v>176</v>
      </c>
      <c r="AL1641">
        <v>15</v>
      </c>
      <c r="AM1641">
        <v>9079</v>
      </c>
      <c r="AN1641">
        <v>9088</v>
      </c>
      <c r="AO1641">
        <v>9041</v>
      </c>
      <c r="AP1641">
        <v>144</v>
      </c>
      <c r="AQ1641">
        <v>0</v>
      </c>
    </row>
    <row r="1642" spans="1:43">
      <c r="A1642" s="27">
        <v>39626</v>
      </c>
      <c r="B1642" s="27"/>
      <c r="C1642">
        <v>23.3</v>
      </c>
      <c r="D1642">
        <v>27.1</v>
      </c>
      <c r="E1642">
        <v>18.8</v>
      </c>
      <c r="F1642">
        <v>42</v>
      </c>
      <c r="G1642">
        <v>24</v>
      </c>
      <c r="H1642">
        <v>12.7</v>
      </c>
      <c r="I1642" s="10">
        <v>935</v>
      </c>
      <c r="J1642">
        <v>2.2000000000000002</v>
      </c>
      <c r="K1642" s="2">
        <v>10</v>
      </c>
      <c r="L1642" s="1">
        <f t="shared" si="475"/>
        <v>5.731683306335249</v>
      </c>
      <c r="M1642" s="1">
        <f t="shared" si="476"/>
        <v>60</v>
      </c>
      <c r="N1642" s="1">
        <f t="shared" si="477"/>
        <v>2.8617578753097068</v>
      </c>
      <c r="O1642" s="1">
        <f t="shared" si="492"/>
        <v>0.17268555787222203</v>
      </c>
      <c r="P1642" s="1">
        <f t="shared" si="478"/>
        <v>1.081748811680268</v>
      </c>
      <c r="Q1642">
        <f t="shared" si="479"/>
        <v>7.2552520202972559</v>
      </c>
      <c r="R1642">
        <f t="shared" si="480"/>
        <v>12.817662606430932</v>
      </c>
      <c r="S1642">
        <f t="shared" si="481"/>
        <v>1.6777045296375568</v>
      </c>
      <c r="T1642">
        <v>0.2432</v>
      </c>
      <c r="U1642" s="1">
        <f t="shared" si="482"/>
        <v>0.40615566759946514</v>
      </c>
      <c r="V1642" s="1">
        <v>179</v>
      </c>
      <c r="W1642" s="1">
        <f t="shared" si="483"/>
        <v>21.833255867157686</v>
      </c>
      <c r="X1642" s="1">
        <f t="shared" si="484"/>
        <v>38.039297168240758</v>
      </c>
      <c r="Y1642" s="1">
        <f t="shared" si="485"/>
        <v>0.96706503676242817</v>
      </c>
      <c r="Z1642" s="1">
        <f t="shared" si="493"/>
        <v>0.49400000000000027</v>
      </c>
      <c r="AA1642" s="1">
        <f t="shared" si="486"/>
        <v>6.0458970715632346E-2</v>
      </c>
      <c r="AB1642" s="1">
        <f t="shared" si="487"/>
        <v>2.4459887</v>
      </c>
      <c r="AC1642" s="1">
        <f t="shared" si="488"/>
        <v>1.6454923653694771</v>
      </c>
      <c r="AF1642" s="1">
        <f t="shared" si="489"/>
        <v>10.35955709260989</v>
      </c>
      <c r="AG1642" s="1">
        <f t="shared" si="490"/>
        <v>5.2379431117426636</v>
      </c>
      <c r="AH1642" s="1">
        <f t="shared" si="491"/>
        <v>13.14399757046392</v>
      </c>
      <c r="AI1642">
        <v>5.2</v>
      </c>
      <c r="AJ1642">
        <v>15</v>
      </c>
      <c r="AK1642">
        <v>88</v>
      </c>
      <c r="AL1642">
        <v>15</v>
      </c>
      <c r="AM1642">
        <v>9068</v>
      </c>
      <c r="AN1642">
        <v>9089</v>
      </c>
      <c r="AO1642">
        <v>9041</v>
      </c>
      <c r="AP1642">
        <v>115</v>
      </c>
      <c r="AQ1642">
        <v>0</v>
      </c>
    </row>
    <row r="1643" spans="1:43">
      <c r="A1643" s="27">
        <v>39627</v>
      </c>
      <c r="B1643" s="27"/>
      <c r="C1643">
        <v>24</v>
      </c>
      <c r="D1643">
        <v>29.1</v>
      </c>
      <c r="E1643">
        <v>19.7</v>
      </c>
      <c r="F1643">
        <v>35</v>
      </c>
      <c r="G1643">
        <v>22</v>
      </c>
      <c r="H1643">
        <v>13.3</v>
      </c>
      <c r="I1643" s="10">
        <v>935</v>
      </c>
      <c r="J1643">
        <v>2.2999999999999998</v>
      </c>
      <c r="K1643" s="2">
        <v>10</v>
      </c>
      <c r="L1643" s="1">
        <f t="shared" si="475"/>
        <v>6.0828887808096885</v>
      </c>
      <c r="M1643" s="1">
        <f t="shared" si="476"/>
        <v>48</v>
      </c>
      <c r="N1643" s="1">
        <f t="shared" si="477"/>
        <v>2.9848945293846705</v>
      </c>
      <c r="O1643" s="1">
        <f t="shared" si="492"/>
        <v>0.17915219131488452</v>
      </c>
      <c r="P1643" s="1">
        <f t="shared" si="478"/>
        <v>0.99435277933911737</v>
      </c>
      <c r="Q1643">
        <f t="shared" si="479"/>
        <v>7.9547284822248958</v>
      </c>
      <c r="R1643">
        <f t="shared" si="480"/>
        <v>12.815656798964255</v>
      </c>
      <c r="S1643">
        <f t="shared" si="481"/>
        <v>1.6774419893932273</v>
      </c>
      <c r="T1643">
        <v>0.2432</v>
      </c>
      <c r="U1643" s="1">
        <f t="shared" si="482"/>
        <v>0.4052674243687287</v>
      </c>
      <c r="V1643" s="1">
        <v>180</v>
      </c>
      <c r="W1643" s="1">
        <f t="shared" si="483"/>
        <v>22.520648129986657</v>
      </c>
      <c r="X1643" s="1">
        <f t="shared" si="484"/>
        <v>38.03840096272161</v>
      </c>
      <c r="Y1643" s="1">
        <f t="shared" si="485"/>
        <v>0.96703429244511452</v>
      </c>
      <c r="Z1643" s="1">
        <f t="shared" si="493"/>
        <v>0.26599999999999974</v>
      </c>
      <c r="AA1643" s="1">
        <f t="shared" si="486"/>
        <v>6.0499849114061095E-2</v>
      </c>
      <c r="AB1643" s="1">
        <f t="shared" si="487"/>
        <v>2.4443359999999998</v>
      </c>
      <c r="AC1643" s="1">
        <f t="shared" si="488"/>
        <v>1.7202874728862712</v>
      </c>
      <c r="AF1643" s="1">
        <f t="shared" si="489"/>
        <v>11.212186075139076</v>
      </c>
      <c r="AG1643" s="1">
        <f t="shared" si="490"/>
        <v>5.2505507782031486</v>
      </c>
      <c r="AH1643" s="1">
        <f t="shared" si="491"/>
        <v>13.469303408732712</v>
      </c>
      <c r="AI1643">
        <v>6.6</v>
      </c>
      <c r="AJ1643">
        <v>15</v>
      </c>
      <c r="AK1643">
        <v>105</v>
      </c>
      <c r="AL1643">
        <v>14</v>
      </c>
      <c r="AM1643">
        <v>9043</v>
      </c>
      <c r="AN1643">
        <v>9059</v>
      </c>
      <c r="AO1643">
        <v>9031</v>
      </c>
      <c r="AP1643">
        <v>103</v>
      </c>
      <c r="AQ1643">
        <v>0</v>
      </c>
    </row>
    <row r="1644" spans="1:43">
      <c r="A1644" s="27">
        <v>39628</v>
      </c>
      <c r="B1644" s="27"/>
      <c r="C1644">
        <v>24.1</v>
      </c>
      <c r="D1644">
        <v>29.8</v>
      </c>
      <c r="E1644">
        <v>19.7</v>
      </c>
      <c r="F1644">
        <v>36</v>
      </c>
      <c r="G1644">
        <v>19</v>
      </c>
      <c r="H1644">
        <v>12.2</v>
      </c>
      <c r="I1644" s="10">
        <v>935</v>
      </c>
      <c r="J1644">
        <v>3.6</v>
      </c>
      <c r="K1644" s="2">
        <v>10</v>
      </c>
      <c r="L1644" s="1">
        <f t="shared" si="475"/>
        <v>6.7690706502236813</v>
      </c>
      <c r="M1644" s="1">
        <f t="shared" si="476"/>
        <v>53</v>
      </c>
      <c r="N1644" s="1">
        <f t="shared" si="477"/>
        <v>3.002857476413999</v>
      </c>
      <c r="O1644" s="1">
        <f t="shared" si="492"/>
        <v>0.18009245049089101</v>
      </c>
      <c r="P1644" s="1">
        <f t="shared" si="478"/>
        <v>1.007049956289803</v>
      </c>
      <c r="Q1644">
        <f t="shared" si="479"/>
        <v>7.3652104463737782</v>
      </c>
      <c r="R1644">
        <f t="shared" si="480"/>
        <v>12.813382175364881</v>
      </c>
      <c r="S1644">
        <f t="shared" si="481"/>
        <v>1.6771442637912148</v>
      </c>
      <c r="T1644">
        <v>0.2432</v>
      </c>
      <c r="U1644" s="1">
        <f t="shared" si="482"/>
        <v>0.40425928977893233</v>
      </c>
      <c r="V1644" s="1">
        <v>181</v>
      </c>
      <c r="W1644" s="1">
        <f t="shared" si="483"/>
        <v>21.265842578628018</v>
      </c>
      <c r="X1644" s="1">
        <f t="shared" si="484"/>
        <v>38.037896942212654</v>
      </c>
      <c r="Y1644" s="1">
        <f t="shared" si="485"/>
        <v>0.96701330046229284</v>
      </c>
      <c r="Z1644" s="1">
        <f t="shared" si="493"/>
        <v>3.800000000000054E-2</v>
      </c>
      <c r="AA1644" s="1">
        <f t="shared" si="486"/>
        <v>6.0505693398239427E-2</v>
      </c>
      <c r="AB1644" s="1">
        <f t="shared" si="487"/>
        <v>2.4440998999999999</v>
      </c>
      <c r="AC1644" s="1">
        <f t="shared" si="488"/>
        <v>2.6926238706045988</v>
      </c>
      <c r="AF1644" s="1">
        <f t="shared" si="489"/>
        <v>11.649815389866541</v>
      </c>
      <c r="AG1644" s="1">
        <f t="shared" si="490"/>
        <v>5.0605826862214744</v>
      </c>
      <c r="AH1644" s="1">
        <f t="shared" si="491"/>
        <v>13.074331088972778</v>
      </c>
      <c r="AI1644">
        <v>6.9</v>
      </c>
      <c r="AJ1644">
        <v>14</v>
      </c>
      <c r="AK1644">
        <v>104</v>
      </c>
      <c r="AL1644">
        <v>14</v>
      </c>
      <c r="AM1644">
        <v>9012</v>
      </c>
      <c r="AN1644">
        <v>9038</v>
      </c>
      <c r="AO1644">
        <v>8988</v>
      </c>
      <c r="AP1644">
        <v>109</v>
      </c>
      <c r="AQ1644">
        <v>0</v>
      </c>
    </row>
    <row r="1645" spans="1:43">
      <c r="A1645" s="27">
        <v>39629</v>
      </c>
      <c r="B1645" s="27"/>
      <c r="C1645">
        <v>22.6</v>
      </c>
      <c r="D1645">
        <v>26.9</v>
      </c>
      <c r="E1645">
        <v>19.600000000000001</v>
      </c>
      <c r="F1645">
        <v>45</v>
      </c>
      <c r="G1645">
        <v>31</v>
      </c>
      <c r="H1645">
        <v>10.1</v>
      </c>
      <c r="I1645" s="10">
        <v>935</v>
      </c>
      <c r="J1645">
        <v>3.7</v>
      </c>
      <c r="K1645" s="2">
        <v>10</v>
      </c>
      <c r="L1645" s="1">
        <f t="shared" si="475"/>
        <v>6.0251405137549208</v>
      </c>
      <c r="M1645" s="1">
        <f t="shared" si="476"/>
        <v>59</v>
      </c>
      <c r="N1645" s="1">
        <f t="shared" si="477"/>
        <v>2.7430784472701868</v>
      </c>
      <c r="O1645" s="1">
        <f t="shared" si="492"/>
        <v>0.16641697478450099</v>
      </c>
      <c r="P1645" s="1">
        <f t="shared" si="478"/>
        <v>1.2226908131306349</v>
      </c>
      <c r="Q1645">
        <f t="shared" si="479"/>
        <v>5.6636909397667079</v>
      </c>
      <c r="R1645">
        <f t="shared" si="480"/>
        <v>12.810840126673117</v>
      </c>
      <c r="S1645">
        <f t="shared" si="481"/>
        <v>1.6768115349048582</v>
      </c>
      <c r="T1645">
        <v>0.2432</v>
      </c>
      <c r="U1645" s="1">
        <f t="shared" si="482"/>
        <v>0.40313156206926049</v>
      </c>
      <c r="V1645" s="1">
        <v>182</v>
      </c>
      <c r="W1645" s="1">
        <f t="shared" si="483"/>
        <v>18.867952593226793</v>
      </c>
      <c r="X1645" s="1">
        <f t="shared" si="484"/>
        <v>38.03777250563612</v>
      </c>
      <c r="Y1645" s="1">
        <f t="shared" si="485"/>
        <v>0.9670020670240782</v>
      </c>
      <c r="Z1645" s="1">
        <f t="shared" si="493"/>
        <v>-0.57000000000000006</v>
      </c>
      <c r="AA1645" s="1">
        <f t="shared" si="486"/>
        <v>6.041814752114736E-2</v>
      </c>
      <c r="AB1645" s="1">
        <f t="shared" si="487"/>
        <v>2.4476413999999997</v>
      </c>
      <c r="AC1645" s="1">
        <f t="shared" si="488"/>
        <v>2.7674189781213934</v>
      </c>
      <c r="AF1645" s="1">
        <f t="shared" si="489"/>
        <v>9.5496115887050816</v>
      </c>
      <c r="AG1645" s="1">
        <f t="shared" si="490"/>
        <v>4.8248316178499646</v>
      </c>
      <c r="AH1645" s="1">
        <f t="shared" si="491"/>
        <v>12.732866819779975</v>
      </c>
      <c r="AI1645">
        <v>6.9</v>
      </c>
      <c r="AJ1645">
        <v>14</v>
      </c>
      <c r="AK1645">
        <v>125</v>
      </c>
      <c r="AL1645">
        <v>14</v>
      </c>
      <c r="AM1645">
        <v>9044</v>
      </c>
      <c r="AN1645">
        <v>9059</v>
      </c>
      <c r="AO1645">
        <v>9004</v>
      </c>
      <c r="AP1645">
        <v>122</v>
      </c>
      <c r="AQ1645">
        <v>32700</v>
      </c>
    </row>
    <row r="1646" spans="1:43">
      <c r="A1646" s="27">
        <v>39630</v>
      </c>
      <c r="B1646" s="27"/>
      <c r="C1646">
        <v>22.5</v>
      </c>
      <c r="D1646">
        <v>25.9</v>
      </c>
      <c r="E1646">
        <v>19</v>
      </c>
      <c r="F1646">
        <v>40</v>
      </c>
      <c r="G1646">
        <v>29</v>
      </c>
      <c r="H1646">
        <v>4.7</v>
      </c>
      <c r="I1646" s="10">
        <v>935</v>
      </c>
      <c r="J1646">
        <v>2.1</v>
      </c>
      <c r="K1646" s="2">
        <v>10</v>
      </c>
      <c r="L1646" s="1">
        <f t="shared" si="475"/>
        <v>4.3846933633735805</v>
      </c>
      <c r="M1646" s="1">
        <f t="shared" si="476"/>
        <v>51</v>
      </c>
      <c r="N1646" s="1">
        <f t="shared" si="477"/>
        <v>2.7264800714406277</v>
      </c>
      <c r="O1646" s="1">
        <f t="shared" si="492"/>
        <v>0.16553734608376569</v>
      </c>
      <c r="P1646" s="1">
        <f t="shared" si="478"/>
        <v>1.0452123604928192</v>
      </c>
      <c r="Q1646">
        <f t="shared" si="479"/>
        <v>3.1651881392571619</v>
      </c>
      <c r="R1646">
        <f t="shared" si="480"/>
        <v>12.808032200819413</v>
      </c>
      <c r="S1646">
        <f t="shared" si="481"/>
        <v>1.6764440053428553</v>
      </c>
      <c r="T1646">
        <v>0.2432</v>
      </c>
      <c r="U1646" s="1">
        <f t="shared" si="482"/>
        <v>0.40188457485845369</v>
      </c>
      <c r="V1646" s="1">
        <v>183</v>
      </c>
      <c r="W1646" s="1">
        <f t="shared" si="483"/>
        <v>12.696272331549606</v>
      </c>
      <c r="X1646" s="1">
        <f t="shared" si="484"/>
        <v>38.038013461449125</v>
      </c>
      <c r="Y1646" s="1">
        <f t="shared" si="485"/>
        <v>0.96700059545368899</v>
      </c>
      <c r="Z1646" s="1">
        <f t="shared" si="493"/>
        <v>-3.800000000000054E-2</v>
      </c>
      <c r="AA1646" s="1">
        <f t="shared" si="486"/>
        <v>6.0412320136145559E-2</v>
      </c>
      <c r="AB1646" s="1">
        <f t="shared" si="487"/>
        <v>2.4478774999999997</v>
      </c>
      <c r="AC1646" s="1">
        <f t="shared" si="488"/>
        <v>1.5706972578526825</v>
      </c>
      <c r="AF1646" s="1">
        <f t="shared" si="489"/>
        <v>9.2613704332691213</v>
      </c>
      <c r="AG1646" s="1">
        <f t="shared" si="490"/>
        <v>3.7609833315725156</v>
      </c>
      <c r="AH1646" s="1">
        <f t="shared" si="491"/>
        <v>8.8333452465875624</v>
      </c>
      <c r="AI1646">
        <v>5.9</v>
      </c>
      <c r="AJ1646">
        <v>15</v>
      </c>
      <c r="AK1646">
        <v>99</v>
      </c>
      <c r="AL1646">
        <v>14</v>
      </c>
      <c r="AM1646">
        <v>9041</v>
      </c>
      <c r="AN1646">
        <v>9058</v>
      </c>
      <c r="AO1646">
        <v>9022</v>
      </c>
      <c r="AP1646">
        <v>107</v>
      </c>
      <c r="AQ1646">
        <v>3</v>
      </c>
    </row>
    <row r="1647" spans="1:43">
      <c r="A1647" s="27">
        <v>39631</v>
      </c>
      <c r="B1647" s="27"/>
      <c r="C1647">
        <v>23.9</v>
      </c>
      <c r="D1647">
        <v>30.4</v>
      </c>
      <c r="E1647">
        <v>19</v>
      </c>
      <c r="F1647">
        <v>39</v>
      </c>
      <c r="G1647">
        <v>19</v>
      </c>
      <c r="H1647">
        <v>13.3</v>
      </c>
      <c r="I1647" s="10">
        <v>935</v>
      </c>
      <c r="J1647">
        <v>2</v>
      </c>
      <c r="K1647" s="2">
        <v>10</v>
      </c>
      <c r="L1647" s="1">
        <f t="shared" si="475"/>
        <v>5.7681659777771213</v>
      </c>
      <c r="M1647" s="1">
        <f t="shared" si="476"/>
        <v>59</v>
      </c>
      <c r="N1647" s="1">
        <f t="shared" si="477"/>
        <v>2.9670254049401481</v>
      </c>
      <c r="O1647" s="1">
        <f t="shared" si="492"/>
        <v>0.17821607467016304</v>
      </c>
      <c r="P1647" s="1">
        <f t="shared" si="478"/>
        <v>1.0610104440518198</v>
      </c>
      <c r="Q1647">
        <f t="shared" si="479"/>
        <v>7.8147600239210275</v>
      </c>
      <c r="R1647">
        <f t="shared" si="480"/>
        <v>12.8049600995032</v>
      </c>
      <c r="S1647">
        <f t="shared" si="481"/>
        <v>1.676041897840733</v>
      </c>
      <c r="T1647">
        <v>0.2432</v>
      </c>
      <c r="U1647" s="1">
        <f t="shared" si="482"/>
        <v>0.40051869704611387</v>
      </c>
      <c r="V1647" s="1">
        <v>184</v>
      </c>
      <c r="W1647" s="1">
        <f t="shared" si="483"/>
        <v>22.533464386926337</v>
      </c>
      <c r="X1647" s="1">
        <f t="shared" si="484"/>
        <v>38.038604046465707</v>
      </c>
      <c r="Y1647" s="1">
        <f t="shared" si="485"/>
        <v>0.96700888618646386</v>
      </c>
      <c r="Z1647" s="1">
        <f t="shared" si="493"/>
        <v>0.53199999999999947</v>
      </c>
      <c r="AA1647" s="1">
        <f t="shared" si="486"/>
        <v>6.0494005958780121E-2</v>
      </c>
      <c r="AB1647" s="1">
        <f t="shared" si="487"/>
        <v>2.4445720999999998</v>
      </c>
      <c r="AC1647" s="1">
        <f t="shared" si="488"/>
        <v>1.4959021503358882</v>
      </c>
      <c r="AF1647" s="1">
        <f t="shared" si="489"/>
        <v>12.318019501947225</v>
      </c>
      <c r="AG1647" s="1">
        <f t="shared" si="490"/>
        <v>5.2924055609085334</v>
      </c>
      <c r="AH1647" s="1">
        <f t="shared" si="491"/>
        <v>13.345294988583971</v>
      </c>
      <c r="AI1647">
        <v>4.5</v>
      </c>
      <c r="AJ1647">
        <v>15</v>
      </c>
      <c r="AK1647">
        <v>90</v>
      </c>
      <c r="AL1647">
        <v>16</v>
      </c>
      <c r="AM1647">
        <v>9047</v>
      </c>
      <c r="AN1647">
        <v>9073</v>
      </c>
      <c r="AO1647">
        <v>9021</v>
      </c>
      <c r="AP1647">
        <v>109</v>
      </c>
      <c r="AQ1647">
        <v>32700</v>
      </c>
    </row>
    <row r="1648" spans="1:43">
      <c r="A1648" s="27">
        <v>39632</v>
      </c>
      <c r="B1648" s="27"/>
      <c r="C1648">
        <v>27</v>
      </c>
      <c r="D1648">
        <v>34.299999999999997</v>
      </c>
      <c r="E1648">
        <v>20.100000000000001</v>
      </c>
      <c r="F1648">
        <v>25</v>
      </c>
      <c r="G1648">
        <v>10</v>
      </c>
      <c r="H1648">
        <v>14.1</v>
      </c>
      <c r="I1648" s="10">
        <v>935</v>
      </c>
      <c r="J1648">
        <v>3.6</v>
      </c>
      <c r="K1648" s="2">
        <v>10</v>
      </c>
      <c r="L1648" s="1">
        <f t="shared" si="475"/>
        <v>7.5891894971963332</v>
      </c>
      <c r="M1648" s="1">
        <f t="shared" si="476"/>
        <v>40</v>
      </c>
      <c r="N1648" s="1">
        <f t="shared" si="477"/>
        <v>3.5665076087433309</v>
      </c>
      <c r="O1648" s="1">
        <f t="shared" si="492"/>
        <v>0.20922847165057207</v>
      </c>
      <c r="P1648" s="1">
        <f t="shared" si="478"/>
        <v>0.74123954586935215</v>
      </c>
      <c r="Q1648">
        <f t="shared" si="479"/>
        <v>9.5631048491436026</v>
      </c>
      <c r="R1648">
        <f t="shared" si="480"/>
        <v>12.801625674785985</v>
      </c>
      <c r="S1648">
        <f t="shared" si="481"/>
        <v>1.6756054548149195</v>
      </c>
      <c r="T1648">
        <v>0.2432</v>
      </c>
      <c r="U1648" s="1">
        <f t="shared" si="482"/>
        <v>0.39903433270357103</v>
      </c>
      <c r="V1648" s="1">
        <v>185</v>
      </c>
      <c r="W1648" s="1">
        <f t="shared" si="483"/>
        <v>23.453183074877803</v>
      </c>
      <c r="X1648" s="1">
        <f t="shared" si="484"/>
        <v>38.039526946606898</v>
      </c>
      <c r="Y1648" s="1">
        <f t="shared" si="485"/>
        <v>0.96702693676973295</v>
      </c>
      <c r="Z1648" s="1">
        <f t="shared" si="493"/>
        <v>1.1780000000000006</v>
      </c>
      <c r="AA1648" s="1">
        <f t="shared" si="486"/>
        <v>6.06756701844526E-2</v>
      </c>
      <c r="AB1648" s="1">
        <f t="shared" si="487"/>
        <v>2.4372529999999997</v>
      </c>
      <c r="AC1648" s="1">
        <f t="shared" si="488"/>
        <v>2.6926238706045988</v>
      </c>
      <c r="AF1648" s="1">
        <f t="shared" si="489"/>
        <v>14.770157612260984</v>
      </c>
      <c r="AG1648" s="1">
        <f t="shared" si="490"/>
        <v>5.1242326072371842</v>
      </c>
      <c r="AH1648" s="1">
        <f t="shared" si="491"/>
        <v>12.416475484752819</v>
      </c>
      <c r="AI1648">
        <v>5.2</v>
      </c>
      <c r="AJ1648">
        <v>14</v>
      </c>
      <c r="AK1648">
        <v>75</v>
      </c>
      <c r="AL1648">
        <v>14</v>
      </c>
      <c r="AM1648">
        <v>9034</v>
      </c>
      <c r="AN1648">
        <v>9045</v>
      </c>
      <c r="AO1648">
        <v>9017</v>
      </c>
      <c r="AP1648">
        <v>80</v>
      </c>
      <c r="AQ1648">
        <v>0</v>
      </c>
    </row>
    <row r="1649" spans="1:43">
      <c r="A1649" s="27">
        <v>39633</v>
      </c>
      <c r="B1649" s="27"/>
      <c r="C1649">
        <v>28.4</v>
      </c>
      <c r="D1649">
        <v>33.4</v>
      </c>
      <c r="E1649">
        <v>23.1</v>
      </c>
      <c r="F1649">
        <v>25</v>
      </c>
      <c r="G1649">
        <v>11</v>
      </c>
      <c r="H1649">
        <v>14</v>
      </c>
      <c r="I1649" s="10">
        <v>935</v>
      </c>
      <c r="J1649">
        <v>2.7</v>
      </c>
      <c r="K1649" s="2">
        <v>10</v>
      </c>
      <c r="L1649" s="1">
        <f t="shared" si="475"/>
        <v>7.1860152616772632</v>
      </c>
      <c r="M1649" s="1">
        <f t="shared" si="476"/>
        <v>39</v>
      </c>
      <c r="N1649" s="1">
        <f t="shared" si="477"/>
        <v>3.8701305350345074</v>
      </c>
      <c r="O1649" s="1">
        <f t="shared" si="492"/>
        <v>0.22465415677991091</v>
      </c>
      <c r="P1649" s="1">
        <f t="shared" si="478"/>
        <v>0.83436196648471195</v>
      </c>
      <c r="Q1649">
        <f t="shared" si="479"/>
        <v>9.3000521541361501</v>
      </c>
      <c r="R1649">
        <f t="shared" si="480"/>
        <v>12.798030925412517</v>
      </c>
      <c r="S1649">
        <f t="shared" si="481"/>
        <v>1.6751349378812195</v>
      </c>
      <c r="T1649">
        <v>0.2432</v>
      </c>
      <c r="U1649" s="1">
        <f t="shared" si="482"/>
        <v>0.39743192095434626</v>
      </c>
      <c r="V1649" s="1">
        <v>186</v>
      </c>
      <c r="W1649" s="1">
        <f t="shared" si="483"/>
        <v>23.344039221444692</v>
      </c>
      <c r="X1649" s="1">
        <f t="shared" si="484"/>
        <v>38.040763319570608</v>
      </c>
      <c r="Y1649" s="1">
        <f t="shared" si="485"/>
        <v>0.96705474186354334</v>
      </c>
      <c r="Z1649" s="1">
        <f t="shared" si="493"/>
        <v>0.53199999999999947</v>
      </c>
      <c r="AA1649" s="1">
        <f t="shared" si="486"/>
        <v>6.0758070216494243E-2</v>
      </c>
      <c r="AB1649" s="1">
        <f t="shared" si="487"/>
        <v>2.4339475999999998</v>
      </c>
      <c r="AC1649" s="1">
        <f t="shared" si="488"/>
        <v>2.019467902953449</v>
      </c>
      <c r="AF1649" s="1">
        <f t="shared" si="489"/>
        <v>12.972917216699846</v>
      </c>
      <c r="AG1649" s="1">
        <f t="shared" si="490"/>
        <v>5.2009122624521682</v>
      </c>
      <c r="AH1649" s="1">
        <f t="shared" si="491"/>
        <v>13.40082853893475</v>
      </c>
      <c r="AI1649">
        <v>10.1</v>
      </c>
      <c r="AJ1649">
        <v>14</v>
      </c>
      <c r="AK1649">
        <v>175</v>
      </c>
      <c r="AL1649">
        <v>15</v>
      </c>
      <c r="AM1649">
        <v>9033</v>
      </c>
      <c r="AN1649">
        <v>9064</v>
      </c>
      <c r="AO1649">
        <v>9004</v>
      </c>
      <c r="AP1649">
        <v>90</v>
      </c>
      <c r="AQ1649">
        <v>1</v>
      </c>
    </row>
    <row r="1650" spans="1:43">
      <c r="A1650" s="27">
        <v>39634</v>
      </c>
      <c r="B1650" s="27"/>
      <c r="C1650">
        <v>27</v>
      </c>
      <c r="D1650">
        <v>32.5</v>
      </c>
      <c r="E1650">
        <v>23.9</v>
      </c>
      <c r="F1650">
        <v>31</v>
      </c>
      <c r="G1650">
        <v>15</v>
      </c>
      <c r="H1650">
        <v>10.5</v>
      </c>
      <c r="I1650" s="10">
        <v>935</v>
      </c>
      <c r="J1650">
        <v>1.8</v>
      </c>
      <c r="K1650" s="2">
        <v>10</v>
      </c>
      <c r="L1650" s="1">
        <f t="shared" si="475"/>
        <v>5.8604850313558305</v>
      </c>
      <c r="M1650" s="1">
        <f t="shared" si="476"/>
        <v>47</v>
      </c>
      <c r="N1650" s="1">
        <f t="shared" si="477"/>
        <v>3.5665076087433309</v>
      </c>
      <c r="O1650" s="1">
        <f t="shared" si="492"/>
        <v>0.20922847165057207</v>
      </c>
      <c r="P1650" s="1">
        <f t="shared" si="478"/>
        <v>1.0641794974674228</v>
      </c>
      <c r="Q1650">
        <f t="shared" si="479"/>
        <v>6.6226061375966925</v>
      </c>
      <c r="R1650">
        <f t="shared" si="480"/>
        <v>12.794177992874648</v>
      </c>
      <c r="S1650">
        <f t="shared" si="481"/>
        <v>1.6746306273396137</v>
      </c>
      <c r="T1650">
        <v>0.2432</v>
      </c>
      <c r="U1650" s="1">
        <f t="shared" si="482"/>
        <v>0.39571193584424447</v>
      </c>
      <c r="V1650" s="1">
        <v>187</v>
      </c>
      <c r="W1650" s="1">
        <f t="shared" si="483"/>
        <v>19.343137400942094</v>
      </c>
      <c r="X1650" s="1">
        <f t="shared" si="484"/>
        <v>38.042292819412395</v>
      </c>
      <c r="Y1650" s="1">
        <f t="shared" si="485"/>
        <v>0.96709229324223878</v>
      </c>
      <c r="Z1650" s="1">
        <f t="shared" si="493"/>
        <v>-0.53199999999999947</v>
      </c>
      <c r="AA1650" s="1">
        <f t="shared" si="486"/>
        <v>6.06756701844526E-2</v>
      </c>
      <c r="AB1650" s="1">
        <f t="shared" si="487"/>
        <v>2.4372529999999997</v>
      </c>
      <c r="AC1650" s="1">
        <f t="shared" si="488"/>
        <v>1.3463119353022994</v>
      </c>
      <c r="AF1650" s="1">
        <f t="shared" si="489"/>
        <v>11.495338378191807</v>
      </c>
      <c r="AG1650" s="1">
        <f t="shared" si="490"/>
        <v>4.7862335351068204</v>
      </c>
      <c r="AH1650" s="1">
        <f t="shared" si="491"/>
        <v>12.944360994344397</v>
      </c>
      <c r="AI1650">
        <v>6.1</v>
      </c>
      <c r="AJ1650">
        <v>15</v>
      </c>
      <c r="AK1650">
        <v>95</v>
      </c>
      <c r="AL1650">
        <v>15</v>
      </c>
      <c r="AM1650">
        <v>9015</v>
      </c>
      <c r="AN1650">
        <v>9030</v>
      </c>
      <c r="AO1650">
        <v>8997</v>
      </c>
      <c r="AP1650">
        <v>108</v>
      </c>
      <c r="AQ1650">
        <v>0</v>
      </c>
    </row>
    <row r="1651" spans="1:43">
      <c r="A1651" s="27">
        <v>39635</v>
      </c>
      <c r="B1651" s="27"/>
      <c r="C1651">
        <v>27.3</v>
      </c>
      <c r="D1651">
        <v>32.6</v>
      </c>
      <c r="E1651">
        <v>22.1</v>
      </c>
      <c r="F1651">
        <v>34</v>
      </c>
      <c r="G1651">
        <v>18</v>
      </c>
      <c r="H1651">
        <v>11.1</v>
      </c>
      <c r="I1651" s="10">
        <v>935</v>
      </c>
      <c r="J1651">
        <v>1.4</v>
      </c>
      <c r="K1651" s="2">
        <v>10</v>
      </c>
      <c r="L1651" s="1">
        <f t="shared" si="475"/>
        <v>5.4939728961643413</v>
      </c>
      <c r="M1651" s="1">
        <f t="shared" si="476"/>
        <v>50</v>
      </c>
      <c r="N1651" s="1">
        <f t="shared" si="477"/>
        <v>3.6297619841228728</v>
      </c>
      <c r="O1651" s="1">
        <f t="shared" si="492"/>
        <v>0.21245669544033619</v>
      </c>
      <c r="P1651" s="1">
        <f t="shared" si="478"/>
        <v>1.1080393452735517</v>
      </c>
      <c r="Q1651">
        <f t="shared" si="479"/>
        <v>6.7801830026159369</v>
      </c>
      <c r="R1651">
        <f t="shared" si="480"/>
        <v>12.790069157233507</v>
      </c>
      <c r="S1651">
        <f t="shared" si="481"/>
        <v>1.6740928216274225</v>
      </c>
      <c r="T1651">
        <v>0.2432</v>
      </c>
      <c r="U1651" s="1">
        <f t="shared" si="482"/>
        <v>0.39387488620111616</v>
      </c>
      <c r="V1651" s="1">
        <v>188</v>
      </c>
      <c r="W1651" s="1">
        <f t="shared" si="483"/>
        <v>20.035024770148954</v>
      </c>
      <c r="X1651" s="1">
        <f t="shared" si="484"/>
        <v>38.044093623027017</v>
      </c>
      <c r="Y1651" s="1">
        <f t="shared" si="485"/>
        <v>0.96713957979689347</v>
      </c>
      <c r="Z1651" s="1">
        <f t="shared" si="493"/>
        <v>0.11400000000000027</v>
      </c>
      <c r="AA1651" s="1">
        <f t="shared" si="486"/>
        <v>6.0693308513514094E-2</v>
      </c>
      <c r="AB1651" s="1">
        <f t="shared" si="487"/>
        <v>2.4365446999999998</v>
      </c>
      <c r="AC1651" s="1">
        <f t="shared" si="488"/>
        <v>1.0471315052351216</v>
      </c>
      <c r="AF1651" s="1">
        <f t="shared" si="489"/>
        <v>12.787518328299722</v>
      </c>
      <c r="AG1651" s="1">
        <f t="shared" si="490"/>
        <v>4.9475492708170421</v>
      </c>
      <c r="AH1651" s="1">
        <f t="shared" si="491"/>
        <v>12.878430601486262</v>
      </c>
      <c r="AI1651">
        <v>5.6</v>
      </c>
      <c r="AJ1651">
        <v>14</v>
      </c>
      <c r="AK1651">
        <v>88</v>
      </c>
      <c r="AL1651">
        <v>15</v>
      </c>
      <c r="AM1651">
        <v>9002</v>
      </c>
      <c r="AN1651">
        <v>9017</v>
      </c>
      <c r="AO1651">
        <v>8980</v>
      </c>
      <c r="AP1651">
        <v>119</v>
      </c>
      <c r="AQ1651">
        <v>32700</v>
      </c>
    </row>
    <row r="1652" spans="1:43">
      <c r="A1652" s="27">
        <v>39636</v>
      </c>
      <c r="B1652" s="27"/>
      <c r="C1652">
        <v>24.6</v>
      </c>
      <c r="D1652">
        <v>27.7</v>
      </c>
      <c r="E1652">
        <v>21.9</v>
      </c>
      <c r="F1652">
        <v>37</v>
      </c>
      <c r="G1652">
        <v>27</v>
      </c>
      <c r="H1652">
        <v>11.2</v>
      </c>
      <c r="I1652" s="10">
        <v>935</v>
      </c>
      <c r="J1652">
        <v>2.6</v>
      </c>
      <c r="K1652" s="2">
        <v>10</v>
      </c>
      <c r="L1652" s="1">
        <f t="shared" si="475"/>
        <v>6.3233001778624143</v>
      </c>
      <c r="M1652" s="1">
        <f t="shared" si="476"/>
        <v>47</v>
      </c>
      <c r="N1652" s="1">
        <f t="shared" si="477"/>
        <v>3.0940941262905595</v>
      </c>
      <c r="O1652" s="1">
        <f t="shared" si="492"/>
        <v>0.18485639467478179</v>
      </c>
      <c r="P1652" s="1">
        <f t="shared" si="478"/>
        <v>1.1193576866920036</v>
      </c>
      <c r="Q1652">
        <f t="shared" si="479"/>
        <v>6.5731189374317376</v>
      </c>
      <c r="R1652">
        <f t="shared" si="480"/>
        <v>12.785706832716315</v>
      </c>
      <c r="S1652">
        <f t="shared" si="481"/>
        <v>1.6735218367429732</v>
      </c>
      <c r="T1652">
        <v>0.2432</v>
      </c>
      <c r="U1652" s="1">
        <f t="shared" si="482"/>
        <v>0.39192131548432957</v>
      </c>
      <c r="V1652" s="1">
        <v>189</v>
      </c>
      <c r="W1652" s="1">
        <f t="shared" si="483"/>
        <v>20.155004583938258</v>
      </c>
      <c r="X1652" s="1">
        <f t="shared" si="484"/>
        <v>38.046142458519746</v>
      </c>
      <c r="Y1652" s="1">
        <f t="shared" si="485"/>
        <v>0.96719658753859772</v>
      </c>
      <c r="Z1652" s="1">
        <f t="shared" si="493"/>
        <v>-1.0259999999999998</v>
      </c>
      <c r="AA1652" s="1">
        <f t="shared" si="486"/>
        <v>6.0534931764047402E-2</v>
      </c>
      <c r="AB1652" s="1">
        <f t="shared" si="487"/>
        <v>2.4429194000000001</v>
      </c>
      <c r="AC1652" s="1">
        <f t="shared" si="488"/>
        <v>1.9446727954366547</v>
      </c>
      <c r="AF1652" s="1">
        <f t="shared" si="489"/>
        <v>8.9354888889542714</v>
      </c>
      <c r="AG1652" s="1">
        <f t="shared" si="490"/>
        <v>4.979964951840385</v>
      </c>
      <c r="AH1652" s="1">
        <f t="shared" si="491"/>
        <v>13.865424679693671</v>
      </c>
      <c r="AI1652">
        <v>7.6</v>
      </c>
      <c r="AJ1652">
        <v>14</v>
      </c>
      <c r="AK1652">
        <v>119</v>
      </c>
      <c r="AL1652">
        <v>14</v>
      </c>
      <c r="AM1652">
        <v>9017</v>
      </c>
      <c r="AN1652">
        <v>9031</v>
      </c>
      <c r="AO1652">
        <v>8987</v>
      </c>
      <c r="AP1652">
        <v>113</v>
      </c>
      <c r="AQ1652">
        <v>32700</v>
      </c>
    </row>
    <row r="1653" spans="1:43">
      <c r="A1653" s="27">
        <v>39637</v>
      </c>
      <c r="B1653" s="27"/>
      <c r="C1653">
        <v>21.8</v>
      </c>
      <c r="D1653">
        <v>25.9</v>
      </c>
      <c r="E1653">
        <v>17.8</v>
      </c>
      <c r="F1653">
        <v>42</v>
      </c>
      <c r="G1653">
        <v>27</v>
      </c>
      <c r="H1653">
        <v>14</v>
      </c>
      <c r="I1653" s="10">
        <v>935</v>
      </c>
      <c r="J1653">
        <v>2.7</v>
      </c>
      <c r="K1653" s="2">
        <v>10</v>
      </c>
      <c r="L1653" s="1">
        <f t="shared" si="475"/>
        <v>6.3530669608966068</v>
      </c>
      <c r="M1653" s="1">
        <f t="shared" si="476"/>
        <v>57</v>
      </c>
      <c r="N1653" s="1">
        <f t="shared" si="477"/>
        <v>2.6127271360154261</v>
      </c>
      <c r="O1653" s="1">
        <f t="shared" si="492"/>
        <v>0.15948916488660633</v>
      </c>
      <c r="P1653" s="1">
        <f t="shared" si="478"/>
        <v>1.032336901720103</v>
      </c>
      <c r="Q1653">
        <f t="shared" si="479"/>
        <v>7.9612357665093372</v>
      </c>
      <c r="R1653">
        <f t="shared" si="480"/>
        <v>12.781093563104861</v>
      </c>
      <c r="S1653">
        <f t="shared" si="481"/>
        <v>1.6729180056419977</v>
      </c>
      <c r="T1653">
        <v>0.2432</v>
      </c>
      <c r="U1653" s="1">
        <f t="shared" si="482"/>
        <v>0.38985180162399724</v>
      </c>
      <c r="V1653" s="1">
        <v>190</v>
      </c>
      <c r="W1653" s="1">
        <f t="shared" si="483"/>
        <v>23.369969891987747</v>
      </c>
      <c r="X1653" s="1">
        <f t="shared" si="484"/>
        <v>38.048414635455188</v>
      </c>
      <c r="Y1653" s="1">
        <f t="shared" si="485"/>
        <v>0.96726329960259716</v>
      </c>
      <c r="Z1653" s="1">
        <f t="shared" si="493"/>
        <v>-1.0640000000000003</v>
      </c>
      <c r="AA1653" s="1">
        <f t="shared" si="486"/>
        <v>6.0371559895063813E-2</v>
      </c>
      <c r="AB1653" s="1">
        <f t="shared" si="487"/>
        <v>2.4495301999999999</v>
      </c>
      <c r="AC1653" s="1">
        <f t="shared" si="488"/>
        <v>2.019467902953449</v>
      </c>
      <c r="AF1653" s="1">
        <f t="shared" si="489"/>
        <v>9.8628424814899471</v>
      </c>
      <c r="AG1653" s="1">
        <f t="shared" si="490"/>
        <v>5.4435241622632606</v>
      </c>
      <c r="AH1653" s="1">
        <f t="shared" si="491"/>
        <v>15.056352109807399</v>
      </c>
      <c r="AI1653">
        <v>4.7</v>
      </c>
      <c r="AJ1653">
        <v>1</v>
      </c>
      <c r="AK1653">
        <v>98</v>
      </c>
      <c r="AL1653">
        <v>16</v>
      </c>
      <c r="AM1653">
        <v>9051</v>
      </c>
      <c r="AN1653">
        <v>9063</v>
      </c>
      <c r="AO1653">
        <v>9029</v>
      </c>
      <c r="AP1653">
        <v>107</v>
      </c>
      <c r="AQ1653">
        <v>0</v>
      </c>
    </row>
    <row r="1654" spans="1:43">
      <c r="A1654" s="27">
        <v>39638</v>
      </c>
      <c r="B1654" s="27"/>
      <c r="C1654">
        <v>23.3</v>
      </c>
      <c r="D1654">
        <v>28.5</v>
      </c>
      <c r="E1654">
        <v>18.399999999999999</v>
      </c>
      <c r="F1654">
        <v>31</v>
      </c>
      <c r="G1654">
        <v>13</v>
      </c>
      <c r="H1654">
        <v>14</v>
      </c>
      <c r="I1654" s="10">
        <v>935</v>
      </c>
      <c r="J1654">
        <v>2.1</v>
      </c>
      <c r="K1654" s="2">
        <v>10</v>
      </c>
      <c r="L1654" s="1">
        <f t="shared" si="475"/>
        <v>5.9532262337777517</v>
      </c>
      <c r="M1654" s="1">
        <f t="shared" si="476"/>
        <v>49</v>
      </c>
      <c r="N1654" s="1">
        <f t="shared" si="477"/>
        <v>2.8617578753097068</v>
      </c>
      <c r="O1654" s="1">
        <f t="shared" si="492"/>
        <v>0.17268555787222203</v>
      </c>
      <c r="P1654" s="1">
        <f t="shared" si="478"/>
        <v>0.77172860874315741</v>
      </c>
      <c r="Q1654">
        <f t="shared" si="479"/>
        <v>8.9362406114518738</v>
      </c>
      <c r="R1654">
        <f t="shared" si="480"/>
        <v>12.77623201693328</v>
      </c>
      <c r="S1654">
        <f t="shared" si="481"/>
        <v>1.6722816776090681</v>
      </c>
      <c r="T1654">
        <v>0.2432</v>
      </c>
      <c r="U1654" s="1">
        <f t="shared" si="482"/>
        <v>0.38766695685000602</v>
      </c>
      <c r="V1654" s="1">
        <v>191</v>
      </c>
      <c r="W1654" s="1">
        <f t="shared" si="483"/>
        <v>23.377592668694653</v>
      </c>
      <c r="X1654" s="1">
        <f t="shared" si="484"/>
        <v>38.050884076969858</v>
      </c>
      <c r="Y1654" s="1">
        <f t="shared" si="485"/>
        <v>0.96733969625328131</v>
      </c>
      <c r="Z1654" s="1">
        <f t="shared" si="493"/>
        <v>0.57000000000000006</v>
      </c>
      <c r="AA1654" s="1">
        <f t="shared" si="486"/>
        <v>6.0458970715632346E-2</v>
      </c>
      <c r="AB1654" s="1">
        <f t="shared" si="487"/>
        <v>2.4459887</v>
      </c>
      <c r="AC1654" s="1">
        <f t="shared" si="488"/>
        <v>1.5706972578526825</v>
      </c>
      <c r="AF1654" s="1">
        <f t="shared" si="489"/>
        <v>11.431286155626978</v>
      </c>
      <c r="AG1654" s="1">
        <f t="shared" si="490"/>
        <v>5.1984507445431625</v>
      </c>
      <c r="AH1654" s="1">
        <f t="shared" si="491"/>
        <v>12.945538763119</v>
      </c>
      <c r="AI1654">
        <v>4.8</v>
      </c>
      <c r="AJ1654">
        <v>15</v>
      </c>
      <c r="AK1654">
        <v>86</v>
      </c>
      <c r="AL1654">
        <v>16</v>
      </c>
      <c r="AM1654">
        <v>9067</v>
      </c>
      <c r="AN1654">
        <v>9077</v>
      </c>
      <c r="AO1654">
        <v>9057</v>
      </c>
      <c r="AP1654">
        <v>83</v>
      </c>
      <c r="AQ1654">
        <v>0</v>
      </c>
    </row>
    <row r="1655" spans="1:43">
      <c r="A1655" s="27">
        <v>39639</v>
      </c>
      <c r="B1655" s="27"/>
      <c r="C1655">
        <v>25</v>
      </c>
      <c r="D1655">
        <v>30.4</v>
      </c>
      <c r="E1655">
        <v>19.5</v>
      </c>
      <c r="F1655">
        <v>25</v>
      </c>
      <c r="G1655">
        <v>11</v>
      </c>
      <c r="H1655">
        <v>14.4</v>
      </c>
      <c r="I1655" s="10">
        <v>935</v>
      </c>
      <c r="J1655">
        <v>3.1</v>
      </c>
      <c r="K1655" s="2">
        <v>10</v>
      </c>
      <c r="L1655" s="1">
        <f t="shared" si="475"/>
        <v>7.0556447860166136</v>
      </c>
      <c r="M1655" s="1">
        <f t="shared" si="476"/>
        <v>39</v>
      </c>
      <c r="N1655" s="1">
        <f t="shared" si="477"/>
        <v>3.1688149728170982</v>
      </c>
      <c r="O1655" s="1">
        <f t="shared" si="492"/>
        <v>0.18874360871147136</v>
      </c>
      <c r="P1655" s="1">
        <f t="shared" si="478"/>
        <v>0.68104103145048411</v>
      </c>
      <c r="Q1655">
        <f t="shared" si="479"/>
        <v>9.6823658545192739</v>
      </c>
      <c r="R1655">
        <f t="shared" si="480"/>
        <v>12.771124982513157</v>
      </c>
      <c r="S1655">
        <f t="shared" si="481"/>
        <v>1.6716132176064342</v>
      </c>
      <c r="T1655">
        <v>0.2432</v>
      </c>
      <c r="U1655" s="1">
        <f t="shared" si="482"/>
        <v>0.38536742751089892</v>
      </c>
      <c r="V1655" s="1">
        <v>192</v>
      </c>
      <c r="W1655" s="1">
        <f t="shared" si="483"/>
        <v>23.844500556869669</v>
      </c>
      <c r="X1655" s="1">
        <f t="shared" si="484"/>
        <v>38.053523353733773</v>
      </c>
      <c r="Y1655" s="1">
        <f t="shared" si="485"/>
        <v>0.96742575489002214</v>
      </c>
      <c r="Z1655" s="1">
        <f t="shared" si="493"/>
        <v>0.64599999999999969</v>
      </c>
      <c r="AA1655" s="1">
        <f t="shared" si="486"/>
        <v>6.0558342810253032E-2</v>
      </c>
      <c r="AB1655" s="1">
        <f t="shared" si="487"/>
        <v>2.4419749999999998</v>
      </c>
      <c r="AC1655" s="1">
        <f t="shared" si="488"/>
        <v>2.3186483330206267</v>
      </c>
      <c r="AF1655" s="1">
        <f t="shared" si="489"/>
        <v>12.367437606799317</v>
      </c>
      <c r="AG1655" s="1">
        <f t="shared" si="490"/>
        <v>5.1568569289792636</v>
      </c>
      <c r="AH1655" s="1">
        <f t="shared" si="491"/>
        <v>12.893464612752419</v>
      </c>
      <c r="AI1655">
        <v>5</v>
      </c>
      <c r="AJ1655">
        <v>15</v>
      </c>
      <c r="AK1655">
        <v>102</v>
      </c>
      <c r="AL1655">
        <v>15</v>
      </c>
      <c r="AM1655">
        <v>9075</v>
      </c>
      <c r="AN1655">
        <v>9087</v>
      </c>
      <c r="AO1655">
        <v>9060</v>
      </c>
      <c r="AP1655">
        <v>73</v>
      </c>
      <c r="AQ1655">
        <v>0</v>
      </c>
    </row>
    <row r="1656" spans="1:43">
      <c r="A1656" s="27">
        <v>39640</v>
      </c>
      <c r="B1656" s="27"/>
      <c r="C1656">
        <v>26.3</v>
      </c>
      <c r="D1656">
        <v>31.9</v>
      </c>
      <c r="E1656">
        <v>20.6</v>
      </c>
      <c r="F1656">
        <v>20</v>
      </c>
      <c r="G1656">
        <v>12</v>
      </c>
      <c r="H1656">
        <v>14.6</v>
      </c>
      <c r="I1656" s="10">
        <v>935</v>
      </c>
      <c r="J1656">
        <v>2.2999999999999998</v>
      </c>
      <c r="K1656" s="2">
        <v>10</v>
      </c>
      <c r="L1656" s="1">
        <f t="shared" si="475"/>
        <v>6.6463027141870379</v>
      </c>
      <c r="M1656" s="1">
        <f t="shared" si="476"/>
        <v>28</v>
      </c>
      <c r="N1656" s="1">
        <f t="shared" si="477"/>
        <v>3.4226350066492657</v>
      </c>
      <c r="O1656" s="1">
        <f t="shared" si="492"/>
        <v>0.20185603125120444</v>
      </c>
      <c r="P1656" s="1">
        <f t="shared" si="478"/>
        <v>0.62359979803742682</v>
      </c>
      <c r="Q1656">
        <f t="shared" si="479"/>
        <v>10.203589407319203</v>
      </c>
      <c r="R1656">
        <f t="shared" si="480"/>
        <v>12.765775362804476</v>
      </c>
      <c r="S1656">
        <f t="shared" si="481"/>
        <v>1.6709130056026802</v>
      </c>
      <c r="T1656">
        <v>0.2432</v>
      </c>
      <c r="U1656" s="1">
        <f t="shared" si="482"/>
        <v>0.38295389388266432</v>
      </c>
      <c r="V1656" s="1">
        <v>193</v>
      </c>
      <c r="W1656" s="1">
        <f t="shared" si="483"/>
        <v>24.082711991490012</v>
      </c>
      <c r="X1656" s="1">
        <f t="shared" si="484"/>
        <v>38.056303719744307</v>
      </c>
      <c r="Y1656" s="1">
        <f t="shared" si="485"/>
        <v>0.96752145005386037</v>
      </c>
      <c r="Z1656" s="1">
        <f t="shared" si="493"/>
        <v>0.49400000000000027</v>
      </c>
      <c r="AA1656" s="1">
        <f t="shared" si="486"/>
        <v>6.0634553924765376E-2</v>
      </c>
      <c r="AB1656" s="1">
        <f t="shared" si="487"/>
        <v>2.4389056999999998</v>
      </c>
      <c r="AC1656" s="1">
        <f t="shared" si="488"/>
        <v>1.7202874728862712</v>
      </c>
      <c r="AF1656" s="1">
        <f t="shared" si="489"/>
        <v>12.975743491067266</v>
      </c>
      <c r="AG1656" s="1">
        <f t="shared" si="490"/>
        <v>5.1049664268253627</v>
      </c>
      <c r="AH1656" s="1">
        <f t="shared" si="491"/>
        <v>12.969430230264331</v>
      </c>
      <c r="AI1656">
        <v>4.9000000000000004</v>
      </c>
      <c r="AJ1656">
        <v>14</v>
      </c>
      <c r="AK1656">
        <v>89</v>
      </c>
      <c r="AL1656">
        <v>1</v>
      </c>
      <c r="AM1656">
        <v>9069</v>
      </c>
      <c r="AN1656">
        <v>9085</v>
      </c>
      <c r="AO1656">
        <v>9041</v>
      </c>
      <c r="AP1656">
        <v>64</v>
      </c>
      <c r="AQ1656">
        <v>0</v>
      </c>
    </row>
    <row r="1657" spans="1:43">
      <c r="A1657" s="27">
        <v>39641</v>
      </c>
      <c r="B1657" s="27"/>
      <c r="C1657">
        <v>27.5</v>
      </c>
      <c r="D1657">
        <v>33.700000000000003</v>
      </c>
      <c r="E1657">
        <v>21.1</v>
      </c>
      <c r="F1657">
        <v>17</v>
      </c>
      <c r="G1657">
        <v>10</v>
      </c>
      <c r="H1657">
        <v>14.6</v>
      </c>
      <c r="I1657" s="10">
        <v>935</v>
      </c>
      <c r="J1657">
        <v>3.1</v>
      </c>
      <c r="K1657" s="2">
        <v>10</v>
      </c>
      <c r="L1657" s="1">
        <f t="shared" si="475"/>
        <v>7.5827834333984168</v>
      </c>
      <c r="M1657" s="1">
        <f t="shared" si="476"/>
        <v>24</v>
      </c>
      <c r="N1657" s="1">
        <f t="shared" si="477"/>
        <v>3.6724723278933036</v>
      </c>
      <c r="O1657" s="1">
        <f t="shared" si="492"/>
        <v>0.21463202576228591</v>
      </c>
      <c r="P1657" s="1">
        <f t="shared" si="478"/>
        <v>0.56201521142226807</v>
      </c>
      <c r="Q1657">
        <f t="shared" si="479"/>
        <v>10.623809329424498</v>
      </c>
      <c r="R1657">
        <f t="shared" si="480"/>
        <v>12.760186170151101</v>
      </c>
      <c r="S1657">
        <f t="shared" si="481"/>
        <v>1.670181435883652</v>
      </c>
      <c r="T1657">
        <v>0.2432</v>
      </c>
      <c r="U1657" s="1">
        <f t="shared" si="482"/>
        <v>0.38042706996748799</v>
      </c>
      <c r="V1657" s="1">
        <v>194</v>
      </c>
      <c r="W1657" s="1">
        <f t="shared" si="483"/>
        <v>24.091882112171223</v>
      </c>
      <c r="X1657" s="1">
        <f t="shared" si="484"/>
        <v>38.059195149933942</v>
      </c>
      <c r="Y1657" s="1">
        <f t="shared" si="485"/>
        <v>0.96762675343503657</v>
      </c>
      <c r="Z1657" s="1">
        <f t="shared" si="493"/>
        <v>0.45599999999999974</v>
      </c>
      <c r="AA1657" s="1">
        <f t="shared" si="486"/>
        <v>6.0705073097811188E-2</v>
      </c>
      <c r="AB1657" s="1">
        <f t="shared" si="487"/>
        <v>2.4360724999999999</v>
      </c>
      <c r="AC1657" s="1">
        <f t="shared" si="488"/>
        <v>2.3186483330206267</v>
      </c>
      <c r="AF1657" s="1">
        <f t="shared" si="489"/>
        <v>14.07572944401277</v>
      </c>
      <c r="AG1657" s="1">
        <f t="shared" si="490"/>
        <v>5.0137730342138038</v>
      </c>
      <c r="AH1657" s="1">
        <f t="shared" si="491"/>
        <v>12.78046988903715</v>
      </c>
      <c r="AI1657">
        <v>4.2</v>
      </c>
      <c r="AJ1657">
        <v>10</v>
      </c>
      <c r="AK1657">
        <v>74</v>
      </c>
      <c r="AL1657">
        <v>16</v>
      </c>
      <c r="AM1657">
        <v>9022</v>
      </c>
      <c r="AN1657">
        <v>9053</v>
      </c>
      <c r="AO1657">
        <v>8989</v>
      </c>
      <c r="AP1657">
        <v>59</v>
      </c>
      <c r="AQ1657">
        <v>0</v>
      </c>
    </row>
    <row r="1658" spans="1:43">
      <c r="A1658" s="27">
        <v>39642</v>
      </c>
      <c r="B1658" s="27"/>
      <c r="C1658">
        <v>29</v>
      </c>
      <c r="D1658">
        <v>35.4</v>
      </c>
      <c r="E1658">
        <v>21.7</v>
      </c>
      <c r="F1658">
        <v>18</v>
      </c>
      <c r="G1658">
        <v>10</v>
      </c>
      <c r="H1658">
        <v>14.1</v>
      </c>
      <c r="I1658" s="10">
        <v>935</v>
      </c>
      <c r="J1658">
        <v>2.8</v>
      </c>
      <c r="K1658" s="2">
        <v>10</v>
      </c>
      <c r="L1658" s="1">
        <f t="shared" si="475"/>
        <v>7.4126106199690014</v>
      </c>
      <c r="M1658" s="1">
        <f t="shared" si="476"/>
        <v>26</v>
      </c>
      <c r="N1658" s="1">
        <f t="shared" si="477"/>
        <v>4.0069892168508474</v>
      </c>
      <c r="O1658" s="1">
        <f t="shared" si="492"/>
        <v>0.23155160459772403</v>
      </c>
      <c r="P1658" s="1">
        <f t="shared" si="478"/>
        <v>0.62509005581351818</v>
      </c>
      <c r="Q1658">
        <f t="shared" si="479"/>
        <v>10.204676516142026</v>
      </c>
      <c r="R1658">
        <f t="shared" si="480"/>
        <v>12.754360520899699</v>
      </c>
      <c r="S1658">
        <f t="shared" si="481"/>
        <v>1.6694189163481281</v>
      </c>
      <c r="T1658">
        <v>0.2432</v>
      </c>
      <c r="U1658" s="1">
        <f t="shared" si="482"/>
        <v>0.37778770328252792</v>
      </c>
      <c r="V1658" s="1">
        <v>195</v>
      </c>
      <c r="W1658" s="1">
        <f t="shared" si="483"/>
        <v>23.526953679921551</v>
      </c>
      <c r="X1658" s="1">
        <f t="shared" si="484"/>
        <v>38.062166379572176</v>
      </c>
      <c r="Y1658" s="1">
        <f t="shared" si="485"/>
        <v>0.96774163388136636</v>
      </c>
      <c r="Z1658" s="1">
        <f t="shared" si="493"/>
        <v>0.57000000000000006</v>
      </c>
      <c r="AA1658" s="1">
        <f t="shared" si="486"/>
        <v>6.0793453067635166E-2</v>
      </c>
      <c r="AB1658" s="1">
        <f t="shared" si="487"/>
        <v>2.432531</v>
      </c>
      <c r="AC1658" s="1">
        <f t="shared" si="488"/>
        <v>2.0942630104702431</v>
      </c>
      <c r="AF1658" s="1">
        <f t="shared" si="489"/>
        <v>15.164478371127375</v>
      </c>
      <c r="AG1658" s="1">
        <f t="shared" si="490"/>
        <v>5.006138100332282</v>
      </c>
      <c r="AH1658" s="1">
        <f t="shared" si="491"/>
        <v>12.726539424139599</v>
      </c>
      <c r="AI1658">
        <v>4.9000000000000004</v>
      </c>
      <c r="AJ1658">
        <v>11</v>
      </c>
      <c r="AK1658">
        <v>82</v>
      </c>
      <c r="AL1658">
        <v>15</v>
      </c>
      <c r="AM1658">
        <v>8987</v>
      </c>
      <c r="AN1658">
        <v>9002</v>
      </c>
      <c r="AO1658">
        <v>8970</v>
      </c>
      <c r="AP1658">
        <v>69</v>
      </c>
      <c r="AQ1658">
        <v>0</v>
      </c>
    </row>
    <row r="1659" spans="1:43">
      <c r="A1659" s="27">
        <v>39643</v>
      </c>
      <c r="B1659" s="27"/>
      <c r="C1659">
        <v>28.3</v>
      </c>
      <c r="D1659">
        <v>33.299999999999997</v>
      </c>
      <c r="E1659">
        <v>24.8</v>
      </c>
      <c r="F1659">
        <v>23</v>
      </c>
      <c r="G1659">
        <v>14</v>
      </c>
      <c r="H1659">
        <v>8.6</v>
      </c>
      <c r="I1659" s="10">
        <v>935</v>
      </c>
      <c r="J1659">
        <v>2.4</v>
      </c>
      <c r="K1659" s="2">
        <v>10</v>
      </c>
      <c r="L1659" s="1">
        <f t="shared" si="475"/>
        <v>6.2673181089296239</v>
      </c>
      <c r="M1659" s="1">
        <f t="shared" si="476"/>
        <v>32</v>
      </c>
      <c r="N1659" s="1">
        <f t="shared" si="477"/>
        <v>3.8477208554836331</v>
      </c>
      <c r="O1659" s="1">
        <f t="shared" si="492"/>
        <v>0.22352153435520969</v>
      </c>
      <c r="P1659" s="1">
        <f t="shared" si="478"/>
        <v>0.85919780891241071</v>
      </c>
      <c r="Q1659">
        <f t="shared" si="479"/>
        <v>6.0705320476875508</v>
      </c>
      <c r="R1659">
        <f t="shared" si="480"/>
        <v>12.748301629921082</v>
      </c>
      <c r="S1659">
        <f t="shared" si="481"/>
        <v>1.6686258677907175</v>
      </c>
      <c r="T1659">
        <v>0.2432</v>
      </c>
      <c r="U1659" s="1">
        <f t="shared" si="482"/>
        <v>0.37503657463877438</v>
      </c>
      <c r="V1659" s="1">
        <v>196</v>
      </c>
      <c r="W1659" s="1">
        <f t="shared" si="483"/>
        <v>17.213871081564822</v>
      </c>
      <c r="X1659" s="1">
        <f t="shared" si="484"/>
        <v>38.065184945439356</v>
      </c>
      <c r="Y1659" s="1">
        <f t="shared" si="485"/>
        <v>0.96786605740745657</v>
      </c>
      <c r="Z1659" s="1">
        <f t="shared" si="493"/>
        <v>-0.26599999999999974</v>
      </c>
      <c r="AA1659" s="1">
        <f t="shared" si="486"/>
        <v>6.075217707852848E-2</v>
      </c>
      <c r="AB1659" s="1">
        <f t="shared" si="487"/>
        <v>2.4341836999999997</v>
      </c>
      <c r="AC1659" s="1">
        <f t="shared" si="488"/>
        <v>1.7950825804030659</v>
      </c>
      <c r="AF1659" s="1">
        <f t="shared" si="489"/>
        <v>11.767011245052338</v>
      </c>
      <c r="AG1659" s="1">
        <f t="shared" si="490"/>
        <v>4.3603249807905318</v>
      </c>
      <c r="AH1659" s="1">
        <f t="shared" si="491"/>
        <v>11.303519843607118</v>
      </c>
      <c r="AI1659">
        <v>8.8000000000000007</v>
      </c>
      <c r="AJ1659">
        <v>12</v>
      </c>
      <c r="AK1659">
        <v>150</v>
      </c>
      <c r="AL1659">
        <v>11</v>
      </c>
      <c r="AM1659">
        <v>9003</v>
      </c>
      <c r="AN1659">
        <v>9025</v>
      </c>
      <c r="AO1659">
        <v>8976</v>
      </c>
      <c r="AP1659">
        <v>89</v>
      </c>
      <c r="AQ1659">
        <v>32700</v>
      </c>
    </row>
    <row r="1660" spans="1:43">
      <c r="A1660" s="27">
        <v>39644</v>
      </c>
      <c r="B1660" s="27"/>
      <c r="C1660">
        <v>27.7</v>
      </c>
      <c r="D1660">
        <v>32.700000000000003</v>
      </c>
      <c r="E1660">
        <v>23.4</v>
      </c>
      <c r="F1660">
        <v>26</v>
      </c>
      <c r="G1660">
        <v>13</v>
      </c>
      <c r="H1660">
        <v>12</v>
      </c>
      <c r="I1660" s="10">
        <v>935</v>
      </c>
      <c r="J1660">
        <v>2.2999999999999998</v>
      </c>
      <c r="K1660" s="2">
        <v>10</v>
      </c>
      <c r="L1660" s="1">
        <f t="shared" si="475"/>
        <v>6.6146582802440168</v>
      </c>
      <c r="M1660" s="1">
        <f t="shared" si="476"/>
        <v>39</v>
      </c>
      <c r="N1660" s="1">
        <f t="shared" si="477"/>
        <v>3.7156196230388101</v>
      </c>
      <c r="O1660" s="1">
        <f t="shared" si="492"/>
        <v>0.21682604792044208</v>
      </c>
      <c r="P1660" s="1">
        <f t="shared" si="478"/>
        <v>0.88302216755634888</v>
      </c>
      <c r="Q1660">
        <f t="shared" si="479"/>
        <v>7.9612200690236259</v>
      </c>
      <c r="R1660">
        <f t="shared" si="480"/>
        <v>12.742012805052916</v>
      </c>
      <c r="S1660">
        <f t="shared" si="481"/>
        <v>1.6678027231744654</v>
      </c>
      <c r="T1660">
        <v>0.2432</v>
      </c>
      <c r="U1660" s="1">
        <f t="shared" si="482"/>
        <v>0.3721744979100603</v>
      </c>
      <c r="V1660" s="1">
        <v>197</v>
      </c>
      <c r="W1660" s="1">
        <f t="shared" si="483"/>
        <v>21.130908998414814</v>
      </c>
      <c r="X1660" s="1">
        <f t="shared" si="484"/>
        <v>38.068217228748267</v>
      </c>
      <c r="Y1660" s="1">
        <f t="shared" si="485"/>
        <v>0.96799998720475866</v>
      </c>
      <c r="Z1660" s="1">
        <f t="shared" si="493"/>
        <v>-0.22800000000000054</v>
      </c>
      <c r="AA1660" s="1">
        <f t="shared" si="486"/>
        <v>6.071684224380644E-2</v>
      </c>
      <c r="AB1660" s="1">
        <f t="shared" si="487"/>
        <v>2.4356002999999999</v>
      </c>
      <c r="AC1660" s="1">
        <f t="shared" si="488"/>
        <v>1.7202874728862712</v>
      </c>
      <c r="AF1660" s="1">
        <f t="shared" si="489"/>
        <v>12.14907591502965</v>
      </c>
      <c r="AG1660" s="1">
        <f t="shared" si="490"/>
        <v>4.9321401005940535</v>
      </c>
      <c r="AH1660" s="1">
        <f t="shared" si="491"/>
        <v>13.188086369412446</v>
      </c>
      <c r="AI1660">
        <v>3.7</v>
      </c>
      <c r="AJ1660">
        <v>13</v>
      </c>
      <c r="AK1660">
        <v>69</v>
      </c>
      <c r="AL1660">
        <v>14</v>
      </c>
      <c r="AM1660">
        <v>9009</v>
      </c>
      <c r="AN1660">
        <v>9030</v>
      </c>
      <c r="AO1660">
        <v>8982</v>
      </c>
      <c r="AP1660">
        <v>92</v>
      </c>
      <c r="AQ1660">
        <v>32700</v>
      </c>
    </row>
    <row r="1661" spans="1:43">
      <c r="A1661" s="27">
        <v>39645</v>
      </c>
      <c r="B1661" s="27"/>
      <c r="C1661">
        <v>27.9</v>
      </c>
      <c r="D1661">
        <v>33.799999999999997</v>
      </c>
      <c r="E1661">
        <v>20.9</v>
      </c>
      <c r="F1661">
        <v>24</v>
      </c>
      <c r="G1661">
        <v>11</v>
      </c>
      <c r="H1661">
        <v>14</v>
      </c>
      <c r="I1661" s="10">
        <v>935</v>
      </c>
      <c r="J1661">
        <v>3.9</v>
      </c>
      <c r="K1661" s="2">
        <v>10</v>
      </c>
      <c r="L1661" s="1">
        <f t="shared" si="475"/>
        <v>8.3284634283657955</v>
      </c>
      <c r="M1661" s="1">
        <f t="shared" si="476"/>
        <v>37</v>
      </c>
      <c r="N1661" s="1">
        <f t="shared" si="477"/>
        <v>3.7592076207334997</v>
      </c>
      <c r="O1661" s="1">
        <f t="shared" si="492"/>
        <v>0.21903888851587983</v>
      </c>
      <c r="P1661" s="1">
        <f t="shared" si="478"/>
        <v>0.74683905487219637</v>
      </c>
      <c r="Q1661">
        <f t="shared" si="479"/>
        <v>9.5399649035053482</v>
      </c>
      <c r="R1661">
        <f t="shared" si="480"/>
        <v>12.735497441482599</v>
      </c>
      <c r="S1661">
        <f t="shared" si="481"/>
        <v>1.666949926895628</v>
      </c>
      <c r="T1661">
        <v>0.2432</v>
      </c>
      <c r="U1661" s="1">
        <f t="shared" si="482"/>
        <v>0.36920231979229085</v>
      </c>
      <c r="V1661" s="1">
        <v>198</v>
      </c>
      <c r="W1661" s="1">
        <f t="shared" si="483"/>
        <v>23.441464251205723</v>
      </c>
      <c r="X1661" s="1">
        <f t="shared" si="484"/>
        <v>38.071228499787701</v>
      </c>
      <c r="Y1661" s="1">
        <f t="shared" si="485"/>
        <v>0.96814338365245811</v>
      </c>
      <c r="Z1661" s="1">
        <f t="shared" si="493"/>
        <v>7.5999999999999734E-2</v>
      </c>
      <c r="AA1661" s="1">
        <f t="shared" si="486"/>
        <v>6.0728615954153554E-2</v>
      </c>
      <c r="AB1661" s="1">
        <f t="shared" si="487"/>
        <v>2.4351281</v>
      </c>
      <c r="AC1661" s="1">
        <f t="shared" si="488"/>
        <v>2.9170091931549815</v>
      </c>
      <c r="AF1661" s="1">
        <f t="shared" si="489"/>
        <v>14.37261466991596</v>
      </c>
      <c r="AG1661" s="1">
        <f t="shared" si="490"/>
        <v>5.1482333114854084</v>
      </c>
      <c r="AH1661" s="1">
        <f t="shared" si="491"/>
        <v>13.638773881915654</v>
      </c>
      <c r="AI1661">
        <v>4.8</v>
      </c>
      <c r="AJ1661">
        <v>2</v>
      </c>
      <c r="AK1661">
        <v>86</v>
      </c>
      <c r="AL1661">
        <v>2</v>
      </c>
      <c r="AM1661">
        <v>8984</v>
      </c>
      <c r="AN1661">
        <v>8991</v>
      </c>
      <c r="AO1661">
        <v>8974</v>
      </c>
      <c r="AP1661">
        <v>83</v>
      </c>
      <c r="AQ1661">
        <v>0</v>
      </c>
    </row>
    <row r="1662" spans="1:43">
      <c r="A1662" s="27">
        <v>39646</v>
      </c>
      <c r="B1662" s="27"/>
      <c r="C1662">
        <v>26.7</v>
      </c>
      <c r="D1662">
        <v>32.1</v>
      </c>
      <c r="E1662">
        <v>22.1</v>
      </c>
      <c r="F1662">
        <v>34</v>
      </c>
      <c r="G1662">
        <v>13</v>
      </c>
      <c r="H1662">
        <v>10.6</v>
      </c>
      <c r="I1662" s="10">
        <v>935</v>
      </c>
      <c r="J1662">
        <v>2.5</v>
      </c>
      <c r="K1662" s="2">
        <v>10</v>
      </c>
      <c r="L1662" s="1">
        <f t="shared" si="475"/>
        <v>6.4171290975644917</v>
      </c>
      <c r="M1662" s="1">
        <f t="shared" si="476"/>
        <v>55</v>
      </c>
      <c r="N1662" s="1">
        <f t="shared" si="477"/>
        <v>3.5042155275602282</v>
      </c>
      <c r="O1662" s="1">
        <f t="shared" si="492"/>
        <v>0.20604159825444524</v>
      </c>
      <c r="P1662" s="1">
        <f t="shared" si="478"/>
        <v>1.0426770300306352</v>
      </c>
      <c r="Q1662">
        <f t="shared" si="479"/>
        <v>6.6634754945201626</v>
      </c>
      <c r="R1662">
        <f t="shared" si="480"/>
        <v>12.728759016088942</v>
      </c>
      <c r="S1662">
        <f t="shared" si="481"/>
        <v>1.6660679340430553</v>
      </c>
      <c r="T1662">
        <v>0.2432</v>
      </c>
      <c r="U1662" s="1">
        <f t="shared" si="482"/>
        <v>0.36612091955296328</v>
      </c>
      <c r="V1662" s="1">
        <v>199</v>
      </c>
      <c r="W1662" s="1">
        <f t="shared" si="483"/>
        <v>19.536341449506441</v>
      </c>
      <c r="X1662" s="1">
        <f t="shared" si="484"/>
        <v>38.074182964258831</v>
      </c>
      <c r="Y1662" s="1">
        <f t="shared" si="485"/>
        <v>0.96829620432919572</v>
      </c>
      <c r="Z1662" s="1">
        <f t="shared" si="493"/>
        <v>-0.45599999999999974</v>
      </c>
      <c r="AA1662" s="1">
        <f t="shared" si="486"/>
        <v>6.0658042104305608E-2</v>
      </c>
      <c r="AB1662" s="1">
        <f t="shared" si="487"/>
        <v>2.4379613</v>
      </c>
      <c r="AC1662" s="1">
        <f t="shared" si="488"/>
        <v>1.8698776879198602</v>
      </c>
      <c r="AF1662" s="1">
        <f t="shared" si="489"/>
        <v>12.32305649651396</v>
      </c>
      <c r="AG1662" s="1">
        <f t="shared" si="490"/>
        <v>4.8233582609910339</v>
      </c>
      <c r="AH1662" s="1">
        <f t="shared" si="491"/>
        <v>12.974667154196263</v>
      </c>
      <c r="AI1662">
        <v>8.5</v>
      </c>
      <c r="AJ1662">
        <v>14</v>
      </c>
      <c r="AK1662">
        <v>125</v>
      </c>
      <c r="AL1662">
        <v>14</v>
      </c>
      <c r="AM1662">
        <v>9025</v>
      </c>
      <c r="AN1662">
        <v>9038</v>
      </c>
      <c r="AO1662">
        <v>8977</v>
      </c>
      <c r="AP1662">
        <v>117</v>
      </c>
      <c r="AQ1662">
        <v>0</v>
      </c>
    </row>
    <row r="1663" spans="1:43">
      <c r="A1663" s="27">
        <v>39647</v>
      </c>
      <c r="B1663" s="27"/>
      <c r="C1663">
        <v>27.2</v>
      </c>
      <c r="D1663">
        <v>33.700000000000003</v>
      </c>
      <c r="E1663">
        <v>21.3</v>
      </c>
      <c r="F1663">
        <v>31</v>
      </c>
      <c r="G1663">
        <v>19</v>
      </c>
      <c r="H1663">
        <v>13.7</v>
      </c>
      <c r="I1663" s="10">
        <v>935</v>
      </c>
      <c r="J1663">
        <v>3.4</v>
      </c>
      <c r="K1663" s="2">
        <v>10</v>
      </c>
      <c r="L1663" s="1">
        <f t="shared" si="475"/>
        <v>7.5084666620681997</v>
      </c>
      <c r="M1663" s="1">
        <f t="shared" si="476"/>
        <v>43</v>
      </c>
      <c r="N1663" s="1">
        <f t="shared" si="477"/>
        <v>3.6085695036723782</v>
      </c>
      <c r="O1663" s="1">
        <f t="shared" si="492"/>
        <v>0.21137600031517048</v>
      </c>
      <c r="P1663" s="1">
        <f t="shared" si="478"/>
        <v>1.0419299068421763</v>
      </c>
      <c r="Q1663">
        <f t="shared" si="479"/>
        <v>8.4414592369684112</v>
      </c>
      <c r="R1663">
        <f t="shared" si="480"/>
        <v>12.721801081760985</v>
      </c>
      <c r="S1663">
        <f t="shared" si="481"/>
        <v>1.6651572096545793</v>
      </c>
      <c r="T1663">
        <v>0.2432</v>
      </c>
      <c r="U1663" s="1">
        <f t="shared" si="482"/>
        <v>0.36293120877105056</v>
      </c>
      <c r="V1663" s="1">
        <v>200</v>
      </c>
      <c r="W1663" s="1">
        <f t="shared" si="483"/>
        <v>23.116696825678432</v>
      </c>
      <c r="X1663" s="1">
        <f t="shared" si="484"/>
        <v>38.077043811274081</v>
      </c>
      <c r="Y1663" s="1">
        <f t="shared" si="485"/>
        <v>0.968458404025617</v>
      </c>
      <c r="Z1663" s="1">
        <f t="shared" si="493"/>
        <v>0.19</v>
      </c>
      <c r="AA1663" s="1">
        <f t="shared" si="486"/>
        <v>6.068742793117364E-2</v>
      </c>
      <c r="AB1663" s="1">
        <f t="shared" si="487"/>
        <v>2.4367807999999997</v>
      </c>
      <c r="AC1663" s="1">
        <f t="shared" si="488"/>
        <v>2.5430336555710098</v>
      </c>
      <c r="AF1663" s="1">
        <f t="shared" si="489"/>
        <v>13.877601616282316</v>
      </c>
      <c r="AG1663" s="1">
        <f t="shared" si="490"/>
        <v>5.3557436631371953</v>
      </c>
      <c r="AH1663" s="1">
        <f t="shared" si="491"/>
        <v>14.180177843504833</v>
      </c>
      <c r="AI1663">
        <v>6.2</v>
      </c>
      <c r="AJ1663">
        <v>15</v>
      </c>
      <c r="AK1663">
        <v>94</v>
      </c>
      <c r="AL1663">
        <v>15</v>
      </c>
      <c r="AM1663">
        <v>9005</v>
      </c>
      <c r="AN1663">
        <v>9024</v>
      </c>
      <c r="AO1663">
        <v>8977</v>
      </c>
      <c r="AP1663">
        <v>110</v>
      </c>
      <c r="AQ1663">
        <v>0</v>
      </c>
    </row>
    <row r="1664" spans="1:43">
      <c r="A1664" s="27">
        <v>39648</v>
      </c>
      <c r="B1664" s="27"/>
      <c r="C1664">
        <v>23.9</v>
      </c>
      <c r="D1664">
        <v>30.6</v>
      </c>
      <c r="E1664">
        <v>20.3</v>
      </c>
      <c r="F1664">
        <v>52</v>
      </c>
      <c r="G1664">
        <v>27</v>
      </c>
      <c r="H1664">
        <v>7.9</v>
      </c>
      <c r="I1664" s="10">
        <v>935</v>
      </c>
      <c r="J1664">
        <v>2.5</v>
      </c>
      <c r="K1664" s="2">
        <v>10</v>
      </c>
      <c r="L1664" s="1">
        <f t="shared" si="475"/>
        <v>5.3126110276783596</v>
      </c>
      <c r="M1664" s="1">
        <f t="shared" si="476"/>
        <v>77</v>
      </c>
      <c r="N1664" s="1">
        <f t="shared" si="477"/>
        <v>2.9670254049401481</v>
      </c>
      <c r="O1664" s="1">
        <f t="shared" si="492"/>
        <v>0.17821607467016304</v>
      </c>
      <c r="P1664" s="1">
        <f t="shared" si="478"/>
        <v>1.510411664095459</v>
      </c>
      <c r="Q1664">
        <f t="shared" si="479"/>
        <v>4.3115389690996437</v>
      </c>
      <c r="R1664">
        <f t="shared" si="480"/>
        <v>12.714627261711822</v>
      </c>
      <c r="S1664">
        <f t="shared" si="481"/>
        <v>1.6642182279727518</v>
      </c>
      <c r="T1664">
        <v>0.2432</v>
      </c>
      <c r="U1664" s="1">
        <f t="shared" si="482"/>
        <v>0.35963413106732667</v>
      </c>
      <c r="V1664" s="1">
        <v>201</v>
      </c>
      <c r="W1664" s="1">
        <f t="shared" si="483"/>
        <v>16.439520782044983</v>
      </c>
      <c r="X1664" s="1">
        <f t="shared" si="484"/>
        <v>38.079773262984574</v>
      </c>
      <c r="Y1664" s="1">
        <f t="shared" si="485"/>
        <v>0.96862993475774684</v>
      </c>
      <c r="Z1664" s="1">
        <f t="shared" si="493"/>
        <v>-1.2540000000000002</v>
      </c>
      <c r="AA1664" s="1">
        <f t="shared" si="486"/>
        <v>6.0494005958780121E-2</v>
      </c>
      <c r="AB1664" s="1">
        <f t="shared" si="487"/>
        <v>2.4445720999999998</v>
      </c>
      <c r="AC1664" s="1">
        <f t="shared" si="488"/>
        <v>1.8698776879198602</v>
      </c>
      <c r="AF1664" s="1">
        <f t="shared" si="489"/>
        <v>11.721329028460978</v>
      </c>
      <c r="AG1664" s="1">
        <f t="shared" si="490"/>
        <v>4.543686743941203</v>
      </c>
      <c r="AH1664" s="1">
        <f t="shared" si="491"/>
        <v>12.588300302593291</v>
      </c>
      <c r="AI1664">
        <v>7.6</v>
      </c>
      <c r="AJ1664">
        <v>15</v>
      </c>
      <c r="AK1664">
        <v>104</v>
      </c>
      <c r="AL1664">
        <v>11</v>
      </c>
      <c r="AM1664">
        <v>9022</v>
      </c>
      <c r="AN1664">
        <v>9036</v>
      </c>
      <c r="AO1664">
        <v>8982</v>
      </c>
      <c r="AP1664">
        <v>148</v>
      </c>
      <c r="AQ1664">
        <v>22</v>
      </c>
    </row>
    <row r="1665" spans="1:43">
      <c r="A1665" s="27">
        <v>39649</v>
      </c>
      <c r="B1665" s="27"/>
      <c r="C1665">
        <v>22</v>
      </c>
      <c r="D1665">
        <v>25.6</v>
      </c>
      <c r="E1665">
        <v>18.600000000000001</v>
      </c>
      <c r="F1665">
        <v>64</v>
      </c>
      <c r="G1665">
        <v>46</v>
      </c>
      <c r="H1665">
        <v>6.9</v>
      </c>
      <c r="I1665" s="10">
        <v>935</v>
      </c>
      <c r="J1665">
        <v>2.2000000000000002</v>
      </c>
      <c r="K1665" s="2">
        <v>10</v>
      </c>
      <c r="L1665" s="1">
        <f t="shared" si="475"/>
        <v>4.4159843523511695</v>
      </c>
      <c r="M1665" s="1">
        <f t="shared" si="476"/>
        <v>82</v>
      </c>
      <c r="N1665" s="1">
        <f t="shared" si="477"/>
        <v>2.6447969195164731</v>
      </c>
      <c r="O1665" s="1">
        <f t="shared" si="492"/>
        <v>0.16119785218083971</v>
      </c>
      <c r="P1665" s="1">
        <f t="shared" si="478"/>
        <v>1.6342650116117439</v>
      </c>
      <c r="Q1665">
        <f t="shared" si="479"/>
        <v>3.5255626188946532</v>
      </c>
      <c r="R1665">
        <f t="shared" si="480"/>
        <v>12.70724124380502</v>
      </c>
      <c r="S1665">
        <f t="shared" si="481"/>
        <v>1.6632514717022278</v>
      </c>
      <c r="T1665">
        <v>0.2432</v>
      </c>
      <c r="U1665" s="1">
        <f t="shared" si="482"/>
        <v>0.35623066182521257</v>
      </c>
      <c r="V1665" s="1">
        <v>202</v>
      </c>
      <c r="W1665" s="1">
        <f t="shared" si="483"/>
        <v>15.292114161067426</v>
      </c>
      <c r="X1665" s="1">
        <f t="shared" si="484"/>
        <v>38.08233262580022</v>
      </c>
      <c r="Y1665" s="1">
        <f t="shared" si="485"/>
        <v>0.96881074578118453</v>
      </c>
      <c r="Z1665" s="1">
        <f t="shared" si="493"/>
        <v>-0.72199999999999942</v>
      </c>
      <c r="AA1665" s="1">
        <f t="shared" si="486"/>
        <v>6.0383200064705544E-2</v>
      </c>
      <c r="AB1665" s="1">
        <f t="shared" si="487"/>
        <v>2.449058</v>
      </c>
      <c r="AC1665" s="1">
        <f t="shared" si="488"/>
        <v>1.6454923653694771</v>
      </c>
      <c r="AF1665" s="1">
        <f t="shared" si="489"/>
        <v>9.2232391600483759</v>
      </c>
      <c r="AG1665" s="1">
        <f t="shared" si="490"/>
        <v>4.3955333956879308</v>
      </c>
      <c r="AH1665" s="1">
        <f t="shared" si="491"/>
        <v>11.447462939446487</v>
      </c>
      <c r="AI1665">
        <v>5.4</v>
      </c>
      <c r="AJ1665">
        <v>15</v>
      </c>
      <c r="AK1665">
        <v>90</v>
      </c>
      <c r="AL1665">
        <v>14</v>
      </c>
      <c r="AM1665">
        <v>9033</v>
      </c>
      <c r="AN1665">
        <v>9050</v>
      </c>
      <c r="AO1665">
        <v>9013</v>
      </c>
      <c r="AP1665">
        <v>165</v>
      </c>
      <c r="AQ1665">
        <v>51</v>
      </c>
    </row>
    <row r="1666" spans="1:43">
      <c r="A1666" s="27">
        <v>39650</v>
      </c>
      <c r="B1666" s="27"/>
      <c r="C1666">
        <v>23.9</v>
      </c>
      <c r="D1666">
        <v>30.5</v>
      </c>
      <c r="E1666">
        <v>18.8</v>
      </c>
      <c r="F1666">
        <v>57</v>
      </c>
      <c r="G1666">
        <v>27</v>
      </c>
      <c r="H1666">
        <v>12.5</v>
      </c>
      <c r="I1666" s="10">
        <v>935</v>
      </c>
      <c r="J1666">
        <v>1.9</v>
      </c>
      <c r="K1666" s="2">
        <v>10</v>
      </c>
      <c r="L1666" s="1">
        <f t="shared" si="475"/>
        <v>5.3856315677098339</v>
      </c>
      <c r="M1666" s="1">
        <f t="shared" si="476"/>
        <v>87</v>
      </c>
      <c r="N1666" s="1">
        <f t="shared" si="477"/>
        <v>2.9670254049401481</v>
      </c>
      <c r="O1666" s="1">
        <f t="shared" si="492"/>
        <v>0.17821607467016304</v>
      </c>
      <c r="P1666" s="1">
        <f t="shared" si="478"/>
        <v>1.5339541269699799</v>
      </c>
      <c r="Q1666">
        <f t="shared" si="479"/>
        <v>6.3317974661748764</v>
      </c>
      <c r="R1666">
        <f t="shared" si="480"/>
        <v>12.699646774910498</v>
      </c>
      <c r="S1666">
        <f t="shared" si="481"/>
        <v>1.6622574312710077</v>
      </c>
      <c r="T1666">
        <v>0.2432</v>
      </c>
      <c r="U1666" s="1">
        <f t="shared" si="482"/>
        <v>0.35272180790222629</v>
      </c>
      <c r="V1666" s="1">
        <v>203</v>
      </c>
      <c r="W1666" s="1">
        <f t="shared" si="483"/>
        <v>21.763398323911051</v>
      </c>
      <c r="X1666" s="1">
        <f t="shared" si="484"/>
        <v>38.084682343163784</v>
      </c>
      <c r="Y1666" s="1">
        <f t="shared" si="485"/>
        <v>0.96900078360611541</v>
      </c>
      <c r="Z1666" s="1">
        <f t="shared" si="493"/>
        <v>0.72199999999999942</v>
      </c>
      <c r="AA1666" s="1">
        <f t="shared" si="486"/>
        <v>6.0494005958780121E-2</v>
      </c>
      <c r="AB1666" s="1">
        <f t="shared" si="487"/>
        <v>2.4445720999999998</v>
      </c>
      <c r="AC1666" s="1">
        <f t="shared" si="488"/>
        <v>1.4211070428190937</v>
      </c>
      <c r="AF1666" s="1">
        <f t="shared" si="489"/>
        <v>12.494162768452428</v>
      </c>
      <c r="AG1666" s="1">
        <f t="shared" si="490"/>
        <v>5.4984326478857541</v>
      </c>
      <c r="AH1666" s="1">
        <f t="shared" si="491"/>
        <v>13.837178641906378</v>
      </c>
      <c r="AI1666">
        <v>3.9</v>
      </c>
      <c r="AJ1666">
        <v>1</v>
      </c>
      <c r="AK1666">
        <v>81</v>
      </c>
      <c r="AL1666">
        <v>2</v>
      </c>
      <c r="AM1666">
        <v>9026</v>
      </c>
      <c r="AN1666">
        <v>9044</v>
      </c>
      <c r="AO1666">
        <v>9005</v>
      </c>
      <c r="AP1666">
        <v>159</v>
      </c>
      <c r="AQ1666">
        <v>0</v>
      </c>
    </row>
    <row r="1667" spans="1:43">
      <c r="A1667" s="27">
        <v>39651</v>
      </c>
      <c r="B1667" s="27"/>
      <c r="C1667">
        <v>27.2</v>
      </c>
      <c r="D1667">
        <v>31.3</v>
      </c>
      <c r="E1667">
        <v>23</v>
      </c>
      <c r="F1667">
        <v>36</v>
      </c>
      <c r="G1667">
        <v>19</v>
      </c>
      <c r="H1667">
        <v>9.9</v>
      </c>
      <c r="I1667" s="10">
        <v>935</v>
      </c>
      <c r="J1667">
        <v>2</v>
      </c>
      <c r="K1667" s="2">
        <v>10</v>
      </c>
      <c r="L1667" s="1">
        <f t="shared" si="475"/>
        <v>5.4603956001811556</v>
      </c>
      <c r="M1667" s="1">
        <f t="shared" si="476"/>
        <v>53</v>
      </c>
      <c r="N1667" s="1">
        <f t="shared" si="477"/>
        <v>3.6085695036723782</v>
      </c>
      <c r="O1667" s="1">
        <f t="shared" si="492"/>
        <v>0.21137600031517048</v>
      </c>
      <c r="P1667" s="1">
        <f t="shared" si="478"/>
        <v>1.1790268703116429</v>
      </c>
      <c r="Q1667">
        <f t="shared" si="479"/>
        <v>6.0028280689599152</v>
      </c>
      <c r="R1667">
        <f t="shared" si="480"/>
        <v>12.69184765530631</v>
      </c>
      <c r="S1667">
        <f t="shared" si="481"/>
        <v>1.6612366040976845</v>
      </c>
      <c r="T1667">
        <v>0.2432</v>
      </c>
      <c r="U1667" s="1">
        <f t="shared" si="482"/>
        <v>0.34910860733212101</v>
      </c>
      <c r="V1667" s="1">
        <v>204</v>
      </c>
      <c r="W1667" s="1">
        <f t="shared" si="483"/>
        <v>18.769580763830223</v>
      </c>
      <c r="X1667" s="1">
        <f t="shared" si="484"/>
        <v>38.086782049837076</v>
      </c>
      <c r="Y1667" s="1">
        <f t="shared" si="485"/>
        <v>0.96919999201313556</v>
      </c>
      <c r="Z1667" s="1">
        <f t="shared" si="493"/>
        <v>1.2540000000000002</v>
      </c>
      <c r="AA1667" s="1">
        <f t="shared" si="486"/>
        <v>6.068742793117364E-2</v>
      </c>
      <c r="AB1667" s="1">
        <f t="shared" si="487"/>
        <v>2.4367807999999997</v>
      </c>
      <c r="AC1667" s="1">
        <f t="shared" si="488"/>
        <v>1.4959021503358882</v>
      </c>
      <c r="AF1667" s="1">
        <f t="shared" si="489"/>
        <v>11.35673982919821</v>
      </c>
      <c r="AG1667" s="1">
        <f t="shared" si="490"/>
        <v>4.804191528817519</v>
      </c>
      <c r="AH1667" s="1">
        <f t="shared" si="491"/>
        <v>11.270293613188086</v>
      </c>
      <c r="AI1667">
        <v>4.0999999999999996</v>
      </c>
      <c r="AJ1667">
        <v>14</v>
      </c>
      <c r="AK1667">
        <v>61</v>
      </c>
      <c r="AL1667">
        <v>14</v>
      </c>
      <c r="AM1667">
        <v>9011</v>
      </c>
      <c r="AN1667">
        <v>9023</v>
      </c>
      <c r="AO1667">
        <v>8997</v>
      </c>
      <c r="AP1667">
        <v>124</v>
      </c>
      <c r="AQ1667">
        <v>0</v>
      </c>
    </row>
    <row r="1668" spans="1:43">
      <c r="A1668" s="27">
        <v>39652</v>
      </c>
      <c r="B1668" s="27"/>
      <c r="C1668">
        <v>27.5</v>
      </c>
      <c r="D1668">
        <v>32.5</v>
      </c>
      <c r="E1668">
        <v>22.2</v>
      </c>
      <c r="F1668">
        <v>33</v>
      </c>
      <c r="G1668">
        <v>19</v>
      </c>
      <c r="H1668">
        <v>13.3</v>
      </c>
      <c r="I1668" s="10">
        <v>935</v>
      </c>
      <c r="J1668">
        <v>2.9</v>
      </c>
      <c r="K1668" s="2">
        <v>10</v>
      </c>
      <c r="L1668" s="1">
        <f t="shared" ref="L1668:L1731" si="494">(0.408*O1668*(W1668-Q1668-Z1668)+AA1668*AC1668*(N1668-P1668)*900/(C1668+273))/(O1668+AA1668*(1+0.34*AC1668))</f>
        <v>7.149964263349232</v>
      </c>
      <c r="M1668" s="1">
        <f t="shared" ref="M1668:M1731" si="495">F1668*2-G1668</f>
        <v>47</v>
      </c>
      <c r="N1668" s="1">
        <f t="shared" ref="N1668:N1731" si="496">0.611*EXP(17.27*C1668/(C1668+237.3))</f>
        <v>3.6724723278933036</v>
      </c>
      <c r="O1668" s="1">
        <f t="shared" si="492"/>
        <v>0.21463202576228591</v>
      </c>
      <c r="P1668" s="1">
        <f t="shared" ref="P1668:P1731" si="497">0.5*(M1668/100)*0.611*EXP(17.27*E1668/(E1668+237.3))+0.5*(G1668/100)*0.611*EXP(17.27*D1668/(D1668+237.3))</f>
        <v>1.0939204837815706</v>
      </c>
      <c r="Q1668">
        <f t="shared" ref="Q1668:Q1731" si="498">2.45*(0.9*H1668/R1668+0.1)*(0.34-0.14*P1668^0.5)*((D1668+273)^4+(E1668+273)^4)*10^(-9)</f>
        <v>8.0705113973196791</v>
      </c>
      <c r="R1668">
        <f t="shared" ref="R1668:R1731" si="499">7.64*S1668</f>
        <v>12.683847733142015</v>
      </c>
      <c r="S1668">
        <f t="shared" ref="S1668:S1731" si="500">ACOS(-TAN(T1668)*TAN(U1668))</f>
        <v>1.6601894938667558</v>
      </c>
      <c r="T1668">
        <v>0.2432</v>
      </c>
      <c r="U1668" s="1">
        <f t="shared" ref="U1668:U1731" si="501">0.409*SIN(0.0172*V1668-1.39)</f>
        <v>0.34539212901780092</v>
      </c>
      <c r="V1668" s="1">
        <v>205</v>
      </c>
      <c r="W1668" s="1">
        <f t="shared" ref="W1668:W1731" si="502">0.77*(0.25+0.5*H1668/R1668)*X1668</f>
        <v>22.708509832181988</v>
      </c>
      <c r="X1668" s="1">
        <f t="shared" ref="X1668:X1731" si="503">37.6*Y1668*(S1668*SIN(T1668)*SIN(U1668)+COS(T1668)*COS(U1668)*SIN(S1668))</f>
        <v>38.088590627654959</v>
      </c>
      <c r="Y1668" s="1">
        <f t="shared" ref="Y1668:Y1731" si="504">1+0.033*COS(0.0172*V1668)</f>
        <v>0.96940831206988276</v>
      </c>
      <c r="Z1668" s="1">
        <f t="shared" si="493"/>
        <v>0.11400000000000027</v>
      </c>
      <c r="AA1668" s="1">
        <f t="shared" ref="AA1668:AA1731" si="505">(0.00163*101.3*((293-0.0065*I1668)/293)^5.26)/AB1668</f>
        <v>6.0705073097811188E-2</v>
      </c>
      <c r="AB1668" s="1">
        <f t="shared" ref="AB1668:AB1731" si="506">2.501-C1668*2.361*10^(-3)</f>
        <v>2.4360724999999999</v>
      </c>
      <c r="AC1668" s="1">
        <f t="shared" ref="AC1668:AC1731" si="507">4.87*J1668/(LN(67.8*K1668-5.42))</f>
        <v>2.1690581179870376</v>
      </c>
      <c r="AF1668" s="1">
        <f t="shared" ref="AF1668:AF1731" si="508">0.0023*X1668*(C1668+17.8)*(D1668-E1668)^0.5</f>
        <v>12.736190705859237</v>
      </c>
      <c r="AG1668" s="1">
        <f t="shared" ref="AG1668:AG1731" si="509">0.489+0.289*(W1668-Q1668)+0.023*C1668</f>
        <v>5.3518815476752071</v>
      </c>
      <c r="AH1668" s="1">
        <f t="shared" ref="AH1668:AH1731" si="510">1.26*O1668/(O1668+AA1668)*(W1668-Q1668-Z1668)</f>
        <v>14.265484659085732</v>
      </c>
      <c r="AI1668">
        <v>4.4000000000000004</v>
      </c>
      <c r="AJ1668">
        <v>14</v>
      </c>
      <c r="AK1668">
        <v>65</v>
      </c>
      <c r="AL1668">
        <v>1</v>
      </c>
      <c r="AM1668">
        <v>9006</v>
      </c>
      <c r="AN1668">
        <v>9026</v>
      </c>
      <c r="AO1668">
        <v>8979</v>
      </c>
      <c r="AP1668">
        <v>114</v>
      </c>
      <c r="AQ1668">
        <v>0</v>
      </c>
    </row>
    <row r="1669" spans="1:43">
      <c r="A1669" s="27">
        <v>39653</v>
      </c>
      <c r="B1669" s="27"/>
      <c r="C1669">
        <v>23.7</v>
      </c>
      <c r="D1669">
        <v>31.9</v>
      </c>
      <c r="E1669">
        <v>17.7</v>
      </c>
      <c r="F1669">
        <v>50</v>
      </c>
      <c r="G1669">
        <v>19</v>
      </c>
      <c r="H1669">
        <v>4.4000000000000004</v>
      </c>
      <c r="I1669" s="10">
        <v>935</v>
      </c>
      <c r="J1669">
        <v>1.7</v>
      </c>
      <c r="K1669" s="2">
        <v>10</v>
      </c>
      <c r="L1669" s="1">
        <f t="shared" si="494"/>
        <v>4.4728092291092132</v>
      </c>
      <c r="M1669" s="1">
        <f t="shared" si="495"/>
        <v>81</v>
      </c>
      <c r="N1669" s="1">
        <f t="shared" si="496"/>
        <v>2.9315669710764714</v>
      </c>
      <c r="O1669" s="1">
        <f t="shared" ref="O1669:O1732" si="511">4098*N1669/((C1669+237.3)^2)</f>
        <v>0.17635621096976528</v>
      </c>
      <c r="P1669" s="1">
        <f t="shared" si="497"/>
        <v>1.2698504195193345</v>
      </c>
      <c r="Q1669">
        <f t="shared" si="498"/>
        <v>2.9062976982247397</v>
      </c>
      <c r="R1669">
        <f t="shared" si="499"/>
        <v>12.675650898978699</v>
      </c>
      <c r="S1669">
        <f t="shared" si="500"/>
        <v>1.6591166098139658</v>
      </c>
      <c r="T1669">
        <v>0.2432</v>
      </c>
      <c r="U1669" s="1">
        <f t="shared" si="501"/>
        <v>0.34157347241510483</v>
      </c>
      <c r="V1669" s="1">
        <v>206</v>
      </c>
      <c r="W1669" s="1">
        <f t="shared" si="502"/>
        <v>12.422772382024394</v>
      </c>
      <c r="X1669" s="1">
        <f t="shared" si="503"/>
        <v>38.090066262699594</v>
      </c>
      <c r="Y1669" s="1">
        <f t="shared" si="504"/>
        <v>0.96962568214847056</v>
      </c>
      <c r="Z1669" s="1">
        <f t="shared" si="493"/>
        <v>-1.4440000000000004</v>
      </c>
      <c r="AA1669" s="1">
        <f t="shared" si="505"/>
        <v>6.0482323033602153E-2</v>
      </c>
      <c r="AB1669" s="1">
        <f t="shared" si="506"/>
        <v>2.4450442999999997</v>
      </c>
      <c r="AC1669" s="1">
        <f t="shared" si="507"/>
        <v>1.2715168277855049</v>
      </c>
      <c r="AF1669" s="1">
        <f t="shared" si="508"/>
        <v>13.700355393339567</v>
      </c>
      <c r="AG1669" s="1">
        <f t="shared" si="509"/>
        <v>3.7843611836180999</v>
      </c>
      <c r="AH1669" s="1">
        <f t="shared" si="510"/>
        <v>10.283437280114223</v>
      </c>
      <c r="AI1669">
        <v>5.6</v>
      </c>
      <c r="AJ1669">
        <v>14</v>
      </c>
      <c r="AK1669">
        <v>83</v>
      </c>
      <c r="AL1669">
        <v>15</v>
      </c>
      <c r="AM1669">
        <v>8997</v>
      </c>
      <c r="AN1669">
        <v>9021</v>
      </c>
      <c r="AO1669">
        <v>8980</v>
      </c>
      <c r="AP1669">
        <v>141</v>
      </c>
      <c r="AQ1669">
        <v>58</v>
      </c>
    </row>
    <row r="1670" spans="1:43">
      <c r="A1670" s="27">
        <v>39654</v>
      </c>
      <c r="B1670" s="27"/>
      <c r="C1670">
        <v>21.4</v>
      </c>
      <c r="D1670">
        <v>25.7</v>
      </c>
      <c r="E1670">
        <v>18.2</v>
      </c>
      <c r="F1670">
        <v>65</v>
      </c>
      <c r="G1670">
        <v>44</v>
      </c>
      <c r="H1670">
        <v>10.1</v>
      </c>
      <c r="I1670" s="10">
        <v>935</v>
      </c>
      <c r="J1670">
        <v>2.6</v>
      </c>
      <c r="K1670" s="2">
        <v>10</v>
      </c>
      <c r="L1670" s="1">
        <f t="shared" si="494"/>
        <v>5.0192593710425397</v>
      </c>
      <c r="M1670" s="1">
        <f t="shared" si="495"/>
        <v>86</v>
      </c>
      <c r="N1670" s="1">
        <f t="shared" si="496"/>
        <v>2.5496051664479809</v>
      </c>
      <c r="O1670" s="1">
        <f t="shared" si="511"/>
        <v>0.15611765783967005</v>
      </c>
      <c r="P1670" s="1">
        <f t="shared" si="497"/>
        <v>1.6257729142110495</v>
      </c>
      <c r="Q1670">
        <f t="shared" si="498"/>
        <v>4.901185725562633</v>
      </c>
      <c r="R1670">
        <f t="shared" si="499"/>
        <v>12.6672610804199</v>
      </c>
      <c r="S1670">
        <f t="shared" si="500"/>
        <v>1.6580184660235471</v>
      </c>
      <c r="T1670">
        <v>0.2432</v>
      </c>
      <c r="U1670" s="1">
        <f t="shared" si="501"/>
        <v>0.33765376720755119</v>
      </c>
      <c r="V1670" s="1">
        <v>207</v>
      </c>
      <c r="W1670" s="1">
        <f t="shared" si="502"/>
        <v>19.025487749904777</v>
      </c>
      <c r="X1670" s="1">
        <f t="shared" si="503"/>
        <v>38.09116650384464</v>
      </c>
      <c r="Y1670" s="1">
        <f t="shared" si="504"/>
        <v>0.96985203794372055</v>
      </c>
      <c r="Z1670" s="1">
        <f t="shared" ref="Z1670:Z1733" si="512">0.38*(C1670-C1669)</f>
        <v>-0.87400000000000033</v>
      </c>
      <c r="AA1670" s="1">
        <f t="shared" si="505"/>
        <v>6.0348293013960497E-2</v>
      </c>
      <c r="AB1670" s="1">
        <f t="shared" si="506"/>
        <v>2.4504745999999997</v>
      </c>
      <c r="AC1670" s="1">
        <f t="shared" si="507"/>
        <v>1.9446727954366547</v>
      </c>
      <c r="AF1670" s="1">
        <f t="shared" si="508"/>
        <v>9.4052167240370803</v>
      </c>
      <c r="AG1670" s="1">
        <f t="shared" si="509"/>
        <v>5.0631232850348784</v>
      </c>
      <c r="AH1670" s="1">
        <f t="shared" si="510"/>
        <v>13.629347782951738</v>
      </c>
      <c r="AI1670">
        <v>6.5</v>
      </c>
      <c r="AJ1670">
        <v>15</v>
      </c>
      <c r="AK1670">
        <v>93</v>
      </c>
      <c r="AL1670">
        <v>15</v>
      </c>
      <c r="AM1670">
        <v>9018</v>
      </c>
      <c r="AN1670">
        <v>9029</v>
      </c>
      <c r="AO1670">
        <v>8996</v>
      </c>
      <c r="AP1670">
        <v>164</v>
      </c>
      <c r="AQ1670">
        <v>0</v>
      </c>
    </row>
    <row r="1671" spans="1:43">
      <c r="A1671" s="27">
        <v>39655</v>
      </c>
      <c r="B1671" s="27"/>
      <c r="C1671">
        <v>19.7</v>
      </c>
      <c r="D1671">
        <v>24.7</v>
      </c>
      <c r="E1671">
        <v>15.1</v>
      </c>
      <c r="F1671">
        <v>64</v>
      </c>
      <c r="G1671">
        <v>39</v>
      </c>
      <c r="H1671">
        <v>12.8</v>
      </c>
      <c r="I1671" s="10">
        <v>935</v>
      </c>
      <c r="J1671">
        <v>2</v>
      </c>
      <c r="K1671" s="2">
        <v>10</v>
      </c>
      <c r="L1671" s="1">
        <f t="shared" si="494"/>
        <v>5.1792802368188102</v>
      </c>
      <c r="M1671" s="1">
        <f t="shared" si="495"/>
        <v>89</v>
      </c>
      <c r="N1671" s="1">
        <f t="shared" si="496"/>
        <v>2.2959599127720827</v>
      </c>
      <c r="O1671" s="1">
        <f t="shared" si="511"/>
        <v>0.14245247804720729</v>
      </c>
      <c r="P1671" s="1">
        <f t="shared" si="497"/>
        <v>1.3709913037525618</v>
      </c>
      <c r="Q1671">
        <f t="shared" si="498"/>
        <v>6.4240969483215933</v>
      </c>
      <c r="R1671">
        <f t="shared" si="499"/>
        <v>12.658682236846975</v>
      </c>
      <c r="S1671">
        <f t="shared" si="500"/>
        <v>1.6568955807391328</v>
      </c>
      <c r="T1671">
        <v>0.2432</v>
      </c>
      <c r="U1671" s="1">
        <f t="shared" si="501"/>
        <v>0.33363417297214087</v>
      </c>
      <c r="V1671" s="1">
        <v>208</v>
      </c>
      <c r="W1671" s="1">
        <f t="shared" si="502"/>
        <v>22.16176214103178</v>
      </c>
      <c r="X1671" s="1">
        <f t="shared" si="503"/>
        <v>38.091848322615689</v>
      </c>
      <c r="Y1671" s="1">
        <f t="shared" si="504"/>
        <v>0.97008731249218494</v>
      </c>
      <c r="Z1671" s="1">
        <f t="shared" si="512"/>
        <v>-0.64599999999999969</v>
      </c>
      <c r="AA1671" s="1">
        <f t="shared" si="505"/>
        <v>6.0249608516800682E-2</v>
      </c>
      <c r="AB1671" s="1">
        <f t="shared" si="506"/>
        <v>2.4544883</v>
      </c>
      <c r="AC1671" s="1">
        <f t="shared" si="507"/>
        <v>1.4959021503358882</v>
      </c>
      <c r="AF1671" s="1">
        <f t="shared" si="508"/>
        <v>10.179507498402714</v>
      </c>
      <c r="AG1671" s="1">
        <f t="shared" si="509"/>
        <v>5.4902852406932432</v>
      </c>
      <c r="AH1671" s="1">
        <f t="shared" si="510"/>
        <v>14.507527375057652</v>
      </c>
      <c r="AI1671">
        <v>9.3000000000000007</v>
      </c>
      <c r="AJ1671">
        <v>14</v>
      </c>
      <c r="AK1671">
        <v>158</v>
      </c>
      <c r="AL1671">
        <v>14</v>
      </c>
      <c r="AM1671">
        <v>9071</v>
      </c>
      <c r="AN1671">
        <v>9085</v>
      </c>
      <c r="AO1671">
        <v>9021</v>
      </c>
      <c r="AP1671">
        <v>138</v>
      </c>
      <c r="AQ1671">
        <v>58</v>
      </c>
    </row>
    <row r="1672" spans="1:43">
      <c r="A1672" s="27">
        <v>39656</v>
      </c>
      <c r="B1672" s="27"/>
      <c r="C1672">
        <v>22.1</v>
      </c>
      <c r="D1672">
        <v>27.8</v>
      </c>
      <c r="E1672">
        <v>17.5</v>
      </c>
      <c r="F1672">
        <v>48</v>
      </c>
      <c r="G1672">
        <v>25</v>
      </c>
      <c r="H1672">
        <v>13.1</v>
      </c>
      <c r="I1672" s="10">
        <v>935</v>
      </c>
      <c r="J1672">
        <v>1.9</v>
      </c>
      <c r="K1672" s="2">
        <v>10</v>
      </c>
      <c r="L1672" s="1">
        <f t="shared" si="494"/>
        <v>5.308033260080574</v>
      </c>
      <c r="M1672" s="1">
        <f t="shared" si="495"/>
        <v>71</v>
      </c>
      <c r="N1672" s="1">
        <f t="shared" si="496"/>
        <v>2.6609603532161934</v>
      </c>
      <c r="O1672" s="1">
        <f t="shared" si="511"/>
        <v>0.16205797744929373</v>
      </c>
      <c r="P1672" s="1">
        <f t="shared" si="497"/>
        <v>1.1773976438949005</v>
      </c>
      <c r="Q1672">
        <f t="shared" si="498"/>
        <v>7.2803048279957681</v>
      </c>
      <c r="R1672">
        <f t="shared" si="499"/>
        <v>12.649918354271563</v>
      </c>
      <c r="S1672">
        <f t="shared" si="500"/>
        <v>1.6557484756899952</v>
      </c>
      <c r="T1672">
        <v>0.2432</v>
      </c>
      <c r="U1672" s="1">
        <f t="shared" si="501"/>
        <v>0.32951587883631578</v>
      </c>
      <c r="V1672" s="1">
        <v>209</v>
      </c>
      <c r="W1672" s="1">
        <f t="shared" si="502"/>
        <v>22.519963108567094</v>
      </c>
      <c r="X1672" s="1">
        <f t="shared" si="503"/>
        <v>38.092068174310413</v>
      </c>
      <c r="Y1672" s="1">
        <f t="shared" si="504"/>
        <v>0.97033143619195728</v>
      </c>
      <c r="Z1672" s="1">
        <f t="shared" si="512"/>
        <v>0.91200000000000081</v>
      </c>
      <c r="AA1672" s="1">
        <f t="shared" si="505"/>
        <v>6.0389021832934292E-2</v>
      </c>
      <c r="AB1672" s="1">
        <f t="shared" si="506"/>
        <v>2.4488219</v>
      </c>
      <c r="AC1672" s="1">
        <f t="shared" si="507"/>
        <v>1.4211070428190937</v>
      </c>
      <c r="AF1672" s="1">
        <f t="shared" si="508"/>
        <v>11.218993514990473</v>
      </c>
      <c r="AG1672" s="1">
        <f t="shared" si="509"/>
        <v>5.401561243085113</v>
      </c>
      <c r="AH1672" s="1">
        <f t="shared" si="510"/>
        <v>13.15193405994663</v>
      </c>
      <c r="AI1672">
        <v>4.0999999999999996</v>
      </c>
      <c r="AJ1672">
        <v>15</v>
      </c>
      <c r="AK1672">
        <v>80</v>
      </c>
      <c r="AL1672">
        <v>15</v>
      </c>
      <c r="AM1672">
        <v>9059</v>
      </c>
      <c r="AN1672">
        <v>9072</v>
      </c>
      <c r="AO1672">
        <v>9040</v>
      </c>
      <c r="AP1672">
        <v>120</v>
      </c>
      <c r="AQ1672">
        <v>0</v>
      </c>
    </row>
    <row r="1673" spans="1:43">
      <c r="A1673" s="27">
        <v>39657</v>
      </c>
      <c r="B1673" s="27"/>
      <c r="C1673">
        <v>24.6</v>
      </c>
      <c r="D1673">
        <v>29.9</v>
      </c>
      <c r="E1673">
        <v>20.399999999999999</v>
      </c>
      <c r="F1673">
        <v>36</v>
      </c>
      <c r="G1673">
        <v>23</v>
      </c>
      <c r="H1673">
        <v>9</v>
      </c>
      <c r="I1673" s="10">
        <v>935</v>
      </c>
      <c r="J1673">
        <v>2.2999999999999998</v>
      </c>
      <c r="K1673" s="2">
        <v>10</v>
      </c>
      <c r="L1673" s="1">
        <f t="shared" si="494"/>
        <v>5.2813665499181557</v>
      </c>
      <c r="M1673" s="1">
        <f t="shared" si="495"/>
        <v>49</v>
      </c>
      <c r="N1673" s="1">
        <f t="shared" si="496"/>
        <v>3.0940941262905595</v>
      </c>
      <c r="O1673" s="1">
        <f t="shared" si="511"/>
        <v>0.18485639467478179</v>
      </c>
      <c r="P1673" s="1">
        <f t="shared" si="497"/>
        <v>1.0727303553926419</v>
      </c>
      <c r="Q1673">
        <f t="shared" si="498"/>
        <v>5.6016026670568912</v>
      </c>
      <c r="R1673">
        <f t="shared" si="499"/>
        <v>12.640973440317023</v>
      </c>
      <c r="S1673">
        <f t="shared" si="500"/>
        <v>1.6545776754341652</v>
      </c>
      <c r="T1673">
        <v>0.2432</v>
      </c>
      <c r="U1673" s="1">
        <f t="shared" si="501"/>
        <v>0.32530010312617724</v>
      </c>
      <c r="V1673" s="1">
        <v>210</v>
      </c>
      <c r="W1673" s="1">
        <f t="shared" si="502"/>
        <v>17.773954507829799</v>
      </c>
      <c r="X1673" s="1">
        <f t="shared" si="503"/>
        <v>38.091782060318671</v>
      </c>
      <c r="Y1673" s="1">
        <f t="shared" si="504"/>
        <v>0.97058433682326284</v>
      </c>
      <c r="Z1673" s="1">
        <f t="shared" si="512"/>
        <v>0.95</v>
      </c>
      <c r="AA1673" s="1">
        <f t="shared" si="505"/>
        <v>6.0534931764047402E-2</v>
      </c>
      <c r="AB1673" s="1">
        <f t="shared" si="506"/>
        <v>2.4429194000000001</v>
      </c>
      <c r="AC1673" s="1">
        <f t="shared" si="507"/>
        <v>1.7202874728862712</v>
      </c>
      <c r="AF1673" s="1">
        <f t="shared" si="508"/>
        <v>11.449506978267513</v>
      </c>
      <c r="AG1673" s="1">
        <f t="shared" si="509"/>
        <v>4.572609681983371</v>
      </c>
      <c r="AH1673" s="1">
        <f t="shared" si="510"/>
        <v>10.651964147492544</v>
      </c>
      <c r="AI1673">
        <v>4.0999999999999996</v>
      </c>
      <c r="AJ1673">
        <v>14</v>
      </c>
      <c r="AK1673">
        <v>69</v>
      </c>
      <c r="AL1673">
        <v>1</v>
      </c>
      <c r="AM1673">
        <v>9059</v>
      </c>
      <c r="AN1673">
        <v>9068</v>
      </c>
      <c r="AO1673">
        <v>9043</v>
      </c>
      <c r="AP1673">
        <v>105</v>
      </c>
      <c r="AQ1673">
        <v>4</v>
      </c>
    </row>
    <row r="1674" spans="1:43">
      <c r="A1674" s="27">
        <v>39658</v>
      </c>
      <c r="B1674" s="27"/>
      <c r="C1674">
        <v>22.5</v>
      </c>
      <c r="D1674">
        <v>26.7</v>
      </c>
      <c r="E1674">
        <v>18.8</v>
      </c>
      <c r="F1674">
        <v>57</v>
      </c>
      <c r="G1674">
        <v>26</v>
      </c>
      <c r="H1674">
        <v>2.6</v>
      </c>
      <c r="I1674" s="10">
        <v>935</v>
      </c>
      <c r="J1674">
        <v>2.2000000000000002</v>
      </c>
      <c r="K1674" s="2">
        <v>10</v>
      </c>
      <c r="L1674" s="1">
        <f t="shared" si="494"/>
        <v>3.9490749394197131</v>
      </c>
      <c r="M1674" s="1">
        <f t="shared" si="495"/>
        <v>88</v>
      </c>
      <c r="N1674" s="1">
        <f t="shared" si="496"/>
        <v>2.7264800714406277</v>
      </c>
      <c r="O1674" s="1">
        <f t="shared" si="511"/>
        <v>0.16553734608376569</v>
      </c>
      <c r="P1674" s="1">
        <f t="shared" si="497"/>
        <v>1.4107156059969164</v>
      </c>
      <c r="Q1674">
        <f t="shared" si="498"/>
        <v>1.859608994647461</v>
      </c>
      <c r="R1674">
        <f t="shared" si="499"/>
        <v>12.631851519339808</v>
      </c>
      <c r="S1674">
        <f t="shared" si="500"/>
        <v>1.6533837067198702</v>
      </c>
      <c r="T1674">
        <v>0.2432</v>
      </c>
      <c r="U1674" s="1">
        <f t="shared" si="501"/>
        <v>0.32098809300606401</v>
      </c>
      <c r="V1674" s="1">
        <v>211</v>
      </c>
      <c r="W1674" s="1">
        <f t="shared" si="502"/>
        <v>10.350990617544966</v>
      </c>
      <c r="X1674" s="1">
        <f t="shared" si="503"/>
        <v>38.090945591579597</v>
      </c>
      <c r="Y1674" s="1">
        <f t="shared" si="504"/>
        <v>0.97084593956982335</v>
      </c>
      <c r="Z1674" s="1">
        <f t="shared" si="512"/>
        <v>-0.7980000000000006</v>
      </c>
      <c r="AA1674" s="1">
        <f t="shared" si="505"/>
        <v>6.0412320136145559E-2</v>
      </c>
      <c r="AB1674" s="1">
        <f t="shared" si="506"/>
        <v>2.4478774999999997</v>
      </c>
      <c r="AC1674" s="1">
        <f t="shared" si="507"/>
        <v>1.6454923653694771</v>
      </c>
      <c r="AF1674" s="1">
        <f t="shared" si="508"/>
        <v>9.9235755813029414</v>
      </c>
      <c r="AG1674" s="1">
        <f t="shared" si="509"/>
        <v>3.4605092890173785</v>
      </c>
      <c r="AH1674" s="1">
        <f t="shared" si="510"/>
        <v>8.5751481911354652</v>
      </c>
      <c r="AI1674">
        <v>5.0999999999999996</v>
      </c>
      <c r="AJ1674">
        <v>7</v>
      </c>
      <c r="AK1674">
        <v>76</v>
      </c>
      <c r="AL1674">
        <v>10</v>
      </c>
      <c r="AM1674">
        <v>9074</v>
      </c>
      <c r="AN1674">
        <v>9079</v>
      </c>
      <c r="AO1674">
        <v>9059</v>
      </c>
      <c r="AP1674">
        <v>147</v>
      </c>
      <c r="AQ1674">
        <v>12</v>
      </c>
    </row>
    <row r="1675" spans="1:43">
      <c r="A1675" s="27">
        <v>39659</v>
      </c>
      <c r="B1675" s="27"/>
      <c r="C1675">
        <v>24.9</v>
      </c>
      <c r="D1675">
        <v>30.6</v>
      </c>
      <c r="E1675">
        <v>20.8</v>
      </c>
      <c r="F1675">
        <v>40</v>
      </c>
      <c r="G1675">
        <v>23</v>
      </c>
      <c r="H1675">
        <v>9</v>
      </c>
      <c r="I1675" s="10">
        <v>935</v>
      </c>
      <c r="J1675">
        <v>2</v>
      </c>
      <c r="K1675" s="2">
        <v>10</v>
      </c>
      <c r="L1675" s="1">
        <f t="shared" si="494"/>
        <v>5.0567670920691841</v>
      </c>
      <c r="M1675" s="1">
        <f t="shared" si="495"/>
        <v>57</v>
      </c>
      <c r="N1675" s="1">
        <f t="shared" si="496"/>
        <v>3.1499887721282045</v>
      </c>
      <c r="O1675" s="1">
        <f t="shared" si="511"/>
        <v>0.18776540794261232</v>
      </c>
      <c r="P1675" s="1">
        <f t="shared" si="497"/>
        <v>1.2055288352595559</v>
      </c>
      <c r="Q1675">
        <f t="shared" si="498"/>
        <v>5.398190806686995</v>
      </c>
      <c r="R1675">
        <f t="shared" si="499"/>
        <v>12.622556627700911</v>
      </c>
      <c r="S1675">
        <f t="shared" si="500"/>
        <v>1.6521670978666114</v>
      </c>
      <c r="T1675">
        <v>0.2432</v>
      </c>
      <c r="U1675" s="1">
        <f t="shared" si="501"/>
        <v>0.31658112410960082</v>
      </c>
      <c r="V1675" s="1">
        <v>212</v>
      </c>
      <c r="W1675" s="1">
        <f t="shared" si="502"/>
        <v>17.788129581629114</v>
      </c>
      <c r="X1675" s="1">
        <f t="shared" si="503"/>
        <v>38.089514053109724</v>
      </c>
      <c r="Y1675" s="1">
        <f t="shared" si="504"/>
        <v>0.97111616704099002</v>
      </c>
      <c r="Z1675" s="1">
        <f t="shared" si="512"/>
        <v>0.91199999999999948</v>
      </c>
      <c r="AA1675" s="1">
        <f t="shared" si="505"/>
        <v>6.0552488351259905E-2</v>
      </c>
      <c r="AB1675" s="1">
        <f t="shared" si="506"/>
        <v>2.4422110999999997</v>
      </c>
      <c r="AC1675" s="1">
        <f t="shared" si="507"/>
        <v>1.4959021503358882</v>
      </c>
      <c r="AF1675" s="1">
        <f t="shared" si="508"/>
        <v>11.710466090288531</v>
      </c>
      <c r="AG1675" s="1">
        <f t="shared" si="509"/>
        <v>4.642392305958273</v>
      </c>
      <c r="AH1675" s="1">
        <f t="shared" si="510"/>
        <v>10.935584827410819</v>
      </c>
      <c r="AI1675">
        <v>4.5999999999999996</v>
      </c>
      <c r="AJ1675">
        <v>1</v>
      </c>
      <c r="AK1675">
        <v>86</v>
      </c>
      <c r="AL1675">
        <v>2</v>
      </c>
      <c r="AM1675">
        <v>9077</v>
      </c>
      <c r="AN1675">
        <v>9085</v>
      </c>
      <c r="AO1675">
        <v>9064</v>
      </c>
      <c r="AP1675">
        <v>119</v>
      </c>
      <c r="AQ1675">
        <v>32700</v>
      </c>
    </row>
    <row r="1676" spans="1:43">
      <c r="A1676" s="27">
        <v>39660</v>
      </c>
      <c r="B1676" s="27"/>
      <c r="C1676">
        <v>27.5</v>
      </c>
      <c r="D1676">
        <v>33.700000000000003</v>
      </c>
      <c r="E1676">
        <v>21.7</v>
      </c>
      <c r="F1676">
        <v>32</v>
      </c>
      <c r="G1676">
        <v>19</v>
      </c>
      <c r="H1676">
        <v>14</v>
      </c>
      <c r="I1676" s="10">
        <v>935</v>
      </c>
      <c r="J1676">
        <v>3.3</v>
      </c>
      <c r="K1676" s="2">
        <v>10</v>
      </c>
      <c r="L1676" s="1">
        <f t="shared" si="494"/>
        <v>7.3318770506943709</v>
      </c>
      <c r="M1676" s="1">
        <f t="shared" si="495"/>
        <v>45</v>
      </c>
      <c r="N1676" s="1">
        <f t="shared" si="496"/>
        <v>3.6724723278933036</v>
      </c>
      <c r="O1676" s="1">
        <f t="shared" si="511"/>
        <v>0.21463202576228591</v>
      </c>
      <c r="P1676" s="1">
        <f t="shared" si="497"/>
        <v>1.0813970034275411</v>
      </c>
      <c r="Q1676">
        <f t="shared" si="498"/>
        <v>8.5797677324463155</v>
      </c>
      <c r="R1676">
        <f t="shared" si="499"/>
        <v>12.613092809196576</v>
      </c>
      <c r="S1676">
        <f t="shared" si="500"/>
        <v>1.6509283781670911</v>
      </c>
      <c r="T1676">
        <v>0.2432</v>
      </c>
      <c r="U1676" s="1">
        <f t="shared" si="501"/>
        <v>0.31208050016232436</v>
      </c>
      <c r="V1676" s="1">
        <v>213</v>
      </c>
      <c r="W1676" s="1">
        <f t="shared" si="502"/>
        <v>23.607881541139658</v>
      </c>
      <c r="X1676" s="1">
        <f t="shared" si="503"/>
        <v>38.087442469532746</v>
      </c>
      <c r="Y1676" s="1">
        <f t="shared" si="504"/>
        <v>0.97139493929463894</v>
      </c>
      <c r="Z1676" s="1">
        <f t="shared" si="512"/>
        <v>0.98800000000000054</v>
      </c>
      <c r="AA1676" s="1">
        <f t="shared" si="505"/>
        <v>6.0705073097811188E-2</v>
      </c>
      <c r="AB1676" s="1">
        <f t="shared" si="506"/>
        <v>2.4360724999999999</v>
      </c>
      <c r="AC1676" s="1">
        <f t="shared" si="507"/>
        <v>2.4682385480542153</v>
      </c>
      <c r="AF1676" s="1">
        <f t="shared" si="508"/>
        <v>13.746700547903453</v>
      </c>
      <c r="AG1676" s="1">
        <f t="shared" si="509"/>
        <v>5.4646248907123756</v>
      </c>
      <c r="AH1676" s="1">
        <f t="shared" si="510"/>
        <v>13.790212732946458</v>
      </c>
      <c r="AI1676">
        <v>4.5</v>
      </c>
      <c r="AJ1676">
        <v>11</v>
      </c>
      <c r="AK1676">
        <v>85</v>
      </c>
      <c r="AL1676">
        <v>4</v>
      </c>
      <c r="AM1676">
        <v>9069</v>
      </c>
      <c r="AN1676">
        <v>9081</v>
      </c>
      <c r="AO1676">
        <v>9053</v>
      </c>
      <c r="AP1676">
        <v>111</v>
      </c>
      <c r="AQ1676">
        <v>0</v>
      </c>
    </row>
    <row r="1677" spans="1:43">
      <c r="A1677" s="27">
        <v>39661</v>
      </c>
      <c r="B1677" s="27"/>
      <c r="C1677">
        <v>30.7</v>
      </c>
      <c r="D1677">
        <v>37.4</v>
      </c>
      <c r="E1677">
        <v>25.2</v>
      </c>
      <c r="F1677">
        <v>26</v>
      </c>
      <c r="G1677">
        <v>13</v>
      </c>
      <c r="H1677">
        <v>14</v>
      </c>
      <c r="I1677" s="10">
        <v>935</v>
      </c>
      <c r="J1677">
        <v>4.2</v>
      </c>
      <c r="K1677" s="2">
        <v>10</v>
      </c>
      <c r="L1677" s="1">
        <f t="shared" si="494"/>
        <v>8.6741094449530305</v>
      </c>
      <c r="M1677" s="1">
        <f t="shared" si="495"/>
        <v>39</v>
      </c>
      <c r="N1677" s="1">
        <f t="shared" si="496"/>
        <v>4.4178751463037056</v>
      </c>
      <c r="O1677" s="1">
        <f t="shared" si="511"/>
        <v>0.25206689058744414</v>
      </c>
      <c r="P1677" s="1">
        <f t="shared" si="497"/>
        <v>1.0422884540220405</v>
      </c>
      <c r="Q1677">
        <f t="shared" si="498"/>
        <v>9.1275766880732618</v>
      </c>
      <c r="R1677">
        <f t="shared" si="499"/>
        <v>12.603464110656661</v>
      </c>
      <c r="S1677">
        <f t="shared" si="500"/>
        <v>1.6496680773110814</v>
      </c>
      <c r="T1677">
        <v>0.2432</v>
      </c>
      <c r="U1677" s="1">
        <f t="shared" si="501"/>
        <v>0.30748755259599853</v>
      </c>
      <c r="V1677" s="1">
        <v>214</v>
      </c>
      <c r="W1677" s="1">
        <f t="shared" si="502"/>
        <v>23.618606336616107</v>
      </c>
      <c r="X1677" s="1">
        <f t="shared" si="503"/>
        <v>38.084685671538892</v>
      </c>
      <c r="Y1677" s="1">
        <f t="shared" si="504"/>
        <v>0.97168217386081956</v>
      </c>
      <c r="Z1677" s="1">
        <f t="shared" si="512"/>
        <v>1.2159999999999997</v>
      </c>
      <c r="AA1677" s="1">
        <f t="shared" si="505"/>
        <v>6.0893928646943402E-2</v>
      </c>
      <c r="AB1677" s="1">
        <f t="shared" si="506"/>
        <v>2.4285172999999998</v>
      </c>
      <c r="AC1677" s="1">
        <f t="shared" si="507"/>
        <v>3.1413945157053651</v>
      </c>
      <c r="AF1677" s="1">
        <f t="shared" si="508"/>
        <v>14.838837041853647</v>
      </c>
      <c r="AG1677" s="1">
        <f t="shared" si="509"/>
        <v>5.3830075684288818</v>
      </c>
      <c r="AH1677" s="1">
        <f t="shared" si="510"/>
        <v>13.471993945534068</v>
      </c>
      <c r="AI1677">
        <v>9.1999999999999993</v>
      </c>
      <c r="AJ1677">
        <v>6</v>
      </c>
      <c r="AK1677">
        <v>143</v>
      </c>
      <c r="AL1677">
        <v>7</v>
      </c>
      <c r="AM1677">
        <v>9045</v>
      </c>
      <c r="AN1677">
        <v>9066</v>
      </c>
      <c r="AO1677">
        <v>9018</v>
      </c>
      <c r="AP1677">
        <v>108</v>
      </c>
      <c r="AQ1677">
        <v>0</v>
      </c>
    </row>
    <row r="1678" spans="1:43">
      <c r="A1678" s="27">
        <v>39662</v>
      </c>
      <c r="B1678" s="27"/>
      <c r="C1678">
        <v>32.799999999999997</v>
      </c>
      <c r="D1678">
        <v>38.5</v>
      </c>
      <c r="E1678">
        <v>25.4</v>
      </c>
      <c r="F1678">
        <v>20</v>
      </c>
      <c r="G1678">
        <v>9</v>
      </c>
      <c r="H1678">
        <v>13.8</v>
      </c>
      <c r="I1678" s="10">
        <v>935</v>
      </c>
      <c r="J1678">
        <v>3</v>
      </c>
      <c r="K1678" s="2">
        <v>10</v>
      </c>
      <c r="L1678" s="1">
        <f t="shared" si="494"/>
        <v>8.0844270875435971</v>
      </c>
      <c r="M1678" s="1">
        <f t="shared" si="495"/>
        <v>31</v>
      </c>
      <c r="N1678" s="1">
        <f t="shared" si="496"/>
        <v>4.9756206744262776</v>
      </c>
      <c r="O1678" s="1">
        <f t="shared" si="511"/>
        <v>0.27949242987189987</v>
      </c>
      <c r="P1678" s="1">
        <f t="shared" si="497"/>
        <v>0.80936041095112876</v>
      </c>
      <c r="Q1678">
        <f t="shared" si="498"/>
        <v>9.8796032354608538</v>
      </c>
      <c r="R1678">
        <f t="shared" si="499"/>
        <v>12.593674577718073</v>
      </c>
      <c r="S1678">
        <f t="shared" si="500"/>
        <v>1.6483867248322086</v>
      </c>
      <c r="T1678">
        <v>0.2432</v>
      </c>
      <c r="U1678" s="1">
        <f t="shared" si="501"/>
        <v>0.30280364015473321</v>
      </c>
      <c r="V1678" s="1">
        <v>215</v>
      </c>
      <c r="W1678" s="1">
        <f t="shared" si="502"/>
        <v>23.396267894697584</v>
      </c>
      <c r="X1678" s="1">
        <f t="shared" si="503"/>
        <v>38.081198363198219</v>
      </c>
      <c r="Y1678" s="1">
        <f t="shared" si="504"/>
        <v>0.97197778576615279</v>
      </c>
      <c r="Z1678" s="1">
        <f t="shared" si="512"/>
        <v>0.79799999999999915</v>
      </c>
      <c r="AA1678" s="1">
        <f t="shared" si="505"/>
        <v>6.1018505008694504E-2</v>
      </c>
      <c r="AB1678" s="1">
        <f t="shared" si="506"/>
        <v>2.4235591999999997</v>
      </c>
      <c r="AC1678" s="1">
        <f t="shared" si="507"/>
        <v>2.2438532255038321</v>
      </c>
      <c r="AF1678" s="1">
        <f t="shared" si="508"/>
        <v>16.040747673285654</v>
      </c>
      <c r="AG1678" s="1">
        <f t="shared" si="509"/>
        <v>5.1497160865194154</v>
      </c>
      <c r="AH1678" s="1">
        <f t="shared" si="510"/>
        <v>13.153794369023457</v>
      </c>
      <c r="AI1678">
        <v>5.5</v>
      </c>
      <c r="AJ1678">
        <v>6</v>
      </c>
      <c r="AK1678">
        <v>89</v>
      </c>
      <c r="AL1678">
        <v>7</v>
      </c>
      <c r="AM1678">
        <v>9025</v>
      </c>
      <c r="AN1678">
        <v>9043</v>
      </c>
      <c r="AO1678">
        <v>9004</v>
      </c>
      <c r="AP1678">
        <v>89</v>
      </c>
      <c r="AQ1678">
        <v>0</v>
      </c>
    </row>
    <row r="1679" spans="1:43">
      <c r="A1679" s="27">
        <v>39663</v>
      </c>
      <c r="B1679" s="27"/>
      <c r="C1679">
        <v>30.4</v>
      </c>
      <c r="D1679">
        <v>36.299999999999997</v>
      </c>
      <c r="E1679">
        <v>24.9</v>
      </c>
      <c r="F1679">
        <v>23</v>
      </c>
      <c r="G1679">
        <v>11</v>
      </c>
      <c r="H1679">
        <v>13.2</v>
      </c>
      <c r="I1679" s="10">
        <v>935</v>
      </c>
      <c r="J1679">
        <v>2.8</v>
      </c>
      <c r="K1679" s="2">
        <v>10</v>
      </c>
      <c r="L1679" s="1">
        <f t="shared" si="494"/>
        <v>7.8898919988932112</v>
      </c>
      <c r="M1679" s="1">
        <f t="shared" si="495"/>
        <v>35</v>
      </c>
      <c r="N1679" s="1">
        <f t="shared" si="496"/>
        <v>4.3428121801107276</v>
      </c>
      <c r="O1679" s="1">
        <f t="shared" si="511"/>
        <v>0.2483397610421425</v>
      </c>
      <c r="P1679" s="1">
        <f t="shared" si="497"/>
        <v>0.88352860099989816</v>
      </c>
      <c r="Q1679">
        <f t="shared" si="498"/>
        <v>9.0774064914579373</v>
      </c>
      <c r="R1679">
        <f t="shared" si="499"/>
        <v>12.583728250779885</v>
      </c>
      <c r="S1679">
        <f t="shared" si="500"/>
        <v>1.6470848495785191</v>
      </c>
      <c r="T1679">
        <v>0.2432</v>
      </c>
      <c r="U1679" s="1">
        <f t="shared" si="501"/>
        <v>0.29803014849302362</v>
      </c>
      <c r="V1679" s="1">
        <v>216</v>
      </c>
      <c r="W1679" s="1">
        <f t="shared" si="502"/>
        <v>22.707365926393436</v>
      </c>
      <c r="X1679" s="1">
        <f t="shared" si="503"/>
        <v>38.076935190049504</v>
      </c>
      <c r="Y1679" s="1">
        <f t="shared" si="504"/>
        <v>0.9722816875589686</v>
      </c>
      <c r="Z1679" s="1">
        <f t="shared" si="512"/>
        <v>-0.91199999999999948</v>
      </c>
      <c r="AA1679" s="1">
        <f t="shared" si="505"/>
        <v>6.0876173536153919E-2</v>
      </c>
      <c r="AB1679" s="1">
        <f t="shared" si="506"/>
        <v>2.4292256000000001</v>
      </c>
      <c r="AC1679" s="1">
        <f t="shared" si="507"/>
        <v>2.0942630104702431</v>
      </c>
      <c r="AF1679" s="1">
        <f t="shared" si="508"/>
        <v>14.252442078182341</v>
      </c>
      <c r="AG1679" s="1">
        <f t="shared" si="509"/>
        <v>5.1272582766963595</v>
      </c>
      <c r="AH1679" s="1">
        <f t="shared" si="510"/>
        <v>14.715596359750018</v>
      </c>
      <c r="AI1679">
        <v>4.5</v>
      </c>
      <c r="AJ1679">
        <v>15</v>
      </c>
      <c r="AK1679">
        <v>75</v>
      </c>
      <c r="AL1679">
        <v>1</v>
      </c>
      <c r="AM1679">
        <v>8998</v>
      </c>
      <c r="AN1679">
        <v>9022</v>
      </c>
      <c r="AO1679">
        <v>8966</v>
      </c>
      <c r="AP1679">
        <v>100</v>
      </c>
      <c r="AQ1679">
        <v>0</v>
      </c>
    </row>
    <row r="1680" spans="1:43">
      <c r="A1680" s="27">
        <v>39664</v>
      </c>
      <c r="B1680" s="27"/>
      <c r="C1680">
        <v>26.6</v>
      </c>
      <c r="D1680">
        <v>34</v>
      </c>
      <c r="E1680">
        <v>20.7</v>
      </c>
      <c r="F1680">
        <v>36</v>
      </c>
      <c r="G1680">
        <v>20</v>
      </c>
      <c r="H1680">
        <v>9.9</v>
      </c>
      <c r="I1680" s="10">
        <v>935</v>
      </c>
      <c r="J1680">
        <v>2.9</v>
      </c>
      <c r="K1680" s="2">
        <v>10</v>
      </c>
      <c r="L1680" s="1">
        <f t="shared" si="494"/>
        <v>6.7787566317509</v>
      </c>
      <c r="M1680" s="1">
        <f t="shared" si="495"/>
        <v>52</v>
      </c>
      <c r="N1680" s="1">
        <f t="shared" si="496"/>
        <v>3.4836632067446232</v>
      </c>
      <c r="O1680" s="1">
        <f t="shared" si="511"/>
        <v>0.20498842344055451</v>
      </c>
      <c r="P1680" s="1">
        <f t="shared" si="497"/>
        <v>1.1671094601309617</v>
      </c>
      <c r="Q1680">
        <f t="shared" si="498"/>
        <v>6.1041632589922781</v>
      </c>
      <c r="R1680">
        <f t="shared" si="499"/>
        <v>12.573629161145842</v>
      </c>
      <c r="S1680">
        <f t="shared" si="500"/>
        <v>1.645762979207571</v>
      </c>
      <c r="T1680">
        <v>0.2432</v>
      </c>
      <c r="U1680" s="1">
        <f t="shared" si="501"/>
        <v>0.29316848976582782</v>
      </c>
      <c r="V1680" s="1">
        <v>217</v>
      </c>
      <c r="W1680" s="1">
        <f t="shared" si="502"/>
        <v>18.86972035037012</v>
      </c>
      <c r="X1680" s="1">
        <f t="shared" si="503"/>
        <v>38.071850807883386</v>
      </c>
      <c r="Y1680" s="1">
        <f t="shared" si="504"/>
        <v>0.97259378933517704</v>
      </c>
      <c r="Z1680" s="1">
        <f t="shared" si="512"/>
        <v>-1.4439999999999988</v>
      </c>
      <c r="AA1680" s="1">
        <f t="shared" si="505"/>
        <v>6.0652168353582704E-2</v>
      </c>
      <c r="AB1680" s="1">
        <f t="shared" si="506"/>
        <v>2.4381974</v>
      </c>
      <c r="AC1680" s="1">
        <f t="shared" si="507"/>
        <v>2.1690581179870376</v>
      </c>
      <c r="AF1680" s="1">
        <f t="shared" si="508"/>
        <v>14.178837217184489</v>
      </c>
      <c r="AG1680" s="1">
        <f t="shared" si="509"/>
        <v>4.7900459994081954</v>
      </c>
      <c r="AH1680" s="1">
        <f t="shared" si="510"/>
        <v>13.816116372535957</v>
      </c>
      <c r="AI1680">
        <v>8.5</v>
      </c>
      <c r="AJ1680">
        <v>15</v>
      </c>
      <c r="AK1680">
        <v>132</v>
      </c>
      <c r="AL1680">
        <v>15</v>
      </c>
      <c r="AM1680">
        <v>9013</v>
      </c>
      <c r="AN1680">
        <v>9059</v>
      </c>
      <c r="AO1680">
        <v>8966</v>
      </c>
      <c r="AP1680">
        <v>119</v>
      </c>
      <c r="AQ1680">
        <v>3</v>
      </c>
    </row>
    <row r="1681" spans="1:43">
      <c r="A1681" s="27">
        <v>39665</v>
      </c>
      <c r="B1681" s="27"/>
      <c r="C1681">
        <v>15.8</v>
      </c>
      <c r="D1681">
        <v>21.9</v>
      </c>
      <c r="E1681">
        <v>12.9</v>
      </c>
      <c r="F1681">
        <v>72</v>
      </c>
      <c r="G1681">
        <v>47</v>
      </c>
      <c r="H1681">
        <v>0.9</v>
      </c>
      <c r="I1681" s="10">
        <v>935</v>
      </c>
      <c r="J1681">
        <v>2.7</v>
      </c>
      <c r="K1681" s="2">
        <v>10</v>
      </c>
      <c r="L1681" s="1">
        <f t="shared" si="494"/>
        <v>3.2826573727278352</v>
      </c>
      <c r="M1681" s="1">
        <f t="shared" si="495"/>
        <v>97</v>
      </c>
      <c r="N1681" s="1">
        <f t="shared" si="496"/>
        <v>1.7957760971031187</v>
      </c>
      <c r="O1681" s="1">
        <f t="shared" si="511"/>
        <v>0.11487878939519892</v>
      </c>
      <c r="P1681" s="1">
        <f t="shared" si="497"/>
        <v>1.3396660820227471</v>
      </c>
      <c r="Q1681">
        <f t="shared" si="498"/>
        <v>1.0214599264600148</v>
      </c>
      <c r="R1681">
        <f t="shared" si="499"/>
        <v>12.563381327359146</v>
      </c>
      <c r="S1681">
        <f t="shared" si="500"/>
        <v>1.6444216397066946</v>
      </c>
      <c r="T1681">
        <v>0.2432</v>
      </c>
      <c r="U1681" s="1">
        <f t="shared" si="501"/>
        <v>0.28822010221080624</v>
      </c>
      <c r="V1681" s="1">
        <v>218</v>
      </c>
      <c r="W1681" s="1">
        <f t="shared" si="502"/>
        <v>8.3775491485528342</v>
      </c>
      <c r="X1681" s="1">
        <f t="shared" si="503"/>
        <v>38.065899952135311</v>
      </c>
      <c r="Y1681" s="1">
        <f t="shared" si="504"/>
        <v>0.97291399876486495</v>
      </c>
      <c r="Z1681" s="1">
        <f t="shared" si="512"/>
        <v>-4.1040000000000001</v>
      </c>
      <c r="AA1681" s="1">
        <f t="shared" si="505"/>
        <v>6.0024429628972781E-2</v>
      </c>
      <c r="AB1681" s="1">
        <f t="shared" si="506"/>
        <v>2.4636961999999998</v>
      </c>
      <c r="AC1681" s="1">
        <f t="shared" si="507"/>
        <v>2.019467902953449</v>
      </c>
      <c r="AF1681" s="1">
        <f t="shared" si="508"/>
        <v>8.8251982449030493</v>
      </c>
      <c r="AG1681" s="1">
        <f t="shared" si="509"/>
        <v>2.9783097851848246</v>
      </c>
      <c r="AH1681" s="1">
        <f t="shared" si="510"/>
        <v>9.4841975537136243</v>
      </c>
      <c r="AI1681">
        <v>9.4</v>
      </c>
      <c r="AJ1681">
        <v>15</v>
      </c>
      <c r="AK1681">
        <v>154</v>
      </c>
      <c r="AL1681">
        <v>14</v>
      </c>
      <c r="AM1681">
        <v>9122</v>
      </c>
      <c r="AN1681">
        <v>9144</v>
      </c>
      <c r="AO1681">
        <v>9059</v>
      </c>
      <c r="AP1681">
        <v>127</v>
      </c>
      <c r="AQ1681">
        <v>65</v>
      </c>
    </row>
    <row r="1682" spans="1:43">
      <c r="A1682" s="27">
        <v>39666</v>
      </c>
      <c r="B1682" s="27"/>
      <c r="C1682">
        <v>20.6</v>
      </c>
      <c r="D1682">
        <v>27.1</v>
      </c>
      <c r="E1682">
        <v>14.3</v>
      </c>
      <c r="F1682">
        <v>42</v>
      </c>
      <c r="G1682">
        <v>19</v>
      </c>
      <c r="H1682">
        <v>13.1</v>
      </c>
      <c r="I1682" s="10">
        <v>935</v>
      </c>
      <c r="J1682">
        <v>2</v>
      </c>
      <c r="K1682" s="2">
        <v>10</v>
      </c>
      <c r="L1682" s="1">
        <f t="shared" si="494"/>
        <v>5.0464547469888554</v>
      </c>
      <c r="M1682" s="1">
        <f t="shared" si="495"/>
        <v>65</v>
      </c>
      <c r="N1682" s="1">
        <f t="shared" si="496"/>
        <v>2.4273468609966913</v>
      </c>
      <c r="O1682" s="1">
        <f t="shared" si="511"/>
        <v>0.14955505951993678</v>
      </c>
      <c r="P1682" s="1">
        <f t="shared" si="497"/>
        <v>0.87073255341877853</v>
      </c>
      <c r="Q1682">
        <f t="shared" si="498"/>
        <v>7.9552114712855309</v>
      </c>
      <c r="R1682">
        <f t="shared" si="499"/>
        <v>12.552988751733551</v>
      </c>
      <c r="S1682">
        <f t="shared" si="500"/>
        <v>1.6430613549389466</v>
      </c>
      <c r="T1682">
        <v>0.2432</v>
      </c>
      <c r="U1682" s="1">
        <f t="shared" si="501"/>
        <v>0.28318644972284251</v>
      </c>
      <c r="V1682" s="1">
        <v>219</v>
      </c>
      <c r="W1682" s="1">
        <f t="shared" si="502"/>
        <v>22.617604079012956</v>
      </c>
      <c r="X1682" s="1">
        <f t="shared" si="503"/>
        <v>38.05903750780115</v>
      </c>
      <c r="Y1682" s="1">
        <f t="shared" si="504"/>
        <v>0.97324222111961001</v>
      </c>
      <c r="Z1682" s="1">
        <f t="shared" si="512"/>
        <v>1.8240000000000003</v>
      </c>
      <c r="AA1682" s="1">
        <f t="shared" si="505"/>
        <v>6.0301813011916436E-2</v>
      </c>
      <c r="AB1682" s="1">
        <f t="shared" si="506"/>
        <v>2.4523633999999999</v>
      </c>
      <c r="AC1682" s="1">
        <f t="shared" si="507"/>
        <v>1.4959021503358882</v>
      </c>
      <c r="AF1682" s="1">
        <f t="shared" si="508"/>
        <v>12.026017908265722</v>
      </c>
      <c r="AG1682" s="1">
        <f t="shared" si="509"/>
        <v>5.2002314636332256</v>
      </c>
      <c r="AH1682" s="1">
        <f t="shared" si="510"/>
        <v>11.528136533031203</v>
      </c>
      <c r="AI1682">
        <v>4.2</v>
      </c>
      <c r="AJ1682">
        <v>4</v>
      </c>
      <c r="AK1682">
        <v>72</v>
      </c>
      <c r="AL1682">
        <v>4</v>
      </c>
      <c r="AM1682">
        <v>9086</v>
      </c>
      <c r="AN1682">
        <v>9118</v>
      </c>
      <c r="AO1682">
        <v>9048</v>
      </c>
      <c r="AP1682">
        <v>93</v>
      </c>
      <c r="AQ1682">
        <v>0</v>
      </c>
    </row>
    <row r="1683" spans="1:43">
      <c r="A1683" s="27">
        <v>39667</v>
      </c>
      <c r="B1683" s="27"/>
      <c r="C1683">
        <v>24</v>
      </c>
      <c r="D1683">
        <v>32.700000000000003</v>
      </c>
      <c r="E1683">
        <v>16.899999999999999</v>
      </c>
      <c r="F1683">
        <v>33</v>
      </c>
      <c r="G1683">
        <v>14</v>
      </c>
      <c r="H1683">
        <v>13.2</v>
      </c>
      <c r="I1683" s="10">
        <v>935</v>
      </c>
      <c r="J1683">
        <v>3.1</v>
      </c>
      <c r="K1683" s="2">
        <v>10</v>
      </c>
      <c r="L1683" s="1">
        <f t="shared" si="494"/>
        <v>6.4422839571420898</v>
      </c>
      <c r="M1683" s="1">
        <f t="shared" si="495"/>
        <v>52</v>
      </c>
      <c r="N1683" s="1">
        <f t="shared" si="496"/>
        <v>2.9848945293846705</v>
      </c>
      <c r="O1683" s="1">
        <f t="shared" si="511"/>
        <v>0.17915219131488452</v>
      </c>
      <c r="P1683" s="1">
        <f t="shared" si="497"/>
        <v>0.847131344323101</v>
      </c>
      <c r="Q1683">
        <f t="shared" si="498"/>
        <v>8.5571081614327387</v>
      </c>
      <c r="R1683">
        <f t="shared" si="499"/>
        <v>12.542455417084033</v>
      </c>
      <c r="S1683">
        <f t="shared" si="500"/>
        <v>1.6416826462151877</v>
      </c>
      <c r="T1683">
        <v>0.2432</v>
      </c>
      <c r="U1683" s="1">
        <f t="shared" si="501"/>
        <v>0.27806902142097645</v>
      </c>
      <c r="V1683" s="1">
        <v>220</v>
      </c>
      <c r="W1683" s="1">
        <f t="shared" si="502"/>
        <v>22.742597682265025</v>
      </c>
      <c r="X1683" s="1">
        <f t="shared" si="503"/>
        <v>38.051218579785775</v>
      </c>
      <c r="Y1683" s="1">
        <f t="shared" si="504"/>
        <v>0.97357835930050463</v>
      </c>
      <c r="Z1683" s="1">
        <f t="shared" si="512"/>
        <v>1.2919999999999994</v>
      </c>
      <c r="AA1683" s="1">
        <f t="shared" si="505"/>
        <v>6.0499849114061095E-2</v>
      </c>
      <c r="AB1683" s="1">
        <f t="shared" si="506"/>
        <v>2.4443359999999998</v>
      </c>
      <c r="AC1683" s="1">
        <f t="shared" si="507"/>
        <v>2.3186483330206267</v>
      </c>
      <c r="AF1683" s="1">
        <f t="shared" si="508"/>
        <v>14.541232912530967</v>
      </c>
      <c r="AG1683" s="1">
        <f t="shared" si="509"/>
        <v>5.1406064715205311</v>
      </c>
      <c r="AH1683" s="1">
        <f t="shared" si="510"/>
        <v>12.144566307446928</v>
      </c>
      <c r="AI1683">
        <v>4</v>
      </c>
      <c r="AJ1683">
        <v>11</v>
      </c>
      <c r="AK1683">
        <v>66</v>
      </c>
      <c r="AL1683">
        <v>1</v>
      </c>
      <c r="AM1683">
        <v>9028</v>
      </c>
      <c r="AN1683">
        <v>9056</v>
      </c>
      <c r="AO1683">
        <v>9003</v>
      </c>
      <c r="AP1683">
        <v>88</v>
      </c>
      <c r="AQ1683">
        <v>0</v>
      </c>
    </row>
    <row r="1684" spans="1:43">
      <c r="A1684" s="27">
        <v>39668</v>
      </c>
      <c r="B1684" s="27"/>
      <c r="C1684">
        <v>25.4</v>
      </c>
      <c r="D1684">
        <v>31.4</v>
      </c>
      <c r="E1684">
        <v>20.9</v>
      </c>
      <c r="F1684">
        <v>30</v>
      </c>
      <c r="G1684">
        <v>17</v>
      </c>
      <c r="H1684">
        <v>8.6</v>
      </c>
      <c r="I1684" s="10">
        <v>935</v>
      </c>
      <c r="J1684">
        <v>1.6</v>
      </c>
      <c r="K1684" s="2">
        <v>10</v>
      </c>
      <c r="L1684" s="1">
        <f t="shared" si="494"/>
        <v>4.9513386711214791</v>
      </c>
      <c r="M1684" s="1">
        <f t="shared" si="495"/>
        <v>43</v>
      </c>
      <c r="N1684" s="1">
        <f t="shared" si="496"/>
        <v>3.2451044654796197</v>
      </c>
      <c r="O1684" s="1">
        <f t="shared" si="511"/>
        <v>0.19269945685025572</v>
      </c>
      <c r="P1684" s="1">
        <f t="shared" si="497"/>
        <v>0.92238545800907601</v>
      </c>
      <c r="Q1684">
        <f t="shared" si="498"/>
        <v>5.7990436322887193</v>
      </c>
      <c r="R1684">
        <f t="shared" si="499"/>
        <v>12.531785283659497</v>
      </c>
      <c r="S1684">
        <f t="shared" si="500"/>
        <v>1.6402860318926045</v>
      </c>
      <c r="T1684">
        <v>0.2432</v>
      </c>
      <c r="U1684" s="1">
        <f t="shared" si="501"/>
        <v>0.27286933120787343</v>
      </c>
      <c r="V1684" s="1">
        <v>221</v>
      </c>
      <c r="W1684" s="1">
        <f t="shared" si="502"/>
        <v>17.374274058482825</v>
      </c>
      <c r="X1684" s="1">
        <f t="shared" si="503"/>
        <v>38.042398563592016</v>
      </c>
      <c r="Y1684" s="1">
        <f t="shared" si="504"/>
        <v>0.97392231386688111</v>
      </c>
      <c r="Z1684" s="1">
        <f t="shared" si="512"/>
        <v>0.53199999999999947</v>
      </c>
      <c r="AA1684" s="1">
        <f t="shared" si="505"/>
        <v>6.0581771971259857E-2</v>
      </c>
      <c r="AB1684" s="1">
        <f t="shared" si="506"/>
        <v>2.4410305999999999</v>
      </c>
      <c r="AC1684" s="1">
        <f t="shared" si="507"/>
        <v>1.1967217202687106</v>
      </c>
      <c r="AF1684" s="1">
        <f t="shared" si="508"/>
        <v>12.248252297202615</v>
      </c>
      <c r="AG1684" s="1">
        <f t="shared" si="509"/>
        <v>4.4184415931700967</v>
      </c>
      <c r="AH1684" s="1">
        <f t="shared" si="510"/>
        <v>10.586299224682243</v>
      </c>
      <c r="AI1684">
        <v>3.9</v>
      </c>
      <c r="AJ1684">
        <v>15</v>
      </c>
      <c r="AK1684">
        <v>65</v>
      </c>
      <c r="AL1684">
        <v>16</v>
      </c>
      <c r="AM1684">
        <v>9021</v>
      </c>
      <c r="AN1684">
        <v>9033</v>
      </c>
      <c r="AO1684">
        <v>9003</v>
      </c>
      <c r="AP1684">
        <v>95</v>
      </c>
      <c r="AQ1684">
        <v>0</v>
      </c>
    </row>
    <row r="1685" spans="1:43">
      <c r="A1685" s="27">
        <v>39669</v>
      </c>
      <c r="B1685" s="27"/>
      <c r="C1685">
        <v>28.7</v>
      </c>
      <c r="D1685">
        <v>35.700000000000003</v>
      </c>
      <c r="E1685">
        <v>22.4</v>
      </c>
      <c r="F1685">
        <v>25</v>
      </c>
      <c r="G1685">
        <v>12</v>
      </c>
      <c r="H1685">
        <v>12.6</v>
      </c>
      <c r="I1685" s="10">
        <v>935</v>
      </c>
      <c r="J1685">
        <v>2.7</v>
      </c>
      <c r="K1685" s="2">
        <v>10</v>
      </c>
      <c r="L1685" s="1">
        <f t="shared" si="494"/>
        <v>6.8295818775572412</v>
      </c>
      <c r="M1685" s="1">
        <f t="shared" si="495"/>
        <v>38</v>
      </c>
      <c r="N1685" s="1">
        <f t="shared" si="496"/>
        <v>3.9380425512480044</v>
      </c>
      <c r="O1685" s="1">
        <f t="shared" si="511"/>
        <v>0.22808098783162309</v>
      </c>
      <c r="P1685" s="1">
        <f t="shared" si="497"/>
        <v>0.86564319490386166</v>
      </c>
      <c r="Q1685">
        <f t="shared" si="498"/>
        <v>8.6282388513666923</v>
      </c>
      <c r="R1685">
        <f t="shared" si="499"/>
        <v>12.520982286279256</v>
      </c>
      <c r="S1685">
        <f t="shared" si="500"/>
        <v>1.6388720269999026</v>
      </c>
      <c r="T1685">
        <v>0.2432</v>
      </c>
      <c r="U1685" s="1">
        <f t="shared" si="501"/>
        <v>0.26758891732196299</v>
      </c>
      <c r="V1685" s="1">
        <v>222</v>
      </c>
      <c r="W1685" s="1">
        <f t="shared" si="502"/>
        <v>22.056194330297814</v>
      </c>
      <c r="X1685" s="1">
        <f t="shared" si="503"/>
        <v>38.032533216255075</v>
      </c>
      <c r="Y1685" s="1">
        <f t="shared" si="504"/>
        <v>0.97427398306572888</v>
      </c>
      <c r="Z1685" s="1">
        <f t="shared" si="512"/>
        <v>1.2540000000000002</v>
      </c>
      <c r="AA1685" s="1">
        <f t="shared" si="505"/>
        <v>6.0775756492206762E-2</v>
      </c>
      <c r="AB1685" s="1">
        <f t="shared" si="506"/>
        <v>2.4332392999999999</v>
      </c>
      <c r="AC1685" s="1">
        <f t="shared" si="507"/>
        <v>2.019467902953449</v>
      </c>
      <c r="AF1685" s="1">
        <f t="shared" si="508"/>
        <v>14.834122552569601</v>
      </c>
      <c r="AG1685" s="1">
        <f t="shared" si="509"/>
        <v>5.0297791334110942</v>
      </c>
      <c r="AH1685" s="1">
        <f t="shared" si="510"/>
        <v>12.111803812717552</v>
      </c>
      <c r="AI1685">
        <v>5</v>
      </c>
      <c r="AJ1685">
        <v>7</v>
      </c>
      <c r="AK1685">
        <v>83</v>
      </c>
      <c r="AL1685">
        <v>9</v>
      </c>
      <c r="AM1685">
        <v>9030</v>
      </c>
      <c r="AN1685">
        <v>9043</v>
      </c>
      <c r="AO1685">
        <v>9016</v>
      </c>
      <c r="AP1685">
        <v>89</v>
      </c>
      <c r="AQ1685">
        <v>0</v>
      </c>
    </row>
    <row r="1686" spans="1:43">
      <c r="A1686" s="27">
        <v>39670</v>
      </c>
      <c r="B1686" s="27"/>
      <c r="C1686">
        <v>30</v>
      </c>
      <c r="D1686">
        <v>37.200000000000003</v>
      </c>
      <c r="E1686">
        <v>22.8</v>
      </c>
      <c r="F1686">
        <v>21</v>
      </c>
      <c r="G1686">
        <v>10</v>
      </c>
      <c r="H1686">
        <v>12.8</v>
      </c>
      <c r="I1686" s="10">
        <v>935</v>
      </c>
      <c r="J1686">
        <v>4.5999999999999996</v>
      </c>
      <c r="K1686" s="2">
        <v>10</v>
      </c>
      <c r="L1686" s="1">
        <f t="shared" si="494"/>
        <v>9.0982389344112153</v>
      </c>
      <c r="M1686" s="1">
        <f t="shared" si="495"/>
        <v>32</v>
      </c>
      <c r="N1686" s="1">
        <f t="shared" si="496"/>
        <v>4.2444544055366036</v>
      </c>
      <c r="O1686" s="1">
        <f t="shared" si="511"/>
        <v>0.24344222530257473</v>
      </c>
      <c r="P1686" s="1">
        <f t="shared" si="497"/>
        <v>0.76152492910986636</v>
      </c>
      <c r="Q1686">
        <f t="shared" si="498"/>
        <v>9.2154427433458839</v>
      </c>
      <c r="R1686">
        <f t="shared" si="499"/>
        <v>12.510050331674273</v>
      </c>
      <c r="S1686">
        <f t="shared" si="500"/>
        <v>1.637441142889303</v>
      </c>
      <c r="T1686">
        <v>0.2432</v>
      </c>
      <c r="U1686" s="1">
        <f t="shared" si="501"/>
        <v>0.26222934188237706</v>
      </c>
      <c r="V1686" s="1">
        <v>223</v>
      </c>
      <c r="W1686" s="1">
        <f t="shared" si="502"/>
        <v>22.296738726918335</v>
      </c>
      <c r="X1686" s="1">
        <f t="shared" si="503"/>
        <v>38.021578727425258</v>
      </c>
      <c r="Y1686" s="1">
        <f t="shared" si="504"/>
        <v>0.97463326286179708</v>
      </c>
      <c r="Z1686" s="1">
        <f t="shared" si="512"/>
        <v>0.49400000000000027</v>
      </c>
      <c r="AA1686" s="1">
        <f t="shared" si="505"/>
        <v>6.0852516154864734E-2</v>
      </c>
      <c r="AB1686" s="1">
        <f t="shared" si="506"/>
        <v>2.4301699999999999</v>
      </c>
      <c r="AC1686" s="1">
        <f t="shared" si="507"/>
        <v>3.4405749457725423</v>
      </c>
      <c r="AF1686" s="1">
        <f t="shared" si="508"/>
        <v>15.862335245048246</v>
      </c>
      <c r="AG1686" s="1">
        <f t="shared" si="509"/>
        <v>4.9594945392524377</v>
      </c>
      <c r="AH1686" s="1">
        <f t="shared" si="510"/>
        <v>12.688329597593954</v>
      </c>
      <c r="AI1686">
        <v>9.6999999999999993</v>
      </c>
      <c r="AJ1686">
        <v>6</v>
      </c>
      <c r="AK1686">
        <v>161</v>
      </c>
      <c r="AL1686">
        <v>6</v>
      </c>
      <c r="AM1686">
        <v>9009</v>
      </c>
      <c r="AN1686">
        <v>9029</v>
      </c>
      <c r="AO1686">
        <v>8982</v>
      </c>
      <c r="AP1686">
        <v>82</v>
      </c>
      <c r="AQ1686">
        <v>0</v>
      </c>
    </row>
    <row r="1687" spans="1:43">
      <c r="A1687" s="27">
        <v>39671</v>
      </c>
      <c r="B1687" s="27"/>
      <c r="C1687">
        <v>25.4</v>
      </c>
      <c r="D1687">
        <v>35.5</v>
      </c>
      <c r="E1687">
        <v>23.5</v>
      </c>
      <c r="F1687">
        <v>36</v>
      </c>
      <c r="G1687">
        <v>13</v>
      </c>
      <c r="H1687">
        <v>10.9</v>
      </c>
      <c r="I1687" s="10">
        <v>935</v>
      </c>
      <c r="J1687">
        <v>2.9</v>
      </c>
      <c r="K1687" s="2">
        <v>10</v>
      </c>
      <c r="L1687" s="1">
        <f t="shared" si="494"/>
        <v>6.6655560297185508</v>
      </c>
      <c r="M1687" s="1">
        <f t="shared" si="495"/>
        <v>59</v>
      </c>
      <c r="N1687" s="1">
        <f t="shared" si="496"/>
        <v>3.2451044654796197</v>
      </c>
      <c r="O1687" s="1">
        <f t="shared" si="511"/>
        <v>0.19269945685025572</v>
      </c>
      <c r="P1687" s="1">
        <f t="shared" si="497"/>
        <v>1.2302803976962426</v>
      </c>
      <c r="Q1687">
        <f t="shared" si="498"/>
        <v>6.72201409818003</v>
      </c>
      <c r="R1687">
        <f t="shared" si="499"/>
        <v>12.49899329603355</v>
      </c>
      <c r="S1687">
        <f t="shared" si="500"/>
        <v>1.6359938869153863</v>
      </c>
      <c r="T1687">
        <v>0.2432</v>
      </c>
      <c r="U1687" s="1">
        <f t="shared" si="501"/>
        <v>0.25679219042682405</v>
      </c>
      <c r="V1687" s="1">
        <v>224</v>
      </c>
      <c r="W1687" s="1">
        <f t="shared" si="502"/>
        <v>20.078401523779277</v>
      </c>
      <c r="X1687" s="1">
        <f t="shared" si="503"/>
        <v>38.009491790499496</v>
      </c>
      <c r="Y1687" s="1">
        <f t="shared" si="504"/>
        <v>0.97500004696837128</v>
      </c>
      <c r="Z1687" s="1">
        <f t="shared" si="512"/>
        <v>-1.7480000000000007</v>
      </c>
      <c r="AA1687" s="1">
        <f t="shared" si="505"/>
        <v>6.0581771971259857E-2</v>
      </c>
      <c r="AB1687" s="1">
        <f t="shared" si="506"/>
        <v>2.4410305999999999</v>
      </c>
      <c r="AC1687" s="1">
        <f t="shared" si="507"/>
        <v>2.1690581179870376</v>
      </c>
      <c r="AF1687" s="1">
        <f t="shared" si="508"/>
        <v>13.08260619538615</v>
      </c>
      <c r="AG1687" s="1">
        <f t="shared" si="509"/>
        <v>4.9331959659981823</v>
      </c>
      <c r="AH1687" s="1">
        <f t="shared" si="510"/>
        <v>14.479419401921206</v>
      </c>
      <c r="AI1687">
        <v>7</v>
      </c>
      <c r="AJ1687">
        <v>14</v>
      </c>
      <c r="AK1687">
        <v>121</v>
      </c>
      <c r="AL1687">
        <v>14</v>
      </c>
      <c r="AM1687">
        <v>9057</v>
      </c>
      <c r="AN1687">
        <v>9091</v>
      </c>
      <c r="AO1687">
        <v>8983</v>
      </c>
      <c r="AP1687">
        <v>114</v>
      </c>
      <c r="AQ1687">
        <v>0</v>
      </c>
    </row>
    <row r="1688" spans="1:43">
      <c r="A1688" s="27">
        <v>39672</v>
      </c>
      <c r="B1688" s="27"/>
      <c r="C1688">
        <v>22.5</v>
      </c>
      <c r="D1688">
        <v>27</v>
      </c>
      <c r="E1688">
        <v>18.399999999999999</v>
      </c>
      <c r="F1688">
        <v>46</v>
      </c>
      <c r="G1688">
        <v>33</v>
      </c>
      <c r="H1688">
        <v>12.4</v>
      </c>
      <c r="I1688" s="10">
        <v>935</v>
      </c>
      <c r="J1688">
        <v>2.6</v>
      </c>
      <c r="K1688" s="2">
        <v>10</v>
      </c>
      <c r="L1688" s="1">
        <f t="shared" si="494"/>
        <v>6.1049374115661799</v>
      </c>
      <c r="M1688" s="1">
        <f t="shared" si="495"/>
        <v>59</v>
      </c>
      <c r="N1688" s="1">
        <f t="shared" si="496"/>
        <v>2.7264800714406277</v>
      </c>
      <c r="O1688" s="1">
        <f t="shared" si="511"/>
        <v>0.16553734608376569</v>
      </c>
      <c r="P1688" s="1">
        <f t="shared" si="497"/>
        <v>1.213038263422104</v>
      </c>
      <c r="Q1688">
        <f t="shared" si="498"/>
        <v>6.9255824235342471</v>
      </c>
      <c r="R1688">
        <f t="shared" si="499"/>
        <v>12.487815022755276</v>
      </c>
      <c r="S1688">
        <f t="shared" si="500"/>
        <v>1.634530762140743</v>
      </c>
      <c r="T1688">
        <v>0.2432</v>
      </c>
      <c r="U1688" s="1">
        <f t="shared" si="501"/>
        <v>0.25127907144253597</v>
      </c>
      <c r="V1688" s="1">
        <v>225</v>
      </c>
      <c r="W1688" s="1">
        <f t="shared" si="502"/>
        <v>21.839953855240079</v>
      </c>
      <c r="X1688" s="1">
        <f t="shared" si="503"/>
        <v>37.996229673700249</v>
      </c>
      <c r="Y1688" s="1">
        <f t="shared" si="504"/>
        <v>0.97537422687871655</v>
      </c>
      <c r="Z1688" s="1">
        <f t="shared" si="512"/>
        <v>-1.1019999999999994</v>
      </c>
      <c r="AA1688" s="1">
        <f t="shared" si="505"/>
        <v>6.0412320136145559E-2</v>
      </c>
      <c r="AB1688" s="1">
        <f t="shared" si="506"/>
        <v>2.4478774999999997</v>
      </c>
      <c r="AC1688" s="1">
        <f t="shared" si="507"/>
        <v>1.9446727954366547</v>
      </c>
      <c r="AF1688" s="1">
        <f t="shared" si="508"/>
        <v>10.328151788443849</v>
      </c>
      <c r="AG1688" s="1">
        <f t="shared" si="509"/>
        <v>5.3167533437629846</v>
      </c>
      <c r="AH1688" s="1">
        <f t="shared" si="510"/>
        <v>14.784919393623387</v>
      </c>
      <c r="AI1688">
        <v>6.3</v>
      </c>
      <c r="AJ1688">
        <v>15</v>
      </c>
      <c r="AK1688">
        <v>95</v>
      </c>
      <c r="AL1688">
        <v>15</v>
      </c>
      <c r="AM1688">
        <v>9095</v>
      </c>
      <c r="AN1688">
        <v>9114</v>
      </c>
      <c r="AO1688">
        <v>9074</v>
      </c>
      <c r="AP1688">
        <v>123</v>
      </c>
      <c r="AQ1688">
        <v>0</v>
      </c>
    </row>
    <row r="1689" spans="1:43">
      <c r="A1689" s="27">
        <v>39673</v>
      </c>
      <c r="B1689" s="27"/>
      <c r="C1689">
        <v>22.9</v>
      </c>
      <c r="D1689">
        <v>27.1</v>
      </c>
      <c r="E1689">
        <v>18.899999999999999</v>
      </c>
      <c r="F1689">
        <v>35</v>
      </c>
      <c r="G1689">
        <v>24</v>
      </c>
      <c r="H1689">
        <v>6</v>
      </c>
      <c r="I1689" s="10">
        <v>935</v>
      </c>
      <c r="J1689">
        <v>2.2000000000000002</v>
      </c>
      <c r="K1689" s="2">
        <v>10</v>
      </c>
      <c r="L1689" s="1">
        <f t="shared" si="494"/>
        <v>4.778503952745309</v>
      </c>
      <c r="M1689" s="1">
        <f t="shared" si="495"/>
        <v>46</v>
      </c>
      <c r="N1689" s="1">
        <f t="shared" si="496"/>
        <v>2.793404137451879</v>
      </c>
      <c r="O1689" s="1">
        <f t="shared" si="511"/>
        <v>0.1690795727297485</v>
      </c>
      <c r="P1689" s="1">
        <f t="shared" si="497"/>
        <v>0.93291866585783845</v>
      </c>
      <c r="Q1689">
        <f t="shared" si="498"/>
        <v>4.1088380340991897</v>
      </c>
      <c r="R1689">
        <f t="shared" si="499"/>
        <v>12.476519320401897</v>
      </c>
      <c r="S1689">
        <f t="shared" si="500"/>
        <v>1.6330522670683112</v>
      </c>
      <c r="T1689">
        <v>0.2432</v>
      </c>
      <c r="U1689" s="1">
        <f t="shared" si="501"/>
        <v>0.24569161589042357</v>
      </c>
      <c r="V1689" s="1">
        <v>226</v>
      </c>
      <c r="W1689" s="1">
        <f t="shared" si="502"/>
        <v>14.34372412145985</v>
      </c>
      <c r="X1689" s="1">
        <f t="shared" si="503"/>
        <v>37.981750290998463</v>
      </c>
      <c r="Y1689" s="1">
        <f t="shared" si="504"/>
        <v>0.97575569189817701</v>
      </c>
      <c r="Z1689" s="1">
        <f t="shared" si="512"/>
        <v>0.15199999999999947</v>
      </c>
      <c r="AA1689" s="1">
        <f t="shared" si="505"/>
        <v>6.0435636423434559E-2</v>
      </c>
      <c r="AB1689" s="1">
        <f t="shared" si="506"/>
        <v>2.4469330999999999</v>
      </c>
      <c r="AC1689" s="1">
        <f t="shared" si="507"/>
        <v>1.6454923653694771</v>
      </c>
      <c r="AF1689" s="1">
        <f t="shared" si="508"/>
        <v>10.181321360989088</v>
      </c>
      <c r="AG1689" s="1">
        <f t="shared" si="509"/>
        <v>3.9735820792472305</v>
      </c>
      <c r="AH1689" s="1">
        <f t="shared" si="510"/>
        <v>9.3591213325595373</v>
      </c>
      <c r="AI1689">
        <v>5</v>
      </c>
      <c r="AJ1689">
        <v>15</v>
      </c>
      <c r="AK1689">
        <v>85</v>
      </c>
      <c r="AL1689">
        <v>14</v>
      </c>
      <c r="AM1689">
        <v>9078</v>
      </c>
      <c r="AN1689">
        <v>9090</v>
      </c>
      <c r="AO1689">
        <v>9063</v>
      </c>
      <c r="AP1689">
        <v>97</v>
      </c>
      <c r="AQ1689">
        <v>0</v>
      </c>
    </row>
    <row r="1690" spans="1:43">
      <c r="A1690" s="27">
        <v>39674</v>
      </c>
      <c r="B1690" s="27"/>
      <c r="C1690">
        <v>22</v>
      </c>
      <c r="D1690">
        <v>27.9</v>
      </c>
      <c r="E1690">
        <v>18.100000000000001</v>
      </c>
      <c r="F1690">
        <v>43</v>
      </c>
      <c r="G1690">
        <v>27</v>
      </c>
      <c r="H1690">
        <v>6.2</v>
      </c>
      <c r="I1690" s="10">
        <v>935</v>
      </c>
      <c r="J1690">
        <v>1.9</v>
      </c>
      <c r="K1690" s="2">
        <v>10</v>
      </c>
      <c r="L1690" s="1">
        <f t="shared" si="494"/>
        <v>4.4668717373695888</v>
      </c>
      <c r="M1690" s="1">
        <f t="shared" si="495"/>
        <v>59</v>
      </c>
      <c r="N1690" s="1">
        <f t="shared" si="496"/>
        <v>2.6447969195164731</v>
      </c>
      <c r="O1690" s="1">
        <f t="shared" si="511"/>
        <v>0.16119785218083971</v>
      </c>
      <c r="P1690" s="1">
        <f t="shared" si="497"/>
        <v>1.1204094286241886</v>
      </c>
      <c r="Q1690">
        <f t="shared" si="498"/>
        <v>3.9577858499634408</v>
      </c>
      <c r="R1690">
        <f t="shared" si="499"/>
        <v>12.465109960857554</v>
      </c>
      <c r="S1690">
        <f t="shared" si="500"/>
        <v>1.6315588954002034</v>
      </c>
      <c r="T1690">
        <v>0.2432</v>
      </c>
      <c r="U1690" s="1">
        <f t="shared" si="501"/>
        <v>0.24003147672258607</v>
      </c>
      <c r="V1690" s="1">
        <v>227</v>
      </c>
      <c r="W1690" s="1">
        <f t="shared" si="502"/>
        <v>14.578739901507561</v>
      </c>
      <c r="X1690" s="1">
        <f t="shared" si="503"/>
        <v>37.966012272775721</v>
      </c>
      <c r="Y1690" s="1">
        <f t="shared" si="504"/>
        <v>0.97614432917692362</v>
      </c>
      <c r="Z1690" s="1">
        <f t="shared" si="512"/>
        <v>-0.34199999999999947</v>
      </c>
      <c r="AA1690" s="1">
        <f t="shared" si="505"/>
        <v>6.0383200064705544E-2</v>
      </c>
      <c r="AB1690" s="1">
        <f t="shared" si="506"/>
        <v>2.449058</v>
      </c>
      <c r="AC1690" s="1">
        <f t="shared" si="507"/>
        <v>1.4211070428190937</v>
      </c>
      <c r="AF1690" s="1">
        <f t="shared" si="508"/>
        <v>10.879750342541413</v>
      </c>
      <c r="AG1690" s="1">
        <f t="shared" si="509"/>
        <v>4.06445572089625</v>
      </c>
      <c r="AH1690" s="1">
        <f t="shared" si="510"/>
        <v>10.04904450192722</v>
      </c>
      <c r="AI1690">
        <v>3.3</v>
      </c>
      <c r="AJ1690">
        <v>15</v>
      </c>
      <c r="AK1690">
        <v>63</v>
      </c>
      <c r="AL1690">
        <v>15</v>
      </c>
      <c r="AM1690">
        <v>9060</v>
      </c>
      <c r="AN1690">
        <v>9079</v>
      </c>
      <c r="AO1690">
        <v>9033</v>
      </c>
      <c r="AP1690">
        <v>111</v>
      </c>
      <c r="AQ1690">
        <v>32700</v>
      </c>
    </row>
    <row r="1691" spans="1:43">
      <c r="A1691" s="27">
        <v>39675</v>
      </c>
      <c r="B1691" s="27"/>
      <c r="C1691">
        <v>24.9</v>
      </c>
      <c r="D1691">
        <v>31.5</v>
      </c>
      <c r="E1691">
        <v>18.7</v>
      </c>
      <c r="F1691">
        <v>33</v>
      </c>
      <c r="G1691">
        <v>15</v>
      </c>
      <c r="H1691">
        <v>12.2</v>
      </c>
      <c r="I1691" s="10">
        <v>935</v>
      </c>
      <c r="J1691">
        <v>2.5</v>
      </c>
      <c r="K1691" s="2">
        <v>10</v>
      </c>
      <c r="L1691" s="1">
        <f t="shared" si="494"/>
        <v>6.0568189584534009</v>
      </c>
      <c r="M1691" s="1">
        <f t="shared" si="495"/>
        <v>51</v>
      </c>
      <c r="N1691" s="1">
        <f t="shared" si="496"/>
        <v>3.1499887721282045</v>
      </c>
      <c r="O1691" s="1">
        <f t="shared" si="511"/>
        <v>0.18776540794261232</v>
      </c>
      <c r="P1691" s="1">
        <f t="shared" si="497"/>
        <v>0.89688225112447983</v>
      </c>
      <c r="Q1691">
        <f t="shared" si="498"/>
        <v>7.9004135761965779</v>
      </c>
      <c r="R1691">
        <f t="shared" si="499"/>
        <v>12.453590677685909</v>
      </c>
      <c r="S1691">
        <f t="shared" si="500"/>
        <v>1.6300511358227632</v>
      </c>
      <c r="T1691">
        <v>0.2432</v>
      </c>
      <c r="U1691" s="1">
        <f t="shared" si="501"/>
        <v>0.23430032839331341</v>
      </c>
      <c r="V1691" s="1">
        <v>228</v>
      </c>
      <c r="W1691" s="1">
        <f t="shared" si="502"/>
        <v>21.618024515733964</v>
      </c>
      <c r="X1691" s="1">
        <f t="shared" si="503"/>
        <v>37.948975036119172</v>
      </c>
      <c r="Y1691" s="1">
        <f t="shared" si="504"/>
        <v>0.97654002374333837</v>
      </c>
      <c r="Z1691" s="1">
        <f t="shared" si="512"/>
        <v>1.1019999999999994</v>
      </c>
      <c r="AA1691" s="1">
        <f t="shared" si="505"/>
        <v>6.0552488351259905E-2</v>
      </c>
      <c r="AB1691" s="1">
        <f t="shared" si="506"/>
        <v>2.4422110999999997</v>
      </c>
      <c r="AC1691" s="1">
        <f t="shared" si="507"/>
        <v>1.8698776879198602</v>
      </c>
      <c r="AF1691" s="1">
        <f t="shared" si="508"/>
        <v>13.334009075929767</v>
      </c>
      <c r="AG1691" s="1">
        <f t="shared" si="509"/>
        <v>5.0260895615263053</v>
      </c>
      <c r="AH1691" s="1">
        <f t="shared" si="510"/>
        <v>12.019499867006276</v>
      </c>
      <c r="AI1691">
        <v>4.3</v>
      </c>
      <c r="AJ1691">
        <v>1</v>
      </c>
      <c r="AK1691">
        <v>81</v>
      </c>
      <c r="AL1691">
        <v>16</v>
      </c>
      <c r="AM1691">
        <v>9013</v>
      </c>
      <c r="AN1691">
        <v>9049</v>
      </c>
      <c r="AO1691">
        <v>8982</v>
      </c>
      <c r="AP1691">
        <v>96</v>
      </c>
      <c r="AQ1691">
        <v>0</v>
      </c>
    </row>
    <row r="1692" spans="1:43">
      <c r="A1692" s="27">
        <v>39676</v>
      </c>
      <c r="B1692" s="27"/>
      <c r="C1692">
        <v>25.7</v>
      </c>
      <c r="D1692">
        <v>31.7</v>
      </c>
      <c r="E1692">
        <v>21.4</v>
      </c>
      <c r="F1692">
        <v>29</v>
      </c>
      <c r="G1692">
        <v>18</v>
      </c>
      <c r="H1692">
        <v>10.199999999999999</v>
      </c>
      <c r="I1692" s="10">
        <v>935</v>
      </c>
      <c r="J1692">
        <v>4</v>
      </c>
      <c r="K1692" s="2">
        <v>10</v>
      </c>
      <c r="L1692" s="1">
        <f t="shared" si="494"/>
        <v>7.136072057326122</v>
      </c>
      <c r="M1692" s="1">
        <f t="shared" si="495"/>
        <v>40</v>
      </c>
      <c r="N1692" s="1">
        <f t="shared" si="496"/>
        <v>3.3033676253219837</v>
      </c>
      <c r="O1692" s="1">
        <f t="shared" si="511"/>
        <v>0.1957119595276712</v>
      </c>
      <c r="P1692" s="1">
        <f t="shared" si="497"/>
        <v>0.93078721260453645</v>
      </c>
      <c r="Q1692">
        <f t="shared" si="498"/>
        <v>6.7858745245882268</v>
      </c>
      <c r="R1692">
        <f t="shared" si="499"/>
        <v>12.441965164685815</v>
      </c>
      <c r="S1692">
        <f t="shared" si="500"/>
        <v>1.6285294718175152</v>
      </c>
      <c r="T1692">
        <v>0.2432</v>
      </c>
      <c r="U1692" s="1">
        <f t="shared" si="501"/>
        <v>0.2284998663637279</v>
      </c>
      <c r="V1692" s="1">
        <v>229</v>
      </c>
      <c r="W1692" s="1">
        <f t="shared" si="502"/>
        <v>19.273500008313835</v>
      </c>
      <c r="X1692" s="1">
        <f t="shared" si="503"/>
        <v>37.930598854641424</v>
      </c>
      <c r="Y1692" s="1">
        <f t="shared" si="504"/>
        <v>0.97694265853802653</v>
      </c>
      <c r="Z1692" s="1">
        <f t="shared" si="512"/>
        <v>0.30400000000000027</v>
      </c>
      <c r="AA1692" s="1">
        <f t="shared" si="505"/>
        <v>6.0599355742504843E-2</v>
      </c>
      <c r="AB1692" s="1">
        <f t="shared" si="506"/>
        <v>2.4403223000000001</v>
      </c>
      <c r="AC1692" s="1">
        <f t="shared" si="507"/>
        <v>2.9918043006717765</v>
      </c>
      <c r="AF1692" s="1">
        <f t="shared" si="508"/>
        <v>12.179386282027075</v>
      </c>
      <c r="AG1692" s="1">
        <f t="shared" si="509"/>
        <v>4.6890237647967004</v>
      </c>
      <c r="AH1692" s="1">
        <f t="shared" si="510"/>
        <v>11.721863823970306</v>
      </c>
      <c r="AI1692">
        <v>9.3000000000000007</v>
      </c>
      <c r="AJ1692">
        <v>14</v>
      </c>
      <c r="AK1692">
        <v>135</v>
      </c>
      <c r="AL1692">
        <v>15</v>
      </c>
      <c r="AM1692">
        <v>8998</v>
      </c>
      <c r="AN1692">
        <v>9024</v>
      </c>
      <c r="AO1692">
        <v>8977</v>
      </c>
      <c r="AP1692">
        <v>93</v>
      </c>
      <c r="AQ1692">
        <v>32700</v>
      </c>
    </row>
    <row r="1693" spans="1:43">
      <c r="A1693" s="27">
        <v>39677</v>
      </c>
      <c r="B1693" s="27"/>
      <c r="C1693">
        <v>22.7</v>
      </c>
      <c r="D1693">
        <v>26.2</v>
      </c>
      <c r="E1693">
        <v>19.7</v>
      </c>
      <c r="F1693">
        <v>42</v>
      </c>
      <c r="G1693">
        <v>29</v>
      </c>
      <c r="H1693">
        <v>6.9</v>
      </c>
      <c r="I1693" s="10">
        <v>935</v>
      </c>
      <c r="J1693">
        <v>2.2999999999999998</v>
      </c>
      <c r="K1693" s="2">
        <v>10</v>
      </c>
      <c r="L1693" s="1">
        <f t="shared" si="494"/>
        <v>5.1371227086030569</v>
      </c>
      <c r="M1693" s="1">
        <f t="shared" si="495"/>
        <v>55</v>
      </c>
      <c r="N1693" s="1">
        <f t="shared" si="496"/>
        <v>2.7597649866615508</v>
      </c>
      <c r="O1693" s="1">
        <f t="shared" si="511"/>
        <v>0.16730054608489695</v>
      </c>
      <c r="P1693" s="1">
        <f t="shared" si="497"/>
        <v>1.1247515278654061</v>
      </c>
      <c r="Q1693">
        <f t="shared" si="498"/>
        <v>4.3197621120675267</v>
      </c>
      <c r="R1693">
        <f t="shared" si="499"/>
        <v>12.430237074641866</v>
      </c>
      <c r="S1693">
        <f t="shared" si="500"/>
        <v>1.6269943814976264</v>
      </c>
      <c r="T1693">
        <v>0.2432</v>
      </c>
      <c r="U1693" s="1">
        <f t="shared" si="501"/>
        <v>0.22263180660021145</v>
      </c>
      <c r="V1693" s="1">
        <v>230</v>
      </c>
      <c r="W1693" s="1">
        <f t="shared" si="502"/>
        <v>15.399868120388287</v>
      </c>
      <c r="X1693" s="1">
        <f t="shared" si="503"/>
        <v>37.910844927717129</v>
      </c>
      <c r="Y1693" s="1">
        <f t="shared" si="504"/>
        <v>0.97735211444844705</v>
      </c>
      <c r="Z1693" s="1">
        <f t="shared" si="512"/>
        <v>-1.1400000000000001</v>
      </c>
      <c r="AA1693" s="1">
        <f t="shared" si="505"/>
        <v>6.0423976030479151E-2</v>
      </c>
      <c r="AB1693" s="1">
        <f t="shared" si="506"/>
        <v>2.4474052999999998</v>
      </c>
      <c r="AC1693" s="1">
        <f t="shared" si="507"/>
        <v>1.7202874728862712</v>
      </c>
      <c r="AF1693" s="1">
        <f t="shared" si="508"/>
        <v>9.0033265302944567</v>
      </c>
      <c r="AG1693" s="1">
        <f t="shared" si="509"/>
        <v>4.2132506364047</v>
      </c>
      <c r="AH1693" s="1">
        <f t="shared" si="510"/>
        <v>11.311835417040424</v>
      </c>
      <c r="AI1693">
        <v>8.1999999999999993</v>
      </c>
      <c r="AJ1693">
        <v>14</v>
      </c>
      <c r="AK1693">
        <v>114</v>
      </c>
      <c r="AL1693">
        <v>15</v>
      </c>
      <c r="AM1693">
        <v>9040</v>
      </c>
      <c r="AN1693">
        <v>9046</v>
      </c>
      <c r="AO1693">
        <v>9023</v>
      </c>
      <c r="AP1693">
        <v>114</v>
      </c>
      <c r="AQ1693">
        <v>32700</v>
      </c>
    </row>
    <row r="1694" spans="1:43">
      <c r="A1694" s="27">
        <v>39678</v>
      </c>
      <c r="B1694" s="27"/>
      <c r="C1694">
        <v>23.4</v>
      </c>
      <c r="D1694">
        <v>27.7</v>
      </c>
      <c r="E1694">
        <v>19.8</v>
      </c>
      <c r="F1694">
        <v>37</v>
      </c>
      <c r="G1694">
        <v>25</v>
      </c>
      <c r="H1694">
        <v>7.3</v>
      </c>
      <c r="I1694" s="10">
        <v>935</v>
      </c>
      <c r="J1694">
        <v>1.6</v>
      </c>
      <c r="K1694" s="2">
        <v>10</v>
      </c>
      <c r="L1694" s="1">
        <f t="shared" si="494"/>
        <v>4.5461010982272629</v>
      </c>
      <c r="M1694" s="1">
        <f t="shared" si="495"/>
        <v>49</v>
      </c>
      <c r="N1694" s="1">
        <f t="shared" si="496"/>
        <v>2.8790726980801549</v>
      </c>
      <c r="O1694" s="1">
        <f t="shared" si="511"/>
        <v>0.17359712280239986</v>
      </c>
      <c r="P1694" s="1">
        <f t="shared" si="497"/>
        <v>1.0304623472929535</v>
      </c>
      <c r="Q1694">
        <f t="shared" si="498"/>
        <v>4.7349753272168993</v>
      </c>
      <c r="R1694">
        <f t="shared" si="499"/>
        <v>12.418410018266451</v>
      </c>
      <c r="S1694">
        <f t="shared" si="500"/>
        <v>1.6254463374694308</v>
      </c>
      <c r="T1694">
        <v>0.2432</v>
      </c>
      <c r="U1694" s="1">
        <f t="shared" si="501"/>
        <v>0.2166978850667666</v>
      </c>
      <c r="V1694" s="1">
        <v>231</v>
      </c>
      <c r="W1694" s="1">
        <f t="shared" si="502"/>
        <v>15.868848440158065</v>
      </c>
      <c r="X1694" s="1">
        <f t="shared" si="503"/>
        <v>37.889675449026264</v>
      </c>
      <c r="Y1694" s="1">
        <f t="shared" si="504"/>
        <v>0.9777682703441497</v>
      </c>
      <c r="Z1694" s="1">
        <f t="shared" si="512"/>
        <v>0.26599999999999974</v>
      </c>
      <c r="AA1694" s="1">
        <f t="shared" si="505"/>
        <v>6.046480710439299E-2</v>
      </c>
      <c r="AB1694" s="1">
        <f t="shared" si="506"/>
        <v>2.4457526000000001</v>
      </c>
      <c r="AC1694" s="1">
        <f t="shared" si="507"/>
        <v>1.1967217202687106</v>
      </c>
      <c r="AF1694" s="1">
        <f t="shared" si="508"/>
        <v>10.091587332929707</v>
      </c>
      <c r="AG1694" s="1">
        <f t="shared" si="509"/>
        <v>4.2448893296399968</v>
      </c>
      <c r="AH1694" s="1">
        <f t="shared" si="510"/>
        <v>10.156097128720106</v>
      </c>
      <c r="AI1694">
        <v>4.4000000000000004</v>
      </c>
      <c r="AJ1694">
        <v>11</v>
      </c>
      <c r="AK1694">
        <v>76</v>
      </c>
      <c r="AL1694">
        <v>10</v>
      </c>
      <c r="AM1694">
        <v>9031</v>
      </c>
      <c r="AN1694">
        <v>9050</v>
      </c>
      <c r="AO1694">
        <v>9016</v>
      </c>
      <c r="AP1694">
        <v>103</v>
      </c>
      <c r="AQ1694">
        <v>32700</v>
      </c>
    </row>
    <row r="1695" spans="1:43">
      <c r="A1695" s="27">
        <v>39679</v>
      </c>
      <c r="B1695" s="27"/>
      <c r="C1695">
        <v>15</v>
      </c>
      <c r="D1695">
        <v>25.7</v>
      </c>
      <c r="E1695">
        <v>12.8</v>
      </c>
      <c r="F1695">
        <v>70</v>
      </c>
      <c r="G1695">
        <v>29</v>
      </c>
      <c r="H1695">
        <v>0.7</v>
      </c>
      <c r="I1695" s="10">
        <v>935</v>
      </c>
      <c r="J1695">
        <v>2.6</v>
      </c>
      <c r="K1695" s="2">
        <v>10</v>
      </c>
      <c r="L1695" s="1">
        <f t="shared" si="494"/>
        <v>2.9164299531191777</v>
      </c>
      <c r="M1695" s="1">
        <f t="shared" si="495"/>
        <v>111</v>
      </c>
      <c r="N1695" s="1">
        <f t="shared" si="496"/>
        <v>1.7059046297032363</v>
      </c>
      <c r="O1695" s="1">
        <f t="shared" si="511"/>
        <v>0.10982272129345198</v>
      </c>
      <c r="P1695" s="1">
        <f t="shared" si="497"/>
        <v>1.299706862827259</v>
      </c>
      <c r="Q1695">
        <f t="shared" si="498"/>
        <v>0.975092461605925</v>
      </c>
      <c r="R1695">
        <f t="shared" si="499"/>
        <v>12.406487563329508</v>
      </c>
      <c r="S1695">
        <f t="shared" si="500"/>
        <v>1.623885806718522</v>
      </c>
      <c r="T1695">
        <v>0.2432</v>
      </c>
      <c r="U1695" s="1">
        <f t="shared" si="501"/>
        <v>0.2106998572114612</v>
      </c>
      <c r="V1695" s="1">
        <v>232</v>
      </c>
      <c r="W1695" s="1">
        <f t="shared" si="502"/>
        <v>8.1119751313159973</v>
      </c>
      <c r="X1695" s="1">
        <f t="shared" si="503"/>
        <v>37.86705367429456</v>
      </c>
      <c r="Y1695" s="1">
        <f t="shared" si="504"/>
        <v>0.97819100311260965</v>
      </c>
      <c r="Z1695" s="1">
        <f t="shared" si="512"/>
        <v>-3.1919999999999993</v>
      </c>
      <c r="AA1695" s="1">
        <f t="shared" si="505"/>
        <v>5.9978446974680508E-2</v>
      </c>
      <c r="AB1695" s="1">
        <f t="shared" si="506"/>
        <v>2.4655849999999999</v>
      </c>
      <c r="AC1695" s="1">
        <f t="shared" si="507"/>
        <v>1.9446727954366547</v>
      </c>
      <c r="AF1695" s="1">
        <f t="shared" si="508"/>
        <v>10.260252533748071</v>
      </c>
      <c r="AG1695" s="1">
        <f t="shared" si="509"/>
        <v>2.8965590915462105</v>
      </c>
      <c r="AH1695" s="1">
        <f t="shared" si="510"/>
        <v>8.4173505871027778</v>
      </c>
      <c r="AI1695">
        <v>10.5</v>
      </c>
      <c r="AJ1695">
        <v>14</v>
      </c>
      <c r="AK1695">
        <v>182</v>
      </c>
      <c r="AL1695">
        <v>15</v>
      </c>
      <c r="AM1695">
        <v>9118</v>
      </c>
      <c r="AN1695">
        <v>9141</v>
      </c>
      <c r="AO1695">
        <v>9016</v>
      </c>
      <c r="AP1695">
        <v>118</v>
      </c>
      <c r="AQ1695">
        <v>49</v>
      </c>
    </row>
    <row r="1696" spans="1:43">
      <c r="A1696" s="27">
        <v>39680</v>
      </c>
      <c r="B1696" s="27"/>
      <c r="C1696">
        <v>19.600000000000001</v>
      </c>
      <c r="D1696">
        <v>26.8</v>
      </c>
      <c r="E1696">
        <v>13.9</v>
      </c>
      <c r="F1696">
        <v>42</v>
      </c>
      <c r="G1696">
        <v>15</v>
      </c>
      <c r="H1696">
        <v>12.6</v>
      </c>
      <c r="I1696" s="10">
        <v>935</v>
      </c>
      <c r="J1696">
        <v>1.8</v>
      </c>
      <c r="K1696" s="2">
        <v>10</v>
      </c>
      <c r="L1696" s="1">
        <f t="shared" si="494"/>
        <v>4.7332552620489281</v>
      </c>
      <c r="M1696" s="1">
        <f t="shared" si="495"/>
        <v>69</v>
      </c>
      <c r="N1696" s="1">
        <f t="shared" si="496"/>
        <v>2.2817526641982302</v>
      </c>
      <c r="O1696" s="1">
        <f t="shared" si="511"/>
        <v>0.14168122781846715</v>
      </c>
      <c r="P1696" s="1">
        <f t="shared" si="497"/>
        <v>0.81249474408107281</v>
      </c>
      <c r="Q1696">
        <f t="shared" si="498"/>
        <v>7.8968171022718643</v>
      </c>
      <c r="R1696">
        <f t="shared" si="499"/>
        <v>12.394473233971889</v>
      </c>
      <c r="S1696">
        <f t="shared" si="500"/>
        <v>1.6223132505198807</v>
      </c>
      <c r="T1696">
        <v>0.2432</v>
      </c>
      <c r="U1696" s="1">
        <f t="shared" si="501"/>
        <v>0.20463949744711071</v>
      </c>
      <c r="V1696" s="1">
        <v>233</v>
      </c>
      <c r="W1696" s="1">
        <f t="shared" si="502"/>
        <v>22.095894050112392</v>
      </c>
      <c r="X1696" s="1">
        <f t="shared" si="503"/>
        <v>37.842943988120325</v>
      </c>
      <c r="Y1696" s="1">
        <f t="shared" si="504"/>
        <v>0.97862018769564751</v>
      </c>
      <c r="Z1696" s="1">
        <f t="shared" si="512"/>
        <v>1.7480000000000007</v>
      </c>
      <c r="AA1696" s="1">
        <f t="shared" si="505"/>
        <v>6.0243813596372625E-2</v>
      </c>
      <c r="AB1696" s="1">
        <f t="shared" si="506"/>
        <v>2.4547243999999999</v>
      </c>
      <c r="AC1696" s="1">
        <f t="shared" si="507"/>
        <v>1.3463119353022994</v>
      </c>
      <c r="AF1696" s="1">
        <f t="shared" si="508"/>
        <v>11.691741597030029</v>
      </c>
      <c r="AG1696" s="1">
        <f t="shared" si="509"/>
        <v>5.0433332379259124</v>
      </c>
      <c r="AH1696" s="1">
        <f t="shared" si="510"/>
        <v>11.007776252823353</v>
      </c>
      <c r="AI1696">
        <v>3.6</v>
      </c>
      <c r="AJ1696">
        <v>10</v>
      </c>
      <c r="AK1696">
        <v>57</v>
      </c>
      <c r="AL1696">
        <v>4</v>
      </c>
      <c r="AM1696">
        <v>9113</v>
      </c>
      <c r="AN1696">
        <v>9135</v>
      </c>
      <c r="AO1696">
        <v>9085</v>
      </c>
      <c r="AP1696">
        <v>87</v>
      </c>
      <c r="AQ1696">
        <v>2</v>
      </c>
    </row>
    <row r="1697" spans="1:43">
      <c r="A1697" s="27">
        <v>39681</v>
      </c>
      <c r="B1697" s="27"/>
      <c r="C1697">
        <v>22.4</v>
      </c>
      <c r="D1697">
        <v>29.7</v>
      </c>
      <c r="E1697">
        <v>15.3</v>
      </c>
      <c r="F1697">
        <v>32</v>
      </c>
      <c r="G1697">
        <v>15</v>
      </c>
      <c r="H1697">
        <v>12.6</v>
      </c>
      <c r="I1697" s="10">
        <v>935</v>
      </c>
      <c r="J1697">
        <v>2.9</v>
      </c>
      <c r="K1697" s="2">
        <v>10</v>
      </c>
      <c r="L1697" s="1">
        <f t="shared" si="494"/>
        <v>6.0741652753598663</v>
      </c>
      <c r="M1697" s="1">
        <f t="shared" si="495"/>
        <v>49</v>
      </c>
      <c r="N1697" s="1">
        <f t="shared" si="496"/>
        <v>2.7099694655976552</v>
      </c>
      <c r="O1697" s="1">
        <f t="shared" si="511"/>
        <v>0.16466164596511262</v>
      </c>
      <c r="P1697" s="1">
        <f t="shared" si="497"/>
        <v>0.73898483770062851</v>
      </c>
      <c r="Q1697">
        <f t="shared" si="498"/>
        <v>8.3659980185013847</v>
      </c>
      <c r="R1697">
        <f t="shared" si="499"/>
        <v>12.382370510197882</v>
      </c>
      <c r="S1697">
        <f t="shared" si="500"/>
        <v>1.6207291243714506</v>
      </c>
      <c r="T1697">
        <v>0.2432</v>
      </c>
      <c r="U1697" s="1">
        <f t="shared" si="501"/>
        <v>0.19851859862634708</v>
      </c>
      <c r="V1697" s="1">
        <v>234</v>
      </c>
      <c r="W1697" s="1">
        <f t="shared" si="502"/>
        <v>22.095394745145761</v>
      </c>
      <c r="X1697" s="1">
        <f t="shared" si="503"/>
        <v>37.81731196977745</v>
      </c>
      <c r="Y1697" s="1">
        <f t="shared" si="504"/>
        <v>0.9790556971264267</v>
      </c>
      <c r="Z1697" s="1">
        <f t="shared" si="512"/>
        <v>1.0639999999999989</v>
      </c>
      <c r="AA1697" s="1">
        <f t="shared" si="505"/>
        <v>6.0406493875148452E-2</v>
      </c>
      <c r="AB1697" s="1">
        <f t="shared" si="506"/>
        <v>2.4481136000000001</v>
      </c>
      <c r="AC1697" s="1">
        <f t="shared" si="507"/>
        <v>2.1690581179870376</v>
      </c>
      <c r="AF1697" s="1">
        <f t="shared" si="508"/>
        <v>13.268621065511784</v>
      </c>
      <c r="AG1697" s="1">
        <f t="shared" si="509"/>
        <v>4.9719956540002244</v>
      </c>
      <c r="AH1697" s="1">
        <f t="shared" si="510"/>
        <v>11.675292612922107</v>
      </c>
      <c r="AI1697">
        <v>4.5</v>
      </c>
      <c r="AJ1697">
        <v>11</v>
      </c>
      <c r="AK1697">
        <v>71</v>
      </c>
      <c r="AL1697">
        <v>11</v>
      </c>
      <c r="AM1697">
        <v>9072</v>
      </c>
      <c r="AN1697">
        <v>9096</v>
      </c>
      <c r="AO1697">
        <v>9046</v>
      </c>
      <c r="AP1697">
        <v>77</v>
      </c>
      <c r="AQ1697">
        <v>0</v>
      </c>
    </row>
    <row r="1698" spans="1:43">
      <c r="A1698" s="27">
        <v>39682</v>
      </c>
      <c r="B1698" s="27"/>
      <c r="C1698">
        <v>23.4</v>
      </c>
      <c r="D1698">
        <v>28.9</v>
      </c>
      <c r="E1698">
        <v>19</v>
      </c>
      <c r="F1698">
        <v>32</v>
      </c>
      <c r="G1698">
        <v>18</v>
      </c>
      <c r="H1698">
        <v>12.4</v>
      </c>
      <c r="I1698" s="10">
        <v>935</v>
      </c>
      <c r="J1698">
        <v>2.5</v>
      </c>
      <c r="K1698" s="2">
        <v>10</v>
      </c>
      <c r="L1698" s="1">
        <f t="shared" si="494"/>
        <v>6.034980358534912</v>
      </c>
      <c r="M1698" s="1">
        <f t="shared" si="495"/>
        <v>46</v>
      </c>
      <c r="N1698" s="1">
        <f t="shared" si="496"/>
        <v>2.8790726980801549</v>
      </c>
      <c r="O1698" s="1">
        <f t="shared" si="511"/>
        <v>0.17359712280239986</v>
      </c>
      <c r="P1698" s="1">
        <f t="shared" si="497"/>
        <v>0.86411616248419532</v>
      </c>
      <c r="Q1698">
        <f t="shared" si="498"/>
        <v>8.0264156107560396</v>
      </c>
      <c r="R1698">
        <f t="shared" si="499"/>
        <v>12.370182827542205</v>
      </c>
      <c r="S1698">
        <f t="shared" si="500"/>
        <v>1.6191338779505504</v>
      </c>
      <c r="T1698">
        <v>0.2432</v>
      </c>
      <c r="U1698" s="1">
        <f t="shared" si="501"/>
        <v>0.19233897151123547</v>
      </c>
      <c r="V1698" s="1">
        <v>235</v>
      </c>
      <c r="W1698" s="1">
        <f t="shared" si="502"/>
        <v>21.85886635961204</v>
      </c>
      <c r="X1698" s="1">
        <f t="shared" si="503"/>
        <v>37.790124457884247</v>
      </c>
      <c r="Y1698" s="1">
        <f t="shared" si="504"/>
        <v>0.97949740256701345</v>
      </c>
      <c r="Z1698" s="1">
        <f t="shared" si="512"/>
        <v>0.38</v>
      </c>
      <c r="AA1698" s="1">
        <f t="shared" si="505"/>
        <v>6.046480710439299E-2</v>
      </c>
      <c r="AB1698" s="1">
        <f t="shared" si="506"/>
        <v>2.4457526000000001</v>
      </c>
      <c r="AC1698" s="1">
        <f t="shared" si="507"/>
        <v>1.8698776879198602</v>
      </c>
      <c r="AF1698" s="1">
        <f t="shared" si="508"/>
        <v>11.267328893719357</v>
      </c>
      <c r="AG1698" s="1">
        <f t="shared" si="509"/>
        <v>5.0247782664193839</v>
      </c>
      <c r="AH1698" s="1">
        <f t="shared" si="510"/>
        <v>12.571401506520763</v>
      </c>
      <c r="AI1698">
        <v>3.8</v>
      </c>
      <c r="AJ1698">
        <v>16</v>
      </c>
      <c r="AK1698">
        <v>71</v>
      </c>
      <c r="AL1698">
        <v>16</v>
      </c>
      <c r="AM1698">
        <v>9054</v>
      </c>
      <c r="AN1698">
        <v>9066</v>
      </c>
      <c r="AO1698">
        <v>9033</v>
      </c>
      <c r="AP1698">
        <v>89</v>
      </c>
      <c r="AQ1698">
        <v>0</v>
      </c>
    </row>
    <row r="1699" spans="1:43">
      <c r="A1699" s="27">
        <v>39683</v>
      </c>
      <c r="B1699" s="27"/>
      <c r="C1699">
        <v>24.6</v>
      </c>
      <c r="D1699">
        <v>30.5</v>
      </c>
      <c r="E1699">
        <v>20.2</v>
      </c>
      <c r="F1699">
        <v>32</v>
      </c>
      <c r="G1699">
        <v>18</v>
      </c>
      <c r="H1699">
        <v>9.6</v>
      </c>
      <c r="I1699" s="10">
        <v>935</v>
      </c>
      <c r="J1699">
        <v>2.4</v>
      </c>
      <c r="K1699" s="2">
        <v>10</v>
      </c>
      <c r="L1699" s="1">
        <f t="shared" si="494"/>
        <v>5.6493945008736262</v>
      </c>
      <c r="M1699" s="1">
        <f t="shared" si="495"/>
        <v>46</v>
      </c>
      <c r="N1699" s="1">
        <f t="shared" si="496"/>
        <v>3.0940941262905595</v>
      </c>
      <c r="O1699" s="1">
        <f t="shared" si="511"/>
        <v>0.18485639467478179</v>
      </c>
      <c r="P1699" s="1">
        <f t="shared" si="497"/>
        <v>0.93777127204405708</v>
      </c>
      <c r="Q1699">
        <f t="shared" si="498"/>
        <v>6.3538775522425519</v>
      </c>
      <c r="R1699">
        <f t="shared" si="499"/>
        <v>12.357913576906517</v>
      </c>
      <c r="S1699">
        <f t="shared" si="500"/>
        <v>1.6175279550924762</v>
      </c>
      <c r="T1699">
        <v>0.2432</v>
      </c>
      <c r="U1699" s="1">
        <f t="shared" si="501"/>
        <v>0.18610244423759131</v>
      </c>
      <c r="V1699" s="1">
        <v>236</v>
      </c>
      <c r="W1699" s="1">
        <f t="shared" si="502"/>
        <v>18.562709598757174</v>
      </c>
      <c r="X1699" s="1">
        <f t="shared" si="503"/>
        <v>37.761349613828159</v>
      </c>
      <c r="Y1699" s="1">
        <f t="shared" si="504"/>
        <v>0.97994517334649178</v>
      </c>
      <c r="Z1699" s="1">
        <f t="shared" si="512"/>
        <v>0.45600000000000107</v>
      </c>
      <c r="AA1699" s="1">
        <f t="shared" si="505"/>
        <v>6.0534931764047402E-2</v>
      </c>
      <c r="AB1699" s="1">
        <f t="shared" si="506"/>
        <v>2.4429194000000001</v>
      </c>
      <c r="AC1699" s="1">
        <f t="shared" si="507"/>
        <v>1.7950825804030659</v>
      </c>
      <c r="AF1699" s="1">
        <f t="shared" si="508"/>
        <v>11.818430696131175</v>
      </c>
      <c r="AG1699" s="1">
        <f t="shared" si="509"/>
        <v>4.5831524614427259</v>
      </c>
      <c r="AH1699" s="1">
        <f t="shared" si="510"/>
        <v>11.155482145563616</v>
      </c>
      <c r="AI1699">
        <v>5</v>
      </c>
      <c r="AJ1699">
        <v>13</v>
      </c>
      <c r="AK1699">
        <v>101</v>
      </c>
      <c r="AL1699">
        <v>12</v>
      </c>
      <c r="AM1699">
        <v>9051</v>
      </c>
      <c r="AN1699">
        <v>9060</v>
      </c>
      <c r="AO1699">
        <v>9035</v>
      </c>
      <c r="AP1699">
        <v>97</v>
      </c>
      <c r="AQ1699">
        <v>32700</v>
      </c>
    </row>
    <row r="1700" spans="1:43">
      <c r="A1700" s="27">
        <v>39684</v>
      </c>
      <c r="B1700" s="27"/>
      <c r="C1700">
        <v>23.7</v>
      </c>
      <c r="D1700">
        <v>29.4</v>
      </c>
      <c r="E1700">
        <v>18.399999999999999</v>
      </c>
      <c r="F1700">
        <v>40</v>
      </c>
      <c r="G1700">
        <v>21</v>
      </c>
      <c r="H1700">
        <v>11.4</v>
      </c>
      <c r="I1700" s="10">
        <v>935</v>
      </c>
      <c r="J1700">
        <v>2.9</v>
      </c>
      <c r="K1700" s="2">
        <v>10</v>
      </c>
      <c r="L1700" s="1">
        <f t="shared" si="494"/>
        <v>6.2451076262164262</v>
      </c>
      <c r="M1700" s="1">
        <f t="shared" si="495"/>
        <v>59</v>
      </c>
      <c r="N1700" s="1">
        <f t="shared" si="496"/>
        <v>2.9315669710764714</v>
      </c>
      <c r="O1700" s="1">
        <f t="shared" si="511"/>
        <v>0.17635621096976528</v>
      </c>
      <c r="P1700" s="1">
        <f t="shared" si="497"/>
        <v>1.0551222996116367</v>
      </c>
      <c r="Q1700">
        <f t="shared" si="498"/>
        <v>6.9693996451272433</v>
      </c>
      <c r="R1700">
        <f t="shared" si="499"/>
        <v>12.345566104560293</v>
      </c>
      <c r="S1700">
        <f t="shared" si="500"/>
        <v>1.6159117937906142</v>
      </c>
      <c r="T1700">
        <v>0.2432</v>
      </c>
      <c r="U1700" s="1">
        <f t="shared" si="501"/>
        <v>0.17981086177415789</v>
      </c>
      <c r="V1700" s="1">
        <v>237</v>
      </c>
      <c r="W1700" s="1">
        <f t="shared" si="502"/>
        <v>20.677026682234104</v>
      </c>
      <c r="X1700" s="1">
        <f t="shared" si="503"/>
        <v>37.730956983837515</v>
      </c>
      <c r="Y1700" s="1">
        <f t="shared" si="504"/>
        <v>0.98039887699961992</v>
      </c>
      <c r="Z1700" s="1">
        <f t="shared" si="512"/>
        <v>-0.3420000000000008</v>
      </c>
      <c r="AA1700" s="1">
        <f t="shared" si="505"/>
        <v>6.0482323033602153E-2</v>
      </c>
      <c r="AB1700" s="1">
        <f t="shared" si="506"/>
        <v>2.4450442999999997</v>
      </c>
      <c r="AC1700" s="1">
        <f t="shared" si="507"/>
        <v>2.1690581179870376</v>
      </c>
      <c r="AF1700" s="1">
        <f t="shared" si="508"/>
        <v>11.944558335444121</v>
      </c>
      <c r="AG1700" s="1">
        <f t="shared" si="509"/>
        <v>4.9956042137238823</v>
      </c>
      <c r="AH1700" s="1">
        <f t="shared" si="510"/>
        <v>13.181770189080829</v>
      </c>
      <c r="AI1700">
        <v>7.5</v>
      </c>
      <c r="AJ1700">
        <v>14</v>
      </c>
      <c r="AK1700">
        <v>145</v>
      </c>
      <c r="AL1700">
        <v>14</v>
      </c>
      <c r="AM1700">
        <v>9068</v>
      </c>
      <c r="AN1700">
        <v>9089</v>
      </c>
      <c r="AO1700">
        <v>9042</v>
      </c>
      <c r="AP1700">
        <v>109</v>
      </c>
      <c r="AQ1700">
        <v>5</v>
      </c>
    </row>
    <row r="1701" spans="1:43">
      <c r="A1701" s="27">
        <v>39685</v>
      </c>
      <c r="B1701" s="27"/>
      <c r="C1701">
        <v>23.5</v>
      </c>
      <c r="D1701">
        <v>29.4</v>
      </c>
      <c r="E1701">
        <v>18.5</v>
      </c>
      <c r="F1701">
        <v>39</v>
      </c>
      <c r="G1701">
        <v>18</v>
      </c>
      <c r="H1701">
        <v>11.9</v>
      </c>
      <c r="I1701" s="10">
        <v>935</v>
      </c>
      <c r="J1701">
        <v>3.1</v>
      </c>
      <c r="K1701" s="2">
        <v>10</v>
      </c>
      <c r="L1701" s="1">
        <f t="shared" si="494"/>
        <v>6.3608658559113271</v>
      </c>
      <c r="M1701" s="1">
        <f t="shared" si="495"/>
        <v>60</v>
      </c>
      <c r="N1701" s="1">
        <f t="shared" si="496"/>
        <v>2.8964788838365951</v>
      </c>
      <c r="O1701" s="1">
        <f t="shared" si="511"/>
        <v>0.17451274373392109</v>
      </c>
      <c r="P1701" s="1">
        <f t="shared" si="497"/>
        <v>1.0081919385852189</v>
      </c>
      <c r="Q1701">
        <f t="shared" si="498"/>
        <v>7.3729776937662388</v>
      </c>
      <c r="R1701">
        <f t="shared" si="499"/>
        <v>12.333143712300698</v>
      </c>
      <c r="S1701">
        <f t="shared" si="500"/>
        <v>1.6142858262173689</v>
      </c>
      <c r="T1701">
        <v>0.2432</v>
      </c>
      <c r="U1701" s="1">
        <f t="shared" si="501"/>
        <v>0.17346608537680411</v>
      </c>
      <c r="V1701" s="1">
        <v>238</v>
      </c>
      <c r="W1701" s="1">
        <f t="shared" si="502"/>
        <v>21.261385926234649</v>
      </c>
      <c r="X1701" s="1">
        <f t="shared" si="503"/>
        <v>37.69891755959177</v>
      </c>
      <c r="Y1701" s="1">
        <f t="shared" si="504"/>
        <v>0.98085837930601827</v>
      </c>
      <c r="Z1701" s="1">
        <f t="shared" si="512"/>
        <v>-7.5999999999999734E-2</v>
      </c>
      <c r="AA1701" s="1">
        <f t="shared" si="505"/>
        <v>6.0470644620090531E-2</v>
      </c>
      <c r="AB1701" s="1">
        <f t="shared" si="506"/>
        <v>2.4455165000000001</v>
      </c>
      <c r="AC1701" s="1">
        <f t="shared" si="507"/>
        <v>2.3186483330206267</v>
      </c>
      <c r="AF1701" s="1">
        <f t="shared" si="508"/>
        <v>11.822791133784532</v>
      </c>
      <c r="AG1701" s="1">
        <f t="shared" si="509"/>
        <v>5.0432499791833703</v>
      </c>
      <c r="AH1701" s="1">
        <f t="shared" si="510"/>
        <v>13.0672158893739</v>
      </c>
      <c r="AI1701">
        <v>5.2</v>
      </c>
      <c r="AJ1701">
        <v>5</v>
      </c>
      <c r="AK1701">
        <v>99</v>
      </c>
      <c r="AL1701">
        <v>16</v>
      </c>
      <c r="AM1701">
        <v>9079</v>
      </c>
      <c r="AN1701">
        <v>9100</v>
      </c>
      <c r="AO1701">
        <v>9064</v>
      </c>
      <c r="AP1701">
        <v>102</v>
      </c>
      <c r="AQ1701">
        <v>32700</v>
      </c>
    </row>
    <row r="1702" spans="1:43">
      <c r="A1702" s="27">
        <v>39686</v>
      </c>
      <c r="B1702" s="27"/>
      <c r="C1702">
        <v>24</v>
      </c>
      <c r="D1702">
        <v>32.6</v>
      </c>
      <c r="E1702">
        <v>18.600000000000001</v>
      </c>
      <c r="F1702">
        <v>33</v>
      </c>
      <c r="G1702">
        <v>14</v>
      </c>
      <c r="H1702">
        <v>9.4</v>
      </c>
      <c r="I1702" s="10">
        <v>935</v>
      </c>
      <c r="J1702">
        <v>3.7</v>
      </c>
      <c r="K1702" s="2">
        <v>10</v>
      </c>
      <c r="L1702" s="1">
        <f t="shared" si="494"/>
        <v>6.4615339763448185</v>
      </c>
      <c r="M1702" s="1">
        <f t="shared" si="495"/>
        <v>52</v>
      </c>
      <c r="N1702" s="1">
        <f t="shared" si="496"/>
        <v>2.9848945293846705</v>
      </c>
      <c r="O1702" s="1">
        <f t="shared" si="511"/>
        <v>0.17915219131488452</v>
      </c>
      <c r="P1702" s="1">
        <f t="shared" si="497"/>
        <v>0.90180163556576598</v>
      </c>
      <c r="Q1702">
        <f t="shared" si="498"/>
        <v>6.3656993211673711</v>
      </c>
      <c r="R1702">
        <f t="shared" si="499"/>
        <v>12.320649657766026</v>
      </c>
      <c r="S1702">
        <f t="shared" si="500"/>
        <v>1.6126504787651867</v>
      </c>
      <c r="T1702">
        <v>0.2432</v>
      </c>
      <c r="U1702" s="1">
        <f t="shared" si="501"/>
        <v>0.16706999203790512</v>
      </c>
      <c r="V1702" s="1">
        <v>239</v>
      </c>
      <c r="W1702" s="1">
        <f t="shared" si="502"/>
        <v>18.314121962110036</v>
      </c>
      <c r="X1702" s="1">
        <f t="shared" si="503"/>
        <v>37.665203837263597</v>
      </c>
      <c r="Y1702" s="1">
        <f t="shared" si="504"/>
        <v>0.98132354432987579</v>
      </c>
      <c r="Z1702" s="1">
        <f t="shared" si="512"/>
        <v>0.19</v>
      </c>
      <c r="AA1702" s="1">
        <f t="shared" si="505"/>
        <v>6.0499849114061095E-2</v>
      </c>
      <c r="AB1702" s="1">
        <f t="shared" si="506"/>
        <v>2.4443359999999998</v>
      </c>
      <c r="AC1702" s="1">
        <f t="shared" si="507"/>
        <v>2.7674189781213934</v>
      </c>
      <c r="AF1702" s="1">
        <f t="shared" si="508"/>
        <v>13.549037903898865</v>
      </c>
      <c r="AG1702" s="1">
        <f t="shared" si="509"/>
        <v>4.4940941432324299</v>
      </c>
      <c r="AH1702" s="1">
        <f t="shared" si="510"/>
        <v>11.075430216403936</v>
      </c>
      <c r="AI1702">
        <v>9.1999999999999993</v>
      </c>
      <c r="AJ1702">
        <v>14</v>
      </c>
      <c r="AK1702">
        <v>139</v>
      </c>
      <c r="AL1702">
        <v>15</v>
      </c>
      <c r="AM1702">
        <v>9055</v>
      </c>
      <c r="AN1702">
        <v>9076</v>
      </c>
      <c r="AO1702">
        <v>9023</v>
      </c>
      <c r="AP1702">
        <v>93</v>
      </c>
      <c r="AQ1702">
        <v>32700</v>
      </c>
    </row>
    <row r="1703" spans="1:43">
      <c r="A1703" s="27">
        <v>39687</v>
      </c>
      <c r="B1703" s="27"/>
      <c r="C1703">
        <v>16.3</v>
      </c>
      <c r="D1703">
        <v>23.1</v>
      </c>
      <c r="E1703">
        <v>14.5</v>
      </c>
      <c r="F1703">
        <v>67</v>
      </c>
      <c r="G1703">
        <v>45</v>
      </c>
      <c r="H1703">
        <v>1.9</v>
      </c>
      <c r="I1703" s="10">
        <v>935</v>
      </c>
      <c r="J1703">
        <v>3</v>
      </c>
      <c r="K1703" s="2">
        <v>10</v>
      </c>
      <c r="L1703" s="1">
        <f t="shared" si="494"/>
        <v>3.2510630966394642</v>
      </c>
      <c r="M1703" s="1">
        <f t="shared" si="495"/>
        <v>89</v>
      </c>
      <c r="N1703" s="1">
        <f t="shared" si="496"/>
        <v>1.8540295328498797</v>
      </c>
      <c r="O1703" s="1">
        <f t="shared" si="511"/>
        <v>0.11813813305465656</v>
      </c>
      <c r="P1703" s="1">
        <f t="shared" si="497"/>
        <v>1.3711982818812622</v>
      </c>
      <c r="Q1703">
        <f t="shared" si="498"/>
        <v>1.4963939500925805</v>
      </c>
      <c r="R1703">
        <f t="shared" si="499"/>
        <v>12.308087154896993</v>
      </c>
      <c r="S1703">
        <f t="shared" si="500"/>
        <v>1.6110061721069364</v>
      </c>
      <c r="T1703">
        <v>0.2432</v>
      </c>
      <c r="U1703" s="1">
        <f t="shared" si="501"/>
        <v>0.16062447393106496</v>
      </c>
      <c r="V1703" s="1">
        <v>240</v>
      </c>
      <c r="W1703" s="1">
        <f t="shared" si="502"/>
        <v>9.4801658458086138</v>
      </c>
      <c r="X1703" s="1">
        <f t="shared" si="503"/>
        <v>37.62978987488723</v>
      </c>
      <c r="Y1703" s="1">
        <f t="shared" si="504"/>
        <v>0.98179423446016456</v>
      </c>
      <c r="Z1703" s="1">
        <f t="shared" si="512"/>
        <v>-2.9259999999999997</v>
      </c>
      <c r="AA1703" s="1">
        <f t="shared" si="505"/>
        <v>6.0053204608631582E-2</v>
      </c>
      <c r="AB1703" s="1">
        <f t="shared" si="506"/>
        <v>2.4625157</v>
      </c>
      <c r="AC1703" s="1">
        <f t="shared" si="507"/>
        <v>2.2438532255038321</v>
      </c>
      <c r="AF1703" s="1">
        <f t="shared" si="508"/>
        <v>8.6549235061948213</v>
      </c>
      <c r="AG1703" s="1">
        <f t="shared" si="509"/>
        <v>3.1712100778619332</v>
      </c>
      <c r="AH1703" s="1">
        <f t="shared" si="510"/>
        <v>9.1135951213960986</v>
      </c>
      <c r="AI1703">
        <v>8.9</v>
      </c>
      <c r="AJ1703">
        <v>6</v>
      </c>
      <c r="AK1703">
        <v>155</v>
      </c>
      <c r="AL1703">
        <v>15</v>
      </c>
      <c r="AM1703">
        <v>9096</v>
      </c>
      <c r="AN1703">
        <v>9116</v>
      </c>
      <c r="AO1703">
        <v>9065</v>
      </c>
      <c r="AP1703">
        <v>124</v>
      </c>
      <c r="AQ1703">
        <v>46</v>
      </c>
    </row>
    <row r="1704" spans="1:43">
      <c r="A1704" s="27">
        <v>39688</v>
      </c>
      <c r="B1704" s="27"/>
      <c r="C1704">
        <v>16.399999999999999</v>
      </c>
      <c r="D1704">
        <v>21.2</v>
      </c>
      <c r="E1704">
        <v>12.3</v>
      </c>
      <c r="F1704">
        <v>52</v>
      </c>
      <c r="G1704">
        <v>26</v>
      </c>
      <c r="H1704">
        <v>11.1</v>
      </c>
      <c r="I1704" s="10">
        <v>935</v>
      </c>
      <c r="J1704">
        <v>2.5</v>
      </c>
      <c r="K1704" s="2">
        <v>10</v>
      </c>
      <c r="L1704" s="1">
        <f t="shared" si="494"/>
        <v>4.6352674118820145</v>
      </c>
      <c r="M1704" s="1">
        <f t="shared" si="495"/>
        <v>78</v>
      </c>
      <c r="N1704" s="1">
        <f t="shared" si="496"/>
        <v>1.8658768743849428</v>
      </c>
      <c r="O1704" s="1">
        <f t="shared" si="511"/>
        <v>0.11879933284169217</v>
      </c>
      <c r="P1704" s="1">
        <f t="shared" si="497"/>
        <v>0.88550882728244473</v>
      </c>
      <c r="Q1704">
        <f t="shared" si="498"/>
        <v>6.5725839241096828</v>
      </c>
      <c r="R1704">
        <f t="shared" si="499"/>
        <v>12.295459374540259</v>
      </c>
      <c r="S1704">
        <f t="shared" si="500"/>
        <v>1.6093533212749032</v>
      </c>
      <c r="T1704">
        <v>0.2432</v>
      </c>
      <c r="U1704" s="1">
        <f t="shared" si="501"/>
        <v>0.15413143785135081</v>
      </c>
      <c r="V1704" s="1">
        <v>241</v>
      </c>
      <c r="W1704" s="1">
        <f t="shared" si="502"/>
        <v>20.302562884118771</v>
      </c>
      <c r="X1704" s="1">
        <f t="shared" si="503"/>
        <v>37.592651347949499</v>
      </c>
      <c r="Y1704" s="1">
        <f t="shared" si="504"/>
        <v>0.98227031045134916</v>
      </c>
      <c r="Z1704" s="1">
        <f t="shared" si="512"/>
        <v>3.7999999999999187E-2</v>
      </c>
      <c r="AA1704" s="1">
        <f t="shared" si="505"/>
        <v>6.0058962915530645E-2</v>
      </c>
      <c r="AB1704" s="1">
        <f t="shared" si="506"/>
        <v>2.4622796</v>
      </c>
      <c r="AC1704" s="1">
        <f t="shared" si="507"/>
        <v>1.8698776879198602</v>
      </c>
      <c r="AF1704" s="1">
        <f t="shared" si="508"/>
        <v>8.8216922333885481</v>
      </c>
      <c r="AG1704" s="1">
        <f t="shared" si="509"/>
        <v>4.8341639194426262</v>
      </c>
      <c r="AH1704" s="1">
        <f t="shared" si="510"/>
        <v>11.458867077676533</v>
      </c>
      <c r="AI1704">
        <v>3.9</v>
      </c>
      <c r="AJ1704">
        <v>14</v>
      </c>
      <c r="AK1704">
        <v>61</v>
      </c>
      <c r="AL1704">
        <v>15</v>
      </c>
      <c r="AM1704">
        <v>9123</v>
      </c>
      <c r="AN1704">
        <v>9135</v>
      </c>
      <c r="AO1704">
        <v>9105</v>
      </c>
      <c r="AP1704">
        <v>92</v>
      </c>
      <c r="AQ1704">
        <v>32700</v>
      </c>
    </row>
    <row r="1705" spans="1:43">
      <c r="A1705" s="27">
        <v>39689</v>
      </c>
      <c r="B1705" s="27"/>
      <c r="C1705">
        <v>19.899999999999999</v>
      </c>
      <c r="D1705">
        <v>27.6</v>
      </c>
      <c r="E1705">
        <v>13.5</v>
      </c>
      <c r="F1705">
        <v>34</v>
      </c>
      <c r="G1705">
        <v>14</v>
      </c>
      <c r="H1705">
        <v>12.7</v>
      </c>
      <c r="I1705" s="10">
        <v>935</v>
      </c>
      <c r="J1705">
        <v>2.1</v>
      </c>
      <c r="K1705" s="2">
        <v>10</v>
      </c>
      <c r="L1705" s="1">
        <f t="shared" si="494"/>
        <v>5.1054400441555128</v>
      </c>
      <c r="M1705" s="1">
        <f t="shared" si="495"/>
        <v>54</v>
      </c>
      <c r="N1705" s="1">
        <f t="shared" si="496"/>
        <v>2.3246066825388811</v>
      </c>
      <c r="O1705" s="1">
        <f t="shared" si="511"/>
        <v>0.14400564194502125</v>
      </c>
      <c r="P1705" s="1">
        <f t="shared" si="497"/>
        <v>0.67653234361989034</v>
      </c>
      <c r="Q1705">
        <f t="shared" si="498"/>
        <v>8.460418215626591</v>
      </c>
      <c r="R1705">
        <f t="shared" si="499"/>
        <v>12.282769445188295</v>
      </c>
      <c r="S1705">
        <f t="shared" si="500"/>
        <v>1.6076923357576303</v>
      </c>
      <c r="T1705">
        <v>0.2432</v>
      </c>
      <c r="U1705" s="1">
        <f t="shared" si="501"/>
        <v>0.14759280465120031</v>
      </c>
      <c r="V1705" s="1">
        <v>242</v>
      </c>
      <c r="W1705" s="1">
        <f t="shared" si="502"/>
        <v>22.178426879788923</v>
      </c>
      <c r="X1705" s="1">
        <f t="shared" si="503"/>
        <v>37.553765603101951</v>
      </c>
      <c r="Y1705" s="1">
        <f t="shared" si="504"/>
        <v>0.98275163146458056</v>
      </c>
      <c r="Z1705" s="1">
        <f t="shared" si="512"/>
        <v>1.33</v>
      </c>
      <c r="AA1705" s="1">
        <f t="shared" si="505"/>
        <v>6.0261201702819969E-2</v>
      </c>
      <c r="AB1705" s="1">
        <f t="shared" si="506"/>
        <v>2.4540161</v>
      </c>
      <c r="AC1705" s="1">
        <f t="shared" si="507"/>
        <v>1.5706972578526825</v>
      </c>
      <c r="AF1705" s="1">
        <f t="shared" si="508"/>
        <v>12.227346903154123</v>
      </c>
      <c r="AG1705" s="1">
        <f t="shared" si="509"/>
        <v>4.9112045039429137</v>
      </c>
      <c r="AH1705" s="1">
        <f t="shared" si="510"/>
        <v>11.004078373116647</v>
      </c>
      <c r="AI1705">
        <v>3.9</v>
      </c>
      <c r="AJ1705">
        <v>11</v>
      </c>
      <c r="AK1705">
        <v>57</v>
      </c>
      <c r="AL1705">
        <v>2</v>
      </c>
      <c r="AM1705">
        <v>9082</v>
      </c>
      <c r="AN1705">
        <v>9113</v>
      </c>
      <c r="AO1705">
        <v>9057</v>
      </c>
      <c r="AP1705">
        <v>70</v>
      </c>
      <c r="AQ1705">
        <v>0</v>
      </c>
    </row>
    <row r="1706" spans="1:43">
      <c r="A1706" s="27">
        <v>39690</v>
      </c>
      <c r="B1706" s="27"/>
      <c r="C1706">
        <v>23.8</v>
      </c>
      <c r="D1706">
        <v>29.6</v>
      </c>
      <c r="E1706">
        <v>18.8</v>
      </c>
      <c r="F1706">
        <v>25</v>
      </c>
      <c r="G1706">
        <v>13</v>
      </c>
      <c r="H1706">
        <v>12.1</v>
      </c>
      <c r="I1706" s="10">
        <v>935</v>
      </c>
      <c r="J1706">
        <v>2.2999999999999998</v>
      </c>
      <c r="K1706" s="2">
        <v>10</v>
      </c>
      <c r="L1706" s="1">
        <f t="shared" si="494"/>
        <v>5.6659828471795173</v>
      </c>
      <c r="M1706" s="1">
        <f t="shared" si="495"/>
        <v>37</v>
      </c>
      <c r="N1706" s="1">
        <f t="shared" si="496"/>
        <v>2.9492496895358444</v>
      </c>
      <c r="O1706" s="1">
        <f t="shared" si="511"/>
        <v>0.1772840860466727</v>
      </c>
      <c r="P1706" s="1">
        <f t="shared" si="497"/>
        <v>0.67122711721514583</v>
      </c>
      <c r="Q1706">
        <f t="shared" si="498"/>
        <v>8.5224047895875046</v>
      </c>
      <c r="R1706">
        <f t="shared" si="499"/>
        <v>12.27002045384979</v>
      </c>
      <c r="S1706">
        <f t="shared" si="500"/>
        <v>1.6060236196138469</v>
      </c>
      <c r="T1706">
        <v>0.2432</v>
      </c>
      <c r="U1706" s="1">
        <f t="shared" si="501"/>
        <v>0.1410105086721708</v>
      </c>
      <c r="V1706" s="1">
        <v>243</v>
      </c>
      <c r="W1706" s="1">
        <f t="shared" si="502"/>
        <v>21.463697768469959</v>
      </c>
      <c r="X1706" s="1">
        <f t="shared" si="503"/>
        <v>37.513111709894666</v>
      </c>
      <c r="Y1706" s="1">
        <f t="shared" si="504"/>
        <v>0.98323805510936091</v>
      </c>
      <c r="Z1706" s="1">
        <f t="shared" si="512"/>
        <v>1.4820000000000009</v>
      </c>
      <c r="AA1706" s="1">
        <f t="shared" si="505"/>
        <v>6.0488163932069454E-2</v>
      </c>
      <c r="AB1706" s="1">
        <f t="shared" si="506"/>
        <v>2.4448081999999998</v>
      </c>
      <c r="AC1706" s="1">
        <f t="shared" si="507"/>
        <v>1.7202874728862712</v>
      </c>
      <c r="AF1706" s="1">
        <f t="shared" si="508"/>
        <v>11.795494019002426</v>
      </c>
      <c r="AG1706" s="1">
        <f t="shared" si="509"/>
        <v>4.7764336708970285</v>
      </c>
      <c r="AH1706" s="1">
        <f t="shared" si="510"/>
        <v>10.76556812740621</v>
      </c>
      <c r="AI1706">
        <v>6.8</v>
      </c>
      <c r="AJ1706">
        <v>6</v>
      </c>
      <c r="AK1706">
        <v>105</v>
      </c>
      <c r="AL1706">
        <v>6</v>
      </c>
      <c r="AM1706">
        <v>9064</v>
      </c>
      <c r="AN1706">
        <v>9073</v>
      </c>
      <c r="AO1706">
        <v>9047</v>
      </c>
      <c r="AP1706">
        <v>70</v>
      </c>
      <c r="AQ1706">
        <v>0</v>
      </c>
    </row>
    <row r="1707" spans="1:43">
      <c r="A1707" s="27">
        <v>39691</v>
      </c>
      <c r="B1707" s="27"/>
      <c r="C1707">
        <v>21.1</v>
      </c>
      <c r="D1707">
        <v>27.3</v>
      </c>
      <c r="E1707">
        <v>17.3</v>
      </c>
      <c r="F1707">
        <v>38</v>
      </c>
      <c r="G1707">
        <v>15</v>
      </c>
      <c r="H1707">
        <v>6.9</v>
      </c>
      <c r="I1707" s="10">
        <v>935</v>
      </c>
      <c r="J1707">
        <v>3.3</v>
      </c>
      <c r="K1707" s="2">
        <v>10</v>
      </c>
      <c r="L1707" s="1">
        <f t="shared" si="494"/>
        <v>5.5587790691106873</v>
      </c>
      <c r="M1707" s="1">
        <f t="shared" si="495"/>
        <v>61</v>
      </c>
      <c r="N1707" s="1">
        <f t="shared" si="496"/>
        <v>2.5031421146100006</v>
      </c>
      <c r="O1707" s="1">
        <f t="shared" si="511"/>
        <v>0.15362873077104314</v>
      </c>
      <c r="P1707" s="1">
        <f t="shared" si="497"/>
        <v>0.87476681958446134</v>
      </c>
      <c r="Q1707">
        <f t="shared" si="498"/>
        <v>4.7336636443254632</v>
      </c>
      <c r="R1707">
        <f t="shared" si="499"/>
        <v>12.257215447044659</v>
      </c>
      <c r="S1707">
        <f t="shared" si="500"/>
        <v>1.6043475716027042</v>
      </c>
      <c r="T1707">
        <v>0.2432</v>
      </c>
      <c r="U1707" s="1">
        <f t="shared" si="501"/>
        <v>0.13438649717269754</v>
      </c>
      <c r="V1707" s="1">
        <v>244</v>
      </c>
      <c r="W1707" s="1">
        <f t="shared" si="502"/>
        <v>15.334103221966055</v>
      </c>
      <c r="X1707" s="1">
        <f t="shared" si="503"/>
        <v>37.470670510435255</v>
      </c>
      <c r="Y1707" s="1">
        <f t="shared" si="504"/>
        <v>0.98372943748566655</v>
      </c>
      <c r="Z1707" s="1">
        <f t="shared" si="512"/>
        <v>-1.0259999999999998</v>
      </c>
      <c r="AA1707" s="1">
        <f t="shared" si="505"/>
        <v>6.0330854618832246E-2</v>
      </c>
      <c r="AB1707" s="1">
        <f t="shared" si="506"/>
        <v>2.4511829000000001</v>
      </c>
      <c r="AC1707" s="1">
        <f t="shared" si="507"/>
        <v>2.4682385480542153</v>
      </c>
      <c r="AF1707" s="1">
        <f t="shared" si="508"/>
        <v>10.601538671939817</v>
      </c>
      <c r="AG1707" s="1">
        <f t="shared" si="509"/>
        <v>4.0378270379381309</v>
      </c>
      <c r="AH1707" s="1">
        <f t="shared" si="510"/>
        <v>10.518600940827127</v>
      </c>
      <c r="AI1707">
        <v>6.1</v>
      </c>
      <c r="AJ1707">
        <v>14</v>
      </c>
      <c r="AK1707">
        <v>96</v>
      </c>
      <c r="AL1707">
        <v>14</v>
      </c>
      <c r="AM1707">
        <v>9068</v>
      </c>
      <c r="AN1707">
        <v>9089</v>
      </c>
      <c r="AO1707">
        <v>9053</v>
      </c>
      <c r="AP1707">
        <v>93</v>
      </c>
      <c r="AQ1707">
        <v>1</v>
      </c>
    </row>
    <row r="1708" spans="1:43">
      <c r="A1708" s="27">
        <v>39692</v>
      </c>
      <c r="B1708" s="27"/>
      <c r="C1708">
        <v>21.1</v>
      </c>
      <c r="D1708">
        <v>26.7</v>
      </c>
      <c r="E1708">
        <v>16.5</v>
      </c>
      <c r="F1708">
        <v>41</v>
      </c>
      <c r="G1708">
        <v>19</v>
      </c>
      <c r="H1708">
        <v>11.3</v>
      </c>
      <c r="I1708" s="10">
        <v>935</v>
      </c>
      <c r="J1708">
        <v>2.2000000000000002</v>
      </c>
      <c r="K1708" s="2">
        <v>10</v>
      </c>
      <c r="L1708" s="1">
        <f t="shared" si="494"/>
        <v>5.335755919461465</v>
      </c>
      <c r="M1708" s="1">
        <f t="shared" si="495"/>
        <v>63</v>
      </c>
      <c r="N1708" s="1">
        <f t="shared" si="496"/>
        <v>2.5031421146100006</v>
      </c>
      <c r="O1708" s="1">
        <f t="shared" si="511"/>
        <v>0.15362873077104314</v>
      </c>
      <c r="P1708" s="1">
        <f t="shared" si="497"/>
        <v>0.92440448119122487</v>
      </c>
      <c r="Q1708">
        <f t="shared" si="498"/>
        <v>7.0673305800828086</v>
      </c>
      <c r="R1708">
        <f t="shared" si="499"/>
        <v>12.244357431917761</v>
      </c>
      <c r="S1708">
        <f t="shared" si="500"/>
        <v>1.60266458532955</v>
      </c>
      <c r="T1708">
        <v>0.2432</v>
      </c>
      <c r="U1708" s="1">
        <f t="shared" si="501"/>
        <v>0.12772272975203083</v>
      </c>
      <c r="V1708" s="1">
        <v>245</v>
      </c>
      <c r="W1708" s="1">
        <f t="shared" si="502"/>
        <v>20.502439364863505</v>
      </c>
      <c r="X1708" s="1">
        <f t="shared" si="503"/>
        <v>37.4264246668791</v>
      </c>
      <c r="Y1708" s="1">
        <f t="shared" si="504"/>
        <v>0.98422563322651913</v>
      </c>
      <c r="Z1708" s="1">
        <f t="shared" si="512"/>
        <v>0</v>
      </c>
      <c r="AA1708" s="1">
        <f t="shared" si="505"/>
        <v>6.0330854618832246E-2</v>
      </c>
      <c r="AB1708" s="1">
        <f t="shared" si="506"/>
        <v>2.4511829000000001</v>
      </c>
      <c r="AC1708" s="1">
        <f t="shared" si="507"/>
        <v>1.6454923653694771</v>
      </c>
      <c r="AF1708" s="1">
        <f t="shared" si="508"/>
        <v>10.694386221087559</v>
      </c>
      <c r="AG1708" s="1">
        <f t="shared" si="509"/>
        <v>4.8570464388016212</v>
      </c>
      <c r="AH1708" s="1">
        <f t="shared" si="510"/>
        <v>12.154929027067414</v>
      </c>
      <c r="AI1708">
        <v>5.5</v>
      </c>
      <c r="AJ1708">
        <v>14</v>
      </c>
      <c r="AK1708">
        <v>99</v>
      </c>
      <c r="AL1708">
        <v>14</v>
      </c>
      <c r="AM1708">
        <v>9079</v>
      </c>
      <c r="AN1708">
        <v>9096</v>
      </c>
      <c r="AO1708">
        <v>9062</v>
      </c>
      <c r="AP1708">
        <v>94</v>
      </c>
      <c r="AQ1708">
        <v>0</v>
      </c>
    </row>
    <row r="1709" spans="1:43">
      <c r="A1709" s="27">
        <v>39693</v>
      </c>
      <c r="B1709" s="27"/>
      <c r="C1709">
        <v>21.9</v>
      </c>
      <c r="D1709">
        <v>28.8</v>
      </c>
      <c r="E1709">
        <v>16</v>
      </c>
      <c r="F1709">
        <v>32</v>
      </c>
      <c r="G1709">
        <v>20</v>
      </c>
      <c r="H1709">
        <v>11.6</v>
      </c>
      <c r="I1709" s="10">
        <v>935</v>
      </c>
      <c r="J1709">
        <v>2.9</v>
      </c>
      <c r="K1709" s="2">
        <v>10</v>
      </c>
      <c r="L1709" s="1">
        <f t="shared" si="494"/>
        <v>5.9346573765519022</v>
      </c>
      <c r="M1709" s="1">
        <f t="shared" si="495"/>
        <v>44</v>
      </c>
      <c r="N1709" s="1">
        <f t="shared" si="496"/>
        <v>2.6287193088585714</v>
      </c>
      <c r="O1709" s="1">
        <f t="shared" si="511"/>
        <v>0.16034158592949854</v>
      </c>
      <c r="P1709" s="1">
        <f t="shared" si="497"/>
        <v>0.79624496931306132</v>
      </c>
      <c r="Q1709">
        <f t="shared" si="498"/>
        <v>7.6733685789335873</v>
      </c>
      <c r="R1709">
        <f t="shared" si="499"/>
        <v>12.231449377465367</v>
      </c>
      <c r="S1709">
        <f t="shared" si="500"/>
        <v>1.6009750494064616</v>
      </c>
      <c r="T1709">
        <v>0.2432</v>
      </c>
      <c r="U1709" s="1">
        <f t="shared" si="501"/>
        <v>0.12102117777052379</v>
      </c>
      <c r="V1709" s="1">
        <v>246</v>
      </c>
      <c r="W1709" s="1">
        <f t="shared" si="502"/>
        <v>20.844198215856736</v>
      </c>
      <c r="X1709" s="1">
        <f t="shared" si="503"/>
        <v>37.380358706660054</v>
      </c>
      <c r="Y1709" s="1">
        <f t="shared" si="504"/>
        <v>0.98472649554098979</v>
      </c>
      <c r="Z1709" s="1">
        <f t="shared" si="512"/>
        <v>0.30399999999999894</v>
      </c>
      <c r="AA1709" s="1">
        <f t="shared" si="505"/>
        <v>6.0377379418856902E-2</v>
      </c>
      <c r="AB1709" s="1">
        <f t="shared" si="506"/>
        <v>2.4492940999999999</v>
      </c>
      <c r="AC1709" s="1">
        <f t="shared" si="507"/>
        <v>2.1690581179870376</v>
      </c>
      <c r="AF1709" s="1">
        <f t="shared" si="508"/>
        <v>12.211437533563805</v>
      </c>
      <c r="AG1709" s="1">
        <f t="shared" si="509"/>
        <v>4.7990697650707901</v>
      </c>
      <c r="AH1709" s="1">
        <f t="shared" si="510"/>
        <v>11.77737813301245</v>
      </c>
      <c r="AI1709">
        <v>4.9000000000000004</v>
      </c>
      <c r="AJ1709">
        <v>11</v>
      </c>
      <c r="AK1709">
        <v>79</v>
      </c>
      <c r="AL1709">
        <v>11</v>
      </c>
      <c r="AM1709">
        <v>9073</v>
      </c>
      <c r="AN1709">
        <v>9080</v>
      </c>
      <c r="AO1709">
        <v>9061</v>
      </c>
      <c r="AP1709">
        <v>80</v>
      </c>
      <c r="AQ1709">
        <v>0</v>
      </c>
    </row>
    <row r="1710" spans="1:43">
      <c r="A1710" s="27">
        <v>39694</v>
      </c>
      <c r="B1710" s="27"/>
      <c r="C1710">
        <v>22.9</v>
      </c>
      <c r="D1710">
        <v>29.1</v>
      </c>
      <c r="E1710">
        <v>17.7</v>
      </c>
      <c r="F1710">
        <v>31</v>
      </c>
      <c r="G1710">
        <v>15</v>
      </c>
      <c r="H1710">
        <v>11.2</v>
      </c>
      <c r="I1710" s="10">
        <v>935</v>
      </c>
      <c r="J1710">
        <v>2.8</v>
      </c>
      <c r="K1710" s="2">
        <v>10</v>
      </c>
      <c r="L1710" s="1">
        <f t="shared" si="494"/>
        <v>5.9825870214946644</v>
      </c>
      <c r="M1710" s="1">
        <f t="shared" si="495"/>
        <v>47</v>
      </c>
      <c r="N1710" s="1">
        <f t="shared" si="496"/>
        <v>2.793404137451879</v>
      </c>
      <c r="O1710" s="1">
        <f t="shared" si="511"/>
        <v>0.1690795727297485</v>
      </c>
      <c r="P1710" s="1">
        <f t="shared" si="497"/>
        <v>0.7783845337403954</v>
      </c>
      <c r="Q1710">
        <f t="shared" si="498"/>
        <v>7.5897606461691396</v>
      </c>
      <c r="R1710">
        <f t="shared" si="499"/>
        <v>12.218494215868462</v>
      </c>
      <c r="S1710">
        <f t="shared" si="500"/>
        <v>1.5992793476267622</v>
      </c>
      <c r="T1710">
        <v>0.2432</v>
      </c>
      <c r="U1710" s="1">
        <f t="shared" si="501"/>
        <v>0.11428382376643738</v>
      </c>
      <c r="V1710" s="1">
        <v>247</v>
      </c>
      <c r="W1710" s="1">
        <f t="shared" si="502"/>
        <v>20.361408522337879</v>
      </c>
      <c r="X1710" s="1">
        <f t="shared" si="503"/>
        <v>37.332459065374294</v>
      </c>
      <c r="Y1710" s="1">
        <f t="shared" si="504"/>
        <v>0.98523187625762421</v>
      </c>
      <c r="Z1710" s="1">
        <f t="shared" si="512"/>
        <v>0.38</v>
      </c>
      <c r="AA1710" s="1">
        <f t="shared" si="505"/>
        <v>6.0435636423434559E-2</v>
      </c>
      <c r="AB1710" s="1">
        <f t="shared" si="506"/>
        <v>2.4469330999999999</v>
      </c>
      <c r="AC1710" s="1">
        <f t="shared" si="507"/>
        <v>2.0942630104702431</v>
      </c>
      <c r="AF1710" s="1">
        <f t="shared" si="508"/>
        <v>11.799436529129292</v>
      </c>
      <c r="AG1710" s="1">
        <f t="shared" si="509"/>
        <v>4.7067062362127654</v>
      </c>
      <c r="AH1710" s="1">
        <f t="shared" si="510"/>
        <v>11.502156721654982</v>
      </c>
      <c r="AI1710">
        <v>4.3</v>
      </c>
      <c r="AJ1710">
        <v>2</v>
      </c>
      <c r="AK1710">
        <v>84</v>
      </c>
      <c r="AL1710">
        <v>2</v>
      </c>
      <c r="AM1710">
        <v>9080</v>
      </c>
      <c r="AN1710">
        <v>9091</v>
      </c>
      <c r="AO1710">
        <v>9071</v>
      </c>
      <c r="AP1710">
        <v>79</v>
      </c>
      <c r="AQ1710">
        <v>0</v>
      </c>
    </row>
    <row r="1711" spans="1:43">
      <c r="A1711" s="27">
        <v>39695</v>
      </c>
      <c r="B1711" s="27"/>
      <c r="C1711">
        <v>19.7</v>
      </c>
      <c r="D1711">
        <v>25.5</v>
      </c>
      <c r="E1711">
        <v>17.2</v>
      </c>
      <c r="F1711">
        <v>47</v>
      </c>
      <c r="G1711">
        <v>22</v>
      </c>
      <c r="H1711">
        <v>7.2</v>
      </c>
      <c r="I1711" s="10">
        <v>935</v>
      </c>
      <c r="J1711">
        <v>1.4</v>
      </c>
      <c r="K1711" s="2">
        <v>10</v>
      </c>
      <c r="L1711" s="1">
        <f t="shared" si="494"/>
        <v>4.2587210016935568</v>
      </c>
      <c r="M1711" s="1">
        <f t="shared" si="495"/>
        <v>72</v>
      </c>
      <c r="N1711" s="1">
        <f t="shared" si="496"/>
        <v>2.2959599127720827</v>
      </c>
      <c r="O1711" s="1">
        <f t="shared" si="511"/>
        <v>0.14245247804720729</v>
      </c>
      <c r="P1711" s="1">
        <f t="shared" si="497"/>
        <v>1.0657913327207706</v>
      </c>
      <c r="Q1711">
        <f t="shared" si="498"/>
        <v>4.5416308001169128</v>
      </c>
      <c r="R1711">
        <f t="shared" si="499"/>
        <v>12.205494843927005</v>
      </c>
      <c r="S1711">
        <f t="shared" si="500"/>
        <v>1.5975778591527494</v>
      </c>
      <c r="T1711">
        <v>0.2432</v>
      </c>
      <c r="U1711" s="1">
        <f t="shared" si="501"/>
        <v>0.10751266086944213</v>
      </c>
      <c r="V1711" s="1">
        <v>248</v>
      </c>
      <c r="W1711" s="1">
        <f t="shared" si="502"/>
        <v>15.644230422362087</v>
      </c>
      <c r="X1711" s="1">
        <f t="shared" si="503"/>
        <v>37.282714127233739</v>
      </c>
      <c r="Y1711" s="1">
        <f t="shared" si="504"/>
        <v>0.98574162586827729</v>
      </c>
      <c r="Z1711" s="1">
        <f t="shared" si="512"/>
        <v>-1.2159999999999997</v>
      </c>
      <c r="AA1711" s="1">
        <f t="shared" si="505"/>
        <v>6.0249608516800682E-2</v>
      </c>
      <c r="AB1711" s="1">
        <f t="shared" si="506"/>
        <v>2.4544883</v>
      </c>
      <c r="AC1711" s="1">
        <f t="shared" si="507"/>
        <v>1.0471315052351216</v>
      </c>
      <c r="AF1711" s="1">
        <f t="shared" si="508"/>
        <v>9.2641519726215478</v>
      </c>
      <c r="AG1711" s="1">
        <f t="shared" si="509"/>
        <v>4.1507512908288549</v>
      </c>
      <c r="AH1711" s="1">
        <f t="shared" si="510"/>
        <v>10.907963458726789</v>
      </c>
      <c r="AI1711">
        <v>8.4</v>
      </c>
      <c r="AJ1711">
        <v>14</v>
      </c>
      <c r="AK1711">
        <v>126</v>
      </c>
      <c r="AL1711">
        <v>15</v>
      </c>
      <c r="AM1711">
        <v>9118</v>
      </c>
      <c r="AN1711">
        <v>9134</v>
      </c>
      <c r="AO1711">
        <v>9091</v>
      </c>
      <c r="AP1711">
        <v>106</v>
      </c>
      <c r="AQ1711">
        <v>0</v>
      </c>
    </row>
    <row r="1712" spans="1:43">
      <c r="A1712" s="27">
        <v>39696</v>
      </c>
      <c r="B1712" s="27"/>
      <c r="C1712">
        <v>20.3</v>
      </c>
      <c r="D1712">
        <v>26.7</v>
      </c>
      <c r="E1712">
        <v>15.2</v>
      </c>
      <c r="F1712">
        <v>36</v>
      </c>
      <c r="G1712">
        <v>14</v>
      </c>
      <c r="H1712">
        <v>12.1</v>
      </c>
      <c r="I1712" s="10">
        <v>935</v>
      </c>
      <c r="J1712">
        <v>2.1</v>
      </c>
      <c r="K1712" s="2">
        <v>10</v>
      </c>
      <c r="L1712" s="1">
        <f t="shared" si="494"/>
        <v>5.2881390127408192</v>
      </c>
      <c r="M1712" s="1">
        <f t="shared" si="495"/>
        <v>58</v>
      </c>
      <c r="N1712" s="1">
        <f t="shared" si="496"/>
        <v>2.382839317414553</v>
      </c>
      <c r="O1712" s="1">
        <f t="shared" si="511"/>
        <v>0.14715499020408218</v>
      </c>
      <c r="P1712" s="1">
        <f t="shared" si="497"/>
        <v>0.74641348925486128</v>
      </c>
      <c r="Q1712">
        <f t="shared" si="498"/>
        <v>7.9771647534052494</v>
      </c>
      <c r="R1712">
        <f t="shared" si="499"/>
        <v>12.192454124589226</v>
      </c>
      <c r="S1712">
        <f t="shared" si="500"/>
        <v>1.5958709587158673</v>
      </c>
      <c r="T1712">
        <v>0.2432</v>
      </c>
      <c r="U1712" s="1">
        <f t="shared" si="501"/>
        <v>0.1007096922109849</v>
      </c>
      <c r="V1712" s="1">
        <v>249</v>
      </c>
      <c r="W1712" s="1">
        <f t="shared" si="502"/>
        <v>21.392275399673441</v>
      </c>
      <c r="X1712" s="1">
        <f t="shared" si="503"/>
        <v>37.231114263008621</v>
      </c>
      <c r="Y1712" s="1">
        <f t="shared" si="504"/>
        <v>0.98625559357234172</v>
      </c>
      <c r="Z1712" s="1">
        <f t="shared" si="512"/>
        <v>0.22800000000000054</v>
      </c>
      <c r="AA1712" s="1">
        <f t="shared" si="505"/>
        <v>6.0284401464526148E-2</v>
      </c>
      <c r="AB1712" s="1">
        <f t="shared" si="506"/>
        <v>2.4530716999999997</v>
      </c>
      <c r="AC1712" s="1">
        <f t="shared" si="507"/>
        <v>1.5706972578526825</v>
      </c>
      <c r="AF1712" s="1">
        <f t="shared" si="508"/>
        <v>11.063887878155647</v>
      </c>
      <c r="AG1712" s="1">
        <f t="shared" si="509"/>
        <v>4.8328669767715073</v>
      </c>
      <c r="AH1712" s="1">
        <f t="shared" si="510"/>
        <v>11.787018339074752</v>
      </c>
      <c r="AI1712">
        <v>3.8</v>
      </c>
      <c r="AJ1712">
        <v>10</v>
      </c>
      <c r="AK1712">
        <v>71</v>
      </c>
      <c r="AL1712">
        <v>16</v>
      </c>
      <c r="AM1712">
        <v>9073</v>
      </c>
      <c r="AN1712">
        <v>9097</v>
      </c>
      <c r="AO1712">
        <v>9048</v>
      </c>
      <c r="AP1712">
        <v>78</v>
      </c>
      <c r="AQ1712">
        <v>0</v>
      </c>
    </row>
    <row r="1713" spans="1:43">
      <c r="A1713" s="27">
        <v>39697</v>
      </c>
      <c r="B1713" s="27"/>
      <c r="C1713">
        <v>17</v>
      </c>
      <c r="D1713">
        <v>24.1</v>
      </c>
      <c r="E1713">
        <v>11</v>
      </c>
      <c r="F1713">
        <v>49</v>
      </c>
      <c r="G1713">
        <v>15</v>
      </c>
      <c r="H1713">
        <v>7.6</v>
      </c>
      <c r="I1713" s="10">
        <v>935</v>
      </c>
      <c r="J1713">
        <v>3</v>
      </c>
      <c r="K1713" s="2">
        <v>10</v>
      </c>
      <c r="L1713" s="1">
        <f t="shared" si="494"/>
        <v>4.8336397586241118</v>
      </c>
      <c r="M1713" s="1">
        <f t="shared" si="495"/>
        <v>83</v>
      </c>
      <c r="N1713" s="1">
        <f t="shared" si="496"/>
        <v>1.9383638408527206</v>
      </c>
      <c r="O1713" s="1">
        <f t="shared" si="511"/>
        <v>0.12283285135951756</v>
      </c>
      <c r="P1713" s="1">
        <f t="shared" si="497"/>
        <v>0.7701690597198666</v>
      </c>
      <c r="Q1713">
        <f t="shared" si="498"/>
        <v>5.0319314989616837</v>
      </c>
      <c r="R1713">
        <f t="shared" si="499"/>
        <v>12.179374888570139</v>
      </c>
      <c r="S1713">
        <f t="shared" si="500"/>
        <v>1.5941590168285524</v>
      </c>
      <c r="T1713">
        <v>0.2432</v>
      </c>
      <c r="U1713" s="1">
        <f t="shared" si="501"/>
        <v>9.3876930331697056E-2</v>
      </c>
      <c r="V1713" s="1">
        <v>250</v>
      </c>
      <c r="W1713" s="1">
        <f t="shared" si="502"/>
        <v>16.088339415060169</v>
      </c>
      <c r="X1713" s="1">
        <f t="shared" si="503"/>
        <v>37.177651865384142</v>
      </c>
      <c r="Y1713" s="1">
        <f t="shared" si="504"/>
        <v>0.98677362732136076</v>
      </c>
      <c r="Z1713" s="1">
        <f t="shared" si="512"/>
        <v>-1.2540000000000002</v>
      </c>
      <c r="AA1713" s="1">
        <f t="shared" si="505"/>
        <v>6.0093535960379606E-2</v>
      </c>
      <c r="AB1713" s="1">
        <f t="shared" si="506"/>
        <v>2.4608629999999998</v>
      </c>
      <c r="AC1713" s="1">
        <f t="shared" si="507"/>
        <v>2.2438532255038321</v>
      </c>
      <c r="AF1713" s="1">
        <f t="shared" si="508"/>
        <v>10.770222716365934</v>
      </c>
      <c r="AG1713" s="1">
        <f t="shared" si="509"/>
        <v>4.0753018877524623</v>
      </c>
      <c r="AH1713" s="1">
        <f t="shared" si="510"/>
        <v>10.415524983237528</v>
      </c>
      <c r="AI1713">
        <v>12.3</v>
      </c>
      <c r="AJ1713">
        <v>14</v>
      </c>
      <c r="AK1713">
        <v>179</v>
      </c>
      <c r="AL1713">
        <v>15</v>
      </c>
      <c r="AM1713">
        <v>9070</v>
      </c>
      <c r="AN1713">
        <v>9121</v>
      </c>
      <c r="AO1713">
        <v>9040</v>
      </c>
      <c r="AP1713">
        <v>88</v>
      </c>
      <c r="AQ1713">
        <v>16</v>
      </c>
    </row>
    <row r="1714" spans="1:43">
      <c r="A1714" s="27">
        <v>39698</v>
      </c>
      <c r="B1714" s="27"/>
      <c r="C1714">
        <v>12.5</v>
      </c>
      <c r="D1714">
        <v>16.7</v>
      </c>
      <c r="E1714">
        <v>9.4</v>
      </c>
      <c r="F1714">
        <v>59</v>
      </c>
      <c r="G1714">
        <v>31</v>
      </c>
      <c r="H1714">
        <v>10.8</v>
      </c>
      <c r="I1714" s="10">
        <v>935</v>
      </c>
      <c r="J1714">
        <v>1.7</v>
      </c>
      <c r="K1714" s="2">
        <v>10</v>
      </c>
      <c r="L1714" s="1">
        <f t="shared" si="494"/>
        <v>4.1195056434001378</v>
      </c>
      <c r="M1714" s="1">
        <f t="shared" si="495"/>
        <v>87</v>
      </c>
      <c r="N1714" s="1">
        <f t="shared" si="496"/>
        <v>1.4499557420926388</v>
      </c>
      <c r="O1714" s="1">
        <f t="shared" si="511"/>
        <v>9.5222993945126205E-2</v>
      </c>
      <c r="P1714" s="1">
        <f t="shared" si="497"/>
        <v>0.80801265052436477</v>
      </c>
      <c r="Q1714">
        <f t="shared" si="498"/>
        <v>6.3218148142960331</v>
      </c>
      <c r="R1714">
        <f t="shared" si="499"/>
        <v>12.166259936053503</v>
      </c>
      <c r="S1714">
        <f t="shared" si="500"/>
        <v>1.5924424000070032</v>
      </c>
      <c r="T1714">
        <v>0.2432</v>
      </c>
      <c r="U1714" s="1">
        <f t="shared" si="501"/>
        <v>8.7016396586019076E-2</v>
      </c>
      <c r="V1714" s="1">
        <v>251</v>
      </c>
      <c r="W1714" s="1">
        <f t="shared" si="502"/>
        <v>19.833151458196834</v>
      </c>
      <c r="X1714" s="1">
        <f t="shared" si="503"/>
        <v>37.122321381658914</v>
      </c>
      <c r="Y1714" s="1">
        <f t="shared" si="504"/>
        <v>0.98729557386400824</v>
      </c>
      <c r="Z1714" s="1">
        <f t="shared" si="512"/>
        <v>-1.71</v>
      </c>
      <c r="AA1714" s="1">
        <f t="shared" si="505"/>
        <v>5.9835204177268807E-2</v>
      </c>
      <c r="AB1714" s="1">
        <f t="shared" si="506"/>
        <v>2.4714874999999998</v>
      </c>
      <c r="AC1714" s="1">
        <f t="shared" si="507"/>
        <v>1.2715168277855049</v>
      </c>
      <c r="AF1714" s="1">
        <f t="shared" si="508"/>
        <v>6.989836558122529</v>
      </c>
      <c r="AG1714" s="1">
        <f t="shared" si="509"/>
        <v>4.6812762900873306</v>
      </c>
      <c r="AH1714" s="1">
        <f t="shared" si="510"/>
        <v>11.77796977801742</v>
      </c>
      <c r="AI1714">
        <v>4.7</v>
      </c>
      <c r="AJ1714">
        <v>14</v>
      </c>
      <c r="AK1714">
        <v>89</v>
      </c>
      <c r="AL1714">
        <v>1</v>
      </c>
      <c r="AM1714">
        <v>9151</v>
      </c>
      <c r="AN1714">
        <v>9159</v>
      </c>
      <c r="AO1714">
        <v>9121</v>
      </c>
      <c r="AP1714">
        <v>81</v>
      </c>
      <c r="AQ1714">
        <v>67</v>
      </c>
    </row>
    <row r="1715" spans="1:43">
      <c r="A1715" s="27">
        <v>39699</v>
      </c>
      <c r="B1715" s="27"/>
      <c r="C1715">
        <v>13.6</v>
      </c>
      <c r="D1715">
        <v>18.3</v>
      </c>
      <c r="E1715">
        <v>9.8000000000000007</v>
      </c>
      <c r="F1715">
        <v>49</v>
      </c>
      <c r="G1715">
        <v>32</v>
      </c>
      <c r="H1715">
        <v>8.4</v>
      </c>
      <c r="I1715" s="10">
        <v>935</v>
      </c>
      <c r="J1715">
        <v>1.5</v>
      </c>
      <c r="K1715" s="2">
        <v>10</v>
      </c>
      <c r="L1715" s="1">
        <f t="shared" si="494"/>
        <v>3.4785780035623115</v>
      </c>
      <c r="M1715" s="1">
        <f t="shared" si="495"/>
        <v>66</v>
      </c>
      <c r="N1715" s="1">
        <f t="shared" si="496"/>
        <v>1.55808835361568</v>
      </c>
      <c r="O1715" s="1">
        <f t="shared" si="511"/>
        <v>0.10142913289149189</v>
      </c>
      <c r="P1715" s="1">
        <f t="shared" si="497"/>
        <v>0.7365889916789119</v>
      </c>
      <c r="Q1715">
        <f t="shared" si="498"/>
        <v>5.2879752981230803</v>
      </c>
      <c r="R1715">
        <f t="shared" si="499"/>
        <v>12.153112038471418</v>
      </c>
      <c r="S1715">
        <f t="shared" si="500"/>
        <v>1.5907214710041124</v>
      </c>
      <c r="T1715">
        <v>0.2432</v>
      </c>
      <c r="U1715" s="1">
        <f t="shared" si="501"/>
        <v>8.0130120544217892E-2</v>
      </c>
      <c r="V1715" s="1">
        <v>252</v>
      </c>
      <c r="W1715" s="1">
        <f t="shared" si="502"/>
        <v>16.998237226281567</v>
      </c>
      <c r="X1715" s="1">
        <f t="shared" si="503"/>
        <v>37.065119343718735</v>
      </c>
      <c r="Y1715" s="1">
        <f t="shared" si="504"/>
        <v>0.98782127879142567</v>
      </c>
      <c r="Z1715" s="1">
        <f t="shared" si="512"/>
        <v>0.41799999999999987</v>
      </c>
      <c r="AA1715" s="1">
        <f t="shared" si="505"/>
        <v>5.9898146626544316E-2</v>
      </c>
      <c r="AB1715" s="1">
        <f t="shared" si="506"/>
        <v>2.4688903999999998</v>
      </c>
      <c r="AC1715" s="1">
        <f t="shared" si="507"/>
        <v>1.1219266127519161</v>
      </c>
      <c r="AF1715" s="1">
        <f t="shared" si="508"/>
        <v>7.8042711453829536</v>
      </c>
      <c r="AG1715" s="1">
        <f t="shared" si="509"/>
        <v>4.1860656972378028</v>
      </c>
      <c r="AH1715" s="1">
        <f t="shared" si="510"/>
        <v>8.9455364732170164</v>
      </c>
      <c r="AI1715">
        <v>5</v>
      </c>
      <c r="AJ1715">
        <v>3</v>
      </c>
      <c r="AK1715">
        <v>77</v>
      </c>
      <c r="AL1715">
        <v>3</v>
      </c>
      <c r="AM1715">
        <v>9149</v>
      </c>
      <c r="AN1715">
        <v>9166</v>
      </c>
      <c r="AO1715">
        <v>9137</v>
      </c>
      <c r="AP1715">
        <v>73</v>
      </c>
      <c r="AQ1715">
        <v>0</v>
      </c>
    </row>
    <row r="1716" spans="1:43">
      <c r="A1716" s="27">
        <v>39700</v>
      </c>
      <c r="B1716" s="27"/>
      <c r="C1716">
        <v>17.100000000000001</v>
      </c>
      <c r="D1716">
        <v>24.2</v>
      </c>
      <c r="E1716">
        <v>11.2</v>
      </c>
      <c r="F1716">
        <v>40</v>
      </c>
      <c r="G1716">
        <v>19</v>
      </c>
      <c r="H1716">
        <v>11.7</v>
      </c>
      <c r="I1716" s="10">
        <v>935</v>
      </c>
      <c r="J1716">
        <v>2.7</v>
      </c>
      <c r="K1716" s="2">
        <v>10</v>
      </c>
      <c r="L1716" s="1">
        <f t="shared" si="494"/>
        <v>4.7811534328275709</v>
      </c>
      <c r="M1716" s="1">
        <f t="shared" si="495"/>
        <v>61</v>
      </c>
      <c r="N1716" s="1">
        <f t="shared" si="496"/>
        <v>1.9506817841005479</v>
      </c>
      <c r="O1716" s="1">
        <f t="shared" si="511"/>
        <v>0.12351627011212789</v>
      </c>
      <c r="P1716" s="1">
        <f t="shared" si="497"/>
        <v>0.69285151209135998</v>
      </c>
      <c r="Q1716">
        <f t="shared" si="498"/>
        <v>7.5873556691536974</v>
      </c>
      <c r="R1716">
        <f t="shared" si="499"/>
        <v>12.139933940355933</v>
      </c>
      <c r="S1716">
        <f t="shared" si="500"/>
        <v>1.5889965890518236</v>
      </c>
      <c r="T1716">
        <v>0.2432</v>
      </c>
      <c r="U1716" s="1">
        <f t="shared" si="501"/>
        <v>7.322013939197318E-2</v>
      </c>
      <c r="V1716" s="1">
        <v>253</v>
      </c>
      <c r="W1716" s="1">
        <f t="shared" si="502"/>
        <v>20.854687767238275</v>
      </c>
      <c r="X1716" s="1">
        <f t="shared" si="503"/>
        <v>37.006044395223228</v>
      </c>
      <c r="Y1716" s="1">
        <f t="shared" si="504"/>
        <v>0.98835058658290165</v>
      </c>
      <c r="Z1716" s="1">
        <f t="shared" si="512"/>
        <v>1.3300000000000007</v>
      </c>
      <c r="AA1716" s="1">
        <f t="shared" si="505"/>
        <v>6.0099302004732062E-2</v>
      </c>
      <c r="AB1716" s="1">
        <f t="shared" si="506"/>
        <v>2.4606268999999998</v>
      </c>
      <c r="AC1716" s="1">
        <f t="shared" si="507"/>
        <v>2.019467902953449</v>
      </c>
      <c r="AF1716" s="1">
        <f t="shared" si="508"/>
        <v>10.710200586979582</v>
      </c>
      <c r="AG1716" s="1">
        <f t="shared" si="509"/>
        <v>4.7165589763464428</v>
      </c>
      <c r="AH1716" s="1">
        <f t="shared" si="510"/>
        <v>10.117948852304069</v>
      </c>
      <c r="AI1716">
        <v>4.4000000000000004</v>
      </c>
      <c r="AJ1716">
        <v>10</v>
      </c>
      <c r="AK1716">
        <v>70</v>
      </c>
      <c r="AL1716">
        <v>1</v>
      </c>
      <c r="AM1716">
        <v>9133</v>
      </c>
      <c r="AN1716">
        <v>9160</v>
      </c>
      <c r="AO1716">
        <v>9111</v>
      </c>
      <c r="AP1716">
        <v>72</v>
      </c>
      <c r="AQ1716">
        <v>0</v>
      </c>
    </row>
    <row r="1717" spans="1:43">
      <c r="A1717" s="27">
        <v>39701</v>
      </c>
      <c r="B1717" s="27"/>
      <c r="C1717">
        <v>19.7</v>
      </c>
      <c r="D1717">
        <v>27.1</v>
      </c>
      <c r="E1717">
        <v>12.9</v>
      </c>
      <c r="F1717">
        <v>32</v>
      </c>
      <c r="G1717">
        <v>16</v>
      </c>
      <c r="H1717">
        <v>11.6</v>
      </c>
      <c r="I1717" s="10">
        <v>935</v>
      </c>
      <c r="J1717">
        <v>3.2</v>
      </c>
      <c r="K1717" s="2">
        <v>10</v>
      </c>
      <c r="L1717" s="1">
        <f t="shared" si="494"/>
        <v>5.6344832036726924</v>
      </c>
      <c r="M1717" s="1">
        <f t="shared" si="495"/>
        <v>48</v>
      </c>
      <c r="N1717" s="1">
        <f t="shared" si="496"/>
        <v>2.2959599127720827</v>
      </c>
      <c r="O1717" s="1">
        <f t="shared" si="511"/>
        <v>0.14245247804720729</v>
      </c>
      <c r="P1717" s="1">
        <f t="shared" si="497"/>
        <v>0.64423608960722034</v>
      </c>
      <c r="Q1717">
        <f t="shared" si="498"/>
        <v>7.9269373379748744</v>
      </c>
      <c r="R1717">
        <f t="shared" si="499"/>
        <v>12.126728361256982</v>
      </c>
      <c r="S1717">
        <f t="shared" si="500"/>
        <v>1.5872681101121704</v>
      </c>
      <c r="T1717">
        <v>0.2432</v>
      </c>
      <c r="U1717" s="1">
        <f t="shared" si="501"/>
        <v>6.6288497327712692E-2</v>
      </c>
      <c r="V1717" s="1">
        <v>254</v>
      </c>
      <c r="W1717" s="1">
        <f t="shared" si="502"/>
        <v>20.717975641815343</v>
      </c>
      <c r="X1717" s="1">
        <f t="shared" si="503"/>
        <v>36.945097315947827</v>
      </c>
      <c r="Y1717" s="1">
        <f t="shared" si="504"/>
        <v>0.98888334065187933</v>
      </c>
      <c r="Z1717" s="1">
        <f t="shared" si="512"/>
        <v>0.98799999999999921</v>
      </c>
      <c r="AA1717" s="1">
        <f t="shared" si="505"/>
        <v>6.0249608516800682E-2</v>
      </c>
      <c r="AB1717" s="1">
        <f t="shared" si="506"/>
        <v>2.4544883</v>
      </c>
      <c r="AC1717" s="1">
        <f t="shared" si="507"/>
        <v>2.3934434405374212</v>
      </c>
      <c r="AF1717" s="1">
        <f t="shared" si="508"/>
        <v>12.007707239104903</v>
      </c>
      <c r="AG1717" s="1">
        <f t="shared" si="509"/>
        <v>4.6387100698098953</v>
      </c>
      <c r="AH1717" s="1">
        <f t="shared" si="510"/>
        <v>10.451440461442578</v>
      </c>
      <c r="AI1717">
        <v>5.2</v>
      </c>
      <c r="AJ1717">
        <v>10</v>
      </c>
      <c r="AK1717">
        <v>78</v>
      </c>
      <c r="AL1717">
        <v>16</v>
      </c>
      <c r="AM1717">
        <v>9098</v>
      </c>
      <c r="AN1717">
        <v>9123</v>
      </c>
      <c r="AO1717">
        <v>9072</v>
      </c>
      <c r="AP1717">
        <v>66</v>
      </c>
      <c r="AQ1717">
        <v>0</v>
      </c>
    </row>
    <row r="1718" spans="1:43">
      <c r="A1718" s="27">
        <v>39702</v>
      </c>
      <c r="B1718" s="27"/>
      <c r="C1718">
        <v>21.6</v>
      </c>
      <c r="D1718">
        <v>29</v>
      </c>
      <c r="E1718">
        <v>15.8</v>
      </c>
      <c r="F1718">
        <v>29</v>
      </c>
      <c r="G1718">
        <v>14</v>
      </c>
      <c r="H1718">
        <v>11.1</v>
      </c>
      <c r="I1718" s="10">
        <v>935</v>
      </c>
      <c r="J1718">
        <v>4.0999999999999996</v>
      </c>
      <c r="K1718" s="2">
        <v>10</v>
      </c>
      <c r="L1718" s="1">
        <f t="shared" si="494"/>
        <v>6.4914174698396341</v>
      </c>
      <c r="M1718" s="1">
        <f t="shared" si="495"/>
        <v>44</v>
      </c>
      <c r="N1718" s="1">
        <f t="shared" si="496"/>
        <v>2.5809975697576322</v>
      </c>
      <c r="O1718" s="1">
        <f t="shared" si="511"/>
        <v>0.1577958033649326</v>
      </c>
      <c r="P1718" s="1">
        <f t="shared" si="497"/>
        <v>0.67555998654224547</v>
      </c>
      <c r="Q1718">
        <f t="shared" si="498"/>
        <v>7.7837026762970254</v>
      </c>
      <c r="R1718">
        <f t="shared" si="499"/>
        <v>12.113497997721085</v>
      </c>
      <c r="S1718">
        <f t="shared" si="500"/>
        <v>1.5855363871362678</v>
      </c>
      <c r="T1718">
        <v>0.2432</v>
      </c>
      <c r="U1718" s="1">
        <f t="shared" si="501"/>
        <v>5.9337244957869316E-2</v>
      </c>
      <c r="V1718" s="1">
        <v>255</v>
      </c>
      <c r="W1718" s="1">
        <f t="shared" si="502"/>
        <v>20.111475216821447</v>
      </c>
      <c r="X1718" s="1">
        <f t="shared" si="503"/>
        <v>36.882281043229085</v>
      </c>
      <c r="Y1718" s="1">
        <f t="shared" si="504"/>
        <v>0.98941938339228064</v>
      </c>
      <c r="Z1718" s="1">
        <f t="shared" si="512"/>
        <v>0.72200000000000086</v>
      </c>
      <c r="AA1718" s="1">
        <f t="shared" si="505"/>
        <v>6.0359924212346747E-2</v>
      </c>
      <c r="AB1718" s="1">
        <f t="shared" si="506"/>
        <v>2.4500023999999998</v>
      </c>
      <c r="AC1718" s="1">
        <f t="shared" si="507"/>
        <v>3.0665994081885706</v>
      </c>
      <c r="AF1718" s="1">
        <f t="shared" si="508"/>
        <v>12.143078324667</v>
      </c>
      <c r="AG1718" s="1">
        <f t="shared" si="509"/>
        <v>4.5485262642115583</v>
      </c>
      <c r="AH1718" s="1">
        <f t="shared" si="510"/>
        <v>10.577266064802402</v>
      </c>
      <c r="AI1718">
        <v>4.7</v>
      </c>
      <c r="AJ1718">
        <v>14</v>
      </c>
      <c r="AK1718">
        <v>66</v>
      </c>
      <c r="AL1718">
        <v>2</v>
      </c>
      <c r="AM1718">
        <v>9068</v>
      </c>
      <c r="AN1718">
        <v>9084</v>
      </c>
      <c r="AO1718">
        <v>9050</v>
      </c>
      <c r="AP1718">
        <v>71</v>
      </c>
      <c r="AQ1718">
        <v>0</v>
      </c>
    </row>
    <row r="1719" spans="1:43">
      <c r="A1719" s="27">
        <v>39703</v>
      </c>
      <c r="B1719" s="27"/>
      <c r="C1719">
        <v>23.2</v>
      </c>
      <c r="D1719">
        <v>28.2</v>
      </c>
      <c r="E1719">
        <v>19.3</v>
      </c>
      <c r="F1719">
        <v>31</v>
      </c>
      <c r="G1719">
        <v>20</v>
      </c>
      <c r="H1719">
        <v>10.5</v>
      </c>
      <c r="I1719" s="10">
        <v>935</v>
      </c>
      <c r="J1719">
        <v>2.1</v>
      </c>
      <c r="K1719" s="2">
        <v>10</v>
      </c>
      <c r="L1719" s="1">
        <f t="shared" si="494"/>
        <v>5.2767646459838486</v>
      </c>
      <c r="M1719" s="1">
        <f t="shared" si="495"/>
        <v>42</v>
      </c>
      <c r="N1719" s="1">
        <f t="shared" si="496"/>
        <v>2.8445340106234234</v>
      </c>
      <c r="O1719" s="1">
        <f t="shared" si="511"/>
        <v>0.17177803464524208</v>
      </c>
      <c r="P1719" s="1">
        <f t="shared" si="497"/>
        <v>0.85285657544236759</v>
      </c>
      <c r="Q1719">
        <f t="shared" si="498"/>
        <v>7.0630629914548031</v>
      </c>
      <c r="R1719">
        <f t="shared" si="499"/>
        <v>12.100245525325278</v>
      </c>
      <c r="S1719">
        <f t="shared" si="500"/>
        <v>1.5838017703305338</v>
      </c>
      <c r="T1719">
        <v>0.2432</v>
      </c>
      <c r="U1719" s="1">
        <f t="shared" si="501"/>
        <v>5.2368438690246107E-2</v>
      </c>
      <c r="V1719" s="1">
        <v>256</v>
      </c>
      <c r="W1719" s="1">
        <f t="shared" si="502"/>
        <v>19.387564230970177</v>
      </c>
      <c r="X1719" s="1">
        <f t="shared" si="503"/>
        <v>36.81760069046598</v>
      </c>
      <c r="Y1719" s="1">
        <f t="shared" si="504"/>
        <v>0.98995855622513085</v>
      </c>
      <c r="Z1719" s="1">
        <f t="shared" si="512"/>
        <v>0.60799999999999921</v>
      </c>
      <c r="AA1719" s="1">
        <f t="shared" si="505"/>
        <v>6.0453135453482292E-2</v>
      </c>
      <c r="AB1719" s="1">
        <f t="shared" si="506"/>
        <v>2.4462248</v>
      </c>
      <c r="AC1719" s="1">
        <f t="shared" si="507"/>
        <v>1.5706972578526825</v>
      </c>
      <c r="AF1719" s="1">
        <f t="shared" si="508"/>
        <v>10.357672604253459</v>
      </c>
      <c r="AG1719" s="1">
        <f t="shared" si="509"/>
        <v>4.5843808582199426</v>
      </c>
      <c r="AH1719" s="1">
        <f t="shared" si="510"/>
        <v>10.919823205831888</v>
      </c>
      <c r="AI1719">
        <v>6.3</v>
      </c>
      <c r="AJ1719">
        <v>14</v>
      </c>
      <c r="AK1719">
        <v>96</v>
      </c>
      <c r="AL1719">
        <v>14</v>
      </c>
      <c r="AM1719">
        <v>9077</v>
      </c>
      <c r="AN1719">
        <v>9087</v>
      </c>
      <c r="AO1719">
        <v>9059</v>
      </c>
      <c r="AP1719">
        <v>86</v>
      </c>
      <c r="AQ1719">
        <v>0</v>
      </c>
    </row>
    <row r="1720" spans="1:43">
      <c r="A1720" s="27">
        <v>39704</v>
      </c>
      <c r="B1720" s="27"/>
      <c r="C1720">
        <v>22.1</v>
      </c>
      <c r="D1720">
        <v>27.3</v>
      </c>
      <c r="E1720">
        <v>17.7</v>
      </c>
      <c r="F1720">
        <v>32</v>
      </c>
      <c r="G1720">
        <v>22</v>
      </c>
      <c r="H1720">
        <v>11.4</v>
      </c>
      <c r="I1720" s="10">
        <v>935</v>
      </c>
      <c r="J1720">
        <v>2.1</v>
      </c>
      <c r="K1720" s="2">
        <v>10</v>
      </c>
      <c r="L1720" s="1">
        <f t="shared" si="494"/>
        <v>5.5329859920907021</v>
      </c>
      <c r="M1720" s="1">
        <f t="shared" si="495"/>
        <v>42</v>
      </c>
      <c r="N1720" s="1">
        <f t="shared" si="496"/>
        <v>2.6609603532161934</v>
      </c>
      <c r="O1720" s="1">
        <f t="shared" si="511"/>
        <v>0.16205797744929373</v>
      </c>
      <c r="P1720" s="1">
        <f t="shared" si="497"/>
        <v>0.82474209388564401</v>
      </c>
      <c r="Q1720">
        <f t="shared" si="498"/>
        <v>7.5578923207058075</v>
      </c>
      <c r="R1720">
        <f t="shared" si="499"/>
        <v>12.086973600760802</v>
      </c>
      <c r="S1720">
        <f t="shared" si="500"/>
        <v>1.5820646074294245</v>
      </c>
      <c r="T1720">
        <v>0.2432</v>
      </c>
      <c r="U1720" s="1">
        <f t="shared" si="501"/>
        <v>4.5384140125663178E-2</v>
      </c>
      <c r="V1720" s="1">
        <v>257</v>
      </c>
      <c r="W1720" s="1">
        <f t="shared" si="502"/>
        <v>20.419559488742028</v>
      </c>
      <c r="X1720" s="1">
        <f t="shared" si="503"/>
        <v>36.751063562635764</v>
      </c>
      <c r="Y1720" s="1">
        <f t="shared" si="504"/>
        <v>0.99050069964547138</v>
      </c>
      <c r="Z1720" s="1">
        <f t="shared" si="512"/>
        <v>-0.41799999999999921</v>
      </c>
      <c r="AA1720" s="1">
        <f t="shared" si="505"/>
        <v>6.0389021832934292E-2</v>
      </c>
      <c r="AB1720" s="1">
        <f t="shared" si="506"/>
        <v>2.4488219</v>
      </c>
      <c r="AC1720" s="1">
        <f t="shared" si="507"/>
        <v>1.5706972578526825</v>
      </c>
      <c r="AF1720" s="1">
        <f t="shared" si="508"/>
        <v>10.44975865371293</v>
      </c>
      <c r="AG1720" s="1">
        <f t="shared" si="509"/>
        <v>4.7143218115624679</v>
      </c>
      <c r="AH1720" s="1">
        <f t="shared" si="510"/>
        <v>12.189940848106696</v>
      </c>
      <c r="AI1720">
        <v>3.4</v>
      </c>
      <c r="AJ1720">
        <v>12</v>
      </c>
      <c r="AK1720">
        <v>64</v>
      </c>
      <c r="AL1720">
        <v>1</v>
      </c>
      <c r="AM1720">
        <v>9095</v>
      </c>
      <c r="AN1720">
        <v>9112</v>
      </c>
      <c r="AO1720">
        <v>9071</v>
      </c>
      <c r="AP1720">
        <v>84</v>
      </c>
      <c r="AQ1720">
        <v>0</v>
      </c>
    </row>
    <row r="1721" spans="1:43">
      <c r="A1721" s="27">
        <v>39705</v>
      </c>
      <c r="B1721" s="27"/>
      <c r="C1721">
        <v>21.5</v>
      </c>
      <c r="D1721">
        <v>29.2</v>
      </c>
      <c r="E1721">
        <v>16.2</v>
      </c>
      <c r="F1721">
        <v>34</v>
      </c>
      <c r="G1721">
        <v>15</v>
      </c>
      <c r="H1721">
        <v>11.1</v>
      </c>
      <c r="I1721" s="10">
        <v>935</v>
      </c>
      <c r="J1721">
        <v>3.4</v>
      </c>
      <c r="K1721" s="2">
        <v>10</v>
      </c>
      <c r="L1721" s="1">
        <f t="shared" si="494"/>
        <v>6.1199383267160208</v>
      </c>
      <c r="M1721" s="1">
        <f t="shared" si="495"/>
        <v>53</v>
      </c>
      <c r="N1721" s="1">
        <f t="shared" si="496"/>
        <v>2.5652594127709363</v>
      </c>
      <c r="O1721" s="1">
        <f t="shared" si="511"/>
        <v>0.1569548354421324</v>
      </c>
      <c r="P1721" s="1">
        <f t="shared" si="497"/>
        <v>0.792210885269785</v>
      </c>
      <c r="Q1721">
        <f t="shared" si="498"/>
        <v>7.5052127066627881</v>
      </c>
      <c r="R1721">
        <f t="shared" si="499"/>
        <v>12.073684863961157</v>
      </c>
      <c r="S1721">
        <f t="shared" si="500"/>
        <v>1.5803252439739734</v>
      </c>
      <c r="T1721">
        <v>0.2432</v>
      </c>
      <c r="U1721" s="1">
        <f t="shared" si="501"/>
        <v>3.8386415448068818E-2</v>
      </c>
      <c r="V1721" s="1">
        <v>258</v>
      </c>
      <c r="W1721" s="1">
        <f t="shared" si="502"/>
        <v>20.045308494699928</v>
      </c>
      <c r="X1721" s="1">
        <f t="shared" si="503"/>
        <v>36.682679168788042</v>
      </c>
      <c r="Y1721" s="1">
        <f t="shared" si="504"/>
        <v>0.99104565326954697</v>
      </c>
      <c r="Z1721" s="1">
        <f t="shared" si="512"/>
        <v>-0.22800000000000054</v>
      </c>
      <c r="AA1721" s="1">
        <f t="shared" si="505"/>
        <v>6.0354108052774309E-2</v>
      </c>
      <c r="AB1721" s="1">
        <f t="shared" si="506"/>
        <v>2.4502384999999998</v>
      </c>
      <c r="AC1721" s="1">
        <f t="shared" si="507"/>
        <v>2.5430336555710098</v>
      </c>
      <c r="AF1721" s="1">
        <f t="shared" si="508"/>
        <v>11.955097159260539</v>
      </c>
      <c r="AG1721" s="1">
        <f t="shared" si="509"/>
        <v>4.6075876827427331</v>
      </c>
      <c r="AH1721" s="1">
        <f t="shared" si="510"/>
        <v>11.619669534877339</v>
      </c>
      <c r="AI1721">
        <v>5.9</v>
      </c>
      <c r="AJ1721">
        <v>15</v>
      </c>
      <c r="AK1721">
        <v>101</v>
      </c>
      <c r="AL1721">
        <v>14</v>
      </c>
      <c r="AM1721">
        <v>9089</v>
      </c>
      <c r="AN1721">
        <v>9101</v>
      </c>
      <c r="AO1721">
        <v>9071</v>
      </c>
      <c r="AP1721">
        <v>85</v>
      </c>
      <c r="AQ1721">
        <v>0</v>
      </c>
    </row>
    <row r="1722" spans="1:43">
      <c r="A1722" s="27">
        <v>39706</v>
      </c>
      <c r="B1722" s="27"/>
      <c r="C1722">
        <v>23</v>
      </c>
      <c r="D1722">
        <v>29.9</v>
      </c>
      <c r="E1722">
        <v>17.399999999999999</v>
      </c>
      <c r="F1722">
        <v>31</v>
      </c>
      <c r="G1722">
        <v>13</v>
      </c>
      <c r="H1722">
        <v>10.3</v>
      </c>
      <c r="I1722" s="10">
        <v>935</v>
      </c>
      <c r="J1722">
        <v>2.5</v>
      </c>
      <c r="K1722" s="2">
        <v>10</v>
      </c>
      <c r="L1722" s="1">
        <f t="shared" si="494"/>
        <v>5.5382372687428676</v>
      </c>
      <c r="M1722" s="1">
        <f t="shared" si="495"/>
        <v>49</v>
      </c>
      <c r="N1722" s="1">
        <f t="shared" si="496"/>
        <v>2.8103575430330863</v>
      </c>
      <c r="O1722" s="1">
        <f t="shared" si="511"/>
        <v>0.16997505628423343</v>
      </c>
      <c r="P1722" s="1">
        <f t="shared" si="497"/>
        <v>0.76138278218878153</v>
      </c>
      <c r="Q1722">
        <f t="shared" si="498"/>
        <v>7.1994950932032502</v>
      </c>
      <c r="R1722">
        <f t="shared" si="499"/>
        <v>12.060381940269105</v>
      </c>
      <c r="S1722">
        <f t="shared" si="500"/>
        <v>1.5785840235954327</v>
      </c>
      <c r="T1722">
        <v>0.2432</v>
      </c>
      <c r="U1722" s="1">
        <f t="shared" si="501"/>
        <v>3.137733481329464E-2</v>
      </c>
      <c r="V1722" s="1">
        <v>259</v>
      </c>
      <c r="W1722" s="1">
        <f t="shared" si="502"/>
        <v>19.086215911533113</v>
      </c>
      <c r="X1722" s="1">
        <f t="shared" si="503"/>
        <v>36.612459231486703</v>
      </c>
      <c r="Y1722" s="1">
        <f t="shared" si="504"/>
        <v>0.99159325588225189</v>
      </c>
      <c r="Z1722" s="1">
        <f t="shared" si="512"/>
        <v>0.57000000000000006</v>
      </c>
      <c r="AA1722" s="1">
        <f t="shared" si="505"/>
        <v>6.0441468307709391E-2</v>
      </c>
      <c r="AB1722" s="1">
        <f t="shared" si="506"/>
        <v>2.4466969999999999</v>
      </c>
      <c r="AC1722" s="1">
        <f t="shared" si="507"/>
        <v>1.8698776879198602</v>
      </c>
      <c r="AF1722" s="1">
        <f t="shared" si="508"/>
        <v>12.147080418736321</v>
      </c>
      <c r="AG1722" s="1">
        <f t="shared" si="509"/>
        <v>4.4532623164973302</v>
      </c>
      <c r="AH1722" s="1">
        <f t="shared" si="510"/>
        <v>10.518715745033658</v>
      </c>
      <c r="AI1722">
        <v>4.9000000000000004</v>
      </c>
      <c r="AJ1722">
        <v>14</v>
      </c>
      <c r="AK1722">
        <v>71</v>
      </c>
      <c r="AL1722">
        <v>15</v>
      </c>
      <c r="AM1722">
        <v>9079</v>
      </c>
      <c r="AN1722">
        <v>9107</v>
      </c>
      <c r="AO1722">
        <v>9048</v>
      </c>
      <c r="AP1722">
        <v>80</v>
      </c>
      <c r="AQ1722">
        <v>0</v>
      </c>
    </row>
    <row r="1723" spans="1:43">
      <c r="A1723" s="27">
        <v>39707</v>
      </c>
      <c r="B1723" s="27"/>
      <c r="C1723">
        <v>21.3</v>
      </c>
      <c r="D1723">
        <v>26.5</v>
      </c>
      <c r="E1723">
        <v>16.399999999999999</v>
      </c>
      <c r="F1723">
        <v>34</v>
      </c>
      <c r="G1723">
        <v>20</v>
      </c>
      <c r="H1723">
        <v>11.7</v>
      </c>
      <c r="I1723" s="10">
        <v>935</v>
      </c>
      <c r="J1723">
        <v>3.1</v>
      </c>
      <c r="K1723" s="2">
        <v>10</v>
      </c>
      <c r="L1723" s="1">
        <f t="shared" si="494"/>
        <v>6.1038448679675925</v>
      </c>
      <c r="M1723" s="1">
        <f t="shared" si="495"/>
        <v>48</v>
      </c>
      <c r="N1723" s="1">
        <f t="shared" si="496"/>
        <v>2.5340344524230103</v>
      </c>
      <c r="O1723" s="1">
        <f t="shared" si="511"/>
        <v>0.15528425692196926</v>
      </c>
      <c r="P1723" s="1">
        <f t="shared" si="497"/>
        <v>0.79413204795740766</v>
      </c>
      <c r="Q1723">
        <f t="shared" si="498"/>
        <v>7.7361091906972002</v>
      </c>
      <c r="R1723">
        <f t="shared" si="499"/>
        <v>12.047067442637363</v>
      </c>
      <c r="S1723">
        <f t="shared" si="500"/>
        <v>1.5768412883033198</v>
      </c>
      <c r="T1723">
        <v>0.2432</v>
      </c>
      <c r="U1723" s="1">
        <f t="shared" si="501"/>
        <v>2.4358971736635447E-2</v>
      </c>
      <c r="V1723" s="1">
        <v>260</v>
      </c>
      <c r="W1723" s="1">
        <f t="shared" si="502"/>
        <v>20.696800393955133</v>
      </c>
      <c r="X1723" s="1">
        <f t="shared" si="503"/>
        <v>36.540417693174874</v>
      </c>
      <c r="Y1723" s="1">
        <f t="shared" si="504"/>
        <v>0.99214334548482319</v>
      </c>
      <c r="Z1723" s="1">
        <f t="shared" si="512"/>
        <v>-0.64599999999999969</v>
      </c>
      <c r="AA1723" s="1">
        <f t="shared" si="505"/>
        <v>6.0342479095581394E-2</v>
      </c>
      <c r="AB1723" s="1">
        <f t="shared" si="506"/>
        <v>2.4507106999999997</v>
      </c>
      <c r="AC1723" s="1">
        <f t="shared" si="507"/>
        <v>2.3186483330206267</v>
      </c>
      <c r="AF1723" s="1">
        <f t="shared" si="508"/>
        <v>10.443324859384258</v>
      </c>
      <c r="AG1723" s="1">
        <f t="shared" si="509"/>
        <v>4.7245397577415424</v>
      </c>
      <c r="AH1723" s="1">
        <f t="shared" si="510"/>
        <v>12.346614637531356</v>
      </c>
      <c r="AI1723">
        <v>7.1</v>
      </c>
      <c r="AJ1723">
        <v>14</v>
      </c>
      <c r="AK1723">
        <v>138</v>
      </c>
      <c r="AL1723">
        <v>14</v>
      </c>
      <c r="AM1723">
        <v>9061</v>
      </c>
      <c r="AN1723">
        <v>9082</v>
      </c>
      <c r="AO1723">
        <v>9046</v>
      </c>
      <c r="AP1723">
        <v>84</v>
      </c>
      <c r="AQ1723">
        <v>32700</v>
      </c>
    </row>
    <row r="1724" spans="1:43">
      <c r="A1724" s="27">
        <v>39708</v>
      </c>
      <c r="B1724" s="27"/>
      <c r="C1724">
        <v>22.5</v>
      </c>
      <c r="D1724">
        <v>30.2</v>
      </c>
      <c r="E1724">
        <v>16.100000000000001</v>
      </c>
      <c r="F1724">
        <v>30</v>
      </c>
      <c r="G1724">
        <v>13</v>
      </c>
      <c r="H1724">
        <v>11.4</v>
      </c>
      <c r="I1724" s="10">
        <v>935</v>
      </c>
      <c r="J1724">
        <v>2.6</v>
      </c>
      <c r="K1724" s="2">
        <v>10</v>
      </c>
      <c r="L1724" s="1">
        <f t="shared" si="494"/>
        <v>5.7277922009326723</v>
      </c>
      <c r="M1724" s="1">
        <f t="shared" si="495"/>
        <v>47</v>
      </c>
      <c r="N1724" s="1">
        <f t="shared" si="496"/>
        <v>2.7264800714406277</v>
      </c>
      <c r="O1724" s="1">
        <f t="shared" si="511"/>
        <v>0.16553734608376569</v>
      </c>
      <c r="P1724" s="1">
        <f t="shared" si="497"/>
        <v>0.70924536907861757</v>
      </c>
      <c r="Q1724">
        <f t="shared" si="498"/>
        <v>8.0014923761361612</v>
      </c>
      <c r="R1724">
        <f t="shared" si="499"/>
        <v>12.033743973857653</v>
      </c>
      <c r="S1724">
        <f t="shared" si="500"/>
        <v>1.5750973787771798</v>
      </c>
      <c r="T1724">
        <v>0.2432</v>
      </c>
      <c r="U1724" s="1">
        <f t="shared" si="501"/>
        <v>1.733340247943705E-2</v>
      </c>
      <c r="V1724" s="1">
        <v>261</v>
      </c>
      <c r="W1724" s="1">
        <f t="shared" si="502"/>
        <v>20.320062835806489</v>
      </c>
      <c r="X1724" s="1">
        <f t="shared" si="503"/>
        <v>36.466570719444086</v>
      </c>
      <c r="Y1724" s="1">
        <f t="shared" si="504"/>
        <v>0.99269575934276477</v>
      </c>
      <c r="Z1724" s="1">
        <f t="shared" si="512"/>
        <v>0.45599999999999974</v>
      </c>
      <c r="AA1724" s="1">
        <f t="shared" si="505"/>
        <v>6.0412320136145559E-2</v>
      </c>
      <c r="AB1724" s="1">
        <f t="shared" si="506"/>
        <v>2.4478774999999997</v>
      </c>
      <c r="AC1724" s="1">
        <f t="shared" si="507"/>
        <v>1.9446727954366547</v>
      </c>
      <c r="AF1724" s="1">
        <f t="shared" si="508"/>
        <v>12.692213330187512</v>
      </c>
      <c r="AG1724" s="1">
        <f t="shared" si="509"/>
        <v>4.5665668628447245</v>
      </c>
      <c r="AH1724" s="1">
        <f t="shared" si="510"/>
        <v>10.950492050915432</v>
      </c>
      <c r="AI1724">
        <v>4.7</v>
      </c>
      <c r="AJ1724">
        <v>10</v>
      </c>
      <c r="AK1724">
        <v>91</v>
      </c>
      <c r="AL1724">
        <v>4</v>
      </c>
      <c r="AM1724">
        <v>9033</v>
      </c>
      <c r="AN1724">
        <v>9060</v>
      </c>
      <c r="AO1724">
        <v>8999</v>
      </c>
      <c r="AP1724">
        <v>75</v>
      </c>
      <c r="AQ1724">
        <v>0</v>
      </c>
    </row>
    <row r="1725" spans="1:43">
      <c r="A1725" s="27">
        <v>39709</v>
      </c>
      <c r="B1725" s="27"/>
      <c r="C1725">
        <v>20.2</v>
      </c>
      <c r="D1725">
        <v>27.6</v>
      </c>
      <c r="E1725">
        <v>15.7</v>
      </c>
      <c r="F1725">
        <v>35</v>
      </c>
      <c r="G1725">
        <v>14</v>
      </c>
      <c r="H1725">
        <v>9.6999999999999993</v>
      </c>
      <c r="I1725" s="10">
        <v>935</v>
      </c>
      <c r="J1725">
        <v>4.9000000000000004</v>
      </c>
      <c r="K1725" s="2">
        <v>10</v>
      </c>
      <c r="L1725" s="1">
        <f t="shared" si="494"/>
        <v>6.5270115038990433</v>
      </c>
      <c r="M1725" s="1">
        <f t="shared" si="495"/>
        <v>56</v>
      </c>
      <c r="N1725" s="1">
        <f t="shared" si="496"/>
        <v>2.3681628735666291</v>
      </c>
      <c r="O1725" s="1">
        <f t="shared" si="511"/>
        <v>0.14636224271280682</v>
      </c>
      <c r="P1725" s="1">
        <f t="shared" si="497"/>
        <v>0.75818894965761219</v>
      </c>
      <c r="Q1725">
        <f t="shared" si="498"/>
        <v>6.6719174422226741</v>
      </c>
      <c r="R1725">
        <f t="shared" si="499"/>
        <v>12.020414128812886</v>
      </c>
      <c r="S1725">
        <f t="shared" si="500"/>
        <v>1.5733526346613727</v>
      </c>
      <c r="T1725">
        <v>0.2432</v>
      </c>
      <c r="U1725" s="1">
        <f t="shared" si="501"/>
        <v>1.0302705434868062E-2</v>
      </c>
      <c r="V1725" s="1">
        <v>262</v>
      </c>
      <c r="W1725" s="1">
        <f t="shared" si="502"/>
        <v>18.311184681652648</v>
      </c>
      <c r="X1725" s="1">
        <f t="shared" si="503"/>
        <v>36.390936699194356</v>
      </c>
      <c r="Y1725" s="1">
        <f t="shared" si="504"/>
        <v>0.99325033403398977</v>
      </c>
      <c r="Z1725" s="1">
        <f t="shared" si="512"/>
        <v>-0.87400000000000033</v>
      </c>
      <c r="AA1725" s="1">
        <f t="shared" si="505"/>
        <v>6.0278599849585793E-2</v>
      </c>
      <c r="AB1725" s="1">
        <f t="shared" si="506"/>
        <v>2.4533077999999997</v>
      </c>
      <c r="AC1725" s="1">
        <f t="shared" si="507"/>
        <v>3.6649602683229263</v>
      </c>
      <c r="AF1725" s="1">
        <f t="shared" si="508"/>
        <v>10.971806702728149</v>
      </c>
      <c r="AG1725" s="1">
        <f t="shared" si="509"/>
        <v>4.3173482321952621</v>
      </c>
      <c r="AH1725" s="1">
        <f t="shared" si="510"/>
        <v>11.167453592365652</v>
      </c>
      <c r="AI1725">
        <v>10.8</v>
      </c>
      <c r="AJ1725">
        <v>14</v>
      </c>
      <c r="AK1725">
        <v>184</v>
      </c>
      <c r="AL1725">
        <v>13</v>
      </c>
      <c r="AM1725">
        <v>9049</v>
      </c>
      <c r="AN1725">
        <v>9085</v>
      </c>
      <c r="AO1725">
        <v>8979</v>
      </c>
      <c r="AP1725">
        <v>78</v>
      </c>
      <c r="AQ1725">
        <v>0</v>
      </c>
    </row>
    <row r="1726" spans="1:43">
      <c r="A1726" s="27">
        <v>39710</v>
      </c>
      <c r="B1726" s="27"/>
      <c r="C1726">
        <v>16.100000000000001</v>
      </c>
      <c r="D1726">
        <v>20.8</v>
      </c>
      <c r="E1726">
        <v>13.6</v>
      </c>
      <c r="F1726">
        <v>47</v>
      </c>
      <c r="G1726">
        <v>32</v>
      </c>
      <c r="H1726">
        <v>7.9</v>
      </c>
      <c r="I1726" s="10">
        <v>935</v>
      </c>
      <c r="J1726">
        <v>2.2000000000000002</v>
      </c>
      <c r="K1726" s="2">
        <v>10</v>
      </c>
      <c r="L1726" s="1">
        <f t="shared" si="494"/>
        <v>4.274647594241606</v>
      </c>
      <c r="M1726" s="1">
        <f t="shared" si="495"/>
        <v>62</v>
      </c>
      <c r="N1726" s="1">
        <f t="shared" si="496"/>
        <v>1.8305324367134694</v>
      </c>
      <c r="O1726" s="1">
        <f t="shared" si="511"/>
        <v>0.11682510011673594</v>
      </c>
      <c r="P1726" s="1">
        <f t="shared" si="497"/>
        <v>0.87619470467777183</v>
      </c>
      <c r="Q1726">
        <f t="shared" si="498"/>
        <v>5.0307757709803749</v>
      </c>
      <c r="R1726">
        <f t="shared" si="499"/>
        <v>12.007080496747278</v>
      </c>
      <c r="S1726">
        <f t="shared" si="500"/>
        <v>1.5716073948622094</v>
      </c>
      <c r="T1726">
        <v>0.2432</v>
      </c>
      <c r="U1726" s="1">
        <f t="shared" si="501"/>
        <v>3.2689605130646654E-3</v>
      </c>
      <c r="V1726" s="1">
        <v>263</v>
      </c>
      <c r="W1726" s="1">
        <f t="shared" si="502"/>
        <v>16.188896579895882</v>
      </c>
      <c r="X1726" s="1">
        <f t="shared" si="503"/>
        <v>36.313536241678527</v>
      </c>
      <c r="Y1726" s="1">
        <f t="shared" si="504"/>
        <v>0.99380690549716633</v>
      </c>
      <c r="Z1726" s="1">
        <f t="shared" si="512"/>
        <v>-1.5579999999999992</v>
      </c>
      <c r="AA1726" s="1">
        <f t="shared" si="505"/>
        <v>6.0041691306752923E-2</v>
      </c>
      <c r="AB1726" s="1">
        <f t="shared" si="506"/>
        <v>2.4629878999999999</v>
      </c>
      <c r="AC1726" s="1">
        <f t="shared" si="507"/>
        <v>1.6454923653694771</v>
      </c>
      <c r="AF1726" s="1">
        <f t="shared" si="508"/>
        <v>7.5973533432454206</v>
      </c>
      <c r="AG1726" s="1">
        <f t="shared" si="509"/>
        <v>4.0839969137765815</v>
      </c>
      <c r="AH1726" s="1">
        <f t="shared" si="510"/>
        <v>10.583152518619013</v>
      </c>
      <c r="AI1726">
        <v>6.1</v>
      </c>
      <c r="AJ1726">
        <v>15</v>
      </c>
      <c r="AK1726">
        <v>88</v>
      </c>
      <c r="AL1726">
        <v>14</v>
      </c>
      <c r="AM1726">
        <v>9068</v>
      </c>
      <c r="AN1726">
        <v>9098</v>
      </c>
      <c r="AO1726">
        <v>9042</v>
      </c>
      <c r="AP1726">
        <v>84</v>
      </c>
      <c r="AQ1726">
        <v>32700</v>
      </c>
    </row>
    <row r="1727" spans="1:43">
      <c r="A1727" s="27">
        <v>39711</v>
      </c>
      <c r="B1727" s="27"/>
      <c r="C1727">
        <v>10.6</v>
      </c>
      <c r="D1727">
        <v>17.100000000000001</v>
      </c>
      <c r="E1727">
        <v>6.8</v>
      </c>
      <c r="F1727">
        <v>79</v>
      </c>
      <c r="G1727">
        <v>49</v>
      </c>
      <c r="H1727">
        <v>0</v>
      </c>
      <c r="I1727" s="10">
        <v>935</v>
      </c>
      <c r="J1727">
        <v>3.6</v>
      </c>
      <c r="K1727" s="2">
        <v>10</v>
      </c>
      <c r="L1727" s="1">
        <f t="shared" si="494"/>
        <v>2.1368800509778882</v>
      </c>
      <c r="M1727" s="1">
        <f t="shared" si="495"/>
        <v>109</v>
      </c>
      <c r="N1727" s="1">
        <f t="shared" si="496"/>
        <v>1.2786344448492586</v>
      </c>
      <c r="O1727" s="1">
        <f t="shared" si="511"/>
        <v>8.5263920929226411E-2</v>
      </c>
      <c r="P1727" s="1">
        <f t="shared" si="497"/>
        <v>1.0166528919387985</v>
      </c>
      <c r="Q1727">
        <f t="shared" si="498"/>
        <v>0.64361019290587895</v>
      </c>
      <c r="R1727">
        <f t="shared" si="499"/>
        <v>11.993745663549195</v>
      </c>
      <c r="S1727">
        <f t="shared" si="500"/>
        <v>1.5698619978467534</v>
      </c>
      <c r="T1727">
        <v>0.2432</v>
      </c>
      <c r="U1727" s="1">
        <f t="shared" si="501"/>
        <v>-3.7657514741751773E-3</v>
      </c>
      <c r="V1727" s="1">
        <v>264</v>
      </c>
      <c r="W1727" s="1">
        <f t="shared" si="502"/>
        <v>6.975120492807652</v>
      </c>
      <c r="X1727" s="1">
        <f t="shared" si="503"/>
        <v>36.234392170429359</v>
      </c>
      <c r="Y1727" s="1">
        <f t="shared" si="504"/>
        <v>0.99436530908025211</v>
      </c>
      <c r="Z1727" s="1">
        <f t="shared" si="512"/>
        <v>-2.0900000000000007</v>
      </c>
      <c r="AA1727" s="1">
        <f t="shared" si="505"/>
        <v>5.9726796412298951E-2</v>
      </c>
      <c r="AB1727" s="1">
        <f t="shared" si="506"/>
        <v>2.4759734</v>
      </c>
      <c r="AC1727" s="1">
        <f t="shared" si="507"/>
        <v>2.6926238706045988</v>
      </c>
      <c r="AF1727" s="1">
        <f t="shared" si="508"/>
        <v>7.5960142163443392</v>
      </c>
      <c r="AG1727" s="1">
        <f t="shared" si="509"/>
        <v>2.5626064766716121</v>
      </c>
      <c r="AH1727" s="1">
        <f t="shared" si="510"/>
        <v>6.2400149600363379</v>
      </c>
      <c r="AI1727">
        <v>6.4</v>
      </c>
      <c r="AJ1727">
        <v>14</v>
      </c>
      <c r="AK1727">
        <v>96</v>
      </c>
      <c r="AL1727">
        <v>14</v>
      </c>
      <c r="AM1727">
        <v>9119</v>
      </c>
      <c r="AN1727">
        <v>9156</v>
      </c>
      <c r="AO1727">
        <v>9063</v>
      </c>
      <c r="AP1727">
        <v>98</v>
      </c>
      <c r="AQ1727">
        <v>64</v>
      </c>
    </row>
    <row r="1728" spans="1:43">
      <c r="A1728" s="27">
        <v>39712</v>
      </c>
      <c r="B1728" s="27"/>
      <c r="C1728">
        <v>8.9</v>
      </c>
      <c r="D1728">
        <v>13.7</v>
      </c>
      <c r="E1728">
        <v>5.6</v>
      </c>
      <c r="F1728">
        <v>75</v>
      </c>
      <c r="G1728">
        <v>51</v>
      </c>
      <c r="H1728">
        <v>8.5</v>
      </c>
      <c r="I1728" s="10">
        <v>935</v>
      </c>
      <c r="J1728">
        <v>1.6</v>
      </c>
      <c r="K1728" s="2">
        <v>10</v>
      </c>
      <c r="L1728" s="1">
        <f t="shared" si="494"/>
        <v>2.8739385238835853</v>
      </c>
      <c r="M1728" s="1">
        <f t="shared" si="495"/>
        <v>99</v>
      </c>
      <c r="N1728" s="1">
        <f t="shared" si="496"/>
        <v>1.1407010860938473</v>
      </c>
      <c r="O1728" s="1">
        <f t="shared" si="511"/>
        <v>7.7120122710241754E-2</v>
      </c>
      <c r="P1728" s="1">
        <f t="shared" si="497"/>
        <v>0.85026999399338665</v>
      </c>
      <c r="Q1728">
        <f t="shared" si="498"/>
        <v>4.8774270679634295</v>
      </c>
      <c r="R1728">
        <f t="shared" si="499"/>
        <v>11.980412214041543</v>
      </c>
      <c r="S1728">
        <f t="shared" si="500"/>
        <v>1.5681167819426105</v>
      </c>
      <c r="T1728">
        <v>0.2432</v>
      </c>
      <c r="U1728" s="1">
        <f t="shared" si="501"/>
        <v>-1.079934942896392E-2</v>
      </c>
      <c r="V1728" s="1">
        <v>265</v>
      </c>
      <c r="W1728" s="1">
        <f t="shared" si="502"/>
        <v>16.835043122586452</v>
      </c>
      <c r="X1728" s="1">
        <f t="shared" si="503"/>
        <v>36.153529514074421</v>
      </c>
      <c r="Y1728" s="1">
        <f t="shared" si="504"/>
        <v>0.99492537958920368</v>
      </c>
      <c r="Z1728" s="1">
        <f t="shared" si="512"/>
        <v>-0.64599999999999969</v>
      </c>
      <c r="AA1728" s="1">
        <f t="shared" si="505"/>
        <v>5.9630132424506418E-2</v>
      </c>
      <c r="AB1728" s="1">
        <f t="shared" si="506"/>
        <v>2.4799870999999998</v>
      </c>
      <c r="AC1728" s="1">
        <f t="shared" si="507"/>
        <v>1.1967217202687106</v>
      </c>
      <c r="AF1728" s="1">
        <f t="shared" si="508"/>
        <v>6.3187665266780666</v>
      </c>
      <c r="AG1728" s="1">
        <f t="shared" si="509"/>
        <v>4.1494510397860536</v>
      </c>
      <c r="AH1728" s="1">
        <f t="shared" si="510"/>
        <v>8.9558183556374242</v>
      </c>
      <c r="AI1728">
        <v>4.3</v>
      </c>
      <c r="AJ1728">
        <v>14</v>
      </c>
      <c r="AK1728">
        <v>63</v>
      </c>
      <c r="AL1728">
        <v>15</v>
      </c>
      <c r="AM1728">
        <v>9141</v>
      </c>
      <c r="AN1728">
        <v>9169</v>
      </c>
      <c r="AO1728">
        <v>9112</v>
      </c>
      <c r="AP1728">
        <v>84</v>
      </c>
      <c r="AQ1728">
        <v>0</v>
      </c>
    </row>
    <row r="1729" spans="1:43">
      <c r="A1729" s="27">
        <v>39713</v>
      </c>
      <c r="B1729" s="27"/>
      <c r="C1729">
        <v>9.6999999999999993</v>
      </c>
      <c r="D1729">
        <v>13.6</v>
      </c>
      <c r="E1729">
        <v>5.7</v>
      </c>
      <c r="F1729">
        <v>62</v>
      </c>
      <c r="G1729">
        <v>41</v>
      </c>
      <c r="H1729">
        <v>6.9</v>
      </c>
      <c r="I1729" s="10">
        <v>935</v>
      </c>
      <c r="J1729">
        <v>2.6</v>
      </c>
      <c r="K1729" s="2">
        <v>10</v>
      </c>
      <c r="L1729" s="1">
        <f t="shared" si="494"/>
        <v>2.9279890116920999</v>
      </c>
      <c r="M1729" s="1">
        <f t="shared" si="495"/>
        <v>83</v>
      </c>
      <c r="N1729" s="1">
        <f t="shared" si="496"/>
        <v>1.2038879226915637</v>
      </c>
      <c r="O1729" s="1">
        <f t="shared" si="511"/>
        <v>8.0865654365585876E-2</v>
      </c>
      <c r="P1729" s="1">
        <f t="shared" si="497"/>
        <v>0.69961630048975332</v>
      </c>
      <c r="Q1729">
        <f t="shared" si="498"/>
        <v>4.3196354177162943</v>
      </c>
      <c r="R1729">
        <f t="shared" si="499"/>
        <v>11.967082734274575</v>
      </c>
      <c r="S1729">
        <f t="shared" si="500"/>
        <v>1.5663720856380334</v>
      </c>
      <c r="T1729">
        <v>0.2432</v>
      </c>
      <c r="U1729" s="1">
        <f t="shared" si="501"/>
        <v>-1.7829752582981251E-2</v>
      </c>
      <c r="V1729" s="1">
        <v>266</v>
      </c>
      <c r="W1729" s="1">
        <f t="shared" si="502"/>
        <v>14.950839512945155</v>
      </c>
      <c r="X1729" s="1">
        <f t="shared" si="503"/>
        <v>36.07097549404989</v>
      </c>
      <c r="Y1729" s="1">
        <f t="shared" si="504"/>
        <v>0.9954869513368465</v>
      </c>
      <c r="Z1729" s="1">
        <f t="shared" si="512"/>
        <v>0.3039999999999996</v>
      </c>
      <c r="AA1729" s="1">
        <f t="shared" si="505"/>
        <v>5.9675582354448017E-2</v>
      </c>
      <c r="AB1729" s="1">
        <f t="shared" si="506"/>
        <v>2.4780983000000001</v>
      </c>
      <c r="AC1729" s="1">
        <f t="shared" si="507"/>
        <v>1.9446727954366547</v>
      </c>
      <c r="AF1729" s="1">
        <f t="shared" si="508"/>
        <v>6.4125676963844205</v>
      </c>
      <c r="AG1729" s="1">
        <f t="shared" si="509"/>
        <v>3.7845179835211402</v>
      </c>
      <c r="AH1729" s="1">
        <f t="shared" si="510"/>
        <v>7.4871000987771348</v>
      </c>
      <c r="AI1729">
        <v>4.4000000000000004</v>
      </c>
      <c r="AJ1729">
        <v>15</v>
      </c>
      <c r="AK1729">
        <v>78</v>
      </c>
      <c r="AL1729">
        <v>15</v>
      </c>
      <c r="AM1729">
        <v>9125</v>
      </c>
      <c r="AN1729">
        <v>9155</v>
      </c>
      <c r="AO1729">
        <v>9102</v>
      </c>
      <c r="AP1729">
        <v>74</v>
      </c>
      <c r="AQ1729">
        <v>0</v>
      </c>
    </row>
    <row r="1730" spans="1:43">
      <c r="A1730" s="27">
        <v>39714</v>
      </c>
      <c r="B1730" s="27"/>
      <c r="C1730">
        <v>7.1</v>
      </c>
      <c r="D1730">
        <v>11.4</v>
      </c>
      <c r="E1730">
        <v>4.5999999999999996</v>
      </c>
      <c r="F1730">
        <v>67</v>
      </c>
      <c r="G1730">
        <v>32</v>
      </c>
      <c r="H1730">
        <v>9.9</v>
      </c>
      <c r="I1730" s="10">
        <v>935</v>
      </c>
      <c r="J1730">
        <v>3.5</v>
      </c>
      <c r="K1730" s="2">
        <v>10</v>
      </c>
      <c r="L1730" s="1">
        <f t="shared" si="494"/>
        <v>3.0939939625075414</v>
      </c>
      <c r="M1730" s="1">
        <f t="shared" si="495"/>
        <v>102</v>
      </c>
      <c r="N1730" s="1">
        <f t="shared" si="496"/>
        <v>1.0090889554747804</v>
      </c>
      <c r="O1730" s="1">
        <f t="shared" si="511"/>
        <v>6.9230744780223494E-2</v>
      </c>
      <c r="P1730" s="1">
        <f t="shared" si="497"/>
        <v>0.6485053781485699</v>
      </c>
      <c r="Q1730">
        <f t="shared" si="498"/>
        <v>5.874491387065051</v>
      </c>
      <c r="R1730">
        <f t="shared" si="499"/>
        <v>11.953759813815928</v>
      </c>
      <c r="S1730">
        <f t="shared" si="500"/>
        <v>1.564628247881666</v>
      </c>
      <c r="T1730">
        <v>0.2432</v>
      </c>
      <c r="U1730" s="1">
        <f t="shared" si="501"/>
        <v>-2.4854881113033418E-2</v>
      </c>
      <c r="V1730" s="1">
        <v>267</v>
      </c>
      <c r="W1730" s="1">
        <f t="shared" si="502"/>
        <v>18.401960983688593</v>
      </c>
      <c r="X1730" s="1">
        <f t="shared" si="503"/>
        <v>35.986759509229749</v>
      </c>
      <c r="Y1730" s="1">
        <f t="shared" si="504"/>
        <v>0.99604985819189051</v>
      </c>
      <c r="Z1730" s="1">
        <f t="shared" si="512"/>
        <v>-0.98799999999999988</v>
      </c>
      <c r="AA1730" s="1">
        <f t="shared" si="505"/>
        <v>5.9528122774469547E-2</v>
      </c>
      <c r="AB1730" s="1">
        <f t="shared" si="506"/>
        <v>2.4842369</v>
      </c>
      <c r="AC1730" s="1">
        <f t="shared" si="507"/>
        <v>2.6178287630878043</v>
      </c>
      <c r="AF1730" s="1">
        <f t="shared" si="508"/>
        <v>5.3743306332428382</v>
      </c>
      <c r="AG1730" s="1">
        <f t="shared" si="509"/>
        <v>4.2727387134242036</v>
      </c>
      <c r="AH1730" s="1">
        <f t="shared" si="510"/>
        <v>9.1563743564876443</v>
      </c>
      <c r="AI1730">
        <v>6.6</v>
      </c>
      <c r="AJ1730">
        <v>14</v>
      </c>
      <c r="AK1730">
        <v>101</v>
      </c>
      <c r="AL1730">
        <v>14</v>
      </c>
      <c r="AM1730">
        <v>9185</v>
      </c>
      <c r="AN1730">
        <v>9194</v>
      </c>
      <c r="AO1730">
        <v>9155</v>
      </c>
      <c r="AP1730">
        <v>65</v>
      </c>
      <c r="AQ1730">
        <v>21</v>
      </c>
    </row>
    <row r="1731" spans="1:43">
      <c r="A1731" s="27">
        <v>39715</v>
      </c>
      <c r="B1731" s="27"/>
      <c r="C1731">
        <v>8.1999999999999993</v>
      </c>
      <c r="D1731">
        <v>13</v>
      </c>
      <c r="E1731">
        <v>4.0999999999999996</v>
      </c>
      <c r="F1731">
        <v>47</v>
      </c>
      <c r="G1731">
        <v>30</v>
      </c>
      <c r="H1731">
        <v>11</v>
      </c>
      <c r="I1731" s="10">
        <v>935</v>
      </c>
      <c r="J1731">
        <v>1.4</v>
      </c>
      <c r="K1731" s="2">
        <v>10</v>
      </c>
      <c r="L1731" s="1">
        <f t="shared" si="494"/>
        <v>3.1705367820021286</v>
      </c>
      <c r="M1731" s="1">
        <f t="shared" si="495"/>
        <v>64</v>
      </c>
      <c r="N1731" s="1">
        <f t="shared" si="496"/>
        <v>1.0878255375495476</v>
      </c>
      <c r="O1731" s="1">
        <f t="shared" si="511"/>
        <v>7.3965332031608405E-2</v>
      </c>
      <c r="P1731" s="1">
        <f t="shared" si="497"/>
        <v>0.48690596774456929</v>
      </c>
      <c r="Q1731">
        <f t="shared" si="498"/>
        <v>6.9423930018496858</v>
      </c>
      <c r="R1731">
        <f t="shared" si="499"/>
        <v>11.940446048032726</v>
      </c>
      <c r="S1731">
        <f t="shared" si="500"/>
        <v>1.562885608381247</v>
      </c>
      <c r="T1731">
        <v>0.2432</v>
      </c>
      <c r="U1731" s="1">
        <f t="shared" si="501"/>
        <v>-3.1872656756333322E-2</v>
      </c>
      <c r="V1731" s="1">
        <v>268</v>
      </c>
      <c r="W1731" s="1">
        <f t="shared" si="502"/>
        <v>19.644149177406913</v>
      </c>
      <c r="X1731" s="1">
        <f t="shared" si="503"/>
        <v>35.900913117493417</v>
      </c>
      <c r="Y1731" s="1">
        <f t="shared" si="504"/>
        <v>0.99661393362807726</v>
      </c>
      <c r="Z1731" s="1">
        <f t="shared" si="512"/>
        <v>0.41799999999999987</v>
      </c>
      <c r="AA1731" s="1">
        <f t="shared" si="505"/>
        <v>5.9590420488931407E-2</v>
      </c>
      <c r="AB1731" s="1">
        <f t="shared" si="506"/>
        <v>2.4816398</v>
      </c>
      <c r="AC1731" s="1">
        <f t="shared" si="507"/>
        <v>1.0471315052351216</v>
      </c>
      <c r="AF1731" s="1">
        <f t="shared" si="508"/>
        <v>6.4047426214840808</v>
      </c>
      <c r="AG1731" s="1">
        <f t="shared" si="509"/>
        <v>4.3484075347360385</v>
      </c>
      <c r="AH1731" s="1">
        <f t="shared" si="510"/>
        <v>8.5717075422539821</v>
      </c>
      <c r="AI1731">
        <v>4</v>
      </c>
      <c r="AJ1731">
        <v>15</v>
      </c>
      <c r="AK1731">
        <v>62</v>
      </c>
      <c r="AL1731">
        <v>15</v>
      </c>
      <c r="AM1731">
        <v>9170</v>
      </c>
      <c r="AN1731">
        <v>9193</v>
      </c>
      <c r="AO1731">
        <v>9148</v>
      </c>
      <c r="AP1731">
        <v>49</v>
      </c>
      <c r="AQ1731">
        <v>0</v>
      </c>
    </row>
    <row r="1732" spans="1:43">
      <c r="A1732" s="27">
        <v>39716</v>
      </c>
      <c r="B1732" s="27"/>
      <c r="C1732">
        <v>9.8000000000000007</v>
      </c>
      <c r="D1732">
        <v>14.4</v>
      </c>
      <c r="E1732">
        <v>5.8</v>
      </c>
      <c r="F1732">
        <v>42</v>
      </c>
      <c r="G1732">
        <v>26</v>
      </c>
      <c r="H1732">
        <v>9.4</v>
      </c>
      <c r="I1732" s="10">
        <v>935</v>
      </c>
      <c r="J1732">
        <v>2</v>
      </c>
      <c r="K1732" s="2">
        <v>10</v>
      </c>
      <c r="L1732" s="1">
        <f t="shared" ref="L1732:L1795" si="513">(0.408*O1732*(W1732-Q1732-Z1732)+AA1732*AC1732*(N1732-P1732)*900/(C1732+273))/(O1732+AA1732*(1+0.34*AC1732))</f>
        <v>3.3338785448213035</v>
      </c>
      <c r="M1732" s="1">
        <f t="shared" ref="M1732:M1795" si="514">F1732*2-G1732</f>
        <v>58</v>
      </c>
      <c r="N1732" s="1">
        <f t="shared" ref="N1732:N1795" si="515">0.611*EXP(17.27*C1732/(C1732+237.3))</f>
        <v>1.2119987528679013</v>
      </c>
      <c r="O1732" s="1">
        <f t="shared" si="511"/>
        <v>8.1344582822459002E-2</v>
      </c>
      <c r="P1732" s="1">
        <f t="shared" ref="P1732:P1795" si="516">0.5*(M1732/100)*0.611*EXP(17.27*E1732/(E1732+237.3))+0.5*(G1732/100)*0.611*EXP(17.27*D1732/(D1732+237.3))</f>
        <v>0.48088201992886836</v>
      </c>
      <c r="Q1732">
        <f t="shared" ref="Q1732:Q1795" si="517">2.45*(0.9*H1732/R1732+0.1)*(0.34-0.14*P1732^0.5)*((D1732+273)^4+(E1732+273)^4)*10^(-9)</f>
        <v>6.1962022463911506</v>
      </c>
      <c r="R1732">
        <f t="shared" ref="R1732:R1795" si="518">7.64*S1732</f>
        <v>11.927144040360611</v>
      </c>
      <c r="S1732">
        <f t="shared" ref="S1732:S1795" si="519">ACOS(-TAN(T1732)*TAN(U1732))</f>
        <v>1.5611445079006037</v>
      </c>
      <c r="T1732">
        <v>0.2432</v>
      </c>
      <c r="U1732" s="1">
        <f t="shared" ref="U1732:U1795" si="520">0.409*SIN(0.0172*V1732-1.39)</f>
        <v>-3.8881003425317154E-2</v>
      </c>
      <c r="V1732" s="1">
        <v>269</v>
      </c>
      <c r="W1732" s="1">
        <f t="shared" ref="W1732:W1795" si="521">0.77*(0.25+0.5*H1732/R1732)*X1732</f>
        <v>17.760814092458105</v>
      </c>
      <c r="X1732" s="1">
        <f t="shared" ref="X1732:X1795" si="522">37.6*Y1732*(S1732*SIN(T1732)*SIN(U1732)+COS(T1732)*COS(U1732)*SIN(S1732))</f>
        <v>35.813470014260623</v>
      </c>
      <c r="Y1732" s="1">
        <f t="shared" ref="Y1732:Y1795" si="523">1+0.033*COS(0.0172*V1732)</f>
        <v>0.99717901077344351</v>
      </c>
      <c r="Z1732" s="1">
        <f t="shared" si="512"/>
        <v>0.60800000000000054</v>
      </c>
      <c r="AA1732" s="1">
        <f t="shared" ref="AA1732:AA1795" si="524">(0.00163*101.3*((293-0.0065*I1732)/293)^5.26)/AB1732</f>
        <v>5.9681268467660406E-2</v>
      </c>
      <c r="AB1732" s="1">
        <f t="shared" ref="AB1732:AB1795" si="525">2.501-C1732*2.361*10^(-3)</f>
        <v>2.4778621999999997</v>
      </c>
      <c r="AC1732" s="1">
        <f t="shared" ref="AC1732:AC1795" si="526">4.87*J1732/(LN(67.8*K1732-5.42))</f>
        <v>1.4959021503358882</v>
      </c>
      <c r="AF1732" s="1">
        <f t="shared" ref="AF1732:AF1795" si="527">0.0023*X1732*(C1732+17.8)*(D1732-E1732)^0.5</f>
        <v>6.6670320996225545</v>
      </c>
      <c r="AG1732" s="1">
        <f t="shared" ref="AG1732:AG1795" si="528">0.489+0.289*(W1732-Q1732)+0.023*C1732</f>
        <v>4.0565728235133491</v>
      </c>
      <c r="AH1732" s="1">
        <f t="shared" ref="AH1732:AH1795" si="529">1.26*O1732/(O1732+AA1732)*(W1732-Q1732-Z1732)</f>
        <v>7.9630002203982402</v>
      </c>
      <c r="AI1732">
        <v>3.6</v>
      </c>
      <c r="AJ1732">
        <v>3</v>
      </c>
      <c r="AK1732">
        <v>58</v>
      </c>
      <c r="AL1732">
        <v>1</v>
      </c>
      <c r="AM1732">
        <v>9126</v>
      </c>
      <c r="AN1732">
        <v>9162</v>
      </c>
      <c r="AO1732">
        <v>9089</v>
      </c>
      <c r="AP1732">
        <v>49</v>
      </c>
      <c r="AQ1732">
        <v>0</v>
      </c>
    </row>
    <row r="1733" spans="1:43">
      <c r="A1733" s="27">
        <v>39717</v>
      </c>
      <c r="B1733" s="27"/>
      <c r="C1733">
        <v>11.8</v>
      </c>
      <c r="D1733">
        <v>17.899999999999999</v>
      </c>
      <c r="E1733">
        <v>7.7</v>
      </c>
      <c r="F1733">
        <v>38</v>
      </c>
      <c r="G1733">
        <v>25</v>
      </c>
      <c r="H1733">
        <v>10.7</v>
      </c>
      <c r="I1733" s="10">
        <v>935</v>
      </c>
      <c r="J1733">
        <v>1.7</v>
      </c>
      <c r="K1733" s="2">
        <v>10</v>
      </c>
      <c r="L1733" s="1">
        <f t="shared" si="513"/>
        <v>3.5624858249470059</v>
      </c>
      <c r="M1733" s="1">
        <f t="shared" si="514"/>
        <v>51</v>
      </c>
      <c r="N1733" s="1">
        <f t="shared" si="515"/>
        <v>1.3846270162501679</v>
      </c>
      <c r="O1733" s="1">
        <f t="shared" ref="O1733:O1796" si="530">4098*N1733/((C1733+237.3)^2)</f>
        <v>9.1444439042668219E-2</v>
      </c>
      <c r="P1733" s="1">
        <f t="shared" si="516"/>
        <v>0.5245693044147417</v>
      </c>
      <c r="Q1733">
        <f t="shared" si="517"/>
        <v>7.0986954633117563</v>
      </c>
      <c r="R1733">
        <f t="shared" si="518"/>
        <v>11.913856404554455</v>
      </c>
      <c r="S1733">
        <f t="shared" si="519"/>
        <v>1.559405288554248</v>
      </c>
      <c r="T1733">
        <v>0.2432</v>
      </c>
      <c r="U1733" s="1">
        <f t="shared" si="520"/>
        <v>-4.5877847821821187E-2</v>
      </c>
      <c r="V1733" s="1">
        <v>270</v>
      </c>
      <c r="W1733" s="1">
        <f t="shared" si="521"/>
        <v>19.229545865281509</v>
      </c>
      <c r="X1733" s="1">
        <f t="shared" si="522"/>
        <v>35.72446600802764</v>
      </c>
      <c r="Y1733" s="1">
        <f t="shared" si="523"/>
        <v>0.99774492245968815</v>
      </c>
      <c r="Z1733" s="1">
        <f t="shared" si="512"/>
        <v>0.76</v>
      </c>
      <c r="AA1733" s="1">
        <f t="shared" si="524"/>
        <v>5.9795218719936552E-2</v>
      </c>
      <c r="AB1733" s="1">
        <f t="shared" si="525"/>
        <v>2.4731402</v>
      </c>
      <c r="AC1733" s="1">
        <f t="shared" si="526"/>
        <v>1.2715168277855049</v>
      </c>
      <c r="AF1733" s="1">
        <f t="shared" si="527"/>
        <v>7.7675736328018594</v>
      </c>
      <c r="AG1733" s="1">
        <f t="shared" si="528"/>
        <v>4.2662157661692577</v>
      </c>
      <c r="AH1733" s="1">
        <f t="shared" si="529"/>
        <v>8.6627365157010114</v>
      </c>
      <c r="AI1733">
        <v>2.9</v>
      </c>
      <c r="AJ1733">
        <v>10</v>
      </c>
      <c r="AK1733">
        <v>54</v>
      </c>
      <c r="AL1733">
        <v>4</v>
      </c>
      <c r="AM1733">
        <v>9099</v>
      </c>
      <c r="AN1733">
        <v>9109</v>
      </c>
      <c r="AO1733">
        <v>9088</v>
      </c>
      <c r="AP1733">
        <v>51</v>
      </c>
      <c r="AQ1733">
        <v>0</v>
      </c>
    </row>
    <row r="1734" spans="1:43">
      <c r="A1734" s="27">
        <v>39718</v>
      </c>
      <c r="B1734" s="27"/>
      <c r="C1734">
        <v>14.2</v>
      </c>
      <c r="D1734">
        <v>21.9</v>
      </c>
      <c r="E1734">
        <v>8.1999999999999993</v>
      </c>
      <c r="F1734">
        <v>40</v>
      </c>
      <c r="G1734">
        <v>22</v>
      </c>
      <c r="H1734">
        <v>11</v>
      </c>
      <c r="I1734" s="10">
        <v>935</v>
      </c>
      <c r="J1734">
        <v>2</v>
      </c>
      <c r="K1734" s="2">
        <v>10</v>
      </c>
      <c r="L1734" s="1">
        <f t="shared" si="513"/>
        <v>3.945137071136664</v>
      </c>
      <c r="M1734" s="1">
        <f t="shared" si="514"/>
        <v>58</v>
      </c>
      <c r="N1734" s="1">
        <f t="shared" si="515"/>
        <v>1.6200016491976139</v>
      </c>
      <c r="O1734" s="1">
        <f t="shared" si="530"/>
        <v>0.10495700561500693</v>
      </c>
      <c r="P1734" s="1">
        <f t="shared" si="516"/>
        <v>0.60462852986381166</v>
      </c>
      <c r="Q1734">
        <f t="shared" si="517"/>
        <v>7.2908399090010336</v>
      </c>
      <c r="R1734">
        <f t="shared" si="518"/>
        <v>11.900585766915587</v>
      </c>
      <c r="S1734">
        <f t="shared" si="519"/>
        <v>1.5576682940988988</v>
      </c>
      <c r="T1734">
        <v>0.2432</v>
      </c>
      <c r="U1734" s="1">
        <f t="shared" si="520"/>
        <v>-5.2861120050429734E-2</v>
      </c>
      <c r="V1734" s="1">
        <v>271</v>
      </c>
      <c r="W1734" s="1">
        <f t="shared" si="521"/>
        <v>19.540399105171282</v>
      </c>
      <c r="X1734" s="1">
        <f t="shared" si="522"/>
        <v>35.633938992945424</v>
      </c>
      <c r="Y1734" s="1">
        <f t="shared" si="523"/>
        <v>0.99831150127162516</v>
      </c>
      <c r="Z1734" s="1">
        <f t="shared" ref="Z1734:Z1797" si="531">0.38*(C1734-C1733)</f>
        <v>0.91199999999999948</v>
      </c>
      <c r="AA1734" s="1">
        <f t="shared" si="524"/>
        <v>5.9932534717923903E-2</v>
      </c>
      <c r="AB1734" s="1">
        <f t="shared" si="525"/>
        <v>2.4674738000000001</v>
      </c>
      <c r="AC1734" s="1">
        <f t="shared" si="526"/>
        <v>1.4959021503358882</v>
      </c>
      <c r="AF1734" s="1">
        <f t="shared" si="527"/>
        <v>9.7073777518939313</v>
      </c>
      <c r="AG1734" s="1">
        <f t="shared" si="528"/>
        <v>4.3557226076932016</v>
      </c>
      <c r="AH1734" s="1">
        <f t="shared" si="529"/>
        <v>9.0930260942017505</v>
      </c>
      <c r="AI1734">
        <v>4.0999999999999996</v>
      </c>
      <c r="AJ1734">
        <v>15</v>
      </c>
      <c r="AK1734">
        <v>64</v>
      </c>
      <c r="AL1734">
        <v>15</v>
      </c>
      <c r="AM1734">
        <v>9089</v>
      </c>
      <c r="AN1734">
        <v>9108</v>
      </c>
      <c r="AO1734">
        <v>9066</v>
      </c>
      <c r="AP1734">
        <v>60</v>
      </c>
      <c r="AQ1734">
        <v>0</v>
      </c>
    </row>
    <row r="1735" spans="1:43">
      <c r="A1735" s="27">
        <v>39719</v>
      </c>
      <c r="B1735" s="27"/>
      <c r="C1735">
        <v>14.8</v>
      </c>
      <c r="D1735">
        <v>19.600000000000001</v>
      </c>
      <c r="E1735">
        <v>11</v>
      </c>
      <c r="F1735">
        <v>39</v>
      </c>
      <c r="G1735">
        <v>28</v>
      </c>
      <c r="H1735">
        <v>10.3</v>
      </c>
      <c r="I1735" s="10">
        <v>935</v>
      </c>
      <c r="J1735">
        <v>1.7</v>
      </c>
      <c r="K1735" s="2">
        <v>10</v>
      </c>
      <c r="L1735" s="1">
        <f t="shared" si="513"/>
        <v>3.9338539452816281</v>
      </c>
      <c r="M1735" s="1">
        <f t="shared" si="514"/>
        <v>50</v>
      </c>
      <c r="N1735" s="1">
        <f t="shared" si="515"/>
        <v>1.6840627760776321</v>
      </c>
      <c r="O1735" s="1">
        <f t="shared" si="530"/>
        <v>0.10858867632263654</v>
      </c>
      <c r="P1735" s="1">
        <f t="shared" si="516"/>
        <v>0.64773136635450923</v>
      </c>
      <c r="Q1735">
        <f t="shared" si="517"/>
        <v>6.779486252839984</v>
      </c>
      <c r="R1735">
        <f t="shared" si="518"/>
        <v>11.887334768490279</v>
      </c>
      <c r="S1735">
        <f t="shared" si="519"/>
        <v>1.5559338702212406</v>
      </c>
      <c r="T1735">
        <v>0.2432</v>
      </c>
      <c r="U1735" s="1">
        <f t="shared" si="520"/>
        <v>-5.9828754230818293E-2</v>
      </c>
      <c r="V1735" s="1">
        <v>272</v>
      </c>
      <c r="W1735" s="1">
        <f t="shared" si="521"/>
        <v>18.698265328114275</v>
      </c>
      <c r="X1735" s="1">
        <f t="shared" si="522"/>
        <v>35.541928918485453</v>
      </c>
      <c r="Y1735" s="1">
        <f t="shared" si="523"/>
        <v>0.998878579596711</v>
      </c>
      <c r="Z1735" s="1">
        <f t="shared" si="531"/>
        <v>0.22800000000000054</v>
      </c>
      <c r="AA1735" s="1">
        <f t="shared" si="524"/>
        <v>5.9966962317040996E-2</v>
      </c>
      <c r="AB1735" s="1">
        <f t="shared" si="525"/>
        <v>2.4660571999999998</v>
      </c>
      <c r="AC1735" s="1">
        <f t="shared" si="526"/>
        <v>1.2715168277855049</v>
      </c>
      <c r="AF1735" s="1">
        <f t="shared" si="527"/>
        <v>7.8151200855338354</v>
      </c>
      <c r="AG1735" s="1">
        <f t="shared" si="528"/>
        <v>4.2739271527542693</v>
      </c>
      <c r="AH1735" s="1">
        <f t="shared" si="529"/>
        <v>9.4897605109167138</v>
      </c>
      <c r="AI1735">
        <v>3.9</v>
      </c>
      <c r="AJ1735">
        <v>4</v>
      </c>
      <c r="AK1735">
        <v>62</v>
      </c>
      <c r="AL1735">
        <v>3</v>
      </c>
      <c r="AM1735">
        <v>9090</v>
      </c>
      <c r="AN1735">
        <v>9115</v>
      </c>
      <c r="AO1735">
        <v>9062</v>
      </c>
      <c r="AP1735">
        <v>64</v>
      </c>
      <c r="AQ1735">
        <v>0</v>
      </c>
    </row>
    <row r="1736" spans="1:43">
      <c r="A1736" s="27">
        <v>39720</v>
      </c>
      <c r="B1736" s="27"/>
      <c r="C1736">
        <v>18</v>
      </c>
      <c r="D1736">
        <v>25.2</v>
      </c>
      <c r="E1736">
        <v>12.6</v>
      </c>
      <c r="F1736">
        <v>36</v>
      </c>
      <c r="G1736">
        <v>20</v>
      </c>
      <c r="H1736">
        <v>9.6</v>
      </c>
      <c r="I1736" s="10">
        <v>935</v>
      </c>
      <c r="J1736">
        <v>2.6</v>
      </c>
      <c r="K1736" s="2">
        <v>10</v>
      </c>
      <c r="L1736" s="1">
        <f t="shared" si="513"/>
        <v>4.4684970636217463</v>
      </c>
      <c r="M1736" s="1">
        <f t="shared" si="514"/>
        <v>52</v>
      </c>
      <c r="N1736" s="1">
        <f t="shared" si="515"/>
        <v>2.0646650340955413</v>
      </c>
      <c r="O1736" s="1">
        <f t="shared" si="530"/>
        <v>0.12981352030603427</v>
      </c>
      <c r="P1736" s="1">
        <f t="shared" si="516"/>
        <v>0.70014773692521681</v>
      </c>
      <c r="Q1736">
        <f t="shared" si="517"/>
        <v>6.5796938368906197</v>
      </c>
      <c r="R1736">
        <f t="shared" si="518"/>
        <v>11.874106067234171</v>
      </c>
      <c r="S1736">
        <f t="shared" si="519"/>
        <v>1.5542023648212266</v>
      </c>
      <c r="T1736">
        <v>0.2432</v>
      </c>
      <c r="U1736" s="1">
        <f t="shared" si="520"/>
        <v>-6.6778689108908468E-2</v>
      </c>
      <c r="V1736" s="1">
        <v>273</v>
      </c>
      <c r="W1736" s="1">
        <f t="shared" si="521"/>
        <v>17.857721428489867</v>
      </c>
      <c r="X1736" s="1">
        <f t="shared" si="522"/>
        <v>35.448477756244365</v>
      </c>
      <c r="Y1736" s="1">
        <f t="shared" si="523"/>
        <v>0.99944598967463016</v>
      </c>
      <c r="Z1736" s="1">
        <f t="shared" si="531"/>
        <v>1.2159999999999997</v>
      </c>
      <c r="AA1736" s="1">
        <f t="shared" si="524"/>
        <v>6.0151246240217678E-2</v>
      </c>
      <c r="AB1736" s="1">
        <f t="shared" si="525"/>
        <v>2.4585019999999997</v>
      </c>
      <c r="AC1736" s="1">
        <f t="shared" si="526"/>
        <v>1.9446727954366547</v>
      </c>
      <c r="AF1736" s="1">
        <f t="shared" si="527"/>
        <v>10.360810380301842</v>
      </c>
      <c r="AG1736" s="1">
        <f t="shared" si="528"/>
        <v>4.1623499739721819</v>
      </c>
      <c r="AH1736" s="1">
        <f t="shared" si="529"/>
        <v>8.6636902779681506</v>
      </c>
      <c r="AI1736">
        <v>4.0999999999999996</v>
      </c>
      <c r="AJ1736">
        <v>11</v>
      </c>
      <c r="AK1736">
        <v>58</v>
      </c>
      <c r="AL1736">
        <v>11</v>
      </c>
      <c r="AM1736">
        <v>9078</v>
      </c>
      <c r="AN1736">
        <v>9115</v>
      </c>
      <c r="AO1736">
        <v>9046</v>
      </c>
      <c r="AP1736">
        <v>72</v>
      </c>
      <c r="AQ1736">
        <v>0</v>
      </c>
    </row>
    <row r="1737" spans="1:43">
      <c r="A1737" s="27">
        <v>39721</v>
      </c>
      <c r="B1737" s="27"/>
      <c r="C1737">
        <v>18.7</v>
      </c>
      <c r="D1737">
        <v>23.6</v>
      </c>
      <c r="E1737">
        <v>13</v>
      </c>
      <c r="F1737">
        <v>38</v>
      </c>
      <c r="G1737">
        <v>26</v>
      </c>
      <c r="H1737">
        <v>10.6</v>
      </c>
      <c r="I1737" s="10">
        <v>935</v>
      </c>
      <c r="J1737">
        <v>1.8</v>
      </c>
      <c r="K1737" s="2">
        <v>10</v>
      </c>
      <c r="L1737" s="1">
        <f t="shared" si="513"/>
        <v>4.4735709507441674</v>
      </c>
      <c r="M1737" s="1">
        <f t="shared" si="514"/>
        <v>50</v>
      </c>
      <c r="N1737" s="1">
        <f t="shared" si="515"/>
        <v>2.1573081365851827</v>
      </c>
      <c r="O1737" s="1">
        <f t="shared" si="530"/>
        <v>0.13489759435617185</v>
      </c>
      <c r="P1737" s="1">
        <f t="shared" si="516"/>
        <v>0.75338232205817879</v>
      </c>
      <c r="Q1737">
        <f t="shared" si="517"/>
        <v>6.9849272773704918</v>
      </c>
      <c r="R1737">
        <f t="shared" si="518"/>
        <v>11.860902340137372</v>
      </c>
      <c r="S1737">
        <f t="shared" si="519"/>
        <v>1.5524741282902319</v>
      </c>
      <c r="T1737">
        <v>0.2432</v>
      </c>
      <c r="U1737" s="1">
        <f t="shared" si="520"/>
        <v>-7.3708868666654354E-2</v>
      </c>
      <c r="V1737" s="1">
        <v>274</v>
      </c>
      <c r="W1737" s="1">
        <f t="shared" si="521"/>
        <v>18.969754583586798</v>
      </c>
      <c r="X1737" s="1">
        <f t="shared" si="522"/>
        <v>35.353629463944245</v>
      </c>
      <c r="Y1737" s="1">
        <f t="shared" si="523"/>
        <v>1.0000135636469234</v>
      </c>
      <c r="Z1737" s="1">
        <f t="shared" si="531"/>
        <v>0.26599999999999974</v>
      </c>
      <c r="AA1737" s="1">
        <f t="shared" si="524"/>
        <v>6.0191709432103807E-2</v>
      </c>
      <c r="AB1737" s="1">
        <f t="shared" si="525"/>
        <v>2.4568493</v>
      </c>
      <c r="AC1737" s="1">
        <f t="shared" si="526"/>
        <v>1.3463119353022994</v>
      </c>
      <c r="AF1737" s="1">
        <f t="shared" si="527"/>
        <v>9.6629034226895101</v>
      </c>
      <c r="AG1737" s="1">
        <f t="shared" si="528"/>
        <v>4.3827150914965127</v>
      </c>
      <c r="AH1737" s="1">
        <f t="shared" si="529"/>
        <v>10.20999302780608</v>
      </c>
      <c r="AI1737">
        <v>3.9</v>
      </c>
      <c r="AJ1737">
        <v>10</v>
      </c>
      <c r="AK1737">
        <v>58</v>
      </c>
      <c r="AL1737">
        <v>1</v>
      </c>
      <c r="AM1737">
        <v>9080</v>
      </c>
      <c r="AN1737">
        <v>9091</v>
      </c>
      <c r="AO1737">
        <v>9060</v>
      </c>
      <c r="AP1737">
        <v>79</v>
      </c>
      <c r="AQ1737">
        <v>0</v>
      </c>
    </row>
    <row r="1738" spans="1:43">
      <c r="A1738" s="27">
        <v>39722</v>
      </c>
      <c r="B1738" s="27"/>
      <c r="C1738">
        <v>15.6</v>
      </c>
      <c r="D1738">
        <v>20.9</v>
      </c>
      <c r="E1738">
        <v>13</v>
      </c>
      <c r="F1738">
        <v>53</v>
      </c>
      <c r="G1738">
        <v>31</v>
      </c>
      <c r="H1738">
        <v>8.3000000000000007</v>
      </c>
      <c r="I1738" s="10">
        <v>935</v>
      </c>
      <c r="J1738">
        <v>2.6</v>
      </c>
      <c r="K1738" s="2">
        <v>10</v>
      </c>
      <c r="L1738" s="1">
        <f t="shared" si="513"/>
        <v>4.0875684937852235</v>
      </c>
      <c r="M1738" s="1">
        <f t="shared" si="514"/>
        <v>75</v>
      </c>
      <c r="N1738" s="1">
        <f t="shared" si="515"/>
        <v>1.7729278081089486</v>
      </c>
      <c r="O1738" s="1">
        <f t="shared" si="530"/>
        <v>0.11359660375594813</v>
      </c>
      <c r="P1738" s="1">
        <f t="shared" si="516"/>
        <v>0.94509780643447838</v>
      </c>
      <c r="Q1738">
        <f t="shared" si="517"/>
        <v>5.1642138654058192</v>
      </c>
      <c r="R1738">
        <f t="shared" si="518"/>
        <v>11.847726285304804</v>
      </c>
      <c r="S1738">
        <f t="shared" si="519"/>
        <v>1.5507495137833514</v>
      </c>
      <c r="T1738">
        <v>0.2432</v>
      </c>
      <c r="U1738" s="1">
        <f t="shared" si="520"/>
        <v>-8.0617242730280328E-2</v>
      </c>
      <c r="V1738" s="1">
        <v>275</v>
      </c>
      <c r="W1738" s="1">
        <f t="shared" si="521"/>
        <v>16.29648472669227</v>
      </c>
      <c r="X1738" s="1">
        <f t="shared" si="522"/>
        <v>35.257429946690308</v>
      </c>
      <c r="Y1738" s="1">
        <f t="shared" si="523"/>
        <v>1.0005811336066461</v>
      </c>
      <c r="Z1738" s="1">
        <f t="shared" si="531"/>
        <v>-1.1779999999999999</v>
      </c>
      <c r="AA1738" s="1">
        <f t="shared" si="524"/>
        <v>6.0012927356777906E-2</v>
      </c>
      <c r="AB1738" s="1">
        <f t="shared" si="525"/>
        <v>2.4641683999999997</v>
      </c>
      <c r="AC1738" s="1">
        <f t="shared" si="526"/>
        <v>1.9446727954366547</v>
      </c>
      <c r="AF1738" s="1">
        <f t="shared" si="527"/>
        <v>7.6126962247131207</v>
      </c>
      <c r="AG1738" s="1">
        <f t="shared" si="528"/>
        <v>4.0650262789117839</v>
      </c>
      <c r="AH1738" s="1">
        <f t="shared" si="529"/>
        <v>10.149156211446389</v>
      </c>
      <c r="AI1738">
        <v>5.0999999999999996</v>
      </c>
      <c r="AJ1738">
        <v>15</v>
      </c>
      <c r="AK1738">
        <v>88</v>
      </c>
      <c r="AL1738">
        <v>14</v>
      </c>
      <c r="AM1738">
        <v>9126</v>
      </c>
      <c r="AN1738">
        <v>9150</v>
      </c>
      <c r="AO1738">
        <v>9075</v>
      </c>
      <c r="AP1738">
        <v>91</v>
      </c>
      <c r="AQ1738">
        <v>32700</v>
      </c>
    </row>
    <row r="1739" spans="1:43">
      <c r="A1739" s="27">
        <v>39723</v>
      </c>
      <c r="B1739" s="27"/>
      <c r="C1739">
        <v>15.2</v>
      </c>
      <c r="D1739">
        <v>19.3</v>
      </c>
      <c r="E1739">
        <v>12.3</v>
      </c>
      <c r="F1739">
        <v>62</v>
      </c>
      <c r="G1739">
        <v>41</v>
      </c>
      <c r="H1739">
        <v>9.6999999999999993</v>
      </c>
      <c r="I1739" s="10">
        <v>935</v>
      </c>
      <c r="J1739">
        <v>1.5</v>
      </c>
      <c r="K1739" s="2">
        <v>10</v>
      </c>
      <c r="L1739" s="1">
        <f t="shared" si="513"/>
        <v>3.6298605068408181</v>
      </c>
      <c r="M1739" s="1">
        <f t="shared" si="514"/>
        <v>83</v>
      </c>
      <c r="N1739" s="1">
        <f t="shared" si="515"/>
        <v>1.7279944907780873</v>
      </c>
      <c r="O1739" s="1">
        <f t="shared" si="530"/>
        <v>0.11106866265203179</v>
      </c>
      <c r="P1739" s="1">
        <f t="shared" si="516"/>
        <v>1.052989425779296</v>
      </c>
      <c r="Q1739">
        <f t="shared" si="517"/>
        <v>5.6110665964533348</v>
      </c>
      <c r="R1739">
        <f t="shared" si="518"/>
        <v>11.83458062398643</v>
      </c>
      <c r="S1739">
        <f t="shared" si="519"/>
        <v>1.5490288774851348</v>
      </c>
      <c r="T1739">
        <v>0.2432</v>
      </c>
      <c r="U1739" s="1">
        <f t="shared" si="520"/>
        <v>-8.7501767576788E-2</v>
      </c>
      <c r="V1739" s="1">
        <v>276</v>
      </c>
      <c r="W1739" s="1">
        <f t="shared" si="521"/>
        <v>17.863292323043591</v>
      </c>
      <c r="X1739" s="1">
        <f t="shared" si="522"/>
        <v>35.159927015552874</v>
      </c>
      <c r="Y1739" s="1">
        <f t="shared" si="523"/>
        <v>1.0011485316480411</v>
      </c>
      <c r="Z1739" s="1">
        <f t="shared" si="531"/>
        <v>-0.15200000000000014</v>
      </c>
      <c r="AA1739" s="1">
        <f t="shared" si="524"/>
        <v>5.9989936032163571E-2</v>
      </c>
      <c r="AB1739" s="1">
        <f t="shared" si="525"/>
        <v>2.4651128</v>
      </c>
      <c r="AC1739" s="1">
        <f t="shared" si="526"/>
        <v>1.1219266127519161</v>
      </c>
      <c r="AF1739" s="1">
        <f t="shared" si="527"/>
        <v>7.0605537055735752</v>
      </c>
      <c r="AG1739" s="1">
        <f t="shared" si="528"/>
        <v>4.3794932349845839</v>
      </c>
      <c r="AH1739" s="1">
        <f t="shared" si="529"/>
        <v>10.148149080711105</v>
      </c>
      <c r="AI1739">
        <v>5.0999999999999996</v>
      </c>
      <c r="AJ1739">
        <v>14</v>
      </c>
      <c r="AK1739">
        <v>83</v>
      </c>
      <c r="AL1739">
        <v>1</v>
      </c>
      <c r="AM1739">
        <v>9149</v>
      </c>
      <c r="AN1739">
        <v>9161</v>
      </c>
      <c r="AO1739">
        <v>9134</v>
      </c>
      <c r="AP1739">
        <v>105</v>
      </c>
      <c r="AQ1739">
        <v>0</v>
      </c>
    </row>
    <row r="1740" spans="1:43">
      <c r="A1740" s="27">
        <v>39724</v>
      </c>
      <c r="B1740" s="27"/>
      <c r="C1740">
        <v>15.1</v>
      </c>
      <c r="D1740">
        <v>20.399999999999999</v>
      </c>
      <c r="E1740">
        <v>10.8</v>
      </c>
      <c r="F1740">
        <v>61</v>
      </c>
      <c r="G1740">
        <v>38</v>
      </c>
      <c r="H1740">
        <v>10.7</v>
      </c>
      <c r="I1740" s="10">
        <v>935</v>
      </c>
      <c r="J1740">
        <v>1.4</v>
      </c>
      <c r="K1740" s="2">
        <v>10</v>
      </c>
      <c r="L1740" s="1">
        <f t="shared" si="513"/>
        <v>3.7356441850441553</v>
      </c>
      <c r="M1740" s="1">
        <f t="shared" si="514"/>
        <v>84</v>
      </c>
      <c r="N1740" s="1">
        <f t="shared" si="515"/>
        <v>1.7169184104549529</v>
      </c>
      <c r="O1740" s="1">
        <f t="shared" si="530"/>
        <v>0.11044419917515146</v>
      </c>
      <c r="P1740" s="1">
        <f t="shared" si="516"/>
        <v>0.99977415258508018</v>
      </c>
      <c r="Q1740">
        <f t="shared" si="517"/>
        <v>6.2288301046019638</v>
      </c>
      <c r="R1740">
        <f t="shared" si="518"/>
        <v>11.821468102551826</v>
      </c>
      <c r="S1740">
        <f t="shared" si="519"/>
        <v>1.5473125788680402</v>
      </c>
      <c r="T1740">
        <v>0.2432</v>
      </c>
      <c r="U1740" s="1">
        <f t="shared" si="520"/>
        <v>-9.4360406538558553E-2</v>
      </c>
      <c r="V1740" s="1">
        <v>277</v>
      </c>
      <c r="W1740" s="1">
        <f t="shared" si="521"/>
        <v>18.967257861254694</v>
      </c>
      <c r="X1740" s="1">
        <f t="shared" si="522"/>
        <v>35.061170343545172</v>
      </c>
      <c r="Y1740" s="1">
        <f t="shared" si="523"/>
        <v>1.00171558991621</v>
      </c>
      <c r="Z1740" s="1">
        <f t="shared" si="531"/>
        <v>-3.7999999999999867E-2</v>
      </c>
      <c r="AA1740" s="1">
        <f t="shared" si="524"/>
        <v>5.9984190953283584E-2</v>
      </c>
      <c r="AB1740" s="1">
        <f t="shared" si="525"/>
        <v>2.4653489</v>
      </c>
      <c r="AC1740" s="1">
        <f t="shared" si="526"/>
        <v>1.0471315052351216</v>
      </c>
      <c r="AF1740" s="1">
        <f t="shared" si="527"/>
        <v>8.2202638826032608</v>
      </c>
      <c r="AG1740" s="1">
        <f t="shared" si="528"/>
        <v>4.5177056216726381</v>
      </c>
      <c r="AH1740" s="1">
        <f t="shared" si="529"/>
        <v>10.43232138059575</v>
      </c>
      <c r="AI1740">
        <v>4.4000000000000004</v>
      </c>
      <c r="AJ1740">
        <v>15</v>
      </c>
      <c r="AK1740">
        <v>64</v>
      </c>
      <c r="AL1740">
        <v>14</v>
      </c>
      <c r="AM1740">
        <v>9159</v>
      </c>
      <c r="AN1740">
        <v>9164</v>
      </c>
      <c r="AO1740">
        <v>9145</v>
      </c>
      <c r="AP1740">
        <v>103</v>
      </c>
      <c r="AQ1740">
        <v>0</v>
      </c>
    </row>
    <row r="1741" spans="1:43">
      <c r="A1741" s="27">
        <v>39725</v>
      </c>
      <c r="B1741" s="27"/>
      <c r="C1741">
        <v>16.100000000000001</v>
      </c>
      <c r="D1741">
        <v>22.5</v>
      </c>
      <c r="E1741">
        <v>10.4</v>
      </c>
      <c r="F1741">
        <v>48</v>
      </c>
      <c r="G1741">
        <v>22</v>
      </c>
      <c r="H1741">
        <v>9.9</v>
      </c>
      <c r="I1741" s="10">
        <v>935</v>
      </c>
      <c r="J1741">
        <v>2.5</v>
      </c>
      <c r="K1741" s="2">
        <v>10</v>
      </c>
      <c r="L1741" s="1">
        <f t="shared" si="513"/>
        <v>4.2177638513870424</v>
      </c>
      <c r="M1741" s="1">
        <f t="shared" si="514"/>
        <v>74</v>
      </c>
      <c r="N1741" s="1">
        <f t="shared" si="515"/>
        <v>1.8305324367134694</v>
      </c>
      <c r="O1741" s="1">
        <f t="shared" si="530"/>
        <v>0.11682510011673594</v>
      </c>
      <c r="P1741" s="1">
        <f t="shared" si="516"/>
        <v>0.7667346231126364</v>
      </c>
      <c r="Q1741">
        <f t="shared" si="517"/>
        <v>6.406869498278013</v>
      </c>
      <c r="R1741">
        <f t="shared" si="518"/>
        <v>11.808391494403638</v>
      </c>
      <c r="S1741">
        <f t="shared" si="519"/>
        <v>1.5456009809428846</v>
      </c>
      <c r="T1741">
        <v>0.2432</v>
      </c>
      <c r="U1741" s="1">
        <f t="shared" si="520"/>
        <v>-0.10119113060586411</v>
      </c>
      <c r="V1741" s="1">
        <v>278</v>
      </c>
      <c r="W1741" s="1">
        <f t="shared" si="521"/>
        <v>18.014775695653391</v>
      </c>
      <c r="X1741" s="1">
        <f t="shared" si="522"/>
        <v>34.961211419073507</v>
      </c>
      <c r="Y1741" s="1">
        <f t="shared" si="523"/>
        <v>1.0022821406567706</v>
      </c>
      <c r="Z1741" s="1">
        <f t="shared" si="531"/>
        <v>0.38000000000000067</v>
      </c>
      <c r="AA1741" s="1">
        <f t="shared" si="524"/>
        <v>6.0041691306752923E-2</v>
      </c>
      <c r="AB1741" s="1">
        <f t="shared" si="525"/>
        <v>2.4629878999999999</v>
      </c>
      <c r="AC1741" s="1">
        <f t="shared" si="526"/>
        <v>1.8698776879198602</v>
      </c>
      <c r="AF1741" s="1">
        <f t="shared" si="527"/>
        <v>9.4821471800171331</v>
      </c>
      <c r="AG1741" s="1">
        <f t="shared" si="528"/>
        <v>4.2139848910414841</v>
      </c>
      <c r="AH1741" s="1">
        <f t="shared" si="529"/>
        <v>9.3445670686188897</v>
      </c>
      <c r="AI1741">
        <v>4.0999999999999996</v>
      </c>
      <c r="AJ1741">
        <v>11</v>
      </c>
      <c r="AK1741">
        <v>55</v>
      </c>
      <c r="AL1741">
        <v>10</v>
      </c>
      <c r="AM1741">
        <v>9145</v>
      </c>
      <c r="AN1741">
        <v>9173</v>
      </c>
      <c r="AO1741">
        <v>9120</v>
      </c>
      <c r="AP1741">
        <v>82</v>
      </c>
      <c r="AQ1741">
        <v>0</v>
      </c>
    </row>
    <row r="1742" spans="1:43">
      <c r="A1742" s="27">
        <v>39726</v>
      </c>
      <c r="B1742" s="27"/>
      <c r="C1742">
        <v>14.8</v>
      </c>
      <c r="D1742">
        <v>19</v>
      </c>
      <c r="E1742">
        <v>13.1</v>
      </c>
      <c r="F1742">
        <v>53</v>
      </c>
      <c r="G1742">
        <v>25</v>
      </c>
      <c r="H1742">
        <v>2.8</v>
      </c>
      <c r="I1742" s="10">
        <v>935</v>
      </c>
      <c r="J1742">
        <v>1.6</v>
      </c>
      <c r="K1742" s="2">
        <v>10</v>
      </c>
      <c r="L1742" s="1">
        <f t="shared" si="513"/>
        <v>2.8011620293069708</v>
      </c>
      <c r="M1742" s="1">
        <f t="shared" si="514"/>
        <v>81</v>
      </c>
      <c r="N1742" s="1">
        <f t="shared" si="515"/>
        <v>1.6840627760776321</v>
      </c>
      <c r="O1742" s="1">
        <f t="shared" si="530"/>
        <v>0.10858867632263654</v>
      </c>
      <c r="P1742" s="1">
        <f t="shared" si="516"/>
        <v>0.88554063211503364</v>
      </c>
      <c r="Q1742">
        <f t="shared" si="517"/>
        <v>2.2355899119174376</v>
      </c>
      <c r="R1742">
        <f t="shared" si="518"/>
        <v>11.795353601824257</v>
      </c>
      <c r="S1742">
        <f t="shared" si="519"/>
        <v>1.5438944505005572</v>
      </c>
      <c r="T1742">
        <v>0.2432</v>
      </c>
      <c r="U1742" s="1">
        <f t="shared" si="520"/>
        <v>-0.10799191902711562</v>
      </c>
      <c r="V1742" s="1">
        <v>279</v>
      </c>
      <c r="W1742" s="1">
        <f t="shared" si="521"/>
        <v>9.8965016754646733</v>
      </c>
      <c r="X1742" s="1">
        <f t="shared" si="522"/>
        <v>34.860103496940205</v>
      </c>
      <c r="Y1742" s="1">
        <f t="shared" si="523"/>
        <v>1.0028480162654838</v>
      </c>
      <c r="Z1742" s="1">
        <f t="shared" si="531"/>
        <v>-0.49400000000000027</v>
      </c>
      <c r="AA1742" s="1">
        <f t="shared" si="524"/>
        <v>5.9966962317040996E-2</v>
      </c>
      <c r="AB1742" s="1">
        <f t="shared" si="525"/>
        <v>2.4660571999999998</v>
      </c>
      <c r="AC1742" s="1">
        <f t="shared" si="526"/>
        <v>1.1967217202687106</v>
      </c>
      <c r="AF1742" s="1">
        <f t="shared" si="527"/>
        <v>6.3489237909455722</v>
      </c>
      <c r="AG1742" s="1">
        <f t="shared" si="528"/>
        <v>3.0434034996651507</v>
      </c>
      <c r="AH1742" s="1">
        <f t="shared" si="529"/>
        <v>6.6195896035187927</v>
      </c>
      <c r="AI1742">
        <v>3.2</v>
      </c>
      <c r="AJ1742">
        <v>16</v>
      </c>
      <c r="AK1742">
        <v>70</v>
      </c>
      <c r="AL1742">
        <v>15</v>
      </c>
      <c r="AM1742">
        <v>9146</v>
      </c>
      <c r="AN1742">
        <v>9159</v>
      </c>
      <c r="AO1742">
        <v>9126</v>
      </c>
      <c r="AP1742">
        <v>89</v>
      </c>
      <c r="AQ1742">
        <v>32700</v>
      </c>
    </row>
    <row r="1743" spans="1:43">
      <c r="A1743" s="27">
        <v>39727</v>
      </c>
      <c r="B1743" s="27"/>
      <c r="C1743">
        <v>15</v>
      </c>
      <c r="D1743">
        <v>19</v>
      </c>
      <c r="E1743">
        <v>11.9</v>
      </c>
      <c r="F1743">
        <v>62</v>
      </c>
      <c r="G1743">
        <v>45</v>
      </c>
      <c r="H1743">
        <v>9.1999999999999993</v>
      </c>
      <c r="I1743" s="10">
        <v>935</v>
      </c>
      <c r="J1743">
        <v>1.6</v>
      </c>
      <c r="K1743" s="2">
        <v>10</v>
      </c>
      <c r="L1743" s="1">
        <f t="shared" si="513"/>
        <v>3.462157030410884</v>
      </c>
      <c r="M1743" s="1">
        <f t="shared" si="514"/>
        <v>79</v>
      </c>
      <c r="N1743" s="1">
        <f t="shared" si="515"/>
        <v>1.7059046297032363</v>
      </c>
      <c r="O1743" s="1">
        <f t="shared" si="530"/>
        <v>0.10982272129345198</v>
      </c>
      <c r="P1743" s="1">
        <f t="shared" si="516"/>
        <v>1.0451257614897727</v>
      </c>
      <c r="Q1743">
        <f t="shared" si="517"/>
        <v>5.3659127221775176</v>
      </c>
      <c r="R1743">
        <f t="shared" si="518"/>
        <v>11.782357257750158</v>
      </c>
      <c r="S1743">
        <f t="shared" si="519"/>
        <v>1.5421933583442615</v>
      </c>
      <c r="T1743">
        <v>0.2432</v>
      </c>
      <c r="U1743" s="1">
        <f t="shared" si="520"/>
        <v>-0.11476075990666719</v>
      </c>
      <c r="V1743" s="1">
        <v>280</v>
      </c>
      <c r="W1743" s="1">
        <f t="shared" si="521"/>
        <v>17.139780306370085</v>
      </c>
      <c r="X1743" s="1">
        <f t="shared" si="522"/>
        <v>34.75790154698452</v>
      </c>
      <c r="Y1743" s="1">
        <f t="shared" si="523"/>
        <v>1.0034130493378366</v>
      </c>
      <c r="Z1743" s="1">
        <f t="shared" si="531"/>
        <v>7.5999999999999734E-2</v>
      </c>
      <c r="AA1743" s="1">
        <f t="shared" si="524"/>
        <v>5.9978446974680508E-2</v>
      </c>
      <c r="AB1743" s="1">
        <f t="shared" si="525"/>
        <v>2.4655849999999999</v>
      </c>
      <c r="AC1743" s="1">
        <f t="shared" si="526"/>
        <v>1.1967217202687106</v>
      </c>
      <c r="AF1743" s="1">
        <f t="shared" si="527"/>
        <v>6.9868979947836767</v>
      </c>
      <c r="AG1743" s="1">
        <f t="shared" si="528"/>
        <v>4.2366477318316518</v>
      </c>
      <c r="AH1743" s="1">
        <f t="shared" si="529"/>
        <v>9.5329820006966681</v>
      </c>
      <c r="AI1743">
        <v>3</v>
      </c>
      <c r="AJ1743">
        <v>16</v>
      </c>
      <c r="AK1743">
        <v>55</v>
      </c>
      <c r="AL1743">
        <v>2</v>
      </c>
      <c r="AM1743">
        <v>9147</v>
      </c>
      <c r="AN1743">
        <v>9156</v>
      </c>
      <c r="AO1743">
        <v>9130</v>
      </c>
      <c r="AP1743">
        <v>104</v>
      </c>
      <c r="AQ1743">
        <v>0</v>
      </c>
    </row>
    <row r="1744" spans="1:43">
      <c r="A1744" s="27">
        <v>39728</v>
      </c>
      <c r="B1744" s="27"/>
      <c r="C1744">
        <v>14.7</v>
      </c>
      <c r="D1744">
        <v>19.8</v>
      </c>
      <c r="E1744">
        <v>10.199999999999999</v>
      </c>
      <c r="F1744">
        <v>49</v>
      </c>
      <c r="G1744">
        <v>28</v>
      </c>
      <c r="H1744">
        <v>10.3</v>
      </c>
      <c r="I1744" s="10">
        <v>935</v>
      </c>
      <c r="J1744">
        <v>2.2999999999999998</v>
      </c>
      <c r="K1744" s="2">
        <v>10</v>
      </c>
      <c r="L1744" s="1">
        <f t="shared" si="513"/>
        <v>4.0411084738102074</v>
      </c>
      <c r="M1744" s="1">
        <f t="shared" si="514"/>
        <v>70</v>
      </c>
      <c r="N1744" s="1">
        <f t="shared" si="515"/>
        <v>1.673234110655023</v>
      </c>
      <c r="O1744" s="1">
        <f t="shared" si="530"/>
        <v>0.1079760863168349</v>
      </c>
      <c r="P1744" s="1">
        <f t="shared" si="516"/>
        <v>0.75915785615817577</v>
      </c>
      <c r="Q1744">
        <f t="shared" si="517"/>
        <v>6.5345723960152977</v>
      </c>
      <c r="R1744">
        <f t="shared" si="518"/>
        <v>11.769405327468133</v>
      </c>
      <c r="S1744">
        <f t="shared" si="519"/>
        <v>1.5404980795115359</v>
      </c>
      <c r="T1744">
        <v>0.2432</v>
      </c>
      <c r="U1744" s="1">
        <f t="shared" si="520"/>
        <v>-0.12149565080000066</v>
      </c>
      <c r="V1744" s="1">
        <v>281</v>
      </c>
      <c r="W1744" s="1">
        <f t="shared" si="521"/>
        <v>18.347318695211218</v>
      </c>
      <c r="X1744" s="1">
        <f t="shared" si="522"/>
        <v>34.654662200450012</v>
      </c>
      <c r="Y1744" s="1">
        <f t="shared" si="523"/>
        <v>1.003977072718566</v>
      </c>
      <c r="Z1744" s="1">
        <f t="shared" si="531"/>
        <v>-0.11400000000000027</v>
      </c>
      <c r="AA1744" s="1">
        <f t="shared" si="524"/>
        <v>5.996122163737283E-2</v>
      </c>
      <c r="AB1744" s="1">
        <f t="shared" si="525"/>
        <v>2.4662932999999998</v>
      </c>
      <c r="AC1744" s="1">
        <f t="shared" si="526"/>
        <v>1.7202874728862712</v>
      </c>
      <c r="AF1744" s="1">
        <f t="shared" si="527"/>
        <v>8.0261723883330376</v>
      </c>
      <c r="AG1744" s="1">
        <f t="shared" si="528"/>
        <v>4.2409836804676209</v>
      </c>
      <c r="AH1744" s="1">
        <f t="shared" si="529"/>
        <v>9.6621309969579432</v>
      </c>
      <c r="AI1744">
        <v>3.6</v>
      </c>
      <c r="AJ1744">
        <v>2</v>
      </c>
      <c r="AK1744">
        <v>64</v>
      </c>
      <c r="AL1744">
        <v>1</v>
      </c>
      <c r="AM1744">
        <v>9138</v>
      </c>
      <c r="AN1744">
        <v>9156</v>
      </c>
      <c r="AO1744">
        <v>9112</v>
      </c>
      <c r="AP1744">
        <v>78</v>
      </c>
      <c r="AQ1744">
        <v>0</v>
      </c>
    </row>
    <row r="1745" spans="1:43">
      <c r="A1745" s="27">
        <v>39729</v>
      </c>
      <c r="B1745" s="27"/>
      <c r="C1745">
        <v>14.3</v>
      </c>
      <c r="D1745">
        <v>20</v>
      </c>
      <c r="E1745">
        <v>10</v>
      </c>
      <c r="F1745">
        <v>42</v>
      </c>
      <c r="G1745">
        <v>23</v>
      </c>
      <c r="H1745">
        <v>10.3</v>
      </c>
      <c r="I1745" s="10">
        <v>935</v>
      </c>
      <c r="J1745">
        <v>1.9</v>
      </c>
      <c r="K1745" s="2">
        <v>10</v>
      </c>
      <c r="L1745" s="1">
        <f t="shared" si="513"/>
        <v>3.9288689179155956</v>
      </c>
      <c r="M1745" s="1">
        <f t="shared" si="514"/>
        <v>61</v>
      </c>
      <c r="N1745" s="1">
        <f t="shared" si="515"/>
        <v>1.6305276651269101</v>
      </c>
      <c r="O1745" s="1">
        <f t="shared" si="530"/>
        <v>0.1055550102822078</v>
      </c>
      <c r="P1745" s="1">
        <f t="shared" si="516"/>
        <v>0.64364162971301053</v>
      </c>
      <c r="Q1745">
        <f t="shared" si="517"/>
        <v>6.8318212237236002</v>
      </c>
      <c r="R1745">
        <f t="shared" si="518"/>
        <v>11.756500710227703</v>
      </c>
      <c r="S1745">
        <f t="shared" si="519"/>
        <v>1.5388089934853015</v>
      </c>
      <c r="T1745">
        <v>0.2432</v>
      </c>
      <c r="U1745" s="1">
        <f t="shared" si="520"/>
        <v>-0.12819459930611424</v>
      </c>
      <c r="V1745" s="1">
        <v>282</v>
      </c>
      <c r="W1745" s="1">
        <f t="shared" si="521"/>
        <v>18.304920024301232</v>
      </c>
      <c r="X1745" s="1">
        <f t="shared" si="522"/>
        <v>34.550443694171307</v>
      </c>
      <c r="Y1745" s="1">
        <f t="shared" si="523"/>
        <v>1.0045399195511084</v>
      </c>
      <c r="Z1745" s="1">
        <f t="shared" si="531"/>
        <v>-0.15199999999999947</v>
      </c>
      <c r="AA1745" s="1">
        <f t="shared" si="524"/>
        <v>5.9938269905679388E-2</v>
      </c>
      <c r="AB1745" s="1">
        <f t="shared" si="525"/>
        <v>2.4672377000000001</v>
      </c>
      <c r="AC1745" s="1">
        <f t="shared" si="526"/>
        <v>1.4211070428190937</v>
      </c>
      <c r="AF1745" s="1">
        <f t="shared" si="527"/>
        <v>8.0665252456194629</v>
      </c>
      <c r="AG1745" s="1">
        <f t="shared" si="528"/>
        <v>4.1336255533669348</v>
      </c>
      <c r="AH1745" s="1">
        <f t="shared" si="529"/>
        <v>9.3425554908467383</v>
      </c>
      <c r="AI1745">
        <v>3.1</v>
      </c>
      <c r="AJ1745">
        <v>3</v>
      </c>
      <c r="AK1745">
        <v>58</v>
      </c>
      <c r="AL1745">
        <v>2</v>
      </c>
      <c r="AM1745">
        <v>9135</v>
      </c>
      <c r="AN1745">
        <v>9147</v>
      </c>
      <c r="AO1745">
        <v>9119</v>
      </c>
      <c r="AP1745">
        <v>66</v>
      </c>
      <c r="AQ1745">
        <v>0</v>
      </c>
    </row>
    <row r="1746" spans="1:43">
      <c r="A1746" s="27">
        <v>39730</v>
      </c>
      <c r="B1746" s="27"/>
      <c r="C1746">
        <v>14.5</v>
      </c>
      <c r="D1746">
        <v>21.8</v>
      </c>
      <c r="E1746">
        <v>9</v>
      </c>
      <c r="F1746">
        <v>37</v>
      </c>
      <c r="G1746">
        <v>18</v>
      </c>
      <c r="H1746">
        <v>10.199999999999999</v>
      </c>
      <c r="I1746" s="10">
        <v>935</v>
      </c>
      <c r="J1746">
        <v>2.5</v>
      </c>
      <c r="K1746" s="2">
        <v>10</v>
      </c>
      <c r="L1746" s="1">
        <f t="shared" si="513"/>
        <v>4.2180181372815548</v>
      </c>
      <c r="M1746" s="1">
        <f t="shared" si="514"/>
        <v>56</v>
      </c>
      <c r="N1746" s="1">
        <f t="shared" si="515"/>
        <v>1.6517598297933815</v>
      </c>
      <c r="O1746" s="1">
        <f t="shared" si="530"/>
        <v>0.10675971421165979</v>
      </c>
      <c r="P1746" s="1">
        <f t="shared" si="516"/>
        <v>0.55670763374842069</v>
      </c>
      <c r="Q1746">
        <f t="shared" si="517"/>
        <v>7.0606947167055685</v>
      </c>
      <c r="R1746">
        <f t="shared" si="518"/>
        <v>11.74364634076389</v>
      </c>
      <c r="S1746">
        <f t="shared" si="519"/>
        <v>1.5371264843931793</v>
      </c>
      <c r="T1746">
        <v>0.2432</v>
      </c>
      <c r="U1746" s="1">
        <f t="shared" si="520"/>
        <v>-0.13485562365694009</v>
      </c>
      <c r="V1746" s="1">
        <v>283</v>
      </c>
      <c r="W1746" s="1">
        <f t="shared" si="521"/>
        <v>18.149010663539134</v>
      </c>
      <c r="X1746" s="1">
        <f t="shared" si="522"/>
        <v>34.445305812675812</v>
      </c>
      <c r="Y1746" s="1">
        <f t="shared" si="523"/>
        <v>1.0051014233269624</v>
      </c>
      <c r="Z1746" s="1">
        <f t="shared" si="531"/>
        <v>7.5999999999999734E-2</v>
      </c>
      <c r="AA1746" s="1">
        <f t="shared" si="524"/>
        <v>5.9949743574761218E-2</v>
      </c>
      <c r="AB1746" s="1">
        <f t="shared" si="525"/>
        <v>2.4667654999999997</v>
      </c>
      <c r="AC1746" s="1">
        <f t="shared" si="526"/>
        <v>1.8698776879198602</v>
      </c>
      <c r="AF1746" s="1">
        <f t="shared" si="527"/>
        <v>9.1551483928853017</v>
      </c>
      <c r="AG1746" s="1">
        <f t="shared" si="528"/>
        <v>4.0270233086348997</v>
      </c>
      <c r="AH1746" s="1">
        <f t="shared" si="529"/>
        <v>8.885796677752456</v>
      </c>
      <c r="AI1746">
        <v>4.4000000000000004</v>
      </c>
      <c r="AJ1746">
        <v>11</v>
      </c>
      <c r="AK1746">
        <v>63</v>
      </c>
      <c r="AL1746">
        <v>11</v>
      </c>
      <c r="AM1746">
        <v>9140</v>
      </c>
      <c r="AN1746">
        <v>9151</v>
      </c>
      <c r="AO1746">
        <v>9127</v>
      </c>
      <c r="AP1746">
        <v>58</v>
      </c>
      <c r="AQ1746">
        <v>0</v>
      </c>
    </row>
    <row r="1747" spans="1:43">
      <c r="A1747" s="27">
        <v>39731</v>
      </c>
      <c r="B1747" s="27"/>
      <c r="C1747">
        <v>17.2</v>
      </c>
      <c r="D1747">
        <v>23.2</v>
      </c>
      <c r="E1747">
        <v>10.7</v>
      </c>
      <c r="F1747">
        <v>26</v>
      </c>
      <c r="G1747">
        <v>16</v>
      </c>
      <c r="H1747">
        <v>10.3</v>
      </c>
      <c r="I1747" s="10">
        <v>935</v>
      </c>
      <c r="J1747">
        <v>4</v>
      </c>
      <c r="K1747" s="2">
        <v>10</v>
      </c>
      <c r="L1747" s="1">
        <f t="shared" si="513"/>
        <v>5.4017059175358186</v>
      </c>
      <c r="M1747" s="1">
        <f t="shared" si="514"/>
        <v>36</v>
      </c>
      <c r="N1747" s="1">
        <f t="shared" si="515"/>
        <v>1.963068233105254</v>
      </c>
      <c r="O1747" s="1">
        <f t="shared" si="530"/>
        <v>0.1242029113561447</v>
      </c>
      <c r="P1747" s="1">
        <f t="shared" si="516"/>
        <v>0.45925624147898264</v>
      </c>
      <c r="Q1747">
        <f t="shared" si="517"/>
        <v>7.5785009593028123</v>
      </c>
      <c r="R1747">
        <f t="shared" si="518"/>
        <v>11.730845190724546</v>
      </c>
      <c r="S1747">
        <f t="shared" si="519"/>
        <v>1.5354509411943122</v>
      </c>
      <c r="T1747">
        <v>0.2432</v>
      </c>
      <c r="U1747" s="1">
        <f t="shared" si="520"/>
        <v>-0.14147675330361495</v>
      </c>
      <c r="V1747" s="1">
        <v>284</v>
      </c>
      <c r="W1747" s="1">
        <f t="shared" si="521"/>
        <v>18.218392341149322</v>
      </c>
      <c r="X1747" s="1">
        <f t="shared" si="522"/>
        <v>34.339309828299839</v>
      </c>
      <c r="Y1747" s="1">
        <f t="shared" si="523"/>
        <v>1.0056614179349457</v>
      </c>
      <c r="Z1747" s="1">
        <f t="shared" si="531"/>
        <v>1.0259999999999998</v>
      </c>
      <c r="AA1747" s="1">
        <f t="shared" si="524"/>
        <v>6.0105069155707964E-2</v>
      </c>
      <c r="AB1747" s="1">
        <f t="shared" si="525"/>
        <v>2.4603907999999999</v>
      </c>
      <c r="AC1747" s="1">
        <f t="shared" si="526"/>
        <v>2.9918043006717765</v>
      </c>
      <c r="AF1747" s="1">
        <f t="shared" si="527"/>
        <v>9.7733274334448126</v>
      </c>
      <c r="AG1747" s="1">
        <f t="shared" si="528"/>
        <v>3.959528609353641</v>
      </c>
      <c r="AH1747" s="1">
        <f t="shared" si="529"/>
        <v>8.1631427606737468</v>
      </c>
      <c r="AI1747">
        <v>7.2</v>
      </c>
      <c r="AJ1747">
        <v>6</v>
      </c>
      <c r="AK1747">
        <v>112</v>
      </c>
      <c r="AL1747">
        <v>6</v>
      </c>
      <c r="AM1747">
        <v>9135</v>
      </c>
      <c r="AN1747">
        <v>9148</v>
      </c>
      <c r="AO1747">
        <v>9114</v>
      </c>
      <c r="AP1747">
        <v>50</v>
      </c>
      <c r="AQ1747">
        <v>0</v>
      </c>
    </row>
    <row r="1748" spans="1:43">
      <c r="A1748" s="27">
        <v>39732</v>
      </c>
      <c r="B1748" s="27"/>
      <c r="C1748">
        <v>17</v>
      </c>
      <c r="D1748">
        <v>24</v>
      </c>
      <c r="E1748">
        <v>11.5</v>
      </c>
      <c r="F1748">
        <v>30</v>
      </c>
      <c r="G1748">
        <v>16</v>
      </c>
      <c r="H1748">
        <v>10.3</v>
      </c>
      <c r="I1748" s="10">
        <v>935</v>
      </c>
      <c r="J1748">
        <v>4.0999999999999996</v>
      </c>
      <c r="K1748" s="2">
        <v>10</v>
      </c>
      <c r="L1748" s="1">
        <f t="shared" si="513"/>
        <v>5.4711963596156306</v>
      </c>
      <c r="M1748" s="1">
        <f t="shared" si="514"/>
        <v>44</v>
      </c>
      <c r="N1748" s="1">
        <f t="shared" si="515"/>
        <v>1.9383638408527206</v>
      </c>
      <c r="O1748" s="1">
        <f t="shared" si="530"/>
        <v>0.12283285135951756</v>
      </c>
      <c r="P1748" s="1">
        <f t="shared" si="516"/>
        <v>0.53742618677538734</v>
      </c>
      <c r="Q1748">
        <f t="shared" si="517"/>
        <v>7.4270477750470318</v>
      </c>
      <c r="R1748">
        <f t="shared" si="518"/>
        <v>11.718100269996294</v>
      </c>
      <c r="S1748">
        <f t="shared" si="519"/>
        <v>1.5337827578529182</v>
      </c>
      <c r="T1748">
        <v>0.2432</v>
      </c>
      <c r="U1748" s="1">
        <f t="shared" si="520"/>
        <v>-0.14805602949943478</v>
      </c>
      <c r="V1748" s="1">
        <v>285</v>
      </c>
      <c r="W1748" s="1">
        <f t="shared" si="521"/>
        <v>18.174321182725315</v>
      </c>
      <c r="X1748" s="1">
        <f t="shared" si="522"/>
        <v>34.232518439420943</v>
      </c>
      <c r="Y1748" s="1">
        <f t="shared" si="523"/>
        <v>1.0062197377103379</v>
      </c>
      <c r="Z1748" s="1">
        <f t="shared" si="531"/>
        <v>-7.5999999999999734E-2</v>
      </c>
      <c r="AA1748" s="1">
        <f t="shared" si="524"/>
        <v>6.0093535960379606E-2</v>
      </c>
      <c r="AB1748" s="1">
        <f t="shared" si="525"/>
        <v>2.4608629999999998</v>
      </c>
      <c r="AC1748" s="1">
        <f t="shared" si="526"/>
        <v>3.0665994081885706</v>
      </c>
      <c r="AF1748" s="1">
        <f t="shared" si="527"/>
        <v>9.6872595794283516</v>
      </c>
      <c r="AG1748" s="1">
        <f t="shared" si="528"/>
        <v>3.9859620148190231</v>
      </c>
      <c r="AH1748" s="1">
        <f t="shared" si="529"/>
        <v>9.1572980640767305</v>
      </c>
      <c r="AI1748">
        <v>8.9</v>
      </c>
      <c r="AJ1748">
        <v>6</v>
      </c>
      <c r="AK1748">
        <v>149</v>
      </c>
      <c r="AL1748">
        <v>6</v>
      </c>
      <c r="AM1748">
        <v>9112</v>
      </c>
      <c r="AN1748">
        <v>9143</v>
      </c>
      <c r="AO1748">
        <v>9083</v>
      </c>
      <c r="AP1748">
        <v>54</v>
      </c>
      <c r="AQ1748">
        <v>0</v>
      </c>
    </row>
    <row r="1749" spans="1:43">
      <c r="A1749" s="27">
        <v>39733</v>
      </c>
      <c r="B1749" s="27"/>
      <c r="C1749">
        <v>14.8</v>
      </c>
      <c r="D1749">
        <v>20.7</v>
      </c>
      <c r="E1749">
        <v>11.9</v>
      </c>
      <c r="F1749">
        <v>42</v>
      </c>
      <c r="G1749">
        <v>20</v>
      </c>
      <c r="H1749">
        <v>6</v>
      </c>
      <c r="I1749" s="10">
        <v>935</v>
      </c>
      <c r="J1749">
        <v>2.7</v>
      </c>
      <c r="K1749" s="2">
        <v>10</v>
      </c>
      <c r="L1749" s="1">
        <f t="shared" si="513"/>
        <v>3.8697211862841829</v>
      </c>
      <c r="M1749" s="1">
        <f t="shared" si="514"/>
        <v>64</v>
      </c>
      <c r="N1749" s="1">
        <f t="shared" si="515"/>
        <v>1.6840627760776321</v>
      </c>
      <c r="O1749" s="1">
        <f t="shared" si="530"/>
        <v>0.10858867632263654</v>
      </c>
      <c r="P1749" s="1">
        <f t="shared" si="516"/>
        <v>0.69024982508910226</v>
      </c>
      <c r="Q1749">
        <f t="shared" si="517"/>
        <v>4.3156454552689212</v>
      </c>
      <c r="R1749">
        <f t="shared" si="518"/>
        <v>11.705414627923249</v>
      </c>
      <c r="S1749">
        <f t="shared" si="519"/>
        <v>1.5321223334978076</v>
      </c>
      <c r="T1749">
        <v>0.2432</v>
      </c>
      <c r="U1749" s="1">
        <f t="shared" si="520"/>
        <v>-0.15459150587931494</v>
      </c>
      <c r="V1749" s="1">
        <v>286</v>
      </c>
      <c r="W1749" s="1">
        <f t="shared" si="521"/>
        <v>13.303444229745439</v>
      </c>
      <c r="X1749" s="1">
        <f t="shared" si="522"/>
        <v>34.124995706911307</v>
      </c>
      <c r="Y1749" s="1">
        <f t="shared" si="523"/>
        <v>1.006776217483889</v>
      </c>
      <c r="Z1749" s="1">
        <f t="shared" si="531"/>
        <v>-0.83599999999999974</v>
      </c>
      <c r="AA1749" s="1">
        <f t="shared" si="524"/>
        <v>5.9966962317040996E-2</v>
      </c>
      <c r="AB1749" s="1">
        <f t="shared" si="525"/>
        <v>2.4660571999999998</v>
      </c>
      <c r="AC1749" s="1">
        <f t="shared" si="526"/>
        <v>2.019467902953449</v>
      </c>
      <c r="AF1749" s="1">
        <f t="shared" si="527"/>
        <v>7.5903076240799781</v>
      </c>
      <c r="AG1749" s="1">
        <f t="shared" si="528"/>
        <v>3.4268738458237138</v>
      </c>
      <c r="AH1749" s="1">
        <f t="shared" si="529"/>
        <v>7.9742758867446994</v>
      </c>
      <c r="AI1749">
        <v>11.2</v>
      </c>
      <c r="AJ1749">
        <v>14</v>
      </c>
      <c r="AK1749">
        <v>166</v>
      </c>
      <c r="AL1749">
        <v>14</v>
      </c>
      <c r="AM1749">
        <v>9164</v>
      </c>
      <c r="AN1749">
        <v>9203</v>
      </c>
      <c r="AO1749">
        <v>9088</v>
      </c>
      <c r="AP1749">
        <v>68</v>
      </c>
      <c r="AQ1749">
        <v>0</v>
      </c>
    </row>
    <row r="1750" spans="1:43">
      <c r="A1750" s="27">
        <v>39734</v>
      </c>
      <c r="B1750" s="27"/>
      <c r="C1750">
        <v>11.7</v>
      </c>
      <c r="D1750">
        <v>16.399999999999999</v>
      </c>
      <c r="E1750">
        <v>7.2</v>
      </c>
      <c r="F1750">
        <v>50</v>
      </c>
      <c r="G1750">
        <v>34</v>
      </c>
      <c r="H1750">
        <v>9.5</v>
      </c>
      <c r="I1750" s="10">
        <v>935</v>
      </c>
      <c r="J1750">
        <v>2.2999999999999998</v>
      </c>
      <c r="K1750" s="2">
        <v>10</v>
      </c>
      <c r="L1750" s="1">
        <f t="shared" si="513"/>
        <v>3.7187246953625941</v>
      </c>
      <c r="M1750" s="1">
        <f t="shared" si="514"/>
        <v>66</v>
      </c>
      <c r="N1750" s="1">
        <f t="shared" si="515"/>
        <v>1.3755086746426002</v>
      </c>
      <c r="O1750" s="1">
        <f t="shared" si="530"/>
        <v>9.0915219894604535E-2</v>
      </c>
      <c r="P1750" s="1">
        <f t="shared" si="516"/>
        <v>0.65249004864543858</v>
      </c>
      <c r="Q1750">
        <f t="shared" si="517"/>
        <v>6.0898891749611979</v>
      </c>
      <c r="R1750">
        <f t="shared" si="518"/>
        <v>11.692791354412524</v>
      </c>
      <c r="S1750">
        <f t="shared" si="519"/>
        <v>1.5304700725670843</v>
      </c>
      <c r="T1750">
        <v>0.2432</v>
      </c>
      <c r="U1750" s="1">
        <f t="shared" si="520"/>
        <v>-0.16108124903558887</v>
      </c>
      <c r="V1750" s="1">
        <v>287</v>
      </c>
      <c r="W1750" s="1">
        <f t="shared" si="521"/>
        <v>17.188677630777239</v>
      </c>
      <c r="X1750" s="1">
        <f t="shared" si="522"/>
        <v>34.016806988919015</v>
      </c>
      <c r="Y1750" s="1">
        <f t="shared" si="523"/>
        <v>1.0073306926306809</v>
      </c>
      <c r="Z1750" s="1">
        <f t="shared" si="531"/>
        <v>-1.1780000000000006</v>
      </c>
      <c r="AA1750" s="1">
        <f t="shared" si="524"/>
        <v>5.9789510873888306E-2</v>
      </c>
      <c r="AB1750" s="1">
        <f t="shared" si="525"/>
        <v>2.4733763</v>
      </c>
      <c r="AC1750" s="1">
        <f t="shared" si="526"/>
        <v>1.7202874728862712</v>
      </c>
      <c r="AF1750" s="1">
        <f t="shared" si="527"/>
        <v>7.0006330102916925</v>
      </c>
      <c r="AG1750" s="1">
        <f t="shared" si="528"/>
        <v>3.9656498637308357</v>
      </c>
      <c r="AH1750" s="1">
        <f t="shared" si="529"/>
        <v>9.3317914747882043</v>
      </c>
      <c r="AI1750">
        <v>3.9</v>
      </c>
      <c r="AJ1750">
        <v>10</v>
      </c>
      <c r="AK1750">
        <v>58</v>
      </c>
      <c r="AL1750">
        <v>11</v>
      </c>
      <c r="AM1750">
        <v>9135</v>
      </c>
      <c r="AN1750">
        <v>9183</v>
      </c>
      <c r="AO1750">
        <v>9088</v>
      </c>
      <c r="AP1750">
        <v>68</v>
      </c>
      <c r="AQ1750">
        <v>0</v>
      </c>
    </row>
    <row r="1751" spans="1:43">
      <c r="A1751" s="27">
        <v>39735</v>
      </c>
      <c r="B1751" s="27"/>
      <c r="C1751">
        <v>9.9</v>
      </c>
      <c r="D1751">
        <v>13.8</v>
      </c>
      <c r="E1751">
        <v>7.8</v>
      </c>
      <c r="F1751">
        <v>63</v>
      </c>
      <c r="G1751">
        <v>42</v>
      </c>
      <c r="H1751">
        <v>2.2000000000000002</v>
      </c>
      <c r="I1751" s="10">
        <v>935</v>
      </c>
      <c r="J1751">
        <v>2.4</v>
      </c>
      <c r="K1751" s="2">
        <v>10</v>
      </c>
      <c r="L1751" s="1">
        <f t="shared" si="513"/>
        <v>2.3164424950452518</v>
      </c>
      <c r="M1751" s="1">
        <f t="shared" si="514"/>
        <v>84</v>
      </c>
      <c r="N1751" s="1">
        <f t="shared" si="515"/>
        <v>1.2201575987481763</v>
      </c>
      <c r="O1751" s="1">
        <f t="shared" si="530"/>
        <v>8.1825930022563817E-2</v>
      </c>
      <c r="P1751" s="1">
        <f t="shared" si="516"/>
        <v>0.77609094172634896</v>
      </c>
      <c r="Q1751">
        <f t="shared" si="517"/>
        <v>1.8574325076448635</v>
      </c>
      <c r="R1751">
        <f t="shared" si="518"/>
        <v>11.680233580920646</v>
      </c>
      <c r="S1751">
        <f t="shared" si="519"/>
        <v>1.5288263849372574</v>
      </c>
      <c r="T1751">
        <v>0.2432</v>
      </c>
      <c r="U1751" s="1">
        <f t="shared" si="520"/>
        <v>-0.16752333908997327</v>
      </c>
      <c r="V1751" s="1">
        <v>288</v>
      </c>
      <c r="W1751" s="1">
        <f t="shared" si="521"/>
        <v>8.9861564451547622</v>
      </c>
      <c r="X1751" s="1">
        <f t="shared" si="522"/>
        <v>33.908018874086373</v>
      </c>
      <c r="Y1751" s="1">
        <f t="shared" si="523"/>
        <v>1.0078829991188305</v>
      </c>
      <c r="Z1751" s="1">
        <f t="shared" si="531"/>
        <v>-0.68399999999999961</v>
      </c>
      <c r="AA1751" s="1">
        <f t="shared" si="524"/>
        <v>5.9686955664564417E-2</v>
      </c>
      <c r="AB1751" s="1">
        <f t="shared" si="525"/>
        <v>2.4776260999999997</v>
      </c>
      <c r="AC1751" s="1">
        <f t="shared" si="526"/>
        <v>1.7950825804030659</v>
      </c>
      <c r="AF1751" s="1">
        <f t="shared" si="527"/>
        <v>5.2915834136463218</v>
      </c>
      <c r="AG1751" s="1">
        <f t="shared" si="528"/>
        <v>2.7769012179403605</v>
      </c>
      <c r="AH1751" s="1">
        <f t="shared" si="529"/>
        <v>5.6920405718261557</v>
      </c>
      <c r="AI1751">
        <v>7.5</v>
      </c>
      <c r="AJ1751">
        <v>15</v>
      </c>
      <c r="AK1751">
        <v>126</v>
      </c>
      <c r="AL1751">
        <v>15</v>
      </c>
      <c r="AM1751">
        <v>9153</v>
      </c>
      <c r="AN1751">
        <v>9178</v>
      </c>
      <c r="AO1751">
        <v>9094</v>
      </c>
      <c r="AP1751">
        <v>77</v>
      </c>
      <c r="AQ1751">
        <v>32700</v>
      </c>
    </row>
    <row r="1752" spans="1:43">
      <c r="A1752" s="27">
        <v>39736</v>
      </c>
      <c r="B1752" s="27"/>
      <c r="C1752">
        <v>9.1999999999999993</v>
      </c>
      <c r="D1752">
        <v>14.3</v>
      </c>
      <c r="E1752">
        <v>5.5</v>
      </c>
      <c r="F1752">
        <v>62</v>
      </c>
      <c r="G1752">
        <v>37</v>
      </c>
      <c r="H1752">
        <v>9.4</v>
      </c>
      <c r="I1752" s="10">
        <v>935</v>
      </c>
      <c r="J1752">
        <v>2.6</v>
      </c>
      <c r="K1752" s="2">
        <v>10</v>
      </c>
      <c r="L1752" s="1">
        <f t="shared" si="513"/>
        <v>3.0454573997359984</v>
      </c>
      <c r="M1752" s="1">
        <f t="shared" si="514"/>
        <v>87</v>
      </c>
      <c r="N1752" s="1">
        <f t="shared" si="515"/>
        <v>1.16404559315309</v>
      </c>
      <c r="O1752" s="1">
        <f t="shared" si="530"/>
        <v>7.8506948652187214E-2</v>
      </c>
      <c r="P1752" s="1">
        <f t="shared" si="516"/>
        <v>0.69468096706152394</v>
      </c>
      <c r="Q1752">
        <f t="shared" si="517"/>
        <v>5.7911735453976307</v>
      </c>
      <c r="R1752">
        <f t="shared" si="518"/>
        <v>11.667744481314932</v>
      </c>
      <c r="S1752">
        <f t="shared" si="519"/>
        <v>1.527191686035986</v>
      </c>
      <c r="T1752">
        <v>0.2432</v>
      </c>
      <c r="U1752" s="1">
        <f t="shared" si="520"/>
        <v>-0.17391587026153102</v>
      </c>
      <c r="V1752" s="1">
        <v>289</v>
      </c>
      <c r="W1752" s="1">
        <f t="shared" si="521"/>
        <v>16.989637545768392</v>
      </c>
      <c r="X1752" s="1">
        <f t="shared" si="522"/>
        <v>33.798699113315799</v>
      </c>
      <c r="Y1752" s="1">
        <f t="shared" si="523"/>
        <v>1.0084329735580144</v>
      </c>
      <c r="Z1752" s="1">
        <f t="shared" si="531"/>
        <v>-0.2660000000000004</v>
      </c>
      <c r="AA1752" s="1">
        <f t="shared" si="524"/>
        <v>5.9647168032924587E-2</v>
      </c>
      <c r="AB1752" s="1">
        <f t="shared" si="525"/>
        <v>2.4792787999999999</v>
      </c>
      <c r="AC1752" s="1">
        <f t="shared" si="526"/>
        <v>1.9446727954366547</v>
      </c>
      <c r="AF1752" s="1">
        <f t="shared" si="527"/>
        <v>6.2263412729525589</v>
      </c>
      <c r="AG1752" s="1">
        <f t="shared" si="528"/>
        <v>3.9369560961071497</v>
      </c>
      <c r="AH1752" s="1">
        <f t="shared" si="529"/>
        <v>8.2085900610783327</v>
      </c>
      <c r="AI1752">
        <v>4.0999999999999996</v>
      </c>
      <c r="AJ1752">
        <v>11</v>
      </c>
      <c r="AK1752">
        <v>59</v>
      </c>
      <c r="AL1752">
        <v>10</v>
      </c>
      <c r="AM1752">
        <v>9151</v>
      </c>
      <c r="AN1752">
        <v>9171</v>
      </c>
      <c r="AO1752">
        <v>9133</v>
      </c>
      <c r="AP1752">
        <v>71</v>
      </c>
      <c r="AQ1752">
        <v>0</v>
      </c>
    </row>
    <row r="1753" spans="1:43">
      <c r="A1753" s="27">
        <v>39737</v>
      </c>
      <c r="B1753" s="27"/>
      <c r="C1753">
        <v>9.3000000000000007</v>
      </c>
      <c r="D1753">
        <v>13.8</v>
      </c>
      <c r="E1753">
        <v>6.6</v>
      </c>
      <c r="F1753">
        <v>69</v>
      </c>
      <c r="G1753">
        <v>45</v>
      </c>
      <c r="H1753">
        <v>3</v>
      </c>
      <c r="I1753" s="10">
        <v>935</v>
      </c>
      <c r="J1753">
        <v>2.2999999999999998</v>
      </c>
      <c r="K1753" s="2">
        <v>10</v>
      </c>
      <c r="L1753" s="1">
        <f t="shared" si="513"/>
        <v>2.0862644092698708</v>
      </c>
      <c r="M1753" s="1">
        <f t="shared" si="514"/>
        <v>93</v>
      </c>
      <c r="N1753" s="1">
        <f t="shared" si="515"/>
        <v>1.1719199459898388</v>
      </c>
      <c r="O1753" s="1">
        <f t="shared" si="530"/>
        <v>7.8973930921462279E-2</v>
      </c>
      <c r="P1753" s="1">
        <f t="shared" si="516"/>
        <v>0.80853117275239672</v>
      </c>
      <c r="Q1753">
        <f t="shared" si="517"/>
        <v>2.240373856844637</v>
      </c>
      <c r="R1753">
        <f t="shared" si="518"/>
        <v>11.655327272603923</v>
      </c>
      <c r="S1753">
        <f t="shared" si="519"/>
        <v>1.5255663969376863</v>
      </c>
      <c r="T1753">
        <v>0.2432</v>
      </c>
      <c r="U1753" s="1">
        <f t="shared" si="520"/>
        <v>-0.18025695143046375</v>
      </c>
      <c r="V1753" s="1">
        <v>290</v>
      </c>
      <c r="W1753" s="1">
        <f t="shared" si="521"/>
        <v>9.8235639719965864</v>
      </c>
      <c r="X1753" s="1">
        <f t="shared" si="522"/>
        <v>33.688916550195749</v>
      </c>
      <c r="Y1753" s="1">
        <f t="shared" si="523"/>
        <v>1.0089804532478057</v>
      </c>
      <c r="Z1753" s="1">
        <f t="shared" si="531"/>
        <v>3.800000000000054E-2</v>
      </c>
      <c r="AA1753" s="1">
        <f t="shared" si="524"/>
        <v>5.9652848732322211E-2</v>
      </c>
      <c r="AB1753" s="1">
        <f t="shared" si="525"/>
        <v>2.4790426999999999</v>
      </c>
      <c r="AC1753" s="1">
        <f t="shared" si="526"/>
        <v>1.7202874728862712</v>
      </c>
      <c r="AF1753" s="1">
        <f t="shared" si="527"/>
        <v>5.6344355977627663</v>
      </c>
      <c r="AG1753" s="1">
        <f t="shared" si="528"/>
        <v>2.8944419432789132</v>
      </c>
      <c r="AH1753" s="1">
        <f t="shared" si="529"/>
        <v>5.415983757133132</v>
      </c>
      <c r="AI1753">
        <v>9.4</v>
      </c>
      <c r="AJ1753">
        <v>14</v>
      </c>
      <c r="AK1753">
        <v>127</v>
      </c>
      <c r="AL1753">
        <v>15</v>
      </c>
      <c r="AM1753">
        <v>9183</v>
      </c>
      <c r="AN1753">
        <v>9213</v>
      </c>
      <c r="AO1753">
        <v>9150</v>
      </c>
      <c r="AP1753">
        <v>81</v>
      </c>
      <c r="AQ1753">
        <v>20</v>
      </c>
    </row>
    <row r="1754" spans="1:43">
      <c r="A1754" s="27">
        <v>39738</v>
      </c>
      <c r="B1754" s="27"/>
      <c r="C1754">
        <v>9</v>
      </c>
      <c r="D1754">
        <v>16</v>
      </c>
      <c r="E1754">
        <v>4.3</v>
      </c>
      <c r="F1754">
        <v>57</v>
      </c>
      <c r="G1754">
        <v>27</v>
      </c>
      <c r="H1754">
        <v>10</v>
      </c>
      <c r="I1754" s="10">
        <v>935</v>
      </c>
      <c r="J1754">
        <v>2.2999999999999998</v>
      </c>
      <c r="K1754" s="2">
        <v>10</v>
      </c>
      <c r="L1754" s="1">
        <f t="shared" si="513"/>
        <v>3.1113251801642363</v>
      </c>
      <c r="M1754" s="1">
        <f t="shared" si="514"/>
        <v>87</v>
      </c>
      <c r="N1754" s="1">
        <f t="shared" si="515"/>
        <v>1.148436398239401</v>
      </c>
      <c r="O1754" s="1">
        <f t="shared" si="530"/>
        <v>7.7580054229887188E-2</v>
      </c>
      <c r="P1754" s="1">
        <f t="shared" si="516"/>
        <v>0.60697583048678005</v>
      </c>
      <c r="Q1754">
        <f t="shared" si="517"/>
        <v>6.3659426905860874</v>
      </c>
      <c r="R1754">
        <f t="shared" si="518"/>
        <v>11.642985215531043</v>
      </c>
      <c r="S1754">
        <f t="shared" si="519"/>
        <v>1.523950944441236</v>
      </c>
      <c r="T1754">
        <v>0.2432</v>
      </c>
      <c r="U1754" s="1">
        <f t="shared" si="520"/>
        <v>-0.18654470669756568</v>
      </c>
      <c r="V1754" s="1">
        <v>291</v>
      </c>
      <c r="W1754" s="1">
        <f t="shared" si="521"/>
        <v>17.567430558885054</v>
      </c>
      <c r="X1754" s="1">
        <f t="shared" si="522"/>
        <v>33.578741050199895</v>
      </c>
      <c r="Y1754" s="1">
        <f t="shared" si="523"/>
        <v>1.0095252762258058</v>
      </c>
      <c r="Z1754" s="1">
        <f t="shared" si="531"/>
        <v>-0.11400000000000027</v>
      </c>
      <c r="AA1754" s="1">
        <f t="shared" si="524"/>
        <v>5.9635809879325645E-2</v>
      </c>
      <c r="AB1754" s="1">
        <f t="shared" si="525"/>
        <v>2.4797509999999998</v>
      </c>
      <c r="AC1754" s="1">
        <f t="shared" si="526"/>
        <v>1.7202874728862712</v>
      </c>
      <c r="AF1754" s="1">
        <f t="shared" si="527"/>
        <v>7.0797833875449285</v>
      </c>
      <c r="AG1754" s="1">
        <f t="shared" si="528"/>
        <v>3.9332299939384003</v>
      </c>
      <c r="AH1754" s="1">
        <f t="shared" si="529"/>
        <v>8.0610122734756615</v>
      </c>
      <c r="AI1754">
        <v>4.0999999999999996</v>
      </c>
      <c r="AJ1754">
        <v>11</v>
      </c>
      <c r="AK1754">
        <v>60</v>
      </c>
      <c r="AL1754">
        <v>11</v>
      </c>
      <c r="AM1754">
        <v>9165</v>
      </c>
      <c r="AN1754">
        <v>9211</v>
      </c>
      <c r="AO1754">
        <v>9144</v>
      </c>
      <c r="AP1754">
        <v>62</v>
      </c>
      <c r="AQ1754">
        <v>0</v>
      </c>
    </row>
    <row r="1755" spans="1:43">
      <c r="A1755" s="27">
        <v>39739</v>
      </c>
      <c r="B1755" s="27"/>
      <c r="C1755">
        <v>13</v>
      </c>
      <c r="D1755">
        <v>15.8</v>
      </c>
      <c r="E1755">
        <v>8.6</v>
      </c>
      <c r="F1755">
        <v>40</v>
      </c>
      <c r="G1755">
        <v>29</v>
      </c>
      <c r="H1755">
        <v>9.6999999999999993</v>
      </c>
      <c r="I1755" s="10">
        <v>935</v>
      </c>
      <c r="J1755">
        <v>2.2000000000000002</v>
      </c>
      <c r="K1755" s="2">
        <v>10</v>
      </c>
      <c r="L1755" s="1">
        <f t="shared" si="513"/>
        <v>3.4529814713028442</v>
      </c>
      <c r="M1755" s="1">
        <f t="shared" si="514"/>
        <v>51</v>
      </c>
      <c r="N1755" s="1">
        <f t="shared" si="515"/>
        <v>1.498261331998219</v>
      </c>
      <c r="O1755" s="1">
        <f t="shared" si="530"/>
        <v>9.8002651528971474E-2</v>
      </c>
      <c r="P1755" s="1">
        <f t="shared" si="516"/>
        <v>0.54541875422504171</v>
      </c>
      <c r="Q1755">
        <f t="shared" si="517"/>
        <v>6.5307103585400377</v>
      </c>
      <c r="R1755">
        <f t="shared" si="518"/>
        <v>11.630721615025653</v>
      </c>
      <c r="S1755">
        <f t="shared" si="519"/>
        <v>1.5223457611290123</v>
      </c>
      <c r="T1755">
        <v>0.2432</v>
      </c>
      <c r="U1755" s="1">
        <f t="shared" si="520"/>
        <v>-0.19277727593917776</v>
      </c>
      <c r="V1755" s="1">
        <v>292</v>
      </c>
      <c r="W1755" s="1">
        <f t="shared" si="521"/>
        <v>17.18893096128242</v>
      </c>
      <c r="X1755" s="1">
        <f t="shared" si="522"/>
        <v>33.468243428773683</v>
      </c>
      <c r="Y1755" s="1">
        <f t="shared" si="523"/>
        <v>1.0100672813155589</v>
      </c>
      <c r="Z1755" s="1">
        <f t="shared" si="531"/>
        <v>1.52</v>
      </c>
      <c r="AA1755" s="1">
        <f t="shared" si="524"/>
        <v>5.9863797974934949E-2</v>
      </c>
      <c r="AB1755" s="1">
        <f t="shared" si="525"/>
        <v>2.470307</v>
      </c>
      <c r="AC1755" s="1">
        <f t="shared" si="526"/>
        <v>1.6454923653694771</v>
      </c>
      <c r="AF1755" s="1">
        <f t="shared" si="527"/>
        <v>6.3617664266502851</v>
      </c>
      <c r="AG1755" s="1">
        <f t="shared" si="528"/>
        <v>3.8682257541925482</v>
      </c>
      <c r="AH1755" s="1">
        <f t="shared" si="529"/>
        <v>7.1479279713712582</v>
      </c>
      <c r="AI1755">
        <v>7.8</v>
      </c>
      <c r="AJ1755">
        <v>6</v>
      </c>
      <c r="AK1755">
        <v>130</v>
      </c>
      <c r="AL1755">
        <v>7</v>
      </c>
      <c r="AM1755">
        <v>9112</v>
      </c>
      <c r="AN1755">
        <v>9153</v>
      </c>
      <c r="AO1755">
        <v>9085</v>
      </c>
      <c r="AP1755">
        <v>60</v>
      </c>
      <c r="AQ1755">
        <v>0</v>
      </c>
    </row>
    <row r="1756" spans="1:43">
      <c r="A1756" s="27">
        <v>39740</v>
      </c>
      <c r="B1756" s="27"/>
      <c r="C1756">
        <v>12.3</v>
      </c>
      <c r="D1756">
        <v>19.2</v>
      </c>
      <c r="E1756">
        <v>6.6</v>
      </c>
      <c r="F1756">
        <v>44</v>
      </c>
      <c r="G1756">
        <v>24</v>
      </c>
      <c r="H1756">
        <v>9.5</v>
      </c>
      <c r="I1756" s="10">
        <v>935</v>
      </c>
      <c r="J1756">
        <v>0.9</v>
      </c>
      <c r="K1756" s="2">
        <v>10</v>
      </c>
      <c r="L1756" s="1">
        <f t="shared" si="513"/>
        <v>3.1152753882951654</v>
      </c>
      <c r="M1756" s="1">
        <f t="shared" si="514"/>
        <v>64</v>
      </c>
      <c r="N1756" s="1">
        <f t="shared" si="515"/>
        <v>1.4310198233396516</v>
      </c>
      <c r="O1756" s="1">
        <f t="shared" si="530"/>
        <v>9.4130083069544151E-2</v>
      </c>
      <c r="P1756" s="1">
        <f t="shared" si="516"/>
        <v>0.57907975179592952</v>
      </c>
      <c r="Q1756">
        <f t="shared" si="517"/>
        <v>6.4074670525108122</v>
      </c>
      <c r="R1756">
        <f t="shared" si="518"/>
        <v>11.618539820505809</v>
      </c>
      <c r="S1756">
        <f t="shared" si="519"/>
        <v>1.5207512854065195</v>
      </c>
      <c r="T1756">
        <v>0.2432</v>
      </c>
      <c r="U1756" s="1">
        <f t="shared" si="520"/>
        <v>-0.19895281535747208</v>
      </c>
      <c r="V1756" s="1">
        <v>293</v>
      </c>
      <c r="W1756" s="1">
        <f t="shared" si="521"/>
        <v>16.92221050532871</v>
      </c>
      <c r="X1756" s="1">
        <f t="shared" si="522"/>
        <v>33.357495378423188</v>
      </c>
      <c r="Y1756" s="1">
        <f t="shared" si="523"/>
        <v>1.0106063081742318</v>
      </c>
      <c r="Z1756" s="1">
        <f t="shared" si="531"/>
        <v>-0.26599999999999974</v>
      </c>
      <c r="AA1756" s="1">
        <f t="shared" si="524"/>
        <v>5.9823774305085814E-2</v>
      </c>
      <c r="AB1756" s="1">
        <f t="shared" si="525"/>
        <v>2.4719596999999998</v>
      </c>
      <c r="AC1756" s="1">
        <f t="shared" si="526"/>
        <v>0.67315596765114971</v>
      </c>
      <c r="AF1756" s="1">
        <f t="shared" si="527"/>
        <v>8.1973416999127036</v>
      </c>
      <c r="AG1756" s="1">
        <f t="shared" si="528"/>
        <v>3.8106608578643724</v>
      </c>
      <c r="AH1756" s="1">
        <f t="shared" si="529"/>
        <v>8.3053344068717685</v>
      </c>
      <c r="AI1756">
        <v>4.5</v>
      </c>
      <c r="AJ1756">
        <v>10</v>
      </c>
      <c r="AK1756">
        <v>71</v>
      </c>
      <c r="AL1756">
        <v>10</v>
      </c>
      <c r="AM1756">
        <v>9073</v>
      </c>
      <c r="AN1756">
        <v>9113</v>
      </c>
      <c r="AO1756">
        <v>9042</v>
      </c>
      <c r="AP1756">
        <v>61</v>
      </c>
      <c r="AQ1756">
        <v>0</v>
      </c>
    </row>
    <row r="1757" spans="1:43">
      <c r="A1757" s="27">
        <v>39741</v>
      </c>
      <c r="B1757" s="27"/>
      <c r="C1757">
        <v>5.2</v>
      </c>
      <c r="D1757">
        <v>15.3</v>
      </c>
      <c r="E1757">
        <v>0.5</v>
      </c>
      <c r="F1757">
        <v>74</v>
      </c>
      <c r="G1757">
        <v>32</v>
      </c>
      <c r="H1757">
        <v>0</v>
      </c>
      <c r="I1757" s="10">
        <v>935</v>
      </c>
      <c r="J1757">
        <v>2.1</v>
      </c>
      <c r="K1757" s="2">
        <v>10</v>
      </c>
      <c r="L1757" s="1">
        <f t="shared" si="513"/>
        <v>1.8555045128575762</v>
      </c>
      <c r="M1757" s="1">
        <f t="shared" si="514"/>
        <v>116</v>
      </c>
      <c r="N1757" s="1">
        <f t="shared" si="515"/>
        <v>0.88485406434684233</v>
      </c>
      <c r="O1757" s="1">
        <f t="shared" si="530"/>
        <v>6.1662356564027805E-2</v>
      </c>
      <c r="P1757" s="1">
        <f t="shared" si="516"/>
        <v>0.64574605329446033</v>
      </c>
      <c r="Q1757">
        <f t="shared" si="517"/>
        <v>0.69692514493074009</v>
      </c>
      <c r="R1757">
        <f t="shared" si="518"/>
        <v>11.606443226027096</v>
      </c>
      <c r="S1757">
        <f t="shared" si="519"/>
        <v>1.5191679615218714</v>
      </c>
      <c r="T1757">
        <v>0.2432</v>
      </c>
      <c r="U1757" s="1">
        <f t="shared" si="520"/>
        <v>-0.20506949802590757</v>
      </c>
      <c r="V1757" s="1">
        <v>294</v>
      </c>
      <c r="W1757" s="1">
        <f t="shared" si="521"/>
        <v>6.3999646085223167</v>
      </c>
      <c r="X1757" s="1">
        <f t="shared" si="522"/>
        <v>33.246569394921124</v>
      </c>
      <c r="Y1757" s="1">
        <f t="shared" si="523"/>
        <v>1.0111421973400501</v>
      </c>
      <c r="Z1757" s="1">
        <f t="shared" si="531"/>
        <v>-2.6980000000000004</v>
      </c>
      <c r="AA1757" s="1">
        <f t="shared" si="524"/>
        <v>5.9420823879649289E-2</v>
      </c>
      <c r="AB1757" s="1">
        <f t="shared" si="525"/>
        <v>2.4887227999999997</v>
      </c>
      <c r="AC1757" s="1">
        <f t="shared" si="526"/>
        <v>1.5706972578526825</v>
      </c>
      <c r="AF1757" s="1">
        <f t="shared" si="527"/>
        <v>6.7660214184488643</v>
      </c>
      <c r="AG1757" s="1">
        <f t="shared" si="528"/>
        <v>2.2567784049779656</v>
      </c>
      <c r="AH1757" s="1">
        <f t="shared" si="529"/>
        <v>5.3906342743722897</v>
      </c>
      <c r="AI1757">
        <v>8.6999999999999993</v>
      </c>
      <c r="AJ1757">
        <v>14</v>
      </c>
      <c r="AK1757">
        <v>132</v>
      </c>
      <c r="AL1757">
        <v>15</v>
      </c>
      <c r="AM1757">
        <v>9150</v>
      </c>
      <c r="AN1757">
        <v>9220</v>
      </c>
      <c r="AO1757">
        <v>9051</v>
      </c>
      <c r="AP1757">
        <v>64</v>
      </c>
      <c r="AQ1757">
        <v>108</v>
      </c>
    </row>
    <row r="1758" spans="1:43">
      <c r="A1758" s="27">
        <v>39742</v>
      </c>
      <c r="B1758" s="27"/>
      <c r="C1758">
        <v>2.4</v>
      </c>
      <c r="D1758">
        <v>6.8</v>
      </c>
      <c r="E1758">
        <v>-1.5</v>
      </c>
      <c r="F1758">
        <v>66</v>
      </c>
      <c r="G1758">
        <v>43</v>
      </c>
      <c r="H1758">
        <v>9.9</v>
      </c>
      <c r="I1758" s="10">
        <v>935</v>
      </c>
      <c r="J1758">
        <v>1.4</v>
      </c>
      <c r="K1758" s="2">
        <v>10</v>
      </c>
      <c r="L1758" s="1">
        <f t="shared" si="513"/>
        <v>2.3811363303739754</v>
      </c>
      <c r="M1758" s="1">
        <f t="shared" si="514"/>
        <v>89</v>
      </c>
      <c r="N1758" s="1">
        <f t="shared" si="515"/>
        <v>0.7263362808555901</v>
      </c>
      <c r="O1758" s="1">
        <f t="shared" si="530"/>
        <v>5.1805232116320613E-2</v>
      </c>
      <c r="P1758" s="1">
        <f t="shared" si="516"/>
        <v>0.45613573586807482</v>
      </c>
      <c r="Q1758">
        <f t="shared" si="517"/>
        <v>6.0385407999521146</v>
      </c>
      <c r="R1758">
        <f t="shared" si="518"/>
        <v>11.594435270272077</v>
      </c>
      <c r="S1758">
        <f t="shared" si="519"/>
        <v>1.517596239564408</v>
      </c>
      <c r="T1758">
        <v>0.2432</v>
      </c>
      <c r="U1758" s="1">
        <f t="shared" si="520"/>
        <v>-0.21112551442969485</v>
      </c>
      <c r="V1758" s="1">
        <v>295</v>
      </c>
      <c r="W1758" s="1">
        <f t="shared" si="521"/>
        <v>17.271412007975158</v>
      </c>
      <c r="X1758" s="1">
        <f t="shared" si="522"/>
        <v>33.135538702745023</v>
      </c>
      <c r="Y1758" s="1">
        <f t="shared" si="523"/>
        <v>1.0116747902794716</v>
      </c>
      <c r="Z1758" s="1">
        <f t="shared" si="531"/>
        <v>-1.0640000000000001</v>
      </c>
      <c r="AA1758" s="1">
        <f t="shared" si="524"/>
        <v>5.9263402369954719E-2</v>
      </c>
      <c r="AB1758" s="1">
        <f t="shared" si="525"/>
        <v>2.4953335999999999</v>
      </c>
      <c r="AC1758" s="1">
        <f t="shared" si="526"/>
        <v>1.0471315052351216</v>
      </c>
      <c r="AF1758" s="1">
        <f t="shared" si="527"/>
        <v>4.4351905903446625</v>
      </c>
      <c r="AG1758" s="1">
        <f t="shared" si="528"/>
        <v>3.7904997791186594</v>
      </c>
      <c r="AH1758" s="1">
        <f t="shared" si="529"/>
        <v>7.2268220495383355</v>
      </c>
      <c r="AI1758">
        <v>3.3</v>
      </c>
      <c r="AJ1758">
        <v>3</v>
      </c>
      <c r="AK1758">
        <v>54</v>
      </c>
      <c r="AL1758">
        <v>3</v>
      </c>
      <c r="AM1758">
        <v>9229</v>
      </c>
      <c r="AN1758">
        <v>9237</v>
      </c>
      <c r="AO1758">
        <v>9220</v>
      </c>
      <c r="AP1758">
        <v>48</v>
      </c>
      <c r="AQ1758">
        <v>0</v>
      </c>
    </row>
    <row r="1759" spans="1:43">
      <c r="A1759" s="27">
        <v>39743</v>
      </c>
      <c r="B1759" s="27"/>
      <c r="C1759">
        <v>2.2000000000000002</v>
      </c>
      <c r="D1759">
        <v>5.8</v>
      </c>
      <c r="E1759">
        <v>-1.7</v>
      </c>
      <c r="F1759">
        <v>65</v>
      </c>
      <c r="G1759">
        <v>50</v>
      </c>
      <c r="H1759">
        <v>9.1</v>
      </c>
      <c r="I1759" s="10">
        <v>935</v>
      </c>
      <c r="J1759">
        <v>2</v>
      </c>
      <c r="K1759" s="2">
        <v>10</v>
      </c>
      <c r="L1759" s="1">
        <f t="shared" si="513"/>
        <v>2.1655982445759134</v>
      </c>
      <c r="M1759" s="1">
        <f t="shared" si="514"/>
        <v>80</v>
      </c>
      <c r="N1759" s="1">
        <f t="shared" si="515"/>
        <v>0.71603982725344328</v>
      </c>
      <c r="O1759" s="1">
        <f t="shared" si="530"/>
        <v>5.11561789232894E-2</v>
      </c>
      <c r="P1759" s="1">
        <f t="shared" si="516"/>
        <v>0.44640112468752813</v>
      </c>
      <c r="Q1759">
        <f t="shared" si="517"/>
        <v>5.5847423707855972</v>
      </c>
      <c r="R1759">
        <f t="shared" si="518"/>
        <v>11.582519436374975</v>
      </c>
      <c r="S1759">
        <f t="shared" si="519"/>
        <v>1.5160365754417506</v>
      </c>
      <c r="T1759">
        <v>0.2432</v>
      </c>
      <c r="U1759" s="1">
        <f t="shared" si="520"/>
        <v>-0.21711907300110972</v>
      </c>
      <c r="V1759" s="1">
        <v>296</v>
      </c>
      <c r="W1759" s="1">
        <f t="shared" si="521"/>
        <v>16.346511373106729</v>
      </c>
      <c r="X1759" s="1">
        <f t="shared" si="522"/>
        <v>33.024477179862195</v>
      </c>
      <c r="Y1759" s="1">
        <f t="shared" si="523"/>
        <v>1.0122039294340854</v>
      </c>
      <c r="Z1759" s="1">
        <f t="shared" si="531"/>
        <v>-7.5999999999999901E-2</v>
      </c>
      <c r="AA1759" s="1">
        <f t="shared" si="524"/>
        <v>5.9252189887557614E-2</v>
      </c>
      <c r="AB1759" s="1">
        <f t="shared" si="525"/>
        <v>2.4958057999999999</v>
      </c>
      <c r="AC1759" s="1">
        <f t="shared" si="526"/>
        <v>1.4959021503358882</v>
      </c>
      <c r="AF1759" s="1">
        <f t="shared" si="527"/>
        <v>4.1602977532817773</v>
      </c>
      <c r="AG1759" s="1">
        <f t="shared" si="528"/>
        <v>3.6497512416708067</v>
      </c>
      <c r="AH1759" s="1">
        <f t="shared" si="529"/>
        <v>6.3271268182934524</v>
      </c>
      <c r="AI1759">
        <v>3.4</v>
      </c>
      <c r="AJ1759">
        <v>10</v>
      </c>
      <c r="AK1759">
        <v>49</v>
      </c>
      <c r="AL1759">
        <v>3</v>
      </c>
      <c r="AM1759">
        <v>9213</v>
      </c>
      <c r="AN1759">
        <v>9229</v>
      </c>
      <c r="AO1759">
        <v>9204</v>
      </c>
      <c r="AP1759">
        <v>46</v>
      </c>
      <c r="AQ1759">
        <v>0</v>
      </c>
    </row>
    <row r="1760" spans="1:43">
      <c r="A1760" s="27">
        <v>39744</v>
      </c>
      <c r="B1760" s="27"/>
      <c r="C1760">
        <v>2.7</v>
      </c>
      <c r="D1760">
        <v>7</v>
      </c>
      <c r="E1760">
        <v>-0.3</v>
      </c>
      <c r="F1760">
        <v>69</v>
      </c>
      <c r="G1760">
        <v>47</v>
      </c>
      <c r="H1760">
        <v>8.4</v>
      </c>
      <c r="I1760" s="10">
        <v>935</v>
      </c>
      <c r="J1760">
        <v>1.8</v>
      </c>
      <c r="K1760" s="2">
        <v>10</v>
      </c>
      <c r="L1760" s="1">
        <f t="shared" si="513"/>
        <v>2.0119884855337848</v>
      </c>
      <c r="M1760" s="1">
        <f t="shared" si="514"/>
        <v>91</v>
      </c>
      <c r="N1760" s="1">
        <f t="shared" si="515"/>
        <v>0.74202613073523482</v>
      </c>
      <c r="O1760" s="1">
        <f t="shared" si="530"/>
        <v>5.2792067426267228E-2</v>
      </c>
      <c r="P1760" s="1">
        <f t="shared" si="516"/>
        <v>0.50750736779958305</v>
      </c>
      <c r="Q1760">
        <f t="shared" si="517"/>
        <v>5.1783221571028699</v>
      </c>
      <c r="R1760">
        <f t="shared" si="518"/>
        <v>11.570699251576528</v>
      </c>
      <c r="S1760">
        <f t="shared" si="519"/>
        <v>1.5144894308346242</v>
      </c>
      <c r="T1760">
        <v>0.2432</v>
      </c>
      <c r="U1760" s="1">
        <f t="shared" si="520"/>
        <v>-0.2230484006494978</v>
      </c>
      <c r="V1760" s="1">
        <v>297</v>
      </c>
      <c r="W1760" s="1">
        <f t="shared" si="521"/>
        <v>15.535123081646198</v>
      </c>
      <c r="X1760" s="1">
        <f t="shared" si="522"/>
        <v>32.913459281975513</v>
      </c>
      <c r="Y1760" s="1">
        <f t="shared" si="523"/>
        <v>1.0127294582672233</v>
      </c>
      <c r="Z1760" s="1">
        <f t="shared" si="531"/>
        <v>0.19</v>
      </c>
      <c r="AA1760" s="1">
        <f t="shared" si="524"/>
        <v>5.9280229052462358E-2</v>
      </c>
      <c r="AB1760" s="1">
        <f t="shared" si="525"/>
        <v>2.4946253</v>
      </c>
      <c r="AC1760" s="1">
        <f t="shared" si="526"/>
        <v>1.3463119353022994</v>
      </c>
      <c r="AF1760" s="1">
        <f t="shared" si="527"/>
        <v>4.192920781630086</v>
      </c>
      <c r="AG1760" s="1">
        <f t="shared" si="528"/>
        <v>3.5442154671930219</v>
      </c>
      <c r="AH1760" s="1">
        <f t="shared" si="529"/>
        <v>6.0342772972885426</v>
      </c>
      <c r="AI1760">
        <v>2.7</v>
      </c>
      <c r="AJ1760">
        <v>10</v>
      </c>
      <c r="AK1760">
        <v>44</v>
      </c>
      <c r="AL1760">
        <v>3</v>
      </c>
      <c r="AM1760">
        <v>9206</v>
      </c>
      <c r="AN1760">
        <v>9216</v>
      </c>
      <c r="AO1760">
        <v>9197</v>
      </c>
      <c r="AP1760">
        <v>51</v>
      </c>
      <c r="AQ1760">
        <v>0</v>
      </c>
    </row>
    <row r="1761" spans="1:43">
      <c r="A1761" s="27">
        <v>39745</v>
      </c>
      <c r="B1761" s="27"/>
      <c r="C1761">
        <v>4.5</v>
      </c>
      <c r="D1761">
        <v>10</v>
      </c>
      <c r="E1761">
        <v>1.4</v>
      </c>
      <c r="F1761">
        <v>64</v>
      </c>
      <c r="G1761">
        <v>44</v>
      </c>
      <c r="H1761">
        <v>9.1999999999999993</v>
      </c>
      <c r="I1761" s="10">
        <v>935</v>
      </c>
      <c r="J1761">
        <v>1.3</v>
      </c>
      <c r="K1761" s="2">
        <v>10</v>
      </c>
      <c r="L1761" s="1">
        <f t="shared" si="513"/>
        <v>2.1335334597142417</v>
      </c>
      <c r="M1761" s="1">
        <f t="shared" si="514"/>
        <v>84</v>
      </c>
      <c r="N1761" s="1">
        <f t="shared" si="515"/>
        <v>0.84260555674484927</v>
      </c>
      <c r="O1761" s="1">
        <f t="shared" si="530"/>
        <v>5.9058672370038201E-2</v>
      </c>
      <c r="P1761" s="1">
        <f t="shared" si="516"/>
        <v>0.55421537883606087</v>
      </c>
      <c r="Q1761">
        <f t="shared" si="517"/>
        <v>5.6980649193018538</v>
      </c>
      <c r="R1761">
        <f t="shared" si="518"/>
        <v>11.558978286704004</v>
      </c>
      <c r="S1761">
        <f t="shared" si="519"/>
        <v>1.5129552731287965</v>
      </c>
      <c r="T1761">
        <v>0.2432</v>
      </c>
      <c r="U1761" s="1">
        <f t="shared" si="520"/>
        <v>-0.2289117432858126</v>
      </c>
      <c r="V1761" s="1">
        <v>298</v>
      </c>
      <c r="W1761" s="1">
        <f t="shared" si="521"/>
        <v>16.366130967669559</v>
      </c>
      <c r="X1761" s="1">
        <f t="shared" si="522"/>
        <v>32.802559966343182</v>
      </c>
      <c r="Y1761" s="1">
        <f t="shared" si="523"/>
        <v>1.013251221310268</v>
      </c>
      <c r="Z1761" s="1">
        <f t="shared" si="531"/>
        <v>0.68399999999999994</v>
      </c>
      <c r="AA1761" s="1">
        <f t="shared" si="524"/>
        <v>5.9381390149424312E-2</v>
      </c>
      <c r="AB1761" s="1">
        <f t="shared" si="525"/>
        <v>2.4903754999999999</v>
      </c>
      <c r="AC1761" s="1">
        <f t="shared" si="526"/>
        <v>0.97233639771832736</v>
      </c>
      <c r="AF1761" s="1">
        <f t="shared" si="527"/>
        <v>4.933892272419901</v>
      </c>
      <c r="AG1761" s="1">
        <f t="shared" si="528"/>
        <v>3.6755710879782666</v>
      </c>
      <c r="AH1761" s="1">
        <f t="shared" si="529"/>
        <v>6.2728231321546435</v>
      </c>
      <c r="AI1761">
        <v>2.6</v>
      </c>
      <c r="AJ1761">
        <v>1</v>
      </c>
      <c r="AK1761">
        <v>42</v>
      </c>
      <c r="AL1761">
        <v>4</v>
      </c>
      <c r="AM1761">
        <v>9167</v>
      </c>
      <c r="AN1761">
        <v>9201</v>
      </c>
      <c r="AO1761">
        <v>9152</v>
      </c>
      <c r="AP1761">
        <v>53</v>
      </c>
      <c r="AQ1761">
        <v>0</v>
      </c>
    </row>
    <row r="1762" spans="1:43">
      <c r="A1762" s="27">
        <v>39746</v>
      </c>
      <c r="B1762" s="27"/>
      <c r="C1762">
        <v>4.9000000000000004</v>
      </c>
      <c r="D1762">
        <v>9.6</v>
      </c>
      <c r="E1762">
        <v>1.6</v>
      </c>
      <c r="F1762">
        <v>64</v>
      </c>
      <c r="G1762">
        <v>44</v>
      </c>
      <c r="H1762">
        <v>8.1999999999999993</v>
      </c>
      <c r="I1762" s="10">
        <v>935</v>
      </c>
      <c r="J1762">
        <v>1.9</v>
      </c>
      <c r="K1762" s="2">
        <v>10</v>
      </c>
      <c r="L1762" s="1">
        <f t="shared" si="513"/>
        <v>2.2286843040081328</v>
      </c>
      <c r="M1762" s="1">
        <f t="shared" si="514"/>
        <v>84</v>
      </c>
      <c r="N1762" s="1">
        <f t="shared" si="515"/>
        <v>0.86652418747176108</v>
      </c>
      <c r="O1762" s="1">
        <f t="shared" si="530"/>
        <v>6.0534696064005834E-2</v>
      </c>
      <c r="P1762" s="1">
        <f t="shared" si="516"/>
        <v>0.55116770183636199</v>
      </c>
      <c r="Q1762">
        <f t="shared" si="517"/>
        <v>5.1569483366167885</v>
      </c>
      <c r="R1762">
        <f t="shared" si="518"/>
        <v>11.547360155471736</v>
      </c>
      <c r="S1762">
        <f t="shared" si="519"/>
        <v>1.5114345753235257</v>
      </c>
      <c r="T1762">
        <v>0.2432</v>
      </c>
      <c r="U1762" s="1">
        <f t="shared" si="520"/>
        <v>-0.23470736634153147</v>
      </c>
      <c r="V1762" s="1">
        <v>299</v>
      </c>
      <c r="W1762" s="1">
        <f t="shared" si="521"/>
        <v>15.230998417440656</v>
      </c>
      <c r="X1762" s="1">
        <f t="shared" si="522"/>
        <v>32.691854615284406</v>
      </c>
      <c r="Y1762" s="1">
        <f t="shared" si="523"/>
        <v>1.0137690642086463</v>
      </c>
      <c r="Z1762" s="1">
        <f t="shared" si="531"/>
        <v>0.15200000000000014</v>
      </c>
      <c r="AA1762" s="1">
        <f t="shared" si="524"/>
        <v>5.9403917298240398E-2</v>
      </c>
      <c r="AB1762" s="1">
        <f t="shared" si="525"/>
        <v>2.4894311</v>
      </c>
      <c r="AC1762" s="1">
        <f t="shared" si="526"/>
        <v>1.4211070428190937</v>
      </c>
      <c r="AF1762" s="1">
        <f t="shared" si="527"/>
        <v>4.8276774452646736</v>
      </c>
      <c r="AG1762" s="1">
        <f t="shared" si="528"/>
        <v>3.5131004733580968</v>
      </c>
      <c r="AH1762" s="1">
        <f t="shared" si="529"/>
        <v>6.3098248271570512</v>
      </c>
      <c r="AI1762">
        <v>3.4</v>
      </c>
      <c r="AJ1762">
        <v>10</v>
      </c>
      <c r="AK1762">
        <v>53</v>
      </c>
      <c r="AL1762">
        <v>1</v>
      </c>
      <c r="AM1762">
        <v>9176</v>
      </c>
      <c r="AN1762">
        <v>9186</v>
      </c>
      <c r="AO1762">
        <v>9161</v>
      </c>
      <c r="AP1762">
        <v>55</v>
      </c>
      <c r="AQ1762">
        <v>0</v>
      </c>
    </row>
    <row r="1763" spans="1:43">
      <c r="A1763" s="27">
        <v>39747</v>
      </c>
      <c r="B1763" s="27"/>
      <c r="C1763">
        <v>5.2</v>
      </c>
      <c r="D1763">
        <v>10</v>
      </c>
      <c r="E1763">
        <v>1.8</v>
      </c>
      <c r="F1763">
        <v>61</v>
      </c>
      <c r="G1763">
        <v>43</v>
      </c>
      <c r="H1763">
        <v>7.9</v>
      </c>
      <c r="I1763" s="10">
        <v>935</v>
      </c>
      <c r="J1763">
        <v>2.2000000000000002</v>
      </c>
      <c r="K1763" s="2">
        <v>10</v>
      </c>
      <c r="L1763" s="1">
        <f t="shared" si="513"/>
        <v>2.2908493131953356</v>
      </c>
      <c r="M1763" s="1">
        <f t="shared" si="514"/>
        <v>79</v>
      </c>
      <c r="N1763" s="1">
        <f t="shared" si="515"/>
        <v>0.88485406434684233</v>
      </c>
      <c r="O1763" s="1">
        <f t="shared" si="530"/>
        <v>6.1662356564027805E-2</v>
      </c>
      <c r="P1763" s="1">
        <f t="shared" si="516"/>
        <v>0.53895239584196641</v>
      </c>
      <c r="Q1763">
        <f t="shared" si="517"/>
        <v>5.0445856014683281</v>
      </c>
      <c r="R1763">
        <f t="shared" si="518"/>
        <v>11.535848513597754</v>
      </c>
      <c r="S1763">
        <f t="shared" si="519"/>
        <v>1.5099278159159364</v>
      </c>
      <c r="T1763">
        <v>0.2432</v>
      </c>
      <c r="U1763" s="1">
        <f t="shared" si="520"/>
        <v>-0.2404335552817996</v>
      </c>
      <c r="V1763" s="1">
        <v>300</v>
      </c>
      <c r="W1763" s="1">
        <f t="shared" si="521"/>
        <v>14.862221960269158</v>
      </c>
      <c r="X1763" s="1">
        <f t="shared" si="522"/>
        <v>32.581418959481425</v>
      </c>
      <c r="Y1763" s="1">
        <f t="shared" si="523"/>
        <v>1.0142828337674918</v>
      </c>
      <c r="Z1763" s="1">
        <f t="shared" si="531"/>
        <v>0.11399999999999993</v>
      </c>
      <c r="AA1763" s="1">
        <f t="shared" si="524"/>
        <v>5.9420823879649289E-2</v>
      </c>
      <c r="AB1763" s="1">
        <f t="shared" si="525"/>
        <v>2.4887227999999997</v>
      </c>
      <c r="AC1763" s="1">
        <f t="shared" si="526"/>
        <v>1.6454923653694771</v>
      </c>
      <c r="AF1763" s="1">
        <f t="shared" si="527"/>
        <v>4.9355163239516529</v>
      </c>
      <c r="AG1763" s="1">
        <f t="shared" si="528"/>
        <v>3.4458969076934394</v>
      </c>
      <c r="AH1763" s="1">
        <f t="shared" si="529"/>
        <v>6.2264622096459075</v>
      </c>
      <c r="AI1763">
        <v>3.6</v>
      </c>
      <c r="AJ1763">
        <v>10</v>
      </c>
      <c r="AK1763">
        <v>52</v>
      </c>
      <c r="AL1763">
        <v>10</v>
      </c>
      <c r="AM1763">
        <v>9181</v>
      </c>
      <c r="AN1763">
        <v>9186</v>
      </c>
      <c r="AO1763">
        <v>9164</v>
      </c>
      <c r="AP1763">
        <v>53</v>
      </c>
      <c r="AQ1763">
        <v>0</v>
      </c>
    </row>
    <row r="1764" spans="1:43">
      <c r="A1764" s="27">
        <v>39748</v>
      </c>
      <c r="B1764" s="27"/>
      <c r="C1764">
        <v>5.6</v>
      </c>
      <c r="D1764">
        <v>8.9</v>
      </c>
      <c r="E1764">
        <v>3.7</v>
      </c>
      <c r="F1764">
        <v>70</v>
      </c>
      <c r="G1764">
        <v>55</v>
      </c>
      <c r="H1764">
        <v>3.5</v>
      </c>
      <c r="I1764" s="10">
        <v>935</v>
      </c>
      <c r="J1764">
        <v>1.2</v>
      </c>
      <c r="K1764" s="2">
        <v>10</v>
      </c>
      <c r="L1764" s="1">
        <f t="shared" si="513"/>
        <v>1.6648107987406529</v>
      </c>
      <c r="M1764" s="1">
        <f t="shared" si="514"/>
        <v>85</v>
      </c>
      <c r="N1764" s="1">
        <f t="shared" si="515"/>
        <v>0.9098252778997602</v>
      </c>
      <c r="O1764" s="1">
        <f t="shared" si="530"/>
        <v>6.3193865751665398E-2</v>
      </c>
      <c r="P1764" s="1">
        <f t="shared" si="516"/>
        <v>0.65220899141360478</v>
      </c>
      <c r="Q1764">
        <f t="shared" si="517"/>
        <v>2.527584168797453</v>
      </c>
      <c r="R1764">
        <f t="shared" si="518"/>
        <v>11.524447057732436</v>
      </c>
      <c r="S1764">
        <f t="shared" si="519"/>
        <v>1.5084354787607901</v>
      </c>
      <c r="T1764">
        <v>0.2432</v>
      </c>
      <c r="U1764" s="1">
        <f t="shared" si="520"/>
        <v>-0.24608861611264404</v>
      </c>
      <c r="V1764" s="1">
        <v>301</v>
      </c>
      <c r="W1764" s="1">
        <f t="shared" si="521"/>
        <v>10.047452324866573</v>
      </c>
      <c r="X1764" s="1">
        <f t="shared" si="522"/>
        <v>32.471329001187186</v>
      </c>
      <c r="Y1764" s="1">
        <f t="shared" si="523"/>
        <v>1.0147923779969659</v>
      </c>
      <c r="Z1764" s="1">
        <f t="shared" si="531"/>
        <v>0.1519999999999998</v>
      </c>
      <c r="AA1764" s="1">
        <f t="shared" si="524"/>
        <v>5.9443380963540661E-2</v>
      </c>
      <c r="AB1764" s="1">
        <f t="shared" si="525"/>
        <v>2.4877783999999998</v>
      </c>
      <c r="AC1764" s="1">
        <f t="shared" si="526"/>
        <v>0.89754129020153295</v>
      </c>
      <c r="AF1764" s="1">
        <f t="shared" si="527"/>
        <v>3.985156941440871</v>
      </c>
      <c r="AG1764" s="1">
        <f t="shared" si="528"/>
        <v>2.791041897103975</v>
      </c>
      <c r="AH1764" s="1">
        <f t="shared" si="529"/>
        <v>4.7837108654838838</v>
      </c>
      <c r="AI1764">
        <v>4.7</v>
      </c>
      <c r="AJ1764">
        <v>14</v>
      </c>
      <c r="AK1764">
        <v>65</v>
      </c>
      <c r="AL1764">
        <v>15</v>
      </c>
      <c r="AM1764">
        <v>9151</v>
      </c>
      <c r="AN1764">
        <v>9192</v>
      </c>
      <c r="AO1764">
        <v>9121</v>
      </c>
      <c r="AP1764">
        <v>64</v>
      </c>
      <c r="AQ1764">
        <v>0</v>
      </c>
    </row>
    <row r="1765" spans="1:43">
      <c r="A1765" s="27">
        <v>39749</v>
      </c>
      <c r="B1765" s="27"/>
      <c r="C1765">
        <v>4.3</v>
      </c>
      <c r="D1765">
        <v>9.4</v>
      </c>
      <c r="E1765">
        <v>0.9</v>
      </c>
      <c r="F1765">
        <v>75</v>
      </c>
      <c r="G1765">
        <v>43</v>
      </c>
      <c r="H1765">
        <v>7.2</v>
      </c>
      <c r="I1765" s="10">
        <v>935</v>
      </c>
      <c r="J1765">
        <v>1.7</v>
      </c>
      <c r="K1765" s="2">
        <v>10</v>
      </c>
      <c r="L1765" s="1">
        <f t="shared" si="513"/>
        <v>2.0520952681695648</v>
      </c>
      <c r="M1765" s="1">
        <f t="shared" si="514"/>
        <v>107</v>
      </c>
      <c r="N1765" s="1">
        <f t="shared" si="515"/>
        <v>0.83086609768035358</v>
      </c>
      <c r="O1765" s="1">
        <f t="shared" si="530"/>
        <v>5.8332304303643626E-2</v>
      </c>
      <c r="P1765" s="1">
        <f t="shared" si="516"/>
        <v>0.60259199758009518</v>
      </c>
      <c r="Q1765">
        <f t="shared" si="517"/>
        <v>4.5034261099745665</v>
      </c>
      <c r="R1765">
        <f t="shared" si="518"/>
        <v>11.5131595241954</v>
      </c>
      <c r="S1765">
        <f t="shared" si="519"/>
        <v>1.5069580529051572</v>
      </c>
      <c r="T1765">
        <v>0.2432</v>
      </c>
      <c r="U1765" s="1">
        <f t="shared" si="520"/>
        <v>-0.25167087588211318</v>
      </c>
      <c r="V1765" s="1">
        <v>302</v>
      </c>
      <c r="W1765" s="1">
        <f t="shared" si="521"/>
        <v>14.021271008291631</v>
      </c>
      <c r="X1765" s="1">
        <f t="shared" si="522"/>
        <v>32.361660937445023</v>
      </c>
      <c r="Y1765" s="1">
        <f t="shared" si="523"/>
        <v>1.0152975461572193</v>
      </c>
      <c r="Z1765" s="1">
        <f t="shared" si="531"/>
        <v>-0.49399999999999994</v>
      </c>
      <c r="AA1765" s="1">
        <f t="shared" si="524"/>
        <v>5.9370132980859344E-2</v>
      </c>
      <c r="AB1765" s="1">
        <f t="shared" si="525"/>
        <v>2.4908476999999998</v>
      </c>
      <c r="AC1765" s="1">
        <f t="shared" si="526"/>
        <v>1.2715168277855049</v>
      </c>
      <c r="AF1765" s="1">
        <f t="shared" si="527"/>
        <v>4.7957924086762729</v>
      </c>
      <c r="AG1765" s="1">
        <f t="shared" si="528"/>
        <v>3.3385571756136314</v>
      </c>
      <c r="AH1765" s="1">
        <f t="shared" si="529"/>
        <v>6.2518469104910501</v>
      </c>
      <c r="AI1765">
        <v>3.7</v>
      </c>
      <c r="AJ1765">
        <v>11</v>
      </c>
      <c r="AK1765">
        <v>47</v>
      </c>
      <c r="AL1765">
        <v>10</v>
      </c>
      <c r="AM1765">
        <v>9140</v>
      </c>
      <c r="AN1765">
        <v>9153</v>
      </c>
      <c r="AO1765">
        <v>9124</v>
      </c>
      <c r="AP1765">
        <v>62</v>
      </c>
      <c r="AQ1765">
        <v>0</v>
      </c>
    </row>
    <row r="1766" spans="1:43">
      <c r="A1766" s="27">
        <v>39750</v>
      </c>
      <c r="B1766" s="27"/>
      <c r="C1766">
        <v>6.2</v>
      </c>
      <c r="D1766">
        <v>10.8</v>
      </c>
      <c r="E1766">
        <v>2.7</v>
      </c>
      <c r="F1766">
        <v>60</v>
      </c>
      <c r="G1766">
        <v>41</v>
      </c>
      <c r="H1766">
        <v>9.1</v>
      </c>
      <c r="I1766" s="10">
        <v>935</v>
      </c>
      <c r="J1766">
        <v>2</v>
      </c>
      <c r="K1766" s="2">
        <v>10</v>
      </c>
      <c r="L1766" s="1">
        <f t="shared" si="513"/>
        <v>2.3677606161413762</v>
      </c>
      <c r="M1766" s="1">
        <f t="shared" si="514"/>
        <v>79</v>
      </c>
      <c r="N1766" s="1">
        <f t="shared" si="515"/>
        <v>0.94844700173703456</v>
      </c>
      <c r="O1766" s="1">
        <f t="shared" si="530"/>
        <v>6.5552172722714477E-2</v>
      </c>
      <c r="P1766" s="1">
        <f t="shared" si="516"/>
        <v>0.55873691077147303</v>
      </c>
      <c r="Q1766">
        <f t="shared" si="517"/>
        <v>5.7427905507812467</v>
      </c>
      <c r="R1766">
        <f t="shared" si="518"/>
        <v>11.501989687517296</v>
      </c>
      <c r="S1766">
        <f t="shared" si="519"/>
        <v>1.5054960323975519</v>
      </c>
      <c r="T1766">
        <v>0.2432</v>
      </c>
      <c r="U1766" s="1">
        <f t="shared" si="520"/>
        <v>-0.25717868317519021</v>
      </c>
      <c r="V1766" s="1">
        <v>303</v>
      </c>
      <c r="W1766" s="1">
        <f t="shared" si="521"/>
        <v>16.032696328165489</v>
      </c>
      <c r="X1766" s="1">
        <f t="shared" si="522"/>
        <v>32.252491083425703</v>
      </c>
      <c r="Y1766" s="1">
        <f t="shared" si="523"/>
        <v>1.0157981888029886</v>
      </c>
      <c r="Z1766" s="1">
        <f t="shared" si="531"/>
        <v>0.7220000000000002</v>
      </c>
      <c r="AA1766" s="1">
        <f t="shared" si="524"/>
        <v>5.9477248719018938E-2</v>
      </c>
      <c r="AB1766" s="1">
        <f t="shared" si="525"/>
        <v>2.4863618000000001</v>
      </c>
      <c r="AC1766" s="1">
        <f t="shared" si="526"/>
        <v>1.4959021503358882</v>
      </c>
      <c r="AF1766" s="1">
        <f t="shared" si="527"/>
        <v>5.0669293756427214</v>
      </c>
      <c r="AG1766" s="1">
        <f t="shared" si="528"/>
        <v>3.6053827696640455</v>
      </c>
      <c r="AH1766" s="1">
        <f t="shared" si="529"/>
        <v>6.3206581790959318</v>
      </c>
      <c r="AI1766">
        <v>2.7</v>
      </c>
      <c r="AJ1766">
        <v>2</v>
      </c>
      <c r="AK1766">
        <v>50</v>
      </c>
      <c r="AL1766">
        <v>16</v>
      </c>
      <c r="AM1766">
        <v>9162</v>
      </c>
      <c r="AN1766">
        <v>9172</v>
      </c>
      <c r="AO1766">
        <v>9149</v>
      </c>
      <c r="AP1766">
        <v>55</v>
      </c>
      <c r="AQ1766">
        <v>0</v>
      </c>
    </row>
    <row r="1767" spans="1:43">
      <c r="A1767" s="27">
        <v>39751</v>
      </c>
      <c r="B1767" s="27"/>
      <c r="C1767">
        <v>6.4</v>
      </c>
      <c r="D1767">
        <v>11.6</v>
      </c>
      <c r="E1767">
        <v>3</v>
      </c>
      <c r="F1767">
        <v>56</v>
      </c>
      <c r="G1767">
        <v>38</v>
      </c>
      <c r="H1767">
        <v>9.1999999999999993</v>
      </c>
      <c r="I1767" s="10">
        <v>935</v>
      </c>
      <c r="J1767">
        <v>2.2000000000000002</v>
      </c>
      <c r="K1767" s="2">
        <v>10</v>
      </c>
      <c r="L1767" s="1">
        <f t="shared" si="513"/>
        <v>2.55816907879723</v>
      </c>
      <c r="M1767" s="1">
        <f t="shared" si="514"/>
        <v>74</v>
      </c>
      <c r="N1767" s="1">
        <f t="shared" si="515"/>
        <v>0.96163811340513428</v>
      </c>
      <c r="O1767" s="1">
        <f t="shared" si="530"/>
        <v>6.6354833452308637E-2</v>
      </c>
      <c r="P1767" s="1">
        <f t="shared" si="516"/>
        <v>0.54008954151531507</v>
      </c>
      <c r="Q1767">
        <f t="shared" si="517"/>
        <v>5.8934668494373135</v>
      </c>
      <c r="R1767">
        <f t="shared" si="518"/>
        <v>11.490941358783555</v>
      </c>
      <c r="S1767">
        <f t="shared" si="519"/>
        <v>1.504049916071146</v>
      </c>
      <c r="T1767">
        <v>0.2432</v>
      </c>
      <c r="U1767" s="1">
        <f t="shared" si="520"/>
        <v>-0.26261040860233603</v>
      </c>
      <c r="V1767" s="1">
        <v>304</v>
      </c>
      <c r="W1767" s="1">
        <f t="shared" si="521"/>
        <v>16.095824554237922</v>
      </c>
      <c r="X1767" s="1">
        <f t="shared" si="522"/>
        <v>32.14389579598393</v>
      </c>
      <c r="Y1767" s="1">
        <f t="shared" si="523"/>
        <v>1.0162941578278042</v>
      </c>
      <c r="Z1767" s="1">
        <f t="shared" si="531"/>
        <v>7.6000000000000068E-2</v>
      </c>
      <c r="AA1767" s="1">
        <f t="shared" si="524"/>
        <v>5.9488546548514321E-2</v>
      </c>
      <c r="AB1767" s="1">
        <f t="shared" si="525"/>
        <v>2.4858895999999997</v>
      </c>
      <c r="AC1767" s="1">
        <f t="shared" si="526"/>
        <v>1.6454923653694771</v>
      </c>
      <c r="AF1767" s="1">
        <f t="shared" si="527"/>
        <v>5.2467568613358697</v>
      </c>
      <c r="AG1767" s="1">
        <f t="shared" si="528"/>
        <v>3.5846813766873753</v>
      </c>
      <c r="AH1767" s="1">
        <f t="shared" si="529"/>
        <v>6.7276904157370234</v>
      </c>
      <c r="AI1767">
        <v>3.8</v>
      </c>
      <c r="AJ1767">
        <v>11</v>
      </c>
      <c r="AK1767">
        <v>51</v>
      </c>
      <c r="AL1767">
        <v>11</v>
      </c>
      <c r="AM1767">
        <v>9186</v>
      </c>
      <c r="AN1767">
        <v>9196</v>
      </c>
      <c r="AO1767">
        <v>9170</v>
      </c>
      <c r="AP1767">
        <v>52</v>
      </c>
      <c r="AQ1767">
        <v>0</v>
      </c>
    </row>
    <row r="1768" spans="1:43">
      <c r="A1768" s="27">
        <v>39752</v>
      </c>
      <c r="B1768" s="27"/>
      <c r="C1768">
        <v>6.3</v>
      </c>
      <c r="D1768">
        <v>11.9</v>
      </c>
      <c r="E1768">
        <v>3.1</v>
      </c>
      <c r="F1768">
        <v>60</v>
      </c>
      <c r="G1768">
        <v>42</v>
      </c>
      <c r="H1768">
        <v>9</v>
      </c>
      <c r="I1768" s="10">
        <v>935</v>
      </c>
      <c r="J1768">
        <v>2.1</v>
      </c>
      <c r="K1768" s="2">
        <v>10</v>
      </c>
      <c r="L1768" s="1">
        <f t="shared" si="513"/>
        <v>2.4418713271919725</v>
      </c>
      <c r="M1768" s="1">
        <f t="shared" si="514"/>
        <v>78</v>
      </c>
      <c r="N1768" s="1">
        <f t="shared" si="515"/>
        <v>0.95502249025252561</v>
      </c>
      <c r="O1768" s="1">
        <f t="shared" si="530"/>
        <v>6.5952457881619186E-2</v>
      </c>
      <c r="P1768" s="1">
        <f t="shared" si="516"/>
        <v>0.59042797964958127</v>
      </c>
      <c r="Q1768">
        <f t="shared" si="517"/>
        <v>5.6879577883239767</v>
      </c>
      <c r="R1768">
        <f t="shared" si="518"/>
        <v>11.480018383777603</v>
      </c>
      <c r="S1768">
        <f t="shared" si="519"/>
        <v>1.5026202073007333</v>
      </c>
      <c r="T1768">
        <v>0.2432</v>
      </c>
      <c r="U1768" s="1">
        <f t="shared" si="520"/>
        <v>-0.26796444528151608</v>
      </c>
      <c r="V1768" s="1">
        <v>305</v>
      </c>
      <c r="W1768" s="1">
        <f t="shared" si="521"/>
        <v>15.836292929118324</v>
      </c>
      <c r="X1768" s="1">
        <f t="shared" si="522"/>
        <v>32.035951397534404</v>
      </c>
      <c r="Y1768" s="1">
        <f t="shared" si="523"/>
        <v>1.0167853065078074</v>
      </c>
      <c r="Z1768" s="1">
        <f t="shared" si="531"/>
        <v>-3.80000000000002E-2</v>
      </c>
      <c r="AA1768" s="1">
        <f t="shared" si="524"/>
        <v>5.9482897097305913E-2</v>
      </c>
      <c r="AB1768" s="1">
        <f t="shared" si="525"/>
        <v>2.4861257000000001</v>
      </c>
      <c r="AC1768" s="1">
        <f t="shared" si="526"/>
        <v>1.5706972578526825</v>
      </c>
      <c r="AF1768" s="1">
        <f t="shared" si="527"/>
        <v>5.2677340498928018</v>
      </c>
      <c r="AG1768" s="1">
        <f t="shared" si="528"/>
        <v>3.566768855689566</v>
      </c>
      <c r="AH1768" s="1">
        <f t="shared" si="529"/>
        <v>6.748379973989433</v>
      </c>
      <c r="AI1768">
        <v>3.4</v>
      </c>
      <c r="AJ1768">
        <v>10</v>
      </c>
      <c r="AK1768">
        <v>56</v>
      </c>
      <c r="AL1768">
        <v>3</v>
      </c>
      <c r="AM1768">
        <v>9214</v>
      </c>
      <c r="AN1768">
        <v>9230</v>
      </c>
      <c r="AO1768">
        <v>9186</v>
      </c>
      <c r="AP1768">
        <v>57</v>
      </c>
      <c r="AQ1768">
        <v>0</v>
      </c>
    </row>
    <row r="1769" spans="1:43">
      <c r="A1769" s="27">
        <v>39753</v>
      </c>
      <c r="B1769" s="27"/>
      <c r="C1769">
        <v>6.7</v>
      </c>
      <c r="D1769">
        <v>12.2</v>
      </c>
      <c r="E1769">
        <v>2.4</v>
      </c>
      <c r="F1769">
        <v>58</v>
      </c>
      <c r="G1769">
        <v>39</v>
      </c>
      <c r="H1769">
        <v>8.6999999999999993</v>
      </c>
      <c r="I1769" s="10">
        <v>935</v>
      </c>
      <c r="J1769">
        <v>2.2999999999999998</v>
      </c>
      <c r="K1769" s="2">
        <v>10</v>
      </c>
      <c r="L1769" s="1">
        <f t="shared" si="513"/>
        <v>2.522033322115278</v>
      </c>
      <c r="M1769" s="1">
        <f t="shared" si="514"/>
        <v>77</v>
      </c>
      <c r="N1769" s="1">
        <f t="shared" si="515"/>
        <v>0.98172789008858663</v>
      </c>
      <c r="O1769" s="1">
        <f t="shared" si="530"/>
        <v>6.7574591735807377E-2</v>
      </c>
      <c r="P1769" s="1">
        <f t="shared" si="516"/>
        <v>0.55685801378933686</v>
      </c>
      <c r="Q1769">
        <f t="shared" si="517"/>
        <v>5.586243844301638</v>
      </c>
      <c r="R1769">
        <f t="shared" si="518"/>
        <v>11.469224640921551</v>
      </c>
      <c r="S1769">
        <f t="shared" si="519"/>
        <v>1.5012074137331874</v>
      </c>
      <c r="T1769">
        <v>0.2432</v>
      </c>
      <c r="U1769" s="1">
        <f t="shared" si="520"/>
        <v>-0.27323920931356771</v>
      </c>
      <c r="V1769" s="1">
        <v>306</v>
      </c>
      <c r="W1769" s="1">
        <f t="shared" si="521"/>
        <v>15.470825755405034</v>
      </c>
      <c r="X1769" s="1">
        <f t="shared" si="522"/>
        <v>31.928734100344304</v>
      </c>
      <c r="Y1769" s="1">
        <f t="shared" si="523"/>
        <v>1.0172714895451549</v>
      </c>
      <c r="Z1769" s="1">
        <f t="shared" si="531"/>
        <v>0.15200000000000014</v>
      </c>
      <c r="AA1769" s="1">
        <f t="shared" si="524"/>
        <v>5.9505501342726037E-2</v>
      </c>
      <c r="AB1769" s="1">
        <f t="shared" si="525"/>
        <v>2.4851812999999998</v>
      </c>
      <c r="AC1769" s="1">
        <f t="shared" si="526"/>
        <v>1.7202874728862712</v>
      </c>
      <c r="AF1769" s="1">
        <f t="shared" si="527"/>
        <v>5.6323373406397232</v>
      </c>
      <c r="AG1769" s="1">
        <f t="shared" si="528"/>
        <v>3.4997441723088811</v>
      </c>
      <c r="AH1769" s="1">
        <f t="shared" si="529"/>
        <v>6.5208546349767076</v>
      </c>
      <c r="AI1769">
        <v>4.4000000000000004</v>
      </c>
      <c r="AJ1769">
        <v>10</v>
      </c>
      <c r="AK1769">
        <v>59</v>
      </c>
      <c r="AL1769">
        <v>10</v>
      </c>
      <c r="AM1769">
        <v>9190</v>
      </c>
      <c r="AN1769">
        <v>9209</v>
      </c>
      <c r="AO1769">
        <v>9180</v>
      </c>
      <c r="AP1769">
        <v>56</v>
      </c>
      <c r="AQ1769">
        <v>0</v>
      </c>
    </row>
    <row r="1770" spans="1:43">
      <c r="A1770" s="27">
        <v>39754</v>
      </c>
      <c r="B1770" s="27"/>
      <c r="C1770">
        <v>6.3</v>
      </c>
      <c r="D1770">
        <v>10.8</v>
      </c>
      <c r="E1770">
        <v>3.1</v>
      </c>
      <c r="F1770">
        <v>64</v>
      </c>
      <c r="G1770">
        <v>46</v>
      </c>
      <c r="H1770">
        <v>8.6999999999999993</v>
      </c>
      <c r="I1770" s="10">
        <v>935</v>
      </c>
      <c r="J1770">
        <v>1.9</v>
      </c>
      <c r="K1770" s="2">
        <v>10</v>
      </c>
      <c r="L1770" s="1">
        <f t="shared" si="513"/>
        <v>2.3771552404198211</v>
      </c>
      <c r="M1770" s="1">
        <f t="shared" si="514"/>
        <v>82</v>
      </c>
      <c r="N1770" s="1">
        <f t="shared" si="515"/>
        <v>0.95502249025252561</v>
      </c>
      <c r="O1770" s="1">
        <f t="shared" si="530"/>
        <v>6.5952457881619186E-2</v>
      </c>
      <c r="P1770" s="1">
        <f t="shared" si="516"/>
        <v>0.61102982921216353</v>
      </c>
      <c r="Q1770">
        <f t="shared" si="517"/>
        <v>5.4418703417987544</v>
      </c>
      <c r="R1770">
        <f t="shared" si="518"/>
        <v>11.458564039012943</v>
      </c>
      <c r="S1770">
        <f t="shared" si="519"/>
        <v>1.4998120469912231</v>
      </c>
      <c r="T1770">
        <v>0.2432</v>
      </c>
      <c r="U1770" s="1">
        <f t="shared" si="520"/>
        <v>-0.27843314025077076</v>
      </c>
      <c r="V1770" s="1">
        <v>307</v>
      </c>
      <c r="W1770" s="1">
        <f t="shared" si="521"/>
        <v>15.42790985744243</v>
      </c>
      <c r="X1770" s="1">
        <f t="shared" si="522"/>
        <v>31.822319931336487</v>
      </c>
      <c r="Y1770" s="1">
        <f t="shared" si="523"/>
        <v>1.0177525631110025</v>
      </c>
      <c r="Z1770" s="1">
        <f t="shared" si="531"/>
        <v>-0.15200000000000014</v>
      </c>
      <c r="AA1770" s="1">
        <f t="shared" si="524"/>
        <v>5.9482897097305913E-2</v>
      </c>
      <c r="AB1770" s="1">
        <f t="shared" si="525"/>
        <v>2.4861257000000001</v>
      </c>
      <c r="AC1770" s="1">
        <f t="shared" si="526"/>
        <v>1.4211070428190937</v>
      </c>
      <c r="AF1770" s="1">
        <f t="shared" si="527"/>
        <v>4.894654920099696</v>
      </c>
      <c r="AG1770" s="1">
        <f t="shared" si="528"/>
        <v>3.5198654200210218</v>
      </c>
      <c r="AH1770" s="1">
        <f t="shared" si="529"/>
        <v>6.7163844402578894</v>
      </c>
      <c r="AI1770">
        <v>3</v>
      </c>
      <c r="AJ1770">
        <v>9</v>
      </c>
      <c r="AK1770">
        <v>55</v>
      </c>
      <c r="AL1770">
        <v>1</v>
      </c>
      <c r="AM1770">
        <v>9178</v>
      </c>
      <c r="AN1770">
        <v>9189</v>
      </c>
      <c r="AO1770">
        <v>9170</v>
      </c>
      <c r="AP1770">
        <v>60</v>
      </c>
      <c r="AQ1770">
        <v>0</v>
      </c>
    </row>
    <row r="1771" spans="1:43">
      <c r="A1771" s="27">
        <v>39755</v>
      </c>
      <c r="B1771" s="27"/>
      <c r="C1771">
        <v>6</v>
      </c>
      <c r="D1771">
        <v>10.199999999999999</v>
      </c>
      <c r="E1771">
        <v>3</v>
      </c>
      <c r="F1771">
        <v>63</v>
      </c>
      <c r="G1771">
        <v>45</v>
      </c>
      <c r="H1771">
        <v>8.6</v>
      </c>
      <c r="I1771" s="10">
        <v>935</v>
      </c>
      <c r="J1771">
        <v>2.1</v>
      </c>
      <c r="K1771" s="2">
        <v>10</v>
      </c>
      <c r="L1771" s="1">
        <f t="shared" si="513"/>
        <v>2.3630153780805125</v>
      </c>
      <c r="M1771" s="1">
        <f t="shared" si="514"/>
        <v>81</v>
      </c>
      <c r="N1771" s="1">
        <f t="shared" si="515"/>
        <v>0.93541559507788385</v>
      </c>
      <c r="O1771" s="1">
        <f t="shared" si="530"/>
        <v>6.475783819564776E-2</v>
      </c>
      <c r="P1771" s="1">
        <f t="shared" si="516"/>
        <v>0.58710390168871252</v>
      </c>
      <c r="Q1771">
        <f t="shared" si="517"/>
        <v>5.4142992755449662</v>
      </c>
      <c r="R1771">
        <f t="shared" si="518"/>
        <v>11.44804051475662</v>
      </c>
      <c r="S1771">
        <f t="shared" si="519"/>
        <v>1.4984346223503431</v>
      </c>
      <c r="T1771">
        <v>0.2432</v>
      </c>
      <c r="U1771" s="1">
        <f t="shared" si="520"/>
        <v>-0.28354470155847794</v>
      </c>
      <c r="V1771" s="1">
        <v>308</v>
      </c>
      <c r="W1771" s="1">
        <f t="shared" si="521"/>
        <v>15.27860319490382</v>
      </c>
      <c r="X1771" s="1">
        <f t="shared" si="522"/>
        <v>31.716784657494319</v>
      </c>
      <c r="Y1771" s="1">
        <f t="shared" si="523"/>
        <v>1.0182283848880556</v>
      </c>
      <c r="Z1771" s="1">
        <f t="shared" si="531"/>
        <v>-0.11399999999999993</v>
      </c>
      <c r="AA1771" s="1">
        <f t="shared" si="524"/>
        <v>5.9465955179986936E-2</v>
      </c>
      <c r="AB1771" s="1">
        <f t="shared" si="525"/>
        <v>2.486834</v>
      </c>
      <c r="AC1771" s="1">
        <f t="shared" si="526"/>
        <v>1.5706972578526825</v>
      </c>
      <c r="AF1771" s="1">
        <f t="shared" si="527"/>
        <v>4.6586511938492334</v>
      </c>
      <c r="AG1771" s="1">
        <f t="shared" si="528"/>
        <v>3.4777838326947084</v>
      </c>
      <c r="AH1771" s="1">
        <f t="shared" si="529"/>
        <v>6.5541266300801118</v>
      </c>
      <c r="AI1771">
        <v>3</v>
      </c>
      <c r="AJ1771">
        <v>15</v>
      </c>
      <c r="AK1771">
        <v>57</v>
      </c>
      <c r="AL1771">
        <v>2</v>
      </c>
      <c r="AM1771">
        <v>9210</v>
      </c>
      <c r="AN1771">
        <v>9223</v>
      </c>
      <c r="AO1771">
        <v>9186</v>
      </c>
      <c r="AP1771">
        <v>57</v>
      </c>
      <c r="AQ1771">
        <v>0</v>
      </c>
    </row>
    <row r="1772" spans="1:43">
      <c r="A1772" s="27">
        <v>39756</v>
      </c>
      <c r="B1772" s="27"/>
      <c r="C1772">
        <v>7.3</v>
      </c>
      <c r="D1772">
        <v>11.5</v>
      </c>
      <c r="E1772">
        <v>4.7</v>
      </c>
      <c r="F1772">
        <v>58</v>
      </c>
      <c r="G1772">
        <v>44</v>
      </c>
      <c r="H1772">
        <v>8.3000000000000007</v>
      </c>
      <c r="I1772" s="10">
        <v>935</v>
      </c>
      <c r="J1772">
        <v>1.2</v>
      </c>
      <c r="K1772" s="2">
        <v>10</v>
      </c>
      <c r="L1772" s="1">
        <f t="shared" si="513"/>
        <v>2.2436669774498919</v>
      </c>
      <c r="M1772" s="1">
        <f t="shared" si="514"/>
        <v>72</v>
      </c>
      <c r="N1772" s="1">
        <f t="shared" si="515"/>
        <v>1.0230196423808093</v>
      </c>
      <c r="O1772" s="1">
        <f t="shared" si="530"/>
        <v>7.0071759230391273E-2</v>
      </c>
      <c r="P1772" s="1">
        <f t="shared" si="516"/>
        <v>0.60625140905107111</v>
      </c>
      <c r="Q1772">
        <f t="shared" si="517"/>
        <v>5.3269090133681507</v>
      </c>
      <c r="R1772">
        <f t="shared" si="518"/>
        <v>11.437658030091509</v>
      </c>
      <c r="S1772">
        <f t="shared" si="519"/>
        <v>1.4970756583889411</v>
      </c>
      <c r="T1772">
        <v>0.2432</v>
      </c>
      <c r="U1772" s="1">
        <f t="shared" si="520"/>
        <v>-0.28857238106967259</v>
      </c>
      <c r="V1772" s="1">
        <v>309</v>
      </c>
      <c r="W1772" s="1">
        <f t="shared" si="521"/>
        <v>14.917296864655095</v>
      </c>
      <c r="X1772" s="1">
        <f t="shared" si="522"/>
        <v>31.6122037119559</v>
      </c>
      <c r="Y1772" s="1">
        <f t="shared" si="523"/>
        <v>1.0186988141126696</v>
      </c>
      <c r="Z1772" s="1">
        <f t="shared" si="531"/>
        <v>0.49399999999999994</v>
      </c>
      <c r="AA1772" s="1">
        <f t="shared" si="524"/>
        <v>5.9539439941338895E-2</v>
      </c>
      <c r="AB1772" s="1">
        <f t="shared" si="525"/>
        <v>2.4837647</v>
      </c>
      <c r="AC1772" s="1">
        <f t="shared" si="526"/>
        <v>0.89754129020153295</v>
      </c>
      <c r="AF1772" s="1">
        <f t="shared" si="527"/>
        <v>4.7589460974844897</v>
      </c>
      <c r="AG1772" s="1">
        <f t="shared" si="528"/>
        <v>3.4285220890219268</v>
      </c>
      <c r="AH1772" s="1">
        <f t="shared" si="529"/>
        <v>6.1964080137608324</v>
      </c>
      <c r="AI1772">
        <v>2.4</v>
      </c>
      <c r="AJ1772">
        <v>15</v>
      </c>
      <c r="AK1772">
        <v>46</v>
      </c>
      <c r="AL1772">
        <v>14</v>
      </c>
      <c r="AM1772">
        <v>9230</v>
      </c>
      <c r="AN1772">
        <v>9246</v>
      </c>
      <c r="AO1772">
        <v>9213</v>
      </c>
      <c r="AP1772">
        <v>59</v>
      </c>
      <c r="AQ1772">
        <v>0</v>
      </c>
    </row>
    <row r="1773" spans="1:43">
      <c r="A1773" s="27">
        <v>39757</v>
      </c>
      <c r="B1773" s="27"/>
      <c r="C1773">
        <v>7.6</v>
      </c>
      <c r="D1773">
        <v>13.4</v>
      </c>
      <c r="E1773">
        <v>3.2</v>
      </c>
      <c r="F1773">
        <v>47</v>
      </c>
      <c r="G1773">
        <v>28</v>
      </c>
      <c r="H1773">
        <v>9.1999999999999993</v>
      </c>
      <c r="I1773" s="10">
        <v>935</v>
      </c>
      <c r="J1773">
        <v>3.5</v>
      </c>
      <c r="K1773" s="2">
        <v>10</v>
      </c>
      <c r="L1773" s="1">
        <f t="shared" si="513"/>
        <v>3.0723467394208099</v>
      </c>
      <c r="M1773" s="1">
        <f t="shared" si="514"/>
        <v>66</v>
      </c>
      <c r="N1773" s="1">
        <f t="shared" si="515"/>
        <v>1.0442332464842816</v>
      </c>
      <c r="O1773" s="1">
        <f t="shared" si="530"/>
        <v>7.1349658706749336E-2</v>
      </c>
      <c r="P1773" s="1">
        <f t="shared" si="516"/>
        <v>0.46902611982726228</v>
      </c>
      <c r="Q1773">
        <f t="shared" si="517"/>
        <v>6.1881917436680176</v>
      </c>
      <c r="R1773">
        <f t="shared" si="518"/>
        <v>11.427420569312661</v>
      </c>
      <c r="S1773">
        <f t="shared" si="519"/>
        <v>1.4957356766116048</v>
      </c>
      <c r="T1773">
        <v>0.2432</v>
      </c>
      <c r="U1773" s="1">
        <f t="shared" si="520"/>
        <v>-0.29351469143231679</v>
      </c>
      <c r="V1773" s="1">
        <v>310</v>
      </c>
      <c r="W1773" s="1">
        <f t="shared" si="521"/>
        <v>15.831718010301646</v>
      </c>
      <c r="X1773" s="1">
        <f t="shared" si="522"/>
        <v>31.508652120881838</v>
      </c>
      <c r="Y1773" s="1">
        <f t="shared" si="523"/>
        <v>1.019163711616494</v>
      </c>
      <c r="Z1773" s="1">
        <f t="shared" si="531"/>
        <v>0.11399999999999993</v>
      </c>
      <c r="AA1773" s="1">
        <f t="shared" si="524"/>
        <v>5.9556423762290554E-2</v>
      </c>
      <c r="AB1773" s="1">
        <f t="shared" si="525"/>
        <v>2.4830563999999997</v>
      </c>
      <c r="AC1773" s="1">
        <f t="shared" si="526"/>
        <v>2.6178287630878043</v>
      </c>
      <c r="AF1773" s="1">
        <f t="shared" si="527"/>
        <v>5.8788376085258776</v>
      </c>
      <c r="AG1773" s="1">
        <f t="shared" si="528"/>
        <v>3.4507790910571181</v>
      </c>
      <c r="AH1773" s="1">
        <f t="shared" si="529"/>
        <v>6.5444616992634472</v>
      </c>
      <c r="AI1773">
        <v>4.0999999999999996</v>
      </c>
      <c r="AJ1773">
        <v>11</v>
      </c>
      <c r="AK1773">
        <v>90</v>
      </c>
      <c r="AL1773">
        <v>6</v>
      </c>
      <c r="AM1773">
        <v>9143</v>
      </c>
      <c r="AN1773">
        <v>9216</v>
      </c>
      <c r="AO1773">
        <v>9110</v>
      </c>
      <c r="AP1773">
        <v>47</v>
      </c>
      <c r="AQ1773">
        <v>0</v>
      </c>
    </row>
    <row r="1774" spans="1:43">
      <c r="A1774" s="27">
        <v>39758</v>
      </c>
      <c r="B1774" s="27"/>
      <c r="C1774">
        <v>5.2</v>
      </c>
      <c r="D1774">
        <v>9.9</v>
      </c>
      <c r="E1774">
        <v>3.7</v>
      </c>
      <c r="F1774">
        <v>60</v>
      </c>
      <c r="G1774">
        <v>37</v>
      </c>
      <c r="H1774">
        <v>6.4</v>
      </c>
      <c r="I1774" s="10">
        <v>935</v>
      </c>
      <c r="J1774">
        <v>1.7</v>
      </c>
      <c r="K1774" s="2">
        <v>10</v>
      </c>
      <c r="L1774" s="1">
        <f t="shared" si="513"/>
        <v>2.1679702332746928</v>
      </c>
      <c r="M1774" s="1">
        <f t="shared" si="514"/>
        <v>83</v>
      </c>
      <c r="N1774" s="1">
        <f t="shared" si="515"/>
        <v>0.88485406434684233</v>
      </c>
      <c r="O1774" s="1">
        <f t="shared" si="530"/>
        <v>6.1662356564027805E-2</v>
      </c>
      <c r="P1774" s="1">
        <f t="shared" si="516"/>
        <v>0.55628026161826116</v>
      </c>
      <c r="Q1774">
        <f t="shared" si="517"/>
        <v>4.2799878393148196</v>
      </c>
      <c r="R1774">
        <f t="shared" si="518"/>
        <v>11.41733213598962</v>
      </c>
      <c r="S1774">
        <f t="shared" si="519"/>
        <v>1.4944152010457619</v>
      </c>
      <c r="T1774">
        <v>0.2432</v>
      </c>
      <c r="U1774" s="1">
        <f t="shared" si="520"/>
        <v>-0.29837017054935894</v>
      </c>
      <c r="V1774" s="1">
        <v>311</v>
      </c>
      <c r="W1774" s="1">
        <f t="shared" si="521"/>
        <v>12.823537617672031</v>
      </c>
      <c r="X1774" s="1">
        <f t="shared" si="522"/>
        <v>31.406204431177574</v>
      </c>
      <c r="Y1774" s="1">
        <f t="shared" si="523"/>
        <v>1.0196229398676417</v>
      </c>
      <c r="Z1774" s="1">
        <f t="shared" si="531"/>
        <v>-0.91199999999999981</v>
      </c>
      <c r="AA1774" s="1">
        <f t="shared" si="524"/>
        <v>5.9420823879649289E-2</v>
      </c>
      <c r="AB1774" s="1">
        <f t="shared" si="525"/>
        <v>2.4887227999999997</v>
      </c>
      <c r="AC1774" s="1">
        <f t="shared" si="526"/>
        <v>1.2715168277855049</v>
      </c>
      <c r="AF1774" s="1">
        <f t="shared" si="527"/>
        <v>4.136823292535496</v>
      </c>
      <c r="AG1774" s="1">
        <f t="shared" si="528"/>
        <v>3.0776858859452338</v>
      </c>
      <c r="AH1774" s="1">
        <f t="shared" si="529"/>
        <v>6.0672742866100764</v>
      </c>
      <c r="AI1774">
        <v>6.3</v>
      </c>
      <c r="AJ1774">
        <v>6</v>
      </c>
      <c r="AK1774">
        <v>115</v>
      </c>
      <c r="AL1774">
        <v>7</v>
      </c>
      <c r="AM1774">
        <v>9149</v>
      </c>
      <c r="AN1774">
        <v>9165</v>
      </c>
      <c r="AO1774">
        <v>9112</v>
      </c>
      <c r="AP1774">
        <v>53</v>
      </c>
      <c r="AQ1774">
        <v>0</v>
      </c>
    </row>
    <row r="1775" spans="1:43">
      <c r="A1775" s="27">
        <v>39759</v>
      </c>
      <c r="B1775" s="27"/>
      <c r="C1775">
        <v>4.5999999999999996</v>
      </c>
      <c r="D1775">
        <v>9.4</v>
      </c>
      <c r="E1775">
        <v>1.2</v>
      </c>
      <c r="F1775">
        <v>61</v>
      </c>
      <c r="G1775">
        <v>45</v>
      </c>
      <c r="H1775">
        <v>2.2999999999999998</v>
      </c>
      <c r="I1775" s="10">
        <v>935</v>
      </c>
      <c r="J1775">
        <v>2.4</v>
      </c>
      <c r="K1775" s="2">
        <v>10</v>
      </c>
      <c r="L1775" s="1">
        <f t="shared" si="513"/>
        <v>1.7762336977636775</v>
      </c>
      <c r="M1775" s="1">
        <f t="shared" si="514"/>
        <v>77</v>
      </c>
      <c r="N1775" s="1">
        <f t="shared" si="515"/>
        <v>0.84852995914135099</v>
      </c>
      <c r="O1775" s="1">
        <f t="shared" si="530"/>
        <v>5.9424754737432563E-2</v>
      </c>
      <c r="P1775" s="1">
        <f t="shared" si="516"/>
        <v>0.52205389629095778</v>
      </c>
      <c r="Q1775">
        <f t="shared" si="517"/>
        <v>1.9785613250469274</v>
      </c>
      <c r="R1775">
        <f t="shared" si="518"/>
        <v>11.407396749682921</v>
      </c>
      <c r="S1775">
        <f t="shared" si="519"/>
        <v>1.4931147578119006</v>
      </c>
      <c r="T1775">
        <v>0.2432</v>
      </c>
      <c r="U1775" s="1">
        <f t="shared" si="520"/>
        <v>-0.30313738201126988</v>
      </c>
      <c r="V1775" s="1">
        <v>312</v>
      </c>
      <c r="W1775" s="1">
        <f t="shared" si="521"/>
        <v>8.4562477397471909</v>
      </c>
      <c r="X1775" s="1">
        <f t="shared" si="522"/>
        <v>31.304934639146978</v>
      </c>
      <c r="Y1775" s="1">
        <f t="shared" si="523"/>
        <v>1.0200763630113763</v>
      </c>
      <c r="Z1775" s="1">
        <f t="shared" si="531"/>
        <v>-0.2280000000000002</v>
      </c>
      <c r="AA1775" s="1">
        <f t="shared" si="524"/>
        <v>5.9387020334712042E-2</v>
      </c>
      <c r="AB1775" s="1">
        <f t="shared" si="525"/>
        <v>2.4901393999999999</v>
      </c>
      <c r="AC1775" s="1">
        <f t="shared" si="526"/>
        <v>1.7950825804030659</v>
      </c>
      <c r="AF1775" s="1">
        <f t="shared" si="527"/>
        <v>4.6184429351871854</v>
      </c>
      <c r="AG1775" s="1">
        <f t="shared" si="528"/>
        <v>2.4668513738483759</v>
      </c>
      <c r="AH1775" s="1">
        <f t="shared" si="529"/>
        <v>4.225924160927149</v>
      </c>
      <c r="AI1775">
        <v>4</v>
      </c>
      <c r="AJ1775">
        <v>10</v>
      </c>
      <c r="AK1775">
        <v>56</v>
      </c>
      <c r="AL1775">
        <v>11</v>
      </c>
      <c r="AM1775">
        <v>9147</v>
      </c>
      <c r="AN1775">
        <v>9159</v>
      </c>
      <c r="AO1775">
        <v>9132</v>
      </c>
      <c r="AP1775">
        <v>51</v>
      </c>
      <c r="AQ1775">
        <v>0</v>
      </c>
    </row>
    <row r="1776" spans="1:43">
      <c r="A1776" s="27">
        <v>39760</v>
      </c>
      <c r="B1776" s="27"/>
      <c r="C1776">
        <v>7.1</v>
      </c>
      <c r="D1776">
        <v>12.7</v>
      </c>
      <c r="E1776">
        <v>4.3</v>
      </c>
      <c r="F1776">
        <v>50</v>
      </c>
      <c r="G1776">
        <v>24</v>
      </c>
      <c r="H1776">
        <v>8</v>
      </c>
      <c r="I1776" s="10">
        <v>935</v>
      </c>
      <c r="J1776">
        <v>2.7</v>
      </c>
      <c r="K1776" s="2">
        <v>10</v>
      </c>
      <c r="L1776" s="1">
        <f t="shared" si="513"/>
        <v>2.5159234167196982</v>
      </c>
      <c r="M1776" s="1">
        <f t="shared" si="514"/>
        <v>76</v>
      </c>
      <c r="N1776" s="1">
        <f t="shared" si="515"/>
        <v>1.0090889554747804</v>
      </c>
      <c r="O1776" s="1">
        <f t="shared" si="530"/>
        <v>6.9230744780223494E-2</v>
      </c>
      <c r="P1776" s="1">
        <f t="shared" si="516"/>
        <v>0.49202247665157839</v>
      </c>
      <c r="Q1776">
        <f t="shared" si="517"/>
        <v>5.4510673194114814</v>
      </c>
      <c r="R1776">
        <f t="shared" si="518"/>
        <v>11.397618442461191</v>
      </c>
      <c r="S1776">
        <f t="shared" si="519"/>
        <v>1.4918348746676953</v>
      </c>
      <c r="T1776">
        <v>0.2432</v>
      </c>
      <c r="U1776" s="1">
        <f t="shared" si="520"/>
        <v>-0.30781491552098</v>
      </c>
      <c r="V1776" s="1">
        <v>313</v>
      </c>
      <c r="W1776" s="1">
        <f t="shared" si="521"/>
        <v>14.439509886929034</v>
      </c>
      <c r="X1776" s="1">
        <f t="shared" si="522"/>
        <v>31.20491612015083</v>
      </c>
      <c r="Y1776" s="1">
        <f t="shared" si="523"/>
        <v>1.0205238469103022</v>
      </c>
      <c r="Z1776" s="1">
        <f t="shared" si="531"/>
        <v>0.95</v>
      </c>
      <c r="AA1776" s="1">
        <f t="shared" si="524"/>
        <v>5.9528122774469547E-2</v>
      </c>
      <c r="AB1776" s="1">
        <f t="shared" si="525"/>
        <v>2.4842369</v>
      </c>
      <c r="AC1776" s="1">
        <f t="shared" si="526"/>
        <v>2.019467902953449</v>
      </c>
      <c r="AF1776" s="1">
        <f t="shared" si="527"/>
        <v>5.1795239510407791</v>
      </c>
      <c r="AG1776" s="1">
        <f t="shared" si="528"/>
        <v>3.2499599020125722</v>
      </c>
      <c r="AH1776" s="1">
        <f t="shared" si="529"/>
        <v>5.4458329298231742</v>
      </c>
      <c r="AI1776">
        <v>7</v>
      </c>
      <c r="AJ1776">
        <v>5</v>
      </c>
      <c r="AK1776">
        <v>136</v>
      </c>
      <c r="AL1776">
        <v>6</v>
      </c>
      <c r="AM1776">
        <v>9114</v>
      </c>
      <c r="AN1776">
        <v>9153</v>
      </c>
      <c r="AO1776">
        <v>9097</v>
      </c>
      <c r="AP1776">
        <v>49</v>
      </c>
      <c r="AQ1776">
        <v>0</v>
      </c>
    </row>
    <row r="1777" spans="1:43">
      <c r="A1777" s="27">
        <v>39761</v>
      </c>
      <c r="B1777" s="27"/>
      <c r="C1777">
        <v>3.1</v>
      </c>
      <c r="D1777">
        <v>7</v>
      </c>
      <c r="E1777">
        <v>-2.2000000000000002</v>
      </c>
      <c r="F1777">
        <v>76</v>
      </c>
      <c r="G1777">
        <v>59</v>
      </c>
      <c r="H1777">
        <v>0</v>
      </c>
      <c r="I1777" s="10">
        <v>935</v>
      </c>
      <c r="J1777">
        <v>2.1</v>
      </c>
      <c r="K1777" s="2">
        <v>10</v>
      </c>
      <c r="L1777" s="1">
        <f t="shared" si="513"/>
        <v>1.5137588989642659</v>
      </c>
      <c r="M1777" s="1">
        <f t="shared" si="514"/>
        <v>93</v>
      </c>
      <c r="N1777" s="1">
        <f t="shared" si="515"/>
        <v>0.76341105875491733</v>
      </c>
      <c r="O1777" s="1">
        <f t="shared" si="530"/>
        <v>5.4132922506749198E-2</v>
      </c>
      <c r="P1777" s="1">
        <f t="shared" si="516"/>
        <v>0.53736288940648114</v>
      </c>
      <c r="Q1777">
        <f t="shared" si="517"/>
        <v>0.67020775260602716</v>
      </c>
      <c r="R1777">
        <f t="shared" si="518"/>
        <v>11.388001255222228</v>
      </c>
      <c r="S1777">
        <f t="shared" si="519"/>
        <v>1.4905760805264698</v>
      </c>
      <c r="T1777">
        <v>0.2432</v>
      </c>
      <c r="U1777" s="1">
        <f t="shared" si="520"/>
        <v>-0.3124013873110903</v>
      </c>
      <c r="V1777" s="1">
        <v>314</v>
      </c>
      <c r="W1777" s="1">
        <f t="shared" si="521"/>
        <v>5.987947650172873</v>
      </c>
      <c r="X1777" s="1">
        <f t="shared" si="522"/>
        <v>31.106221559339598</v>
      </c>
      <c r="Y1777" s="1">
        <f t="shared" si="523"/>
        <v>1.0209652591840459</v>
      </c>
      <c r="Z1777" s="1">
        <f t="shared" si="531"/>
        <v>-1.5199999999999998</v>
      </c>
      <c r="AA1777" s="1">
        <f t="shared" si="524"/>
        <v>5.9302679498434478E-2</v>
      </c>
      <c r="AB1777" s="1">
        <f t="shared" si="525"/>
        <v>2.4936808999999998</v>
      </c>
      <c r="AC1777" s="1">
        <f t="shared" si="526"/>
        <v>1.5706972578526825</v>
      </c>
      <c r="AF1777" s="1">
        <f t="shared" si="527"/>
        <v>4.5353968783965763</v>
      </c>
      <c r="AG1777" s="1">
        <f t="shared" si="528"/>
        <v>2.0971268303968182</v>
      </c>
      <c r="AH1777" s="1">
        <f t="shared" si="529"/>
        <v>4.1114519180143905</v>
      </c>
      <c r="AI1777">
        <v>7.3</v>
      </c>
      <c r="AJ1777">
        <v>15</v>
      </c>
      <c r="AK1777">
        <v>122</v>
      </c>
      <c r="AL1777">
        <v>15</v>
      </c>
      <c r="AM1777">
        <v>9187</v>
      </c>
      <c r="AN1777">
        <v>9259</v>
      </c>
      <c r="AO1777">
        <v>9109</v>
      </c>
      <c r="AP1777">
        <v>57</v>
      </c>
      <c r="AQ1777">
        <v>69</v>
      </c>
    </row>
    <row r="1778" spans="1:43">
      <c r="A1778" s="27">
        <v>39762</v>
      </c>
      <c r="B1778" s="27"/>
      <c r="C1778">
        <v>-3.6</v>
      </c>
      <c r="D1778">
        <v>-2.2000000000000002</v>
      </c>
      <c r="E1778">
        <v>-4.4000000000000004</v>
      </c>
      <c r="F1778">
        <v>89</v>
      </c>
      <c r="G1778">
        <v>82</v>
      </c>
      <c r="H1778">
        <v>0</v>
      </c>
      <c r="I1778" s="10">
        <v>935</v>
      </c>
      <c r="J1778">
        <v>2.4</v>
      </c>
      <c r="K1778" s="2">
        <v>10</v>
      </c>
      <c r="L1778" s="1">
        <f t="shared" si="513"/>
        <v>0.98594811362004731</v>
      </c>
      <c r="M1778" s="1">
        <f t="shared" si="514"/>
        <v>96</v>
      </c>
      <c r="N1778" s="1">
        <f t="shared" si="515"/>
        <v>0.46827867731545425</v>
      </c>
      <c r="O1778" s="1">
        <f t="shared" si="530"/>
        <v>3.5136533469388213E-2</v>
      </c>
      <c r="P1778" s="1">
        <f t="shared" si="516"/>
        <v>0.42476172643316112</v>
      </c>
      <c r="Q1778">
        <f t="shared" si="517"/>
        <v>0.64496788889450463</v>
      </c>
      <c r="R1778">
        <f t="shared" si="518"/>
        <v>11.37854923382209</v>
      </c>
      <c r="S1778">
        <f t="shared" si="519"/>
        <v>1.4893389049505354</v>
      </c>
      <c r="T1778">
        <v>0.2432</v>
      </c>
      <c r="U1778" s="1">
        <f t="shared" si="520"/>
        <v>-0.31689544055323748</v>
      </c>
      <c r="V1778" s="1">
        <v>315</v>
      </c>
      <c r="W1778" s="1">
        <f t="shared" si="521"/>
        <v>5.969217655078757</v>
      </c>
      <c r="X1778" s="1">
        <f t="shared" si="522"/>
        <v>31.008922883526012</v>
      </c>
      <c r="Y1778" s="1">
        <f t="shared" si="523"/>
        <v>1.0214004692484202</v>
      </c>
      <c r="Z1778" s="1">
        <f t="shared" si="531"/>
        <v>-2.5460000000000003</v>
      </c>
      <c r="AA1778" s="1">
        <f t="shared" si="524"/>
        <v>5.8928863421244475E-2</v>
      </c>
      <c r="AB1778" s="1">
        <f t="shared" si="525"/>
        <v>2.5094995999999998</v>
      </c>
      <c r="AC1778" s="1">
        <f t="shared" si="526"/>
        <v>1.7950825804030659</v>
      </c>
      <c r="AF1778" s="1">
        <f t="shared" si="527"/>
        <v>1.5021531118024745</v>
      </c>
      <c r="AG1778" s="1">
        <f t="shared" si="528"/>
        <v>1.9449081824272489</v>
      </c>
      <c r="AH1778" s="1">
        <f t="shared" si="529"/>
        <v>3.7041458640822453</v>
      </c>
      <c r="AI1778">
        <v>4.5</v>
      </c>
      <c r="AJ1778">
        <v>14</v>
      </c>
      <c r="AK1778">
        <v>71</v>
      </c>
      <c r="AL1778">
        <v>13</v>
      </c>
      <c r="AM1778">
        <v>9235</v>
      </c>
      <c r="AN1778">
        <v>9266</v>
      </c>
      <c r="AO1778">
        <v>9215</v>
      </c>
      <c r="AP1778">
        <v>42</v>
      </c>
      <c r="AQ1778">
        <v>12</v>
      </c>
    </row>
    <row r="1779" spans="1:43">
      <c r="A1779" s="27">
        <v>39763</v>
      </c>
      <c r="B1779" s="27"/>
      <c r="C1779">
        <v>-2.9</v>
      </c>
      <c r="D1779">
        <v>-1.5</v>
      </c>
      <c r="E1779">
        <v>-4.5999999999999996</v>
      </c>
      <c r="F1779">
        <v>83</v>
      </c>
      <c r="G1779">
        <v>71</v>
      </c>
      <c r="H1779">
        <v>0</v>
      </c>
      <c r="I1779" s="10">
        <v>935</v>
      </c>
      <c r="J1779">
        <v>1.1000000000000001</v>
      </c>
      <c r="K1779" s="2">
        <v>10</v>
      </c>
      <c r="L1779" s="1">
        <f t="shared" si="513"/>
        <v>0.80652443994727785</v>
      </c>
      <c r="M1779" s="1">
        <f t="shared" si="514"/>
        <v>95</v>
      </c>
      <c r="N1779" s="1">
        <f t="shared" si="515"/>
        <v>0.49345530302987961</v>
      </c>
      <c r="O1779" s="1">
        <f t="shared" si="530"/>
        <v>3.6804808293785574E-2</v>
      </c>
      <c r="P1779" s="1">
        <f t="shared" si="516"/>
        <v>0.40062421791537328</v>
      </c>
      <c r="Q1779">
        <f t="shared" si="517"/>
        <v>0.65427210705190508</v>
      </c>
      <c r="R1779">
        <f t="shared" si="518"/>
        <v>11.369266425017187</v>
      </c>
      <c r="S1779">
        <f t="shared" si="519"/>
        <v>1.4881238776200507</v>
      </c>
      <c r="T1779">
        <v>0.2432</v>
      </c>
      <c r="U1779" s="1">
        <f t="shared" si="520"/>
        <v>-0.32129574575948711</v>
      </c>
      <c r="V1779" s="1">
        <v>316</v>
      </c>
      <c r="W1779" s="1">
        <f t="shared" si="521"/>
        <v>5.9507700548949121</v>
      </c>
      <c r="X1779" s="1">
        <f t="shared" si="522"/>
        <v>30.913091194259284</v>
      </c>
      <c r="Y1779" s="1">
        <f t="shared" si="523"/>
        <v>1.0218293483540535</v>
      </c>
      <c r="Z1779" s="1">
        <f t="shared" si="531"/>
        <v>0.26600000000000007</v>
      </c>
      <c r="AA1779" s="1">
        <f t="shared" si="524"/>
        <v>5.8967698221158403E-2</v>
      </c>
      <c r="AB1779" s="1">
        <f t="shared" si="525"/>
        <v>2.5078469000000001</v>
      </c>
      <c r="AC1779" s="1">
        <f t="shared" si="526"/>
        <v>0.82274618268473854</v>
      </c>
      <c r="AF1779" s="1">
        <f t="shared" si="527"/>
        <v>1.8652514506219928</v>
      </c>
      <c r="AG1779" s="1">
        <f t="shared" si="528"/>
        <v>1.9529879069266292</v>
      </c>
      <c r="AH1779" s="1">
        <f t="shared" si="529"/>
        <v>2.4358201988827566</v>
      </c>
      <c r="AI1779">
        <v>3.5</v>
      </c>
      <c r="AJ1779">
        <v>1</v>
      </c>
      <c r="AK1779">
        <v>69</v>
      </c>
      <c r="AL1779">
        <v>1</v>
      </c>
      <c r="AM1779">
        <v>9259</v>
      </c>
      <c r="AN1779">
        <v>9273</v>
      </c>
      <c r="AO1779">
        <v>9226</v>
      </c>
      <c r="AP1779">
        <v>41</v>
      </c>
      <c r="AQ1779">
        <v>13</v>
      </c>
    </row>
    <row r="1780" spans="1:43">
      <c r="A1780" s="27">
        <v>39764</v>
      </c>
      <c r="B1780" s="27"/>
      <c r="C1780">
        <v>-3.1</v>
      </c>
      <c r="D1780">
        <v>1</v>
      </c>
      <c r="E1780">
        <v>-5.4</v>
      </c>
      <c r="F1780">
        <v>72</v>
      </c>
      <c r="G1780">
        <v>45</v>
      </c>
      <c r="H1780">
        <v>7.1</v>
      </c>
      <c r="I1780" s="10">
        <v>935</v>
      </c>
      <c r="J1780">
        <v>1.8</v>
      </c>
      <c r="K1780" s="2">
        <v>10</v>
      </c>
      <c r="L1780" s="1">
        <f t="shared" si="513"/>
        <v>1.3769927598469964</v>
      </c>
      <c r="M1780" s="1">
        <f t="shared" si="514"/>
        <v>99</v>
      </c>
      <c r="N1780" s="1">
        <f t="shared" si="515"/>
        <v>0.48614247598921706</v>
      </c>
      <c r="O1780" s="1">
        <f t="shared" si="530"/>
        <v>3.6321329850183361E-2</v>
      </c>
      <c r="P1780" s="1">
        <f t="shared" si="516"/>
        <v>0.35010798895686057</v>
      </c>
      <c r="Q1780">
        <f t="shared" si="517"/>
        <v>4.4930598618549942</v>
      </c>
      <c r="R1780">
        <f t="shared" si="518"/>
        <v>11.360156872225135</v>
      </c>
      <c r="S1780">
        <f t="shared" si="519"/>
        <v>1.486931527778159</v>
      </c>
      <c r="T1780">
        <v>0.2432</v>
      </c>
      <c r="U1780" s="1">
        <f t="shared" si="520"/>
        <v>-0.32560100117564011</v>
      </c>
      <c r="V1780" s="1">
        <v>317</v>
      </c>
      <c r="W1780" s="1">
        <f t="shared" si="521"/>
        <v>13.348288917331883</v>
      </c>
      <c r="X1780" s="1">
        <f t="shared" si="522"/>
        <v>30.818796702158522</v>
      </c>
      <c r="Y1780" s="1">
        <f t="shared" si="523"/>
        <v>1.0222517696244791</v>
      </c>
      <c r="Z1780" s="1">
        <f t="shared" si="531"/>
        <v>-7.6000000000000068E-2</v>
      </c>
      <c r="AA1780" s="1">
        <f t="shared" si="524"/>
        <v>5.8956597342047758E-2</v>
      </c>
      <c r="AB1780" s="1">
        <f t="shared" si="525"/>
        <v>2.5083191</v>
      </c>
      <c r="AC1780" s="1">
        <f t="shared" si="526"/>
        <v>1.3463119353022994</v>
      </c>
      <c r="AF1780" s="1">
        <f t="shared" si="527"/>
        <v>2.6360329571932604</v>
      </c>
      <c r="AG1780" s="1">
        <f t="shared" si="528"/>
        <v>2.9768611970328211</v>
      </c>
      <c r="AH1780" s="1">
        <f t="shared" si="529"/>
        <v>4.2899399559212954</v>
      </c>
      <c r="AI1780">
        <v>3.1</v>
      </c>
      <c r="AJ1780">
        <v>4</v>
      </c>
      <c r="AK1780">
        <v>44</v>
      </c>
      <c r="AL1780">
        <v>3</v>
      </c>
      <c r="AM1780">
        <v>9242</v>
      </c>
      <c r="AN1780">
        <v>9274</v>
      </c>
      <c r="AO1780">
        <v>9216</v>
      </c>
      <c r="AP1780">
        <v>35</v>
      </c>
      <c r="AQ1780">
        <v>0</v>
      </c>
    </row>
    <row r="1781" spans="1:43">
      <c r="A1781" s="27">
        <v>39765</v>
      </c>
      <c r="B1781" s="27"/>
      <c r="C1781">
        <v>-2.1</v>
      </c>
      <c r="D1781">
        <v>2.8</v>
      </c>
      <c r="E1781">
        <v>-5.6</v>
      </c>
      <c r="F1781">
        <v>68</v>
      </c>
      <c r="G1781">
        <v>43</v>
      </c>
      <c r="H1781">
        <v>8.1999999999999993</v>
      </c>
      <c r="I1781" s="10">
        <v>935</v>
      </c>
      <c r="J1781">
        <v>2.9</v>
      </c>
      <c r="K1781" s="2">
        <v>10</v>
      </c>
      <c r="L1781" s="1">
        <f t="shared" si="513"/>
        <v>1.5285930902245028</v>
      </c>
      <c r="M1781" s="1">
        <f t="shared" si="514"/>
        <v>93</v>
      </c>
      <c r="N1781" s="1">
        <f t="shared" si="515"/>
        <v>0.52369032699145524</v>
      </c>
      <c r="O1781" s="1">
        <f t="shared" si="530"/>
        <v>3.8794652980438264E-2</v>
      </c>
      <c r="P1781" s="1">
        <f t="shared" si="516"/>
        <v>0.34783677564248822</v>
      </c>
      <c r="Q1781">
        <f t="shared" si="517"/>
        <v>5.1564079279060104</v>
      </c>
      <c r="R1781">
        <f t="shared" si="518"/>
        <v>11.351224611111006</v>
      </c>
      <c r="S1781">
        <f t="shared" si="519"/>
        <v>1.485762383653273</v>
      </c>
      <c r="T1781">
        <v>0.2432</v>
      </c>
      <c r="U1781" s="1">
        <f t="shared" si="520"/>
        <v>-0.32980993316633395</v>
      </c>
      <c r="V1781" s="1">
        <v>318</v>
      </c>
      <c r="W1781" s="1">
        <f t="shared" si="521"/>
        <v>14.460314251155609</v>
      </c>
      <c r="X1781" s="1">
        <f t="shared" si="522"/>
        <v>30.726108662559312</v>
      </c>
      <c r="Y1781" s="1">
        <f t="shared" si="523"/>
        <v>1.0226676080936696</v>
      </c>
      <c r="Z1781" s="1">
        <f t="shared" si="531"/>
        <v>0.38</v>
      </c>
      <c r="AA1781" s="1">
        <f t="shared" si="524"/>
        <v>5.901214357257914E-2</v>
      </c>
      <c r="AB1781" s="1">
        <f t="shared" si="525"/>
        <v>2.5059581</v>
      </c>
      <c r="AC1781" s="1">
        <f t="shared" si="526"/>
        <v>2.1690581179870376</v>
      </c>
      <c r="AF1781" s="1">
        <f t="shared" si="527"/>
        <v>3.2156938388938303</v>
      </c>
      <c r="AG1781" s="1">
        <f t="shared" si="528"/>
        <v>3.129528927419134</v>
      </c>
      <c r="AH1781" s="1">
        <f t="shared" si="529"/>
        <v>4.4599335134594513</v>
      </c>
      <c r="AI1781">
        <v>5.2</v>
      </c>
      <c r="AJ1781">
        <v>11</v>
      </c>
      <c r="AK1781">
        <v>75</v>
      </c>
      <c r="AL1781">
        <v>11</v>
      </c>
      <c r="AM1781">
        <v>9180</v>
      </c>
      <c r="AN1781">
        <v>9220</v>
      </c>
      <c r="AO1781">
        <v>9134</v>
      </c>
      <c r="AP1781">
        <v>36</v>
      </c>
      <c r="AQ1781">
        <v>0</v>
      </c>
    </row>
    <row r="1782" spans="1:43">
      <c r="A1782" s="27">
        <v>39766</v>
      </c>
      <c r="B1782" s="27"/>
      <c r="C1782">
        <v>0.3</v>
      </c>
      <c r="D1782">
        <v>2.7</v>
      </c>
      <c r="E1782">
        <v>-2.2000000000000002</v>
      </c>
      <c r="F1782">
        <v>82</v>
      </c>
      <c r="G1782">
        <v>68</v>
      </c>
      <c r="H1782">
        <v>0</v>
      </c>
      <c r="I1782" s="10">
        <v>935</v>
      </c>
      <c r="J1782">
        <v>1.6</v>
      </c>
      <c r="K1782" s="2">
        <v>10</v>
      </c>
      <c r="L1782" s="1">
        <f t="shared" si="513"/>
        <v>0.84501798404106787</v>
      </c>
      <c r="M1782" s="1">
        <f t="shared" si="514"/>
        <v>96</v>
      </c>
      <c r="N1782" s="1">
        <f t="shared" si="515"/>
        <v>0.62446951587741306</v>
      </c>
      <c r="O1782" s="1">
        <f t="shared" si="530"/>
        <v>4.533048066356675E-2</v>
      </c>
      <c r="P1782" s="1">
        <f t="shared" si="516"/>
        <v>0.5018041150043574</v>
      </c>
      <c r="Q1782">
        <f t="shared" si="517"/>
        <v>0.65818908391281483</v>
      </c>
      <c r="R1782">
        <f t="shared" si="518"/>
        <v>11.342473665006523</v>
      </c>
      <c r="S1782">
        <f t="shared" si="519"/>
        <v>1.4846169718594926</v>
      </c>
      <c r="T1782">
        <v>0.2432</v>
      </c>
      <c r="U1782" s="1">
        <f t="shared" si="520"/>
        <v>-0.33392129659182579</v>
      </c>
      <c r="V1782" s="1">
        <v>319</v>
      </c>
      <c r="W1782" s="1">
        <f t="shared" si="521"/>
        <v>5.8972558476606469</v>
      </c>
      <c r="X1782" s="1">
        <f t="shared" si="522"/>
        <v>30.635095312522839</v>
      </c>
      <c r="Y1782" s="1">
        <f t="shared" si="523"/>
        <v>1.0230767407430048</v>
      </c>
      <c r="Z1782" s="1">
        <f t="shared" si="531"/>
        <v>0.91199999999999992</v>
      </c>
      <c r="AA1782" s="1">
        <f t="shared" si="524"/>
        <v>5.9145882532053211E-2</v>
      </c>
      <c r="AB1782" s="1">
        <f t="shared" si="525"/>
        <v>2.5002917</v>
      </c>
      <c r="AC1782" s="1">
        <f t="shared" si="526"/>
        <v>1.1967217202687106</v>
      </c>
      <c r="AF1782" s="1">
        <f t="shared" si="527"/>
        <v>2.8230832597245525</v>
      </c>
      <c r="AG1782" s="1">
        <f t="shared" si="528"/>
        <v>2.0099902947231234</v>
      </c>
      <c r="AH1782" s="1">
        <f t="shared" si="529"/>
        <v>2.3655733501167995</v>
      </c>
      <c r="AI1782">
        <v>3.5</v>
      </c>
      <c r="AJ1782">
        <v>6</v>
      </c>
      <c r="AK1782">
        <v>48</v>
      </c>
      <c r="AL1782">
        <v>6</v>
      </c>
      <c r="AM1782">
        <v>9194</v>
      </c>
      <c r="AN1782">
        <v>9207</v>
      </c>
      <c r="AO1782">
        <v>9169</v>
      </c>
      <c r="AP1782">
        <v>51</v>
      </c>
      <c r="AQ1782">
        <v>18</v>
      </c>
    </row>
    <row r="1783" spans="1:43">
      <c r="A1783" s="27">
        <v>39767</v>
      </c>
      <c r="B1783" s="27"/>
      <c r="C1783">
        <v>0.6</v>
      </c>
      <c r="D1783">
        <v>3.7</v>
      </c>
      <c r="E1783">
        <v>-2.4</v>
      </c>
      <c r="F1783">
        <v>75</v>
      </c>
      <c r="G1783">
        <v>59</v>
      </c>
      <c r="H1783">
        <v>6.5</v>
      </c>
      <c r="I1783" s="10">
        <v>935</v>
      </c>
      <c r="J1783">
        <v>1.6</v>
      </c>
      <c r="K1783" s="2">
        <v>10</v>
      </c>
      <c r="L1783" s="1">
        <f t="shared" si="513"/>
        <v>1.525699637708406</v>
      </c>
      <c r="M1783" s="1">
        <f t="shared" si="514"/>
        <v>91</v>
      </c>
      <c r="N1783" s="1">
        <f t="shared" si="515"/>
        <v>0.63820086880942895</v>
      </c>
      <c r="O1783" s="1">
        <f t="shared" si="530"/>
        <v>4.621047802115081E-2</v>
      </c>
      <c r="P1783" s="1">
        <f t="shared" si="516"/>
        <v>0.46800527042378853</v>
      </c>
      <c r="Q1783">
        <f t="shared" si="517"/>
        <v>4.1378788263637079</v>
      </c>
      <c r="R1783">
        <f t="shared" si="518"/>
        <v>11.333908040170593</v>
      </c>
      <c r="S1783">
        <f t="shared" si="519"/>
        <v>1.4834958167762557</v>
      </c>
      <c r="T1783">
        <v>0.2432</v>
      </c>
      <c r="U1783" s="1">
        <f t="shared" si="520"/>
        <v>-0.33793387517634554</v>
      </c>
      <c r="V1783" s="1">
        <v>320</v>
      </c>
      <c r="W1783" s="1">
        <f t="shared" si="521"/>
        <v>12.624516495378371</v>
      </c>
      <c r="X1783" s="1">
        <f t="shared" si="522"/>
        <v>30.545823809253886</v>
      </c>
      <c r="Y1783" s="1">
        <f t="shared" si="523"/>
        <v>1.023479046537666</v>
      </c>
      <c r="Z1783" s="1">
        <f t="shared" si="531"/>
        <v>0.11399999999999999</v>
      </c>
      <c r="AA1783" s="1">
        <f t="shared" si="524"/>
        <v>5.9162642536379324E-2</v>
      </c>
      <c r="AB1783" s="1">
        <f t="shared" si="525"/>
        <v>2.4995833999999997</v>
      </c>
      <c r="AC1783" s="1">
        <f t="shared" si="526"/>
        <v>1.1967217202687106</v>
      </c>
      <c r="AF1783" s="1">
        <f t="shared" si="527"/>
        <v>3.1927316604129667</v>
      </c>
      <c r="AG1783" s="1">
        <f t="shared" si="528"/>
        <v>2.9554382863452369</v>
      </c>
      <c r="AH1783" s="1">
        <f t="shared" si="529"/>
        <v>4.6264030099829849</v>
      </c>
      <c r="AI1783">
        <v>3.3</v>
      </c>
      <c r="AJ1783">
        <v>10</v>
      </c>
      <c r="AK1783">
        <v>54</v>
      </c>
      <c r="AL1783">
        <v>1</v>
      </c>
      <c r="AM1783">
        <v>9196</v>
      </c>
      <c r="AN1783">
        <v>9209</v>
      </c>
      <c r="AO1783">
        <v>9188</v>
      </c>
      <c r="AP1783">
        <v>48</v>
      </c>
      <c r="AQ1783">
        <v>0</v>
      </c>
    </row>
    <row r="1784" spans="1:43">
      <c r="A1784" s="27">
        <v>39768</v>
      </c>
      <c r="B1784" s="27"/>
      <c r="C1784">
        <v>1</v>
      </c>
      <c r="D1784">
        <v>3.1</v>
      </c>
      <c r="E1784">
        <v>-0.2</v>
      </c>
      <c r="F1784">
        <v>82</v>
      </c>
      <c r="G1784">
        <v>73</v>
      </c>
      <c r="H1784">
        <v>3.3</v>
      </c>
      <c r="I1784" s="10">
        <v>935</v>
      </c>
      <c r="J1784">
        <v>1.1000000000000001</v>
      </c>
      <c r="K1784" s="2">
        <v>10</v>
      </c>
      <c r="L1784" s="1">
        <f t="shared" si="513"/>
        <v>1.1958972249754392</v>
      </c>
      <c r="M1784" s="1">
        <f t="shared" si="514"/>
        <v>91</v>
      </c>
      <c r="N1784" s="1">
        <f t="shared" si="515"/>
        <v>0.65692419645928013</v>
      </c>
      <c r="O1784" s="1">
        <f t="shared" si="530"/>
        <v>4.7406634825223393E-2</v>
      </c>
      <c r="P1784" s="1">
        <f t="shared" si="516"/>
        <v>0.55262950103002328</v>
      </c>
      <c r="Q1784">
        <f t="shared" si="517"/>
        <v>2.3763662316445244</v>
      </c>
      <c r="R1784">
        <f t="shared" si="518"/>
        <v>11.32553172090045</v>
      </c>
      <c r="S1784">
        <f t="shared" si="519"/>
        <v>1.4823994399084359</v>
      </c>
      <c r="T1784">
        <v>0.2432</v>
      </c>
      <c r="U1784" s="1">
        <f t="shared" si="520"/>
        <v>-0.34184648186791022</v>
      </c>
      <c r="V1784" s="1">
        <v>321</v>
      </c>
      <c r="W1784" s="1">
        <f t="shared" si="521"/>
        <v>9.2800581560573292</v>
      </c>
      <c r="X1784" s="1">
        <f t="shared" si="522"/>
        <v>30.458360169969176</v>
      </c>
      <c r="Y1784" s="1">
        <f t="shared" si="523"/>
        <v>1.0238744064624408</v>
      </c>
      <c r="Z1784" s="1">
        <f t="shared" si="531"/>
        <v>0.15200000000000002</v>
      </c>
      <c r="AA1784" s="1">
        <f t="shared" si="524"/>
        <v>5.9185003989799104E-2</v>
      </c>
      <c r="AB1784" s="1">
        <f t="shared" si="525"/>
        <v>2.4986389999999998</v>
      </c>
      <c r="AC1784" s="1">
        <f t="shared" si="526"/>
        <v>0.82274618268473854</v>
      </c>
      <c r="AF1784" s="1">
        <f t="shared" si="527"/>
        <v>2.3924847219623246</v>
      </c>
      <c r="AG1784" s="1">
        <f t="shared" si="528"/>
        <v>2.5071669661553004</v>
      </c>
      <c r="AH1784" s="1">
        <f t="shared" si="529"/>
        <v>3.7835471553853401</v>
      </c>
      <c r="AI1784">
        <v>3.2</v>
      </c>
      <c r="AJ1784">
        <v>4</v>
      </c>
      <c r="AK1784">
        <v>47</v>
      </c>
      <c r="AL1784">
        <v>2</v>
      </c>
      <c r="AM1784">
        <v>9231</v>
      </c>
      <c r="AN1784">
        <v>9240</v>
      </c>
      <c r="AO1784">
        <v>9209</v>
      </c>
      <c r="AP1784">
        <v>54</v>
      </c>
      <c r="AQ1784">
        <v>32700</v>
      </c>
    </row>
    <row r="1785" spans="1:43">
      <c r="A1785" s="27">
        <v>39769</v>
      </c>
      <c r="B1785" s="27"/>
      <c r="C1785">
        <v>-1.3</v>
      </c>
      <c r="D1785">
        <v>1.1000000000000001</v>
      </c>
      <c r="E1785">
        <v>-2.4</v>
      </c>
      <c r="F1785">
        <v>80</v>
      </c>
      <c r="G1785">
        <v>60</v>
      </c>
      <c r="H1785">
        <v>3.8</v>
      </c>
      <c r="I1785" s="10">
        <v>935</v>
      </c>
      <c r="J1785">
        <v>1.1000000000000001</v>
      </c>
      <c r="K1785" s="2">
        <v>10</v>
      </c>
      <c r="L1785" s="1">
        <f t="shared" si="513"/>
        <v>1.2828647910635951</v>
      </c>
      <c r="M1785" s="1">
        <f t="shared" si="514"/>
        <v>100</v>
      </c>
      <c r="N1785" s="1">
        <f t="shared" si="515"/>
        <v>0.55555388286883689</v>
      </c>
      <c r="O1785" s="1">
        <f t="shared" si="530"/>
        <v>4.0876540720994212E-2</v>
      </c>
      <c r="P1785" s="1">
        <f t="shared" si="516"/>
        <v>0.45458670614297081</v>
      </c>
      <c r="Q1785">
        <f t="shared" si="517"/>
        <v>2.6637132787676236</v>
      </c>
      <c r="R1785">
        <f t="shared" si="518"/>
        <v>11.317348664503612</v>
      </c>
      <c r="S1785">
        <f t="shared" si="519"/>
        <v>1.4813283592282216</v>
      </c>
      <c r="T1785">
        <v>0.2432</v>
      </c>
      <c r="U1785" s="1">
        <f t="shared" si="520"/>
        <v>-0.34565795918949177</v>
      </c>
      <c r="V1785" s="1">
        <v>322</v>
      </c>
      <c r="W1785" s="1">
        <f t="shared" si="521"/>
        <v>9.7730629596385121</v>
      </c>
      <c r="X1785" s="1">
        <f t="shared" si="522"/>
        <v>30.37276921325439</v>
      </c>
      <c r="Y1785" s="1">
        <f t="shared" si="523"/>
        <v>1.0242627035569325</v>
      </c>
      <c r="Z1785" s="1">
        <f t="shared" si="531"/>
        <v>-0.87399999999999989</v>
      </c>
      <c r="AA1785" s="1">
        <f t="shared" si="524"/>
        <v>5.9056655973565762E-2</v>
      </c>
      <c r="AB1785" s="1">
        <f t="shared" si="525"/>
        <v>2.5040692999999998</v>
      </c>
      <c r="AC1785" s="1">
        <f t="shared" si="526"/>
        <v>0.82274618268473854</v>
      </c>
      <c r="AF1785" s="1">
        <f t="shared" si="527"/>
        <v>2.1564043169804266</v>
      </c>
      <c r="AG1785" s="1">
        <f t="shared" si="528"/>
        <v>2.5137020577716864</v>
      </c>
      <c r="AH1785" s="1">
        <f t="shared" si="529"/>
        <v>4.1145282917348371</v>
      </c>
      <c r="AI1785">
        <v>2.7</v>
      </c>
      <c r="AJ1785">
        <v>3</v>
      </c>
      <c r="AK1785">
        <v>47</v>
      </c>
      <c r="AL1785">
        <v>1</v>
      </c>
      <c r="AM1785">
        <v>9233</v>
      </c>
      <c r="AN1785">
        <v>9244</v>
      </c>
      <c r="AO1785">
        <v>9218</v>
      </c>
      <c r="AP1785">
        <v>44</v>
      </c>
      <c r="AQ1785">
        <v>0</v>
      </c>
    </row>
    <row r="1786" spans="1:43">
      <c r="A1786" s="27">
        <v>39770</v>
      </c>
      <c r="B1786" s="27"/>
      <c r="C1786">
        <v>-2.8</v>
      </c>
      <c r="D1786">
        <v>-0.2</v>
      </c>
      <c r="E1786">
        <v>-5.2</v>
      </c>
      <c r="F1786">
        <v>73</v>
      </c>
      <c r="G1786">
        <v>64</v>
      </c>
      <c r="H1786">
        <v>7</v>
      </c>
      <c r="I1786" s="10">
        <v>935</v>
      </c>
      <c r="J1786">
        <v>1.5</v>
      </c>
      <c r="K1786" s="2">
        <v>10</v>
      </c>
      <c r="L1786" s="1">
        <f t="shared" si="513"/>
        <v>1.4259762401063474</v>
      </c>
      <c r="M1786" s="1">
        <f t="shared" si="514"/>
        <v>82</v>
      </c>
      <c r="N1786" s="1">
        <f t="shared" si="515"/>
        <v>0.49714811705869527</v>
      </c>
      <c r="O1786" s="1">
        <f t="shared" si="530"/>
        <v>3.7048621959466149E-2</v>
      </c>
      <c r="P1786" s="1">
        <f t="shared" si="516"/>
        <v>0.36282518771803141</v>
      </c>
      <c r="Q1786">
        <f t="shared" si="517"/>
        <v>4.3963276588003684</v>
      </c>
      <c r="R1786">
        <f t="shared" si="518"/>
        <v>11.309362796141688</v>
      </c>
      <c r="S1786">
        <f t="shared" si="519"/>
        <v>1.4802830885002209</v>
      </c>
      <c r="T1786">
        <v>0.2432</v>
      </c>
      <c r="U1786" s="1">
        <f t="shared" si="520"/>
        <v>-0.3493671795814382</v>
      </c>
      <c r="V1786" s="1">
        <v>323</v>
      </c>
      <c r="W1786" s="1">
        <f t="shared" si="521"/>
        <v>13.048493871227151</v>
      </c>
      <c r="X1786" s="1">
        <f t="shared" si="522"/>
        <v>30.289114501944113</v>
      </c>
      <c r="Y1786" s="1">
        <f t="shared" si="523"/>
        <v>1.0246438229501609</v>
      </c>
      <c r="Z1786" s="1">
        <f t="shared" si="531"/>
        <v>-0.56999999999999995</v>
      </c>
      <c r="AA1786" s="1">
        <f t="shared" si="524"/>
        <v>5.897325022849146E-2</v>
      </c>
      <c r="AB1786" s="1">
        <f t="shared" si="525"/>
        <v>2.5076107999999997</v>
      </c>
      <c r="AC1786" s="1">
        <f t="shared" si="526"/>
        <v>1.1219266127519161</v>
      </c>
      <c r="AF1786" s="1">
        <f t="shared" si="527"/>
        <v>2.3366339056594496</v>
      </c>
      <c r="AG1786" s="1">
        <f t="shared" si="528"/>
        <v>2.9250760353913399</v>
      </c>
      <c r="AH1786" s="1">
        <f t="shared" si="529"/>
        <v>4.4833782423892208</v>
      </c>
      <c r="AI1786">
        <v>2.8</v>
      </c>
      <c r="AJ1786">
        <v>3</v>
      </c>
      <c r="AK1786">
        <v>47</v>
      </c>
      <c r="AL1786">
        <v>3</v>
      </c>
      <c r="AM1786">
        <v>9221</v>
      </c>
      <c r="AN1786">
        <v>9232</v>
      </c>
      <c r="AO1786">
        <v>9212</v>
      </c>
      <c r="AP1786">
        <v>36</v>
      </c>
      <c r="AQ1786">
        <v>0</v>
      </c>
    </row>
    <row r="1787" spans="1:43">
      <c r="A1787" s="27">
        <v>39771</v>
      </c>
      <c r="B1787" s="27"/>
      <c r="C1787">
        <v>-3.5</v>
      </c>
      <c r="D1787">
        <v>-0.9</v>
      </c>
      <c r="E1787">
        <v>-5.3</v>
      </c>
      <c r="F1787">
        <v>81</v>
      </c>
      <c r="G1787">
        <v>68</v>
      </c>
      <c r="H1787">
        <v>5.0999999999999996</v>
      </c>
      <c r="I1787" s="10">
        <v>935</v>
      </c>
      <c r="J1787">
        <v>1.5</v>
      </c>
      <c r="K1787" s="2">
        <v>10</v>
      </c>
      <c r="L1787" s="1">
        <f t="shared" si="513"/>
        <v>1.1469902770323879</v>
      </c>
      <c r="M1787" s="1">
        <f t="shared" si="514"/>
        <v>94</v>
      </c>
      <c r="N1787" s="1">
        <f t="shared" si="515"/>
        <v>0.47180417925418289</v>
      </c>
      <c r="O1787" s="1">
        <f t="shared" si="530"/>
        <v>3.5370787081287283E-2</v>
      </c>
      <c r="P1787" s="1">
        <f t="shared" si="516"/>
        <v>0.38807230803438653</v>
      </c>
      <c r="Q1787">
        <f t="shared" si="517"/>
        <v>3.3281530774554997</v>
      </c>
      <c r="R1787">
        <f t="shared" si="518"/>
        <v>11.301578003557927</v>
      </c>
      <c r="S1787">
        <f t="shared" si="519"/>
        <v>1.4792641365913517</v>
      </c>
      <c r="T1787">
        <v>0.2432</v>
      </c>
      <c r="U1787" s="1">
        <f t="shared" si="520"/>
        <v>-0.35297304573504146</v>
      </c>
      <c r="V1787" s="1">
        <v>324</v>
      </c>
      <c r="W1787" s="1">
        <f t="shared" si="521"/>
        <v>11.063082866614952</v>
      </c>
      <c r="X1787" s="1">
        <f t="shared" si="522"/>
        <v>30.207458287555006</v>
      </c>
      <c r="Y1787" s="1">
        <f t="shared" si="523"/>
        <v>1.0250176518945442</v>
      </c>
      <c r="Z1787" s="1">
        <f t="shared" si="531"/>
        <v>-0.26600000000000007</v>
      </c>
      <c r="AA1787" s="1">
        <f t="shared" si="524"/>
        <v>5.8934408117787405E-2</v>
      </c>
      <c r="AB1787" s="1">
        <f t="shared" si="525"/>
        <v>2.5092634999999999</v>
      </c>
      <c r="AC1787" s="1">
        <f t="shared" si="526"/>
        <v>1.1219266127519161</v>
      </c>
      <c r="AF1787" s="1">
        <f t="shared" si="527"/>
        <v>2.0840320622622204</v>
      </c>
      <c r="AG1787" s="1">
        <f t="shared" si="528"/>
        <v>2.6438947090670815</v>
      </c>
      <c r="AH1787" s="1">
        <f t="shared" si="529"/>
        <v>3.7811169482061073</v>
      </c>
      <c r="AI1787">
        <v>3</v>
      </c>
      <c r="AJ1787">
        <v>4</v>
      </c>
      <c r="AK1787">
        <v>49</v>
      </c>
      <c r="AL1787">
        <v>16</v>
      </c>
      <c r="AM1787">
        <v>9198</v>
      </c>
      <c r="AN1787">
        <v>9225</v>
      </c>
      <c r="AO1787">
        <v>9180</v>
      </c>
      <c r="AP1787">
        <v>38</v>
      </c>
      <c r="AQ1787">
        <v>0</v>
      </c>
    </row>
    <row r="1788" spans="1:43">
      <c r="A1788" s="27">
        <v>39772</v>
      </c>
      <c r="B1788" s="27"/>
      <c r="C1788">
        <v>-3.3</v>
      </c>
      <c r="D1788">
        <v>-0.1</v>
      </c>
      <c r="E1788">
        <v>-5.4</v>
      </c>
      <c r="F1788">
        <v>77</v>
      </c>
      <c r="G1788">
        <v>59</v>
      </c>
      <c r="H1788">
        <v>6.6</v>
      </c>
      <c r="I1788" s="10">
        <v>935</v>
      </c>
      <c r="J1788">
        <v>1.2</v>
      </c>
      <c r="K1788" s="2">
        <v>10</v>
      </c>
      <c r="L1788" s="1">
        <f t="shared" si="513"/>
        <v>1.2466804406228378</v>
      </c>
      <c r="M1788" s="1">
        <f t="shared" si="514"/>
        <v>95</v>
      </c>
      <c r="N1788" s="1">
        <f t="shared" si="515"/>
        <v>0.47892579892857584</v>
      </c>
      <c r="O1788" s="1">
        <f t="shared" si="530"/>
        <v>3.5843339981176559E-2</v>
      </c>
      <c r="P1788" s="1">
        <f t="shared" si="516"/>
        <v>0.37306374794550978</v>
      </c>
      <c r="Q1788">
        <f t="shared" si="517"/>
        <v>4.1659498322778825</v>
      </c>
      <c r="R1788">
        <f t="shared" si="518"/>
        <v>11.293998131701287</v>
      </c>
      <c r="S1788">
        <f t="shared" si="519"/>
        <v>1.4782720067671842</v>
      </c>
      <c r="T1788">
        <v>0.2432</v>
      </c>
      <c r="U1788" s="1">
        <f t="shared" si="520"/>
        <v>-0.35647449091715755</v>
      </c>
      <c r="V1788" s="1">
        <v>325</v>
      </c>
      <c r="W1788" s="1">
        <f t="shared" si="521"/>
        <v>12.577983139482097</v>
      </c>
      <c r="X1788" s="1">
        <f t="shared" si="522"/>
        <v>30.127861456299648</v>
      </c>
      <c r="Y1788" s="1">
        <f t="shared" si="523"/>
        <v>1.0253840797992539</v>
      </c>
      <c r="Z1788" s="1">
        <f t="shared" si="531"/>
        <v>7.6000000000000068E-2</v>
      </c>
      <c r="AA1788" s="1">
        <f t="shared" si="524"/>
        <v>5.8945500641710467E-2</v>
      </c>
      <c r="AB1788" s="1">
        <f t="shared" si="525"/>
        <v>2.5087912999999999</v>
      </c>
      <c r="AC1788" s="1">
        <f t="shared" si="526"/>
        <v>0.89754129020153295</v>
      </c>
      <c r="AF1788" s="1">
        <f t="shared" si="527"/>
        <v>2.3131408516718857</v>
      </c>
      <c r="AG1788" s="1">
        <f t="shared" si="528"/>
        <v>2.8441776257820179</v>
      </c>
      <c r="AH1788" s="1">
        <f t="shared" si="529"/>
        <v>3.9717439858000461</v>
      </c>
      <c r="AI1788">
        <v>3.3</v>
      </c>
      <c r="AJ1788">
        <v>10</v>
      </c>
      <c r="AK1788">
        <v>43</v>
      </c>
      <c r="AL1788">
        <v>10</v>
      </c>
      <c r="AM1788">
        <v>9190</v>
      </c>
      <c r="AN1788">
        <v>9202</v>
      </c>
      <c r="AO1788">
        <v>9179</v>
      </c>
      <c r="AP1788">
        <v>37</v>
      </c>
      <c r="AQ1788">
        <v>0</v>
      </c>
    </row>
    <row r="1789" spans="1:43">
      <c r="A1789" s="27">
        <v>39773</v>
      </c>
      <c r="B1789" s="27"/>
      <c r="C1789">
        <v>0.2</v>
      </c>
      <c r="D1789">
        <v>3.6</v>
      </c>
      <c r="E1789">
        <v>-3.3</v>
      </c>
      <c r="F1789">
        <v>61</v>
      </c>
      <c r="G1789">
        <v>47</v>
      </c>
      <c r="H1789">
        <v>4.3</v>
      </c>
      <c r="I1789" s="10">
        <v>935</v>
      </c>
      <c r="J1789">
        <v>1.1000000000000001</v>
      </c>
      <c r="K1789" s="2">
        <v>10</v>
      </c>
      <c r="L1789" s="1">
        <f t="shared" si="513"/>
        <v>1.2168860501534511</v>
      </c>
      <c r="M1789" s="1">
        <f t="shared" si="514"/>
        <v>75</v>
      </c>
      <c r="N1789" s="1">
        <f t="shared" si="515"/>
        <v>0.61995079814923992</v>
      </c>
      <c r="O1789" s="1">
        <f t="shared" si="530"/>
        <v>4.5040370008918959E-2</v>
      </c>
      <c r="P1789" s="1">
        <f t="shared" si="516"/>
        <v>0.36546008964657345</v>
      </c>
      <c r="Q1789">
        <f t="shared" si="517"/>
        <v>3.0879346061462085</v>
      </c>
      <c r="R1789">
        <f t="shared" si="518"/>
        <v>11.28662697726055</v>
      </c>
      <c r="S1789">
        <f t="shared" si="519"/>
        <v>1.4773071959765118</v>
      </c>
      <c r="T1789">
        <v>0.2432</v>
      </c>
      <c r="U1789" s="1">
        <f t="shared" si="520"/>
        <v>-0.35987047928578109</v>
      </c>
      <c r="V1789" s="1">
        <v>326</v>
      </c>
      <c r="W1789" s="1">
        <f t="shared" si="521"/>
        <v>10.192429308269261</v>
      </c>
      <c r="X1789" s="1">
        <f t="shared" si="522"/>
        <v>30.050383476703999</v>
      </c>
      <c r="Y1789" s="1">
        <f t="shared" si="523"/>
        <v>1.0257429982629316</v>
      </c>
      <c r="Z1789" s="1">
        <f t="shared" si="531"/>
        <v>1.33</v>
      </c>
      <c r="AA1789" s="1">
        <f t="shared" si="524"/>
        <v>5.9140297973918801E-2</v>
      </c>
      <c r="AB1789" s="1">
        <f t="shared" si="525"/>
        <v>2.5005278</v>
      </c>
      <c r="AC1789" s="1">
        <f t="shared" si="526"/>
        <v>0.82274618268473854</v>
      </c>
      <c r="AF1789" s="1">
        <f t="shared" si="527"/>
        <v>3.2679462511256157</v>
      </c>
      <c r="AG1789" s="1">
        <f t="shared" si="528"/>
        <v>2.5467989689135622</v>
      </c>
      <c r="AH1789" s="1">
        <f t="shared" si="529"/>
        <v>3.1455699279224469</v>
      </c>
      <c r="AI1789">
        <v>3.2</v>
      </c>
      <c r="AJ1789">
        <v>10</v>
      </c>
      <c r="AK1789">
        <v>40</v>
      </c>
      <c r="AL1789">
        <v>10</v>
      </c>
      <c r="AM1789">
        <v>9192</v>
      </c>
      <c r="AN1789">
        <v>9203</v>
      </c>
      <c r="AO1789">
        <v>9184</v>
      </c>
      <c r="AP1789">
        <v>38</v>
      </c>
      <c r="AQ1789">
        <v>0</v>
      </c>
    </row>
    <row r="1790" spans="1:43">
      <c r="A1790" s="27">
        <v>39774</v>
      </c>
      <c r="B1790" s="27"/>
      <c r="C1790">
        <v>-1.6</v>
      </c>
      <c r="D1790">
        <v>1.8</v>
      </c>
      <c r="E1790">
        <v>-3.4</v>
      </c>
      <c r="F1790">
        <v>72</v>
      </c>
      <c r="G1790">
        <v>60</v>
      </c>
      <c r="H1790">
        <v>6.4</v>
      </c>
      <c r="I1790" s="10">
        <v>935</v>
      </c>
      <c r="J1790">
        <v>1.6</v>
      </c>
      <c r="K1790" s="2">
        <v>10</v>
      </c>
      <c r="L1790" s="1">
        <f t="shared" si="513"/>
        <v>1.4367950055722172</v>
      </c>
      <c r="M1790" s="1">
        <f t="shared" si="514"/>
        <v>84</v>
      </c>
      <c r="N1790" s="1">
        <f t="shared" si="515"/>
        <v>0.54340950438582591</v>
      </c>
      <c r="O1790" s="1">
        <f t="shared" si="530"/>
        <v>4.0084827508507677E-2</v>
      </c>
      <c r="P1790" s="1">
        <f t="shared" si="516"/>
        <v>0.40839819525932086</v>
      </c>
      <c r="Q1790">
        <f t="shared" si="517"/>
        <v>4.1176536848635461</v>
      </c>
      <c r="R1790">
        <f t="shared" si="518"/>
        <v>11.27946828312286</v>
      </c>
      <c r="S1790">
        <f t="shared" si="519"/>
        <v>1.4763701941260288</v>
      </c>
      <c r="T1790">
        <v>0.2432</v>
      </c>
      <c r="U1790" s="1">
        <f t="shared" si="520"/>
        <v>-0.36316000619648142</v>
      </c>
      <c r="V1790" s="1">
        <v>327</v>
      </c>
      <c r="W1790" s="1">
        <f t="shared" si="521"/>
        <v>12.31826049932195</v>
      </c>
      <c r="X1790" s="1">
        <f t="shared" si="522"/>
        <v>29.975082348848854</v>
      </c>
      <c r="Y1790" s="1">
        <f t="shared" si="523"/>
        <v>1.0260943011057562</v>
      </c>
      <c r="Z1790" s="1">
        <f t="shared" si="531"/>
        <v>-0.68400000000000005</v>
      </c>
      <c r="AA1790" s="1">
        <f t="shared" si="524"/>
        <v>5.903995595619653E-2</v>
      </c>
      <c r="AB1790" s="1">
        <f t="shared" si="525"/>
        <v>2.5047775999999997</v>
      </c>
      <c r="AC1790" s="1">
        <f t="shared" si="526"/>
        <v>1.1967217202687106</v>
      </c>
      <c r="AF1790" s="1">
        <f t="shared" si="527"/>
        <v>2.5468590303764804</v>
      </c>
      <c r="AG1790" s="1">
        <f t="shared" si="528"/>
        <v>2.8221753693784786</v>
      </c>
      <c r="AH1790" s="1">
        <f t="shared" si="529"/>
        <v>4.526958629112805</v>
      </c>
      <c r="AI1790">
        <v>3</v>
      </c>
      <c r="AJ1790">
        <v>11</v>
      </c>
      <c r="AK1790">
        <v>41</v>
      </c>
      <c r="AL1790">
        <v>3</v>
      </c>
      <c r="AM1790">
        <v>9187</v>
      </c>
      <c r="AN1790">
        <v>9200</v>
      </c>
      <c r="AO1790">
        <v>9173</v>
      </c>
      <c r="AP1790">
        <v>39</v>
      </c>
      <c r="AQ1790">
        <v>0</v>
      </c>
    </row>
    <row r="1791" spans="1:43">
      <c r="A1791" s="27">
        <v>39775</v>
      </c>
      <c r="B1791" s="27"/>
      <c r="C1791">
        <v>-3.4</v>
      </c>
      <c r="D1791">
        <v>-1.4</v>
      </c>
      <c r="E1791">
        <v>-4.2</v>
      </c>
      <c r="F1791">
        <v>85</v>
      </c>
      <c r="G1791">
        <v>77</v>
      </c>
      <c r="H1791">
        <v>0</v>
      </c>
      <c r="I1791" s="10">
        <v>935</v>
      </c>
      <c r="J1791">
        <v>1.4</v>
      </c>
      <c r="K1791" s="2">
        <v>10</v>
      </c>
      <c r="L1791" s="1">
        <f t="shared" si="513"/>
        <v>0.82585084336640346</v>
      </c>
      <c r="M1791" s="1">
        <f t="shared" si="514"/>
        <v>93</v>
      </c>
      <c r="N1791" s="1">
        <f t="shared" si="515"/>
        <v>0.47535317480260475</v>
      </c>
      <c r="O1791" s="1">
        <f t="shared" si="530"/>
        <v>3.5606387120944979E-2</v>
      </c>
      <c r="P1791" s="1">
        <f t="shared" si="516"/>
        <v>0.42045891845521943</v>
      </c>
      <c r="Q1791">
        <f t="shared" si="517"/>
        <v>0.65101415420275699</v>
      </c>
      <c r="R1791">
        <f t="shared" si="518"/>
        <v>11.272525732771712</v>
      </c>
      <c r="S1791">
        <f t="shared" si="519"/>
        <v>1.4754614833470827</v>
      </c>
      <c r="T1791">
        <v>0.2432</v>
      </c>
      <c r="U1791" s="1">
        <f t="shared" si="520"/>
        <v>-0.36634209849960914</v>
      </c>
      <c r="V1791" s="1">
        <v>328</v>
      </c>
      <c r="W1791" s="1">
        <f t="shared" si="521"/>
        <v>5.7561378018860481</v>
      </c>
      <c r="X1791" s="1">
        <f t="shared" si="522"/>
        <v>29.902014555252197</v>
      </c>
      <c r="Y1791" s="1">
        <f t="shared" si="523"/>
        <v>1.026437884400857</v>
      </c>
      <c r="Z1791" s="1">
        <f t="shared" si="531"/>
        <v>-0.68399999999999994</v>
      </c>
      <c r="AA1791" s="1">
        <f t="shared" si="524"/>
        <v>5.8939953857844535E-2</v>
      </c>
      <c r="AB1791" s="1">
        <f t="shared" si="525"/>
        <v>2.5090273999999999</v>
      </c>
      <c r="AC1791" s="1">
        <f t="shared" si="526"/>
        <v>1.0471315052351216</v>
      </c>
      <c r="AF1791" s="1">
        <f t="shared" si="527"/>
        <v>1.6571804160903876</v>
      </c>
      <c r="AG1791" s="1">
        <f t="shared" si="528"/>
        <v>1.8861807341804708</v>
      </c>
      <c r="AH1791" s="1">
        <f t="shared" si="529"/>
        <v>2.7470499355253315</v>
      </c>
      <c r="AI1791">
        <v>2.6</v>
      </c>
      <c r="AJ1791">
        <v>10</v>
      </c>
      <c r="AK1791">
        <v>39</v>
      </c>
      <c r="AL1791">
        <v>10</v>
      </c>
      <c r="AM1791">
        <v>9207</v>
      </c>
      <c r="AN1791">
        <v>9222</v>
      </c>
      <c r="AO1791">
        <v>9190</v>
      </c>
      <c r="AP1791">
        <v>41</v>
      </c>
      <c r="AQ1791">
        <v>0</v>
      </c>
    </row>
    <row r="1792" spans="1:43">
      <c r="A1792" s="27">
        <v>39776</v>
      </c>
      <c r="B1792" s="27"/>
      <c r="C1792">
        <v>-2.6</v>
      </c>
      <c r="D1792">
        <v>3.7</v>
      </c>
      <c r="E1792">
        <v>-6</v>
      </c>
      <c r="F1792">
        <v>72</v>
      </c>
      <c r="G1792">
        <v>45</v>
      </c>
      <c r="H1792">
        <v>6.4</v>
      </c>
      <c r="I1792" s="10">
        <v>935</v>
      </c>
      <c r="J1792">
        <v>1.7</v>
      </c>
      <c r="K1792" s="2">
        <v>10</v>
      </c>
      <c r="L1792" s="1">
        <f t="shared" si="513"/>
        <v>1.248252486029525</v>
      </c>
      <c r="M1792" s="1">
        <f t="shared" si="514"/>
        <v>99</v>
      </c>
      <c r="N1792" s="1">
        <f t="shared" si="515"/>
        <v>0.50460724036277249</v>
      </c>
      <c r="O1792" s="1">
        <f t="shared" si="530"/>
        <v>3.7540430839588003E-2</v>
      </c>
      <c r="P1792" s="1">
        <f t="shared" si="516"/>
        <v>0.37244998716841171</v>
      </c>
      <c r="Q1792">
        <f t="shared" si="517"/>
        <v>4.172279956991197</v>
      </c>
      <c r="R1792">
        <f t="shared" si="518"/>
        <v>11.265802944640242</v>
      </c>
      <c r="S1792">
        <f t="shared" si="519"/>
        <v>1.4745815372565763</v>
      </c>
      <c r="T1792">
        <v>0.2432</v>
      </c>
      <c r="U1792" s="1">
        <f t="shared" si="520"/>
        <v>-0.36941581482818509</v>
      </c>
      <c r="V1792" s="1">
        <v>329</v>
      </c>
      <c r="W1792" s="1">
        <f t="shared" si="521"/>
        <v>12.267051064976684</v>
      </c>
      <c r="X1792" s="1">
        <f t="shared" si="522"/>
        <v>29.83123501340587</v>
      </c>
      <c r="Y1792" s="1">
        <f t="shared" si="523"/>
        <v>1.0267736465050581</v>
      </c>
      <c r="Z1792" s="1">
        <f t="shared" si="531"/>
        <v>0.30399999999999994</v>
      </c>
      <c r="AA1792" s="1">
        <f t="shared" si="524"/>
        <v>5.8984357380189367E-2</v>
      </c>
      <c r="AB1792" s="1">
        <f t="shared" si="525"/>
        <v>2.5071385999999998</v>
      </c>
      <c r="AC1792" s="1">
        <f t="shared" si="526"/>
        <v>1.2715168277855049</v>
      </c>
      <c r="AF1792" s="1">
        <f t="shared" si="527"/>
        <v>3.2480935166363514</v>
      </c>
      <c r="AG1792" s="1">
        <f t="shared" si="528"/>
        <v>2.7685888502078053</v>
      </c>
      <c r="AH1792" s="1">
        <f t="shared" si="529"/>
        <v>3.817784278983221</v>
      </c>
      <c r="AI1792">
        <v>4.3</v>
      </c>
      <c r="AJ1792">
        <v>10</v>
      </c>
      <c r="AK1792">
        <v>54</v>
      </c>
      <c r="AL1792">
        <v>10</v>
      </c>
      <c r="AM1792">
        <v>9242</v>
      </c>
      <c r="AN1792">
        <v>9254</v>
      </c>
      <c r="AO1792">
        <v>9221</v>
      </c>
      <c r="AP1792">
        <v>36</v>
      </c>
      <c r="AQ1792">
        <v>0</v>
      </c>
    </row>
    <row r="1793" spans="1:43">
      <c r="A1793" s="27">
        <v>39777</v>
      </c>
      <c r="B1793" s="27"/>
      <c r="C1793">
        <v>-0.8</v>
      </c>
      <c r="D1793">
        <v>4.2</v>
      </c>
      <c r="E1793">
        <v>-4.0999999999999996</v>
      </c>
      <c r="F1793">
        <v>63</v>
      </c>
      <c r="G1793">
        <v>38</v>
      </c>
      <c r="H1793">
        <v>5.4</v>
      </c>
      <c r="I1793" s="10">
        <v>935</v>
      </c>
      <c r="J1793">
        <v>0.9</v>
      </c>
      <c r="K1793" s="2">
        <v>10</v>
      </c>
      <c r="L1793" s="1">
        <f t="shared" si="513"/>
        <v>1.2765224932057022</v>
      </c>
      <c r="M1793" s="1">
        <f t="shared" si="514"/>
        <v>88</v>
      </c>
      <c r="N1793" s="1">
        <f t="shared" si="515"/>
        <v>0.57632881345991693</v>
      </c>
      <c r="O1793" s="1">
        <f t="shared" si="530"/>
        <v>4.2226005168015585E-2</v>
      </c>
      <c r="P1793" s="1">
        <f t="shared" si="516"/>
        <v>0.35519913724787761</v>
      </c>
      <c r="Q1793">
        <f t="shared" si="517"/>
        <v>3.7203069688855024</v>
      </c>
      <c r="R1793">
        <f t="shared" si="518"/>
        <v>11.259303466436162</v>
      </c>
      <c r="S1793">
        <f t="shared" si="519"/>
        <v>1.4737308202141572</v>
      </c>
      <c r="T1793">
        <v>0.2432</v>
      </c>
      <c r="U1793" s="1">
        <f t="shared" si="520"/>
        <v>-0.37238024587638852</v>
      </c>
      <c r="V1793" s="1">
        <v>330</v>
      </c>
      <c r="W1793" s="1">
        <f t="shared" si="521"/>
        <v>11.224958580065882</v>
      </c>
      <c r="X1793" s="1">
        <f t="shared" si="522"/>
        <v>29.762797029977751</v>
      </c>
      <c r="Y1793" s="1">
        <f t="shared" si="523"/>
        <v>1.0271014880889471</v>
      </c>
      <c r="Z1793" s="1">
        <f t="shared" si="531"/>
        <v>0.68400000000000005</v>
      </c>
      <c r="AA1793" s="1">
        <f t="shared" si="524"/>
        <v>5.9084510340238698E-2</v>
      </c>
      <c r="AB1793" s="1">
        <f t="shared" si="525"/>
        <v>2.5028888</v>
      </c>
      <c r="AC1793" s="1">
        <f t="shared" si="526"/>
        <v>0.67315596765114971</v>
      </c>
      <c r="AF1793" s="1">
        <f t="shared" si="527"/>
        <v>3.3526602567081509</v>
      </c>
      <c r="AG1793" s="1">
        <f t="shared" si="528"/>
        <v>2.6394443156311294</v>
      </c>
      <c r="AH1793" s="1">
        <f t="shared" si="529"/>
        <v>3.5819694985258801</v>
      </c>
      <c r="AI1793">
        <v>3.5</v>
      </c>
      <c r="AJ1793">
        <v>10</v>
      </c>
      <c r="AK1793">
        <v>46</v>
      </c>
      <c r="AL1793">
        <v>10</v>
      </c>
      <c r="AM1793">
        <v>9245</v>
      </c>
      <c r="AN1793">
        <v>9255</v>
      </c>
      <c r="AO1793">
        <v>9237</v>
      </c>
      <c r="AP1793">
        <v>36</v>
      </c>
      <c r="AQ1793">
        <v>0</v>
      </c>
    </row>
    <row r="1794" spans="1:43">
      <c r="A1794" s="27">
        <v>39778</v>
      </c>
      <c r="B1794" s="27"/>
      <c r="C1794">
        <v>-4.5999999999999996</v>
      </c>
      <c r="D1794">
        <v>-0.8</v>
      </c>
      <c r="E1794">
        <v>-7</v>
      </c>
      <c r="F1794">
        <v>86</v>
      </c>
      <c r="G1794">
        <v>66</v>
      </c>
      <c r="H1794">
        <v>5.9</v>
      </c>
      <c r="I1794" s="10">
        <v>935</v>
      </c>
      <c r="J1794">
        <v>2.4</v>
      </c>
      <c r="K1794" s="2">
        <v>10</v>
      </c>
      <c r="L1794" s="1">
        <f t="shared" si="513"/>
        <v>1.1359265012821647</v>
      </c>
      <c r="M1794" s="1">
        <f t="shared" si="514"/>
        <v>106</v>
      </c>
      <c r="N1794" s="1">
        <f t="shared" si="515"/>
        <v>0.43428656685913181</v>
      </c>
      <c r="O1794" s="1">
        <f t="shared" si="530"/>
        <v>3.2866660873830882E-2</v>
      </c>
      <c r="P1794" s="1">
        <f t="shared" si="516"/>
        <v>0.38176643912510921</v>
      </c>
      <c r="Q1794">
        <f t="shared" si="517"/>
        <v>3.7279520956812116</v>
      </c>
      <c r="R1794">
        <f t="shared" si="518"/>
        <v>11.253030769455371</v>
      </c>
      <c r="S1794">
        <f t="shared" si="519"/>
        <v>1.4729097865779281</v>
      </c>
      <c r="T1794">
        <v>0.2432</v>
      </c>
      <c r="U1794" s="1">
        <f t="shared" si="520"/>
        <v>-0.37523451466855895</v>
      </c>
      <c r="V1794" s="1">
        <v>331</v>
      </c>
      <c r="W1794" s="1">
        <f t="shared" si="521"/>
        <v>11.711114128162292</v>
      </c>
      <c r="X1794" s="1">
        <f t="shared" si="522"/>
        <v>29.696752256687287</v>
      </c>
      <c r="Y1794" s="1">
        <f t="shared" si="523"/>
        <v>1.0274213121662612</v>
      </c>
      <c r="Z1794" s="1">
        <f t="shared" si="531"/>
        <v>-1.444</v>
      </c>
      <c r="AA1794" s="1">
        <f t="shared" si="524"/>
        <v>5.8873473784360343E-2</v>
      </c>
      <c r="AB1794" s="1">
        <f t="shared" si="525"/>
        <v>2.5118605999999999</v>
      </c>
      <c r="AC1794" s="1">
        <f t="shared" si="526"/>
        <v>1.7950825804030659</v>
      </c>
      <c r="AF1794" s="1">
        <f t="shared" si="527"/>
        <v>2.2449494579393234</v>
      </c>
      <c r="AG1794" s="1">
        <f t="shared" si="528"/>
        <v>2.6903338273870321</v>
      </c>
      <c r="AH1794" s="1">
        <f t="shared" si="529"/>
        <v>4.2554719015299263</v>
      </c>
      <c r="AI1794">
        <v>5.3</v>
      </c>
      <c r="AJ1794">
        <v>2</v>
      </c>
      <c r="AK1794">
        <v>90</v>
      </c>
      <c r="AL1794">
        <v>5</v>
      </c>
      <c r="AM1794">
        <v>9211</v>
      </c>
      <c r="AN1794">
        <v>9242</v>
      </c>
      <c r="AO1794">
        <v>9184</v>
      </c>
      <c r="AP1794">
        <v>37</v>
      </c>
      <c r="AQ1794">
        <v>32700</v>
      </c>
    </row>
    <row r="1795" spans="1:43">
      <c r="A1795" s="27">
        <v>39779</v>
      </c>
      <c r="B1795" s="27"/>
      <c r="C1795">
        <v>-0.2</v>
      </c>
      <c r="D1795">
        <v>4.3</v>
      </c>
      <c r="E1795">
        <v>-4.4000000000000004</v>
      </c>
      <c r="F1795">
        <v>55</v>
      </c>
      <c r="G1795">
        <v>41</v>
      </c>
      <c r="H1795">
        <v>8.1999999999999993</v>
      </c>
      <c r="I1795" s="10">
        <v>935</v>
      </c>
      <c r="J1795">
        <v>1.9</v>
      </c>
      <c r="K1795" s="2">
        <v>10</v>
      </c>
      <c r="L1795" s="1">
        <f t="shared" si="513"/>
        <v>1.5399386866603451</v>
      </c>
      <c r="M1795" s="1">
        <f t="shared" si="514"/>
        <v>69</v>
      </c>
      <c r="N1795" s="1">
        <f t="shared" si="515"/>
        <v>0.60216365842742525</v>
      </c>
      <c r="O1795" s="1">
        <f t="shared" si="530"/>
        <v>4.3895842374772565E-2</v>
      </c>
      <c r="P1795" s="1">
        <f t="shared" si="516"/>
        <v>0.32243958359832131</v>
      </c>
      <c r="Q1795">
        <f t="shared" si="517"/>
        <v>5.3656804928625164</v>
      </c>
      <c r="R1795">
        <f t="shared" si="518"/>
        <v>11.246988242901798</v>
      </c>
      <c r="S1795">
        <f t="shared" si="519"/>
        <v>1.4721188799609684</v>
      </c>
      <c r="T1795">
        <v>0.2432</v>
      </c>
      <c r="U1795" s="1">
        <f t="shared" si="520"/>
        <v>-0.37797777681863398</v>
      </c>
      <c r="V1795" s="1">
        <v>332</v>
      </c>
      <c r="W1795" s="1">
        <f t="shared" si="521"/>
        <v>14.02232889814977</v>
      </c>
      <c r="X1795" s="1">
        <f t="shared" si="522"/>
        <v>29.633150647859878</v>
      </c>
      <c r="Y1795" s="1">
        <f t="shared" si="523"/>
        <v>1.0277330241225777</v>
      </c>
      <c r="Z1795" s="1">
        <f t="shared" si="531"/>
        <v>1.6719999999999997</v>
      </c>
      <c r="AA1795" s="1">
        <f t="shared" si="524"/>
        <v>5.9117970283286636E-2</v>
      </c>
      <c r="AB1795" s="1">
        <f t="shared" si="525"/>
        <v>2.5014721999999998</v>
      </c>
      <c r="AC1795" s="1">
        <f t="shared" si="526"/>
        <v>1.4211070428190937</v>
      </c>
      <c r="AF1795" s="1">
        <f t="shared" si="527"/>
        <v>3.5381639973833052</v>
      </c>
      <c r="AG1795" s="1">
        <f t="shared" si="528"/>
        <v>2.9861713891280157</v>
      </c>
      <c r="AH1795" s="1">
        <f t="shared" si="529"/>
        <v>3.7501014872524858</v>
      </c>
      <c r="AI1795">
        <v>3.7</v>
      </c>
      <c r="AJ1795">
        <v>10</v>
      </c>
      <c r="AK1795">
        <v>55</v>
      </c>
      <c r="AL1795">
        <v>12</v>
      </c>
      <c r="AM1795">
        <v>9207</v>
      </c>
      <c r="AN1795">
        <v>9222</v>
      </c>
      <c r="AO1795">
        <v>9192</v>
      </c>
      <c r="AP1795">
        <v>33</v>
      </c>
      <c r="AQ1795">
        <v>0</v>
      </c>
    </row>
    <row r="1796" spans="1:43">
      <c r="A1796" s="27">
        <v>39780</v>
      </c>
      <c r="B1796" s="27"/>
      <c r="C1796">
        <v>-1</v>
      </c>
      <c r="D1796">
        <v>3.7</v>
      </c>
      <c r="E1796">
        <v>-3.5</v>
      </c>
      <c r="F1796">
        <v>59</v>
      </c>
      <c r="G1796">
        <v>39</v>
      </c>
      <c r="H1796">
        <v>7.3</v>
      </c>
      <c r="I1796" s="10">
        <v>935</v>
      </c>
      <c r="J1796">
        <v>2.1</v>
      </c>
      <c r="K1796" s="2">
        <v>10</v>
      </c>
      <c r="L1796" s="1">
        <f t="shared" ref="L1796:L1859" si="532">(0.408*O1796*(W1796-Q1796-Z1796)+AA1796*AC1796*(N1796-P1796)*900/(C1796+273))/(O1796+AA1796*(1+0.34*AC1796))</f>
        <v>1.6264554531714803</v>
      </c>
      <c r="M1796" s="1">
        <f t="shared" ref="M1796:M1859" si="533">F1796*2-G1796</f>
        <v>79</v>
      </c>
      <c r="N1796" s="1">
        <f t="shared" ref="N1796:N1859" si="534">0.611*EXP(17.27*C1796/(C1796+237.3))</f>
        <v>0.5679377955282604</v>
      </c>
      <c r="O1796" s="1">
        <f t="shared" si="530"/>
        <v>4.168168643929953E-2</v>
      </c>
      <c r="P1796" s="1">
        <f t="shared" ref="P1796:P1859" si="535">0.5*(M1796/100)*0.611*EXP(17.27*E1796/(E1796+237.3))+0.5*(G1796/100)*0.611*EXP(17.27*D1796/(D1796+237.3))</f>
        <v>0.34168184512039135</v>
      </c>
      <c r="Q1796">
        <f t="shared" ref="Q1796:Q1859" si="536">2.45*(0.9*H1796/R1796+0.1)*(0.34-0.14*P1796^0.5)*((D1796+273)^4+(E1796+273)^4)*10^(-9)</f>
        <v>4.8214737935762422</v>
      </c>
      <c r="R1796">
        <f t="shared" ref="R1796:R1859" si="537">7.64*S1796</f>
        <v>11.241179188231373</v>
      </c>
      <c r="S1796">
        <f t="shared" ref="S1796:S1859" si="538">ACOS(-TAN(T1796)*TAN(U1796))</f>
        <v>1.4713585324910174</v>
      </c>
      <c r="T1796">
        <v>0.2432</v>
      </c>
      <c r="U1796" s="1">
        <f t="shared" ref="U1796:U1859" si="539">0.409*SIN(0.0172*V1796-1.39)</f>
        <v>-0.38060922077994697</v>
      </c>
      <c r="V1796" s="1">
        <v>333</v>
      </c>
      <c r="W1796" s="1">
        <f t="shared" ref="W1796:W1859" si="540">0.77*(0.25+0.5*H1796/R1796)*X1796</f>
        <v>13.086167710713832</v>
      </c>
      <c r="X1796" s="1">
        <f t="shared" ref="X1796:X1859" si="541">37.6*Y1796*(S1796*SIN(T1796)*SIN(U1796)+COS(T1796)*COS(U1796)*SIN(S1796))</f>
        <v>29.572040419663239</v>
      </c>
      <c r="Y1796" s="1">
        <f t="shared" ref="Y1796:Y1859" si="542">1+0.033*COS(0.0172*V1796)</f>
        <v>1.0280365317433051</v>
      </c>
      <c r="Z1796" s="1">
        <f t="shared" si="531"/>
        <v>-0.30400000000000005</v>
      </c>
      <c r="AA1796" s="1">
        <f t="shared" ref="AA1796:AA1859" si="543">(0.00163*101.3*((293-0.0065*I1796)/293)^5.26)/AB1796</f>
        <v>5.9073365441127998E-2</v>
      </c>
      <c r="AB1796" s="1">
        <f t="shared" ref="AB1796:AB1859" si="544">2.501-C1796*2.361*10^(-3)</f>
        <v>2.5033609999999999</v>
      </c>
      <c r="AC1796" s="1">
        <f t="shared" ref="AC1796:AC1859" si="545">4.87*J1796/(LN(67.8*K1796-5.42))</f>
        <v>1.5706972578526825</v>
      </c>
      <c r="AF1796" s="1">
        <f t="shared" ref="AF1796:AF1859" si="546">0.0023*X1796*(C1796+17.8)*(D1796-E1796)^0.5</f>
        <v>3.0660882942210868</v>
      </c>
      <c r="AG1796" s="1">
        <f t="shared" ref="AG1796:AG1859" si="547">0.489+0.289*(W1796-Q1796)+0.023*C1796</f>
        <v>2.8544965420527633</v>
      </c>
      <c r="AH1796" s="1">
        <f t="shared" ref="AH1796:AH1859" si="548">1.26*O1796/(O1796+AA1796)*(W1796-Q1796-Z1796)</f>
        <v>4.4664618204467645</v>
      </c>
      <c r="AI1796">
        <v>3.8</v>
      </c>
      <c r="AJ1796">
        <v>10</v>
      </c>
      <c r="AK1796">
        <v>51</v>
      </c>
      <c r="AL1796">
        <v>11</v>
      </c>
      <c r="AM1796">
        <v>9218</v>
      </c>
      <c r="AN1796">
        <v>9227</v>
      </c>
      <c r="AO1796">
        <v>9206</v>
      </c>
      <c r="AP1796">
        <v>33</v>
      </c>
      <c r="AQ1796">
        <v>0</v>
      </c>
    </row>
    <row r="1797" spans="1:43">
      <c r="A1797" s="27">
        <v>39781</v>
      </c>
      <c r="B1797" s="27"/>
      <c r="C1797">
        <v>2.8</v>
      </c>
      <c r="D1797">
        <v>10.1</v>
      </c>
      <c r="E1797">
        <v>-4.5</v>
      </c>
      <c r="F1797">
        <v>43</v>
      </c>
      <c r="G1797">
        <v>24</v>
      </c>
      <c r="H1797">
        <v>6.9</v>
      </c>
      <c r="I1797" s="10">
        <v>935</v>
      </c>
      <c r="J1797">
        <v>3.1</v>
      </c>
      <c r="K1797" s="2">
        <v>10</v>
      </c>
      <c r="L1797" s="1">
        <f t="shared" si="532"/>
        <v>2.1615938584048924</v>
      </c>
      <c r="M1797" s="1">
        <f t="shared" si="533"/>
        <v>62</v>
      </c>
      <c r="N1797" s="1">
        <f t="shared" si="534"/>
        <v>0.74732216909166049</v>
      </c>
      <c r="O1797" s="1">
        <f t="shared" ref="O1797:O1860" si="549">4098*N1797/((C1797+237.3)^2)</f>
        <v>5.3124578783163963E-2</v>
      </c>
      <c r="P1797" s="1">
        <f t="shared" si="535"/>
        <v>0.28404560614475372</v>
      </c>
      <c r="Q1797">
        <f t="shared" si="536"/>
        <v>4.9316350779002649</v>
      </c>
      <c r="R1797">
        <f t="shared" si="537"/>
        <v>11.23560681353853</v>
      </c>
      <c r="S1797">
        <f t="shared" si="538"/>
        <v>1.4706291640757239</v>
      </c>
      <c r="T1797">
        <v>0.2432</v>
      </c>
      <c r="U1797" s="1">
        <f t="shared" si="539"/>
        <v>-0.38312806808530825</v>
      </c>
      <c r="V1797" s="1">
        <v>334</v>
      </c>
      <c r="W1797" s="1">
        <f t="shared" si="540"/>
        <v>12.65938383835238</v>
      </c>
      <c r="X1797" s="1">
        <f t="shared" si="541"/>
        <v>29.513468011026561</v>
      </c>
      <c r="Y1797" s="1">
        <f t="shared" si="542"/>
        <v>1.0283317452409624</v>
      </c>
      <c r="Z1797" s="1">
        <f t="shared" si="531"/>
        <v>1.444</v>
      </c>
      <c r="AA1797" s="1">
        <f t="shared" si="543"/>
        <v>5.9285840070213432E-2</v>
      </c>
      <c r="AB1797" s="1">
        <f t="shared" si="544"/>
        <v>2.4943892000000001</v>
      </c>
      <c r="AC1797" s="1">
        <f t="shared" si="545"/>
        <v>2.3186483330206267</v>
      </c>
      <c r="AF1797" s="1">
        <f t="shared" si="546"/>
        <v>5.343080642713379</v>
      </c>
      <c r="AG1797" s="1">
        <f t="shared" si="547"/>
        <v>2.786719391770661</v>
      </c>
      <c r="AH1797" s="1">
        <f t="shared" si="548"/>
        <v>3.7417803611889493</v>
      </c>
      <c r="AI1797">
        <v>6.7</v>
      </c>
      <c r="AJ1797">
        <v>6</v>
      </c>
      <c r="AK1797">
        <v>117</v>
      </c>
      <c r="AL1797">
        <v>7</v>
      </c>
      <c r="AM1797">
        <v>9181</v>
      </c>
      <c r="AN1797">
        <v>9209</v>
      </c>
      <c r="AO1797">
        <v>9152</v>
      </c>
      <c r="AP1797">
        <v>32</v>
      </c>
      <c r="AQ1797">
        <v>0</v>
      </c>
    </row>
    <row r="1798" spans="1:43">
      <c r="A1798" s="27">
        <v>39782</v>
      </c>
      <c r="B1798" s="27"/>
      <c r="C1798">
        <v>3.6</v>
      </c>
      <c r="D1798">
        <v>9.8000000000000007</v>
      </c>
      <c r="E1798">
        <v>-1.3</v>
      </c>
      <c r="F1798">
        <v>71</v>
      </c>
      <c r="G1798">
        <v>38</v>
      </c>
      <c r="H1798">
        <v>7.9</v>
      </c>
      <c r="I1798" s="10">
        <v>935</v>
      </c>
      <c r="J1798">
        <v>1.6</v>
      </c>
      <c r="K1798" s="2">
        <v>10</v>
      </c>
      <c r="L1798" s="1">
        <f t="shared" si="532"/>
        <v>1.8010592546772861</v>
      </c>
      <c r="M1798" s="1">
        <f t="shared" si="533"/>
        <v>104</v>
      </c>
      <c r="N1798" s="1">
        <f t="shared" si="534"/>
        <v>0.79090602148237243</v>
      </c>
      <c r="O1798" s="1">
        <f t="shared" si="549"/>
        <v>5.5850007539437814E-2</v>
      </c>
      <c r="P1798" s="1">
        <f t="shared" si="535"/>
        <v>0.51916778213669645</v>
      </c>
      <c r="Q1798">
        <f t="shared" si="536"/>
        <v>5.0876846043041262</v>
      </c>
      <c r="R1798">
        <f t="shared" si="537"/>
        <v>11.230274228003845</v>
      </c>
      <c r="S1798">
        <f t="shared" si="538"/>
        <v>1.469931181675896</v>
      </c>
      <c r="T1798">
        <v>0.2432</v>
      </c>
      <c r="U1798" s="1">
        <f t="shared" si="539"/>
        <v>-0.38553357357730206</v>
      </c>
      <c r="V1798" s="1">
        <v>335</v>
      </c>
      <c r="W1798" s="1">
        <f t="shared" si="540"/>
        <v>13.648545974632983</v>
      </c>
      <c r="X1798" s="1">
        <f t="shared" si="541"/>
        <v>29.457478046241324</v>
      </c>
      <c r="Y1798" s="1">
        <f t="shared" si="542"/>
        <v>1.0286185772817413</v>
      </c>
      <c r="Z1798" s="1">
        <f t="shared" ref="Z1798:Z1861" si="550">0.38*(C1798-C1797)</f>
        <v>0.3040000000000001</v>
      </c>
      <c r="AA1798" s="1">
        <f t="shared" si="543"/>
        <v>5.9330766480144848E-2</v>
      </c>
      <c r="AB1798" s="1">
        <f t="shared" si="544"/>
        <v>2.4925003999999999</v>
      </c>
      <c r="AC1798" s="1">
        <f t="shared" si="545"/>
        <v>1.1967217202687106</v>
      </c>
      <c r="AF1798" s="1">
        <f t="shared" si="546"/>
        <v>4.8305731319115708</v>
      </c>
      <c r="AG1798" s="1">
        <f t="shared" si="547"/>
        <v>3.0458889360250394</v>
      </c>
      <c r="AH1798" s="1">
        <f t="shared" si="548"/>
        <v>5.0446237653365813</v>
      </c>
      <c r="AI1798">
        <v>5.0999999999999996</v>
      </c>
      <c r="AJ1798">
        <v>10</v>
      </c>
      <c r="AK1798">
        <v>73</v>
      </c>
      <c r="AL1798">
        <v>3</v>
      </c>
      <c r="AM1798">
        <v>9233</v>
      </c>
      <c r="AN1798">
        <v>9251</v>
      </c>
      <c r="AO1798">
        <v>9204</v>
      </c>
      <c r="AP1798">
        <v>54</v>
      </c>
      <c r="AQ1798">
        <v>16</v>
      </c>
    </row>
    <row r="1799" spans="1:43">
      <c r="A1799" s="27">
        <v>39783</v>
      </c>
      <c r="B1799" s="27"/>
      <c r="C1799">
        <v>-2</v>
      </c>
      <c r="D1799">
        <v>6.3</v>
      </c>
      <c r="E1799">
        <v>-5.0999999999999996</v>
      </c>
      <c r="F1799">
        <v>83</v>
      </c>
      <c r="G1799">
        <v>40</v>
      </c>
      <c r="H1799">
        <v>5</v>
      </c>
      <c r="I1799" s="10">
        <v>935</v>
      </c>
      <c r="J1799">
        <v>2</v>
      </c>
      <c r="K1799" s="2">
        <v>10</v>
      </c>
      <c r="L1799" s="1">
        <f t="shared" si="532"/>
        <v>1.3421886867426596</v>
      </c>
      <c r="M1799" s="1">
        <f t="shared" si="533"/>
        <v>126</v>
      </c>
      <c r="N1799" s="1">
        <f t="shared" si="534"/>
        <v>0.52758269928339141</v>
      </c>
      <c r="O1799" s="1">
        <f t="shared" si="549"/>
        <v>3.9049784835146165E-2</v>
      </c>
      <c r="P1799" s="1">
        <f t="shared" si="535"/>
        <v>0.45442358596720944</v>
      </c>
      <c r="Q1799">
        <f t="shared" si="536"/>
        <v>3.3868770588892501</v>
      </c>
      <c r="R1799">
        <f t="shared" si="537"/>
        <v>11.225184436421637</v>
      </c>
      <c r="S1799">
        <f t="shared" si="538"/>
        <v>1.4692649785892196</v>
      </c>
      <c r="T1799">
        <v>0.2432</v>
      </c>
      <c r="U1799" s="1">
        <f t="shared" si="539"/>
        <v>-0.387825025628728</v>
      </c>
      <c r="V1799" s="1">
        <v>336</v>
      </c>
      <c r="W1799" s="1">
        <f t="shared" si="540"/>
        <v>10.702785180402772</v>
      </c>
      <c r="X1799" s="1">
        <f t="shared" si="541"/>
        <v>29.404113299240837</v>
      </c>
      <c r="Y1799" s="1">
        <f t="shared" si="542"/>
        <v>1.0288969430113433</v>
      </c>
      <c r="Z1799" s="1">
        <f t="shared" si="550"/>
        <v>-2.1279999999999997</v>
      </c>
      <c r="AA1799" s="1">
        <f t="shared" si="543"/>
        <v>5.9017703952819835E-2</v>
      </c>
      <c r="AB1799" s="1">
        <f t="shared" si="544"/>
        <v>2.505722</v>
      </c>
      <c r="AC1799" s="1">
        <f t="shared" si="545"/>
        <v>1.4959021503358882</v>
      </c>
      <c r="AF1799" s="1">
        <f t="shared" si="546"/>
        <v>3.6078247715664222</v>
      </c>
      <c r="AG1799" s="1">
        <f t="shared" si="547"/>
        <v>2.5572974471174077</v>
      </c>
      <c r="AH1799" s="1">
        <f t="shared" si="548"/>
        <v>4.7382272833674337</v>
      </c>
      <c r="AI1799">
        <v>4.7</v>
      </c>
      <c r="AJ1799">
        <v>11</v>
      </c>
      <c r="AK1799">
        <v>72</v>
      </c>
      <c r="AL1799">
        <v>11</v>
      </c>
      <c r="AM1799">
        <v>9158</v>
      </c>
      <c r="AN1799">
        <v>9214</v>
      </c>
      <c r="AO1799">
        <v>9134</v>
      </c>
      <c r="AP1799">
        <v>44</v>
      </c>
      <c r="AQ1799">
        <v>0</v>
      </c>
    </row>
    <row r="1800" spans="1:43">
      <c r="A1800" s="27">
        <v>39784</v>
      </c>
      <c r="B1800" s="27"/>
      <c r="C1800">
        <v>-5.7</v>
      </c>
      <c r="D1800">
        <v>-1.5</v>
      </c>
      <c r="E1800">
        <v>-6.8</v>
      </c>
      <c r="F1800">
        <v>90</v>
      </c>
      <c r="G1800">
        <v>76</v>
      </c>
      <c r="H1800">
        <v>0</v>
      </c>
      <c r="I1800" s="10">
        <v>935</v>
      </c>
      <c r="J1800">
        <v>2.8</v>
      </c>
      <c r="K1800" s="2">
        <v>10</v>
      </c>
      <c r="L1800" s="1">
        <f t="shared" si="532"/>
        <v>0.6101449005272217</v>
      </c>
      <c r="M1800" s="1">
        <f t="shared" si="533"/>
        <v>104</v>
      </c>
      <c r="N1800" s="1">
        <f t="shared" si="534"/>
        <v>0.399437816217805</v>
      </c>
      <c r="O1800" s="1">
        <f t="shared" si="549"/>
        <v>3.0517153533960725E-2</v>
      </c>
      <c r="P1800" s="1">
        <f t="shared" si="535"/>
        <v>0.39891185966095799</v>
      </c>
      <c r="Q1800">
        <f t="shared" si="536"/>
        <v>0.64440637816057689</v>
      </c>
      <c r="R1800">
        <f t="shared" si="537"/>
        <v>11.220340333826515</v>
      </c>
      <c r="S1800">
        <f t="shared" si="538"/>
        <v>1.4686309337469261</v>
      </c>
      <c r="T1800">
        <v>0.2432</v>
      </c>
      <c r="U1800" s="1">
        <f t="shared" si="539"/>
        <v>-0.39000174635312324</v>
      </c>
      <c r="V1800" s="1">
        <v>337</v>
      </c>
      <c r="W1800" s="1">
        <f t="shared" si="540"/>
        <v>5.6505323219641284</v>
      </c>
      <c r="X1800" s="1">
        <f t="shared" si="541"/>
        <v>29.353414659553913</v>
      </c>
      <c r="Y1800" s="1">
        <f t="shared" si="542"/>
        <v>1.0291667600800807</v>
      </c>
      <c r="Z1800" s="1">
        <f t="shared" si="550"/>
        <v>-1.4060000000000001</v>
      </c>
      <c r="AA1800" s="1">
        <f t="shared" si="543"/>
        <v>5.8812665325039128E-2</v>
      </c>
      <c r="AB1800" s="1">
        <f t="shared" si="544"/>
        <v>2.5144576999999999</v>
      </c>
      <c r="AC1800" s="1">
        <f t="shared" si="545"/>
        <v>2.0942630104702431</v>
      </c>
      <c r="AF1800" s="1">
        <f t="shared" si="546"/>
        <v>1.8806577620590981</v>
      </c>
      <c r="AG1800" s="1">
        <f t="shared" si="547"/>
        <v>1.8046703977592262</v>
      </c>
      <c r="AH1800" s="1">
        <f t="shared" si="548"/>
        <v>2.7600703925182484</v>
      </c>
      <c r="AI1800">
        <v>6.7</v>
      </c>
      <c r="AJ1800">
        <v>14</v>
      </c>
      <c r="AK1800">
        <v>92</v>
      </c>
      <c r="AL1800">
        <v>15</v>
      </c>
      <c r="AM1800">
        <v>9212</v>
      </c>
      <c r="AN1800">
        <v>9272</v>
      </c>
      <c r="AO1800">
        <v>9133</v>
      </c>
      <c r="AP1800">
        <v>36</v>
      </c>
      <c r="AQ1800">
        <v>88</v>
      </c>
    </row>
    <row r="1801" spans="1:43">
      <c r="A1801" s="27">
        <v>39785</v>
      </c>
      <c r="B1801" s="27"/>
      <c r="C1801">
        <v>-9.6999999999999993</v>
      </c>
      <c r="D1801">
        <v>-4.0999999999999996</v>
      </c>
      <c r="E1801">
        <v>-13</v>
      </c>
      <c r="F1801">
        <v>66</v>
      </c>
      <c r="G1801">
        <v>45</v>
      </c>
      <c r="H1801">
        <v>7.9</v>
      </c>
      <c r="I1801" s="10">
        <v>935</v>
      </c>
      <c r="J1801">
        <v>2.2999999999999998</v>
      </c>
      <c r="K1801" s="2">
        <v>10</v>
      </c>
      <c r="L1801" s="1">
        <f t="shared" si="532"/>
        <v>1.1097961950850679</v>
      </c>
      <c r="M1801" s="1">
        <f t="shared" si="533"/>
        <v>87</v>
      </c>
      <c r="N1801" s="1">
        <f t="shared" si="534"/>
        <v>0.29267805992465107</v>
      </c>
      <c r="O1801" s="1">
        <f t="shared" si="549"/>
        <v>2.3153550952153362E-2</v>
      </c>
      <c r="P1801" s="1">
        <f t="shared" si="535"/>
        <v>0.19916008772710792</v>
      </c>
      <c r="Q1801">
        <f t="shared" si="536"/>
        <v>4.8894428195421193</v>
      </c>
      <c r="R1801">
        <f t="shared" si="537"/>
        <v>11.215744700237806</v>
      </c>
      <c r="S1801">
        <f t="shared" si="538"/>
        <v>1.4680294110258909</v>
      </c>
      <c r="T1801">
        <v>0.2432</v>
      </c>
      <c r="U1801" s="1">
        <f t="shared" si="539"/>
        <v>-0.39206309180530452</v>
      </c>
      <c r="V1801" s="1">
        <v>338</v>
      </c>
      <c r="W1801" s="1">
        <f t="shared" si="540"/>
        <v>13.588375156196355</v>
      </c>
      <c r="X1801" s="1">
        <f t="shared" si="541"/>
        <v>29.305421099926761</v>
      </c>
      <c r="Y1801" s="1">
        <f t="shared" si="542"/>
        <v>1.0294279486672402</v>
      </c>
      <c r="Z1801" s="1">
        <f t="shared" si="550"/>
        <v>-1.5199999999999996</v>
      </c>
      <c r="AA1801" s="1">
        <f t="shared" si="543"/>
        <v>5.8592598588157234E-2</v>
      </c>
      <c r="AB1801" s="1">
        <f t="shared" si="544"/>
        <v>2.5239016999999997</v>
      </c>
      <c r="AC1801" s="1">
        <f t="shared" si="545"/>
        <v>1.7202874728862712</v>
      </c>
      <c r="AF1801" s="1">
        <f t="shared" si="546"/>
        <v>1.6287552346930716</v>
      </c>
      <c r="AG1801" s="1">
        <f t="shared" si="547"/>
        <v>2.7798914452930732</v>
      </c>
      <c r="AH1801" s="1">
        <f t="shared" si="548"/>
        <v>3.6469211155320296</v>
      </c>
      <c r="AI1801">
        <v>3.9</v>
      </c>
      <c r="AJ1801">
        <v>4</v>
      </c>
      <c r="AK1801">
        <v>56</v>
      </c>
      <c r="AL1801">
        <v>3</v>
      </c>
      <c r="AM1801">
        <v>9298</v>
      </c>
      <c r="AN1801">
        <v>9304</v>
      </c>
      <c r="AO1801">
        <v>9273</v>
      </c>
      <c r="AP1801">
        <v>19</v>
      </c>
      <c r="AQ1801">
        <v>0</v>
      </c>
    </row>
    <row r="1802" spans="1:43">
      <c r="A1802" s="27">
        <v>39786</v>
      </c>
      <c r="B1802" s="27"/>
      <c r="C1802">
        <v>-14.8</v>
      </c>
      <c r="D1802">
        <v>-12.3</v>
      </c>
      <c r="E1802">
        <v>-16.899999999999999</v>
      </c>
      <c r="F1802">
        <v>81</v>
      </c>
      <c r="G1802">
        <v>67</v>
      </c>
      <c r="H1802">
        <v>6.3</v>
      </c>
      <c r="I1802" s="10">
        <v>935</v>
      </c>
      <c r="J1802">
        <v>1.4</v>
      </c>
      <c r="K1802" s="2">
        <v>10</v>
      </c>
      <c r="L1802" s="1">
        <f t="shared" si="532"/>
        <v>0.77955876393757817</v>
      </c>
      <c r="M1802" s="1">
        <f t="shared" si="533"/>
        <v>95</v>
      </c>
      <c r="N1802" s="1">
        <f t="shared" si="534"/>
        <v>0.19370781040158447</v>
      </c>
      <c r="O1802" s="1">
        <f t="shared" si="549"/>
        <v>1.6034634152772492E-2</v>
      </c>
      <c r="P1802" s="1">
        <f t="shared" si="535"/>
        <v>0.15683018021942446</v>
      </c>
      <c r="Q1802">
        <f t="shared" si="536"/>
        <v>3.7672580816242798</v>
      </c>
      <c r="R1802">
        <f t="shared" si="537"/>
        <v>11.211400195540762</v>
      </c>
      <c r="S1802">
        <f t="shared" si="538"/>
        <v>1.4674607585786339</v>
      </c>
      <c r="T1802">
        <v>0.2432</v>
      </c>
      <c r="U1802" s="1">
        <f t="shared" si="539"/>
        <v>-0.39400845217186742</v>
      </c>
      <c r="V1802" s="1">
        <v>339</v>
      </c>
      <c r="W1802" s="1">
        <f t="shared" si="540"/>
        <v>11.962794783507531</v>
      </c>
      <c r="X1802" s="1">
        <f t="shared" si="541"/>
        <v>29.260169645605934</v>
      </c>
      <c r="Y1802" s="1">
        <f t="shared" si="542"/>
        <v>1.0296804315046948</v>
      </c>
      <c r="Z1802" s="1">
        <f t="shared" si="550"/>
        <v>-1.9380000000000006</v>
      </c>
      <c r="AA1802" s="1">
        <f t="shared" si="543"/>
        <v>5.8314390681078306E-2</v>
      </c>
      <c r="AB1802" s="1">
        <f t="shared" si="544"/>
        <v>2.5359427999999999</v>
      </c>
      <c r="AC1802" s="1">
        <f t="shared" si="545"/>
        <v>1.0471315052351216</v>
      </c>
      <c r="AF1802" s="1">
        <f t="shared" si="546"/>
        <v>0.43301689979629776</v>
      </c>
      <c r="AG1802" s="1">
        <f t="shared" si="547"/>
        <v>2.5171101068442594</v>
      </c>
      <c r="AH1802" s="1">
        <f t="shared" si="548"/>
        <v>2.7536920370495248</v>
      </c>
      <c r="AI1802">
        <v>3.3</v>
      </c>
      <c r="AJ1802">
        <v>11</v>
      </c>
      <c r="AK1802">
        <v>46</v>
      </c>
      <c r="AL1802">
        <v>4</v>
      </c>
      <c r="AM1802">
        <v>9270</v>
      </c>
      <c r="AN1802">
        <v>9308</v>
      </c>
      <c r="AO1802">
        <v>9241</v>
      </c>
      <c r="AP1802">
        <v>16</v>
      </c>
      <c r="AQ1802">
        <v>32700</v>
      </c>
    </row>
    <row r="1803" spans="1:43">
      <c r="A1803" s="27">
        <v>39787</v>
      </c>
      <c r="B1803" s="27"/>
      <c r="C1803">
        <v>-11.6</v>
      </c>
      <c r="D1803">
        <v>-7.1</v>
      </c>
      <c r="E1803">
        <v>-16.100000000000001</v>
      </c>
      <c r="F1803">
        <v>62</v>
      </c>
      <c r="G1803">
        <v>44</v>
      </c>
      <c r="H1803">
        <v>7</v>
      </c>
      <c r="I1803" s="10">
        <v>935</v>
      </c>
      <c r="J1803">
        <v>1.1000000000000001</v>
      </c>
      <c r="K1803" s="2">
        <v>10</v>
      </c>
      <c r="L1803" s="1">
        <f t="shared" si="532"/>
        <v>0.79544334554922136</v>
      </c>
      <c r="M1803" s="1">
        <f t="shared" si="533"/>
        <v>80</v>
      </c>
      <c r="N1803" s="1">
        <f t="shared" si="534"/>
        <v>0.25151281595742331</v>
      </c>
      <c r="O1803" s="1">
        <f t="shared" si="549"/>
        <v>2.02334041112192E-2</v>
      </c>
      <c r="P1803" s="1">
        <f t="shared" si="535"/>
        <v>0.14844432790912657</v>
      </c>
      <c r="Q1803">
        <f t="shared" si="536"/>
        <v>4.3410288041741838</v>
      </c>
      <c r="R1803">
        <f t="shared" si="537"/>
        <v>11.20730935452328</v>
      </c>
      <c r="S1803">
        <f t="shared" si="538"/>
        <v>1.4669253081836755</v>
      </c>
      <c r="T1803">
        <v>0.2432</v>
      </c>
      <c r="U1803" s="1">
        <f t="shared" si="539"/>
        <v>-0.39583725195158931</v>
      </c>
      <c r="V1803" s="1">
        <v>340</v>
      </c>
      <c r="W1803" s="1">
        <f t="shared" si="540"/>
        <v>12.650329032162318</v>
      </c>
      <c r="X1803" s="1">
        <f t="shared" si="541"/>
        <v>29.217695345274389</v>
      </c>
      <c r="Y1803" s="1">
        <f t="shared" si="542"/>
        <v>1.0299241338997633</v>
      </c>
      <c r="Z1803" s="1">
        <f t="shared" si="550"/>
        <v>1.2160000000000004</v>
      </c>
      <c r="AA1803" s="1">
        <f t="shared" si="543"/>
        <v>5.8488642795142501E-2</v>
      </c>
      <c r="AB1803" s="1">
        <f t="shared" si="544"/>
        <v>2.5283875999999998</v>
      </c>
      <c r="AC1803" s="1">
        <f t="shared" si="545"/>
        <v>0.82274618268473854</v>
      </c>
      <c r="AF1803" s="1">
        <f t="shared" si="546"/>
        <v>1.2499330068708387</v>
      </c>
      <c r="AG1803" s="1">
        <f t="shared" si="547"/>
        <v>2.6235877658885709</v>
      </c>
      <c r="AH1803" s="1">
        <f t="shared" si="548"/>
        <v>2.2971611600611981</v>
      </c>
      <c r="AI1803">
        <v>2.7</v>
      </c>
      <c r="AJ1803">
        <v>5</v>
      </c>
      <c r="AK1803">
        <v>38</v>
      </c>
      <c r="AL1803">
        <v>5</v>
      </c>
      <c r="AM1803">
        <v>9233</v>
      </c>
      <c r="AN1803">
        <v>9244</v>
      </c>
      <c r="AO1803">
        <v>9226</v>
      </c>
      <c r="AP1803">
        <v>16</v>
      </c>
      <c r="AQ1803">
        <v>0</v>
      </c>
    </row>
    <row r="1804" spans="1:43">
      <c r="A1804" s="27">
        <v>39788</v>
      </c>
      <c r="B1804" s="27"/>
      <c r="C1804">
        <v>-6.5</v>
      </c>
      <c r="D1804">
        <v>-0.6</v>
      </c>
      <c r="E1804">
        <v>-11.8</v>
      </c>
      <c r="F1804">
        <v>53</v>
      </c>
      <c r="G1804">
        <v>31</v>
      </c>
      <c r="H1804">
        <v>7.4</v>
      </c>
      <c r="I1804" s="10">
        <v>935</v>
      </c>
      <c r="J1804">
        <v>1.2</v>
      </c>
      <c r="K1804" s="2">
        <v>10</v>
      </c>
      <c r="L1804" s="1">
        <f t="shared" si="532"/>
        <v>1.0229405349976322</v>
      </c>
      <c r="M1804" s="1">
        <f t="shared" si="533"/>
        <v>75</v>
      </c>
      <c r="N1804" s="1">
        <f t="shared" si="534"/>
        <v>0.37567464976748083</v>
      </c>
      <c r="O1804" s="1">
        <f t="shared" si="549"/>
        <v>2.8900957763275656E-2</v>
      </c>
      <c r="P1804" s="1">
        <f t="shared" si="535"/>
        <v>0.18345909953656697</v>
      </c>
      <c r="Q1804">
        <f t="shared" si="536"/>
        <v>4.8411056040448361</v>
      </c>
      <c r="R1804">
        <f t="shared" si="537"/>
        <v>11.203474582086537</v>
      </c>
      <c r="S1804">
        <f t="shared" si="538"/>
        <v>1.4664233746186568</v>
      </c>
      <c r="T1804">
        <v>0.2432</v>
      </c>
      <c r="U1804" s="1">
        <f t="shared" si="539"/>
        <v>-0.39754895012568137</v>
      </c>
      <c r="V1804" s="1">
        <v>341</v>
      </c>
      <c r="W1804" s="1">
        <f t="shared" si="540"/>
        <v>13.036630844850368</v>
      </c>
      <c r="X1804" s="1">
        <f t="shared" si="541"/>
        <v>29.178031243631494</v>
      </c>
      <c r="Y1804" s="1">
        <f t="shared" si="542"/>
        <v>1.0301589837573069</v>
      </c>
      <c r="Z1804" s="1">
        <f t="shared" si="550"/>
        <v>1.9379999999999999</v>
      </c>
      <c r="AA1804" s="1">
        <f t="shared" si="543"/>
        <v>5.8768519829867479E-2</v>
      </c>
      <c r="AB1804" s="1">
        <f t="shared" si="544"/>
        <v>2.5163465</v>
      </c>
      <c r="AC1804" s="1">
        <f t="shared" si="545"/>
        <v>0.89754129020153295</v>
      </c>
      <c r="AF1804" s="1">
        <f t="shared" si="546"/>
        <v>2.5378811253331359</v>
      </c>
      <c r="AG1804" s="1">
        <f t="shared" si="547"/>
        <v>2.7080067945927984</v>
      </c>
      <c r="AH1804" s="1">
        <f t="shared" si="548"/>
        <v>2.5991836821853469</v>
      </c>
      <c r="AI1804">
        <v>3.4</v>
      </c>
      <c r="AJ1804">
        <v>9</v>
      </c>
      <c r="AK1804">
        <v>47</v>
      </c>
      <c r="AL1804">
        <v>10</v>
      </c>
      <c r="AM1804">
        <v>9251</v>
      </c>
      <c r="AN1804">
        <v>9263</v>
      </c>
      <c r="AO1804">
        <v>9236</v>
      </c>
      <c r="AP1804">
        <v>20</v>
      </c>
      <c r="AQ1804">
        <v>0</v>
      </c>
    </row>
    <row r="1805" spans="1:43">
      <c r="A1805" s="27">
        <v>39789</v>
      </c>
      <c r="B1805" s="27"/>
      <c r="C1805">
        <v>-1.1000000000000001</v>
      </c>
      <c r="D1805">
        <v>5.5</v>
      </c>
      <c r="E1805">
        <v>-3.8</v>
      </c>
      <c r="F1805">
        <v>53</v>
      </c>
      <c r="G1805">
        <v>33</v>
      </c>
      <c r="H1805">
        <v>6.9</v>
      </c>
      <c r="I1805" s="10">
        <v>935</v>
      </c>
      <c r="J1805">
        <v>2</v>
      </c>
      <c r="K1805" s="2">
        <v>10</v>
      </c>
      <c r="L1805" s="1">
        <f t="shared" si="532"/>
        <v>1.2965690706807598</v>
      </c>
      <c r="M1805" s="1">
        <f t="shared" si="533"/>
        <v>73</v>
      </c>
      <c r="N1805" s="1">
        <f t="shared" si="534"/>
        <v>0.56378296039812681</v>
      </c>
      <c r="O1805" s="1">
        <f t="shared" si="549"/>
        <v>4.1411800511190151E-2</v>
      </c>
      <c r="P1805" s="1">
        <f t="shared" si="535"/>
        <v>0.31745524556108529</v>
      </c>
      <c r="Q1805">
        <f t="shared" si="536"/>
        <v>4.7176581319771227</v>
      </c>
      <c r="R1805">
        <f t="shared" si="537"/>
        <v>11.199898148647625</v>
      </c>
      <c r="S1805">
        <f t="shared" si="538"/>
        <v>1.4659552550585897</v>
      </c>
      <c r="T1805">
        <v>0.2432</v>
      </c>
      <c r="U1805" s="1">
        <f t="shared" si="539"/>
        <v>-0.39914304031784004</v>
      </c>
      <c r="V1805" s="1">
        <v>342</v>
      </c>
      <c r="W1805" s="1">
        <f t="shared" si="540"/>
        <v>12.521675822073194</v>
      </c>
      <c r="X1805" s="1">
        <f t="shared" si="541"/>
        <v>29.141208355607972</v>
      </c>
      <c r="Y1805" s="1">
        <f t="shared" si="542"/>
        <v>1.0303849116010562</v>
      </c>
      <c r="Z1805" s="1">
        <f t="shared" si="550"/>
        <v>2.052</v>
      </c>
      <c r="AA1805" s="1">
        <f t="shared" si="543"/>
        <v>5.9067794568090699E-2</v>
      </c>
      <c r="AB1805" s="1">
        <f t="shared" si="544"/>
        <v>2.5035970999999999</v>
      </c>
      <c r="AC1805" s="1">
        <f t="shared" si="545"/>
        <v>1.4959021503358882</v>
      </c>
      <c r="AF1805" s="1">
        <f t="shared" si="546"/>
        <v>3.4134483634695805</v>
      </c>
      <c r="AG1805" s="1">
        <f t="shared" si="547"/>
        <v>2.7190611124377639</v>
      </c>
      <c r="AH1805" s="1">
        <f t="shared" si="548"/>
        <v>2.9870121914130641</v>
      </c>
      <c r="AI1805">
        <v>4.3</v>
      </c>
      <c r="AJ1805">
        <v>10</v>
      </c>
      <c r="AK1805">
        <v>51</v>
      </c>
      <c r="AL1805">
        <v>10</v>
      </c>
      <c r="AM1805">
        <v>9243</v>
      </c>
      <c r="AN1805">
        <v>9279</v>
      </c>
      <c r="AO1805">
        <v>9201</v>
      </c>
      <c r="AP1805">
        <v>29</v>
      </c>
      <c r="AQ1805">
        <v>0</v>
      </c>
    </row>
    <row r="1806" spans="1:43">
      <c r="A1806" s="27">
        <v>39790</v>
      </c>
      <c r="B1806" s="27"/>
      <c r="C1806">
        <v>-3</v>
      </c>
      <c r="D1806">
        <v>1.8</v>
      </c>
      <c r="E1806">
        <v>-8.9</v>
      </c>
      <c r="F1806">
        <v>62</v>
      </c>
      <c r="G1806">
        <v>38</v>
      </c>
      <c r="H1806">
        <v>7.4</v>
      </c>
      <c r="I1806" s="10">
        <v>935</v>
      </c>
      <c r="J1806">
        <v>1.6</v>
      </c>
      <c r="K1806" s="2">
        <v>10</v>
      </c>
      <c r="L1806" s="1">
        <f t="shared" si="532"/>
        <v>1.5526213624243244</v>
      </c>
      <c r="M1806" s="1">
        <f t="shared" si="533"/>
        <v>86</v>
      </c>
      <c r="N1806" s="1">
        <f t="shared" si="534"/>
        <v>0.48978680207117026</v>
      </c>
      <c r="O1806" s="1">
        <f t="shared" si="549"/>
        <v>3.6562379760302625E-2</v>
      </c>
      <c r="P1806" s="1">
        <f t="shared" si="535"/>
        <v>0.26625270736228474</v>
      </c>
      <c r="Q1806">
        <f t="shared" si="536"/>
        <v>4.8167757789736383</v>
      </c>
      <c r="R1806">
        <f t="shared" si="537"/>
        <v>11.196582185751719</v>
      </c>
      <c r="S1806">
        <f t="shared" si="538"/>
        <v>1.465521228501534</v>
      </c>
      <c r="T1806">
        <v>0.2432</v>
      </c>
      <c r="U1806" s="1">
        <f t="shared" si="539"/>
        <v>-0.40061905094404904</v>
      </c>
      <c r="V1806" s="1">
        <v>343</v>
      </c>
      <c r="W1806" s="1">
        <f t="shared" si="540"/>
        <v>13.00956502243505</v>
      </c>
      <c r="X1806" s="1">
        <f t="shared" si="541"/>
        <v>29.107255642205679</v>
      </c>
      <c r="Y1806" s="1">
        <f t="shared" si="542"/>
        <v>1.0306018505941661</v>
      </c>
      <c r="Z1806" s="1">
        <f t="shared" si="550"/>
        <v>-0.72199999999999998</v>
      </c>
      <c r="AA1806" s="1">
        <f t="shared" si="543"/>
        <v>5.89621472591089E-2</v>
      </c>
      <c r="AB1806" s="1">
        <f t="shared" si="544"/>
        <v>2.5080830000000001</v>
      </c>
      <c r="AC1806" s="1">
        <f t="shared" si="545"/>
        <v>1.1967217202687106</v>
      </c>
      <c r="AF1806" s="1">
        <f t="shared" si="546"/>
        <v>3.2410273839079111</v>
      </c>
      <c r="AG1806" s="1">
        <f t="shared" si="547"/>
        <v>2.7877160913603478</v>
      </c>
      <c r="AH1806" s="1">
        <f t="shared" si="548"/>
        <v>4.2993339947937113</v>
      </c>
      <c r="AI1806">
        <v>3.6</v>
      </c>
      <c r="AJ1806">
        <v>10</v>
      </c>
      <c r="AK1806">
        <v>49</v>
      </c>
      <c r="AL1806">
        <v>10</v>
      </c>
      <c r="AM1806">
        <v>9125</v>
      </c>
      <c r="AN1806">
        <v>9202</v>
      </c>
      <c r="AO1806">
        <v>9096</v>
      </c>
      <c r="AP1806">
        <v>30</v>
      </c>
      <c r="AQ1806">
        <v>0</v>
      </c>
    </row>
    <row r="1807" spans="1:43">
      <c r="A1807" s="27">
        <v>39791</v>
      </c>
      <c r="B1807" s="27"/>
      <c r="C1807">
        <v>-2.2000000000000002</v>
      </c>
      <c r="D1807">
        <v>4.5999999999999996</v>
      </c>
      <c r="E1807">
        <v>-7.5</v>
      </c>
      <c r="F1807">
        <v>59</v>
      </c>
      <c r="G1807">
        <v>32</v>
      </c>
      <c r="H1807">
        <v>5.8</v>
      </c>
      <c r="I1807" s="10">
        <v>935</v>
      </c>
      <c r="J1807">
        <v>1.6</v>
      </c>
      <c r="K1807" s="2">
        <v>10</v>
      </c>
      <c r="L1807" s="1">
        <f t="shared" si="532"/>
        <v>1.3686310382358604</v>
      </c>
      <c r="M1807" s="1">
        <f t="shared" si="533"/>
        <v>86</v>
      </c>
      <c r="N1807" s="1">
        <f t="shared" si="534"/>
        <v>0.5198233969882865</v>
      </c>
      <c r="O1807" s="1">
        <f t="shared" si="549"/>
        <v>3.8540959173693844E-2</v>
      </c>
      <c r="P1807" s="1">
        <f t="shared" si="535"/>
        <v>0.28529293177055642</v>
      </c>
      <c r="Q1807">
        <f t="shared" si="536"/>
        <v>4.0139732663354168</v>
      </c>
      <c r="R1807">
        <f t="shared" si="537"/>
        <v>11.193528681910799</v>
      </c>
      <c r="S1807">
        <f t="shared" si="538"/>
        <v>1.4651215552239265</v>
      </c>
      <c r="T1807">
        <v>0.2432</v>
      </c>
      <c r="U1807" s="1">
        <f t="shared" si="539"/>
        <v>-0.40197654535208976</v>
      </c>
      <c r="V1807" s="1">
        <v>344</v>
      </c>
      <c r="W1807" s="1">
        <f t="shared" si="540"/>
        <v>11.397587330575149</v>
      </c>
      <c r="X1807" s="1">
        <f t="shared" si="541"/>
        <v>29.076199987952471</v>
      </c>
      <c r="Y1807" s="1">
        <f t="shared" si="542"/>
        <v>1.0308097365589866</v>
      </c>
      <c r="Z1807" s="1">
        <f t="shared" si="550"/>
        <v>0.30399999999999994</v>
      </c>
      <c r="AA1807" s="1">
        <f t="shared" si="543"/>
        <v>5.9006584239987322E-2</v>
      </c>
      <c r="AB1807" s="1">
        <f t="shared" si="544"/>
        <v>2.5061941999999999</v>
      </c>
      <c r="AC1807" s="1">
        <f t="shared" si="545"/>
        <v>1.1967217202687106</v>
      </c>
      <c r="AF1807" s="1">
        <f t="shared" si="546"/>
        <v>3.6289648931820992</v>
      </c>
      <c r="AG1807" s="1">
        <f t="shared" si="547"/>
        <v>2.5722644645652823</v>
      </c>
      <c r="AH1807" s="1">
        <f t="shared" si="548"/>
        <v>3.5244090717629599</v>
      </c>
      <c r="AI1807">
        <v>4.2</v>
      </c>
      <c r="AJ1807">
        <v>10</v>
      </c>
      <c r="AK1807">
        <v>50</v>
      </c>
      <c r="AL1807">
        <v>10</v>
      </c>
      <c r="AM1807">
        <v>9137</v>
      </c>
      <c r="AN1807">
        <v>9175</v>
      </c>
      <c r="AO1807">
        <v>9099</v>
      </c>
      <c r="AP1807">
        <v>30</v>
      </c>
      <c r="AQ1807">
        <v>0</v>
      </c>
    </row>
    <row r="1808" spans="1:43">
      <c r="A1808" s="27">
        <v>39792</v>
      </c>
      <c r="B1808" s="27"/>
      <c r="C1808">
        <v>-5</v>
      </c>
      <c r="D1808">
        <v>-1.9</v>
      </c>
      <c r="E1808">
        <v>-8.3000000000000007</v>
      </c>
      <c r="F1808">
        <v>64</v>
      </c>
      <c r="G1808">
        <v>54</v>
      </c>
      <c r="H1808">
        <v>7.3</v>
      </c>
      <c r="I1808" s="10">
        <v>935</v>
      </c>
      <c r="J1808">
        <v>1.5</v>
      </c>
      <c r="K1808" s="2">
        <v>10</v>
      </c>
      <c r="L1808" s="1">
        <f t="shared" si="532"/>
        <v>1.3785526450074705</v>
      </c>
      <c r="M1808" s="1">
        <f t="shared" si="533"/>
        <v>74</v>
      </c>
      <c r="N1808" s="1">
        <f t="shared" si="534"/>
        <v>0.42131440181510005</v>
      </c>
      <c r="O1808" s="1">
        <f t="shared" si="549"/>
        <v>3.1994832387689479E-2</v>
      </c>
      <c r="P1808" s="1">
        <f t="shared" si="535"/>
        <v>0.2643976454365477</v>
      </c>
      <c r="Q1808">
        <f t="shared" si="536"/>
        <v>4.6518846873241095</v>
      </c>
      <c r="R1808">
        <f t="shared" si="537"/>
        <v>11.190739478685174</v>
      </c>
      <c r="S1808">
        <f t="shared" si="538"/>
        <v>1.464756476267693</v>
      </c>
      <c r="T1808">
        <v>0.2432</v>
      </c>
      <c r="U1808" s="1">
        <f t="shared" si="539"/>
        <v>-0.40321512195071724</v>
      </c>
      <c r="V1808" s="1">
        <v>345</v>
      </c>
      <c r="W1808" s="1">
        <f t="shared" si="540"/>
        <v>12.887033820422225</v>
      </c>
      <c r="X1808" s="1">
        <f t="shared" si="541"/>
        <v>29.048066179962291</v>
      </c>
      <c r="Y1808" s="1">
        <f t="shared" si="542"/>
        <v>1.0310085079960505</v>
      </c>
      <c r="Z1808" s="1">
        <f t="shared" si="550"/>
        <v>-1.0639999999999998</v>
      </c>
      <c r="AA1808" s="1">
        <f t="shared" si="543"/>
        <v>5.885134707391447E-2</v>
      </c>
      <c r="AB1808" s="1">
        <f t="shared" si="544"/>
        <v>2.5128049999999997</v>
      </c>
      <c r="AC1808" s="1">
        <f t="shared" si="545"/>
        <v>1.1219266127519161</v>
      </c>
      <c r="AF1808" s="1">
        <f t="shared" si="546"/>
        <v>2.163440811310807</v>
      </c>
      <c r="AG1808" s="1">
        <f t="shared" si="547"/>
        <v>2.753958099465355</v>
      </c>
      <c r="AH1808" s="1">
        <f t="shared" si="548"/>
        <v>4.1265482679330709</v>
      </c>
      <c r="AI1808">
        <v>3.4</v>
      </c>
      <c r="AJ1808">
        <v>3</v>
      </c>
      <c r="AK1808">
        <v>46</v>
      </c>
      <c r="AL1808">
        <v>2</v>
      </c>
      <c r="AM1808">
        <v>9188</v>
      </c>
      <c r="AN1808">
        <v>9201</v>
      </c>
      <c r="AO1808">
        <v>9173</v>
      </c>
      <c r="AP1808">
        <v>27</v>
      </c>
      <c r="AQ1808">
        <v>0</v>
      </c>
    </row>
    <row r="1809" spans="1:43">
      <c r="A1809" s="27">
        <v>39793</v>
      </c>
      <c r="B1809" s="27"/>
      <c r="C1809">
        <v>-3.9</v>
      </c>
      <c r="D1809">
        <v>3.3</v>
      </c>
      <c r="E1809">
        <v>-9.8000000000000007</v>
      </c>
      <c r="F1809">
        <v>64</v>
      </c>
      <c r="G1809">
        <v>33</v>
      </c>
      <c r="H1809">
        <v>6.5</v>
      </c>
      <c r="I1809" s="10">
        <v>935</v>
      </c>
      <c r="J1809">
        <v>1.5</v>
      </c>
      <c r="K1809" s="2">
        <v>10</v>
      </c>
      <c r="L1809" s="1">
        <f t="shared" si="532"/>
        <v>1.2544353417281535</v>
      </c>
      <c r="M1809" s="1">
        <f t="shared" si="533"/>
        <v>95</v>
      </c>
      <c r="N1809" s="1">
        <f t="shared" si="534"/>
        <v>0.45784179303738465</v>
      </c>
      <c r="O1809" s="1">
        <f t="shared" si="549"/>
        <v>3.4441787617551838E-2</v>
      </c>
      <c r="P1809" s="1">
        <f t="shared" si="535"/>
        <v>0.26568660614073369</v>
      </c>
      <c r="Q1809">
        <f t="shared" si="536"/>
        <v>4.3435540498277012</v>
      </c>
      <c r="R1809">
        <f t="shared" si="537"/>
        <v>11.188216267023385</v>
      </c>
      <c r="S1809">
        <f t="shared" si="538"/>
        <v>1.4644262129611763</v>
      </c>
      <c r="T1809">
        <v>0.2432</v>
      </c>
      <c r="U1809" s="1">
        <f t="shared" si="539"/>
        <v>-0.40433441432846401</v>
      </c>
      <c r="V1809" s="1">
        <v>346</v>
      </c>
      <c r="W1809" s="1">
        <f t="shared" si="540"/>
        <v>12.07853282218465</v>
      </c>
      <c r="X1809" s="1">
        <f t="shared" si="541"/>
        <v>29.022876888590712</v>
      </c>
      <c r="Y1809" s="1">
        <f t="shared" si="542"/>
        <v>1.031198106102265</v>
      </c>
      <c r="Z1809" s="1">
        <f t="shared" si="550"/>
        <v>0.41800000000000004</v>
      </c>
      <c r="AA1809" s="1">
        <f t="shared" si="543"/>
        <v>5.891223558975639E-2</v>
      </c>
      <c r="AB1809" s="1">
        <f t="shared" si="544"/>
        <v>2.5102078999999997</v>
      </c>
      <c r="AC1809" s="1">
        <f t="shared" si="545"/>
        <v>1.1219266127519161</v>
      </c>
      <c r="AF1809" s="1">
        <f t="shared" si="546"/>
        <v>3.3582942333495636</v>
      </c>
      <c r="AG1809" s="1">
        <f t="shared" si="547"/>
        <v>2.6347088652111577</v>
      </c>
      <c r="AH1809" s="1">
        <f t="shared" si="548"/>
        <v>3.4013786817010465</v>
      </c>
      <c r="AI1809">
        <v>3.1</v>
      </c>
      <c r="AJ1809">
        <v>10</v>
      </c>
      <c r="AK1809">
        <v>46</v>
      </c>
      <c r="AL1809">
        <v>3</v>
      </c>
      <c r="AM1809">
        <v>9168</v>
      </c>
      <c r="AN1809">
        <v>9188</v>
      </c>
      <c r="AO1809">
        <v>9154</v>
      </c>
      <c r="AP1809">
        <v>29</v>
      </c>
      <c r="AQ1809">
        <v>0</v>
      </c>
    </row>
    <row r="1810" spans="1:43">
      <c r="A1810" s="27">
        <v>39794</v>
      </c>
      <c r="B1810" s="27"/>
      <c r="C1810">
        <v>-4.7</v>
      </c>
      <c r="D1810">
        <v>-0.4</v>
      </c>
      <c r="E1810">
        <v>-6.3</v>
      </c>
      <c r="F1810">
        <v>80</v>
      </c>
      <c r="G1810">
        <v>49</v>
      </c>
      <c r="H1810">
        <v>0</v>
      </c>
      <c r="I1810" s="10">
        <v>935</v>
      </c>
      <c r="J1810">
        <v>1.4</v>
      </c>
      <c r="K1810" s="2">
        <v>10</v>
      </c>
      <c r="L1810" s="1">
        <f t="shared" si="532"/>
        <v>0.75427799263892237</v>
      </c>
      <c r="M1810" s="1">
        <f t="shared" si="533"/>
        <v>111</v>
      </c>
      <c r="N1810" s="1">
        <f t="shared" si="534"/>
        <v>0.43101076762105783</v>
      </c>
      <c r="O1810" s="1">
        <f t="shared" si="549"/>
        <v>3.264680259770656E-2</v>
      </c>
      <c r="P1810" s="1">
        <f t="shared" si="535"/>
        <v>0.35712248410165909</v>
      </c>
      <c r="Q1810">
        <f t="shared" si="536"/>
        <v>0.66453796883871807</v>
      </c>
      <c r="R1810">
        <f t="shared" si="537"/>
        <v>11.185960583875042</v>
      </c>
      <c r="S1810">
        <f t="shared" si="538"/>
        <v>1.4641309664757909</v>
      </c>
      <c r="T1810">
        <v>0.2432</v>
      </c>
      <c r="U1810" s="1">
        <f t="shared" si="539"/>
        <v>-0.40533409136203646</v>
      </c>
      <c r="V1810" s="1">
        <v>347</v>
      </c>
      <c r="W1810" s="1">
        <f t="shared" si="540"/>
        <v>5.5826256350627812</v>
      </c>
      <c r="X1810" s="1">
        <f t="shared" si="541"/>
        <v>29.000652649676784</v>
      </c>
      <c r="Y1810" s="1">
        <f t="shared" si="542"/>
        <v>1.0313784747883099</v>
      </c>
      <c r="Z1810" s="1">
        <f t="shared" si="550"/>
        <v>-0.3040000000000001</v>
      </c>
      <c r="AA1810" s="1">
        <f t="shared" si="543"/>
        <v>5.88679405470608E-2</v>
      </c>
      <c r="AB1810" s="1">
        <f t="shared" si="544"/>
        <v>2.5120966999999998</v>
      </c>
      <c r="AC1810" s="1">
        <f t="shared" si="545"/>
        <v>1.0471315052351216</v>
      </c>
      <c r="AF1810" s="1">
        <f t="shared" si="546"/>
        <v>2.1224277201449535</v>
      </c>
      <c r="AG1810" s="1">
        <f t="shared" si="547"/>
        <v>1.8022273355387541</v>
      </c>
      <c r="AH1810" s="1">
        <f t="shared" si="548"/>
        <v>2.3472767201671676</v>
      </c>
      <c r="AI1810">
        <v>2.9</v>
      </c>
      <c r="AJ1810">
        <v>15</v>
      </c>
      <c r="AK1810">
        <v>40</v>
      </c>
      <c r="AL1810">
        <v>3</v>
      </c>
      <c r="AM1810">
        <v>9249</v>
      </c>
      <c r="AN1810">
        <v>9276</v>
      </c>
      <c r="AO1810">
        <v>9188</v>
      </c>
      <c r="AP1810">
        <v>34</v>
      </c>
      <c r="AQ1810">
        <v>3</v>
      </c>
    </row>
    <row r="1811" spans="1:43">
      <c r="A1811" s="27">
        <v>39795</v>
      </c>
      <c r="B1811" s="27"/>
      <c r="C1811">
        <v>-6.6</v>
      </c>
      <c r="D1811">
        <v>-5.7</v>
      </c>
      <c r="E1811">
        <v>-8.5</v>
      </c>
      <c r="F1811">
        <v>87</v>
      </c>
      <c r="G1811">
        <v>82</v>
      </c>
      <c r="H1811">
        <v>0</v>
      </c>
      <c r="I1811" s="10">
        <v>935</v>
      </c>
      <c r="J1811">
        <v>1.7</v>
      </c>
      <c r="K1811" s="2">
        <v>10</v>
      </c>
      <c r="L1811" s="1">
        <f t="shared" si="532"/>
        <v>0.72376812925140876</v>
      </c>
      <c r="M1811" s="1">
        <f t="shared" si="533"/>
        <v>92</v>
      </c>
      <c r="N1811" s="1">
        <f t="shared" si="534"/>
        <v>0.37279427953743283</v>
      </c>
      <c r="O1811" s="1">
        <f t="shared" si="549"/>
        <v>2.8704236828160416E-2</v>
      </c>
      <c r="P1811" s="1">
        <f t="shared" si="535"/>
        <v>0.3117353734876484</v>
      </c>
      <c r="Q1811">
        <f t="shared" si="536"/>
        <v>0.64145581711771049</v>
      </c>
      <c r="R1811">
        <f t="shared" si="537"/>
        <v>11.183973809090324</v>
      </c>
      <c r="S1811">
        <f t="shared" si="538"/>
        <v>1.4638709174201996</v>
      </c>
      <c r="T1811">
        <v>0.2432</v>
      </c>
      <c r="U1811" s="1">
        <f t="shared" si="539"/>
        <v>-0.4062138573142719</v>
      </c>
      <c r="V1811" s="1">
        <v>348</v>
      </c>
      <c r="W1811" s="1">
        <f t="shared" si="540"/>
        <v>5.5789217808097566</v>
      </c>
      <c r="X1811" s="1">
        <f t="shared" si="541"/>
        <v>28.98141184836237</v>
      </c>
      <c r="Y1811" s="1">
        <f t="shared" si="542"/>
        <v>1.0315495606952283</v>
      </c>
      <c r="Z1811" s="1">
        <f t="shared" si="550"/>
        <v>-0.72199999999999975</v>
      </c>
      <c r="AA1811" s="1">
        <f t="shared" si="543"/>
        <v>5.8763006302303619E-2</v>
      </c>
      <c r="AB1811" s="1">
        <f t="shared" si="544"/>
        <v>2.5165826</v>
      </c>
      <c r="AC1811" s="1">
        <f t="shared" si="545"/>
        <v>1.2715168277855049</v>
      </c>
      <c r="AF1811" s="1">
        <f t="shared" si="546"/>
        <v>1.2492357752874814</v>
      </c>
      <c r="AG1811" s="1">
        <f t="shared" si="547"/>
        <v>1.7641276635070013</v>
      </c>
      <c r="AH1811" s="1">
        <f t="shared" si="548"/>
        <v>2.3401654535576468</v>
      </c>
      <c r="AI1811">
        <v>3</v>
      </c>
      <c r="AJ1811">
        <v>14</v>
      </c>
      <c r="AK1811">
        <v>43</v>
      </c>
      <c r="AL1811">
        <v>15</v>
      </c>
      <c r="AM1811">
        <v>9236</v>
      </c>
      <c r="AN1811">
        <v>9277</v>
      </c>
      <c r="AO1811">
        <v>9208</v>
      </c>
      <c r="AP1811">
        <v>33</v>
      </c>
      <c r="AQ1811">
        <v>32700</v>
      </c>
    </row>
    <row r="1812" spans="1:43">
      <c r="A1812" s="27">
        <v>39796</v>
      </c>
      <c r="B1812" s="27"/>
      <c r="C1812">
        <v>-9.4</v>
      </c>
      <c r="D1812">
        <v>-7.6</v>
      </c>
      <c r="E1812">
        <v>-10.6</v>
      </c>
      <c r="F1812">
        <v>89</v>
      </c>
      <c r="G1812">
        <v>84</v>
      </c>
      <c r="H1812">
        <v>3.4</v>
      </c>
      <c r="I1812" s="10">
        <v>935</v>
      </c>
      <c r="J1812">
        <v>1.8</v>
      </c>
      <c r="K1812" s="2">
        <v>10</v>
      </c>
      <c r="L1812" s="1">
        <f t="shared" si="532"/>
        <v>0.74347298733450518</v>
      </c>
      <c r="M1812" s="1">
        <f t="shared" si="533"/>
        <v>94</v>
      </c>
      <c r="N1812" s="1">
        <f t="shared" si="534"/>
        <v>0.29969813927128963</v>
      </c>
      <c r="O1812" s="1">
        <f t="shared" si="549"/>
        <v>2.3646526236242981E-2</v>
      </c>
      <c r="P1812" s="1">
        <f t="shared" si="535"/>
        <v>0.27298988567156157</v>
      </c>
      <c r="Q1812">
        <f t="shared" si="536"/>
        <v>2.3701237182321031</v>
      </c>
      <c r="R1812">
        <f t="shared" si="537"/>
        <v>11.182257162618731</v>
      </c>
      <c r="S1812">
        <f t="shared" si="538"/>
        <v>1.463646225473656</v>
      </c>
      <c r="T1812">
        <v>0.2432</v>
      </c>
      <c r="U1812" s="1">
        <f t="shared" si="539"/>
        <v>-0.40697345192162754</v>
      </c>
      <c r="V1812" s="1">
        <v>349</v>
      </c>
      <c r="W1812" s="1">
        <f t="shared" si="540"/>
        <v>8.9664711339183203</v>
      </c>
      <c r="X1812" s="1">
        <f t="shared" si="541"/>
        <v>28.965170704481046</v>
      </c>
      <c r="Y1812" s="1">
        <f t="shared" si="542"/>
        <v>1.0317113132102129</v>
      </c>
      <c r="Z1812" s="1">
        <f t="shared" si="550"/>
        <v>-1.0640000000000003</v>
      </c>
      <c r="AA1812" s="1">
        <f t="shared" si="543"/>
        <v>5.8609046450449516E-2</v>
      </c>
      <c r="AB1812" s="1">
        <f t="shared" si="544"/>
        <v>2.5231933999999998</v>
      </c>
      <c r="AC1812" s="1">
        <f t="shared" si="545"/>
        <v>1.3463119353022994</v>
      </c>
      <c r="AF1812" s="1">
        <f t="shared" si="546"/>
        <v>0.96926792603049028</v>
      </c>
      <c r="AG1812" s="1">
        <f t="shared" si="547"/>
        <v>2.1791444031333165</v>
      </c>
      <c r="AH1812" s="1">
        <f t="shared" si="548"/>
        <v>2.7747319274097362</v>
      </c>
      <c r="AI1812">
        <v>2.8</v>
      </c>
      <c r="AJ1812">
        <v>3</v>
      </c>
      <c r="AK1812">
        <v>49</v>
      </c>
      <c r="AL1812">
        <v>2</v>
      </c>
      <c r="AM1812">
        <v>9158</v>
      </c>
      <c r="AN1812">
        <v>9209</v>
      </c>
      <c r="AO1812">
        <v>9131</v>
      </c>
      <c r="AP1812">
        <v>27</v>
      </c>
      <c r="AQ1812">
        <v>2</v>
      </c>
    </row>
    <row r="1813" spans="1:43">
      <c r="A1813" s="27">
        <v>39797</v>
      </c>
      <c r="B1813" s="27"/>
      <c r="C1813">
        <v>-5.9</v>
      </c>
      <c r="D1813">
        <v>1</v>
      </c>
      <c r="E1813">
        <v>-11.2</v>
      </c>
      <c r="F1813">
        <v>70</v>
      </c>
      <c r="G1813">
        <v>45</v>
      </c>
      <c r="H1813">
        <v>6.9</v>
      </c>
      <c r="I1813" s="10">
        <v>935</v>
      </c>
      <c r="J1813">
        <v>2.2999999999999998</v>
      </c>
      <c r="K1813" s="2">
        <v>10</v>
      </c>
      <c r="L1813" s="1">
        <f t="shared" si="532"/>
        <v>1.0042477634528351</v>
      </c>
      <c r="M1813" s="1">
        <f t="shared" si="533"/>
        <v>95</v>
      </c>
      <c r="N1813" s="1">
        <f t="shared" si="534"/>
        <v>0.3933753330536473</v>
      </c>
      <c r="O1813" s="1">
        <f t="shared" si="549"/>
        <v>3.0105952248383382E-2</v>
      </c>
      <c r="P1813" s="1">
        <f t="shared" si="535"/>
        <v>0.27117654247886125</v>
      </c>
      <c r="Q1813">
        <f t="shared" si="536"/>
        <v>4.4322016504080359</v>
      </c>
      <c r="R1813">
        <f t="shared" si="537"/>
        <v>11.180811702018548</v>
      </c>
      <c r="S1813">
        <f t="shared" si="538"/>
        <v>1.4634570290600195</v>
      </c>
      <c r="T1813">
        <v>0.2432</v>
      </c>
      <c r="U1813" s="1">
        <f t="shared" si="539"/>
        <v>-0.40761265047117473</v>
      </c>
      <c r="V1813" s="1">
        <v>350</v>
      </c>
      <c r="W1813" s="1">
        <f t="shared" si="540"/>
        <v>12.452073202094166</v>
      </c>
      <c r="X1813" s="1">
        <f t="shared" si="541"/>
        <v>28.95194325950942</v>
      </c>
      <c r="Y1813" s="1">
        <f t="shared" si="542"/>
        <v>1.0318636844815801</v>
      </c>
      <c r="Z1813" s="1">
        <f t="shared" si="550"/>
        <v>1.33</v>
      </c>
      <c r="AA1813" s="1">
        <f t="shared" si="543"/>
        <v>5.8801622734720213E-2</v>
      </c>
      <c r="AB1813" s="1">
        <f t="shared" si="544"/>
        <v>2.5149298999999998</v>
      </c>
      <c r="AC1813" s="1">
        <f t="shared" si="545"/>
        <v>1.7202874728862712</v>
      </c>
      <c r="AF1813" s="1">
        <f t="shared" si="546"/>
        <v>2.7677855122030897</v>
      </c>
      <c r="AG1813" s="1">
        <f t="shared" si="547"/>
        <v>2.6710428784372913</v>
      </c>
      <c r="AH1813" s="1">
        <f t="shared" si="548"/>
        <v>2.8543151855919793</v>
      </c>
      <c r="AI1813">
        <v>4.5</v>
      </c>
      <c r="AJ1813">
        <v>10</v>
      </c>
      <c r="AK1813">
        <v>68</v>
      </c>
      <c r="AL1813">
        <v>9</v>
      </c>
      <c r="AM1813">
        <v>9155</v>
      </c>
      <c r="AN1813">
        <v>9176</v>
      </c>
      <c r="AO1813">
        <v>9127</v>
      </c>
      <c r="AP1813">
        <v>27</v>
      </c>
      <c r="AQ1813">
        <v>4</v>
      </c>
    </row>
    <row r="1814" spans="1:43">
      <c r="A1814" s="27">
        <v>39798</v>
      </c>
      <c r="B1814" s="27"/>
      <c r="C1814">
        <v>-6.3</v>
      </c>
      <c r="D1814">
        <v>-2.6</v>
      </c>
      <c r="E1814">
        <v>-9</v>
      </c>
      <c r="F1814">
        <v>73</v>
      </c>
      <c r="G1814">
        <v>61</v>
      </c>
      <c r="H1814">
        <v>5.9</v>
      </c>
      <c r="I1814" s="10">
        <v>935</v>
      </c>
      <c r="J1814">
        <v>2.1</v>
      </c>
      <c r="K1814" s="2">
        <v>10</v>
      </c>
      <c r="L1814" s="1">
        <f t="shared" si="532"/>
        <v>1.0303319211494573</v>
      </c>
      <c r="M1814" s="1">
        <f t="shared" si="533"/>
        <v>85</v>
      </c>
      <c r="N1814" s="1">
        <f t="shared" si="534"/>
        <v>0.38149470040937228</v>
      </c>
      <c r="O1814" s="1">
        <f t="shared" si="549"/>
        <v>2.929790075668761E-2</v>
      </c>
      <c r="P1814" s="1">
        <f t="shared" si="535"/>
        <v>0.28535383866937714</v>
      </c>
      <c r="Q1814">
        <f t="shared" si="536"/>
        <v>3.8120422864640378</v>
      </c>
      <c r="R1814">
        <f t="shared" si="537"/>
        <v>11.17963832028731</v>
      </c>
      <c r="S1814">
        <f t="shared" si="538"/>
        <v>1.4633034450637841</v>
      </c>
      <c r="T1814">
        <v>0.2432</v>
      </c>
      <c r="U1814" s="1">
        <f t="shared" si="539"/>
        <v>-0.40813126386707654</v>
      </c>
      <c r="V1814" s="1">
        <v>351</v>
      </c>
      <c r="W1814" s="1">
        <f t="shared" si="540"/>
        <v>11.451722810786517</v>
      </c>
      <c r="X1814" s="1">
        <f t="shared" si="541"/>
        <v>28.941741365074616</v>
      </c>
      <c r="Y1814" s="1">
        <f t="shared" si="542"/>
        <v>1.0320066294329238</v>
      </c>
      <c r="Z1814" s="1">
        <f t="shared" si="550"/>
        <v>-0.1519999999999998</v>
      </c>
      <c r="AA1814" s="1">
        <f t="shared" si="543"/>
        <v>5.8779549989467939E-2</v>
      </c>
      <c r="AB1814" s="1">
        <f t="shared" si="544"/>
        <v>2.5158742999999997</v>
      </c>
      <c r="AC1814" s="1">
        <f t="shared" si="545"/>
        <v>1.5706972578526825</v>
      </c>
      <c r="AF1814" s="1">
        <f t="shared" si="546"/>
        <v>1.9366017570145011</v>
      </c>
      <c r="AG1814" s="1">
        <f t="shared" si="547"/>
        <v>2.5519676715291966</v>
      </c>
      <c r="AH1814" s="1">
        <f t="shared" si="548"/>
        <v>3.2656786703334335</v>
      </c>
      <c r="AI1814">
        <v>2.9</v>
      </c>
      <c r="AJ1814">
        <v>3</v>
      </c>
      <c r="AK1814">
        <v>47</v>
      </c>
      <c r="AL1814">
        <v>2</v>
      </c>
      <c r="AM1814">
        <v>9170</v>
      </c>
      <c r="AN1814">
        <v>9182</v>
      </c>
      <c r="AO1814">
        <v>9160</v>
      </c>
      <c r="AP1814">
        <v>28</v>
      </c>
      <c r="AQ1814">
        <v>0</v>
      </c>
    </row>
    <row r="1815" spans="1:43">
      <c r="A1815" s="27">
        <v>39799</v>
      </c>
      <c r="B1815" s="27"/>
      <c r="C1815">
        <v>-9.4</v>
      </c>
      <c r="D1815">
        <v>-6.7</v>
      </c>
      <c r="E1815">
        <v>-10.3</v>
      </c>
      <c r="F1815">
        <v>88</v>
      </c>
      <c r="G1815">
        <v>79</v>
      </c>
      <c r="H1815">
        <v>0</v>
      </c>
      <c r="I1815" s="10">
        <v>935</v>
      </c>
      <c r="J1815">
        <v>2.2999999999999998</v>
      </c>
      <c r="K1815" s="2">
        <v>10</v>
      </c>
      <c r="L1815" s="1">
        <f t="shared" si="532"/>
        <v>0.55970249580436249</v>
      </c>
      <c r="M1815" s="1">
        <f t="shared" si="533"/>
        <v>97</v>
      </c>
      <c r="N1815" s="1">
        <f t="shared" si="534"/>
        <v>0.29969813927128963</v>
      </c>
      <c r="O1815" s="1">
        <f t="shared" si="549"/>
        <v>2.3646526236242981E-2</v>
      </c>
      <c r="P1815" s="1">
        <f t="shared" si="535"/>
        <v>0.28147507052300191</v>
      </c>
      <c r="Q1815">
        <f t="shared" si="536"/>
        <v>0.637456230236222</v>
      </c>
      <c r="R1815">
        <f t="shared" si="537"/>
        <v>11.178737744022254</v>
      </c>
      <c r="S1815">
        <f t="shared" si="538"/>
        <v>1.4631855685893003</v>
      </c>
      <c r="T1815">
        <v>0.2432</v>
      </c>
      <c r="U1815" s="1">
        <f t="shared" si="539"/>
        <v>-0.40852913868652829</v>
      </c>
      <c r="V1815" s="1">
        <v>352</v>
      </c>
      <c r="W1815" s="1">
        <f t="shared" si="540"/>
        <v>5.5699056245549974</v>
      </c>
      <c r="X1815" s="1">
        <f t="shared" si="541"/>
        <v>28.934574673012971</v>
      </c>
      <c r="Y1815" s="1">
        <f t="shared" si="542"/>
        <v>1.0321401057764521</v>
      </c>
      <c r="Z1815" s="1">
        <f t="shared" si="550"/>
        <v>-1.1780000000000002</v>
      </c>
      <c r="AA1815" s="1">
        <f t="shared" si="543"/>
        <v>5.8609046450449516E-2</v>
      </c>
      <c r="AB1815" s="1">
        <f t="shared" si="544"/>
        <v>2.5231933999999998</v>
      </c>
      <c r="AC1815" s="1">
        <f t="shared" si="545"/>
        <v>1.7202874728862712</v>
      </c>
      <c r="AF1815" s="1">
        <f t="shared" si="546"/>
        <v>1.0606582522285759</v>
      </c>
      <c r="AG1815" s="1">
        <f t="shared" si="547"/>
        <v>1.6982778749581258</v>
      </c>
      <c r="AH1815" s="1">
        <f t="shared" si="548"/>
        <v>2.2133276867468243</v>
      </c>
      <c r="AI1815">
        <v>3.3</v>
      </c>
      <c r="AJ1815">
        <v>5</v>
      </c>
      <c r="AK1815">
        <v>45</v>
      </c>
      <c r="AL1815">
        <v>4</v>
      </c>
      <c r="AM1815">
        <v>9154</v>
      </c>
      <c r="AN1815">
        <v>9172</v>
      </c>
      <c r="AO1815">
        <v>9137</v>
      </c>
      <c r="AP1815">
        <v>27</v>
      </c>
      <c r="AQ1815">
        <v>32700</v>
      </c>
    </row>
    <row r="1816" spans="1:43">
      <c r="A1816" s="27">
        <v>39800</v>
      </c>
      <c r="B1816" s="27"/>
      <c r="C1816">
        <v>-8.3000000000000007</v>
      </c>
      <c r="D1816">
        <v>-6</v>
      </c>
      <c r="E1816">
        <v>-10.1</v>
      </c>
      <c r="F1816">
        <v>85</v>
      </c>
      <c r="G1816">
        <v>77</v>
      </c>
      <c r="H1816">
        <v>0.5</v>
      </c>
      <c r="I1816" s="10">
        <v>935</v>
      </c>
      <c r="J1816">
        <v>1.7</v>
      </c>
      <c r="K1816" s="2">
        <v>10</v>
      </c>
      <c r="L1816" s="1">
        <f t="shared" si="532"/>
        <v>0.55479699804141669</v>
      </c>
      <c r="M1816" s="1">
        <f t="shared" si="533"/>
        <v>93</v>
      </c>
      <c r="N1816" s="1">
        <f t="shared" si="534"/>
        <v>0.32673639938822918</v>
      </c>
      <c r="O1816" s="1">
        <f t="shared" si="549"/>
        <v>2.5532803811768714E-2</v>
      </c>
      <c r="P1816" s="1">
        <f t="shared" si="535"/>
        <v>0.28214294491727909</v>
      </c>
      <c r="Q1816">
        <f t="shared" si="536"/>
        <v>0.89995341716885224</v>
      </c>
      <c r="R1816">
        <f t="shared" si="537"/>
        <v>11.178110531918431</v>
      </c>
      <c r="S1816">
        <f t="shared" si="538"/>
        <v>1.4631034727641927</v>
      </c>
      <c r="T1816">
        <v>0.2432</v>
      </c>
      <c r="U1816" s="1">
        <f t="shared" si="539"/>
        <v>-0.40880615722514524</v>
      </c>
      <c r="V1816" s="1">
        <v>353</v>
      </c>
      <c r="W1816" s="1">
        <f t="shared" si="540"/>
        <v>6.0673275872513202</v>
      </c>
      <c r="X1816" s="1">
        <f t="shared" si="541"/>
        <v>28.930450626976054</v>
      </c>
      <c r="Y1816" s="1">
        <f t="shared" si="542"/>
        <v>1.0322640740254974</v>
      </c>
      <c r="Z1816" s="1">
        <f t="shared" si="550"/>
        <v>0.41799999999999987</v>
      </c>
      <c r="AA1816" s="1">
        <f t="shared" si="543"/>
        <v>5.8669434365220499E-2</v>
      </c>
      <c r="AB1816" s="1">
        <f t="shared" si="544"/>
        <v>2.5205962999999998</v>
      </c>
      <c r="AC1816" s="1">
        <f t="shared" si="545"/>
        <v>1.2715168277855049</v>
      </c>
      <c r="AF1816" s="1">
        <f t="shared" si="546"/>
        <v>1.2799663963571266</v>
      </c>
      <c r="AG1816" s="1">
        <f t="shared" si="547"/>
        <v>1.791471135153833</v>
      </c>
      <c r="AH1816" s="1">
        <f t="shared" si="548"/>
        <v>1.8146037485335669</v>
      </c>
      <c r="AI1816">
        <v>3.4</v>
      </c>
      <c r="AJ1816">
        <v>4</v>
      </c>
      <c r="AK1816">
        <v>47</v>
      </c>
      <c r="AL1816">
        <v>5</v>
      </c>
      <c r="AM1816">
        <v>9192</v>
      </c>
      <c r="AN1816">
        <v>9236</v>
      </c>
      <c r="AO1816">
        <v>9127</v>
      </c>
      <c r="AP1816">
        <v>28</v>
      </c>
      <c r="AQ1816">
        <v>32700</v>
      </c>
    </row>
    <row r="1817" spans="1:43">
      <c r="A1817" s="27">
        <v>39801</v>
      </c>
      <c r="B1817" s="27"/>
      <c r="C1817">
        <v>-5.7</v>
      </c>
      <c r="D1817">
        <v>-2</v>
      </c>
      <c r="E1817">
        <v>-8.4</v>
      </c>
      <c r="F1817">
        <v>76</v>
      </c>
      <c r="G1817">
        <v>67</v>
      </c>
      <c r="H1817">
        <v>3.7</v>
      </c>
      <c r="I1817" s="10">
        <v>935</v>
      </c>
      <c r="J1817">
        <v>1.5</v>
      </c>
      <c r="K1817" s="2">
        <v>10</v>
      </c>
      <c r="L1817" s="1">
        <f t="shared" si="532"/>
        <v>0.79747245032190217</v>
      </c>
      <c r="M1817" s="1">
        <f t="shared" si="533"/>
        <v>85</v>
      </c>
      <c r="N1817" s="1">
        <f t="shared" si="534"/>
        <v>0.399437816217805</v>
      </c>
      <c r="O1817" s="1">
        <f t="shared" si="549"/>
        <v>3.0517153533960725E-2</v>
      </c>
      <c r="P1817" s="1">
        <f t="shared" si="535"/>
        <v>0.31452174341703076</v>
      </c>
      <c r="Q1817">
        <f t="shared" si="536"/>
        <v>2.6244907857689665</v>
      </c>
      <c r="R1817">
        <f t="shared" si="537"/>
        <v>11.177757073610746</v>
      </c>
      <c r="S1817">
        <f t="shared" si="538"/>
        <v>1.463057208587794</v>
      </c>
      <c r="T1817">
        <v>0.2432</v>
      </c>
      <c r="U1817" s="1">
        <f t="shared" si="539"/>
        <v>-0.4089622375317834</v>
      </c>
      <c r="V1817" s="1">
        <v>354</v>
      </c>
      <c r="W1817" s="1">
        <f t="shared" si="540"/>
        <v>9.2556812446530579</v>
      </c>
      <c r="X1817" s="1">
        <f t="shared" si="541"/>
        <v>28.929374455581286</v>
      </c>
      <c r="Y1817" s="1">
        <f t="shared" si="542"/>
        <v>1.0323784975061967</v>
      </c>
      <c r="Z1817" s="1">
        <f t="shared" si="550"/>
        <v>0.98800000000000021</v>
      </c>
      <c r="AA1817" s="1">
        <f t="shared" si="543"/>
        <v>5.8812665325039128E-2</v>
      </c>
      <c r="AB1817" s="1">
        <f t="shared" si="544"/>
        <v>2.5144576999999999</v>
      </c>
      <c r="AC1817" s="1">
        <f t="shared" si="545"/>
        <v>1.1219266127519161</v>
      </c>
      <c r="AF1817" s="1">
        <f t="shared" si="546"/>
        <v>2.0367711570424425</v>
      </c>
      <c r="AG1817" s="1">
        <f t="shared" si="547"/>
        <v>2.2743140426175024</v>
      </c>
      <c r="AH1817" s="1">
        <f t="shared" si="548"/>
        <v>2.4290856170657644</v>
      </c>
      <c r="AI1817">
        <v>2.9</v>
      </c>
      <c r="AJ1817">
        <v>4</v>
      </c>
      <c r="AK1817">
        <v>45</v>
      </c>
      <c r="AL1817">
        <v>1</v>
      </c>
      <c r="AM1817">
        <v>9240</v>
      </c>
      <c r="AN1817">
        <v>9251</v>
      </c>
      <c r="AO1817">
        <v>9219</v>
      </c>
      <c r="AP1817">
        <v>31</v>
      </c>
      <c r="AQ1817">
        <v>32700</v>
      </c>
    </row>
    <row r="1818" spans="1:43">
      <c r="A1818" s="27">
        <v>39802</v>
      </c>
      <c r="B1818" s="27"/>
      <c r="C1818">
        <v>-9</v>
      </c>
      <c r="D1818">
        <v>-6.4</v>
      </c>
      <c r="E1818">
        <v>-10.3</v>
      </c>
      <c r="F1818">
        <v>89</v>
      </c>
      <c r="G1818">
        <v>80</v>
      </c>
      <c r="H1818">
        <v>0</v>
      </c>
      <c r="I1818" s="10">
        <v>935</v>
      </c>
      <c r="J1818">
        <v>1.8</v>
      </c>
      <c r="K1818" s="2">
        <v>10</v>
      </c>
      <c r="L1818" s="1">
        <f t="shared" si="532"/>
        <v>0.61083934897310455</v>
      </c>
      <c r="M1818" s="1">
        <f t="shared" si="533"/>
        <v>98</v>
      </c>
      <c r="N1818" s="1">
        <f t="shared" si="534"/>
        <v>0.30929089496172113</v>
      </c>
      <c r="O1818" s="1">
        <f t="shared" si="549"/>
        <v>2.431796708676949E-2</v>
      </c>
      <c r="P1818" s="1">
        <f t="shared" si="535"/>
        <v>0.28817660343346768</v>
      </c>
      <c r="Q1818">
        <f t="shared" si="536"/>
        <v>0.63682050122129019</v>
      </c>
      <c r="R1818">
        <f t="shared" si="537"/>
        <v>11.177677588864773</v>
      </c>
      <c r="S1818">
        <f t="shared" si="538"/>
        <v>1.4630468048252321</v>
      </c>
      <c r="T1818">
        <v>0.2432</v>
      </c>
      <c r="U1818" s="1">
        <f t="shared" si="539"/>
        <v>-0.40899733343278311</v>
      </c>
      <c r="V1818" s="1">
        <v>355</v>
      </c>
      <c r="W1818" s="1">
        <f t="shared" si="540"/>
        <v>5.5692847146679325</v>
      </c>
      <c r="X1818" s="1">
        <f t="shared" si="541"/>
        <v>28.931349167106141</v>
      </c>
      <c r="Y1818" s="1">
        <f t="shared" si="542"/>
        <v>1.0324833423683422</v>
      </c>
      <c r="Z1818" s="1">
        <f t="shared" si="550"/>
        <v>-1.254</v>
      </c>
      <c r="AA1818" s="1">
        <f t="shared" si="543"/>
        <v>5.8630991303423106E-2</v>
      </c>
      <c r="AB1818" s="1">
        <f t="shared" si="544"/>
        <v>2.522249</v>
      </c>
      <c r="AC1818" s="1">
        <f t="shared" si="545"/>
        <v>1.3463119353022994</v>
      </c>
      <c r="AF1818" s="1">
        <f t="shared" si="546"/>
        <v>1.15640909433286</v>
      </c>
      <c r="AG1818" s="1">
        <f t="shared" si="547"/>
        <v>1.7074821576860792</v>
      </c>
      <c r="AH1818" s="1">
        <f t="shared" si="548"/>
        <v>2.2852271736454237</v>
      </c>
      <c r="AI1818">
        <v>4</v>
      </c>
      <c r="AJ1818">
        <v>12</v>
      </c>
      <c r="AK1818">
        <v>67</v>
      </c>
      <c r="AL1818">
        <v>12</v>
      </c>
      <c r="AM1818">
        <v>9216</v>
      </c>
      <c r="AN1818">
        <v>9252</v>
      </c>
      <c r="AO1818">
        <v>9188</v>
      </c>
      <c r="AP1818">
        <v>28</v>
      </c>
      <c r="AQ1818">
        <v>32700</v>
      </c>
    </row>
    <row r="1819" spans="1:43">
      <c r="A1819" s="27">
        <v>39803</v>
      </c>
      <c r="B1819" s="27"/>
      <c r="C1819">
        <v>-9.5</v>
      </c>
      <c r="D1819">
        <v>-8.1</v>
      </c>
      <c r="E1819">
        <v>-10.8</v>
      </c>
      <c r="F1819">
        <v>87</v>
      </c>
      <c r="G1819">
        <v>83</v>
      </c>
      <c r="H1819">
        <v>0</v>
      </c>
      <c r="I1819" s="10">
        <v>935</v>
      </c>
      <c r="J1819">
        <v>2.2000000000000002</v>
      </c>
      <c r="K1819" s="2">
        <v>10</v>
      </c>
      <c r="L1819" s="1">
        <f t="shared" si="532"/>
        <v>0.53522459477285445</v>
      </c>
      <c r="M1819" s="1">
        <f t="shared" si="533"/>
        <v>91</v>
      </c>
      <c r="N1819" s="1">
        <f t="shared" si="534"/>
        <v>0.29734166303340515</v>
      </c>
      <c r="O1819" s="1">
        <f t="shared" si="549"/>
        <v>2.3481199624281388E-2</v>
      </c>
      <c r="P1819" s="1">
        <f t="shared" si="535"/>
        <v>0.25974772686024983</v>
      </c>
      <c r="Q1819">
        <f t="shared" si="536"/>
        <v>0.63518573324388128</v>
      </c>
      <c r="R1819">
        <f t="shared" si="537"/>
        <v>11.177872127119798</v>
      </c>
      <c r="S1819">
        <f t="shared" si="538"/>
        <v>1.4630722679476176</v>
      </c>
      <c r="T1819">
        <v>0.2432</v>
      </c>
      <c r="U1819" s="1">
        <f t="shared" si="539"/>
        <v>-0.40891143454562906</v>
      </c>
      <c r="V1819" s="1">
        <v>356</v>
      </c>
      <c r="W1819" s="1">
        <f t="shared" si="540"/>
        <v>5.5702522925522384</v>
      </c>
      <c r="X1819" s="1">
        <f t="shared" si="541"/>
        <v>28.936375545725912</v>
      </c>
      <c r="Y1819" s="1">
        <f t="shared" si="542"/>
        <v>1.0325785775953946</v>
      </c>
      <c r="Z1819" s="1">
        <f t="shared" si="550"/>
        <v>-0.19</v>
      </c>
      <c r="AA1819" s="1">
        <f t="shared" si="543"/>
        <v>5.8603562803742938E-2</v>
      </c>
      <c r="AB1819" s="1">
        <f t="shared" si="544"/>
        <v>2.5234294999999998</v>
      </c>
      <c r="AC1819" s="1">
        <f t="shared" si="545"/>
        <v>1.6454923653694771</v>
      </c>
      <c r="AF1819" s="1">
        <f t="shared" si="546"/>
        <v>0.90767827879067731</v>
      </c>
      <c r="AG1819" s="1">
        <f t="shared" si="547"/>
        <v>1.6967342356401149</v>
      </c>
      <c r="AH1819" s="1">
        <f t="shared" si="548"/>
        <v>1.8472589958603685</v>
      </c>
      <c r="AI1819">
        <v>4.0999999999999996</v>
      </c>
      <c r="AJ1819">
        <v>4</v>
      </c>
      <c r="AK1819">
        <v>62</v>
      </c>
      <c r="AL1819">
        <v>4</v>
      </c>
      <c r="AM1819">
        <v>9205</v>
      </c>
      <c r="AN1819">
        <v>9228</v>
      </c>
      <c r="AO1819">
        <v>9179</v>
      </c>
      <c r="AP1819">
        <v>26</v>
      </c>
      <c r="AQ1819">
        <v>2</v>
      </c>
    </row>
    <row r="1820" spans="1:43">
      <c r="A1820" s="27">
        <v>39804</v>
      </c>
      <c r="B1820" s="27"/>
      <c r="C1820">
        <v>-8.6999999999999993</v>
      </c>
      <c r="D1820">
        <v>-5.0999999999999996</v>
      </c>
      <c r="E1820">
        <v>-10.4</v>
      </c>
      <c r="F1820">
        <v>79</v>
      </c>
      <c r="G1820">
        <v>64</v>
      </c>
      <c r="H1820">
        <v>5.3</v>
      </c>
      <c r="I1820" s="10">
        <v>935</v>
      </c>
      <c r="J1820">
        <v>1.1000000000000001</v>
      </c>
      <c r="K1820" s="2">
        <v>10</v>
      </c>
      <c r="L1820" s="1">
        <f t="shared" si="532"/>
        <v>0.80938799353916357</v>
      </c>
      <c r="M1820" s="1">
        <f t="shared" si="533"/>
        <v>94</v>
      </c>
      <c r="N1820" s="1">
        <f t="shared" si="534"/>
        <v>0.31666351439151719</v>
      </c>
      <c r="O1820" s="1">
        <f t="shared" si="549"/>
        <v>2.4832333332117002E-2</v>
      </c>
      <c r="P1820" s="1">
        <f t="shared" si="535"/>
        <v>0.26392588311553422</v>
      </c>
      <c r="Q1820">
        <f t="shared" si="536"/>
        <v>3.4270079403082989</v>
      </c>
      <c r="R1820">
        <f t="shared" si="537"/>
        <v>11.178340567385945</v>
      </c>
      <c r="S1820">
        <f t="shared" si="538"/>
        <v>1.4631335821185791</v>
      </c>
      <c r="T1820">
        <v>0.2432</v>
      </c>
      <c r="U1820" s="1">
        <f t="shared" si="539"/>
        <v>-0.40870456628202151</v>
      </c>
      <c r="V1820" s="1">
        <v>357</v>
      </c>
      <c r="W1820" s="1">
        <f t="shared" si="540"/>
        <v>10.855342126492928</v>
      </c>
      <c r="X1820" s="1">
        <f t="shared" si="541"/>
        <v>28.944452149296701</v>
      </c>
      <c r="Y1820" s="1">
        <f t="shared" si="542"/>
        <v>1.0326641750136587</v>
      </c>
      <c r="Z1820" s="1">
        <f t="shared" si="550"/>
        <v>0.30400000000000027</v>
      </c>
      <c r="AA1820" s="1">
        <f t="shared" si="543"/>
        <v>5.8647460730682485E-2</v>
      </c>
      <c r="AB1820" s="1">
        <f t="shared" si="544"/>
        <v>2.5215407000000001</v>
      </c>
      <c r="AC1820" s="1">
        <f t="shared" si="545"/>
        <v>0.82274618268473854</v>
      </c>
      <c r="AF1820" s="1">
        <f t="shared" si="546"/>
        <v>1.3946733327875671</v>
      </c>
      <c r="AG1820" s="1">
        <f t="shared" si="547"/>
        <v>2.435688579807358</v>
      </c>
      <c r="AH1820" s="1">
        <f t="shared" si="548"/>
        <v>2.6702442491177436</v>
      </c>
      <c r="AI1820">
        <v>3.8</v>
      </c>
      <c r="AJ1820">
        <v>5</v>
      </c>
      <c r="AK1820">
        <v>52</v>
      </c>
      <c r="AL1820">
        <v>4</v>
      </c>
      <c r="AM1820">
        <v>9211</v>
      </c>
      <c r="AN1820">
        <v>9236</v>
      </c>
      <c r="AO1820">
        <v>9183</v>
      </c>
      <c r="AP1820">
        <v>25</v>
      </c>
      <c r="AQ1820">
        <v>0</v>
      </c>
    </row>
    <row r="1821" spans="1:43">
      <c r="A1821" s="27">
        <v>39805</v>
      </c>
      <c r="B1821" s="27"/>
      <c r="C1821">
        <v>-10.7</v>
      </c>
      <c r="D1821">
        <v>-5.2</v>
      </c>
      <c r="E1821">
        <v>-12.5</v>
      </c>
      <c r="F1821">
        <v>82</v>
      </c>
      <c r="G1821">
        <v>45</v>
      </c>
      <c r="H1821">
        <v>2.4</v>
      </c>
      <c r="I1821" s="10">
        <v>935</v>
      </c>
      <c r="J1821">
        <v>1.3</v>
      </c>
      <c r="K1821" s="2">
        <v>10</v>
      </c>
      <c r="L1821" s="1">
        <f t="shared" si="532"/>
        <v>0.6776734701566014</v>
      </c>
      <c r="M1821" s="1">
        <f t="shared" si="533"/>
        <v>119</v>
      </c>
      <c r="N1821" s="1">
        <f t="shared" si="534"/>
        <v>0.27032137319458338</v>
      </c>
      <c r="O1821" s="1">
        <f t="shared" si="549"/>
        <v>2.1574092076651792E-2</v>
      </c>
      <c r="P1821" s="1">
        <f t="shared" si="535"/>
        <v>0.23252288354511336</v>
      </c>
      <c r="Q1821">
        <f t="shared" si="536"/>
        <v>1.9082654593017638</v>
      </c>
      <c r="R1821">
        <f t="shared" si="537"/>
        <v>11.179082618495862</v>
      </c>
      <c r="S1821">
        <f t="shared" si="538"/>
        <v>1.4632307092272072</v>
      </c>
      <c r="T1821">
        <v>0.2432</v>
      </c>
      <c r="U1821" s="1">
        <f t="shared" si="539"/>
        <v>-0.4083767898403588</v>
      </c>
      <c r="V1821" s="1">
        <v>358</v>
      </c>
      <c r="W1821" s="1">
        <f t="shared" si="540"/>
        <v>7.9672530017292074</v>
      </c>
      <c r="X1821" s="1">
        <f t="shared" si="541"/>
        <v>28.95557530868674</v>
      </c>
      <c r="Y1821" s="1">
        <f t="shared" si="542"/>
        <v>1.0327401093006185</v>
      </c>
      <c r="Z1821" s="1">
        <f t="shared" si="550"/>
        <v>-0.76</v>
      </c>
      <c r="AA1821" s="1">
        <f t="shared" si="543"/>
        <v>5.853783899198909E-2</v>
      </c>
      <c r="AB1821" s="1">
        <f t="shared" si="544"/>
        <v>2.5262626999999998</v>
      </c>
      <c r="AC1821" s="1">
        <f t="shared" si="545"/>
        <v>0.97233639771832736</v>
      </c>
      <c r="AF1821" s="1">
        <f t="shared" si="546"/>
        <v>1.2775556088996027</v>
      </c>
      <c r="AG1821" s="1">
        <f t="shared" si="547"/>
        <v>1.9939473997615311</v>
      </c>
      <c r="AH1821" s="1">
        <f t="shared" si="548"/>
        <v>2.3137997494981919</v>
      </c>
      <c r="AI1821">
        <v>2.8</v>
      </c>
      <c r="AJ1821">
        <v>4</v>
      </c>
      <c r="AK1821">
        <v>43</v>
      </c>
      <c r="AL1821">
        <v>3</v>
      </c>
      <c r="AM1821">
        <v>9176</v>
      </c>
      <c r="AN1821">
        <v>9207</v>
      </c>
      <c r="AO1821">
        <v>9149</v>
      </c>
      <c r="AP1821">
        <v>22</v>
      </c>
      <c r="AQ1821">
        <v>3</v>
      </c>
    </row>
    <row r="1822" spans="1:43">
      <c r="A1822" s="27">
        <v>39806</v>
      </c>
      <c r="B1822" s="27"/>
      <c r="C1822">
        <v>-8.1</v>
      </c>
      <c r="D1822">
        <v>-4.8</v>
      </c>
      <c r="E1822">
        <v>-10.9</v>
      </c>
      <c r="F1822">
        <v>58</v>
      </c>
      <c r="G1822">
        <v>38</v>
      </c>
      <c r="H1822">
        <v>4.2</v>
      </c>
      <c r="I1822" s="10">
        <v>935</v>
      </c>
      <c r="J1822">
        <v>2.2000000000000002</v>
      </c>
      <c r="K1822" s="2">
        <v>10</v>
      </c>
      <c r="L1822" s="1">
        <f t="shared" si="532"/>
        <v>0.93289135801011847</v>
      </c>
      <c r="M1822" s="1">
        <f t="shared" si="533"/>
        <v>78</v>
      </c>
      <c r="N1822" s="1">
        <f t="shared" si="534"/>
        <v>0.33187876416236572</v>
      </c>
      <c r="O1822" s="1">
        <f t="shared" si="549"/>
        <v>2.5889412288005603E-2</v>
      </c>
      <c r="P1822" s="1">
        <f t="shared" si="535"/>
        <v>0.18502819250706742</v>
      </c>
      <c r="Q1822">
        <f t="shared" si="536"/>
        <v>2.9709588221890604</v>
      </c>
      <c r="R1822">
        <f t="shared" si="537"/>
        <v>11.180097819709916</v>
      </c>
      <c r="S1822">
        <f t="shared" si="538"/>
        <v>1.4633635889672665</v>
      </c>
      <c r="T1822">
        <v>0.2432</v>
      </c>
      <c r="U1822" s="1">
        <f t="shared" si="539"/>
        <v>-0.40792820218763282</v>
      </c>
      <c r="V1822" s="1">
        <v>359</v>
      </c>
      <c r="W1822" s="1">
        <f t="shared" si="540"/>
        <v>9.7666263306749457</v>
      </c>
      <c r="X1822" s="1">
        <f t="shared" si="541"/>
        <v>28.969739128660553</v>
      </c>
      <c r="Y1822" s="1">
        <f t="shared" si="542"/>
        <v>1.0328063579924287</v>
      </c>
      <c r="Z1822" s="1">
        <f t="shared" si="550"/>
        <v>0.98799999999999988</v>
      </c>
      <c r="AA1822" s="1">
        <f t="shared" si="543"/>
        <v>5.8680427358346214E-2</v>
      </c>
      <c r="AB1822" s="1">
        <f t="shared" si="544"/>
        <v>2.5201240999999999</v>
      </c>
      <c r="AC1822" s="1">
        <f t="shared" si="545"/>
        <v>1.6454923653694771</v>
      </c>
      <c r="AF1822" s="1">
        <f t="shared" si="546"/>
        <v>1.596279999484838</v>
      </c>
      <c r="AG1822" s="1">
        <f t="shared" si="547"/>
        <v>2.2666479099524204</v>
      </c>
      <c r="AH1822" s="1">
        <f t="shared" si="548"/>
        <v>2.2401596713009457</v>
      </c>
      <c r="AI1822">
        <v>3.1</v>
      </c>
      <c r="AJ1822">
        <v>4</v>
      </c>
      <c r="AK1822">
        <v>47</v>
      </c>
      <c r="AL1822">
        <v>5</v>
      </c>
      <c r="AM1822">
        <v>9164</v>
      </c>
      <c r="AN1822">
        <v>9185</v>
      </c>
      <c r="AO1822">
        <v>9145</v>
      </c>
      <c r="AP1822">
        <v>19</v>
      </c>
      <c r="AQ1822">
        <v>0</v>
      </c>
    </row>
    <row r="1823" spans="1:43">
      <c r="A1823" s="27">
        <v>39807</v>
      </c>
      <c r="B1823" s="27"/>
      <c r="C1823">
        <v>-10.1</v>
      </c>
      <c r="D1823">
        <v>-6.6</v>
      </c>
      <c r="E1823">
        <v>-13</v>
      </c>
      <c r="F1823">
        <v>69</v>
      </c>
      <c r="G1823">
        <v>54</v>
      </c>
      <c r="H1823">
        <v>1.6</v>
      </c>
      <c r="I1823" s="10">
        <v>935</v>
      </c>
      <c r="J1823">
        <v>1.6</v>
      </c>
      <c r="K1823" s="2">
        <v>10</v>
      </c>
      <c r="L1823" s="1">
        <f t="shared" si="532"/>
        <v>0.76626261391222661</v>
      </c>
      <c r="M1823" s="1">
        <f t="shared" si="533"/>
        <v>84</v>
      </c>
      <c r="N1823" s="1">
        <f t="shared" si="534"/>
        <v>0.28354546688852211</v>
      </c>
      <c r="O1823" s="1">
        <f t="shared" si="549"/>
        <v>2.251013027760573E-2</v>
      </c>
      <c r="P1823" s="1">
        <f t="shared" si="535"/>
        <v>0.19497133251037913</v>
      </c>
      <c r="Q1823">
        <f t="shared" si="536"/>
        <v>1.4978987052161998</v>
      </c>
      <c r="R1823">
        <f t="shared" si="537"/>
        <v>11.181385541672292</v>
      </c>
      <c r="S1823">
        <f t="shared" si="538"/>
        <v>1.4635321389623419</v>
      </c>
      <c r="T1823">
        <v>0.2432</v>
      </c>
      <c r="U1823" s="1">
        <f t="shared" si="539"/>
        <v>-0.40735893603074302</v>
      </c>
      <c r="V1823" s="1">
        <v>360</v>
      </c>
      <c r="W1823" s="1">
        <f t="shared" si="540"/>
        <v>7.1769206490839093</v>
      </c>
      <c r="X1823" s="1">
        <f t="shared" si="541"/>
        <v>28.986935490321848</v>
      </c>
      <c r="Y1823" s="1">
        <f t="shared" si="542"/>
        <v>1.0328629014905595</v>
      </c>
      <c r="Z1823" s="1">
        <f t="shared" si="550"/>
        <v>-0.76</v>
      </c>
      <c r="AA1823" s="1">
        <f t="shared" si="543"/>
        <v>5.8570682460236938E-2</v>
      </c>
      <c r="AB1823" s="1">
        <f t="shared" si="544"/>
        <v>2.5248461</v>
      </c>
      <c r="AC1823" s="1">
        <f t="shared" si="545"/>
        <v>1.1967217202687106</v>
      </c>
      <c r="AF1823" s="1">
        <f t="shared" si="546"/>
        <v>1.2987060156033627</v>
      </c>
      <c r="AG1823" s="1">
        <f t="shared" si="547"/>
        <v>1.8979373417777681</v>
      </c>
      <c r="AH1823" s="1">
        <f t="shared" si="548"/>
        <v>2.2524251371244675</v>
      </c>
      <c r="AI1823">
        <v>3.6</v>
      </c>
      <c r="AJ1823">
        <v>16</v>
      </c>
      <c r="AK1823">
        <v>60</v>
      </c>
      <c r="AL1823">
        <v>15</v>
      </c>
      <c r="AM1823">
        <v>9136</v>
      </c>
      <c r="AN1823">
        <v>9185</v>
      </c>
      <c r="AO1823">
        <v>9115</v>
      </c>
      <c r="AP1823">
        <v>20</v>
      </c>
      <c r="AQ1823">
        <v>1</v>
      </c>
    </row>
    <row r="1824" spans="1:43">
      <c r="A1824" s="27">
        <v>39808</v>
      </c>
      <c r="B1824" s="27"/>
      <c r="C1824">
        <v>-12.2</v>
      </c>
      <c r="D1824">
        <v>-11</v>
      </c>
      <c r="E1824">
        <v>-13.1</v>
      </c>
      <c r="F1824">
        <v>83</v>
      </c>
      <c r="G1824">
        <v>74</v>
      </c>
      <c r="H1824">
        <v>0</v>
      </c>
      <c r="I1824" s="10">
        <v>935</v>
      </c>
      <c r="J1824">
        <v>1.6</v>
      </c>
      <c r="K1824" s="2">
        <v>10</v>
      </c>
      <c r="L1824" s="1">
        <f t="shared" si="532"/>
        <v>0.54141668848525037</v>
      </c>
      <c r="M1824" s="1">
        <f t="shared" si="533"/>
        <v>92</v>
      </c>
      <c r="N1824" s="1">
        <f t="shared" si="534"/>
        <v>0.23962978795129433</v>
      </c>
      <c r="O1824" s="1">
        <f t="shared" si="549"/>
        <v>1.9380356763782046E-2</v>
      </c>
      <c r="P1824" s="1">
        <f t="shared" si="535"/>
        <v>0.20011045744101941</v>
      </c>
      <c r="Q1824">
        <f t="shared" si="536"/>
        <v>0.63027685269394373</v>
      </c>
      <c r="R1824">
        <f t="shared" si="537"/>
        <v>11.182944987714057</v>
      </c>
      <c r="S1824">
        <f t="shared" si="538"/>
        <v>1.463736254936395</v>
      </c>
      <c r="T1824">
        <v>0.2432</v>
      </c>
      <c r="U1824" s="1">
        <f t="shared" si="539"/>
        <v>-0.40666915977723744</v>
      </c>
      <c r="V1824" s="1">
        <v>361</v>
      </c>
      <c r="W1824" s="1">
        <f t="shared" si="540"/>
        <v>5.5838771556110913</v>
      </c>
      <c r="X1824" s="1">
        <f t="shared" si="541"/>
        <v>29.007154055122552</v>
      </c>
      <c r="Y1824" s="1">
        <f t="shared" si="542"/>
        <v>1.0329097230675943</v>
      </c>
      <c r="Z1824" s="1">
        <f t="shared" si="550"/>
        <v>-0.79799999999999982</v>
      </c>
      <c r="AA1824" s="1">
        <f t="shared" si="543"/>
        <v>5.845589124410009E-2</v>
      </c>
      <c r="AB1824" s="1">
        <f t="shared" si="544"/>
        <v>2.5298042000000001</v>
      </c>
      <c r="AC1824" s="1">
        <f t="shared" si="545"/>
        <v>1.1967217202687106</v>
      </c>
      <c r="AF1824" s="1">
        <f t="shared" si="546"/>
        <v>0.54141543389882851</v>
      </c>
      <c r="AG1824" s="1">
        <f t="shared" si="547"/>
        <v>1.6399904875430555</v>
      </c>
      <c r="AH1824" s="1">
        <f t="shared" si="548"/>
        <v>1.8044261708969243</v>
      </c>
      <c r="AI1824">
        <v>3.1</v>
      </c>
      <c r="AJ1824">
        <v>1</v>
      </c>
      <c r="AK1824">
        <v>57</v>
      </c>
      <c r="AL1824">
        <v>3</v>
      </c>
      <c r="AM1824">
        <v>9174</v>
      </c>
      <c r="AN1824">
        <v>9217</v>
      </c>
      <c r="AO1824">
        <v>9130</v>
      </c>
      <c r="AP1824">
        <v>20</v>
      </c>
      <c r="AQ1824">
        <v>15</v>
      </c>
    </row>
    <row r="1825" spans="1:43">
      <c r="A1825" s="27">
        <v>39809</v>
      </c>
      <c r="B1825" s="27"/>
      <c r="C1825">
        <v>-12.2</v>
      </c>
      <c r="D1825">
        <v>-4.9000000000000004</v>
      </c>
      <c r="E1825">
        <v>-15.4</v>
      </c>
      <c r="F1825">
        <v>65</v>
      </c>
      <c r="G1825">
        <v>33</v>
      </c>
      <c r="H1825">
        <v>7.5</v>
      </c>
      <c r="I1825" s="10">
        <v>935</v>
      </c>
      <c r="J1825">
        <v>1.2</v>
      </c>
      <c r="K1825" s="2">
        <v>10</v>
      </c>
      <c r="L1825" s="1">
        <f t="shared" si="532"/>
        <v>0.8457490458741177</v>
      </c>
      <c r="M1825" s="1">
        <f t="shared" si="533"/>
        <v>97</v>
      </c>
      <c r="N1825" s="1">
        <f t="shared" si="534"/>
        <v>0.23962978795129433</v>
      </c>
      <c r="O1825" s="1">
        <f t="shared" si="549"/>
        <v>1.9380356763782046E-2</v>
      </c>
      <c r="P1825" s="1">
        <f t="shared" si="535"/>
        <v>0.15943059213216662</v>
      </c>
      <c r="Q1825">
        <f t="shared" si="536"/>
        <v>4.6859822887677627</v>
      </c>
      <c r="R1825">
        <f t="shared" si="537"/>
        <v>11.184775195497673</v>
      </c>
      <c r="S1825">
        <f t="shared" si="538"/>
        <v>1.4639758109290149</v>
      </c>
      <c r="T1825">
        <v>0.2432</v>
      </c>
      <c r="U1825" s="1">
        <f t="shared" si="539"/>
        <v>-0.4058590774854921</v>
      </c>
      <c r="V1825" s="1">
        <v>362</v>
      </c>
      <c r="W1825" s="1">
        <f t="shared" si="540"/>
        <v>13.082931834443441</v>
      </c>
      <c r="X1825" s="1">
        <f t="shared" si="541"/>
        <v>29.030382270446857</v>
      </c>
      <c r="Y1825" s="1">
        <f t="shared" si="542"/>
        <v>1.0329468088721798</v>
      </c>
      <c r="Z1825" s="1">
        <f t="shared" si="550"/>
        <v>0</v>
      </c>
      <c r="AA1825" s="1">
        <f t="shared" si="543"/>
        <v>5.845589124410009E-2</v>
      </c>
      <c r="AB1825" s="1">
        <f t="shared" si="544"/>
        <v>2.5298042000000001</v>
      </c>
      <c r="AC1825" s="1">
        <f t="shared" si="545"/>
        <v>0.89754129020153295</v>
      </c>
      <c r="AF1825" s="1">
        <f t="shared" si="546"/>
        <v>1.2116111663655242</v>
      </c>
      <c r="AG1825" s="1">
        <f t="shared" si="547"/>
        <v>2.6351184187002703</v>
      </c>
      <c r="AH1825" s="1">
        <f t="shared" si="548"/>
        <v>2.6343408300179467</v>
      </c>
      <c r="AI1825">
        <v>3.2</v>
      </c>
      <c r="AJ1825">
        <v>10</v>
      </c>
      <c r="AK1825">
        <v>48</v>
      </c>
      <c r="AL1825">
        <v>10</v>
      </c>
      <c r="AM1825">
        <v>9236</v>
      </c>
      <c r="AN1825">
        <v>9254</v>
      </c>
      <c r="AO1825">
        <v>9215</v>
      </c>
      <c r="AP1825">
        <v>15</v>
      </c>
      <c r="AQ1825">
        <v>0</v>
      </c>
    </row>
    <row r="1826" spans="1:43">
      <c r="A1826" s="27">
        <v>39810</v>
      </c>
      <c r="B1826" s="27"/>
      <c r="C1826">
        <v>-15.9</v>
      </c>
      <c r="D1826">
        <v>-10.199999999999999</v>
      </c>
      <c r="E1826">
        <v>-17.899999999999999</v>
      </c>
      <c r="F1826">
        <v>81</v>
      </c>
      <c r="G1826">
        <v>58</v>
      </c>
      <c r="H1826">
        <v>3</v>
      </c>
      <c r="I1826" s="10">
        <v>935</v>
      </c>
      <c r="J1826">
        <v>2.2000000000000002</v>
      </c>
      <c r="K1826" s="2">
        <v>10</v>
      </c>
      <c r="L1826" s="1">
        <f t="shared" si="532"/>
        <v>0.50439265924522581</v>
      </c>
      <c r="M1826" s="1">
        <f t="shared" si="533"/>
        <v>104</v>
      </c>
      <c r="N1826" s="1">
        <f t="shared" si="534"/>
        <v>0.176768241863034</v>
      </c>
      <c r="O1826" s="1">
        <f t="shared" si="549"/>
        <v>1.4778180388468091E-2</v>
      </c>
      <c r="P1826" s="1">
        <f t="shared" si="535"/>
        <v>0.15922504194362533</v>
      </c>
      <c r="Q1826">
        <f t="shared" si="536"/>
        <v>2.1397677970660776</v>
      </c>
      <c r="R1826">
        <f t="shared" si="537"/>
        <v>11.186875038996105</v>
      </c>
      <c r="S1826">
        <f t="shared" si="538"/>
        <v>1.464250659554464</v>
      </c>
      <c r="T1826">
        <v>0.2432</v>
      </c>
      <c r="U1826" s="1">
        <f t="shared" si="539"/>
        <v>-0.404928928804344</v>
      </c>
      <c r="V1826" s="1">
        <v>363</v>
      </c>
      <c r="W1826" s="1">
        <f t="shared" si="540"/>
        <v>8.5933745533054626</v>
      </c>
      <c r="X1826" s="1">
        <f t="shared" si="541"/>
        <v>29.056605376780055</v>
      </c>
      <c r="Y1826" s="1">
        <f t="shared" si="542"/>
        <v>1.0329741479331218</v>
      </c>
      <c r="Z1826" s="1">
        <f t="shared" si="550"/>
        <v>-1.4060000000000004</v>
      </c>
      <c r="AA1826" s="1">
        <f t="shared" si="543"/>
        <v>5.8254731069646626E-2</v>
      </c>
      <c r="AB1826" s="1">
        <f t="shared" si="544"/>
        <v>2.5385399</v>
      </c>
      <c r="AC1826" s="1">
        <f t="shared" si="545"/>
        <v>1.6454923653694771</v>
      </c>
      <c r="AF1826" s="1">
        <f t="shared" si="546"/>
        <v>0.35234788970984465</v>
      </c>
      <c r="AG1826" s="1">
        <f t="shared" si="547"/>
        <v>1.9883923525531819</v>
      </c>
      <c r="AH1826" s="1">
        <f t="shared" si="548"/>
        <v>2.0038892326078903</v>
      </c>
      <c r="AI1826">
        <v>2.9</v>
      </c>
      <c r="AJ1826">
        <v>10</v>
      </c>
      <c r="AK1826">
        <v>49</v>
      </c>
      <c r="AL1826">
        <v>3</v>
      </c>
      <c r="AM1826">
        <v>9198</v>
      </c>
      <c r="AN1826">
        <v>9216</v>
      </c>
      <c r="AO1826">
        <v>9184</v>
      </c>
      <c r="AP1826">
        <v>15</v>
      </c>
      <c r="AQ1826">
        <v>1</v>
      </c>
    </row>
    <row r="1827" spans="1:43">
      <c r="A1827" s="27">
        <v>39811</v>
      </c>
      <c r="B1827" s="27"/>
      <c r="C1827">
        <v>-14.5</v>
      </c>
      <c r="D1827">
        <v>-9.5</v>
      </c>
      <c r="E1827">
        <v>-17.100000000000001</v>
      </c>
      <c r="F1827">
        <v>77</v>
      </c>
      <c r="G1827">
        <v>57</v>
      </c>
      <c r="H1827">
        <v>4.2</v>
      </c>
      <c r="I1827" s="10">
        <v>935</v>
      </c>
      <c r="J1827">
        <v>0.9</v>
      </c>
      <c r="K1827" s="2">
        <v>10</v>
      </c>
      <c r="L1827" s="1">
        <f t="shared" si="532"/>
        <v>0.54992921128274552</v>
      </c>
      <c r="M1827" s="1">
        <f t="shared" si="533"/>
        <v>97</v>
      </c>
      <c r="N1827" s="1">
        <f t="shared" si="534"/>
        <v>0.1985719924619353</v>
      </c>
      <c r="O1827" s="1">
        <f t="shared" si="549"/>
        <v>1.6393042868571107E-2</v>
      </c>
      <c r="P1827" s="1">
        <f t="shared" si="535"/>
        <v>0.16224871717880585</v>
      </c>
      <c r="Q1827">
        <f t="shared" si="536"/>
        <v>2.771147888316396</v>
      </c>
      <c r="R1827">
        <f t="shared" si="537"/>
        <v>11.189243230798313</v>
      </c>
      <c r="S1827">
        <f t="shared" si="538"/>
        <v>1.4645606323034441</v>
      </c>
      <c r="T1827">
        <v>0.2432</v>
      </c>
      <c r="U1827" s="1">
        <f t="shared" si="539"/>
        <v>-0.40387898890219498</v>
      </c>
      <c r="V1827" s="1">
        <v>364</v>
      </c>
      <c r="W1827" s="1">
        <f t="shared" si="540"/>
        <v>9.8023179946546275</v>
      </c>
      <c r="X1827" s="1">
        <f t="shared" si="541"/>
        <v>29.085806416473673</v>
      </c>
      <c r="Y1827" s="1">
        <f t="shared" si="542"/>
        <v>1.0329917321626321</v>
      </c>
      <c r="Z1827" s="1">
        <f t="shared" si="550"/>
        <v>0.53200000000000014</v>
      </c>
      <c r="AA1827" s="1">
        <f t="shared" si="543"/>
        <v>5.8330682697820505E-2</v>
      </c>
      <c r="AB1827" s="1">
        <f t="shared" si="544"/>
        <v>2.5352345000000001</v>
      </c>
      <c r="AC1827" s="1">
        <f t="shared" si="545"/>
        <v>0.67315596765114971</v>
      </c>
      <c r="AF1827" s="1">
        <f t="shared" si="546"/>
        <v>0.60859682358329137</v>
      </c>
      <c r="AG1827" s="1">
        <f t="shared" si="547"/>
        <v>2.187508160731749</v>
      </c>
      <c r="AH1827" s="1">
        <f t="shared" si="548"/>
        <v>1.7965094543704636</v>
      </c>
      <c r="AI1827">
        <v>2.9</v>
      </c>
      <c r="AJ1827">
        <v>4</v>
      </c>
      <c r="AK1827">
        <v>41</v>
      </c>
      <c r="AL1827">
        <v>5</v>
      </c>
      <c r="AM1827">
        <v>9193</v>
      </c>
      <c r="AN1827">
        <v>9204</v>
      </c>
      <c r="AO1827">
        <v>9185</v>
      </c>
      <c r="AP1827">
        <v>15</v>
      </c>
      <c r="AQ1827">
        <v>2</v>
      </c>
    </row>
    <row r="1828" spans="1:43">
      <c r="A1828" s="27">
        <v>39812</v>
      </c>
      <c r="B1828" s="27"/>
      <c r="C1828">
        <v>-12.3</v>
      </c>
      <c r="D1828">
        <v>-8</v>
      </c>
      <c r="E1828">
        <v>-16</v>
      </c>
      <c r="F1828">
        <v>65</v>
      </c>
      <c r="G1828">
        <v>42</v>
      </c>
      <c r="H1828">
        <v>5</v>
      </c>
      <c r="I1828" s="10">
        <v>935</v>
      </c>
      <c r="J1828">
        <v>1.5</v>
      </c>
      <c r="K1828" s="2">
        <v>10</v>
      </c>
      <c r="L1828" s="1">
        <f t="shared" si="532"/>
        <v>0.71524050315060617</v>
      </c>
      <c r="M1828" s="1">
        <f t="shared" si="533"/>
        <v>88</v>
      </c>
      <c r="N1828" s="1">
        <f t="shared" si="534"/>
        <v>0.23769863357884888</v>
      </c>
      <c r="O1828" s="1">
        <f t="shared" si="549"/>
        <v>1.9241264205553041E-2</v>
      </c>
      <c r="P1828" s="1">
        <f t="shared" si="535"/>
        <v>0.14737030682170882</v>
      </c>
      <c r="Q1828">
        <f t="shared" si="536"/>
        <v>3.2726105913081667</v>
      </c>
      <c r="R1828">
        <f t="shared" si="537"/>
        <v>11.191878324731572</v>
      </c>
      <c r="S1828">
        <f t="shared" si="538"/>
        <v>1.4649055398863315</v>
      </c>
      <c r="T1828">
        <v>0.2432</v>
      </c>
      <c r="U1828" s="1">
        <f t="shared" si="539"/>
        <v>-0.40270956838560806</v>
      </c>
      <c r="V1828" s="1">
        <v>365</v>
      </c>
      <c r="W1828" s="1">
        <f t="shared" si="540"/>
        <v>10.6134907039238</v>
      </c>
      <c r="X1828" s="1">
        <f t="shared" si="541"/>
        <v>29.117966244119046</v>
      </c>
      <c r="Y1828" s="1">
        <f t="shared" si="542"/>
        <v>1.03299955635872</v>
      </c>
      <c r="Z1828" s="1">
        <f t="shared" si="550"/>
        <v>0.83599999999999974</v>
      </c>
      <c r="AA1828" s="1">
        <f t="shared" si="543"/>
        <v>5.8450436217979462E-2</v>
      </c>
      <c r="AB1828" s="1">
        <f t="shared" si="544"/>
        <v>2.5300403</v>
      </c>
      <c r="AC1828" s="1">
        <f t="shared" si="545"/>
        <v>1.1219266127519161</v>
      </c>
      <c r="AF1828" s="1">
        <f t="shared" si="546"/>
        <v>1.0418292761102248</v>
      </c>
      <c r="AG1828" s="1">
        <f t="shared" si="547"/>
        <v>2.3276143525459174</v>
      </c>
      <c r="AH1828" s="1">
        <f t="shared" si="548"/>
        <v>2.0298727714718821</v>
      </c>
      <c r="AI1828">
        <v>3.3</v>
      </c>
      <c r="AJ1828">
        <v>4</v>
      </c>
      <c r="AK1828">
        <v>48</v>
      </c>
      <c r="AL1828">
        <v>4</v>
      </c>
      <c r="AM1828">
        <v>9208</v>
      </c>
      <c r="AN1828">
        <v>9241</v>
      </c>
      <c r="AO1828">
        <v>9180</v>
      </c>
      <c r="AP1828">
        <v>15</v>
      </c>
      <c r="AQ1828">
        <v>0</v>
      </c>
    </row>
    <row r="1829" spans="1:43">
      <c r="A1829" s="27">
        <v>39813</v>
      </c>
      <c r="B1829" s="27"/>
      <c r="C1829">
        <v>-9.1999999999999993</v>
      </c>
      <c r="D1829">
        <v>-5.7</v>
      </c>
      <c r="E1829">
        <v>-11.1</v>
      </c>
      <c r="F1829">
        <v>78</v>
      </c>
      <c r="G1829">
        <v>45</v>
      </c>
      <c r="H1829">
        <v>4.9000000000000004</v>
      </c>
      <c r="I1829" s="10">
        <v>935</v>
      </c>
      <c r="J1829">
        <v>1.4</v>
      </c>
      <c r="K1829" s="2">
        <v>10</v>
      </c>
      <c r="L1829" s="1">
        <f t="shared" si="532"/>
        <v>0.71858268153005245</v>
      </c>
      <c r="M1829" s="1">
        <f t="shared" si="533"/>
        <v>111</v>
      </c>
      <c r="N1829" s="1">
        <f t="shared" si="534"/>
        <v>0.30446094401644652</v>
      </c>
      <c r="O1829" s="1">
        <f t="shared" si="549"/>
        <v>2.3980209511072593E-2</v>
      </c>
      <c r="P1829" s="1">
        <f t="shared" si="535"/>
        <v>0.23517966657290645</v>
      </c>
      <c r="Q1829">
        <f t="shared" si="536"/>
        <v>3.2302361762222955</v>
      </c>
      <c r="R1829">
        <f t="shared" si="537"/>
        <v>11.194778718789845</v>
      </c>
      <c r="S1829">
        <f t="shared" si="538"/>
        <v>1.465285172616472</v>
      </c>
      <c r="T1829">
        <v>0.2432</v>
      </c>
      <c r="U1829" s="1">
        <f t="shared" si="539"/>
        <v>-0.40142101320741996</v>
      </c>
      <c r="V1829" s="1">
        <v>366</v>
      </c>
      <c r="W1829" s="1">
        <f t="shared" si="540"/>
        <v>10.524724129722941</v>
      </c>
      <c r="X1829" s="1">
        <f t="shared" si="541"/>
        <v>29.153063538542796</v>
      </c>
      <c r="Y1829" s="1">
        <f t="shared" si="542"/>
        <v>1.0329976182067329</v>
      </c>
      <c r="Z1829" s="1">
        <f t="shared" si="550"/>
        <v>1.1780000000000006</v>
      </c>
      <c r="AA1829" s="1">
        <f t="shared" si="543"/>
        <v>5.8620016823130373E-2</v>
      </c>
      <c r="AB1829" s="1">
        <f t="shared" si="544"/>
        <v>2.5227211999999999</v>
      </c>
      <c r="AC1829" s="1">
        <f t="shared" si="545"/>
        <v>1.0471315052351216</v>
      </c>
      <c r="AF1829" s="1">
        <f t="shared" si="546"/>
        <v>1.3400079234044426</v>
      </c>
      <c r="AG1829" s="1">
        <f t="shared" si="547"/>
        <v>2.3855070185616865</v>
      </c>
      <c r="AH1829" s="1">
        <f t="shared" si="548"/>
        <v>2.2374039766470286</v>
      </c>
      <c r="AI1829">
        <v>3.7</v>
      </c>
      <c r="AJ1829">
        <v>5</v>
      </c>
      <c r="AK1829">
        <v>52</v>
      </c>
      <c r="AL1829">
        <v>5</v>
      </c>
      <c r="AM1829">
        <v>9231</v>
      </c>
      <c r="AN1829">
        <v>9245</v>
      </c>
      <c r="AO1829">
        <v>9226</v>
      </c>
      <c r="AP1829">
        <v>24</v>
      </c>
      <c r="AQ1829">
        <v>5</v>
      </c>
    </row>
    <row r="1830" spans="1:43">
      <c r="A1830" s="27">
        <v>39814</v>
      </c>
      <c r="B1830" s="27"/>
      <c r="C1830">
        <v>-12.2</v>
      </c>
      <c r="D1830">
        <v>-10.199999999999999</v>
      </c>
      <c r="E1830">
        <v>-15.4</v>
      </c>
      <c r="F1830">
        <v>77</v>
      </c>
      <c r="G1830">
        <v>68</v>
      </c>
      <c r="H1830">
        <v>2.8</v>
      </c>
      <c r="I1830" s="10">
        <v>935</v>
      </c>
      <c r="J1830">
        <v>1.6</v>
      </c>
      <c r="K1830" s="2">
        <v>10</v>
      </c>
      <c r="L1830" s="1">
        <f t="shared" si="532"/>
        <v>0.73783481611422197</v>
      </c>
      <c r="M1830" s="1">
        <f t="shared" si="533"/>
        <v>86</v>
      </c>
      <c r="N1830" s="1">
        <f t="shared" si="534"/>
        <v>0.23962978795129433</v>
      </c>
      <c r="O1830" s="1">
        <f t="shared" si="549"/>
        <v>1.9380356763782046E-2</v>
      </c>
      <c r="P1830" s="1">
        <f t="shared" si="535"/>
        <v>0.17489044672776538</v>
      </c>
      <c r="Q1830">
        <f t="shared" si="536"/>
        <v>2.0563100034941497</v>
      </c>
      <c r="R1830">
        <f t="shared" si="537"/>
        <v>11.195704890468381</v>
      </c>
      <c r="S1830">
        <f t="shared" si="538"/>
        <v>1.4654063992759661</v>
      </c>
      <c r="T1830">
        <v>0.2432</v>
      </c>
      <c r="U1830" s="1">
        <f t="shared" si="539"/>
        <v>-0.40100923556809398</v>
      </c>
      <c r="V1830" s="1">
        <v>1</v>
      </c>
      <c r="W1830" s="1">
        <f t="shared" si="540"/>
        <v>8.4222446001451434</v>
      </c>
      <c r="X1830" s="1">
        <f t="shared" si="541"/>
        <v>29.164217156363893</v>
      </c>
      <c r="Y1830" s="1">
        <f t="shared" si="542"/>
        <v>1.0329951187603406</v>
      </c>
      <c r="Z1830" s="1">
        <f t="shared" si="550"/>
        <v>-1.1400000000000001</v>
      </c>
      <c r="AA1830" s="1">
        <f t="shared" si="543"/>
        <v>5.845589124410009E-2</v>
      </c>
      <c r="AB1830" s="1">
        <f t="shared" si="544"/>
        <v>2.5298042000000001</v>
      </c>
      <c r="AC1830" s="1">
        <f t="shared" si="545"/>
        <v>1.1967217202687106</v>
      </c>
      <c r="AF1830" s="1">
        <f t="shared" si="546"/>
        <v>0.85657985835591466</v>
      </c>
      <c r="AG1830" s="1">
        <f t="shared" si="547"/>
        <v>2.0481550984321375</v>
      </c>
      <c r="AH1830" s="1">
        <f t="shared" si="548"/>
        <v>2.3548063338769185</v>
      </c>
      <c r="AI1830">
        <v>3</v>
      </c>
      <c r="AJ1830">
        <v>11</v>
      </c>
      <c r="AK1830">
        <v>43</v>
      </c>
      <c r="AL1830">
        <v>3</v>
      </c>
      <c r="AM1830">
        <v>9214</v>
      </c>
      <c r="AN1830">
        <v>9233</v>
      </c>
      <c r="AO1830">
        <v>9205</v>
      </c>
      <c r="AP1830">
        <v>19</v>
      </c>
      <c r="AQ1830">
        <v>32700</v>
      </c>
    </row>
    <row r="1831" spans="1:43">
      <c r="A1831" s="27">
        <v>39815</v>
      </c>
      <c r="B1831" s="27"/>
      <c r="C1831">
        <v>-12.1</v>
      </c>
      <c r="D1831">
        <v>-8.6999999999999993</v>
      </c>
      <c r="E1831">
        <v>-13.6</v>
      </c>
      <c r="F1831">
        <v>75</v>
      </c>
      <c r="G1831">
        <v>64</v>
      </c>
      <c r="H1831">
        <v>3.7</v>
      </c>
      <c r="I1831" s="10">
        <v>935</v>
      </c>
      <c r="J1831">
        <v>1.4</v>
      </c>
      <c r="K1831" s="2">
        <v>10</v>
      </c>
      <c r="L1831" s="1">
        <f t="shared" si="532"/>
        <v>0.64722931152010887</v>
      </c>
      <c r="M1831" s="1">
        <f t="shared" si="533"/>
        <v>86</v>
      </c>
      <c r="N1831" s="1">
        <f t="shared" si="534"/>
        <v>0.24157489576926788</v>
      </c>
      <c r="O1831" s="1">
        <f t="shared" si="549"/>
        <v>1.9520322233058666E-2</v>
      </c>
      <c r="P1831" s="1">
        <f t="shared" si="535"/>
        <v>0.19327681249413328</v>
      </c>
      <c r="Q1831">
        <f t="shared" si="536"/>
        <v>2.5500954646182774</v>
      </c>
      <c r="R1831">
        <f t="shared" si="537"/>
        <v>11.198947914699396</v>
      </c>
      <c r="S1831">
        <f t="shared" si="538"/>
        <v>1.4658308788873555</v>
      </c>
      <c r="T1831">
        <v>0.2432</v>
      </c>
      <c r="U1831" s="1">
        <f t="shared" si="539"/>
        <v>-0.39956620623083422</v>
      </c>
      <c r="V1831" s="1">
        <v>2</v>
      </c>
      <c r="W1831" s="1">
        <f t="shared" si="540"/>
        <v>9.3362156033559955</v>
      </c>
      <c r="X1831" s="1">
        <f t="shared" si="541"/>
        <v>29.2031019863417</v>
      </c>
      <c r="Y1831" s="1">
        <f t="shared" si="542"/>
        <v>1.0329804764853927</v>
      </c>
      <c r="Z1831" s="1">
        <f t="shared" si="550"/>
        <v>3.7999999999999867E-2</v>
      </c>
      <c r="AA1831" s="1">
        <f t="shared" si="543"/>
        <v>5.8461347288522349E-2</v>
      </c>
      <c r="AB1831" s="1">
        <f t="shared" si="544"/>
        <v>2.5295681000000001</v>
      </c>
      <c r="AC1831" s="1">
        <f t="shared" si="545"/>
        <v>1.0471315052351216</v>
      </c>
      <c r="AF1831" s="1">
        <f t="shared" si="546"/>
        <v>0.84748050528361252</v>
      </c>
      <c r="AG1831" s="1">
        <f t="shared" si="547"/>
        <v>2.1718887200952004</v>
      </c>
      <c r="AH1831" s="1">
        <f t="shared" si="548"/>
        <v>2.1283733123880362</v>
      </c>
      <c r="AI1831">
        <v>3.6</v>
      </c>
      <c r="AJ1831">
        <v>12</v>
      </c>
      <c r="AK1831">
        <v>52</v>
      </c>
      <c r="AL1831">
        <v>12</v>
      </c>
      <c r="AM1831">
        <v>9168</v>
      </c>
      <c r="AN1831">
        <v>9213</v>
      </c>
      <c r="AO1831">
        <v>9144</v>
      </c>
      <c r="AP1831">
        <v>18</v>
      </c>
      <c r="AQ1831">
        <v>32700</v>
      </c>
    </row>
    <row r="1832" spans="1:43">
      <c r="A1832" s="27">
        <v>39816</v>
      </c>
      <c r="B1832" s="27"/>
      <c r="C1832">
        <v>-14.6</v>
      </c>
      <c r="D1832">
        <v>-11.9</v>
      </c>
      <c r="E1832">
        <v>-16.600000000000001</v>
      </c>
      <c r="F1832">
        <v>84</v>
      </c>
      <c r="G1832">
        <v>76</v>
      </c>
      <c r="H1832">
        <v>2.6</v>
      </c>
      <c r="I1832" s="10">
        <v>935</v>
      </c>
      <c r="J1832">
        <v>1.5</v>
      </c>
      <c r="K1832" s="2">
        <v>10</v>
      </c>
      <c r="L1832" s="1">
        <f t="shared" si="532"/>
        <v>0.56232540793783425</v>
      </c>
      <c r="M1832" s="1">
        <f t="shared" si="533"/>
        <v>92</v>
      </c>
      <c r="N1832" s="1">
        <f t="shared" si="534"/>
        <v>0.19693863827990379</v>
      </c>
      <c r="O1832" s="1">
        <f t="shared" si="549"/>
        <v>1.6272806140886477E-2</v>
      </c>
      <c r="P1832" s="1">
        <f t="shared" si="535"/>
        <v>0.16996974048859401</v>
      </c>
      <c r="Q1832">
        <f t="shared" si="536"/>
        <v>1.9160588543924892</v>
      </c>
      <c r="R1832">
        <f t="shared" si="537"/>
        <v>11.202451978105024</v>
      </c>
      <c r="S1832">
        <f t="shared" si="538"/>
        <v>1.4662895259299771</v>
      </c>
      <c r="T1832">
        <v>0.2432</v>
      </c>
      <c r="U1832" s="1">
        <f t="shared" si="539"/>
        <v>-0.39800497214130737</v>
      </c>
      <c r="V1832" s="1">
        <v>3</v>
      </c>
      <c r="W1832" s="1">
        <f t="shared" si="540"/>
        <v>8.2428247960675858</v>
      </c>
      <c r="X1832" s="1">
        <f t="shared" si="541"/>
        <v>29.24486702421828</v>
      </c>
      <c r="Y1832" s="1">
        <f t="shared" si="542"/>
        <v>1.0329560775068203</v>
      </c>
      <c r="Z1832" s="1">
        <f t="shared" si="550"/>
        <v>-0.95</v>
      </c>
      <c r="AA1832" s="1">
        <f t="shared" si="543"/>
        <v>5.8325251014177654E-2</v>
      </c>
      <c r="AB1832" s="1">
        <f t="shared" si="544"/>
        <v>2.5354706</v>
      </c>
      <c r="AC1832" s="1">
        <f t="shared" si="545"/>
        <v>1.1219266127519161</v>
      </c>
      <c r="AF1832" s="1">
        <f t="shared" si="546"/>
        <v>0.4666340161177665</v>
      </c>
      <c r="AG1832" s="1">
        <f t="shared" si="547"/>
        <v>1.981635357144103</v>
      </c>
      <c r="AH1832" s="1">
        <f t="shared" si="548"/>
        <v>2.0000639638875821</v>
      </c>
      <c r="AI1832">
        <v>2.8</v>
      </c>
      <c r="AJ1832">
        <v>3</v>
      </c>
      <c r="AK1832">
        <v>42</v>
      </c>
      <c r="AL1832">
        <v>3</v>
      </c>
      <c r="AM1832">
        <v>9126</v>
      </c>
      <c r="AN1832">
        <v>9144</v>
      </c>
      <c r="AO1832">
        <v>9115</v>
      </c>
      <c r="AP1832">
        <v>17</v>
      </c>
      <c r="AQ1832">
        <v>1</v>
      </c>
    </row>
    <row r="1833" spans="1:43">
      <c r="A1833" s="27">
        <v>39817</v>
      </c>
      <c r="B1833" s="27"/>
      <c r="C1833">
        <v>-11.5</v>
      </c>
      <c r="D1833">
        <v>-7</v>
      </c>
      <c r="E1833">
        <v>-15.2</v>
      </c>
      <c r="F1833">
        <v>73</v>
      </c>
      <c r="G1833">
        <v>56</v>
      </c>
      <c r="H1833">
        <v>5.5</v>
      </c>
      <c r="I1833" s="10">
        <v>935</v>
      </c>
      <c r="J1833">
        <v>1.2</v>
      </c>
      <c r="K1833" s="2">
        <v>10</v>
      </c>
      <c r="L1833" s="1">
        <f t="shared" si="532"/>
        <v>0.68550470137277042</v>
      </c>
      <c r="M1833" s="1">
        <f t="shared" si="533"/>
        <v>90</v>
      </c>
      <c r="N1833" s="1">
        <f t="shared" si="534"/>
        <v>0.25354349856157882</v>
      </c>
      <c r="O1833" s="1">
        <f t="shared" si="549"/>
        <v>2.0378703829261532E-2</v>
      </c>
      <c r="P1833" s="1">
        <f t="shared" si="535"/>
        <v>0.18553537739314496</v>
      </c>
      <c r="Q1833">
        <f t="shared" si="536"/>
        <v>3.4981442488876104</v>
      </c>
      <c r="R1833">
        <f t="shared" si="537"/>
        <v>11.206214988587135</v>
      </c>
      <c r="S1833">
        <f t="shared" si="538"/>
        <v>1.4667820665689968</v>
      </c>
      <c r="T1833">
        <v>0.2432</v>
      </c>
      <c r="U1833" s="1">
        <f t="shared" si="539"/>
        <v>-0.39632599516361994</v>
      </c>
      <c r="V1833" s="1">
        <v>4</v>
      </c>
      <c r="W1833" s="1">
        <f t="shared" si="540"/>
        <v>11.172697557562184</v>
      </c>
      <c r="X1833" s="1">
        <f t="shared" si="541"/>
        <v>29.289483871409224</v>
      </c>
      <c r="Y1833" s="1">
        <f t="shared" si="542"/>
        <v>1.0329219290426392</v>
      </c>
      <c r="Z1833" s="1">
        <f t="shared" si="550"/>
        <v>1.1779999999999999</v>
      </c>
      <c r="AA1833" s="1">
        <f t="shared" si="543"/>
        <v>5.8494104955366652E-2</v>
      </c>
      <c r="AB1833" s="1">
        <f t="shared" si="544"/>
        <v>2.5281514999999999</v>
      </c>
      <c r="AC1833" s="1">
        <f t="shared" si="545"/>
        <v>0.89754129020153295</v>
      </c>
      <c r="AF1833" s="1">
        <f t="shared" si="546"/>
        <v>1.2153098852307995</v>
      </c>
      <c r="AG1833" s="1">
        <f t="shared" si="547"/>
        <v>2.4424459062069515</v>
      </c>
      <c r="AH1833" s="1">
        <f t="shared" si="548"/>
        <v>2.1149631370298807</v>
      </c>
      <c r="AI1833">
        <v>2.9</v>
      </c>
      <c r="AJ1833">
        <v>4</v>
      </c>
      <c r="AK1833">
        <v>39</v>
      </c>
      <c r="AL1833">
        <v>2</v>
      </c>
      <c r="AM1833">
        <v>9190</v>
      </c>
      <c r="AN1833">
        <v>9211</v>
      </c>
      <c r="AO1833">
        <v>9138</v>
      </c>
      <c r="AP1833">
        <v>19</v>
      </c>
      <c r="AQ1833">
        <v>0</v>
      </c>
    </row>
    <row r="1834" spans="1:43">
      <c r="A1834" s="27">
        <v>39818</v>
      </c>
      <c r="B1834" s="27"/>
      <c r="C1834">
        <v>-10.6</v>
      </c>
      <c r="D1834">
        <v>-6.4</v>
      </c>
      <c r="E1834">
        <v>-12.9</v>
      </c>
      <c r="F1834">
        <v>72</v>
      </c>
      <c r="G1834">
        <v>52</v>
      </c>
      <c r="H1834">
        <v>4.3</v>
      </c>
      <c r="I1834" s="10">
        <v>935</v>
      </c>
      <c r="J1834">
        <v>1.2</v>
      </c>
      <c r="K1834" s="2">
        <v>10</v>
      </c>
      <c r="L1834" s="1">
        <f t="shared" si="532"/>
        <v>0.7362071973175901</v>
      </c>
      <c r="M1834" s="1">
        <f t="shared" si="533"/>
        <v>92</v>
      </c>
      <c r="N1834" s="1">
        <f t="shared" si="534"/>
        <v>0.2724865458123113</v>
      </c>
      <c r="O1834" s="1">
        <f t="shared" si="549"/>
        <v>2.1727711065457723E-2</v>
      </c>
      <c r="P1834" s="1">
        <f t="shared" si="535"/>
        <v>0.20257338271973757</v>
      </c>
      <c r="Q1834">
        <f t="shared" si="536"/>
        <v>2.9091280496532375</v>
      </c>
      <c r="R1834">
        <f t="shared" si="537"/>
        <v>11.210234713992694</v>
      </c>
      <c r="S1834">
        <f t="shared" si="538"/>
        <v>1.4673082086377873</v>
      </c>
      <c r="T1834">
        <v>0.2432</v>
      </c>
      <c r="U1834" s="1">
        <f t="shared" si="539"/>
        <v>-0.39452977199407541</v>
      </c>
      <c r="V1834" s="1">
        <v>5</v>
      </c>
      <c r="W1834" s="1">
        <f t="shared" si="540"/>
        <v>9.9797622652442435</v>
      </c>
      <c r="X1834" s="1">
        <f t="shared" si="541"/>
        <v>29.336922024010128</v>
      </c>
      <c r="Y1834" s="1">
        <f t="shared" si="542"/>
        <v>1.0328780411950818</v>
      </c>
      <c r="Z1834" s="1">
        <f t="shared" si="550"/>
        <v>0.34200000000000014</v>
      </c>
      <c r="AA1834" s="1">
        <f t="shared" si="543"/>
        <v>5.8543310345214747E-2</v>
      </c>
      <c r="AB1834" s="1">
        <f t="shared" si="544"/>
        <v>2.5260265999999998</v>
      </c>
      <c r="AC1834" s="1">
        <f t="shared" si="545"/>
        <v>0.89754129020153295</v>
      </c>
      <c r="AF1834" s="1">
        <f t="shared" si="546"/>
        <v>1.2386013735567905</v>
      </c>
      <c r="AG1834" s="1">
        <f t="shared" si="547"/>
        <v>2.2886132883058008</v>
      </c>
      <c r="AH1834" s="1">
        <f t="shared" si="548"/>
        <v>2.2948412775948084</v>
      </c>
      <c r="AI1834">
        <v>3.3</v>
      </c>
      <c r="AJ1834">
        <v>3</v>
      </c>
      <c r="AK1834">
        <v>56</v>
      </c>
      <c r="AL1834">
        <v>1</v>
      </c>
      <c r="AM1834">
        <v>9194</v>
      </c>
      <c r="AN1834">
        <v>9209</v>
      </c>
      <c r="AO1834">
        <v>9184</v>
      </c>
      <c r="AP1834">
        <v>20</v>
      </c>
      <c r="AQ1834">
        <v>0</v>
      </c>
    </row>
    <row r="1835" spans="1:43">
      <c r="A1835" s="27">
        <v>39819</v>
      </c>
      <c r="B1835" s="27"/>
      <c r="C1835">
        <v>-12.1</v>
      </c>
      <c r="D1835">
        <v>-6.6</v>
      </c>
      <c r="E1835">
        <v>-16</v>
      </c>
      <c r="F1835">
        <v>77</v>
      </c>
      <c r="G1835">
        <v>52</v>
      </c>
      <c r="H1835">
        <v>5.7</v>
      </c>
      <c r="I1835" s="10">
        <v>935</v>
      </c>
      <c r="J1835">
        <v>0.9</v>
      </c>
      <c r="K1835" s="2">
        <v>10</v>
      </c>
      <c r="L1835" s="1">
        <f t="shared" si="532"/>
        <v>0.81337823554744715</v>
      </c>
      <c r="M1835" s="1">
        <f t="shared" si="533"/>
        <v>102</v>
      </c>
      <c r="N1835" s="1">
        <f t="shared" si="534"/>
        <v>0.24157489576926788</v>
      </c>
      <c r="O1835" s="1">
        <f t="shared" si="549"/>
        <v>1.9520322233058666E-2</v>
      </c>
      <c r="P1835" s="1">
        <f t="shared" si="535"/>
        <v>0.18632740161872557</v>
      </c>
      <c r="Q1835">
        <f t="shared" si="536"/>
        <v>3.5887138139835884</v>
      </c>
      <c r="R1835">
        <f t="shared" si="537"/>
        <v>11.214508786440144</v>
      </c>
      <c r="S1835">
        <f t="shared" si="538"/>
        <v>1.4678676422042074</v>
      </c>
      <c r="T1835">
        <v>0.2432</v>
      </c>
      <c r="U1835" s="1">
        <f t="shared" si="539"/>
        <v>-0.39261683401423592</v>
      </c>
      <c r="V1835" s="1">
        <v>6</v>
      </c>
      <c r="W1835" s="1">
        <f t="shared" si="540"/>
        <v>11.407621170260034</v>
      </c>
      <c r="X1835" s="1">
        <f t="shared" si="541"/>
        <v>29.387148893642248</v>
      </c>
      <c r="Y1835" s="1">
        <f t="shared" si="542"/>
        <v>1.032824426947609</v>
      </c>
      <c r="Z1835" s="1">
        <f t="shared" si="550"/>
        <v>-0.57000000000000006</v>
      </c>
      <c r="AA1835" s="1">
        <f t="shared" si="543"/>
        <v>5.8461347288522349E-2</v>
      </c>
      <c r="AB1835" s="1">
        <f t="shared" si="544"/>
        <v>2.5295681000000001</v>
      </c>
      <c r="AC1835" s="1">
        <f t="shared" si="545"/>
        <v>0.67315596765114971</v>
      </c>
      <c r="AF1835" s="1">
        <f t="shared" si="546"/>
        <v>1.1812017232135492</v>
      </c>
      <c r="AG1835" s="1">
        <f t="shared" si="547"/>
        <v>2.4703642259638929</v>
      </c>
      <c r="AH1835" s="1">
        <f t="shared" si="548"/>
        <v>2.6458815448022404</v>
      </c>
      <c r="AI1835">
        <v>3.4</v>
      </c>
      <c r="AJ1835">
        <v>10</v>
      </c>
      <c r="AK1835">
        <v>43</v>
      </c>
      <c r="AL1835">
        <v>10</v>
      </c>
      <c r="AM1835">
        <v>9217</v>
      </c>
      <c r="AN1835">
        <v>9232</v>
      </c>
      <c r="AO1835">
        <v>9194</v>
      </c>
      <c r="AP1835">
        <v>19</v>
      </c>
      <c r="AQ1835">
        <v>32700</v>
      </c>
    </row>
    <row r="1836" spans="1:43">
      <c r="A1836" s="27">
        <v>39820</v>
      </c>
      <c r="B1836" s="27"/>
      <c r="C1836">
        <v>-14.1</v>
      </c>
      <c r="D1836">
        <v>-9.4</v>
      </c>
      <c r="E1836">
        <v>-16.7</v>
      </c>
      <c r="F1836">
        <v>81</v>
      </c>
      <c r="G1836">
        <v>67</v>
      </c>
      <c r="H1836">
        <v>1.5</v>
      </c>
      <c r="I1836" s="10">
        <v>935</v>
      </c>
      <c r="J1836">
        <v>0.7</v>
      </c>
      <c r="K1836" s="2">
        <v>10</v>
      </c>
      <c r="L1836" s="1">
        <f t="shared" si="532"/>
        <v>0.56009674377360896</v>
      </c>
      <c r="M1836" s="1">
        <f t="shared" si="533"/>
        <v>95</v>
      </c>
      <c r="N1836" s="1">
        <f t="shared" si="534"/>
        <v>0.20522681381561839</v>
      </c>
      <c r="O1836" s="1">
        <f t="shared" si="549"/>
        <v>1.6881758227837919E-2</v>
      </c>
      <c r="P1836" s="1">
        <f t="shared" si="535"/>
        <v>0.17891249391857975</v>
      </c>
      <c r="Q1836">
        <f t="shared" si="536"/>
        <v>1.3858468172242506</v>
      </c>
      <c r="R1836">
        <f t="shared" si="537"/>
        <v>11.21903470686013</v>
      </c>
      <c r="S1836">
        <f t="shared" si="538"/>
        <v>1.4684600401649386</v>
      </c>
      <c r="T1836">
        <v>0.2432</v>
      </c>
      <c r="U1836" s="1">
        <f t="shared" si="539"/>
        <v>-0.39058774713372146</v>
      </c>
      <c r="V1836" s="1">
        <v>7</v>
      </c>
      <c r="W1836" s="1">
        <f t="shared" si="540"/>
        <v>7.1826561698323435</v>
      </c>
      <c r="X1836" s="1">
        <f t="shared" si="541"/>
        <v>29.44012983001781</v>
      </c>
      <c r="Y1836" s="1">
        <f t="shared" si="542"/>
        <v>1.0327611021610688</v>
      </c>
      <c r="Z1836" s="1">
        <f t="shared" si="550"/>
        <v>-0.76</v>
      </c>
      <c r="AA1836" s="1">
        <f t="shared" si="543"/>
        <v>5.8352419552942118E-2</v>
      </c>
      <c r="AB1836" s="1">
        <f t="shared" si="544"/>
        <v>2.5342900999999998</v>
      </c>
      <c r="AC1836" s="1">
        <f t="shared" si="545"/>
        <v>0.52356575261756078</v>
      </c>
      <c r="AF1836" s="1">
        <f t="shared" si="546"/>
        <v>0.67690965874544096</v>
      </c>
      <c r="AG1836" s="1">
        <f t="shared" si="547"/>
        <v>1.8399779029037386</v>
      </c>
      <c r="AH1836" s="1">
        <f t="shared" si="548"/>
        <v>1.8538116134492149</v>
      </c>
      <c r="AI1836">
        <v>3.4</v>
      </c>
      <c r="AJ1836">
        <v>4</v>
      </c>
      <c r="AK1836">
        <v>45</v>
      </c>
      <c r="AL1836">
        <v>3</v>
      </c>
      <c r="AM1836">
        <v>9191</v>
      </c>
      <c r="AN1836">
        <v>9219</v>
      </c>
      <c r="AO1836">
        <v>9182</v>
      </c>
      <c r="AP1836">
        <v>17</v>
      </c>
      <c r="AQ1836">
        <v>0</v>
      </c>
    </row>
    <row r="1837" spans="1:43">
      <c r="A1837" s="27">
        <v>39821</v>
      </c>
      <c r="B1837" s="27"/>
      <c r="C1837">
        <v>-12.3</v>
      </c>
      <c r="D1837">
        <v>-9</v>
      </c>
      <c r="E1837">
        <v>-15.5</v>
      </c>
      <c r="F1837">
        <v>76</v>
      </c>
      <c r="G1837">
        <v>63</v>
      </c>
      <c r="H1837">
        <v>4</v>
      </c>
      <c r="I1837" s="10">
        <v>935</v>
      </c>
      <c r="J1837">
        <v>1.5</v>
      </c>
      <c r="K1837" s="2">
        <v>10</v>
      </c>
      <c r="L1837" s="1">
        <f t="shared" si="532"/>
        <v>0.63297721471842061</v>
      </c>
      <c r="M1837" s="1">
        <f t="shared" si="533"/>
        <v>89</v>
      </c>
      <c r="N1837" s="1">
        <f t="shared" si="534"/>
        <v>0.23769863357884888</v>
      </c>
      <c r="O1837" s="1">
        <f t="shared" si="549"/>
        <v>1.9241264205553041E-2</v>
      </c>
      <c r="P1837" s="1">
        <f t="shared" si="535"/>
        <v>0.17875870151175888</v>
      </c>
      <c r="Q1837">
        <f t="shared" si="536"/>
        <v>2.6787271012558169</v>
      </c>
      <c r="R1837">
        <f t="shared" si="537"/>
        <v>11.223809849733158</v>
      </c>
      <c r="S1837">
        <f t="shared" si="538"/>
        <v>1.4690850588655966</v>
      </c>
      <c r="T1837">
        <v>0.2432</v>
      </c>
      <c r="U1837" s="1">
        <f t="shared" si="539"/>
        <v>-0.3884431116227961</v>
      </c>
      <c r="V1837" s="1">
        <v>8</v>
      </c>
      <c r="W1837" s="1">
        <f t="shared" si="540"/>
        <v>9.7250196991100584</v>
      </c>
      <c r="X1837" s="1">
        <f t="shared" si="541"/>
        <v>29.495828145241074</v>
      </c>
      <c r="Y1837" s="1">
        <f t="shared" si="542"/>
        <v>1.0326880855690039</v>
      </c>
      <c r="Z1837" s="1">
        <f t="shared" si="550"/>
        <v>0.68399999999999961</v>
      </c>
      <c r="AA1837" s="1">
        <f t="shared" si="543"/>
        <v>5.8450436217979462E-2</v>
      </c>
      <c r="AB1837" s="1">
        <f t="shared" si="544"/>
        <v>2.5300403</v>
      </c>
      <c r="AC1837" s="1">
        <f t="shared" si="545"/>
        <v>1.1219266127519161</v>
      </c>
      <c r="AF1837" s="1">
        <f t="shared" si="546"/>
        <v>0.95127875575968412</v>
      </c>
      <c r="AG1837" s="1">
        <f t="shared" si="547"/>
        <v>2.2424785607798756</v>
      </c>
      <c r="AH1837" s="1">
        <f t="shared" si="548"/>
        <v>1.9853777909718326</v>
      </c>
      <c r="AI1837">
        <v>2.7</v>
      </c>
      <c r="AJ1837">
        <v>1</v>
      </c>
      <c r="AK1837">
        <v>50</v>
      </c>
      <c r="AL1837">
        <v>5</v>
      </c>
      <c r="AM1837">
        <v>9222</v>
      </c>
      <c r="AN1837">
        <v>9241</v>
      </c>
      <c r="AO1837">
        <v>9194</v>
      </c>
      <c r="AP1837">
        <v>18</v>
      </c>
      <c r="AQ1837">
        <v>0</v>
      </c>
    </row>
    <row r="1838" spans="1:43">
      <c r="A1838" s="27">
        <v>39822</v>
      </c>
      <c r="B1838" s="27"/>
      <c r="C1838">
        <v>-12.7</v>
      </c>
      <c r="D1838">
        <v>-9.9</v>
      </c>
      <c r="E1838">
        <v>-14.4</v>
      </c>
      <c r="F1838">
        <v>79</v>
      </c>
      <c r="G1838">
        <v>70</v>
      </c>
      <c r="H1838">
        <v>2.4</v>
      </c>
      <c r="I1838" s="10">
        <v>935</v>
      </c>
      <c r="J1838">
        <v>0.8</v>
      </c>
      <c r="K1838" s="2">
        <v>10</v>
      </c>
      <c r="L1838" s="1">
        <f t="shared" si="532"/>
        <v>0.60612358166347313</v>
      </c>
      <c r="M1838" s="1">
        <f t="shared" si="533"/>
        <v>88</v>
      </c>
      <c r="N1838" s="1">
        <f t="shared" si="534"/>
        <v>0.23011181602490416</v>
      </c>
      <c r="O1838" s="1">
        <f t="shared" si="549"/>
        <v>1.86935321856459E-2</v>
      </c>
      <c r="P1838" s="1">
        <f t="shared" si="535"/>
        <v>0.18892351712201311</v>
      </c>
      <c r="Q1838">
        <f t="shared" si="536"/>
        <v>1.8522921622532367</v>
      </c>
      <c r="R1838">
        <f t="shared" si="537"/>
        <v>11.228831468006257</v>
      </c>
      <c r="S1838">
        <f t="shared" si="538"/>
        <v>1.4697423387442745</v>
      </c>
      <c r="T1838">
        <v>0.2432</v>
      </c>
      <c r="U1838" s="1">
        <f t="shared" si="539"/>
        <v>-0.3861835619347877</v>
      </c>
      <c r="V1838" s="1">
        <v>9</v>
      </c>
      <c r="W1838" s="1">
        <f t="shared" si="540"/>
        <v>8.1211459652934082</v>
      </c>
      <c r="X1838" s="1">
        <f t="shared" si="541"/>
        <v>29.554205139860443</v>
      </c>
      <c r="Y1838" s="1">
        <f t="shared" si="542"/>
        <v>1.0326053987721109</v>
      </c>
      <c r="Z1838" s="1">
        <f t="shared" si="550"/>
        <v>-0.15199999999999947</v>
      </c>
      <c r="AA1838" s="1">
        <f t="shared" si="543"/>
        <v>5.8428626290813863E-2</v>
      </c>
      <c r="AB1838" s="1">
        <f t="shared" si="544"/>
        <v>2.5309846999999999</v>
      </c>
      <c r="AC1838" s="1">
        <f t="shared" si="545"/>
        <v>0.5983608601343553</v>
      </c>
      <c r="AF1838" s="1">
        <f t="shared" si="546"/>
        <v>0.73539987632880233</v>
      </c>
      <c r="AG1838" s="1">
        <f t="shared" si="547"/>
        <v>2.0085987490786095</v>
      </c>
      <c r="AH1838" s="1">
        <f t="shared" si="548"/>
        <v>1.960990639953363</v>
      </c>
      <c r="AI1838">
        <v>2.7</v>
      </c>
      <c r="AJ1838">
        <v>4</v>
      </c>
      <c r="AK1838">
        <v>44</v>
      </c>
      <c r="AL1838">
        <v>4</v>
      </c>
      <c r="AM1838">
        <v>9212</v>
      </c>
      <c r="AN1838">
        <v>9238</v>
      </c>
      <c r="AO1838">
        <v>9195</v>
      </c>
      <c r="AP1838">
        <v>18</v>
      </c>
      <c r="AQ1838">
        <v>0</v>
      </c>
    </row>
    <row r="1839" spans="1:43">
      <c r="A1839" s="27">
        <v>39823</v>
      </c>
      <c r="B1839" s="27"/>
      <c r="C1839">
        <v>-10</v>
      </c>
      <c r="D1839">
        <v>-5.2</v>
      </c>
      <c r="E1839">
        <v>-13.6</v>
      </c>
      <c r="F1839">
        <v>68</v>
      </c>
      <c r="G1839">
        <v>52</v>
      </c>
      <c r="H1839">
        <v>5.0999999999999996</v>
      </c>
      <c r="I1839" s="10">
        <v>935</v>
      </c>
      <c r="J1839">
        <v>1.6</v>
      </c>
      <c r="K1839" s="2">
        <v>10</v>
      </c>
      <c r="L1839" s="1">
        <f t="shared" si="532"/>
        <v>0.77363873994283561</v>
      </c>
      <c r="M1839" s="1">
        <f t="shared" si="533"/>
        <v>84</v>
      </c>
      <c r="N1839" s="1">
        <f t="shared" si="534"/>
        <v>0.28580453520608862</v>
      </c>
      <c r="O1839" s="1">
        <f t="shared" si="549"/>
        <v>2.2669513425252256E-2</v>
      </c>
      <c r="P1839" s="1">
        <f t="shared" si="535"/>
        <v>0.19769534746134959</v>
      </c>
      <c r="Q1839">
        <f t="shared" si="536"/>
        <v>3.3469787821901735</v>
      </c>
      <c r="R1839">
        <f t="shared" si="537"/>
        <v>11.234096698170307</v>
      </c>
      <c r="S1839">
        <f t="shared" si="538"/>
        <v>1.4704315049961134</v>
      </c>
      <c r="T1839">
        <v>0.2432</v>
      </c>
      <c r="U1839" s="1">
        <f t="shared" si="539"/>
        <v>-0.3838097665183961</v>
      </c>
      <c r="V1839" s="1">
        <v>10</v>
      </c>
      <c r="W1839" s="1">
        <f t="shared" si="540"/>
        <v>10.877090120962606</v>
      </c>
      <c r="X1839" s="1">
        <f t="shared" si="541"/>
        <v>29.61522013068663</v>
      </c>
      <c r="Y1839" s="1">
        <f t="shared" si="542"/>
        <v>1.0325130662318482</v>
      </c>
      <c r="Z1839" s="1">
        <f t="shared" si="550"/>
        <v>1.0259999999999998</v>
      </c>
      <c r="AA1839" s="1">
        <f t="shared" si="543"/>
        <v>5.8576159955029738E-2</v>
      </c>
      <c r="AB1839" s="1">
        <f t="shared" si="544"/>
        <v>2.52461</v>
      </c>
      <c r="AC1839" s="1">
        <f t="shared" si="545"/>
        <v>1.1967217202687106</v>
      </c>
      <c r="AF1839" s="1">
        <f t="shared" si="546"/>
        <v>1.5398451406583873</v>
      </c>
      <c r="AG1839" s="1">
        <f t="shared" si="547"/>
        <v>2.4352021769052326</v>
      </c>
      <c r="AH1839" s="1">
        <f t="shared" si="548"/>
        <v>2.2866540679109071</v>
      </c>
      <c r="AI1839">
        <v>2.7</v>
      </c>
      <c r="AJ1839">
        <v>10</v>
      </c>
      <c r="AK1839">
        <v>43</v>
      </c>
      <c r="AL1839">
        <v>10</v>
      </c>
      <c r="AM1839">
        <v>9193</v>
      </c>
      <c r="AN1839">
        <v>9202</v>
      </c>
      <c r="AO1839">
        <v>9183</v>
      </c>
      <c r="AP1839">
        <v>19</v>
      </c>
      <c r="AQ1839">
        <v>0</v>
      </c>
    </row>
    <row r="1840" spans="1:43">
      <c r="A1840" s="27">
        <v>39824</v>
      </c>
      <c r="B1840" s="27"/>
      <c r="C1840">
        <v>-11.5</v>
      </c>
      <c r="D1840">
        <v>-7</v>
      </c>
      <c r="E1840">
        <v>-14.6</v>
      </c>
      <c r="F1840">
        <v>79</v>
      </c>
      <c r="G1840">
        <v>66</v>
      </c>
      <c r="H1840">
        <v>4.4000000000000004</v>
      </c>
      <c r="I1840" s="10">
        <v>935</v>
      </c>
      <c r="J1840">
        <v>1.3</v>
      </c>
      <c r="K1840" s="2">
        <v>10</v>
      </c>
      <c r="L1840" s="1">
        <f t="shared" si="532"/>
        <v>0.75270173366415782</v>
      </c>
      <c r="M1840" s="1">
        <f t="shared" si="533"/>
        <v>92</v>
      </c>
      <c r="N1840" s="1">
        <f t="shared" si="534"/>
        <v>0.25354349856157882</v>
      </c>
      <c r="O1840" s="1">
        <f t="shared" si="549"/>
        <v>2.0378703829261532E-2</v>
      </c>
      <c r="P1840" s="1">
        <f t="shared" si="535"/>
        <v>0.20987614554366349</v>
      </c>
      <c r="Q1840">
        <f t="shared" si="536"/>
        <v>2.8934651032167298</v>
      </c>
      <c r="R1840">
        <f t="shared" si="537"/>
        <v>11.239602565479386</v>
      </c>
      <c r="S1840">
        <f t="shared" si="538"/>
        <v>1.4711521682564641</v>
      </c>
      <c r="T1840">
        <v>0.2432</v>
      </c>
      <c r="U1840" s="1">
        <f t="shared" si="539"/>
        <v>-0.38132242761994445</v>
      </c>
      <c r="V1840" s="1">
        <v>11</v>
      </c>
      <c r="W1840" s="1">
        <f t="shared" si="540"/>
        <v>10.186281326612557</v>
      </c>
      <c r="X1840" s="1">
        <f t="shared" si="541"/>
        <v>29.678830480390882</v>
      </c>
      <c r="Y1840" s="1">
        <f t="shared" si="542"/>
        <v>1.0324111152632014</v>
      </c>
      <c r="Z1840" s="1">
        <f t="shared" si="550"/>
        <v>-0.57000000000000006</v>
      </c>
      <c r="AA1840" s="1">
        <f t="shared" si="543"/>
        <v>5.8494104955366652E-2</v>
      </c>
      <c r="AB1840" s="1">
        <f t="shared" si="544"/>
        <v>2.5281514999999999</v>
      </c>
      <c r="AC1840" s="1">
        <f t="shared" si="545"/>
        <v>0.97233639771832736</v>
      </c>
      <c r="AF1840" s="1">
        <f t="shared" si="546"/>
        <v>1.1855557052230212</v>
      </c>
      <c r="AG1840" s="1">
        <f t="shared" si="547"/>
        <v>2.3321238885613935</v>
      </c>
      <c r="AH1840" s="1">
        <f t="shared" si="548"/>
        <v>2.5597521755910044</v>
      </c>
      <c r="AI1840">
        <v>3.2</v>
      </c>
      <c r="AJ1840">
        <v>4</v>
      </c>
      <c r="AK1840">
        <v>51</v>
      </c>
      <c r="AL1840">
        <v>6</v>
      </c>
      <c r="AM1840">
        <v>9227</v>
      </c>
      <c r="AN1840">
        <v>9239</v>
      </c>
      <c r="AO1840">
        <v>9201</v>
      </c>
      <c r="AP1840">
        <v>20</v>
      </c>
      <c r="AQ1840">
        <v>0</v>
      </c>
    </row>
    <row r="1841" spans="1:43">
      <c r="A1841" s="27">
        <v>39825</v>
      </c>
      <c r="B1841" s="27"/>
      <c r="C1841">
        <v>-12.5</v>
      </c>
      <c r="D1841">
        <v>-7.7</v>
      </c>
      <c r="E1841">
        <v>-15.1</v>
      </c>
      <c r="F1841">
        <v>79</v>
      </c>
      <c r="G1841">
        <v>63</v>
      </c>
      <c r="H1841">
        <v>7.2</v>
      </c>
      <c r="I1841" s="10">
        <v>935</v>
      </c>
      <c r="J1841">
        <v>1.1000000000000001</v>
      </c>
      <c r="K1841" s="2">
        <v>10</v>
      </c>
      <c r="L1841" s="1">
        <f t="shared" si="532"/>
        <v>0.8172088867266345</v>
      </c>
      <c r="M1841" s="1">
        <f t="shared" si="533"/>
        <v>95</v>
      </c>
      <c r="N1841" s="1">
        <f t="shared" si="534"/>
        <v>0.23387783735894252</v>
      </c>
      <c r="O1841" s="1">
        <f t="shared" si="549"/>
        <v>1.8965679605615158E-2</v>
      </c>
      <c r="P1841" s="1">
        <f t="shared" si="535"/>
        <v>0.19760089116268653</v>
      </c>
      <c r="Q1841">
        <f t="shared" si="536"/>
        <v>4.315668612749608</v>
      </c>
      <c r="R1841">
        <f t="shared" si="537"/>
        <v>11.245345989293293</v>
      </c>
      <c r="S1841">
        <f t="shared" si="538"/>
        <v>1.4719039253001693</v>
      </c>
      <c r="T1841">
        <v>0.2432</v>
      </c>
      <c r="U1841" s="1">
        <f t="shared" si="539"/>
        <v>-0.37872228107563138</v>
      </c>
      <c r="V1841" s="1">
        <v>12</v>
      </c>
      <c r="W1841" s="1">
        <f t="shared" si="540"/>
        <v>13.058110082238164</v>
      </c>
      <c r="X1841" s="1">
        <f t="shared" si="541"/>
        <v>29.744991628896127</v>
      </c>
      <c r="Y1841" s="1">
        <f t="shared" si="542"/>
        <v>1.0322995760266012</v>
      </c>
      <c r="Z1841" s="1">
        <f t="shared" si="550"/>
        <v>-0.38</v>
      </c>
      <c r="AA1841" s="1">
        <f t="shared" si="543"/>
        <v>5.8439529219503017E-2</v>
      </c>
      <c r="AB1841" s="1">
        <f t="shared" si="544"/>
        <v>2.5305124999999999</v>
      </c>
      <c r="AC1841" s="1">
        <f t="shared" si="545"/>
        <v>0.82274618268473854</v>
      </c>
      <c r="AF1841" s="1">
        <f t="shared" si="546"/>
        <v>0.98635537721930644</v>
      </c>
      <c r="AG1841" s="1">
        <f t="shared" si="547"/>
        <v>2.7280655846821924</v>
      </c>
      <c r="AH1841" s="1">
        <f t="shared" si="548"/>
        <v>2.8163060857823545</v>
      </c>
      <c r="AI1841">
        <v>3</v>
      </c>
      <c r="AJ1841">
        <v>4</v>
      </c>
      <c r="AK1841">
        <v>58</v>
      </c>
      <c r="AL1841">
        <v>4</v>
      </c>
      <c r="AM1841">
        <v>9225</v>
      </c>
      <c r="AN1841">
        <v>9234</v>
      </c>
      <c r="AO1841">
        <v>9217</v>
      </c>
      <c r="AP1841">
        <v>19</v>
      </c>
      <c r="AQ1841">
        <v>0</v>
      </c>
    </row>
    <row r="1842" spans="1:43">
      <c r="A1842" s="27">
        <v>39826</v>
      </c>
      <c r="B1842" s="27"/>
      <c r="C1842">
        <v>-10.4</v>
      </c>
      <c r="D1842">
        <v>-4.5</v>
      </c>
      <c r="E1842">
        <v>-13</v>
      </c>
      <c r="F1842">
        <v>67</v>
      </c>
      <c r="G1842">
        <v>47</v>
      </c>
      <c r="H1842">
        <v>6.5</v>
      </c>
      <c r="I1842" s="10">
        <v>935</v>
      </c>
      <c r="J1842">
        <v>1.9</v>
      </c>
      <c r="K1842" s="2">
        <v>10</v>
      </c>
      <c r="L1842" s="1">
        <f t="shared" si="532"/>
        <v>0.81586643550058691</v>
      </c>
      <c r="M1842" s="1">
        <f t="shared" si="533"/>
        <v>87</v>
      </c>
      <c r="N1842" s="1">
        <f t="shared" si="534"/>
        <v>0.27686321590490087</v>
      </c>
      <c r="O1842" s="1">
        <f t="shared" si="549"/>
        <v>2.2037799190427473E-2</v>
      </c>
      <c r="P1842" s="1">
        <f t="shared" si="535"/>
        <v>0.20051767484793365</v>
      </c>
      <c r="Q1842">
        <f t="shared" si="536"/>
        <v>4.1137944808311167</v>
      </c>
      <c r="R1842">
        <f t="shared" si="537"/>
        <v>11.251323788524278</v>
      </c>
      <c r="S1842">
        <f t="shared" si="538"/>
        <v>1.4726863597544868</v>
      </c>
      <c r="T1842">
        <v>0.2432</v>
      </c>
      <c r="U1842" s="1">
        <f t="shared" si="539"/>
        <v>-0.37601009609384667</v>
      </c>
      <c r="V1842" s="1">
        <v>13</v>
      </c>
      <c r="W1842" s="1">
        <f t="shared" si="540"/>
        <v>12.370231110853416</v>
      </c>
      <c r="X1842" s="1">
        <f t="shared" si="541"/>
        <v>29.813657126572817</v>
      </c>
      <c r="Y1842" s="1">
        <f t="shared" si="542"/>
        <v>1.0321784815190023</v>
      </c>
      <c r="Z1842" s="1">
        <f t="shared" si="550"/>
        <v>0.79799999999999982</v>
      </c>
      <c r="AA1842" s="1">
        <f t="shared" si="543"/>
        <v>5.8554256120583917E-2</v>
      </c>
      <c r="AB1842" s="1">
        <f t="shared" si="544"/>
        <v>2.5255543999999999</v>
      </c>
      <c r="AC1842" s="1">
        <f t="shared" si="545"/>
        <v>1.4211070428190937</v>
      </c>
      <c r="AF1842" s="1">
        <f t="shared" si="546"/>
        <v>1.4793954243780365</v>
      </c>
      <c r="AG1842" s="1">
        <f t="shared" si="547"/>
        <v>2.6359101860764445</v>
      </c>
      <c r="AH1842" s="1">
        <f t="shared" si="548"/>
        <v>2.5697704990490906</v>
      </c>
      <c r="AI1842">
        <v>2.8</v>
      </c>
      <c r="AJ1842">
        <v>4</v>
      </c>
      <c r="AK1842">
        <v>42</v>
      </c>
      <c r="AL1842">
        <v>5</v>
      </c>
      <c r="AM1842">
        <v>9221</v>
      </c>
      <c r="AN1842">
        <v>9233</v>
      </c>
      <c r="AO1842">
        <v>9206</v>
      </c>
      <c r="AP1842">
        <v>19</v>
      </c>
      <c r="AQ1842">
        <v>0</v>
      </c>
    </row>
    <row r="1843" spans="1:43">
      <c r="A1843" s="27">
        <v>39827</v>
      </c>
      <c r="B1843" s="27"/>
      <c r="C1843">
        <v>-11.7</v>
      </c>
      <c r="D1843">
        <v>-9.5</v>
      </c>
      <c r="E1843">
        <v>-14.3</v>
      </c>
      <c r="F1843">
        <v>78</v>
      </c>
      <c r="G1843">
        <v>63</v>
      </c>
      <c r="H1843">
        <v>0</v>
      </c>
      <c r="I1843" s="10">
        <v>935</v>
      </c>
      <c r="J1843">
        <v>1.1000000000000001</v>
      </c>
      <c r="K1843" s="2">
        <v>10</v>
      </c>
      <c r="L1843" s="1">
        <f t="shared" si="532"/>
        <v>0.59255686115492934</v>
      </c>
      <c r="M1843" s="1">
        <f t="shared" si="533"/>
        <v>93</v>
      </c>
      <c r="N1843" s="1">
        <f t="shared" si="534"/>
        <v>0.24949661885762792</v>
      </c>
      <c r="O1843" s="1">
        <f t="shared" si="549"/>
        <v>2.0089005050333841E-2</v>
      </c>
      <c r="P1843" s="1">
        <f t="shared" si="535"/>
        <v>0.18753448333863443</v>
      </c>
      <c r="Q1843">
        <f t="shared" si="536"/>
        <v>0.63654272800395184</v>
      </c>
      <c r="R1843">
        <f t="shared" si="537"/>
        <v>11.257532687169018</v>
      </c>
      <c r="S1843">
        <f t="shared" si="538"/>
        <v>1.47349904282317</v>
      </c>
      <c r="T1843">
        <v>0.2432</v>
      </c>
      <c r="U1843" s="1">
        <f t="shared" si="539"/>
        <v>-0.37318667502761443</v>
      </c>
      <c r="V1843" s="1">
        <v>14</v>
      </c>
      <c r="W1843" s="1">
        <f t="shared" si="540"/>
        <v>5.7528198938305133</v>
      </c>
      <c r="X1843" s="1">
        <f t="shared" si="541"/>
        <v>29.884778669249418</v>
      </c>
      <c r="Y1843" s="1">
        <f t="shared" si="542"/>
        <v>1.0320478675641203</v>
      </c>
      <c r="Z1843" s="1">
        <f t="shared" si="550"/>
        <v>-0.49399999999999961</v>
      </c>
      <c r="AA1843" s="1">
        <f t="shared" si="543"/>
        <v>5.8483181654932541E-2</v>
      </c>
      <c r="AB1843" s="1">
        <f t="shared" si="544"/>
        <v>2.5286236999999998</v>
      </c>
      <c r="AC1843" s="1">
        <f t="shared" si="545"/>
        <v>0.82274618268473854</v>
      </c>
      <c r="AF1843" s="1">
        <f t="shared" si="546"/>
        <v>0.91860400266742304</v>
      </c>
      <c r="AG1843" s="1">
        <f t="shared" si="547"/>
        <v>1.6985041009238762</v>
      </c>
      <c r="AH1843" s="1">
        <f t="shared" si="548"/>
        <v>1.8073591014266681</v>
      </c>
      <c r="AI1843">
        <v>3.1</v>
      </c>
      <c r="AJ1843">
        <v>4</v>
      </c>
      <c r="AK1843">
        <v>41</v>
      </c>
      <c r="AL1843">
        <v>4</v>
      </c>
      <c r="AM1843">
        <v>9179</v>
      </c>
      <c r="AN1843">
        <v>9215</v>
      </c>
      <c r="AO1843">
        <v>9136</v>
      </c>
      <c r="AP1843">
        <v>19</v>
      </c>
      <c r="AQ1843">
        <v>0</v>
      </c>
    </row>
    <row r="1844" spans="1:43">
      <c r="A1844" s="27">
        <v>39828</v>
      </c>
      <c r="B1844" s="27"/>
      <c r="C1844">
        <v>-4.8</v>
      </c>
      <c r="D1844">
        <v>2.2999999999999998</v>
      </c>
      <c r="E1844">
        <v>-12.5</v>
      </c>
      <c r="F1844">
        <v>63</v>
      </c>
      <c r="G1844">
        <v>42</v>
      </c>
      <c r="H1844">
        <v>7.5</v>
      </c>
      <c r="I1844" s="10">
        <v>935</v>
      </c>
      <c r="J1844">
        <v>2.4</v>
      </c>
      <c r="K1844" s="2">
        <v>10</v>
      </c>
      <c r="L1844" s="1">
        <f t="shared" si="532"/>
        <v>1.1241902499044463</v>
      </c>
      <c r="M1844" s="1">
        <f t="shared" si="533"/>
        <v>84</v>
      </c>
      <c r="N1844" s="1">
        <f t="shared" si="534"/>
        <v>0.42775689149958557</v>
      </c>
      <c r="O1844" s="1">
        <f t="shared" si="549"/>
        <v>3.2428215818990434E-2</v>
      </c>
      <c r="P1844" s="1">
        <f t="shared" si="535"/>
        <v>0.24967477537758093</v>
      </c>
      <c r="Q1844">
        <f t="shared" si="536"/>
        <v>4.7878879031107191</v>
      </c>
      <c r="R1844">
        <f t="shared" si="537"/>
        <v>11.26396931990697</v>
      </c>
      <c r="S1844">
        <f t="shared" si="538"/>
        <v>1.474341534019237</v>
      </c>
      <c r="T1844">
        <v>0.2432</v>
      </c>
      <c r="U1844" s="1">
        <f t="shared" si="539"/>
        <v>-0.37025285313723055</v>
      </c>
      <c r="V1844" s="1">
        <v>15</v>
      </c>
      <c r="W1844" s="1">
        <f t="shared" si="540"/>
        <v>13.44673641153374</v>
      </c>
      <c r="X1844" s="1">
        <f t="shared" si="541"/>
        <v>29.958306135046083</v>
      </c>
      <c r="Y1844" s="1">
        <f t="shared" si="542"/>
        <v>1.0319077728018349</v>
      </c>
      <c r="Z1844" s="1">
        <f t="shared" si="550"/>
        <v>2.6219999999999999</v>
      </c>
      <c r="AA1844" s="1">
        <f t="shared" si="543"/>
        <v>5.8862408349748742E-2</v>
      </c>
      <c r="AB1844" s="1">
        <f t="shared" si="544"/>
        <v>2.5123327999999998</v>
      </c>
      <c r="AC1844" s="1">
        <f t="shared" si="545"/>
        <v>1.7950825804030659</v>
      </c>
      <c r="AF1844" s="1">
        <f t="shared" si="546"/>
        <v>3.4460319555815233</v>
      </c>
      <c r="AG1844" s="1">
        <f t="shared" si="547"/>
        <v>2.8810072189342528</v>
      </c>
      <c r="AH1844" s="1">
        <f t="shared" si="548"/>
        <v>2.70195244452669</v>
      </c>
      <c r="AI1844">
        <v>4.0999999999999996</v>
      </c>
      <c r="AJ1844">
        <v>10</v>
      </c>
      <c r="AK1844">
        <v>78</v>
      </c>
      <c r="AL1844">
        <v>15</v>
      </c>
      <c r="AM1844">
        <v>9225</v>
      </c>
      <c r="AN1844">
        <v>9249</v>
      </c>
      <c r="AO1844">
        <v>9143</v>
      </c>
      <c r="AP1844">
        <v>26</v>
      </c>
      <c r="AQ1844">
        <v>0</v>
      </c>
    </row>
    <row r="1845" spans="1:43">
      <c r="A1845" s="27">
        <v>39829</v>
      </c>
      <c r="B1845" s="27"/>
      <c r="C1845">
        <v>-4.2</v>
      </c>
      <c r="D1845">
        <v>2.4</v>
      </c>
      <c r="E1845">
        <v>-8.4</v>
      </c>
      <c r="F1845">
        <v>64</v>
      </c>
      <c r="G1845">
        <v>35</v>
      </c>
      <c r="H1845">
        <v>4.7</v>
      </c>
      <c r="I1845" s="10">
        <v>935</v>
      </c>
      <c r="J1845">
        <v>1.7</v>
      </c>
      <c r="K1845" s="2">
        <v>10</v>
      </c>
      <c r="L1845" s="1">
        <f t="shared" si="532"/>
        <v>1.1851155543183192</v>
      </c>
      <c r="M1845" s="1">
        <f t="shared" si="533"/>
        <v>93</v>
      </c>
      <c r="N1845" s="1">
        <f t="shared" si="534"/>
        <v>0.447611553404549</v>
      </c>
      <c r="O1845" s="1">
        <f t="shared" si="549"/>
        <v>3.3758931681301479E-2</v>
      </c>
      <c r="P1845" s="1">
        <f t="shared" si="535"/>
        <v>0.27785806258043177</v>
      </c>
      <c r="Q1845">
        <f t="shared" si="536"/>
        <v>3.3028095615829458</v>
      </c>
      <c r="R1845">
        <f t="shared" si="537"/>
        <v>11.270630237746392</v>
      </c>
      <c r="S1845">
        <f t="shared" si="538"/>
        <v>1.4752133819039781</v>
      </c>
      <c r="T1845">
        <v>0.2432</v>
      </c>
      <c r="U1845" s="1">
        <f t="shared" si="539"/>
        <v>-0.36720949834316569</v>
      </c>
      <c r="V1845" s="1">
        <v>16</v>
      </c>
      <c r="W1845" s="1">
        <f t="shared" si="540"/>
        <v>10.603570780610317</v>
      </c>
      <c r="X1845" s="1">
        <f t="shared" si="541"/>
        <v>30.034187623037774</v>
      </c>
      <c r="Y1845" s="1">
        <f t="shared" si="542"/>
        <v>1.0317582386767592</v>
      </c>
      <c r="Z1845" s="1">
        <f t="shared" si="550"/>
        <v>0.22799999999999987</v>
      </c>
      <c r="AA1845" s="1">
        <f t="shared" si="543"/>
        <v>5.8895617139300638E-2</v>
      </c>
      <c r="AB1845" s="1">
        <f t="shared" si="544"/>
        <v>2.5109162</v>
      </c>
      <c r="AC1845" s="1">
        <f t="shared" si="545"/>
        <v>1.2715168277855049</v>
      </c>
      <c r="AF1845" s="1">
        <f t="shared" si="546"/>
        <v>3.0874114581478946</v>
      </c>
      <c r="AG1845" s="1">
        <f t="shared" si="547"/>
        <v>2.5023199922989101</v>
      </c>
      <c r="AH1845" s="1">
        <f t="shared" si="548"/>
        <v>3.246994032635639</v>
      </c>
      <c r="AI1845">
        <v>6.3</v>
      </c>
      <c r="AJ1845">
        <v>11</v>
      </c>
      <c r="AK1845">
        <v>82</v>
      </c>
      <c r="AL1845">
        <v>11</v>
      </c>
      <c r="AM1845">
        <v>9180</v>
      </c>
      <c r="AN1845">
        <v>9210</v>
      </c>
      <c r="AO1845">
        <v>9163</v>
      </c>
      <c r="AP1845">
        <v>28</v>
      </c>
      <c r="AQ1845">
        <v>4</v>
      </c>
    </row>
    <row r="1846" spans="1:43">
      <c r="A1846" s="27">
        <v>39830</v>
      </c>
      <c r="B1846" s="27"/>
      <c r="C1846">
        <v>-2.9</v>
      </c>
      <c r="D1846">
        <v>0.1</v>
      </c>
      <c r="E1846">
        <v>-5.6</v>
      </c>
      <c r="F1846">
        <v>81</v>
      </c>
      <c r="G1846">
        <v>58</v>
      </c>
      <c r="H1846">
        <v>7.2</v>
      </c>
      <c r="I1846" s="10">
        <v>935</v>
      </c>
      <c r="J1846">
        <v>1.4</v>
      </c>
      <c r="K1846" s="2">
        <v>10</v>
      </c>
      <c r="L1846" s="1">
        <f t="shared" si="532"/>
        <v>1.2463302250272419</v>
      </c>
      <c r="M1846" s="1">
        <f t="shared" si="533"/>
        <v>104</v>
      </c>
      <c r="N1846" s="1">
        <f t="shared" si="534"/>
        <v>0.49345530302987961</v>
      </c>
      <c r="O1846" s="1">
        <f t="shared" si="549"/>
        <v>3.6804808293785574E-2</v>
      </c>
      <c r="P1846" s="1">
        <f t="shared" si="535"/>
        <v>0.3877837040681934</v>
      </c>
      <c r="Q1846">
        <f t="shared" si="536"/>
        <v>4.4606790678991484</v>
      </c>
      <c r="R1846">
        <f t="shared" si="537"/>
        <v>11.277511913699621</v>
      </c>
      <c r="S1846">
        <f t="shared" si="538"/>
        <v>1.4761141248297935</v>
      </c>
      <c r="T1846">
        <v>0.2432</v>
      </c>
      <c r="U1846" s="1">
        <f t="shared" si="539"/>
        <v>-0.36405751096930583</v>
      </c>
      <c r="V1846" s="1">
        <v>17</v>
      </c>
      <c r="W1846" s="1">
        <f t="shared" si="540"/>
        <v>13.19821836376004</v>
      </c>
      <c r="X1846" s="1">
        <f t="shared" si="541"/>
        <v>30.112369493751221</v>
      </c>
      <c r="Y1846" s="1">
        <f t="shared" si="542"/>
        <v>1.0315993094259781</v>
      </c>
      <c r="Z1846" s="1">
        <f t="shared" si="550"/>
        <v>0.49400000000000011</v>
      </c>
      <c r="AA1846" s="1">
        <f t="shared" si="543"/>
        <v>5.8967698221158403E-2</v>
      </c>
      <c r="AB1846" s="1">
        <f t="shared" si="544"/>
        <v>2.5078469000000001</v>
      </c>
      <c r="AC1846" s="1">
        <f t="shared" si="545"/>
        <v>1.0471315052351216</v>
      </c>
      <c r="AF1846" s="1">
        <f t="shared" si="546"/>
        <v>2.4637490115818368</v>
      </c>
      <c r="AG1846" s="1">
        <f t="shared" si="547"/>
        <v>2.9474488565037973</v>
      </c>
      <c r="AH1846" s="1">
        <f t="shared" si="548"/>
        <v>3.9916087304541228</v>
      </c>
      <c r="AI1846">
        <v>3.3</v>
      </c>
      <c r="AJ1846">
        <v>10</v>
      </c>
      <c r="AK1846">
        <v>45</v>
      </c>
      <c r="AL1846">
        <v>3</v>
      </c>
      <c r="AM1846">
        <v>9206</v>
      </c>
      <c r="AN1846">
        <v>9225</v>
      </c>
      <c r="AO1846">
        <v>9185</v>
      </c>
      <c r="AP1846">
        <v>40</v>
      </c>
      <c r="AQ1846">
        <v>16</v>
      </c>
    </row>
    <row r="1847" spans="1:43">
      <c r="A1847" s="27">
        <v>39831</v>
      </c>
      <c r="B1847" s="27"/>
      <c r="C1847">
        <v>-7.8</v>
      </c>
      <c r="D1847">
        <v>-4.5999999999999996</v>
      </c>
      <c r="E1847">
        <v>-9.3000000000000007</v>
      </c>
      <c r="F1847">
        <v>90</v>
      </c>
      <c r="G1847">
        <v>77</v>
      </c>
      <c r="H1847">
        <v>0</v>
      </c>
      <c r="I1847" s="10">
        <v>935</v>
      </c>
      <c r="J1847">
        <v>1.3</v>
      </c>
      <c r="K1847" s="2">
        <v>10</v>
      </c>
      <c r="L1847" s="1">
        <f t="shared" si="532"/>
        <v>0.75713702734945099</v>
      </c>
      <c r="M1847" s="1">
        <f t="shared" si="533"/>
        <v>103</v>
      </c>
      <c r="N1847" s="1">
        <f t="shared" si="534"/>
        <v>0.33972712124918997</v>
      </c>
      <c r="O1847" s="1">
        <f t="shared" si="549"/>
        <v>2.6432411900060862E-2</v>
      </c>
      <c r="P1847" s="1">
        <f t="shared" si="535"/>
        <v>0.32276699584693347</v>
      </c>
      <c r="Q1847">
        <f t="shared" si="536"/>
        <v>0.63973099814645984</v>
      </c>
      <c r="R1847">
        <f t="shared" si="537"/>
        <v>11.284610748469497</v>
      </c>
      <c r="S1847">
        <f t="shared" si="538"/>
        <v>1.4770432916844891</v>
      </c>
      <c r="T1847">
        <v>0.2432</v>
      </c>
      <c r="U1847" s="1">
        <f t="shared" si="539"/>
        <v>-0.36079782347660699</v>
      </c>
      <c r="V1847" s="1">
        <v>18</v>
      </c>
      <c r="W1847" s="1">
        <f t="shared" si="540"/>
        <v>5.8121133092132329</v>
      </c>
      <c r="X1847" s="1">
        <f t="shared" si="541"/>
        <v>30.192796411497312</v>
      </c>
      <c r="Y1847" s="1">
        <f t="shared" si="542"/>
        <v>1.0314310320659617</v>
      </c>
      <c r="Z1847" s="1">
        <f t="shared" si="550"/>
        <v>-1.8620000000000001</v>
      </c>
      <c r="AA1847" s="1">
        <f t="shared" si="543"/>
        <v>5.8696924574366656E-2</v>
      </c>
      <c r="AB1847" s="1">
        <f t="shared" si="544"/>
        <v>2.5194158</v>
      </c>
      <c r="AC1847" s="1">
        <f t="shared" si="545"/>
        <v>0.97233639771832736</v>
      </c>
      <c r="AF1847" s="1">
        <f t="shared" si="546"/>
        <v>1.5054977249998793</v>
      </c>
      <c r="AG1847" s="1">
        <f t="shared" si="547"/>
        <v>1.8044184878982972</v>
      </c>
      <c r="AH1847" s="1">
        <f t="shared" si="548"/>
        <v>2.7520356670844759</v>
      </c>
      <c r="AI1847">
        <v>3</v>
      </c>
      <c r="AJ1847">
        <v>5</v>
      </c>
      <c r="AK1847">
        <v>43</v>
      </c>
      <c r="AL1847">
        <v>11</v>
      </c>
      <c r="AM1847">
        <v>9152</v>
      </c>
      <c r="AN1847">
        <v>9185</v>
      </c>
      <c r="AO1847">
        <v>9138</v>
      </c>
      <c r="AP1847">
        <v>31</v>
      </c>
      <c r="AQ1847">
        <v>32700</v>
      </c>
    </row>
    <row r="1848" spans="1:43">
      <c r="A1848" s="27">
        <v>39832</v>
      </c>
      <c r="B1848" s="27"/>
      <c r="C1848">
        <v>-4.7</v>
      </c>
      <c r="D1848">
        <v>-2.2999999999999998</v>
      </c>
      <c r="E1848">
        <v>-8.5</v>
      </c>
      <c r="F1848">
        <v>79</v>
      </c>
      <c r="G1848">
        <v>63</v>
      </c>
      <c r="H1848">
        <v>0</v>
      </c>
      <c r="I1848" s="10">
        <v>935</v>
      </c>
      <c r="J1848">
        <v>1.6</v>
      </c>
      <c r="K1848" s="2">
        <v>10</v>
      </c>
      <c r="L1848" s="1">
        <f t="shared" si="532"/>
        <v>0.69734802579587574</v>
      </c>
      <c r="M1848" s="1">
        <f t="shared" si="533"/>
        <v>95</v>
      </c>
      <c r="N1848" s="1">
        <f t="shared" si="534"/>
        <v>0.43101076762105783</v>
      </c>
      <c r="O1848" s="1">
        <f t="shared" si="549"/>
        <v>3.264680259770656E-2</v>
      </c>
      <c r="P1848" s="1">
        <f t="shared" si="535"/>
        <v>0.3153250990486266</v>
      </c>
      <c r="Q1848">
        <f t="shared" si="536"/>
        <v>0.65730989480868662</v>
      </c>
      <c r="R1848">
        <f t="shared" si="537"/>
        <v>11.291923076129301</v>
      </c>
      <c r="S1848">
        <f t="shared" si="538"/>
        <v>1.4780004026347253</v>
      </c>
      <c r="T1848">
        <v>0.2432</v>
      </c>
      <c r="U1848" s="1">
        <f t="shared" si="539"/>
        <v>-0.35743140018724295</v>
      </c>
      <c r="V1848" s="1">
        <v>19</v>
      </c>
      <c r="W1848" s="1">
        <f t="shared" si="540"/>
        <v>5.8280166922936498</v>
      </c>
      <c r="X1848" s="1">
        <f t="shared" si="541"/>
        <v>30.275411388538441</v>
      </c>
      <c r="Y1848" s="1">
        <f t="shared" si="542"/>
        <v>1.0312534563786571</v>
      </c>
      <c r="Z1848" s="1">
        <f t="shared" si="550"/>
        <v>1.1779999999999999</v>
      </c>
      <c r="AA1848" s="1">
        <f t="shared" si="543"/>
        <v>5.88679405470608E-2</v>
      </c>
      <c r="AB1848" s="1">
        <f t="shared" si="544"/>
        <v>2.5120966999999998</v>
      </c>
      <c r="AC1848" s="1">
        <f t="shared" si="545"/>
        <v>1.1967217202687106</v>
      </c>
      <c r="AF1848" s="1">
        <f t="shared" si="546"/>
        <v>2.2713550640846023</v>
      </c>
      <c r="AG1848" s="1">
        <f t="shared" si="547"/>
        <v>1.8752342644731541</v>
      </c>
      <c r="AH1848" s="1">
        <f t="shared" si="548"/>
        <v>1.7946821875103194</v>
      </c>
      <c r="AI1848">
        <v>3.2</v>
      </c>
      <c r="AJ1848">
        <v>10</v>
      </c>
      <c r="AK1848">
        <v>38</v>
      </c>
      <c r="AL1848">
        <v>10</v>
      </c>
      <c r="AM1848">
        <v>9172</v>
      </c>
      <c r="AN1848">
        <v>9208</v>
      </c>
      <c r="AO1848">
        <v>9132</v>
      </c>
      <c r="AP1848">
        <v>34</v>
      </c>
      <c r="AQ1848">
        <v>32700</v>
      </c>
    </row>
    <row r="1849" spans="1:43">
      <c r="A1849" s="27">
        <v>39833</v>
      </c>
      <c r="B1849" s="27"/>
      <c r="C1849">
        <v>-7.2</v>
      </c>
      <c r="D1849">
        <v>-0.2</v>
      </c>
      <c r="E1849">
        <v>-10.1</v>
      </c>
      <c r="F1849">
        <v>84</v>
      </c>
      <c r="G1849">
        <v>57</v>
      </c>
      <c r="H1849">
        <v>5.3</v>
      </c>
      <c r="I1849" s="10">
        <v>935</v>
      </c>
      <c r="J1849">
        <v>1.6</v>
      </c>
      <c r="K1849" s="2">
        <v>10</v>
      </c>
      <c r="L1849" s="1">
        <f t="shared" si="532"/>
        <v>0.96101670038687526</v>
      </c>
      <c r="M1849" s="1">
        <f t="shared" si="533"/>
        <v>111</v>
      </c>
      <c r="N1849" s="1">
        <f t="shared" si="534"/>
        <v>0.35591994247776954</v>
      </c>
      <c r="O1849" s="1">
        <f t="shared" si="549"/>
        <v>2.7548061209407455E-2</v>
      </c>
      <c r="P1849" s="1">
        <f t="shared" si="535"/>
        <v>0.32898437677494596</v>
      </c>
      <c r="Q1849">
        <f t="shared" si="536"/>
        <v>3.4270030068560344</v>
      </c>
      <c r="R1849">
        <f t="shared" si="537"/>
        <v>11.299445169779068</v>
      </c>
      <c r="S1849">
        <f t="shared" si="538"/>
        <v>1.4789849698663702</v>
      </c>
      <c r="T1849">
        <v>0.2432</v>
      </c>
      <c r="U1849" s="1">
        <f t="shared" si="539"/>
        <v>-0.35395923699932696</v>
      </c>
      <c r="V1849" s="1">
        <v>20</v>
      </c>
      <c r="W1849" s="1">
        <f t="shared" si="540"/>
        <v>11.326891047386141</v>
      </c>
      <c r="X1849" s="1">
        <f t="shared" si="541"/>
        <v>30.360155831086946</v>
      </c>
      <c r="Y1849" s="1">
        <f t="shared" si="542"/>
        <v>1.0310666348967603</v>
      </c>
      <c r="Z1849" s="1">
        <f t="shared" si="550"/>
        <v>-0.95</v>
      </c>
      <c r="AA1849" s="1">
        <f t="shared" si="543"/>
        <v>5.8729946849890836E-2</v>
      </c>
      <c r="AB1849" s="1">
        <f t="shared" si="544"/>
        <v>2.5179991999999998</v>
      </c>
      <c r="AC1849" s="1">
        <f t="shared" si="545"/>
        <v>1.1967217202687106</v>
      </c>
      <c r="AF1849" s="1">
        <f t="shared" si="546"/>
        <v>2.328923884934655</v>
      </c>
      <c r="AG1849" s="1">
        <f t="shared" si="547"/>
        <v>2.6064676437132004</v>
      </c>
      <c r="AH1849" s="1">
        <f t="shared" si="548"/>
        <v>3.5604037608216612</v>
      </c>
      <c r="AI1849">
        <v>3.5</v>
      </c>
      <c r="AJ1849">
        <v>10</v>
      </c>
      <c r="AK1849">
        <v>51</v>
      </c>
      <c r="AL1849">
        <v>10</v>
      </c>
      <c r="AM1849">
        <v>9208</v>
      </c>
      <c r="AN1849">
        <v>9219</v>
      </c>
      <c r="AO1849">
        <v>9193</v>
      </c>
      <c r="AP1849">
        <v>30</v>
      </c>
      <c r="AQ1849">
        <v>32700</v>
      </c>
    </row>
    <row r="1850" spans="1:43">
      <c r="A1850" s="27">
        <v>39834</v>
      </c>
      <c r="B1850" s="27"/>
      <c r="C1850">
        <v>-10.8</v>
      </c>
      <c r="D1850">
        <v>-7.3</v>
      </c>
      <c r="E1850">
        <v>-13.4</v>
      </c>
      <c r="F1850">
        <v>89</v>
      </c>
      <c r="G1850">
        <v>87</v>
      </c>
      <c r="H1850">
        <v>0</v>
      </c>
      <c r="I1850" s="10">
        <v>935</v>
      </c>
      <c r="J1850">
        <v>1.3</v>
      </c>
      <c r="K1850" s="2">
        <v>10</v>
      </c>
      <c r="L1850" s="1">
        <f t="shared" si="532"/>
        <v>0.61163312776757239</v>
      </c>
      <c r="M1850" s="1">
        <f t="shared" si="533"/>
        <v>91</v>
      </c>
      <c r="N1850" s="1">
        <f t="shared" si="534"/>
        <v>0.2681715158964133</v>
      </c>
      <c r="O1850" s="1">
        <f t="shared" si="549"/>
        <v>2.1421416646316714E-2</v>
      </c>
      <c r="P1850" s="1">
        <f t="shared" si="535"/>
        <v>0.25252618284901018</v>
      </c>
      <c r="Q1850">
        <f t="shared" si="536"/>
        <v>0.62929300121558907</v>
      </c>
      <c r="R1850">
        <f t="shared" si="537"/>
        <v>11.307173247161648</v>
      </c>
      <c r="S1850">
        <f t="shared" si="538"/>
        <v>1.4799964983195875</v>
      </c>
      <c r="T1850">
        <v>0.2432</v>
      </c>
      <c r="U1850" s="1">
        <f t="shared" si="539"/>
        <v>-0.35038236109229298</v>
      </c>
      <c r="V1850" s="1">
        <v>21</v>
      </c>
      <c r="W1850" s="1">
        <f t="shared" si="540"/>
        <v>5.8610416455221888</v>
      </c>
      <c r="X1850" s="1">
        <f t="shared" si="541"/>
        <v>30.446969587128255</v>
      </c>
      <c r="Y1850" s="1">
        <f t="shared" si="542"/>
        <v>1.0308706228881763</v>
      </c>
      <c r="Z1850" s="1">
        <f t="shared" si="550"/>
        <v>-1.3680000000000003</v>
      </c>
      <c r="AA1850" s="1">
        <f t="shared" si="543"/>
        <v>5.8532368661353668E-2</v>
      </c>
      <c r="AB1850" s="1">
        <f t="shared" si="544"/>
        <v>2.5264987999999997</v>
      </c>
      <c r="AC1850" s="1">
        <f t="shared" si="545"/>
        <v>0.97233639771832736</v>
      </c>
      <c r="AF1850" s="1">
        <f t="shared" si="546"/>
        <v>1.2106953292755753</v>
      </c>
      <c r="AG1850" s="1">
        <f t="shared" si="547"/>
        <v>1.7525753582046073</v>
      </c>
      <c r="AH1850" s="1">
        <f t="shared" si="548"/>
        <v>2.2279585113769054</v>
      </c>
      <c r="AI1850">
        <v>2.6</v>
      </c>
      <c r="AJ1850">
        <v>2</v>
      </c>
      <c r="AK1850">
        <v>50</v>
      </c>
      <c r="AL1850">
        <v>1</v>
      </c>
      <c r="AM1850">
        <v>9185</v>
      </c>
      <c r="AN1850">
        <v>9221</v>
      </c>
      <c r="AO1850">
        <v>9167</v>
      </c>
      <c r="AP1850">
        <v>24</v>
      </c>
      <c r="AQ1850">
        <v>11</v>
      </c>
    </row>
    <row r="1851" spans="1:43">
      <c r="A1851" s="27">
        <v>39835</v>
      </c>
      <c r="B1851" s="27"/>
      <c r="C1851">
        <v>-13.8</v>
      </c>
      <c r="D1851">
        <v>-9.4</v>
      </c>
      <c r="E1851">
        <v>-16</v>
      </c>
      <c r="F1851">
        <v>61</v>
      </c>
      <c r="G1851">
        <v>35</v>
      </c>
      <c r="H1851">
        <v>6.2</v>
      </c>
      <c r="I1851" s="10">
        <v>935</v>
      </c>
      <c r="J1851">
        <v>1.6</v>
      </c>
      <c r="K1851" s="2">
        <v>10</v>
      </c>
      <c r="L1851" s="1">
        <f t="shared" si="532"/>
        <v>0.87869751672475005</v>
      </c>
      <c r="M1851" s="1">
        <f t="shared" si="533"/>
        <v>87</v>
      </c>
      <c r="N1851" s="1">
        <f t="shared" si="534"/>
        <v>0.21034759753595861</v>
      </c>
      <c r="O1851" s="1">
        <f t="shared" si="549"/>
        <v>1.7256569117554434E-2</v>
      </c>
      <c r="P1851" s="1">
        <f t="shared" si="535"/>
        <v>0.12870087376161682</v>
      </c>
      <c r="Q1851">
        <f t="shared" si="536"/>
        <v>3.8702072316899443</v>
      </c>
      <c r="R1851">
        <f t="shared" si="537"/>
        <v>11.315103476222596</v>
      </c>
      <c r="S1851">
        <f t="shared" si="538"/>
        <v>1.4810344864165703</v>
      </c>
      <c r="T1851">
        <v>0.2432</v>
      </c>
      <c r="U1851" s="1">
        <f t="shared" si="539"/>
        <v>-0.34670183062302162</v>
      </c>
      <c r="V1851" s="1">
        <v>22</v>
      </c>
      <c r="W1851" s="1">
        <f t="shared" si="540"/>
        <v>12.319877861382725</v>
      </c>
      <c r="X1851" s="1">
        <f t="shared" si="541"/>
        <v>30.535790996058836</v>
      </c>
      <c r="Y1851" s="1">
        <f t="shared" si="542"/>
        <v>1.0306654783396678</v>
      </c>
      <c r="Z1851" s="1">
        <f t="shared" si="550"/>
        <v>-1.1400000000000001</v>
      </c>
      <c r="AA1851" s="1">
        <f t="shared" si="543"/>
        <v>5.8368732828783201E-2</v>
      </c>
      <c r="AB1851" s="1">
        <f t="shared" si="544"/>
        <v>2.5335817999999999</v>
      </c>
      <c r="AC1851" s="1">
        <f t="shared" si="545"/>
        <v>1.1967217202687106</v>
      </c>
      <c r="AF1851" s="1">
        <f t="shared" si="546"/>
        <v>0.72172038066490696</v>
      </c>
      <c r="AG1851" s="1">
        <f t="shared" si="547"/>
        <v>2.6135548119812131</v>
      </c>
      <c r="AH1851" s="1">
        <f t="shared" si="548"/>
        <v>2.7571574634261742</v>
      </c>
      <c r="AI1851">
        <v>4</v>
      </c>
      <c r="AJ1851">
        <v>4</v>
      </c>
      <c r="AK1851">
        <v>55</v>
      </c>
      <c r="AL1851">
        <v>4</v>
      </c>
      <c r="AM1851">
        <v>9286</v>
      </c>
      <c r="AN1851">
        <v>9305</v>
      </c>
      <c r="AO1851">
        <v>9221</v>
      </c>
      <c r="AP1851">
        <v>12</v>
      </c>
      <c r="AQ1851">
        <v>0</v>
      </c>
    </row>
    <row r="1852" spans="1:43">
      <c r="A1852" s="27">
        <v>39836</v>
      </c>
      <c r="B1852" s="27"/>
      <c r="C1852">
        <v>-14.3</v>
      </c>
      <c r="D1852">
        <v>-10.1</v>
      </c>
      <c r="E1852">
        <v>-16.899999999999999</v>
      </c>
      <c r="F1852">
        <v>68</v>
      </c>
      <c r="G1852">
        <v>48</v>
      </c>
      <c r="H1852">
        <v>5.6</v>
      </c>
      <c r="I1852" s="10">
        <v>935</v>
      </c>
      <c r="J1852">
        <v>1.3</v>
      </c>
      <c r="K1852" s="2">
        <v>10</v>
      </c>
      <c r="L1852" s="1">
        <f t="shared" si="532"/>
        <v>0.73736038657523939</v>
      </c>
      <c r="M1852" s="1">
        <f t="shared" si="533"/>
        <v>88</v>
      </c>
      <c r="N1852" s="1">
        <f t="shared" si="534"/>
        <v>0.20187496663034799</v>
      </c>
      <c r="O1852" s="1">
        <f t="shared" si="549"/>
        <v>1.6635838509746145E-2</v>
      </c>
      <c r="P1852" s="1">
        <f t="shared" si="535"/>
        <v>0.13956354512066521</v>
      </c>
      <c r="Q1852">
        <f t="shared" si="536"/>
        <v>3.4882572344325387</v>
      </c>
      <c r="R1852">
        <f t="shared" si="537"/>
        <v>11.323231980598585</v>
      </c>
      <c r="S1852">
        <f t="shared" si="538"/>
        <v>1.4820984267799195</v>
      </c>
      <c r="T1852">
        <v>0.2432</v>
      </c>
      <c r="U1852" s="1">
        <f t="shared" si="539"/>
        <v>-0.34291873441280363</v>
      </c>
      <c r="V1852" s="1">
        <v>23</v>
      </c>
      <c r="W1852" s="1">
        <f t="shared" si="540"/>
        <v>11.727061825011123</v>
      </c>
      <c r="X1852" s="1">
        <f t="shared" si="541"/>
        <v>30.626556940125976</v>
      </c>
      <c r="Y1852" s="1">
        <f t="shared" si="542"/>
        <v>1.0304512619397022</v>
      </c>
      <c r="Z1852" s="1">
        <f t="shared" si="550"/>
        <v>-0.19</v>
      </c>
      <c r="AA1852" s="1">
        <f t="shared" si="543"/>
        <v>5.8341549100705672E-2</v>
      </c>
      <c r="AB1852" s="1">
        <f t="shared" si="544"/>
        <v>2.5347622999999997</v>
      </c>
      <c r="AC1852" s="1">
        <f t="shared" si="545"/>
        <v>0.97233639771832736</v>
      </c>
      <c r="AF1852" s="1">
        <f t="shared" si="546"/>
        <v>0.64290753020820723</v>
      </c>
      <c r="AG1852" s="1">
        <f t="shared" si="547"/>
        <v>2.541114526677211</v>
      </c>
      <c r="AH1852" s="1">
        <f t="shared" si="548"/>
        <v>2.3564103518352288</v>
      </c>
      <c r="AI1852">
        <v>2.9</v>
      </c>
      <c r="AJ1852">
        <v>4</v>
      </c>
      <c r="AK1852">
        <v>45</v>
      </c>
      <c r="AL1852">
        <v>3</v>
      </c>
      <c r="AM1852">
        <v>9259</v>
      </c>
      <c r="AN1852">
        <v>9295</v>
      </c>
      <c r="AO1852">
        <v>9237</v>
      </c>
      <c r="AP1852">
        <v>14</v>
      </c>
      <c r="AQ1852">
        <v>0</v>
      </c>
    </row>
    <row r="1853" spans="1:43">
      <c r="A1853" s="27">
        <v>39837</v>
      </c>
      <c r="B1853" s="27"/>
      <c r="C1853">
        <v>-12.5</v>
      </c>
      <c r="D1853">
        <v>-9</v>
      </c>
      <c r="E1853">
        <v>-15.6</v>
      </c>
      <c r="F1853">
        <v>73</v>
      </c>
      <c r="G1853">
        <v>55</v>
      </c>
      <c r="H1853">
        <v>1.2</v>
      </c>
      <c r="I1853" s="10">
        <v>935</v>
      </c>
      <c r="J1853">
        <v>1.1000000000000001</v>
      </c>
      <c r="K1853" s="2">
        <v>10</v>
      </c>
      <c r="L1853" s="1">
        <f t="shared" si="532"/>
        <v>0.54931427817999512</v>
      </c>
      <c r="M1853" s="1">
        <f t="shared" si="533"/>
        <v>91</v>
      </c>
      <c r="N1853" s="1">
        <f t="shared" si="534"/>
        <v>0.23387783735894252</v>
      </c>
      <c r="O1853" s="1">
        <f t="shared" si="549"/>
        <v>1.8965679605615158E-2</v>
      </c>
      <c r="P1853" s="1">
        <f t="shared" si="535"/>
        <v>0.16752456441808675</v>
      </c>
      <c r="Q1853">
        <f t="shared" si="536"/>
        <v>1.2509017561195872</v>
      </c>
      <c r="R1853">
        <f t="shared" si="537"/>
        <v>11.331554845019795</v>
      </c>
      <c r="S1853">
        <f t="shared" si="538"/>
        <v>1.4831878069397639</v>
      </c>
      <c r="T1853">
        <v>0.2432</v>
      </c>
      <c r="U1853" s="1">
        <f t="shared" si="539"/>
        <v>-0.33903419162523019</v>
      </c>
      <c r="V1853" s="1">
        <v>24</v>
      </c>
      <c r="W1853" s="1">
        <f t="shared" si="540"/>
        <v>7.1659023710401177</v>
      </c>
      <c r="X1853" s="1">
        <f t="shared" si="541"/>
        <v>30.7192028976526</v>
      </c>
      <c r="Y1853" s="1">
        <f t="shared" si="542"/>
        <v>1.0302280370604966</v>
      </c>
      <c r="Z1853" s="1">
        <f t="shared" si="550"/>
        <v>0.68400000000000027</v>
      </c>
      <c r="AA1853" s="1">
        <f t="shared" si="543"/>
        <v>5.8439529219503017E-2</v>
      </c>
      <c r="AB1853" s="1">
        <f t="shared" si="544"/>
        <v>2.5305124999999999</v>
      </c>
      <c r="AC1853" s="1">
        <f t="shared" si="545"/>
        <v>0.82274618268473854</v>
      </c>
      <c r="AF1853" s="1">
        <f t="shared" si="546"/>
        <v>0.96202335566608232</v>
      </c>
      <c r="AG1853" s="1">
        <f t="shared" si="547"/>
        <v>1.9109351777120329</v>
      </c>
      <c r="AH1853" s="1">
        <f t="shared" si="548"/>
        <v>1.6149293931680191</v>
      </c>
      <c r="AI1853">
        <v>2.8</v>
      </c>
      <c r="AJ1853">
        <v>5</v>
      </c>
      <c r="AK1853">
        <v>41</v>
      </c>
      <c r="AL1853">
        <v>5</v>
      </c>
      <c r="AM1853">
        <v>9204</v>
      </c>
      <c r="AN1853">
        <v>9240</v>
      </c>
      <c r="AO1853">
        <v>9187</v>
      </c>
      <c r="AP1853">
        <v>17</v>
      </c>
      <c r="AQ1853">
        <v>12</v>
      </c>
    </row>
    <row r="1854" spans="1:43">
      <c r="A1854" s="27">
        <v>39838</v>
      </c>
      <c r="B1854" s="27"/>
      <c r="C1854">
        <v>-7</v>
      </c>
      <c r="D1854">
        <v>-2.5</v>
      </c>
      <c r="E1854">
        <v>-11.9</v>
      </c>
      <c r="F1854">
        <v>82</v>
      </c>
      <c r="G1854">
        <v>60</v>
      </c>
      <c r="H1854">
        <v>6.2</v>
      </c>
      <c r="I1854" s="10">
        <v>935</v>
      </c>
      <c r="J1854">
        <v>1.2</v>
      </c>
      <c r="K1854" s="2">
        <v>10</v>
      </c>
      <c r="L1854" s="1">
        <f t="shared" si="532"/>
        <v>0.8435222224119574</v>
      </c>
      <c r="M1854" s="1">
        <f t="shared" si="533"/>
        <v>104</v>
      </c>
      <c r="N1854" s="1">
        <f t="shared" si="534"/>
        <v>0.36146779374214461</v>
      </c>
      <c r="O1854" s="1">
        <f t="shared" si="549"/>
        <v>2.7928890703931994E-2</v>
      </c>
      <c r="P1854" s="1">
        <f t="shared" si="535"/>
        <v>0.28017595638142856</v>
      </c>
      <c r="Q1854">
        <f t="shared" si="536"/>
        <v>3.8575132094095728</v>
      </c>
      <c r="R1854">
        <f t="shared" si="537"/>
        <v>11.340068120612527</v>
      </c>
      <c r="S1854">
        <f t="shared" si="538"/>
        <v>1.4843021100278178</v>
      </c>
      <c r="T1854">
        <v>0.2432</v>
      </c>
      <c r="U1854" s="1">
        <f t="shared" si="539"/>
        <v>-0.33504935143510828</v>
      </c>
      <c r="V1854" s="1">
        <v>25</v>
      </c>
      <c r="W1854" s="1">
        <f t="shared" si="540"/>
        <v>12.417677018019923</v>
      </c>
      <c r="X1854" s="1">
        <f t="shared" si="541"/>
        <v>30.813662998026892</v>
      </c>
      <c r="Y1854" s="1">
        <f t="shared" si="542"/>
        <v>1.0299958697392713</v>
      </c>
      <c r="Z1854" s="1">
        <f t="shared" si="550"/>
        <v>2.09</v>
      </c>
      <c r="AA1854" s="1">
        <f t="shared" si="543"/>
        <v>5.8740962533497212E-2</v>
      </c>
      <c r="AB1854" s="1">
        <f t="shared" si="544"/>
        <v>2.5175269999999998</v>
      </c>
      <c r="AC1854" s="1">
        <f t="shared" si="545"/>
        <v>0.89754129020153295</v>
      </c>
      <c r="AF1854" s="1">
        <f t="shared" si="546"/>
        <v>2.3467068810582417</v>
      </c>
      <c r="AG1854" s="1">
        <f t="shared" si="547"/>
        <v>2.8018873406883906</v>
      </c>
      <c r="AH1854" s="1">
        <f t="shared" si="548"/>
        <v>2.6270687993868846</v>
      </c>
      <c r="AI1854">
        <v>3.3</v>
      </c>
      <c r="AJ1854">
        <v>11</v>
      </c>
      <c r="AK1854">
        <v>42</v>
      </c>
      <c r="AL1854">
        <v>3</v>
      </c>
      <c r="AM1854">
        <v>9205</v>
      </c>
      <c r="AN1854">
        <v>9235</v>
      </c>
      <c r="AO1854">
        <v>9175</v>
      </c>
      <c r="AP1854">
        <v>29</v>
      </c>
      <c r="AQ1854">
        <v>18</v>
      </c>
    </row>
    <row r="1855" spans="1:43">
      <c r="A1855" s="27">
        <v>39839</v>
      </c>
      <c r="B1855" s="27"/>
      <c r="C1855">
        <v>-11.7</v>
      </c>
      <c r="D1855">
        <v>-7.3</v>
      </c>
      <c r="E1855">
        <v>-15.3</v>
      </c>
      <c r="F1855">
        <v>79</v>
      </c>
      <c r="G1855">
        <v>61</v>
      </c>
      <c r="H1855">
        <v>5.5</v>
      </c>
      <c r="I1855" s="10">
        <v>935</v>
      </c>
      <c r="J1855">
        <v>2</v>
      </c>
      <c r="K1855" s="2">
        <v>10</v>
      </c>
      <c r="L1855" s="1">
        <f t="shared" si="532"/>
        <v>0.90614219542907004</v>
      </c>
      <c r="M1855" s="1">
        <f t="shared" si="533"/>
        <v>97</v>
      </c>
      <c r="N1855" s="1">
        <f t="shared" si="534"/>
        <v>0.24949661885762792</v>
      </c>
      <c r="O1855" s="1">
        <f t="shared" si="549"/>
        <v>2.0089005050333841E-2</v>
      </c>
      <c r="P1855" s="1">
        <f t="shared" si="535"/>
        <v>0.19784891274278574</v>
      </c>
      <c r="Q1855">
        <f t="shared" si="536"/>
        <v>3.4272170797998562</v>
      </c>
      <c r="R1855">
        <f t="shared" si="537"/>
        <v>11.348767830089008</v>
      </c>
      <c r="S1855">
        <f t="shared" si="538"/>
        <v>1.4854408154566765</v>
      </c>
      <c r="T1855">
        <v>0.2432</v>
      </c>
      <c r="U1855" s="1">
        <f t="shared" si="539"/>
        <v>-0.33096539268849667</v>
      </c>
      <c r="V1855" s="1">
        <v>26</v>
      </c>
      <c r="W1855" s="1">
        <f t="shared" si="540"/>
        <v>11.717441282951148</v>
      </c>
      <c r="X1855" s="1">
        <f t="shared" si="541"/>
        <v>30.909870078432625</v>
      </c>
      <c r="Y1855" s="1">
        <f t="shared" si="542"/>
        <v>1.0297548286587133</v>
      </c>
      <c r="Z1855" s="1">
        <f t="shared" si="550"/>
        <v>-1.7859999999999998</v>
      </c>
      <c r="AA1855" s="1">
        <f t="shared" si="543"/>
        <v>5.8483181654932541E-2</v>
      </c>
      <c r="AB1855" s="1">
        <f t="shared" si="544"/>
        <v>2.5286236999999998</v>
      </c>
      <c r="AC1855" s="1">
        <f t="shared" si="545"/>
        <v>1.4959021503358882</v>
      </c>
      <c r="AF1855" s="1">
        <f t="shared" si="546"/>
        <v>1.2265911987796396</v>
      </c>
      <c r="AG1855" s="1">
        <f t="shared" si="547"/>
        <v>2.6157747947107231</v>
      </c>
      <c r="AH1855" s="1">
        <f t="shared" si="548"/>
        <v>3.2460705564620862</v>
      </c>
      <c r="AI1855">
        <v>2.8</v>
      </c>
      <c r="AJ1855">
        <v>11</v>
      </c>
      <c r="AK1855">
        <v>40</v>
      </c>
      <c r="AL1855">
        <v>3</v>
      </c>
      <c r="AM1855">
        <v>9136</v>
      </c>
      <c r="AN1855">
        <v>9177</v>
      </c>
      <c r="AO1855">
        <v>9113</v>
      </c>
      <c r="AP1855">
        <v>20</v>
      </c>
      <c r="AQ1855">
        <v>1</v>
      </c>
    </row>
    <row r="1856" spans="1:43">
      <c r="A1856" s="27">
        <v>39840</v>
      </c>
      <c r="B1856" s="27"/>
      <c r="C1856">
        <v>-7.6</v>
      </c>
      <c r="D1856">
        <v>-1.3</v>
      </c>
      <c r="E1856">
        <v>-13.9</v>
      </c>
      <c r="F1856">
        <v>65</v>
      </c>
      <c r="G1856">
        <v>45</v>
      </c>
      <c r="H1856">
        <v>7.3</v>
      </c>
      <c r="I1856" s="10">
        <v>935</v>
      </c>
      <c r="J1856">
        <v>1.4</v>
      </c>
      <c r="K1856" s="2">
        <v>10</v>
      </c>
      <c r="L1856" s="1">
        <f t="shared" si="532"/>
        <v>1.0309607554219664</v>
      </c>
      <c r="M1856" s="1">
        <f t="shared" si="533"/>
        <v>85</v>
      </c>
      <c r="N1856" s="1">
        <f t="shared" si="534"/>
        <v>0.345050497951846</v>
      </c>
      <c r="O1856" s="1">
        <f t="shared" si="549"/>
        <v>2.6799865975867612E-2</v>
      </c>
      <c r="P1856" s="1">
        <f t="shared" si="535"/>
        <v>0.21366659258847534</v>
      </c>
      <c r="Q1856">
        <f t="shared" si="536"/>
        <v>4.5559354942908925</v>
      </c>
      <c r="R1856">
        <f t="shared" si="537"/>
        <v>11.357649972812306</v>
      </c>
      <c r="S1856">
        <f t="shared" si="538"/>
        <v>1.4866033995827626</v>
      </c>
      <c r="T1856">
        <v>0.2432</v>
      </c>
      <c r="U1856" s="1">
        <f t="shared" si="539"/>
        <v>-0.32678352355396534</v>
      </c>
      <c r="V1856" s="1">
        <v>27</v>
      </c>
      <c r="W1856" s="1">
        <f t="shared" si="540"/>
        <v>13.641997318641007</v>
      </c>
      <c r="X1856" s="1">
        <f t="shared" si="541"/>
        <v>31.007755742291966</v>
      </c>
      <c r="Y1856" s="1">
        <f t="shared" si="542"/>
        <v>1.0295049851266578</v>
      </c>
      <c r="Z1856" s="1">
        <f t="shared" si="550"/>
        <v>1.5579999999999998</v>
      </c>
      <c r="AA1856" s="1">
        <f t="shared" si="543"/>
        <v>5.8707927872647732E-2</v>
      </c>
      <c r="AB1856" s="1">
        <f t="shared" si="544"/>
        <v>2.5189436000000001</v>
      </c>
      <c r="AC1856" s="1">
        <f t="shared" si="545"/>
        <v>1.0471315052351216</v>
      </c>
      <c r="AF1856" s="1">
        <f t="shared" si="546"/>
        <v>2.5821627672495397</v>
      </c>
      <c r="AG1856" s="1">
        <f t="shared" si="547"/>
        <v>2.9400718672371831</v>
      </c>
      <c r="AH1856" s="1">
        <f t="shared" si="548"/>
        <v>2.9729023399684595</v>
      </c>
      <c r="AI1856">
        <v>3.1</v>
      </c>
      <c r="AJ1856">
        <v>10</v>
      </c>
      <c r="AK1856">
        <v>40</v>
      </c>
      <c r="AL1856">
        <v>4</v>
      </c>
      <c r="AM1856">
        <v>9101</v>
      </c>
      <c r="AN1856">
        <v>9116</v>
      </c>
      <c r="AO1856">
        <v>9087</v>
      </c>
      <c r="AP1856">
        <v>22</v>
      </c>
      <c r="AQ1856">
        <v>0</v>
      </c>
    </row>
    <row r="1857" spans="1:43">
      <c r="A1857" s="27">
        <v>39841</v>
      </c>
      <c r="B1857" s="27"/>
      <c r="C1857">
        <v>-8.3000000000000007</v>
      </c>
      <c r="D1857">
        <v>-3.1</v>
      </c>
      <c r="E1857">
        <v>-11.2</v>
      </c>
      <c r="F1857">
        <v>71</v>
      </c>
      <c r="G1857">
        <v>49</v>
      </c>
      <c r="H1857">
        <v>3.8</v>
      </c>
      <c r="I1857" s="10">
        <v>935</v>
      </c>
      <c r="J1857">
        <v>2.4</v>
      </c>
      <c r="K1857" s="2">
        <v>10</v>
      </c>
      <c r="L1857" s="1">
        <f t="shared" si="532"/>
        <v>0.91809996471237676</v>
      </c>
      <c r="M1857" s="1">
        <f t="shared" si="533"/>
        <v>93</v>
      </c>
      <c r="N1857" s="1">
        <f t="shared" si="534"/>
        <v>0.32673639938822918</v>
      </c>
      <c r="O1857" s="1">
        <f t="shared" si="549"/>
        <v>2.5532803811768714E-2</v>
      </c>
      <c r="P1857" s="1">
        <f t="shared" si="535"/>
        <v>0.23987627124497563</v>
      </c>
      <c r="Q1857">
        <f t="shared" si="536"/>
        <v>2.6669873803345734</v>
      </c>
      <c r="R1857">
        <f t="shared" si="537"/>
        <v>11.366710529725014</v>
      </c>
      <c r="S1857">
        <f t="shared" si="538"/>
        <v>1.4877893363514416</v>
      </c>
      <c r="T1857">
        <v>0.2432</v>
      </c>
      <c r="U1857" s="1">
        <f t="shared" si="539"/>
        <v>-0.32250498116517889</v>
      </c>
      <c r="V1857" s="1">
        <v>28</v>
      </c>
      <c r="W1857" s="1">
        <f t="shared" si="540"/>
        <v>9.9919344223142712</v>
      </c>
      <c r="X1857" s="1">
        <f t="shared" si="541"/>
        <v>31.107250419388848</v>
      </c>
      <c r="Y1857" s="1">
        <f t="shared" si="542"/>
        <v>1.0292464130549932</v>
      </c>
      <c r="Z1857" s="1">
        <f t="shared" si="550"/>
        <v>-0.2660000000000004</v>
      </c>
      <c r="AA1857" s="1">
        <f t="shared" si="543"/>
        <v>5.8669434365220499E-2</v>
      </c>
      <c r="AB1857" s="1">
        <f t="shared" si="544"/>
        <v>2.5205962999999998</v>
      </c>
      <c r="AC1857" s="1">
        <f t="shared" si="545"/>
        <v>1.7950825804030659</v>
      </c>
      <c r="AF1857" s="1">
        <f t="shared" si="546"/>
        <v>1.9344413907813196</v>
      </c>
      <c r="AG1857" s="1">
        <f t="shared" si="547"/>
        <v>2.4150096951321323</v>
      </c>
      <c r="AH1857" s="1">
        <f t="shared" si="548"/>
        <v>2.9002896937591611</v>
      </c>
      <c r="AI1857">
        <v>4.0999999999999996</v>
      </c>
      <c r="AJ1857">
        <v>10</v>
      </c>
      <c r="AK1857">
        <v>49</v>
      </c>
      <c r="AL1857">
        <v>10</v>
      </c>
      <c r="AM1857">
        <v>9120</v>
      </c>
      <c r="AN1857">
        <v>9130</v>
      </c>
      <c r="AO1857">
        <v>9109</v>
      </c>
      <c r="AP1857">
        <v>23</v>
      </c>
      <c r="AQ1857">
        <v>0</v>
      </c>
    </row>
    <row r="1858" spans="1:43">
      <c r="A1858" s="27">
        <v>39842</v>
      </c>
      <c r="B1858" s="27"/>
      <c r="C1858">
        <v>-8.8000000000000007</v>
      </c>
      <c r="D1858">
        <v>-1.4</v>
      </c>
      <c r="E1858">
        <v>-12.7</v>
      </c>
      <c r="F1858">
        <v>77</v>
      </c>
      <c r="G1858">
        <v>47</v>
      </c>
      <c r="H1858">
        <v>3.5</v>
      </c>
      <c r="I1858" s="10">
        <v>935</v>
      </c>
      <c r="J1858">
        <v>1.5</v>
      </c>
      <c r="K1858" s="2">
        <v>10</v>
      </c>
      <c r="L1858" s="1">
        <f t="shared" si="532"/>
        <v>0.83463744601631795</v>
      </c>
      <c r="M1858" s="1">
        <f t="shared" si="533"/>
        <v>107</v>
      </c>
      <c r="N1858" s="1">
        <f t="shared" si="534"/>
        <v>0.3141888111322616</v>
      </c>
      <c r="O1858" s="1">
        <f t="shared" si="549"/>
        <v>2.465984032521119E-2</v>
      </c>
      <c r="P1858" s="1">
        <f t="shared" si="535"/>
        <v>0.25270746660889382</v>
      </c>
      <c r="Q1858">
        <f t="shared" si="536"/>
        <v>2.497768130486405</v>
      </c>
      <c r="R1858">
        <f t="shared" si="537"/>
        <v>11.375945468131324</v>
      </c>
      <c r="S1858">
        <f t="shared" si="538"/>
        <v>1.4889980979229482</v>
      </c>
      <c r="T1858">
        <v>0.2432</v>
      </c>
      <c r="U1858" s="1">
        <f t="shared" si="539"/>
        <v>-0.31813103125491282</v>
      </c>
      <c r="V1858" s="1">
        <v>29</v>
      </c>
      <c r="W1858" s="1">
        <f t="shared" si="540"/>
        <v>9.7042685669650339</v>
      </c>
      <c r="X1858" s="1">
        <f t="shared" si="541"/>
        <v>31.208283427636477</v>
      </c>
      <c r="Y1858" s="1">
        <f t="shared" si="542"/>
        <v>1.0289791889377955</v>
      </c>
      <c r="Z1858" s="1">
        <f t="shared" si="550"/>
        <v>-0.19</v>
      </c>
      <c r="AA1858" s="1">
        <f t="shared" si="543"/>
        <v>5.8641969893635168E-2</v>
      </c>
      <c r="AB1858" s="1">
        <f t="shared" si="544"/>
        <v>2.5217768</v>
      </c>
      <c r="AC1858" s="1">
        <f t="shared" si="545"/>
        <v>1.1219266127519161</v>
      </c>
      <c r="AF1858" s="1">
        <f t="shared" si="546"/>
        <v>2.1715980784664928</v>
      </c>
      <c r="AG1858" s="1">
        <f t="shared" si="547"/>
        <v>2.3692786261423238</v>
      </c>
      <c r="AH1858" s="1">
        <f t="shared" si="548"/>
        <v>2.7588789998040366</v>
      </c>
      <c r="AI1858">
        <v>3</v>
      </c>
      <c r="AJ1858">
        <v>5</v>
      </c>
      <c r="AK1858">
        <v>47</v>
      </c>
      <c r="AL1858">
        <v>16</v>
      </c>
      <c r="AM1858">
        <v>9125</v>
      </c>
      <c r="AN1858">
        <v>9143</v>
      </c>
      <c r="AO1858">
        <v>9099</v>
      </c>
      <c r="AP1858">
        <v>24</v>
      </c>
      <c r="AQ1858">
        <v>32700</v>
      </c>
    </row>
    <row r="1859" spans="1:43">
      <c r="A1859" s="27">
        <v>39843</v>
      </c>
      <c r="B1859" s="27"/>
      <c r="C1859">
        <v>-5.5</v>
      </c>
      <c r="D1859">
        <v>-1.1000000000000001</v>
      </c>
      <c r="E1859">
        <v>-8.6</v>
      </c>
      <c r="F1859">
        <v>83</v>
      </c>
      <c r="G1859">
        <v>58</v>
      </c>
      <c r="H1859">
        <v>6.1</v>
      </c>
      <c r="I1859" s="10">
        <v>935</v>
      </c>
      <c r="J1859">
        <v>2.2000000000000002</v>
      </c>
      <c r="K1859" s="2">
        <v>10</v>
      </c>
      <c r="L1859" s="1">
        <f t="shared" si="532"/>
        <v>0.94746663038761425</v>
      </c>
      <c r="M1859" s="1">
        <f t="shared" si="533"/>
        <v>108</v>
      </c>
      <c r="N1859" s="1">
        <f t="shared" si="534"/>
        <v>0.40558302691933429</v>
      </c>
      <c r="O1859" s="1">
        <f t="shared" si="549"/>
        <v>3.0933200951912366E-2</v>
      </c>
      <c r="P1859" s="1">
        <f t="shared" si="535"/>
        <v>0.3358410392389487</v>
      </c>
      <c r="Q1859">
        <f t="shared" si="536"/>
        <v>3.8226564910137002</v>
      </c>
      <c r="R1859">
        <f t="shared" si="537"/>
        <v>11.385350746322924</v>
      </c>
      <c r="S1859">
        <f t="shared" si="538"/>
        <v>1.4902291552778697</v>
      </c>
      <c r="T1859">
        <v>0.2432</v>
      </c>
      <c r="U1859" s="1">
        <f t="shared" si="539"/>
        <v>-0.3136629677806077</v>
      </c>
      <c r="V1859" s="1">
        <v>30</v>
      </c>
      <c r="W1859" s="1">
        <f t="shared" si="540"/>
        <v>12.485921134824784</v>
      </c>
      <c r="X1859" s="1">
        <f t="shared" si="541"/>
        <v>31.310783036448562</v>
      </c>
      <c r="Y1859" s="1">
        <f t="shared" si="542"/>
        <v>1.0287033918286981</v>
      </c>
      <c r="Z1859" s="1">
        <f t="shared" si="550"/>
        <v>1.2540000000000002</v>
      </c>
      <c r="AA1859" s="1">
        <f t="shared" si="543"/>
        <v>5.8823712063600854E-2</v>
      </c>
      <c r="AB1859" s="1">
        <f t="shared" si="544"/>
        <v>2.5139855</v>
      </c>
      <c r="AC1859" s="1">
        <f t="shared" si="545"/>
        <v>1.6454923653694771</v>
      </c>
      <c r="AF1859" s="1">
        <f t="shared" si="546"/>
        <v>2.4258140548450258</v>
      </c>
      <c r="AG1859" s="1">
        <f t="shared" si="547"/>
        <v>2.8661834820614023</v>
      </c>
      <c r="AH1859" s="1">
        <f t="shared" si="548"/>
        <v>3.2173818504381004</v>
      </c>
      <c r="AI1859">
        <v>4.4000000000000004</v>
      </c>
      <c r="AJ1859">
        <v>11</v>
      </c>
      <c r="AK1859">
        <v>64</v>
      </c>
      <c r="AL1859">
        <v>10</v>
      </c>
      <c r="AM1859">
        <v>9131</v>
      </c>
      <c r="AN1859">
        <v>9141</v>
      </c>
      <c r="AO1859">
        <v>9122</v>
      </c>
      <c r="AP1859">
        <v>34</v>
      </c>
      <c r="AQ1859">
        <v>0</v>
      </c>
    </row>
    <row r="1860" spans="1:43">
      <c r="A1860" s="27">
        <v>39844</v>
      </c>
      <c r="B1860" s="27"/>
      <c r="C1860">
        <v>-5.6</v>
      </c>
      <c r="D1860">
        <v>2</v>
      </c>
      <c r="E1860">
        <v>-10.4</v>
      </c>
      <c r="F1860">
        <v>79</v>
      </c>
      <c r="G1860">
        <v>51</v>
      </c>
      <c r="H1860">
        <v>3.5</v>
      </c>
      <c r="I1860" s="10">
        <v>935</v>
      </c>
      <c r="J1860">
        <v>1.3</v>
      </c>
      <c r="K1860" s="2">
        <v>10</v>
      </c>
      <c r="L1860" s="1">
        <f t="shared" ref="L1860:L1923" si="551">(0.408*O1860*(W1860-Q1860-Z1860)+AA1860*AC1860*(N1860-P1860)*900/(C1860+273))/(O1860+AA1860*(1+0.34*AC1860))</f>
        <v>0.96990582047541762</v>
      </c>
      <c r="M1860" s="1">
        <f t="shared" ref="M1860:M1923" si="552">F1860*2-G1860</f>
        <v>107</v>
      </c>
      <c r="N1860" s="1">
        <f t="shared" ref="N1860:N1923" si="553">0.611*EXP(17.27*C1860/(C1860+237.3))</f>
        <v>0.40250001997372314</v>
      </c>
      <c r="O1860" s="1">
        <f t="shared" si="549"/>
        <v>3.0724568530406175E-2</v>
      </c>
      <c r="P1860" s="1">
        <f t="shared" ref="P1860:P1923" si="554">0.5*(M1860/100)*0.611*EXP(17.27*E1860/(E1860+237.3))+0.5*(G1860/100)*0.611*EXP(17.27*D1860/(D1860+237.3))</f>
        <v>0.32811930519610677</v>
      </c>
      <c r="Q1860">
        <f t="shared" ref="Q1860:Q1923" si="555">2.45*(0.9*H1860/R1860+0.1)*(0.34-0.14*P1860^0.5)*((D1860+273)^4+(E1860+273)^4)*10^(-9)</f>
        <v>2.509807556760288</v>
      </c>
      <c r="R1860">
        <f t="shared" ref="R1860:R1923" si="556">7.64*S1860</f>
        <v>11.394922318040088</v>
      </c>
      <c r="S1860">
        <f t="shared" ref="S1860:S1923" si="557">ACOS(-TAN(T1860)*TAN(U1860))</f>
        <v>1.4914819788010587</v>
      </c>
      <c r="T1860">
        <v>0.2432</v>
      </c>
      <c r="U1860" s="1">
        <f t="shared" ref="U1860:U1923" si="558">0.409*SIN(0.0172*V1860-1.39)</f>
        <v>-0.30910211254157449</v>
      </c>
      <c r="V1860" s="1">
        <v>31</v>
      </c>
      <c r="W1860" s="1">
        <f t="shared" ref="W1860:W1923" si="559">0.77*(0.25+0.5*H1860/R1860)*X1860</f>
        <v>9.7622497789934979</v>
      </c>
      <c r="X1860" s="1">
        <f t="shared" ref="X1860:X1923" si="560">37.6*Y1860*(S1860*SIN(T1860)*SIN(U1860)+COS(T1860)*COS(U1860)*SIN(S1860))</f>
        <v>31.414676531669372</v>
      </c>
      <c r="Y1860" s="1">
        <f t="shared" ref="Y1860:Y1923" si="561">1+0.033*COS(0.0172*V1860)</f>
        <v>1.0284191033175067</v>
      </c>
      <c r="Z1860" s="1">
        <f t="shared" si="550"/>
        <v>-3.7999999999999867E-2</v>
      </c>
      <c r="AA1860" s="1">
        <f t="shared" ref="AA1860:AA1923" si="562">(0.00163*101.3*((293-0.0065*I1860)/293)^5.26)/AB1860</f>
        <v>5.8818188175643563E-2</v>
      </c>
      <c r="AB1860" s="1">
        <f t="shared" ref="AB1860:AB1923" si="563">2.501-C1860*2.361*10^(-3)</f>
        <v>2.5142215999999999</v>
      </c>
      <c r="AC1860" s="1">
        <f t="shared" ref="AC1860:AC1923" si="564">4.87*J1860/(LN(67.8*K1860-5.42))</f>
        <v>0.97233639771832736</v>
      </c>
      <c r="AF1860" s="1">
        <f t="shared" ref="AF1860:AF1923" si="565">0.0023*X1860*(C1860+17.8)*(D1860-E1860)^0.5</f>
        <v>3.104067105661152</v>
      </c>
      <c r="AG1860" s="1">
        <f t="shared" ref="AG1860:AG1923" si="566">0.489+0.289*(W1860-Q1860)+0.023*C1860</f>
        <v>2.4561558022253975</v>
      </c>
      <c r="AH1860" s="1">
        <f t="shared" ref="AH1860:AH1923" si="567">1.26*O1860/(O1860+AA1860)*(W1860-Q1860-Z1860)</f>
        <v>3.1519531215207151</v>
      </c>
      <c r="AI1860">
        <v>4.0999999999999996</v>
      </c>
      <c r="AJ1860">
        <v>10</v>
      </c>
      <c r="AK1860">
        <v>53</v>
      </c>
      <c r="AL1860">
        <v>9</v>
      </c>
      <c r="AM1860">
        <v>9169</v>
      </c>
      <c r="AN1860">
        <v>9184</v>
      </c>
      <c r="AO1860">
        <v>9136</v>
      </c>
      <c r="AP1860">
        <v>31</v>
      </c>
      <c r="AQ1860">
        <v>0</v>
      </c>
    </row>
    <row r="1861" spans="1:43">
      <c r="A1861" s="27">
        <v>39845</v>
      </c>
      <c r="B1861" s="27"/>
      <c r="C1861">
        <v>-6.3</v>
      </c>
      <c r="D1861">
        <v>-3.3</v>
      </c>
      <c r="E1861">
        <v>-8.6999999999999993</v>
      </c>
      <c r="F1861">
        <v>88</v>
      </c>
      <c r="G1861">
        <v>72</v>
      </c>
      <c r="H1861">
        <v>0</v>
      </c>
      <c r="I1861" s="10">
        <v>935</v>
      </c>
      <c r="J1861">
        <v>1.4</v>
      </c>
      <c r="K1861" s="2">
        <v>10</v>
      </c>
      <c r="L1861" s="1">
        <f t="shared" si="551"/>
        <v>0.70848665431345337</v>
      </c>
      <c r="M1861" s="1">
        <f t="shared" si="552"/>
        <v>104</v>
      </c>
      <c r="N1861" s="1">
        <f t="shared" si="553"/>
        <v>0.38149470040937228</v>
      </c>
      <c r="O1861" s="1">
        <f t="shared" ref="O1861:O1924" si="568">4098*N1861/((C1861+237.3)^2)</f>
        <v>2.929790075668761E-2</v>
      </c>
      <c r="P1861" s="1">
        <f t="shared" si="554"/>
        <v>0.33707831509787622</v>
      </c>
      <c r="Q1861">
        <f t="shared" si="555"/>
        <v>0.64466553646131908</v>
      </c>
      <c r="R1861">
        <f t="shared" si="556"/>
        <v>11.404656136760186</v>
      </c>
      <c r="S1861">
        <f t="shared" si="557"/>
        <v>1.4927560388429564</v>
      </c>
      <c r="T1861">
        <v>0.2432</v>
      </c>
      <c r="U1861" s="1">
        <f t="shared" si="558"/>
        <v>-0.30444981478796312</v>
      </c>
      <c r="V1861" s="1">
        <v>32</v>
      </c>
      <c r="W1861" s="1">
        <f t="shared" si="559"/>
        <v>6.0675788792876215</v>
      </c>
      <c r="X1861" s="1">
        <f t="shared" si="560"/>
        <v>31.51989028201362</v>
      </c>
      <c r="Y1861" s="1">
        <f t="shared" si="561"/>
        <v>1.028126407506061</v>
      </c>
      <c r="Z1861" s="1">
        <f t="shared" si="550"/>
        <v>-0.26600000000000007</v>
      </c>
      <c r="AA1861" s="1">
        <f t="shared" si="562"/>
        <v>5.8779549989467939E-2</v>
      </c>
      <c r="AB1861" s="1">
        <f t="shared" si="563"/>
        <v>2.5158742999999997</v>
      </c>
      <c r="AC1861" s="1">
        <f t="shared" si="564"/>
        <v>1.0471315052351216</v>
      </c>
      <c r="AF1861" s="1">
        <f t="shared" si="565"/>
        <v>1.9373462808666322</v>
      </c>
      <c r="AG1861" s="1">
        <f t="shared" si="566"/>
        <v>1.9113219560768016</v>
      </c>
      <c r="AH1861" s="1">
        <f t="shared" si="567"/>
        <v>2.3843589201391935</v>
      </c>
      <c r="AI1861">
        <v>3.2</v>
      </c>
      <c r="AJ1861">
        <v>12</v>
      </c>
      <c r="AK1861">
        <v>46</v>
      </c>
      <c r="AL1861">
        <v>11</v>
      </c>
      <c r="AM1861">
        <v>9148</v>
      </c>
      <c r="AN1861">
        <v>9185</v>
      </c>
      <c r="AO1861">
        <v>9125</v>
      </c>
      <c r="AP1861">
        <v>34</v>
      </c>
      <c r="AQ1861">
        <v>32700</v>
      </c>
    </row>
    <row r="1862" spans="1:43">
      <c r="A1862" s="27">
        <v>39846</v>
      </c>
      <c r="B1862" s="27"/>
      <c r="C1862">
        <v>-6.8</v>
      </c>
      <c r="D1862">
        <v>-5.8</v>
      </c>
      <c r="E1862">
        <v>-8.5</v>
      </c>
      <c r="F1862">
        <v>93</v>
      </c>
      <c r="G1862">
        <v>92</v>
      </c>
      <c r="H1862">
        <v>0</v>
      </c>
      <c r="I1862" s="10">
        <v>935</v>
      </c>
      <c r="J1862">
        <v>1.4</v>
      </c>
      <c r="K1862" s="2">
        <v>10</v>
      </c>
      <c r="L1862" s="1">
        <f t="shared" si="551"/>
        <v>0.66842674097441179</v>
      </c>
      <c r="M1862" s="1">
        <f t="shared" si="552"/>
        <v>94</v>
      </c>
      <c r="N1862" s="1">
        <f t="shared" si="553"/>
        <v>0.36709226809247852</v>
      </c>
      <c r="O1862" s="1">
        <f t="shared" si="568"/>
        <v>2.8314267571543088E-2</v>
      </c>
      <c r="P1862" s="1">
        <f t="shared" si="554"/>
        <v>0.33352481349248952</v>
      </c>
      <c r="Q1862">
        <f t="shared" si="555"/>
        <v>0.63439152131483689</v>
      </c>
      <c r="R1862">
        <f t="shared" si="556"/>
        <v>11.414548159806701</v>
      </c>
      <c r="S1862">
        <f t="shared" si="557"/>
        <v>1.4940508062574216</v>
      </c>
      <c r="T1862">
        <v>0.2432</v>
      </c>
      <c r="U1862" s="1">
        <f t="shared" si="558"/>
        <v>-0.2997074508216101</v>
      </c>
      <c r="V1862" s="1">
        <v>33</v>
      </c>
      <c r="W1862" s="1">
        <f t="shared" si="559"/>
        <v>6.088072337840293</v>
      </c>
      <c r="X1862" s="1">
        <f t="shared" si="560"/>
        <v>31.626349806962558</v>
      </c>
      <c r="Y1862" s="1">
        <f t="shared" si="561"/>
        <v>1.027825390983355</v>
      </c>
      <c r="Z1862" s="1">
        <f t="shared" ref="Z1862:Z1925" si="569">0.38*(C1862-C1861)</f>
        <v>-0.19</v>
      </c>
      <c r="AA1862" s="1">
        <f t="shared" si="562"/>
        <v>5.8751982350192626E-2</v>
      </c>
      <c r="AB1862" s="1">
        <f t="shared" si="563"/>
        <v>2.5170547999999999</v>
      </c>
      <c r="AC1862" s="1">
        <f t="shared" si="564"/>
        <v>1.0471315052351216</v>
      </c>
      <c r="AF1862" s="1">
        <f t="shared" si="565"/>
        <v>1.3147751087424315</v>
      </c>
      <c r="AG1862" s="1">
        <f t="shared" si="566"/>
        <v>1.9087137559758567</v>
      </c>
      <c r="AH1862" s="1">
        <f t="shared" si="567"/>
        <v>2.3125358905158087</v>
      </c>
      <c r="AI1862">
        <v>2.1</v>
      </c>
      <c r="AJ1862">
        <v>5</v>
      </c>
      <c r="AK1862">
        <v>31</v>
      </c>
      <c r="AL1862">
        <v>4</v>
      </c>
      <c r="AM1862">
        <v>9096</v>
      </c>
      <c r="AN1862">
        <v>9134</v>
      </c>
      <c r="AO1862">
        <v>9067</v>
      </c>
      <c r="AP1862">
        <v>34</v>
      </c>
      <c r="AQ1862">
        <v>32700</v>
      </c>
    </row>
    <row r="1863" spans="1:43">
      <c r="A1863" s="27">
        <v>39847</v>
      </c>
      <c r="B1863" s="27"/>
      <c r="C1863">
        <v>-7</v>
      </c>
      <c r="D1863">
        <v>-1.7</v>
      </c>
      <c r="E1863">
        <v>-9.9</v>
      </c>
      <c r="F1863">
        <v>92</v>
      </c>
      <c r="G1863">
        <v>90</v>
      </c>
      <c r="H1863">
        <v>2.4</v>
      </c>
      <c r="I1863" s="10">
        <v>935</v>
      </c>
      <c r="J1863">
        <v>1.4</v>
      </c>
      <c r="K1863" s="2">
        <v>10</v>
      </c>
      <c r="L1863" s="1">
        <f t="shared" si="551"/>
        <v>0.70024167874780507</v>
      </c>
      <c r="M1863" s="1">
        <f t="shared" si="552"/>
        <v>94</v>
      </c>
      <c r="N1863" s="1">
        <f t="shared" si="553"/>
        <v>0.36146779374214461</v>
      </c>
      <c r="O1863" s="1">
        <f t="shared" si="568"/>
        <v>2.7928890703931994E-2</v>
      </c>
      <c r="P1863" s="1">
        <f t="shared" si="554"/>
        <v>0.37813366956857397</v>
      </c>
      <c r="Q1863">
        <f t="shared" si="555"/>
        <v>1.8358288667553258</v>
      </c>
      <c r="R1863">
        <f t="shared" si="556"/>
        <v>11.424594352272779</v>
      </c>
      <c r="S1863">
        <f t="shared" si="557"/>
        <v>1.4953657529152853</v>
      </c>
      <c r="T1863">
        <v>0.2432</v>
      </c>
      <c r="U1863" s="1">
        <f t="shared" si="558"/>
        <v>-0.29487642358888344</v>
      </c>
      <c r="V1863" s="1">
        <v>34</v>
      </c>
      <c r="W1863" s="1">
        <f t="shared" si="559"/>
        <v>8.6753765477012958</v>
      </c>
      <c r="X1863" s="1">
        <f t="shared" si="560"/>
        <v>31.733979846058308</v>
      </c>
      <c r="Y1863" s="1">
        <f t="shared" si="561"/>
        <v>1.0275161427999213</v>
      </c>
      <c r="Z1863" s="1">
        <f t="shared" si="569"/>
        <v>-7.6000000000000068E-2</v>
      </c>
      <c r="AA1863" s="1">
        <f t="shared" si="562"/>
        <v>5.8740962533497212E-2</v>
      </c>
      <c r="AB1863" s="1">
        <f t="shared" si="563"/>
        <v>2.5175269999999998</v>
      </c>
      <c r="AC1863" s="1">
        <f t="shared" si="564"/>
        <v>1.0471315052351216</v>
      </c>
      <c r="AF1863" s="1">
        <f t="shared" si="565"/>
        <v>2.2572676590654379</v>
      </c>
      <c r="AG1863" s="1">
        <f t="shared" si="566"/>
        <v>2.3046292797933852</v>
      </c>
      <c r="AH1863" s="1">
        <f t="shared" si="567"/>
        <v>2.8079071999859448</v>
      </c>
      <c r="AI1863">
        <v>2.6</v>
      </c>
      <c r="AJ1863">
        <v>3</v>
      </c>
      <c r="AK1863">
        <v>41</v>
      </c>
      <c r="AL1863">
        <v>1</v>
      </c>
      <c r="AM1863">
        <v>9041</v>
      </c>
      <c r="AN1863">
        <v>9078</v>
      </c>
      <c r="AO1863">
        <v>9020</v>
      </c>
      <c r="AP1863">
        <v>34</v>
      </c>
      <c r="AQ1863">
        <v>32700</v>
      </c>
    </row>
    <row r="1864" spans="1:43">
      <c r="A1864" s="27">
        <v>39848</v>
      </c>
      <c r="B1864" s="27"/>
      <c r="C1864">
        <v>-5.6</v>
      </c>
      <c r="D1864">
        <v>-1.2</v>
      </c>
      <c r="E1864">
        <v>-8.5</v>
      </c>
      <c r="F1864">
        <v>88</v>
      </c>
      <c r="G1864">
        <v>69</v>
      </c>
      <c r="H1864">
        <v>3.9</v>
      </c>
      <c r="I1864" s="10">
        <v>935</v>
      </c>
      <c r="J1864">
        <v>1.9</v>
      </c>
      <c r="K1864" s="2">
        <v>10</v>
      </c>
      <c r="L1864" s="1">
        <f t="shared" si="551"/>
        <v>0.84808765799612618</v>
      </c>
      <c r="M1864" s="1">
        <f t="shared" si="552"/>
        <v>107</v>
      </c>
      <c r="N1864" s="1">
        <f t="shared" si="553"/>
        <v>0.40250001997372314</v>
      </c>
      <c r="O1864" s="1">
        <f t="shared" si="568"/>
        <v>3.0724568530406175E-2</v>
      </c>
      <c r="P1864" s="1">
        <f t="shared" si="554"/>
        <v>0.36517172742281945</v>
      </c>
      <c r="Q1864">
        <f t="shared" si="555"/>
        <v>2.63607765442802</v>
      </c>
      <c r="R1864">
        <f t="shared" si="556"/>
        <v>11.434790690754106</v>
      </c>
      <c r="S1864">
        <f t="shared" si="557"/>
        <v>1.4967003521929458</v>
      </c>
      <c r="T1864">
        <v>0.2432</v>
      </c>
      <c r="U1864" s="1">
        <f t="shared" si="558"/>
        <v>-0.28995816226564514</v>
      </c>
      <c r="V1864" s="1">
        <v>35</v>
      </c>
      <c r="W1864" s="1">
        <f t="shared" si="559"/>
        <v>10.310979533782833</v>
      </c>
      <c r="X1864" s="1">
        <f t="shared" si="560"/>
        <v>31.842704429534351</v>
      </c>
      <c r="Y1864" s="1">
        <f t="shared" si="561"/>
        <v>1.0271987544414871</v>
      </c>
      <c r="Z1864" s="1">
        <f t="shared" si="569"/>
        <v>0.53200000000000014</v>
      </c>
      <c r="AA1864" s="1">
        <f t="shared" si="562"/>
        <v>5.8818188175643563E-2</v>
      </c>
      <c r="AB1864" s="1">
        <f t="shared" si="563"/>
        <v>2.5142215999999999</v>
      </c>
      <c r="AC1864" s="1">
        <f t="shared" si="564"/>
        <v>1.4211070428190937</v>
      </c>
      <c r="AF1864" s="1">
        <f t="shared" si="565"/>
        <v>2.41412104721487</v>
      </c>
      <c r="AG1864" s="1">
        <f t="shared" si="566"/>
        <v>2.5782466431335407</v>
      </c>
      <c r="AH1864" s="1">
        <f t="shared" si="567"/>
        <v>3.0881654622663017</v>
      </c>
      <c r="AI1864">
        <v>4.5</v>
      </c>
      <c r="AJ1864">
        <v>15</v>
      </c>
      <c r="AK1864">
        <v>88</v>
      </c>
      <c r="AL1864">
        <v>13</v>
      </c>
      <c r="AM1864">
        <v>9106</v>
      </c>
      <c r="AN1864">
        <v>9126</v>
      </c>
      <c r="AO1864">
        <v>9048</v>
      </c>
      <c r="AP1864">
        <v>35</v>
      </c>
      <c r="AQ1864">
        <v>0</v>
      </c>
    </row>
    <row r="1865" spans="1:43">
      <c r="A1865" s="27">
        <v>39849</v>
      </c>
      <c r="B1865" s="27"/>
      <c r="C1865">
        <v>-3.3</v>
      </c>
      <c r="D1865">
        <v>-0.5</v>
      </c>
      <c r="E1865">
        <v>-5.5</v>
      </c>
      <c r="F1865">
        <v>89</v>
      </c>
      <c r="G1865">
        <v>81</v>
      </c>
      <c r="H1865">
        <v>0</v>
      </c>
      <c r="I1865" s="10">
        <v>935</v>
      </c>
      <c r="J1865">
        <v>1.6</v>
      </c>
      <c r="K1865" s="2">
        <v>10</v>
      </c>
      <c r="L1865" s="1">
        <f t="shared" si="551"/>
        <v>0.65674023508978052</v>
      </c>
      <c r="M1865" s="1">
        <f t="shared" si="552"/>
        <v>97</v>
      </c>
      <c r="N1865" s="1">
        <f t="shared" si="553"/>
        <v>0.47892579892857584</v>
      </c>
      <c r="O1865" s="1">
        <f t="shared" si="568"/>
        <v>3.5843339981176559E-2</v>
      </c>
      <c r="P1865" s="1">
        <f t="shared" si="554"/>
        <v>0.43530177116136004</v>
      </c>
      <c r="Q1865">
        <f t="shared" si="555"/>
        <v>0.64517957685407135</v>
      </c>
      <c r="R1865">
        <f t="shared" si="556"/>
        <v>11.445133166886773</v>
      </c>
      <c r="S1865">
        <f t="shared" si="557"/>
        <v>1.4980540794354416</v>
      </c>
      <c r="T1865">
        <v>0.2432</v>
      </c>
      <c r="U1865" s="1">
        <f t="shared" si="558"/>
        <v>-0.28495412183445434</v>
      </c>
      <c r="V1865" s="1">
        <v>36</v>
      </c>
      <c r="W1865" s="1">
        <f t="shared" si="559"/>
        <v>6.1508460379164287</v>
      </c>
      <c r="X1865" s="1">
        <f t="shared" si="560"/>
        <v>31.952446950215215</v>
      </c>
      <c r="Y1865" s="1">
        <f t="shared" si="561"/>
        <v>1.0268733198019095</v>
      </c>
      <c r="Z1865" s="1">
        <f t="shared" si="569"/>
        <v>0.87399999999999989</v>
      </c>
      <c r="AA1865" s="1">
        <f t="shared" si="562"/>
        <v>5.8945500641710467E-2</v>
      </c>
      <c r="AB1865" s="1">
        <f t="shared" si="563"/>
        <v>2.5087912999999999</v>
      </c>
      <c r="AC1865" s="1">
        <f t="shared" si="564"/>
        <v>1.1967217202687106</v>
      </c>
      <c r="AF1865" s="1">
        <f t="shared" si="565"/>
        <v>2.3827855783283711</v>
      </c>
      <c r="AG1865" s="1">
        <f t="shared" si="566"/>
        <v>2.0042376072470214</v>
      </c>
      <c r="AH1865" s="1">
        <f t="shared" si="567"/>
        <v>2.2067802194429915</v>
      </c>
      <c r="AI1865">
        <v>4.2</v>
      </c>
      <c r="AJ1865">
        <v>15</v>
      </c>
      <c r="AK1865">
        <v>73</v>
      </c>
      <c r="AL1865">
        <v>14</v>
      </c>
      <c r="AM1865">
        <v>9184</v>
      </c>
      <c r="AN1865">
        <v>9229</v>
      </c>
      <c r="AO1865">
        <v>9114</v>
      </c>
      <c r="AP1865">
        <v>43</v>
      </c>
      <c r="AQ1865">
        <v>15</v>
      </c>
    </row>
    <row r="1866" spans="1:43">
      <c r="A1866" s="27">
        <v>39850</v>
      </c>
      <c r="B1866" s="27"/>
      <c r="C1866">
        <v>-4.5</v>
      </c>
      <c r="D1866">
        <v>-2.4</v>
      </c>
      <c r="E1866">
        <v>-5.5</v>
      </c>
      <c r="F1866">
        <v>94</v>
      </c>
      <c r="G1866">
        <v>92</v>
      </c>
      <c r="H1866">
        <v>0</v>
      </c>
      <c r="I1866" s="10">
        <v>935</v>
      </c>
      <c r="J1866">
        <v>1.5</v>
      </c>
      <c r="K1866" s="2">
        <v>10</v>
      </c>
      <c r="L1866" s="1">
        <f t="shared" si="551"/>
        <v>0.72092955985688767</v>
      </c>
      <c r="M1866" s="1">
        <f t="shared" si="552"/>
        <v>96</v>
      </c>
      <c r="N1866" s="1">
        <f t="shared" si="553"/>
        <v>0.43758441667465753</v>
      </c>
      <c r="O1866" s="1">
        <f t="shared" si="568"/>
        <v>3.3087796766924298E-2</v>
      </c>
      <c r="P1866" s="1">
        <f t="shared" si="554"/>
        <v>0.43027588660366778</v>
      </c>
      <c r="Q1866">
        <f t="shared" si="555"/>
        <v>0.63731999990701094</v>
      </c>
      <c r="R1866">
        <f t="shared" si="556"/>
        <v>11.455617790686643</v>
      </c>
      <c r="S1866">
        <f t="shared" si="557"/>
        <v>1.4994264123935397</v>
      </c>
      <c r="T1866">
        <v>0.2432</v>
      </c>
      <c r="U1866" s="1">
        <f t="shared" si="558"/>
        <v>-0.27986578265413603</v>
      </c>
      <c r="V1866" s="1">
        <v>37</v>
      </c>
      <c r="W1866" s="1">
        <f t="shared" si="559"/>
        <v>6.1721525705483042</v>
      </c>
      <c r="X1866" s="1">
        <f t="shared" si="560"/>
        <v>32.063130236614569</v>
      </c>
      <c r="Y1866" s="1">
        <f t="shared" si="561"/>
        <v>1.0265399351553988</v>
      </c>
      <c r="Z1866" s="1">
        <f t="shared" si="569"/>
        <v>-0.45600000000000007</v>
      </c>
      <c r="AA1866" s="1">
        <f t="shared" si="562"/>
        <v>5.8879008061940644E-2</v>
      </c>
      <c r="AB1866" s="1">
        <f t="shared" si="563"/>
        <v>2.5116244999999999</v>
      </c>
      <c r="AC1866" s="1">
        <f t="shared" si="564"/>
        <v>1.1219266127519161</v>
      </c>
      <c r="AF1866" s="1">
        <f t="shared" si="565"/>
        <v>1.7268962363259506</v>
      </c>
      <c r="AG1866" s="1">
        <f t="shared" si="566"/>
        <v>1.9850666129153338</v>
      </c>
      <c r="AH1866" s="1">
        <f t="shared" si="567"/>
        <v>2.7157793311722398</v>
      </c>
      <c r="AI1866">
        <v>2.6</v>
      </c>
      <c r="AJ1866">
        <v>4</v>
      </c>
      <c r="AK1866">
        <v>40</v>
      </c>
      <c r="AL1866">
        <v>2</v>
      </c>
      <c r="AM1866">
        <v>9225</v>
      </c>
      <c r="AN1866">
        <v>9247</v>
      </c>
      <c r="AO1866">
        <v>9207</v>
      </c>
      <c r="AP1866">
        <v>41</v>
      </c>
      <c r="AQ1866">
        <v>32700</v>
      </c>
    </row>
    <row r="1867" spans="1:43">
      <c r="A1867" s="27">
        <v>39851</v>
      </c>
      <c r="B1867" s="27"/>
      <c r="C1867">
        <v>-6.4</v>
      </c>
      <c r="D1867">
        <v>-4.4000000000000004</v>
      </c>
      <c r="E1867">
        <v>-8.3000000000000007</v>
      </c>
      <c r="F1867">
        <v>88</v>
      </c>
      <c r="G1867">
        <v>80</v>
      </c>
      <c r="H1867">
        <v>0.9</v>
      </c>
      <c r="I1867" s="10">
        <v>935</v>
      </c>
      <c r="J1867">
        <v>1.3</v>
      </c>
      <c r="K1867" s="2">
        <v>10</v>
      </c>
      <c r="L1867" s="1">
        <f t="shared" si="551"/>
        <v>0.83306765482604528</v>
      </c>
      <c r="M1867" s="1">
        <f t="shared" si="552"/>
        <v>96</v>
      </c>
      <c r="N1867" s="1">
        <f t="shared" si="553"/>
        <v>0.37857475112339706</v>
      </c>
      <c r="O1867" s="1">
        <f t="shared" si="568"/>
        <v>2.9098843831642296E-2</v>
      </c>
      <c r="P1867" s="1">
        <f t="shared" si="554"/>
        <v>0.33319524976298642</v>
      </c>
      <c r="Q1867">
        <f t="shared" si="555"/>
        <v>1.0959796806389863</v>
      </c>
      <c r="R1867">
        <f t="shared" si="556"/>
        <v>11.466240593687434</v>
      </c>
      <c r="S1867">
        <f t="shared" si="557"/>
        <v>1.500816831634481</v>
      </c>
      <c r="T1867">
        <v>0.2432</v>
      </c>
      <c r="U1867" s="1">
        <f t="shared" si="558"/>
        <v>-0.27469465002184201</v>
      </c>
      <c r="V1867" s="1">
        <v>38</v>
      </c>
      <c r="W1867" s="1">
        <f t="shared" si="559"/>
        <v>7.165916505234085</v>
      </c>
      <c r="X1867" s="1">
        <f t="shared" si="560"/>
        <v>32.174676627156309</v>
      </c>
      <c r="Y1867" s="1">
        <f t="shared" si="561"/>
        <v>1.0261986991280374</v>
      </c>
      <c r="Z1867" s="1">
        <f t="shared" si="569"/>
        <v>-0.7220000000000002</v>
      </c>
      <c r="AA1867" s="1">
        <f t="shared" si="562"/>
        <v>5.8774034392158475E-2</v>
      </c>
      <c r="AB1867" s="1">
        <f t="shared" si="563"/>
        <v>2.5161104000000001</v>
      </c>
      <c r="AC1867" s="1">
        <f t="shared" si="564"/>
        <v>0.97233639771832736</v>
      </c>
      <c r="AF1867" s="1">
        <f t="shared" si="565"/>
        <v>1.6660160522709166</v>
      </c>
      <c r="AG1867" s="1">
        <f t="shared" si="566"/>
        <v>2.0960117423079829</v>
      </c>
      <c r="AH1867" s="1">
        <f t="shared" si="567"/>
        <v>2.833903547259423</v>
      </c>
      <c r="AI1867">
        <v>3</v>
      </c>
      <c r="AJ1867">
        <v>3</v>
      </c>
      <c r="AK1867">
        <v>45</v>
      </c>
      <c r="AL1867">
        <v>3</v>
      </c>
      <c r="AM1867">
        <v>9190</v>
      </c>
      <c r="AN1867">
        <v>9212</v>
      </c>
      <c r="AO1867">
        <v>9172</v>
      </c>
      <c r="AP1867">
        <v>34</v>
      </c>
      <c r="AQ1867">
        <v>0</v>
      </c>
    </row>
    <row r="1868" spans="1:43">
      <c r="A1868" s="27">
        <v>39852</v>
      </c>
      <c r="B1868" s="27"/>
      <c r="C1868">
        <v>-8.1999999999999993</v>
      </c>
      <c r="D1868">
        <v>-6.3</v>
      </c>
      <c r="E1868">
        <v>-9.1</v>
      </c>
      <c r="F1868">
        <v>92</v>
      </c>
      <c r="G1868">
        <v>91</v>
      </c>
      <c r="H1868">
        <v>1.3</v>
      </c>
      <c r="I1868" s="10">
        <v>935</v>
      </c>
      <c r="J1868">
        <v>1.4</v>
      </c>
      <c r="K1868" s="2">
        <v>10</v>
      </c>
      <c r="L1868" s="1">
        <f t="shared" si="551"/>
        <v>0.72595731368247285</v>
      </c>
      <c r="M1868" s="1">
        <f t="shared" si="552"/>
        <v>93</v>
      </c>
      <c r="N1868" s="1">
        <f t="shared" si="553"/>
        <v>0.32929866621369019</v>
      </c>
      <c r="O1868" s="1">
        <f t="shared" si="568"/>
        <v>2.5710572506572646E-2</v>
      </c>
      <c r="P1868" s="1">
        <f t="shared" si="554"/>
        <v>0.31627346466304773</v>
      </c>
      <c r="Q1868">
        <f t="shared" si="555"/>
        <v>1.2809444393261142</v>
      </c>
      <c r="R1868">
        <f t="shared" si="556"/>
        <v>11.47699763187557</v>
      </c>
      <c r="S1868">
        <f t="shared" si="557"/>
        <v>1.5022248209261218</v>
      </c>
      <c r="T1868">
        <v>0.2432</v>
      </c>
      <c r="U1868" s="1">
        <f t="shared" si="558"/>
        <v>-0.26944225372773539</v>
      </c>
      <c r="V1868" s="1">
        <v>39</v>
      </c>
      <c r="W1868" s="1">
        <f t="shared" si="559"/>
        <v>7.623252086219269</v>
      </c>
      <c r="X1868" s="1">
        <f t="shared" si="560"/>
        <v>32.287008045439194</v>
      </c>
      <c r="Y1868" s="1">
        <f t="shared" si="561"/>
        <v>1.0258497126686026</v>
      </c>
      <c r="Z1868" s="1">
        <f t="shared" si="569"/>
        <v>-0.68399999999999961</v>
      </c>
      <c r="AA1868" s="1">
        <f t="shared" si="562"/>
        <v>5.8674930346887574E-2</v>
      </c>
      <c r="AB1868" s="1">
        <f t="shared" si="563"/>
        <v>2.5203601999999998</v>
      </c>
      <c r="AC1868" s="1">
        <f t="shared" si="564"/>
        <v>1.0471315052351216</v>
      </c>
      <c r="AF1868" s="1">
        <f t="shared" si="565"/>
        <v>1.1929050761934155</v>
      </c>
      <c r="AG1868" s="1">
        <f t="shared" si="566"/>
        <v>2.1333269099521215</v>
      </c>
      <c r="AH1868" s="1">
        <f t="shared" si="567"/>
        <v>2.6973767588791606</v>
      </c>
      <c r="AI1868">
        <v>2.4</v>
      </c>
      <c r="AJ1868">
        <v>4</v>
      </c>
      <c r="AK1868">
        <v>38</v>
      </c>
      <c r="AL1868">
        <v>4</v>
      </c>
      <c r="AM1868">
        <v>9152</v>
      </c>
      <c r="AN1868">
        <v>9174</v>
      </c>
      <c r="AO1868">
        <v>9140</v>
      </c>
      <c r="AP1868">
        <v>30</v>
      </c>
      <c r="AQ1868">
        <v>0</v>
      </c>
    </row>
    <row r="1869" spans="1:43">
      <c r="A1869" s="27">
        <v>39853</v>
      </c>
      <c r="B1869" s="27"/>
      <c r="C1869">
        <v>-3.9</v>
      </c>
      <c r="D1869">
        <v>5.9</v>
      </c>
      <c r="E1869">
        <v>-9.6999999999999993</v>
      </c>
      <c r="F1869">
        <v>81</v>
      </c>
      <c r="G1869">
        <v>46</v>
      </c>
      <c r="H1869">
        <v>7.2</v>
      </c>
      <c r="I1869" s="10">
        <v>935</v>
      </c>
      <c r="J1869">
        <v>1.6</v>
      </c>
      <c r="K1869" s="2">
        <v>10</v>
      </c>
      <c r="L1869" s="1">
        <f t="shared" si="551"/>
        <v>1.1013698105087328</v>
      </c>
      <c r="M1869" s="1">
        <f t="shared" si="552"/>
        <v>116</v>
      </c>
      <c r="N1869" s="1">
        <f t="shared" si="553"/>
        <v>0.45784179303738465</v>
      </c>
      <c r="O1869" s="1">
        <f t="shared" si="568"/>
        <v>3.4441787617551838E-2</v>
      </c>
      <c r="P1869" s="1">
        <f t="shared" si="554"/>
        <v>0.38341390510261963</v>
      </c>
      <c r="Q1869">
        <f t="shared" si="555"/>
        <v>4.474416663404396</v>
      </c>
      <c r="R1869">
        <f t="shared" si="556"/>
        <v>11.487884988420509</v>
      </c>
      <c r="S1869">
        <f t="shared" si="557"/>
        <v>1.5036498675943075</v>
      </c>
      <c r="T1869">
        <v>0.2432</v>
      </c>
      <c r="U1869" s="1">
        <f t="shared" si="558"/>
        <v>-0.26411014760242796</v>
      </c>
      <c r="V1869" s="1">
        <v>40</v>
      </c>
      <c r="W1869" s="1">
        <f t="shared" si="559"/>
        <v>14.055064831671784</v>
      </c>
      <c r="X1869" s="1">
        <f t="shared" si="560"/>
        <v>32.400046076461379</v>
      </c>
      <c r="Y1869" s="1">
        <f t="shared" si="561"/>
        <v>1.0254930790187036</v>
      </c>
      <c r="Z1869" s="1">
        <f t="shared" si="569"/>
        <v>1.6339999999999997</v>
      </c>
      <c r="AA1869" s="1">
        <f t="shared" si="562"/>
        <v>5.891223558975639E-2</v>
      </c>
      <c r="AB1869" s="1">
        <f t="shared" si="563"/>
        <v>2.5102078999999997</v>
      </c>
      <c r="AC1869" s="1">
        <f t="shared" si="564"/>
        <v>1.1967217202687106</v>
      </c>
      <c r="AF1869" s="1">
        <f t="shared" si="565"/>
        <v>4.0911986113358862</v>
      </c>
      <c r="AG1869" s="1">
        <f t="shared" si="566"/>
        <v>3.1681073206292747</v>
      </c>
      <c r="AH1869" s="1">
        <f t="shared" si="567"/>
        <v>3.6940874794716114</v>
      </c>
      <c r="AI1869">
        <v>3.2</v>
      </c>
      <c r="AJ1869">
        <v>10</v>
      </c>
      <c r="AK1869">
        <v>44</v>
      </c>
      <c r="AL1869">
        <v>3</v>
      </c>
      <c r="AM1869">
        <v>9139</v>
      </c>
      <c r="AN1869">
        <v>9162</v>
      </c>
      <c r="AO1869">
        <v>9124</v>
      </c>
      <c r="AP1869">
        <v>36</v>
      </c>
      <c r="AQ1869">
        <v>0</v>
      </c>
    </row>
    <row r="1870" spans="1:43">
      <c r="A1870" s="27">
        <v>39854</v>
      </c>
      <c r="B1870" s="27"/>
      <c r="C1870">
        <v>-4.5</v>
      </c>
      <c r="D1870">
        <v>0.8</v>
      </c>
      <c r="E1870">
        <v>-7.8</v>
      </c>
      <c r="F1870">
        <v>80</v>
      </c>
      <c r="G1870">
        <v>58</v>
      </c>
      <c r="H1870">
        <v>5.6</v>
      </c>
      <c r="I1870" s="10">
        <v>935</v>
      </c>
      <c r="J1870">
        <v>1.3</v>
      </c>
      <c r="K1870" s="2">
        <v>10</v>
      </c>
      <c r="L1870" s="1">
        <f t="shared" si="551"/>
        <v>1.2242587868660835</v>
      </c>
      <c r="M1870" s="1">
        <f t="shared" si="552"/>
        <v>102</v>
      </c>
      <c r="N1870" s="1">
        <f t="shared" si="553"/>
        <v>0.43758441667465753</v>
      </c>
      <c r="O1870" s="1">
        <f t="shared" si="568"/>
        <v>3.3087796766924298E-2</v>
      </c>
      <c r="P1870" s="1">
        <f t="shared" si="554"/>
        <v>0.36103662144710191</v>
      </c>
      <c r="Q1870">
        <f t="shared" si="555"/>
        <v>3.5657887962050911</v>
      </c>
      <c r="R1870">
        <f t="shared" si="556"/>
        <v>11.498898776200029</v>
      </c>
      <c r="S1870">
        <f t="shared" si="557"/>
        <v>1.5050914628534071</v>
      </c>
      <c r="T1870">
        <v>0.2432</v>
      </c>
      <c r="U1870" s="1">
        <f t="shared" si="558"/>
        <v>-0.25869990905730694</v>
      </c>
      <c r="V1870" s="1">
        <v>41</v>
      </c>
      <c r="W1870" s="1">
        <f t="shared" si="559"/>
        <v>12.355087520113688</v>
      </c>
      <c r="X1870" s="1">
        <f t="shared" si="560"/>
        <v>32.513712043717298</v>
      </c>
      <c r="Y1870" s="1">
        <f t="shared" si="561"/>
        <v>1.025128903682238</v>
      </c>
      <c r="Z1870" s="1">
        <f t="shared" si="569"/>
        <v>-0.22800000000000004</v>
      </c>
      <c r="AA1870" s="1">
        <f t="shared" si="562"/>
        <v>5.8879008061940644E-2</v>
      </c>
      <c r="AB1870" s="1">
        <f t="shared" si="563"/>
        <v>2.5116244999999999</v>
      </c>
      <c r="AC1870" s="1">
        <f t="shared" si="564"/>
        <v>0.97233639771832736</v>
      </c>
      <c r="AF1870" s="1">
        <f t="shared" si="565"/>
        <v>2.9167234795219956</v>
      </c>
      <c r="AG1870" s="1">
        <f t="shared" si="566"/>
        <v>2.9256073312095845</v>
      </c>
      <c r="AH1870" s="1">
        <f t="shared" si="567"/>
        <v>4.0877446012108027</v>
      </c>
      <c r="AI1870">
        <v>3.7</v>
      </c>
      <c r="AJ1870">
        <v>11</v>
      </c>
      <c r="AK1870">
        <v>53</v>
      </c>
      <c r="AL1870">
        <v>11</v>
      </c>
      <c r="AM1870">
        <v>9071</v>
      </c>
      <c r="AN1870">
        <v>9127</v>
      </c>
      <c r="AO1870">
        <v>9043</v>
      </c>
      <c r="AP1870">
        <v>35</v>
      </c>
      <c r="AQ1870">
        <v>0</v>
      </c>
    </row>
    <row r="1871" spans="1:43">
      <c r="A1871" s="27">
        <v>39855</v>
      </c>
      <c r="B1871" s="27"/>
      <c r="C1871">
        <v>-1.1000000000000001</v>
      </c>
      <c r="D1871">
        <v>0.7</v>
      </c>
      <c r="E1871">
        <v>-3.9</v>
      </c>
      <c r="F1871">
        <v>78</v>
      </c>
      <c r="G1871">
        <v>56</v>
      </c>
      <c r="H1871">
        <v>0</v>
      </c>
      <c r="I1871" s="10">
        <v>935</v>
      </c>
      <c r="J1871">
        <v>0.7</v>
      </c>
      <c r="K1871" s="2">
        <v>10</v>
      </c>
      <c r="L1871" s="1">
        <f t="shared" si="551"/>
        <v>0.80084794615730603</v>
      </c>
      <c r="M1871" s="1">
        <f t="shared" si="552"/>
        <v>100</v>
      </c>
      <c r="N1871" s="1">
        <f t="shared" si="553"/>
        <v>0.56378296039812681</v>
      </c>
      <c r="O1871" s="1">
        <f t="shared" si="568"/>
        <v>4.1411800511190151E-2</v>
      </c>
      <c r="P1871" s="1">
        <f t="shared" si="554"/>
        <v>0.40891523562851007</v>
      </c>
      <c r="Q1871">
        <f t="shared" si="555"/>
        <v>0.66617267799365176</v>
      </c>
      <c r="R1871">
        <f t="shared" si="556"/>
        <v>11.510035140120499</v>
      </c>
      <c r="S1871">
        <f t="shared" si="557"/>
        <v>1.506549102110013</v>
      </c>
      <c r="T1871">
        <v>0.2432</v>
      </c>
      <c r="U1871" s="1">
        <f t="shared" si="558"/>
        <v>-0.25321313861788464</v>
      </c>
      <c r="V1871" s="1">
        <v>42</v>
      </c>
      <c r="W1871" s="1">
        <f t="shared" si="559"/>
        <v>6.2808759642619858</v>
      </c>
      <c r="X1871" s="1">
        <f t="shared" si="560"/>
        <v>32.62792708707525</v>
      </c>
      <c r="Y1871" s="1">
        <f t="shared" si="561"/>
        <v>1.0247572943941816</v>
      </c>
      <c r="Z1871" s="1">
        <f t="shared" si="569"/>
        <v>1.292</v>
      </c>
      <c r="AA1871" s="1">
        <f t="shared" si="562"/>
        <v>5.9067794568090699E-2</v>
      </c>
      <c r="AB1871" s="1">
        <f t="shared" si="563"/>
        <v>2.5035970999999999</v>
      </c>
      <c r="AC1871" s="1">
        <f t="shared" si="564"/>
        <v>0.52356575261756078</v>
      </c>
      <c r="AF1871" s="1">
        <f t="shared" si="565"/>
        <v>2.6878975171816828</v>
      </c>
      <c r="AG1871" s="1">
        <f t="shared" si="566"/>
        <v>2.0863492497315481</v>
      </c>
      <c r="AH1871" s="1">
        <f t="shared" si="567"/>
        <v>2.2447718542620079</v>
      </c>
      <c r="AI1871">
        <v>3.8</v>
      </c>
      <c r="AJ1871">
        <v>10</v>
      </c>
      <c r="AK1871">
        <v>59</v>
      </c>
      <c r="AL1871">
        <v>14</v>
      </c>
      <c r="AM1871">
        <v>9045</v>
      </c>
      <c r="AN1871">
        <v>9056</v>
      </c>
      <c r="AO1871">
        <v>9036</v>
      </c>
      <c r="AP1871">
        <v>44</v>
      </c>
      <c r="AQ1871">
        <v>28</v>
      </c>
    </row>
    <row r="1872" spans="1:43">
      <c r="A1872" s="27">
        <v>39856</v>
      </c>
      <c r="B1872" s="27"/>
      <c r="C1872">
        <v>-8.3000000000000007</v>
      </c>
      <c r="D1872">
        <v>-3.8</v>
      </c>
      <c r="E1872">
        <v>-12.3</v>
      </c>
      <c r="F1872">
        <v>86</v>
      </c>
      <c r="G1872">
        <v>62</v>
      </c>
      <c r="H1872">
        <v>1</v>
      </c>
      <c r="I1872" s="10">
        <v>935</v>
      </c>
      <c r="J1872">
        <v>1.5</v>
      </c>
      <c r="K1872" s="2">
        <v>10</v>
      </c>
      <c r="L1872" s="1">
        <f t="shared" si="551"/>
        <v>0.98939685152799461</v>
      </c>
      <c r="M1872" s="1">
        <f t="shared" si="552"/>
        <v>110</v>
      </c>
      <c r="N1872" s="1">
        <f t="shared" si="553"/>
        <v>0.32673639938822918</v>
      </c>
      <c r="O1872" s="1">
        <f t="shared" si="568"/>
        <v>2.5532803811768714E-2</v>
      </c>
      <c r="P1872" s="1">
        <f t="shared" si="554"/>
        <v>0.27373650991944598</v>
      </c>
      <c r="Q1872">
        <f t="shared" si="555"/>
        <v>1.1490353051636888</v>
      </c>
      <c r="R1872">
        <f t="shared" si="556"/>
        <v>11.521290259232892</v>
      </c>
      <c r="S1872">
        <f t="shared" si="557"/>
        <v>1.5080222852399074</v>
      </c>
      <c r="T1872">
        <v>0.2432</v>
      </c>
      <c r="U1872" s="1">
        <f t="shared" si="558"/>
        <v>-0.24765145945031075</v>
      </c>
      <c r="V1872" s="1">
        <v>43</v>
      </c>
      <c r="W1872" s="1">
        <f t="shared" si="559"/>
        <v>7.3970929596304327</v>
      </c>
      <c r="X1872" s="1">
        <f t="shared" si="560"/>
        <v>32.742612241340503</v>
      </c>
      <c r="Y1872" s="1">
        <f t="shared" si="561"/>
        <v>1.0243783610887156</v>
      </c>
      <c r="Z1872" s="1">
        <f t="shared" si="569"/>
        <v>-2.7360000000000007</v>
      </c>
      <c r="AA1872" s="1">
        <f t="shared" si="562"/>
        <v>5.8669434365220499E-2</v>
      </c>
      <c r="AB1872" s="1">
        <f t="shared" si="563"/>
        <v>2.5205962999999998</v>
      </c>
      <c r="AC1872" s="1">
        <f t="shared" si="564"/>
        <v>1.1219266127519161</v>
      </c>
      <c r="AF1872" s="1">
        <f t="shared" si="565"/>
        <v>2.0858075210323102</v>
      </c>
      <c r="AG1872" s="1">
        <f t="shared" si="566"/>
        <v>2.103788662140889</v>
      </c>
      <c r="AH1872" s="1">
        <f t="shared" si="567"/>
        <v>3.4325585041352862</v>
      </c>
      <c r="AI1872">
        <v>3.5</v>
      </c>
      <c r="AJ1872">
        <v>3</v>
      </c>
      <c r="AK1872">
        <v>46</v>
      </c>
      <c r="AL1872">
        <v>4</v>
      </c>
      <c r="AM1872">
        <v>9088</v>
      </c>
      <c r="AN1872">
        <v>9118</v>
      </c>
      <c r="AO1872">
        <v>9046</v>
      </c>
      <c r="AP1872">
        <v>29</v>
      </c>
      <c r="AQ1872">
        <v>41</v>
      </c>
    </row>
    <row r="1873" spans="1:43">
      <c r="A1873" s="27">
        <v>39857</v>
      </c>
      <c r="B1873" s="27"/>
      <c r="C1873">
        <v>-11.5</v>
      </c>
      <c r="D1873">
        <v>-6</v>
      </c>
      <c r="E1873">
        <v>-13.4</v>
      </c>
      <c r="F1873">
        <v>84</v>
      </c>
      <c r="G1873">
        <v>63</v>
      </c>
      <c r="H1873">
        <v>7.1</v>
      </c>
      <c r="I1873" s="10">
        <v>935</v>
      </c>
      <c r="J1873">
        <v>2</v>
      </c>
      <c r="K1873" s="2">
        <v>10</v>
      </c>
      <c r="L1873" s="1">
        <f t="shared" si="551"/>
        <v>0.89811584928933597</v>
      </c>
      <c r="M1873" s="1">
        <f t="shared" si="552"/>
        <v>105</v>
      </c>
      <c r="N1873" s="1">
        <f t="shared" si="553"/>
        <v>0.25354349856157882</v>
      </c>
      <c r="O1873" s="1">
        <f t="shared" si="568"/>
        <v>2.0378703829261532E-2</v>
      </c>
      <c r="P1873" s="1">
        <f t="shared" si="554"/>
        <v>0.23707801543187884</v>
      </c>
      <c r="Q1873">
        <f t="shared" si="555"/>
        <v>4.1922388441948177</v>
      </c>
      <c r="R1873">
        <f t="shared" si="556"/>
        <v>11.532660348645839</v>
      </c>
      <c r="S1873">
        <f t="shared" si="557"/>
        <v>1.5095105168384606</v>
      </c>
      <c r="T1873">
        <v>0.2432</v>
      </c>
      <c r="U1873" s="1">
        <f t="shared" si="558"/>
        <v>-0.24201651688118689</v>
      </c>
      <c r="V1873" s="1">
        <v>44</v>
      </c>
      <c r="W1873" s="1">
        <f t="shared" si="559"/>
        <v>14.113116551009156</v>
      </c>
      <c r="X1873" s="1">
        <f t="shared" si="560"/>
        <v>32.857688515405187</v>
      </c>
      <c r="Y1873" s="1">
        <f t="shared" si="561"/>
        <v>1.0239922158667056</v>
      </c>
      <c r="Z1873" s="1">
        <f t="shared" si="569"/>
        <v>-1.2159999999999997</v>
      </c>
      <c r="AA1873" s="1">
        <f t="shared" si="562"/>
        <v>5.8494104955366652E-2</v>
      </c>
      <c r="AB1873" s="1">
        <f t="shared" si="563"/>
        <v>2.5281514999999999</v>
      </c>
      <c r="AC1873" s="1">
        <f t="shared" si="564"/>
        <v>1.4959021503358882</v>
      </c>
      <c r="AF1873" s="1">
        <f t="shared" si="565"/>
        <v>1.295153530087092</v>
      </c>
      <c r="AG1873" s="1">
        <f t="shared" si="566"/>
        <v>3.0916336572693432</v>
      </c>
      <c r="AH1873" s="1">
        <f t="shared" si="567"/>
        <v>3.6256280357264856</v>
      </c>
      <c r="AI1873">
        <v>3.5</v>
      </c>
      <c r="AJ1873">
        <v>4</v>
      </c>
      <c r="AK1873">
        <v>55</v>
      </c>
      <c r="AL1873">
        <v>3</v>
      </c>
      <c r="AM1873">
        <v>9140</v>
      </c>
      <c r="AN1873">
        <v>9178</v>
      </c>
      <c r="AO1873">
        <v>9104</v>
      </c>
      <c r="AP1873">
        <v>21</v>
      </c>
      <c r="AQ1873">
        <v>1</v>
      </c>
    </row>
    <row r="1874" spans="1:43">
      <c r="A1874" s="27">
        <v>39858</v>
      </c>
      <c r="B1874" s="27"/>
      <c r="C1874">
        <v>-11.3</v>
      </c>
      <c r="D1874">
        <v>-5.7</v>
      </c>
      <c r="E1874">
        <v>-14.2</v>
      </c>
      <c r="F1874">
        <v>68</v>
      </c>
      <c r="G1874">
        <v>43</v>
      </c>
      <c r="H1874">
        <v>7.8</v>
      </c>
      <c r="I1874" s="10">
        <v>935</v>
      </c>
      <c r="J1874">
        <v>1.3</v>
      </c>
      <c r="K1874" s="2">
        <v>10</v>
      </c>
      <c r="L1874" s="1">
        <f t="shared" si="551"/>
        <v>1.0247597130295945</v>
      </c>
      <c r="M1874" s="1">
        <f t="shared" si="552"/>
        <v>93</v>
      </c>
      <c r="N1874" s="1">
        <f t="shared" si="553"/>
        <v>0.25764868196835161</v>
      </c>
      <c r="O1874" s="1">
        <f t="shared" si="568"/>
        <v>2.0672024017274353E-2</v>
      </c>
      <c r="P1874" s="1">
        <f t="shared" si="554"/>
        <v>0.18052743551264855</v>
      </c>
      <c r="Q1874">
        <f t="shared" si="555"/>
        <v>4.6674722130035438</v>
      </c>
      <c r="R1874">
        <f t="shared" si="556"/>
        <v>11.544141661237511</v>
      </c>
      <c r="S1874">
        <f t="shared" si="557"/>
        <v>1.5110133064447004</v>
      </c>
      <c r="T1874">
        <v>0.2432</v>
      </c>
      <c r="U1874" s="1">
        <f t="shared" si="558"/>
        <v>-0.23630997791082498</v>
      </c>
      <c r="V1874" s="1">
        <v>45</v>
      </c>
      <c r="W1874" s="1">
        <f t="shared" si="559"/>
        <v>14.924667894743804</v>
      </c>
      <c r="X1874" s="1">
        <f t="shared" si="560"/>
        <v>32.973076971882499</v>
      </c>
      <c r="Y1874" s="1">
        <f t="shared" si="561"/>
        <v>1.0235989729625377</v>
      </c>
      <c r="Z1874" s="1">
        <f t="shared" si="569"/>
        <v>7.5999999999999734E-2</v>
      </c>
      <c r="AA1874" s="1">
        <f t="shared" si="562"/>
        <v>5.8505032337000835E-2</v>
      </c>
      <c r="AB1874" s="1">
        <f t="shared" si="563"/>
        <v>2.5276793</v>
      </c>
      <c r="AC1874" s="1">
        <f t="shared" si="564"/>
        <v>0.97233639771832736</v>
      </c>
      <c r="AF1874" s="1">
        <f t="shared" si="565"/>
        <v>1.4371765817193844</v>
      </c>
      <c r="AG1874" s="1">
        <f t="shared" si="566"/>
        <v>3.193429552022935</v>
      </c>
      <c r="AH1874" s="1">
        <f t="shared" si="567"/>
        <v>3.3492917456022213</v>
      </c>
      <c r="AI1874">
        <v>3.3</v>
      </c>
      <c r="AJ1874">
        <v>3</v>
      </c>
      <c r="AK1874">
        <v>45</v>
      </c>
      <c r="AL1874">
        <v>3</v>
      </c>
      <c r="AM1874">
        <v>9166</v>
      </c>
      <c r="AN1874">
        <v>9187</v>
      </c>
      <c r="AO1874">
        <v>9147</v>
      </c>
      <c r="AP1874">
        <v>18</v>
      </c>
      <c r="AQ1874">
        <v>0</v>
      </c>
    </row>
    <row r="1875" spans="1:43">
      <c r="A1875" s="27">
        <v>39859</v>
      </c>
      <c r="B1875" s="27"/>
      <c r="C1875">
        <v>-13.4</v>
      </c>
      <c r="D1875">
        <v>-9.4</v>
      </c>
      <c r="E1875">
        <v>-16.5</v>
      </c>
      <c r="F1875">
        <v>80</v>
      </c>
      <c r="G1875">
        <v>67</v>
      </c>
      <c r="H1875">
        <v>2.8</v>
      </c>
      <c r="I1875" s="10">
        <v>935</v>
      </c>
      <c r="J1875">
        <v>2.2000000000000002</v>
      </c>
      <c r="K1875" s="2">
        <v>10</v>
      </c>
      <c r="L1875" s="1">
        <f t="shared" si="551"/>
        <v>0.66830267150276401</v>
      </c>
      <c r="M1875" s="1">
        <f t="shared" si="552"/>
        <v>93</v>
      </c>
      <c r="N1875" s="1">
        <f t="shared" si="553"/>
        <v>0.21735228474867879</v>
      </c>
      <c r="O1875" s="1">
        <f t="shared" si="568"/>
        <v>1.7767567607087198E-2</v>
      </c>
      <c r="P1875" s="1">
        <f t="shared" si="554"/>
        <v>0.17856388005841517</v>
      </c>
      <c r="Q1875">
        <f t="shared" si="555"/>
        <v>2.0039928810318246</v>
      </c>
      <c r="R1875">
        <f t="shared" si="556"/>
        <v>11.555730489168754</v>
      </c>
      <c r="S1875">
        <f t="shared" si="557"/>
        <v>1.5125301687393657</v>
      </c>
      <c r="T1875">
        <v>0.2432</v>
      </c>
      <c r="U1875" s="1">
        <f t="shared" si="558"/>
        <v>-0.23053353072009403</v>
      </c>
      <c r="V1875" s="1">
        <v>46</v>
      </c>
      <c r="W1875" s="1">
        <f t="shared" si="559"/>
        <v>9.4563215977196453</v>
      </c>
      <c r="X1875" s="1">
        <f t="shared" si="560"/>
        <v>33.088698807119862</v>
      </c>
      <c r="Y1875" s="1">
        <f t="shared" si="561"/>
        <v>1.0231987487103245</v>
      </c>
      <c r="Z1875" s="1">
        <f t="shared" si="569"/>
        <v>-0.79799999999999982</v>
      </c>
      <c r="AA1875" s="1">
        <f t="shared" si="562"/>
        <v>5.8390498057111384E-2</v>
      </c>
      <c r="AB1875" s="1">
        <f t="shared" si="563"/>
        <v>2.5326374</v>
      </c>
      <c r="AC1875" s="1">
        <f t="shared" si="564"/>
        <v>1.6454923653694771</v>
      </c>
      <c r="AF1875" s="1">
        <f t="shared" si="565"/>
        <v>0.89225579235401464</v>
      </c>
      <c r="AG1875" s="1">
        <f t="shared" si="566"/>
        <v>2.3345229991227798</v>
      </c>
      <c r="AH1875" s="1">
        <f t="shared" si="567"/>
        <v>2.4252352352933522</v>
      </c>
      <c r="AI1875">
        <v>3.4</v>
      </c>
      <c r="AJ1875">
        <v>11</v>
      </c>
      <c r="AK1875">
        <v>52</v>
      </c>
      <c r="AL1875">
        <v>5</v>
      </c>
      <c r="AM1875">
        <v>9159</v>
      </c>
      <c r="AN1875">
        <v>9173</v>
      </c>
      <c r="AO1875">
        <v>9149</v>
      </c>
      <c r="AP1875">
        <v>18</v>
      </c>
      <c r="AQ1875">
        <v>0</v>
      </c>
    </row>
    <row r="1876" spans="1:43">
      <c r="A1876" s="27">
        <v>39860</v>
      </c>
      <c r="B1876" s="27"/>
      <c r="C1876">
        <v>-11.4</v>
      </c>
      <c r="D1876">
        <v>-7.6</v>
      </c>
      <c r="E1876">
        <v>-14.2</v>
      </c>
      <c r="F1876">
        <v>74</v>
      </c>
      <c r="G1876">
        <v>63</v>
      </c>
      <c r="H1876">
        <v>0</v>
      </c>
      <c r="I1876" s="10">
        <v>935</v>
      </c>
      <c r="J1876">
        <v>1.6</v>
      </c>
      <c r="K1876" s="2">
        <v>10</v>
      </c>
      <c r="L1876" s="1">
        <f t="shared" si="551"/>
        <v>0.54767889886250398</v>
      </c>
      <c r="M1876" s="1">
        <f t="shared" si="552"/>
        <v>85</v>
      </c>
      <c r="N1876" s="1">
        <f t="shared" si="553"/>
        <v>0.25558875697393846</v>
      </c>
      <c r="O1876" s="1">
        <f t="shared" si="568"/>
        <v>2.0524908894826471E-2</v>
      </c>
      <c r="P1876" s="1">
        <f t="shared" si="554"/>
        <v>0.19519742220101149</v>
      </c>
      <c r="Q1876">
        <f t="shared" si="555"/>
        <v>0.64379926487573047</v>
      </c>
      <c r="R1876">
        <f t="shared" si="556"/>
        <v>11.567423165200214</v>
      </c>
      <c r="S1876">
        <f t="shared" si="557"/>
        <v>1.5140606237173055</v>
      </c>
      <c r="T1876">
        <v>0.2432</v>
      </c>
      <c r="U1876" s="1">
        <f t="shared" si="558"/>
        <v>-0.22468888417100127</v>
      </c>
      <c r="V1876" s="1">
        <v>47</v>
      </c>
      <c r="W1876" s="1">
        <f t="shared" si="559"/>
        <v>6.3918615205604032</v>
      </c>
      <c r="X1876" s="1">
        <f t="shared" si="560"/>
        <v>33.204475431482614</v>
      </c>
      <c r="Y1876" s="1">
        <f t="shared" si="561"/>
        <v>1.0227916615094901</v>
      </c>
      <c r="Z1876" s="1">
        <f t="shared" si="569"/>
        <v>0.76</v>
      </c>
      <c r="AA1876" s="1">
        <f t="shared" si="562"/>
        <v>5.8499568135890793E-2</v>
      </c>
      <c r="AB1876" s="1">
        <f t="shared" si="563"/>
        <v>2.5279153999999999</v>
      </c>
      <c r="AC1876" s="1">
        <f t="shared" si="564"/>
        <v>1.1967217202687106</v>
      </c>
      <c r="AF1876" s="1">
        <f t="shared" si="565"/>
        <v>1.2556725529739807</v>
      </c>
      <c r="AG1876" s="1">
        <f t="shared" si="566"/>
        <v>1.8879899918928702</v>
      </c>
      <c r="AH1876" s="1">
        <f t="shared" si="567"/>
        <v>1.6323828297277732</v>
      </c>
      <c r="AI1876">
        <v>3.1</v>
      </c>
      <c r="AJ1876">
        <v>3</v>
      </c>
      <c r="AK1876">
        <v>42</v>
      </c>
      <c r="AL1876">
        <v>4</v>
      </c>
      <c r="AM1876">
        <v>9143</v>
      </c>
      <c r="AN1876">
        <v>9162</v>
      </c>
      <c r="AO1876">
        <v>9125</v>
      </c>
      <c r="AP1876">
        <v>19</v>
      </c>
      <c r="AQ1876">
        <v>0</v>
      </c>
    </row>
    <row r="1877" spans="1:43">
      <c r="A1877" s="27">
        <v>39861</v>
      </c>
      <c r="B1877" s="27"/>
      <c r="C1877">
        <v>-9.8000000000000007</v>
      </c>
      <c r="D1877">
        <v>-6.1</v>
      </c>
      <c r="E1877">
        <v>-13.5</v>
      </c>
      <c r="F1877">
        <v>80</v>
      </c>
      <c r="G1877">
        <v>67</v>
      </c>
      <c r="H1877">
        <v>0</v>
      </c>
      <c r="I1877" s="10">
        <v>935</v>
      </c>
      <c r="J1877">
        <v>1.9</v>
      </c>
      <c r="K1877" s="2">
        <v>10</v>
      </c>
      <c r="L1877" s="1">
        <f t="shared" si="551"/>
        <v>0.59715849282905975</v>
      </c>
      <c r="M1877" s="1">
        <f t="shared" si="552"/>
        <v>93</v>
      </c>
      <c r="N1877" s="1">
        <f t="shared" si="553"/>
        <v>0.2903707334186415</v>
      </c>
      <c r="O1877" s="1">
        <f t="shared" si="568"/>
        <v>2.2991218752316731E-2</v>
      </c>
      <c r="P1877" s="1">
        <f t="shared" si="554"/>
        <v>0.23002278314311791</v>
      </c>
      <c r="Q1877">
        <f t="shared" si="555"/>
        <v>0.64237148435033742</v>
      </c>
      <c r="R1877">
        <f t="shared" si="556"/>
        <v>11.579216063816778</v>
      </c>
      <c r="S1877">
        <f t="shared" si="557"/>
        <v>1.515604196834657</v>
      </c>
      <c r="T1877">
        <v>0.2432</v>
      </c>
      <c r="U1877" s="1">
        <f t="shared" si="558"/>
        <v>-0.21877776730115459</v>
      </c>
      <c r="V1877" s="1">
        <v>48</v>
      </c>
      <c r="W1877" s="1">
        <f t="shared" si="559"/>
        <v>6.4141632458358879</v>
      </c>
      <c r="X1877" s="1">
        <f t="shared" si="560"/>
        <v>33.32032854979682</v>
      </c>
      <c r="Y1877" s="1">
        <f t="shared" si="561"/>
        <v>1.0223778317897427</v>
      </c>
      <c r="Z1877" s="1">
        <f t="shared" si="569"/>
        <v>0.60799999999999987</v>
      </c>
      <c r="AA1877" s="1">
        <f t="shared" si="562"/>
        <v>5.8587118018702318E-2</v>
      </c>
      <c r="AB1877" s="1">
        <f t="shared" si="563"/>
        <v>2.5241378000000001</v>
      </c>
      <c r="AC1877" s="1">
        <f t="shared" si="564"/>
        <v>1.4211070428190937</v>
      </c>
      <c r="AF1877" s="1">
        <f t="shared" si="565"/>
        <v>1.6677961152900882</v>
      </c>
      <c r="AG1877" s="1">
        <f t="shared" si="566"/>
        <v>1.9316478190693238</v>
      </c>
      <c r="AH1877" s="1">
        <f t="shared" si="567"/>
        <v>1.8336920934577807</v>
      </c>
      <c r="AI1877">
        <v>3.5</v>
      </c>
      <c r="AJ1877">
        <v>10</v>
      </c>
      <c r="AK1877">
        <v>63</v>
      </c>
      <c r="AL1877">
        <v>16</v>
      </c>
      <c r="AM1877">
        <v>9158</v>
      </c>
      <c r="AN1877">
        <v>9222</v>
      </c>
      <c r="AO1877">
        <v>9116</v>
      </c>
      <c r="AP1877">
        <v>24</v>
      </c>
      <c r="AQ1877">
        <v>22</v>
      </c>
    </row>
    <row r="1878" spans="1:43">
      <c r="A1878" s="27">
        <v>39862</v>
      </c>
      <c r="B1878" s="27"/>
      <c r="C1878">
        <v>-11.2</v>
      </c>
      <c r="D1878">
        <v>-4.5</v>
      </c>
      <c r="E1878">
        <v>-14.7</v>
      </c>
      <c r="F1878">
        <v>58</v>
      </c>
      <c r="G1878">
        <v>27</v>
      </c>
      <c r="H1878">
        <v>4.4000000000000004</v>
      </c>
      <c r="I1878" s="10">
        <v>935</v>
      </c>
      <c r="J1878">
        <v>2.1</v>
      </c>
      <c r="K1878" s="2">
        <v>10</v>
      </c>
      <c r="L1878" s="1">
        <f t="shared" si="551"/>
        <v>1.0058785508702293</v>
      </c>
      <c r="M1878" s="1">
        <f t="shared" si="552"/>
        <v>89</v>
      </c>
      <c r="N1878" s="1">
        <f t="shared" si="553"/>
        <v>0.25972336479057517</v>
      </c>
      <c r="O1878" s="1">
        <f t="shared" si="568"/>
        <v>2.082005392501032E-2</v>
      </c>
      <c r="P1878" s="1">
        <f t="shared" si="554"/>
        <v>0.14599008131641278</v>
      </c>
      <c r="Q1878">
        <f t="shared" si="555"/>
        <v>2.9911710576124109</v>
      </c>
      <c r="R1878">
        <f t="shared" si="556"/>
        <v>11.591105602162923</v>
      </c>
      <c r="S1878">
        <f t="shared" si="557"/>
        <v>1.5171604191312726</v>
      </c>
      <c r="T1878">
        <v>0.2432</v>
      </c>
      <c r="U1878" s="1">
        <f t="shared" si="558"/>
        <v>-0.21280192881225676</v>
      </c>
      <c r="V1878" s="1">
        <v>49</v>
      </c>
      <c r="W1878" s="1">
        <f t="shared" si="559"/>
        <v>11.323046811645723</v>
      </c>
      <c r="X1878" s="1">
        <f t="shared" si="560"/>
        <v>33.436180241837334</v>
      </c>
      <c r="Y1878" s="1">
        <f t="shared" si="561"/>
        <v>1.0219573819754484</v>
      </c>
      <c r="Z1878" s="1">
        <f t="shared" si="569"/>
        <v>-0.53199999999999947</v>
      </c>
      <c r="AA1878" s="1">
        <f t="shared" si="562"/>
        <v>5.8510497558982778E-2</v>
      </c>
      <c r="AB1878" s="1">
        <f t="shared" si="563"/>
        <v>2.5274432</v>
      </c>
      <c r="AC1878" s="1">
        <f t="shared" si="564"/>
        <v>1.5706972578526825</v>
      </c>
      <c r="AF1878" s="1">
        <f t="shared" si="565"/>
        <v>1.6210205298538196</v>
      </c>
      <c r="AG1878" s="1">
        <f t="shared" si="566"/>
        <v>2.6393120929156271</v>
      </c>
      <c r="AH1878" s="1">
        <f t="shared" si="567"/>
        <v>2.9311333823036687</v>
      </c>
      <c r="AI1878">
        <v>4.5999999999999996</v>
      </c>
      <c r="AJ1878">
        <v>15</v>
      </c>
      <c r="AK1878">
        <v>68</v>
      </c>
      <c r="AL1878">
        <v>14</v>
      </c>
      <c r="AM1878">
        <v>9248</v>
      </c>
      <c r="AN1878">
        <v>9255</v>
      </c>
      <c r="AO1878">
        <v>9222</v>
      </c>
      <c r="AP1878">
        <v>14</v>
      </c>
      <c r="AQ1878">
        <v>10</v>
      </c>
    </row>
    <row r="1879" spans="1:43">
      <c r="A1879" s="27">
        <v>39863</v>
      </c>
      <c r="B1879" s="27"/>
      <c r="C1879">
        <v>-13.2</v>
      </c>
      <c r="D1879">
        <v>-7.6</v>
      </c>
      <c r="E1879">
        <v>-16.2</v>
      </c>
      <c r="F1879">
        <v>66</v>
      </c>
      <c r="G1879">
        <v>44</v>
      </c>
      <c r="H1879">
        <v>8.6</v>
      </c>
      <c r="I1879" s="10">
        <v>935</v>
      </c>
      <c r="J1879">
        <v>2.2999999999999998</v>
      </c>
      <c r="K1879" s="2">
        <v>10</v>
      </c>
      <c r="L1879" s="1">
        <f t="shared" si="551"/>
        <v>1.0024192696965202</v>
      </c>
      <c r="M1879" s="1">
        <f t="shared" si="552"/>
        <v>88</v>
      </c>
      <c r="N1879" s="1">
        <f t="shared" si="553"/>
        <v>0.22093193256383531</v>
      </c>
      <c r="O1879" s="1">
        <f t="shared" si="568"/>
        <v>1.8027966089089301E-2</v>
      </c>
      <c r="P1879" s="1">
        <f t="shared" si="554"/>
        <v>0.15176001481265328</v>
      </c>
      <c r="Q1879">
        <f t="shared" si="555"/>
        <v>4.9946851186139529</v>
      </c>
      <c r="R1879">
        <f t="shared" si="556"/>
        <v>11.60308824079298</v>
      </c>
      <c r="S1879">
        <f t="shared" si="557"/>
        <v>1.5187288273289241</v>
      </c>
      <c r="T1879">
        <v>0.2432</v>
      </c>
      <c r="U1879" s="1">
        <f t="shared" si="558"/>
        <v>-0.20676313655278239</v>
      </c>
      <c r="V1879" s="1">
        <v>50</v>
      </c>
      <c r="W1879" s="1">
        <f t="shared" si="559"/>
        <v>16.032970704569387</v>
      </c>
      <c r="X1879" s="1">
        <f t="shared" si="560"/>
        <v>33.55195304274509</v>
      </c>
      <c r="Y1879" s="1">
        <f t="shared" si="561"/>
        <v>1.0215304364494138</v>
      </c>
      <c r="Z1879" s="1">
        <f t="shared" si="569"/>
        <v>-0.76</v>
      </c>
      <c r="AA1879" s="1">
        <f t="shared" si="562"/>
        <v>5.8401386759468793E-2</v>
      </c>
      <c r="AB1879" s="1">
        <f t="shared" si="563"/>
        <v>2.5321651999999997</v>
      </c>
      <c r="AC1879" s="1">
        <f t="shared" si="564"/>
        <v>1.7202874728862712</v>
      </c>
      <c r="AF1879" s="1">
        <f t="shared" si="565"/>
        <v>1.0410047199742536</v>
      </c>
      <c r="AG1879" s="1">
        <f t="shared" si="566"/>
        <v>3.3754645343411203</v>
      </c>
      <c r="AH1879" s="1">
        <f t="shared" si="567"/>
        <v>3.5065174112072905</v>
      </c>
      <c r="AI1879">
        <v>3.7</v>
      </c>
      <c r="AJ1879">
        <v>4</v>
      </c>
      <c r="AK1879">
        <v>57</v>
      </c>
      <c r="AL1879">
        <v>4</v>
      </c>
      <c r="AM1879">
        <v>9185</v>
      </c>
      <c r="AN1879">
        <v>9257</v>
      </c>
      <c r="AO1879">
        <v>9120</v>
      </c>
      <c r="AP1879">
        <v>15</v>
      </c>
      <c r="AQ1879">
        <v>0</v>
      </c>
    </row>
    <row r="1880" spans="1:43">
      <c r="A1880" s="27">
        <v>39864</v>
      </c>
      <c r="B1880" s="27"/>
      <c r="C1880">
        <v>-13</v>
      </c>
      <c r="D1880">
        <v>-6.2</v>
      </c>
      <c r="E1880">
        <v>-17.600000000000001</v>
      </c>
      <c r="F1880">
        <v>69</v>
      </c>
      <c r="G1880">
        <v>47</v>
      </c>
      <c r="H1880">
        <v>9.1</v>
      </c>
      <c r="I1880" s="10">
        <v>935</v>
      </c>
      <c r="J1880">
        <v>1.6</v>
      </c>
      <c r="K1880" s="2">
        <v>10</v>
      </c>
      <c r="L1880" s="1">
        <f t="shared" si="551"/>
        <v>0.99761276903050899</v>
      </c>
      <c r="M1880" s="1">
        <f t="shared" si="552"/>
        <v>91</v>
      </c>
      <c r="N1880" s="1">
        <f t="shared" si="553"/>
        <v>0.22456399294112442</v>
      </c>
      <c r="O1880" s="1">
        <f t="shared" si="568"/>
        <v>1.8291677204350976E-2</v>
      </c>
      <c r="P1880" s="1">
        <f t="shared" si="554"/>
        <v>0.16003880355692379</v>
      </c>
      <c r="Q1880">
        <f t="shared" si="555"/>
        <v>5.2218995748020118</v>
      </c>
      <c r="R1880">
        <f t="shared" si="556"/>
        <v>11.615160484240679</v>
      </c>
      <c r="S1880">
        <f t="shared" si="557"/>
        <v>1.520308963905848</v>
      </c>
      <c r="T1880">
        <v>0.2432</v>
      </c>
      <c r="U1880" s="1">
        <f t="shared" si="558"/>
        <v>-0.20066317699499031</v>
      </c>
      <c r="V1880" s="1">
        <v>51</v>
      </c>
      <c r="W1880" s="1">
        <f t="shared" si="559"/>
        <v>16.63621186367121</v>
      </c>
      <c r="X1880" s="1">
        <f t="shared" si="560"/>
        <v>33.667570023255223</v>
      </c>
      <c r="Y1880" s="1">
        <f t="shared" si="561"/>
        <v>1.0210971215160893</v>
      </c>
      <c r="Z1880" s="1">
        <f t="shared" si="569"/>
        <v>7.5999999999999734E-2</v>
      </c>
      <c r="AA1880" s="1">
        <f t="shared" si="562"/>
        <v>5.8412279523649843E-2</v>
      </c>
      <c r="AB1880" s="1">
        <f t="shared" si="563"/>
        <v>2.5316929999999997</v>
      </c>
      <c r="AC1880" s="1">
        <f t="shared" si="564"/>
        <v>1.1967217202687106</v>
      </c>
      <c r="AF1880" s="1">
        <f t="shared" si="565"/>
        <v>1.2549697889624556</v>
      </c>
      <c r="AG1880" s="1">
        <f t="shared" si="566"/>
        <v>3.4887362514831977</v>
      </c>
      <c r="AH1880" s="1">
        <f t="shared" si="567"/>
        <v>3.4068634027396634</v>
      </c>
      <c r="AI1880">
        <v>3.3</v>
      </c>
      <c r="AJ1880">
        <v>4</v>
      </c>
      <c r="AK1880">
        <v>45</v>
      </c>
      <c r="AL1880">
        <v>4</v>
      </c>
      <c r="AM1880">
        <v>9078</v>
      </c>
      <c r="AN1880">
        <v>9120</v>
      </c>
      <c r="AO1880">
        <v>9060</v>
      </c>
      <c r="AP1880">
        <v>16</v>
      </c>
      <c r="AQ1880">
        <v>0</v>
      </c>
    </row>
    <row r="1881" spans="1:43">
      <c r="A1881" s="27">
        <v>39865</v>
      </c>
      <c r="B1881" s="27"/>
      <c r="C1881">
        <v>-9.9</v>
      </c>
      <c r="D1881">
        <v>-6.9</v>
      </c>
      <c r="E1881">
        <v>-13.2</v>
      </c>
      <c r="F1881">
        <v>66</v>
      </c>
      <c r="G1881">
        <v>46</v>
      </c>
      <c r="H1881">
        <v>5.7</v>
      </c>
      <c r="I1881" s="10">
        <v>935</v>
      </c>
      <c r="J1881">
        <v>2</v>
      </c>
      <c r="K1881" s="2">
        <v>10</v>
      </c>
      <c r="L1881" s="1">
        <f t="shared" si="551"/>
        <v>0.97627231549748683</v>
      </c>
      <c r="M1881" s="1">
        <f t="shared" si="552"/>
        <v>86</v>
      </c>
      <c r="N1881" s="1">
        <f t="shared" si="553"/>
        <v>0.28807959136446482</v>
      </c>
      <c r="O1881" s="1">
        <f t="shared" si="568"/>
        <v>2.2829874583386065E-2</v>
      </c>
      <c r="P1881" s="1">
        <f t="shared" si="554"/>
        <v>0.17878292210936975</v>
      </c>
      <c r="Q1881">
        <f t="shared" si="555"/>
        <v>3.5630817530841923</v>
      </c>
      <c r="R1881">
        <f t="shared" si="556"/>
        <v>11.627318881412529</v>
      </c>
      <c r="S1881">
        <f t="shared" si="557"/>
        <v>1.5219003771482369</v>
      </c>
      <c r="T1881">
        <v>0.2432</v>
      </c>
      <c r="U1881" s="1">
        <f t="shared" si="558"/>
        <v>-0.19450385470642687</v>
      </c>
      <c r="V1881" s="1">
        <v>52</v>
      </c>
      <c r="W1881" s="1">
        <f t="shared" si="559"/>
        <v>12.879297013876039</v>
      </c>
      <c r="X1881" s="1">
        <f t="shared" si="560"/>
        <v>33.78295486961607</v>
      </c>
      <c r="Y1881" s="1">
        <f t="shared" si="561"/>
        <v>1.0206575653642047</v>
      </c>
      <c r="Z1881" s="1">
        <f t="shared" si="569"/>
        <v>1.1779999999999999</v>
      </c>
      <c r="AA1881" s="1">
        <f t="shared" si="562"/>
        <v>5.8581638474422361E-2</v>
      </c>
      <c r="AB1881" s="1">
        <f t="shared" si="563"/>
        <v>2.5243739000000001</v>
      </c>
      <c r="AC1881" s="1">
        <f t="shared" si="564"/>
        <v>1.4959021503358882</v>
      </c>
      <c r="AF1881" s="1">
        <f t="shared" si="565"/>
        <v>1.5407168599890548</v>
      </c>
      <c r="AG1881" s="1">
        <f t="shared" si="566"/>
        <v>2.9536862103688435</v>
      </c>
      <c r="AH1881" s="1">
        <f t="shared" si="567"/>
        <v>2.8755267862633938</v>
      </c>
      <c r="AI1881">
        <v>3.9</v>
      </c>
      <c r="AJ1881">
        <v>4</v>
      </c>
      <c r="AK1881">
        <v>52</v>
      </c>
      <c r="AL1881">
        <v>3</v>
      </c>
      <c r="AM1881">
        <v>9130</v>
      </c>
      <c r="AN1881">
        <v>9152</v>
      </c>
      <c r="AO1881">
        <v>9082</v>
      </c>
      <c r="AP1881">
        <v>19</v>
      </c>
      <c r="AQ1881">
        <v>0</v>
      </c>
    </row>
    <row r="1882" spans="1:43">
      <c r="A1882" s="27">
        <v>39866</v>
      </c>
      <c r="B1882" s="27"/>
      <c r="C1882">
        <v>-12.8</v>
      </c>
      <c r="D1882">
        <v>-8.3000000000000007</v>
      </c>
      <c r="E1882">
        <v>-14.3</v>
      </c>
      <c r="F1882">
        <v>75</v>
      </c>
      <c r="G1882">
        <v>63</v>
      </c>
      <c r="H1882">
        <v>0</v>
      </c>
      <c r="I1882" s="10">
        <v>935</v>
      </c>
      <c r="J1882">
        <v>1.9</v>
      </c>
      <c r="K1882" s="2">
        <v>10</v>
      </c>
      <c r="L1882" s="1">
        <f t="shared" si="551"/>
        <v>0.60516568327683529</v>
      </c>
      <c r="M1882" s="1">
        <f t="shared" si="552"/>
        <v>87</v>
      </c>
      <c r="N1882" s="1">
        <f t="shared" si="553"/>
        <v>0.2282491319520244</v>
      </c>
      <c r="O1882" s="1">
        <f t="shared" si="568"/>
        <v>1.8558736171733193E-2</v>
      </c>
      <c r="P1882" s="1">
        <f t="shared" si="554"/>
        <v>0.19073757629149357</v>
      </c>
      <c r="Q1882">
        <f t="shared" si="555"/>
        <v>0.6414088528077343</v>
      </c>
      <c r="R1882">
        <f t="shared" si="556"/>
        <v>11.639560025809949</v>
      </c>
      <c r="S1882">
        <f t="shared" si="557"/>
        <v>1.5235026211793128</v>
      </c>
      <c r="T1882">
        <v>0.2432</v>
      </c>
      <c r="U1882" s="1">
        <f t="shared" si="558"/>
        <v>-0.18828699181607572</v>
      </c>
      <c r="V1882" s="1">
        <v>53</v>
      </c>
      <c r="W1882" s="1">
        <f t="shared" si="559"/>
        <v>6.5253711528924159</v>
      </c>
      <c r="X1882" s="1">
        <f t="shared" si="560"/>
        <v>33.898031963077486</v>
      </c>
      <c r="Y1882" s="1">
        <f t="shared" si="561"/>
        <v>1.0202118980288462</v>
      </c>
      <c r="Z1882" s="1">
        <f t="shared" si="569"/>
        <v>-1.1020000000000001</v>
      </c>
      <c r="AA1882" s="1">
        <f t="shared" si="562"/>
        <v>5.8423176351927751E-2</v>
      </c>
      <c r="AB1882" s="1">
        <f t="shared" si="563"/>
        <v>2.5312207999999998</v>
      </c>
      <c r="AC1882" s="1">
        <f t="shared" si="564"/>
        <v>1.4211070428190937</v>
      </c>
      <c r="AF1882" s="1">
        <f t="shared" si="565"/>
        <v>0.95487813833208801</v>
      </c>
      <c r="AG1882" s="1">
        <f t="shared" si="566"/>
        <v>1.8950651047244729</v>
      </c>
      <c r="AH1882" s="1">
        <f t="shared" si="567"/>
        <v>2.1220542592170877</v>
      </c>
      <c r="AI1882">
        <v>3.5</v>
      </c>
      <c r="AJ1882">
        <v>3</v>
      </c>
      <c r="AK1882">
        <v>52</v>
      </c>
      <c r="AL1882">
        <v>4</v>
      </c>
      <c r="AM1882">
        <v>9139</v>
      </c>
      <c r="AN1882">
        <v>9160</v>
      </c>
      <c r="AO1882">
        <v>9123</v>
      </c>
      <c r="AP1882">
        <v>17</v>
      </c>
      <c r="AQ1882">
        <v>32700</v>
      </c>
    </row>
    <row r="1883" spans="1:43">
      <c r="A1883" s="27">
        <v>39867</v>
      </c>
      <c r="B1883" s="27"/>
      <c r="C1883">
        <v>-13.8</v>
      </c>
      <c r="D1883">
        <v>-10.1</v>
      </c>
      <c r="E1883">
        <v>-16.2</v>
      </c>
      <c r="F1883">
        <v>76</v>
      </c>
      <c r="G1883">
        <v>62</v>
      </c>
      <c r="H1883">
        <v>4.5</v>
      </c>
      <c r="I1883" s="10">
        <v>935</v>
      </c>
      <c r="J1883">
        <v>1.6</v>
      </c>
      <c r="K1883" s="2">
        <v>10</v>
      </c>
      <c r="L1883" s="1">
        <f t="shared" si="551"/>
        <v>0.7579549436381704</v>
      </c>
      <c r="M1883" s="1">
        <f t="shared" si="552"/>
        <v>90</v>
      </c>
      <c r="N1883" s="1">
        <f t="shared" si="553"/>
        <v>0.21034759753595861</v>
      </c>
      <c r="O1883" s="1">
        <f t="shared" si="568"/>
        <v>1.7256569117554434E-2</v>
      </c>
      <c r="P1883" s="1">
        <f t="shared" si="554"/>
        <v>0.16547183875467192</v>
      </c>
      <c r="Q1883">
        <f t="shared" si="555"/>
        <v>2.8325896437324487</v>
      </c>
      <c r="R1883">
        <f t="shared" si="556"/>
        <v>11.651880555585187</v>
      </c>
      <c r="S1883">
        <f t="shared" si="557"/>
        <v>1.5251152559666477</v>
      </c>
      <c r="T1883">
        <v>0.2432</v>
      </c>
      <c r="U1883" s="1">
        <f t="shared" si="558"/>
        <v>-0.18201442747531241</v>
      </c>
      <c r="V1883" s="1">
        <v>54</v>
      </c>
      <c r="W1883" s="1">
        <f t="shared" si="559"/>
        <v>11.604749247381902</v>
      </c>
      <c r="X1883" s="1">
        <f t="shared" si="560"/>
        <v>34.012726458825675</v>
      </c>
      <c r="Y1883" s="1">
        <f t="shared" si="561"/>
        <v>1.0197602513529875</v>
      </c>
      <c r="Z1883" s="1">
        <f t="shared" si="569"/>
        <v>-0.38</v>
      </c>
      <c r="AA1883" s="1">
        <f t="shared" si="562"/>
        <v>5.8368732828783201E-2</v>
      </c>
      <c r="AB1883" s="1">
        <f t="shared" si="563"/>
        <v>2.5335817999999999</v>
      </c>
      <c r="AC1883" s="1">
        <f t="shared" si="564"/>
        <v>1.1967217202687106</v>
      </c>
      <c r="AF1883" s="1">
        <f t="shared" si="565"/>
        <v>0.7728481847624733</v>
      </c>
      <c r="AG1883" s="1">
        <f t="shared" si="566"/>
        <v>2.7067541254546912</v>
      </c>
      <c r="AH1883" s="1">
        <f t="shared" si="567"/>
        <v>2.6313672421174732</v>
      </c>
      <c r="AI1883">
        <v>4.0999999999999996</v>
      </c>
      <c r="AJ1883">
        <v>4</v>
      </c>
      <c r="AK1883">
        <v>58</v>
      </c>
      <c r="AL1883">
        <v>4</v>
      </c>
      <c r="AM1883">
        <v>9099</v>
      </c>
      <c r="AN1883">
        <v>9124</v>
      </c>
      <c r="AO1883">
        <v>9091</v>
      </c>
      <c r="AP1883">
        <v>16</v>
      </c>
      <c r="AQ1883">
        <v>1</v>
      </c>
    </row>
    <row r="1884" spans="1:43">
      <c r="A1884" s="27">
        <v>39868</v>
      </c>
      <c r="B1884" s="27"/>
      <c r="C1884">
        <v>-14.3</v>
      </c>
      <c r="D1884">
        <v>-10.5</v>
      </c>
      <c r="E1884">
        <v>-16.600000000000001</v>
      </c>
      <c r="F1884">
        <v>72</v>
      </c>
      <c r="G1884">
        <v>57</v>
      </c>
      <c r="H1884">
        <v>4.3</v>
      </c>
      <c r="I1884" s="10">
        <v>935</v>
      </c>
      <c r="J1884">
        <v>1.5</v>
      </c>
      <c r="K1884" s="2">
        <v>10</v>
      </c>
      <c r="L1884" s="1">
        <f t="shared" si="551"/>
        <v>0.73829392260594651</v>
      </c>
      <c r="M1884" s="1">
        <f t="shared" si="552"/>
        <v>87</v>
      </c>
      <c r="N1884" s="1">
        <f t="shared" si="553"/>
        <v>0.20187496663034799</v>
      </c>
      <c r="O1884" s="1">
        <f t="shared" si="568"/>
        <v>1.6635838509746145E-2</v>
      </c>
      <c r="P1884" s="1">
        <f t="shared" si="554"/>
        <v>0.15078986361798513</v>
      </c>
      <c r="Q1884">
        <f t="shared" si="555"/>
        <v>2.7406144653388806</v>
      </c>
      <c r="R1884">
        <f t="shared" si="556"/>
        <v>11.664277153436375</v>
      </c>
      <c r="S1884">
        <f t="shared" si="557"/>
        <v>1.5267378473084261</v>
      </c>
      <c r="T1884">
        <v>0.2432</v>
      </c>
      <c r="U1884" s="1">
        <f t="shared" si="558"/>
        <v>-0.17568801731382344</v>
      </c>
      <c r="V1884" s="1">
        <v>55</v>
      </c>
      <c r="W1884" s="1">
        <f t="shared" si="559"/>
        <v>11.413048929066973</v>
      </c>
      <c r="X1884" s="1">
        <f t="shared" si="560"/>
        <v>34.126964364241083</v>
      </c>
      <c r="Y1884" s="1">
        <f t="shared" si="561"/>
        <v>1.0193027589484875</v>
      </c>
      <c r="Z1884" s="1">
        <f t="shared" si="569"/>
        <v>-0.19</v>
      </c>
      <c r="AA1884" s="1">
        <f t="shared" si="562"/>
        <v>5.8341549100705672E-2</v>
      </c>
      <c r="AB1884" s="1">
        <f t="shared" si="563"/>
        <v>2.5347622999999997</v>
      </c>
      <c r="AC1884" s="1">
        <f t="shared" si="564"/>
        <v>1.1219266127519161</v>
      </c>
      <c r="AF1884" s="1">
        <f t="shared" si="565"/>
        <v>0.67851344351209253</v>
      </c>
      <c r="AG1884" s="1">
        <f t="shared" si="566"/>
        <v>2.6664335600174183</v>
      </c>
      <c r="AH1884" s="1">
        <f t="shared" si="567"/>
        <v>2.4776386839164632</v>
      </c>
      <c r="AI1884">
        <v>3.8</v>
      </c>
      <c r="AJ1884">
        <v>3</v>
      </c>
      <c r="AK1884">
        <v>55</v>
      </c>
      <c r="AL1884">
        <v>4</v>
      </c>
      <c r="AM1884">
        <v>9126</v>
      </c>
      <c r="AN1884">
        <v>9147</v>
      </c>
      <c r="AO1884">
        <v>9096</v>
      </c>
      <c r="AP1884">
        <v>15</v>
      </c>
      <c r="AQ1884">
        <v>0</v>
      </c>
    </row>
    <row r="1885" spans="1:43">
      <c r="A1885" s="27">
        <v>39869</v>
      </c>
      <c r="B1885" s="27"/>
      <c r="C1885">
        <v>-12.1</v>
      </c>
      <c r="D1885">
        <v>-8.1</v>
      </c>
      <c r="E1885">
        <v>-15.5</v>
      </c>
      <c r="F1885">
        <v>76</v>
      </c>
      <c r="G1885">
        <v>62</v>
      </c>
      <c r="H1885">
        <v>0</v>
      </c>
      <c r="I1885" s="10">
        <v>935</v>
      </c>
      <c r="J1885">
        <v>1.5</v>
      </c>
      <c r="K1885" s="2">
        <v>10</v>
      </c>
      <c r="L1885" s="1">
        <f t="shared" si="551"/>
        <v>0.53369998276335351</v>
      </c>
      <c r="M1885" s="1">
        <f t="shared" si="552"/>
        <v>90</v>
      </c>
      <c r="N1885" s="1">
        <f t="shared" si="553"/>
        <v>0.24157489576926788</v>
      </c>
      <c r="O1885" s="1">
        <f t="shared" si="568"/>
        <v>1.9520322233058666E-2</v>
      </c>
      <c r="P1885" s="1">
        <f t="shared" si="554"/>
        <v>0.1851283299677885</v>
      </c>
      <c r="Q1885">
        <f t="shared" si="555"/>
        <v>0.63885363829581954</v>
      </c>
      <c r="R1885">
        <f t="shared" si="556"/>
        <v>11.676746546347086</v>
      </c>
      <c r="S1885">
        <f t="shared" si="557"/>
        <v>1.5283699667993569</v>
      </c>
      <c r="T1885">
        <v>0.2432</v>
      </c>
      <c r="U1885" s="1">
        <f t="shared" si="558"/>
        <v>-0.16930963289065004</v>
      </c>
      <c r="V1885" s="1">
        <v>56</v>
      </c>
      <c r="W1885" s="1">
        <f t="shared" si="559"/>
        <v>6.5913294786482579</v>
      </c>
      <c r="X1885" s="1">
        <f t="shared" si="560"/>
        <v>34.240672616354587</v>
      </c>
      <c r="Y1885" s="1">
        <f t="shared" si="561"/>
        <v>1.0188395561565622</v>
      </c>
      <c r="Z1885" s="1">
        <f t="shared" si="569"/>
        <v>0.83600000000000041</v>
      </c>
      <c r="AA1885" s="1">
        <f t="shared" si="562"/>
        <v>5.8461347288522349E-2</v>
      </c>
      <c r="AB1885" s="1">
        <f t="shared" si="563"/>
        <v>2.5295681000000001</v>
      </c>
      <c r="AC1885" s="1">
        <f t="shared" si="564"/>
        <v>1.1219266127519161</v>
      </c>
      <c r="AF1885" s="1">
        <f t="shared" si="565"/>
        <v>1.2211270138289854</v>
      </c>
      <c r="AG1885" s="1">
        <f t="shared" si="566"/>
        <v>1.9309655178618546</v>
      </c>
      <c r="AH1885" s="1">
        <f t="shared" si="567"/>
        <v>1.6137487786518994</v>
      </c>
      <c r="AI1885">
        <v>3.2</v>
      </c>
      <c r="AJ1885">
        <v>3</v>
      </c>
      <c r="AK1885">
        <v>45</v>
      </c>
      <c r="AL1885">
        <v>2</v>
      </c>
      <c r="AM1885">
        <v>9178</v>
      </c>
      <c r="AN1885">
        <v>9190</v>
      </c>
      <c r="AO1885">
        <v>9147</v>
      </c>
      <c r="AP1885">
        <v>19</v>
      </c>
      <c r="AQ1885">
        <v>32700</v>
      </c>
    </row>
    <row r="1886" spans="1:43">
      <c r="A1886" s="27">
        <v>39870</v>
      </c>
      <c r="B1886" s="27"/>
      <c r="C1886">
        <v>-10.5</v>
      </c>
      <c r="D1886">
        <v>-5</v>
      </c>
      <c r="E1886">
        <v>-14.5</v>
      </c>
      <c r="F1886">
        <v>71</v>
      </c>
      <c r="G1886">
        <v>52</v>
      </c>
      <c r="H1886">
        <v>5.5</v>
      </c>
      <c r="I1886" s="10">
        <v>935</v>
      </c>
      <c r="J1886">
        <v>1.7</v>
      </c>
      <c r="K1886" s="2">
        <v>10</v>
      </c>
      <c r="L1886" s="1">
        <f t="shared" si="551"/>
        <v>0.92608783719389198</v>
      </c>
      <c r="M1886" s="1">
        <f t="shared" si="552"/>
        <v>90</v>
      </c>
      <c r="N1886" s="1">
        <f t="shared" si="553"/>
        <v>0.27466712835238594</v>
      </c>
      <c r="O1886" s="1">
        <f t="shared" si="568"/>
        <v>2.1882278475859156E-2</v>
      </c>
      <c r="P1886" s="1">
        <f t="shared" si="554"/>
        <v>0.19889914107979692</v>
      </c>
      <c r="Q1886">
        <f t="shared" si="555"/>
        <v>3.4258285488324378</v>
      </c>
      <c r="R1886">
        <f t="shared" si="556"/>
        <v>11.689285505176034</v>
      </c>
      <c r="S1886">
        <f t="shared" si="557"/>
        <v>1.5300111917769679</v>
      </c>
      <c r="T1886">
        <v>0.2432</v>
      </c>
      <c r="U1886" s="1">
        <f t="shared" si="558"/>
        <v>-0.16288116114052018</v>
      </c>
      <c r="V1886" s="1">
        <v>57</v>
      </c>
      <c r="W1886" s="1">
        <f t="shared" si="559"/>
        <v>12.836248234205845</v>
      </c>
      <c r="X1886" s="1">
        <f t="shared" si="560"/>
        <v>34.353779158377883</v>
      </c>
      <c r="Y1886" s="1">
        <f t="shared" si="561"/>
        <v>1.0183707800077475</v>
      </c>
      <c r="Z1886" s="1">
        <f t="shared" si="569"/>
        <v>0.60799999999999987</v>
      </c>
      <c r="AA1886" s="1">
        <f t="shared" si="562"/>
        <v>5.8548782721317402E-2</v>
      </c>
      <c r="AB1886" s="1">
        <f t="shared" si="563"/>
        <v>2.5257904999999998</v>
      </c>
      <c r="AC1886" s="1">
        <f t="shared" si="564"/>
        <v>1.2715168277855049</v>
      </c>
      <c r="AF1886" s="1">
        <f t="shared" si="565"/>
        <v>1.7778168507234964</v>
      </c>
      <c r="AG1886" s="1">
        <f t="shared" si="566"/>
        <v>2.9671112890729145</v>
      </c>
      <c r="AH1886" s="1">
        <f t="shared" si="567"/>
        <v>3.0174588634868549</v>
      </c>
      <c r="AI1886">
        <v>3.7</v>
      </c>
      <c r="AJ1886">
        <v>11</v>
      </c>
      <c r="AK1886">
        <v>52</v>
      </c>
      <c r="AL1886">
        <v>4</v>
      </c>
      <c r="AM1886">
        <v>9160</v>
      </c>
      <c r="AN1886">
        <v>9175</v>
      </c>
      <c r="AO1886">
        <v>9152</v>
      </c>
      <c r="AP1886">
        <v>19</v>
      </c>
      <c r="AQ1886">
        <v>0</v>
      </c>
    </row>
    <row r="1887" spans="1:43">
      <c r="A1887" s="27">
        <v>39871</v>
      </c>
      <c r="B1887" s="27"/>
      <c r="C1887">
        <v>-8.1</v>
      </c>
      <c r="D1887">
        <v>-3.2</v>
      </c>
      <c r="E1887">
        <v>-10.7</v>
      </c>
      <c r="F1887">
        <v>66</v>
      </c>
      <c r="G1887">
        <v>53</v>
      </c>
      <c r="H1887">
        <v>8</v>
      </c>
      <c r="I1887" s="10">
        <v>935</v>
      </c>
      <c r="J1887">
        <v>2.2999999999999998</v>
      </c>
      <c r="K1887" s="2">
        <v>10</v>
      </c>
      <c r="L1887" s="1">
        <f t="shared" si="551"/>
        <v>1.1697477206751246</v>
      </c>
      <c r="M1887" s="1">
        <f t="shared" si="552"/>
        <v>79</v>
      </c>
      <c r="N1887" s="1">
        <f t="shared" si="553"/>
        <v>0.33187876416236572</v>
      </c>
      <c r="O1887" s="1">
        <f t="shared" si="568"/>
        <v>2.5889412288005603E-2</v>
      </c>
      <c r="P1887" s="1">
        <f t="shared" si="554"/>
        <v>0.23464532203057042</v>
      </c>
      <c r="Q1887">
        <f t="shared" si="555"/>
        <v>4.78528600940417</v>
      </c>
      <c r="R1887">
        <f t="shared" si="556"/>
        <v>11.701890844102577</v>
      </c>
      <c r="S1887">
        <f t="shared" si="557"/>
        <v>1.5316611052490285</v>
      </c>
      <c r="T1887">
        <v>0.2432</v>
      </c>
      <c r="U1887" s="1">
        <f t="shared" si="558"/>
        <v>-0.15640450381563106</v>
      </c>
      <c r="V1887" s="1">
        <v>58</v>
      </c>
      <c r="W1887" s="1">
        <f t="shared" si="559"/>
        <v>15.706436854450278</v>
      </c>
      <c r="X1887" s="1">
        <f t="shared" si="560"/>
        <v>34.466213015183179</v>
      </c>
      <c r="Y1887" s="1">
        <f t="shared" si="561"/>
        <v>1.0178965691813602</v>
      </c>
      <c r="Z1887" s="1">
        <f t="shared" si="569"/>
        <v>0.91200000000000014</v>
      </c>
      <c r="AA1887" s="1">
        <f t="shared" si="562"/>
        <v>5.8680427358346214E-2</v>
      </c>
      <c r="AB1887" s="1">
        <f t="shared" si="563"/>
        <v>2.5201240999999999</v>
      </c>
      <c r="AC1887" s="1">
        <f t="shared" si="564"/>
        <v>1.7202874728862712</v>
      </c>
      <c r="AF1887" s="1">
        <f t="shared" si="565"/>
        <v>2.105832237048638</v>
      </c>
      <c r="AG1887" s="1">
        <f t="shared" si="566"/>
        <v>3.4589125942183245</v>
      </c>
      <c r="AH1887" s="1">
        <f t="shared" si="567"/>
        <v>3.8607747489466253</v>
      </c>
      <c r="AI1887">
        <v>3.8</v>
      </c>
      <c r="AJ1887">
        <v>11</v>
      </c>
      <c r="AK1887">
        <v>51</v>
      </c>
      <c r="AL1887">
        <v>11</v>
      </c>
      <c r="AM1887">
        <v>9168</v>
      </c>
      <c r="AN1887">
        <v>9180</v>
      </c>
      <c r="AO1887">
        <v>9152</v>
      </c>
      <c r="AP1887">
        <v>22</v>
      </c>
      <c r="AQ1887">
        <v>0</v>
      </c>
    </row>
    <row r="1888" spans="1:43">
      <c r="A1888" s="27">
        <v>39872</v>
      </c>
      <c r="B1888" s="27"/>
      <c r="C1888">
        <v>-5.0999999999999996</v>
      </c>
      <c r="D1888">
        <v>1.2</v>
      </c>
      <c r="E1888">
        <v>-9.3000000000000007</v>
      </c>
      <c r="F1888">
        <v>62</v>
      </c>
      <c r="G1888">
        <v>34</v>
      </c>
      <c r="H1888">
        <v>5.8</v>
      </c>
      <c r="I1888" s="10">
        <v>935</v>
      </c>
      <c r="J1888">
        <v>2.2999999999999998</v>
      </c>
      <c r="K1888" s="2">
        <v>10</v>
      </c>
      <c r="L1888" s="1">
        <f t="shared" si="551"/>
        <v>1.32211835414288</v>
      </c>
      <c r="M1888" s="1">
        <f t="shared" si="552"/>
        <v>90</v>
      </c>
      <c r="N1888" s="1">
        <f t="shared" si="553"/>
        <v>0.41812553637572114</v>
      </c>
      <c r="O1888" s="1">
        <f t="shared" si="568"/>
        <v>3.1780023607980455E-2</v>
      </c>
      <c r="P1888" s="1">
        <f t="shared" si="554"/>
        <v>0.24923136336642771</v>
      </c>
      <c r="Q1888">
        <f t="shared" si="555"/>
        <v>3.7869093457564609</v>
      </c>
      <c r="R1888">
        <f t="shared" si="556"/>
        <v>11.714559419933801</v>
      </c>
      <c r="S1888">
        <f t="shared" si="557"/>
        <v>1.5333192958028536</v>
      </c>
      <c r="T1888">
        <v>0.2432</v>
      </c>
      <c r="U1888" s="1">
        <f t="shared" si="558"/>
        <v>-0.14988157692304915</v>
      </c>
      <c r="V1888" s="1">
        <v>59</v>
      </c>
      <c r="W1888" s="1">
        <f t="shared" si="559"/>
        <v>13.24740018732931</v>
      </c>
      <c r="X1888" s="1">
        <f t="shared" si="560"/>
        <v>34.577904367607935</v>
      </c>
      <c r="Y1888" s="1">
        <f t="shared" si="561"/>
        <v>1.0174170639644726</v>
      </c>
      <c r="Z1888" s="1">
        <f t="shared" si="569"/>
        <v>1.1400000000000001</v>
      </c>
      <c r="AA1888" s="1">
        <f t="shared" si="562"/>
        <v>5.8845817994806232E-2</v>
      </c>
      <c r="AB1888" s="1">
        <f t="shared" si="563"/>
        <v>2.5130410999999997</v>
      </c>
      <c r="AC1888" s="1">
        <f t="shared" si="564"/>
        <v>1.7202874728862712</v>
      </c>
      <c r="AF1888" s="1">
        <f t="shared" si="565"/>
        <v>3.2728407608323544</v>
      </c>
      <c r="AG1888" s="1">
        <f t="shared" si="566"/>
        <v>3.1057818532145527</v>
      </c>
      <c r="AH1888" s="1">
        <f t="shared" si="567"/>
        <v>3.6763906660643864</v>
      </c>
      <c r="AI1888">
        <v>4.5</v>
      </c>
      <c r="AJ1888">
        <v>10</v>
      </c>
      <c r="AK1888">
        <v>60</v>
      </c>
      <c r="AL1888">
        <v>11</v>
      </c>
      <c r="AM1888">
        <v>9192</v>
      </c>
      <c r="AN1888">
        <v>9199</v>
      </c>
      <c r="AO1888">
        <v>9180</v>
      </c>
      <c r="AP1888">
        <v>26</v>
      </c>
      <c r="AQ1888">
        <v>0</v>
      </c>
    </row>
    <row r="1889" spans="1:43">
      <c r="A1889" s="27">
        <v>39873</v>
      </c>
      <c r="B1889" s="27"/>
      <c r="C1889">
        <v>-5.4</v>
      </c>
      <c r="D1889">
        <v>-1.5</v>
      </c>
      <c r="E1889">
        <v>-8.8000000000000007</v>
      </c>
      <c r="F1889">
        <v>64</v>
      </c>
      <c r="G1889">
        <v>46</v>
      </c>
      <c r="H1889">
        <v>8</v>
      </c>
      <c r="I1889" s="10">
        <v>935</v>
      </c>
      <c r="J1889">
        <v>2.2999999999999998</v>
      </c>
      <c r="K1889" s="2">
        <v>10</v>
      </c>
      <c r="L1889" s="1">
        <f t="shared" si="551"/>
        <v>1.5498107445357072</v>
      </c>
      <c r="M1889" s="1">
        <f t="shared" si="552"/>
        <v>82</v>
      </c>
      <c r="N1889" s="1">
        <f t="shared" si="553"/>
        <v>0.40868695909802527</v>
      </c>
      <c r="O1889" s="1">
        <f t="shared" si="568"/>
        <v>3.1143056717911184E-2</v>
      </c>
      <c r="P1889" s="1">
        <f t="shared" si="554"/>
        <v>0.25472660324359542</v>
      </c>
      <c r="Q1889">
        <f t="shared" si="555"/>
        <v>4.8553306343357283</v>
      </c>
      <c r="R1889">
        <f t="shared" si="556"/>
        <v>11.727288131279039</v>
      </c>
      <c r="S1889">
        <f t="shared" si="557"/>
        <v>1.5349853574972565</v>
      </c>
      <c r="T1889">
        <v>0.2432</v>
      </c>
      <c r="U1889" s="1">
        <f t="shared" si="558"/>
        <v>-0.14331431015789206</v>
      </c>
      <c r="V1889" s="1">
        <v>60</v>
      </c>
      <c r="W1889" s="1">
        <f t="shared" si="559"/>
        <v>15.788090880637423</v>
      </c>
      <c r="X1889" s="1">
        <f t="shared" si="560"/>
        <v>34.688784625461274</v>
      </c>
      <c r="Y1889" s="1">
        <f t="shared" si="561"/>
        <v>1.0169324062104108</v>
      </c>
      <c r="Z1889" s="1">
        <f t="shared" si="569"/>
        <v>-0.11400000000000027</v>
      </c>
      <c r="AA1889" s="1">
        <f t="shared" si="562"/>
        <v>5.882923698920331E-2</v>
      </c>
      <c r="AB1889" s="1">
        <f t="shared" si="563"/>
        <v>2.5137494</v>
      </c>
      <c r="AC1889" s="1">
        <f t="shared" si="564"/>
        <v>1.7202874728862712</v>
      </c>
      <c r="AF1889" s="1">
        <f t="shared" si="565"/>
        <v>2.6730066251798008</v>
      </c>
      <c r="AG1889" s="1">
        <f t="shared" si="566"/>
        <v>3.5243677111811889</v>
      </c>
      <c r="AH1889" s="1">
        <f t="shared" si="567"/>
        <v>4.81790151248968</v>
      </c>
      <c r="AI1889">
        <v>3.6</v>
      </c>
      <c r="AJ1889">
        <v>4</v>
      </c>
      <c r="AK1889">
        <v>60</v>
      </c>
      <c r="AL1889">
        <v>4</v>
      </c>
      <c r="AM1889">
        <v>9157</v>
      </c>
      <c r="AN1889">
        <v>9202</v>
      </c>
      <c r="AO1889">
        <v>9124</v>
      </c>
      <c r="AP1889">
        <v>27</v>
      </c>
      <c r="AQ1889">
        <v>0</v>
      </c>
    </row>
    <row r="1890" spans="1:43">
      <c r="A1890" s="27">
        <v>39874</v>
      </c>
      <c r="B1890" s="27"/>
      <c r="C1890">
        <v>-5.8</v>
      </c>
      <c r="D1890">
        <v>-1.5</v>
      </c>
      <c r="E1890">
        <v>-9.3000000000000007</v>
      </c>
      <c r="F1890">
        <v>64</v>
      </c>
      <c r="G1890">
        <v>45</v>
      </c>
      <c r="H1890">
        <v>9.5</v>
      </c>
      <c r="I1890" s="10">
        <v>935</v>
      </c>
      <c r="J1890">
        <v>2.1</v>
      </c>
      <c r="K1890" s="2">
        <v>10</v>
      </c>
      <c r="L1890" s="1">
        <f t="shared" si="551"/>
        <v>1.6193038336773233</v>
      </c>
      <c r="M1890" s="1">
        <f t="shared" si="552"/>
        <v>83</v>
      </c>
      <c r="N1890" s="1">
        <f t="shared" si="553"/>
        <v>0.39639629419906164</v>
      </c>
      <c r="O1890" s="1">
        <f t="shared" si="568"/>
        <v>3.0310950065126106E-2</v>
      </c>
      <c r="P1890" s="1">
        <f t="shared" si="554"/>
        <v>0.2485315820428915</v>
      </c>
      <c r="Q1890">
        <f t="shared" si="555"/>
        <v>5.630706602143067</v>
      </c>
      <c r="R1890">
        <f t="shared" si="556"/>
        <v>11.74007391759771</v>
      </c>
      <c r="S1890">
        <f t="shared" si="557"/>
        <v>1.5366588897379203</v>
      </c>
      <c r="T1890">
        <v>0.2432</v>
      </c>
      <c r="U1890" s="1">
        <f t="shared" si="558"/>
        <v>-0.13670464633246227</v>
      </c>
      <c r="V1890" s="1">
        <v>61</v>
      </c>
      <c r="W1890" s="1">
        <f t="shared" si="559"/>
        <v>17.539972556493876</v>
      </c>
      <c r="X1890" s="1">
        <f t="shared" si="560"/>
        <v>34.798786499109134</v>
      </c>
      <c r="Y1890" s="1">
        <f t="shared" si="561"/>
        <v>1.0164427392967901</v>
      </c>
      <c r="Z1890" s="1">
        <f t="shared" si="569"/>
        <v>-0.1519999999999998</v>
      </c>
      <c r="AA1890" s="1">
        <f t="shared" si="562"/>
        <v>5.8807143511495373E-2</v>
      </c>
      <c r="AB1890" s="1">
        <f t="shared" si="563"/>
        <v>2.5146937999999999</v>
      </c>
      <c r="AC1890" s="1">
        <f t="shared" si="564"/>
        <v>1.5706972578526825</v>
      </c>
      <c r="AF1890" s="1">
        <f t="shared" si="565"/>
        <v>2.6823811156379502</v>
      </c>
      <c r="AG1890" s="1">
        <f t="shared" si="566"/>
        <v>3.7973778608073832</v>
      </c>
      <c r="AH1890" s="1">
        <f t="shared" si="567"/>
        <v>5.1688877465187648</v>
      </c>
      <c r="AI1890">
        <v>4.0999999999999996</v>
      </c>
      <c r="AJ1890">
        <v>11</v>
      </c>
      <c r="AK1890">
        <v>62</v>
      </c>
      <c r="AL1890">
        <v>10</v>
      </c>
      <c r="AM1890">
        <v>9144</v>
      </c>
      <c r="AN1890">
        <v>9162</v>
      </c>
      <c r="AO1890">
        <v>9121</v>
      </c>
      <c r="AP1890">
        <v>25</v>
      </c>
      <c r="AQ1890">
        <v>0</v>
      </c>
    </row>
    <row r="1891" spans="1:43">
      <c r="A1891" s="27">
        <v>39875</v>
      </c>
      <c r="B1891" s="27"/>
      <c r="C1891">
        <v>-6.2</v>
      </c>
      <c r="D1891">
        <v>-2.6</v>
      </c>
      <c r="E1891">
        <v>-8.9</v>
      </c>
      <c r="F1891">
        <v>71</v>
      </c>
      <c r="G1891">
        <v>60</v>
      </c>
      <c r="H1891">
        <v>8.5</v>
      </c>
      <c r="I1891" s="10">
        <v>935</v>
      </c>
      <c r="J1891">
        <v>1.7</v>
      </c>
      <c r="K1891" s="2">
        <v>10</v>
      </c>
      <c r="L1891" s="1">
        <f t="shared" si="551"/>
        <v>1.4606873395595892</v>
      </c>
      <c r="M1891" s="1">
        <f t="shared" si="552"/>
        <v>82</v>
      </c>
      <c r="N1891" s="1">
        <f t="shared" si="553"/>
        <v>0.38443461500304205</v>
      </c>
      <c r="O1891" s="1">
        <f t="shared" si="568"/>
        <v>2.9498134283413528E-2</v>
      </c>
      <c r="P1891" s="1">
        <f t="shared" si="554"/>
        <v>0.27919200752008405</v>
      </c>
      <c r="Q1891">
        <f t="shared" si="555"/>
        <v>4.9973098034443568</v>
      </c>
      <c r="R1891">
        <f t="shared" si="556"/>
        <v>11.752913758126393</v>
      </c>
      <c r="S1891">
        <f t="shared" si="557"/>
        <v>1.5383394971369626</v>
      </c>
      <c r="T1891">
        <v>0.2432</v>
      </c>
      <c r="U1891" s="1">
        <f t="shared" si="558"/>
        <v>-0.13005454080149897</v>
      </c>
      <c r="V1891" s="1">
        <v>62</v>
      </c>
      <c r="W1891" s="1">
        <f t="shared" si="559"/>
        <v>16.439555607552979</v>
      </c>
      <c r="X1891" s="1">
        <f t="shared" si="560"/>
        <v>34.907844069517211</v>
      </c>
      <c r="Y1891" s="1">
        <f t="shared" si="561"/>
        <v>1.0159482080830986</v>
      </c>
      <c r="Z1891" s="1">
        <f t="shared" si="569"/>
        <v>-0.15200000000000014</v>
      </c>
      <c r="AA1891" s="1">
        <f t="shared" si="562"/>
        <v>5.8785066622087247E-2</v>
      </c>
      <c r="AB1891" s="1">
        <f t="shared" si="563"/>
        <v>2.5156381999999997</v>
      </c>
      <c r="AC1891" s="1">
        <f t="shared" si="564"/>
        <v>1.2715168277855049</v>
      </c>
      <c r="AF1891" s="1">
        <f t="shared" si="565"/>
        <v>2.3376480595457894</v>
      </c>
      <c r="AG1891" s="1">
        <f t="shared" si="566"/>
        <v>3.6532090373873918</v>
      </c>
      <c r="AH1891" s="1">
        <f t="shared" si="567"/>
        <v>4.8812328544061607</v>
      </c>
      <c r="AI1891">
        <v>3.3</v>
      </c>
      <c r="AJ1891">
        <v>2</v>
      </c>
      <c r="AK1891">
        <v>63</v>
      </c>
      <c r="AL1891">
        <v>1</v>
      </c>
      <c r="AM1891">
        <v>9123</v>
      </c>
      <c r="AN1891">
        <v>9163</v>
      </c>
      <c r="AO1891">
        <v>9106</v>
      </c>
      <c r="AP1891">
        <v>27</v>
      </c>
      <c r="AQ1891">
        <v>0</v>
      </c>
    </row>
    <row r="1892" spans="1:43">
      <c r="A1892" s="27">
        <v>39876</v>
      </c>
      <c r="B1892" s="27"/>
      <c r="C1892">
        <v>-6.1</v>
      </c>
      <c r="D1892">
        <v>-1.5</v>
      </c>
      <c r="E1892">
        <v>-7.7</v>
      </c>
      <c r="F1892">
        <v>72</v>
      </c>
      <c r="G1892">
        <v>47</v>
      </c>
      <c r="H1892">
        <v>7.7</v>
      </c>
      <c r="I1892" s="10">
        <v>935</v>
      </c>
      <c r="J1892">
        <v>2</v>
      </c>
      <c r="K1892" s="2">
        <v>10</v>
      </c>
      <c r="L1892" s="1">
        <f t="shared" si="551"/>
        <v>1.3474047103393061</v>
      </c>
      <c r="M1892" s="1">
        <f t="shared" si="552"/>
        <v>97</v>
      </c>
      <c r="N1892" s="1">
        <f t="shared" si="553"/>
        <v>0.38739461285764698</v>
      </c>
      <c r="O1892" s="1">
        <f t="shared" si="568"/>
        <v>2.9699550178447581E-2</v>
      </c>
      <c r="P1892" s="1">
        <f t="shared" si="554"/>
        <v>0.29470046409918449</v>
      </c>
      <c r="Q1892">
        <f t="shared" si="555"/>
        <v>4.6290534927319262</v>
      </c>
      <c r="R1892">
        <f t="shared" si="556"/>
        <v>11.765804670691058</v>
      </c>
      <c r="S1892">
        <f t="shared" si="557"/>
        <v>1.5400267893574684</v>
      </c>
      <c r="T1892">
        <v>0.2432</v>
      </c>
      <c r="U1892" s="1">
        <f t="shared" si="558"/>
        <v>-0.12336596088372098</v>
      </c>
      <c r="V1892" s="1">
        <v>63</v>
      </c>
      <c r="W1892" s="1">
        <f t="shared" si="559"/>
        <v>15.563127595166641</v>
      </c>
      <c r="X1892" s="1">
        <f t="shared" si="560"/>
        <v>35.015892856631737</v>
      </c>
      <c r="Y1892" s="1">
        <f t="shared" si="561"/>
        <v>1.0154489588678441</v>
      </c>
      <c r="Z1892" s="1">
        <f t="shared" si="569"/>
        <v>3.80000000000002E-2</v>
      </c>
      <c r="AA1892" s="1">
        <f t="shared" si="562"/>
        <v>5.8790584290307958E-2</v>
      </c>
      <c r="AB1892" s="1">
        <f t="shared" si="563"/>
        <v>2.5154020999999998</v>
      </c>
      <c r="AC1892" s="1">
        <f t="shared" si="564"/>
        <v>1.4959021503358882</v>
      </c>
      <c r="AF1892" s="1">
        <f t="shared" si="565"/>
        <v>2.3462524938473965</v>
      </c>
      <c r="AG1892" s="1">
        <f t="shared" si="566"/>
        <v>3.5086474156036322</v>
      </c>
      <c r="AH1892" s="1">
        <f t="shared" si="567"/>
        <v>4.6078211078002269</v>
      </c>
      <c r="AI1892">
        <v>3.8</v>
      </c>
      <c r="AJ1892">
        <v>3</v>
      </c>
      <c r="AK1892">
        <v>58</v>
      </c>
      <c r="AL1892">
        <v>3</v>
      </c>
      <c r="AM1892">
        <v>9135</v>
      </c>
      <c r="AN1892">
        <v>9145</v>
      </c>
      <c r="AO1892">
        <v>9127</v>
      </c>
      <c r="AP1892">
        <v>28</v>
      </c>
      <c r="AQ1892">
        <v>0</v>
      </c>
    </row>
    <row r="1893" spans="1:43">
      <c r="A1893" s="27">
        <v>39877</v>
      </c>
      <c r="B1893" s="27"/>
      <c r="C1893">
        <v>-4.8</v>
      </c>
      <c r="D1893">
        <v>-1.7</v>
      </c>
      <c r="E1893">
        <v>-7.9</v>
      </c>
      <c r="F1893">
        <v>73</v>
      </c>
      <c r="G1893">
        <v>60</v>
      </c>
      <c r="H1893">
        <v>8.6</v>
      </c>
      <c r="I1893" s="10">
        <v>935</v>
      </c>
      <c r="J1893">
        <v>2</v>
      </c>
      <c r="K1893" s="2">
        <v>10</v>
      </c>
      <c r="L1893" s="1">
        <f t="shared" si="551"/>
        <v>1.5061214622617072</v>
      </c>
      <c r="M1893" s="1">
        <f t="shared" si="552"/>
        <v>86</v>
      </c>
      <c r="N1893" s="1">
        <f t="shared" si="553"/>
        <v>0.42775689149958557</v>
      </c>
      <c r="O1893" s="1">
        <f t="shared" si="568"/>
        <v>3.2428215818990434E-2</v>
      </c>
      <c r="P1893" s="1">
        <f t="shared" si="554"/>
        <v>0.30677411431958612</v>
      </c>
      <c r="Q1893">
        <f t="shared" si="555"/>
        <v>5.0419815152129654</v>
      </c>
      <c r="R1893">
        <f t="shared" si="556"/>
        <v>11.778743710410403</v>
      </c>
      <c r="S1893">
        <f t="shared" si="557"/>
        <v>1.5417203809437701</v>
      </c>
      <c r="T1893">
        <v>0.2432</v>
      </c>
      <c r="U1893" s="1">
        <f t="shared" si="558"/>
        <v>-0.11664088527982869</v>
      </c>
      <c r="V1893" s="1">
        <v>64</v>
      </c>
      <c r="W1893" s="1">
        <f t="shared" si="559"/>
        <v>16.6341766949914</v>
      </c>
      <c r="X1893" s="1">
        <f t="shared" si="560"/>
        <v>35.122869885980613</v>
      </c>
      <c r="Y1893" s="1">
        <f t="shared" si="561"/>
        <v>1.0149451393452733</v>
      </c>
      <c r="Z1893" s="1">
        <f t="shared" si="569"/>
        <v>0.49399999999999994</v>
      </c>
      <c r="AA1893" s="1">
        <f t="shared" si="562"/>
        <v>5.8862408349748742E-2</v>
      </c>
      <c r="AB1893" s="1">
        <f t="shared" si="563"/>
        <v>2.5123327999999998</v>
      </c>
      <c r="AC1893" s="1">
        <f t="shared" si="564"/>
        <v>1.4959021503358882</v>
      </c>
      <c r="AF1893" s="1">
        <f t="shared" si="565"/>
        <v>2.6149116979686098</v>
      </c>
      <c r="AG1893" s="1">
        <f t="shared" si="566"/>
        <v>3.7287444069559674</v>
      </c>
      <c r="AH1893" s="1">
        <f t="shared" si="567"/>
        <v>4.9672930427187394</v>
      </c>
      <c r="AI1893">
        <v>3.2</v>
      </c>
      <c r="AJ1893">
        <v>10</v>
      </c>
      <c r="AK1893">
        <v>47</v>
      </c>
      <c r="AL1893">
        <v>4</v>
      </c>
      <c r="AM1893">
        <v>9128</v>
      </c>
      <c r="AN1893">
        <v>9139</v>
      </c>
      <c r="AO1893">
        <v>9116</v>
      </c>
      <c r="AP1893">
        <v>31</v>
      </c>
      <c r="AQ1893">
        <v>0</v>
      </c>
    </row>
    <row r="1894" spans="1:43">
      <c r="A1894" s="27">
        <v>39878</v>
      </c>
      <c r="B1894" s="27"/>
      <c r="C1894">
        <v>-1</v>
      </c>
      <c r="D1894">
        <v>4.0999999999999996</v>
      </c>
      <c r="E1894">
        <v>-4.8</v>
      </c>
      <c r="F1894">
        <v>65</v>
      </c>
      <c r="G1894">
        <v>37</v>
      </c>
      <c r="H1894">
        <v>8.8000000000000007</v>
      </c>
      <c r="I1894" s="10">
        <v>935</v>
      </c>
      <c r="J1894">
        <v>1.7</v>
      </c>
      <c r="K1894" s="2">
        <v>10</v>
      </c>
      <c r="L1894" s="1">
        <f t="shared" si="551"/>
        <v>1.7850621200921186</v>
      </c>
      <c r="M1894" s="1">
        <f t="shared" si="552"/>
        <v>93</v>
      </c>
      <c r="N1894" s="1">
        <f t="shared" si="553"/>
        <v>0.5679377955282604</v>
      </c>
      <c r="O1894" s="1">
        <f t="shared" si="568"/>
        <v>4.168168643929953E-2</v>
      </c>
      <c r="P1894" s="1">
        <f t="shared" si="554"/>
        <v>0.35047211726541583</v>
      </c>
      <c r="Q1894">
        <f t="shared" si="555"/>
        <v>5.3810917863103827</v>
      </c>
      <c r="R1894">
        <f t="shared" si="556"/>
        <v>11.791727968296195</v>
      </c>
      <c r="S1894">
        <f t="shared" si="557"/>
        <v>1.5434198911382455</v>
      </c>
      <c r="T1894">
        <v>0.2432</v>
      </c>
      <c r="U1894" s="1">
        <f t="shared" si="558"/>
        <v>-0.10988130348714038</v>
      </c>
      <c r="V1894" s="1">
        <v>65</v>
      </c>
      <c r="W1894" s="1">
        <f t="shared" si="559"/>
        <v>16.903443584648645</v>
      </c>
      <c r="X1894" s="1">
        <f t="shared" si="560"/>
        <v>35.228713753379424</v>
      </c>
      <c r="Y1894" s="1">
        <f t="shared" si="561"/>
        <v>1.014436898561679</v>
      </c>
      <c r="Z1894" s="1">
        <f t="shared" si="569"/>
        <v>1.444</v>
      </c>
      <c r="AA1894" s="1">
        <f t="shared" si="562"/>
        <v>5.9073365441127998E-2</v>
      </c>
      <c r="AB1894" s="1">
        <f t="shared" si="563"/>
        <v>2.5033609999999999</v>
      </c>
      <c r="AC1894" s="1">
        <f t="shared" si="564"/>
        <v>1.2715168277855049</v>
      </c>
      <c r="AF1894" s="1">
        <f t="shared" si="565"/>
        <v>4.0609618338170312</v>
      </c>
      <c r="AG1894" s="1">
        <f t="shared" si="566"/>
        <v>3.7959596697197577</v>
      </c>
      <c r="AH1894" s="1">
        <f t="shared" si="567"/>
        <v>5.2533762969731752</v>
      </c>
      <c r="AI1894">
        <v>3</v>
      </c>
      <c r="AJ1894">
        <v>10</v>
      </c>
      <c r="AK1894">
        <v>42</v>
      </c>
      <c r="AL1894">
        <v>3</v>
      </c>
      <c r="AM1894">
        <v>9123</v>
      </c>
      <c r="AN1894">
        <v>9135</v>
      </c>
      <c r="AO1894">
        <v>9113</v>
      </c>
      <c r="AP1894">
        <v>36</v>
      </c>
      <c r="AQ1894">
        <v>0</v>
      </c>
    </row>
    <row r="1895" spans="1:43">
      <c r="A1895" s="27">
        <v>39879</v>
      </c>
      <c r="B1895" s="27"/>
      <c r="C1895">
        <v>1.3</v>
      </c>
      <c r="D1895">
        <v>7.1</v>
      </c>
      <c r="E1895">
        <v>-2</v>
      </c>
      <c r="F1895">
        <v>61</v>
      </c>
      <c r="G1895">
        <v>32</v>
      </c>
      <c r="H1895">
        <v>9.3000000000000007</v>
      </c>
      <c r="I1895" s="10">
        <v>935</v>
      </c>
      <c r="J1895">
        <v>2.2999999999999998</v>
      </c>
      <c r="K1895" s="2">
        <v>10</v>
      </c>
      <c r="L1895" s="1">
        <f t="shared" si="551"/>
        <v>2.1501174631082702</v>
      </c>
      <c r="M1895" s="1">
        <f t="shared" si="552"/>
        <v>90</v>
      </c>
      <c r="N1895" s="1">
        <f t="shared" si="553"/>
        <v>0.67128358518521281</v>
      </c>
      <c r="O1895" s="1">
        <f t="shared" si="568"/>
        <v>4.8321132354370203E-2</v>
      </c>
      <c r="P1895" s="1">
        <f t="shared" si="554"/>
        <v>0.3988664475534911</v>
      </c>
      <c r="Q1895">
        <f t="shared" si="555"/>
        <v>5.7591036041361834</v>
      </c>
      <c r="R1895">
        <f t="shared" si="556"/>
        <v>11.804754569756494</v>
      </c>
      <c r="S1895">
        <f t="shared" si="557"/>
        <v>1.5451249436854049</v>
      </c>
      <c r="T1895">
        <v>0.2432</v>
      </c>
      <c r="U1895" s="1">
        <f t="shared" si="558"/>
        <v>-0.10308921521103354</v>
      </c>
      <c r="V1895" s="1">
        <v>66</v>
      </c>
      <c r="W1895" s="1">
        <f t="shared" si="559"/>
        <v>17.518635220859004</v>
      </c>
      <c r="X1895" s="1">
        <f t="shared" si="560"/>
        <v>35.333364687629555</v>
      </c>
      <c r="Y1895" s="1">
        <f t="shared" si="561"/>
        <v>1.0139243868713077</v>
      </c>
      <c r="Z1895" s="1">
        <f t="shared" si="569"/>
        <v>0.87399999999999989</v>
      </c>
      <c r="AA1895" s="1">
        <f t="shared" si="562"/>
        <v>5.9201786176080719E-2</v>
      </c>
      <c r="AB1895" s="1">
        <f t="shared" si="563"/>
        <v>2.4979306999999999</v>
      </c>
      <c r="AC1895" s="1">
        <f t="shared" si="564"/>
        <v>1.7202874728862712</v>
      </c>
      <c r="AF1895" s="1">
        <f t="shared" si="565"/>
        <v>4.682382579637931</v>
      </c>
      <c r="AG1895" s="1">
        <f t="shared" si="566"/>
        <v>3.9174046372328948</v>
      </c>
      <c r="AH1895" s="1">
        <f t="shared" si="567"/>
        <v>6.1639094129636902</v>
      </c>
      <c r="AI1895">
        <v>3.4</v>
      </c>
      <c r="AJ1895">
        <v>10</v>
      </c>
      <c r="AK1895">
        <v>44</v>
      </c>
      <c r="AL1895">
        <v>10</v>
      </c>
      <c r="AM1895">
        <v>9110</v>
      </c>
      <c r="AN1895">
        <v>9123</v>
      </c>
      <c r="AO1895">
        <v>9095</v>
      </c>
      <c r="AP1895">
        <v>41</v>
      </c>
      <c r="AQ1895">
        <v>0</v>
      </c>
    </row>
    <row r="1896" spans="1:43">
      <c r="A1896" s="27">
        <v>39880</v>
      </c>
      <c r="B1896" s="27"/>
      <c r="C1896">
        <v>1.2</v>
      </c>
      <c r="D1896">
        <v>5.3</v>
      </c>
      <c r="E1896">
        <v>-1.5</v>
      </c>
      <c r="F1896">
        <v>62</v>
      </c>
      <c r="G1896">
        <v>49</v>
      </c>
      <c r="H1896">
        <v>8.4</v>
      </c>
      <c r="I1896" s="10">
        <v>935</v>
      </c>
      <c r="J1896">
        <v>1.8</v>
      </c>
      <c r="K1896" s="2">
        <v>10</v>
      </c>
      <c r="L1896" s="1">
        <f t="shared" si="551"/>
        <v>2.1359127273127925</v>
      </c>
      <c r="M1896" s="1">
        <f t="shared" si="552"/>
        <v>75</v>
      </c>
      <c r="N1896" s="1">
        <f t="shared" si="553"/>
        <v>0.66646661006207619</v>
      </c>
      <c r="O1896" s="1">
        <f t="shared" si="568"/>
        <v>4.8014629660999494E-2</v>
      </c>
      <c r="P1896" s="1">
        <f t="shared" si="554"/>
        <v>0.42359140992352939</v>
      </c>
      <c r="Q1896">
        <f t="shared" si="555"/>
        <v>5.1564460921802571</v>
      </c>
      <c r="R1896">
        <f t="shared" si="556"/>
        <v>11.817820673007633</v>
      </c>
      <c r="S1896">
        <f t="shared" si="557"/>
        <v>1.5468351666240359</v>
      </c>
      <c r="T1896">
        <v>0.2432</v>
      </c>
      <c r="U1896" s="1">
        <f t="shared" si="558"/>
        <v>-9.6266629773366377E-2</v>
      </c>
      <c r="V1896" s="1">
        <v>67</v>
      </c>
      <c r="W1896" s="1">
        <f t="shared" si="559"/>
        <v>16.519007866547529</v>
      </c>
      <c r="X1896" s="1">
        <f t="shared" si="560"/>
        <v>35.436764611098695</v>
      </c>
      <c r="Y1896" s="1">
        <f t="shared" si="561"/>
        <v>1.0134077558918801</v>
      </c>
      <c r="Z1896" s="1">
        <f t="shared" si="569"/>
        <v>-3.8000000000000034E-2</v>
      </c>
      <c r="AA1896" s="1">
        <f t="shared" si="562"/>
        <v>5.9196191056605042E-2</v>
      </c>
      <c r="AB1896" s="1">
        <f t="shared" si="563"/>
        <v>2.4981667999999999</v>
      </c>
      <c r="AC1896" s="1">
        <f t="shared" si="564"/>
        <v>1.3463119353022994</v>
      </c>
      <c r="AF1896" s="1">
        <f t="shared" si="565"/>
        <v>4.0382198301706014</v>
      </c>
      <c r="AG1896" s="1">
        <f t="shared" si="566"/>
        <v>3.8003803527921414</v>
      </c>
      <c r="AH1896" s="1">
        <f t="shared" si="567"/>
        <v>6.4332697231788938</v>
      </c>
      <c r="AI1896">
        <v>3.5</v>
      </c>
      <c r="AJ1896">
        <v>14</v>
      </c>
      <c r="AK1896">
        <v>52</v>
      </c>
      <c r="AL1896">
        <v>3</v>
      </c>
      <c r="AM1896">
        <v>9125</v>
      </c>
      <c r="AN1896">
        <v>9138</v>
      </c>
      <c r="AO1896">
        <v>9106</v>
      </c>
      <c r="AP1896">
        <v>41</v>
      </c>
      <c r="AQ1896">
        <v>0</v>
      </c>
    </row>
    <row r="1897" spans="1:43">
      <c r="A1897" s="27">
        <v>39881</v>
      </c>
      <c r="B1897" s="27"/>
      <c r="C1897">
        <v>-0.7</v>
      </c>
      <c r="D1897">
        <v>2.5</v>
      </c>
      <c r="E1897">
        <v>-2.6</v>
      </c>
      <c r="F1897">
        <v>72</v>
      </c>
      <c r="G1897">
        <v>56</v>
      </c>
      <c r="H1897">
        <v>3.1</v>
      </c>
      <c r="I1897" s="10">
        <v>935</v>
      </c>
      <c r="J1897">
        <v>3.5</v>
      </c>
      <c r="K1897" s="2">
        <v>10</v>
      </c>
      <c r="L1897" s="1">
        <f t="shared" si="551"/>
        <v>1.5080603881498882</v>
      </c>
      <c r="M1897" s="1">
        <f t="shared" si="552"/>
        <v>88</v>
      </c>
      <c r="N1897" s="1">
        <f t="shared" si="553"/>
        <v>0.58056530033118703</v>
      </c>
      <c r="O1897" s="1">
        <f t="shared" si="568"/>
        <v>4.2500451964202719E-2</v>
      </c>
      <c r="P1897" s="1">
        <f t="shared" si="554"/>
        <v>0.42685652786838268</v>
      </c>
      <c r="Q1897">
        <f t="shared" si="555"/>
        <v>2.2711626959323623</v>
      </c>
      <c r="R1897">
        <f t="shared" si="556"/>
        <v>11.830923467400767</v>
      </c>
      <c r="S1897">
        <f t="shared" si="557"/>
        <v>1.5485501920681632</v>
      </c>
      <c r="T1897">
        <v>0.2432</v>
      </c>
      <c r="U1897" s="1">
        <f t="shared" si="558"/>
        <v>-8.9415565518055323E-2</v>
      </c>
      <c r="V1897" s="1">
        <v>68</v>
      </c>
      <c r="W1897" s="1">
        <f t="shared" si="559"/>
        <v>10.42637923273216</v>
      </c>
      <c r="X1897" s="1">
        <f t="shared" si="560"/>
        <v>35.538857198076784</v>
      </c>
      <c r="Y1897" s="1">
        <f t="shared" si="561"/>
        <v>1.0128871584597372</v>
      </c>
      <c r="Z1897" s="1">
        <f t="shared" si="569"/>
        <v>-0.72199999999999998</v>
      </c>
      <c r="AA1897" s="1">
        <f t="shared" si="562"/>
        <v>5.9090084366907013E-2</v>
      </c>
      <c r="AB1897" s="1">
        <f t="shared" si="563"/>
        <v>2.5026527000000001</v>
      </c>
      <c r="AC1897" s="1">
        <f t="shared" si="564"/>
        <v>2.6178287630878043</v>
      </c>
      <c r="AF1897" s="1">
        <f t="shared" si="565"/>
        <v>3.1565486904568938</v>
      </c>
      <c r="AG1897" s="1">
        <f t="shared" si="566"/>
        <v>2.829757579135141</v>
      </c>
      <c r="AH1897" s="1">
        <f t="shared" si="567"/>
        <v>4.6793728832004797</v>
      </c>
      <c r="AI1897">
        <v>6.2</v>
      </c>
      <c r="AJ1897">
        <v>15</v>
      </c>
      <c r="AK1897">
        <v>100</v>
      </c>
      <c r="AL1897">
        <v>14</v>
      </c>
      <c r="AM1897">
        <v>9104</v>
      </c>
      <c r="AN1897">
        <v>9149</v>
      </c>
      <c r="AO1897">
        <v>9056</v>
      </c>
      <c r="AP1897">
        <v>42</v>
      </c>
      <c r="AQ1897">
        <v>32700</v>
      </c>
    </row>
    <row r="1898" spans="1:43">
      <c r="A1898" s="27">
        <v>39882</v>
      </c>
      <c r="B1898" s="27"/>
      <c r="C1898">
        <v>-3.3</v>
      </c>
      <c r="D1898">
        <v>-1.1000000000000001</v>
      </c>
      <c r="E1898">
        <v>-4.5999999999999996</v>
      </c>
      <c r="F1898">
        <v>79</v>
      </c>
      <c r="G1898">
        <v>60</v>
      </c>
      <c r="H1898">
        <v>0</v>
      </c>
      <c r="I1898" s="10">
        <v>935</v>
      </c>
      <c r="J1898">
        <v>2</v>
      </c>
      <c r="K1898" s="2">
        <v>10</v>
      </c>
      <c r="L1898" s="1">
        <f t="shared" si="551"/>
        <v>1.0711111386314627</v>
      </c>
      <c r="M1898" s="1">
        <f t="shared" si="552"/>
        <v>98</v>
      </c>
      <c r="N1898" s="1">
        <f t="shared" si="553"/>
        <v>0.47892579892857584</v>
      </c>
      <c r="O1898" s="1">
        <f t="shared" si="568"/>
        <v>3.5843339981176559E-2</v>
      </c>
      <c r="P1898" s="1">
        <f t="shared" si="554"/>
        <v>0.38193530588041263</v>
      </c>
      <c r="Q1898">
        <f t="shared" si="555"/>
        <v>0.66170863892709797</v>
      </c>
      <c r="R1898">
        <f t="shared" si="556"/>
        <v>11.844060171668721</v>
      </c>
      <c r="S1898">
        <f t="shared" si="557"/>
        <v>1.5502696559775813</v>
      </c>
      <c r="T1898">
        <v>0.2432</v>
      </c>
      <c r="U1898" s="1">
        <f t="shared" si="558"/>
        <v>-8.253804921398214E-2</v>
      </c>
      <c r="V1898" s="1">
        <v>69</v>
      </c>
      <c r="W1898" s="1">
        <f t="shared" si="559"/>
        <v>6.8606206766799049</v>
      </c>
      <c r="X1898" s="1">
        <f t="shared" si="560"/>
        <v>35.639587930804701</v>
      </c>
      <c r="Y1898" s="1">
        <f t="shared" si="561"/>
        <v>1.0123627485846265</v>
      </c>
      <c r="Z1898" s="1">
        <f t="shared" si="569"/>
        <v>-0.98799999999999988</v>
      </c>
      <c r="AA1898" s="1">
        <f t="shared" si="562"/>
        <v>5.8945500641710467E-2</v>
      </c>
      <c r="AB1898" s="1">
        <f t="shared" si="563"/>
        <v>2.5087912999999999</v>
      </c>
      <c r="AC1898" s="1">
        <f t="shared" si="564"/>
        <v>1.4959021503358882</v>
      </c>
      <c r="AF1898" s="1">
        <f t="shared" si="565"/>
        <v>2.2236300501099375</v>
      </c>
      <c r="AG1898" s="1">
        <f t="shared" si="566"/>
        <v>2.2045855789105611</v>
      </c>
      <c r="AH1898" s="1">
        <f t="shared" si="567"/>
        <v>3.4242395166235369</v>
      </c>
      <c r="AI1898">
        <v>7.3</v>
      </c>
      <c r="AJ1898">
        <v>14</v>
      </c>
      <c r="AK1898">
        <v>105</v>
      </c>
      <c r="AL1898">
        <v>14</v>
      </c>
      <c r="AM1898">
        <v>9221</v>
      </c>
      <c r="AN1898">
        <v>9245</v>
      </c>
      <c r="AO1898">
        <v>9150</v>
      </c>
      <c r="AP1898">
        <v>38</v>
      </c>
      <c r="AQ1898">
        <v>71</v>
      </c>
    </row>
    <row r="1899" spans="1:43">
      <c r="A1899" s="27">
        <v>39883</v>
      </c>
      <c r="B1899" s="27"/>
      <c r="C1899">
        <v>-5.0999999999999996</v>
      </c>
      <c r="D1899">
        <v>1</v>
      </c>
      <c r="E1899">
        <v>-9.3000000000000007</v>
      </c>
      <c r="F1899">
        <v>51</v>
      </c>
      <c r="G1899">
        <v>28</v>
      </c>
      <c r="H1899">
        <v>10.7</v>
      </c>
      <c r="I1899" s="10">
        <v>935</v>
      </c>
      <c r="J1899">
        <v>2.9</v>
      </c>
      <c r="K1899" s="2">
        <v>10</v>
      </c>
      <c r="L1899" s="1">
        <f t="shared" si="551"/>
        <v>1.9922267006303724</v>
      </c>
      <c r="M1899" s="1">
        <f t="shared" si="552"/>
        <v>74</v>
      </c>
      <c r="N1899" s="1">
        <f t="shared" si="553"/>
        <v>0.41812553637572114</v>
      </c>
      <c r="O1899" s="1">
        <f t="shared" si="568"/>
        <v>3.1780023607980455E-2</v>
      </c>
      <c r="P1899" s="1">
        <f t="shared" si="554"/>
        <v>0.20373573122135177</v>
      </c>
      <c r="Q1899">
        <f t="shared" si="555"/>
        <v>6.4780236426780284</v>
      </c>
      <c r="R1899">
        <f t="shared" si="556"/>
        <v>11.857228032098897</v>
      </c>
      <c r="S1899">
        <f t="shared" si="557"/>
        <v>1.5519931979187038</v>
      </c>
      <c r="T1899">
        <v>0.2432</v>
      </c>
      <c r="U1899" s="1">
        <f t="shared" si="558"/>
        <v>-7.5636115455410144E-2</v>
      </c>
      <c r="V1899" s="1">
        <v>70</v>
      </c>
      <c r="W1899" s="1">
        <f t="shared" si="559"/>
        <v>19.29633551366927</v>
      </c>
      <c r="X1899" s="1">
        <f t="shared" si="560"/>
        <v>35.73890415307617</v>
      </c>
      <c r="Y1899" s="1">
        <f t="shared" si="561"/>
        <v>1.0118346814041403</v>
      </c>
      <c r="Z1899" s="1">
        <f t="shared" si="569"/>
        <v>-0.68399999999999994</v>
      </c>
      <c r="AA1899" s="1">
        <f t="shared" si="562"/>
        <v>5.8845817994806232E-2</v>
      </c>
      <c r="AB1899" s="1">
        <f t="shared" si="563"/>
        <v>2.5130410999999997</v>
      </c>
      <c r="AC1899" s="1">
        <f t="shared" si="564"/>
        <v>2.1690581179870376</v>
      </c>
      <c r="AF1899" s="1">
        <f t="shared" si="565"/>
        <v>3.3503594301345769</v>
      </c>
      <c r="AG1899" s="1">
        <f t="shared" si="566"/>
        <v>4.0761921307164686</v>
      </c>
      <c r="AH1899" s="1">
        <f t="shared" si="567"/>
        <v>5.9659669456975211</v>
      </c>
      <c r="AI1899">
        <v>4.5</v>
      </c>
      <c r="AJ1899">
        <v>14</v>
      </c>
      <c r="AK1899">
        <v>76</v>
      </c>
      <c r="AL1899">
        <v>14</v>
      </c>
      <c r="AM1899">
        <v>9232</v>
      </c>
      <c r="AN1899">
        <v>9253</v>
      </c>
      <c r="AO1899">
        <v>9225</v>
      </c>
      <c r="AP1899">
        <v>20</v>
      </c>
      <c r="AQ1899">
        <v>0</v>
      </c>
    </row>
    <row r="1900" spans="1:43">
      <c r="A1900" s="27">
        <v>39884</v>
      </c>
      <c r="B1900" s="27"/>
      <c r="C1900">
        <v>-2.6</v>
      </c>
      <c r="D1900">
        <v>4.2</v>
      </c>
      <c r="E1900">
        <v>-7.7</v>
      </c>
      <c r="F1900">
        <v>54</v>
      </c>
      <c r="G1900">
        <v>15</v>
      </c>
      <c r="H1900">
        <v>9.6999999999999993</v>
      </c>
      <c r="I1900" s="10">
        <v>935</v>
      </c>
      <c r="J1900">
        <v>3.3</v>
      </c>
      <c r="K1900" s="2">
        <v>10</v>
      </c>
      <c r="L1900" s="1">
        <f t="shared" si="551"/>
        <v>2.1082238736519532</v>
      </c>
      <c r="M1900" s="1">
        <f t="shared" si="552"/>
        <v>93</v>
      </c>
      <c r="N1900" s="1">
        <f t="shared" si="553"/>
        <v>0.50460724036277249</v>
      </c>
      <c r="O1900" s="1">
        <f t="shared" si="568"/>
        <v>3.7540430839588003E-2</v>
      </c>
      <c r="P1900" s="1">
        <f t="shared" si="554"/>
        <v>0.22108532381798474</v>
      </c>
      <c r="Q1900">
        <f t="shared" si="555"/>
        <v>6.0935002722915073</v>
      </c>
      <c r="R1900">
        <f t="shared" si="556"/>
        <v>11.870424320637868</v>
      </c>
      <c r="S1900">
        <f t="shared" si="557"/>
        <v>1.553720460816475</v>
      </c>
      <c r="T1900">
        <v>0.2432</v>
      </c>
      <c r="U1900" s="1">
        <f t="shared" si="558"/>
        <v>-6.8711806060083896E-2</v>
      </c>
      <c r="V1900" s="1">
        <v>71</v>
      </c>
      <c r="W1900" s="1">
        <f t="shared" si="559"/>
        <v>18.173013273564287</v>
      </c>
      <c r="X1900" s="1">
        <f t="shared" si="560"/>
        <v>35.836755121317857</v>
      </c>
      <c r="Y1900" s="1">
        <f t="shared" si="561"/>
        <v>1.0113031131378225</v>
      </c>
      <c r="Z1900" s="1">
        <f t="shared" si="569"/>
        <v>0.94999999999999984</v>
      </c>
      <c r="AA1900" s="1">
        <f t="shared" si="562"/>
        <v>5.8984357380189367E-2</v>
      </c>
      <c r="AB1900" s="1">
        <f t="shared" si="563"/>
        <v>2.5071385999999998</v>
      </c>
      <c r="AC1900" s="1">
        <f t="shared" si="564"/>
        <v>2.4682385480542153</v>
      </c>
      <c r="AF1900" s="1">
        <f t="shared" si="565"/>
        <v>4.3218887526223781</v>
      </c>
      <c r="AG1900" s="1">
        <f t="shared" si="566"/>
        <v>3.9201792573678329</v>
      </c>
      <c r="AH1900" s="1">
        <f t="shared" si="567"/>
        <v>5.4538991301447108</v>
      </c>
      <c r="AI1900">
        <v>9.4</v>
      </c>
      <c r="AJ1900">
        <v>6</v>
      </c>
      <c r="AK1900">
        <v>157</v>
      </c>
      <c r="AL1900">
        <v>5</v>
      </c>
      <c r="AM1900">
        <v>9241</v>
      </c>
      <c r="AN1900">
        <v>9277</v>
      </c>
      <c r="AO1900">
        <v>9187</v>
      </c>
      <c r="AP1900">
        <v>25</v>
      </c>
      <c r="AQ1900">
        <v>0</v>
      </c>
    </row>
    <row r="1901" spans="1:43">
      <c r="A1901" s="27">
        <v>39885</v>
      </c>
      <c r="B1901" s="27"/>
      <c r="C1901">
        <v>-2.4</v>
      </c>
      <c r="D1901">
        <v>1.3</v>
      </c>
      <c r="E1901">
        <v>-6.8</v>
      </c>
      <c r="F1901">
        <v>54</v>
      </c>
      <c r="G1901">
        <v>22</v>
      </c>
      <c r="H1901">
        <v>9.4</v>
      </c>
      <c r="I1901" s="10">
        <v>935</v>
      </c>
      <c r="J1901">
        <v>3.8</v>
      </c>
      <c r="K1901" s="2">
        <v>10</v>
      </c>
      <c r="L1901" s="1">
        <f t="shared" si="551"/>
        <v>2.2234814160633585</v>
      </c>
      <c r="M1901" s="1">
        <f t="shared" si="552"/>
        <v>86</v>
      </c>
      <c r="N1901" s="1">
        <f t="shared" si="553"/>
        <v>0.51216529061388549</v>
      </c>
      <c r="O1901" s="1">
        <f t="shared" si="568"/>
        <v>3.8037858939380068E-2</v>
      </c>
      <c r="P1901" s="1">
        <f t="shared" si="554"/>
        <v>0.23169086965013913</v>
      </c>
      <c r="Q1901">
        <f t="shared" si="555"/>
        <v>5.7928556707457908</v>
      </c>
      <c r="R1901">
        <f t="shared" si="556"/>
        <v>11.883646332933274</v>
      </c>
      <c r="S1901">
        <f t="shared" si="557"/>
        <v>1.5554510906980725</v>
      </c>
      <c r="T1901">
        <v>0.2432</v>
      </c>
      <c r="U1901" s="1">
        <f t="shared" si="558"/>
        <v>-6.1767169465193582E-2</v>
      </c>
      <c r="V1901" s="1">
        <v>72</v>
      </c>
      <c r="W1901" s="1">
        <f t="shared" si="559"/>
        <v>17.860046027389792</v>
      </c>
      <c r="X1901" s="1">
        <f t="shared" si="560"/>
        <v>35.93309205305674</v>
      </c>
      <c r="Y1901" s="1">
        <f t="shared" si="561"/>
        <v>1.0107682010409518</v>
      </c>
      <c r="Z1901" s="1">
        <f t="shared" si="569"/>
        <v>7.6000000000000068E-2</v>
      </c>
      <c r="AA1901" s="1">
        <f t="shared" si="562"/>
        <v>5.8995468716566211E-2</v>
      </c>
      <c r="AB1901" s="1">
        <f t="shared" si="563"/>
        <v>2.5066663999999999</v>
      </c>
      <c r="AC1901" s="1">
        <f t="shared" si="564"/>
        <v>2.8422140856381874</v>
      </c>
      <c r="AF1901" s="1">
        <f t="shared" si="565"/>
        <v>3.6223103457852295</v>
      </c>
      <c r="AG1901" s="1">
        <f t="shared" si="566"/>
        <v>3.9212180130701157</v>
      </c>
      <c r="AH1901" s="1">
        <f t="shared" si="567"/>
        <v>5.9228124509691904</v>
      </c>
      <c r="AI1901">
        <v>11.3</v>
      </c>
      <c r="AJ1901">
        <v>5</v>
      </c>
      <c r="AK1901">
        <v>203</v>
      </c>
      <c r="AL1901">
        <v>6</v>
      </c>
      <c r="AM1901">
        <v>9181</v>
      </c>
      <c r="AN1901">
        <v>9209</v>
      </c>
      <c r="AO1901">
        <v>9153</v>
      </c>
      <c r="AP1901">
        <v>27</v>
      </c>
      <c r="AQ1901">
        <v>0</v>
      </c>
    </row>
    <row r="1902" spans="1:43">
      <c r="A1902" s="27">
        <v>39886</v>
      </c>
      <c r="B1902" s="27"/>
      <c r="C1902">
        <v>2</v>
      </c>
      <c r="D1902">
        <v>7.1</v>
      </c>
      <c r="E1902">
        <v>-2.5</v>
      </c>
      <c r="F1902">
        <v>54</v>
      </c>
      <c r="G1902">
        <v>36</v>
      </c>
      <c r="H1902">
        <v>10.199999999999999</v>
      </c>
      <c r="I1902" s="10">
        <v>935</v>
      </c>
      <c r="J1902">
        <v>2.7</v>
      </c>
      <c r="K1902" s="2">
        <v>10</v>
      </c>
      <c r="L1902" s="1">
        <f t="shared" si="551"/>
        <v>2.3783156374905028</v>
      </c>
      <c r="M1902" s="1">
        <f t="shared" si="552"/>
        <v>72</v>
      </c>
      <c r="N1902" s="1">
        <f t="shared" si="553"/>
        <v>0.70587248896856769</v>
      </c>
      <c r="O1902" s="1">
        <f t="shared" si="568"/>
        <v>5.0514122448190674E-2</v>
      </c>
      <c r="P1902" s="1">
        <f t="shared" si="554"/>
        <v>0.36465059053147403</v>
      </c>
      <c r="Q1902">
        <f t="shared" si="555"/>
        <v>6.2786479428284885</v>
      </c>
      <c r="R1902">
        <f t="shared" si="556"/>
        <v>11.896891386318545</v>
      </c>
      <c r="S1902">
        <f t="shared" si="557"/>
        <v>1.5571847364291289</v>
      </c>
      <c r="T1902">
        <v>0.2432</v>
      </c>
      <c r="U1902" s="1">
        <f t="shared" si="558"/>
        <v>-5.4804260121379428E-2</v>
      </c>
      <c r="V1902" s="1">
        <v>73</v>
      </c>
      <c r="W1902" s="1">
        <f t="shared" si="559"/>
        <v>18.827667723265257</v>
      </c>
      <c r="X1902" s="1">
        <f t="shared" si="560"/>
        <v>36.027868172688805</v>
      </c>
      <c r="Y1902" s="1">
        <f t="shared" si="561"/>
        <v>1.0102301033580217</v>
      </c>
      <c r="Z1902" s="1">
        <f t="shared" si="569"/>
        <v>1.6720000000000002</v>
      </c>
      <c r="AA1902" s="1">
        <f t="shared" si="562"/>
        <v>5.9240981647103265E-2</v>
      </c>
      <c r="AB1902" s="1">
        <f t="shared" si="563"/>
        <v>2.4962779999999998</v>
      </c>
      <c r="AC1902" s="1">
        <f t="shared" si="564"/>
        <v>2.019467902953449</v>
      </c>
      <c r="AF1902" s="1">
        <f t="shared" si="565"/>
        <v>5.0835512676011811</v>
      </c>
      <c r="AG1902" s="1">
        <f t="shared" si="566"/>
        <v>4.1616667165462262</v>
      </c>
      <c r="AH1902" s="1">
        <f t="shared" si="567"/>
        <v>6.30766398631439</v>
      </c>
      <c r="AI1902">
        <v>5.8</v>
      </c>
      <c r="AJ1902">
        <v>10</v>
      </c>
      <c r="AK1902">
        <v>81</v>
      </c>
      <c r="AL1902">
        <v>12</v>
      </c>
      <c r="AM1902">
        <v>9167</v>
      </c>
      <c r="AN1902">
        <v>9188</v>
      </c>
      <c r="AO1902">
        <v>9144</v>
      </c>
      <c r="AP1902">
        <v>39</v>
      </c>
      <c r="AQ1902">
        <v>0</v>
      </c>
    </row>
    <row r="1903" spans="1:43">
      <c r="A1903" s="27">
        <v>39887</v>
      </c>
      <c r="B1903" s="27"/>
      <c r="C1903">
        <v>3.8</v>
      </c>
      <c r="D1903">
        <v>7.6</v>
      </c>
      <c r="E1903">
        <v>0.3</v>
      </c>
      <c r="F1903">
        <v>54</v>
      </c>
      <c r="G1903">
        <v>35</v>
      </c>
      <c r="H1903">
        <v>9.6</v>
      </c>
      <c r="I1903" s="10">
        <v>935</v>
      </c>
      <c r="J1903">
        <v>2.2000000000000002</v>
      </c>
      <c r="K1903" s="2">
        <v>10</v>
      </c>
      <c r="L1903" s="1">
        <f t="shared" si="551"/>
        <v>2.615913825517679</v>
      </c>
      <c r="M1903" s="1">
        <f t="shared" si="552"/>
        <v>73</v>
      </c>
      <c r="N1903" s="1">
        <f t="shared" si="553"/>
        <v>0.80214634758046521</v>
      </c>
      <c r="O1903" s="1">
        <f t="shared" si="568"/>
        <v>5.6549809164527537E-2</v>
      </c>
      <c r="P1903" s="1">
        <f t="shared" si="554"/>
        <v>0.41067219143000505</v>
      </c>
      <c r="Q1903">
        <f t="shared" si="555"/>
        <v>5.9616415968419449</v>
      </c>
      <c r="R1903">
        <f t="shared" si="556"/>
        <v>11.91015681774598</v>
      </c>
      <c r="S1903">
        <f t="shared" si="557"/>
        <v>1.5589210494431911</v>
      </c>
      <c r="T1903">
        <v>0.2432</v>
      </c>
      <c r="U1903" s="1">
        <f t="shared" si="558"/>
        <v>-4.7825137884958811E-2</v>
      </c>
      <c r="V1903" s="1">
        <v>74</v>
      </c>
      <c r="W1903" s="1">
        <f t="shared" si="559"/>
        <v>18.162502431657852</v>
      </c>
      <c r="X1903" s="1">
        <f t="shared" si="560"/>
        <v>36.121038754467534</v>
      </c>
      <c r="Y1903" s="1">
        <f t="shared" si="561"/>
        <v>1.0096889792759258</v>
      </c>
      <c r="Z1903" s="1">
        <f t="shared" si="569"/>
        <v>0.68399999999999994</v>
      </c>
      <c r="AA1903" s="1">
        <f t="shared" si="562"/>
        <v>5.934200872368444E-2</v>
      </c>
      <c r="AB1903" s="1">
        <f t="shared" si="563"/>
        <v>2.4920282</v>
      </c>
      <c r="AC1903" s="1">
        <f t="shared" si="564"/>
        <v>1.6454923653694771</v>
      </c>
      <c r="AF1903" s="1">
        <f t="shared" si="565"/>
        <v>4.8484536510943821</v>
      </c>
      <c r="AG1903" s="1">
        <f t="shared" si="566"/>
        <v>4.1024487812617965</v>
      </c>
      <c r="AH1903" s="1">
        <f t="shared" si="567"/>
        <v>7.0808114908893627</v>
      </c>
      <c r="AI1903">
        <v>4.4000000000000004</v>
      </c>
      <c r="AJ1903">
        <v>11</v>
      </c>
      <c r="AK1903">
        <v>60</v>
      </c>
      <c r="AL1903">
        <v>11</v>
      </c>
      <c r="AM1903">
        <v>9091</v>
      </c>
      <c r="AN1903">
        <v>9167</v>
      </c>
      <c r="AO1903">
        <v>9039</v>
      </c>
      <c r="AP1903">
        <v>44</v>
      </c>
      <c r="AQ1903">
        <v>0</v>
      </c>
    </row>
    <row r="1904" spans="1:43">
      <c r="A1904" s="27">
        <v>39888</v>
      </c>
      <c r="B1904" s="27"/>
      <c r="C1904">
        <v>9.6999999999999993</v>
      </c>
      <c r="D1904">
        <v>22.7</v>
      </c>
      <c r="E1904">
        <v>2</v>
      </c>
      <c r="F1904">
        <v>54</v>
      </c>
      <c r="G1904">
        <v>12</v>
      </c>
      <c r="H1904">
        <v>8.8000000000000007</v>
      </c>
      <c r="I1904" s="10">
        <v>935</v>
      </c>
      <c r="J1904">
        <v>1.8</v>
      </c>
      <c r="K1904" s="2">
        <v>10</v>
      </c>
      <c r="L1904" s="1">
        <f t="shared" si="551"/>
        <v>2.8345718257156527</v>
      </c>
      <c r="M1904" s="1">
        <f t="shared" si="552"/>
        <v>96</v>
      </c>
      <c r="N1904" s="1">
        <f t="shared" si="553"/>
        <v>1.2038879226915637</v>
      </c>
      <c r="O1904" s="1">
        <f t="shared" si="568"/>
        <v>8.0865654365585876E-2</v>
      </c>
      <c r="P1904" s="1">
        <f t="shared" si="554"/>
        <v>0.50440469390460552</v>
      </c>
      <c r="Q1904">
        <f t="shared" si="555"/>
        <v>6.0199511822668939</v>
      </c>
      <c r="R1904">
        <f t="shared" si="556"/>
        <v>11.923439981673582</v>
      </c>
      <c r="S1904">
        <f t="shared" si="557"/>
        <v>1.5606596834651285</v>
      </c>
      <c r="T1904">
        <v>0.2432</v>
      </c>
      <c r="U1904" s="1">
        <f t="shared" si="558"/>
        <v>-4.0831867408552658E-2</v>
      </c>
      <c r="V1904" s="1">
        <v>75</v>
      </c>
      <c r="W1904" s="1">
        <f t="shared" si="559"/>
        <v>17.260579179278089</v>
      </c>
      <c r="X1904" s="1">
        <f t="shared" si="560"/>
        <v>36.212561162636291</v>
      </c>
      <c r="Y1904" s="1">
        <f t="shared" si="561"/>
        <v>1.0091449888768664</v>
      </c>
      <c r="Z1904" s="1">
        <f t="shared" si="569"/>
        <v>2.242</v>
      </c>
      <c r="AA1904" s="1">
        <f t="shared" si="562"/>
        <v>5.9675582354448017E-2</v>
      </c>
      <c r="AB1904" s="1">
        <f t="shared" si="563"/>
        <v>2.4780983000000001</v>
      </c>
      <c r="AC1904" s="1">
        <f t="shared" si="564"/>
        <v>1.3463119353022994</v>
      </c>
      <c r="AF1904" s="1">
        <f t="shared" si="565"/>
        <v>10.420893183601725</v>
      </c>
      <c r="AG1904" s="1">
        <f t="shared" si="566"/>
        <v>3.9606414911362351</v>
      </c>
      <c r="AH1904" s="1">
        <f t="shared" si="567"/>
        <v>6.5238982346061736</v>
      </c>
      <c r="AI1904">
        <v>4.2</v>
      </c>
      <c r="AJ1904">
        <v>14</v>
      </c>
      <c r="AK1904">
        <v>68</v>
      </c>
      <c r="AL1904">
        <v>14</v>
      </c>
      <c r="AM1904">
        <v>9015</v>
      </c>
      <c r="AN1904">
        <v>9059</v>
      </c>
      <c r="AO1904">
        <v>8978</v>
      </c>
      <c r="AP1904">
        <v>59</v>
      </c>
      <c r="AQ1904">
        <v>0</v>
      </c>
    </row>
    <row r="1905" spans="1:43">
      <c r="A1905" s="27">
        <v>39889</v>
      </c>
      <c r="B1905" s="27"/>
      <c r="C1905">
        <v>8.1</v>
      </c>
      <c r="D1905">
        <v>14.8</v>
      </c>
      <c r="E1905">
        <v>5.3</v>
      </c>
      <c r="F1905">
        <v>49</v>
      </c>
      <c r="G1905">
        <v>23</v>
      </c>
      <c r="H1905">
        <v>5.2</v>
      </c>
      <c r="I1905" s="10">
        <v>935</v>
      </c>
      <c r="J1905">
        <v>2.8</v>
      </c>
      <c r="K1905" s="2">
        <v>10</v>
      </c>
      <c r="L1905" s="1">
        <f t="shared" si="551"/>
        <v>2.965168167098061</v>
      </c>
      <c r="M1905" s="1">
        <f t="shared" si="552"/>
        <v>75</v>
      </c>
      <c r="N1905" s="1">
        <f t="shared" si="553"/>
        <v>1.080450793034103</v>
      </c>
      <c r="O1905" s="1">
        <f t="shared" si="568"/>
        <v>7.3523780509272052E-2</v>
      </c>
      <c r="P1905" s="1">
        <f t="shared" si="554"/>
        <v>0.52780704474348428</v>
      </c>
      <c r="Q1905">
        <f t="shared" si="555"/>
        <v>3.6941208089223312</v>
      </c>
      <c r="R1905">
        <f t="shared" si="556"/>
        <v>11.936738247911034</v>
      </c>
      <c r="S1905">
        <f t="shared" si="557"/>
        <v>1.562400294229193</v>
      </c>
      <c r="T1905">
        <v>0.2432</v>
      </c>
      <c r="U1905" s="1">
        <f t="shared" si="558"/>
        <v>-3.3826517530294371E-2</v>
      </c>
      <c r="V1905" s="1">
        <v>76</v>
      </c>
      <c r="W1905" s="1">
        <f t="shared" si="559"/>
        <v>13.076758243757357</v>
      </c>
      <c r="X1905" s="1">
        <f t="shared" si="560"/>
        <v>36.302394888633543</v>
      </c>
      <c r="Y1905" s="1">
        <f t="shared" si="561"/>
        <v>1.0085982930909954</v>
      </c>
      <c r="Z1905" s="1">
        <f t="shared" si="569"/>
        <v>-0.60799999999999987</v>
      </c>
      <c r="AA1905" s="1">
        <f t="shared" si="562"/>
        <v>5.9584751672743845E-2</v>
      </c>
      <c r="AB1905" s="1">
        <f t="shared" si="563"/>
        <v>2.4818758999999999</v>
      </c>
      <c r="AC1905" s="1">
        <f t="shared" si="564"/>
        <v>2.0942630104702431</v>
      </c>
      <c r="AF1905" s="1">
        <f t="shared" si="565"/>
        <v>6.6653763986346073</v>
      </c>
      <c r="AG1905" s="1">
        <f t="shared" si="566"/>
        <v>3.3868822186673224</v>
      </c>
      <c r="AH1905" s="1">
        <f t="shared" si="567"/>
        <v>6.9532153315057865</v>
      </c>
      <c r="AI1905">
        <v>5.8</v>
      </c>
      <c r="AJ1905">
        <v>2</v>
      </c>
      <c r="AK1905">
        <v>93</v>
      </c>
      <c r="AL1905">
        <v>16</v>
      </c>
      <c r="AM1905">
        <v>9036</v>
      </c>
      <c r="AN1905">
        <v>9077</v>
      </c>
      <c r="AO1905">
        <v>9001</v>
      </c>
      <c r="AP1905">
        <v>51</v>
      </c>
      <c r="AQ1905">
        <v>0</v>
      </c>
    </row>
    <row r="1906" spans="1:43">
      <c r="A1906" s="27">
        <v>39890</v>
      </c>
      <c r="B1906" s="27"/>
      <c r="C1906">
        <v>5.8</v>
      </c>
      <c r="D1906">
        <v>11.1</v>
      </c>
      <c r="E1906">
        <v>1.9</v>
      </c>
      <c r="F1906">
        <v>68</v>
      </c>
      <c r="G1906">
        <v>51</v>
      </c>
      <c r="H1906">
        <v>9.9</v>
      </c>
      <c r="I1906" s="10">
        <v>935</v>
      </c>
      <c r="J1906">
        <v>1.8</v>
      </c>
      <c r="K1906" s="2">
        <v>10</v>
      </c>
      <c r="L1906" s="1">
        <f t="shared" si="551"/>
        <v>2.8670240710702588</v>
      </c>
      <c r="M1906" s="1">
        <f t="shared" si="552"/>
        <v>85</v>
      </c>
      <c r="N1906" s="1">
        <f t="shared" si="553"/>
        <v>0.92254223518646628</v>
      </c>
      <c r="O1906" s="1">
        <f t="shared" si="568"/>
        <v>6.3971759260554498E-2</v>
      </c>
      <c r="P1906" s="1">
        <f t="shared" si="554"/>
        <v>0.63493968173961934</v>
      </c>
      <c r="Q1906">
        <f t="shared" si="555"/>
        <v>5.7859482225946284</v>
      </c>
      <c r="R1906">
        <f t="shared" si="556"/>
        <v>11.950048999430191</v>
      </c>
      <c r="S1906">
        <f t="shared" si="557"/>
        <v>1.5641425391924335</v>
      </c>
      <c r="T1906">
        <v>0.2432</v>
      </c>
      <c r="U1906" s="1">
        <f t="shared" si="558"/>
        <v>-2.6811160661799147E-2</v>
      </c>
      <c r="V1906" s="1">
        <v>77</v>
      </c>
      <c r="W1906" s="1">
        <f t="shared" si="559"/>
        <v>18.612019091864042</v>
      </c>
      <c r="X1906" s="1">
        <f t="shared" si="560"/>
        <v>36.390501585305806</v>
      </c>
      <c r="Y1906" s="1">
        <f t="shared" si="561"/>
        <v>1.0080490536488069</v>
      </c>
      <c r="Z1906" s="1">
        <f t="shared" si="569"/>
        <v>-0.87399999999999989</v>
      </c>
      <c r="AA1906" s="1">
        <f t="shared" si="562"/>
        <v>5.9454665928974741E-2</v>
      </c>
      <c r="AB1906" s="1">
        <f t="shared" si="563"/>
        <v>2.4873061999999999</v>
      </c>
      <c r="AC1906" s="1">
        <f t="shared" si="564"/>
        <v>1.3463119353022994</v>
      </c>
      <c r="AF1906" s="1">
        <f t="shared" si="565"/>
        <v>5.9913100425245922</v>
      </c>
      <c r="AG1906" s="1">
        <f t="shared" si="566"/>
        <v>4.3291344812188601</v>
      </c>
      <c r="AH1906" s="1">
        <f t="shared" si="567"/>
        <v>8.9469189360066927</v>
      </c>
      <c r="AI1906">
        <v>3.9</v>
      </c>
      <c r="AJ1906">
        <v>2</v>
      </c>
      <c r="AK1906">
        <v>62</v>
      </c>
      <c r="AL1906">
        <v>2</v>
      </c>
      <c r="AM1906">
        <v>9076</v>
      </c>
      <c r="AN1906">
        <v>9101</v>
      </c>
      <c r="AO1906">
        <v>9043</v>
      </c>
      <c r="AP1906">
        <v>62</v>
      </c>
      <c r="AQ1906">
        <v>32700</v>
      </c>
    </row>
    <row r="1907" spans="1:43">
      <c r="A1907" s="27">
        <v>39891</v>
      </c>
      <c r="B1907" s="27"/>
      <c r="C1907">
        <v>4.5</v>
      </c>
      <c r="D1907">
        <v>9.6</v>
      </c>
      <c r="E1907">
        <v>1.4</v>
      </c>
      <c r="F1907">
        <v>71</v>
      </c>
      <c r="G1907">
        <v>47</v>
      </c>
      <c r="H1907">
        <v>6.6</v>
      </c>
      <c r="I1907" s="10">
        <v>935</v>
      </c>
      <c r="J1907">
        <v>2.4</v>
      </c>
      <c r="K1907" s="2">
        <v>10</v>
      </c>
      <c r="L1907" s="1">
        <f t="shared" si="551"/>
        <v>2.2804720565742267</v>
      </c>
      <c r="M1907" s="1">
        <f t="shared" si="552"/>
        <v>95</v>
      </c>
      <c r="N1907" s="1">
        <f t="shared" si="553"/>
        <v>0.84260555674484927</v>
      </c>
      <c r="O1907" s="1">
        <f t="shared" si="568"/>
        <v>5.9058672370038201E-2</v>
      </c>
      <c r="P1907" s="1">
        <f t="shared" si="554"/>
        <v>0.60218120921367646</v>
      </c>
      <c r="Q1907">
        <f t="shared" si="555"/>
        <v>4.0735260487045251</v>
      </c>
      <c r="R1907">
        <f t="shared" si="556"/>
        <v>11.963369630145323</v>
      </c>
      <c r="S1907">
        <f t="shared" si="557"/>
        <v>1.5658860772441523</v>
      </c>
      <c r="T1907">
        <v>0.2432</v>
      </c>
      <c r="U1907" s="1">
        <f t="shared" si="558"/>
        <v>-1.9787872175077544E-2</v>
      </c>
      <c r="V1907" s="1">
        <v>78</v>
      </c>
      <c r="W1907" s="1">
        <f t="shared" si="559"/>
        <v>14.769414485241654</v>
      </c>
      <c r="X1907" s="1">
        <f t="shared" si="560"/>
        <v>36.476845098068473</v>
      </c>
      <c r="Y1907" s="1">
        <f t="shared" si="561"/>
        <v>1.0074974330332918</v>
      </c>
      <c r="Z1907" s="1">
        <f t="shared" si="569"/>
        <v>-0.49399999999999994</v>
      </c>
      <c r="AA1907" s="1">
        <f t="shared" si="562"/>
        <v>5.9381390149424312E-2</v>
      </c>
      <c r="AB1907" s="1">
        <f t="shared" si="563"/>
        <v>2.4903754999999999</v>
      </c>
      <c r="AC1907" s="1">
        <f t="shared" si="564"/>
        <v>1.7950825804030659</v>
      </c>
      <c r="AF1907" s="1">
        <f t="shared" si="565"/>
        <v>5.3574347974652197</v>
      </c>
      <c r="AG1907" s="1">
        <f t="shared" si="566"/>
        <v>3.6836117581592296</v>
      </c>
      <c r="AH1907" s="1">
        <f t="shared" si="567"/>
        <v>7.0304213424565196</v>
      </c>
      <c r="AI1907">
        <v>8.8000000000000007</v>
      </c>
      <c r="AJ1907">
        <v>14</v>
      </c>
      <c r="AK1907">
        <v>118</v>
      </c>
      <c r="AL1907">
        <v>15</v>
      </c>
      <c r="AM1907">
        <v>9072</v>
      </c>
      <c r="AN1907">
        <v>9105</v>
      </c>
      <c r="AO1907">
        <v>9034</v>
      </c>
      <c r="AP1907">
        <v>59</v>
      </c>
      <c r="AQ1907">
        <v>4</v>
      </c>
    </row>
    <row r="1908" spans="1:43">
      <c r="A1908" s="27">
        <v>39892</v>
      </c>
      <c r="B1908" s="27"/>
      <c r="C1908">
        <v>-0.2</v>
      </c>
      <c r="D1908">
        <v>2.4</v>
      </c>
      <c r="E1908">
        <v>-1.8</v>
      </c>
      <c r="F1908">
        <v>85</v>
      </c>
      <c r="G1908">
        <v>61</v>
      </c>
      <c r="H1908">
        <v>6.9</v>
      </c>
      <c r="I1908" s="10">
        <v>935</v>
      </c>
      <c r="J1908">
        <v>1.7</v>
      </c>
      <c r="K1908" s="2">
        <v>10</v>
      </c>
      <c r="L1908" s="1">
        <f t="shared" si="551"/>
        <v>1.9653549125196625</v>
      </c>
      <c r="M1908" s="1">
        <f t="shared" si="552"/>
        <v>109</v>
      </c>
      <c r="N1908" s="1">
        <f t="shared" si="553"/>
        <v>0.60216365842742525</v>
      </c>
      <c r="O1908" s="1">
        <f t="shared" si="568"/>
        <v>4.3895842374772565E-2</v>
      </c>
      <c r="P1908" s="1">
        <f t="shared" si="554"/>
        <v>0.5133497353174109</v>
      </c>
      <c r="Q1908">
        <f t="shared" si="555"/>
        <v>4.0542157971576476</v>
      </c>
      <c r="R1908">
        <f t="shared" si="556"/>
        <v>11.97669754266842</v>
      </c>
      <c r="S1908">
        <f t="shared" si="557"/>
        <v>1.567630568412097</v>
      </c>
      <c r="T1908">
        <v>0.2432</v>
      </c>
      <c r="U1908" s="1">
        <f t="shared" si="558"/>
        <v>-1.2758729788571855E-2</v>
      </c>
      <c r="V1908" s="1">
        <v>79</v>
      </c>
      <c r="W1908" s="1">
        <f t="shared" si="559"/>
        <v>15.147593560529286</v>
      </c>
      <c r="X1908" s="1">
        <f t="shared" si="560"/>
        <v>36.5613914929611</v>
      </c>
      <c r="Y1908" s="1">
        <f t="shared" si="561"/>
        <v>1.0069435944318696</v>
      </c>
      <c r="Z1908" s="1">
        <f t="shared" si="569"/>
        <v>-1.786</v>
      </c>
      <c r="AA1908" s="1">
        <f t="shared" si="562"/>
        <v>5.9117970283286636E-2</v>
      </c>
      <c r="AB1908" s="1">
        <f t="shared" si="563"/>
        <v>2.5014721999999998</v>
      </c>
      <c r="AC1908" s="1">
        <f t="shared" si="564"/>
        <v>1.2715168277855049</v>
      </c>
      <c r="AF1908" s="1">
        <f t="shared" si="565"/>
        <v>3.0331079352488537</v>
      </c>
      <c r="AG1908" s="1">
        <f t="shared" si="566"/>
        <v>3.690386173614403</v>
      </c>
      <c r="AH1908" s="1">
        <f t="shared" si="567"/>
        <v>6.915018609776423</v>
      </c>
      <c r="AI1908">
        <v>5.7</v>
      </c>
      <c r="AJ1908">
        <v>15</v>
      </c>
      <c r="AK1908">
        <v>93</v>
      </c>
      <c r="AL1908">
        <v>15</v>
      </c>
      <c r="AM1908">
        <v>9168</v>
      </c>
      <c r="AN1908">
        <v>9187</v>
      </c>
      <c r="AO1908">
        <v>9104</v>
      </c>
      <c r="AP1908">
        <v>51</v>
      </c>
      <c r="AQ1908">
        <v>275</v>
      </c>
    </row>
    <row r="1909" spans="1:43">
      <c r="A1909" s="27">
        <v>39893</v>
      </c>
      <c r="B1909" s="27"/>
      <c r="C1909">
        <v>-0.5</v>
      </c>
      <c r="D1909">
        <v>3.5</v>
      </c>
      <c r="E1909">
        <v>-4.7</v>
      </c>
      <c r="F1909">
        <v>70</v>
      </c>
      <c r="G1909">
        <v>52</v>
      </c>
      <c r="H1909">
        <v>8.1999999999999993</v>
      </c>
      <c r="I1909" s="10">
        <v>935</v>
      </c>
      <c r="J1909">
        <v>2</v>
      </c>
      <c r="K1909" s="2">
        <v>10</v>
      </c>
      <c r="L1909" s="1">
        <f t="shared" si="551"/>
        <v>2.0179842067713181</v>
      </c>
      <c r="M1909" s="1">
        <f t="shared" si="552"/>
        <v>88</v>
      </c>
      <c r="N1909" s="1">
        <f t="shared" si="553"/>
        <v>0.58912099532217999</v>
      </c>
      <c r="O1909" s="1">
        <f t="shared" si="568"/>
        <v>4.3053955592270057E-2</v>
      </c>
      <c r="P1909" s="1">
        <f t="shared" si="554"/>
        <v>0.39383265913629389</v>
      </c>
      <c r="Q1909">
        <f t="shared" si="555"/>
        <v>4.8738849574034182</v>
      </c>
      <c r="R1909">
        <f t="shared" si="556"/>
        <v>11.990030146044752</v>
      </c>
      <c r="S1909">
        <f t="shared" si="557"/>
        <v>1.5693756735660671</v>
      </c>
      <c r="T1909">
        <v>0.2432</v>
      </c>
      <c r="U1909" s="1">
        <f t="shared" si="558"/>
        <v>-5.725812952499746E-3</v>
      </c>
      <c r="V1909" s="1">
        <v>80</v>
      </c>
      <c r="W1909" s="1">
        <f t="shared" si="559"/>
        <v>16.702461515898534</v>
      </c>
      <c r="X1909" s="1">
        <f t="shared" si="560"/>
        <v>36.644109081549189</v>
      </c>
      <c r="Y1909" s="1">
        <f t="shared" si="561"/>
        <v>1.0063877016881129</v>
      </c>
      <c r="Z1909" s="1">
        <f t="shared" si="569"/>
        <v>-0.11399999999999999</v>
      </c>
      <c r="AA1909" s="1">
        <f t="shared" si="562"/>
        <v>5.9101235575957707E-2</v>
      </c>
      <c r="AB1909" s="1">
        <f t="shared" si="563"/>
        <v>2.5021804999999997</v>
      </c>
      <c r="AC1909" s="1">
        <f t="shared" si="564"/>
        <v>1.4959021503358882</v>
      </c>
      <c r="AF1909" s="1">
        <f t="shared" si="565"/>
        <v>4.1752744953545928</v>
      </c>
      <c r="AG1909" s="1">
        <f t="shared" si="566"/>
        <v>3.895958625405088</v>
      </c>
      <c r="AH1909" s="1">
        <f t="shared" si="567"/>
        <v>6.3419263887392345</v>
      </c>
      <c r="AI1909">
        <v>4.7</v>
      </c>
      <c r="AJ1909">
        <v>10</v>
      </c>
      <c r="AK1909">
        <v>71</v>
      </c>
      <c r="AL1909">
        <v>10</v>
      </c>
      <c r="AM1909">
        <v>9120</v>
      </c>
      <c r="AN1909">
        <v>9155</v>
      </c>
      <c r="AO1909">
        <v>9112</v>
      </c>
      <c r="AP1909">
        <v>41</v>
      </c>
      <c r="AQ1909">
        <v>0</v>
      </c>
    </row>
    <row r="1910" spans="1:43">
      <c r="A1910" s="27">
        <v>39894</v>
      </c>
      <c r="B1910" s="27"/>
      <c r="C1910">
        <v>1.4</v>
      </c>
      <c r="D1910">
        <v>6.6</v>
      </c>
      <c r="E1910">
        <v>-2.7</v>
      </c>
      <c r="F1910">
        <v>71</v>
      </c>
      <c r="G1910">
        <v>50</v>
      </c>
      <c r="H1910">
        <v>10.1</v>
      </c>
      <c r="I1910" s="10">
        <v>935</v>
      </c>
      <c r="J1910">
        <v>2.1</v>
      </c>
      <c r="K1910" s="2">
        <v>10</v>
      </c>
      <c r="L1910" s="1">
        <f t="shared" si="551"/>
        <v>2.2040543398096974</v>
      </c>
      <c r="M1910" s="1">
        <f t="shared" si="552"/>
        <v>92</v>
      </c>
      <c r="N1910" s="1">
        <f t="shared" si="553"/>
        <v>0.67613129580825593</v>
      </c>
      <c r="O1910" s="1">
        <f t="shared" si="568"/>
        <v>4.8629315267471045E-2</v>
      </c>
      <c r="P1910" s="1">
        <f t="shared" si="554"/>
        <v>0.47414572680407768</v>
      </c>
      <c r="Q1910">
        <f t="shared" si="555"/>
        <v>5.8581001395289327</v>
      </c>
      <c r="R1910">
        <f t="shared" si="556"/>
        <v>12.003364853473876</v>
      </c>
      <c r="S1910">
        <f t="shared" si="557"/>
        <v>1.5711210541196172</v>
      </c>
      <c r="T1910">
        <v>0.2432</v>
      </c>
      <c r="U1910" s="1">
        <f t="shared" si="558"/>
        <v>1.3087977663158478E-3</v>
      </c>
      <c r="V1910" s="1">
        <v>81</v>
      </c>
      <c r="W1910" s="1">
        <f t="shared" si="559"/>
        <v>18.966640412272238</v>
      </c>
      <c r="X1910" s="1">
        <f t="shared" si="560"/>
        <v>36.724968442631237</v>
      </c>
      <c r="Y1910" s="1">
        <f t="shared" si="561"/>
        <v>1.0058299192532765</v>
      </c>
      <c r="Z1910" s="1">
        <f t="shared" si="569"/>
        <v>0.72199999999999998</v>
      </c>
      <c r="AA1910" s="1">
        <f t="shared" si="562"/>
        <v>5.9207382353338008E-2</v>
      </c>
      <c r="AB1910" s="1">
        <f t="shared" si="563"/>
        <v>2.4976946</v>
      </c>
      <c r="AC1910" s="1">
        <f t="shared" si="564"/>
        <v>1.5706972578526825</v>
      </c>
      <c r="AF1910" s="1">
        <f t="shared" si="565"/>
        <v>4.945747843215047</v>
      </c>
      <c r="AG1910" s="1">
        <f t="shared" si="566"/>
        <v>4.3095681388228142</v>
      </c>
      <c r="AH1910" s="1">
        <f t="shared" si="567"/>
        <v>7.0380466154880263</v>
      </c>
      <c r="AI1910">
        <v>3.9</v>
      </c>
      <c r="AJ1910">
        <v>4</v>
      </c>
      <c r="AK1910">
        <v>53</v>
      </c>
      <c r="AL1910">
        <v>4</v>
      </c>
      <c r="AM1910">
        <v>9104</v>
      </c>
      <c r="AN1910">
        <v>9124</v>
      </c>
      <c r="AO1910">
        <v>9087</v>
      </c>
      <c r="AP1910">
        <v>48</v>
      </c>
      <c r="AQ1910">
        <v>0</v>
      </c>
    </row>
    <row r="1911" spans="1:43">
      <c r="A1911" s="27">
        <v>39895</v>
      </c>
      <c r="B1911" s="27"/>
      <c r="C1911">
        <v>5.4</v>
      </c>
      <c r="D1911">
        <v>10.7</v>
      </c>
      <c r="E1911">
        <v>0.7</v>
      </c>
      <c r="F1911">
        <v>71</v>
      </c>
      <c r="G1911">
        <v>55</v>
      </c>
      <c r="H1911">
        <v>9.6999999999999993</v>
      </c>
      <c r="I1911" s="10">
        <v>935</v>
      </c>
      <c r="J1911">
        <v>2</v>
      </c>
      <c r="K1911" s="2">
        <v>10</v>
      </c>
      <c r="L1911" s="1">
        <f t="shared" si="551"/>
        <v>2.408593644217472</v>
      </c>
      <c r="M1911" s="1">
        <f t="shared" si="552"/>
        <v>87</v>
      </c>
      <c r="N1911" s="1">
        <f t="shared" si="553"/>
        <v>0.8972630930441321</v>
      </c>
      <c r="O1911" s="1">
        <f t="shared" si="568"/>
        <v>6.2424087946443274E-2</v>
      </c>
      <c r="P1911" s="1">
        <f t="shared" si="554"/>
        <v>0.63361027461785924</v>
      </c>
      <c r="Q1911">
        <f t="shared" si="555"/>
        <v>5.5952585094634264</v>
      </c>
      <c r="R1911">
        <f t="shared" si="556"/>
        <v>12.016699080021297</v>
      </c>
      <c r="S1911">
        <f t="shared" si="557"/>
        <v>1.5728663717305362</v>
      </c>
      <c r="T1911">
        <v>0.2432</v>
      </c>
      <c r="U1911" s="1">
        <f t="shared" si="558"/>
        <v>8.3430212999458016E-3</v>
      </c>
      <c r="V1911" s="1">
        <v>82</v>
      </c>
      <c r="W1911" s="1">
        <f t="shared" si="559"/>
        <v>18.522535810944504</v>
      </c>
      <c r="X1911" s="1">
        <f t="shared" si="560"/>
        <v>36.803942440715424</v>
      </c>
      <c r="Y1911" s="1">
        <f t="shared" si="561"/>
        <v>1.0052704121376481</v>
      </c>
      <c r="Z1911" s="1">
        <f t="shared" si="569"/>
        <v>1.52</v>
      </c>
      <c r="AA1911" s="1">
        <f t="shared" si="562"/>
        <v>5.9432100281244842E-2</v>
      </c>
      <c r="AB1911" s="1">
        <f t="shared" si="563"/>
        <v>2.4882505999999998</v>
      </c>
      <c r="AC1911" s="1">
        <f t="shared" si="564"/>
        <v>1.4959021503358882</v>
      </c>
      <c r="AF1911" s="1">
        <f t="shared" si="565"/>
        <v>6.2102654468741605</v>
      </c>
      <c r="AG1911" s="1">
        <f t="shared" si="566"/>
        <v>4.349183140128031</v>
      </c>
      <c r="AH1911" s="1">
        <f t="shared" si="567"/>
        <v>7.3630400206667845</v>
      </c>
      <c r="AI1911">
        <v>3.6</v>
      </c>
      <c r="AJ1911">
        <v>10</v>
      </c>
      <c r="AK1911">
        <v>49</v>
      </c>
      <c r="AL1911">
        <v>14</v>
      </c>
      <c r="AM1911">
        <v>9102</v>
      </c>
      <c r="AN1911">
        <v>9112</v>
      </c>
      <c r="AO1911">
        <v>9089</v>
      </c>
      <c r="AP1911">
        <v>63</v>
      </c>
      <c r="AQ1911">
        <v>0</v>
      </c>
    </row>
    <row r="1912" spans="1:43">
      <c r="A1912" s="27">
        <v>39896</v>
      </c>
      <c r="B1912" s="27"/>
      <c r="C1912">
        <v>6.6</v>
      </c>
      <c r="D1912">
        <v>11.1</v>
      </c>
      <c r="E1912">
        <v>3.3</v>
      </c>
      <c r="F1912">
        <v>62</v>
      </c>
      <c r="G1912">
        <v>30</v>
      </c>
      <c r="H1912">
        <v>9.6</v>
      </c>
      <c r="I1912" s="10">
        <v>935</v>
      </c>
      <c r="J1912">
        <v>2.8</v>
      </c>
      <c r="K1912" s="2">
        <v>10</v>
      </c>
      <c r="L1912" s="1">
        <f t="shared" si="551"/>
        <v>2.9508121217123229</v>
      </c>
      <c r="M1912" s="1">
        <f t="shared" si="552"/>
        <v>94</v>
      </c>
      <c r="N1912" s="1">
        <f t="shared" si="553"/>
        <v>0.97499060249070812</v>
      </c>
      <c r="O1912" s="1">
        <f t="shared" si="568"/>
        <v>6.7165891441318584E-2</v>
      </c>
      <c r="P1912" s="1">
        <f t="shared" si="554"/>
        <v>0.56220860049043642</v>
      </c>
      <c r="Q1912">
        <f t="shared" si="555"/>
        <v>5.8150327531005486</v>
      </c>
      <c r="R1912">
        <f t="shared" si="556"/>
        <v>12.030030240325916</v>
      </c>
      <c r="S1912">
        <f t="shared" si="557"/>
        <v>1.5746112880007743</v>
      </c>
      <c r="T1912">
        <v>0.2432</v>
      </c>
      <c r="U1912" s="1">
        <f t="shared" si="558"/>
        <v>1.5374776695003032E-2</v>
      </c>
      <c r="V1912" s="1">
        <v>83</v>
      </c>
      <c r="W1912" s="1">
        <f t="shared" si="559"/>
        <v>18.430587584619065</v>
      </c>
      <c r="X1912" s="1">
        <f t="shared" si="560"/>
        <v>36.881006241237465</v>
      </c>
      <c r="Y1912" s="1">
        <f t="shared" si="561"/>
        <v>1.004709345861732</v>
      </c>
      <c r="Z1912" s="1">
        <f t="shared" si="569"/>
        <v>0.45599999999999974</v>
      </c>
      <c r="AA1912" s="1">
        <f t="shared" si="562"/>
        <v>5.9499848670918475E-2</v>
      </c>
      <c r="AB1912" s="1">
        <f t="shared" si="563"/>
        <v>2.4854173999999998</v>
      </c>
      <c r="AC1912" s="1">
        <f t="shared" si="564"/>
        <v>2.0942630104702431</v>
      </c>
      <c r="AF1912" s="1">
        <f t="shared" si="565"/>
        <v>5.7805308765148613</v>
      </c>
      <c r="AG1912" s="1">
        <f t="shared" si="566"/>
        <v>4.2866953463088509</v>
      </c>
      <c r="AH1912" s="1">
        <f t="shared" si="567"/>
        <v>8.1241482284137909</v>
      </c>
      <c r="AI1912">
        <v>4.9000000000000004</v>
      </c>
      <c r="AJ1912">
        <v>15</v>
      </c>
      <c r="AK1912">
        <v>78</v>
      </c>
      <c r="AL1912">
        <v>14</v>
      </c>
      <c r="AM1912">
        <v>9114</v>
      </c>
      <c r="AN1912">
        <v>9135</v>
      </c>
      <c r="AO1912">
        <v>9094</v>
      </c>
      <c r="AP1912">
        <v>58</v>
      </c>
      <c r="AQ1912">
        <v>0</v>
      </c>
    </row>
    <row r="1913" spans="1:43">
      <c r="A1913" s="27">
        <v>39897</v>
      </c>
      <c r="B1913" s="27"/>
      <c r="C1913">
        <v>6.5</v>
      </c>
      <c r="D1913">
        <v>9.3000000000000007</v>
      </c>
      <c r="E1913">
        <v>5</v>
      </c>
      <c r="F1913">
        <v>63</v>
      </c>
      <c r="G1913">
        <v>32</v>
      </c>
      <c r="H1913">
        <v>5.3</v>
      </c>
      <c r="I1913" s="10">
        <v>935</v>
      </c>
      <c r="J1913">
        <v>1.4</v>
      </c>
      <c r="K1913" s="2">
        <v>10</v>
      </c>
      <c r="L1913" s="1">
        <f t="shared" si="551"/>
        <v>2.3410747038899529</v>
      </c>
      <c r="M1913" s="1">
        <f t="shared" si="552"/>
        <v>94</v>
      </c>
      <c r="N1913" s="1">
        <f t="shared" si="553"/>
        <v>0.96829408068935052</v>
      </c>
      <c r="O1913" s="1">
        <f t="shared" si="568"/>
        <v>6.6759308330853875E-2</v>
      </c>
      <c r="P1913" s="1">
        <f t="shared" si="554"/>
        <v>0.59762758835186947</v>
      </c>
      <c r="Q1913">
        <f t="shared" si="555"/>
        <v>3.4714695712824652</v>
      </c>
      <c r="R1913">
        <f t="shared" si="556"/>
        <v>12.04335574630845</v>
      </c>
      <c r="S1913">
        <f t="shared" si="557"/>
        <v>1.5763554641764987</v>
      </c>
      <c r="T1913">
        <v>0.2432</v>
      </c>
      <c r="U1913" s="1">
        <f t="shared" si="558"/>
        <v>2.2401983728256841E-2</v>
      </c>
      <c r="V1913" s="1">
        <v>84</v>
      </c>
      <c r="W1913" s="1">
        <f t="shared" si="559"/>
        <v>13.375517093472936</v>
      </c>
      <c r="X1913" s="1">
        <f t="shared" si="560"/>
        <v>36.956137322496843</v>
      </c>
      <c r="Y1913" s="1">
        <f t="shared" si="561"/>
        <v>1.0041468864072831</v>
      </c>
      <c r="Z1913" s="1">
        <f t="shared" si="569"/>
        <v>-3.7999999999999867E-2</v>
      </c>
      <c r="AA1913" s="1">
        <f t="shared" si="562"/>
        <v>5.9494197072949888E-2</v>
      </c>
      <c r="AB1913" s="1">
        <f t="shared" si="563"/>
        <v>2.4856534999999997</v>
      </c>
      <c r="AC1913" s="1">
        <f t="shared" si="564"/>
        <v>1.0471315052351216</v>
      </c>
      <c r="AF1913" s="1">
        <f t="shared" si="565"/>
        <v>4.2830674091909291</v>
      </c>
      <c r="AG1913" s="1">
        <f t="shared" si="566"/>
        <v>3.5007697339130459</v>
      </c>
      <c r="AH1913" s="1">
        <f t="shared" si="567"/>
        <v>6.6239151891456141</v>
      </c>
      <c r="AI1913">
        <v>5</v>
      </c>
      <c r="AJ1913">
        <v>15</v>
      </c>
      <c r="AK1913">
        <v>89</v>
      </c>
      <c r="AL1913">
        <v>16</v>
      </c>
      <c r="AM1913">
        <v>9160</v>
      </c>
      <c r="AN1913">
        <v>9174</v>
      </c>
      <c r="AO1913">
        <v>9135</v>
      </c>
      <c r="AP1913">
        <v>61</v>
      </c>
      <c r="AQ1913">
        <v>32700</v>
      </c>
    </row>
    <row r="1914" spans="1:43">
      <c r="A1914" s="27">
        <v>39898</v>
      </c>
      <c r="B1914" s="27"/>
      <c r="C1914">
        <v>5.8</v>
      </c>
      <c r="D1914">
        <v>10.4</v>
      </c>
      <c r="E1914">
        <v>2.7</v>
      </c>
      <c r="F1914">
        <v>67</v>
      </c>
      <c r="G1914">
        <v>44</v>
      </c>
      <c r="H1914">
        <v>9.4</v>
      </c>
      <c r="I1914" s="10">
        <v>935</v>
      </c>
      <c r="J1914">
        <v>1.7</v>
      </c>
      <c r="K1914" s="2">
        <v>10</v>
      </c>
      <c r="L1914" s="1">
        <f t="shared" si="551"/>
        <v>2.7794400201693481</v>
      </c>
      <c r="M1914" s="1">
        <f t="shared" si="552"/>
        <v>90</v>
      </c>
      <c r="N1914" s="1">
        <f t="shared" si="553"/>
        <v>0.92254223518646628</v>
      </c>
      <c r="O1914" s="1">
        <f t="shared" si="568"/>
        <v>6.3971759260554498E-2</v>
      </c>
      <c r="P1914" s="1">
        <f t="shared" si="554"/>
        <v>0.61148148681982017</v>
      </c>
      <c r="Q1914">
        <f t="shared" si="555"/>
        <v>5.5366641665335425</v>
      </c>
      <c r="R1914">
        <f t="shared" si="556"/>
        <v>12.056673004885951</v>
      </c>
      <c r="S1914">
        <f t="shared" si="557"/>
        <v>1.5780985608489466</v>
      </c>
      <c r="T1914">
        <v>0.2432</v>
      </c>
      <c r="U1914" s="1">
        <f t="shared" si="558"/>
        <v>2.9422563522030352E-2</v>
      </c>
      <c r="V1914" s="1">
        <v>85</v>
      </c>
      <c r="W1914" s="1">
        <f t="shared" si="559"/>
        <v>18.243074578981897</v>
      </c>
      <c r="X1914" s="1">
        <f t="shared" si="560"/>
        <v>37.029315484295736</v>
      </c>
      <c r="Y1914" s="1">
        <f t="shared" si="561"/>
        <v>1.0035832001682043</v>
      </c>
      <c r="Z1914" s="1">
        <f t="shared" si="569"/>
        <v>-0.26600000000000007</v>
      </c>
      <c r="AA1914" s="1">
        <f t="shared" si="562"/>
        <v>5.9454665928974741E-2</v>
      </c>
      <c r="AB1914" s="1">
        <f t="shared" si="563"/>
        <v>2.4873061999999999</v>
      </c>
      <c r="AC1914" s="1">
        <f t="shared" si="564"/>
        <v>1.2715168277855049</v>
      </c>
      <c r="AF1914" s="1">
        <f t="shared" si="565"/>
        <v>5.5773883529992769</v>
      </c>
      <c r="AG1914" s="1">
        <f t="shared" si="566"/>
        <v>4.2945526091975745</v>
      </c>
      <c r="AH1914" s="1">
        <f t="shared" si="567"/>
        <v>8.4717156190137199</v>
      </c>
      <c r="AI1914">
        <v>4.5999999999999996</v>
      </c>
      <c r="AJ1914">
        <v>14</v>
      </c>
      <c r="AK1914">
        <v>72</v>
      </c>
      <c r="AL1914">
        <v>1</v>
      </c>
      <c r="AM1914">
        <v>9176</v>
      </c>
      <c r="AN1914">
        <v>9185</v>
      </c>
      <c r="AO1914">
        <v>9167</v>
      </c>
      <c r="AP1914">
        <v>60</v>
      </c>
      <c r="AQ1914">
        <v>0</v>
      </c>
    </row>
    <row r="1915" spans="1:43">
      <c r="A1915" s="27">
        <v>39899</v>
      </c>
      <c r="B1915" s="27"/>
      <c r="C1915">
        <v>7.8</v>
      </c>
      <c r="D1915">
        <v>14.7</v>
      </c>
      <c r="E1915">
        <v>2.2999999999999998</v>
      </c>
      <c r="F1915">
        <v>51</v>
      </c>
      <c r="G1915">
        <v>24</v>
      </c>
      <c r="H1915">
        <v>11.5</v>
      </c>
      <c r="I1915" s="10">
        <v>935</v>
      </c>
      <c r="J1915">
        <v>2.5</v>
      </c>
      <c r="K1915" s="2">
        <v>10</v>
      </c>
      <c r="L1915" s="1">
        <f t="shared" si="551"/>
        <v>3.4391440757992453</v>
      </c>
      <c r="M1915" s="1">
        <f t="shared" si="552"/>
        <v>78</v>
      </c>
      <c r="N1915" s="1">
        <f t="shared" si="553"/>
        <v>1.0585899253295545</v>
      </c>
      <c r="O1915" s="1">
        <f t="shared" si="568"/>
        <v>7.2212617636154372E-2</v>
      </c>
      <c r="P1915" s="1">
        <f t="shared" si="554"/>
        <v>0.48204510583984939</v>
      </c>
      <c r="Q1915">
        <f t="shared" si="555"/>
        <v>7.1739266134005772</v>
      </c>
      <c r="R1915">
        <f t="shared" si="556"/>
        <v>12.069979415697643</v>
      </c>
      <c r="S1915">
        <f t="shared" si="557"/>
        <v>1.5798402376567597</v>
      </c>
      <c r="T1915">
        <v>0.2432</v>
      </c>
      <c r="U1915" s="1">
        <f t="shared" si="558"/>
        <v>3.6434439159201248E-2</v>
      </c>
      <c r="V1915" s="1">
        <v>86</v>
      </c>
      <c r="W1915" s="1">
        <f t="shared" si="559"/>
        <v>20.751034167763915</v>
      </c>
      <c r="X1915" s="1">
        <f t="shared" si="560"/>
        <v>37.100522853271137</v>
      </c>
      <c r="Y1915" s="1">
        <f t="shared" si="561"/>
        <v>1.0030184539013214</v>
      </c>
      <c r="Z1915" s="1">
        <f t="shared" si="569"/>
        <v>0.76</v>
      </c>
      <c r="AA1915" s="1">
        <f t="shared" si="562"/>
        <v>5.9567751693605252E-2</v>
      </c>
      <c r="AB1915" s="1">
        <f t="shared" si="563"/>
        <v>2.4825841999999998</v>
      </c>
      <c r="AC1915" s="1">
        <f t="shared" si="564"/>
        <v>1.8698776879198602</v>
      </c>
      <c r="AF1915" s="1">
        <f t="shared" si="565"/>
        <v>7.6923435832498246</v>
      </c>
      <c r="AG1915" s="1">
        <f t="shared" si="566"/>
        <v>4.5921840832110048</v>
      </c>
      <c r="AH1915" s="1">
        <f t="shared" si="567"/>
        <v>8.8495857431761529</v>
      </c>
      <c r="AI1915">
        <v>8.1</v>
      </c>
      <c r="AJ1915">
        <v>6</v>
      </c>
      <c r="AK1915">
        <v>122</v>
      </c>
      <c r="AL1915">
        <v>5</v>
      </c>
      <c r="AM1915">
        <v>9170</v>
      </c>
      <c r="AN1915">
        <v>9188</v>
      </c>
      <c r="AO1915">
        <v>9140</v>
      </c>
      <c r="AP1915">
        <v>50</v>
      </c>
      <c r="AQ1915">
        <v>0</v>
      </c>
    </row>
    <row r="1916" spans="1:43">
      <c r="A1916" s="27">
        <v>39900</v>
      </c>
      <c r="B1916" s="27"/>
      <c r="C1916">
        <v>13</v>
      </c>
      <c r="D1916">
        <v>17.899999999999999</v>
      </c>
      <c r="E1916">
        <v>8.4</v>
      </c>
      <c r="F1916">
        <v>25</v>
      </c>
      <c r="G1916">
        <v>11</v>
      </c>
      <c r="H1916">
        <v>11.5</v>
      </c>
      <c r="I1916" s="10">
        <v>935</v>
      </c>
      <c r="J1916">
        <v>3.5</v>
      </c>
      <c r="K1916" s="2">
        <v>10</v>
      </c>
      <c r="L1916" s="1">
        <f t="shared" si="551"/>
        <v>4.7445870305998419</v>
      </c>
      <c r="M1916" s="1">
        <f t="shared" si="552"/>
        <v>39</v>
      </c>
      <c r="N1916" s="1">
        <f t="shared" si="553"/>
        <v>1.498261331998219</v>
      </c>
      <c r="O1916" s="1">
        <f t="shared" si="568"/>
        <v>9.8002651528971474E-2</v>
      </c>
      <c r="P1916" s="1">
        <f t="shared" si="554"/>
        <v>0.32787260715911237</v>
      </c>
      <c r="Q1916">
        <f t="shared" si="555"/>
        <v>8.1789566131103939</v>
      </c>
      <c r="R1916">
        <f t="shared" si="556"/>
        <v>12.083272368847204</v>
      </c>
      <c r="S1916">
        <f t="shared" si="557"/>
        <v>1.5815801529904718</v>
      </c>
      <c r="T1916">
        <v>0.2432</v>
      </c>
      <c r="U1916" s="1">
        <f t="shared" si="558"/>
        <v>4.3435536297621043E-2</v>
      </c>
      <c r="V1916" s="1">
        <v>87</v>
      </c>
      <c r="W1916" s="1">
        <f t="shared" si="559"/>
        <v>20.774751258748324</v>
      </c>
      <c r="X1916" s="1">
        <f t="shared" si="560"/>
        <v>37.169743884917203</v>
      </c>
      <c r="Y1916" s="1">
        <f t="shared" si="561"/>
        <v>1.0024528146770508</v>
      </c>
      <c r="Z1916" s="1">
        <f t="shared" si="569"/>
        <v>1.9760000000000002</v>
      </c>
      <c r="AA1916" s="1">
        <f t="shared" si="562"/>
        <v>5.9863797974934949E-2</v>
      </c>
      <c r="AB1916" s="1">
        <f t="shared" si="563"/>
        <v>2.470307</v>
      </c>
      <c r="AC1916" s="1">
        <f t="shared" si="564"/>
        <v>2.6178287630878043</v>
      </c>
      <c r="AF1916" s="1">
        <f t="shared" si="565"/>
        <v>8.1157736088535941</v>
      </c>
      <c r="AG1916" s="1">
        <f t="shared" si="566"/>
        <v>4.428184652589362</v>
      </c>
      <c r="AH1916" s="1">
        <f t="shared" si="567"/>
        <v>8.3068171034296991</v>
      </c>
      <c r="AI1916">
        <v>10.6</v>
      </c>
      <c r="AJ1916">
        <v>6</v>
      </c>
      <c r="AK1916">
        <v>160</v>
      </c>
      <c r="AL1916">
        <v>5</v>
      </c>
      <c r="AM1916">
        <v>9130</v>
      </c>
      <c r="AN1916">
        <v>9149</v>
      </c>
      <c r="AO1916">
        <v>9113</v>
      </c>
      <c r="AP1916">
        <v>37</v>
      </c>
      <c r="AQ1916">
        <v>0</v>
      </c>
    </row>
    <row r="1917" spans="1:43">
      <c r="A1917" s="27">
        <v>39901</v>
      </c>
      <c r="B1917" s="27"/>
      <c r="C1917">
        <v>13.1</v>
      </c>
      <c r="D1917">
        <v>18.899999999999999</v>
      </c>
      <c r="E1917">
        <v>6.2</v>
      </c>
      <c r="F1917">
        <v>21</v>
      </c>
      <c r="G1917">
        <v>13</v>
      </c>
      <c r="H1917">
        <v>11</v>
      </c>
      <c r="I1917" s="10">
        <v>935</v>
      </c>
      <c r="J1917">
        <v>3</v>
      </c>
      <c r="K1917" s="2">
        <v>10</v>
      </c>
      <c r="L1917" s="1">
        <f t="shared" si="551"/>
        <v>4.9444066808588438</v>
      </c>
      <c r="M1917" s="1">
        <f t="shared" si="552"/>
        <v>29</v>
      </c>
      <c r="N1917" s="1">
        <f t="shared" si="553"/>
        <v>1.5080901913058991</v>
      </c>
      <c r="O1917" s="1">
        <f t="shared" si="568"/>
        <v>9.8566791599440484E-2</v>
      </c>
      <c r="P1917" s="1">
        <f t="shared" si="554"/>
        <v>0.2795132123274946</v>
      </c>
      <c r="Q1917">
        <f t="shared" si="555"/>
        <v>7.9818786695515609</v>
      </c>
      <c r="R1917">
        <f t="shared" si="556"/>
        <v>12.096549242666748</v>
      </c>
      <c r="S1917">
        <f t="shared" si="557"/>
        <v>1.5833179636998362</v>
      </c>
      <c r="T1917">
        <v>0.2432</v>
      </c>
      <c r="U1917" s="1">
        <f t="shared" si="558"/>
        <v>5.0423783783774094E-2</v>
      </c>
      <c r="V1917" s="1">
        <v>88</v>
      </c>
      <c r="W1917" s="1">
        <f t="shared" si="559"/>
        <v>20.204771588011532</v>
      </c>
      <c r="X1917" s="1">
        <f t="shared" si="560"/>
        <v>37.236965362301746</v>
      </c>
      <c r="Y1917" s="1">
        <f t="shared" si="561"/>
        <v>1.0018864498299755</v>
      </c>
      <c r="Z1917" s="1">
        <f t="shared" si="569"/>
        <v>3.7999999999999867E-2</v>
      </c>
      <c r="AA1917" s="1">
        <f t="shared" si="562"/>
        <v>5.9869520014209969E-2</v>
      </c>
      <c r="AB1917" s="1">
        <f t="shared" si="563"/>
        <v>2.4700709000000001</v>
      </c>
      <c r="AC1917" s="1">
        <f t="shared" si="564"/>
        <v>2.2438532255038321</v>
      </c>
      <c r="AF1917" s="1">
        <f t="shared" si="565"/>
        <v>9.4311023217715917</v>
      </c>
      <c r="AG1917" s="1">
        <f t="shared" si="566"/>
        <v>4.3227160534349318</v>
      </c>
      <c r="AH1917" s="1">
        <f t="shared" si="567"/>
        <v>9.5514247573114393</v>
      </c>
      <c r="AI1917">
        <v>4.5999999999999996</v>
      </c>
      <c r="AJ1917">
        <v>11</v>
      </c>
      <c r="AK1917">
        <v>76</v>
      </c>
      <c r="AL1917">
        <v>2</v>
      </c>
      <c r="AM1917">
        <v>9119</v>
      </c>
      <c r="AN1917">
        <v>9132</v>
      </c>
      <c r="AO1917">
        <v>9104</v>
      </c>
      <c r="AP1917">
        <v>31</v>
      </c>
      <c r="AQ1917">
        <v>0</v>
      </c>
    </row>
    <row r="1918" spans="1:43">
      <c r="A1918" s="27">
        <v>39902</v>
      </c>
      <c r="B1918" s="27"/>
      <c r="C1918">
        <v>12.8</v>
      </c>
      <c r="D1918">
        <v>18.399999999999999</v>
      </c>
      <c r="E1918">
        <v>7.6</v>
      </c>
      <c r="F1918">
        <v>29</v>
      </c>
      <c r="G1918">
        <v>14</v>
      </c>
      <c r="H1918">
        <v>11.1</v>
      </c>
      <c r="I1918" s="10">
        <v>935</v>
      </c>
      <c r="J1918">
        <v>2.8</v>
      </c>
      <c r="K1918" s="2">
        <v>10</v>
      </c>
      <c r="L1918" s="1">
        <f t="shared" si="551"/>
        <v>4.7061671224685764</v>
      </c>
      <c r="M1918" s="1">
        <f t="shared" si="552"/>
        <v>44</v>
      </c>
      <c r="N1918" s="1">
        <f t="shared" si="553"/>
        <v>1.4787721750550831</v>
      </c>
      <c r="O1918" s="1">
        <f t="shared" si="568"/>
        <v>9.6882612382887381E-2</v>
      </c>
      <c r="P1918" s="1">
        <f t="shared" si="554"/>
        <v>0.37793306188268372</v>
      </c>
      <c r="Q1918">
        <f t="shared" si="555"/>
        <v>7.7166105579298501</v>
      </c>
      <c r="R1918">
        <f t="shared" si="556"/>
        <v>12.109807401507702</v>
      </c>
      <c r="S1918">
        <f t="shared" si="557"/>
        <v>1.585053324804673</v>
      </c>
      <c r="T1918">
        <v>0.2432</v>
      </c>
      <c r="U1918" s="1">
        <f t="shared" si="558"/>
        <v>5.739711426549178E-2</v>
      </c>
      <c r="V1918" s="1">
        <v>89</v>
      </c>
      <c r="W1918" s="1">
        <f t="shared" si="559"/>
        <v>20.344449808653099</v>
      </c>
      <c r="X1918" s="1">
        <f t="shared" si="560"/>
        <v>37.302176391486903</v>
      </c>
      <c r="Y1918" s="1">
        <f t="shared" si="561"/>
        <v>1.0013195269093413</v>
      </c>
      <c r="Z1918" s="1">
        <f t="shared" si="569"/>
        <v>-0.1139999999999996</v>
      </c>
      <c r="AA1918" s="1">
        <f t="shared" si="562"/>
        <v>5.9852357177066905E-2</v>
      </c>
      <c r="AB1918" s="1">
        <f t="shared" si="563"/>
        <v>2.4707792</v>
      </c>
      <c r="AC1918" s="1">
        <f t="shared" si="564"/>
        <v>2.0942630104702431</v>
      </c>
      <c r="AF1918" s="1">
        <f t="shared" si="565"/>
        <v>8.6277054856090256</v>
      </c>
      <c r="AG1918" s="1">
        <f t="shared" si="566"/>
        <v>4.4328455434590186</v>
      </c>
      <c r="AH1918" s="1">
        <f t="shared" si="567"/>
        <v>9.9239051282863144</v>
      </c>
      <c r="AI1918">
        <v>4.5</v>
      </c>
      <c r="AJ1918">
        <v>10</v>
      </c>
      <c r="AK1918">
        <v>73</v>
      </c>
      <c r="AL1918">
        <v>4</v>
      </c>
      <c r="AM1918">
        <v>9124</v>
      </c>
      <c r="AN1918">
        <v>9134</v>
      </c>
      <c r="AO1918">
        <v>9110</v>
      </c>
      <c r="AP1918">
        <v>42</v>
      </c>
      <c r="AQ1918">
        <v>0</v>
      </c>
    </row>
    <row r="1919" spans="1:43">
      <c r="A1919" s="27">
        <v>39903</v>
      </c>
      <c r="B1919" s="27"/>
      <c r="C1919">
        <v>12</v>
      </c>
      <c r="D1919">
        <v>16.399999999999999</v>
      </c>
      <c r="E1919">
        <v>8.1</v>
      </c>
      <c r="F1919">
        <v>35</v>
      </c>
      <c r="G1919">
        <v>20</v>
      </c>
      <c r="H1919">
        <v>7.9</v>
      </c>
      <c r="I1919" s="10">
        <v>935</v>
      </c>
      <c r="J1919">
        <v>3.6</v>
      </c>
      <c r="K1919" s="2">
        <v>10</v>
      </c>
      <c r="L1919" s="1">
        <f t="shared" si="551"/>
        <v>4.401913226137844</v>
      </c>
      <c r="M1919" s="1">
        <f t="shared" si="552"/>
        <v>50</v>
      </c>
      <c r="N1919" s="1">
        <f t="shared" si="553"/>
        <v>1.4030231277532583</v>
      </c>
      <c r="O1919" s="1">
        <f t="shared" si="568"/>
        <v>9.2510755386367063E-2</v>
      </c>
      <c r="P1919" s="1">
        <f t="shared" si="554"/>
        <v>0.45670038569701998</v>
      </c>
      <c r="Q1919">
        <f t="shared" si="555"/>
        <v>5.471874143629643</v>
      </c>
      <c r="R1919">
        <f t="shared" si="556"/>
        <v>12.123044193563882</v>
      </c>
      <c r="S1919">
        <f t="shared" si="557"/>
        <v>1.5867858892099322</v>
      </c>
      <c r="T1919">
        <v>0.2432</v>
      </c>
      <c r="U1919" s="1">
        <f t="shared" si="558"/>
        <v>6.4353464803543647E-2</v>
      </c>
      <c r="V1919" s="1">
        <v>90</v>
      </c>
      <c r="W1919" s="1">
        <f t="shared" si="559"/>
        <v>16.567274864216177</v>
      </c>
      <c r="X1919" s="1">
        <f t="shared" si="560"/>
        <v>37.365368393670664</v>
      </c>
      <c r="Y1919" s="1">
        <f t="shared" si="561"/>
        <v>1.00075221362949</v>
      </c>
      <c r="Z1919" s="1">
        <f t="shared" si="569"/>
        <v>-0.30400000000000027</v>
      </c>
      <c r="AA1919" s="1">
        <f t="shared" si="562"/>
        <v>5.9806637682077668E-2</v>
      </c>
      <c r="AB1919" s="1">
        <f t="shared" si="563"/>
        <v>2.4726680000000001</v>
      </c>
      <c r="AC1919" s="1">
        <f t="shared" si="564"/>
        <v>2.6926238706045988</v>
      </c>
      <c r="AF1919" s="1">
        <f t="shared" si="565"/>
        <v>7.3782338298603101</v>
      </c>
      <c r="AG1919" s="1">
        <f t="shared" si="566"/>
        <v>3.971570808249508</v>
      </c>
      <c r="AH1919" s="1">
        <f t="shared" si="567"/>
        <v>8.7235909797625446</v>
      </c>
      <c r="AI1919">
        <v>4.5</v>
      </c>
      <c r="AJ1919">
        <v>15</v>
      </c>
      <c r="AK1919">
        <v>71</v>
      </c>
      <c r="AL1919">
        <v>14</v>
      </c>
      <c r="AM1919">
        <v>9126</v>
      </c>
      <c r="AN1919">
        <v>9137</v>
      </c>
      <c r="AO1919">
        <v>9106</v>
      </c>
      <c r="AP1919">
        <v>48</v>
      </c>
      <c r="AQ1919">
        <v>0</v>
      </c>
    </row>
    <row r="1920" spans="1:43">
      <c r="A1920" s="27">
        <v>39904</v>
      </c>
      <c r="B1920" s="27"/>
      <c r="C1920">
        <v>10.1</v>
      </c>
      <c r="D1920">
        <v>14.8</v>
      </c>
      <c r="E1920">
        <v>6.5</v>
      </c>
      <c r="F1920">
        <v>51</v>
      </c>
      <c r="G1920">
        <v>29</v>
      </c>
      <c r="H1920">
        <v>7.2</v>
      </c>
      <c r="I1920" s="10">
        <v>935</v>
      </c>
      <c r="J1920">
        <v>2.6</v>
      </c>
      <c r="K1920" s="2">
        <v>10</v>
      </c>
      <c r="L1920" s="1">
        <f t="shared" si="551"/>
        <v>3.4882347296186254</v>
      </c>
      <c r="M1920" s="1">
        <f t="shared" si="552"/>
        <v>73</v>
      </c>
      <c r="N1920" s="1">
        <f t="shared" si="553"/>
        <v>1.2366203081300822</v>
      </c>
      <c r="O1920" s="1">
        <f t="shared" si="568"/>
        <v>8.2795920298951886E-2</v>
      </c>
      <c r="P1920" s="1">
        <f t="shared" si="554"/>
        <v>0.59761644198286956</v>
      </c>
      <c r="Q1920">
        <f t="shared" si="555"/>
        <v>4.6665088123419078</v>
      </c>
      <c r="R1920">
        <f t="shared" si="556"/>
        <v>12.136256948732054</v>
      </c>
      <c r="S1920">
        <f t="shared" si="557"/>
        <v>1.5885153074256615</v>
      </c>
      <c r="T1920">
        <v>0.2432</v>
      </c>
      <c r="U1920" s="1">
        <f t="shared" si="558"/>
        <v>7.1290777481921599E-2</v>
      </c>
      <c r="V1920" s="1">
        <v>91</v>
      </c>
      <c r="W1920" s="1">
        <f t="shared" si="559"/>
        <v>15.753071977575841</v>
      </c>
      <c r="X1920" s="1">
        <f t="shared" si="560"/>
        <v>37.426535094072449</v>
      </c>
      <c r="Y1920" s="1">
        <f t="shared" si="561"/>
        <v>1.0001846778202446</v>
      </c>
      <c r="Z1920" s="1">
        <f t="shared" si="569"/>
        <v>-0.7220000000000002</v>
      </c>
      <c r="AA1920" s="1">
        <f t="shared" si="562"/>
        <v>5.9698333310686767E-2</v>
      </c>
      <c r="AB1920" s="1">
        <f t="shared" si="563"/>
        <v>2.4771538999999998</v>
      </c>
      <c r="AC1920" s="1">
        <f t="shared" si="564"/>
        <v>1.9446727954366547</v>
      </c>
      <c r="AF1920" s="1">
        <f t="shared" si="565"/>
        <v>6.919117534100109</v>
      </c>
      <c r="AG1920" s="1">
        <f t="shared" si="566"/>
        <v>3.9253167547526062</v>
      </c>
      <c r="AH1920" s="1">
        <f t="shared" si="567"/>
        <v>8.6452824986461003</v>
      </c>
      <c r="AI1920">
        <v>5.8</v>
      </c>
      <c r="AJ1920">
        <v>14</v>
      </c>
      <c r="AK1920">
        <v>93</v>
      </c>
      <c r="AL1920">
        <v>14</v>
      </c>
      <c r="AM1920">
        <v>9097</v>
      </c>
      <c r="AN1920">
        <v>9138</v>
      </c>
      <c r="AO1920">
        <v>9064</v>
      </c>
      <c r="AP1920">
        <v>61</v>
      </c>
      <c r="AQ1920">
        <v>0</v>
      </c>
    </row>
    <row r="1921" spans="1:43">
      <c r="A1921" s="27">
        <v>39905</v>
      </c>
      <c r="B1921" s="27"/>
      <c r="C1921">
        <v>9.6999999999999993</v>
      </c>
      <c r="D1921">
        <v>14.1</v>
      </c>
      <c r="E1921">
        <v>5.6</v>
      </c>
      <c r="F1921">
        <v>52</v>
      </c>
      <c r="G1921">
        <v>28</v>
      </c>
      <c r="H1921">
        <v>9.5</v>
      </c>
      <c r="I1921" s="10">
        <v>935</v>
      </c>
      <c r="J1921">
        <v>2.7</v>
      </c>
      <c r="K1921" s="2">
        <v>10</v>
      </c>
      <c r="L1921" s="1">
        <f t="shared" si="551"/>
        <v>3.6534434541641709</v>
      </c>
      <c r="M1921" s="1">
        <f t="shared" si="552"/>
        <v>76</v>
      </c>
      <c r="N1921" s="1">
        <f t="shared" si="553"/>
        <v>1.2038879226915637</v>
      </c>
      <c r="O1921" s="1">
        <f t="shared" si="568"/>
        <v>8.0865654365585876E-2</v>
      </c>
      <c r="P1921" s="1">
        <f t="shared" si="554"/>
        <v>0.57106854647791305</v>
      </c>
      <c r="Q1921">
        <f t="shared" si="555"/>
        <v>5.9117374370019782</v>
      </c>
      <c r="R1921">
        <f t="shared" si="556"/>
        <v>12.149442976515331</v>
      </c>
      <c r="S1921">
        <f t="shared" si="557"/>
        <v>1.5902412272925828</v>
      </c>
      <c r="T1921">
        <v>0.2432</v>
      </c>
      <c r="U1921" s="1">
        <f t="shared" si="558"/>
        <v>7.8207000016639425E-2</v>
      </c>
      <c r="V1921" s="1">
        <v>92</v>
      </c>
      <c r="W1921" s="1">
        <f t="shared" si="559"/>
        <v>18.500776573890022</v>
      </c>
      <c r="X1921" s="1">
        <f t="shared" si="560"/>
        <v>37.485672507592191</v>
      </c>
      <c r="Y1921" s="1">
        <f t="shared" si="561"/>
        <v>0.99961708737725974</v>
      </c>
      <c r="Z1921" s="1">
        <f t="shared" si="569"/>
        <v>-0.15200000000000014</v>
      </c>
      <c r="AA1921" s="1">
        <f t="shared" si="562"/>
        <v>5.9675582354448017E-2</v>
      </c>
      <c r="AB1921" s="1">
        <f t="shared" si="563"/>
        <v>2.4780983000000001</v>
      </c>
      <c r="AC1921" s="1">
        <f t="shared" si="564"/>
        <v>2.019467902953449</v>
      </c>
      <c r="AF1921" s="1">
        <f t="shared" si="565"/>
        <v>6.912502467979607</v>
      </c>
      <c r="AG1921" s="1">
        <f t="shared" si="566"/>
        <v>4.3503323105606437</v>
      </c>
      <c r="AH1921" s="1">
        <f t="shared" si="567"/>
        <v>9.2371017848276402</v>
      </c>
      <c r="AI1921">
        <v>7.4</v>
      </c>
      <c r="AJ1921">
        <v>15</v>
      </c>
      <c r="AK1921">
        <v>107</v>
      </c>
      <c r="AL1921">
        <v>14</v>
      </c>
      <c r="AM1921">
        <v>9094</v>
      </c>
      <c r="AN1921">
        <v>9109</v>
      </c>
      <c r="AO1921">
        <v>9065</v>
      </c>
      <c r="AP1921">
        <v>59</v>
      </c>
      <c r="AQ1921">
        <v>32700</v>
      </c>
    </row>
    <row r="1922" spans="1:43">
      <c r="A1922" s="27">
        <v>39906</v>
      </c>
      <c r="B1922" s="27"/>
      <c r="C1922">
        <v>10.7</v>
      </c>
      <c r="D1922">
        <v>16.8</v>
      </c>
      <c r="E1922">
        <v>5.9</v>
      </c>
      <c r="F1922">
        <v>37</v>
      </c>
      <c r="G1922">
        <v>21</v>
      </c>
      <c r="H1922">
        <v>11.8</v>
      </c>
      <c r="I1922" s="10">
        <v>935</v>
      </c>
      <c r="J1922">
        <v>2.2999999999999998</v>
      </c>
      <c r="K1922" s="2">
        <v>10</v>
      </c>
      <c r="L1922" s="1">
        <f t="shared" si="551"/>
        <v>4.0721970723864258</v>
      </c>
      <c r="M1922" s="1">
        <f t="shared" si="552"/>
        <v>53</v>
      </c>
      <c r="N1922" s="1">
        <f t="shared" si="553"/>
        <v>1.2871862257172708</v>
      </c>
      <c r="O1922" s="1">
        <f t="shared" si="568"/>
        <v>8.5764977123266375E-2</v>
      </c>
      <c r="P1922" s="1">
        <f t="shared" si="554"/>
        <v>0.44713708408288411</v>
      </c>
      <c r="Q1922">
        <f t="shared" si="555"/>
        <v>7.6977976762778022</v>
      </c>
      <c r="R1922">
        <f t="shared" si="556"/>
        <v>12.162599563974842</v>
      </c>
      <c r="S1922">
        <f t="shared" si="557"/>
        <v>1.5919632937139847</v>
      </c>
      <c r="T1922">
        <v>0.2432</v>
      </c>
      <c r="U1922" s="1">
        <f t="shared" si="558"/>
        <v>8.5100086362864841E-2</v>
      </c>
      <c r="V1922" s="1">
        <v>93</v>
      </c>
      <c r="W1922" s="1">
        <f t="shared" si="559"/>
        <v>21.250043396440859</v>
      </c>
      <c r="X1922" s="1">
        <f t="shared" si="560"/>
        <v>37.542778921278241</v>
      </c>
      <c r="Y1922" s="1">
        <f t="shared" si="561"/>
        <v>0.9990496102123525</v>
      </c>
      <c r="Z1922" s="1">
        <f t="shared" si="569"/>
        <v>0.38</v>
      </c>
      <c r="AA1922" s="1">
        <f t="shared" si="562"/>
        <v>5.9732492289899915E-2</v>
      </c>
      <c r="AB1922" s="1">
        <f t="shared" si="563"/>
        <v>2.4757373</v>
      </c>
      <c r="AC1922" s="1">
        <f t="shared" si="564"/>
        <v>1.7202874728862712</v>
      </c>
      <c r="AF1922" s="1">
        <f t="shared" si="565"/>
        <v>8.1247940473046878</v>
      </c>
      <c r="AG1922" s="1">
        <f t="shared" si="566"/>
        <v>4.6516990131271232</v>
      </c>
      <c r="AH1922" s="1">
        <f t="shared" si="567"/>
        <v>9.7832894986728451</v>
      </c>
      <c r="AI1922">
        <v>3.7</v>
      </c>
      <c r="AJ1922">
        <v>3</v>
      </c>
      <c r="AK1922">
        <v>74</v>
      </c>
      <c r="AL1922">
        <v>1</v>
      </c>
      <c r="AM1922">
        <v>9109</v>
      </c>
      <c r="AN1922">
        <v>9122</v>
      </c>
      <c r="AO1922">
        <v>9091</v>
      </c>
      <c r="AP1922">
        <v>44</v>
      </c>
      <c r="AQ1922">
        <v>0</v>
      </c>
    </row>
    <row r="1923" spans="1:43">
      <c r="A1923" s="27">
        <v>39907</v>
      </c>
      <c r="B1923" s="27"/>
      <c r="C1923">
        <v>12.9</v>
      </c>
      <c r="D1923">
        <v>18</v>
      </c>
      <c r="E1923">
        <v>8.6999999999999993</v>
      </c>
      <c r="F1923">
        <v>29</v>
      </c>
      <c r="G1923">
        <v>18</v>
      </c>
      <c r="H1923">
        <v>10.8</v>
      </c>
      <c r="I1923" s="10">
        <v>935</v>
      </c>
      <c r="J1923">
        <v>2.2999999999999998</v>
      </c>
      <c r="K1923" s="2">
        <v>10</v>
      </c>
      <c r="L1923" s="1">
        <f t="shared" si="551"/>
        <v>4.2605753079569926</v>
      </c>
      <c r="M1923" s="1">
        <f t="shared" si="552"/>
        <v>40</v>
      </c>
      <c r="N1923" s="1">
        <f t="shared" si="553"/>
        <v>1.4884887514247067</v>
      </c>
      <c r="O1923" s="1">
        <f t="shared" si="568"/>
        <v>9.7441262071692722E-2</v>
      </c>
      <c r="P1923" s="1">
        <f t="shared" si="554"/>
        <v>0.41089342596840323</v>
      </c>
      <c r="Q1923">
        <f t="shared" si="555"/>
        <v>7.4179976600287274</v>
      </c>
      <c r="R1923">
        <f t="shared" si="556"/>
        <v>12.17572397373508</v>
      </c>
      <c r="S1923">
        <f t="shared" si="557"/>
        <v>1.593681148394644</v>
      </c>
      <c r="T1923">
        <v>0.2432</v>
      </c>
      <c r="U1923" s="1">
        <f t="shared" si="558"/>
        <v>9.196799732020719E-2</v>
      </c>
      <c r="V1923" s="1">
        <v>94</v>
      </c>
      <c r="W1923" s="1">
        <f t="shared" si="559"/>
        <v>20.077224435201298</v>
      </c>
      <c r="X1923" s="1">
        <f t="shared" si="560"/>
        <v>37.597854873646433</v>
      </c>
      <c r="Y1923" s="1">
        <f t="shared" si="561"/>
        <v>0.99848241420382855</v>
      </c>
      <c r="Z1923" s="1">
        <f t="shared" si="569"/>
        <v>0.83600000000000041</v>
      </c>
      <c r="AA1923" s="1">
        <f t="shared" si="562"/>
        <v>5.98580770293251E-2</v>
      </c>
      <c r="AB1923" s="1">
        <f t="shared" si="563"/>
        <v>2.4705431</v>
      </c>
      <c r="AC1923" s="1">
        <f t="shared" si="564"/>
        <v>1.7202874728862712</v>
      </c>
      <c r="AF1923" s="1">
        <f t="shared" si="565"/>
        <v>8.0960047249579041</v>
      </c>
      <c r="AG1923" s="1">
        <f t="shared" si="566"/>
        <v>4.4442165380248726</v>
      </c>
      <c r="AH1923" s="1">
        <f t="shared" si="567"/>
        <v>9.2283183330535667</v>
      </c>
      <c r="AI1923">
        <v>3.6</v>
      </c>
      <c r="AJ1923">
        <v>4</v>
      </c>
      <c r="AK1923">
        <v>62</v>
      </c>
      <c r="AL1923">
        <v>4</v>
      </c>
      <c r="AM1923">
        <v>9155</v>
      </c>
      <c r="AN1923">
        <v>9171</v>
      </c>
      <c r="AO1923">
        <v>9111</v>
      </c>
      <c r="AP1923">
        <v>41</v>
      </c>
      <c r="AQ1923">
        <v>0</v>
      </c>
    </row>
    <row r="1924" spans="1:43">
      <c r="A1924" s="27">
        <v>39908</v>
      </c>
      <c r="B1924" s="27"/>
      <c r="C1924">
        <v>15</v>
      </c>
      <c r="D1924">
        <v>23.2</v>
      </c>
      <c r="E1924">
        <v>8.4</v>
      </c>
      <c r="F1924">
        <v>25</v>
      </c>
      <c r="G1924">
        <v>11</v>
      </c>
      <c r="H1924">
        <v>11.6</v>
      </c>
      <c r="I1924" s="10">
        <v>935</v>
      </c>
      <c r="J1924">
        <v>3.1</v>
      </c>
      <c r="K1924" s="2">
        <v>10</v>
      </c>
      <c r="L1924" s="1">
        <f t="shared" ref="L1924:L1987" si="570">(0.408*O1924*(W1924-Q1924-Z1924)+AA1924*AC1924*(N1924-P1924)*900/(C1924+273))/(O1924+AA1924*(1+0.34*AC1924))</f>
        <v>5.1295270664452621</v>
      </c>
      <c r="M1924" s="1">
        <f t="shared" ref="M1924:M1987" si="571">F1924*2-G1924</f>
        <v>39</v>
      </c>
      <c r="N1924" s="1">
        <f t="shared" ref="N1924:N1987" si="572">0.611*EXP(17.27*C1924/(C1924+237.3))</f>
        <v>1.7059046297032363</v>
      </c>
      <c r="O1924" s="1">
        <f t="shared" si="568"/>
        <v>0.10982272129345198</v>
      </c>
      <c r="P1924" s="1">
        <f t="shared" ref="P1924:P1987" si="573">0.5*(M1924/100)*0.611*EXP(17.27*E1924/(E1924+237.3))+0.5*(G1924/100)*0.611*EXP(17.27*D1924/(D1924+237.3))</f>
        <v>0.37147744304320529</v>
      </c>
      <c r="Q1924">
        <f t="shared" ref="Q1924:Q1987" si="574">2.45*(0.9*H1924/R1924+0.1)*(0.34-0.14*P1924^0.5)*((D1924+273)^4+(E1924+273)^4)*10^(-9)</f>
        <v>8.3362020322958035</v>
      </c>
      <c r="R1924">
        <f t="shared" ref="R1924:R1987" si="575">7.64*S1924</f>
        <v>12.188813442048472</v>
      </c>
      <c r="S1924">
        <f t="shared" ref="S1924:S1987" si="576">ACOS(-TAN(T1924)*TAN(U1924))</f>
        <v>1.5953944295874964</v>
      </c>
      <c r="T1924">
        <v>0.2432</v>
      </c>
      <c r="U1924" s="1">
        <f t="shared" ref="U1924:U1987" si="577">0.409*SIN(0.0172*V1924-1.39)</f>
        <v>9.8808701135978894E-2</v>
      </c>
      <c r="V1924" s="1">
        <v>95</v>
      </c>
      <c r="W1924" s="1">
        <f t="shared" ref="W1924:W1987" si="578">0.77*(0.25+0.5*H1924/R1924)*X1924</f>
        <v>21.043147693013424</v>
      </c>
      <c r="X1924" s="1">
        <f t="shared" ref="X1924:X1987" si="579">37.6*Y1924*(S1924*SIN(T1924)*SIN(U1924)+COS(T1924)*COS(U1924)*SIN(S1924))</f>
        <v>37.650903130897355</v>
      </c>
      <c r="Y1924" s="1">
        <f t="shared" ref="Y1924:Y1987" si="580">1+0.033*COS(0.0172*V1924)</f>
        <v>0.99791566714681823</v>
      </c>
      <c r="Z1924" s="1">
        <f t="shared" si="569"/>
        <v>0.79799999999999982</v>
      </c>
      <c r="AA1924" s="1">
        <f t="shared" ref="AA1924:AA1987" si="581">(0.00163*101.3*((293-0.0065*I1924)/293)^5.26)/AB1924</f>
        <v>5.9978446974680508E-2</v>
      </c>
      <c r="AB1924" s="1">
        <f t="shared" ref="AB1924:AB1987" si="582">2.501-C1924*2.361*10^(-3)</f>
        <v>2.4655849999999999</v>
      </c>
      <c r="AC1924" s="1">
        <f t="shared" ref="AC1924:AC1987" si="583">4.87*J1924/(LN(67.8*K1924-5.42))</f>
        <v>2.3186483330206267</v>
      </c>
      <c r="AF1924" s="1">
        <f t="shared" ref="AF1924:AF1987" si="584">0.0023*X1924*(C1924+17.8)*(D1924-E1924)^0.5</f>
        <v>10.927175933089179</v>
      </c>
      <c r="AG1924" s="1">
        <f t="shared" ref="AG1924:AG1987" si="585">0.489+0.289*(W1924-Q1924)+0.023*C1924</f>
        <v>4.5063072959473915</v>
      </c>
      <c r="AH1924" s="1">
        <f t="shared" ref="AH1924:AH1987" si="586">1.26*O1924/(O1924+AA1924)*(W1924-Q1924-Z1924)</f>
        <v>9.7049965571765267</v>
      </c>
      <c r="AI1924">
        <v>11.2</v>
      </c>
      <c r="AJ1924">
        <v>6</v>
      </c>
      <c r="AK1924">
        <v>178</v>
      </c>
      <c r="AL1924">
        <v>5</v>
      </c>
      <c r="AM1924">
        <v>9109</v>
      </c>
      <c r="AN1924">
        <v>9161</v>
      </c>
      <c r="AO1924">
        <v>9067</v>
      </c>
      <c r="AP1924">
        <v>39</v>
      </c>
      <c r="AQ1924">
        <v>0</v>
      </c>
    </row>
    <row r="1925" spans="1:43">
      <c r="A1925" s="27">
        <v>39909</v>
      </c>
      <c r="B1925" s="27"/>
      <c r="C1925">
        <v>18.399999999999999</v>
      </c>
      <c r="D1925">
        <v>23</v>
      </c>
      <c r="E1925">
        <v>13.5</v>
      </c>
      <c r="F1925">
        <v>17</v>
      </c>
      <c r="G1925">
        <v>12</v>
      </c>
      <c r="H1925">
        <v>10.9</v>
      </c>
      <c r="I1925" s="10">
        <v>935</v>
      </c>
      <c r="J1925">
        <v>2.5</v>
      </c>
      <c r="K1925" s="2">
        <v>10</v>
      </c>
      <c r="L1925" s="1">
        <f t="shared" si="570"/>
        <v>5.1754920746845237</v>
      </c>
      <c r="M1925" s="1">
        <f t="shared" si="571"/>
        <v>22</v>
      </c>
      <c r="N1925" s="1">
        <f t="shared" si="572"/>
        <v>2.1171678236591673</v>
      </c>
      <c r="O1925" s="1">
        <f t="shared" ref="O1925:O1988" si="587">4098*N1925/((C1925+237.3)^2)</f>
        <v>0.13269842952379554</v>
      </c>
      <c r="P1925" s="1">
        <f t="shared" si="573"/>
        <v>0.33889858648376536</v>
      </c>
      <c r="Q1925">
        <f t="shared" si="574"/>
        <v>8.2521648552410998</v>
      </c>
      <c r="R1925">
        <f t="shared" si="575"/>
        <v>12.201865176924743</v>
      </c>
      <c r="S1925">
        <f t="shared" si="576"/>
        <v>1.5971027718487885</v>
      </c>
      <c r="T1925">
        <v>0.2432</v>
      </c>
      <c r="U1925" s="1">
        <f t="shared" si="577"/>
        <v>0.10562017410625506</v>
      </c>
      <c r="V1925" s="1">
        <v>96</v>
      </c>
      <c r="W1925" s="1">
        <f t="shared" si="578"/>
        <v>20.224175259259304</v>
      </c>
      <c r="X1925" s="1">
        <f t="shared" si="579"/>
        <v>37.701928660086047</v>
      </c>
      <c r="Y1925" s="1">
        <f t="shared" si="580"/>
        <v>0.99734953670363735</v>
      </c>
      <c r="Z1925" s="1">
        <f t="shared" si="569"/>
        <v>1.2919999999999994</v>
      </c>
      <c r="AA1925" s="1">
        <f t="shared" si="581"/>
        <v>6.0174361400142824E-2</v>
      </c>
      <c r="AB1925" s="1">
        <f t="shared" si="582"/>
        <v>2.4575575999999999</v>
      </c>
      <c r="AC1925" s="1">
        <f t="shared" si="583"/>
        <v>1.8698776879198602</v>
      </c>
      <c r="AF1925" s="1">
        <f t="shared" si="584"/>
        <v>9.6752406629098822</v>
      </c>
      <c r="AG1925" s="1">
        <f t="shared" si="585"/>
        <v>4.3721110067612603</v>
      </c>
      <c r="AH1925" s="1">
        <f t="shared" si="586"/>
        <v>9.2584234272427128</v>
      </c>
      <c r="AI1925">
        <v>7.4</v>
      </c>
      <c r="AJ1925">
        <v>6</v>
      </c>
      <c r="AK1925">
        <v>121</v>
      </c>
      <c r="AL1925">
        <v>6</v>
      </c>
      <c r="AM1925">
        <v>9013</v>
      </c>
      <c r="AN1925">
        <v>9067</v>
      </c>
      <c r="AO1925">
        <v>8990</v>
      </c>
      <c r="AP1925">
        <v>36</v>
      </c>
      <c r="AQ1925">
        <v>0</v>
      </c>
    </row>
    <row r="1926" spans="1:43">
      <c r="A1926" s="27">
        <v>39910</v>
      </c>
      <c r="B1926" s="27"/>
      <c r="C1926">
        <v>14.1</v>
      </c>
      <c r="D1926">
        <v>20.6</v>
      </c>
      <c r="E1926">
        <v>11</v>
      </c>
      <c r="F1926">
        <v>39</v>
      </c>
      <c r="G1926">
        <v>14</v>
      </c>
      <c r="H1926">
        <v>10.1</v>
      </c>
      <c r="I1926" s="10">
        <v>935</v>
      </c>
      <c r="J1926">
        <v>3.3</v>
      </c>
      <c r="K1926" s="2">
        <v>10</v>
      </c>
      <c r="L1926" s="1">
        <f t="shared" si="570"/>
        <v>5.0243077259157527</v>
      </c>
      <c r="M1926" s="1">
        <f t="shared" si="571"/>
        <v>64</v>
      </c>
      <c r="N1926" s="1">
        <f t="shared" si="572"/>
        <v>1.6095352919714581</v>
      </c>
      <c r="O1926" s="1">
        <f t="shared" si="587"/>
        <v>0.10436188413300845</v>
      </c>
      <c r="P1926" s="1">
        <f t="shared" si="573"/>
        <v>0.5901203517792174</v>
      </c>
      <c r="Q1926">
        <f t="shared" si="574"/>
        <v>6.6999487919760261</v>
      </c>
      <c r="R1926">
        <f t="shared" si="575"/>
        <v>12.214876356330668</v>
      </c>
      <c r="S1926">
        <f t="shared" si="576"/>
        <v>1.5988058058024435</v>
      </c>
      <c r="T1926">
        <v>0.2432</v>
      </c>
      <c r="U1926" s="1">
        <f t="shared" si="577"/>
        <v>0.11240040117455066</v>
      </c>
      <c r="V1926" s="1">
        <v>97</v>
      </c>
      <c r="W1926" s="1">
        <f t="shared" si="578"/>
        <v>19.284739728989692</v>
      </c>
      <c r="X1926" s="1">
        <f t="shared" si="579"/>
        <v>37.7509385993027</v>
      </c>
      <c r="Y1926" s="1">
        <f t="shared" si="580"/>
        <v>0.99678419035418719</v>
      </c>
      <c r="Z1926" s="1">
        <f t="shared" ref="Z1926:Z1989" si="588">0.38*(C1926-C1925)</f>
        <v>-1.6339999999999997</v>
      </c>
      <c r="AA1926" s="1">
        <f t="shared" si="581"/>
        <v>5.9926800627605227E-2</v>
      </c>
      <c r="AB1926" s="1">
        <f t="shared" si="582"/>
        <v>2.4677099</v>
      </c>
      <c r="AC1926" s="1">
        <f t="shared" si="583"/>
        <v>2.4682385480542153</v>
      </c>
      <c r="AF1926" s="1">
        <f t="shared" si="584"/>
        <v>8.5818691714534534</v>
      </c>
      <c r="AG1926" s="1">
        <f t="shared" si="585"/>
        <v>4.4503045807969492</v>
      </c>
      <c r="AH1926" s="1">
        <f t="shared" si="586"/>
        <v>11.380660610907496</v>
      </c>
      <c r="AI1926">
        <v>9.1999999999999993</v>
      </c>
      <c r="AJ1926">
        <v>14</v>
      </c>
      <c r="AK1926">
        <v>150</v>
      </c>
      <c r="AL1926">
        <v>14</v>
      </c>
      <c r="AM1926">
        <v>9038</v>
      </c>
      <c r="AN1926">
        <v>9082</v>
      </c>
      <c r="AO1926">
        <v>8992</v>
      </c>
      <c r="AP1926">
        <v>62</v>
      </c>
      <c r="AQ1926">
        <v>32700</v>
      </c>
    </row>
    <row r="1927" spans="1:43">
      <c r="A1927" s="27">
        <v>39911</v>
      </c>
      <c r="B1927" s="27"/>
      <c r="C1927">
        <v>8.5</v>
      </c>
      <c r="D1927">
        <v>14.6</v>
      </c>
      <c r="E1927">
        <v>5.7</v>
      </c>
      <c r="F1927">
        <v>72</v>
      </c>
      <c r="G1927">
        <v>47</v>
      </c>
      <c r="H1927">
        <v>2.9</v>
      </c>
      <c r="I1927" s="10">
        <v>935</v>
      </c>
      <c r="J1927">
        <v>4.4000000000000004</v>
      </c>
      <c r="K1927" s="2">
        <v>10</v>
      </c>
      <c r="L1927" s="1">
        <f t="shared" si="570"/>
        <v>2.4956535105327902</v>
      </c>
      <c r="M1927" s="1">
        <f t="shared" si="571"/>
        <v>97</v>
      </c>
      <c r="N1927" s="1">
        <f t="shared" si="572"/>
        <v>1.110216300480029</v>
      </c>
      <c r="O1927" s="1">
        <f t="shared" si="587"/>
        <v>7.5303609994815376E-2</v>
      </c>
      <c r="P1927" s="1">
        <f t="shared" si="573"/>
        <v>0.83501933111815629</v>
      </c>
      <c r="Q1927">
        <f t="shared" si="574"/>
        <v>2.0967511235847773</v>
      </c>
      <c r="R1927">
        <f t="shared" si="575"/>
        <v>12.227844126465904</v>
      </c>
      <c r="S1927">
        <f t="shared" si="576"/>
        <v>1.6005031579143854</v>
      </c>
      <c r="T1927">
        <v>0.2432</v>
      </c>
      <c r="U1927" s="1">
        <f t="shared" si="577"/>
        <v>0.11914737652794043</v>
      </c>
      <c r="V1927" s="1">
        <v>98</v>
      </c>
      <c r="W1927" s="1">
        <f t="shared" si="578"/>
        <v>10.727358413249487</v>
      </c>
      <c r="X1927" s="1">
        <f t="shared" si="579"/>
        <v>37.797942224929557</v>
      </c>
      <c r="Y1927" s="1">
        <f t="shared" si="580"/>
        <v>0.9962197953464087</v>
      </c>
      <c r="Z1927" s="1">
        <f t="shared" si="588"/>
        <v>-2.1279999999999997</v>
      </c>
      <c r="AA1927" s="1">
        <f t="shared" si="581"/>
        <v>5.9607433411227852E-2</v>
      </c>
      <c r="AB1927" s="1">
        <f t="shared" si="582"/>
        <v>2.4809315000000001</v>
      </c>
      <c r="AC1927" s="1">
        <f t="shared" si="583"/>
        <v>3.2909847307389541</v>
      </c>
      <c r="AF1927" s="1">
        <f t="shared" si="584"/>
        <v>6.8209795062199001</v>
      </c>
      <c r="AG1927" s="1">
        <f t="shared" si="585"/>
        <v>3.1787455067131005</v>
      </c>
      <c r="AH1927" s="1">
        <f t="shared" si="586"/>
        <v>7.5664975467376596</v>
      </c>
      <c r="AI1927">
        <v>11.1</v>
      </c>
      <c r="AJ1927">
        <v>14</v>
      </c>
      <c r="AK1927">
        <v>157</v>
      </c>
      <c r="AL1927">
        <v>13</v>
      </c>
      <c r="AM1927">
        <v>9125</v>
      </c>
      <c r="AN1927">
        <v>9147</v>
      </c>
      <c r="AO1927">
        <v>9082</v>
      </c>
      <c r="AP1927">
        <v>77</v>
      </c>
      <c r="AQ1927">
        <v>134</v>
      </c>
    </row>
    <row r="1928" spans="1:43">
      <c r="A1928" s="27">
        <v>39912</v>
      </c>
      <c r="B1928" s="27"/>
      <c r="C1928">
        <v>10.4</v>
      </c>
      <c r="D1928">
        <v>15.5</v>
      </c>
      <c r="E1928">
        <v>6</v>
      </c>
      <c r="F1928">
        <v>51</v>
      </c>
      <c r="G1928">
        <v>31</v>
      </c>
      <c r="H1928">
        <v>11.8</v>
      </c>
      <c r="I1928" s="10">
        <v>935</v>
      </c>
      <c r="J1928">
        <v>2.5</v>
      </c>
      <c r="K1928" s="2">
        <v>10</v>
      </c>
      <c r="L1928" s="1">
        <f t="shared" si="570"/>
        <v>3.8292807050286206</v>
      </c>
      <c r="M1928" s="1">
        <f t="shared" si="571"/>
        <v>71</v>
      </c>
      <c r="N1928" s="1">
        <f t="shared" si="572"/>
        <v>1.2616805817680199</v>
      </c>
      <c r="O1928" s="1">
        <f t="shared" si="587"/>
        <v>8.4269294857629143E-2</v>
      </c>
      <c r="P1928" s="1">
        <f t="shared" si="573"/>
        <v>0.60512046285131182</v>
      </c>
      <c r="Q1928">
        <f t="shared" si="574"/>
        <v>7.1146220710890802</v>
      </c>
      <c r="R1928">
        <f t="shared" si="575"/>
        <v>12.240765600120653</v>
      </c>
      <c r="S1928">
        <f t="shared" si="576"/>
        <v>1.6021944502775725</v>
      </c>
      <c r="T1928">
        <v>0.2432</v>
      </c>
      <c r="U1928" s="1">
        <f t="shared" si="577"/>
        <v>0.12585910419044416</v>
      </c>
      <c r="V1928" s="1">
        <v>99</v>
      </c>
      <c r="W1928" s="1">
        <f t="shared" si="578"/>
        <v>21.329684164256218</v>
      </c>
      <c r="X1928" s="1">
        <f t="shared" si="579"/>
        <v>37.842950916043407</v>
      </c>
      <c r="Y1928" s="1">
        <f t="shared" si="580"/>
        <v>0.99565651864680438</v>
      </c>
      <c r="Z1928" s="1">
        <f t="shared" si="588"/>
        <v>0.7220000000000002</v>
      </c>
      <c r="AA1928" s="1">
        <f t="shared" si="581"/>
        <v>5.9715407915307175E-2</v>
      </c>
      <c r="AB1928" s="1">
        <f t="shared" si="582"/>
        <v>2.4764455999999999</v>
      </c>
      <c r="AC1928" s="1">
        <f t="shared" si="583"/>
        <v>1.8698776879198602</v>
      </c>
      <c r="AF1928" s="1">
        <f t="shared" si="584"/>
        <v>7.5652579644092457</v>
      </c>
      <c r="AG1928" s="1">
        <f t="shared" si="585"/>
        <v>4.8363529449253031</v>
      </c>
      <c r="AH1928" s="1">
        <f t="shared" si="586"/>
        <v>9.9502517681805767</v>
      </c>
      <c r="AI1928">
        <v>3.5</v>
      </c>
      <c r="AJ1928">
        <v>15</v>
      </c>
      <c r="AK1928">
        <v>67</v>
      </c>
      <c r="AL1928">
        <v>14</v>
      </c>
      <c r="AM1928">
        <v>9073</v>
      </c>
      <c r="AN1928">
        <v>9104</v>
      </c>
      <c r="AO1928">
        <v>9055</v>
      </c>
      <c r="AP1928">
        <v>62</v>
      </c>
      <c r="AQ1928">
        <v>0</v>
      </c>
    </row>
    <row r="1929" spans="1:43">
      <c r="A1929" s="27">
        <v>39913</v>
      </c>
      <c r="B1929" s="27"/>
      <c r="C1929">
        <v>13.2</v>
      </c>
      <c r="D1929">
        <v>18</v>
      </c>
      <c r="E1929">
        <v>9.1999999999999993</v>
      </c>
      <c r="F1929">
        <v>45</v>
      </c>
      <c r="G1929">
        <v>32</v>
      </c>
      <c r="H1929">
        <v>10.8</v>
      </c>
      <c r="I1929" s="10">
        <v>935</v>
      </c>
      <c r="J1929">
        <v>1.7</v>
      </c>
      <c r="K1929" s="2">
        <v>10</v>
      </c>
      <c r="L1929" s="1">
        <f t="shared" si="570"/>
        <v>3.8163000726473024</v>
      </c>
      <c r="M1929" s="1">
        <f t="shared" si="571"/>
        <v>58</v>
      </c>
      <c r="N1929" s="1">
        <f t="shared" si="572"/>
        <v>1.5179756049640964</v>
      </c>
      <c r="O1929" s="1">
        <f t="shared" si="587"/>
        <v>9.9133693158877739E-2</v>
      </c>
      <c r="P1929" s="1">
        <f t="shared" si="573"/>
        <v>0.66791962746968259</v>
      </c>
      <c r="Q1929">
        <f t="shared" si="574"/>
        <v>6.6709290844595701</v>
      </c>
      <c r="R1929">
        <f t="shared" si="575"/>
        <v>12.253637855120918</v>
      </c>
      <c r="S1929">
        <f t="shared" si="576"/>
        <v>1.603879300408497</v>
      </c>
      <c r="T1929">
        <v>0.2432</v>
      </c>
      <c r="U1929" s="1">
        <f t="shared" si="577"/>
        <v>0.13253359861350117</v>
      </c>
      <c r="V1929" s="1">
        <v>100</v>
      </c>
      <c r="W1929" s="1">
        <f t="shared" si="578"/>
        <v>20.148816468437499</v>
      </c>
      <c r="X1929" s="1">
        <f t="shared" si="579"/>
        <v>37.885978116039155</v>
      </c>
      <c r="Y1929" s="1">
        <f t="shared" si="580"/>
        <v>0.99509452689104505</v>
      </c>
      <c r="Z1929" s="1">
        <f t="shared" si="588"/>
        <v>1.0639999999999996</v>
      </c>
      <c r="AA1929" s="1">
        <f t="shared" si="581"/>
        <v>5.98752431474638E-2</v>
      </c>
      <c r="AB1929" s="1">
        <f t="shared" si="582"/>
        <v>2.4698348000000001</v>
      </c>
      <c r="AC1929" s="1">
        <f t="shared" si="583"/>
        <v>1.2715168277855049</v>
      </c>
      <c r="AF1929" s="1">
        <f t="shared" si="584"/>
        <v>8.0132625058815314</v>
      </c>
      <c r="AG1929" s="1">
        <f t="shared" si="585"/>
        <v>4.6877094539696218</v>
      </c>
      <c r="AH1929" s="1">
        <f t="shared" si="586"/>
        <v>9.7516498731942356</v>
      </c>
      <c r="AI1929">
        <v>4</v>
      </c>
      <c r="AJ1929">
        <v>4</v>
      </c>
      <c r="AK1929">
        <v>65</v>
      </c>
      <c r="AL1929">
        <v>4</v>
      </c>
      <c r="AM1929">
        <v>9099</v>
      </c>
      <c r="AN1929">
        <v>9115</v>
      </c>
      <c r="AO1929">
        <v>9062</v>
      </c>
      <c r="AP1929">
        <v>67</v>
      </c>
      <c r="AQ1929">
        <v>0</v>
      </c>
    </row>
    <row r="1930" spans="1:43">
      <c r="A1930" s="27">
        <v>39914</v>
      </c>
      <c r="B1930" s="27"/>
      <c r="C1930">
        <v>15.3</v>
      </c>
      <c r="D1930">
        <v>21.2</v>
      </c>
      <c r="E1930">
        <v>9.4</v>
      </c>
      <c r="F1930">
        <v>43</v>
      </c>
      <c r="G1930">
        <v>24</v>
      </c>
      <c r="H1930">
        <v>11.3</v>
      </c>
      <c r="I1930" s="10">
        <v>935</v>
      </c>
      <c r="J1930">
        <v>2.8</v>
      </c>
      <c r="K1930" s="2">
        <v>10</v>
      </c>
      <c r="L1930" s="1">
        <f t="shared" si="570"/>
        <v>4.6890213153894731</v>
      </c>
      <c r="M1930" s="1">
        <f t="shared" si="571"/>
        <v>62</v>
      </c>
      <c r="N1930" s="1">
        <f t="shared" si="572"/>
        <v>1.739133169821284</v>
      </c>
      <c r="O1930" s="1">
        <f t="shared" si="587"/>
        <v>0.11169612326229417</v>
      </c>
      <c r="P1930" s="1">
        <f t="shared" si="573"/>
        <v>0.66797637363989515</v>
      </c>
      <c r="Q1930">
        <f t="shared" si="574"/>
        <v>7.1124589316605809</v>
      </c>
      <c r="R1930">
        <f t="shared" si="575"/>
        <v>12.26645793286716</v>
      </c>
      <c r="S1930">
        <f t="shared" si="576"/>
        <v>1.6055573210559111</v>
      </c>
      <c r="T1930">
        <v>0.2432</v>
      </c>
      <c r="U1930" s="1">
        <f t="shared" si="577"/>
        <v>0.13916888526336105</v>
      </c>
      <c r="V1930" s="1">
        <v>101</v>
      </c>
      <c r="W1930" s="1">
        <f t="shared" si="578"/>
        <v>20.752400080672903</v>
      </c>
      <c r="X1930" s="1">
        <f t="shared" si="579"/>
        <v>37.927039291553783</v>
      </c>
      <c r="Y1930" s="1">
        <f t="shared" si="580"/>
        <v>0.99453398633467271</v>
      </c>
      <c r="Z1930" s="1">
        <f t="shared" si="588"/>
        <v>0.7980000000000006</v>
      </c>
      <c r="AA1930" s="1">
        <f t="shared" si="581"/>
        <v>5.999568221163664E-2</v>
      </c>
      <c r="AB1930" s="1">
        <f t="shared" si="582"/>
        <v>2.4648767</v>
      </c>
      <c r="AC1930" s="1">
        <f t="shared" si="583"/>
        <v>2.0942630104702431</v>
      </c>
      <c r="AF1930" s="1">
        <f t="shared" si="584"/>
        <v>9.9184949154833166</v>
      </c>
      <c r="AG1930" s="1">
        <f t="shared" si="585"/>
        <v>4.7828429920645608</v>
      </c>
      <c r="AH1930" s="1">
        <f t="shared" si="586"/>
        <v>10.526639563898716</v>
      </c>
      <c r="AI1930">
        <v>4.4000000000000004</v>
      </c>
      <c r="AJ1930">
        <v>11</v>
      </c>
      <c r="AK1930">
        <v>68</v>
      </c>
      <c r="AL1930">
        <v>12</v>
      </c>
      <c r="AM1930">
        <v>9090</v>
      </c>
      <c r="AN1930">
        <v>9099</v>
      </c>
      <c r="AO1930">
        <v>9077</v>
      </c>
      <c r="AP1930">
        <v>69</v>
      </c>
      <c r="AQ1930">
        <v>32700</v>
      </c>
    </row>
    <row r="1931" spans="1:43">
      <c r="A1931" s="27">
        <v>39915</v>
      </c>
      <c r="B1931" s="27"/>
      <c r="C1931">
        <v>16.899999999999999</v>
      </c>
      <c r="D1931">
        <v>21.6</v>
      </c>
      <c r="E1931">
        <v>12.5</v>
      </c>
      <c r="F1931">
        <v>32</v>
      </c>
      <c r="G1931">
        <v>22</v>
      </c>
      <c r="H1931">
        <v>9.6999999999999993</v>
      </c>
      <c r="I1931" s="10">
        <v>935</v>
      </c>
      <c r="J1931">
        <v>2.2999999999999998</v>
      </c>
      <c r="K1931" s="2">
        <v>10</v>
      </c>
      <c r="L1931" s="1">
        <f t="shared" si="570"/>
        <v>4.6560893620969965</v>
      </c>
      <c r="M1931" s="1">
        <f t="shared" si="571"/>
        <v>42</v>
      </c>
      <c r="N1931" s="1">
        <f t="shared" si="572"/>
        <v>1.9261140817071747</v>
      </c>
      <c r="O1931" s="1">
        <f t="shared" si="587"/>
        <v>0.12215264294449628</v>
      </c>
      <c r="P1931" s="1">
        <f t="shared" si="573"/>
        <v>0.58840043851279367</v>
      </c>
      <c r="Q1931">
        <f t="shared" si="574"/>
        <v>6.5517038249783806</v>
      </c>
      <c r="R1931">
        <f t="shared" si="575"/>
        <v>12.279222836972298</v>
      </c>
      <c r="S1931">
        <f t="shared" si="576"/>
        <v>1.6072281200225522</v>
      </c>
      <c r="T1931">
        <v>0.2432</v>
      </c>
      <c r="U1931" s="1">
        <f t="shared" si="577"/>
        <v>0.14576300120521474</v>
      </c>
      <c r="V1931" s="1">
        <v>102</v>
      </c>
      <c r="W1931" s="1">
        <f t="shared" si="578"/>
        <v>18.855191722528993</v>
      </c>
      <c r="X1931" s="1">
        <f t="shared" si="579"/>
        <v>37.966151888775386</v>
      </c>
      <c r="Y1931" s="1">
        <f t="shared" si="580"/>
        <v>0.99397506280391756</v>
      </c>
      <c r="Z1931" s="1">
        <f t="shared" si="588"/>
        <v>0.60799999999999921</v>
      </c>
      <c r="AA1931" s="1">
        <f t="shared" si="581"/>
        <v>6.0087771022332113E-2</v>
      </c>
      <c r="AB1931" s="1">
        <f t="shared" si="582"/>
        <v>2.4610990999999998</v>
      </c>
      <c r="AC1931" s="1">
        <f t="shared" si="583"/>
        <v>1.7202874728862712</v>
      </c>
      <c r="AF1931" s="1">
        <f t="shared" si="584"/>
        <v>9.1405975489885538</v>
      </c>
      <c r="AG1931" s="1">
        <f t="shared" si="585"/>
        <v>4.4334080023921265</v>
      </c>
      <c r="AH1931" s="1">
        <f t="shared" si="586"/>
        <v>9.8775005768684014</v>
      </c>
      <c r="AI1931">
        <v>4.5999999999999996</v>
      </c>
      <c r="AJ1931">
        <v>3</v>
      </c>
      <c r="AK1931">
        <v>88</v>
      </c>
      <c r="AL1931">
        <v>3</v>
      </c>
      <c r="AM1931">
        <v>9095</v>
      </c>
      <c r="AN1931">
        <v>9108</v>
      </c>
      <c r="AO1931">
        <v>9077</v>
      </c>
      <c r="AP1931">
        <v>60</v>
      </c>
      <c r="AQ1931">
        <v>0</v>
      </c>
    </row>
    <row r="1932" spans="1:43">
      <c r="A1932" s="27">
        <v>39916</v>
      </c>
      <c r="B1932" s="27"/>
      <c r="C1932">
        <v>15.7</v>
      </c>
      <c r="D1932">
        <v>22.3</v>
      </c>
      <c r="E1932">
        <v>10.1</v>
      </c>
      <c r="F1932">
        <v>45</v>
      </c>
      <c r="G1932">
        <v>23</v>
      </c>
      <c r="H1932">
        <v>10.7</v>
      </c>
      <c r="I1932" s="10">
        <v>935</v>
      </c>
      <c r="J1932">
        <v>4.2</v>
      </c>
      <c r="K1932" s="2">
        <v>10</v>
      </c>
      <c r="L1932" s="1">
        <f t="shared" si="570"/>
        <v>5.3133676528033291</v>
      </c>
      <c r="M1932" s="1">
        <f t="shared" si="571"/>
        <v>67</v>
      </c>
      <c r="N1932" s="1">
        <f t="shared" si="572"/>
        <v>1.7843198966763008</v>
      </c>
      <c r="O1932" s="1">
        <f t="shared" si="587"/>
        <v>0.11423616892279961</v>
      </c>
      <c r="P1932" s="1">
        <f t="shared" si="573"/>
        <v>0.72402562054368136</v>
      </c>
      <c r="Q1932">
        <f t="shared" si="574"/>
        <v>6.7060997192006413</v>
      </c>
      <c r="R1932">
        <f t="shared" si="575"/>
        <v>12.291929532004852</v>
      </c>
      <c r="S1932">
        <f t="shared" si="576"/>
        <v>1.6088913000006353</v>
      </c>
      <c r="T1932">
        <v>0.2432</v>
      </c>
      <c r="U1932" s="1">
        <f t="shared" si="577"/>
        <v>0.15231399568389548</v>
      </c>
      <c r="V1932" s="1">
        <v>103</v>
      </c>
      <c r="W1932" s="1">
        <f t="shared" si="578"/>
        <v>20.052026457304589</v>
      </c>
      <c r="X1932" s="1">
        <f t="shared" si="579"/>
        <v>38.003335287225745</v>
      </c>
      <c r="Y1932" s="1">
        <f t="shared" si="580"/>
        <v>0.99341792164664044</v>
      </c>
      <c r="Z1932" s="1">
        <f t="shared" si="588"/>
        <v>-0.45599999999999974</v>
      </c>
      <c r="AA1932" s="1">
        <f t="shared" si="581"/>
        <v>6.001867794178746E-2</v>
      </c>
      <c r="AB1932" s="1">
        <f t="shared" si="582"/>
        <v>2.4639322999999997</v>
      </c>
      <c r="AC1932" s="1">
        <f t="shared" si="583"/>
        <v>3.1413945157053651</v>
      </c>
      <c r="AF1932" s="1">
        <f t="shared" si="584"/>
        <v>10.22761265063577</v>
      </c>
      <c r="AG1932" s="1">
        <f t="shared" si="585"/>
        <v>4.7070728273120412</v>
      </c>
      <c r="AH1932" s="1">
        <f t="shared" si="586"/>
        <v>11.400634593421774</v>
      </c>
      <c r="AI1932">
        <v>9.9</v>
      </c>
      <c r="AJ1932">
        <v>15</v>
      </c>
      <c r="AK1932">
        <v>166</v>
      </c>
      <c r="AL1932">
        <v>16</v>
      </c>
      <c r="AM1932">
        <v>9078</v>
      </c>
      <c r="AN1932">
        <v>9091</v>
      </c>
      <c r="AO1932">
        <v>9036</v>
      </c>
      <c r="AP1932">
        <v>77</v>
      </c>
      <c r="AQ1932">
        <v>32700</v>
      </c>
    </row>
    <row r="1933" spans="1:43">
      <c r="A1933" s="27">
        <v>39917</v>
      </c>
      <c r="B1933" s="27"/>
      <c r="C1933">
        <v>13.1</v>
      </c>
      <c r="D1933">
        <v>19</v>
      </c>
      <c r="E1933">
        <v>9</v>
      </c>
      <c r="F1933">
        <v>65</v>
      </c>
      <c r="G1933">
        <v>31</v>
      </c>
      <c r="H1933">
        <v>12.3</v>
      </c>
      <c r="I1933" s="10">
        <v>935</v>
      </c>
      <c r="J1933">
        <v>2</v>
      </c>
      <c r="K1933" s="2">
        <v>10</v>
      </c>
      <c r="L1933" s="1">
        <f t="shared" si="570"/>
        <v>4.315626827415036</v>
      </c>
      <c r="M1933" s="1">
        <f t="shared" si="571"/>
        <v>99</v>
      </c>
      <c r="N1933" s="1">
        <f t="shared" si="572"/>
        <v>1.5080901913058991</v>
      </c>
      <c r="O1933" s="1">
        <f t="shared" si="587"/>
        <v>9.8566791599440484E-2</v>
      </c>
      <c r="P1933" s="1">
        <f t="shared" si="573"/>
        <v>0.90918350687732241</v>
      </c>
      <c r="Q1933">
        <f t="shared" si="574"/>
        <v>6.8755322498368923</v>
      </c>
      <c r="R1933">
        <f t="shared" si="575"/>
        <v>12.304574942343228</v>
      </c>
      <c r="S1933">
        <f t="shared" si="576"/>
        <v>1.6105464584218885</v>
      </c>
      <c r="T1933">
        <v>0.2432</v>
      </c>
      <c r="U1933" s="1">
        <f t="shared" si="577"/>
        <v>0.15881993070097539</v>
      </c>
      <c r="V1933" s="1">
        <v>104</v>
      </c>
      <c r="W1933" s="1">
        <f t="shared" si="578"/>
        <v>21.961852627245136</v>
      </c>
      <c r="X1933" s="1">
        <f t="shared" si="579"/>
        <v>38.038610751109317</v>
      </c>
      <c r="Y1933" s="1">
        <f t="shared" si="580"/>
        <v>0.99286272768341777</v>
      </c>
      <c r="Z1933" s="1">
        <f t="shared" si="588"/>
        <v>-0.98799999999999988</v>
      </c>
      <c r="AA1933" s="1">
        <f t="shared" si="581"/>
        <v>5.9869520014209969E-2</v>
      </c>
      <c r="AB1933" s="1">
        <f t="shared" si="582"/>
        <v>2.4700709000000001</v>
      </c>
      <c r="AC1933" s="1">
        <f t="shared" si="583"/>
        <v>1.4959021503358882</v>
      </c>
      <c r="AF1933" s="1">
        <f t="shared" si="584"/>
        <v>8.5489142845773802</v>
      </c>
      <c r="AG1933" s="1">
        <f t="shared" si="585"/>
        <v>5.1502465890709823</v>
      </c>
      <c r="AH1933" s="1">
        <f t="shared" si="586"/>
        <v>12.600247095904527</v>
      </c>
      <c r="AI1933">
        <v>14.5</v>
      </c>
      <c r="AJ1933">
        <v>15</v>
      </c>
      <c r="AK1933">
        <v>234</v>
      </c>
      <c r="AL1933">
        <v>15</v>
      </c>
      <c r="AM1933">
        <v>9093</v>
      </c>
      <c r="AN1933">
        <v>9140</v>
      </c>
      <c r="AO1933">
        <v>9053</v>
      </c>
      <c r="AP1933">
        <v>92</v>
      </c>
      <c r="AQ1933">
        <v>26</v>
      </c>
    </row>
    <row r="1934" spans="1:43">
      <c r="A1934" s="27">
        <v>39918</v>
      </c>
      <c r="B1934" s="27"/>
      <c r="C1934">
        <v>14.8</v>
      </c>
      <c r="D1934">
        <v>20.100000000000001</v>
      </c>
      <c r="E1934">
        <v>10.4</v>
      </c>
      <c r="F1934">
        <v>41</v>
      </c>
      <c r="G1934">
        <v>27</v>
      </c>
      <c r="H1934">
        <v>11.8</v>
      </c>
      <c r="I1934" s="10">
        <v>935</v>
      </c>
      <c r="J1934">
        <v>2.2999999999999998</v>
      </c>
      <c r="K1934" s="2">
        <v>10</v>
      </c>
      <c r="L1934" s="1">
        <f t="shared" si="570"/>
        <v>4.5219181237319894</v>
      </c>
      <c r="M1934" s="1">
        <f t="shared" si="571"/>
        <v>55</v>
      </c>
      <c r="N1934" s="1">
        <f t="shared" si="572"/>
        <v>1.6840627760776321</v>
      </c>
      <c r="O1934" s="1">
        <f t="shared" si="587"/>
        <v>0.10858867632263654</v>
      </c>
      <c r="P1934" s="1">
        <f t="shared" si="573"/>
        <v>0.66469350611382372</v>
      </c>
      <c r="Q1934">
        <f t="shared" si="574"/>
        <v>7.3641073577471632</v>
      </c>
      <c r="R1934">
        <f t="shared" si="575"/>
        <v>12.317155951147022</v>
      </c>
      <c r="S1934">
        <f t="shared" si="576"/>
        <v>1.6121931873229087</v>
      </c>
      <c r="T1934">
        <v>0.2432</v>
      </c>
      <c r="U1934" s="1">
        <f t="shared" si="577"/>
        <v>0.16527888158808932</v>
      </c>
      <c r="V1934" s="1">
        <v>105</v>
      </c>
      <c r="W1934" s="1">
        <f t="shared" si="578"/>
        <v>21.371152410343857</v>
      </c>
      <c r="X1934" s="1">
        <f t="shared" si="579"/>
        <v>38.072001378325297</v>
      </c>
      <c r="Y1934" s="1">
        <f t="shared" si="580"/>
        <v>0.99230964515878251</v>
      </c>
      <c r="Z1934" s="1">
        <f t="shared" si="588"/>
        <v>0.64600000000000046</v>
      </c>
      <c r="AA1934" s="1">
        <f t="shared" si="581"/>
        <v>5.9966962317040996E-2</v>
      </c>
      <c r="AB1934" s="1">
        <f t="shared" si="582"/>
        <v>2.4660571999999998</v>
      </c>
      <c r="AC1934" s="1">
        <f t="shared" si="583"/>
        <v>1.7202874728862712</v>
      </c>
      <c r="AF1934" s="1">
        <f t="shared" si="584"/>
        <v>8.8907215912581279</v>
      </c>
      <c r="AG1934" s="1">
        <f t="shared" si="585"/>
        <v>4.8774360202004443</v>
      </c>
      <c r="AH1934" s="1">
        <f t="shared" si="586"/>
        <v>10.845566143053336</v>
      </c>
      <c r="AI1934">
        <v>3.9</v>
      </c>
      <c r="AJ1934">
        <v>10</v>
      </c>
      <c r="AK1934">
        <v>73</v>
      </c>
      <c r="AL1934">
        <v>1</v>
      </c>
      <c r="AM1934">
        <v>9007</v>
      </c>
      <c r="AN1934">
        <v>9055</v>
      </c>
      <c r="AO1934">
        <v>8979</v>
      </c>
      <c r="AP1934">
        <v>66</v>
      </c>
      <c r="AQ1934">
        <v>0</v>
      </c>
    </row>
    <row r="1935" spans="1:43">
      <c r="A1935" s="27">
        <v>39919</v>
      </c>
      <c r="B1935" s="27"/>
      <c r="C1935">
        <v>10.199999999999999</v>
      </c>
      <c r="D1935">
        <v>18.3</v>
      </c>
      <c r="E1935">
        <v>4.7</v>
      </c>
      <c r="F1935">
        <v>63</v>
      </c>
      <c r="G1935">
        <v>29</v>
      </c>
      <c r="H1935">
        <v>1.4</v>
      </c>
      <c r="I1935" s="10">
        <v>935</v>
      </c>
      <c r="J1935">
        <v>3.2</v>
      </c>
      <c r="K1935" s="2">
        <v>10</v>
      </c>
      <c r="L1935" s="1">
        <f t="shared" si="570"/>
        <v>2.896455477198145</v>
      </c>
      <c r="M1935" s="1">
        <f t="shared" si="571"/>
        <v>97</v>
      </c>
      <c r="N1935" s="1">
        <f t="shared" si="572"/>
        <v>1.2449246593693148</v>
      </c>
      <c r="O1935" s="1">
        <f t="shared" si="587"/>
        <v>8.3284583272653021E-2</v>
      </c>
      <c r="P1935" s="1">
        <f t="shared" si="573"/>
        <v>0.71949856485676755</v>
      </c>
      <c r="Q1935">
        <f t="shared" si="574"/>
        <v>1.4409692933823357</v>
      </c>
      <c r="R1935">
        <f t="shared" si="575"/>
        <v>12.329669399451319</v>
      </c>
      <c r="S1935">
        <f t="shared" si="576"/>
        <v>1.6138310732266126</v>
      </c>
      <c r="T1935">
        <v>0.2432</v>
      </c>
      <c r="U1935" s="1">
        <f t="shared" si="577"/>
        <v>0.17168893757631426</v>
      </c>
      <c r="V1935" s="1">
        <v>106</v>
      </c>
      <c r="W1935" s="1">
        <f t="shared" si="578"/>
        <v>9.0006520976934912</v>
      </c>
      <c r="X1935" s="1">
        <f t="shared" si="579"/>
        <v>38.103532047242361</v>
      </c>
      <c r="Y1935" s="1">
        <f t="shared" si="580"/>
        <v>0.99175883769263484</v>
      </c>
      <c r="Z1935" s="1">
        <f t="shared" si="588"/>
        <v>-1.7480000000000007</v>
      </c>
      <c r="AA1935" s="1">
        <f t="shared" si="581"/>
        <v>5.9704023760525131E-2</v>
      </c>
      <c r="AB1935" s="1">
        <f t="shared" si="582"/>
        <v>2.4769177999999998</v>
      </c>
      <c r="AC1935" s="1">
        <f t="shared" si="583"/>
        <v>2.3934434405374212</v>
      </c>
      <c r="AF1935" s="1">
        <f t="shared" si="584"/>
        <v>9.0494160700798503</v>
      </c>
      <c r="AG1935" s="1">
        <f t="shared" si="585"/>
        <v>2.9083483304459232</v>
      </c>
      <c r="AH1935" s="1">
        <f t="shared" si="586"/>
        <v>6.8308586928057986</v>
      </c>
      <c r="AI1935">
        <v>9</v>
      </c>
      <c r="AJ1935">
        <v>15</v>
      </c>
      <c r="AK1935">
        <v>140</v>
      </c>
      <c r="AL1935">
        <v>15</v>
      </c>
      <c r="AM1935">
        <v>9038</v>
      </c>
      <c r="AN1935">
        <v>9113</v>
      </c>
      <c r="AO1935">
        <v>8977</v>
      </c>
      <c r="AP1935">
        <v>75</v>
      </c>
      <c r="AQ1935">
        <v>90</v>
      </c>
    </row>
    <row r="1936" spans="1:43">
      <c r="A1936" s="27">
        <v>39920</v>
      </c>
      <c r="B1936" s="27"/>
      <c r="C1936">
        <v>8.5</v>
      </c>
      <c r="D1936">
        <v>13.5</v>
      </c>
      <c r="E1936">
        <v>4.7</v>
      </c>
      <c r="F1936">
        <v>74</v>
      </c>
      <c r="G1936">
        <v>52</v>
      </c>
      <c r="H1936">
        <v>9.8000000000000007</v>
      </c>
      <c r="I1936" s="10">
        <v>935</v>
      </c>
      <c r="J1936">
        <v>1.9</v>
      </c>
      <c r="K1936" s="2">
        <v>10</v>
      </c>
      <c r="L1936" s="1">
        <f t="shared" si="570"/>
        <v>3.163126415767767</v>
      </c>
      <c r="M1936" s="1">
        <f t="shared" si="571"/>
        <v>96</v>
      </c>
      <c r="N1936" s="1">
        <f t="shared" si="572"/>
        <v>1.110216300480029</v>
      </c>
      <c r="O1936" s="1">
        <f t="shared" si="587"/>
        <v>7.5303609994815376E-2</v>
      </c>
      <c r="P1936" s="1">
        <f t="shared" si="573"/>
        <v>0.81262893842130235</v>
      </c>
      <c r="Q1936">
        <f t="shared" si="574"/>
        <v>5.4125183007136188</v>
      </c>
      <c r="R1936">
        <f t="shared" si="575"/>
        <v>12.342112085389845</v>
      </c>
      <c r="S1936">
        <f t="shared" si="576"/>
        <v>1.6154596970405557</v>
      </c>
      <c r="T1936">
        <v>0.2432</v>
      </c>
      <c r="U1936" s="1">
        <f t="shared" si="577"/>
        <v>0.17804820236143765</v>
      </c>
      <c r="V1936" s="1">
        <v>107</v>
      </c>
      <c r="W1936" s="1">
        <f t="shared" si="578"/>
        <v>18.998025339345432</v>
      </c>
      <c r="X1936" s="1">
        <f t="shared" si="579"/>
        <v>38.133229361340163</v>
      </c>
      <c r="Y1936" s="1">
        <f t="shared" si="580"/>
        <v>0.99121046823183834</v>
      </c>
      <c r="Z1936" s="1">
        <f t="shared" si="588"/>
        <v>-0.64599999999999969</v>
      </c>
      <c r="AA1936" s="1">
        <f t="shared" si="581"/>
        <v>5.9607433411227852E-2</v>
      </c>
      <c r="AB1936" s="1">
        <f t="shared" si="582"/>
        <v>2.4809315000000001</v>
      </c>
      <c r="AC1936" s="1">
        <f t="shared" si="583"/>
        <v>1.4211070428190937</v>
      </c>
      <c r="AF1936" s="1">
        <f t="shared" si="584"/>
        <v>6.8427158547313667</v>
      </c>
      <c r="AG1936" s="1">
        <f t="shared" si="585"/>
        <v>4.6107115341645937</v>
      </c>
      <c r="AH1936" s="1">
        <f t="shared" si="586"/>
        <v>10.008977946209919</v>
      </c>
      <c r="AI1936">
        <v>5.4</v>
      </c>
      <c r="AJ1936">
        <v>14</v>
      </c>
      <c r="AK1936">
        <v>80</v>
      </c>
      <c r="AL1936">
        <v>4</v>
      </c>
      <c r="AM1936">
        <v>9088</v>
      </c>
      <c r="AN1936">
        <v>9117</v>
      </c>
      <c r="AO1936">
        <v>9054</v>
      </c>
      <c r="AP1936">
        <v>81</v>
      </c>
      <c r="AQ1936">
        <v>27</v>
      </c>
    </row>
    <row r="1937" spans="1:43">
      <c r="A1937" s="27">
        <v>39921</v>
      </c>
      <c r="B1937" s="27"/>
      <c r="C1937">
        <v>7.2</v>
      </c>
      <c r="D1937">
        <v>11.9</v>
      </c>
      <c r="E1937">
        <v>4.3</v>
      </c>
      <c r="F1937">
        <v>74</v>
      </c>
      <c r="G1937">
        <v>61</v>
      </c>
      <c r="H1937">
        <v>2.9</v>
      </c>
      <c r="I1937" s="10">
        <v>935</v>
      </c>
      <c r="J1937">
        <v>2.9</v>
      </c>
      <c r="K1937" s="2">
        <v>10</v>
      </c>
      <c r="L1937" s="1">
        <f t="shared" si="570"/>
        <v>2.0654794038712825</v>
      </c>
      <c r="M1937" s="1">
        <f t="shared" si="571"/>
        <v>87</v>
      </c>
      <c r="N1937" s="1">
        <f t="shared" si="572"/>
        <v>1.0160332727272676</v>
      </c>
      <c r="O1937" s="1">
        <f t="shared" si="587"/>
        <v>6.9650166261204044E-2</v>
      </c>
      <c r="P1937" s="1">
        <f t="shared" si="573"/>
        <v>0.78653526846345334</v>
      </c>
      <c r="Q1937">
        <f t="shared" si="574"/>
        <v>2.0576270869141298</v>
      </c>
      <c r="R1937">
        <f t="shared" si="575"/>
        <v>12.354480763552877</v>
      </c>
      <c r="S1937">
        <f t="shared" si="576"/>
        <v>1.6170786339728898</v>
      </c>
      <c r="T1937">
        <v>0.2432</v>
      </c>
      <c r="U1937" s="1">
        <f t="shared" si="577"/>
        <v>0.18435479466494584</v>
      </c>
      <c r="V1937" s="1">
        <v>108</v>
      </c>
      <c r="W1937" s="1">
        <f t="shared" si="578"/>
        <v>10.794715457034764</v>
      </c>
      <c r="X1937" s="1">
        <f t="shared" si="579"/>
        <v>38.161121591822983</v>
      </c>
      <c r="Y1937" s="1">
        <f t="shared" si="580"/>
        <v>0.99066469900201493</v>
      </c>
      <c r="Z1937" s="1">
        <f t="shared" si="588"/>
        <v>-0.49399999999999994</v>
      </c>
      <c r="AA1937" s="1">
        <f t="shared" si="581"/>
        <v>5.9533780820065607E-2</v>
      </c>
      <c r="AB1937" s="1">
        <f t="shared" si="582"/>
        <v>2.4840008</v>
      </c>
      <c r="AC1937" s="1">
        <f t="shared" si="583"/>
        <v>2.1690581179870376</v>
      </c>
      <c r="AF1937" s="1">
        <f t="shared" si="584"/>
        <v>6.0491697452455053</v>
      </c>
      <c r="AG1937" s="1">
        <f t="shared" si="585"/>
        <v>3.179618538964863</v>
      </c>
      <c r="AH1937" s="1">
        <f t="shared" si="586"/>
        <v>6.2710037616076786</v>
      </c>
      <c r="AI1937">
        <v>5.5</v>
      </c>
      <c r="AJ1937">
        <v>14</v>
      </c>
      <c r="AK1937">
        <v>88</v>
      </c>
      <c r="AL1937">
        <v>15</v>
      </c>
      <c r="AM1937">
        <v>9130</v>
      </c>
      <c r="AN1937">
        <v>9166</v>
      </c>
      <c r="AO1937">
        <v>9063</v>
      </c>
      <c r="AP1937">
        <v>75</v>
      </c>
      <c r="AQ1937">
        <v>78</v>
      </c>
    </row>
    <row r="1938" spans="1:43">
      <c r="A1938" s="27">
        <v>39922</v>
      </c>
      <c r="B1938" s="27"/>
      <c r="C1938">
        <v>9.1999999999999993</v>
      </c>
      <c r="D1938">
        <v>15.4</v>
      </c>
      <c r="E1938">
        <v>3.9</v>
      </c>
      <c r="F1938">
        <v>61</v>
      </c>
      <c r="G1938">
        <v>27</v>
      </c>
      <c r="H1938">
        <v>12.1</v>
      </c>
      <c r="I1938" s="10">
        <v>935</v>
      </c>
      <c r="J1938">
        <v>2</v>
      </c>
      <c r="K1938" s="2">
        <v>10</v>
      </c>
      <c r="L1938" s="1">
        <f t="shared" si="570"/>
        <v>3.5635911338047506</v>
      </c>
      <c r="M1938" s="1">
        <f t="shared" si="571"/>
        <v>95</v>
      </c>
      <c r="N1938" s="1">
        <f t="shared" si="572"/>
        <v>1.16404559315309</v>
      </c>
      <c r="O1938" s="1">
        <f t="shared" si="587"/>
        <v>7.8506948652187214E-2</v>
      </c>
      <c r="P1938" s="1">
        <f t="shared" si="573"/>
        <v>0.62000930390371223</v>
      </c>
      <c r="Q1938">
        <f t="shared" si="574"/>
        <v>7.0637420354150722</v>
      </c>
      <c r="R1938">
        <f t="shared" si="575"/>
        <v>12.366772144485731</v>
      </c>
      <c r="S1938">
        <f t="shared" si="576"/>
        <v>1.6186874534667188</v>
      </c>
      <c r="T1938">
        <v>0.2432</v>
      </c>
      <c r="U1938" s="1">
        <f t="shared" si="577"/>
        <v>0.19060684879056819</v>
      </c>
      <c r="V1938" s="1">
        <v>109</v>
      </c>
      <c r="W1938" s="1">
        <f t="shared" si="578"/>
        <v>21.73598147808465</v>
      </c>
      <c r="X1938" s="1">
        <f t="shared" si="579"/>
        <v>38.187238618315234</v>
      </c>
      <c r="Y1938" s="1">
        <f t="shared" si="580"/>
        <v>0.99012169145955276</v>
      </c>
      <c r="Z1938" s="1">
        <f t="shared" si="588"/>
        <v>0.75999999999999968</v>
      </c>
      <c r="AA1938" s="1">
        <f t="shared" si="581"/>
        <v>5.9647168032924587E-2</v>
      </c>
      <c r="AB1938" s="1">
        <f t="shared" si="582"/>
        <v>2.4792787999999999</v>
      </c>
      <c r="AC1938" s="1">
        <f t="shared" si="583"/>
        <v>1.4959021503358882</v>
      </c>
      <c r="AF1938" s="1">
        <f t="shared" si="584"/>
        <v>8.0419019797392028</v>
      </c>
      <c r="AG1938" s="1">
        <f t="shared" si="585"/>
        <v>4.9408771989315072</v>
      </c>
      <c r="AH1938" s="1">
        <f t="shared" si="586"/>
        <v>9.9612045022555122</v>
      </c>
      <c r="AI1938">
        <v>3.4</v>
      </c>
      <c r="AJ1938">
        <v>4</v>
      </c>
      <c r="AK1938">
        <v>57</v>
      </c>
      <c r="AL1938">
        <v>1</v>
      </c>
      <c r="AM1938">
        <v>9142</v>
      </c>
      <c r="AN1938">
        <v>9163</v>
      </c>
      <c r="AO1938">
        <v>9114</v>
      </c>
      <c r="AP1938">
        <v>66</v>
      </c>
      <c r="AQ1938">
        <v>0</v>
      </c>
    </row>
    <row r="1939" spans="1:43">
      <c r="A1939" s="27">
        <v>39923</v>
      </c>
      <c r="B1939" s="27"/>
      <c r="C1939">
        <v>12.6</v>
      </c>
      <c r="D1939">
        <v>19.3</v>
      </c>
      <c r="E1939">
        <v>7.2</v>
      </c>
      <c r="F1939">
        <v>50</v>
      </c>
      <c r="G1939">
        <v>26</v>
      </c>
      <c r="H1939">
        <v>12.1</v>
      </c>
      <c r="I1939" s="10">
        <v>935</v>
      </c>
      <c r="J1939">
        <v>1.9</v>
      </c>
      <c r="K1939" s="2">
        <v>10</v>
      </c>
      <c r="L1939" s="1">
        <f t="shared" si="570"/>
        <v>3.9356629353503498</v>
      </c>
      <c r="M1939" s="1">
        <f t="shared" si="571"/>
        <v>74</v>
      </c>
      <c r="N1939" s="1">
        <f t="shared" si="572"/>
        <v>1.4595059422181114</v>
      </c>
      <c r="O1939" s="1">
        <f t="shared" si="587"/>
        <v>9.5773489086868363E-2</v>
      </c>
      <c r="P1939" s="1">
        <f t="shared" si="573"/>
        <v>0.66707916887071972</v>
      </c>
      <c r="Q1939">
        <f t="shared" si="574"/>
        <v>7.2926667979887858</v>
      </c>
      <c r="R1939">
        <f t="shared" si="575"/>
        <v>12.378982894333564</v>
      </c>
      <c r="S1939">
        <f t="shared" si="576"/>
        <v>1.620285719153608</v>
      </c>
      <c r="T1939">
        <v>0.2432</v>
      </c>
      <c r="U1939" s="1">
        <f t="shared" si="577"/>
        <v>0.19680251517621056</v>
      </c>
      <c r="V1939" s="1">
        <v>110</v>
      </c>
      <c r="W1939" s="1">
        <f t="shared" si="578"/>
        <v>21.735656107228561</v>
      </c>
      <c r="X1939" s="1">
        <f t="shared" si="579"/>
        <v>38.211611867749447</v>
      </c>
      <c r="Y1939" s="1">
        <f t="shared" si="580"/>
        <v>0.98958160624384317</v>
      </c>
      <c r="Z1939" s="1">
        <f t="shared" si="588"/>
        <v>1.2920000000000003</v>
      </c>
      <c r="AA1939" s="1">
        <f t="shared" si="581"/>
        <v>5.9840920751351979E-2</v>
      </c>
      <c r="AB1939" s="1">
        <f t="shared" si="582"/>
        <v>2.4712513999999999</v>
      </c>
      <c r="AC1939" s="1">
        <f t="shared" si="583"/>
        <v>1.4211070428190937</v>
      </c>
      <c r="AF1939" s="1">
        <f t="shared" si="584"/>
        <v>9.2937174018294719</v>
      </c>
      <c r="AG1939" s="1">
        <f t="shared" si="585"/>
        <v>4.9528239103702942</v>
      </c>
      <c r="AH1939" s="1">
        <f t="shared" si="586"/>
        <v>10.198222175075319</v>
      </c>
      <c r="AI1939">
        <v>4.5</v>
      </c>
      <c r="AJ1939">
        <v>3</v>
      </c>
      <c r="AK1939">
        <v>75</v>
      </c>
      <c r="AL1939">
        <v>3</v>
      </c>
      <c r="AM1939">
        <v>9088</v>
      </c>
      <c r="AN1939">
        <v>9124</v>
      </c>
      <c r="AO1939">
        <v>9050</v>
      </c>
      <c r="AP1939">
        <v>68</v>
      </c>
      <c r="AQ1939">
        <v>0</v>
      </c>
    </row>
    <row r="1940" spans="1:43">
      <c r="A1940" s="27">
        <v>39924</v>
      </c>
      <c r="B1940" s="27"/>
      <c r="C1940">
        <v>15.6</v>
      </c>
      <c r="D1940">
        <v>21.8</v>
      </c>
      <c r="E1940">
        <v>10.4</v>
      </c>
      <c r="F1940">
        <v>40</v>
      </c>
      <c r="G1940">
        <v>22</v>
      </c>
      <c r="H1940">
        <v>11.9</v>
      </c>
      <c r="I1940" s="10">
        <v>935</v>
      </c>
      <c r="J1940">
        <v>2.8</v>
      </c>
      <c r="K1940" s="2">
        <v>10</v>
      </c>
      <c r="L1940" s="1">
        <f t="shared" si="570"/>
        <v>4.7817170654684631</v>
      </c>
      <c r="M1940" s="1">
        <f t="shared" si="571"/>
        <v>58</v>
      </c>
      <c r="N1940" s="1">
        <f t="shared" si="572"/>
        <v>1.7729278081089486</v>
      </c>
      <c r="O1940" s="1">
        <f t="shared" si="587"/>
        <v>0.11359660375594813</v>
      </c>
      <c r="P1940" s="1">
        <f t="shared" si="573"/>
        <v>0.65328735367442259</v>
      </c>
      <c r="Q1940">
        <f t="shared" si="574"/>
        <v>7.5050172086640581</v>
      </c>
      <c r="R1940">
        <f t="shared" si="575"/>
        <v>12.391109634638145</v>
      </c>
      <c r="S1940">
        <f t="shared" si="576"/>
        <v>1.6218729888269823</v>
      </c>
      <c r="T1940">
        <v>0.2432</v>
      </c>
      <c r="U1940" s="1">
        <f t="shared" si="577"/>
        <v>0.20293996094111688</v>
      </c>
      <c r="V1940" s="1">
        <v>111</v>
      </c>
      <c r="W1940" s="1">
        <f t="shared" si="578"/>
        <v>21.496872678690934</v>
      </c>
      <c r="X1940" s="1">
        <f t="shared" si="579"/>
        <v>38.234274251560493</v>
      </c>
      <c r="Y1940" s="1">
        <f t="shared" si="580"/>
        <v>0.98904460312975717</v>
      </c>
      <c r="Z1940" s="1">
        <f t="shared" si="588"/>
        <v>1.1400000000000001</v>
      </c>
      <c r="AA1940" s="1">
        <f t="shared" si="581"/>
        <v>6.0012927356777906E-2</v>
      </c>
      <c r="AB1940" s="1">
        <f t="shared" si="582"/>
        <v>2.4641683999999997</v>
      </c>
      <c r="AC1940" s="1">
        <f t="shared" si="583"/>
        <v>2.0942630104702431</v>
      </c>
      <c r="AF1940" s="1">
        <f t="shared" si="584"/>
        <v>9.9169832451321565</v>
      </c>
      <c r="AG1940" s="1">
        <f t="shared" si="585"/>
        <v>4.8914462308377669</v>
      </c>
      <c r="AH1940" s="1">
        <f t="shared" si="586"/>
        <v>10.595663591971016</v>
      </c>
      <c r="AI1940">
        <v>4.5999999999999996</v>
      </c>
      <c r="AJ1940">
        <v>2</v>
      </c>
      <c r="AK1940">
        <v>81</v>
      </c>
      <c r="AL1940">
        <v>16</v>
      </c>
      <c r="AM1940">
        <v>9034</v>
      </c>
      <c r="AN1940">
        <v>9058</v>
      </c>
      <c r="AO1940">
        <v>9009</v>
      </c>
      <c r="AP1940">
        <v>68</v>
      </c>
      <c r="AQ1940">
        <v>0</v>
      </c>
    </row>
    <row r="1941" spans="1:43">
      <c r="A1941" s="27">
        <v>39925</v>
      </c>
      <c r="B1941" s="27"/>
      <c r="C1941">
        <v>17.3</v>
      </c>
      <c r="D1941">
        <v>22.3</v>
      </c>
      <c r="E1941">
        <v>11.9</v>
      </c>
      <c r="F1941">
        <v>33</v>
      </c>
      <c r="G1941">
        <v>20</v>
      </c>
      <c r="H1941">
        <v>12.1</v>
      </c>
      <c r="I1941" s="10">
        <v>935</v>
      </c>
      <c r="J1941">
        <v>2.6</v>
      </c>
      <c r="K1941" s="2">
        <v>10</v>
      </c>
      <c r="L1941" s="1">
        <f t="shared" si="570"/>
        <v>5.2227174090454049</v>
      </c>
      <c r="M1941" s="1">
        <f t="shared" si="571"/>
        <v>46</v>
      </c>
      <c r="N1941" s="1">
        <f t="shared" si="572"/>
        <v>1.975523510738511</v>
      </c>
      <c r="O1941" s="1">
        <f t="shared" si="587"/>
        <v>0.12489278727820385</v>
      </c>
      <c r="P1941" s="1">
        <f t="shared" si="573"/>
        <v>0.5899282587522674</v>
      </c>
      <c r="Q1941">
        <f t="shared" si="574"/>
        <v>7.9055379769059915</v>
      </c>
      <c r="R1941">
        <f t="shared" si="575"/>
        <v>12.403148942292134</v>
      </c>
      <c r="S1941">
        <f t="shared" si="576"/>
        <v>1.6234488144361432</v>
      </c>
      <c r="T1941">
        <v>0.2432</v>
      </c>
      <c r="U1941" s="1">
        <f t="shared" si="577"/>
        <v>0.20901737042809468</v>
      </c>
      <c r="V1941" s="1">
        <v>112</v>
      </c>
      <c r="W1941" s="1">
        <f t="shared" si="578"/>
        <v>21.732434685908053</v>
      </c>
      <c r="X1941" s="1">
        <f t="shared" si="579"/>
        <v>38.255260101300919</v>
      </c>
      <c r="Y1941" s="1">
        <f t="shared" si="580"/>
        <v>0.98851084098037956</v>
      </c>
      <c r="Z1941" s="1">
        <f t="shared" si="588"/>
        <v>0.64600000000000046</v>
      </c>
      <c r="AA1941" s="1">
        <f t="shared" si="581"/>
        <v>6.0110837413625912E-2</v>
      </c>
      <c r="AB1941" s="1">
        <f t="shared" si="582"/>
        <v>2.4601546999999999</v>
      </c>
      <c r="AC1941" s="1">
        <f t="shared" si="583"/>
        <v>1.9446727954366547</v>
      </c>
      <c r="AF1941" s="1">
        <f t="shared" si="584"/>
        <v>9.959620289288619</v>
      </c>
      <c r="AG1941" s="1">
        <f t="shared" si="585"/>
        <v>4.882873148901596</v>
      </c>
      <c r="AH1941" s="1">
        <f t="shared" si="586"/>
        <v>11.211729790483671</v>
      </c>
      <c r="AI1941">
        <v>4.7</v>
      </c>
      <c r="AJ1941">
        <v>2</v>
      </c>
      <c r="AK1941">
        <v>98</v>
      </c>
      <c r="AL1941">
        <v>16</v>
      </c>
      <c r="AM1941">
        <v>9069</v>
      </c>
      <c r="AN1941">
        <v>9076</v>
      </c>
      <c r="AO1941">
        <v>9020</v>
      </c>
      <c r="AP1941">
        <v>64</v>
      </c>
      <c r="AQ1941">
        <v>0</v>
      </c>
    </row>
    <row r="1942" spans="1:43">
      <c r="A1942" s="27">
        <v>39926</v>
      </c>
      <c r="B1942" s="27"/>
      <c r="C1942">
        <v>13.6</v>
      </c>
      <c r="D1942">
        <v>20.8</v>
      </c>
      <c r="E1942">
        <v>9.6999999999999993</v>
      </c>
      <c r="F1942">
        <v>55</v>
      </c>
      <c r="G1942">
        <v>24</v>
      </c>
      <c r="H1942">
        <v>8.9</v>
      </c>
      <c r="I1942" s="10">
        <v>935</v>
      </c>
      <c r="J1942">
        <v>2</v>
      </c>
      <c r="K1942" s="2">
        <v>10</v>
      </c>
      <c r="L1942" s="1">
        <f t="shared" si="570"/>
        <v>4.1007247431696126</v>
      </c>
      <c r="M1942" s="1">
        <f t="shared" si="571"/>
        <v>86</v>
      </c>
      <c r="N1942" s="1">
        <f t="shared" si="572"/>
        <v>1.55808835361568</v>
      </c>
      <c r="O1942" s="1">
        <f t="shared" si="587"/>
        <v>0.10142913289149189</v>
      </c>
      <c r="P1942" s="1">
        <f t="shared" si="573"/>
        <v>0.81256229305005556</v>
      </c>
      <c r="Q1942">
        <f t="shared" si="574"/>
        <v>5.401449103397991</v>
      </c>
      <c r="R1942">
        <f t="shared" si="575"/>
        <v>12.415097349656248</v>
      </c>
      <c r="S1942">
        <f t="shared" si="576"/>
        <v>1.6250127421016032</v>
      </c>
      <c r="T1942">
        <v>0.2432</v>
      </c>
      <c r="U1942" s="1">
        <f t="shared" si="577"/>
        <v>0.21503294574064596</v>
      </c>
      <c r="V1942" s="1">
        <v>113</v>
      </c>
      <c r="W1942" s="1">
        <f t="shared" si="578"/>
        <v>17.93144634119793</v>
      </c>
      <c r="X1942" s="1">
        <f t="shared" si="579"/>
        <v>38.27460510279397</v>
      </c>
      <c r="Y1942" s="1">
        <f t="shared" si="580"/>
        <v>0.98798047770001152</v>
      </c>
      <c r="Z1942" s="1">
        <f t="shared" si="588"/>
        <v>-1.4060000000000004</v>
      </c>
      <c r="AA1942" s="1">
        <f t="shared" si="581"/>
        <v>5.9898146626544316E-2</v>
      </c>
      <c r="AB1942" s="1">
        <f t="shared" si="582"/>
        <v>2.4688903999999998</v>
      </c>
      <c r="AC1942" s="1">
        <f t="shared" si="583"/>
        <v>1.4959021503358882</v>
      </c>
      <c r="AF1942" s="1">
        <f t="shared" si="584"/>
        <v>9.2093651294555041</v>
      </c>
      <c r="AG1942" s="1">
        <f t="shared" si="585"/>
        <v>4.4229692017241824</v>
      </c>
      <c r="AH1942" s="1">
        <f t="shared" si="586"/>
        <v>11.03985830071168</v>
      </c>
      <c r="AI1942">
        <v>8.6</v>
      </c>
      <c r="AJ1942">
        <v>15</v>
      </c>
      <c r="AK1942">
        <v>138</v>
      </c>
      <c r="AL1942">
        <v>14</v>
      </c>
      <c r="AM1942">
        <v>9130</v>
      </c>
      <c r="AN1942">
        <v>9142</v>
      </c>
      <c r="AO1942">
        <v>9071</v>
      </c>
      <c r="AP1942">
        <v>84</v>
      </c>
      <c r="AQ1942">
        <v>0</v>
      </c>
    </row>
    <row r="1943" spans="1:43">
      <c r="A1943" s="27">
        <v>39927</v>
      </c>
      <c r="B1943" s="27"/>
      <c r="C1943">
        <v>14.9</v>
      </c>
      <c r="D1943">
        <v>20</v>
      </c>
      <c r="E1943">
        <v>11.1</v>
      </c>
      <c r="F1943">
        <v>45</v>
      </c>
      <c r="G1943">
        <v>17</v>
      </c>
      <c r="H1943">
        <v>6</v>
      </c>
      <c r="I1943" s="10">
        <v>935</v>
      </c>
      <c r="J1943">
        <v>2.2000000000000002</v>
      </c>
      <c r="K1943" s="2">
        <v>10</v>
      </c>
      <c r="L1943" s="1">
        <f t="shared" si="570"/>
        <v>3.7213722789904158</v>
      </c>
      <c r="M1943" s="1">
        <f t="shared" si="571"/>
        <v>73</v>
      </c>
      <c r="N1943" s="1">
        <f t="shared" si="572"/>
        <v>1.6949528505265632</v>
      </c>
      <c r="O1943" s="1">
        <f t="shared" si="587"/>
        <v>0.10920421750070992</v>
      </c>
      <c r="P1943" s="1">
        <f t="shared" si="573"/>
        <v>0.68131183060619782</v>
      </c>
      <c r="Q1943">
        <f t="shared" si="574"/>
        <v>4.0811548122950221</v>
      </c>
      <c r="R1943">
        <f t="shared" si="575"/>
        <v>12.426951344844529</v>
      </c>
      <c r="S1943">
        <f t="shared" si="576"/>
        <v>1.6265643121524254</v>
      </c>
      <c r="T1943">
        <v>0.2432</v>
      </c>
      <c r="U1943" s="1">
        <f t="shared" si="577"/>
        <v>0.22098490727484435</v>
      </c>
      <c r="V1943" s="1">
        <v>114</v>
      </c>
      <c r="W1943" s="1">
        <f t="shared" si="578"/>
        <v>14.48929919009886</v>
      </c>
      <c r="X1943" s="1">
        <f t="shared" si="579"/>
        <v>38.292346228941923</v>
      </c>
      <c r="Y1943" s="1">
        <f t="shared" si="580"/>
        <v>0.98745367018745789</v>
      </c>
      <c r="Z1943" s="1">
        <f t="shared" si="588"/>
        <v>0.49400000000000027</v>
      </c>
      <c r="AA1943" s="1">
        <f t="shared" si="581"/>
        <v>5.997270409603829E-2</v>
      </c>
      <c r="AB1943" s="1">
        <f t="shared" si="582"/>
        <v>2.4658210999999999</v>
      </c>
      <c r="AC1943" s="1">
        <f t="shared" si="583"/>
        <v>1.6454923653694771</v>
      </c>
      <c r="AF1943" s="1">
        <f t="shared" si="584"/>
        <v>8.5917685458993045</v>
      </c>
      <c r="AG1943" s="1">
        <f t="shared" si="585"/>
        <v>3.8396537251853085</v>
      </c>
      <c r="AH1943" s="1">
        <f t="shared" si="586"/>
        <v>8.0635090449878817</v>
      </c>
      <c r="AI1943">
        <v>5.5</v>
      </c>
      <c r="AJ1943">
        <v>6</v>
      </c>
      <c r="AK1943">
        <v>87</v>
      </c>
      <c r="AL1943">
        <v>11</v>
      </c>
      <c r="AM1943">
        <v>9168</v>
      </c>
      <c r="AN1943">
        <v>9188</v>
      </c>
      <c r="AO1943">
        <v>9142</v>
      </c>
      <c r="AP1943">
        <v>72</v>
      </c>
      <c r="AQ1943">
        <v>0</v>
      </c>
    </row>
    <row r="1944" spans="1:43">
      <c r="A1944" s="27">
        <v>39928</v>
      </c>
      <c r="B1944" s="27"/>
      <c r="C1944">
        <v>17</v>
      </c>
      <c r="D1944">
        <v>23.9</v>
      </c>
      <c r="E1944">
        <v>10.5</v>
      </c>
      <c r="F1944">
        <v>29</v>
      </c>
      <c r="G1944">
        <v>10</v>
      </c>
      <c r="H1944">
        <v>12.3</v>
      </c>
      <c r="I1944" s="10">
        <v>935</v>
      </c>
      <c r="J1944">
        <v>4.8</v>
      </c>
      <c r="K1944" s="2">
        <v>10</v>
      </c>
      <c r="L1944" s="1">
        <f t="shared" si="570"/>
        <v>6.3595341703033448</v>
      </c>
      <c r="M1944" s="1">
        <f t="shared" si="571"/>
        <v>48</v>
      </c>
      <c r="N1944" s="1">
        <f t="shared" si="572"/>
        <v>1.9383638408527206</v>
      </c>
      <c r="O1944" s="1">
        <f t="shared" si="587"/>
        <v>0.12283285135951756</v>
      </c>
      <c r="P1944" s="1">
        <f t="shared" si="573"/>
        <v>0.45318310544572893</v>
      </c>
      <c r="Q1944">
        <f t="shared" si="574"/>
        <v>8.4818729421342365</v>
      </c>
      <c r="R1944">
        <f t="shared" si="575"/>
        <v>12.438707372182714</v>
      </c>
      <c r="S1944">
        <f t="shared" si="576"/>
        <v>1.6281030591862191</v>
      </c>
      <c r="T1944">
        <v>0.2432</v>
      </c>
      <c r="U1944" s="1">
        <f t="shared" si="577"/>
        <v>0.22687149424579917</v>
      </c>
      <c r="V1944" s="1">
        <v>115</v>
      </c>
      <c r="W1944" s="1">
        <f t="shared" si="578"/>
        <v>21.958703642261181</v>
      </c>
      <c r="X1944" s="1">
        <f t="shared" si="579"/>
        <v>38.308521671308547</v>
      </c>
      <c r="Y1944" s="1">
        <f t="shared" si="580"/>
        <v>0.98693057428961106</v>
      </c>
      <c r="Z1944" s="1">
        <f t="shared" si="588"/>
        <v>0.79799999999999982</v>
      </c>
      <c r="AA1944" s="1">
        <f t="shared" si="581"/>
        <v>6.0093535960379606E-2</v>
      </c>
      <c r="AB1944" s="1">
        <f t="shared" si="582"/>
        <v>2.4608629999999998</v>
      </c>
      <c r="AC1944" s="1">
        <f t="shared" si="583"/>
        <v>3.5901651608061318</v>
      </c>
      <c r="AF1944" s="1">
        <f t="shared" si="584"/>
        <v>11.224186441107779</v>
      </c>
      <c r="AG1944" s="1">
        <f t="shared" si="585"/>
        <v>4.7748040723366865</v>
      </c>
      <c r="AH1944" s="1">
        <f t="shared" si="586"/>
        <v>10.727238188648391</v>
      </c>
      <c r="AI1944">
        <v>12.5</v>
      </c>
      <c r="AJ1944">
        <v>6</v>
      </c>
      <c r="AK1944">
        <v>195</v>
      </c>
      <c r="AL1944">
        <v>5</v>
      </c>
      <c r="AM1944">
        <v>9117</v>
      </c>
      <c r="AN1944">
        <v>9169</v>
      </c>
      <c r="AO1944">
        <v>9075</v>
      </c>
      <c r="AP1944">
        <v>47</v>
      </c>
      <c r="AQ1944">
        <v>0</v>
      </c>
    </row>
    <row r="1945" spans="1:43">
      <c r="A1945" s="27">
        <v>39929</v>
      </c>
      <c r="B1945" s="27"/>
      <c r="C1945">
        <v>21.2</v>
      </c>
      <c r="D1945">
        <v>25.3</v>
      </c>
      <c r="E1945">
        <v>19.2</v>
      </c>
      <c r="F1945">
        <v>13</v>
      </c>
      <c r="G1945">
        <v>8</v>
      </c>
      <c r="H1945">
        <v>11.3</v>
      </c>
      <c r="I1945" s="10">
        <v>935</v>
      </c>
      <c r="J1945">
        <v>7.8</v>
      </c>
      <c r="K1945" s="2">
        <v>10</v>
      </c>
      <c r="L1945" s="1">
        <f t="shared" si="570"/>
        <v>8.9891592617002818</v>
      </c>
      <c r="M1945" s="1">
        <f t="shared" si="571"/>
        <v>18</v>
      </c>
      <c r="N1945" s="1">
        <f t="shared" si="572"/>
        <v>2.5185468936921591</v>
      </c>
      <c r="O1945" s="1">
        <f t="shared" si="587"/>
        <v>0.15445461908796052</v>
      </c>
      <c r="P1945" s="1">
        <f t="shared" si="573"/>
        <v>0.32934741030513581</v>
      </c>
      <c r="Q1945">
        <f t="shared" si="574"/>
        <v>8.8700658492934359</v>
      </c>
      <c r="R1945">
        <f t="shared" si="575"/>
        <v>12.450361832844493</v>
      </c>
      <c r="S1945">
        <f t="shared" si="576"/>
        <v>1.6296285121524205</v>
      </c>
      <c r="T1945">
        <v>0.2432</v>
      </c>
      <c r="U1945" s="1">
        <f t="shared" si="577"/>
        <v>0.2326909652085542</v>
      </c>
      <c r="V1945" s="1">
        <v>116</v>
      </c>
      <c r="W1945" s="1">
        <f t="shared" si="578"/>
        <v>20.768383792704913</v>
      </c>
      <c r="X1945" s="1">
        <f t="shared" si="579"/>
        <v>38.323170770594224</v>
      </c>
      <c r="Y1945" s="1">
        <f t="shared" si="580"/>
        <v>0.98641134475534609</v>
      </c>
      <c r="Z1945" s="1">
        <f t="shared" si="588"/>
        <v>1.5959999999999996</v>
      </c>
      <c r="AA1945" s="1">
        <f t="shared" si="581"/>
        <v>6.0336666297313192E-2</v>
      </c>
      <c r="AB1945" s="1">
        <f t="shared" si="582"/>
        <v>2.4509468000000001</v>
      </c>
      <c r="AC1945" s="1">
        <f t="shared" si="583"/>
        <v>5.8340183863099631</v>
      </c>
      <c r="AF1945" s="1">
        <f t="shared" si="584"/>
        <v>8.4902170883724999</v>
      </c>
      <c r="AG1945" s="1">
        <f t="shared" si="585"/>
        <v>4.4152138856459162</v>
      </c>
      <c r="AH1945" s="1">
        <f t="shared" si="586"/>
        <v>9.3344715751910083</v>
      </c>
      <c r="AI1945">
        <v>13.8</v>
      </c>
      <c r="AJ1945">
        <v>6</v>
      </c>
      <c r="AK1945">
        <v>231</v>
      </c>
      <c r="AL1945">
        <v>6</v>
      </c>
      <c r="AM1945">
        <v>9054</v>
      </c>
      <c r="AN1945">
        <v>9076</v>
      </c>
      <c r="AO1945">
        <v>9039</v>
      </c>
      <c r="AP1945">
        <v>33</v>
      </c>
      <c r="AQ1945">
        <v>0</v>
      </c>
    </row>
    <row r="1946" spans="1:43">
      <c r="A1946" s="27">
        <v>39930</v>
      </c>
      <c r="B1946" s="27"/>
      <c r="C1946">
        <v>12.9</v>
      </c>
      <c r="D1946">
        <v>21.3</v>
      </c>
      <c r="E1946">
        <v>9.9</v>
      </c>
      <c r="F1946">
        <v>56</v>
      </c>
      <c r="G1946">
        <v>23</v>
      </c>
      <c r="H1946">
        <v>3.3</v>
      </c>
      <c r="I1946" s="10">
        <v>935</v>
      </c>
      <c r="J1946">
        <v>2.2999999999999998</v>
      </c>
      <c r="K1946" s="2">
        <v>10</v>
      </c>
      <c r="L1946" s="1">
        <f t="shared" si="570"/>
        <v>3.5826688712654358</v>
      </c>
      <c r="M1946" s="1">
        <f t="shared" si="571"/>
        <v>89</v>
      </c>
      <c r="N1946" s="1">
        <f t="shared" si="572"/>
        <v>1.4884887514247067</v>
      </c>
      <c r="O1946" s="1">
        <f t="shared" si="587"/>
        <v>9.7441262071692722E-2</v>
      </c>
      <c r="P1946" s="1">
        <f t="shared" si="573"/>
        <v>0.8343840934715846</v>
      </c>
      <c r="Q1946">
        <f t="shared" si="574"/>
        <v>2.4451691910136626</v>
      </c>
      <c r="R1946">
        <f t="shared" si="575"/>
        <v>12.461911085670172</v>
      </c>
      <c r="S1946">
        <f t="shared" si="576"/>
        <v>1.6311401944594466</v>
      </c>
      <c r="T1946">
        <v>0.2432</v>
      </c>
      <c r="U1946" s="1">
        <f t="shared" si="577"/>
        <v>0.23844159857326322</v>
      </c>
      <c r="V1946" s="1">
        <v>117</v>
      </c>
      <c r="W1946" s="1">
        <f t="shared" si="578"/>
        <v>11.288158647700106</v>
      </c>
      <c r="X1946" s="1">
        <f t="shared" si="579"/>
        <v>38.336333946123837</v>
      </c>
      <c r="Y1946" s="1">
        <f t="shared" si="580"/>
        <v>0.98589613518974173</v>
      </c>
      <c r="Z1946" s="1">
        <f t="shared" si="588"/>
        <v>-3.1539999999999995</v>
      </c>
      <c r="AA1946" s="1">
        <f t="shared" si="581"/>
        <v>5.98580770293251E-2</v>
      </c>
      <c r="AB1946" s="1">
        <f t="shared" si="582"/>
        <v>2.4705431</v>
      </c>
      <c r="AC1946" s="1">
        <f t="shared" si="583"/>
        <v>1.7202874728862712</v>
      </c>
      <c r="AF1946" s="1">
        <f t="shared" si="584"/>
        <v>9.1396426719886836</v>
      </c>
      <c r="AG1946" s="1">
        <f t="shared" si="585"/>
        <v>3.3413239529823815</v>
      </c>
      <c r="AH1946" s="1">
        <f t="shared" si="586"/>
        <v>9.3639443656001369</v>
      </c>
      <c r="AI1946">
        <v>7.5</v>
      </c>
      <c r="AJ1946">
        <v>15</v>
      </c>
      <c r="AK1946">
        <v>123</v>
      </c>
      <c r="AL1946">
        <v>15</v>
      </c>
      <c r="AM1946">
        <v>9120</v>
      </c>
      <c r="AN1946">
        <v>9147</v>
      </c>
      <c r="AO1946">
        <v>9070</v>
      </c>
      <c r="AP1946">
        <v>82</v>
      </c>
      <c r="AQ1946">
        <v>0</v>
      </c>
    </row>
    <row r="1947" spans="1:43">
      <c r="A1947" s="27">
        <v>39931</v>
      </c>
      <c r="B1947" s="27"/>
      <c r="C1947">
        <v>13</v>
      </c>
      <c r="D1947">
        <v>18.8</v>
      </c>
      <c r="E1947">
        <v>8.9</v>
      </c>
      <c r="F1947">
        <v>50</v>
      </c>
      <c r="G1947">
        <v>25</v>
      </c>
      <c r="H1947">
        <v>11.8</v>
      </c>
      <c r="I1947" s="10">
        <v>935</v>
      </c>
      <c r="J1947">
        <v>4.0999999999999996</v>
      </c>
      <c r="K1947" s="2">
        <v>10</v>
      </c>
      <c r="L1947" s="1">
        <f t="shared" si="570"/>
        <v>4.6844810416827354</v>
      </c>
      <c r="M1947" s="1">
        <f t="shared" si="571"/>
        <v>75</v>
      </c>
      <c r="N1947" s="1">
        <f t="shared" si="572"/>
        <v>1.498261331998219</v>
      </c>
      <c r="O1947" s="1">
        <f t="shared" si="587"/>
        <v>9.8002651528971474E-2</v>
      </c>
      <c r="P1947" s="1">
        <f t="shared" si="573"/>
        <v>0.69911733552783106</v>
      </c>
      <c r="Q1947">
        <f t="shared" si="574"/>
        <v>7.0493926823535835</v>
      </c>
      <c r="R1947">
        <f t="shared" si="575"/>
        <v>12.473351448171918</v>
      </c>
      <c r="S1947">
        <f t="shared" si="576"/>
        <v>1.6326376241062721</v>
      </c>
      <c r="T1947">
        <v>0.2432</v>
      </c>
      <c r="U1947" s="1">
        <f t="shared" si="577"/>
        <v>0.24412169311449314</v>
      </c>
      <c r="V1947" s="1">
        <v>118</v>
      </c>
      <c r="W1947" s="1">
        <f t="shared" si="578"/>
        <v>21.348992385405253</v>
      </c>
      <c r="X1947" s="1">
        <f t="shared" si="579"/>
        <v>38.348052624466042</v>
      </c>
      <c r="Y1947" s="1">
        <f t="shared" si="580"/>
        <v>0.98538509800863816</v>
      </c>
      <c r="Z1947" s="1">
        <f t="shared" si="588"/>
        <v>3.7999999999999867E-2</v>
      </c>
      <c r="AA1947" s="1">
        <f t="shared" si="581"/>
        <v>5.9863797974934949E-2</v>
      </c>
      <c r="AB1947" s="1">
        <f t="shared" si="582"/>
        <v>2.470307</v>
      </c>
      <c r="AC1947" s="1">
        <f t="shared" si="583"/>
        <v>3.0665994081885706</v>
      </c>
      <c r="AF1947" s="1">
        <f t="shared" si="584"/>
        <v>8.5475069873479033</v>
      </c>
      <c r="AG1947" s="1">
        <f t="shared" si="585"/>
        <v>4.9205843141819319</v>
      </c>
      <c r="AH1947" s="1">
        <f t="shared" si="586"/>
        <v>11.15544172826716</v>
      </c>
      <c r="AI1947">
        <v>7.6</v>
      </c>
      <c r="AJ1947">
        <v>15</v>
      </c>
      <c r="AK1947">
        <v>134</v>
      </c>
      <c r="AL1947">
        <v>15</v>
      </c>
      <c r="AM1947">
        <v>9080</v>
      </c>
      <c r="AN1947">
        <v>9111</v>
      </c>
      <c r="AO1947">
        <v>9060</v>
      </c>
      <c r="AP1947">
        <v>74</v>
      </c>
      <c r="AQ1947">
        <v>0</v>
      </c>
    </row>
    <row r="1948" spans="1:43">
      <c r="A1948" s="27">
        <v>39932</v>
      </c>
      <c r="B1948" s="27"/>
      <c r="C1948">
        <v>6.4</v>
      </c>
      <c r="D1948">
        <v>14.3</v>
      </c>
      <c r="E1948">
        <v>3.6</v>
      </c>
      <c r="F1948">
        <v>76</v>
      </c>
      <c r="G1948">
        <v>41</v>
      </c>
      <c r="H1948">
        <v>5.8</v>
      </c>
      <c r="I1948" s="10">
        <v>935</v>
      </c>
      <c r="J1948">
        <v>4.4000000000000004</v>
      </c>
      <c r="K1948" s="2">
        <v>10</v>
      </c>
      <c r="L1948" s="1">
        <f t="shared" si="570"/>
        <v>2.4841011597013303</v>
      </c>
      <c r="M1948" s="1">
        <f t="shared" si="571"/>
        <v>111</v>
      </c>
      <c r="N1948" s="1">
        <f t="shared" si="572"/>
        <v>0.96163811340513428</v>
      </c>
      <c r="O1948" s="1">
        <f t="shared" si="587"/>
        <v>6.6354833452308637E-2</v>
      </c>
      <c r="P1948" s="1">
        <f t="shared" si="573"/>
        <v>0.77321101327373332</v>
      </c>
      <c r="Q1948">
        <f t="shared" si="574"/>
        <v>3.4873419820393794</v>
      </c>
      <c r="R1948">
        <f t="shared" si="575"/>
        <v>12.484679197729495</v>
      </c>
      <c r="S1948">
        <f t="shared" si="576"/>
        <v>1.6341203138389391</v>
      </c>
      <c r="T1948">
        <v>0.2432</v>
      </c>
      <c r="U1948" s="1">
        <f t="shared" si="577"/>
        <v>0.24972956847450212</v>
      </c>
      <c r="V1948" s="1">
        <v>119</v>
      </c>
      <c r="W1948" s="1">
        <f t="shared" si="578"/>
        <v>14.244734105886385</v>
      </c>
      <c r="X1948" s="1">
        <f t="shared" si="579"/>
        <v>38.358369167303579</v>
      </c>
      <c r="Y1948" s="1">
        <f t="shared" si="580"/>
        <v>0.98487838439354769</v>
      </c>
      <c r="Z1948" s="1">
        <f t="shared" si="588"/>
        <v>-2.508</v>
      </c>
      <c r="AA1948" s="1">
        <f t="shared" si="581"/>
        <v>5.9488546548514321E-2</v>
      </c>
      <c r="AB1948" s="1">
        <f t="shared" si="582"/>
        <v>2.4858895999999997</v>
      </c>
      <c r="AC1948" s="1">
        <f t="shared" si="583"/>
        <v>3.2909847307389541</v>
      </c>
      <c r="AF1948" s="1">
        <f t="shared" si="584"/>
        <v>6.9838551850275756</v>
      </c>
      <c r="AG1948" s="1">
        <f t="shared" si="585"/>
        <v>3.7450863237917842</v>
      </c>
      <c r="AH1948" s="1">
        <f t="shared" si="586"/>
        <v>8.8131837778444506</v>
      </c>
      <c r="AI1948">
        <v>12.6</v>
      </c>
      <c r="AJ1948">
        <v>14</v>
      </c>
      <c r="AK1948">
        <v>203</v>
      </c>
      <c r="AL1948">
        <v>14</v>
      </c>
      <c r="AM1948">
        <v>9193</v>
      </c>
      <c r="AN1948">
        <v>9224</v>
      </c>
      <c r="AO1948">
        <v>9075</v>
      </c>
      <c r="AP1948">
        <v>71</v>
      </c>
      <c r="AQ1948">
        <v>296</v>
      </c>
    </row>
    <row r="1949" spans="1:43">
      <c r="A1949" s="27">
        <v>39933</v>
      </c>
      <c r="B1949" s="27"/>
      <c r="C1949">
        <v>11.6</v>
      </c>
      <c r="D1949">
        <v>18.7</v>
      </c>
      <c r="E1949">
        <v>5.7</v>
      </c>
      <c r="F1949">
        <v>40</v>
      </c>
      <c r="G1949">
        <v>14</v>
      </c>
      <c r="H1949">
        <v>12.8</v>
      </c>
      <c r="I1949" s="10">
        <v>935</v>
      </c>
      <c r="J1949">
        <v>2.5</v>
      </c>
      <c r="K1949" s="2">
        <v>10</v>
      </c>
      <c r="L1949" s="1">
        <f t="shared" si="570"/>
        <v>4.1403765359453084</v>
      </c>
      <c r="M1949" s="1">
        <f t="shared" si="571"/>
        <v>66</v>
      </c>
      <c r="N1949" s="1">
        <f t="shared" si="572"/>
        <v>1.3664431264636057</v>
      </c>
      <c r="O1949" s="1">
        <f t="shared" si="587"/>
        <v>9.0388612784929559E-2</v>
      </c>
      <c r="P1949" s="1">
        <f t="shared" si="573"/>
        <v>0.45334579134293351</v>
      </c>
      <c r="Q1949">
        <f t="shared" si="574"/>
        <v>8.1663003523936109</v>
      </c>
      <c r="R1949">
        <f t="shared" si="575"/>
        <v>12.495890572979961</v>
      </c>
      <c r="S1949">
        <f t="shared" si="576"/>
        <v>1.6355877713324558</v>
      </c>
      <c r="T1949">
        <v>0.2432</v>
      </c>
      <c r="U1949" s="1">
        <f t="shared" si="577"/>
        <v>0.25526356566034364</v>
      </c>
      <c r="V1949" s="1">
        <v>120</v>
      </c>
      <c r="W1949" s="1">
        <f t="shared" si="578"/>
        <v>22.516619675243444</v>
      </c>
      <c r="X1949" s="1">
        <f t="shared" si="579"/>
        <v>38.367326798672735</v>
      </c>
      <c r="Y1949" s="1">
        <f t="shared" si="580"/>
        <v>0.98437614424693076</v>
      </c>
      <c r="Z1949" s="1">
        <f t="shared" si="588"/>
        <v>1.9759999999999998</v>
      </c>
      <c r="AA1949" s="1">
        <f t="shared" si="581"/>
        <v>5.9783804117438784E-2</v>
      </c>
      <c r="AB1949" s="1">
        <f t="shared" si="582"/>
        <v>2.4736123999999999</v>
      </c>
      <c r="AC1949" s="1">
        <f t="shared" si="583"/>
        <v>1.8698776879198602</v>
      </c>
      <c r="AF1949" s="1">
        <f t="shared" si="584"/>
        <v>9.3542373187581376</v>
      </c>
      <c r="AG1949" s="1">
        <f t="shared" si="585"/>
        <v>4.9030422843036012</v>
      </c>
      <c r="AH1949" s="1">
        <f t="shared" si="586"/>
        <v>9.3845924027540715</v>
      </c>
      <c r="AI1949">
        <v>4.5</v>
      </c>
      <c r="AJ1949">
        <v>10</v>
      </c>
      <c r="AK1949">
        <v>75</v>
      </c>
      <c r="AL1949">
        <v>1</v>
      </c>
      <c r="AM1949">
        <v>9185</v>
      </c>
      <c r="AN1949">
        <v>9211</v>
      </c>
      <c r="AO1949">
        <v>9149</v>
      </c>
      <c r="AP1949">
        <v>50</v>
      </c>
      <c r="AQ1949">
        <v>0</v>
      </c>
    </row>
    <row r="1950" spans="1:43">
      <c r="A1950" s="27">
        <v>39934</v>
      </c>
      <c r="B1950" s="27"/>
      <c r="C1950">
        <v>14.9</v>
      </c>
      <c r="D1950">
        <v>21.7</v>
      </c>
      <c r="E1950">
        <v>8.1999999999999993</v>
      </c>
      <c r="F1950">
        <v>39</v>
      </c>
      <c r="G1950">
        <v>20</v>
      </c>
      <c r="H1950">
        <v>13</v>
      </c>
      <c r="I1950" s="10">
        <v>935</v>
      </c>
      <c r="J1950">
        <v>2.9</v>
      </c>
      <c r="K1950" s="2">
        <v>10</v>
      </c>
      <c r="L1950" s="1">
        <f t="shared" si="570"/>
        <v>4.9120329728422663</v>
      </c>
      <c r="M1950" s="1">
        <f t="shared" si="571"/>
        <v>58</v>
      </c>
      <c r="N1950" s="1">
        <f t="shared" si="572"/>
        <v>1.6949528505265632</v>
      </c>
      <c r="O1950" s="1">
        <f t="shared" si="587"/>
        <v>0.10920421750070992</v>
      </c>
      <c r="P1950" s="1">
        <f t="shared" si="573"/>
        <v>0.57515140760328509</v>
      </c>
      <c r="Q1950">
        <f t="shared" si="574"/>
        <v>8.1832742962034377</v>
      </c>
      <c r="R1950">
        <f t="shared" si="575"/>
        <v>12.506981775404466</v>
      </c>
      <c r="S1950">
        <f t="shared" si="576"/>
        <v>1.6370394993984902</v>
      </c>
      <c r="T1950">
        <v>0.2432</v>
      </c>
      <c r="U1950" s="1">
        <f t="shared" si="577"/>
        <v>0.26072204753465189</v>
      </c>
      <c r="V1950" s="1">
        <v>121</v>
      </c>
      <c r="W1950" s="1">
        <f t="shared" si="578"/>
        <v>22.743942039172197</v>
      </c>
      <c r="X1950" s="1">
        <f t="shared" si="579"/>
        <v>38.374969531689743</v>
      </c>
      <c r="Y1950" s="1">
        <f t="shared" si="580"/>
        <v>0.98387852614784932</v>
      </c>
      <c r="Z1950" s="1">
        <f t="shared" si="588"/>
        <v>1.2540000000000002</v>
      </c>
      <c r="AA1950" s="1">
        <f t="shared" si="581"/>
        <v>5.997270409603829E-2</v>
      </c>
      <c r="AB1950" s="1">
        <f t="shared" si="582"/>
        <v>2.4658210999999999</v>
      </c>
      <c r="AC1950" s="1">
        <f t="shared" si="583"/>
        <v>2.1690581179870376</v>
      </c>
      <c r="AF1950" s="1">
        <f t="shared" si="584"/>
        <v>10.604507817530699</v>
      </c>
      <c r="AG1950" s="1">
        <f t="shared" si="585"/>
        <v>5.0397329777179705</v>
      </c>
      <c r="AH1950" s="1">
        <f t="shared" si="586"/>
        <v>10.822763076186471</v>
      </c>
      <c r="AI1950">
        <v>5.0999999999999996</v>
      </c>
      <c r="AJ1950">
        <v>11</v>
      </c>
      <c r="AK1950">
        <v>78</v>
      </c>
      <c r="AL1950">
        <v>11</v>
      </c>
      <c r="AM1950">
        <v>9142</v>
      </c>
      <c r="AN1950">
        <v>9165</v>
      </c>
      <c r="AO1950">
        <v>9108</v>
      </c>
      <c r="AP1950">
        <v>61</v>
      </c>
      <c r="AQ1950">
        <v>0</v>
      </c>
    </row>
    <row r="1951" spans="1:43">
      <c r="A1951" s="27">
        <v>39935</v>
      </c>
      <c r="B1951" s="27"/>
      <c r="C1951">
        <v>21.9</v>
      </c>
      <c r="D1951">
        <v>25.3</v>
      </c>
      <c r="E1951">
        <v>17.8</v>
      </c>
      <c r="F1951">
        <v>15</v>
      </c>
      <c r="G1951">
        <v>12</v>
      </c>
      <c r="H1951">
        <v>12.3</v>
      </c>
      <c r="I1951" s="10">
        <v>935</v>
      </c>
      <c r="J1951">
        <v>8</v>
      </c>
      <c r="K1951" s="2">
        <v>10</v>
      </c>
      <c r="L1951" s="1">
        <f t="shared" si="570"/>
        <v>9.1335946328595465</v>
      </c>
      <c r="M1951" s="1">
        <f t="shared" si="571"/>
        <v>18</v>
      </c>
      <c r="N1951" s="1">
        <f t="shared" si="572"/>
        <v>2.6287193088585714</v>
      </c>
      <c r="O1951" s="1">
        <f t="shared" si="587"/>
        <v>0.16034158592949854</v>
      </c>
      <c r="P1951" s="1">
        <f t="shared" si="573"/>
        <v>0.3770489458845081</v>
      </c>
      <c r="Q1951">
        <f t="shared" si="574"/>
        <v>9.2318116558296701</v>
      </c>
      <c r="R1951">
        <f t="shared" si="575"/>
        <v>12.517948971114716</v>
      </c>
      <c r="S1951">
        <f t="shared" si="576"/>
        <v>1.6384749962192038</v>
      </c>
      <c r="T1951">
        <v>0.2432</v>
      </c>
      <c r="U1951" s="1">
        <f t="shared" si="577"/>
        <v>0.26610339929995996</v>
      </c>
      <c r="V1951" s="1">
        <v>122</v>
      </c>
      <c r="W1951" s="1">
        <f t="shared" si="578"/>
        <v>21.907947129921073</v>
      </c>
      <c r="X1951" s="1">
        <f t="shared" si="579"/>
        <v>38.381342094880758</v>
      </c>
      <c r="Y1951" s="1">
        <f t="shared" si="580"/>
        <v>0.9833856773080123</v>
      </c>
      <c r="Z1951" s="1">
        <f t="shared" si="588"/>
        <v>2.6599999999999993</v>
      </c>
      <c r="AA1951" s="1">
        <f t="shared" si="581"/>
        <v>6.0377379418856902E-2</v>
      </c>
      <c r="AB1951" s="1">
        <f t="shared" si="582"/>
        <v>2.4492940999999999</v>
      </c>
      <c r="AC1951" s="1">
        <f t="shared" si="583"/>
        <v>5.983608601343553</v>
      </c>
      <c r="AF1951" s="1">
        <f t="shared" si="584"/>
        <v>9.5977433245950632</v>
      </c>
      <c r="AG1951" s="1">
        <f t="shared" si="585"/>
        <v>4.6561031520124159</v>
      </c>
      <c r="AH1951" s="1">
        <f t="shared" si="586"/>
        <v>9.1680560199025916</v>
      </c>
      <c r="AI1951">
        <v>14.1</v>
      </c>
      <c r="AJ1951">
        <v>6</v>
      </c>
      <c r="AK1951">
        <v>229</v>
      </c>
      <c r="AL1951">
        <v>7</v>
      </c>
      <c r="AM1951">
        <v>9056</v>
      </c>
      <c r="AN1951">
        <v>9108</v>
      </c>
      <c r="AO1951">
        <v>9036</v>
      </c>
      <c r="AP1951">
        <v>39</v>
      </c>
      <c r="AQ1951">
        <v>0</v>
      </c>
    </row>
    <row r="1952" spans="1:43">
      <c r="A1952" s="27">
        <v>39936</v>
      </c>
      <c r="B1952" s="27"/>
      <c r="C1952">
        <v>19.5</v>
      </c>
      <c r="D1952">
        <v>25.3</v>
      </c>
      <c r="E1952">
        <v>14.3</v>
      </c>
      <c r="F1952">
        <v>32</v>
      </c>
      <c r="G1952">
        <v>13</v>
      </c>
      <c r="H1952">
        <v>11.8</v>
      </c>
      <c r="I1952" s="10">
        <v>935</v>
      </c>
      <c r="J1952">
        <v>2</v>
      </c>
      <c r="K1952" s="2">
        <v>10</v>
      </c>
      <c r="L1952" s="1">
        <f t="shared" si="570"/>
        <v>5.5308300469708422</v>
      </c>
      <c r="M1952" s="1">
        <f t="shared" si="571"/>
        <v>51</v>
      </c>
      <c r="N1952" s="1">
        <f t="shared" si="572"/>
        <v>2.2676223668943285</v>
      </c>
      <c r="O1952" s="1">
        <f t="shared" si="587"/>
        <v>0.1409135146982293</v>
      </c>
      <c r="P1952" s="1">
        <f t="shared" si="573"/>
        <v>0.62546698382329491</v>
      </c>
      <c r="Q1952">
        <f t="shared" si="574"/>
        <v>7.8416962188155086</v>
      </c>
      <c r="R1952">
        <f t="shared" si="575"/>
        <v>12.528788292841387</v>
      </c>
      <c r="S1952">
        <f t="shared" si="576"/>
        <v>1.6398937556075115</v>
      </c>
      <c r="T1952">
        <v>0.2432</v>
      </c>
      <c r="U1952" s="1">
        <f t="shared" si="577"/>
        <v>0.27140602897640986</v>
      </c>
      <c r="V1952" s="1">
        <v>123</v>
      </c>
      <c r="W1952" s="1">
        <f t="shared" si="578"/>
        <v>21.308528534299811</v>
      </c>
      <c r="X1952" s="1">
        <f t="shared" si="579"/>
        <v>38.386489858230412</v>
      </c>
      <c r="Y1952" s="1">
        <f t="shared" si="580"/>
        <v>0.98289774352822612</v>
      </c>
      <c r="Z1952" s="1">
        <f t="shared" si="588"/>
        <v>-0.91199999999999948</v>
      </c>
      <c r="AA1952" s="1">
        <f t="shared" si="581"/>
        <v>6.0238019790570009E-2</v>
      </c>
      <c r="AB1952" s="1">
        <f t="shared" si="582"/>
        <v>2.4549604999999999</v>
      </c>
      <c r="AC1952" s="1">
        <f t="shared" si="583"/>
        <v>1.4959021503358882</v>
      </c>
      <c r="AF1952" s="1">
        <f t="shared" si="584"/>
        <v>10.922232360939354</v>
      </c>
      <c r="AG1952" s="1">
        <f t="shared" si="585"/>
        <v>4.8294145391749632</v>
      </c>
      <c r="AH1952" s="1">
        <f t="shared" si="586"/>
        <v>12.691807064835915</v>
      </c>
      <c r="AI1952">
        <v>4.7</v>
      </c>
      <c r="AJ1952">
        <v>4</v>
      </c>
      <c r="AK1952">
        <v>74</v>
      </c>
      <c r="AL1952">
        <v>4</v>
      </c>
      <c r="AM1952">
        <v>9040</v>
      </c>
      <c r="AN1952">
        <v>9064</v>
      </c>
      <c r="AO1952">
        <v>8999</v>
      </c>
      <c r="AP1952">
        <v>70</v>
      </c>
      <c r="AQ1952">
        <v>0</v>
      </c>
    </row>
    <row r="1953" spans="1:43">
      <c r="A1953" s="27">
        <v>39937</v>
      </c>
      <c r="B1953" s="27"/>
      <c r="C1953">
        <v>17.8</v>
      </c>
      <c r="D1953">
        <v>24.3</v>
      </c>
      <c r="E1953">
        <v>15.4</v>
      </c>
      <c r="F1953">
        <v>48</v>
      </c>
      <c r="G1953">
        <v>24</v>
      </c>
      <c r="H1953">
        <v>8.6</v>
      </c>
      <c r="I1953" s="10">
        <v>935</v>
      </c>
      <c r="J1953">
        <v>2.6</v>
      </c>
      <c r="K1953" s="2">
        <v>10</v>
      </c>
      <c r="L1953" s="1">
        <f t="shared" si="570"/>
        <v>4.6351448455860043</v>
      </c>
      <c r="M1953" s="1">
        <f t="shared" si="571"/>
        <v>72</v>
      </c>
      <c r="N1953" s="1">
        <f t="shared" si="572"/>
        <v>2.0388437144507798</v>
      </c>
      <c r="O1953" s="1">
        <f t="shared" si="587"/>
        <v>0.1283911158938493</v>
      </c>
      <c r="P1953" s="1">
        <f t="shared" si="573"/>
        <v>0.99480848920069476</v>
      </c>
      <c r="Q1953">
        <f t="shared" si="574"/>
        <v>5.18642476998299</v>
      </c>
      <c r="R1953">
        <f t="shared" si="575"/>
        <v>12.539495842125994</v>
      </c>
      <c r="S1953">
        <f t="shared" si="576"/>
        <v>1.6412952672939785</v>
      </c>
      <c r="T1953">
        <v>0.2432</v>
      </c>
      <c r="U1953" s="1">
        <f t="shared" si="577"/>
        <v>0.27662836787271189</v>
      </c>
      <c r="V1953" s="1">
        <v>124</v>
      </c>
      <c r="W1953" s="1">
        <f t="shared" si="578"/>
        <v>17.526998998263657</v>
      </c>
      <c r="X1953" s="1">
        <f t="shared" si="579"/>
        <v>38.390458759062888</v>
      </c>
      <c r="Y1953" s="1">
        <f t="shared" si="580"/>
        <v>0.98241486915526144</v>
      </c>
      <c r="Z1953" s="1">
        <f t="shared" si="588"/>
        <v>-0.64599999999999969</v>
      </c>
      <c r="AA1953" s="1">
        <f t="shared" si="581"/>
        <v>6.0139695318506235E-2</v>
      </c>
      <c r="AB1953" s="1">
        <f t="shared" si="582"/>
        <v>2.4589742000000001</v>
      </c>
      <c r="AC1953" s="1">
        <f t="shared" si="583"/>
        <v>1.9446727954366547</v>
      </c>
      <c r="AF1953" s="1">
        <f t="shared" si="584"/>
        <v>9.3776957677646244</v>
      </c>
      <c r="AG1953" s="1">
        <f t="shared" si="585"/>
        <v>4.4648259519731122</v>
      </c>
      <c r="AH1953" s="1">
        <f t="shared" si="586"/>
        <v>11.143401654442489</v>
      </c>
      <c r="AI1953">
        <v>5.3</v>
      </c>
      <c r="AJ1953">
        <v>15</v>
      </c>
      <c r="AK1953">
        <v>87</v>
      </c>
      <c r="AL1953">
        <v>2</v>
      </c>
      <c r="AM1953">
        <v>9056</v>
      </c>
      <c r="AN1953">
        <v>9079</v>
      </c>
      <c r="AO1953">
        <v>9002</v>
      </c>
      <c r="AP1953">
        <v>96</v>
      </c>
      <c r="AQ1953">
        <v>0</v>
      </c>
    </row>
    <row r="1954" spans="1:43">
      <c r="A1954" s="27">
        <v>39938</v>
      </c>
      <c r="B1954" s="27"/>
      <c r="C1954">
        <v>13.4</v>
      </c>
      <c r="D1954">
        <v>18</v>
      </c>
      <c r="E1954">
        <v>11.1</v>
      </c>
      <c r="F1954">
        <v>65</v>
      </c>
      <c r="G1954">
        <v>36</v>
      </c>
      <c r="H1954">
        <v>0</v>
      </c>
      <c r="I1954" s="10">
        <v>935</v>
      </c>
      <c r="J1954">
        <v>3</v>
      </c>
      <c r="K1954" s="2">
        <v>10</v>
      </c>
      <c r="L1954" s="1">
        <f t="shared" si="570"/>
        <v>2.7855538876771355</v>
      </c>
      <c r="M1954" s="1">
        <f t="shared" si="571"/>
        <v>94</v>
      </c>
      <c r="N1954" s="1">
        <f t="shared" si="572"/>
        <v>1.5379172032464434</v>
      </c>
      <c r="O1954" s="1">
        <f t="shared" si="587"/>
        <v>0.10027582440334076</v>
      </c>
      <c r="P1954" s="1">
        <f t="shared" si="573"/>
        <v>0.99293185976668341</v>
      </c>
      <c r="Q1954">
        <f t="shared" si="574"/>
        <v>0.67224791395441419</v>
      </c>
      <c r="R1954">
        <f t="shared" si="575"/>
        <v>12.55006769171742</v>
      </c>
      <c r="S1954">
        <f t="shared" si="576"/>
        <v>1.6426790172404999</v>
      </c>
      <c r="T1954">
        <v>0.2432</v>
      </c>
      <c r="U1954" s="1">
        <f t="shared" si="577"/>
        <v>0.28176887105021547</v>
      </c>
      <c r="V1954" s="1">
        <v>125</v>
      </c>
      <c r="W1954" s="1">
        <f t="shared" si="578"/>
        <v>7.3907093313644348</v>
      </c>
      <c r="X1954" s="1">
        <f t="shared" si="579"/>
        <v>38.393295227867192</v>
      </c>
      <c r="Y1954" s="1">
        <f t="shared" si="580"/>
        <v>0.98193719703915106</v>
      </c>
      <c r="Z1954" s="1">
        <f t="shared" si="588"/>
        <v>-1.6720000000000002</v>
      </c>
      <c r="AA1954" s="1">
        <f t="shared" si="581"/>
        <v>5.9886692697163083E-2</v>
      </c>
      <c r="AB1954" s="1">
        <f t="shared" si="582"/>
        <v>2.4693625999999997</v>
      </c>
      <c r="AC1954" s="1">
        <f t="shared" si="583"/>
        <v>2.2438532255038321</v>
      </c>
      <c r="AF1954" s="1">
        <f t="shared" si="584"/>
        <v>7.2370631763459894</v>
      </c>
      <c r="AG1954" s="1">
        <f t="shared" si="585"/>
        <v>2.7388353496314961</v>
      </c>
      <c r="AH1954" s="1">
        <f t="shared" si="586"/>
        <v>6.6189903121111326</v>
      </c>
      <c r="AI1954">
        <v>8</v>
      </c>
      <c r="AJ1954">
        <v>14</v>
      </c>
      <c r="AK1954">
        <v>128</v>
      </c>
      <c r="AL1954">
        <v>14</v>
      </c>
      <c r="AM1954">
        <v>9106</v>
      </c>
      <c r="AN1954">
        <v>9120</v>
      </c>
      <c r="AO1954">
        <v>9073</v>
      </c>
      <c r="AP1954">
        <v>97</v>
      </c>
      <c r="AQ1954">
        <v>5</v>
      </c>
    </row>
    <row r="1955" spans="1:43">
      <c r="A1955" s="27">
        <v>39939</v>
      </c>
      <c r="B1955" s="27"/>
      <c r="C1955">
        <v>13.9</v>
      </c>
      <c r="D1955">
        <v>17.100000000000001</v>
      </c>
      <c r="E1955">
        <v>10.8</v>
      </c>
      <c r="F1955">
        <v>47</v>
      </c>
      <c r="G1955">
        <v>26</v>
      </c>
      <c r="H1955">
        <v>8</v>
      </c>
      <c r="I1955" s="10">
        <v>935</v>
      </c>
      <c r="J1955">
        <v>3.3</v>
      </c>
      <c r="K1955" s="2">
        <v>10</v>
      </c>
      <c r="L1955" s="1">
        <f t="shared" si="570"/>
        <v>4.2369674734381579</v>
      </c>
      <c r="M1955" s="1">
        <f t="shared" si="571"/>
        <v>68</v>
      </c>
      <c r="N1955" s="1">
        <f t="shared" si="572"/>
        <v>1.5887804036720876</v>
      </c>
      <c r="O1955" s="1">
        <f t="shared" si="587"/>
        <v>0.10318024587470925</v>
      </c>
      <c r="P1955" s="1">
        <f t="shared" si="573"/>
        <v>0.69415663341872391</v>
      </c>
      <c r="Q1955">
        <f t="shared" si="574"/>
        <v>4.9991489949093539</v>
      </c>
      <c r="R1955">
        <f t="shared" si="575"/>
        <v>12.560499888173501</v>
      </c>
      <c r="S1955">
        <f t="shared" si="576"/>
        <v>1.6440444879808247</v>
      </c>
      <c r="T1955">
        <v>0.2432</v>
      </c>
      <c r="U1955" s="1">
        <f t="shared" si="577"/>
        <v>0.28682601777995231</v>
      </c>
      <c r="V1955" s="1">
        <v>126</v>
      </c>
      <c r="W1955" s="1">
        <f t="shared" si="578"/>
        <v>16.806017364161537</v>
      </c>
      <c r="X1955" s="1">
        <f t="shared" si="579"/>
        <v>38.395046114176445</v>
      </c>
      <c r="Y1955" s="1">
        <f t="shared" si="580"/>
        <v>0.98146486849092984</v>
      </c>
      <c r="Z1955" s="1">
        <f t="shared" si="588"/>
        <v>0.19</v>
      </c>
      <c r="AA1955" s="1">
        <f t="shared" si="581"/>
        <v>5.9915335738018535E-2</v>
      </c>
      <c r="AB1955" s="1">
        <f t="shared" si="582"/>
        <v>2.4681820999999999</v>
      </c>
      <c r="AC1955" s="1">
        <f t="shared" si="583"/>
        <v>2.4682385480542153</v>
      </c>
      <c r="AF1955" s="1">
        <f t="shared" si="584"/>
        <v>7.0263950937642203</v>
      </c>
      <c r="AG1955" s="1">
        <f t="shared" si="585"/>
        <v>4.2208849587138806</v>
      </c>
      <c r="AH1955" s="1">
        <f t="shared" si="586"/>
        <v>9.260063741177655</v>
      </c>
      <c r="AI1955">
        <v>5.7</v>
      </c>
      <c r="AJ1955">
        <v>14</v>
      </c>
      <c r="AK1955">
        <v>94</v>
      </c>
      <c r="AL1955">
        <v>14</v>
      </c>
      <c r="AM1955">
        <v>9089</v>
      </c>
      <c r="AN1955">
        <v>9107</v>
      </c>
      <c r="AO1955">
        <v>9065</v>
      </c>
      <c r="AP1955">
        <v>70</v>
      </c>
      <c r="AQ1955">
        <v>0</v>
      </c>
    </row>
    <row r="1956" spans="1:43">
      <c r="A1956" s="27">
        <v>39940</v>
      </c>
      <c r="B1956" s="27"/>
      <c r="C1956">
        <v>10.3</v>
      </c>
      <c r="D1956">
        <v>16.100000000000001</v>
      </c>
      <c r="E1956">
        <v>8.1</v>
      </c>
      <c r="F1956">
        <v>72</v>
      </c>
      <c r="G1956">
        <v>26</v>
      </c>
      <c r="H1956">
        <v>2.2999999999999998</v>
      </c>
      <c r="I1956" s="10">
        <v>935</v>
      </c>
      <c r="J1956">
        <v>3.5</v>
      </c>
      <c r="K1956" s="2">
        <v>10</v>
      </c>
      <c r="L1956" s="1">
        <f t="shared" si="570"/>
        <v>2.6353042113478033</v>
      </c>
      <c r="M1956" s="1">
        <f t="shared" si="571"/>
        <v>118</v>
      </c>
      <c r="N1956" s="1">
        <f t="shared" si="572"/>
        <v>1.2532780017936267</v>
      </c>
      <c r="O1956" s="1">
        <f t="shared" si="587"/>
        <v>8.3775704784514238E-2</v>
      </c>
      <c r="P1956" s="1">
        <f t="shared" si="573"/>
        <v>0.87543518466287162</v>
      </c>
      <c r="Q1956">
        <f t="shared" si="574"/>
        <v>1.7929329608753772</v>
      </c>
      <c r="R1956">
        <f t="shared" si="575"/>
        <v>12.570788454667568</v>
      </c>
      <c r="S1956">
        <f t="shared" si="576"/>
        <v>1.6453911589879016</v>
      </c>
      <c r="T1956">
        <v>0.2432</v>
      </c>
      <c r="U1956" s="1">
        <f t="shared" si="577"/>
        <v>0.2917983119925176</v>
      </c>
      <c r="V1956" s="1">
        <v>127</v>
      </c>
      <c r="W1956" s="1">
        <f t="shared" si="578"/>
        <v>10.095822496033913</v>
      </c>
      <c r="X1956" s="1">
        <f t="shared" si="579"/>
        <v>38.395758612609079</v>
      </c>
      <c r="Y1956" s="1">
        <f t="shared" si="580"/>
        <v>0.98099802324083074</v>
      </c>
      <c r="Z1956" s="1">
        <f t="shared" si="588"/>
        <v>-1.3679999999999999</v>
      </c>
      <c r="AA1956" s="1">
        <f t="shared" si="581"/>
        <v>5.9709715295295167E-2</v>
      </c>
      <c r="AB1956" s="1">
        <f t="shared" si="582"/>
        <v>2.4766816999999999</v>
      </c>
      <c r="AC1956" s="1">
        <f t="shared" si="583"/>
        <v>2.6178287630878043</v>
      </c>
      <c r="AF1956" s="1">
        <f t="shared" si="584"/>
        <v>7.0187924798822028</v>
      </c>
      <c r="AG1956" s="1">
        <f t="shared" si="585"/>
        <v>3.1254350756608162</v>
      </c>
      <c r="AH1956" s="1">
        <f t="shared" si="586"/>
        <v>7.1145475176193154</v>
      </c>
      <c r="AI1956">
        <v>8.1</v>
      </c>
      <c r="AJ1956">
        <v>15</v>
      </c>
      <c r="AK1956">
        <v>129</v>
      </c>
      <c r="AL1956">
        <v>14</v>
      </c>
      <c r="AM1956">
        <v>9092</v>
      </c>
      <c r="AN1956">
        <v>9110</v>
      </c>
      <c r="AO1956">
        <v>9069</v>
      </c>
      <c r="AP1956">
        <v>89</v>
      </c>
      <c r="AQ1956">
        <v>62</v>
      </c>
    </row>
    <row r="1957" spans="1:43">
      <c r="A1957" s="27">
        <v>39941</v>
      </c>
      <c r="B1957" s="27"/>
      <c r="C1957">
        <v>10.5</v>
      </c>
      <c r="D1957">
        <v>13.9</v>
      </c>
      <c r="E1957">
        <v>7.4</v>
      </c>
      <c r="F1957">
        <v>47</v>
      </c>
      <c r="G1957">
        <v>23</v>
      </c>
      <c r="H1957">
        <v>7.5</v>
      </c>
      <c r="I1957" s="10">
        <v>935</v>
      </c>
      <c r="J1957">
        <v>3</v>
      </c>
      <c r="K1957" s="2">
        <v>10</v>
      </c>
      <c r="L1957" s="1">
        <f t="shared" si="570"/>
        <v>3.681438498709392</v>
      </c>
      <c r="M1957" s="1">
        <f t="shared" si="571"/>
        <v>71</v>
      </c>
      <c r="N1957" s="1">
        <f t="shared" si="572"/>
        <v>1.2701326466613394</v>
      </c>
      <c r="O1957" s="1">
        <f t="shared" si="587"/>
        <v>8.4765363544928515E-2</v>
      </c>
      <c r="P1957" s="1">
        <f t="shared" si="573"/>
        <v>0.54837688655023764</v>
      </c>
      <c r="Q1957">
        <f t="shared" si="574"/>
        <v>4.7752714273783976</v>
      </c>
      <c r="R1957">
        <f t="shared" si="575"/>
        <v>12.580929393999103</v>
      </c>
      <c r="S1957">
        <f t="shared" si="576"/>
        <v>1.6467185070679455</v>
      </c>
      <c r="T1957">
        <v>0.2432</v>
      </c>
      <c r="U1957" s="1">
        <f t="shared" si="577"/>
        <v>0.296684282720656</v>
      </c>
      <c r="V1957" s="1">
        <v>128</v>
      </c>
      <c r="W1957" s="1">
        <f t="shared" si="578"/>
        <v>16.203431919378936</v>
      </c>
      <c r="X1957" s="1">
        <f t="shared" si="579"/>
        <v>38.395480189176844</v>
      </c>
      <c r="Y1957" s="1">
        <f t="shared" si="580"/>
        <v>0.9805367993969476</v>
      </c>
      <c r="Z1957" s="1">
        <f t="shared" si="588"/>
        <v>7.5999999999999734E-2</v>
      </c>
      <c r="AA1957" s="1">
        <f t="shared" si="581"/>
        <v>5.9721101620871589E-2</v>
      </c>
      <c r="AB1957" s="1">
        <f t="shared" si="582"/>
        <v>2.4762095</v>
      </c>
      <c r="AC1957" s="1">
        <f t="shared" si="583"/>
        <v>2.2438532255038321</v>
      </c>
      <c r="AF1957" s="1">
        <f t="shared" si="584"/>
        <v>6.3716374069696089</v>
      </c>
      <c r="AG1957" s="1">
        <f t="shared" si="585"/>
        <v>4.0332383821881548</v>
      </c>
      <c r="AH1957" s="1">
        <f t="shared" si="586"/>
        <v>8.391514129893995</v>
      </c>
      <c r="AI1957">
        <v>6.6</v>
      </c>
      <c r="AJ1957">
        <v>15</v>
      </c>
      <c r="AK1957">
        <v>125</v>
      </c>
      <c r="AL1957">
        <v>14</v>
      </c>
      <c r="AM1957">
        <v>9094</v>
      </c>
      <c r="AN1957">
        <v>9105</v>
      </c>
      <c r="AO1957">
        <v>9077</v>
      </c>
      <c r="AP1957">
        <v>58</v>
      </c>
      <c r="AQ1957">
        <v>32700</v>
      </c>
    </row>
    <row r="1958" spans="1:43">
      <c r="A1958" s="27">
        <v>39942</v>
      </c>
      <c r="B1958" s="27"/>
      <c r="C1958">
        <v>10.4</v>
      </c>
      <c r="D1958">
        <v>14.6</v>
      </c>
      <c r="E1958">
        <v>5.8</v>
      </c>
      <c r="F1958">
        <v>35</v>
      </c>
      <c r="G1958">
        <v>20</v>
      </c>
      <c r="H1958">
        <v>11.9</v>
      </c>
      <c r="I1958" s="10">
        <v>935</v>
      </c>
      <c r="J1958">
        <v>3.1</v>
      </c>
      <c r="K1958" s="2">
        <v>10</v>
      </c>
      <c r="L1958" s="1">
        <f t="shared" si="570"/>
        <v>4.4815274171435471</v>
      </c>
      <c r="M1958" s="1">
        <f t="shared" si="571"/>
        <v>50</v>
      </c>
      <c r="N1958" s="1">
        <f t="shared" si="572"/>
        <v>1.2616805817680199</v>
      </c>
      <c r="O1958" s="1">
        <f t="shared" si="587"/>
        <v>8.4269294857629143E-2</v>
      </c>
      <c r="P1958" s="1">
        <f t="shared" si="573"/>
        <v>0.39688221476661767</v>
      </c>
      <c r="Q1958">
        <f t="shared" si="574"/>
        <v>7.5554540200779634</v>
      </c>
      <c r="R1958">
        <f t="shared" si="575"/>
        <v>12.590918691806996</v>
      </c>
      <c r="S1958">
        <f t="shared" si="576"/>
        <v>1.6480260067810204</v>
      </c>
      <c r="T1958">
        <v>0.2432</v>
      </c>
      <c r="U1958" s="1">
        <f t="shared" si="577"/>
        <v>0.30148248453442261</v>
      </c>
      <c r="V1958" s="1">
        <v>129</v>
      </c>
      <c r="W1958" s="1">
        <f t="shared" si="578"/>
        <v>21.361542946595755</v>
      </c>
      <c r="X1958" s="1">
        <f t="shared" si="579"/>
        <v>38.394258507962505</v>
      </c>
      <c r="Y1958" s="1">
        <f t="shared" si="580"/>
        <v>0.98008133340437853</v>
      </c>
      <c r="Z1958" s="1">
        <f t="shared" si="588"/>
        <v>-3.7999999999999867E-2</v>
      </c>
      <c r="AA1958" s="1">
        <f t="shared" si="581"/>
        <v>5.9715407915307175E-2</v>
      </c>
      <c r="AB1958" s="1">
        <f t="shared" si="582"/>
        <v>2.4764455999999999</v>
      </c>
      <c r="AC1958" s="1">
        <f t="shared" si="583"/>
        <v>2.3186483330206267</v>
      </c>
      <c r="AF1958" s="1">
        <f t="shared" si="584"/>
        <v>7.3872800796135403</v>
      </c>
      <c r="AG1958" s="1">
        <f t="shared" si="585"/>
        <v>4.7181596997636417</v>
      </c>
      <c r="AH1958" s="1">
        <f t="shared" si="586"/>
        <v>10.209111124574921</v>
      </c>
      <c r="AI1958">
        <v>5.0999999999999996</v>
      </c>
      <c r="AJ1958">
        <v>1</v>
      </c>
      <c r="AK1958">
        <v>96</v>
      </c>
      <c r="AL1958">
        <v>1</v>
      </c>
      <c r="AM1958">
        <v>9120</v>
      </c>
      <c r="AN1958">
        <v>9127</v>
      </c>
      <c r="AO1958">
        <v>9096</v>
      </c>
      <c r="AP1958">
        <v>43</v>
      </c>
      <c r="AQ1958">
        <v>0</v>
      </c>
    </row>
    <row r="1959" spans="1:43">
      <c r="A1959" s="27">
        <v>39943</v>
      </c>
      <c r="B1959" s="27"/>
      <c r="C1959">
        <v>12.6</v>
      </c>
      <c r="D1959">
        <v>19.3</v>
      </c>
      <c r="E1959">
        <v>6.6</v>
      </c>
      <c r="F1959">
        <v>36</v>
      </c>
      <c r="G1959">
        <v>19</v>
      </c>
      <c r="H1959">
        <v>12.9</v>
      </c>
      <c r="I1959" s="10">
        <v>935</v>
      </c>
      <c r="J1959">
        <v>2.6</v>
      </c>
      <c r="K1959" s="2">
        <v>10</v>
      </c>
      <c r="L1959" s="1">
        <f t="shared" si="570"/>
        <v>4.5599325927914309</v>
      </c>
      <c r="M1959" s="1">
        <f t="shared" si="571"/>
        <v>53</v>
      </c>
      <c r="N1959" s="1">
        <f t="shared" si="572"/>
        <v>1.4595059422181114</v>
      </c>
      <c r="O1959" s="1">
        <f t="shared" si="587"/>
        <v>9.5773489086868363E-2</v>
      </c>
      <c r="P1959" s="1">
        <f t="shared" si="573"/>
        <v>0.47113367509353699</v>
      </c>
      <c r="Q1959">
        <f t="shared" si="574"/>
        <v>8.1855011338203276</v>
      </c>
      <c r="R1959">
        <f t="shared" si="575"/>
        <v>12.600752319983112</v>
      </c>
      <c r="S1959">
        <f t="shared" si="576"/>
        <v>1.6493131308878419</v>
      </c>
      <c r="T1959">
        <v>0.2432</v>
      </c>
      <c r="U1959" s="1">
        <f t="shared" si="577"/>
        <v>0.30619149796878808</v>
      </c>
      <c r="V1959" s="1">
        <v>130</v>
      </c>
      <c r="W1959" s="1">
        <f t="shared" si="578"/>
        <v>22.522486096441707</v>
      </c>
      <c r="X1959" s="1">
        <f t="shared" si="579"/>
        <v>38.392141358267196</v>
      </c>
      <c r="Y1959" s="1">
        <f t="shared" si="580"/>
        <v>0.97963176000486096</v>
      </c>
      <c r="Z1959" s="1">
        <f t="shared" si="588"/>
        <v>0.83599999999999974</v>
      </c>
      <c r="AA1959" s="1">
        <f t="shared" si="581"/>
        <v>5.9840920751351979E-2</v>
      </c>
      <c r="AB1959" s="1">
        <f t="shared" si="582"/>
        <v>2.4712513999999999</v>
      </c>
      <c r="AC1959" s="1">
        <f t="shared" si="583"/>
        <v>1.9446727954366547</v>
      </c>
      <c r="AF1959" s="1">
        <f t="shared" si="584"/>
        <v>9.5663356802773993</v>
      </c>
      <c r="AG1959" s="1">
        <f t="shared" si="585"/>
        <v>4.9221886541975781</v>
      </c>
      <c r="AH1959" s="1">
        <f t="shared" si="586"/>
        <v>10.469633956315874</v>
      </c>
      <c r="AI1959">
        <v>4</v>
      </c>
      <c r="AJ1959">
        <v>1</v>
      </c>
      <c r="AK1959">
        <v>81</v>
      </c>
      <c r="AL1959">
        <v>1</v>
      </c>
      <c r="AM1959">
        <v>9130</v>
      </c>
      <c r="AN1959">
        <v>9143</v>
      </c>
      <c r="AO1959">
        <v>9109</v>
      </c>
      <c r="AP1959">
        <v>48</v>
      </c>
      <c r="AQ1959">
        <v>0</v>
      </c>
    </row>
    <row r="1960" spans="1:43">
      <c r="A1960" s="27">
        <v>39944</v>
      </c>
      <c r="B1960" s="27"/>
      <c r="C1960">
        <v>16.600000000000001</v>
      </c>
      <c r="D1960">
        <v>23.1</v>
      </c>
      <c r="E1960">
        <v>10</v>
      </c>
      <c r="F1960">
        <v>25</v>
      </c>
      <c r="G1960">
        <v>11</v>
      </c>
      <c r="H1960">
        <v>13.3</v>
      </c>
      <c r="I1960" s="10">
        <v>935</v>
      </c>
      <c r="J1960">
        <v>2.7</v>
      </c>
      <c r="K1960" s="2">
        <v>10</v>
      </c>
      <c r="L1960" s="1">
        <f t="shared" si="570"/>
        <v>5.2722103802537896</v>
      </c>
      <c r="M1960" s="1">
        <f t="shared" si="571"/>
        <v>39</v>
      </c>
      <c r="N1960" s="1">
        <f t="shared" si="572"/>
        <v>1.8897707105254968</v>
      </c>
      <c r="O1960" s="1">
        <f t="shared" si="587"/>
        <v>0.1201311586782</v>
      </c>
      <c r="P1960" s="1">
        <f t="shared" si="573"/>
        <v>0.39503815555891608</v>
      </c>
      <c r="Q1960">
        <f t="shared" si="574"/>
        <v>9.134798344565068</v>
      </c>
      <c r="R1960">
        <f t="shared" si="575"/>
        <v>12.610426240283198</v>
      </c>
      <c r="S1960">
        <f t="shared" si="576"/>
        <v>1.6505793508224083</v>
      </c>
      <c r="T1960">
        <v>0.2432</v>
      </c>
      <c r="U1960" s="1">
        <f t="shared" si="577"/>
        <v>0.31080992994356227</v>
      </c>
      <c r="V1960" s="1">
        <v>131</v>
      </c>
      <c r="W1960" s="1">
        <f t="shared" si="578"/>
        <v>22.97795253023348</v>
      </c>
      <c r="X1960" s="1">
        <f t="shared" si="579"/>
        <v>38.389176582324218</v>
      </c>
      <c r="Y1960" s="1">
        <f t="shared" si="580"/>
        <v>0.97918821219691032</v>
      </c>
      <c r="Z1960" s="1">
        <f t="shared" si="588"/>
        <v>1.5200000000000007</v>
      </c>
      <c r="AA1960" s="1">
        <f t="shared" si="581"/>
        <v>6.0070482842836372E-2</v>
      </c>
      <c r="AB1960" s="1">
        <f t="shared" si="582"/>
        <v>2.4618074000000001</v>
      </c>
      <c r="AC1960" s="1">
        <f t="shared" si="583"/>
        <v>2.019467902953449</v>
      </c>
      <c r="AF1960" s="1">
        <f t="shared" si="584"/>
        <v>10.993366918028464</v>
      </c>
      <c r="AG1960" s="1">
        <f t="shared" si="585"/>
        <v>4.871471559658171</v>
      </c>
      <c r="AH1960" s="1">
        <f t="shared" si="586"/>
        <v>10.351167840550799</v>
      </c>
      <c r="AI1960">
        <v>4.8</v>
      </c>
      <c r="AJ1960">
        <v>4</v>
      </c>
      <c r="AK1960">
        <v>76</v>
      </c>
      <c r="AL1960">
        <v>6</v>
      </c>
      <c r="AM1960">
        <v>9132</v>
      </c>
      <c r="AN1960">
        <v>9148</v>
      </c>
      <c r="AO1960">
        <v>9112</v>
      </c>
      <c r="AP1960">
        <v>42</v>
      </c>
      <c r="AQ1960">
        <v>0</v>
      </c>
    </row>
    <row r="1961" spans="1:43">
      <c r="A1961" s="27">
        <v>39945</v>
      </c>
      <c r="B1961" s="27"/>
      <c r="C1961">
        <v>18.7</v>
      </c>
      <c r="D1961">
        <v>24.7</v>
      </c>
      <c r="E1961">
        <v>12.6</v>
      </c>
      <c r="F1961">
        <v>22</v>
      </c>
      <c r="G1961">
        <v>13</v>
      </c>
      <c r="H1961">
        <v>12.9</v>
      </c>
      <c r="I1961" s="10">
        <v>935</v>
      </c>
      <c r="J1961">
        <v>2.8</v>
      </c>
      <c r="K1961" s="2">
        <v>10</v>
      </c>
      <c r="L1961" s="1">
        <f t="shared" si="570"/>
        <v>5.761830279813589</v>
      </c>
      <c r="M1961" s="1">
        <f t="shared" si="571"/>
        <v>31</v>
      </c>
      <c r="N1961" s="1">
        <f t="shared" si="572"/>
        <v>2.1573081365851827</v>
      </c>
      <c r="O1961" s="1">
        <f t="shared" si="587"/>
        <v>0.13489759435617185</v>
      </c>
      <c r="P1961" s="1">
        <f t="shared" si="573"/>
        <v>0.42854429141050987</v>
      </c>
      <c r="Q1961">
        <f t="shared" si="574"/>
        <v>9.0036619545392362</v>
      </c>
      <c r="R1961">
        <f t="shared" si="575"/>
        <v>12.619936408131252</v>
      </c>
      <c r="S1961">
        <f t="shared" si="576"/>
        <v>1.6518241371899545</v>
      </c>
      <c r="T1961">
        <v>0.2432</v>
      </c>
      <c r="U1961" s="1">
        <f t="shared" si="577"/>
        <v>0.31533641417551389</v>
      </c>
      <c r="V1961" s="1">
        <v>132</v>
      </c>
      <c r="W1961" s="1">
        <f t="shared" si="578"/>
        <v>22.495539620305575</v>
      </c>
      <c r="X1961" s="1">
        <f t="shared" si="579"/>
        <v>38.385412003673572</v>
      </c>
      <c r="Y1961" s="1">
        <f t="shared" si="580"/>
        <v>0.97875082119647538</v>
      </c>
      <c r="Z1961" s="1">
        <f t="shared" si="588"/>
        <v>0.79799999999999915</v>
      </c>
      <c r="AA1961" s="1">
        <f t="shared" si="581"/>
        <v>6.0191709432103807E-2</v>
      </c>
      <c r="AB1961" s="1">
        <f t="shared" si="582"/>
        <v>2.4568493</v>
      </c>
      <c r="AC1961" s="1">
        <f t="shared" si="583"/>
        <v>2.0942630104702431</v>
      </c>
      <c r="AF1961" s="1">
        <f t="shared" si="584"/>
        <v>11.209328377858172</v>
      </c>
      <c r="AG1961" s="1">
        <f t="shared" si="585"/>
        <v>4.8182526454064725</v>
      </c>
      <c r="AH1961" s="1">
        <f t="shared" si="586"/>
        <v>11.059502719572324</v>
      </c>
      <c r="AI1961">
        <v>5.2</v>
      </c>
      <c r="AJ1961">
        <v>10</v>
      </c>
      <c r="AK1961">
        <v>67</v>
      </c>
      <c r="AL1961">
        <v>4</v>
      </c>
      <c r="AM1961">
        <v>9119</v>
      </c>
      <c r="AN1961">
        <v>9137</v>
      </c>
      <c r="AO1961">
        <v>9096</v>
      </c>
      <c r="AP1961">
        <v>45</v>
      </c>
      <c r="AQ1961">
        <v>0</v>
      </c>
    </row>
    <row r="1962" spans="1:43">
      <c r="A1962" s="27">
        <v>39946</v>
      </c>
      <c r="B1962" s="27"/>
      <c r="C1962">
        <v>20.100000000000001</v>
      </c>
      <c r="D1962">
        <v>26.1</v>
      </c>
      <c r="E1962">
        <v>13.8</v>
      </c>
      <c r="F1962">
        <v>24</v>
      </c>
      <c r="G1962">
        <v>12</v>
      </c>
      <c r="H1962">
        <v>12.7</v>
      </c>
      <c r="I1962" s="10">
        <v>935</v>
      </c>
      <c r="J1962">
        <v>2.5</v>
      </c>
      <c r="K1962" s="2">
        <v>10</v>
      </c>
      <c r="L1962" s="1">
        <f t="shared" si="570"/>
        <v>5.7845072191387636</v>
      </c>
      <c r="M1962" s="1">
        <f t="shared" si="571"/>
        <v>36</v>
      </c>
      <c r="N1962" s="1">
        <f t="shared" si="572"/>
        <v>2.3535655268712463</v>
      </c>
      <c r="O1962" s="1">
        <f t="shared" si="587"/>
        <v>0.14557311096015388</v>
      </c>
      <c r="P1962" s="1">
        <f t="shared" si="573"/>
        <v>0.48707657425592055</v>
      </c>
      <c r="Q1962">
        <f t="shared" si="574"/>
        <v>8.8113166346181639</v>
      </c>
      <c r="R1962">
        <f t="shared" si="575"/>
        <v>12.629278776612715</v>
      </c>
      <c r="S1962">
        <f t="shared" si="576"/>
        <v>1.6530469602896225</v>
      </c>
      <c r="T1962">
        <v>0.2432</v>
      </c>
      <c r="U1962" s="1">
        <f t="shared" si="577"/>
        <v>0.31976961158256095</v>
      </c>
      <c r="V1962" s="1">
        <v>133</v>
      </c>
      <c r="W1962" s="1">
        <f t="shared" si="578"/>
        <v>22.247713075379039</v>
      </c>
      <c r="X1962" s="1">
        <f t="shared" si="579"/>
        <v>38.38089535628805</v>
      </c>
      <c r="Y1962" s="1">
        <f t="shared" si="580"/>
        <v>0.97831971639811954</v>
      </c>
      <c r="Z1962" s="1">
        <f t="shared" si="588"/>
        <v>0.53200000000000081</v>
      </c>
      <c r="AA1962" s="1">
        <f t="shared" si="581"/>
        <v>6.0272799351202826E-2</v>
      </c>
      <c r="AB1962" s="1">
        <f t="shared" si="582"/>
        <v>2.4535438999999997</v>
      </c>
      <c r="AC1962" s="1">
        <f t="shared" si="583"/>
        <v>1.8698776879198602</v>
      </c>
      <c r="AF1962" s="1">
        <f t="shared" si="584"/>
        <v>11.733692523414094</v>
      </c>
      <c r="AG1962" s="1">
        <f t="shared" si="585"/>
        <v>4.8344185713798931</v>
      </c>
      <c r="AH1962" s="1">
        <f t="shared" si="586"/>
        <v>11.498658129520935</v>
      </c>
      <c r="AI1962">
        <v>4</v>
      </c>
      <c r="AJ1962">
        <v>10</v>
      </c>
      <c r="AK1962">
        <v>72</v>
      </c>
      <c r="AL1962">
        <v>3</v>
      </c>
      <c r="AM1962">
        <v>9084</v>
      </c>
      <c r="AN1962">
        <v>9109</v>
      </c>
      <c r="AO1962">
        <v>9054</v>
      </c>
      <c r="AP1962">
        <v>53</v>
      </c>
      <c r="AQ1962">
        <v>0</v>
      </c>
    </row>
    <row r="1963" spans="1:43">
      <c r="A1963" s="27">
        <v>39947</v>
      </c>
      <c r="B1963" s="27"/>
      <c r="C1963">
        <v>18.7</v>
      </c>
      <c r="D1963">
        <v>23.9</v>
      </c>
      <c r="E1963">
        <v>14.9</v>
      </c>
      <c r="F1963">
        <v>37</v>
      </c>
      <c r="G1963">
        <v>14</v>
      </c>
      <c r="H1963">
        <v>9.6</v>
      </c>
      <c r="I1963" s="10">
        <v>935</v>
      </c>
      <c r="J1963">
        <v>3</v>
      </c>
      <c r="K1963" s="2">
        <v>10</v>
      </c>
      <c r="L1963" s="1">
        <f t="shared" si="570"/>
        <v>5.44116782767916</v>
      </c>
      <c r="M1963" s="1">
        <f t="shared" si="571"/>
        <v>60</v>
      </c>
      <c r="N1963" s="1">
        <f t="shared" si="572"/>
        <v>2.1573081365851827</v>
      </c>
      <c r="O1963" s="1">
        <f t="shared" si="587"/>
        <v>0.13489759435617185</v>
      </c>
      <c r="P1963" s="1">
        <f t="shared" si="573"/>
        <v>0.71617763350377928</v>
      </c>
      <c r="Q1963">
        <f t="shared" si="574"/>
        <v>6.2265695340005704</v>
      </c>
      <c r="R1963">
        <f t="shared" si="575"/>
        <v>12.638449300651052</v>
      </c>
      <c r="S1963">
        <f t="shared" si="576"/>
        <v>1.6542472906611325</v>
      </c>
      <c r="T1963">
        <v>0.2432</v>
      </c>
      <c r="U1963" s="1">
        <f t="shared" si="577"/>
        <v>0.32410821067991574</v>
      </c>
      <c r="V1963" s="1">
        <v>134</v>
      </c>
      <c r="W1963" s="1">
        <f t="shared" si="578"/>
        <v>18.60993554608995</v>
      </c>
      <c r="X1963" s="1">
        <f t="shared" si="579"/>
        <v>38.375674214538279</v>
      </c>
      <c r="Y1963" s="1">
        <f t="shared" si="580"/>
        <v>0.97789502533674211</v>
      </c>
      <c r="Z1963" s="1">
        <f t="shared" si="588"/>
        <v>-0.53200000000000081</v>
      </c>
      <c r="AA1963" s="1">
        <f t="shared" si="581"/>
        <v>6.0191709432103807E-2</v>
      </c>
      <c r="AB1963" s="1">
        <f t="shared" si="582"/>
        <v>2.4568493</v>
      </c>
      <c r="AC1963" s="1">
        <f t="shared" si="583"/>
        <v>2.2438532255038321</v>
      </c>
      <c r="AF1963" s="1">
        <f t="shared" si="584"/>
        <v>9.6649135509314643</v>
      </c>
      <c r="AG1963" s="1">
        <f t="shared" si="585"/>
        <v>4.4978927774938304</v>
      </c>
      <c r="AH1963" s="1">
        <f t="shared" si="586"/>
        <v>11.252473774833028</v>
      </c>
      <c r="AI1963">
        <v>5.5</v>
      </c>
      <c r="AJ1963">
        <v>15</v>
      </c>
      <c r="AK1963">
        <v>93</v>
      </c>
      <c r="AL1963">
        <v>1</v>
      </c>
      <c r="AM1963">
        <v>9074</v>
      </c>
      <c r="AN1963">
        <v>9085</v>
      </c>
      <c r="AO1963">
        <v>9057</v>
      </c>
      <c r="AP1963">
        <v>78</v>
      </c>
      <c r="AQ1963">
        <v>0</v>
      </c>
    </row>
    <row r="1964" spans="1:43">
      <c r="A1964" s="27">
        <v>39948</v>
      </c>
      <c r="B1964" s="27"/>
      <c r="C1964">
        <v>18.7</v>
      </c>
      <c r="D1964">
        <v>24</v>
      </c>
      <c r="E1964">
        <v>14.2</v>
      </c>
      <c r="F1964">
        <v>39</v>
      </c>
      <c r="G1964">
        <v>20</v>
      </c>
      <c r="H1964">
        <v>12.6</v>
      </c>
      <c r="I1964" s="10">
        <v>935</v>
      </c>
      <c r="J1964">
        <v>3</v>
      </c>
      <c r="K1964" s="2">
        <v>10</v>
      </c>
      <c r="L1964" s="1">
        <f t="shared" si="570"/>
        <v>5.6821774356391304</v>
      </c>
      <c r="M1964" s="1">
        <f t="shared" si="571"/>
        <v>58</v>
      </c>
      <c r="N1964" s="1">
        <f t="shared" si="572"/>
        <v>2.1573081365851827</v>
      </c>
      <c r="O1964" s="1">
        <f t="shared" si="587"/>
        <v>0.13489759435617185</v>
      </c>
      <c r="P1964" s="1">
        <f t="shared" si="573"/>
        <v>0.76828993120577516</v>
      </c>
      <c r="Q1964">
        <f t="shared" si="574"/>
        <v>7.7378445457295264</v>
      </c>
      <c r="R1964">
        <f t="shared" si="575"/>
        <v>12.647443941361313</v>
      </c>
      <c r="S1964">
        <f t="shared" si="576"/>
        <v>1.6554245996546222</v>
      </c>
      <c r="T1964">
        <v>0.2432</v>
      </c>
      <c r="U1964" s="1">
        <f t="shared" si="577"/>
        <v>0.32835092796806409</v>
      </c>
      <c r="V1964" s="1">
        <v>135</v>
      </c>
      <c r="W1964" s="1">
        <f t="shared" si="578"/>
        <v>22.103142034045973</v>
      </c>
      <c r="X1964" s="1">
        <f t="shared" si="579"/>
        <v>38.369795924081465</v>
      </c>
      <c r="Y1964" s="1">
        <f t="shared" si="580"/>
        <v>0.97747687364984925</v>
      </c>
      <c r="Z1964" s="1">
        <f t="shared" si="588"/>
        <v>0</v>
      </c>
      <c r="AA1964" s="1">
        <f t="shared" si="581"/>
        <v>6.0191709432103807E-2</v>
      </c>
      <c r="AB1964" s="1">
        <f t="shared" si="582"/>
        <v>2.4568493</v>
      </c>
      <c r="AC1964" s="1">
        <f t="shared" si="583"/>
        <v>2.2438532255038321</v>
      </c>
      <c r="AF1964" s="1">
        <f t="shared" si="584"/>
        <v>10.083776880521333</v>
      </c>
      <c r="AG1964" s="1">
        <f t="shared" si="585"/>
        <v>5.0706709741234528</v>
      </c>
      <c r="AH1964" s="1">
        <f t="shared" si="586"/>
        <v>12.515722210555108</v>
      </c>
      <c r="AI1964">
        <v>7.4</v>
      </c>
      <c r="AJ1964">
        <v>13</v>
      </c>
      <c r="AK1964">
        <v>142</v>
      </c>
      <c r="AL1964">
        <v>15</v>
      </c>
      <c r="AM1964">
        <v>9082</v>
      </c>
      <c r="AN1964">
        <v>9092</v>
      </c>
      <c r="AO1964">
        <v>9060</v>
      </c>
      <c r="AP1964">
        <v>77</v>
      </c>
      <c r="AQ1964">
        <v>9</v>
      </c>
    </row>
    <row r="1965" spans="1:43">
      <c r="A1965" s="27">
        <v>39949</v>
      </c>
      <c r="B1965" s="27"/>
      <c r="C1965">
        <v>17.899999999999999</v>
      </c>
      <c r="D1965">
        <v>23.1</v>
      </c>
      <c r="E1965">
        <v>14.8</v>
      </c>
      <c r="F1965">
        <v>38</v>
      </c>
      <c r="G1965">
        <v>19</v>
      </c>
      <c r="H1965">
        <v>7.3</v>
      </c>
      <c r="I1965" s="10">
        <v>935</v>
      </c>
      <c r="J1965">
        <v>2.5</v>
      </c>
      <c r="K1965" s="2">
        <v>10</v>
      </c>
      <c r="L1965" s="1">
        <f t="shared" si="570"/>
        <v>4.6278680130537104</v>
      </c>
      <c r="M1965" s="1">
        <f t="shared" si="571"/>
        <v>57</v>
      </c>
      <c r="N1965" s="1">
        <f t="shared" si="572"/>
        <v>2.0517188127308259</v>
      </c>
      <c r="O1965" s="1">
        <f t="shared" si="587"/>
        <v>0.12910065764651554</v>
      </c>
      <c r="P1965" s="1">
        <f t="shared" si="573"/>
        <v>0.7485609577341461</v>
      </c>
      <c r="Q1965">
        <f t="shared" si="574"/>
        <v>4.8296581395418272</v>
      </c>
      <c r="R1965">
        <f t="shared" si="575"/>
        <v>12.656258670573504</v>
      </c>
      <c r="S1965">
        <f t="shared" si="576"/>
        <v>1.65657836002271</v>
      </c>
      <c r="T1965">
        <v>0.2432</v>
      </c>
      <c r="U1965" s="1">
        <f t="shared" si="577"/>
        <v>0.33249650831246724</v>
      </c>
      <c r="V1965" s="1">
        <v>136</v>
      </c>
      <c r="W1965" s="1">
        <f t="shared" si="578"/>
        <v>15.904047966067818</v>
      </c>
      <c r="X1965" s="1">
        <f t="shared" si="579"/>
        <v>38.363307533754252</v>
      </c>
      <c r="Y1965" s="1">
        <f t="shared" si="580"/>
        <v>0.97706538504038642</v>
      </c>
      <c r="Z1965" s="1">
        <f t="shared" si="588"/>
        <v>-0.30400000000000027</v>
      </c>
      <c r="AA1965" s="1">
        <f t="shared" si="581"/>
        <v>6.0145470224774102E-2</v>
      </c>
      <c r="AB1965" s="1">
        <f t="shared" si="582"/>
        <v>2.4587380999999997</v>
      </c>
      <c r="AC1965" s="1">
        <f t="shared" si="583"/>
        <v>1.8698776879198602</v>
      </c>
      <c r="AF1965" s="1">
        <f t="shared" si="584"/>
        <v>9.0750941971266581</v>
      </c>
      <c r="AG1965" s="1">
        <f t="shared" si="585"/>
        <v>4.1011986598660108</v>
      </c>
      <c r="AH1965" s="1">
        <f t="shared" si="586"/>
        <v>9.780314180632093</v>
      </c>
      <c r="AI1965">
        <v>8</v>
      </c>
      <c r="AJ1965">
        <v>15</v>
      </c>
      <c r="AK1965">
        <v>130</v>
      </c>
      <c r="AL1965">
        <v>14</v>
      </c>
      <c r="AM1965">
        <v>9108</v>
      </c>
      <c r="AN1965">
        <v>9131</v>
      </c>
      <c r="AO1965">
        <v>9077</v>
      </c>
      <c r="AP1965">
        <v>75</v>
      </c>
      <c r="AQ1965">
        <v>32700</v>
      </c>
    </row>
    <row r="1966" spans="1:43">
      <c r="A1966" s="27">
        <v>39950</v>
      </c>
      <c r="B1966" s="27"/>
      <c r="C1966">
        <v>17.100000000000001</v>
      </c>
      <c r="D1966">
        <v>22.9</v>
      </c>
      <c r="E1966">
        <v>12.1</v>
      </c>
      <c r="F1966">
        <v>47</v>
      </c>
      <c r="G1966">
        <v>26</v>
      </c>
      <c r="H1966">
        <v>11.4</v>
      </c>
      <c r="I1966" s="10">
        <v>935</v>
      </c>
      <c r="J1966">
        <v>2</v>
      </c>
      <c r="K1966" s="2">
        <v>10</v>
      </c>
      <c r="L1966" s="1">
        <f t="shared" si="570"/>
        <v>4.7950848499129481</v>
      </c>
      <c r="M1966" s="1">
        <f t="shared" si="571"/>
        <v>68</v>
      </c>
      <c r="N1966" s="1">
        <f t="shared" si="572"/>
        <v>1.9506817841005479</v>
      </c>
      <c r="O1966" s="1">
        <f t="shared" si="587"/>
        <v>0.12351627011212789</v>
      </c>
      <c r="P1966" s="1">
        <f t="shared" si="573"/>
        <v>0.84332502212249738</v>
      </c>
      <c r="Q1966">
        <f t="shared" si="574"/>
        <v>6.7290067484007325</v>
      </c>
      <c r="R1966">
        <f t="shared" si="575"/>
        <v>12.664889475517658</v>
      </c>
      <c r="S1966">
        <f t="shared" si="576"/>
        <v>1.6577080465337248</v>
      </c>
      <c r="T1966">
        <v>0.2432</v>
      </c>
      <c r="U1966" s="1">
        <f t="shared" si="577"/>
        <v>0.33654372531487126</v>
      </c>
      <c r="V1966" s="1">
        <v>137</v>
      </c>
      <c r="W1966" s="1">
        <f t="shared" si="578"/>
        <v>20.67588680911215</v>
      </c>
      <c r="X1966" s="1">
        <f t="shared" si="579"/>
        <v>38.356255728547552</v>
      </c>
      <c r="Y1966" s="1">
        <f t="shared" si="580"/>
        <v>0.97666068124014249</v>
      </c>
      <c r="Z1966" s="1">
        <f t="shared" si="588"/>
        <v>-0.30399999999999894</v>
      </c>
      <c r="AA1966" s="1">
        <f t="shared" si="581"/>
        <v>6.0099302004732062E-2</v>
      </c>
      <c r="AB1966" s="1">
        <f t="shared" si="582"/>
        <v>2.4606268999999998</v>
      </c>
      <c r="AC1966" s="1">
        <f t="shared" si="583"/>
        <v>1.4959021503358882</v>
      </c>
      <c r="AF1966" s="1">
        <f t="shared" si="584"/>
        <v>10.118155422405898</v>
      </c>
      <c r="AG1966" s="1">
        <f t="shared" si="585"/>
        <v>4.9129483375455996</v>
      </c>
      <c r="AH1966" s="1">
        <f t="shared" si="586"/>
        <v>12.078886167348415</v>
      </c>
      <c r="AI1966">
        <v>5.3</v>
      </c>
      <c r="AJ1966">
        <v>15</v>
      </c>
      <c r="AK1966">
        <v>87</v>
      </c>
      <c r="AL1966">
        <v>1</v>
      </c>
      <c r="AM1966">
        <v>9135</v>
      </c>
      <c r="AN1966">
        <v>9153</v>
      </c>
      <c r="AO1966">
        <v>9110</v>
      </c>
      <c r="AP1966">
        <v>88</v>
      </c>
      <c r="AQ1966">
        <v>5</v>
      </c>
    </row>
    <row r="1967" spans="1:43">
      <c r="A1967" s="27">
        <v>39951</v>
      </c>
      <c r="B1967" s="27"/>
      <c r="C1967">
        <v>21.2</v>
      </c>
      <c r="D1967">
        <v>29</v>
      </c>
      <c r="E1967">
        <v>13.7</v>
      </c>
      <c r="F1967">
        <v>30</v>
      </c>
      <c r="G1967">
        <v>9</v>
      </c>
      <c r="H1967">
        <v>12.6</v>
      </c>
      <c r="I1967" s="10">
        <v>935</v>
      </c>
      <c r="J1967">
        <v>3.9</v>
      </c>
      <c r="K1967" s="2">
        <v>10</v>
      </c>
      <c r="L1967" s="1">
        <f t="shared" si="570"/>
        <v>6.537404970073581</v>
      </c>
      <c r="M1967" s="1">
        <f t="shared" si="571"/>
        <v>51</v>
      </c>
      <c r="N1967" s="1">
        <f t="shared" si="572"/>
        <v>2.5185468936921591</v>
      </c>
      <c r="O1967" s="1">
        <f t="shared" si="587"/>
        <v>0.15445461908796052</v>
      </c>
      <c r="P1967" s="1">
        <f t="shared" si="573"/>
        <v>0.58022099619129364</v>
      </c>
      <c r="Q1967">
        <f t="shared" si="574"/>
        <v>8.5736483225646687</v>
      </c>
      <c r="R1967">
        <f t="shared" si="575"/>
        <v>12.67333236366162</v>
      </c>
      <c r="S1967">
        <f t="shared" si="576"/>
        <v>1.6588131366049241</v>
      </c>
      <c r="T1967">
        <v>0.2432</v>
      </c>
      <c r="U1967" s="1">
        <f t="shared" si="577"/>
        <v>0.34049138167611631</v>
      </c>
      <c r="V1967" s="1">
        <v>138</v>
      </c>
      <c r="W1967" s="1">
        <f t="shared" si="578"/>
        <v>22.060935489067074</v>
      </c>
      <c r="X1967" s="1">
        <f t="shared" si="579"/>
        <v>38.348686763736957</v>
      </c>
      <c r="Y1967" s="1">
        <f t="shared" si="580"/>
        <v>0.97626288197373823</v>
      </c>
      <c r="Z1967" s="1">
        <f t="shared" si="588"/>
        <v>1.5579999999999992</v>
      </c>
      <c r="AA1967" s="1">
        <f t="shared" si="581"/>
        <v>6.0336666297313192E-2</v>
      </c>
      <c r="AB1967" s="1">
        <f t="shared" si="582"/>
        <v>2.4509468000000001</v>
      </c>
      <c r="AC1967" s="1">
        <f t="shared" si="583"/>
        <v>2.9170091931549815</v>
      </c>
      <c r="AF1967" s="1">
        <f t="shared" si="584"/>
        <v>13.455153440094342</v>
      </c>
      <c r="AG1967" s="1">
        <f t="shared" si="585"/>
        <v>4.8744259911191943</v>
      </c>
      <c r="AH1967" s="1">
        <f t="shared" si="586"/>
        <v>10.808595947014068</v>
      </c>
      <c r="AI1967">
        <v>7.9</v>
      </c>
      <c r="AJ1967">
        <v>6</v>
      </c>
      <c r="AK1967">
        <v>121</v>
      </c>
      <c r="AL1967">
        <v>7</v>
      </c>
      <c r="AM1967">
        <v>9053</v>
      </c>
      <c r="AN1967">
        <v>9118</v>
      </c>
      <c r="AO1967">
        <v>8996</v>
      </c>
      <c r="AP1967">
        <v>65</v>
      </c>
      <c r="AQ1967">
        <v>0</v>
      </c>
    </row>
    <row r="1968" spans="1:43">
      <c r="A1968" s="27">
        <v>39952</v>
      </c>
      <c r="B1968" s="27"/>
      <c r="C1968">
        <v>15.1</v>
      </c>
      <c r="D1968">
        <v>27.9</v>
      </c>
      <c r="E1968">
        <v>9.6999999999999993</v>
      </c>
      <c r="F1968">
        <v>58</v>
      </c>
      <c r="G1968">
        <v>14</v>
      </c>
      <c r="H1968">
        <v>0</v>
      </c>
      <c r="I1968" s="10">
        <v>935</v>
      </c>
      <c r="J1968">
        <v>2.7</v>
      </c>
      <c r="K1968" s="2">
        <v>10</v>
      </c>
      <c r="L1968" s="1">
        <f t="shared" si="570"/>
        <v>3.4080305242542472</v>
      </c>
      <c r="M1968" s="1">
        <f t="shared" si="571"/>
        <v>102</v>
      </c>
      <c r="N1968" s="1">
        <f t="shared" si="572"/>
        <v>1.7169184104549529</v>
      </c>
      <c r="O1968" s="1">
        <f t="shared" si="587"/>
        <v>0.11044419917515146</v>
      </c>
      <c r="P1968" s="1">
        <f t="shared" si="573"/>
        <v>0.87712737402404239</v>
      </c>
      <c r="Q1968">
        <f t="shared" si="574"/>
        <v>0.74639269623625726</v>
      </c>
      <c r="R1968">
        <f t="shared" si="575"/>
        <v>12.681583367691683</v>
      </c>
      <c r="S1968">
        <f t="shared" si="576"/>
        <v>1.6598931109544088</v>
      </c>
      <c r="T1968">
        <v>0.2432</v>
      </c>
      <c r="U1968" s="1">
        <f t="shared" si="577"/>
        <v>0.34433830955033584</v>
      </c>
      <c r="V1968" s="1">
        <v>139</v>
      </c>
      <c r="W1968" s="1">
        <f t="shared" si="578"/>
        <v>7.3805744320460462</v>
      </c>
      <c r="X1968" s="1">
        <f t="shared" si="579"/>
        <v>38.340646400239201</v>
      </c>
      <c r="Y1968" s="1">
        <f t="shared" si="580"/>
        <v>0.97587210492320731</v>
      </c>
      <c r="Z1968" s="1">
        <f t="shared" si="588"/>
        <v>-2.3180000000000001</v>
      </c>
      <c r="AA1968" s="1">
        <f t="shared" si="581"/>
        <v>5.9984190953283584E-2</v>
      </c>
      <c r="AB1968" s="1">
        <f t="shared" si="582"/>
        <v>2.4653489</v>
      </c>
      <c r="AC1968" s="1">
        <f t="shared" si="583"/>
        <v>2.019467902953449</v>
      </c>
      <c r="AF1968" s="1">
        <f t="shared" si="584"/>
        <v>12.377098822892195</v>
      </c>
      <c r="AG1968" s="1">
        <f t="shared" si="585"/>
        <v>2.7535785216490289</v>
      </c>
      <c r="AH1968" s="1">
        <f t="shared" si="586"/>
        <v>7.3097143195473935</v>
      </c>
      <c r="AI1968">
        <v>7.7</v>
      </c>
      <c r="AJ1968">
        <v>15</v>
      </c>
      <c r="AK1968">
        <v>119</v>
      </c>
      <c r="AL1968">
        <v>15</v>
      </c>
      <c r="AM1968">
        <v>9072</v>
      </c>
      <c r="AN1968">
        <v>9120</v>
      </c>
      <c r="AO1968">
        <v>8996</v>
      </c>
      <c r="AP1968">
        <v>93</v>
      </c>
      <c r="AQ1968">
        <v>76</v>
      </c>
    </row>
    <row r="1969" spans="1:43">
      <c r="A1969" s="27">
        <v>39953</v>
      </c>
      <c r="B1969" s="27"/>
      <c r="C1969">
        <v>13.7</v>
      </c>
      <c r="D1969">
        <v>19.3</v>
      </c>
      <c r="E1969">
        <v>8.5</v>
      </c>
      <c r="F1969">
        <v>56</v>
      </c>
      <c r="G1969">
        <v>24</v>
      </c>
      <c r="H1969">
        <v>13.3</v>
      </c>
      <c r="I1969" s="10">
        <v>935</v>
      </c>
      <c r="J1969">
        <v>2.1</v>
      </c>
      <c r="K1969" s="2">
        <v>10</v>
      </c>
      <c r="L1969" s="1">
        <f t="shared" si="570"/>
        <v>4.6280327837271544</v>
      </c>
      <c r="M1969" s="1">
        <f t="shared" si="571"/>
        <v>88</v>
      </c>
      <c r="N1969" s="1">
        <f t="shared" si="572"/>
        <v>1.568260711501982</v>
      </c>
      <c r="O1969" s="1">
        <f t="shared" si="587"/>
        <v>0.10201000612268253</v>
      </c>
      <c r="P1969" s="1">
        <f t="shared" si="573"/>
        <v>0.75724611802194874</v>
      </c>
      <c r="Q1969">
        <f t="shared" si="574"/>
        <v>7.5725916981931878</v>
      </c>
      <c r="R1969">
        <f t="shared" si="575"/>
        <v>12.689638550625348</v>
      </c>
      <c r="S1969">
        <f t="shared" si="576"/>
        <v>1.6609474542703335</v>
      </c>
      <c r="T1969">
        <v>0.2432</v>
      </c>
      <c r="U1969" s="1">
        <f t="shared" si="577"/>
        <v>0.34808337089044478</v>
      </c>
      <c r="V1969" s="1">
        <v>140</v>
      </c>
      <c r="W1969" s="1">
        <f t="shared" si="578"/>
        <v>22.846676509056628</v>
      </c>
      <c r="X1969" s="1">
        <f t="shared" si="579"/>
        <v>38.332179841261592</v>
      </c>
      <c r="Y1969" s="1">
        <f t="shared" si="580"/>
        <v>0.97548846569318226</v>
      </c>
      <c r="Z1969" s="1">
        <f t="shared" si="588"/>
        <v>-0.53200000000000014</v>
      </c>
      <c r="AA1969" s="1">
        <f t="shared" si="581"/>
        <v>5.9903875234401043E-2</v>
      </c>
      <c r="AB1969" s="1">
        <f t="shared" si="582"/>
        <v>2.4686542999999999</v>
      </c>
      <c r="AC1969" s="1">
        <f t="shared" si="583"/>
        <v>1.5706972578526825</v>
      </c>
      <c r="AF1969" s="1">
        <f t="shared" si="584"/>
        <v>9.1267001962974188</v>
      </c>
      <c r="AG1969" s="1">
        <f t="shared" si="585"/>
        <v>5.218310510339534</v>
      </c>
      <c r="AH1969" s="1">
        <f t="shared" si="586"/>
        <v>12.547394216420665</v>
      </c>
      <c r="AI1969">
        <v>5.9</v>
      </c>
      <c r="AJ1969">
        <v>2</v>
      </c>
      <c r="AK1969">
        <v>121</v>
      </c>
      <c r="AL1969">
        <v>2</v>
      </c>
      <c r="AM1969">
        <v>9106</v>
      </c>
      <c r="AN1969">
        <v>9130</v>
      </c>
      <c r="AO1969">
        <v>9083</v>
      </c>
      <c r="AP1969">
        <v>80</v>
      </c>
      <c r="AQ1969">
        <v>11</v>
      </c>
    </row>
    <row r="1970" spans="1:43">
      <c r="A1970" s="27">
        <v>39954</v>
      </c>
      <c r="B1970" s="27"/>
      <c r="C1970">
        <v>18.100000000000001</v>
      </c>
      <c r="D1970">
        <v>25.6</v>
      </c>
      <c r="E1970">
        <v>10.8</v>
      </c>
      <c r="F1970">
        <v>30</v>
      </c>
      <c r="G1970">
        <v>14</v>
      </c>
      <c r="H1970">
        <v>12.1</v>
      </c>
      <c r="I1970" s="10">
        <v>935</v>
      </c>
      <c r="J1970">
        <v>2.2999999999999998</v>
      </c>
      <c r="K1970" s="2">
        <v>10</v>
      </c>
      <c r="L1970" s="1">
        <f t="shared" si="570"/>
        <v>4.9525763925834774</v>
      </c>
      <c r="M1970" s="1">
        <f t="shared" si="571"/>
        <v>46</v>
      </c>
      <c r="N1970" s="1">
        <f t="shared" si="572"/>
        <v>2.0776827112717497</v>
      </c>
      <c r="O1970" s="1">
        <f t="shared" si="587"/>
        <v>0.13052971632306209</v>
      </c>
      <c r="P1970" s="1">
        <f t="shared" si="573"/>
        <v>0.52790052061603199</v>
      </c>
      <c r="Q1970">
        <f t="shared" si="574"/>
        <v>8.0711681875114554</v>
      </c>
      <c r="R1970">
        <f t="shared" si="575"/>
        <v>12.697494011044554</v>
      </c>
      <c r="S1970">
        <f t="shared" si="576"/>
        <v>1.6619756558958843</v>
      </c>
      <c r="T1970">
        <v>0.2432</v>
      </c>
      <c r="U1970" s="1">
        <f t="shared" si="577"/>
        <v>0.3517254577848104</v>
      </c>
      <c r="V1970" s="1">
        <v>141</v>
      </c>
      <c r="W1970" s="1">
        <f t="shared" si="578"/>
        <v>21.43743625041348</v>
      </c>
      <c r="X1970" s="1">
        <f t="shared" si="579"/>
        <v>38.323331670307347</v>
      </c>
      <c r="Y1970" s="1">
        <f t="shared" si="580"/>
        <v>0.97511207777669484</v>
      </c>
      <c r="Z1970" s="1">
        <f t="shared" si="588"/>
        <v>1.6720000000000008</v>
      </c>
      <c r="AA1970" s="1">
        <f t="shared" si="581"/>
        <v>6.0157023365156569E-2</v>
      </c>
      <c r="AB1970" s="1">
        <f t="shared" si="582"/>
        <v>2.4582658999999998</v>
      </c>
      <c r="AC1970" s="1">
        <f t="shared" si="583"/>
        <v>1.7202874728862712</v>
      </c>
      <c r="AF1970" s="1">
        <f t="shared" si="584"/>
        <v>12.1735263488642</v>
      </c>
      <c r="AG1970" s="1">
        <f t="shared" si="585"/>
        <v>4.7681514701786849</v>
      </c>
      <c r="AH1970" s="1">
        <f t="shared" si="586"/>
        <v>10.086314151386965</v>
      </c>
      <c r="AI1970">
        <v>7.9</v>
      </c>
      <c r="AJ1970">
        <v>6</v>
      </c>
      <c r="AK1970">
        <v>123</v>
      </c>
      <c r="AL1970">
        <v>7</v>
      </c>
      <c r="AM1970">
        <v>9081</v>
      </c>
      <c r="AN1970">
        <v>9096</v>
      </c>
      <c r="AO1970">
        <v>9066</v>
      </c>
      <c r="AP1970">
        <v>56</v>
      </c>
      <c r="AQ1970">
        <v>0</v>
      </c>
    </row>
    <row r="1971" spans="1:43">
      <c r="A1971" s="27">
        <v>39955</v>
      </c>
      <c r="B1971" s="27"/>
      <c r="C1971">
        <v>15.1</v>
      </c>
      <c r="D1971">
        <v>23.4</v>
      </c>
      <c r="E1971">
        <v>9.8000000000000007</v>
      </c>
      <c r="F1971">
        <v>54</v>
      </c>
      <c r="G1971">
        <v>15</v>
      </c>
      <c r="H1971">
        <v>4.4000000000000004</v>
      </c>
      <c r="I1971" s="10">
        <v>935</v>
      </c>
      <c r="J1971">
        <v>2.2000000000000002</v>
      </c>
      <c r="K1971" s="2">
        <v>10</v>
      </c>
      <c r="L1971" s="1">
        <f t="shared" si="570"/>
        <v>3.7460078341831853</v>
      </c>
      <c r="M1971" s="1">
        <f t="shared" si="571"/>
        <v>93</v>
      </c>
      <c r="N1971" s="1">
        <f t="shared" si="572"/>
        <v>1.7169184104549529</v>
      </c>
      <c r="O1971" s="1">
        <f t="shared" si="587"/>
        <v>0.11044419917515146</v>
      </c>
      <c r="P1971" s="1">
        <f t="shared" si="573"/>
        <v>0.77950987243958569</v>
      </c>
      <c r="Q1971">
        <f t="shared" si="574"/>
        <v>3.0805986323893642</v>
      </c>
      <c r="R1971">
        <f t="shared" si="575"/>
        <v>12.705145888436993</v>
      </c>
      <c r="S1971">
        <f t="shared" si="576"/>
        <v>1.6629772105284024</v>
      </c>
      <c r="T1971">
        <v>0.2432</v>
      </c>
      <c r="U1971" s="1">
        <f t="shared" si="577"/>
        <v>0.35526349278500907</v>
      </c>
      <c r="V1971" s="1">
        <v>142</v>
      </c>
      <c r="W1971" s="1">
        <f t="shared" si="578"/>
        <v>12.483967177169207</v>
      </c>
      <c r="X1971" s="1">
        <f t="shared" si="579"/>
        <v>38.314145790596868</v>
      </c>
      <c r="Y1971" s="1">
        <f t="shared" si="580"/>
        <v>0.97474305252160098</v>
      </c>
      <c r="Z1971" s="1">
        <f t="shared" si="588"/>
        <v>-1.1400000000000008</v>
      </c>
      <c r="AA1971" s="1">
        <f t="shared" si="581"/>
        <v>5.9984190953283584E-2</v>
      </c>
      <c r="AB1971" s="1">
        <f t="shared" si="582"/>
        <v>2.4653489</v>
      </c>
      <c r="AC1971" s="1">
        <f t="shared" si="583"/>
        <v>1.6454923653694771</v>
      </c>
      <c r="AF1971" s="1">
        <f t="shared" si="584"/>
        <v>10.691837157871442</v>
      </c>
      <c r="AG1971" s="1">
        <f t="shared" si="585"/>
        <v>3.5538735094413743</v>
      </c>
      <c r="AH1971" s="1">
        <f t="shared" si="586"/>
        <v>8.6089641947010058</v>
      </c>
      <c r="AI1971">
        <v>12.2</v>
      </c>
      <c r="AJ1971">
        <v>15</v>
      </c>
      <c r="AK1971">
        <v>183</v>
      </c>
      <c r="AL1971">
        <v>14</v>
      </c>
      <c r="AM1971">
        <v>9136</v>
      </c>
      <c r="AN1971">
        <v>9172</v>
      </c>
      <c r="AO1971">
        <v>9067</v>
      </c>
      <c r="AP1971">
        <v>87</v>
      </c>
      <c r="AQ1971">
        <v>4</v>
      </c>
    </row>
    <row r="1972" spans="1:43">
      <c r="A1972" s="27">
        <v>39956</v>
      </c>
      <c r="B1972" s="27"/>
      <c r="C1972">
        <v>14</v>
      </c>
      <c r="D1972">
        <v>19.7</v>
      </c>
      <c r="E1972">
        <v>9.4</v>
      </c>
      <c r="F1972">
        <v>52</v>
      </c>
      <c r="G1972">
        <v>32</v>
      </c>
      <c r="H1972">
        <v>11.6</v>
      </c>
      <c r="I1972" s="10">
        <v>935</v>
      </c>
      <c r="J1972">
        <v>1.8</v>
      </c>
      <c r="K1972" s="2">
        <v>10</v>
      </c>
      <c r="L1972" s="1">
        <f t="shared" si="570"/>
        <v>4.2998499411086666</v>
      </c>
      <c r="M1972" s="1">
        <f t="shared" si="571"/>
        <v>72</v>
      </c>
      <c r="N1972" s="1">
        <f t="shared" si="572"/>
        <v>1.5991283056791965</v>
      </c>
      <c r="O1972" s="1">
        <f t="shared" si="587"/>
        <v>0.10376963461584872</v>
      </c>
      <c r="P1972" s="1">
        <f t="shared" si="573"/>
        <v>0.79209638831082652</v>
      </c>
      <c r="Q1972">
        <f t="shared" si="574"/>
        <v>6.6604021897116317</v>
      </c>
      <c r="R1972">
        <f t="shared" si="575"/>
        <v>12.712590368632146</v>
      </c>
      <c r="S1972">
        <f t="shared" si="576"/>
        <v>1.6639516189309091</v>
      </c>
      <c r="T1972">
        <v>0.2432</v>
      </c>
      <c r="U1972" s="1">
        <f t="shared" si="577"/>
        <v>0.35869642922457018</v>
      </c>
      <c r="V1972" s="1">
        <v>143</v>
      </c>
      <c r="W1972" s="1">
        <f t="shared" si="578"/>
        <v>20.830278916147872</v>
      </c>
      <c r="X1972" s="1">
        <f t="shared" si="579"/>
        <v>38.30466536596095</v>
      </c>
      <c r="Y1972" s="1">
        <f t="shared" si="580"/>
        <v>0.97438149909764105</v>
      </c>
      <c r="Z1972" s="1">
        <f t="shared" si="588"/>
        <v>-0.41799999999999987</v>
      </c>
      <c r="AA1972" s="1">
        <f t="shared" si="581"/>
        <v>5.9921067634408381E-2</v>
      </c>
      <c r="AB1972" s="1">
        <f t="shared" si="582"/>
        <v>2.467946</v>
      </c>
      <c r="AC1972" s="1">
        <f t="shared" si="583"/>
        <v>1.3463119353022994</v>
      </c>
      <c r="AF1972" s="1">
        <f t="shared" si="584"/>
        <v>8.9913569879463537</v>
      </c>
      <c r="AG1972" s="1">
        <f t="shared" si="585"/>
        <v>4.9060943739400731</v>
      </c>
      <c r="AH1972" s="1">
        <f t="shared" si="586"/>
        <v>11.652226163800957</v>
      </c>
      <c r="AI1972">
        <v>10.3</v>
      </c>
      <c r="AJ1972">
        <v>14</v>
      </c>
      <c r="AK1972">
        <v>163</v>
      </c>
      <c r="AL1972">
        <v>15</v>
      </c>
      <c r="AM1972">
        <v>9140</v>
      </c>
      <c r="AN1972">
        <v>9185</v>
      </c>
      <c r="AO1972">
        <v>9087</v>
      </c>
      <c r="AP1972">
        <v>81</v>
      </c>
      <c r="AQ1972">
        <v>32700</v>
      </c>
    </row>
    <row r="1973" spans="1:43">
      <c r="A1973" s="27">
        <v>39957</v>
      </c>
      <c r="B1973" s="27"/>
      <c r="C1973">
        <v>17.600000000000001</v>
      </c>
      <c r="D1973">
        <v>25.2</v>
      </c>
      <c r="E1973">
        <v>12</v>
      </c>
      <c r="F1973">
        <v>43</v>
      </c>
      <c r="G1973">
        <v>22</v>
      </c>
      <c r="H1973">
        <v>11.8</v>
      </c>
      <c r="I1973" s="10">
        <v>935</v>
      </c>
      <c r="J1973">
        <v>2.8</v>
      </c>
      <c r="K1973" s="2">
        <v>10</v>
      </c>
      <c r="L1973" s="1">
        <f t="shared" si="570"/>
        <v>4.8828993574230317</v>
      </c>
      <c r="M1973" s="1">
        <f t="shared" si="571"/>
        <v>64</v>
      </c>
      <c r="N1973" s="1">
        <f t="shared" si="572"/>
        <v>2.0133055624513814</v>
      </c>
      <c r="O1973" s="1">
        <f t="shared" si="587"/>
        <v>0.12698194547213201</v>
      </c>
      <c r="P1973" s="1">
        <f t="shared" si="573"/>
        <v>0.80171121202440132</v>
      </c>
      <c r="Q1973">
        <f t="shared" si="574"/>
        <v>7.1314161317409912</v>
      </c>
      <c r="R1973">
        <f t="shared" si="575"/>
        <v>12.719823689318034</v>
      </c>
      <c r="S1973">
        <f t="shared" si="576"/>
        <v>1.664898388654193</v>
      </c>
      <c r="T1973">
        <v>0.2432</v>
      </c>
      <c r="U1973" s="1">
        <f t="shared" si="577"/>
        <v>0.36202325152861548</v>
      </c>
      <c r="V1973" s="1">
        <v>144</v>
      </c>
      <c r="W1973" s="1">
        <f t="shared" si="578"/>
        <v>21.049155925788824</v>
      </c>
      <c r="X1973" s="1">
        <f t="shared" si="579"/>
        <v>38.294932763258366</v>
      </c>
      <c r="Y1973" s="1">
        <f t="shared" si="580"/>
        <v>0.97402752446414276</v>
      </c>
      <c r="Z1973" s="1">
        <f t="shared" si="588"/>
        <v>1.3680000000000005</v>
      </c>
      <c r="AA1973" s="1">
        <f t="shared" si="581"/>
        <v>6.012814883221998E-2</v>
      </c>
      <c r="AB1973" s="1">
        <f t="shared" si="582"/>
        <v>2.4594464</v>
      </c>
      <c r="AC1973" s="1">
        <f t="shared" si="583"/>
        <v>2.0942630104702431</v>
      </c>
      <c r="AF1973" s="1">
        <f t="shared" si="584"/>
        <v>11.328160015244963</v>
      </c>
      <c r="AG1973" s="1">
        <f t="shared" si="585"/>
        <v>4.9160268004798233</v>
      </c>
      <c r="AH1973" s="1">
        <f t="shared" si="586"/>
        <v>10.731242902628392</v>
      </c>
      <c r="AI1973">
        <v>6.6</v>
      </c>
      <c r="AJ1973">
        <v>14</v>
      </c>
      <c r="AK1973">
        <v>101</v>
      </c>
      <c r="AL1973">
        <v>14</v>
      </c>
      <c r="AM1973">
        <v>9032</v>
      </c>
      <c r="AN1973">
        <v>9087</v>
      </c>
      <c r="AO1973">
        <v>8996</v>
      </c>
      <c r="AP1973">
        <v>80</v>
      </c>
      <c r="AQ1973">
        <v>0</v>
      </c>
    </row>
    <row r="1974" spans="1:43">
      <c r="A1974" s="27">
        <v>39958</v>
      </c>
      <c r="B1974" s="27"/>
      <c r="C1974">
        <v>12.8</v>
      </c>
      <c r="D1974">
        <v>21.2</v>
      </c>
      <c r="E1974">
        <v>7.8</v>
      </c>
      <c r="F1974">
        <v>66</v>
      </c>
      <c r="G1974">
        <v>28</v>
      </c>
      <c r="H1974">
        <v>4.3</v>
      </c>
      <c r="I1974" s="10">
        <v>935</v>
      </c>
      <c r="J1974">
        <v>2.4</v>
      </c>
      <c r="K1974" s="2">
        <v>10</v>
      </c>
      <c r="L1974" s="1">
        <f t="shared" si="570"/>
        <v>3.3323590558015472</v>
      </c>
      <c r="M1974" s="1">
        <f t="shared" si="571"/>
        <v>104</v>
      </c>
      <c r="N1974" s="1">
        <f t="shared" si="572"/>
        <v>1.4787721750550831</v>
      </c>
      <c r="O1974" s="1">
        <f t="shared" si="587"/>
        <v>9.6882612382887381E-2</v>
      </c>
      <c r="P1974" s="1">
        <f t="shared" si="573"/>
        <v>0.9030633262882708</v>
      </c>
      <c r="Q1974">
        <f t="shared" si="574"/>
        <v>2.8087490600252183</v>
      </c>
      <c r="R1974">
        <f t="shared" si="575"/>
        <v>12.726842145623845</v>
      </c>
      <c r="S1974">
        <f t="shared" si="576"/>
        <v>1.665817034767519</v>
      </c>
      <c r="T1974">
        <v>0.2432</v>
      </c>
      <c r="U1974" s="1">
        <f t="shared" si="577"/>
        <v>0.36524297551429813</v>
      </c>
      <c r="V1974" s="1">
        <v>145</v>
      </c>
      <c r="W1974" s="1">
        <f t="shared" si="578"/>
        <v>12.349948970232601</v>
      </c>
      <c r="X1974" s="1">
        <f t="shared" si="579"/>
        <v>38.284989496367494</v>
      </c>
      <c r="Y1974" s="1">
        <f t="shared" si="580"/>
        <v>0.97368123333838019</v>
      </c>
      <c r="Z1974" s="1">
        <f t="shared" si="588"/>
        <v>-1.8240000000000003</v>
      </c>
      <c r="AA1974" s="1">
        <f t="shared" si="581"/>
        <v>5.9852357177066905E-2</v>
      </c>
      <c r="AB1974" s="1">
        <f t="shared" si="582"/>
        <v>2.4707792</v>
      </c>
      <c r="AC1974" s="1">
        <f t="shared" si="583"/>
        <v>1.7950825804030659</v>
      </c>
      <c r="AF1974" s="1">
        <f t="shared" si="584"/>
        <v>9.8634805827257992</v>
      </c>
      <c r="AG1974" s="1">
        <f t="shared" si="585"/>
        <v>3.5408067740499329</v>
      </c>
      <c r="AH1974" s="1">
        <f t="shared" si="586"/>
        <v>8.8517178292375807</v>
      </c>
      <c r="AI1974">
        <v>7.2</v>
      </c>
      <c r="AJ1974">
        <v>15</v>
      </c>
      <c r="AK1974">
        <v>132</v>
      </c>
      <c r="AL1974">
        <v>1</v>
      </c>
      <c r="AM1974">
        <v>9059</v>
      </c>
      <c r="AN1974">
        <v>9113</v>
      </c>
      <c r="AO1974">
        <v>9013</v>
      </c>
      <c r="AP1974">
        <v>92</v>
      </c>
      <c r="AQ1974">
        <v>112</v>
      </c>
    </row>
    <row r="1975" spans="1:43">
      <c r="A1975" s="27">
        <v>39959</v>
      </c>
      <c r="B1975" s="27"/>
      <c r="C1975">
        <v>5.4</v>
      </c>
      <c r="D1975">
        <v>9.3000000000000007</v>
      </c>
      <c r="E1975">
        <v>1.8</v>
      </c>
      <c r="F1975">
        <v>80</v>
      </c>
      <c r="G1975">
        <v>53</v>
      </c>
      <c r="H1975">
        <v>2.8</v>
      </c>
      <c r="I1975" s="10">
        <v>935</v>
      </c>
      <c r="J1975">
        <v>2.7</v>
      </c>
      <c r="K1975" s="2">
        <v>10</v>
      </c>
      <c r="L1975" s="1">
        <f t="shared" si="570"/>
        <v>2.3037715226864131</v>
      </c>
      <c r="M1975" s="1">
        <f t="shared" si="571"/>
        <v>107</v>
      </c>
      <c r="N1975" s="1">
        <f t="shared" si="572"/>
        <v>0.8972630930441321</v>
      </c>
      <c r="O1975" s="1">
        <f t="shared" si="587"/>
        <v>6.2424087946443274E-2</v>
      </c>
      <c r="P1975" s="1">
        <f t="shared" si="573"/>
        <v>0.68282937263927868</v>
      </c>
      <c r="Q1975">
        <f t="shared" si="574"/>
        <v>1.9733645730379867</v>
      </c>
      <c r="R1975">
        <f t="shared" si="575"/>
        <v>12.733642095752854</v>
      </c>
      <c r="S1975">
        <f t="shared" si="576"/>
        <v>1.6667070805959234</v>
      </c>
      <c r="T1975">
        <v>0.2432</v>
      </c>
      <c r="U1975" s="1">
        <f t="shared" si="577"/>
        <v>0.36835464868195683</v>
      </c>
      <c r="V1975" s="1">
        <v>146</v>
      </c>
      <c r="W1975" s="1">
        <f t="shared" si="578"/>
        <v>10.608174085260762</v>
      </c>
      <c r="X1975" s="1">
        <f t="shared" si="579"/>
        <v>38.274876171797366</v>
      </c>
      <c r="Y1975" s="1">
        <f t="shared" si="580"/>
        <v>0.97334272816459422</v>
      </c>
      <c r="Z1975" s="1">
        <f t="shared" si="588"/>
        <v>-2.8120000000000003</v>
      </c>
      <c r="AA1975" s="1">
        <f t="shared" si="581"/>
        <v>5.9432100281244842E-2</v>
      </c>
      <c r="AB1975" s="1">
        <f t="shared" si="582"/>
        <v>2.4882505999999998</v>
      </c>
      <c r="AC1975" s="1">
        <f t="shared" si="583"/>
        <v>2.019467902953449</v>
      </c>
      <c r="AF1975" s="1">
        <f t="shared" si="584"/>
        <v>5.593198685744774</v>
      </c>
      <c r="AG1975" s="1">
        <f t="shared" si="585"/>
        <v>3.1086599490323819</v>
      </c>
      <c r="AH1975" s="1">
        <f t="shared" si="586"/>
        <v>7.3885568238533574</v>
      </c>
      <c r="AI1975">
        <v>8.5</v>
      </c>
      <c r="AJ1975">
        <v>15</v>
      </c>
      <c r="AK1975">
        <v>144</v>
      </c>
      <c r="AL1975">
        <v>14</v>
      </c>
      <c r="AM1975">
        <v>9161</v>
      </c>
      <c r="AN1975">
        <v>9172</v>
      </c>
      <c r="AO1975">
        <v>9113</v>
      </c>
      <c r="AP1975">
        <v>70</v>
      </c>
      <c r="AQ1975">
        <v>425</v>
      </c>
    </row>
    <row r="1976" spans="1:43">
      <c r="A1976" s="27">
        <v>39960</v>
      </c>
      <c r="B1976" s="27"/>
      <c r="C1976">
        <v>12.1</v>
      </c>
      <c r="D1976">
        <v>19.399999999999999</v>
      </c>
      <c r="E1976">
        <v>4.5</v>
      </c>
      <c r="F1976">
        <v>40</v>
      </c>
      <c r="G1976">
        <v>15</v>
      </c>
      <c r="H1976">
        <v>14</v>
      </c>
      <c r="I1976" s="10">
        <v>935</v>
      </c>
      <c r="J1976">
        <v>2</v>
      </c>
      <c r="K1976" s="2">
        <v>10</v>
      </c>
      <c r="L1976" s="1">
        <f t="shared" si="570"/>
        <v>4.0394926762990488</v>
      </c>
      <c r="M1976" s="1">
        <f t="shared" si="571"/>
        <v>65</v>
      </c>
      <c r="N1976" s="1">
        <f t="shared" si="572"/>
        <v>1.4123014242757443</v>
      </c>
      <c r="O1976" s="1">
        <f t="shared" si="587"/>
        <v>9.3047873624557811E-2</v>
      </c>
      <c r="P1976" s="1">
        <f t="shared" si="573"/>
        <v>0.44286445602590596</v>
      </c>
      <c r="Q1976">
        <f t="shared" si="574"/>
        <v>8.7192001322454118</v>
      </c>
      <c r="R1976">
        <f t="shared" si="575"/>
        <v>12.740219966649505</v>
      </c>
      <c r="S1976">
        <f t="shared" si="576"/>
        <v>1.6675680584619772</v>
      </c>
      <c r="T1976">
        <v>0.2432</v>
      </c>
      <c r="U1976" s="1">
        <f t="shared" si="577"/>
        <v>0.37135735049689633</v>
      </c>
      <c r="V1976" s="1">
        <v>147</v>
      </c>
      <c r="W1976" s="1">
        <f t="shared" si="578"/>
        <v>23.554545187954634</v>
      </c>
      <c r="X1976" s="1">
        <f t="shared" si="579"/>
        <v>38.264632435960927</v>
      </c>
      <c r="Y1976" s="1">
        <f t="shared" si="580"/>
        <v>0.97301210908368663</v>
      </c>
      <c r="Z1976" s="1">
        <f t="shared" si="588"/>
        <v>2.5459999999999998</v>
      </c>
      <c r="AA1976" s="1">
        <f t="shared" si="581"/>
        <v>5.9812348798795087E-2</v>
      </c>
      <c r="AB1976" s="1">
        <f t="shared" si="582"/>
        <v>2.4724318999999997</v>
      </c>
      <c r="AC1976" s="1">
        <f t="shared" si="583"/>
        <v>1.4959021503358882</v>
      </c>
      <c r="AF1976" s="1">
        <f t="shared" si="584"/>
        <v>10.157567206416232</v>
      </c>
      <c r="AG1976" s="1">
        <f t="shared" si="585"/>
        <v>5.0547147210999643</v>
      </c>
      <c r="AH1976" s="1">
        <f t="shared" si="586"/>
        <v>9.4256486972563511</v>
      </c>
      <c r="AI1976">
        <v>4.0999999999999996</v>
      </c>
      <c r="AJ1976">
        <v>15</v>
      </c>
      <c r="AK1976">
        <v>81</v>
      </c>
      <c r="AL1976">
        <v>14</v>
      </c>
      <c r="AM1976">
        <v>9138</v>
      </c>
      <c r="AN1976">
        <v>9160</v>
      </c>
      <c r="AO1976">
        <v>9115</v>
      </c>
      <c r="AP1976">
        <v>49</v>
      </c>
      <c r="AQ1976">
        <v>0</v>
      </c>
    </row>
    <row r="1977" spans="1:43">
      <c r="A1977" s="27">
        <v>39961</v>
      </c>
      <c r="B1977" s="27"/>
      <c r="C1977">
        <v>17.100000000000001</v>
      </c>
      <c r="D1977">
        <v>24.2</v>
      </c>
      <c r="E1977">
        <v>10</v>
      </c>
      <c r="F1977">
        <v>38</v>
      </c>
      <c r="G1977">
        <v>18</v>
      </c>
      <c r="H1977">
        <v>14</v>
      </c>
      <c r="I1977" s="10">
        <v>935</v>
      </c>
      <c r="J1977">
        <v>2.6</v>
      </c>
      <c r="K1977" s="2">
        <v>10</v>
      </c>
      <c r="L1977" s="1">
        <f t="shared" si="570"/>
        <v>5.0704125505200999</v>
      </c>
      <c r="M1977" s="1">
        <f t="shared" si="571"/>
        <v>58</v>
      </c>
      <c r="N1977" s="1">
        <f t="shared" si="572"/>
        <v>1.9506817841005479</v>
      </c>
      <c r="O1977" s="1">
        <f t="shared" si="587"/>
        <v>0.12351627011212789</v>
      </c>
      <c r="P1977" s="1">
        <f t="shared" si="573"/>
        <v>0.62810808327871892</v>
      </c>
      <c r="Q1977">
        <f t="shared" si="574"/>
        <v>8.6835168718632953</v>
      </c>
      <c r="R1977">
        <f t="shared" si="575"/>
        <v>12.74657225968379</v>
      </c>
      <c r="S1977">
        <f t="shared" si="576"/>
        <v>1.6683995104298155</v>
      </c>
      <c r="T1977">
        <v>0.2432</v>
      </c>
      <c r="U1977" s="1">
        <f t="shared" si="577"/>
        <v>0.37425019266171144</v>
      </c>
      <c r="V1977" s="1">
        <v>148</v>
      </c>
      <c r="W1977" s="1">
        <f t="shared" si="578"/>
        <v>23.540117500273119</v>
      </c>
      <c r="X1977" s="1">
        <f t="shared" si="579"/>
        <v>38.254296924149671</v>
      </c>
      <c r="Y1977" s="1">
        <f t="shared" si="580"/>
        <v>0.97268947390359517</v>
      </c>
      <c r="Z1977" s="1">
        <f t="shared" si="588"/>
        <v>1.9000000000000008</v>
      </c>
      <c r="AA1977" s="1">
        <f t="shared" si="581"/>
        <v>6.0099302004732062E-2</v>
      </c>
      <c r="AB1977" s="1">
        <f t="shared" si="582"/>
        <v>2.4606268999999998</v>
      </c>
      <c r="AC1977" s="1">
        <f t="shared" si="583"/>
        <v>1.9446727954366547</v>
      </c>
      <c r="AF1977" s="1">
        <f t="shared" si="584"/>
        <v>11.571180270874677</v>
      </c>
      <c r="AG1977" s="1">
        <f t="shared" si="585"/>
        <v>5.1758575816104386</v>
      </c>
      <c r="AH1977" s="1">
        <f t="shared" si="586"/>
        <v>10.981869431195291</v>
      </c>
      <c r="AI1977">
        <v>4.5999999999999996</v>
      </c>
      <c r="AJ1977">
        <v>11</v>
      </c>
      <c r="AK1977">
        <v>72</v>
      </c>
      <c r="AL1977">
        <v>11</v>
      </c>
      <c r="AM1977">
        <v>9129</v>
      </c>
      <c r="AN1977">
        <v>9135</v>
      </c>
      <c r="AO1977">
        <v>9121</v>
      </c>
      <c r="AP1977">
        <v>68</v>
      </c>
      <c r="AQ1977">
        <v>0</v>
      </c>
    </row>
    <row r="1978" spans="1:43">
      <c r="A1978" s="27">
        <v>39962</v>
      </c>
      <c r="B1978" s="27"/>
      <c r="C1978">
        <v>20.399999999999999</v>
      </c>
      <c r="D1978">
        <v>27.5</v>
      </c>
      <c r="E1978">
        <v>13</v>
      </c>
      <c r="F1978">
        <v>37</v>
      </c>
      <c r="G1978">
        <v>13</v>
      </c>
      <c r="H1978">
        <v>14.1</v>
      </c>
      <c r="I1978" s="10">
        <v>935</v>
      </c>
      <c r="J1978">
        <v>2.5</v>
      </c>
      <c r="K1978" s="2">
        <v>10</v>
      </c>
      <c r="L1978" s="1">
        <f t="shared" si="570"/>
        <v>5.691094395645683</v>
      </c>
      <c r="M1978" s="1">
        <f t="shared" si="571"/>
        <v>61</v>
      </c>
      <c r="N1978" s="1">
        <f t="shared" si="572"/>
        <v>2.3975952206649094</v>
      </c>
      <c r="O1978" s="1">
        <f t="shared" si="587"/>
        <v>0.14795136665796005</v>
      </c>
      <c r="P1978" s="1">
        <f t="shared" si="573"/>
        <v>0.69568040757252148</v>
      </c>
      <c r="Q1978">
        <f t="shared" si="574"/>
        <v>8.8907244115342667</v>
      </c>
      <c r="R1978">
        <f t="shared" si="575"/>
        <v>12.75269555633562</v>
      </c>
      <c r="S1978">
        <f t="shared" si="576"/>
        <v>1.669200989049165</v>
      </c>
      <c r="T1978">
        <v>0.2432</v>
      </c>
      <c r="U1978" s="1">
        <f t="shared" si="577"/>
        <v>0.37703231937907472</v>
      </c>
      <c r="V1978" s="1">
        <v>149</v>
      </c>
      <c r="W1978" s="1">
        <f t="shared" si="578"/>
        <v>23.641416301575163</v>
      </c>
      <c r="X1978" s="1">
        <f t="shared" si="579"/>
        <v>38.243907211245833</v>
      </c>
      <c r="Y1978" s="1">
        <f t="shared" si="580"/>
        <v>0.97237491807035825</v>
      </c>
      <c r="Z1978" s="1">
        <f t="shared" si="588"/>
        <v>1.2539999999999989</v>
      </c>
      <c r="AA1978" s="1">
        <f t="shared" si="581"/>
        <v>6.0290204196346321E-2</v>
      </c>
      <c r="AB1978" s="1">
        <f t="shared" si="582"/>
        <v>2.4528355999999998</v>
      </c>
      <c r="AC1978" s="1">
        <f t="shared" si="583"/>
        <v>1.8698776879198602</v>
      </c>
      <c r="AF1978" s="1">
        <f t="shared" si="584"/>
        <v>12.794916495712497</v>
      </c>
      <c r="AG1978" s="1">
        <f t="shared" si="585"/>
        <v>5.2211499562218187</v>
      </c>
      <c r="AH1978" s="1">
        <f t="shared" si="586"/>
        <v>12.082294821822291</v>
      </c>
      <c r="AI1978">
        <v>4.9000000000000004</v>
      </c>
      <c r="AJ1978">
        <v>11</v>
      </c>
      <c r="AK1978">
        <v>70</v>
      </c>
      <c r="AL1978">
        <v>10</v>
      </c>
      <c r="AM1978">
        <v>9129</v>
      </c>
      <c r="AN1978">
        <v>9142</v>
      </c>
      <c r="AO1978">
        <v>9106</v>
      </c>
      <c r="AP1978">
        <v>80</v>
      </c>
      <c r="AQ1978">
        <v>0</v>
      </c>
    </row>
    <row r="1979" spans="1:43">
      <c r="A1979" s="27">
        <v>39963</v>
      </c>
      <c r="B1979" s="27"/>
      <c r="C1979">
        <v>22.9</v>
      </c>
      <c r="D1979">
        <v>29.2</v>
      </c>
      <c r="E1979">
        <v>15.8</v>
      </c>
      <c r="F1979">
        <v>28</v>
      </c>
      <c r="G1979">
        <v>12</v>
      </c>
      <c r="H1979">
        <v>14.3</v>
      </c>
      <c r="I1979" s="10">
        <v>935</v>
      </c>
      <c r="J1979">
        <v>3</v>
      </c>
      <c r="K1979" s="2">
        <v>10</v>
      </c>
      <c r="L1979" s="1">
        <f t="shared" si="570"/>
        <v>6.5859769885072232</v>
      </c>
      <c r="M1979" s="1">
        <f t="shared" si="571"/>
        <v>44</v>
      </c>
      <c r="N1979" s="1">
        <f t="shared" si="572"/>
        <v>2.793404137451879</v>
      </c>
      <c r="O1979" s="1">
        <f t="shared" si="587"/>
        <v>0.1690795727297485</v>
      </c>
      <c r="P1979" s="1">
        <f t="shared" si="573"/>
        <v>0.63828284015926473</v>
      </c>
      <c r="Q1979">
        <f t="shared" si="574"/>
        <v>9.4800702000603003</v>
      </c>
      <c r="R1979">
        <f t="shared" si="575"/>
        <v>12.758586523861343</v>
      </c>
      <c r="S1979">
        <f t="shared" si="576"/>
        <v>1.6699720580970345</v>
      </c>
      <c r="T1979">
        <v>0.2432</v>
      </c>
      <c r="U1979" s="1">
        <f t="shared" si="577"/>
        <v>0.37970290760490916</v>
      </c>
      <c r="V1979" s="1">
        <v>150</v>
      </c>
      <c r="W1979" s="1">
        <f t="shared" si="578"/>
        <v>23.85821303492234</v>
      </c>
      <c r="X1979" s="1">
        <f t="shared" si="579"/>
        <v>38.233499764205192</v>
      </c>
      <c r="Y1979" s="1">
        <f t="shared" si="580"/>
        <v>0.97206853463987941</v>
      </c>
      <c r="Z1979" s="1">
        <f t="shared" si="588"/>
        <v>0.95</v>
      </c>
      <c r="AA1979" s="1">
        <f t="shared" si="581"/>
        <v>6.0435636423434559E-2</v>
      </c>
      <c r="AB1979" s="1">
        <f t="shared" si="582"/>
        <v>2.4469330999999999</v>
      </c>
      <c r="AC1979" s="1">
        <f t="shared" si="583"/>
        <v>2.2438532255038321</v>
      </c>
      <c r="AF1979" s="1">
        <f t="shared" si="584"/>
        <v>13.101429918947263</v>
      </c>
      <c r="AG1979" s="1">
        <f t="shared" si="585"/>
        <v>5.1709832792751289</v>
      </c>
      <c r="AH1979" s="1">
        <f t="shared" si="586"/>
        <v>12.464250510570947</v>
      </c>
      <c r="AI1979">
        <v>4.7</v>
      </c>
      <c r="AJ1979">
        <v>11</v>
      </c>
      <c r="AK1979">
        <v>71</v>
      </c>
      <c r="AL1979">
        <v>3</v>
      </c>
      <c r="AM1979">
        <v>9064</v>
      </c>
      <c r="AN1979">
        <v>9110</v>
      </c>
      <c r="AO1979">
        <v>9010</v>
      </c>
      <c r="AP1979">
        <v>71</v>
      </c>
      <c r="AQ1979">
        <v>0</v>
      </c>
    </row>
    <row r="1980" spans="1:43">
      <c r="A1980" s="27">
        <v>39964</v>
      </c>
      <c r="B1980" s="27"/>
      <c r="C1980">
        <v>22</v>
      </c>
      <c r="D1980">
        <v>28.4</v>
      </c>
      <c r="E1980">
        <v>18.2</v>
      </c>
      <c r="F1980">
        <v>35</v>
      </c>
      <c r="G1980">
        <v>16</v>
      </c>
      <c r="H1980">
        <v>9.1999999999999993</v>
      </c>
      <c r="I1980" s="10">
        <v>935</v>
      </c>
      <c r="J1980">
        <v>2.2000000000000002</v>
      </c>
      <c r="K1980" s="2">
        <v>10</v>
      </c>
      <c r="L1980" s="1">
        <f t="shared" si="570"/>
        <v>5.2912216246873465</v>
      </c>
      <c r="M1980" s="1">
        <f t="shared" si="571"/>
        <v>54</v>
      </c>
      <c r="N1980" s="1">
        <f t="shared" si="572"/>
        <v>2.6447969195164731</v>
      </c>
      <c r="O1980" s="1">
        <f t="shared" si="587"/>
        <v>0.16119785218083971</v>
      </c>
      <c r="P1980" s="1">
        <f t="shared" si="573"/>
        <v>0.87411893092568516</v>
      </c>
      <c r="Q1980">
        <f t="shared" si="574"/>
        <v>5.923316635523955</v>
      </c>
      <c r="R1980">
        <f t="shared" si="575"/>
        <v>12.764241920924194</v>
      </c>
      <c r="S1980">
        <f t="shared" si="576"/>
        <v>1.6707122933146852</v>
      </c>
      <c r="T1980">
        <v>0.2432</v>
      </c>
      <c r="U1980" s="1">
        <f t="shared" si="577"/>
        <v>0.38226116729187171</v>
      </c>
      <c r="V1980" s="1">
        <v>151</v>
      </c>
      <c r="W1980" s="1">
        <f t="shared" si="578"/>
        <v>17.96463067279257</v>
      </c>
      <c r="X1980" s="1">
        <f t="shared" si="579"/>
        <v>38.223109896340723</v>
      </c>
      <c r="Y1980" s="1">
        <f t="shared" si="580"/>
        <v>0.97177041425039823</v>
      </c>
      <c r="Z1980" s="1">
        <f t="shared" si="588"/>
        <v>-0.34199999999999947</v>
      </c>
      <c r="AA1980" s="1">
        <f t="shared" si="581"/>
        <v>6.0383200064705544E-2</v>
      </c>
      <c r="AB1980" s="1">
        <f t="shared" si="582"/>
        <v>2.449058</v>
      </c>
      <c r="AC1980" s="1">
        <f t="shared" si="583"/>
        <v>1.6454923653694771</v>
      </c>
      <c r="AF1980" s="1">
        <f t="shared" si="584"/>
        <v>11.174729341296882</v>
      </c>
      <c r="AG1980" s="1">
        <f t="shared" si="585"/>
        <v>4.4749397567706293</v>
      </c>
      <c r="AH1980" s="1">
        <f t="shared" si="586"/>
        <v>11.350998394846419</v>
      </c>
      <c r="AI1980">
        <v>5.5</v>
      </c>
      <c r="AJ1980">
        <v>14</v>
      </c>
      <c r="AK1980">
        <v>97</v>
      </c>
      <c r="AL1980">
        <v>12</v>
      </c>
      <c r="AM1980">
        <v>9036</v>
      </c>
      <c r="AN1980">
        <v>9046</v>
      </c>
      <c r="AO1980">
        <v>9007</v>
      </c>
      <c r="AP1980">
        <v>91</v>
      </c>
      <c r="AQ1980">
        <v>0</v>
      </c>
    </row>
    <row r="1981" spans="1:43">
      <c r="A1981" s="27">
        <v>39965</v>
      </c>
      <c r="B1981" s="27"/>
      <c r="C1981">
        <v>21.1</v>
      </c>
      <c r="D1981">
        <v>26.9</v>
      </c>
      <c r="E1981">
        <v>15.5</v>
      </c>
      <c r="F1981">
        <v>42</v>
      </c>
      <c r="G1981">
        <v>17</v>
      </c>
      <c r="H1981">
        <v>14</v>
      </c>
      <c r="I1981" s="10">
        <v>935</v>
      </c>
      <c r="J1981">
        <v>2.2000000000000002</v>
      </c>
      <c r="K1981" s="2">
        <v>10</v>
      </c>
      <c r="L1981" s="1">
        <f t="shared" si="570"/>
        <v>5.9033227931932988</v>
      </c>
      <c r="M1981" s="1">
        <f t="shared" si="571"/>
        <v>67</v>
      </c>
      <c r="N1981" s="1">
        <f t="shared" si="572"/>
        <v>2.5031421146100006</v>
      </c>
      <c r="O1981" s="1">
        <f t="shared" si="587"/>
        <v>0.15362873077104314</v>
      </c>
      <c r="P1981" s="1">
        <f t="shared" si="573"/>
        <v>0.89151500949603557</v>
      </c>
      <c r="Q1981">
        <f t="shared" si="574"/>
        <v>8.3086314567849016</v>
      </c>
      <c r="R1981">
        <f t="shared" si="575"/>
        <v>12.769658603170155</v>
      </c>
      <c r="S1981">
        <f t="shared" si="576"/>
        <v>1.6714212831374549</v>
      </c>
      <c r="T1981">
        <v>0.2432</v>
      </c>
      <c r="U1981" s="1">
        <f t="shared" si="577"/>
        <v>0.38470634162307471</v>
      </c>
      <c r="V1981" s="1">
        <v>152</v>
      </c>
      <c r="W1981" s="1">
        <f t="shared" si="578"/>
        <v>23.485351361215528</v>
      </c>
      <c r="X1981" s="1">
        <f t="shared" si="579"/>
        <v>38.212771723434471</v>
      </c>
      <c r="Y1981" s="1">
        <f t="shared" si="580"/>
        <v>0.97148064509567633</v>
      </c>
      <c r="Z1981" s="1">
        <f t="shared" si="588"/>
        <v>-0.34199999999999947</v>
      </c>
      <c r="AA1981" s="1">
        <f t="shared" si="581"/>
        <v>6.0330854618832246E-2</v>
      </c>
      <c r="AB1981" s="1">
        <f t="shared" si="582"/>
        <v>2.4511829000000001</v>
      </c>
      <c r="AC1981" s="1">
        <f t="shared" si="583"/>
        <v>1.6454923653694771</v>
      </c>
      <c r="AF1981" s="1">
        <f t="shared" si="584"/>
        <v>11.543523806543426</v>
      </c>
      <c r="AG1981" s="1">
        <f t="shared" si="585"/>
        <v>5.3603720523804501</v>
      </c>
      <c r="AH1981" s="1">
        <f t="shared" si="586"/>
        <v>14.040000870180647</v>
      </c>
      <c r="AI1981">
        <v>4.8</v>
      </c>
      <c r="AJ1981">
        <v>3</v>
      </c>
      <c r="AK1981">
        <v>82</v>
      </c>
      <c r="AL1981">
        <v>3</v>
      </c>
      <c r="AM1981">
        <v>9021</v>
      </c>
      <c r="AN1981">
        <v>9056</v>
      </c>
      <c r="AO1981">
        <v>8984</v>
      </c>
      <c r="AP1981">
        <v>98</v>
      </c>
      <c r="AQ1981">
        <v>0</v>
      </c>
    </row>
    <row r="1982" spans="1:43">
      <c r="A1982" s="27">
        <v>39966</v>
      </c>
      <c r="B1982" s="27"/>
      <c r="C1982">
        <v>22.7</v>
      </c>
      <c r="D1982">
        <v>28.3</v>
      </c>
      <c r="E1982">
        <v>17.3</v>
      </c>
      <c r="F1982">
        <v>31</v>
      </c>
      <c r="G1982">
        <v>16</v>
      </c>
      <c r="H1982">
        <v>13.1</v>
      </c>
      <c r="I1982" s="10">
        <v>935</v>
      </c>
      <c r="J1982">
        <v>2.9</v>
      </c>
      <c r="K1982" s="2">
        <v>10</v>
      </c>
      <c r="L1982" s="1">
        <f t="shared" si="570"/>
        <v>6.2993321276279337</v>
      </c>
      <c r="M1982" s="1">
        <f t="shared" si="571"/>
        <v>46</v>
      </c>
      <c r="N1982" s="1">
        <f t="shared" si="572"/>
        <v>2.7597649866615508</v>
      </c>
      <c r="O1982" s="1">
        <f t="shared" si="587"/>
        <v>0.16730054608489695</v>
      </c>
      <c r="P1982" s="1">
        <f t="shared" si="573"/>
        <v>0.7621880759085482</v>
      </c>
      <c r="Q1982">
        <f t="shared" si="574"/>
        <v>8.3740202324474478</v>
      </c>
      <c r="R1982">
        <f t="shared" si="575"/>
        <v>12.774833528730413</v>
      </c>
      <c r="S1982">
        <f t="shared" si="576"/>
        <v>1.6720986294149756</v>
      </c>
      <c r="T1982">
        <v>0.2432</v>
      </c>
      <c r="U1982" s="1">
        <f t="shared" si="577"/>
        <v>0.38703770723597786</v>
      </c>
      <c r="V1982" s="1">
        <v>153</v>
      </c>
      <c r="W1982" s="1">
        <f t="shared" si="578"/>
        <v>22.436326102288341</v>
      </c>
      <c r="X1982" s="1">
        <f t="shared" si="579"/>
        <v>38.20251812170217</v>
      </c>
      <c r="Y1982" s="1">
        <f t="shared" si="580"/>
        <v>0.97119931289890715</v>
      </c>
      <c r="Z1982" s="1">
        <f t="shared" si="588"/>
        <v>0.60799999999999921</v>
      </c>
      <c r="AA1982" s="1">
        <f t="shared" si="581"/>
        <v>6.0423976030479151E-2</v>
      </c>
      <c r="AB1982" s="1">
        <f t="shared" si="582"/>
        <v>2.4474052999999998</v>
      </c>
      <c r="AC1982" s="1">
        <f t="shared" si="583"/>
        <v>2.1690581179870376</v>
      </c>
      <c r="AF1982" s="1">
        <f t="shared" si="584"/>
        <v>11.802423447847275</v>
      </c>
      <c r="AG1982" s="1">
        <f t="shared" si="585"/>
        <v>5.0751063963840179</v>
      </c>
      <c r="AH1982" s="1">
        <f t="shared" si="586"/>
        <v>12.454302241447971</v>
      </c>
      <c r="AI1982">
        <v>6.2</v>
      </c>
      <c r="AJ1982">
        <v>14</v>
      </c>
      <c r="AK1982">
        <v>98</v>
      </c>
      <c r="AL1982">
        <v>16</v>
      </c>
      <c r="AM1982">
        <v>9013</v>
      </c>
      <c r="AN1982">
        <v>9028</v>
      </c>
      <c r="AO1982">
        <v>8991</v>
      </c>
      <c r="AP1982">
        <v>79</v>
      </c>
      <c r="AQ1982">
        <v>0</v>
      </c>
    </row>
    <row r="1983" spans="1:43">
      <c r="A1983" s="27">
        <v>39967</v>
      </c>
      <c r="B1983" s="27"/>
      <c r="C1983">
        <v>17.5</v>
      </c>
      <c r="D1983">
        <v>26.8</v>
      </c>
      <c r="E1983">
        <v>10.3</v>
      </c>
      <c r="F1983">
        <v>61</v>
      </c>
      <c r="G1983">
        <v>20</v>
      </c>
      <c r="H1983">
        <v>3.3</v>
      </c>
      <c r="I1983" s="10">
        <v>935</v>
      </c>
      <c r="J1983">
        <v>2.4</v>
      </c>
      <c r="K1983" s="2">
        <v>10</v>
      </c>
      <c r="L1983" s="1">
        <f t="shared" si="570"/>
        <v>3.9955260259818917</v>
      </c>
      <c r="M1983" s="1">
        <f t="shared" si="571"/>
        <v>102</v>
      </c>
      <c r="N1983" s="1">
        <f t="shared" si="572"/>
        <v>2.0006418494824323</v>
      </c>
      <c r="O1983" s="1">
        <f t="shared" si="587"/>
        <v>0.12628229206733088</v>
      </c>
      <c r="P1983" s="1">
        <f t="shared" si="573"/>
        <v>0.99165912066701978</v>
      </c>
      <c r="Q1983">
        <f t="shared" si="574"/>
        <v>2.3718539384600841</v>
      </c>
      <c r="R1983">
        <f t="shared" si="575"/>
        <v>12.779763763631543</v>
      </c>
      <c r="S1983">
        <f t="shared" si="576"/>
        <v>1.672743948119312</v>
      </c>
      <c r="T1983">
        <v>0.2432</v>
      </c>
      <c r="U1983" s="1">
        <f t="shared" si="577"/>
        <v>0.38925457443638151</v>
      </c>
      <c r="V1983" s="1">
        <v>154</v>
      </c>
      <c r="W1983" s="1">
        <f t="shared" si="578"/>
        <v>11.148928167212608</v>
      </c>
      <c r="X1983" s="1">
        <f t="shared" si="579"/>
        <v>38.192380687633012</v>
      </c>
      <c r="Y1983" s="1">
        <f t="shared" si="580"/>
        <v>0.97092650088735588</v>
      </c>
      <c r="Z1983" s="1">
        <f t="shared" si="588"/>
        <v>-1.9759999999999998</v>
      </c>
      <c r="AA1983" s="1">
        <f t="shared" si="581"/>
        <v>6.0122377251563011E-2</v>
      </c>
      <c r="AB1983" s="1">
        <f t="shared" si="582"/>
        <v>2.4596825</v>
      </c>
      <c r="AC1983" s="1">
        <f t="shared" si="583"/>
        <v>1.7950825804030659</v>
      </c>
      <c r="AF1983" s="1">
        <f t="shared" si="584"/>
        <v>12.595669137477426</v>
      </c>
      <c r="AG1983" s="1">
        <f t="shared" si="585"/>
        <v>3.4280744521094788</v>
      </c>
      <c r="AH1983" s="1">
        <f t="shared" si="586"/>
        <v>9.1788623660921047</v>
      </c>
      <c r="AI1983">
        <v>11.3</v>
      </c>
      <c r="AJ1983">
        <v>15</v>
      </c>
      <c r="AK1983">
        <v>180</v>
      </c>
      <c r="AL1983">
        <v>15</v>
      </c>
      <c r="AM1983">
        <v>9088</v>
      </c>
      <c r="AN1983">
        <v>9160</v>
      </c>
      <c r="AO1983">
        <v>9028</v>
      </c>
      <c r="AP1983">
        <v>117</v>
      </c>
      <c r="AQ1983">
        <v>94</v>
      </c>
    </row>
    <row r="1984" spans="1:43">
      <c r="A1984" s="27">
        <v>39968</v>
      </c>
      <c r="B1984" s="27"/>
      <c r="C1984">
        <v>15.3</v>
      </c>
      <c r="D1984">
        <v>19.7</v>
      </c>
      <c r="E1984">
        <v>10.1</v>
      </c>
      <c r="F1984">
        <v>56</v>
      </c>
      <c r="G1984">
        <v>35</v>
      </c>
      <c r="H1984">
        <v>13.7</v>
      </c>
      <c r="I1984" s="10">
        <v>935</v>
      </c>
      <c r="J1984">
        <v>2.2999999999999998</v>
      </c>
      <c r="K1984" s="2">
        <v>10</v>
      </c>
      <c r="L1984" s="1">
        <f t="shared" si="570"/>
        <v>4.9658671323019501</v>
      </c>
      <c r="M1984" s="1">
        <f t="shared" si="571"/>
        <v>77</v>
      </c>
      <c r="N1984" s="1">
        <f t="shared" si="572"/>
        <v>1.739133169821284</v>
      </c>
      <c r="O1984" s="1">
        <f t="shared" si="587"/>
        <v>0.11169612326229417</v>
      </c>
      <c r="P1984" s="1">
        <f t="shared" si="573"/>
        <v>0.87789180336519612</v>
      </c>
      <c r="Q1984">
        <f t="shared" si="574"/>
        <v>7.4954402053676379</v>
      </c>
      <c r="R1984">
        <f t="shared" si="575"/>
        <v>12.784446487094405</v>
      </c>
      <c r="S1984">
        <f t="shared" si="576"/>
        <v>1.6733568700385346</v>
      </c>
      <c r="T1984">
        <v>0.2432</v>
      </c>
      <c r="U1984" s="1">
        <f t="shared" si="577"/>
        <v>0.39135628740246164</v>
      </c>
      <c r="V1984" s="1">
        <v>155</v>
      </c>
      <c r="W1984" s="1">
        <f t="shared" si="578"/>
        <v>23.103080994430407</v>
      </c>
      <c r="X1984" s="1">
        <f t="shared" si="579"/>
        <v>38.182389699723899</v>
      </c>
      <c r="Y1984" s="1">
        <f t="shared" si="580"/>
        <v>0.97066228976773838</v>
      </c>
      <c r="Z1984" s="1">
        <f t="shared" si="588"/>
        <v>-0.83599999999999974</v>
      </c>
      <c r="AA1984" s="1">
        <f t="shared" si="581"/>
        <v>5.999568221163664E-2</v>
      </c>
      <c r="AB1984" s="1">
        <f t="shared" si="582"/>
        <v>2.4648767</v>
      </c>
      <c r="AC1984" s="1">
        <f t="shared" si="583"/>
        <v>1.7202874728862712</v>
      </c>
      <c r="AF1984" s="1">
        <f t="shared" si="584"/>
        <v>9.006468868046527</v>
      </c>
      <c r="AG1984" s="1">
        <f t="shared" si="585"/>
        <v>5.3515081880391397</v>
      </c>
      <c r="AH1984" s="1">
        <f t="shared" si="586"/>
        <v>13.478980918550597</v>
      </c>
      <c r="AI1984">
        <v>4.8</v>
      </c>
      <c r="AJ1984">
        <v>3</v>
      </c>
      <c r="AK1984">
        <v>85</v>
      </c>
      <c r="AL1984">
        <v>3</v>
      </c>
      <c r="AM1984">
        <v>9165</v>
      </c>
      <c r="AN1984">
        <v>9184</v>
      </c>
      <c r="AO1984">
        <v>9132</v>
      </c>
      <c r="AP1984">
        <v>94</v>
      </c>
      <c r="AQ1984">
        <v>38</v>
      </c>
    </row>
    <row r="1985" spans="1:43">
      <c r="A1985" s="27">
        <v>39969</v>
      </c>
      <c r="B1985" s="27"/>
      <c r="C1985">
        <v>18.399999999999999</v>
      </c>
      <c r="D1985">
        <v>24.5</v>
      </c>
      <c r="E1985">
        <v>12.7</v>
      </c>
      <c r="F1985">
        <v>43</v>
      </c>
      <c r="G1985">
        <v>21</v>
      </c>
      <c r="H1985">
        <v>14.4</v>
      </c>
      <c r="I1985" s="10">
        <v>935</v>
      </c>
      <c r="J1985">
        <v>2.6</v>
      </c>
      <c r="K1985" s="2">
        <v>10</v>
      </c>
      <c r="L1985" s="1">
        <f t="shared" si="570"/>
        <v>5.3560848303893254</v>
      </c>
      <c r="M1985" s="1">
        <f t="shared" si="571"/>
        <v>65</v>
      </c>
      <c r="N1985" s="1">
        <f t="shared" si="572"/>
        <v>2.1171678236591673</v>
      </c>
      <c r="O1985" s="1">
        <f t="shared" si="587"/>
        <v>0.13269842952379554</v>
      </c>
      <c r="P1985" s="1">
        <f t="shared" si="573"/>
        <v>0.80040504234912657</v>
      </c>
      <c r="Q1985">
        <f t="shared" si="574"/>
        <v>8.4915193750004292</v>
      </c>
      <c r="R1985">
        <f t="shared" si="575"/>
        <v>12.788878996702827</v>
      </c>
      <c r="S1985">
        <f t="shared" si="576"/>
        <v>1.6739370414532497</v>
      </c>
      <c r="T1985">
        <v>0.2432</v>
      </c>
      <c r="U1985" s="1">
        <f t="shared" si="577"/>
        <v>0.39334222437878291</v>
      </c>
      <c r="V1985" s="1">
        <v>156</v>
      </c>
      <c r="W1985" s="1">
        <f t="shared" si="578"/>
        <v>23.896093922221354</v>
      </c>
      <c r="X1985" s="1">
        <f t="shared" si="579"/>
        <v>38.172574082125848</v>
      </c>
      <c r="Y1985" s="1">
        <f t="shared" si="580"/>
        <v>0.97040675770234508</v>
      </c>
      <c r="Z1985" s="1">
        <f t="shared" si="588"/>
        <v>1.1779999999999993</v>
      </c>
      <c r="AA1985" s="1">
        <f t="shared" si="581"/>
        <v>6.0174361400142824E-2</v>
      </c>
      <c r="AB1985" s="1">
        <f t="shared" si="582"/>
        <v>2.4575575999999999</v>
      </c>
      <c r="AC1985" s="1">
        <f t="shared" si="583"/>
        <v>1.9446727954366547</v>
      </c>
      <c r="AF1985" s="1">
        <f t="shared" si="584"/>
        <v>10.917642189751041</v>
      </c>
      <c r="AG1985" s="1">
        <f t="shared" si="585"/>
        <v>5.3641220441468462</v>
      </c>
      <c r="AH1985" s="1">
        <f t="shared" si="586"/>
        <v>12.332914116623794</v>
      </c>
      <c r="AI1985">
        <v>5.3</v>
      </c>
      <c r="AJ1985">
        <v>4</v>
      </c>
      <c r="AK1985">
        <v>85</v>
      </c>
      <c r="AL1985">
        <v>4</v>
      </c>
      <c r="AM1985">
        <v>9084</v>
      </c>
      <c r="AN1985">
        <v>9133</v>
      </c>
      <c r="AO1985">
        <v>9040</v>
      </c>
      <c r="AP1985">
        <v>85</v>
      </c>
      <c r="AQ1985">
        <v>0</v>
      </c>
    </row>
    <row r="1986" spans="1:43">
      <c r="A1986" s="27">
        <v>39970</v>
      </c>
      <c r="B1986" s="27"/>
      <c r="C1986">
        <v>19.899999999999999</v>
      </c>
      <c r="D1986">
        <v>24.1</v>
      </c>
      <c r="E1986">
        <v>15.9</v>
      </c>
      <c r="F1986">
        <v>36</v>
      </c>
      <c r="G1986">
        <v>21</v>
      </c>
      <c r="H1986">
        <v>14.4</v>
      </c>
      <c r="I1986" s="10">
        <v>935</v>
      </c>
      <c r="J1986">
        <v>2.2999999999999998</v>
      </c>
      <c r="K1986" s="2">
        <v>10</v>
      </c>
      <c r="L1986" s="1">
        <f t="shared" si="570"/>
        <v>5.6397432922988964</v>
      </c>
      <c r="M1986" s="1">
        <f t="shared" si="571"/>
        <v>51</v>
      </c>
      <c r="N1986" s="1">
        <f t="shared" si="572"/>
        <v>2.3246066825388811</v>
      </c>
      <c r="O1986" s="1">
        <f t="shared" si="587"/>
        <v>0.14400564194502125</v>
      </c>
      <c r="P1986" s="1">
        <f t="shared" si="573"/>
        <v>0.77616069748081751</v>
      </c>
      <c r="Q1986">
        <f t="shared" si="574"/>
        <v>8.7190611594056815</v>
      </c>
      <c r="R1986">
        <f t="shared" si="575"/>
        <v>12.793058713423342</v>
      </c>
      <c r="S1986">
        <f t="shared" si="576"/>
        <v>1.6744841247936313</v>
      </c>
      <c r="T1986">
        <v>0.2432</v>
      </c>
      <c r="U1986" s="1">
        <f t="shared" si="577"/>
        <v>0.39521179786023447</v>
      </c>
      <c r="V1986" s="1">
        <v>157</v>
      </c>
      <c r="W1986" s="1">
        <f t="shared" si="578"/>
        <v>23.884671229733417</v>
      </c>
      <c r="X1986" s="1">
        <f t="shared" si="579"/>
        <v>38.162961370217744</v>
      </c>
      <c r="Y1986" s="1">
        <f t="shared" si="580"/>
        <v>0.97015998028591877</v>
      </c>
      <c r="Z1986" s="1">
        <f t="shared" si="588"/>
        <v>0.57000000000000006</v>
      </c>
      <c r="AA1986" s="1">
        <f t="shared" si="581"/>
        <v>6.0261201702819969E-2</v>
      </c>
      <c r="AB1986" s="1">
        <f t="shared" si="582"/>
        <v>2.4540161</v>
      </c>
      <c r="AC1986" s="1">
        <f t="shared" si="583"/>
        <v>1.7202874728862712</v>
      </c>
      <c r="AF1986" s="1">
        <f t="shared" si="584"/>
        <v>9.4758500610726717</v>
      </c>
      <c r="AG1986" s="1">
        <f t="shared" si="585"/>
        <v>5.3295613103247153</v>
      </c>
      <c r="AH1986" s="1">
        <f t="shared" si="586"/>
        <v>12.965056892636376</v>
      </c>
      <c r="AI1986">
        <v>3.8</v>
      </c>
      <c r="AJ1986">
        <v>2</v>
      </c>
      <c r="AK1986">
        <v>74</v>
      </c>
      <c r="AL1986">
        <v>16</v>
      </c>
      <c r="AM1986">
        <v>9025</v>
      </c>
      <c r="AN1986">
        <v>9046</v>
      </c>
      <c r="AO1986">
        <v>9002</v>
      </c>
      <c r="AP1986">
        <v>80</v>
      </c>
      <c r="AQ1986">
        <v>0</v>
      </c>
    </row>
    <row r="1987" spans="1:43">
      <c r="A1987" s="27">
        <v>39971</v>
      </c>
      <c r="B1987" s="27"/>
      <c r="C1987">
        <v>22.3</v>
      </c>
      <c r="D1987">
        <v>29.3</v>
      </c>
      <c r="E1987">
        <v>15.4</v>
      </c>
      <c r="F1987">
        <v>29</v>
      </c>
      <c r="G1987">
        <v>13</v>
      </c>
      <c r="H1987">
        <v>12.9</v>
      </c>
      <c r="I1987" s="10">
        <v>935</v>
      </c>
      <c r="J1987">
        <v>2.6</v>
      </c>
      <c r="K1987" s="2">
        <v>10</v>
      </c>
      <c r="L1987" s="1">
        <f t="shared" si="570"/>
        <v>5.9736010500496821</v>
      </c>
      <c r="M1987" s="1">
        <f t="shared" si="571"/>
        <v>45</v>
      </c>
      <c r="N1987" s="1">
        <f t="shared" si="572"/>
        <v>2.6935462375661197</v>
      </c>
      <c r="O1987" s="1">
        <f t="shared" si="587"/>
        <v>0.16378986044587315</v>
      </c>
      <c r="P1987" s="1">
        <f t="shared" si="573"/>
        <v>0.65882926098417716</v>
      </c>
      <c r="Q1987">
        <f t="shared" si="574"/>
        <v>8.5295840423014937</v>
      </c>
      <c r="R1987">
        <f t="shared" si="575"/>
        <v>12.796983186457343</v>
      </c>
      <c r="S1987">
        <f t="shared" si="576"/>
        <v>1.6749977992745213</v>
      </c>
      <c r="T1987">
        <v>0.2432</v>
      </c>
      <c r="U1987" s="1">
        <f t="shared" si="577"/>
        <v>0.39696445476583297</v>
      </c>
      <c r="V1987" s="1">
        <v>158</v>
      </c>
      <c r="W1987" s="1">
        <f t="shared" si="578"/>
        <v>22.151939846105741</v>
      </c>
      <c r="X1987" s="1">
        <f t="shared" si="579"/>
        <v>38.153577678120435</v>
      </c>
      <c r="Y1987" s="1">
        <f t="shared" si="580"/>
        <v>0.96992203052329029</v>
      </c>
      <c r="Z1987" s="1">
        <f t="shared" si="588"/>
        <v>0.91200000000000081</v>
      </c>
      <c r="AA1987" s="1">
        <f t="shared" si="581"/>
        <v>6.0400668737830884E-2</v>
      </c>
      <c r="AB1987" s="1">
        <f t="shared" si="582"/>
        <v>2.4483497000000001</v>
      </c>
      <c r="AC1987" s="1">
        <f t="shared" si="583"/>
        <v>1.9446727954366547</v>
      </c>
      <c r="AF1987" s="1">
        <f t="shared" si="584"/>
        <v>13.119427290313938</v>
      </c>
      <c r="AG1987" s="1">
        <f t="shared" si="585"/>
        <v>4.9387608272994274</v>
      </c>
      <c r="AH1987" s="1">
        <f t="shared" si="586"/>
        <v>11.700327117908456</v>
      </c>
      <c r="AI1987">
        <v>4</v>
      </c>
      <c r="AJ1987">
        <v>4</v>
      </c>
      <c r="AK1987">
        <v>67</v>
      </c>
      <c r="AL1987">
        <v>1</v>
      </c>
      <c r="AM1987">
        <v>8990</v>
      </c>
      <c r="AN1987">
        <v>9013</v>
      </c>
      <c r="AO1987">
        <v>8968</v>
      </c>
      <c r="AP1987">
        <v>70</v>
      </c>
      <c r="AQ1987">
        <v>0</v>
      </c>
    </row>
    <row r="1988" spans="1:43">
      <c r="A1988" s="27">
        <v>39972</v>
      </c>
      <c r="B1988" s="27"/>
      <c r="C1988">
        <v>19.2</v>
      </c>
      <c r="D1988">
        <v>27.2</v>
      </c>
      <c r="E1988">
        <v>15.1</v>
      </c>
      <c r="F1988">
        <v>41</v>
      </c>
      <c r="G1988">
        <v>17</v>
      </c>
      <c r="H1988">
        <v>10.8</v>
      </c>
      <c r="I1988" s="10">
        <v>935</v>
      </c>
      <c r="J1988">
        <v>4.5</v>
      </c>
      <c r="K1988" s="2">
        <v>10</v>
      </c>
      <c r="L1988" s="1">
        <f t="shared" ref="L1988:L2051" si="589">(0.408*O1988*(W1988-Q1988-Z1988)+AA1988*AC1988*(N1988-P1988)*900/(C1988+273))/(O1988+AA1988*(1+0.34*AC1988))</f>
        <v>6.1896011051277497</v>
      </c>
      <c r="M1988" s="1">
        <f t="shared" ref="M1988:M2051" si="590">F1988*2-G1988</f>
        <v>65</v>
      </c>
      <c r="N1988" s="1">
        <f t="shared" ref="N1988:N2051" si="591">0.611*EXP(17.27*C1988/(C1988+237.3))</f>
        <v>2.2256896583241907</v>
      </c>
      <c r="O1988" s="1">
        <f t="shared" si="587"/>
        <v>0.13863146829318854</v>
      </c>
      <c r="P1988" s="1">
        <f t="shared" ref="P1988:P2051" si="592">0.5*(M1988/100)*0.611*EXP(17.27*E1988/(E1988+237.3))+0.5*(G1988/100)*0.611*EXP(17.27*D1988/(D1988+237.3))</f>
        <v>0.86472689121001189</v>
      </c>
      <c r="Q1988">
        <f t="shared" ref="Q1988:Q2051" si="593">2.45*(0.9*H1988/R1988+0.1)*(0.34-0.14*P1988^0.5)*((D1988+273)^4+(E1988+273)^4)*10^(-9)</f>
        <v>6.6308343094573292</v>
      </c>
      <c r="R1988">
        <f t="shared" ref="R1988:R2051" si="594">7.64*S1988</f>
        <v>12.800650097907537</v>
      </c>
      <c r="S1988">
        <f t="shared" ref="S1988:S2051" si="595">ACOS(-TAN(T1988)*TAN(U1988))</f>
        <v>1.6754777615062222</v>
      </c>
      <c r="T1988">
        <v>0.2432</v>
      </c>
      <c r="U1988" s="1">
        <f t="shared" ref="U1988:U2051" si="596">0.409*SIN(0.0172*V1988-1.39)</f>
        <v>0.39859967660234225</v>
      </c>
      <c r="V1988" s="1">
        <v>159</v>
      </c>
      <c r="W1988" s="1">
        <f t="shared" ref="W1988:W2051" si="597">0.77*(0.25+0.5*H1988/R1988)*X1988</f>
        <v>19.733162305779754</v>
      </c>
      <c r="X1988" s="1">
        <f t="shared" ref="X1988:X2051" si="598">37.6*Y1988*(S1988*SIN(T1988)*SIN(U1988)+COS(T1988)*COS(U1988)*SIN(S1988))</f>
        <v>38.14444766816284</v>
      </c>
      <c r="Y1988" s="1">
        <f t="shared" ref="Y1988:Y2051" si="599">1+0.033*COS(0.0172*V1988)</f>
        <v>0.96969297880778205</v>
      </c>
      <c r="Z1988" s="1">
        <f t="shared" si="588"/>
        <v>-1.1780000000000006</v>
      </c>
      <c r="AA1988" s="1">
        <f t="shared" ref="AA1988:AA2051" si="600">(0.00163*101.3*((293-0.0065*I1988)/293)^5.26)/AB1988</f>
        <v>6.022064505769982E-2</v>
      </c>
      <c r="AB1988" s="1">
        <f t="shared" ref="AB1988:AB2051" si="601">2.501-C1988*2.361*10^(-3)</f>
        <v>2.4556687999999998</v>
      </c>
      <c r="AC1988" s="1">
        <f t="shared" ref="AC1988:AC2051" si="602">4.87*J1988/(LN(67.8*K1988-5.42))</f>
        <v>3.3657798382557482</v>
      </c>
      <c r="AF1988" s="1">
        <f t="shared" ref="AF1988:AF2051" si="603">0.0023*X1988*(C1988+17.8)*(D1988-E1988)^0.5</f>
        <v>11.291550363185365</v>
      </c>
      <c r="AG1988" s="1">
        <f t="shared" ref="AG1988:AG2051" si="604">0.489+0.289*(W1988-Q1988)+0.023*C1988</f>
        <v>4.7171727909371803</v>
      </c>
      <c r="AH1988" s="1">
        <f t="shared" ref="AH1988:AH2051" si="605">1.26*O1988/(O1988+AA1988)*(W1988-Q1988-Z1988)</f>
        <v>12.544124040939556</v>
      </c>
      <c r="AI1988">
        <v>9</v>
      </c>
      <c r="AJ1988">
        <v>14</v>
      </c>
      <c r="AK1988">
        <v>147</v>
      </c>
      <c r="AL1988">
        <v>15</v>
      </c>
      <c r="AM1988">
        <v>9067</v>
      </c>
      <c r="AN1988">
        <v>9086</v>
      </c>
      <c r="AO1988">
        <v>8975</v>
      </c>
      <c r="AP1988">
        <v>91</v>
      </c>
      <c r="AQ1988">
        <v>0</v>
      </c>
    </row>
    <row r="1989" spans="1:43">
      <c r="A1989" s="27">
        <v>39973</v>
      </c>
      <c r="B1989" s="27"/>
      <c r="C1989">
        <v>21.2</v>
      </c>
      <c r="D1989">
        <v>27.4</v>
      </c>
      <c r="E1989">
        <v>15.8</v>
      </c>
      <c r="F1989">
        <v>39</v>
      </c>
      <c r="G1989">
        <v>24</v>
      </c>
      <c r="H1989">
        <v>10.199999999999999</v>
      </c>
      <c r="I1989" s="10">
        <v>935</v>
      </c>
      <c r="J1989">
        <v>3.1</v>
      </c>
      <c r="K1989" s="2">
        <v>10</v>
      </c>
      <c r="L1989" s="1">
        <f t="shared" si="589"/>
        <v>5.5011124165143857</v>
      </c>
      <c r="M1989" s="1">
        <f t="shared" si="590"/>
        <v>54</v>
      </c>
      <c r="N1989" s="1">
        <f t="shared" si="591"/>
        <v>2.5185468936921591</v>
      </c>
      <c r="O1989" s="1">
        <f t="shared" ref="O1989:O2052" si="606">4098*N1989/((C1989+237.3)^2)</f>
        <v>0.15445461908796052</v>
      </c>
      <c r="P1989" s="1">
        <f t="shared" si="592"/>
        <v>0.92298707868340868</v>
      </c>
      <c r="Q1989">
        <f t="shared" si="593"/>
        <v>6.2107832092337656</v>
      </c>
      <c r="R1989">
        <f t="shared" si="594"/>
        <v>12.80405726724093</v>
      </c>
      <c r="S1989">
        <f t="shared" si="595"/>
        <v>1.6759237260786559</v>
      </c>
      <c r="T1989">
        <v>0.2432</v>
      </c>
      <c r="U1989" s="1">
        <f t="shared" si="596"/>
        <v>0.40011697961766052</v>
      </c>
      <c r="V1989" s="1">
        <v>160</v>
      </c>
      <c r="W1989" s="1">
        <f t="shared" si="597"/>
        <v>19.037275788211222</v>
      </c>
      <c r="X1989" s="1">
        <f t="shared" si="598"/>
        <v>38.135594522309454</v>
      </c>
      <c r="Y1989" s="1">
        <f t="shared" si="599"/>
        <v>0.96947289290038297</v>
      </c>
      <c r="Z1989" s="1">
        <f t="shared" si="588"/>
        <v>0.76</v>
      </c>
      <c r="AA1989" s="1">
        <f t="shared" si="600"/>
        <v>6.0336666297313192E-2</v>
      </c>
      <c r="AB1989" s="1">
        <f t="shared" si="601"/>
        <v>2.4509468000000001</v>
      </c>
      <c r="AC1989" s="1">
        <f t="shared" si="602"/>
        <v>2.3186483330206267</v>
      </c>
      <c r="AF1989" s="1">
        <f t="shared" si="603"/>
        <v>11.650698375059973</v>
      </c>
      <c r="AG1989" s="1">
        <f t="shared" si="604"/>
        <v>4.6834563553244841</v>
      </c>
      <c r="AH1989" s="1">
        <f t="shared" si="605"/>
        <v>10.932911662151724</v>
      </c>
      <c r="AI1989">
        <v>4.3</v>
      </c>
      <c r="AJ1989">
        <v>4</v>
      </c>
      <c r="AK1989">
        <v>75</v>
      </c>
      <c r="AL1989">
        <v>3</v>
      </c>
      <c r="AM1989">
        <v>9105</v>
      </c>
      <c r="AN1989">
        <v>9119</v>
      </c>
      <c r="AO1989">
        <v>9085</v>
      </c>
      <c r="AP1989">
        <v>94</v>
      </c>
      <c r="AQ1989">
        <v>0</v>
      </c>
    </row>
    <row r="1990" spans="1:43">
      <c r="A1990" s="27">
        <v>39974</v>
      </c>
      <c r="B1990" s="27"/>
      <c r="C1990">
        <v>23.8</v>
      </c>
      <c r="D1990">
        <v>29.1</v>
      </c>
      <c r="E1990">
        <v>18.8</v>
      </c>
      <c r="F1990">
        <v>32</v>
      </c>
      <c r="G1990">
        <v>20</v>
      </c>
      <c r="H1990">
        <v>12.2</v>
      </c>
      <c r="I1990" s="10">
        <v>935</v>
      </c>
      <c r="J1990">
        <v>2.9</v>
      </c>
      <c r="K1990" s="2">
        <v>10</v>
      </c>
      <c r="L1990" s="1">
        <f t="shared" si="589"/>
        <v>6.1705263082957247</v>
      </c>
      <c r="M1990" s="1">
        <f t="shared" si="590"/>
        <v>44</v>
      </c>
      <c r="N1990" s="1">
        <f t="shared" si="591"/>
        <v>2.9492496895358444</v>
      </c>
      <c r="O1990" s="1">
        <f t="shared" si="606"/>
        <v>0.1772840860466727</v>
      </c>
      <c r="P1990" s="1">
        <f t="shared" si="592"/>
        <v>0.88060415759233202</v>
      </c>
      <c r="Q1990">
        <f t="shared" si="593"/>
        <v>7.6231939921021441</v>
      </c>
      <c r="R1990">
        <f t="shared" si="594"/>
        <v>12.807202655531112</v>
      </c>
      <c r="S1990">
        <f t="shared" si="595"/>
        <v>1.6763354261166379</v>
      </c>
      <c r="T1990">
        <v>0.2432</v>
      </c>
      <c r="U1990" s="1">
        <f t="shared" si="596"/>
        <v>0.40151591494392996</v>
      </c>
      <c r="V1990" s="1">
        <v>161</v>
      </c>
      <c r="W1990" s="1">
        <f t="shared" si="597"/>
        <v>21.322423307235177</v>
      </c>
      <c r="X1990" s="1">
        <f t="shared" si="598"/>
        <v>38.127039915557361</v>
      </c>
      <c r="Y1990" s="1">
        <f t="shared" si="599"/>
        <v>0.96926183790970277</v>
      </c>
      <c r="Z1990" s="1">
        <f t="shared" ref="Z1990:Z2053" si="607">0.38*(C1990-C1989)</f>
        <v>0.98800000000000054</v>
      </c>
      <c r="AA1990" s="1">
        <f t="shared" si="600"/>
        <v>6.0488163932069454E-2</v>
      </c>
      <c r="AB1990" s="1">
        <f t="shared" si="601"/>
        <v>2.4448081999999998</v>
      </c>
      <c r="AC1990" s="1">
        <f t="shared" si="602"/>
        <v>2.1690581179870376</v>
      </c>
      <c r="AF1990" s="1">
        <f t="shared" si="603"/>
        <v>11.707734576634891</v>
      </c>
      <c r="AG1990" s="1">
        <f t="shared" si="604"/>
        <v>4.9954772720734457</v>
      </c>
      <c r="AH1990" s="1">
        <f t="shared" si="605"/>
        <v>11.941714504317792</v>
      </c>
      <c r="AI1990">
        <v>4.4000000000000004</v>
      </c>
      <c r="AJ1990">
        <v>4</v>
      </c>
      <c r="AK1990">
        <v>80</v>
      </c>
      <c r="AL1990">
        <v>2</v>
      </c>
      <c r="AM1990">
        <v>9093</v>
      </c>
      <c r="AN1990">
        <v>9114</v>
      </c>
      <c r="AO1990">
        <v>9067</v>
      </c>
      <c r="AP1990">
        <v>92</v>
      </c>
      <c r="AQ1990">
        <v>0</v>
      </c>
    </row>
    <row r="1991" spans="1:43">
      <c r="A1991" s="27">
        <v>39975</v>
      </c>
      <c r="B1991" s="27"/>
      <c r="C1991">
        <v>24.5</v>
      </c>
      <c r="D1991">
        <v>29.8</v>
      </c>
      <c r="E1991">
        <v>19.100000000000001</v>
      </c>
      <c r="F1991">
        <v>28</v>
      </c>
      <c r="G1991">
        <v>17</v>
      </c>
      <c r="H1991">
        <v>11.4</v>
      </c>
      <c r="I1991" s="10">
        <v>935</v>
      </c>
      <c r="J1991">
        <v>2.4</v>
      </c>
      <c r="K1991" s="2">
        <v>10</v>
      </c>
      <c r="L1991" s="1">
        <f t="shared" si="589"/>
        <v>6.0492021754656777</v>
      </c>
      <c r="M1991" s="1">
        <f t="shared" si="590"/>
        <v>39</v>
      </c>
      <c r="N1991" s="1">
        <f t="shared" si="591"/>
        <v>3.0756558121949107</v>
      </c>
      <c r="O1991" s="1">
        <f t="shared" si="606"/>
        <v>0.18389520394995251</v>
      </c>
      <c r="P1991" s="1">
        <f t="shared" si="592"/>
        <v>0.78797392983240955</v>
      </c>
      <c r="Q1991">
        <f t="shared" si="593"/>
        <v>7.4694102770157613</v>
      </c>
      <c r="R1991">
        <f t="shared" si="594"/>
        <v>12.810084369463342</v>
      </c>
      <c r="S1991">
        <f t="shared" si="595"/>
        <v>1.6767126138041024</v>
      </c>
      <c r="T1991">
        <v>0.2432</v>
      </c>
      <c r="U1991" s="1">
        <f t="shared" si="596"/>
        <v>0.40279606873032664</v>
      </c>
      <c r="V1991" s="1">
        <v>162</v>
      </c>
      <c r="W1991" s="1">
        <f t="shared" si="597"/>
        <v>20.398160855610936</v>
      </c>
      <c r="X1991" s="1">
        <f t="shared" si="598"/>
        <v>38.118803991309342</v>
      </c>
      <c r="Y1991" s="1">
        <f t="shared" si="599"/>
        <v>0.96905987627271062</v>
      </c>
      <c r="Z1991" s="1">
        <f t="shared" si="607"/>
        <v>0.26599999999999974</v>
      </c>
      <c r="AA1991" s="1">
        <f t="shared" si="600"/>
        <v>6.0529081830471954E-2</v>
      </c>
      <c r="AB1991" s="1">
        <f t="shared" si="601"/>
        <v>2.4431555</v>
      </c>
      <c r="AC1991" s="1">
        <f t="shared" si="602"/>
        <v>1.7950825804030659</v>
      </c>
      <c r="AF1991" s="1">
        <f t="shared" si="603"/>
        <v>12.131076964277739</v>
      </c>
      <c r="AG1991" s="1">
        <f t="shared" si="604"/>
        <v>4.7889089172140054</v>
      </c>
      <c r="AH1991" s="1">
        <f t="shared" si="605"/>
        <v>12.003962932352112</v>
      </c>
      <c r="AI1991">
        <v>4.2</v>
      </c>
      <c r="AJ1991">
        <v>14</v>
      </c>
      <c r="AK1991">
        <v>82</v>
      </c>
      <c r="AL1991">
        <v>1</v>
      </c>
      <c r="AM1991">
        <v>9058</v>
      </c>
      <c r="AN1991">
        <v>9076</v>
      </c>
      <c r="AO1991">
        <v>9037</v>
      </c>
      <c r="AP1991">
        <v>83</v>
      </c>
      <c r="AQ1991">
        <v>0</v>
      </c>
    </row>
    <row r="1992" spans="1:43">
      <c r="A1992" s="27">
        <v>39976</v>
      </c>
      <c r="B1992" s="27"/>
      <c r="C1992">
        <v>25.1</v>
      </c>
      <c r="D1992">
        <v>29.7</v>
      </c>
      <c r="E1992">
        <v>20.6</v>
      </c>
      <c r="F1992">
        <v>28</v>
      </c>
      <c r="G1992">
        <v>17</v>
      </c>
      <c r="H1992">
        <v>12.6</v>
      </c>
      <c r="I1992" s="10">
        <v>935</v>
      </c>
      <c r="J1992">
        <v>2.4</v>
      </c>
      <c r="K1992" s="2">
        <v>10</v>
      </c>
      <c r="L1992" s="1">
        <f t="shared" si="589"/>
        <v>6.3119349421600264</v>
      </c>
      <c r="M1992" s="1">
        <f t="shared" si="590"/>
        <v>39</v>
      </c>
      <c r="N1992" s="1">
        <f t="shared" si="591"/>
        <v>3.1877392120289274</v>
      </c>
      <c r="O1992" s="1">
        <f t="shared" si="606"/>
        <v>0.1897260990669869</v>
      </c>
      <c r="P1992" s="1">
        <f t="shared" si="592"/>
        <v>0.82794947713469058</v>
      </c>
      <c r="Q1992">
        <f t="shared" si="593"/>
        <v>8.1206555177704214</v>
      </c>
      <c r="R1992">
        <f t="shared" si="594"/>
        <v>12.812700665086597</v>
      </c>
      <c r="S1992">
        <f t="shared" si="595"/>
        <v>1.6770550608752091</v>
      </c>
      <c r="T1992">
        <v>0.2432</v>
      </c>
      <c r="U1992" s="1">
        <f t="shared" si="596"/>
        <v>0.40395706226549094</v>
      </c>
      <c r="V1992" s="1">
        <v>163</v>
      </c>
      <c r="W1992" s="1">
        <f t="shared" si="597"/>
        <v>21.765469775457781</v>
      </c>
      <c r="X1992" s="1">
        <f t="shared" si="598"/>
        <v>38.110905338728053</v>
      </c>
      <c r="Y1992" s="1">
        <f t="shared" si="599"/>
        <v>0.96886706773626408</v>
      </c>
      <c r="Z1992" s="1">
        <f t="shared" si="607"/>
        <v>0.22800000000000054</v>
      </c>
      <c r="AA1992" s="1">
        <f t="shared" si="600"/>
        <v>6.056419840142107E-2</v>
      </c>
      <c r="AB1992" s="1">
        <f t="shared" si="601"/>
        <v>2.4417388999999998</v>
      </c>
      <c r="AC1992" s="1">
        <f t="shared" si="602"/>
        <v>1.7950825804030659</v>
      </c>
      <c r="AF1992" s="1">
        <f t="shared" si="603"/>
        <v>11.343709340930687</v>
      </c>
      <c r="AG1992" s="1">
        <f t="shared" si="604"/>
        <v>5.0096513204716473</v>
      </c>
      <c r="AH1992" s="1">
        <f t="shared" si="605"/>
        <v>12.814539834436465</v>
      </c>
      <c r="AI1992">
        <v>4.8</v>
      </c>
      <c r="AJ1992">
        <v>12</v>
      </c>
      <c r="AK1992">
        <v>91</v>
      </c>
      <c r="AL1992">
        <v>13</v>
      </c>
      <c r="AM1992">
        <v>9044</v>
      </c>
      <c r="AN1992">
        <v>9064</v>
      </c>
      <c r="AO1992">
        <v>9014</v>
      </c>
      <c r="AP1992">
        <v>84</v>
      </c>
      <c r="AQ1992">
        <v>0</v>
      </c>
    </row>
    <row r="1993" spans="1:43">
      <c r="A1993" s="27">
        <v>39977</v>
      </c>
      <c r="B1993" s="27"/>
      <c r="C1993">
        <v>20.2</v>
      </c>
      <c r="D1993">
        <v>27.7</v>
      </c>
      <c r="E1993">
        <v>15.7</v>
      </c>
      <c r="F1993">
        <v>53</v>
      </c>
      <c r="G1993">
        <v>18</v>
      </c>
      <c r="H1993">
        <v>6.7</v>
      </c>
      <c r="I1993" s="10">
        <v>935</v>
      </c>
      <c r="J1993">
        <v>5.5</v>
      </c>
      <c r="K1993" s="2">
        <v>10</v>
      </c>
      <c r="L1993" s="1">
        <f t="shared" si="589"/>
        <v>5.8959495612742296</v>
      </c>
      <c r="M1993" s="1">
        <f t="shared" si="590"/>
        <v>88</v>
      </c>
      <c r="N1993" s="1">
        <f t="shared" si="591"/>
        <v>2.3681628735666291</v>
      </c>
      <c r="O1993" s="1">
        <f t="shared" si="606"/>
        <v>0.14636224271280682</v>
      </c>
      <c r="P1993" s="1">
        <f t="shared" si="592"/>
        <v>1.1195065206110653</v>
      </c>
      <c r="Q1993">
        <f t="shared" si="593"/>
        <v>4.0559289297466625</v>
      </c>
      <c r="R1993">
        <f t="shared" si="594"/>
        <v>12.81504995129767</v>
      </c>
      <c r="S1993">
        <f t="shared" si="595"/>
        <v>1.6773625590703758</v>
      </c>
      <c r="T1993">
        <v>0.2432</v>
      </c>
      <c r="U1993" s="1">
        <f t="shared" si="596"/>
        <v>0.40499855208956304</v>
      </c>
      <c r="V1993" s="1">
        <v>164</v>
      </c>
      <c r="W1993" s="1">
        <f t="shared" si="597"/>
        <v>15.004599407403992</v>
      </c>
      <c r="X1993" s="1">
        <f t="shared" si="598"/>
        <v>38.103360972075727</v>
      </c>
      <c r="Y1993" s="1">
        <f t="shared" si="599"/>
        <v>0.9686834693394345</v>
      </c>
      <c r="Z1993" s="1">
        <f t="shared" si="607"/>
        <v>-1.8620000000000008</v>
      </c>
      <c r="AA1993" s="1">
        <f t="shared" si="600"/>
        <v>6.0278599849585793E-2</v>
      </c>
      <c r="AB1993" s="1">
        <f t="shared" si="601"/>
        <v>2.4533077999999997</v>
      </c>
      <c r="AC1993" s="1">
        <f t="shared" si="602"/>
        <v>4.1137309134236926</v>
      </c>
      <c r="AF1993" s="1">
        <f t="shared" si="603"/>
        <v>11.53626810855658</v>
      </c>
      <c r="AG1993" s="1">
        <f t="shared" si="604"/>
        <v>4.1177657680429682</v>
      </c>
      <c r="AH1993" s="1">
        <f t="shared" si="605"/>
        <v>11.432870832929162</v>
      </c>
      <c r="AI1993">
        <v>10.1</v>
      </c>
      <c r="AJ1993">
        <v>14</v>
      </c>
      <c r="AK1993">
        <v>156</v>
      </c>
      <c r="AL1993">
        <v>14</v>
      </c>
      <c r="AM1993">
        <v>9065</v>
      </c>
      <c r="AN1993">
        <v>9089</v>
      </c>
      <c r="AO1993">
        <v>9015</v>
      </c>
      <c r="AP1993">
        <v>123</v>
      </c>
      <c r="AQ1993">
        <v>29</v>
      </c>
    </row>
    <row r="1994" spans="1:43">
      <c r="A1994" s="27">
        <v>39978</v>
      </c>
      <c r="B1994" s="27"/>
      <c r="C1994">
        <v>15.2</v>
      </c>
      <c r="D1994">
        <v>21.7</v>
      </c>
      <c r="E1994">
        <v>10.7</v>
      </c>
      <c r="F1994">
        <v>64</v>
      </c>
      <c r="G1994">
        <v>28</v>
      </c>
      <c r="H1994">
        <v>12.3</v>
      </c>
      <c r="I1994" s="10">
        <v>935</v>
      </c>
      <c r="J1994">
        <v>2.8</v>
      </c>
      <c r="K1994" s="2">
        <v>10</v>
      </c>
      <c r="L1994" s="1">
        <f t="shared" si="589"/>
        <v>4.8640306907187947</v>
      </c>
      <c r="M1994" s="1">
        <f t="shared" si="590"/>
        <v>100</v>
      </c>
      <c r="N1994" s="1">
        <f t="shared" si="591"/>
        <v>1.7279944907780873</v>
      </c>
      <c r="O1994" s="1">
        <f t="shared" si="606"/>
        <v>0.11106866265203179</v>
      </c>
      <c r="P1994" s="1">
        <f t="shared" si="592"/>
        <v>1.0071479152581184</v>
      </c>
      <c r="Q1994">
        <f t="shared" si="593"/>
        <v>6.6040625894013294</v>
      </c>
      <c r="R1994">
        <f t="shared" si="594"/>
        <v>12.817130793043273</v>
      </c>
      <c r="S1994">
        <f t="shared" si="595"/>
        <v>1.6776349205554022</v>
      </c>
      <c r="T1994">
        <v>0.2432</v>
      </c>
      <c r="U1994" s="1">
        <f t="shared" si="596"/>
        <v>0.40592023009578937</v>
      </c>
      <c r="V1994" s="1">
        <v>165</v>
      </c>
      <c r="W1994" s="1">
        <f t="shared" si="597"/>
        <v>21.408779135268283</v>
      </c>
      <c r="X1994" s="1">
        <f t="shared" si="598"/>
        <v>38.096186312041858</v>
      </c>
      <c r="Y1994" s="1">
        <f t="shared" si="599"/>
        <v>0.96850913539663241</v>
      </c>
      <c r="Z1994" s="1">
        <f t="shared" si="607"/>
        <v>-1.9</v>
      </c>
      <c r="AA1994" s="1">
        <f t="shared" si="600"/>
        <v>5.9989936032163571E-2</v>
      </c>
      <c r="AB1994" s="1">
        <f t="shared" si="601"/>
        <v>2.4651128</v>
      </c>
      <c r="AC1994" s="1">
        <f t="shared" si="602"/>
        <v>2.0942630104702431</v>
      </c>
      <c r="AF1994" s="1">
        <f t="shared" si="603"/>
        <v>9.5900223758851695</v>
      </c>
      <c r="AG1994" s="1">
        <f t="shared" si="604"/>
        <v>5.1171630817555487</v>
      </c>
      <c r="AH1994" s="1">
        <f t="shared" si="605"/>
        <v>13.66646799203955</v>
      </c>
      <c r="AI1994">
        <v>10.9</v>
      </c>
      <c r="AJ1994">
        <v>14</v>
      </c>
      <c r="AK1994">
        <v>163</v>
      </c>
      <c r="AL1994">
        <v>15</v>
      </c>
      <c r="AM1994">
        <v>9107</v>
      </c>
      <c r="AN1994">
        <v>9121</v>
      </c>
      <c r="AO1994">
        <v>9067</v>
      </c>
      <c r="AP1994">
        <v>100</v>
      </c>
      <c r="AQ1994">
        <v>20</v>
      </c>
    </row>
    <row r="1995" spans="1:43">
      <c r="A1995" s="27">
        <v>39979</v>
      </c>
      <c r="B1995" s="27"/>
      <c r="C1995">
        <v>19.899999999999999</v>
      </c>
      <c r="D1995">
        <v>26.2</v>
      </c>
      <c r="E1995">
        <v>13.6</v>
      </c>
      <c r="F1995">
        <v>39</v>
      </c>
      <c r="G1995">
        <v>17</v>
      </c>
      <c r="H1995">
        <v>14.3</v>
      </c>
      <c r="I1995" s="10">
        <v>935</v>
      </c>
      <c r="J1995">
        <v>2.4</v>
      </c>
      <c r="K1995" s="2">
        <v>10</v>
      </c>
      <c r="L1995" s="1">
        <f t="shared" si="589"/>
        <v>5.3731208205429226</v>
      </c>
      <c r="M1995" s="1">
        <f t="shared" si="590"/>
        <v>61</v>
      </c>
      <c r="N1995" s="1">
        <f t="shared" si="591"/>
        <v>2.3246066825388811</v>
      </c>
      <c r="O1995" s="1">
        <f t="shared" si="606"/>
        <v>0.14400564194502125</v>
      </c>
      <c r="P1995" s="1">
        <f t="shared" si="592"/>
        <v>0.76442947824941743</v>
      </c>
      <c r="Q1995">
        <f t="shared" si="593"/>
        <v>8.6874072195601943</v>
      </c>
      <c r="R1995">
        <f t="shared" si="594"/>
        <v>12.818941914227171</v>
      </c>
      <c r="S1995">
        <f t="shared" si="595"/>
        <v>1.6778719783019858</v>
      </c>
      <c r="T1995">
        <v>0.2432</v>
      </c>
      <c r="U1995" s="1">
        <f t="shared" si="596"/>
        <v>0.40672182362167059</v>
      </c>
      <c r="V1995" s="1">
        <v>166</v>
      </c>
      <c r="W1995" s="1">
        <f t="shared" si="597"/>
        <v>23.690903890328773</v>
      </c>
      <c r="X1995" s="1">
        <f t="shared" si="598"/>
        <v>38.089395169061234</v>
      </c>
      <c r="Y1995" s="1">
        <f t="shared" si="599"/>
        <v>0.96834411748154015</v>
      </c>
      <c r="Z1995" s="1">
        <f t="shared" si="607"/>
        <v>1.7859999999999998</v>
      </c>
      <c r="AA1995" s="1">
        <f t="shared" si="600"/>
        <v>6.0261201702819969E-2</v>
      </c>
      <c r="AB1995" s="1">
        <f t="shared" si="601"/>
        <v>2.4540161</v>
      </c>
      <c r="AC1995" s="1">
        <f t="shared" si="602"/>
        <v>1.7950825804030659</v>
      </c>
      <c r="AF1995" s="1">
        <f t="shared" si="603"/>
        <v>11.723533674347584</v>
      </c>
      <c r="AG1995" s="1">
        <f t="shared" si="604"/>
        <v>5.2827105378521191</v>
      </c>
      <c r="AH1995" s="1">
        <f t="shared" si="605"/>
        <v>11.740899865715486</v>
      </c>
      <c r="AI1995">
        <v>4.5999999999999996</v>
      </c>
      <c r="AJ1995">
        <v>2</v>
      </c>
      <c r="AK1995">
        <v>98</v>
      </c>
      <c r="AL1995">
        <v>3</v>
      </c>
      <c r="AM1995">
        <v>9064</v>
      </c>
      <c r="AN1995">
        <v>9108</v>
      </c>
      <c r="AO1995">
        <v>9021</v>
      </c>
      <c r="AP1995">
        <v>84</v>
      </c>
      <c r="AQ1995">
        <v>0</v>
      </c>
    </row>
    <row r="1996" spans="1:43">
      <c r="A1996" s="27">
        <v>39980</v>
      </c>
      <c r="B1996" s="27"/>
      <c r="C1996">
        <v>19.3</v>
      </c>
      <c r="D1996">
        <v>25.1</v>
      </c>
      <c r="E1996">
        <v>16.2</v>
      </c>
      <c r="F1996">
        <v>40</v>
      </c>
      <c r="G1996">
        <v>18</v>
      </c>
      <c r="H1996">
        <v>9.6999999999999993</v>
      </c>
      <c r="I1996" s="10">
        <v>935</v>
      </c>
      <c r="J1996">
        <v>2.4</v>
      </c>
      <c r="K1996" s="2">
        <v>10</v>
      </c>
      <c r="L1996" s="1">
        <f t="shared" si="589"/>
        <v>4.9915382826784143</v>
      </c>
      <c r="M1996" s="1">
        <f t="shared" si="590"/>
        <v>62</v>
      </c>
      <c r="N1996" s="1">
        <f t="shared" si="591"/>
        <v>2.2395912150894666</v>
      </c>
      <c r="O1996" s="1">
        <f t="shared" si="606"/>
        <v>0.13938864787135799</v>
      </c>
      <c r="P1996" s="1">
        <f t="shared" si="592"/>
        <v>0.85799345795037385</v>
      </c>
      <c r="Q1996">
        <f t="shared" si="593"/>
        <v>5.9925973653167963</v>
      </c>
      <c r="R1996">
        <f t="shared" si="594"/>
        <v>12.820482200310467</v>
      </c>
      <c r="S1996">
        <f t="shared" si="595"/>
        <v>1.6780735864280716</v>
      </c>
      <c r="T1996">
        <v>0.2432</v>
      </c>
      <c r="U1996" s="1">
        <f t="shared" si="596"/>
        <v>0.4074030955296245</v>
      </c>
      <c r="V1996" s="1">
        <v>167</v>
      </c>
      <c r="W1996" s="1">
        <f t="shared" si="597"/>
        <v>18.424239016587531</v>
      </c>
      <c r="X1996" s="1">
        <f t="shared" si="598"/>
        <v>38.08299972862298</v>
      </c>
      <c r="Y1996" s="1">
        <f t="shared" si="599"/>
        <v>0.96818846441185402</v>
      </c>
      <c r="Z1996" s="1">
        <f t="shared" si="607"/>
        <v>-0.2279999999999992</v>
      </c>
      <c r="AA1996" s="1">
        <f t="shared" si="600"/>
        <v>6.0226435521554975E-2</v>
      </c>
      <c r="AB1996" s="1">
        <f t="shared" si="601"/>
        <v>2.4554326999999998</v>
      </c>
      <c r="AC1996" s="1">
        <f t="shared" si="602"/>
        <v>1.7950825804030659</v>
      </c>
      <c r="AF1996" s="1">
        <f t="shared" si="603"/>
        <v>9.694555440611559</v>
      </c>
      <c r="AG1996" s="1">
        <f t="shared" si="604"/>
        <v>4.5256444372172426</v>
      </c>
      <c r="AH1996" s="1">
        <f t="shared" si="605"/>
        <v>11.138482027081105</v>
      </c>
      <c r="AI1996">
        <v>7.4</v>
      </c>
      <c r="AJ1996">
        <v>15</v>
      </c>
      <c r="AK1996">
        <v>108</v>
      </c>
      <c r="AL1996">
        <v>14</v>
      </c>
      <c r="AM1996">
        <v>9013</v>
      </c>
      <c r="AN1996">
        <v>9031</v>
      </c>
      <c r="AO1996">
        <v>8994</v>
      </c>
      <c r="AP1996">
        <v>88</v>
      </c>
      <c r="AQ1996">
        <v>32700</v>
      </c>
    </row>
    <row r="1997" spans="1:43">
      <c r="A1997" s="27">
        <v>39981</v>
      </c>
      <c r="B1997" s="27"/>
      <c r="C1997">
        <v>14.9</v>
      </c>
      <c r="D1997">
        <v>19.7</v>
      </c>
      <c r="E1997">
        <v>10</v>
      </c>
      <c r="F1997">
        <v>62</v>
      </c>
      <c r="G1997">
        <v>34</v>
      </c>
      <c r="H1997">
        <v>3.8</v>
      </c>
      <c r="I1997" s="10">
        <v>935</v>
      </c>
      <c r="J1997">
        <v>2</v>
      </c>
      <c r="K1997" s="2">
        <v>10</v>
      </c>
      <c r="L1997" s="1">
        <f t="shared" si="589"/>
        <v>3.4714306533660468</v>
      </c>
      <c r="M1997" s="1">
        <f t="shared" si="590"/>
        <v>90</v>
      </c>
      <c r="N1997" s="1">
        <f t="shared" si="591"/>
        <v>1.6949528505265632</v>
      </c>
      <c r="O1997" s="1">
        <f t="shared" si="606"/>
        <v>0.10920421750070992</v>
      </c>
      <c r="P1997" s="1">
        <f t="shared" si="592"/>
        <v>0.94307730139155888</v>
      </c>
      <c r="Q1997">
        <f t="shared" si="593"/>
        <v>2.5215829977223465</v>
      </c>
      <c r="R1997">
        <f t="shared" si="594"/>
        <v>12.821750700594341</v>
      </c>
      <c r="S1997">
        <f t="shared" si="595"/>
        <v>1.6782396204966417</v>
      </c>
      <c r="T1997">
        <v>0.2432</v>
      </c>
      <c r="U1997" s="1">
        <f t="shared" si="596"/>
        <v>0.40796384427713844</v>
      </c>
      <c r="V1997" s="1">
        <v>168</v>
      </c>
      <c r="W1997" s="1">
        <f t="shared" si="597"/>
        <v>11.674525008255232</v>
      </c>
      <c r="X1997" s="1">
        <f t="shared" si="598"/>
        <v>38.077010538571528</v>
      </c>
      <c r="Y1997" s="1">
        <f t="shared" si="599"/>
        <v>0.96804222223484304</v>
      </c>
      <c r="Z1997" s="1">
        <f t="shared" si="607"/>
        <v>-1.6720000000000002</v>
      </c>
      <c r="AA1997" s="1">
        <f t="shared" si="600"/>
        <v>5.997270409603829E-2</v>
      </c>
      <c r="AB1997" s="1">
        <f t="shared" si="601"/>
        <v>2.4658210999999999</v>
      </c>
      <c r="AC1997" s="1">
        <f t="shared" si="602"/>
        <v>1.4959021503358882</v>
      </c>
      <c r="AF1997" s="1">
        <f t="shared" si="603"/>
        <v>8.9191670901456828</v>
      </c>
      <c r="AG1997" s="1">
        <f t="shared" si="604"/>
        <v>3.476900241044004</v>
      </c>
      <c r="AH1997" s="1">
        <f t="shared" si="605"/>
        <v>8.8042915744522254</v>
      </c>
      <c r="AI1997">
        <v>6.3</v>
      </c>
      <c r="AJ1997">
        <v>15</v>
      </c>
      <c r="AK1997">
        <v>105</v>
      </c>
      <c r="AL1997">
        <v>15</v>
      </c>
      <c r="AM1997">
        <v>9048</v>
      </c>
      <c r="AN1997">
        <v>9105</v>
      </c>
      <c r="AO1997">
        <v>9012</v>
      </c>
      <c r="AP1997">
        <v>101</v>
      </c>
      <c r="AQ1997">
        <v>56</v>
      </c>
    </row>
    <row r="1998" spans="1:43">
      <c r="A1998" s="27">
        <v>39982</v>
      </c>
      <c r="B1998" s="27"/>
      <c r="C1998">
        <v>13.7</v>
      </c>
      <c r="D1998">
        <v>18.7</v>
      </c>
      <c r="E1998">
        <v>9.5</v>
      </c>
      <c r="F1998">
        <v>55</v>
      </c>
      <c r="G1998">
        <v>28</v>
      </c>
      <c r="H1998">
        <v>11.6</v>
      </c>
      <c r="I1998" s="10">
        <v>935</v>
      </c>
      <c r="J1998">
        <v>2.2000000000000002</v>
      </c>
      <c r="K1998" s="2">
        <v>10</v>
      </c>
      <c r="L1998" s="1">
        <f t="shared" si="589"/>
        <v>4.3158011722592047</v>
      </c>
      <c r="M1998" s="1">
        <f t="shared" si="590"/>
        <v>82</v>
      </c>
      <c r="N1998" s="1">
        <f t="shared" si="591"/>
        <v>1.568260711501982</v>
      </c>
      <c r="O1998" s="1">
        <f t="shared" si="606"/>
        <v>0.10201000612268253</v>
      </c>
      <c r="P1998" s="1">
        <f t="shared" si="592"/>
        <v>0.7890249705206952</v>
      </c>
      <c r="Q1998">
        <f t="shared" si="593"/>
        <v>6.5729702665884693</v>
      </c>
      <c r="R1998">
        <f t="shared" si="594"/>
        <v>12.822746630175791</v>
      </c>
      <c r="S1998">
        <f t="shared" si="595"/>
        <v>1.6783699777717005</v>
      </c>
      <c r="T1998">
        <v>0.2432</v>
      </c>
      <c r="U1998" s="1">
        <f t="shared" si="596"/>
        <v>0.40840390397639287</v>
      </c>
      <c r="V1998" s="1">
        <v>169</v>
      </c>
      <c r="W1998" s="1">
        <f t="shared" si="597"/>
        <v>20.588549937751736</v>
      </c>
      <c r="X1998" s="1">
        <f t="shared" si="598"/>
        <v>38.071436498398448</v>
      </c>
      <c r="Y1998" s="1">
        <f t="shared" si="599"/>
        <v>0.9679054342137261</v>
      </c>
      <c r="Z1998" s="1">
        <f t="shared" si="607"/>
        <v>-0.45600000000000041</v>
      </c>
      <c r="AA1998" s="1">
        <f t="shared" si="600"/>
        <v>5.9903875234401043E-2</v>
      </c>
      <c r="AB1998" s="1">
        <f t="shared" si="601"/>
        <v>2.4686542999999999</v>
      </c>
      <c r="AC1998" s="1">
        <f t="shared" si="602"/>
        <v>1.6454923653694771</v>
      </c>
      <c r="AF1998" s="1">
        <f t="shared" si="603"/>
        <v>8.3662640481418613</v>
      </c>
      <c r="AG1998" s="1">
        <f t="shared" si="604"/>
        <v>4.8546025249661833</v>
      </c>
      <c r="AH1998" s="1">
        <f t="shared" si="605"/>
        <v>11.488019787393865</v>
      </c>
      <c r="AI1998">
        <v>4.5</v>
      </c>
      <c r="AJ1998">
        <v>15</v>
      </c>
      <c r="AK1998">
        <v>89</v>
      </c>
      <c r="AL1998">
        <v>2</v>
      </c>
      <c r="AM1998">
        <v>9133</v>
      </c>
      <c r="AN1998">
        <v>9154</v>
      </c>
      <c r="AO1998">
        <v>9105</v>
      </c>
      <c r="AP1998">
        <v>81</v>
      </c>
      <c r="AQ1998">
        <v>8</v>
      </c>
    </row>
    <row r="1999" spans="1:43">
      <c r="A1999" s="27">
        <v>39983</v>
      </c>
      <c r="B1999" s="27"/>
      <c r="C1999">
        <v>19.600000000000001</v>
      </c>
      <c r="D1999">
        <v>25.7</v>
      </c>
      <c r="E1999">
        <v>13.2</v>
      </c>
      <c r="F1999">
        <v>36</v>
      </c>
      <c r="G1999">
        <v>19</v>
      </c>
      <c r="H1999">
        <v>14.4</v>
      </c>
      <c r="I1999" s="10">
        <v>935</v>
      </c>
      <c r="J1999">
        <v>2.1</v>
      </c>
      <c r="K1999" s="2">
        <v>10</v>
      </c>
      <c r="L1999" s="1">
        <f t="shared" si="589"/>
        <v>5.0826376518916074</v>
      </c>
      <c r="M1999" s="1">
        <f t="shared" si="590"/>
        <v>53</v>
      </c>
      <c r="N1999" s="1">
        <f t="shared" si="591"/>
        <v>2.2817526641982302</v>
      </c>
      <c r="O1999" s="1">
        <f t="shared" si="606"/>
        <v>0.14168122781846715</v>
      </c>
      <c r="P1999" s="1">
        <f t="shared" si="592"/>
        <v>0.71608345972107401</v>
      </c>
      <c r="Q1999">
        <f t="shared" si="593"/>
        <v>8.8429863364339898</v>
      </c>
      <c r="R1999">
        <f t="shared" si="594"/>
        <v>12.823469371568237</v>
      </c>
      <c r="S1999">
        <f t="shared" si="595"/>
        <v>1.6784645774303975</v>
      </c>
      <c r="T1999">
        <v>0.2432</v>
      </c>
      <c r="U1999" s="1">
        <f t="shared" si="596"/>
        <v>0.40872314444333574</v>
      </c>
      <c r="V1999" s="1">
        <v>170</v>
      </c>
      <c r="W1999" s="1">
        <f t="shared" si="597"/>
        <v>23.785044293672662</v>
      </c>
      <c r="X1999" s="1">
        <f t="shared" si="598"/>
        <v>38.066284850525065</v>
      </c>
      <c r="Y1999" s="1">
        <f t="shared" si="599"/>
        <v>0.9677781408148739</v>
      </c>
      <c r="Z1999" s="1">
        <f t="shared" si="607"/>
        <v>2.2420000000000009</v>
      </c>
      <c r="AA1999" s="1">
        <f t="shared" si="600"/>
        <v>6.0243813596372625E-2</v>
      </c>
      <c r="AB1999" s="1">
        <f t="shared" si="601"/>
        <v>2.4547243999999999</v>
      </c>
      <c r="AC1999" s="1">
        <f t="shared" si="602"/>
        <v>1.5706972578526825</v>
      </c>
      <c r="AF1999" s="1">
        <f t="shared" si="603"/>
        <v>11.576970798340797</v>
      </c>
      <c r="AG1999" s="1">
        <f t="shared" si="604"/>
        <v>5.2580547496419756</v>
      </c>
      <c r="AH1999" s="1">
        <f t="shared" si="605"/>
        <v>11.22789594641598</v>
      </c>
      <c r="AI1999">
        <v>4.2</v>
      </c>
      <c r="AJ1999">
        <v>1</v>
      </c>
      <c r="AK1999">
        <v>75</v>
      </c>
      <c r="AL1999">
        <v>2</v>
      </c>
      <c r="AM1999">
        <v>9093</v>
      </c>
      <c r="AN1999">
        <v>9140</v>
      </c>
      <c r="AO1999">
        <v>9053</v>
      </c>
      <c r="AP1999">
        <v>77</v>
      </c>
      <c r="AQ1999">
        <v>0</v>
      </c>
    </row>
    <row r="2000" spans="1:43">
      <c r="A2000" s="27">
        <v>39984</v>
      </c>
      <c r="B2000" s="27"/>
      <c r="C2000">
        <v>23</v>
      </c>
      <c r="D2000">
        <v>27.9</v>
      </c>
      <c r="E2000">
        <v>18.399999999999999</v>
      </c>
      <c r="F2000">
        <v>35</v>
      </c>
      <c r="G2000">
        <v>21</v>
      </c>
      <c r="H2000">
        <v>10.4</v>
      </c>
      <c r="I2000" s="10">
        <v>935</v>
      </c>
      <c r="J2000">
        <v>3.6</v>
      </c>
      <c r="K2000" s="2">
        <v>10</v>
      </c>
      <c r="L2000" s="1">
        <f t="shared" si="589"/>
        <v>6.0659769984049854</v>
      </c>
      <c r="M2000" s="1">
        <f t="shared" si="590"/>
        <v>49</v>
      </c>
      <c r="N2000" s="1">
        <f t="shared" si="591"/>
        <v>2.8103575430330863</v>
      </c>
      <c r="O2000" s="1">
        <f t="shared" si="606"/>
        <v>0.16997505628423343</v>
      </c>
      <c r="P2000" s="1">
        <f t="shared" si="592"/>
        <v>0.9134229169735133</v>
      </c>
      <c r="Q2000">
        <f t="shared" si="593"/>
        <v>6.4597384597545151</v>
      </c>
      <c r="R2000">
        <f t="shared" si="594"/>
        <v>12.823918475980228</v>
      </c>
      <c r="S2000">
        <f t="shared" si="595"/>
        <v>1.6785233607303964</v>
      </c>
      <c r="T2000">
        <v>0.2432</v>
      </c>
      <c r="U2000" s="1">
        <f t="shared" si="596"/>
        <v>0.40892147123619577</v>
      </c>
      <c r="V2000" s="1">
        <v>171</v>
      </c>
      <c r="W2000" s="1">
        <f t="shared" si="597"/>
        <v>19.210775959815024</v>
      </c>
      <c r="X2000" s="1">
        <f t="shared" si="598"/>
        <v>38.06156117357358</v>
      </c>
      <c r="Y2000" s="1">
        <f t="shared" si="599"/>
        <v>0.96766037969583707</v>
      </c>
      <c r="Z2000" s="1">
        <f t="shared" si="607"/>
        <v>1.2919999999999994</v>
      </c>
      <c r="AA2000" s="1">
        <f t="shared" si="600"/>
        <v>6.0441468307709391E-2</v>
      </c>
      <c r="AB2000" s="1">
        <f t="shared" si="601"/>
        <v>2.4466969999999999</v>
      </c>
      <c r="AC2000" s="1">
        <f t="shared" si="602"/>
        <v>2.6926238706045988</v>
      </c>
      <c r="AF2000" s="1">
        <f t="shared" si="603"/>
        <v>11.008709193988292</v>
      </c>
      <c r="AG2000" s="1">
        <f t="shared" si="604"/>
        <v>4.7030498375174865</v>
      </c>
      <c r="AH2000" s="1">
        <f t="shared" si="605"/>
        <v>10.650996884149187</v>
      </c>
      <c r="AI2000">
        <v>5.0999999999999996</v>
      </c>
      <c r="AJ2000">
        <v>15</v>
      </c>
      <c r="AK2000">
        <v>80</v>
      </c>
      <c r="AL2000">
        <v>1</v>
      </c>
      <c r="AM2000">
        <v>9035</v>
      </c>
      <c r="AN2000">
        <v>9056</v>
      </c>
      <c r="AO2000">
        <v>9020</v>
      </c>
      <c r="AP2000">
        <v>95</v>
      </c>
      <c r="AQ2000">
        <v>0</v>
      </c>
    </row>
    <row r="2001" spans="1:43">
      <c r="A2001" s="27">
        <v>39985</v>
      </c>
      <c r="B2001" s="27"/>
      <c r="C2001">
        <v>21.7</v>
      </c>
      <c r="D2001">
        <v>27.9</v>
      </c>
      <c r="E2001">
        <v>15.7</v>
      </c>
      <c r="F2001">
        <v>54</v>
      </c>
      <c r="G2001">
        <v>23</v>
      </c>
      <c r="H2001">
        <v>13.6</v>
      </c>
      <c r="I2001" s="10">
        <v>935</v>
      </c>
      <c r="J2001">
        <v>2.7</v>
      </c>
      <c r="K2001" s="2">
        <v>10</v>
      </c>
      <c r="L2001" s="1">
        <f t="shared" si="589"/>
        <v>5.9943670057607754</v>
      </c>
      <c r="M2001" s="1">
        <f t="shared" si="590"/>
        <v>85</v>
      </c>
      <c r="N2001" s="1">
        <f t="shared" si="591"/>
        <v>2.5968200171391636</v>
      </c>
      <c r="O2001" s="1">
        <f t="shared" si="606"/>
        <v>0.15864057527819042</v>
      </c>
      <c r="P2001" s="1">
        <f t="shared" si="592"/>
        <v>1.1906448324717802</v>
      </c>
      <c r="Q2001">
        <f t="shared" si="593"/>
        <v>7.325522480427626</v>
      </c>
      <c r="R2001">
        <f t="shared" si="594"/>
        <v>12.824093664246908</v>
      </c>
      <c r="S2001">
        <f t="shared" si="595"/>
        <v>1.6785462911317943</v>
      </c>
      <c r="T2001">
        <v>0.2432</v>
      </c>
      <c r="U2001" s="1">
        <f t="shared" si="596"/>
        <v>0.40899882568342083</v>
      </c>
      <c r="V2001" s="1">
        <v>172</v>
      </c>
      <c r="W2001" s="1">
        <f t="shared" si="597"/>
        <v>22.864577618944999</v>
      </c>
      <c r="X2001" s="1">
        <f t="shared" si="598"/>
        <v>38.057269377625389</v>
      </c>
      <c r="Y2001" s="1">
        <f t="shared" si="599"/>
        <v>0.9675521856942062</v>
      </c>
      <c r="Z2001" s="1">
        <f t="shared" si="607"/>
        <v>-0.49400000000000027</v>
      </c>
      <c r="AA2001" s="1">
        <f t="shared" si="600"/>
        <v>6.0365741493001862E-2</v>
      </c>
      <c r="AB2001" s="1">
        <f t="shared" si="601"/>
        <v>2.4497662999999998</v>
      </c>
      <c r="AC2001" s="1">
        <f t="shared" si="602"/>
        <v>2.019467902953449</v>
      </c>
      <c r="AF2001" s="1">
        <f t="shared" si="603"/>
        <v>12.076538528881034</v>
      </c>
      <c r="AG2001" s="1">
        <f t="shared" si="604"/>
        <v>5.4788869350315208</v>
      </c>
      <c r="AH2001" s="1">
        <f t="shared" si="605"/>
        <v>14.633373783260879</v>
      </c>
      <c r="AI2001">
        <v>6.5</v>
      </c>
      <c r="AJ2001">
        <v>14</v>
      </c>
      <c r="AK2001">
        <v>112</v>
      </c>
      <c r="AL2001">
        <v>13</v>
      </c>
      <c r="AM2001">
        <v>9070</v>
      </c>
      <c r="AN2001">
        <v>9087</v>
      </c>
      <c r="AO2001">
        <v>9025</v>
      </c>
      <c r="AP2001">
        <v>128</v>
      </c>
      <c r="AQ2001">
        <v>63</v>
      </c>
    </row>
    <row r="2002" spans="1:43">
      <c r="A2002" s="27">
        <v>39986</v>
      </c>
      <c r="B2002" s="27"/>
      <c r="C2002">
        <v>25.7</v>
      </c>
      <c r="D2002">
        <v>31.9</v>
      </c>
      <c r="E2002">
        <v>19.100000000000001</v>
      </c>
      <c r="F2002">
        <v>30</v>
      </c>
      <c r="G2002">
        <v>12</v>
      </c>
      <c r="H2002">
        <v>14.4</v>
      </c>
      <c r="I2002" s="10">
        <v>935</v>
      </c>
      <c r="J2002">
        <v>3.2</v>
      </c>
      <c r="K2002" s="2">
        <v>10</v>
      </c>
      <c r="L2002" s="1">
        <f t="shared" si="589"/>
        <v>6.9553238607893988</v>
      </c>
      <c r="M2002" s="1">
        <f t="shared" si="590"/>
        <v>48</v>
      </c>
      <c r="N2002" s="1">
        <f t="shared" si="591"/>
        <v>3.3033676253219837</v>
      </c>
      <c r="O2002" s="1">
        <f t="shared" si="606"/>
        <v>0.1957119595276712</v>
      </c>
      <c r="P2002" s="1">
        <f t="shared" si="592"/>
        <v>0.81461851308832645</v>
      </c>
      <c r="Q2002">
        <f t="shared" si="593"/>
        <v>9.2558168644369925</v>
      </c>
      <c r="R2002">
        <f t="shared" si="594"/>
        <v>12.82399482741028</v>
      </c>
      <c r="S2002">
        <f t="shared" si="595"/>
        <v>1.6785333543730734</v>
      </c>
      <c r="T2002">
        <v>0.2432</v>
      </c>
      <c r="U2002" s="1">
        <f t="shared" si="596"/>
        <v>0.40895518490103566</v>
      </c>
      <c r="V2002" s="1">
        <v>173</v>
      </c>
      <c r="W2002" s="1">
        <f t="shared" si="597"/>
        <v>23.776326634582855</v>
      </c>
      <c r="X2002" s="1">
        <f t="shared" si="598"/>
        <v>38.05341170146405</v>
      </c>
      <c r="Y2002" s="1">
        <f t="shared" si="599"/>
        <v>0.96745359081730564</v>
      </c>
      <c r="Z2002" s="1">
        <f t="shared" si="607"/>
        <v>1.52</v>
      </c>
      <c r="AA2002" s="1">
        <f t="shared" si="600"/>
        <v>6.0599355742504843E-2</v>
      </c>
      <c r="AB2002" s="1">
        <f t="shared" si="601"/>
        <v>2.4403223000000001</v>
      </c>
      <c r="AC2002" s="1">
        <f t="shared" si="602"/>
        <v>2.3934434405374212</v>
      </c>
      <c r="AF2002" s="1">
        <f t="shared" si="603"/>
        <v>13.621209655668746</v>
      </c>
      <c r="AG2002" s="1">
        <f t="shared" si="604"/>
        <v>5.2765273235721537</v>
      </c>
      <c r="AH2002" s="1">
        <f t="shared" si="605"/>
        <v>12.5077880448149</v>
      </c>
      <c r="AI2002">
        <v>4.4000000000000004</v>
      </c>
      <c r="AJ2002">
        <v>10</v>
      </c>
      <c r="AK2002">
        <v>75</v>
      </c>
      <c r="AL2002">
        <v>1</v>
      </c>
      <c r="AM2002">
        <v>9053</v>
      </c>
      <c r="AN2002">
        <v>9067</v>
      </c>
      <c r="AO2002">
        <v>9030</v>
      </c>
      <c r="AP2002">
        <v>88</v>
      </c>
      <c r="AQ2002">
        <v>0</v>
      </c>
    </row>
    <row r="2003" spans="1:43">
      <c r="A2003" s="27">
        <v>39987</v>
      </c>
      <c r="B2003" s="27"/>
      <c r="C2003">
        <v>27.4</v>
      </c>
      <c r="D2003">
        <v>34</v>
      </c>
      <c r="E2003">
        <v>21.1</v>
      </c>
      <c r="F2003">
        <v>25</v>
      </c>
      <c r="G2003">
        <v>13</v>
      </c>
      <c r="H2003">
        <v>11.7</v>
      </c>
      <c r="I2003" s="10">
        <v>935</v>
      </c>
      <c r="J2003">
        <v>3.2</v>
      </c>
      <c r="K2003" s="2">
        <v>10</v>
      </c>
      <c r="L2003" s="1">
        <f t="shared" si="589"/>
        <v>7.0900286411658069</v>
      </c>
      <c r="M2003" s="1">
        <f t="shared" si="590"/>
        <v>37</v>
      </c>
      <c r="N2003" s="1">
        <f t="shared" si="591"/>
        <v>3.6510627705463885</v>
      </c>
      <c r="O2003" s="1">
        <f t="shared" si="606"/>
        <v>0.21354203201147803</v>
      </c>
      <c r="P2003" s="1">
        <f t="shared" si="592"/>
        <v>0.8089464176510901</v>
      </c>
      <c r="Q2003">
        <f t="shared" si="593"/>
        <v>7.9061982511170656</v>
      </c>
      <c r="R2003">
        <f t="shared" si="594"/>
        <v>12.823622026945888</v>
      </c>
      <c r="S2003">
        <f t="shared" si="595"/>
        <v>1.6784845585007706</v>
      </c>
      <c r="T2003">
        <v>0.2432</v>
      </c>
      <c r="U2003" s="1">
        <f t="shared" si="596"/>
        <v>0.40879056179941087</v>
      </c>
      <c r="V2003" s="1">
        <v>174</v>
      </c>
      <c r="W2003" s="1">
        <f t="shared" si="597"/>
        <v>20.690282996367994</v>
      </c>
      <c r="X2003" s="1">
        <f t="shared" si="598"/>
        <v>38.049988711800275</v>
      </c>
      <c r="Y2003" s="1">
        <f t="shared" si="599"/>
        <v>0.96736462423272462</v>
      </c>
      <c r="Z2003" s="1">
        <f t="shared" si="607"/>
        <v>0.64599999999999969</v>
      </c>
      <c r="AA2003" s="1">
        <f t="shared" si="600"/>
        <v>6.0699190235616145E-2</v>
      </c>
      <c r="AB2003" s="1">
        <f t="shared" si="601"/>
        <v>2.4363085999999998</v>
      </c>
      <c r="AC2003" s="1">
        <f t="shared" si="602"/>
        <v>2.3934434405374212</v>
      </c>
      <c r="AF2003" s="1">
        <f t="shared" si="603"/>
        <v>14.207434360449446</v>
      </c>
      <c r="AG2003" s="1">
        <f t="shared" si="604"/>
        <v>4.8138004913775188</v>
      </c>
      <c r="AH2003" s="1">
        <f t="shared" si="605"/>
        <v>11.908891696103861</v>
      </c>
      <c r="AI2003">
        <v>5.3</v>
      </c>
      <c r="AJ2003">
        <v>4</v>
      </c>
      <c r="AK2003">
        <v>88</v>
      </c>
      <c r="AL2003">
        <v>3</v>
      </c>
      <c r="AM2003">
        <v>9019</v>
      </c>
      <c r="AN2003">
        <v>9040</v>
      </c>
      <c r="AO2003">
        <v>8989</v>
      </c>
      <c r="AP2003">
        <v>85</v>
      </c>
      <c r="AQ2003">
        <v>0</v>
      </c>
    </row>
    <row r="2004" spans="1:43">
      <c r="A2004" s="27">
        <v>39988</v>
      </c>
      <c r="B2004" s="27"/>
      <c r="C2004">
        <v>25.2</v>
      </c>
      <c r="D2004">
        <v>31.2</v>
      </c>
      <c r="E2004">
        <v>22.4</v>
      </c>
      <c r="F2004">
        <v>39</v>
      </c>
      <c r="G2004">
        <v>13</v>
      </c>
      <c r="H2004">
        <v>10.199999999999999</v>
      </c>
      <c r="I2004" s="10">
        <v>935</v>
      </c>
      <c r="J2004">
        <v>2.2000000000000002</v>
      </c>
      <c r="K2004" s="2">
        <v>10</v>
      </c>
      <c r="L2004" s="1">
        <f t="shared" si="589"/>
        <v>5.8873760644718391</v>
      </c>
      <c r="M2004" s="1">
        <f t="shared" si="590"/>
        <v>65</v>
      </c>
      <c r="N2004" s="1">
        <f t="shared" si="591"/>
        <v>3.206761919485078</v>
      </c>
      <c r="O2004" s="1">
        <f t="shared" si="606"/>
        <v>0.19071289391092752</v>
      </c>
      <c r="P2004" s="1">
        <f t="shared" si="592"/>
        <v>1.1761967619505778</v>
      </c>
      <c r="Q2004">
        <f t="shared" si="593"/>
        <v>6.0850443880645209</v>
      </c>
      <c r="R2004">
        <f t="shared" si="594"/>
        <v>12.822975494634898</v>
      </c>
      <c r="S2004">
        <f t="shared" si="595"/>
        <v>1.6783999338527353</v>
      </c>
      <c r="T2004">
        <v>0.2432</v>
      </c>
      <c r="U2004" s="1">
        <f t="shared" si="596"/>
        <v>0.40850500507944432</v>
      </c>
      <c r="V2004" s="1">
        <v>175</v>
      </c>
      <c r="W2004" s="1">
        <f t="shared" si="597"/>
        <v>18.975833360024637</v>
      </c>
      <c r="X2004" s="1">
        <f t="shared" si="598"/>
        <v>38.046999304475897</v>
      </c>
      <c r="Y2004" s="1">
        <f t="shared" si="599"/>
        <v>0.96728531225968872</v>
      </c>
      <c r="Z2004" s="1">
        <f t="shared" si="607"/>
        <v>-0.83599999999999974</v>
      </c>
      <c r="AA2004" s="1">
        <f t="shared" si="600"/>
        <v>6.0570055125092476E-2</v>
      </c>
      <c r="AB2004" s="1">
        <f t="shared" si="601"/>
        <v>2.4415027999999999</v>
      </c>
      <c r="AC2004" s="1">
        <f t="shared" si="602"/>
        <v>1.6454923653694771</v>
      </c>
      <c r="AF2004" s="1">
        <f t="shared" si="603"/>
        <v>11.162411743795985</v>
      </c>
      <c r="AG2004" s="1">
        <f t="shared" si="604"/>
        <v>4.7940380128964737</v>
      </c>
      <c r="AH2004" s="1">
        <f t="shared" si="605"/>
        <v>13.126729570499215</v>
      </c>
      <c r="AI2004">
        <v>5.6</v>
      </c>
      <c r="AJ2004">
        <v>15</v>
      </c>
      <c r="AK2004">
        <v>113</v>
      </c>
      <c r="AL2004">
        <v>15</v>
      </c>
      <c r="AM2004">
        <v>9011</v>
      </c>
      <c r="AN2004">
        <v>9040</v>
      </c>
      <c r="AO2004">
        <v>8992</v>
      </c>
      <c r="AP2004">
        <v>125</v>
      </c>
      <c r="AQ2004">
        <v>6</v>
      </c>
    </row>
    <row r="2005" spans="1:43">
      <c r="A2005" s="27">
        <v>39989</v>
      </c>
      <c r="B2005" s="27"/>
      <c r="C2005">
        <v>19.7</v>
      </c>
      <c r="D2005">
        <v>24.4</v>
      </c>
      <c r="E2005">
        <v>17.100000000000001</v>
      </c>
      <c r="F2005">
        <v>62</v>
      </c>
      <c r="G2005">
        <v>31</v>
      </c>
      <c r="H2005">
        <v>7.6</v>
      </c>
      <c r="I2005" s="10">
        <v>935</v>
      </c>
      <c r="J2005">
        <v>2.1</v>
      </c>
      <c r="K2005" s="2">
        <v>10</v>
      </c>
      <c r="L2005" s="1">
        <f t="shared" si="589"/>
        <v>4.6067871420265503</v>
      </c>
      <c r="M2005" s="1">
        <f t="shared" si="590"/>
        <v>93</v>
      </c>
      <c r="N2005" s="1">
        <f t="shared" si="591"/>
        <v>2.2959599127720827</v>
      </c>
      <c r="O2005" s="1">
        <f t="shared" si="606"/>
        <v>0.14245247804720729</v>
      </c>
      <c r="P2005" s="1">
        <f t="shared" si="592"/>
        <v>1.3809506081986873</v>
      </c>
      <c r="Q2005">
        <f t="shared" si="593"/>
        <v>4.0593374753126952</v>
      </c>
      <c r="R2005">
        <f t="shared" si="594"/>
        <v>12.822055632082188</v>
      </c>
      <c r="S2005">
        <f t="shared" si="595"/>
        <v>1.6782795329950508</v>
      </c>
      <c r="T2005">
        <v>0.2432</v>
      </c>
      <c r="U2005" s="1">
        <f t="shared" si="596"/>
        <v>0.40809859921815322</v>
      </c>
      <c r="V2005" s="1">
        <v>176</v>
      </c>
      <c r="W2005" s="1">
        <f t="shared" si="597"/>
        <v>16.00531669287988</v>
      </c>
      <c r="X2005" s="1">
        <f t="shared" si="598"/>
        <v>38.044440707643432</v>
      </c>
      <c r="Y2005" s="1">
        <f t="shared" si="599"/>
        <v>0.96721567836127365</v>
      </c>
      <c r="Z2005" s="1">
        <f t="shared" si="607"/>
        <v>-2.09</v>
      </c>
      <c r="AA2005" s="1">
        <f t="shared" si="600"/>
        <v>6.0249608516800682E-2</v>
      </c>
      <c r="AB2005" s="1">
        <f t="shared" si="601"/>
        <v>2.4544883</v>
      </c>
      <c r="AC2005" s="1">
        <f t="shared" si="602"/>
        <v>1.5706972578526825</v>
      </c>
      <c r="AF2005" s="1">
        <f t="shared" si="603"/>
        <v>8.8656735899711752</v>
      </c>
      <c r="AG2005" s="1">
        <f t="shared" si="604"/>
        <v>4.3944879938769157</v>
      </c>
      <c r="AH2005" s="1">
        <f t="shared" si="605"/>
        <v>12.428681271221228</v>
      </c>
      <c r="AI2005">
        <v>9.9</v>
      </c>
      <c r="AJ2005">
        <v>14</v>
      </c>
      <c r="AK2005">
        <v>189</v>
      </c>
      <c r="AL2005">
        <v>14</v>
      </c>
      <c r="AM2005">
        <v>9057</v>
      </c>
      <c r="AN2005">
        <v>9071</v>
      </c>
      <c r="AO2005">
        <v>9001</v>
      </c>
      <c r="AP2005">
        <v>138</v>
      </c>
      <c r="AQ2005">
        <v>36</v>
      </c>
    </row>
    <row r="2006" spans="1:43">
      <c r="A2006" s="27">
        <v>39990</v>
      </c>
      <c r="B2006" s="27"/>
      <c r="C2006">
        <v>19.399999999999999</v>
      </c>
      <c r="D2006">
        <v>25.3</v>
      </c>
      <c r="E2006">
        <v>13</v>
      </c>
      <c r="F2006">
        <v>49</v>
      </c>
      <c r="G2006">
        <v>19</v>
      </c>
      <c r="H2006">
        <v>13.4</v>
      </c>
      <c r="I2006" s="10">
        <v>935</v>
      </c>
      <c r="J2006">
        <v>3.3</v>
      </c>
      <c r="K2006" s="2">
        <v>10</v>
      </c>
      <c r="L2006" s="1">
        <f t="shared" si="589"/>
        <v>5.8950417782719766</v>
      </c>
      <c r="M2006" s="1">
        <f t="shared" si="590"/>
        <v>79</v>
      </c>
      <c r="N2006" s="1">
        <f t="shared" si="591"/>
        <v>2.2535686677843989</v>
      </c>
      <c r="O2006" s="1">
        <f t="shared" si="606"/>
        <v>0.14014932570007277</v>
      </c>
      <c r="P2006" s="1">
        <f t="shared" si="592"/>
        <v>0.89827216114719821</v>
      </c>
      <c r="Q2006">
        <f t="shared" si="593"/>
        <v>7.7215343226003528</v>
      </c>
      <c r="R2006">
        <f t="shared" si="594"/>
        <v>12.820863009882402</v>
      </c>
      <c r="S2006">
        <f t="shared" si="595"/>
        <v>1.6781234306128798</v>
      </c>
      <c r="T2006">
        <v>0.2432</v>
      </c>
      <c r="U2006" s="1">
        <f t="shared" si="596"/>
        <v>0.40757146444368364</v>
      </c>
      <c r="V2006" s="1">
        <v>177</v>
      </c>
      <c r="W2006" s="1">
        <f t="shared" si="597"/>
        <v>22.631027272171472</v>
      </c>
      <c r="X2006" s="1">
        <f t="shared" si="598"/>
        <v>38.042308486917875</v>
      </c>
      <c r="Y2006" s="1">
        <f t="shared" si="599"/>
        <v>0.967155743137464</v>
      </c>
      <c r="Z2006" s="1">
        <f t="shared" si="607"/>
        <v>-0.11400000000000027</v>
      </c>
      <c r="AA2006" s="1">
        <f t="shared" si="600"/>
        <v>6.0232227099071264E-2</v>
      </c>
      <c r="AB2006" s="1">
        <f t="shared" si="601"/>
        <v>2.4551965999999998</v>
      </c>
      <c r="AC2006" s="1">
        <f t="shared" si="602"/>
        <v>2.4682385480542153</v>
      </c>
      <c r="AF2006" s="1">
        <f t="shared" si="603"/>
        <v>11.415375309125805</v>
      </c>
      <c r="AG2006" s="1">
        <f t="shared" si="604"/>
        <v>5.2440434624260535</v>
      </c>
      <c r="AH2006" s="1">
        <f t="shared" si="605"/>
        <v>13.239596136388919</v>
      </c>
      <c r="AI2006">
        <v>6.9</v>
      </c>
      <c r="AJ2006">
        <v>15</v>
      </c>
      <c r="AK2006">
        <v>101</v>
      </c>
      <c r="AL2006">
        <v>15</v>
      </c>
      <c r="AM2006">
        <v>9092</v>
      </c>
      <c r="AN2006">
        <v>9117</v>
      </c>
      <c r="AO2006">
        <v>9048</v>
      </c>
      <c r="AP2006">
        <v>98</v>
      </c>
      <c r="AQ2006">
        <v>32700</v>
      </c>
    </row>
    <row r="2007" spans="1:43">
      <c r="A2007" s="27">
        <v>39991</v>
      </c>
      <c r="B2007" s="27"/>
      <c r="C2007">
        <v>23.1</v>
      </c>
      <c r="D2007">
        <v>30.1</v>
      </c>
      <c r="E2007">
        <v>17.399999999999999</v>
      </c>
      <c r="F2007">
        <v>31</v>
      </c>
      <c r="G2007">
        <v>17</v>
      </c>
      <c r="H2007">
        <v>11.2</v>
      </c>
      <c r="I2007" s="10">
        <v>935</v>
      </c>
      <c r="J2007">
        <v>2.7</v>
      </c>
      <c r="K2007" s="2">
        <v>10</v>
      </c>
      <c r="L2007" s="1">
        <f t="shared" si="589"/>
        <v>5.6784629586962971</v>
      </c>
      <c r="M2007" s="1">
        <f t="shared" si="590"/>
        <v>45</v>
      </c>
      <c r="N2007" s="1">
        <f t="shared" si="591"/>
        <v>2.8274007005475887</v>
      </c>
      <c r="O2007" s="1">
        <f t="shared" si="606"/>
        <v>0.17087453885850928</v>
      </c>
      <c r="P2007" s="1">
        <f t="shared" si="592"/>
        <v>0.81016392416281147</v>
      </c>
      <c r="Q2007">
        <f t="shared" si="593"/>
        <v>7.2264225837552756</v>
      </c>
      <c r="R2007">
        <f t="shared" si="594"/>
        <v>12.819398366437525</v>
      </c>
      <c r="S2007">
        <f t="shared" si="595"/>
        <v>1.6779317233556972</v>
      </c>
      <c r="T2007">
        <v>0.2432</v>
      </c>
      <c r="U2007" s="1">
        <f t="shared" si="596"/>
        <v>0.40692375669974262</v>
      </c>
      <c r="V2007" s="1">
        <v>178</v>
      </c>
      <c r="W2007" s="1">
        <f t="shared" si="597"/>
        <v>20.118349201198519</v>
      </c>
      <c r="X2007" s="1">
        <f t="shared" si="598"/>
        <v>38.040596552496197</v>
      </c>
      <c r="Y2007" s="1">
        <f t="shared" si="599"/>
        <v>0.96710552431905916</v>
      </c>
      <c r="Z2007" s="1">
        <f t="shared" si="607"/>
        <v>1.406000000000001</v>
      </c>
      <c r="AA2007" s="1">
        <f t="shared" si="600"/>
        <v>6.0447301317616657E-2</v>
      </c>
      <c r="AB2007" s="1">
        <f t="shared" si="601"/>
        <v>2.4464608999999999</v>
      </c>
      <c r="AC2007" s="1">
        <f t="shared" si="602"/>
        <v>2.019467902953449</v>
      </c>
      <c r="AF2007" s="1">
        <f t="shared" si="603"/>
        <v>12.752646561697276</v>
      </c>
      <c r="AG2007" s="1">
        <f t="shared" si="604"/>
        <v>4.7460667924410966</v>
      </c>
      <c r="AH2007" s="1">
        <f t="shared" si="605"/>
        <v>10.690482316352732</v>
      </c>
      <c r="AI2007">
        <v>5.6</v>
      </c>
      <c r="AJ2007">
        <v>14</v>
      </c>
      <c r="AK2007">
        <v>79</v>
      </c>
      <c r="AL2007">
        <v>3</v>
      </c>
      <c r="AM2007">
        <v>9050</v>
      </c>
      <c r="AN2007">
        <v>9075</v>
      </c>
      <c r="AO2007">
        <v>9022</v>
      </c>
      <c r="AP2007">
        <v>83</v>
      </c>
      <c r="AQ2007">
        <v>0</v>
      </c>
    </row>
    <row r="2008" spans="1:43">
      <c r="A2008" s="27">
        <v>39992</v>
      </c>
      <c r="B2008" s="27"/>
      <c r="C2008">
        <v>24.9</v>
      </c>
      <c r="D2008">
        <v>31.1</v>
      </c>
      <c r="E2008">
        <v>18.7</v>
      </c>
      <c r="F2008">
        <v>30</v>
      </c>
      <c r="G2008">
        <v>16</v>
      </c>
      <c r="H2008">
        <v>14.6</v>
      </c>
      <c r="I2008" s="10">
        <v>935</v>
      </c>
      <c r="J2008">
        <v>3.2</v>
      </c>
      <c r="K2008" s="2">
        <v>10</v>
      </c>
      <c r="L2008" s="1">
        <f t="shared" si="589"/>
        <v>7.0319894921409398</v>
      </c>
      <c r="M2008" s="1">
        <f t="shared" si="590"/>
        <v>44</v>
      </c>
      <c r="N2008" s="1">
        <f t="shared" si="591"/>
        <v>3.1499887721282045</v>
      </c>
      <c r="O2008" s="1">
        <f t="shared" si="606"/>
        <v>0.18776540794261232</v>
      </c>
      <c r="P2008" s="1">
        <f t="shared" si="592"/>
        <v>0.83618473651365988</v>
      </c>
      <c r="Q2008">
        <f t="shared" si="593"/>
        <v>9.228032374165986</v>
      </c>
      <c r="R2008">
        <f t="shared" si="594"/>
        <v>12.817662606430932</v>
      </c>
      <c r="S2008">
        <f t="shared" si="595"/>
        <v>1.6777045296375568</v>
      </c>
      <c r="T2008">
        <v>0.2432</v>
      </c>
      <c r="U2008" s="1">
        <f t="shared" si="596"/>
        <v>0.40615566759946514</v>
      </c>
      <c r="V2008" s="1">
        <v>179</v>
      </c>
      <c r="W2008" s="1">
        <f t="shared" si="597"/>
        <v>24.004146670962058</v>
      </c>
      <c r="X2008" s="1">
        <f t="shared" si="598"/>
        <v>38.039297168240758</v>
      </c>
      <c r="Y2008" s="1">
        <f t="shared" si="599"/>
        <v>0.96706503676242817</v>
      </c>
      <c r="Z2008" s="1">
        <f t="shared" si="607"/>
        <v>0.68399999999999894</v>
      </c>
      <c r="AA2008" s="1">
        <f t="shared" si="600"/>
        <v>6.0552488351259905E-2</v>
      </c>
      <c r="AB2008" s="1">
        <f t="shared" si="601"/>
        <v>2.4422110999999997</v>
      </c>
      <c r="AC2008" s="1">
        <f t="shared" si="602"/>
        <v>2.3934434405374212</v>
      </c>
      <c r="AF2008" s="1">
        <f t="shared" si="603"/>
        <v>13.155247939662884</v>
      </c>
      <c r="AG2008" s="1">
        <f t="shared" si="604"/>
        <v>5.3319970317740646</v>
      </c>
      <c r="AH2008" s="1">
        <f t="shared" si="605"/>
        <v>13.42623569543821</v>
      </c>
      <c r="AI2008">
        <v>6</v>
      </c>
      <c r="AJ2008">
        <v>10</v>
      </c>
      <c r="AK2008">
        <v>102</v>
      </c>
      <c r="AL2008">
        <v>10</v>
      </c>
      <c r="AM2008">
        <v>9025</v>
      </c>
      <c r="AN2008">
        <v>9045</v>
      </c>
      <c r="AO2008">
        <v>8998</v>
      </c>
      <c r="AP2008">
        <v>91</v>
      </c>
      <c r="AQ2008">
        <v>0</v>
      </c>
    </row>
    <row r="2009" spans="1:43">
      <c r="A2009" s="27">
        <v>39993</v>
      </c>
      <c r="B2009" s="27"/>
      <c r="C2009">
        <v>24.4</v>
      </c>
      <c r="D2009">
        <v>34.700000000000003</v>
      </c>
      <c r="E2009">
        <v>21.2</v>
      </c>
      <c r="F2009">
        <v>36</v>
      </c>
      <c r="G2009">
        <v>11</v>
      </c>
      <c r="H2009">
        <v>10</v>
      </c>
      <c r="I2009" s="10">
        <v>935</v>
      </c>
      <c r="J2009">
        <v>4.9000000000000004</v>
      </c>
      <c r="K2009" s="2">
        <v>10</v>
      </c>
      <c r="L2009" s="1">
        <f t="shared" si="589"/>
        <v>7.1350521053466647</v>
      </c>
      <c r="M2009" s="1">
        <f t="shared" si="590"/>
        <v>61</v>
      </c>
      <c r="N2009" s="1">
        <f t="shared" si="591"/>
        <v>3.0573134102705319</v>
      </c>
      <c r="O2009" s="1">
        <f t="shared" si="606"/>
        <v>0.18293822883895941</v>
      </c>
      <c r="P2009" s="1">
        <f t="shared" si="592"/>
        <v>1.0724128835281233</v>
      </c>
      <c r="Q2009">
        <f t="shared" si="593"/>
        <v>6.3078199800722112</v>
      </c>
      <c r="R2009">
        <f t="shared" si="594"/>
        <v>12.815656798964255</v>
      </c>
      <c r="S2009">
        <f t="shared" si="595"/>
        <v>1.6774419893932273</v>
      </c>
      <c r="T2009">
        <v>0.2432</v>
      </c>
      <c r="U2009" s="1">
        <f t="shared" si="596"/>
        <v>0.4052674243687287</v>
      </c>
      <c r="V2009" s="1">
        <v>180</v>
      </c>
      <c r="W2009" s="1">
        <f t="shared" si="597"/>
        <v>18.749652294092893</v>
      </c>
      <c r="X2009" s="1">
        <f t="shared" si="598"/>
        <v>38.03840096272161</v>
      </c>
      <c r="Y2009" s="1">
        <f t="shared" si="599"/>
        <v>0.96703429244511452</v>
      </c>
      <c r="Z2009" s="1">
        <f t="shared" si="607"/>
        <v>-0.19</v>
      </c>
      <c r="AA2009" s="1">
        <f t="shared" si="600"/>
        <v>6.052323302743106E-2</v>
      </c>
      <c r="AB2009" s="1">
        <f t="shared" si="601"/>
        <v>2.4433916</v>
      </c>
      <c r="AC2009" s="1">
        <f t="shared" si="602"/>
        <v>3.6649602683229263</v>
      </c>
      <c r="AF2009" s="1">
        <f t="shared" si="603"/>
        <v>13.565300640622889</v>
      </c>
      <c r="AG2009" s="1">
        <f t="shared" si="604"/>
        <v>4.6458895387519767</v>
      </c>
      <c r="AH2009" s="1">
        <f t="shared" si="605"/>
        <v>11.959448185890588</v>
      </c>
      <c r="AI2009">
        <v>10.9</v>
      </c>
      <c r="AJ2009">
        <v>15</v>
      </c>
      <c r="AK2009">
        <v>152</v>
      </c>
      <c r="AL2009">
        <v>15</v>
      </c>
      <c r="AM2009">
        <v>8993</v>
      </c>
      <c r="AN2009">
        <v>9050</v>
      </c>
      <c r="AO2009">
        <v>8954</v>
      </c>
      <c r="AP2009">
        <v>109</v>
      </c>
      <c r="AQ2009">
        <v>32700</v>
      </c>
    </row>
    <row r="2010" spans="1:43">
      <c r="A2010" s="27">
        <v>39994</v>
      </c>
      <c r="B2010" s="27"/>
      <c r="C2010">
        <v>15.4</v>
      </c>
      <c r="D2010">
        <v>21.2</v>
      </c>
      <c r="E2010">
        <v>13.2</v>
      </c>
      <c r="F2010">
        <v>71</v>
      </c>
      <c r="G2010">
        <v>48</v>
      </c>
      <c r="H2010">
        <v>2.9</v>
      </c>
      <c r="I2010" s="10">
        <v>935</v>
      </c>
      <c r="J2010">
        <v>2.7</v>
      </c>
      <c r="K2010" s="2">
        <v>10</v>
      </c>
      <c r="L2010" s="1">
        <f t="shared" si="589"/>
        <v>3.3762339573619107</v>
      </c>
      <c r="M2010" s="1">
        <f t="shared" si="590"/>
        <v>94</v>
      </c>
      <c r="N2010" s="1">
        <f t="shared" si="591"/>
        <v>1.7503347478886555</v>
      </c>
      <c r="O2010" s="1">
        <f t="shared" si="606"/>
        <v>0.11232659257616021</v>
      </c>
      <c r="P2010" s="1">
        <f t="shared" si="592"/>
        <v>1.3178997888192434</v>
      </c>
      <c r="Q2010">
        <f t="shared" si="593"/>
        <v>1.8942974499477774</v>
      </c>
      <c r="R2010">
        <f t="shared" si="594"/>
        <v>12.813382175364881</v>
      </c>
      <c r="S2010">
        <f t="shared" si="595"/>
        <v>1.6771442637912148</v>
      </c>
      <c r="T2010">
        <v>0.2432</v>
      </c>
      <c r="U2010" s="1">
        <f t="shared" si="596"/>
        <v>0.40425928977893233</v>
      </c>
      <c r="V2010" s="1">
        <v>181</v>
      </c>
      <c r="W2010" s="1">
        <f t="shared" si="597"/>
        <v>10.63674495728012</v>
      </c>
      <c r="X2010" s="1">
        <f t="shared" si="598"/>
        <v>38.037896942212654</v>
      </c>
      <c r="Y2010" s="1">
        <f t="shared" si="599"/>
        <v>0.96701330046229284</v>
      </c>
      <c r="Z2010" s="1">
        <f t="shared" si="607"/>
        <v>-3.4199999999999995</v>
      </c>
      <c r="AA2010" s="1">
        <f t="shared" si="600"/>
        <v>6.0001429492019087E-2</v>
      </c>
      <c r="AB2010" s="1">
        <f t="shared" si="601"/>
        <v>2.4646406000000001</v>
      </c>
      <c r="AC2010" s="1">
        <f t="shared" si="602"/>
        <v>2.019467902953449</v>
      </c>
      <c r="AF2010" s="1">
        <f t="shared" si="603"/>
        <v>8.215375351466415</v>
      </c>
      <c r="AG2010" s="1">
        <f t="shared" si="604"/>
        <v>3.3697673296190471</v>
      </c>
      <c r="AH2010" s="1">
        <f t="shared" si="605"/>
        <v>9.9889124215337013</v>
      </c>
      <c r="AI2010">
        <v>9.6999999999999993</v>
      </c>
      <c r="AJ2010">
        <v>14</v>
      </c>
      <c r="AK2010">
        <v>146</v>
      </c>
      <c r="AL2010">
        <v>14</v>
      </c>
      <c r="AM2010">
        <v>9118</v>
      </c>
      <c r="AN2010">
        <v>9129</v>
      </c>
      <c r="AO2010">
        <v>9049</v>
      </c>
      <c r="AP2010">
        <v>122</v>
      </c>
      <c r="AQ2010">
        <v>43</v>
      </c>
    </row>
    <row r="2011" spans="1:43">
      <c r="A2011" s="27">
        <v>39995</v>
      </c>
      <c r="B2011" s="27"/>
      <c r="C2011">
        <v>15.2</v>
      </c>
      <c r="D2011">
        <v>18</v>
      </c>
      <c r="E2011">
        <v>11.5</v>
      </c>
      <c r="F2011">
        <v>65</v>
      </c>
      <c r="G2011">
        <v>46</v>
      </c>
      <c r="H2011">
        <v>0</v>
      </c>
      <c r="I2011" s="10">
        <v>935</v>
      </c>
      <c r="J2011">
        <v>1.9</v>
      </c>
      <c r="K2011" s="2">
        <v>10</v>
      </c>
      <c r="L2011" s="1">
        <f t="shared" si="589"/>
        <v>2.4349541662851375</v>
      </c>
      <c r="M2011" s="1">
        <f t="shared" si="590"/>
        <v>84</v>
      </c>
      <c r="N2011" s="1">
        <f t="shared" si="591"/>
        <v>1.7279944907780873</v>
      </c>
      <c r="O2011" s="1">
        <f t="shared" si="606"/>
        <v>0.11106866265203179</v>
      </c>
      <c r="P2011" s="1">
        <f t="shared" si="592"/>
        <v>1.0449936044707824</v>
      </c>
      <c r="Q2011">
        <f t="shared" si="593"/>
        <v>0.66191549457668675</v>
      </c>
      <c r="R2011">
        <f t="shared" si="594"/>
        <v>12.810840126673117</v>
      </c>
      <c r="S2011">
        <f t="shared" si="595"/>
        <v>1.6768115349048582</v>
      </c>
      <c r="T2011">
        <v>0.2432</v>
      </c>
      <c r="U2011" s="1">
        <f t="shared" si="596"/>
        <v>0.40313156206926049</v>
      </c>
      <c r="V2011" s="1">
        <v>182</v>
      </c>
      <c r="W2011" s="1">
        <f t="shared" si="597"/>
        <v>7.3222712073349534</v>
      </c>
      <c r="X2011" s="1">
        <f t="shared" si="598"/>
        <v>38.03777250563612</v>
      </c>
      <c r="Y2011" s="1">
        <f t="shared" si="599"/>
        <v>0.9670020670240782</v>
      </c>
      <c r="Z2011" s="1">
        <f t="shared" si="607"/>
        <v>-7.6000000000000401E-2</v>
      </c>
      <c r="AA2011" s="1">
        <f t="shared" si="600"/>
        <v>5.9989936032163571E-2</v>
      </c>
      <c r="AB2011" s="1">
        <f t="shared" si="601"/>
        <v>2.4651128</v>
      </c>
      <c r="AC2011" s="1">
        <f t="shared" si="602"/>
        <v>1.4211070428190937</v>
      </c>
      <c r="AF2011" s="1">
        <f t="shared" si="603"/>
        <v>7.3606053146609911</v>
      </c>
      <c r="AG2011" s="1">
        <f t="shared" si="604"/>
        <v>2.7634428009871392</v>
      </c>
      <c r="AH2011" s="1">
        <f t="shared" si="605"/>
        <v>5.5111494695898608</v>
      </c>
      <c r="AI2011">
        <v>3.5</v>
      </c>
      <c r="AJ2011">
        <v>5</v>
      </c>
      <c r="AK2011">
        <v>53</v>
      </c>
      <c r="AL2011">
        <v>11</v>
      </c>
      <c r="AM2011">
        <v>9105</v>
      </c>
      <c r="AN2011">
        <v>9137</v>
      </c>
      <c r="AO2011">
        <v>9079</v>
      </c>
      <c r="AP2011">
        <v>110</v>
      </c>
      <c r="AQ2011">
        <v>34</v>
      </c>
    </row>
    <row r="2012" spans="1:43">
      <c r="A2012" s="27">
        <v>39996</v>
      </c>
      <c r="B2012" s="27"/>
      <c r="C2012">
        <v>19.600000000000001</v>
      </c>
      <c r="D2012">
        <v>25.9</v>
      </c>
      <c r="E2012">
        <v>15.4</v>
      </c>
      <c r="F2012">
        <v>40</v>
      </c>
      <c r="G2012">
        <v>17</v>
      </c>
      <c r="H2012">
        <v>10.3</v>
      </c>
      <c r="I2012" s="10">
        <v>935</v>
      </c>
      <c r="J2012">
        <v>1.5</v>
      </c>
      <c r="K2012" s="2">
        <v>10</v>
      </c>
      <c r="L2012" s="1">
        <f t="shared" si="589"/>
        <v>4.1772967350369088</v>
      </c>
      <c r="M2012" s="1">
        <f t="shared" si="590"/>
        <v>63</v>
      </c>
      <c r="N2012" s="1">
        <f t="shared" si="591"/>
        <v>2.2817526641982302</v>
      </c>
      <c r="O2012" s="1">
        <f t="shared" si="606"/>
        <v>0.14168122781846715</v>
      </c>
      <c r="P2012" s="1">
        <f t="shared" si="592"/>
        <v>0.83548616901928641</v>
      </c>
      <c r="Q2012">
        <f t="shared" si="593"/>
        <v>6.3760984460326622</v>
      </c>
      <c r="R2012">
        <f t="shared" si="594"/>
        <v>12.808032200819413</v>
      </c>
      <c r="S2012">
        <f t="shared" si="595"/>
        <v>1.6764440053428553</v>
      </c>
      <c r="T2012">
        <v>0.2432</v>
      </c>
      <c r="U2012" s="1">
        <f t="shared" si="596"/>
        <v>0.40188457485845369</v>
      </c>
      <c r="V2012" s="1">
        <v>183</v>
      </c>
      <c r="W2012" s="1">
        <f t="shared" si="597"/>
        <v>19.099282234791229</v>
      </c>
      <c r="X2012" s="1">
        <f t="shared" si="598"/>
        <v>38.038013461449125</v>
      </c>
      <c r="Y2012" s="1">
        <f t="shared" si="599"/>
        <v>0.96700059545368899</v>
      </c>
      <c r="Z2012" s="1">
        <f t="shared" si="607"/>
        <v>1.6720000000000008</v>
      </c>
      <c r="AA2012" s="1">
        <f t="shared" si="600"/>
        <v>6.0243813596372625E-2</v>
      </c>
      <c r="AB2012" s="1">
        <f t="shared" si="601"/>
        <v>2.4547243999999999</v>
      </c>
      <c r="AC2012" s="1">
        <f t="shared" si="602"/>
        <v>1.1219266127519161</v>
      </c>
      <c r="AF2012" s="1">
        <f t="shared" si="603"/>
        <v>10.602588727845836</v>
      </c>
      <c r="AG2012" s="1">
        <f t="shared" si="604"/>
        <v>4.6168001149512259</v>
      </c>
      <c r="AH2012" s="1">
        <f t="shared" si="605"/>
        <v>9.7701555443829573</v>
      </c>
      <c r="AI2012">
        <v>4.0999999999999996</v>
      </c>
      <c r="AJ2012">
        <v>3</v>
      </c>
      <c r="AK2012">
        <v>70</v>
      </c>
      <c r="AL2012">
        <v>13</v>
      </c>
      <c r="AM2012">
        <v>9043</v>
      </c>
      <c r="AN2012">
        <v>9086</v>
      </c>
      <c r="AO2012">
        <v>9011</v>
      </c>
      <c r="AP2012">
        <v>87</v>
      </c>
      <c r="AQ2012">
        <v>32700</v>
      </c>
    </row>
    <row r="2013" spans="1:43">
      <c r="A2013" s="27">
        <v>39997</v>
      </c>
      <c r="B2013" s="27"/>
      <c r="C2013">
        <v>23.2</v>
      </c>
      <c r="D2013">
        <v>30.5</v>
      </c>
      <c r="E2013">
        <v>16.100000000000001</v>
      </c>
      <c r="F2013">
        <v>32</v>
      </c>
      <c r="G2013">
        <v>11</v>
      </c>
      <c r="H2013">
        <v>14.2</v>
      </c>
      <c r="I2013" s="10">
        <v>935</v>
      </c>
      <c r="J2013">
        <v>3.9</v>
      </c>
      <c r="K2013" s="2">
        <v>10</v>
      </c>
      <c r="L2013" s="1">
        <f t="shared" si="589"/>
        <v>7.0061077828707718</v>
      </c>
      <c r="M2013" s="1">
        <f t="shared" si="590"/>
        <v>53</v>
      </c>
      <c r="N2013" s="1">
        <f t="shared" si="591"/>
        <v>2.8445340106234234</v>
      </c>
      <c r="O2013" s="1">
        <f t="shared" si="606"/>
        <v>0.17177803464524208</v>
      </c>
      <c r="P2013" s="1">
        <f t="shared" si="592"/>
        <v>0.72531509141579475</v>
      </c>
      <c r="Q2013">
        <f t="shared" si="593"/>
        <v>9.1879382857995129</v>
      </c>
      <c r="R2013">
        <f t="shared" si="594"/>
        <v>12.8049600995032</v>
      </c>
      <c r="S2013">
        <f t="shared" si="595"/>
        <v>1.676041897840733</v>
      </c>
      <c r="T2013">
        <v>0.2432</v>
      </c>
      <c r="U2013" s="1">
        <f t="shared" si="596"/>
        <v>0.40051869704611387</v>
      </c>
      <c r="V2013" s="1">
        <v>184</v>
      </c>
      <c r="W2013" s="1">
        <f t="shared" si="597"/>
        <v>23.562782416789759</v>
      </c>
      <c r="X2013" s="1">
        <f t="shared" si="598"/>
        <v>38.038604046465707</v>
      </c>
      <c r="Y2013" s="1">
        <f t="shared" si="599"/>
        <v>0.96700888618646386</v>
      </c>
      <c r="Z2013" s="1">
        <f t="shared" si="607"/>
        <v>1.3679999999999992</v>
      </c>
      <c r="AA2013" s="1">
        <f t="shared" si="600"/>
        <v>6.0453135453482292E-2</v>
      </c>
      <c r="AB2013" s="1">
        <f t="shared" si="601"/>
        <v>2.4462248</v>
      </c>
      <c r="AC2013" s="1">
        <f t="shared" si="602"/>
        <v>2.9170091931549815</v>
      </c>
      <c r="AF2013" s="1">
        <f t="shared" si="603"/>
        <v>13.611861121862599</v>
      </c>
      <c r="AG2013" s="1">
        <f t="shared" si="604"/>
        <v>5.1769299538561802</v>
      </c>
      <c r="AH2013" s="1">
        <f t="shared" si="605"/>
        <v>12.12242763199677</v>
      </c>
      <c r="AI2013">
        <v>4.5</v>
      </c>
      <c r="AJ2013">
        <v>12</v>
      </c>
      <c r="AK2013">
        <v>76</v>
      </c>
      <c r="AL2013">
        <v>4</v>
      </c>
      <c r="AM2013">
        <v>8990</v>
      </c>
      <c r="AN2013">
        <v>9016</v>
      </c>
      <c r="AO2013">
        <v>8969</v>
      </c>
      <c r="AP2013">
        <v>79</v>
      </c>
      <c r="AQ2013">
        <v>0</v>
      </c>
    </row>
    <row r="2014" spans="1:43">
      <c r="A2014" s="27">
        <v>39998</v>
      </c>
      <c r="B2014" s="27"/>
      <c r="C2014">
        <v>25.1</v>
      </c>
      <c r="D2014">
        <v>31.8</v>
      </c>
      <c r="E2014">
        <v>18.8</v>
      </c>
      <c r="F2014">
        <v>24</v>
      </c>
      <c r="G2014">
        <v>13</v>
      </c>
      <c r="H2014">
        <v>13.7</v>
      </c>
      <c r="I2014" s="10">
        <v>935</v>
      </c>
      <c r="J2014">
        <v>3.7</v>
      </c>
      <c r="K2014" s="2">
        <v>10</v>
      </c>
      <c r="L2014" s="1">
        <f t="shared" si="589"/>
        <v>7.3965700300756776</v>
      </c>
      <c r="M2014" s="1">
        <f t="shared" si="590"/>
        <v>35</v>
      </c>
      <c r="N2014" s="1">
        <f t="shared" si="591"/>
        <v>3.1877392120289274</v>
      </c>
      <c r="O2014" s="1">
        <f t="shared" si="606"/>
        <v>0.1897260990669869</v>
      </c>
      <c r="P2014" s="1">
        <f t="shared" si="592"/>
        <v>0.68558082117371244</v>
      </c>
      <c r="Q2014">
        <f t="shared" si="593"/>
        <v>9.2692902726934641</v>
      </c>
      <c r="R2014">
        <f t="shared" si="594"/>
        <v>12.801625674785985</v>
      </c>
      <c r="S2014">
        <f t="shared" si="595"/>
        <v>1.6756054548149195</v>
      </c>
      <c r="T2014">
        <v>0.2432</v>
      </c>
      <c r="U2014" s="1">
        <f t="shared" si="596"/>
        <v>0.39903433270357103</v>
      </c>
      <c r="V2014" s="1">
        <v>185</v>
      </c>
      <c r="W2014" s="1">
        <f t="shared" si="597"/>
        <v>22.995578134802457</v>
      </c>
      <c r="X2014" s="1">
        <f t="shared" si="598"/>
        <v>38.039526946606898</v>
      </c>
      <c r="Y2014" s="1">
        <f t="shared" si="599"/>
        <v>0.96702693676973295</v>
      </c>
      <c r="Z2014" s="1">
        <f t="shared" si="607"/>
        <v>0.72200000000000086</v>
      </c>
      <c r="AA2014" s="1">
        <f t="shared" si="600"/>
        <v>6.056419840142107E-2</v>
      </c>
      <c r="AB2014" s="1">
        <f t="shared" si="601"/>
        <v>2.4417388999999998</v>
      </c>
      <c r="AC2014" s="1">
        <f t="shared" si="602"/>
        <v>2.7674189781213934</v>
      </c>
      <c r="AF2014" s="1">
        <f t="shared" si="603"/>
        <v>13.532932381721018</v>
      </c>
      <c r="AG2014" s="1">
        <f t="shared" si="604"/>
        <v>5.0331971921494993</v>
      </c>
      <c r="AH2014" s="1">
        <f t="shared" si="605"/>
        <v>12.420531552935019</v>
      </c>
      <c r="AI2014">
        <v>5.3</v>
      </c>
      <c r="AJ2014">
        <v>3</v>
      </c>
      <c r="AK2014">
        <v>79</v>
      </c>
      <c r="AL2014">
        <v>3</v>
      </c>
      <c r="AM2014">
        <v>8984</v>
      </c>
      <c r="AN2014">
        <v>8997</v>
      </c>
      <c r="AO2014">
        <v>8968</v>
      </c>
      <c r="AP2014">
        <v>70</v>
      </c>
      <c r="AQ2014">
        <v>0</v>
      </c>
    </row>
    <row r="2015" spans="1:43">
      <c r="A2015" s="27">
        <v>39999</v>
      </c>
      <c r="B2015" s="27"/>
      <c r="C2015">
        <v>24.7</v>
      </c>
      <c r="D2015">
        <v>30.6</v>
      </c>
      <c r="E2015">
        <v>19.899999999999999</v>
      </c>
      <c r="F2015">
        <v>32</v>
      </c>
      <c r="G2015">
        <v>14</v>
      </c>
      <c r="H2015">
        <v>12.5</v>
      </c>
      <c r="I2015" s="10">
        <v>935</v>
      </c>
      <c r="J2015">
        <v>3</v>
      </c>
      <c r="K2015" s="2">
        <v>10</v>
      </c>
      <c r="L2015" s="1">
        <f t="shared" si="589"/>
        <v>6.715913051793061</v>
      </c>
      <c r="M2015" s="1">
        <f t="shared" si="590"/>
        <v>50</v>
      </c>
      <c r="N2015" s="1">
        <f t="shared" si="591"/>
        <v>3.1126287748723476</v>
      </c>
      <c r="O2015" s="1">
        <f t="shared" si="606"/>
        <v>0.18582181573665404</v>
      </c>
      <c r="P2015" s="1">
        <f t="shared" si="592"/>
        <v>0.88864275865220121</v>
      </c>
      <c r="Q2015">
        <f t="shared" si="593"/>
        <v>7.911744018303426</v>
      </c>
      <c r="R2015">
        <f t="shared" si="594"/>
        <v>12.798030925412517</v>
      </c>
      <c r="S2015">
        <f t="shared" si="595"/>
        <v>1.6751349378812195</v>
      </c>
      <c r="T2015">
        <v>0.2432</v>
      </c>
      <c r="U2015" s="1">
        <f t="shared" si="596"/>
        <v>0.39743192095434626</v>
      </c>
      <c r="V2015" s="1">
        <v>186</v>
      </c>
      <c r="W2015" s="1">
        <f t="shared" si="597"/>
        <v>21.627482905470334</v>
      </c>
      <c r="X2015" s="1">
        <f t="shared" si="598"/>
        <v>38.040763319570608</v>
      </c>
      <c r="Y2015" s="1">
        <f t="shared" si="599"/>
        <v>0.96705474186354334</v>
      </c>
      <c r="Z2015" s="1">
        <f t="shared" si="607"/>
        <v>-0.1520000000000008</v>
      </c>
      <c r="AA2015" s="1">
        <f t="shared" si="600"/>
        <v>6.0540782828485233E-2</v>
      </c>
      <c r="AB2015" s="1">
        <f t="shared" si="601"/>
        <v>2.4426832999999997</v>
      </c>
      <c r="AC2015" s="1">
        <f t="shared" si="602"/>
        <v>2.2438532255038321</v>
      </c>
      <c r="AF2015" s="1">
        <f t="shared" si="603"/>
        <v>12.163480906449875</v>
      </c>
      <c r="AG2015" s="1">
        <f t="shared" si="604"/>
        <v>5.0209485383912362</v>
      </c>
      <c r="AH2015" s="1">
        <f t="shared" si="605"/>
        <v>13.179475408732554</v>
      </c>
      <c r="AI2015">
        <v>5</v>
      </c>
      <c r="AJ2015">
        <v>15</v>
      </c>
      <c r="AK2015">
        <v>81</v>
      </c>
      <c r="AL2015">
        <v>14</v>
      </c>
      <c r="AM2015">
        <v>9018</v>
      </c>
      <c r="AN2015">
        <v>9029</v>
      </c>
      <c r="AO2015">
        <v>8973</v>
      </c>
      <c r="AP2015">
        <v>100</v>
      </c>
      <c r="AQ2015">
        <v>0</v>
      </c>
    </row>
    <row r="2016" spans="1:43">
      <c r="A2016" s="27">
        <v>40000</v>
      </c>
      <c r="B2016" s="27"/>
      <c r="C2016">
        <v>23.7</v>
      </c>
      <c r="D2016">
        <v>28.4</v>
      </c>
      <c r="E2016">
        <v>20.9</v>
      </c>
      <c r="F2016">
        <v>40</v>
      </c>
      <c r="G2016">
        <v>30</v>
      </c>
      <c r="H2016">
        <v>8</v>
      </c>
      <c r="I2016" s="10">
        <v>935</v>
      </c>
      <c r="J2016">
        <v>2.2000000000000002</v>
      </c>
      <c r="K2016" s="2">
        <v>10</v>
      </c>
      <c r="L2016" s="1">
        <f t="shared" si="589"/>
        <v>5.1484822691854806</v>
      </c>
      <c r="M2016" s="1">
        <f t="shared" si="590"/>
        <v>50</v>
      </c>
      <c r="N2016" s="1">
        <f t="shared" si="591"/>
        <v>2.9315669710764714</v>
      </c>
      <c r="O2016" s="1">
        <f t="shared" si="606"/>
        <v>0.17635621096976528</v>
      </c>
      <c r="P2016" s="1">
        <f t="shared" si="592"/>
        <v>1.1986644301505733</v>
      </c>
      <c r="Q2016">
        <f t="shared" si="593"/>
        <v>4.7641412618244026</v>
      </c>
      <c r="R2016">
        <f t="shared" si="594"/>
        <v>12.794177992874648</v>
      </c>
      <c r="S2016">
        <f t="shared" si="595"/>
        <v>1.6746306273396137</v>
      </c>
      <c r="T2016">
        <v>0.2432</v>
      </c>
      <c r="U2016" s="1">
        <f t="shared" si="596"/>
        <v>0.39571193584424447</v>
      </c>
      <c r="V2016" s="1">
        <v>187</v>
      </c>
      <c r="W2016" s="1">
        <f t="shared" si="597"/>
        <v>16.481233583512282</v>
      </c>
      <c r="X2016" s="1">
        <f t="shared" si="598"/>
        <v>38.042292819412395</v>
      </c>
      <c r="Y2016" s="1">
        <f t="shared" si="599"/>
        <v>0.96709229324223878</v>
      </c>
      <c r="Z2016" s="1">
        <f t="shared" si="607"/>
        <v>-0.38</v>
      </c>
      <c r="AA2016" s="1">
        <f t="shared" si="600"/>
        <v>6.0482323033602153E-2</v>
      </c>
      <c r="AB2016" s="1">
        <f t="shared" si="601"/>
        <v>2.4450442999999997</v>
      </c>
      <c r="AC2016" s="1">
        <f t="shared" si="602"/>
        <v>1.6454923653694771</v>
      </c>
      <c r="AF2016" s="1">
        <f t="shared" si="603"/>
        <v>9.9442778096061826</v>
      </c>
      <c r="AG2016" s="1">
        <f t="shared" si="604"/>
        <v>4.4203396809677962</v>
      </c>
      <c r="AH2016" s="1">
        <f t="shared" si="605"/>
        <v>11.349845125384949</v>
      </c>
      <c r="AI2016">
        <v>4.0999999999999996</v>
      </c>
      <c r="AJ2016">
        <v>15</v>
      </c>
      <c r="AK2016">
        <v>79</v>
      </c>
      <c r="AL2016">
        <v>15</v>
      </c>
      <c r="AM2016">
        <v>9048</v>
      </c>
      <c r="AN2016">
        <v>9063</v>
      </c>
      <c r="AO2016">
        <v>9020</v>
      </c>
      <c r="AP2016">
        <v>116</v>
      </c>
      <c r="AQ2016">
        <v>0</v>
      </c>
    </row>
    <row r="2017" spans="1:43">
      <c r="A2017" s="27">
        <v>40001</v>
      </c>
      <c r="B2017" s="27"/>
      <c r="C2017">
        <v>25.5</v>
      </c>
      <c r="D2017">
        <v>30.2</v>
      </c>
      <c r="E2017">
        <v>21.5</v>
      </c>
      <c r="F2017">
        <v>37</v>
      </c>
      <c r="G2017">
        <v>25</v>
      </c>
      <c r="H2017">
        <v>9.9</v>
      </c>
      <c r="I2017" s="10">
        <v>935</v>
      </c>
      <c r="J2017">
        <v>1.9</v>
      </c>
      <c r="K2017" s="2">
        <v>10</v>
      </c>
      <c r="L2017" s="1">
        <f t="shared" si="589"/>
        <v>5.2909260067164219</v>
      </c>
      <c r="M2017" s="1">
        <f t="shared" si="590"/>
        <v>49</v>
      </c>
      <c r="N2017" s="1">
        <f t="shared" si="591"/>
        <v>3.2644251709352656</v>
      </c>
      <c r="O2017" s="1">
        <f t="shared" si="606"/>
        <v>0.19369925492837811</v>
      </c>
      <c r="P2017" s="1">
        <f t="shared" si="592"/>
        <v>1.1651621069960953</v>
      </c>
      <c r="Q2017">
        <f t="shared" si="593"/>
        <v>5.8885233496912912</v>
      </c>
      <c r="R2017">
        <f t="shared" si="594"/>
        <v>12.790069157233507</v>
      </c>
      <c r="S2017">
        <f t="shared" si="595"/>
        <v>1.6740928216274225</v>
      </c>
      <c r="T2017">
        <v>0.2432</v>
      </c>
      <c r="U2017" s="1">
        <f t="shared" si="596"/>
        <v>0.39387488620111616</v>
      </c>
      <c r="V2017" s="1">
        <v>188</v>
      </c>
      <c r="W2017" s="1">
        <f t="shared" si="597"/>
        <v>18.660804581206659</v>
      </c>
      <c r="X2017" s="1">
        <f t="shared" si="598"/>
        <v>38.044093623027017</v>
      </c>
      <c r="Y2017" s="1">
        <f t="shared" si="599"/>
        <v>0.96713957979689347</v>
      </c>
      <c r="Z2017" s="1">
        <f t="shared" si="607"/>
        <v>0.68400000000000027</v>
      </c>
      <c r="AA2017" s="1">
        <f t="shared" si="600"/>
        <v>6.0587632094413368E-2</v>
      </c>
      <c r="AB2017" s="1">
        <f t="shared" si="601"/>
        <v>2.4407945</v>
      </c>
      <c r="AC2017" s="1">
        <f t="shared" si="602"/>
        <v>1.4211070428190937</v>
      </c>
      <c r="AF2017" s="1">
        <f t="shared" si="603"/>
        <v>11.175387743729843</v>
      </c>
      <c r="AG2017" s="1">
        <f t="shared" si="604"/>
        <v>4.7666892759079413</v>
      </c>
      <c r="AH2017" s="1">
        <f t="shared" si="605"/>
        <v>11.602166278047958</v>
      </c>
      <c r="AI2017">
        <v>4.2</v>
      </c>
      <c r="AJ2017">
        <v>15</v>
      </c>
      <c r="AK2017">
        <v>73</v>
      </c>
      <c r="AL2017">
        <v>14</v>
      </c>
      <c r="AM2017">
        <v>9030</v>
      </c>
      <c r="AN2017">
        <v>9050</v>
      </c>
      <c r="AO2017">
        <v>9009</v>
      </c>
      <c r="AP2017">
        <v>116</v>
      </c>
      <c r="AQ2017">
        <v>32700</v>
      </c>
    </row>
    <row r="2018" spans="1:43">
      <c r="A2018" s="27">
        <v>40002</v>
      </c>
      <c r="B2018" s="27"/>
      <c r="C2018">
        <v>23.5</v>
      </c>
      <c r="D2018">
        <v>29.3</v>
      </c>
      <c r="E2018">
        <v>21</v>
      </c>
      <c r="F2018">
        <v>40</v>
      </c>
      <c r="G2018">
        <v>25</v>
      </c>
      <c r="H2018">
        <v>8.4</v>
      </c>
      <c r="I2018" s="10">
        <v>935</v>
      </c>
      <c r="J2018">
        <v>2.6</v>
      </c>
      <c r="K2018" s="2">
        <v>10</v>
      </c>
      <c r="L2018" s="1">
        <f t="shared" si="589"/>
        <v>5.4977311990829438</v>
      </c>
      <c r="M2018" s="1">
        <f t="shared" si="590"/>
        <v>55</v>
      </c>
      <c r="N2018" s="1">
        <f t="shared" si="591"/>
        <v>2.8964788838365951</v>
      </c>
      <c r="O2018" s="1">
        <f t="shared" si="606"/>
        <v>0.17451274373392109</v>
      </c>
      <c r="P2018" s="1">
        <f t="shared" si="592"/>
        <v>1.193773395492197</v>
      </c>
      <c r="Q2018">
        <f t="shared" si="593"/>
        <v>5.0121333119538809</v>
      </c>
      <c r="R2018">
        <f t="shared" si="594"/>
        <v>12.785706832716315</v>
      </c>
      <c r="S2018">
        <f t="shared" si="595"/>
        <v>1.6735218367429732</v>
      </c>
      <c r="T2018">
        <v>0.2432</v>
      </c>
      <c r="U2018" s="1">
        <f t="shared" si="596"/>
        <v>0.39192131548432957</v>
      </c>
      <c r="V2018" s="1">
        <v>189</v>
      </c>
      <c r="W2018" s="1">
        <f t="shared" si="597"/>
        <v>16.947224043769957</v>
      </c>
      <c r="X2018" s="1">
        <f t="shared" si="598"/>
        <v>38.046142458519746</v>
      </c>
      <c r="Y2018" s="1">
        <f t="shared" si="599"/>
        <v>0.96719658753859772</v>
      </c>
      <c r="Z2018" s="1">
        <f t="shared" si="607"/>
        <v>-0.76</v>
      </c>
      <c r="AA2018" s="1">
        <f t="shared" si="600"/>
        <v>6.0470644620090531E-2</v>
      </c>
      <c r="AB2018" s="1">
        <f t="shared" si="601"/>
        <v>2.4455165000000001</v>
      </c>
      <c r="AC2018" s="1">
        <f t="shared" si="602"/>
        <v>1.9446727954366547</v>
      </c>
      <c r="AF2018" s="1">
        <f t="shared" si="603"/>
        <v>10.411841868988287</v>
      </c>
      <c r="AG2018" s="1">
        <f t="shared" si="604"/>
        <v>4.478741221494845</v>
      </c>
      <c r="AH2018" s="1">
        <f t="shared" si="605"/>
        <v>11.879450139686083</v>
      </c>
      <c r="AI2018">
        <v>6.9</v>
      </c>
      <c r="AJ2018">
        <v>11</v>
      </c>
      <c r="AK2018">
        <v>121</v>
      </c>
      <c r="AL2018">
        <v>12</v>
      </c>
      <c r="AM2018">
        <v>9031</v>
      </c>
      <c r="AN2018">
        <v>9040</v>
      </c>
      <c r="AO2018">
        <v>9010</v>
      </c>
      <c r="AP2018">
        <v>116</v>
      </c>
      <c r="AQ2018">
        <v>1</v>
      </c>
    </row>
    <row r="2019" spans="1:43">
      <c r="A2019" s="27">
        <v>40003</v>
      </c>
      <c r="B2019" s="27"/>
      <c r="C2019">
        <v>25.3</v>
      </c>
      <c r="D2019">
        <v>31.9</v>
      </c>
      <c r="E2019">
        <v>19.600000000000001</v>
      </c>
      <c r="F2019">
        <v>29</v>
      </c>
      <c r="G2019">
        <v>15</v>
      </c>
      <c r="H2019">
        <v>12.6</v>
      </c>
      <c r="I2019" s="10">
        <v>935</v>
      </c>
      <c r="J2019">
        <v>2.8</v>
      </c>
      <c r="K2019" s="2">
        <v>10</v>
      </c>
      <c r="L2019" s="1">
        <f t="shared" si="589"/>
        <v>6.5049150604648691</v>
      </c>
      <c r="M2019" s="1">
        <f t="shared" si="590"/>
        <v>43</v>
      </c>
      <c r="N2019" s="1">
        <f t="shared" si="591"/>
        <v>3.2258835263989654</v>
      </c>
      <c r="O2019" s="1">
        <f t="shared" si="606"/>
        <v>0.19170400818087446</v>
      </c>
      <c r="P2019" s="1">
        <f t="shared" si="592"/>
        <v>0.8452908696749819</v>
      </c>
      <c r="Q2019">
        <f t="shared" si="593"/>
        <v>8.1625228687941256</v>
      </c>
      <c r="R2019">
        <f t="shared" si="594"/>
        <v>12.781093563104861</v>
      </c>
      <c r="S2019">
        <f t="shared" si="595"/>
        <v>1.6729180056419977</v>
      </c>
      <c r="T2019">
        <v>0.2432</v>
      </c>
      <c r="U2019" s="1">
        <f t="shared" si="596"/>
        <v>0.38985180162399724</v>
      </c>
      <c r="V2019" s="1">
        <v>190</v>
      </c>
      <c r="W2019" s="1">
        <f t="shared" si="597"/>
        <v>21.765404884521484</v>
      </c>
      <c r="X2019" s="1">
        <f t="shared" si="598"/>
        <v>38.048414635455188</v>
      </c>
      <c r="Y2019" s="1">
        <f t="shared" si="599"/>
        <v>0.96726329960259716</v>
      </c>
      <c r="Z2019" s="1">
        <f t="shared" si="607"/>
        <v>0.68400000000000027</v>
      </c>
      <c r="AA2019" s="1">
        <f t="shared" si="600"/>
        <v>6.0575912981595842E-2</v>
      </c>
      <c r="AB2019" s="1">
        <f t="shared" si="601"/>
        <v>2.4412666999999999</v>
      </c>
      <c r="AC2019" s="1">
        <f t="shared" si="602"/>
        <v>2.0942630104702431</v>
      </c>
      <c r="AF2019" s="1">
        <f t="shared" si="603"/>
        <v>13.228001260299605</v>
      </c>
      <c r="AG2019" s="1">
        <f t="shared" si="604"/>
        <v>5.0021329025452062</v>
      </c>
      <c r="AH2019" s="1">
        <f t="shared" si="605"/>
        <v>12.369267557227058</v>
      </c>
      <c r="AI2019">
        <v>5</v>
      </c>
      <c r="AJ2019">
        <v>10</v>
      </c>
      <c r="AK2019">
        <v>97</v>
      </c>
      <c r="AL2019">
        <v>4</v>
      </c>
      <c r="AM2019">
        <v>9035</v>
      </c>
      <c r="AN2019">
        <v>9048</v>
      </c>
      <c r="AO2019">
        <v>9023</v>
      </c>
      <c r="AP2019">
        <v>90</v>
      </c>
      <c r="AQ2019">
        <v>0</v>
      </c>
    </row>
    <row r="2020" spans="1:43">
      <c r="A2020" s="27">
        <v>40004</v>
      </c>
      <c r="B2020" s="27"/>
      <c r="C2020">
        <v>25.5</v>
      </c>
      <c r="D2020">
        <v>31.8</v>
      </c>
      <c r="E2020">
        <v>21</v>
      </c>
      <c r="F2020">
        <v>31</v>
      </c>
      <c r="G2020">
        <v>17</v>
      </c>
      <c r="H2020">
        <v>8.8000000000000007</v>
      </c>
      <c r="I2020" s="10">
        <v>935</v>
      </c>
      <c r="J2020">
        <v>3</v>
      </c>
      <c r="K2020" s="2">
        <v>10</v>
      </c>
      <c r="L2020" s="1">
        <f t="shared" si="589"/>
        <v>6.1886986320368331</v>
      </c>
      <c r="M2020" s="1">
        <f t="shared" si="590"/>
        <v>45</v>
      </c>
      <c r="N2020" s="1">
        <f t="shared" si="591"/>
        <v>3.2644251709352656</v>
      </c>
      <c r="O2020" s="1">
        <f t="shared" si="606"/>
        <v>0.19369925492837811</v>
      </c>
      <c r="P2020" s="1">
        <f t="shared" si="592"/>
        <v>0.95950086999001338</v>
      </c>
      <c r="Q2020">
        <f t="shared" si="593"/>
        <v>5.7614057097122231</v>
      </c>
      <c r="R2020">
        <f t="shared" si="594"/>
        <v>12.77623201693328</v>
      </c>
      <c r="S2020">
        <f t="shared" si="595"/>
        <v>1.6722816776090681</v>
      </c>
      <c r="T2020">
        <v>0.2432</v>
      </c>
      <c r="U2020" s="1">
        <f t="shared" si="596"/>
        <v>0.38766695685000602</v>
      </c>
      <c r="V2020" s="1">
        <v>191</v>
      </c>
      <c r="W2020" s="1">
        <f t="shared" si="597"/>
        <v>17.415125031825699</v>
      </c>
      <c r="X2020" s="1">
        <f t="shared" si="598"/>
        <v>38.050884076969858</v>
      </c>
      <c r="Y2020" s="1">
        <f t="shared" si="599"/>
        <v>0.96733969625328131</v>
      </c>
      <c r="Z2020" s="1">
        <f t="shared" si="607"/>
        <v>7.5999999999999734E-2</v>
      </c>
      <c r="AA2020" s="1">
        <f t="shared" si="600"/>
        <v>6.0587632094413368E-2</v>
      </c>
      <c r="AB2020" s="1">
        <f t="shared" si="601"/>
        <v>2.4407945</v>
      </c>
      <c r="AC2020" s="1">
        <f t="shared" si="602"/>
        <v>2.2438532255038321</v>
      </c>
      <c r="AF2020" s="1">
        <f t="shared" si="603"/>
        <v>12.453526859429074</v>
      </c>
      <c r="AG2020" s="1">
        <f t="shared" si="604"/>
        <v>4.4434248840907937</v>
      </c>
      <c r="AH2020" s="1">
        <f t="shared" si="605"/>
        <v>11.112135970623035</v>
      </c>
      <c r="AI2020">
        <v>6.5</v>
      </c>
      <c r="AJ2020">
        <v>12</v>
      </c>
      <c r="AK2020">
        <v>104</v>
      </c>
      <c r="AL2020">
        <v>14</v>
      </c>
      <c r="AM2020">
        <v>9048</v>
      </c>
      <c r="AN2020">
        <v>9068</v>
      </c>
      <c r="AO2020">
        <v>9029</v>
      </c>
      <c r="AP2020">
        <v>97</v>
      </c>
      <c r="AQ2020">
        <v>32700</v>
      </c>
    </row>
    <row r="2021" spans="1:43">
      <c r="A2021" s="27">
        <v>40005</v>
      </c>
      <c r="B2021" s="27"/>
      <c r="C2021">
        <v>25</v>
      </c>
      <c r="D2021">
        <v>31.3</v>
      </c>
      <c r="E2021">
        <v>20.100000000000001</v>
      </c>
      <c r="F2021">
        <v>35</v>
      </c>
      <c r="G2021">
        <v>19</v>
      </c>
      <c r="H2021">
        <v>13.1</v>
      </c>
      <c r="I2021" s="10">
        <v>935</v>
      </c>
      <c r="J2021">
        <v>3</v>
      </c>
      <c r="K2021" s="2">
        <v>10</v>
      </c>
      <c r="L2021" s="1">
        <f t="shared" si="589"/>
        <v>6.7792928555609411</v>
      </c>
      <c r="M2021" s="1">
        <f t="shared" si="590"/>
        <v>51</v>
      </c>
      <c r="N2021" s="1">
        <f t="shared" si="591"/>
        <v>3.1688149728170982</v>
      </c>
      <c r="O2021" s="1">
        <f t="shared" si="606"/>
        <v>0.18874360871147136</v>
      </c>
      <c r="P2021" s="1">
        <f t="shared" si="592"/>
        <v>1.0344413307600429</v>
      </c>
      <c r="Q2021">
        <f t="shared" si="593"/>
        <v>7.9033328621278578</v>
      </c>
      <c r="R2021">
        <f t="shared" si="594"/>
        <v>12.771124982513157</v>
      </c>
      <c r="S2021">
        <f t="shared" si="595"/>
        <v>1.6716132176064342</v>
      </c>
      <c r="T2021">
        <v>0.2432</v>
      </c>
      <c r="U2021" s="1">
        <f t="shared" si="596"/>
        <v>0.38536742751089892</v>
      </c>
      <c r="V2021" s="1">
        <v>192</v>
      </c>
      <c r="W2021" s="1">
        <f t="shared" si="597"/>
        <v>22.353184132935038</v>
      </c>
      <c r="X2021" s="1">
        <f t="shared" si="598"/>
        <v>38.053523353733773</v>
      </c>
      <c r="Y2021" s="1">
        <f t="shared" si="599"/>
        <v>0.96742575489002214</v>
      </c>
      <c r="Z2021" s="1">
        <f t="shared" si="607"/>
        <v>-0.19</v>
      </c>
      <c r="AA2021" s="1">
        <f t="shared" si="600"/>
        <v>6.0558342810253032E-2</v>
      </c>
      <c r="AB2021" s="1">
        <f t="shared" si="601"/>
        <v>2.4419749999999998</v>
      </c>
      <c r="AC2021" s="1">
        <f t="shared" si="602"/>
        <v>2.2438532255038321</v>
      </c>
      <c r="AF2021" s="1">
        <f t="shared" si="603"/>
        <v>12.53647648554076</v>
      </c>
      <c r="AG2021" s="1">
        <f t="shared" si="604"/>
        <v>5.2400070172632747</v>
      </c>
      <c r="AH2021" s="1">
        <f t="shared" si="605"/>
        <v>13.965413075032957</v>
      </c>
      <c r="AI2021">
        <v>7.3</v>
      </c>
      <c r="AJ2021">
        <v>14</v>
      </c>
      <c r="AK2021">
        <v>119</v>
      </c>
      <c r="AL2021">
        <v>14</v>
      </c>
      <c r="AM2021">
        <v>9054</v>
      </c>
      <c r="AN2021">
        <v>9084</v>
      </c>
      <c r="AO2021">
        <v>9018</v>
      </c>
      <c r="AP2021">
        <v>104</v>
      </c>
      <c r="AQ2021">
        <v>0</v>
      </c>
    </row>
    <row r="2022" spans="1:43">
      <c r="A2022" s="27">
        <v>40006</v>
      </c>
      <c r="B2022" s="27"/>
      <c r="C2022">
        <v>27.4</v>
      </c>
      <c r="D2022">
        <v>35</v>
      </c>
      <c r="E2022">
        <v>19.8</v>
      </c>
      <c r="F2022">
        <v>26</v>
      </c>
      <c r="G2022">
        <v>11</v>
      </c>
      <c r="H2022">
        <v>14.5</v>
      </c>
      <c r="I2022" s="10">
        <v>935</v>
      </c>
      <c r="J2022">
        <v>3.4</v>
      </c>
      <c r="K2022" s="2">
        <v>10</v>
      </c>
      <c r="L2022" s="1">
        <f t="shared" si="589"/>
        <v>7.6171612827080217</v>
      </c>
      <c r="M2022" s="1">
        <f t="shared" si="590"/>
        <v>41</v>
      </c>
      <c r="N2022" s="1">
        <f t="shared" si="591"/>
        <v>3.6510627705463885</v>
      </c>
      <c r="O2022" s="1">
        <f t="shared" si="606"/>
        <v>0.21354203201147803</v>
      </c>
      <c r="P2022" s="1">
        <f t="shared" si="592"/>
        <v>0.78294884366344175</v>
      </c>
      <c r="Q2022">
        <f t="shared" si="593"/>
        <v>9.7152632139585027</v>
      </c>
      <c r="R2022">
        <f t="shared" si="594"/>
        <v>12.765775362804476</v>
      </c>
      <c r="S2022">
        <f t="shared" si="595"/>
        <v>1.6709130056026802</v>
      </c>
      <c r="T2022">
        <v>0.2432</v>
      </c>
      <c r="U2022" s="1">
        <f t="shared" si="596"/>
        <v>0.38295389388266432</v>
      </c>
      <c r="V2022" s="1">
        <v>193</v>
      </c>
      <c r="W2022" s="1">
        <f t="shared" si="597"/>
        <v>23.967938885151387</v>
      </c>
      <c r="X2022" s="1">
        <f t="shared" si="598"/>
        <v>38.056303719744307</v>
      </c>
      <c r="Y2022" s="1">
        <f t="shared" si="599"/>
        <v>0.96752145005386037</v>
      </c>
      <c r="Z2022" s="1">
        <f t="shared" si="607"/>
        <v>0.91199999999999948</v>
      </c>
      <c r="AA2022" s="1">
        <f t="shared" si="600"/>
        <v>6.0699190235616145E-2</v>
      </c>
      <c r="AB2022" s="1">
        <f t="shared" si="601"/>
        <v>2.4363085999999998</v>
      </c>
      <c r="AC2022" s="1">
        <f t="shared" si="602"/>
        <v>2.5430336555710098</v>
      </c>
      <c r="AF2022" s="1">
        <f t="shared" si="603"/>
        <v>15.424626949151266</v>
      </c>
      <c r="AG2022" s="1">
        <f t="shared" si="604"/>
        <v>5.2382232689747434</v>
      </c>
      <c r="AH2022" s="1">
        <f t="shared" si="605"/>
        <v>13.088775128485015</v>
      </c>
      <c r="AI2022">
        <v>5.7</v>
      </c>
      <c r="AJ2022">
        <v>10</v>
      </c>
      <c r="AK2022">
        <v>82</v>
      </c>
      <c r="AL2022">
        <v>11</v>
      </c>
      <c r="AM2022">
        <v>8996</v>
      </c>
      <c r="AN2022">
        <v>9024</v>
      </c>
      <c r="AO2022">
        <v>8969</v>
      </c>
      <c r="AP2022">
        <v>86</v>
      </c>
      <c r="AQ2022">
        <v>0</v>
      </c>
    </row>
    <row r="2023" spans="1:43">
      <c r="A2023" s="27">
        <v>40007</v>
      </c>
      <c r="B2023" s="27"/>
      <c r="C2023">
        <v>25.1</v>
      </c>
      <c r="D2023">
        <v>32.700000000000003</v>
      </c>
      <c r="E2023">
        <v>23.2</v>
      </c>
      <c r="F2023">
        <v>35</v>
      </c>
      <c r="G2023">
        <v>12</v>
      </c>
      <c r="H2023">
        <v>6.9</v>
      </c>
      <c r="I2023" s="10">
        <v>935</v>
      </c>
      <c r="J2023">
        <v>2.7</v>
      </c>
      <c r="K2023" s="2">
        <v>10</v>
      </c>
      <c r="L2023" s="1">
        <f t="shared" si="589"/>
        <v>5.6891094258705959</v>
      </c>
      <c r="M2023" s="1">
        <f t="shared" si="590"/>
        <v>58</v>
      </c>
      <c r="N2023" s="1">
        <f t="shared" si="591"/>
        <v>3.1877392120289274</v>
      </c>
      <c r="O2023" s="1">
        <f t="shared" si="606"/>
        <v>0.1897260990669869</v>
      </c>
      <c r="P2023" s="1">
        <f t="shared" si="592"/>
        <v>1.1217791628629947</v>
      </c>
      <c r="Q2023">
        <f t="shared" si="593"/>
        <v>4.5277675436951625</v>
      </c>
      <c r="R2023">
        <f t="shared" si="594"/>
        <v>12.760186170151101</v>
      </c>
      <c r="S2023">
        <f t="shared" si="595"/>
        <v>1.670181435883652</v>
      </c>
      <c r="T2023">
        <v>0.2432</v>
      </c>
      <c r="U2023" s="1">
        <f t="shared" si="596"/>
        <v>0.38042706996748799</v>
      </c>
      <c r="V2023" s="1">
        <v>194</v>
      </c>
      <c r="W2023" s="1">
        <f t="shared" si="597"/>
        <v>15.249810177052812</v>
      </c>
      <c r="X2023" s="1">
        <f t="shared" si="598"/>
        <v>38.059195149933942</v>
      </c>
      <c r="Y2023" s="1">
        <f t="shared" si="599"/>
        <v>0.96762675343503657</v>
      </c>
      <c r="Z2023" s="1">
        <f t="shared" si="607"/>
        <v>-0.87399999999999889</v>
      </c>
      <c r="AA2023" s="1">
        <f t="shared" si="600"/>
        <v>6.056419840142107E-2</v>
      </c>
      <c r="AB2023" s="1">
        <f t="shared" si="601"/>
        <v>2.4417388999999998</v>
      </c>
      <c r="AC2023" s="1">
        <f t="shared" si="602"/>
        <v>2.019467902953449</v>
      </c>
      <c r="AF2023" s="1">
        <f t="shared" si="603"/>
        <v>11.574614373575644</v>
      </c>
      <c r="AG2023" s="1">
        <f t="shared" si="604"/>
        <v>4.1649703210403599</v>
      </c>
      <c r="AH2023" s="1">
        <f t="shared" si="605"/>
        <v>11.075501784027734</v>
      </c>
      <c r="AI2023">
        <v>6.3</v>
      </c>
      <c r="AJ2023">
        <v>14</v>
      </c>
      <c r="AK2023">
        <v>99</v>
      </c>
      <c r="AL2023">
        <v>14</v>
      </c>
      <c r="AM2023">
        <v>9012</v>
      </c>
      <c r="AN2023">
        <v>9028</v>
      </c>
      <c r="AO2023">
        <v>8971</v>
      </c>
      <c r="AP2023">
        <v>111</v>
      </c>
      <c r="AQ2023">
        <v>32700</v>
      </c>
    </row>
    <row r="2024" spans="1:43">
      <c r="A2024" s="27">
        <v>40008</v>
      </c>
      <c r="B2024" s="27"/>
      <c r="C2024">
        <v>22.8</v>
      </c>
      <c r="D2024">
        <v>27</v>
      </c>
      <c r="E2024">
        <v>20.100000000000001</v>
      </c>
      <c r="F2024">
        <v>44</v>
      </c>
      <c r="G2024">
        <v>30</v>
      </c>
      <c r="H2024">
        <v>4.0999999999999996</v>
      </c>
      <c r="I2024" s="10">
        <v>935</v>
      </c>
      <c r="J2024">
        <v>1.8</v>
      </c>
      <c r="K2024" s="2">
        <v>10</v>
      </c>
      <c r="L2024" s="1">
        <f t="shared" si="589"/>
        <v>4.2295667560288432</v>
      </c>
      <c r="M2024" s="1">
        <f t="shared" si="590"/>
        <v>58</v>
      </c>
      <c r="N2024" s="1">
        <f t="shared" si="591"/>
        <v>2.7765400845935013</v>
      </c>
      <c r="O2024" s="1">
        <f t="shared" si="606"/>
        <v>0.16818807403747749</v>
      </c>
      <c r="P2024" s="1">
        <f t="shared" si="592"/>
        <v>1.2175101441041609</v>
      </c>
      <c r="Q2024">
        <f t="shared" si="593"/>
        <v>2.7392797043786876</v>
      </c>
      <c r="R2024">
        <f t="shared" si="594"/>
        <v>12.754360520899699</v>
      </c>
      <c r="S2024">
        <f t="shared" si="595"/>
        <v>1.6694189163481281</v>
      </c>
      <c r="T2024">
        <v>0.2432</v>
      </c>
      <c r="U2024" s="1">
        <f t="shared" si="596"/>
        <v>0.37778770328252792</v>
      </c>
      <c r="V2024" s="1">
        <v>195</v>
      </c>
      <c r="W2024" s="1">
        <f t="shared" si="597"/>
        <v>12.037601444564171</v>
      </c>
      <c r="X2024" s="1">
        <f t="shared" si="598"/>
        <v>38.062166379572176</v>
      </c>
      <c r="Y2024" s="1">
        <f t="shared" si="599"/>
        <v>0.96774163388136636</v>
      </c>
      <c r="Z2024" s="1">
        <f t="shared" si="607"/>
        <v>-0.87400000000000033</v>
      </c>
      <c r="AA2024" s="1">
        <f t="shared" si="600"/>
        <v>6.0429805664466374E-2</v>
      </c>
      <c r="AB2024" s="1">
        <f t="shared" si="601"/>
        <v>2.4471691999999998</v>
      </c>
      <c r="AC2024" s="1">
        <f t="shared" si="602"/>
        <v>1.3463119353022994</v>
      </c>
      <c r="AF2024" s="1">
        <f t="shared" si="603"/>
        <v>9.3362380872897539</v>
      </c>
      <c r="AG2024" s="1">
        <f t="shared" si="604"/>
        <v>3.7006149829136041</v>
      </c>
      <c r="AH2024" s="1">
        <f t="shared" si="605"/>
        <v>9.4292171605053241</v>
      </c>
      <c r="AI2024">
        <v>5.5</v>
      </c>
      <c r="AJ2024">
        <v>14</v>
      </c>
      <c r="AK2024">
        <v>91</v>
      </c>
      <c r="AL2024">
        <v>14</v>
      </c>
      <c r="AM2024">
        <v>9010</v>
      </c>
      <c r="AN2024">
        <v>9033</v>
      </c>
      <c r="AO2024">
        <v>8991</v>
      </c>
      <c r="AP2024">
        <v>120</v>
      </c>
      <c r="AQ2024">
        <v>32700</v>
      </c>
    </row>
    <row r="2025" spans="1:43">
      <c r="A2025" s="27">
        <v>40009</v>
      </c>
      <c r="B2025" s="27"/>
      <c r="C2025">
        <v>21.5</v>
      </c>
      <c r="D2025">
        <v>26.2</v>
      </c>
      <c r="E2025">
        <v>18.3</v>
      </c>
      <c r="F2025">
        <v>52</v>
      </c>
      <c r="G2025">
        <v>31</v>
      </c>
      <c r="H2025">
        <v>6.1</v>
      </c>
      <c r="I2025" s="10">
        <v>935</v>
      </c>
      <c r="J2025">
        <v>1.5</v>
      </c>
      <c r="K2025" s="2">
        <v>10</v>
      </c>
      <c r="L2025" s="1">
        <f t="shared" si="589"/>
        <v>4.0938542709736208</v>
      </c>
      <c r="M2025" s="1">
        <f t="shared" si="590"/>
        <v>73</v>
      </c>
      <c r="N2025" s="1">
        <f t="shared" si="591"/>
        <v>2.5652594127709363</v>
      </c>
      <c r="O2025" s="1">
        <f t="shared" si="606"/>
        <v>0.1569548354421324</v>
      </c>
      <c r="P2025" s="1">
        <f t="shared" si="592"/>
        <v>1.2953233815533087</v>
      </c>
      <c r="Q2025">
        <f t="shared" si="593"/>
        <v>3.5735116441115249</v>
      </c>
      <c r="R2025">
        <f t="shared" si="594"/>
        <v>12.748301629921082</v>
      </c>
      <c r="S2025">
        <f t="shared" si="595"/>
        <v>1.6686258677907175</v>
      </c>
      <c r="T2025">
        <v>0.2432</v>
      </c>
      <c r="U2025" s="1">
        <f t="shared" si="596"/>
        <v>0.37503657463877438</v>
      </c>
      <c r="V2025" s="1">
        <v>196</v>
      </c>
      <c r="W2025" s="1">
        <f t="shared" si="597"/>
        <v>14.339939982853265</v>
      </c>
      <c r="X2025" s="1">
        <f t="shared" si="598"/>
        <v>38.065184945439356</v>
      </c>
      <c r="Y2025" s="1">
        <f t="shared" si="599"/>
        <v>0.96786605740745657</v>
      </c>
      <c r="Z2025" s="1">
        <f t="shared" si="607"/>
        <v>-0.49400000000000027</v>
      </c>
      <c r="AA2025" s="1">
        <f t="shared" si="600"/>
        <v>6.0354108052774309E-2</v>
      </c>
      <c r="AB2025" s="1">
        <f t="shared" si="601"/>
        <v>2.4502384999999998</v>
      </c>
      <c r="AC2025" s="1">
        <f t="shared" si="602"/>
        <v>1.1219266127519161</v>
      </c>
      <c r="AF2025" s="1">
        <f t="shared" si="603"/>
        <v>9.6707882968794667</v>
      </c>
      <c r="AG2025" s="1">
        <f t="shared" si="604"/>
        <v>4.0949977898963628</v>
      </c>
      <c r="AH2025" s="1">
        <f t="shared" si="605"/>
        <v>10.247609219844479</v>
      </c>
      <c r="AI2025">
        <v>4.5999999999999996</v>
      </c>
      <c r="AJ2025">
        <v>14</v>
      </c>
      <c r="AK2025">
        <v>71</v>
      </c>
      <c r="AL2025">
        <v>15</v>
      </c>
      <c r="AM2025">
        <v>9017</v>
      </c>
      <c r="AN2025">
        <v>9037</v>
      </c>
      <c r="AO2025">
        <v>8994</v>
      </c>
      <c r="AP2025">
        <v>129</v>
      </c>
      <c r="AQ2025">
        <v>26</v>
      </c>
    </row>
    <row r="2026" spans="1:43">
      <c r="A2026" s="27">
        <v>40010</v>
      </c>
      <c r="B2026" s="27"/>
      <c r="C2026">
        <v>22.5</v>
      </c>
      <c r="D2026">
        <v>29.1</v>
      </c>
      <c r="E2026">
        <v>17.3</v>
      </c>
      <c r="F2026">
        <v>42</v>
      </c>
      <c r="G2026">
        <v>23</v>
      </c>
      <c r="H2026">
        <v>10.8</v>
      </c>
      <c r="I2026" s="10">
        <v>935</v>
      </c>
      <c r="J2026">
        <v>2.6</v>
      </c>
      <c r="K2026" s="2">
        <v>10</v>
      </c>
      <c r="L2026" s="1">
        <f t="shared" si="589"/>
        <v>5.5352886246114235</v>
      </c>
      <c r="M2026" s="1">
        <f t="shared" si="590"/>
        <v>61</v>
      </c>
      <c r="N2026" s="1">
        <f t="shared" si="591"/>
        <v>2.7264800714406277</v>
      </c>
      <c r="O2026" s="1">
        <f t="shared" si="606"/>
        <v>0.16553734608376569</v>
      </c>
      <c r="P2026" s="1">
        <f t="shared" si="592"/>
        <v>1.0660080892433279</v>
      </c>
      <c r="Q2026">
        <f t="shared" si="593"/>
        <v>6.375842660747848</v>
      </c>
      <c r="R2026">
        <f t="shared" si="594"/>
        <v>12.742012805052916</v>
      </c>
      <c r="S2026">
        <f t="shared" si="595"/>
        <v>1.6678027231744654</v>
      </c>
      <c r="T2026">
        <v>0.2432</v>
      </c>
      <c r="U2026" s="1">
        <f t="shared" si="596"/>
        <v>0.3721744979100603</v>
      </c>
      <c r="V2026" s="1">
        <v>197</v>
      </c>
      <c r="W2026" s="1">
        <f t="shared" si="597"/>
        <v>19.750631280226735</v>
      </c>
      <c r="X2026" s="1">
        <f t="shared" si="598"/>
        <v>38.068217228748267</v>
      </c>
      <c r="Y2026" s="1">
        <f t="shared" si="599"/>
        <v>0.96799998720475866</v>
      </c>
      <c r="Z2026" s="1">
        <f t="shared" si="607"/>
        <v>0.38</v>
      </c>
      <c r="AA2026" s="1">
        <f t="shared" si="600"/>
        <v>6.0412320136145559E-2</v>
      </c>
      <c r="AB2026" s="1">
        <f t="shared" si="601"/>
        <v>2.4478774999999997</v>
      </c>
      <c r="AC2026" s="1">
        <f t="shared" si="602"/>
        <v>1.9446727954366547</v>
      </c>
      <c r="AF2026" s="1">
        <f t="shared" si="603"/>
        <v>12.120943439685741</v>
      </c>
      <c r="AG2026" s="1">
        <f t="shared" si="604"/>
        <v>4.8718139110293981</v>
      </c>
      <c r="AH2026" s="1">
        <f t="shared" si="605"/>
        <v>11.995657262033619</v>
      </c>
      <c r="AI2026">
        <v>4.7</v>
      </c>
      <c r="AJ2026">
        <v>14</v>
      </c>
      <c r="AK2026">
        <v>67</v>
      </c>
      <c r="AL2026">
        <v>1</v>
      </c>
      <c r="AM2026">
        <v>9001</v>
      </c>
      <c r="AN2026">
        <v>9018</v>
      </c>
      <c r="AO2026">
        <v>8979</v>
      </c>
      <c r="AP2026">
        <v>106</v>
      </c>
      <c r="AQ2026">
        <v>32700</v>
      </c>
    </row>
    <row r="2027" spans="1:43">
      <c r="A2027" s="27">
        <v>40011</v>
      </c>
      <c r="B2027" s="27"/>
      <c r="C2027">
        <v>22.2</v>
      </c>
      <c r="D2027">
        <v>27.7</v>
      </c>
      <c r="E2027">
        <v>16.600000000000001</v>
      </c>
      <c r="F2027">
        <v>44</v>
      </c>
      <c r="G2027">
        <v>24</v>
      </c>
      <c r="H2027">
        <v>11.2</v>
      </c>
      <c r="I2027" s="10">
        <v>935</v>
      </c>
      <c r="J2027">
        <v>2.8</v>
      </c>
      <c r="K2027" s="2">
        <v>10</v>
      </c>
      <c r="L2027" s="1">
        <f t="shared" si="589"/>
        <v>5.8009058874059294</v>
      </c>
      <c r="M2027" s="1">
        <f t="shared" si="590"/>
        <v>64</v>
      </c>
      <c r="N2027" s="1">
        <f t="shared" si="591"/>
        <v>2.6772099965674574</v>
      </c>
      <c r="O2027" s="1">
        <f t="shared" si="606"/>
        <v>0.16292197557825283</v>
      </c>
      <c r="P2027" s="1">
        <f t="shared" si="592"/>
        <v>1.0506009821328162</v>
      </c>
      <c r="Q2027">
        <f t="shared" si="593"/>
        <v>6.5278417343460902</v>
      </c>
      <c r="R2027">
        <f t="shared" si="594"/>
        <v>12.735497441482599</v>
      </c>
      <c r="S2027">
        <f t="shared" si="595"/>
        <v>1.666949926895628</v>
      </c>
      <c r="T2027">
        <v>0.2432</v>
      </c>
      <c r="U2027" s="1">
        <f t="shared" si="596"/>
        <v>0.36920231979229085</v>
      </c>
      <c r="V2027" s="1">
        <v>198</v>
      </c>
      <c r="W2027" s="1">
        <f t="shared" si="597"/>
        <v>20.2189136982064</v>
      </c>
      <c r="X2027" s="1">
        <f t="shared" si="598"/>
        <v>38.071228499787701</v>
      </c>
      <c r="Y2027" s="1">
        <f t="shared" si="599"/>
        <v>0.96814338365245811</v>
      </c>
      <c r="Z2027" s="1">
        <f t="shared" si="607"/>
        <v>-0.11400000000000027</v>
      </c>
      <c r="AA2027" s="1">
        <f t="shared" si="600"/>
        <v>6.0394844723867802E-2</v>
      </c>
      <c r="AB2027" s="1">
        <f t="shared" si="601"/>
        <v>2.4485858</v>
      </c>
      <c r="AC2027" s="1">
        <f t="shared" si="602"/>
        <v>2.0942630104702431</v>
      </c>
      <c r="AF2027" s="1">
        <f t="shared" si="603"/>
        <v>11.669337691437679</v>
      </c>
      <c r="AG2027" s="1">
        <f t="shared" si="604"/>
        <v>4.9563197975556292</v>
      </c>
      <c r="AH2027" s="1">
        <f t="shared" si="605"/>
        <v>12.690170354519866</v>
      </c>
      <c r="AI2027">
        <v>9.5</v>
      </c>
      <c r="AJ2027">
        <v>15</v>
      </c>
      <c r="AK2027">
        <v>146</v>
      </c>
      <c r="AL2027">
        <v>13</v>
      </c>
      <c r="AM2027">
        <v>9006</v>
      </c>
      <c r="AN2027">
        <v>9028</v>
      </c>
      <c r="AO2027">
        <v>8983</v>
      </c>
      <c r="AP2027">
        <v>111</v>
      </c>
      <c r="AQ2027">
        <v>32</v>
      </c>
    </row>
    <row r="2028" spans="1:43">
      <c r="A2028" s="27">
        <v>40012</v>
      </c>
      <c r="B2028" s="27"/>
      <c r="C2028">
        <v>23.8</v>
      </c>
      <c r="D2028">
        <v>30</v>
      </c>
      <c r="E2028">
        <v>17.5</v>
      </c>
      <c r="F2028">
        <v>36</v>
      </c>
      <c r="G2028">
        <v>20</v>
      </c>
      <c r="H2028">
        <v>11.9</v>
      </c>
      <c r="I2028" s="10">
        <v>935</v>
      </c>
      <c r="J2028">
        <v>2.4</v>
      </c>
      <c r="K2028" s="2">
        <v>10</v>
      </c>
      <c r="L2028" s="1">
        <f t="shared" si="589"/>
        <v>5.8552926949239579</v>
      </c>
      <c r="M2028" s="1">
        <f t="shared" si="590"/>
        <v>52</v>
      </c>
      <c r="N2028" s="1">
        <f t="shared" si="591"/>
        <v>2.9492496895358444</v>
      </c>
      <c r="O2028" s="1">
        <f t="shared" si="606"/>
        <v>0.1772840860466727</v>
      </c>
      <c r="P2028" s="1">
        <f t="shared" si="592"/>
        <v>0.94461232141909268</v>
      </c>
      <c r="Q2028">
        <f t="shared" si="593"/>
        <v>7.3143304199624373</v>
      </c>
      <c r="R2028">
        <f t="shared" si="594"/>
        <v>12.728759016088942</v>
      </c>
      <c r="S2028">
        <f t="shared" si="595"/>
        <v>1.6660679340430553</v>
      </c>
      <c r="T2028">
        <v>0.2432</v>
      </c>
      <c r="U2028" s="1">
        <f t="shared" si="596"/>
        <v>0.36612091955296328</v>
      </c>
      <c r="V2028" s="1">
        <v>199</v>
      </c>
      <c r="W2028" s="1">
        <f t="shared" si="597"/>
        <v>21.033433864369897</v>
      </c>
      <c r="X2028" s="1">
        <f t="shared" si="598"/>
        <v>38.074182964258831</v>
      </c>
      <c r="Y2028" s="1">
        <f t="shared" si="599"/>
        <v>0.96829620432919572</v>
      </c>
      <c r="Z2028" s="1">
        <f t="shared" si="607"/>
        <v>0.60800000000000054</v>
      </c>
      <c r="AA2028" s="1">
        <f t="shared" si="600"/>
        <v>6.0488163932069454E-2</v>
      </c>
      <c r="AB2028" s="1">
        <f t="shared" si="601"/>
        <v>2.4448081999999998</v>
      </c>
      <c r="AC2028" s="1">
        <f t="shared" si="602"/>
        <v>1.7950825804030659</v>
      </c>
      <c r="AF2028" s="1">
        <f t="shared" si="603"/>
        <v>12.879730201099614</v>
      </c>
      <c r="AG2028" s="1">
        <f t="shared" si="604"/>
        <v>5.0012208954337547</v>
      </c>
      <c r="AH2028" s="1">
        <f t="shared" si="605"/>
        <v>12.31738097772276</v>
      </c>
      <c r="AI2028">
        <v>5.4</v>
      </c>
      <c r="AJ2028">
        <v>3</v>
      </c>
      <c r="AK2028">
        <v>95</v>
      </c>
      <c r="AL2028">
        <v>4</v>
      </c>
      <c r="AM2028">
        <v>9028</v>
      </c>
      <c r="AN2028">
        <v>9045</v>
      </c>
      <c r="AO2028">
        <v>9004</v>
      </c>
      <c r="AP2028">
        <v>101</v>
      </c>
      <c r="AQ2028">
        <v>0</v>
      </c>
    </row>
    <row r="2029" spans="1:43">
      <c r="A2029" s="27">
        <v>40013</v>
      </c>
      <c r="B2029" s="27"/>
      <c r="C2029">
        <v>23.1</v>
      </c>
      <c r="D2029">
        <v>30.1</v>
      </c>
      <c r="E2029">
        <v>18.600000000000001</v>
      </c>
      <c r="F2029">
        <v>40</v>
      </c>
      <c r="G2029">
        <v>22</v>
      </c>
      <c r="H2029">
        <v>11.3</v>
      </c>
      <c r="I2029" s="10">
        <v>935</v>
      </c>
      <c r="J2029">
        <v>3.7</v>
      </c>
      <c r="K2029" s="2">
        <v>10</v>
      </c>
      <c r="L2029" s="1">
        <f t="shared" si="589"/>
        <v>6.4319579671190708</v>
      </c>
      <c r="M2029" s="1">
        <f t="shared" si="590"/>
        <v>58</v>
      </c>
      <c r="N2029" s="1">
        <f t="shared" si="591"/>
        <v>2.8274007005475887</v>
      </c>
      <c r="O2029" s="1">
        <f t="shared" si="606"/>
        <v>0.17087453885850928</v>
      </c>
      <c r="P2029" s="1">
        <f t="shared" si="592"/>
        <v>1.0912925019171533</v>
      </c>
      <c r="Q2029">
        <f t="shared" si="593"/>
        <v>6.6902297643333357</v>
      </c>
      <c r="R2029">
        <f t="shared" si="594"/>
        <v>12.721801081760985</v>
      </c>
      <c r="S2029">
        <f t="shared" si="595"/>
        <v>1.6651572096545793</v>
      </c>
      <c r="T2029">
        <v>0.2432</v>
      </c>
      <c r="U2029" s="1">
        <f t="shared" si="596"/>
        <v>0.36293120877105056</v>
      </c>
      <c r="V2029" s="1">
        <v>200</v>
      </c>
      <c r="W2029" s="1">
        <f t="shared" si="597"/>
        <v>20.351114479633203</v>
      </c>
      <c r="X2029" s="1">
        <f t="shared" si="598"/>
        <v>38.077043811274081</v>
      </c>
      <c r="Y2029" s="1">
        <f t="shared" si="599"/>
        <v>0.968458404025617</v>
      </c>
      <c r="Z2029" s="1">
        <f t="shared" si="607"/>
        <v>-0.26599999999999974</v>
      </c>
      <c r="AA2029" s="1">
        <f t="shared" si="600"/>
        <v>6.0447301317616657E-2</v>
      </c>
      <c r="AB2029" s="1">
        <f t="shared" si="601"/>
        <v>2.4464608999999999</v>
      </c>
      <c r="AC2029" s="1">
        <f t="shared" si="602"/>
        <v>2.7674189781213934</v>
      </c>
      <c r="AF2029" s="1">
        <f t="shared" si="603"/>
        <v>12.146839355425847</v>
      </c>
      <c r="AG2029" s="1">
        <f t="shared" si="604"/>
        <v>4.9682956827216618</v>
      </c>
      <c r="AH2029" s="1">
        <f t="shared" si="605"/>
        <v>12.962394740071751</v>
      </c>
      <c r="AI2029">
        <v>11.5</v>
      </c>
      <c r="AJ2029">
        <v>14</v>
      </c>
      <c r="AK2029">
        <v>172</v>
      </c>
      <c r="AL2029">
        <v>14</v>
      </c>
      <c r="AM2029">
        <v>9033</v>
      </c>
      <c r="AN2029">
        <v>9059</v>
      </c>
      <c r="AO2029">
        <v>9011</v>
      </c>
      <c r="AP2029">
        <v>109</v>
      </c>
      <c r="AQ2029">
        <v>32700</v>
      </c>
    </row>
    <row r="2030" spans="1:43">
      <c r="A2030" s="27">
        <v>40014</v>
      </c>
      <c r="B2030" s="27"/>
      <c r="C2030">
        <v>23.2</v>
      </c>
      <c r="D2030">
        <v>28.9</v>
      </c>
      <c r="E2030">
        <v>16</v>
      </c>
      <c r="F2030">
        <v>41</v>
      </c>
      <c r="G2030">
        <v>22</v>
      </c>
      <c r="H2030">
        <v>14.1</v>
      </c>
      <c r="I2030" s="10">
        <v>935</v>
      </c>
      <c r="J2030">
        <v>2.1</v>
      </c>
      <c r="K2030" s="2">
        <v>10</v>
      </c>
      <c r="L2030" s="1">
        <f t="shared" si="589"/>
        <v>6.0782691100705764</v>
      </c>
      <c r="M2030" s="1">
        <f t="shared" si="590"/>
        <v>60</v>
      </c>
      <c r="N2030" s="1">
        <f t="shared" si="591"/>
        <v>2.8445340106234234</v>
      </c>
      <c r="O2030" s="1">
        <f t="shared" si="606"/>
        <v>0.17177803464524208</v>
      </c>
      <c r="P2030" s="1">
        <f t="shared" si="592"/>
        <v>0.98389265215634536</v>
      </c>
      <c r="Q2030">
        <f t="shared" si="593"/>
        <v>8.2695321985203663</v>
      </c>
      <c r="R2030">
        <f t="shared" si="594"/>
        <v>12.714627261711822</v>
      </c>
      <c r="S2030">
        <f t="shared" si="595"/>
        <v>1.6642182279727518</v>
      </c>
      <c r="T2030">
        <v>0.2432</v>
      </c>
      <c r="U2030" s="1">
        <f t="shared" si="596"/>
        <v>0.35963413106732667</v>
      </c>
      <c r="V2030" s="1">
        <v>201</v>
      </c>
      <c r="W2030" s="1">
        <f t="shared" si="597"/>
        <v>23.588485270564831</v>
      </c>
      <c r="X2030" s="1">
        <f t="shared" si="598"/>
        <v>38.079773262984574</v>
      </c>
      <c r="Y2030" s="1">
        <f t="shared" si="599"/>
        <v>0.96862993475774684</v>
      </c>
      <c r="Z2030" s="1">
        <f t="shared" si="607"/>
        <v>3.7999999999999187E-2</v>
      </c>
      <c r="AA2030" s="1">
        <f t="shared" si="600"/>
        <v>6.0453135453482292E-2</v>
      </c>
      <c r="AB2030" s="1">
        <f t="shared" si="601"/>
        <v>2.4462248</v>
      </c>
      <c r="AC2030" s="1">
        <f t="shared" si="602"/>
        <v>1.5706972578526825</v>
      </c>
      <c r="AF2030" s="1">
        <f t="shared" si="603"/>
        <v>12.897362357086271</v>
      </c>
      <c r="AG2030" s="1">
        <f t="shared" si="604"/>
        <v>5.4497774378208499</v>
      </c>
      <c r="AH2030" s="1">
        <f t="shared" si="605"/>
        <v>14.241905715041021</v>
      </c>
      <c r="AI2030">
        <v>8.4</v>
      </c>
      <c r="AJ2030">
        <v>6</v>
      </c>
      <c r="AK2030">
        <v>128</v>
      </c>
      <c r="AL2030">
        <v>7</v>
      </c>
      <c r="AM2030">
        <v>9055</v>
      </c>
      <c r="AN2030">
        <v>9068</v>
      </c>
      <c r="AO2030">
        <v>9030</v>
      </c>
      <c r="AP2030">
        <v>110</v>
      </c>
      <c r="AQ2030">
        <v>5</v>
      </c>
    </row>
    <row r="2031" spans="1:43">
      <c r="A2031" s="27">
        <v>40015</v>
      </c>
      <c r="B2031" s="27"/>
      <c r="C2031">
        <v>26.1</v>
      </c>
      <c r="D2031">
        <v>33</v>
      </c>
      <c r="E2031">
        <v>19.8</v>
      </c>
      <c r="F2031">
        <v>29</v>
      </c>
      <c r="G2031">
        <v>12</v>
      </c>
      <c r="H2031">
        <v>14</v>
      </c>
      <c r="I2031" s="10">
        <v>935</v>
      </c>
      <c r="J2031">
        <v>2.6</v>
      </c>
      <c r="K2031" s="2">
        <v>10</v>
      </c>
      <c r="L2031" s="1">
        <f t="shared" si="589"/>
        <v>6.5996687955543978</v>
      </c>
      <c r="M2031" s="1">
        <f t="shared" si="590"/>
        <v>46</v>
      </c>
      <c r="N2031" s="1">
        <f t="shared" si="591"/>
        <v>3.3824690030091129</v>
      </c>
      <c r="O2031" s="1">
        <f t="shared" si="606"/>
        <v>0.19979022603100022</v>
      </c>
      <c r="P2031" s="1">
        <f t="shared" si="592"/>
        <v>0.83326391926635068</v>
      </c>
      <c r="Q2031">
        <f t="shared" si="593"/>
        <v>9.146774186115552</v>
      </c>
      <c r="R2031">
        <f t="shared" si="594"/>
        <v>12.70724124380502</v>
      </c>
      <c r="S2031">
        <f t="shared" si="595"/>
        <v>1.6632514717022278</v>
      </c>
      <c r="T2031">
        <v>0.2432</v>
      </c>
      <c r="U2031" s="1">
        <f t="shared" si="596"/>
        <v>0.35623066182521257</v>
      </c>
      <c r="V2031" s="1">
        <v>202</v>
      </c>
      <c r="W2031" s="1">
        <f t="shared" si="597"/>
        <v>23.484140599801663</v>
      </c>
      <c r="X2031" s="1">
        <f t="shared" si="598"/>
        <v>38.08233262580022</v>
      </c>
      <c r="Y2031" s="1">
        <f t="shared" si="599"/>
        <v>0.96881074578118453</v>
      </c>
      <c r="Z2031" s="1">
        <f t="shared" si="607"/>
        <v>1.1020000000000008</v>
      </c>
      <c r="AA2031" s="1">
        <f t="shared" si="600"/>
        <v>6.062281665504457E-2</v>
      </c>
      <c r="AB2031" s="1">
        <f t="shared" si="601"/>
        <v>2.4393778999999998</v>
      </c>
      <c r="AC2031" s="1">
        <f t="shared" si="602"/>
        <v>1.9446727954366547</v>
      </c>
      <c r="AF2031" s="1">
        <f t="shared" si="603"/>
        <v>13.970207728991799</v>
      </c>
      <c r="AG2031" s="1">
        <f t="shared" si="604"/>
        <v>5.2327988935552856</v>
      </c>
      <c r="AH2031" s="1">
        <f t="shared" si="605"/>
        <v>12.794343913613444</v>
      </c>
      <c r="AI2031">
        <v>4.8</v>
      </c>
      <c r="AJ2031">
        <v>2</v>
      </c>
      <c r="AK2031">
        <v>91</v>
      </c>
      <c r="AL2031">
        <v>16</v>
      </c>
      <c r="AM2031">
        <v>9041</v>
      </c>
      <c r="AN2031">
        <v>9059</v>
      </c>
      <c r="AO2031">
        <v>9011</v>
      </c>
      <c r="AP2031">
        <v>89</v>
      </c>
      <c r="AQ2031">
        <v>0</v>
      </c>
    </row>
    <row r="2032" spans="1:43">
      <c r="A2032" s="27">
        <v>40016</v>
      </c>
      <c r="B2032" s="27"/>
      <c r="C2032">
        <v>28.8</v>
      </c>
      <c r="D2032">
        <v>34.700000000000003</v>
      </c>
      <c r="E2032">
        <v>22.2</v>
      </c>
      <c r="F2032">
        <v>21</v>
      </c>
      <c r="G2032">
        <v>12</v>
      </c>
      <c r="H2032">
        <v>13.7</v>
      </c>
      <c r="I2032" s="10">
        <v>935</v>
      </c>
      <c r="J2032">
        <v>3.3</v>
      </c>
      <c r="K2032" s="2">
        <v>10</v>
      </c>
      <c r="L2032" s="1">
        <f t="shared" si="589"/>
        <v>7.67897752459261</v>
      </c>
      <c r="M2032" s="1">
        <f t="shared" si="590"/>
        <v>30</v>
      </c>
      <c r="N2032" s="1">
        <f t="shared" si="591"/>
        <v>3.9609091628282593</v>
      </c>
      <c r="O2032" s="1">
        <f t="shared" si="606"/>
        <v>0.22923297335572879</v>
      </c>
      <c r="P2032" s="1">
        <f t="shared" si="592"/>
        <v>0.7334972241600437</v>
      </c>
      <c r="Q2032">
        <f t="shared" si="593"/>
        <v>9.5617584037508365</v>
      </c>
      <c r="R2032">
        <f t="shared" si="594"/>
        <v>12.699646774910498</v>
      </c>
      <c r="S2032">
        <f t="shared" si="595"/>
        <v>1.6622574312710077</v>
      </c>
      <c r="T2032">
        <v>0.2432</v>
      </c>
      <c r="U2032" s="1">
        <f t="shared" si="596"/>
        <v>0.35272180790222629</v>
      </c>
      <c r="V2032" s="1">
        <v>203</v>
      </c>
      <c r="W2032" s="1">
        <f t="shared" si="597"/>
        <v>23.148879633304841</v>
      </c>
      <c r="X2032" s="1">
        <f t="shared" si="598"/>
        <v>38.084682343163784</v>
      </c>
      <c r="Y2032" s="1">
        <f t="shared" si="599"/>
        <v>0.96900078360611541</v>
      </c>
      <c r="Z2032" s="1">
        <f t="shared" si="607"/>
        <v>1.0259999999999998</v>
      </c>
      <c r="AA2032" s="1">
        <f t="shared" si="600"/>
        <v>6.0781654205825798E-2</v>
      </c>
      <c r="AB2032" s="1">
        <f t="shared" si="601"/>
        <v>2.4330031999999999</v>
      </c>
      <c r="AC2032" s="1">
        <f t="shared" si="602"/>
        <v>2.4682385480542153</v>
      </c>
      <c r="AF2032" s="1">
        <f t="shared" si="603"/>
        <v>14.431753315569646</v>
      </c>
      <c r="AG2032" s="1">
        <f t="shared" si="604"/>
        <v>5.0780780353411066</v>
      </c>
      <c r="AH2032" s="1">
        <f t="shared" si="605"/>
        <v>12.509966212227758</v>
      </c>
      <c r="AI2032">
        <v>4.4000000000000004</v>
      </c>
      <c r="AJ2032">
        <v>15</v>
      </c>
      <c r="AK2032">
        <v>90</v>
      </c>
      <c r="AL2032">
        <v>1</v>
      </c>
      <c r="AM2032">
        <v>9012</v>
      </c>
      <c r="AN2032">
        <v>9026</v>
      </c>
      <c r="AO2032">
        <v>8989</v>
      </c>
      <c r="AP2032">
        <v>79</v>
      </c>
      <c r="AQ2032">
        <v>0</v>
      </c>
    </row>
    <row r="2033" spans="1:43">
      <c r="A2033" s="27">
        <v>40017</v>
      </c>
      <c r="B2033" s="27"/>
      <c r="C2033">
        <v>23.6</v>
      </c>
      <c r="D2033">
        <v>32.700000000000003</v>
      </c>
      <c r="E2033">
        <v>19</v>
      </c>
      <c r="F2033">
        <v>33</v>
      </c>
      <c r="G2033">
        <v>17</v>
      </c>
      <c r="H2033">
        <v>11.2</v>
      </c>
      <c r="I2033" s="10">
        <v>935</v>
      </c>
      <c r="J2033">
        <v>2.6</v>
      </c>
      <c r="K2033" s="2">
        <v>10</v>
      </c>
      <c r="L2033" s="1">
        <f t="shared" si="589"/>
        <v>6.4548722718906451</v>
      </c>
      <c r="M2033" s="1">
        <f t="shared" si="590"/>
        <v>49</v>
      </c>
      <c r="N2033" s="1">
        <f t="shared" si="591"/>
        <v>2.9139768389124927</v>
      </c>
      <c r="O2033" s="1">
        <f t="shared" si="606"/>
        <v>0.17543243500016223</v>
      </c>
      <c r="P2033" s="1">
        <f t="shared" si="592"/>
        <v>0.959095403111629</v>
      </c>
      <c r="Q2033">
        <f t="shared" si="593"/>
        <v>7.1135019137932538</v>
      </c>
      <c r="R2033">
        <f t="shared" si="594"/>
        <v>12.69184765530631</v>
      </c>
      <c r="S2033">
        <f t="shared" si="595"/>
        <v>1.6612366040976845</v>
      </c>
      <c r="T2033">
        <v>0.2432</v>
      </c>
      <c r="U2033" s="1">
        <f t="shared" si="596"/>
        <v>0.34910860733212101</v>
      </c>
      <c r="V2033" s="1">
        <v>204</v>
      </c>
      <c r="W2033" s="1">
        <f t="shared" si="597"/>
        <v>20.271523974437045</v>
      </c>
      <c r="X2033" s="1">
        <f t="shared" si="598"/>
        <v>38.086782049837076</v>
      </c>
      <c r="Y2033" s="1">
        <f t="shared" si="599"/>
        <v>0.96919999201313556</v>
      </c>
      <c r="Z2033" s="1">
        <f t="shared" si="607"/>
        <v>-1.9759999999999998</v>
      </c>
      <c r="AA2033" s="1">
        <f t="shared" si="600"/>
        <v>6.0476483263051405E-2</v>
      </c>
      <c r="AB2033" s="1">
        <f t="shared" si="601"/>
        <v>2.4452803999999997</v>
      </c>
      <c r="AC2033" s="1">
        <f t="shared" si="602"/>
        <v>1.9446727954366547</v>
      </c>
      <c r="AF2033" s="1">
        <f t="shared" si="603"/>
        <v>13.423406478880029</v>
      </c>
      <c r="AG2033" s="1">
        <f t="shared" si="604"/>
        <v>4.8344683755260549</v>
      </c>
      <c r="AH2033" s="1">
        <f t="shared" si="605"/>
        <v>14.18046394705646</v>
      </c>
      <c r="AI2033">
        <v>4.5999999999999996</v>
      </c>
      <c r="AJ2033">
        <v>15</v>
      </c>
      <c r="AK2033">
        <v>85</v>
      </c>
      <c r="AL2033">
        <v>10</v>
      </c>
      <c r="AM2033">
        <v>9034</v>
      </c>
      <c r="AN2033">
        <v>9051</v>
      </c>
      <c r="AO2033">
        <v>8994</v>
      </c>
      <c r="AP2033">
        <v>92</v>
      </c>
      <c r="AQ2033">
        <v>32700</v>
      </c>
    </row>
    <row r="2034" spans="1:43">
      <c r="A2034" s="27">
        <v>40018</v>
      </c>
      <c r="B2034" s="27"/>
      <c r="C2034">
        <v>23.6</v>
      </c>
      <c r="D2034">
        <v>28.3</v>
      </c>
      <c r="E2034">
        <v>18.8</v>
      </c>
      <c r="F2034">
        <v>25</v>
      </c>
      <c r="G2034">
        <v>15</v>
      </c>
      <c r="H2034">
        <v>12.9</v>
      </c>
      <c r="I2034" s="10">
        <v>935</v>
      </c>
      <c r="J2034">
        <v>2.2000000000000002</v>
      </c>
      <c r="K2034" s="2">
        <v>10</v>
      </c>
      <c r="L2034" s="1">
        <f t="shared" si="589"/>
        <v>6.1104889124250699</v>
      </c>
      <c r="M2034" s="1">
        <f t="shared" si="590"/>
        <v>35</v>
      </c>
      <c r="N2034" s="1">
        <f t="shared" si="591"/>
        <v>2.9139768389124927</v>
      </c>
      <c r="O2034" s="1">
        <f t="shared" si="606"/>
        <v>0.17543243500016223</v>
      </c>
      <c r="P2034" s="1">
        <f t="shared" si="592"/>
        <v>0.66847526370096599</v>
      </c>
      <c r="Q2034">
        <f t="shared" si="593"/>
        <v>8.6912289478672857</v>
      </c>
      <c r="R2034">
        <f t="shared" si="594"/>
        <v>12.683847733142015</v>
      </c>
      <c r="S2034">
        <f t="shared" si="595"/>
        <v>1.6601894938667558</v>
      </c>
      <c r="T2034">
        <v>0.2432</v>
      </c>
      <c r="U2034" s="1">
        <f t="shared" si="596"/>
        <v>0.34539212901780092</v>
      </c>
      <c r="V2034" s="1">
        <v>205</v>
      </c>
      <c r="W2034" s="1">
        <f t="shared" si="597"/>
        <v>22.246060023569704</v>
      </c>
      <c r="X2034" s="1">
        <f t="shared" si="598"/>
        <v>38.088590627654959</v>
      </c>
      <c r="Y2034" s="1">
        <f t="shared" si="599"/>
        <v>0.96940831206988276</v>
      </c>
      <c r="Z2034" s="1">
        <f t="shared" si="607"/>
        <v>0</v>
      </c>
      <c r="AA2034" s="1">
        <f t="shared" si="600"/>
        <v>6.0476483263051405E-2</v>
      </c>
      <c r="AB2034" s="1">
        <f t="shared" si="601"/>
        <v>2.4452803999999997</v>
      </c>
      <c r="AC2034" s="1">
        <f t="shared" si="602"/>
        <v>1.6454923653694771</v>
      </c>
      <c r="AF2034" s="1">
        <f t="shared" si="603"/>
        <v>11.178534789933318</v>
      </c>
      <c r="AG2034" s="1">
        <f t="shared" si="604"/>
        <v>4.9491461808779986</v>
      </c>
      <c r="AH2034" s="1">
        <f t="shared" si="605"/>
        <v>12.700773965256268</v>
      </c>
      <c r="AI2034">
        <v>5.3</v>
      </c>
      <c r="AJ2034">
        <v>15</v>
      </c>
      <c r="AK2034">
        <v>85</v>
      </c>
      <c r="AL2034">
        <v>14</v>
      </c>
      <c r="AM2034">
        <v>9045</v>
      </c>
      <c r="AN2034">
        <v>9056</v>
      </c>
      <c r="AO2034">
        <v>9029</v>
      </c>
      <c r="AP2034">
        <v>71</v>
      </c>
      <c r="AQ2034">
        <v>0</v>
      </c>
    </row>
    <row r="2035" spans="1:43">
      <c r="A2035" s="27">
        <v>40019</v>
      </c>
      <c r="B2035" s="27"/>
      <c r="C2035">
        <v>22.2</v>
      </c>
      <c r="D2035">
        <v>26.9</v>
      </c>
      <c r="E2035">
        <v>16</v>
      </c>
      <c r="F2035">
        <v>34</v>
      </c>
      <c r="G2035">
        <v>18</v>
      </c>
      <c r="H2035">
        <v>11.4</v>
      </c>
      <c r="I2035" s="10">
        <v>935</v>
      </c>
      <c r="J2035">
        <v>2.2999999999999998</v>
      </c>
      <c r="K2035" s="2">
        <v>10</v>
      </c>
      <c r="L2035" s="1">
        <f t="shared" si="589"/>
        <v>5.871186156472274</v>
      </c>
      <c r="M2035" s="1">
        <f t="shared" si="590"/>
        <v>50</v>
      </c>
      <c r="N2035" s="1">
        <f t="shared" si="591"/>
        <v>2.6772099965674574</v>
      </c>
      <c r="O2035" s="1">
        <f t="shared" si="606"/>
        <v>0.16292197557825283</v>
      </c>
      <c r="P2035" s="1">
        <f t="shared" si="592"/>
        <v>0.77382786930575742</v>
      </c>
      <c r="Q2035">
        <f t="shared" si="593"/>
        <v>7.2786680626861058</v>
      </c>
      <c r="R2035">
        <f t="shared" si="594"/>
        <v>12.675650898978699</v>
      </c>
      <c r="S2035">
        <f t="shared" si="595"/>
        <v>1.6591166098139658</v>
      </c>
      <c r="T2035">
        <v>0.2432</v>
      </c>
      <c r="U2035" s="1">
        <f t="shared" si="596"/>
        <v>0.34157347241510483</v>
      </c>
      <c r="V2035" s="1">
        <v>206</v>
      </c>
      <c r="W2035" s="1">
        <f t="shared" si="597"/>
        <v>20.521191105929638</v>
      </c>
      <c r="X2035" s="1">
        <f t="shared" si="598"/>
        <v>38.090066262699594</v>
      </c>
      <c r="Y2035" s="1">
        <f t="shared" si="599"/>
        <v>0.96962568214847056</v>
      </c>
      <c r="Z2035" s="1">
        <f t="shared" si="607"/>
        <v>-0.53200000000000081</v>
      </c>
      <c r="AA2035" s="1">
        <f t="shared" si="600"/>
        <v>6.0394844723867802E-2</v>
      </c>
      <c r="AB2035" s="1">
        <f t="shared" si="601"/>
        <v>2.4485858</v>
      </c>
      <c r="AC2035" s="1">
        <f t="shared" si="602"/>
        <v>1.7202874728862712</v>
      </c>
      <c r="AF2035" s="1">
        <f t="shared" si="603"/>
        <v>11.569452423403972</v>
      </c>
      <c r="AG2035" s="1">
        <f t="shared" si="604"/>
        <v>4.8266891594973815</v>
      </c>
      <c r="AH2035" s="1">
        <f t="shared" si="605"/>
        <v>12.66208857357816</v>
      </c>
      <c r="AI2035">
        <v>4.5999999999999996</v>
      </c>
      <c r="AJ2035">
        <v>15</v>
      </c>
      <c r="AK2035">
        <v>83</v>
      </c>
      <c r="AL2035">
        <v>15</v>
      </c>
      <c r="AM2035">
        <v>9073</v>
      </c>
      <c r="AN2035">
        <v>9083</v>
      </c>
      <c r="AO2035">
        <v>9053</v>
      </c>
      <c r="AP2035">
        <v>87</v>
      </c>
      <c r="AQ2035">
        <v>0</v>
      </c>
    </row>
    <row r="2036" spans="1:43">
      <c r="A2036" s="27">
        <v>40020</v>
      </c>
      <c r="B2036" s="27"/>
      <c r="C2036">
        <v>24</v>
      </c>
      <c r="D2036">
        <v>30.4</v>
      </c>
      <c r="E2036">
        <v>17.7</v>
      </c>
      <c r="F2036">
        <v>32</v>
      </c>
      <c r="G2036">
        <v>17</v>
      </c>
      <c r="H2036">
        <v>13.5</v>
      </c>
      <c r="I2036" s="10">
        <v>935</v>
      </c>
      <c r="J2036">
        <v>2.4</v>
      </c>
      <c r="K2036" s="2">
        <v>10</v>
      </c>
      <c r="L2036" s="1">
        <f t="shared" si="589"/>
        <v>6.1709390978821244</v>
      </c>
      <c r="M2036" s="1">
        <f t="shared" si="590"/>
        <v>47</v>
      </c>
      <c r="N2036" s="1">
        <f t="shared" si="591"/>
        <v>2.9848945293846705</v>
      </c>
      <c r="O2036" s="1">
        <f t="shared" si="606"/>
        <v>0.17915219131488452</v>
      </c>
      <c r="P2036" s="1">
        <f t="shared" si="592"/>
        <v>0.84525829613584069</v>
      </c>
      <c r="Q2036">
        <f t="shared" si="593"/>
        <v>8.5613041585017307</v>
      </c>
      <c r="R2036">
        <f t="shared" si="594"/>
        <v>12.6672610804199</v>
      </c>
      <c r="S2036">
        <f t="shared" si="595"/>
        <v>1.6580184660235471</v>
      </c>
      <c r="T2036">
        <v>0.2432</v>
      </c>
      <c r="U2036" s="1">
        <f t="shared" si="596"/>
        <v>0.33765376720755119</v>
      </c>
      <c r="V2036" s="1">
        <v>207</v>
      </c>
      <c r="W2036" s="1">
        <f t="shared" si="597"/>
        <v>22.961724370984971</v>
      </c>
      <c r="X2036" s="1">
        <f t="shared" si="598"/>
        <v>38.09116650384464</v>
      </c>
      <c r="Y2036" s="1">
        <f t="shared" si="599"/>
        <v>0.96985203794372055</v>
      </c>
      <c r="Z2036" s="1">
        <f t="shared" si="607"/>
        <v>0.68400000000000027</v>
      </c>
      <c r="AA2036" s="1">
        <f t="shared" si="600"/>
        <v>6.0499849114061095E-2</v>
      </c>
      <c r="AB2036" s="1">
        <f t="shared" si="601"/>
        <v>2.4443359999999998</v>
      </c>
      <c r="AC2036" s="1">
        <f t="shared" si="602"/>
        <v>1.7950825804030659</v>
      </c>
      <c r="AF2036" s="1">
        <f t="shared" si="603"/>
        <v>13.050593154323836</v>
      </c>
      <c r="AG2036" s="1">
        <f t="shared" si="604"/>
        <v>5.2027214414076557</v>
      </c>
      <c r="AH2036" s="1">
        <f t="shared" si="605"/>
        <v>12.919696758752636</v>
      </c>
      <c r="AI2036">
        <v>4.3</v>
      </c>
      <c r="AJ2036">
        <v>1</v>
      </c>
      <c r="AK2036">
        <v>82</v>
      </c>
      <c r="AL2036">
        <v>16</v>
      </c>
      <c r="AM2036">
        <v>9033</v>
      </c>
      <c r="AN2036">
        <v>9072</v>
      </c>
      <c r="AO2036">
        <v>8997</v>
      </c>
      <c r="AP2036">
        <v>89</v>
      </c>
      <c r="AQ2036">
        <v>0</v>
      </c>
    </row>
    <row r="2037" spans="1:43">
      <c r="A2037" s="27">
        <v>40021</v>
      </c>
      <c r="B2037" s="27"/>
      <c r="C2037">
        <v>25.5</v>
      </c>
      <c r="D2037">
        <v>31.1</v>
      </c>
      <c r="E2037">
        <v>22.4</v>
      </c>
      <c r="F2037">
        <v>30</v>
      </c>
      <c r="G2037">
        <v>19</v>
      </c>
      <c r="H2037">
        <v>6.9</v>
      </c>
      <c r="I2037" s="10">
        <v>935</v>
      </c>
      <c r="J2037">
        <v>3.4</v>
      </c>
      <c r="K2037" s="2">
        <v>10</v>
      </c>
      <c r="L2037" s="1">
        <f t="shared" si="589"/>
        <v>6.0437878283106015</v>
      </c>
      <c r="M2037" s="1">
        <f t="shared" si="590"/>
        <v>41</v>
      </c>
      <c r="N2037" s="1">
        <f t="shared" si="591"/>
        <v>3.2644251709352656</v>
      </c>
      <c r="O2037" s="1">
        <f t="shared" si="606"/>
        <v>0.19369925492837811</v>
      </c>
      <c r="P2037" s="1">
        <f t="shared" si="592"/>
        <v>0.98491636437461128</v>
      </c>
      <c r="Q2037">
        <f t="shared" si="593"/>
        <v>4.7030524861369516</v>
      </c>
      <c r="R2037">
        <f t="shared" si="594"/>
        <v>12.658682236846975</v>
      </c>
      <c r="S2037">
        <f t="shared" si="595"/>
        <v>1.6568955807391328</v>
      </c>
      <c r="T2037">
        <v>0.2432</v>
      </c>
      <c r="U2037" s="1">
        <f t="shared" si="596"/>
        <v>0.33363417297214087</v>
      </c>
      <c r="V2037" s="1">
        <v>208</v>
      </c>
      <c r="W2037" s="1">
        <f t="shared" si="597"/>
        <v>15.326482461369535</v>
      </c>
      <c r="X2037" s="1">
        <f t="shared" si="598"/>
        <v>38.091848322615689</v>
      </c>
      <c r="Y2037" s="1">
        <f t="shared" si="599"/>
        <v>0.97008731249218494</v>
      </c>
      <c r="Z2037" s="1">
        <f t="shared" si="607"/>
        <v>0.57000000000000006</v>
      </c>
      <c r="AA2037" s="1">
        <f t="shared" si="600"/>
        <v>6.0587632094413368E-2</v>
      </c>
      <c r="AB2037" s="1">
        <f t="shared" si="601"/>
        <v>2.4407945</v>
      </c>
      <c r="AC2037" s="1">
        <f t="shared" si="602"/>
        <v>2.5430336555710098</v>
      </c>
      <c r="AF2037" s="1">
        <f t="shared" si="603"/>
        <v>11.189415605446749</v>
      </c>
      <c r="AG2037" s="1">
        <f t="shared" si="604"/>
        <v>4.1456712628422157</v>
      </c>
      <c r="AH2037" s="1">
        <f t="shared" si="605"/>
        <v>9.64914399354506</v>
      </c>
      <c r="AI2037">
        <v>7</v>
      </c>
      <c r="AJ2037">
        <v>10</v>
      </c>
      <c r="AK2037">
        <v>121</v>
      </c>
      <c r="AL2037">
        <v>12</v>
      </c>
      <c r="AM2037">
        <v>8988</v>
      </c>
      <c r="AN2037">
        <v>9004</v>
      </c>
      <c r="AO2037">
        <v>8966</v>
      </c>
      <c r="AP2037">
        <v>96</v>
      </c>
      <c r="AQ2037">
        <v>32700</v>
      </c>
    </row>
    <row r="2038" spans="1:43">
      <c r="A2038" s="27">
        <v>40022</v>
      </c>
      <c r="B2038" s="27"/>
      <c r="C2038">
        <v>24.9</v>
      </c>
      <c r="D2038">
        <v>32.1</v>
      </c>
      <c r="E2038">
        <v>18.600000000000001</v>
      </c>
      <c r="F2038">
        <v>35</v>
      </c>
      <c r="G2038">
        <v>16</v>
      </c>
      <c r="H2038">
        <v>11.5</v>
      </c>
      <c r="I2038" s="10">
        <v>935</v>
      </c>
      <c r="J2038">
        <v>3.1</v>
      </c>
      <c r="K2038" s="2">
        <v>10</v>
      </c>
      <c r="L2038" s="1">
        <f t="shared" si="589"/>
        <v>6.666197734880825</v>
      </c>
      <c r="M2038" s="1">
        <f t="shared" si="590"/>
        <v>54</v>
      </c>
      <c r="N2038" s="1">
        <f t="shared" si="591"/>
        <v>3.1499887721282045</v>
      </c>
      <c r="O2038" s="1">
        <f t="shared" si="606"/>
        <v>0.18776540794261232</v>
      </c>
      <c r="P2038" s="1">
        <f t="shared" si="592"/>
        <v>0.96150283140745885</v>
      </c>
      <c r="Q2038">
        <f t="shared" si="593"/>
        <v>7.2487409356515071</v>
      </c>
      <c r="R2038">
        <f t="shared" si="594"/>
        <v>12.649918354271563</v>
      </c>
      <c r="S2038">
        <f t="shared" si="595"/>
        <v>1.6557484756899952</v>
      </c>
      <c r="T2038">
        <v>0.2432</v>
      </c>
      <c r="U2038" s="1">
        <f t="shared" si="596"/>
        <v>0.32951587883631578</v>
      </c>
      <c r="V2038" s="1">
        <v>209</v>
      </c>
      <c r="W2038" s="1">
        <f t="shared" si="597"/>
        <v>20.665033034061771</v>
      </c>
      <c r="X2038" s="1">
        <f t="shared" si="598"/>
        <v>38.092068174310413</v>
      </c>
      <c r="Y2038" s="1">
        <f t="shared" si="599"/>
        <v>0.97033143619195728</v>
      </c>
      <c r="Z2038" s="1">
        <f t="shared" si="607"/>
        <v>-0.22800000000000054</v>
      </c>
      <c r="AA2038" s="1">
        <f t="shared" si="600"/>
        <v>6.0552488351259905E-2</v>
      </c>
      <c r="AB2038" s="1">
        <f t="shared" si="601"/>
        <v>2.4422110999999997</v>
      </c>
      <c r="AC2038" s="1">
        <f t="shared" si="602"/>
        <v>2.3186483330206267</v>
      </c>
      <c r="AF2038" s="1">
        <f t="shared" si="603"/>
        <v>13.74539258136895</v>
      </c>
      <c r="AG2038" s="1">
        <f t="shared" si="604"/>
        <v>4.9390084164405659</v>
      </c>
      <c r="AH2038" s="1">
        <f t="shared" si="605"/>
        <v>12.9995739285418</v>
      </c>
      <c r="AI2038">
        <v>7.5</v>
      </c>
      <c r="AJ2038">
        <v>14</v>
      </c>
      <c r="AK2038">
        <v>124</v>
      </c>
      <c r="AL2038">
        <v>9</v>
      </c>
      <c r="AM2038">
        <v>8972</v>
      </c>
      <c r="AN2038">
        <v>9003</v>
      </c>
      <c r="AO2038">
        <v>8937</v>
      </c>
      <c r="AP2038">
        <v>102</v>
      </c>
      <c r="AQ2038">
        <v>0</v>
      </c>
    </row>
    <row r="2039" spans="1:43">
      <c r="A2039" s="27">
        <v>40023</v>
      </c>
      <c r="B2039" s="27"/>
      <c r="C2039">
        <v>22</v>
      </c>
      <c r="D2039">
        <v>28.7</v>
      </c>
      <c r="E2039">
        <v>17.399999999999999</v>
      </c>
      <c r="F2039">
        <v>49</v>
      </c>
      <c r="G2039">
        <v>22</v>
      </c>
      <c r="H2039">
        <v>7.8</v>
      </c>
      <c r="I2039" s="10">
        <v>935</v>
      </c>
      <c r="J2039">
        <v>2.6</v>
      </c>
      <c r="K2039" s="2">
        <v>10</v>
      </c>
      <c r="L2039" s="1">
        <f t="shared" si="589"/>
        <v>5.2270987593760658</v>
      </c>
      <c r="M2039" s="1">
        <f t="shared" si="590"/>
        <v>76</v>
      </c>
      <c r="N2039" s="1">
        <f t="shared" si="591"/>
        <v>2.6447969195164731</v>
      </c>
      <c r="O2039" s="1">
        <f t="shared" si="606"/>
        <v>0.16119785218083971</v>
      </c>
      <c r="P2039" s="1">
        <f t="shared" si="592"/>
        <v>1.1886428982523718</v>
      </c>
      <c r="Q2039">
        <f t="shared" si="593"/>
        <v>4.6318864775211024</v>
      </c>
      <c r="R2039">
        <f t="shared" si="594"/>
        <v>12.640973440317023</v>
      </c>
      <c r="S2039">
        <f t="shared" si="595"/>
        <v>1.6545776754341652</v>
      </c>
      <c r="T2039">
        <v>0.2432</v>
      </c>
      <c r="U2039" s="1">
        <f t="shared" si="596"/>
        <v>0.32530010312617724</v>
      </c>
      <c r="V2039" s="1">
        <v>210</v>
      </c>
      <c r="W2039" s="1">
        <f t="shared" si="597"/>
        <v>16.381782979667339</v>
      </c>
      <c r="X2039" s="1">
        <f t="shared" si="598"/>
        <v>38.091782060318671</v>
      </c>
      <c r="Y2039" s="1">
        <f t="shared" si="599"/>
        <v>0.97058433682326284</v>
      </c>
      <c r="Z2039" s="1">
        <f t="shared" si="607"/>
        <v>-1.1019999999999994</v>
      </c>
      <c r="AA2039" s="1">
        <f t="shared" si="600"/>
        <v>6.0383200064705544E-2</v>
      </c>
      <c r="AB2039" s="1">
        <f t="shared" si="601"/>
        <v>2.449058</v>
      </c>
      <c r="AC2039" s="1">
        <f t="shared" si="602"/>
        <v>1.9446727954366547</v>
      </c>
      <c r="AF2039" s="1">
        <f t="shared" si="603"/>
        <v>11.721452196392514</v>
      </c>
      <c r="AG2039" s="1">
        <f t="shared" si="604"/>
        <v>4.3907200891202613</v>
      </c>
      <c r="AH2039" s="1">
        <f t="shared" si="605"/>
        <v>11.780518214070211</v>
      </c>
      <c r="AI2039">
        <v>6.5</v>
      </c>
      <c r="AJ2039">
        <v>14</v>
      </c>
      <c r="AK2039">
        <v>97</v>
      </c>
      <c r="AL2039">
        <v>14</v>
      </c>
      <c r="AM2039">
        <v>8987</v>
      </c>
      <c r="AN2039">
        <v>8996</v>
      </c>
      <c r="AO2039">
        <v>8945</v>
      </c>
      <c r="AP2039">
        <v>125</v>
      </c>
      <c r="AQ2039">
        <v>7</v>
      </c>
    </row>
    <row r="2040" spans="1:43">
      <c r="A2040" s="27">
        <v>40024</v>
      </c>
      <c r="B2040" s="27"/>
      <c r="C2040">
        <v>21.3</v>
      </c>
      <c r="D2040">
        <v>25.9</v>
      </c>
      <c r="E2040">
        <v>16.100000000000001</v>
      </c>
      <c r="F2040">
        <v>51</v>
      </c>
      <c r="G2040">
        <v>31</v>
      </c>
      <c r="H2040">
        <v>10</v>
      </c>
      <c r="I2040" s="10">
        <v>935</v>
      </c>
      <c r="J2040">
        <v>2.4</v>
      </c>
      <c r="K2040" s="2">
        <v>10</v>
      </c>
      <c r="L2040" s="1">
        <f t="shared" si="589"/>
        <v>5.2019968146551268</v>
      </c>
      <c r="M2040" s="1">
        <f t="shared" si="590"/>
        <v>71</v>
      </c>
      <c r="N2040" s="1">
        <f t="shared" si="591"/>
        <v>2.5340344524230103</v>
      </c>
      <c r="O2040" s="1">
        <f t="shared" si="606"/>
        <v>0.15528425692196926</v>
      </c>
      <c r="P2040" s="1">
        <f t="shared" si="592"/>
        <v>1.1679597460018203</v>
      </c>
      <c r="Q2040">
        <f t="shared" si="593"/>
        <v>5.6220314013186634</v>
      </c>
      <c r="R2040">
        <f t="shared" si="594"/>
        <v>12.631851519339808</v>
      </c>
      <c r="S2040">
        <f t="shared" si="595"/>
        <v>1.6533837067198702</v>
      </c>
      <c r="T2040">
        <v>0.2432</v>
      </c>
      <c r="U2040" s="1">
        <f t="shared" si="596"/>
        <v>0.32098809300606401</v>
      </c>
      <c r="V2040" s="1">
        <v>211</v>
      </c>
      <c r="W2040" s="1">
        <f t="shared" si="597"/>
        <v>18.942059300094051</v>
      </c>
      <c r="X2040" s="1">
        <f t="shared" si="598"/>
        <v>38.090945591579597</v>
      </c>
      <c r="Y2040" s="1">
        <f t="shared" si="599"/>
        <v>0.97084593956982335</v>
      </c>
      <c r="Z2040" s="1">
        <f t="shared" si="607"/>
        <v>-0.26599999999999974</v>
      </c>
      <c r="AA2040" s="1">
        <f t="shared" si="600"/>
        <v>6.0342479095581394E-2</v>
      </c>
      <c r="AB2040" s="1">
        <f t="shared" si="601"/>
        <v>2.4507106999999997</v>
      </c>
      <c r="AC2040" s="1">
        <f t="shared" si="602"/>
        <v>1.7950825804030659</v>
      </c>
      <c r="AF2040" s="1">
        <f t="shared" si="603"/>
        <v>10.723569855942596</v>
      </c>
      <c r="AG2040" s="1">
        <f t="shared" si="604"/>
        <v>4.8283880627460878</v>
      </c>
      <c r="AH2040" s="1">
        <f t="shared" si="605"/>
        <v>12.32786490228912</v>
      </c>
      <c r="AI2040">
        <v>5.2</v>
      </c>
      <c r="AJ2040">
        <v>15</v>
      </c>
      <c r="AK2040">
        <v>97</v>
      </c>
      <c r="AL2040">
        <v>15</v>
      </c>
      <c r="AM2040">
        <v>9038</v>
      </c>
      <c r="AN2040">
        <v>9052</v>
      </c>
      <c r="AO2040">
        <v>8995</v>
      </c>
      <c r="AP2040">
        <v>124</v>
      </c>
      <c r="AQ2040">
        <v>3</v>
      </c>
    </row>
    <row r="2041" spans="1:43">
      <c r="A2041" s="27">
        <v>40025</v>
      </c>
      <c r="B2041" s="27"/>
      <c r="C2041">
        <v>25.1</v>
      </c>
      <c r="D2041">
        <v>32.299999999999997</v>
      </c>
      <c r="E2041">
        <v>18.7</v>
      </c>
      <c r="F2041">
        <v>31</v>
      </c>
      <c r="G2041">
        <v>9</v>
      </c>
      <c r="H2041">
        <v>14</v>
      </c>
      <c r="I2041" s="10">
        <v>935</v>
      </c>
      <c r="J2041">
        <v>3.4</v>
      </c>
      <c r="K2041" s="2">
        <v>10</v>
      </c>
      <c r="L2041" s="1">
        <f t="shared" si="589"/>
        <v>6.9873740800614765</v>
      </c>
      <c r="M2041" s="1">
        <f t="shared" si="590"/>
        <v>53</v>
      </c>
      <c r="N2041" s="1">
        <f t="shared" si="591"/>
        <v>3.1877392120289274</v>
      </c>
      <c r="O2041" s="1">
        <f t="shared" si="606"/>
        <v>0.1897260990669869</v>
      </c>
      <c r="P2041" s="1">
        <f t="shared" si="592"/>
        <v>0.78937690188991072</v>
      </c>
      <c r="Q2041">
        <f t="shared" si="593"/>
        <v>9.2403404192042977</v>
      </c>
      <c r="R2041">
        <f t="shared" si="594"/>
        <v>12.622556627700911</v>
      </c>
      <c r="S2041">
        <f t="shared" si="595"/>
        <v>1.6521670978666114</v>
      </c>
      <c r="T2041">
        <v>0.2432</v>
      </c>
      <c r="U2041" s="1">
        <f t="shared" si="596"/>
        <v>0.31658112410960082</v>
      </c>
      <c r="V2041" s="1">
        <v>212</v>
      </c>
      <c r="W2041" s="1">
        <f t="shared" si="597"/>
        <v>23.596961874076609</v>
      </c>
      <c r="X2041" s="1">
        <f t="shared" si="598"/>
        <v>38.089514053109724</v>
      </c>
      <c r="Y2041" s="1">
        <f t="shared" si="599"/>
        <v>0.97111616704099002</v>
      </c>
      <c r="Z2041" s="1">
        <f t="shared" si="607"/>
        <v>1.4440000000000004</v>
      </c>
      <c r="AA2041" s="1">
        <f t="shared" si="600"/>
        <v>6.056419840142107E-2</v>
      </c>
      <c r="AB2041" s="1">
        <f t="shared" si="601"/>
        <v>2.4417388999999998</v>
      </c>
      <c r="AC2041" s="1">
        <f t="shared" si="602"/>
        <v>2.5430336555710098</v>
      </c>
      <c r="AF2041" s="1">
        <f t="shared" si="603"/>
        <v>13.859897367707012</v>
      </c>
      <c r="AG2041" s="1">
        <f t="shared" si="604"/>
        <v>5.2153636004580974</v>
      </c>
      <c r="AH2041" s="1">
        <f t="shared" si="605"/>
        <v>12.332980007206414</v>
      </c>
      <c r="AI2041">
        <v>4.7</v>
      </c>
      <c r="AJ2041">
        <v>1</v>
      </c>
      <c r="AK2041">
        <v>83</v>
      </c>
      <c r="AL2041">
        <v>2</v>
      </c>
      <c r="AM2041">
        <v>9042</v>
      </c>
      <c r="AN2041">
        <v>9058</v>
      </c>
      <c r="AO2041">
        <v>9013</v>
      </c>
      <c r="AP2041">
        <v>86</v>
      </c>
      <c r="AQ2041">
        <v>0</v>
      </c>
    </row>
    <row r="2042" spans="1:43">
      <c r="A2042" s="27">
        <v>40026</v>
      </c>
      <c r="B2042" s="27"/>
      <c r="C2042">
        <v>26.9</v>
      </c>
      <c r="D2042">
        <v>33.6</v>
      </c>
      <c r="E2042">
        <v>19.8</v>
      </c>
      <c r="F2042">
        <v>21</v>
      </c>
      <c r="G2042">
        <v>11</v>
      </c>
      <c r="H2042">
        <v>12.8</v>
      </c>
      <c r="I2042" s="10">
        <v>935</v>
      </c>
      <c r="J2042">
        <v>2.9</v>
      </c>
      <c r="K2042" s="2">
        <v>10</v>
      </c>
      <c r="L2042" s="1">
        <f t="shared" si="589"/>
        <v>7.0074495790734224</v>
      </c>
      <c r="M2042" s="1">
        <f t="shared" si="590"/>
        <v>31</v>
      </c>
      <c r="N2042" s="1">
        <f t="shared" si="591"/>
        <v>3.5456372722074656</v>
      </c>
      <c r="O2042" s="1">
        <f t="shared" si="606"/>
        <v>0.20816160682623208</v>
      </c>
      <c r="P2042" s="1">
        <f t="shared" si="592"/>
        <v>0.64428774990647653</v>
      </c>
      <c r="Q2042">
        <f t="shared" si="593"/>
        <v>9.1473808229903568</v>
      </c>
      <c r="R2042">
        <f t="shared" si="594"/>
        <v>12.613092809196576</v>
      </c>
      <c r="S2042">
        <f t="shared" si="595"/>
        <v>1.6509283781670911</v>
      </c>
      <c r="T2042">
        <v>0.2432</v>
      </c>
      <c r="U2042" s="1">
        <f t="shared" si="596"/>
        <v>0.31208050016232436</v>
      </c>
      <c r="V2042" s="1">
        <v>213</v>
      </c>
      <c r="W2042" s="1">
        <f t="shared" si="597"/>
        <v>22.212791638360695</v>
      </c>
      <c r="X2042" s="1">
        <f t="shared" si="598"/>
        <v>38.087442469532746</v>
      </c>
      <c r="Y2042" s="1">
        <f t="shared" si="599"/>
        <v>0.97139493929463894</v>
      </c>
      <c r="Z2042" s="1">
        <f t="shared" si="607"/>
        <v>0.68399999999999894</v>
      </c>
      <c r="AA2042" s="1">
        <f t="shared" si="600"/>
        <v>6.0669793019409862E-2</v>
      </c>
      <c r="AB2042" s="1">
        <f t="shared" si="601"/>
        <v>2.4374891000000001</v>
      </c>
      <c r="AC2042" s="1">
        <f t="shared" si="602"/>
        <v>2.1690581179870376</v>
      </c>
      <c r="AF2042" s="1">
        <f t="shared" si="603"/>
        <v>14.546439786787674</v>
      </c>
      <c r="AG2042" s="1">
        <f t="shared" si="604"/>
        <v>4.8836037256420273</v>
      </c>
      <c r="AH2042" s="1">
        <f t="shared" si="605"/>
        <v>12.079843754095039</v>
      </c>
      <c r="AI2042">
        <v>5.0999999999999996</v>
      </c>
      <c r="AJ2042">
        <v>15</v>
      </c>
      <c r="AK2042">
        <v>97</v>
      </c>
      <c r="AL2042">
        <v>15</v>
      </c>
      <c r="AM2042">
        <v>9012</v>
      </c>
      <c r="AN2042">
        <v>9028</v>
      </c>
      <c r="AO2042">
        <v>8985</v>
      </c>
      <c r="AP2042">
        <v>71</v>
      </c>
      <c r="AQ2042">
        <v>0</v>
      </c>
    </row>
    <row r="2043" spans="1:43">
      <c r="A2043" s="27">
        <v>40027</v>
      </c>
      <c r="B2043" s="27"/>
      <c r="C2043">
        <v>26.7</v>
      </c>
      <c r="D2043">
        <v>31.8</v>
      </c>
      <c r="E2043">
        <v>23.4</v>
      </c>
      <c r="F2043">
        <v>29</v>
      </c>
      <c r="G2043">
        <v>12</v>
      </c>
      <c r="H2043">
        <v>9.3000000000000007</v>
      </c>
      <c r="I2043" s="10">
        <v>935</v>
      </c>
      <c r="J2043">
        <v>2.7</v>
      </c>
      <c r="K2043" s="2">
        <v>10</v>
      </c>
      <c r="L2043" s="1">
        <f t="shared" si="589"/>
        <v>6.3212386985834303</v>
      </c>
      <c r="M2043" s="1">
        <f t="shared" si="590"/>
        <v>46</v>
      </c>
      <c r="N2043" s="1">
        <f t="shared" si="591"/>
        <v>3.5042155275602282</v>
      </c>
      <c r="O2043" s="1">
        <f t="shared" si="606"/>
        <v>0.20604159825444524</v>
      </c>
      <c r="P2043" s="1">
        <f t="shared" si="592"/>
        <v>0.94435714052829933</v>
      </c>
      <c r="Q2043">
        <f t="shared" si="593"/>
        <v>6.2421999003465221</v>
      </c>
      <c r="R2043">
        <f t="shared" si="594"/>
        <v>12.603464110656661</v>
      </c>
      <c r="S2043">
        <f t="shared" si="595"/>
        <v>1.6496680773110814</v>
      </c>
      <c r="T2043">
        <v>0.2432</v>
      </c>
      <c r="U2043" s="1">
        <f t="shared" si="596"/>
        <v>0.30748755259599853</v>
      </c>
      <c r="V2043" s="1">
        <v>214</v>
      </c>
      <c r="W2043" s="1">
        <f t="shared" si="597"/>
        <v>18.150725592275329</v>
      </c>
      <c r="X2043" s="1">
        <f t="shared" si="598"/>
        <v>38.084685671538892</v>
      </c>
      <c r="Y2043" s="1">
        <f t="shared" si="599"/>
        <v>0.97168217386081956</v>
      </c>
      <c r="Z2043" s="1">
        <f t="shared" si="607"/>
        <v>-7.5999999999999734E-2</v>
      </c>
      <c r="AA2043" s="1">
        <f t="shared" si="600"/>
        <v>6.0658042104305608E-2</v>
      </c>
      <c r="AB2043" s="1">
        <f t="shared" si="601"/>
        <v>2.4379613</v>
      </c>
      <c r="AC2043" s="1">
        <f t="shared" si="602"/>
        <v>2.019467902953449</v>
      </c>
      <c r="AF2043" s="1">
        <f t="shared" si="603"/>
        <v>11.297383344842899</v>
      </c>
      <c r="AG2043" s="1">
        <f t="shared" si="604"/>
        <v>4.5446639249674243</v>
      </c>
      <c r="AH2043" s="1">
        <f t="shared" si="605"/>
        <v>11.666051138845745</v>
      </c>
      <c r="AI2043">
        <v>6.3</v>
      </c>
      <c r="AJ2043">
        <v>14</v>
      </c>
      <c r="AK2043">
        <v>103</v>
      </c>
      <c r="AL2043">
        <v>14</v>
      </c>
      <c r="AM2043">
        <v>9009</v>
      </c>
      <c r="AN2043">
        <v>9028</v>
      </c>
      <c r="AO2043">
        <v>8987</v>
      </c>
      <c r="AP2043">
        <v>102</v>
      </c>
      <c r="AQ2043">
        <v>32700</v>
      </c>
    </row>
    <row r="2044" spans="1:43">
      <c r="A2044" s="27">
        <v>40028</v>
      </c>
      <c r="B2044" s="27"/>
      <c r="C2044">
        <v>25.4</v>
      </c>
      <c r="D2044">
        <v>31.6</v>
      </c>
      <c r="E2044">
        <v>20.6</v>
      </c>
      <c r="F2044">
        <v>38</v>
      </c>
      <c r="G2044">
        <v>20</v>
      </c>
      <c r="H2044">
        <v>12</v>
      </c>
      <c r="I2044" s="10">
        <v>935</v>
      </c>
      <c r="J2044">
        <v>2.6</v>
      </c>
      <c r="K2044" s="2">
        <v>10</v>
      </c>
      <c r="L2044" s="1">
        <f t="shared" si="589"/>
        <v>6.4674917435576198</v>
      </c>
      <c r="M2044" s="1">
        <f t="shared" si="590"/>
        <v>56</v>
      </c>
      <c r="N2044" s="1">
        <f t="shared" si="591"/>
        <v>3.2451044654796197</v>
      </c>
      <c r="O2044" s="1">
        <f t="shared" si="606"/>
        <v>0.19269945685025572</v>
      </c>
      <c r="P2044" s="1">
        <f t="shared" si="592"/>
        <v>1.1446442943333635</v>
      </c>
      <c r="Q2044">
        <f t="shared" si="593"/>
        <v>7.157523238913015</v>
      </c>
      <c r="R2044">
        <f t="shared" si="594"/>
        <v>12.593674577718073</v>
      </c>
      <c r="S2044">
        <f t="shared" si="595"/>
        <v>1.6483867248322086</v>
      </c>
      <c r="T2044">
        <v>0.2432</v>
      </c>
      <c r="U2044" s="1">
        <f t="shared" si="596"/>
        <v>0.30280364015473321</v>
      </c>
      <c r="V2044" s="1">
        <v>215</v>
      </c>
      <c r="W2044" s="1">
        <f t="shared" si="597"/>
        <v>21.300749997769501</v>
      </c>
      <c r="X2044" s="1">
        <f t="shared" si="598"/>
        <v>38.081198363198219</v>
      </c>
      <c r="Y2044" s="1">
        <f t="shared" si="599"/>
        <v>0.97197778576615279</v>
      </c>
      <c r="Z2044" s="1">
        <f t="shared" si="607"/>
        <v>-0.49400000000000027</v>
      </c>
      <c r="AA2044" s="1">
        <f t="shared" si="600"/>
        <v>6.0581771971259857E-2</v>
      </c>
      <c r="AB2044" s="1">
        <f t="shared" si="601"/>
        <v>2.4410305999999999</v>
      </c>
      <c r="AC2044" s="1">
        <f t="shared" si="602"/>
        <v>1.9446727954366547</v>
      </c>
      <c r="AF2044" s="1">
        <f t="shared" si="603"/>
        <v>12.549271983998262</v>
      </c>
      <c r="AG2044" s="1">
        <f t="shared" si="604"/>
        <v>5.1605925333095239</v>
      </c>
      <c r="AH2044" s="1">
        <f t="shared" si="605"/>
        <v>14.031588249868957</v>
      </c>
      <c r="AI2044">
        <v>4.5999999999999996</v>
      </c>
      <c r="AJ2044">
        <v>10</v>
      </c>
      <c r="AK2044">
        <v>89</v>
      </c>
      <c r="AL2044">
        <v>14</v>
      </c>
      <c r="AM2044">
        <v>9029</v>
      </c>
      <c r="AN2044">
        <v>9048</v>
      </c>
      <c r="AO2044">
        <v>9002</v>
      </c>
      <c r="AP2044">
        <v>118</v>
      </c>
      <c r="AQ2044">
        <v>1</v>
      </c>
    </row>
    <row r="2045" spans="1:43">
      <c r="A2045" s="27">
        <v>40029</v>
      </c>
      <c r="B2045" s="27"/>
      <c r="C2045">
        <v>23.9</v>
      </c>
      <c r="D2045">
        <v>28.9</v>
      </c>
      <c r="E2045">
        <v>21.7</v>
      </c>
      <c r="F2045">
        <v>43</v>
      </c>
      <c r="G2045">
        <v>26</v>
      </c>
      <c r="H2045">
        <v>9.3000000000000007</v>
      </c>
      <c r="I2045" s="10">
        <v>935</v>
      </c>
      <c r="J2045">
        <v>1.8</v>
      </c>
      <c r="K2045" s="2">
        <v>10</v>
      </c>
      <c r="L2045" s="1">
        <f t="shared" si="589"/>
        <v>5.1967126872561105</v>
      </c>
      <c r="M2045" s="1">
        <f t="shared" si="590"/>
        <v>60</v>
      </c>
      <c r="N2045" s="1">
        <f t="shared" si="591"/>
        <v>2.9670254049401481</v>
      </c>
      <c r="O2045" s="1">
        <f t="shared" si="606"/>
        <v>0.17821607467016304</v>
      </c>
      <c r="P2045" s="1">
        <f t="shared" si="592"/>
        <v>1.296951863963745</v>
      </c>
      <c r="Q2045">
        <f t="shared" si="593"/>
        <v>5.3648802771285515</v>
      </c>
      <c r="R2045">
        <f t="shared" si="594"/>
        <v>12.583728250779885</v>
      </c>
      <c r="S2045">
        <f t="shared" si="595"/>
        <v>1.6470848495785191</v>
      </c>
      <c r="T2045">
        <v>0.2432</v>
      </c>
      <c r="U2045" s="1">
        <f t="shared" si="596"/>
        <v>0.29803014849302362</v>
      </c>
      <c r="V2045" s="1">
        <v>216</v>
      </c>
      <c r="W2045" s="1">
        <f t="shared" si="597"/>
        <v>18.163997137074897</v>
      </c>
      <c r="X2045" s="1">
        <f t="shared" si="598"/>
        <v>38.076935190049504</v>
      </c>
      <c r="Y2045" s="1">
        <f t="shared" si="599"/>
        <v>0.9722816875589686</v>
      </c>
      <c r="Z2045" s="1">
        <f t="shared" si="607"/>
        <v>-0.57000000000000006</v>
      </c>
      <c r="AA2045" s="1">
        <f t="shared" si="600"/>
        <v>6.0494005958780121E-2</v>
      </c>
      <c r="AB2045" s="1">
        <f t="shared" si="601"/>
        <v>2.4445720999999998</v>
      </c>
      <c r="AC2045" s="1">
        <f t="shared" si="602"/>
        <v>1.3463119353022994</v>
      </c>
      <c r="AF2045" s="1">
        <f t="shared" si="603"/>
        <v>9.7992338984998284</v>
      </c>
      <c r="AG2045" s="1">
        <f t="shared" si="604"/>
        <v>4.7376447725244928</v>
      </c>
      <c r="AH2045" s="1">
        <f t="shared" si="605"/>
        <v>12.576198366273708</v>
      </c>
      <c r="AI2045">
        <v>7.5</v>
      </c>
      <c r="AJ2045">
        <v>14</v>
      </c>
      <c r="AK2045">
        <v>151</v>
      </c>
      <c r="AL2045">
        <v>15</v>
      </c>
      <c r="AM2045">
        <v>9052</v>
      </c>
      <c r="AN2045">
        <v>9065</v>
      </c>
      <c r="AO2045">
        <v>9013</v>
      </c>
      <c r="AP2045">
        <v>125</v>
      </c>
      <c r="AQ2045">
        <v>32700</v>
      </c>
    </row>
    <row r="2046" spans="1:43">
      <c r="A2046" s="27">
        <v>40030</v>
      </c>
      <c r="B2046" s="27"/>
      <c r="C2046">
        <v>22.9</v>
      </c>
      <c r="D2046">
        <v>28.1</v>
      </c>
      <c r="E2046">
        <v>19.2</v>
      </c>
      <c r="F2046">
        <v>41</v>
      </c>
      <c r="G2046">
        <v>29</v>
      </c>
      <c r="H2046">
        <v>10.6</v>
      </c>
      <c r="I2046" s="10">
        <v>935</v>
      </c>
      <c r="J2046">
        <v>1.7</v>
      </c>
      <c r="K2046" s="2">
        <v>10</v>
      </c>
      <c r="L2046" s="1">
        <f t="shared" si="589"/>
        <v>5.248376716276133</v>
      </c>
      <c r="M2046" s="1">
        <f t="shared" si="590"/>
        <v>53</v>
      </c>
      <c r="N2046" s="1">
        <f t="shared" si="591"/>
        <v>2.793404137451879</v>
      </c>
      <c r="O2046" s="1">
        <f t="shared" si="606"/>
        <v>0.1690795727297485</v>
      </c>
      <c r="P2046" s="1">
        <f t="shared" si="592"/>
        <v>1.1412775735979581</v>
      </c>
      <c r="Q2046">
        <f t="shared" si="593"/>
        <v>6.2139570721159387</v>
      </c>
      <c r="R2046">
        <f t="shared" si="594"/>
        <v>12.573629161145842</v>
      </c>
      <c r="S2046">
        <f t="shared" si="595"/>
        <v>1.645762979207571</v>
      </c>
      <c r="T2046">
        <v>0.2432</v>
      </c>
      <c r="U2046" s="1">
        <f t="shared" si="596"/>
        <v>0.29316848976582782</v>
      </c>
      <c r="V2046" s="1">
        <v>217</v>
      </c>
      <c r="W2046" s="1">
        <f t="shared" si="597"/>
        <v>19.685742809854645</v>
      </c>
      <c r="X2046" s="1">
        <f t="shared" si="598"/>
        <v>38.071850807883386</v>
      </c>
      <c r="Y2046" s="1">
        <f t="shared" si="599"/>
        <v>0.97259378933517704</v>
      </c>
      <c r="Z2046" s="1">
        <f t="shared" si="607"/>
        <v>-0.38</v>
      </c>
      <c r="AA2046" s="1">
        <f t="shared" si="600"/>
        <v>6.0435636423434559E-2</v>
      </c>
      <c r="AB2046" s="1">
        <f t="shared" si="601"/>
        <v>2.4469330999999999</v>
      </c>
      <c r="AC2046" s="1">
        <f t="shared" si="602"/>
        <v>1.2715168277855049</v>
      </c>
      <c r="AF2046" s="1">
        <f t="shared" si="603"/>
        <v>10.632153511105125</v>
      </c>
      <c r="AG2046" s="1">
        <f t="shared" si="604"/>
        <v>4.9090460782064858</v>
      </c>
      <c r="AH2046" s="1">
        <f t="shared" si="605"/>
        <v>12.857483687594604</v>
      </c>
      <c r="AI2046">
        <v>6.2</v>
      </c>
      <c r="AJ2046">
        <v>14</v>
      </c>
      <c r="AK2046">
        <v>97</v>
      </c>
      <c r="AL2046">
        <v>1</v>
      </c>
      <c r="AM2046">
        <v>9054</v>
      </c>
      <c r="AN2046">
        <v>9074</v>
      </c>
      <c r="AO2046">
        <v>9026</v>
      </c>
      <c r="AP2046">
        <v>111</v>
      </c>
      <c r="AQ2046">
        <v>32700</v>
      </c>
    </row>
    <row r="2047" spans="1:43">
      <c r="A2047" s="27">
        <v>40031</v>
      </c>
      <c r="B2047" s="27"/>
      <c r="C2047">
        <v>18.399999999999999</v>
      </c>
      <c r="D2047">
        <v>24.6</v>
      </c>
      <c r="E2047">
        <v>16.8</v>
      </c>
      <c r="F2047">
        <v>70</v>
      </c>
      <c r="G2047">
        <v>37</v>
      </c>
      <c r="H2047">
        <v>2.8</v>
      </c>
      <c r="I2047" s="10">
        <v>935</v>
      </c>
      <c r="J2047">
        <v>1.8</v>
      </c>
      <c r="K2047" s="2">
        <v>10</v>
      </c>
      <c r="L2047" s="1">
        <f t="shared" si="589"/>
        <v>3.2115688814087688</v>
      </c>
      <c r="M2047" s="1">
        <f t="shared" si="590"/>
        <v>103</v>
      </c>
      <c r="N2047" s="1">
        <f t="shared" si="591"/>
        <v>2.1171678236591673</v>
      </c>
      <c r="O2047" s="1">
        <f t="shared" si="606"/>
        <v>0.13269842952379554</v>
      </c>
      <c r="P2047" s="1">
        <f t="shared" si="592"/>
        <v>1.5580824892686533</v>
      </c>
      <c r="Q2047">
        <f t="shared" si="593"/>
        <v>1.8128859488139666</v>
      </c>
      <c r="R2047">
        <f t="shared" si="594"/>
        <v>12.563381327359146</v>
      </c>
      <c r="S2047">
        <f t="shared" si="595"/>
        <v>1.6444216397066946</v>
      </c>
      <c r="T2047">
        <v>0.2432</v>
      </c>
      <c r="U2047" s="1">
        <f t="shared" si="596"/>
        <v>0.28822010221080624</v>
      </c>
      <c r="V2047" s="1">
        <v>218</v>
      </c>
      <c r="W2047" s="1">
        <f t="shared" si="597"/>
        <v>10.593927453838271</v>
      </c>
      <c r="X2047" s="1">
        <f t="shared" si="598"/>
        <v>38.065899952135311</v>
      </c>
      <c r="Y2047" s="1">
        <f t="shared" si="599"/>
        <v>0.97291399876486495</v>
      </c>
      <c r="Z2047" s="1">
        <f t="shared" si="607"/>
        <v>-1.71</v>
      </c>
      <c r="AA2047" s="1">
        <f t="shared" si="600"/>
        <v>6.0174361400142824E-2</v>
      </c>
      <c r="AB2047" s="1">
        <f t="shared" si="601"/>
        <v>2.4575575999999999</v>
      </c>
      <c r="AC2047" s="1">
        <f t="shared" si="602"/>
        <v>1.3463119353022994</v>
      </c>
      <c r="AF2047" s="1">
        <f t="shared" si="603"/>
        <v>8.8515598402171012</v>
      </c>
      <c r="AG2047" s="1">
        <f t="shared" si="604"/>
        <v>3.449920994952024</v>
      </c>
      <c r="AH2047" s="1">
        <f t="shared" si="605"/>
        <v>9.0946076615944751</v>
      </c>
      <c r="AI2047">
        <v>4.2</v>
      </c>
      <c r="AJ2047">
        <v>1</v>
      </c>
      <c r="AK2047">
        <v>73</v>
      </c>
      <c r="AL2047">
        <v>1</v>
      </c>
      <c r="AM2047">
        <v>9078</v>
      </c>
      <c r="AN2047">
        <v>9085</v>
      </c>
      <c r="AO2047">
        <v>9042</v>
      </c>
      <c r="AP2047">
        <v>148</v>
      </c>
      <c r="AQ2047">
        <v>86</v>
      </c>
    </row>
    <row r="2048" spans="1:43">
      <c r="A2048" s="27">
        <v>40032</v>
      </c>
      <c r="B2048" s="27"/>
      <c r="C2048">
        <v>20.7</v>
      </c>
      <c r="D2048">
        <v>27</v>
      </c>
      <c r="E2048">
        <v>16</v>
      </c>
      <c r="F2048">
        <v>44</v>
      </c>
      <c r="G2048">
        <v>21</v>
      </c>
      <c r="H2048">
        <v>12.7</v>
      </c>
      <c r="I2048" s="10">
        <v>935</v>
      </c>
      <c r="J2048">
        <v>1.4</v>
      </c>
      <c r="K2048" s="2">
        <v>10</v>
      </c>
      <c r="L2048" s="1">
        <f t="shared" si="589"/>
        <v>4.8546345663052417</v>
      </c>
      <c r="M2048" s="1">
        <f t="shared" si="590"/>
        <v>67</v>
      </c>
      <c r="N2048" s="1">
        <f t="shared" si="591"/>
        <v>2.442343329212338</v>
      </c>
      <c r="O2048" s="1">
        <f t="shared" si="606"/>
        <v>0.15036240254660418</v>
      </c>
      <c r="P2048" s="1">
        <f t="shared" si="592"/>
        <v>0.98380878875954436</v>
      </c>
      <c r="Q2048">
        <f t="shared" si="593"/>
        <v>7.5074584812880722</v>
      </c>
      <c r="R2048">
        <f t="shared" si="594"/>
        <v>12.552988751733551</v>
      </c>
      <c r="S2048">
        <f t="shared" si="595"/>
        <v>1.6430613549389466</v>
      </c>
      <c r="T2048">
        <v>0.2432</v>
      </c>
      <c r="U2048" s="1">
        <f t="shared" si="596"/>
        <v>0.28318644972284251</v>
      </c>
      <c r="V2048" s="1">
        <v>219</v>
      </c>
      <c r="W2048" s="1">
        <f t="shared" si="597"/>
        <v>22.150696006989712</v>
      </c>
      <c r="X2048" s="1">
        <f t="shared" si="598"/>
        <v>38.05903750780115</v>
      </c>
      <c r="Y2048" s="1">
        <f t="shared" si="599"/>
        <v>0.97324222111961001</v>
      </c>
      <c r="Z2048" s="1">
        <f t="shared" si="607"/>
        <v>0.87400000000000033</v>
      </c>
      <c r="AA2048" s="1">
        <f t="shared" si="600"/>
        <v>6.0307619096311861E-2</v>
      </c>
      <c r="AB2048" s="1">
        <f t="shared" si="601"/>
        <v>2.4521272999999999</v>
      </c>
      <c r="AC2048" s="1">
        <f t="shared" si="602"/>
        <v>1.0471315052351216</v>
      </c>
      <c r="AF2048" s="1">
        <f t="shared" si="603"/>
        <v>11.177449313011149</v>
      </c>
      <c r="AG2048" s="1">
        <f t="shared" si="604"/>
        <v>5.1969956449277728</v>
      </c>
      <c r="AH2048" s="1">
        <f t="shared" si="605"/>
        <v>12.382745682140154</v>
      </c>
      <c r="AI2048">
        <v>5.7</v>
      </c>
      <c r="AJ2048">
        <v>15</v>
      </c>
      <c r="AK2048">
        <v>83</v>
      </c>
      <c r="AL2048">
        <v>15</v>
      </c>
      <c r="AM2048">
        <v>9082</v>
      </c>
      <c r="AN2048">
        <v>9100</v>
      </c>
      <c r="AO2048">
        <v>9060</v>
      </c>
      <c r="AP2048">
        <v>99</v>
      </c>
      <c r="AQ2048">
        <v>0</v>
      </c>
    </row>
    <row r="2049" spans="1:43">
      <c r="A2049" s="27">
        <v>40033</v>
      </c>
      <c r="B2049" s="27"/>
      <c r="C2049">
        <v>23.8</v>
      </c>
      <c r="D2049">
        <v>31.7</v>
      </c>
      <c r="E2049">
        <v>15.9</v>
      </c>
      <c r="F2049">
        <v>30</v>
      </c>
      <c r="G2049">
        <v>11</v>
      </c>
      <c r="H2049">
        <v>13</v>
      </c>
      <c r="I2049" s="10">
        <v>935</v>
      </c>
      <c r="J2049">
        <v>2.7</v>
      </c>
      <c r="K2049" s="2">
        <v>10</v>
      </c>
      <c r="L2049" s="1">
        <f t="shared" si="589"/>
        <v>6.2308104898609065</v>
      </c>
      <c r="M2049" s="1">
        <f t="shared" si="590"/>
        <v>49</v>
      </c>
      <c r="N2049" s="1">
        <f t="shared" si="591"/>
        <v>2.9492496895358444</v>
      </c>
      <c r="O2049" s="1">
        <f t="shared" si="606"/>
        <v>0.1772840860466727</v>
      </c>
      <c r="P2049" s="1">
        <f t="shared" si="592"/>
        <v>0.69998369377239889</v>
      </c>
      <c r="Q2049">
        <f t="shared" si="593"/>
        <v>8.789683670280569</v>
      </c>
      <c r="R2049">
        <f t="shared" si="594"/>
        <v>12.542455417084033</v>
      </c>
      <c r="S2049">
        <f t="shared" si="595"/>
        <v>1.6416826462151877</v>
      </c>
      <c r="T2049">
        <v>0.2432</v>
      </c>
      <c r="U2049" s="1">
        <f t="shared" si="596"/>
        <v>0.27806902142097645</v>
      </c>
      <c r="V2049" s="1">
        <v>220</v>
      </c>
      <c r="W2049" s="1">
        <f t="shared" si="597"/>
        <v>22.508995589755077</v>
      </c>
      <c r="X2049" s="1">
        <f t="shared" si="598"/>
        <v>38.051218579785775</v>
      </c>
      <c r="Y2049" s="1">
        <f t="shared" si="599"/>
        <v>0.97357835930050463</v>
      </c>
      <c r="Z2049" s="1">
        <f t="shared" si="607"/>
        <v>1.1780000000000006</v>
      </c>
      <c r="AA2049" s="1">
        <f t="shared" si="600"/>
        <v>6.0488163932069454E-2</v>
      </c>
      <c r="AB2049" s="1">
        <f t="shared" si="601"/>
        <v>2.4448081999999998</v>
      </c>
      <c r="AC2049" s="1">
        <f t="shared" si="602"/>
        <v>2.019467902953449</v>
      </c>
      <c r="AF2049" s="1">
        <f t="shared" si="603"/>
        <v>14.471657635437516</v>
      </c>
      <c r="AG2049" s="1">
        <f t="shared" si="604"/>
        <v>5.0012811447281322</v>
      </c>
      <c r="AH2049" s="1">
        <f t="shared" si="605"/>
        <v>11.782083600180487</v>
      </c>
      <c r="AI2049">
        <v>4.8</v>
      </c>
      <c r="AJ2049">
        <v>10</v>
      </c>
      <c r="AK2049">
        <v>72</v>
      </c>
      <c r="AL2049">
        <v>1</v>
      </c>
      <c r="AM2049">
        <v>9056</v>
      </c>
      <c r="AN2049">
        <v>9074</v>
      </c>
      <c r="AO2049">
        <v>9028</v>
      </c>
      <c r="AP2049">
        <v>79</v>
      </c>
      <c r="AQ2049">
        <v>0</v>
      </c>
    </row>
    <row r="2050" spans="1:43">
      <c r="A2050" s="27">
        <v>40034</v>
      </c>
      <c r="B2050" s="27"/>
      <c r="C2050">
        <v>26.3</v>
      </c>
      <c r="D2050">
        <v>34.299999999999997</v>
      </c>
      <c r="E2050">
        <v>19.399999999999999</v>
      </c>
      <c r="F2050">
        <v>25</v>
      </c>
      <c r="G2050">
        <v>11</v>
      </c>
      <c r="H2050">
        <v>13.1</v>
      </c>
      <c r="I2050" s="10">
        <v>935</v>
      </c>
      <c r="J2050">
        <v>3.2</v>
      </c>
      <c r="K2050" s="2">
        <v>10</v>
      </c>
      <c r="L2050" s="1">
        <f t="shared" si="589"/>
        <v>7.0829183297369109</v>
      </c>
      <c r="M2050" s="1">
        <f t="shared" si="590"/>
        <v>39</v>
      </c>
      <c r="N2050" s="1">
        <f t="shared" si="591"/>
        <v>3.4226350066492657</v>
      </c>
      <c r="O2050" s="1">
        <f t="shared" si="606"/>
        <v>0.20185603125120444</v>
      </c>
      <c r="P2050" s="1">
        <f t="shared" si="592"/>
        <v>0.73702497476257078</v>
      </c>
      <c r="Q2050">
        <f t="shared" si="593"/>
        <v>9.0956880454404097</v>
      </c>
      <c r="R2050">
        <f t="shared" si="594"/>
        <v>12.531785283659497</v>
      </c>
      <c r="S2050">
        <f t="shared" si="595"/>
        <v>1.6402860318926045</v>
      </c>
      <c r="T2050">
        <v>0.2432</v>
      </c>
      <c r="U2050" s="1">
        <f t="shared" si="596"/>
        <v>0.27286933120787343</v>
      </c>
      <c r="V2050" s="1">
        <v>221</v>
      </c>
      <c r="W2050" s="1">
        <f t="shared" si="597"/>
        <v>22.633577024466675</v>
      </c>
      <c r="X2050" s="1">
        <f t="shared" si="598"/>
        <v>38.042398563592016</v>
      </c>
      <c r="Y2050" s="1">
        <f t="shared" si="599"/>
        <v>0.97392231386688111</v>
      </c>
      <c r="Z2050" s="1">
        <f t="shared" si="607"/>
        <v>0.95</v>
      </c>
      <c r="AA2050" s="1">
        <f t="shared" si="600"/>
        <v>6.0634553924765376E-2</v>
      </c>
      <c r="AB2050" s="1">
        <f t="shared" si="601"/>
        <v>2.4389056999999998</v>
      </c>
      <c r="AC2050" s="1">
        <f t="shared" si="602"/>
        <v>2.3934434405374212</v>
      </c>
      <c r="AF2050" s="1">
        <f t="shared" si="603"/>
        <v>14.894552205354879</v>
      </c>
      <c r="AG2050" s="1">
        <f t="shared" si="604"/>
        <v>5.0063499149385899</v>
      </c>
      <c r="AH2050" s="1">
        <f t="shared" si="605"/>
        <v>12.196955749427532</v>
      </c>
      <c r="AI2050">
        <v>4.3</v>
      </c>
      <c r="AJ2050">
        <v>11</v>
      </c>
      <c r="AK2050">
        <v>71</v>
      </c>
      <c r="AL2050">
        <v>12</v>
      </c>
      <c r="AM2050">
        <v>9026</v>
      </c>
      <c r="AN2050">
        <v>9042</v>
      </c>
      <c r="AO2050">
        <v>9003</v>
      </c>
      <c r="AP2050">
        <v>82</v>
      </c>
      <c r="AQ2050">
        <v>0</v>
      </c>
    </row>
    <row r="2051" spans="1:43">
      <c r="A2051" s="27">
        <v>40035</v>
      </c>
      <c r="B2051" s="27"/>
      <c r="C2051">
        <v>28.5</v>
      </c>
      <c r="D2051">
        <v>35.799999999999997</v>
      </c>
      <c r="E2051">
        <v>21.9</v>
      </c>
      <c r="F2051">
        <v>25</v>
      </c>
      <c r="G2051">
        <v>11</v>
      </c>
      <c r="H2051">
        <v>11.6</v>
      </c>
      <c r="I2051" s="10">
        <v>935</v>
      </c>
      <c r="J2051">
        <v>3.1</v>
      </c>
      <c r="K2051" s="2">
        <v>10</v>
      </c>
      <c r="L2051" s="1">
        <f t="shared" si="589"/>
        <v>7.1413689652840668</v>
      </c>
      <c r="M2051" s="1">
        <f t="shared" si="590"/>
        <v>39</v>
      </c>
      <c r="N2051" s="1">
        <f t="shared" si="591"/>
        <v>3.8926537222563309</v>
      </c>
      <c r="O2051" s="1">
        <f t="shared" si="606"/>
        <v>0.22579159573646013</v>
      </c>
      <c r="P2051" s="1">
        <f t="shared" si="592"/>
        <v>0.83589235832071229</v>
      </c>
      <c r="Q2051">
        <f t="shared" si="593"/>
        <v>8.0785633553618901</v>
      </c>
      <c r="R2051">
        <f t="shared" si="594"/>
        <v>12.520982286279256</v>
      </c>
      <c r="S2051">
        <f t="shared" si="595"/>
        <v>1.6388720269999026</v>
      </c>
      <c r="T2051">
        <v>0.2432</v>
      </c>
      <c r="U2051" s="1">
        <f t="shared" si="596"/>
        <v>0.26758891732196299</v>
      </c>
      <c r="V2051" s="1">
        <v>222</v>
      </c>
      <c r="W2051" s="1">
        <f t="shared" si="597"/>
        <v>20.886755307586014</v>
      </c>
      <c r="X2051" s="1">
        <f t="shared" si="598"/>
        <v>38.032533216255075</v>
      </c>
      <c r="Y2051" s="1">
        <f t="shared" si="599"/>
        <v>0.97427398306572888</v>
      </c>
      <c r="Z2051" s="1">
        <f t="shared" si="607"/>
        <v>0.83599999999999974</v>
      </c>
      <c r="AA2051" s="1">
        <f t="shared" si="600"/>
        <v>6.0763964497873982E-2</v>
      </c>
      <c r="AB2051" s="1">
        <f t="shared" si="601"/>
        <v>2.4337114999999998</v>
      </c>
      <c r="AC2051" s="1">
        <f t="shared" si="602"/>
        <v>2.3186483330206267</v>
      </c>
      <c r="AF2051" s="1">
        <f t="shared" si="603"/>
        <v>15.099809922583342</v>
      </c>
      <c r="AG2051" s="1">
        <f t="shared" si="604"/>
        <v>4.8460674741927718</v>
      </c>
      <c r="AH2051" s="1">
        <f t="shared" si="605"/>
        <v>11.886203175269326</v>
      </c>
      <c r="AI2051">
        <v>4.5999999999999996</v>
      </c>
      <c r="AJ2051">
        <v>3</v>
      </c>
      <c r="AK2051">
        <v>82</v>
      </c>
      <c r="AL2051">
        <v>5</v>
      </c>
      <c r="AM2051">
        <v>9012</v>
      </c>
      <c r="AN2051">
        <v>9029</v>
      </c>
      <c r="AO2051">
        <v>8985</v>
      </c>
      <c r="AP2051">
        <v>87</v>
      </c>
      <c r="AQ2051">
        <v>0</v>
      </c>
    </row>
    <row r="2052" spans="1:43">
      <c r="A2052" s="27">
        <v>40036</v>
      </c>
      <c r="B2052" s="27"/>
      <c r="C2052">
        <v>28.4</v>
      </c>
      <c r="D2052">
        <v>33.799999999999997</v>
      </c>
      <c r="E2052">
        <v>22.9</v>
      </c>
      <c r="F2052">
        <v>30</v>
      </c>
      <c r="G2052">
        <v>14</v>
      </c>
      <c r="H2052">
        <v>12.9</v>
      </c>
      <c r="I2052" s="10">
        <v>935</v>
      </c>
      <c r="J2052">
        <v>2.6</v>
      </c>
      <c r="K2052" s="2">
        <v>10</v>
      </c>
      <c r="L2052" s="1">
        <f t="shared" ref="L2052:L2115" si="608">(0.408*O2052*(W2052-Q2052-Z2052)+AA2052*AC2052*(N2052-P2052)*900/(C2052+273))/(O2052+AA2052*(1+0.34*AC2052))</f>
        <v>7.0843251146461839</v>
      </c>
      <c r="M2052" s="1">
        <f t="shared" ref="M2052:M2115" si="609">F2052*2-G2052</f>
        <v>46</v>
      </c>
      <c r="N2052" s="1">
        <f t="shared" ref="N2052:N2115" si="610">0.611*EXP(17.27*C2052/(C2052+237.3))</f>
        <v>3.8701305350345074</v>
      </c>
      <c r="O2052" s="1">
        <f t="shared" si="606"/>
        <v>0.22465415677991091</v>
      </c>
      <c r="P2052" s="1">
        <f t="shared" ref="P2052:P2115" si="611">0.5*(M2052/100)*0.611*EXP(17.27*E2052/(E2052+237.3))+0.5*(G2052/100)*0.611*EXP(17.27*D2052/(D2052+237.3))</f>
        <v>1.0108253264588805</v>
      </c>
      <c r="Q2052">
        <f t="shared" ref="Q2052:Q2115" si="612">2.45*(0.9*H2052/R2052+0.1)*(0.34-0.14*P2052^0.5)*((D2052+273)^4+(E2052+273)^4)*10^(-9)</f>
        <v>8.2934273954990996</v>
      </c>
      <c r="R2052">
        <f t="shared" ref="R2052:R2115" si="613">7.64*S2052</f>
        <v>12.510050331674273</v>
      </c>
      <c r="S2052">
        <f t="shared" ref="S2052:S2115" si="614">ACOS(-TAN(T2052)*TAN(U2052))</f>
        <v>1.637441142889303</v>
      </c>
      <c r="T2052">
        <v>0.2432</v>
      </c>
      <c r="U2052" s="1">
        <f t="shared" ref="U2052:U2115" si="615">0.409*SIN(0.0172*V2052-1.39)</f>
        <v>0.26222934188237706</v>
      </c>
      <c r="V2052" s="1">
        <v>223</v>
      </c>
      <c r="W2052" s="1">
        <f t="shared" ref="W2052:W2115" si="616">0.77*(0.25+0.5*H2052/R2052)*X2052</f>
        <v>22.413751108339341</v>
      </c>
      <c r="X2052" s="1">
        <f t="shared" ref="X2052:X2115" si="617">37.6*Y2052*(S2052*SIN(T2052)*SIN(U2052)+COS(T2052)*COS(U2052)*SIN(S2052))</f>
        <v>38.021578727425258</v>
      </c>
      <c r="Y2052" s="1">
        <f t="shared" ref="Y2052:Y2115" si="618">1+0.033*COS(0.0172*V2052)</f>
        <v>0.97463326286179708</v>
      </c>
      <c r="Z2052" s="1">
        <f t="shared" si="607"/>
        <v>-3.800000000000054E-2</v>
      </c>
      <c r="AA2052" s="1">
        <f t="shared" ref="AA2052:AA2115" si="619">(0.00163*101.3*((293-0.0065*I2052)/293)^5.26)/AB2052</f>
        <v>6.0758070216494243E-2</v>
      </c>
      <c r="AB2052" s="1">
        <f t="shared" ref="AB2052:AB2115" si="620">2.501-C2052*2.361*10^(-3)</f>
        <v>2.4339475999999998</v>
      </c>
      <c r="AC2052" s="1">
        <f t="shared" ref="AC2052:AC2115" si="621">4.87*J2052/(LN(67.8*K2052-5.42))</f>
        <v>1.9446727954366547</v>
      </c>
      <c r="AF2052" s="1">
        <f t="shared" ref="AF2052:AF2115" si="622">0.0023*X2052*(C2052+17.8)*(D2052-E2052)^0.5</f>
        <v>13.338690822924352</v>
      </c>
      <c r="AG2052" s="1">
        <f t="shared" ref="AG2052:AG2115" si="623">0.489+0.289*(W2052-Q2052)+0.023*C2052</f>
        <v>5.2229735530108297</v>
      </c>
      <c r="AH2052" s="1">
        <f t="shared" ref="AH2052:AH2115" si="624">1.26*O2052/(O2052+AA2052)*(W2052-Q2052-Z2052)</f>
        <v>14.041847992406282</v>
      </c>
      <c r="AI2052">
        <v>6.8</v>
      </c>
      <c r="AJ2052">
        <v>15</v>
      </c>
      <c r="AK2052">
        <v>121</v>
      </c>
      <c r="AL2052">
        <v>15</v>
      </c>
      <c r="AM2052">
        <v>9018</v>
      </c>
      <c r="AN2052">
        <v>9032</v>
      </c>
      <c r="AO2052">
        <v>8997</v>
      </c>
      <c r="AP2052">
        <v>109</v>
      </c>
      <c r="AQ2052">
        <v>0</v>
      </c>
    </row>
    <row r="2053" spans="1:43">
      <c r="A2053" s="27">
        <v>40037</v>
      </c>
      <c r="B2053" s="27"/>
      <c r="C2053">
        <v>21.4</v>
      </c>
      <c r="D2053">
        <v>32.700000000000003</v>
      </c>
      <c r="E2053">
        <v>19.100000000000001</v>
      </c>
      <c r="F2053">
        <v>47</v>
      </c>
      <c r="G2053">
        <v>19</v>
      </c>
      <c r="H2053">
        <v>2.5</v>
      </c>
      <c r="I2053" s="10">
        <v>935</v>
      </c>
      <c r="J2053">
        <v>2.8</v>
      </c>
      <c r="K2053" s="2">
        <v>10</v>
      </c>
      <c r="L2053" s="1">
        <f t="shared" si="608"/>
        <v>4.5432542063908121</v>
      </c>
      <c r="M2053" s="1">
        <f t="shared" si="609"/>
        <v>75</v>
      </c>
      <c r="N2053" s="1">
        <f t="shared" si="610"/>
        <v>2.5496051664479809</v>
      </c>
      <c r="O2053" s="1">
        <f t="shared" ref="O2053:O2116" si="625">4098*N2053/((C2053+237.3)^2)</f>
        <v>0.15611765783967005</v>
      </c>
      <c r="P2053" s="1">
        <f t="shared" si="611"/>
        <v>1.2994840094318767</v>
      </c>
      <c r="Q2053">
        <f t="shared" si="612"/>
        <v>1.9818949009395048</v>
      </c>
      <c r="R2053">
        <f t="shared" si="613"/>
        <v>12.49899329603355</v>
      </c>
      <c r="S2053">
        <f t="shared" si="614"/>
        <v>1.6359938869153863</v>
      </c>
      <c r="T2053">
        <v>0.2432</v>
      </c>
      <c r="U2053" s="1">
        <f t="shared" si="615"/>
        <v>0.25679219042682405</v>
      </c>
      <c r="V2053" s="1">
        <v>224</v>
      </c>
      <c r="W2053" s="1">
        <f t="shared" si="616"/>
        <v>10.24379376465008</v>
      </c>
      <c r="X2053" s="1">
        <f t="shared" si="617"/>
        <v>38.009491790499496</v>
      </c>
      <c r="Y2053" s="1">
        <f t="shared" si="618"/>
        <v>0.97500004696837128</v>
      </c>
      <c r="Z2053" s="1">
        <f t="shared" si="607"/>
        <v>-2.66</v>
      </c>
      <c r="AA2053" s="1">
        <f t="shared" si="619"/>
        <v>6.0348293013960497E-2</v>
      </c>
      <c r="AB2053" s="1">
        <f t="shared" si="620"/>
        <v>2.4504745999999997</v>
      </c>
      <c r="AC2053" s="1">
        <f t="shared" si="621"/>
        <v>2.0942630104702431</v>
      </c>
      <c r="AF2053" s="1">
        <f t="shared" si="622"/>
        <v>12.637914709777434</v>
      </c>
      <c r="AG2053" s="1">
        <f t="shared" si="623"/>
        <v>3.3688887716123559</v>
      </c>
      <c r="AH2053" s="1">
        <f t="shared" si="624"/>
        <v>9.925014033064592</v>
      </c>
      <c r="AI2053">
        <v>8.3000000000000007</v>
      </c>
      <c r="AJ2053">
        <v>15</v>
      </c>
      <c r="AK2053">
        <v>129</v>
      </c>
      <c r="AL2053">
        <v>14</v>
      </c>
      <c r="AM2053">
        <v>9098</v>
      </c>
      <c r="AN2053">
        <v>9120</v>
      </c>
      <c r="AO2053">
        <v>9008</v>
      </c>
      <c r="AP2053">
        <v>119</v>
      </c>
      <c r="AQ2053">
        <v>32700</v>
      </c>
    </row>
    <row r="2054" spans="1:43">
      <c r="A2054" s="27">
        <v>40038</v>
      </c>
      <c r="B2054" s="27"/>
      <c r="C2054">
        <v>21.8</v>
      </c>
      <c r="D2054">
        <v>28.9</v>
      </c>
      <c r="E2054">
        <v>16.3</v>
      </c>
      <c r="F2054">
        <v>37</v>
      </c>
      <c r="G2054">
        <v>15</v>
      </c>
      <c r="H2054">
        <v>13.3</v>
      </c>
      <c r="I2054" s="10">
        <v>935</v>
      </c>
      <c r="J2054">
        <v>2.8</v>
      </c>
      <c r="K2054" s="2">
        <v>10</v>
      </c>
      <c r="L2054" s="1">
        <f t="shared" si="608"/>
        <v>6.1482176761501588</v>
      </c>
      <c r="M2054" s="1">
        <f t="shared" si="609"/>
        <v>59</v>
      </c>
      <c r="N2054" s="1">
        <f t="shared" si="610"/>
        <v>2.6127271360154261</v>
      </c>
      <c r="O2054" s="1">
        <f t="shared" si="625"/>
        <v>0.15948916488660633</v>
      </c>
      <c r="P2054" s="1">
        <f t="shared" si="611"/>
        <v>0.84573055381878903</v>
      </c>
      <c r="Q2054">
        <f t="shared" si="612"/>
        <v>8.3887937326106243</v>
      </c>
      <c r="R2054">
        <f t="shared" si="613"/>
        <v>12.487815022755276</v>
      </c>
      <c r="S2054">
        <f t="shared" si="614"/>
        <v>1.634530762140743</v>
      </c>
      <c r="T2054">
        <v>0.2432</v>
      </c>
      <c r="U2054" s="1">
        <f t="shared" si="615"/>
        <v>0.25127907144253597</v>
      </c>
      <c r="V2054" s="1">
        <v>225</v>
      </c>
      <c r="W2054" s="1">
        <f t="shared" si="616"/>
        <v>22.894237055139072</v>
      </c>
      <c r="X2054" s="1">
        <f t="shared" si="617"/>
        <v>37.996229673700249</v>
      </c>
      <c r="Y2054" s="1">
        <f t="shared" si="618"/>
        <v>0.97537422687871655</v>
      </c>
      <c r="Z2054" s="1">
        <f t="shared" ref="Z2054:Z2117" si="626">0.38*(C2054-C2053)</f>
        <v>0.1520000000000008</v>
      </c>
      <c r="AA2054" s="1">
        <f t="shared" si="619"/>
        <v>6.0371559895063813E-2</v>
      </c>
      <c r="AB2054" s="1">
        <f t="shared" si="620"/>
        <v>2.4495301999999999</v>
      </c>
      <c r="AC2054" s="1">
        <f t="shared" si="621"/>
        <v>2.0942630104702431</v>
      </c>
      <c r="AF2054" s="1">
        <f t="shared" si="622"/>
        <v>12.284254309737607</v>
      </c>
      <c r="AG2054" s="1">
        <f t="shared" si="623"/>
        <v>5.1824731202107213</v>
      </c>
      <c r="AH2054" s="1">
        <f t="shared" si="624"/>
        <v>13.119285177916735</v>
      </c>
      <c r="AI2054">
        <v>4.9000000000000004</v>
      </c>
      <c r="AJ2054">
        <v>1</v>
      </c>
      <c r="AK2054">
        <v>89</v>
      </c>
      <c r="AL2054">
        <v>16</v>
      </c>
      <c r="AM2054">
        <v>9089</v>
      </c>
      <c r="AN2054">
        <v>9120</v>
      </c>
      <c r="AO2054">
        <v>9060</v>
      </c>
      <c r="AP2054">
        <v>86</v>
      </c>
      <c r="AQ2054">
        <v>0</v>
      </c>
    </row>
    <row r="2055" spans="1:43">
      <c r="A2055" s="27">
        <v>40039</v>
      </c>
      <c r="B2055" s="27"/>
      <c r="C2055">
        <v>21.1</v>
      </c>
      <c r="D2055">
        <v>26.2</v>
      </c>
      <c r="E2055">
        <v>16.5</v>
      </c>
      <c r="F2055">
        <v>35</v>
      </c>
      <c r="G2055">
        <v>20</v>
      </c>
      <c r="H2055">
        <v>10.4</v>
      </c>
      <c r="I2055" s="10">
        <v>935</v>
      </c>
      <c r="J2055">
        <v>2.5</v>
      </c>
      <c r="K2055" s="2">
        <v>10</v>
      </c>
      <c r="L2055" s="1">
        <f t="shared" si="608"/>
        <v>5.5620111526368152</v>
      </c>
      <c r="M2055" s="1">
        <f t="shared" si="609"/>
        <v>50</v>
      </c>
      <c r="N2055" s="1">
        <f t="shared" si="610"/>
        <v>2.5031421146100006</v>
      </c>
      <c r="O2055" s="1">
        <f t="shared" si="625"/>
        <v>0.15362873077104314</v>
      </c>
      <c r="P2055" s="1">
        <f t="shared" si="611"/>
        <v>0.80969765962820994</v>
      </c>
      <c r="Q2055">
        <f t="shared" si="612"/>
        <v>6.7041921648347351</v>
      </c>
      <c r="R2055">
        <f t="shared" si="613"/>
        <v>12.476519320401897</v>
      </c>
      <c r="S2055">
        <f t="shared" si="614"/>
        <v>1.6330522670683112</v>
      </c>
      <c r="T2055">
        <v>0.2432</v>
      </c>
      <c r="U2055" s="1">
        <f t="shared" si="615"/>
        <v>0.24569161589042357</v>
      </c>
      <c r="V2055" s="1">
        <v>226</v>
      </c>
      <c r="W2055" s="1">
        <f t="shared" si="616"/>
        <v>19.500698061117795</v>
      </c>
      <c r="X2055" s="1">
        <f t="shared" si="617"/>
        <v>37.981750290998463</v>
      </c>
      <c r="Y2055" s="1">
        <f t="shared" si="618"/>
        <v>0.97575569189817701</v>
      </c>
      <c r="Z2055" s="1">
        <f t="shared" si="626"/>
        <v>-0.26599999999999974</v>
      </c>
      <c r="AA2055" s="1">
        <f t="shared" si="619"/>
        <v>6.0330854618832246E-2</v>
      </c>
      <c r="AB2055" s="1">
        <f t="shared" si="620"/>
        <v>2.4511829000000001</v>
      </c>
      <c r="AC2055" s="1">
        <f t="shared" si="621"/>
        <v>1.8698776879198602</v>
      </c>
      <c r="AF2055" s="1">
        <f t="shared" si="622"/>
        <v>10.583718462847221</v>
      </c>
      <c r="AG2055" s="1">
        <f t="shared" si="623"/>
        <v>4.6724902040258041</v>
      </c>
      <c r="AH2055" s="1">
        <f t="shared" si="624"/>
        <v>11.817830032372298</v>
      </c>
      <c r="AI2055">
        <v>5.0999999999999996</v>
      </c>
      <c r="AJ2055">
        <v>2</v>
      </c>
      <c r="AK2055">
        <v>79</v>
      </c>
      <c r="AL2055">
        <v>2</v>
      </c>
      <c r="AM2055">
        <v>9084</v>
      </c>
      <c r="AN2055">
        <v>9101</v>
      </c>
      <c r="AO2055">
        <v>9063</v>
      </c>
      <c r="AP2055">
        <v>84</v>
      </c>
      <c r="AQ2055">
        <v>32700</v>
      </c>
    </row>
    <row r="2056" spans="1:43">
      <c r="A2056" s="27">
        <v>40040</v>
      </c>
      <c r="B2056" s="27"/>
      <c r="C2056">
        <v>20.9</v>
      </c>
      <c r="D2056">
        <v>26.1</v>
      </c>
      <c r="E2056">
        <v>16.7</v>
      </c>
      <c r="F2056">
        <v>36</v>
      </c>
      <c r="G2056">
        <v>18</v>
      </c>
      <c r="H2056">
        <v>12.4</v>
      </c>
      <c r="I2056" s="10">
        <v>935</v>
      </c>
      <c r="J2056">
        <v>2.4</v>
      </c>
      <c r="K2056" s="2">
        <v>10</v>
      </c>
      <c r="L2056" s="1">
        <f t="shared" si="608"/>
        <v>5.7109850081777811</v>
      </c>
      <c r="M2056" s="1">
        <f t="shared" si="609"/>
        <v>54</v>
      </c>
      <c r="N2056" s="1">
        <f t="shared" si="610"/>
        <v>2.4725793995815892</v>
      </c>
      <c r="O2056" s="1">
        <f t="shared" si="625"/>
        <v>0.1519881485942024</v>
      </c>
      <c r="P2056" s="1">
        <f t="shared" si="611"/>
        <v>0.81791302576678149</v>
      </c>
      <c r="Q2056">
        <f t="shared" si="612"/>
        <v>7.8294365457558106</v>
      </c>
      <c r="R2056">
        <f t="shared" si="613"/>
        <v>12.465109960857554</v>
      </c>
      <c r="S2056">
        <f t="shared" si="614"/>
        <v>1.6315588954002034</v>
      </c>
      <c r="T2056">
        <v>0.2432</v>
      </c>
      <c r="U2056" s="1">
        <f t="shared" si="615"/>
        <v>0.24003147672258607</v>
      </c>
      <c r="V2056" s="1">
        <v>227</v>
      </c>
      <c r="W2056" s="1">
        <f t="shared" si="616"/>
        <v>21.849022440505795</v>
      </c>
      <c r="X2056" s="1">
        <f t="shared" si="617"/>
        <v>37.966012272775721</v>
      </c>
      <c r="Y2056" s="1">
        <f t="shared" si="618"/>
        <v>0.97614432917692362</v>
      </c>
      <c r="Z2056" s="1">
        <f t="shared" si="626"/>
        <v>-7.6000000000001081E-2</v>
      </c>
      <c r="AA2056" s="1">
        <f t="shared" si="619"/>
        <v>6.0319234619938031E-2</v>
      </c>
      <c r="AB2056" s="1">
        <f t="shared" si="620"/>
        <v>2.4516551</v>
      </c>
      <c r="AC2056" s="1">
        <f t="shared" si="621"/>
        <v>1.7950825804030659</v>
      </c>
      <c r="AF2056" s="1">
        <f t="shared" si="622"/>
        <v>10.360905476845582</v>
      </c>
      <c r="AG2056" s="1">
        <f t="shared" si="623"/>
        <v>5.0213603235827442</v>
      </c>
      <c r="AH2056" s="1">
        <f t="shared" si="624"/>
        <v>12.714471270550485</v>
      </c>
      <c r="AI2056">
        <v>4.7</v>
      </c>
      <c r="AJ2056">
        <v>14</v>
      </c>
      <c r="AK2056">
        <v>75</v>
      </c>
      <c r="AL2056">
        <v>4</v>
      </c>
      <c r="AM2056">
        <v>9072</v>
      </c>
      <c r="AN2056">
        <v>9096</v>
      </c>
      <c r="AO2056">
        <v>9050</v>
      </c>
      <c r="AP2056">
        <v>84</v>
      </c>
      <c r="AQ2056">
        <v>0</v>
      </c>
    </row>
    <row r="2057" spans="1:43">
      <c r="A2057" s="27">
        <v>40041</v>
      </c>
      <c r="B2057" s="27"/>
      <c r="C2057">
        <v>21.8</v>
      </c>
      <c r="D2057">
        <v>26.6</v>
      </c>
      <c r="E2057">
        <v>16.600000000000001</v>
      </c>
      <c r="F2057">
        <v>28</v>
      </c>
      <c r="G2057">
        <v>13</v>
      </c>
      <c r="H2057">
        <v>12.8</v>
      </c>
      <c r="I2057" s="10">
        <v>935</v>
      </c>
      <c r="J2057">
        <v>2.7</v>
      </c>
      <c r="K2057" s="2">
        <v>10</v>
      </c>
      <c r="L2057" s="1">
        <f t="shared" si="608"/>
        <v>6.1359261746811198</v>
      </c>
      <c r="M2057" s="1">
        <f t="shared" si="609"/>
        <v>43</v>
      </c>
      <c r="N2057" s="1">
        <f t="shared" si="610"/>
        <v>2.6127271360154261</v>
      </c>
      <c r="O2057" s="1">
        <f t="shared" si="625"/>
        <v>0.15948916488660633</v>
      </c>
      <c r="P2057" s="1">
        <f t="shared" si="611"/>
        <v>0.63273881120138231</v>
      </c>
      <c r="Q2057">
        <f t="shared" si="612"/>
        <v>8.6648753180867342</v>
      </c>
      <c r="R2057">
        <f t="shared" si="613"/>
        <v>12.453590677685909</v>
      </c>
      <c r="S2057">
        <f t="shared" si="614"/>
        <v>1.6300511358227632</v>
      </c>
      <c r="T2057">
        <v>0.2432</v>
      </c>
      <c r="U2057" s="1">
        <f t="shared" si="615"/>
        <v>0.23430032839331341</v>
      </c>
      <c r="V2057" s="1">
        <v>228</v>
      </c>
      <c r="W2057" s="1">
        <f t="shared" si="616"/>
        <v>22.321935015141232</v>
      </c>
      <c r="X2057" s="1">
        <f t="shared" si="617"/>
        <v>37.948975036119172</v>
      </c>
      <c r="Y2057" s="1">
        <f t="shared" si="618"/>
        <v>0.97654002374333837</v>
      </c>
      <c r="Z2057" s="1">
        <f t="shared" si="626"/>
        <v>0.3420000000000008</v>
      </c>
      <c r="AA2057" s="1">
        <f t="shared" si="619"/>
        <v>6.0371559895063813E-2</v>
      </c>
      <c r="AB2057" s="1">
        <f t="shared" si="620"/>
        <v>2.4495301999999999</v>
      </c>
      <c r="AC2057" s="1">
        <f t="shared" si="621"/>
        <v>2.019467902953449</v>
      </c>
      <c r="AF2057" s="1">
        <f t="shared" si="622"/>
        <v>10.930073250132294</v>
      </c>
      <c r="AG2057" s="1">
        <f t="shared" si="623"/>
        <v>4.9372902524487499</v>
      </c>
      <c r="AH2057" s="1">
        <f t="shared" si="624"/>
        <v>12.170185327758126</v>
      </c>
      <c r="AI2057">
        <v>4.4000000000000004</v>
      </c>
      <c r="AJ2057">
        <v>1</v>
      </c>
      <c r="AK2057">
        <v>70</v>
      </c>
      <c r="AL2057">
        <v>1</v>
      </c>
      <c r="AM2057">
        <v>9060</v>
      </c>
      <c r="AN2057">
        <v>9067</v>
      </c>
      <c r="AO2057">
        <v>9053</v>
      </c>
      <c r="AP2057">
        <v>71</v>
      </c>
      <c r="AQ2057">
        <v>0</v>
      </c>
    </row>
    <row r="2058" spans="1:43">
      <c r="A2058" s="27">
        <v>40042</v>
      </c>
      <c r="B2058" s="27"/>
      <c r="C2058">
        <v>22</v>
      </c>
      <c r="D2058">
        <v>27.1</v>
      </c>
      <c r="E2058">
        <v>17.399999999999999</v>
      </c>
      <c r="F2058">
        <v>25</v>
      </c>
      <c r="G2058">
        <v>13</v>
      </c>
      <c r="H2058">
        <v>12.8</v>
      </c>
      <c r="I2058" s="10">
        <v>935</v>
      </c>
      <c r="J2058">
        <v>2.9</v>
      </c>
      <c r="K2058" s="2">
        <v>10</v>
      </c>
      <c r="L2058" s="1">
        <f t="shared" si="608"/>
        <v>6.3789039761485729</v>
      </c>
      <c r="M2058" s="1">
        <f t="shared" si="609"/>
        <v>37</v>
      </c>
      <c r="N2058" s="1">
        <f t="shared" si="610"/>
        <v>2.6447969195164731</v>
      </c>
      <c r="O2058" s="1">
        <f t="shared" si="625"/>
        <v>0.16119785218083971</v>
      </c>
      <c r="P2058" s="1">
        <f t="shared" si="611"/>
        <v>0.60097538538013273</v>
      </c>
      <c r="Q2058">
        <f t="shared" si="612"/>
        <v>8.8563431124735992</v>
      </c>
      <c r="R2058">
        <f t="shared" si="613"/>
        <v>12.441965164685815</v>
      </c>
      <c r="S2058">
        <f t="shared" si="614"/>
        <v>1.6285294718175152</v>
      </c>
      <c r="T2058">
        <v>0.2432</v>
      </c>
      <c r="U2058" s="1">
        <f t="shared" si="615"/>
        <v>0.2284998663637279</v>
      </c>
      <c r="V2058" s="1">
        <v>229</v>
      </c>
      <c r="W2058" s="1">
        <f t="shared" si="616"/>
        <v>22.32515052741854</v>
      </c>
      <c r="X2058" s="1">
        <f t="shared" si="617"/>
        <v>37.930598854641424</v>
      </c>
      <c r="Y2058" s="1">
        <f t="shared" si="618"/>
        <v>0.97694265853802653</v>
      </c>
      <c r="Z2058" s="1">
        <f t="shared" si="626"/>
        <v>7.5999999999999734E-2</v>
      </c>
      <c r="AA2058" s="1">
        <f t="shared" si="619"/>
        <v>6.0383200064705544E-2</v>
      </c>
      <c r="AB2058" s="1">
        <f t="shared" si="620"/>
        <v>2.449058</v>
      </c>
      <c r="AC2058" s="1">
        <f t="shared" si="621"/>
        <v>2.1690581179870376</v>
      </c>
      <c r="AF2058" s="1">
        <f t="shared" si="622"/>
        <v>10.814002725463368</v>
      </c>
      <c r="AG2058" s="1">
        <f t="shared" si="623"/>
        <v>4.8874853429190876</v>
      </c>
      <c r="AH2058" s="1">
        <f t="shared" si="624"/>
        <v>12.276336933070192</v>
      </c>
      <c r="AI2058">
        <v>4.9000000000000004</v>
      </c>
      <c r="AJ2058">
        <v>16</v>
      </c>
      <c r="AK2058">
        <v>86</v>
      </c>
      <c r="AL2058">
        <v>15</v>
      </c>
      <c r="AM2058">
        <v>9079</v>
      </c>
      <c r="AN2058">
        <v>9091</v>
      </c>
      <c r="AO2058">
        <v>9058</v>
      </c>
      <c r="AP2058">
        <v>63</v>
      </c>
      <c r="AQ2058">
        <v>0</v>
      </c>
    </row>
    <row r="2059" spans="1:43">
      <c r="A2059" s="27">
        <v>40043</v>
      </c>
      <c r="B2059" s="27"/>
      <c r="C2059">
        <v>21.5</v>
      </c>
      <c r="D2059">
        <v>27.2</v>
      </c>
      <c r="E2059">
        <v>16.399999999999999</v>
      </c>
      <c r="F2059">
        <v>24</v>
      </c>
      <c r="G2059">
        <v>14</v>
      </c>
      <c r="H2059">
        <v>12.5</v>
      </c>
      <c r="I2059" s="10">
        <v>935</v>
      </c>
      <c r="J2059">
        <v>2.2000000000000002</v>
      </c>
      <c r="K2059" s="2">
        <v>10</v>
      </c>
      <c r="L2059" s="1">
        <f t="shared" si="608"/>
        <v>5.8380317125864503</v>
      </c>
      <c r="M2059" s="1">
        <f t="shared" si="609"/>
        <v>34</v>
      </c>
      <c r="N2059" s="1">
        <f t="shared" si="610"/>
        <v>2.5652594127709363</v>
      </c>
      <c r="O2059" s="1">
        <f t="shared" si="625"/>
        <v>0.1569548354421324</v>
      </c>
      <c r="P2059" s="1">
        <f t="shared" si="611"/>
        <v>0.5697989339025068</v>
      </c>
      <c r="Q2059">
        <f t="shared" si="612"/>
        <v>8.7333079796074689</v>
      </c>
      <c r="R2059">
        <f t="shared" si="613"/>
        <v>12.430237074641866</v>
      </c>
      <c r="S2059">
        <f t="shared" si="614"/>
        <v>1.6269943814976264</v>
      </c>
      <c r="T2059">
        <v>0.2432</v>
      </c>
      <c r="U2059" s="1">
        <f t="shared" si="615"/>
        <v>0.22263180660021145</v>
      </c>
      <c r="V2059" s="1">
        <v>230</v>
      </c>
      <c r="W2059" s="1">
        <f t="shared" si="616"/>
        <v>21.975429083010802</v>
      </c>
      <c r="X2059" s="1">
        <f t="shared" si="617"/>
        <v>37.910844927717129</v>
      </c>
      <c r="Y2059" s="1">
        <f t="shared" si="618"/>
        <v>0.97735211444844705</v>
      </c>
      <c r="Z2059" s="1">
        <f t="shared" si="626"/>
        <v>-0.19</v>
      </c>
      <c r="AA2059" s="1">
        <f t="shared" si="619"/>
        <v>6.0354108052774309E-2</v>
      </c>
      <c r="AB2059" s="1">
        <f t="shared" si="620"/>
        <v>2.4502384999999998</v>
      </c>
      <c r="AC2059" s="1">
        <f t="shared" si="621"/>
        <v>1.6454923653694771</v>
      </c>
      <c r="AF2059" s="1">
        <f t="shared" si="622"/>
        <v>11.261486690497049</v>
      </c>
      <c r="AG2059" s="1">
        <f t="shared" si="623"/>
        <v>4.8104729988835633</v>
      </c>
      <c r="AH2059" s="1">
        <f t="shared" si="624"/>
        <v>12.223969099623481</v>
      </c>
      <c r="AI2059">
        <v>4</v>
      </c>
      <c r="AJ2059">
        <v>10</v>
      </c>
      <c r="AK2059">
        <v>67</v>
      </c>
      <c r="AL2059">
        <v>14</v>
      </c>
      <c r="AM2059">
        <v>9074</v>
      </c>
      <c r="AN2059">
        <v>9091</v>
      </c>
      <c r="AO2059">
        <v>9053</v>
      </c>
      <c r="AP2059">
        <v>59</v>
      </c>
      <c r="AQ2059">
        <v>0</v>
      </c>
    </row>
    <row r="2060" spans="1:43">
      <c r="A2060" s="27">
        <v>40044</v>
      </c>
      <c r="B2060" s="27"/>
      <c r="C2060">
        <v>21.9</v>
      </c>
      <c r="D2060">
        <v>28.6</v>
      </c>
      <c r="E2060">
        <v>15.9</v>
      </c>
      <c r="F2060">
        <v>25</v>
      </c>
      <c r="G2060">
        <v>14</v>
      </c>
      <c r="H2060">
        <v>9.6999999999999993</v>
      </c>
      <c r="I2060" s="10">
        <v>935</v>
      </c>
      <c r="J2060">
        <v>2.7</v>
      </c>
      <c r="K2060" s="2">
        <v>10</v>
      </c>
      <c r="L2060" s="1">
        <f t="shared" si="608"/>
        <v>5.7727527522856139</v>
      </c>
      <c r="M2060" s="1">
        <f t="shared" si="609"/>
        <v>36</v>
      </c>
      <c r="N2060" s="1">
        <f t="shared" si="610"/>
        <v>2.6287193088585714</v>
      </c>
      <c r="O2060" s="1">
        <f t="shared" si="625"/>
        <v>0.16034158592949854</v>
      </c>
      <c r="P2060" s="1">
        <f t="shared" si="611"/>
        <v>0.59938377176745083</v>
      </c>
      <c r="Q2060">
        <f t="shared" si="612"/>
        <v>6.9443271831950399</v>
      </c>
      <c r="R2060">
        <f t="shared" si="613"/>
        <v>12.418410018266451</v>
      </c>
      <c r="S2060">
        <f t="shared" si="614"/>
        <v>1.6254463374694308</v>
      </c>
      <c r="T2060">
        <v>0.2432</v>
      </c>
      <c r="U2060" s="1">
        <f t="shared" si="615"/>
        <v>0.2166978850667666</v>
      </c>
      <c r="V2060" s="1">
        <v>231</v>
      </c>
      <c r="W2060" s="1">
        <f t="shared" si="616"/>
        <v>18.688054768778507</v>
      </c>
      <c r="X2060" s="1">
        <f t="shared" si="617"/>
        <v>37.889675449026264</v>
      </c>
      <c r="Y2060" s="1">
        <f t="shared" si="618"/>
        <v>0.9777682703441497</v>
      </c>
      <c r="Z2060" s="1">
        <f t="shared" si="626"/>
        <v>0.15199999999999947</v>
      </c>
      <c r="AA2060" s="1">
        <f t="shared" si="619"/>
        <v>6.0377379418856902E-2</v>
      </c>
      <c r="AB2060" s="1">
        <f t="shared" si="620"/>
        <v>2.4492940999999999</v>
      </c>
      <c r="AC2060" s="1">
        <f t="shared" si="621"/>
        <v>2.019467902953449</v>
      </c>
      <c r="AF2060" s="1">
        <f t="shared" si="622"/>
        <v>12.329375755124019</v>
      </c>
      <c r="AG2060" s="1">
        <f t="shared" si="623"/>
        <v>4.3866372722336218</v>
      </c>
      <c r="AH2060" s="1">
        <f t="shared" si="624"/>
        <v>10.61024066087923</v>
      </c>
      <c r="AI2060">
        <v>4.5999999999999996</v>
      </c>
      <c r="AJ2060">
        <v>14</v>
      </c>
      <c r="AK2060">
        <v>78</v>
      </c>
      <c r="AL2060">
        <v>16</v>
      </c>
      <c r="AM2060">
        <v>9050</v>
      </c>
      <c r="AN2060">
        <v>9067</v>
      </c>
      <c r="AO2060">
        <v>9035</v>
      </c>
      <c r="AP2060">
        <v>62</v>
      </c>
      <c r="AQ2060">
        <v>0</v>
      </c>
    </row>
    <row r="2061" spans="1:43">
      <c r="A2061" s="27">
        <v>40045</v>
      </c>
      <c r="B2061" s="27"/>
      <c r="C2061">
        <v>23.3</v>
      </c>
      <c r="D2061">
        <v>28.2</v>
      </c>
      <c r="E2061">
        <v>18.899999999999999</v>
      </c>
      <c r="F2061">
        <v>31</v>
      </c>
      <c r="G2061">
        <v>17</v>
      </c>
      <c r="H2061">
        <v>11.9</v>
      </c>
      <c r="I2061" s="10">
        <v>935</v>
      </c>
      <c r="J2061">
        <v>3.1</v>
      </c>
      <c r="K2061" s="2">
        <v>10</v>
      </c>
      <c r="L2061" s="1">
        <f t="shared" si="608"/>
        <v>6.346970448331513</v>
      </c>
      <c r="M2061" s="1">
        <f t="shared" si="609"/>
        <v>45</v>
      </c>
      <c r="N2061" s="1">
        <f t="shared" si="610"/>
        <v>2.8617578753097068</v>
      </c>
      <c r="O2061" s="1">
        <f t="shared" si="625"/>
        <v>0.17268555787222203</v>
      </c>
      <c r="P2061" s="1">
        <f t="shared" si="611"/>
        <v>0.81665935480201246</v>
      </c>
      <c r="Q2061">
        <f t="shared" si="612"/>
        <v>7.8043042779988436</v>
      </c>
      <c r="R2061">
        <f t="shared" si="613"/>
        <v>12.406487563329508</v>
      </c>
      <c r="S2061">
        <f t="shared" si="614"/>
        <v>1.623885806718522</v>
      </c>
      <c r="T2061">
        <v>0.2432</v>
      </c>
      <c r="U2061" s="1">
        <f t="shared" si="615"/>
        <v>0.2106998572114612</v>
      </c>
      <c r="V2061" s="1">
        <v>232</v>
      </c>
      <c r="W2061" s="1">
        <f t="shared" si="616"/>
        <v>21.273051915544702</v>
      </c>
      <c r="X2061" s="1">
        <f t="shared" si="617"/>
        <v>37.86705367429456</v>
      </c>
      <c r="Y2061" s="1">
        <f t="shared" si="618"/>
        <v>0.97819100311260965</v>
      </c>
      <c r="Z2061" s="1">
        <f t="shared" si="626"/>
        <v>0.53200000000000081</v>
      </c>
      <c r="AA2061" s="1">
        <f t="shared" si="619"/>
        <v>6.0458970715632346E-2</v>
      </c>
      <c r="AB2061" s="1">
        <f t="shared" si="620"/>
        <v>2.4459887</v>
      </c>
      <c r="AC2061" s="1">
        <f t="shared" si="621"/>
        <v>2.3186483330206267</v>
      </c>
      <c r="AF2061" s="1">
        <f t="shared" si="622"/>
        <v>10.916229244162546</v>
      </c>
      <c r="AG2061" s="1">
        <f t="shared" si="623"/>
        <v>4.9173680672507523</v>
      </c>
      <c r="AH2061" s="1">
        <f t="shared" si="624"/>
        <v>12.073312487450977</v>
      </c>
      <c r="AI2061">
        <v>6.7</v>
      </c>
      <c r="AJ2061">
        <v>15</v>
      </c>
      <c r="AK2061">
        <v>97</v>
      </c>
      <c r="AL2061">
        <v>15</v>
      </c>
      <c r="AM2061">
        <v>9036</v>
      </c>
      <c r="AN2061">
        <v>9055</v>
      </c>
      <c r="AO2061">
        <v>9015</v>
      </c>
      <c r="AP2061">
        <v>88</v>
      </c>
      <c r="AQ2061">
        <v>0</v>
      </c>
    </row>
    <row r="2062" spans="1:43">
      <c r="A2062" s="27">
        <v>40046</v>
      </c>
      <c r="B2062" s="27"/>
      <c r="C2062">
        <v>18.5</v>
      </c>
      <c r="D2062">
        <v>24.4</v>
      </c>
      <c r="E2062">
        <v>14.4</v>
      </c>
      <c r="F2062">
        <v>59</v>
      </c>
      <c r="G2062">
        <v>25</v>
      </c>
      <c r="H2062">
        <v>9.1999999999999993</v>
      </c>
      <c r="I2062" s="10">
        <v>935</v>
      </c>
      <c r="J2062">
        <v>2.6</v>
      </c>
      <c r="K2062" s="2">
        <v>10</v>
      </c>
      <c r="L2062" s="1">
        <f t="shared" si="608"/>
        <v>4.9497609633110624</v>
      </c>
      <c r="M2062" s="1">
        <f t="shared" si="609"/>
        <v>93</v>
      </c>
      <c r="N2062" s="1">
        <f t="shared" si="610"/>
        <v>2.1304746763349707</v>
      </c>
      <c r="O2062" s="1">
        <f t="shared" si="625"/>
        <v>0.1334280841417459</v>
      </c>
      <c r="P2062" s="1">
        <f t="shared" si="611"/>
        <v>1.1452820136071149</v>
      </c>
      <c r="Q2062">
        <f t="shared" si="612"/>
        <v>5.2408770673670801</v>
      </c>
      <c r="R2062">
        <f t="shared" si="613"/>
        <v>12.394473233971889</v>
      </c>
      <c r="S2062">
        <f t="shared" si="614"/>
        <v>1.6223132505198807</v>
      </c>
      <c r="T2062">
        <v>0.2432</v>
      </c>
      <c r="U2062" s="1">
        <f t="shared" si="615"/>
        <v>0.20463949744711071</v>
      </c>
      <c r="V2062" s="1">
        <v>233</v>
      </c>
      <c r="W2062" s="1">
        <f t="shared" si="616"/>
        <v>18.099240642957042</v>
      </c>
      <c r="X2062" s="1">
        <f t="shared" si="617"/>
        <v>37.842943988120325</v>
      </c>
      <c r="Y2062" s="1">
        <f t="shared" si="618"/>
        <v>0.97862018769564751</v>
      </c>
      <c r="Z2062" s="1">
        <f t="shared" si="626"/>
        <v>-1.8240000000000003</v>
      </c>
      <c r="AA2062" s="1">
        <f t="shared" si="619"/>
        <v>6.0180142966261285E-2</v>
      </c>
      <c r="AB2062" s="1">
        <f t="shared" si="620"/>
        <v>2.4573214999999999</v>
      </c>
      <c r="AC2062" s="1">
        <f t="shared" si="621"/>
        <v>1.9446727954366547</v>
      </c>
      <c r="AF2062" s="1">
        <f t="shared" si="622"/>
        <v>9.9912396478174337</v>
      </c>
      <c r="AG2062" s="1">
        <f t="shared" si="623"/>
        <v>4.6305670733454996</v>
      </c>
      <c r="AH2062" s="1">
        <f t="shared" si="624"/>
        <v>12.749406295906066</v>
      </c>
      <c r="AI2062">
        <v>7.8</v>
      </c>
      <c r="AJ2062">
        <v>14</v>
      </c>
      <c r="AK2062">
        <v>124</v>
      </c>
      <c r="AL2062">
        <v>14</v>
      </c>
      <c r="AM2062">
        <v>9072</v>
      </c>
      <c r="AN2062">
        <v>9090</v>
      </c>
      <c r="AO2062">
        <v>9037</v>
      </c>
      <c r="AP2062">
        <v>120</v>
      </c>
      <c r="AQ2062">
        <v>29</v>
      </c>
    </row>
    <row r="2063" spans="1:43">
      <c r="A2063" s="27">
        <v>40047</v>
      </c>
      <c r="B2063" s="27"/>
      <c r="C2063">
        <v>18.100000000000001</v>
      </c>
      <c r="D2063">
        <v>23.4</v>
      </c>
      <c r="E2063">
        <v>11.7</v>
      </c>
      <c r="F2063">
        <v>50</v>
      </c>
      <c r="G2063">
        <v>31</v>
      </c>
      <c r="H2063">
        <v>12.5</v>
      </c>
      <c r="I2063" s="10">
        <v>935</v>
      </c>
      <c r="J2063">
        <v>2.2000000000000002</v>
      </c>
      <c r="K2063" s="2">
        <v>10</v>
      </c>
      <c r="L2063" s="1">
        <f t="shared" si="608"/>
        <v>5.1079281775457064</v>
      </c>
      <c r="M2063" s="1">
        <f t="shared" si="609"/>
        <v>69</v>
      </c>
      <c r="N2063" s="1">
        <f t="shared" si="610"/>
        <v>2.0776827112717497</v>
      </c>
      <c r="O2063" s="1">
        <f t="shared" si="625"/>
        <v>0.13052971632306209</v>
      </c>
      <c r="P2063" s="1">
        <f t="shared" si="611"/>
        <v>0.92080676095412106</v>
      </c>
      <c r="Q2063">
        <f t="shared" si="612"/>
        <v>7.2606811981004187</v>
      </c>
      <c r="R2063">
        <f t="shared" si="613"/>
        <v>12.382370510197882</v>
      </c>
      <c r="S2063">
        <f t="shared" si="614"/>
        <v>1.6207291243714506</v>
      </c>
      <c r="T2063">
        <v>0.2432</v>
      </c>
      <c r="U2063" s="1">
        <f t="shared" si="615"/>
        <v>0.19851859862634708</v>
      </c>
      <c r="V2063" s="1">
        <v>234</v>
      </c>
      <c r="W2063" s="1">
        <f t="shared" si="616"/>
        <v>21.977810918233349</v>
      </c>
      <c r="X2063" s="1">
        <f t="shared" si="617"/>
        <v>37.81731196977745</v>
      </c>
      <c r="Y2063" s="1">
        <f t="shared" si="618"/>
        <v>0.9790556971264267</v>
      </c>
      <c r="Z2063" s="1">
        <f t="shared" si="626"/>
        <v>-0.15199999999999947</v>
      </c>
      <c r="AA2063" s="1">
        <f t="shared" si="619"/>
        <v>6.0157023365156569E-2</v>
      </c>
      <c r="AB2063" s="1">
        <f t="shared" si="620"/>
        <v>2.4582658999999998</v>
      </c>
      <c r="AC2063" s="1">
        <f t="shared" si="621"/>
        <v>1.6454923653694771</v>
      </c>
      <c r="AF2063" s="1">
        <f t="shared" si="622"/>
        <v>10.680851371081573</v>
      </c>
      <c r="AG2063" s="1">
        <f t="shared" si="623"/>
        <v>5.158550489118416</v>
      </c>
      <c r="AH2063" s="1">
        <f t="shared" si="624"/>
        <v>12.824634488305707</v>
      </c>
      <c r="AI2063">
        <v>6.3</v>
      </c>
      <c r="AJ2063">
        <v>15</v>
      </c>
      <c r="AK2063">
        <v>101</v>
      </c>
      <c r="AL2063">
        <v>15</v>
      </c>
      <c r="AM2063">
        <v>9080</v>
      </c>
      <c r="AN2063">
        <v>9100</v>
      </c>
      <c r="AO2063">
        <v>9057</v>
      </c>
      <c r="AP2063">
        <v>99</v>
      </c>
      <c r="AQ2063">
        <v>32700</v>
      </c>
    </row>
    <row r="2064" spans="1:43">
      <c r="A2064" s="27">
        <v>40048</v>
      </c>
      <c r="B2064" s="27"/>
      <c r="C2064">
        <v>20.399999999999999</v>
      </c>
      <c r="D2064">
        <v>26.2</v>
      </c>
      <c r="E2064">
        <v>15.5</v>
      </c>
      <c r="F2064">
        <v>40</v>
      </c>
      <c r="G2064">
        <v>22</v>
      </c>
      <c r="H2064">
        <v>12.3</v>
      </c>
      <c r="I2064" s="10">
        <v>935</v>
      </c>
      <c r="J2064">
        <v>2.2999999999999998</v>
      </c>
      <c r="K2064" s="2">
        <v>10</v>
      </c>
      <c r="L2064" s="1">
        <f t="shared" si="608"/>
        <v>5.2685278429008129</v>
      </c>
      <c r="M2064" s="1">
        <f t="shared" si="609"/>
        <v>58</v>
      </c>
      <c r="N2064" s="1">
        <f t="shared" si="610"/>
        <v>2.3975952206649094</v>
      </c>
      <c r="O2064" s="1">
        <f t="shared" si="625"/>
        <v>0.14795136665796005</v>
      </c>
      <c r="P2064" s="1">
        <f t="shared" si="611"/>
        <v>0.88513890200528822</v>
      </c>
      <c r="Q2064">
        <f t="shared" si="612"/>
        <v>7.5857315453517549</v>
      </c>
      <c r="R2064">
        <f t="shared" si="613"/>
        <v>12.370182827542205</v>
      </c>
      <c r="S2064">
        <f t="shared" si="614"/>
        <v>1.6191338779505504</v>
      </c>
      <c r="T2064">
        <v>0.2432</v>
      </c>
      <c r="U2064" s="1">
        <f t="shared" si="615"/>
        <v>0.19233897151123547</v>
      </c>
      <c r="V2064" s="1">
        <v>235</v>
      </c>
      <c r="W2064" s="1">
        <f t="shared" si="616"/>
        <v>21.741251299922773</v>
      </c>
      <c r="X2064" s="1">
        <f t="shared" si="617"/>
        <v>37.790124457884247</v>
      </c>
      <c r="Y2064" s="1">
        <f t="shared" si="618"/>
        <v>0.97949740256701345</v>
      </c>
      <c r="Z2064" s="1">
        <f t="shared" si="626"/>
        <v>0.87399999999999889</v>
      </c>
      <c r="AA2064" s="1">
        <f t="shared" si="619"/>
        <v>6.0290204196346321E-2</v>
      </c>
      <c r="AB2064" s="1">
        <f t="shared" si="620"/>
        <v>2.4528355999999998</v>
      </c>
      <c r="AC2064" s="1">
        <f t="shared" si="621"/>
        <v>1.7202874728862712</v>
      </c>
      <c r="AF2064" s="1">
        <f t="shared" si="622"/>
        <v>10.860789839135283</v>
      </c>
      <c r="AG2064" s="1">
        <f t="shared" si="623"/>
        <v>5.0491452090710238</v>
      </c>
      <c r="AH2064" s="1">
        <f t="shared" si="624"/>
        <v>11.889671829509151</v>
      </c>
      <c r="AI2064">
        <v>4.4000000000000004</v>
      </c>
      <c r="AJ2064">
        <v>1</v>
      </c>
      <c r="AK2064">
        <v>84</v>
      </c>
      <c r="AL2064">
        <v>15</v>
      </c>
      <c r="AM2064">
        <v>9095</v>
      </c>
      <c r="AN2064">
        <v>9109</v>
      </c>
      <c r="AO2064">
        <v>9069</v>
      </c>
      <c r="AP2064">
        <v>92</v>
      </c>
      <c r="AQ2064">
        <v>32700</v>
      </c>
    </row>
    <row r="2065" spans="1:43">
      <c r="A2065" s="27">
        <v>40049</v>
      </c>
      <c r="B2065" s="27"/>
      <c r="C2065">
        <v>21.6</v>
      </c>
      <c r="D2065">
        <v>27.5</v>
      </c>
      <c r="E2065">
        <v>16.899999999999999</v>
      </c>
      <c r="F2065">
        <v>34</v>
      </c>
      <c r="G2065">
        <v>19</v>
      </c>
      <c r="H2065">
        <v>8.4</v>
      </c>
      <c r="I2065" s="10">
        <v>935</v>
      </c>
      <c r="J2065">
        <v>2.1</v>
      </c>
      <c r="K2065" s="2">
        <v>10</v>
      </c>
      <c r="L2065" s="1">
        <f t="shared" si="608"/>
        <v>4.8743482256652815</v>
      </c>
      <c r="M2065" s="1">
        <f t="shared" si="609"/>
        <v>49</v>
      </c>
      <c r="N2065" s="1">
        <f t="shared" si="610"/>
        <v>2.5809975697576322</v>
      </c>
      <c r="O2065" s="1">
        <f t="shared" si="625"/>
        <v>0.1577958033649326</v>
      </c>
      <c r="P2065" s="1">
        <f t="shared" si="611"/>
        <v>0.82078282116812162</v>
      </c>
      <c r="Q2065">
        <f t="shared" si="612"/>
        <v>5.6564574798365195</v>
      </c>
      <c r="R2065">
        <f t="shared" si="613"/>
        <v>12.357913576906517</v>
      </c>
      <c r="S2065">
        <f t="shared" si="614"/>
        <v>1.6175279550924762</v>
      </c>
      <c r="T2065">
        <v>0.2432</v>
      </c>
      <c r="U2065" s="1">
        <f t="shared" si="615"/>
        <v>0.18610244423759131</v>
      </c>
      <c r="V2065" s="1">
        <v>236</v>
      </c>
      <c r="W2065" s="1">
        <f t="shared" si="616"/>
        <v>17.15100337399527</v>
      </c>
      <c r="X2065" s="1">
        <f t="shared" si="617"/>
        <v>37.761349613828159</v>
      </c>
      <c r="Y2065" s="1">
        <f t="shared" si="618"/>
        <v>0.97994517334649178</v>
      </c>
      <c r="Z2065" s="1">
        <f t="shared" si="626"/>
        <v>0.45600000000000107</v>
      </c>
      <c r="AA2065" s="1">
        <f t="shared" si="619"/>
        <v>6.0359924212346747E-2</v>
      </c>
      <c r="AB2065" s="1">
        <f t="shared" si="620"/>
        <v>2.4500023999999998</v>
      </c>
      <c r="AC2065" s="1">
        <f t="shared" si="621"/>
        <v>1.5706972578526825</v>
      </c>
      <c r="AF2065" s="1">
        <f t="shared" si="622"/>
        <v>11.141008314184869</v>
      </c>
      <c r="AG2065" s="1">
        <f t="shared" si="623"/>
        <v>4.3077237634118788</v>
      </c>
      <c r="AH2065" s="1">
        <f t="shared" si="624"/>
        <v>10.060307186217988</v>
      </c>
      <c r="AI2065">
        <v>3.9</v>
      </c>
      <c r="AJ2065">
        <v>15</v>
      </c>
      <c r="AK2065">
        <v>67</v>
      </c>
      <c r="AL2065">
        <v>14</v>
      </c>
      <c r="AM2065">
        <v>9082</v>
      </c>
      <c r="AN2065">
        <v>9101</v>
      </c>
      <c r="AO2065">
        <v>9066</v>
      </c>
      <c r="AP2065">
        <v>85</v>
      </c>
      <c r="AQ2065">
        <v>0</v>
      </c>
    </row>
    <row r="2066" spans="1:43">
      <c r="A2066" s="27">
        <v>40050</v>
      </c>
      <c r="B2066" s="27"/>
      <c r="C2066">
        <v>23.9</v>
      </c>
      <c r="D2066">
        <v>31.8</v>
      </c>
      <c r="E2066">
        <v>16.399999999999999</v>
      </c>
      <c r="F2066">
        <v>27</v>
      </c>
      <c r="G2066">
        <v>11</v>
      </c>
      <c r="H2066">
        <v>12.6</v>
      </c>
      <c r="I2066" s="10">
        <v>935</v>
      </c>
      <c r="J2066">
        <v>2.7</v>
      </c>
      <c r="K2066" s="2">
        <v>10</v>
      </c>
      <c r="L2066" s="1">
        <f t="shared" si="608"/>
        <v>6.2610259800376058</v>
      </c>
      <c r="M2066" s="1">
        <f t="shared" si="609"/>
        <v>43</v>
      </c>
      <c r="N2066" s="1">
        <f t="shared" si="610"/>
        <v>2.9670254049401481</v>
      </c>
      <c r="O2066" s="1">
        <f t="shared" si="625"/>
        <v>0.17821607467016304</v>
      </c>
      <c r="P2066" s="1">
        <f t="shared" si="611"/>
        <v>0.65981974629847095</v>
      </c>
      <c r="Q2066">
        <f t="shared" si="612"/>
        <v>8.8344511485881831</v>
      </c>
      <c r="R2066">
        <f t="shared" si="613"/>
        <v>12.345566104560293</v>
      </c>
      <c r="S2066">
        <f t="shared" si="614"/>
        <v>1.6159117937906142</v>
      </c>
      <c r="T2066">
        <v>0.2432</v>
      </c>
      <c r="U2066" s="1">
        <f t="shared" si="615"/>
        <v>0.17981086177415789</v>
      </c>
      <c r="V2066" s="1">
        <v>237</v>
      </c>
      <c r="W2066" s="1">
        <f t="shared" si="616"/>
        <v>22.089007467796776</v>
      </c>
      <c r="X2066" s="1">
        <f t="shared" si="617"/>
        <v>37.730956983837515</v>
      </c>
      <c r="Y2066" s="1">
        <f t="shared" si="618"/>
        <v>0.98039887699961992</v>
      </c>
      <c r="Z2066" s="1">
        <f t="shared" si="626"/>
        <v>0.87399999999999889</v>
      </c>
      <c r="AA2066" s="1">
        <f t="shared" si="619"/>
        <v>6.0494005958780121E-2</v>
      </c>
      <c r="AB2066" s="1">
        <f t="shared" si="620"/>
        <v>2.4445720999999998</v>
      </c>
      <c r="AC2066" s="1">
        <f t="shared" si="621"/>
        <v>2.019467902953449</v>
      </c>
      <c r="AF2066" s="1">
        <f t="shared" si="622"/>
        <v>14.201102822177525</v>
      </c>
      <c r="AG2066" s="1">
        <f t="shared" si="623"/>
        <v>4.8692667762512825</v>
      </c>
      <c r="AH2066" s="1">
        <f t="shared" si="624"/>
        <v>11.64626906820348</v>
      </c>
      <c r="AI2066">
        <v>4.5999999999999996</v>
      </c>
      <c r="AJ2066">
        <v>11</v>
      </c>
      <c r="AK2066">
        <v>87</v>
      </c>
      <c r="AL2066">
        <v>15</v>
      </c>
      <c r="AM2066">
        <v>9061</v>
      </c>
      <c r="AN2066">
        <v>9084</v>
      </c>
      <c r="AO2066">
        <v>9035</v>
      </c>
      <c r="AP2066">
        <v>75</v>
      </c>
      <c r="AQ2066">
        <v>0</v>
      </c>
    </row>
    <row r="2067" spans="1:43">
      <c r="A2067" s="27">
        <v>40051</v>
      </c>
      <c r="B2067" s="27"/>
      <c r="C2067">
        <v>23.9</v>
      </c>
      <c r="D2067">
        <v>30.4</v>
      </c>
      <c r="E2067">
        <v>18.2</v>
      </c>
      <c r="F2067">
        <v>30</v>
      </c>
      <c r="G2067">
        <v>16</v>
      </c>
      <c r="H2067">
        <v>12.4</v>
      </c>
      <c r="I2067" s="10">
        <v>935</v>
      </c>
      <c r="J2067">
        <v>3.1</v>
      </c>
      <c r="K2067" s="2">
        <v>10</v>
      </c>
      <c r="L2067" s="1">
        <f t="shared" si="608"/>
        <v>6.6562447779624039</v>
      </c>
      <c r="M2067" s="1">
        <f t="shared" si="609"/>
        <v>44</v>
      </c>
      <c r="N2067" s="1">
        <f t="shared" si="610"/>
        <v>2.9670254049401481</v>
      </c>
      <c r="O2067" s="1">
        <f t="shared" si="625"/>
        <v>0.17821607467016304</v>
      </c>
      <c r="P2067" s="1">
        <f t="shared" si="611"/>
        <v>0.80739485362012997</v>
      </c>
      <c r="Q2067">
        <f t="shared" si="612"/>
        <v>8.2605734276989224</v>
      </c>
      <c r="R2067">
        <f t="shared" si="613"/>
        <v>12.333143712300698</v>
      </c>
      <c r="S2067">
        <f t="shared" si="614"/>
        <v>1.6142858262173689</v>
      </c>
      <c r="T2067">
        <v>0.2432</v>
      </c>
      <c r="U2067" s="1">
        <f t="shared" si="615"/>
        <v>0.17346608537680411</v>
      </c>
      <c r="V2067" s="1">
        <v>238</v>
      </c>
      <c r="W2067" s="1">
        <f t="shared" si="616"/>
        <v>21.849803753798227</v>
      </c>
      <c r="X2067" s="1">
        <f t="shared" si="617"/>
        <v>37.69891755959177</v>
      </c>
      <c r="Y2067" s="1">
        <f t="shared" si="618"/>
        <v>0.98085837930601827</v>
      </c>
      <c r="Z2067" s="1">
        <f t="shared" si="626"/>
        <v>0</v>
      </c>
      <c r="AA2067" s="1">
        <f t="shared" si="619"/>
        <v>6.0494005958780121E-2</v>
      </c>
      <c r="AB2067" s="1">
        <f t="shared" si="620"/>
        <v>2.4445720999999998</v>
      </c>
      <c r="AC2067" s="1">
        <f t="shared" si="621"/>
        <v>2.3186483330206267</v>
      </c>
      <c r="AF2067" s="1">
        <f t="shared" si="622"/>
        <v>12.629108282241383</v>
      </c>
      <c r="AG2067" s="1">
        <f t="shared" si="623"/>
        <v>4.965987564242698</v>
      </c>
      <c r="AH2067" s="1">
        <f t="shared" si="624"/>
        <v>12.78325696576289</v>
      </c>
      <c r="AI2067">
        <v>5.4</v>
      </c>
      <c r="AJ2067">
        <v>15</v>
      </c>
      <c r="AK2067">
        <v>93</v>
      </c>
      <c r="AL2067">
        <v>14</v>
      </c>
      <c r="AM2067">
        <v>9059</v>
      </c>
      <c r="AN2067">
        <v>9075</v>
      </c>
      <c r="AO2067">
        <v>9036</v>
      </c>
      <c r="AP2067">
        <v>83</v>
      </c>
      <c r="AQ2067">
        <v>0</v>
      </c>
    </row>
    <row r="2068" spans="1:43">
      <c r="A2068" s="27">
        <v>40052</v>
      </c>
      <c r="B2068" s="27"/>
      <c r="C2068">
        <v>23.6</v>
      </c>
      <c r="D2068">
        <v>28.4</v>
      </c>
      <c r="E2068">
        <v>20.399999999999999</v>
      </c>
      <c r="F2068">
        <v>38</v>
      </c>
      <c r="G2068">
        <v>20</v>
      </c>
      <c r="H2068">
        <v>6.5</v>
      </c>
      <c r="I2068" s="10">
        <v>935</v>
      </c>
      <c r="J2068">
        <v>2.6</v>
      </c>
      <c r="K2068" s="2">
        <v>10</v>
      </c>
      <c r="L2068" s="1">
        <f t="shared" si="608"/>
        <v>5.1741405651141283</v>
      </c>
      <c r="M2068" s="1">
        <f t="shared" si="609"/>
        <v>56</v>
      </c>
      <c r="N2068" s="1">
        <f t="shared" si="610"/>
        <v>2.9139768389124927</v>
      </c>
      <c r="O2068" s="1">
        <f t="shared" si="625"/>
        <v>0.17543243500016223</v>
      </c>
      <c r="P2068" s="1">
        <f t="shared" si="611"/>
        <v>1.0583397152896254</v>
      </c>
      <c r="Q2068">
        <f t="shared" si="612"/>
        <v>4.3227096514805599</v>
      </c>
      <c r="R2068">
        <f t="shared" si="613"/>
        <v>12.320649657766026</v>
      </c>
      <c r="S2068">
        <f t="shared" si="614"/>
        <v>1.6126504787651867</v>
      </c>
      <c r="T2068">
        <v>0.2432</v>
      </c>
      <c r="U2068" s="1">
        <f t="shared" si="615"/>
        <v>0.16706999203790512</v>
      </c>
      <c r="V2068" s="1">
        <v>239</v>
      </c>
      <c r="W2068" s="1">
        <f t="shared" si="616"/>
        <v>14.900892850624221</v>
      </c>
      <c r="X2068" s="1">
        <f t="shared" si="617"/>
        <v>37.665203837263597</v>
      </c>
      <c r="Y2068" s="1">
        <f t="shared" si="618"/>
        <v>0.98132354432987579</v>
      </c>
      <c r="Z2068" s="1">
        <f t="shared" si="626"/>
        <v>-0.11399999999999892</v>
      </c>
      <c r="AA2068" s="1">
        <f t="shared" si="619"/>
        <v>6.0476483263051405E-2</v>
      </c>
      <c r="AB2068" s="1">
        <f t="shared" si="620"/>
        <v>2.4452803999999997</v>
      </c>
      <c r="AC2068" s="1">
        <f t="shared" si="621"/>
        <v>1.9446727954366547</v>
      </c>
      <c r="AF2068" s="1">
        <f t="shared" si="622"/>
        <v>10.144099320801343</v>
      </c>
      <c r="AG2068" s="1">
        <f t="shared" si="623"/>
        <v>4.0888949445525178</v>
      </c>
      <c r="AH2068" s="1">
        <f t="shared" si="624"/>
        <v>10.018494605282058</v>
      </c>
      <c r="AI2068">
        <v>6.5</v>
      </c>
      <c r="AJ2068">
        <v>14</v>
      </c>
      <c r="AK2068">
        <v>99</v>
      </c>
      <c r="AL2068">
        <v>15</v>
      </c>
      <c r="AM2068">
        <v>9067</v>
      </c>
      <c r="AN2068">
        <v>9078</v>
      </c>
      <c r="AO2068">
        <v>9044</v>
      </c>
      <c r="AP2068">
        <v>108</v>
      </c>
      <c r="AQ2068">
        <v>32700</v>
      </c>
    </row>
    <row r="2069" spans="1:43">
      <c r="A2069" s="27">
        <v>40053</v>
      </c>
      <c r="B2069" s="27"/>
      <c r="C2069">
        <v>24.4</v>
      </c>
      <c r="D2069">
        <v>29.6</v>
      </c>
      <c r="E2069">
        <v>18.8</v>
      </c>
      <c r="F2069">
        <v>37</v>
      </c>
      <c r="G2069">
        <v>22</v>
      </c>
      <c r="H2069">
        <v>11</v>
      </c>
      <c r="I2069" s="10">
        <v>935</v>
      </c>
      <c r="J2069">
        <v>2.2999999999999998</v>
      </c>
      <c r="K2069" s="2">
        <v>10</v>
      </c>
      <c r="L2069" s="1">
        <f t="shared" si="608"/>
        <v>5.7831577301505126</v>
      </c>
      <c r="M2069" s="1">
        <f t="shared" si="609"/>
        <v>52</v>
      </c>
      <c r="N2069" s="1">
        <f t="shared" si="610"/>
        <v>3.0573134102705319</v>
      </c>
      <c r="O2069" s="1">
        <f t="shared" si="625"/>
        <v>0.18293822883895941</v>
      </c>
      <c r="P2069" s="1">
        <f t="shared" si="611"/>
        <v>1.0207015488333728</v>
      </c>
      <c r="Q2069">
        <f t="shared" si="612"/>
        <v>6.8782028970479772</v>
      </c>
      <c r="R2069">
        <f t="shared" si="613"/>
        <v>12.308087154896993</v>
      </c>
      <c r="S2069">
        <f t="shared" si="614"/>
        <v>1.6110061721069364</v>
      </c>
      <c r="T2069">
        <v>0.2432</v>
      </c>
      <c r="U2069" s="1">
        <f t="shared" si="615"/>
        <v>0.16062447393106496</v>
      </c>
      <c r="V2069" s="1">
        <v>240</v>
      </c>
      <c r="W2069" s="1">
        <f t="shared" si="616"/>
        <v>20.191494679242666</v>
      </c>
      <c r="X2069" s="1">
        <f t="shared" si="617"/>
        <v>37.62978987488723</v>
      </c>
      <c r="Y2069" s="1">
        <f t="shared" si="618"/>
        <v>0.98179423446016456</v>
      </c>
      <c r="Z2069" s="1">
        <f t="shared" si="626"/>
        <v>0.30399999999999894</v>
      </c>
      <c r="AA2069" s="1">
        <f t="shared" si="619"/>
        <v>6.052323302743106E-2</v>
      </c>
      <c r="AB2069" s="1">
        <f t="shared" si="620"/>
        <v>2.4433916</v>
      </c>
      <c r="AC2069" s="1">
        <f t="shared" si="621"/>
        <v>1.7202874728862712</v>
      </c>
      <c r="AF2069" s="1">
        <f t="shared" si="622"/>
        <v>12.002838370226867</v>
      </c>
      <c r="AG2069" s="1">
        <f t="shared" si="623"/>
        <v>4.8977413250542643</v>
      </c>
      <c r="AH2069" s="1">
        <f t="shared" si="624"/>
        <v>12.316815734768698</v>
      </c>
      <c r="AI2069">
        <v>4.0999999999999996</v>
      </c>
      <c r="AJ2069">
        <v>2</v>
      </c>
      <c r="AK2069">
        <v>88</v>
      </c>
      <c r="AL2069">
        <v>4</v>
      </c>
      <c r="AM2069">
        <v>9086</v>
      </c>
      <c r="AN2069">
        <v>9104</v>
      </c>
      <c r="AO2069">
        <v>9061</v>
      </c>
      <c r="AP2069">
        <v>108</v>
      </c>
      <c r="AQ2069">
        <v>0</v>
      </c>
    </row>
    <row r="2070" spans="1:43">
      <c r="A2070" s="27">
        <v>40054</v>
      </c>
      <c r="B2070" s="27"/>
      <c r="C2070">
        <v>26.2</v>
      </c>
      <c r="D2070">
        <v>35.9</v>
      </c>
      <c r="E2070">
        <v>18.5</v>
      </c>
      <c r="F2070">
        <v>27</v>
      </c>
      <c r="G2070">
        <v>10</v>
      </c>
      <c r="H2070">
        <v>11</v>
      </c>
      <c r="I2070" s="10">
        <v>935</v>
      </c>
      <c r="J2070">
        <v>5.9</v>
      </c>
      <c r="K2070" s="2">
        <v>10</v>
      </c>
      <c r="L2070" s="1">
        <f t="shared" si="608"/>
        <v>8.7270407002047499</v>
      </c>
      <c r="M2070" s="1">
        <f t="shared" si="609"/>
        <v>44</v>
      </c>
      <c r="N2070" s="1">
        <f t="shared" si="610"/>
        <v>3.4025003576074715</v>
      </c>
      <c r="O2070" s="1">
        <f t="shared" si="625"/>
        <v>0.20082089325170102</v>
      </c>
      <c r="P2070" s="1">
        <f t="shared" si="611"/>
        <v>0.76422509492198265</v>
      </c>
      <c r="Q2070">
        <f t="shared" si="612"/>
        <v>7.8783956347210289</v>
      </c>
      <c r="R2070">
        <f t="shared" si="613"/>
        <v>12.295459374540259</v>
      </c>
      <c r="S2070">
        <f t="shared" si="614"/>
        <v>1.6093533212749032</v>
      </c>
      <c r="T2070">
        <v>0.2432</v>
      </c>
      <c r="U2070" s="1">
        <f t="shared" si="615"/>
        <v>0.15413143785135081</v>
      </c>
      <c r="V2070" s="1">
        <v>241</v>
      </c>
      <c r="W2070" s="1">
        <f t="shared" si="616"/>
        <v>20.18485137511302</v>
      </c>
      <c r="X2070" s="1">
        <f t="shared" si="617"/>
        <v>37.592651347949499</v>
      </c>
      <c r="Y2070" s="1">
        <f t="shared" si="618"/>
        <v>0.98227031045134916</v>
      </c>
      <c r="Z2070" s="1">
        <f t="shared" si="626"/>
        <v>0.68400000000000027</v>
      </c>
      <c r="AA2070" s="1">
        <f t="shared" si="619"/>
        <v>6.0628684721842595E-2</v>
      </c>
      <c r="AB2070" s="1">
        <f t="shared" si="620"/>
        <v>2.4391417999999998</v>
      </c>
      <c r="AC2070" s="1">
        <f t="shared" si="621"/>
        <v>4.4129113434908707</v>
      </c>
      <c r="AF2070" s="1">
        <f t="shared" si="622"/>
        <v>15.869311810211446</v>
      </c>
      <c r="AG2070" s="1">
        <f t="shared" si="623"/>
        <v>4.6481657089732851</v>
      </c>
      <c r="AH2070" s="1">
        <f t="shared" si="624"/>
        <v>11.248364872817193</v>
      </c>
      <c r="AI2070">
        <v>9.5</v>
      </c>
      <c r="AJ2070">
        <v>6</v>
      </c>
      <c r="AK2070">
        <v>143</v>
      </c>
      <c r="AL2070">
        <v>7</v>
      </c>
      <c r="AM2070">
        <v>9057</v>
      </c>
      <c r="AN2070">
        <v>9094</v>
      </c>
      <c r="AO2070">
        <v>9009</v>
      </c>
      <c r="AP2070">
        <v>81</v>
      </c>
      <c r="AQ2070">
        <v>0</v>
      </c>
    </row>
    <row r="2071" spans="1:43">
      <c r="A2071" s="27">
        <v>40055</v>
      </c>
      <c r="B2071" s="27"/>
      <c r="C2071">
        <v>20.6</v>
      </c>
      <c r="D2071">
        <v>30.9</v>
      </c>
      <c r="E2071">
        <v>17.899999999999999</v>
      </c>
      <c r="F2071">
        <v>46</v>
      </c>
      <c r="G2071">
        <v>19</v>
      </c>
      <c r="H2071">
        <v>6.4</v>
      </c>
      <c r="I2071" s="10">
        <v>935</v>
      </c>
      <c r="J2071">
        <v>2.1</v>
      </c>
      <c r="K2071" s="2">
        <v>10</v>
      </c>
      <c r="L2071" s="1">
        <f t="shared" si="608"/>
        <v>4.7234291814624161</v>
      </c>
      <c r="M2071" s="1">
        <f t="shared" si="609"/>
        <v>73</v>
      </c>
      <c r="N2071" s="1">
        <f t="shared" si="610"/>
        <v>2.4273468609966913</v>
      </c>
      <c r="O2071" s="1">
        <f t="shared" si="625"/>
        <v>0.14955505951993678</v>
      </c>
      <c r="P2071" s="1">
        <f t="shared" si="611"/>
        <v>1.1733887960303062</v>
      </c>
      <c r="Q2071">
        <f t="shared" si="612"/>
        <v>4.1194299925334974</v>
      </c>
      <c r="R2071">
        <f t="shared" si="613"/>
        <v>12.282769445188295</v>
      </c>
      <c r="S2071">
        <f t="shared" si="614"/>
        <v>1.6076923357576303</v>
      </c>
      <c r="T2071">
        <v>0.2432</v>
      </c>
      <c r="U2071" s="1">
        <f t="shared" si="615"/>
        <v>0.14759280465120031</v>
      </c>
      <c r="V2071" s="1">
        <v>242</v>
      </c>
      <c r="W2071" s="1">
        <f t="shared" si="616"/>
        <v>14.762618997307953</v>
      </c>
      <c r="X2071" s="1">
        <f t="shared" si="617"/>
        <v>37.553765603101951</v>
      </c>
      <c r="Y2071" s="1">
        <f t="shared" si="618"/>
        <v>0.98275163146458056</v>
      </c>
      <c r="Z2071" s="1">
        <f t="shared" si="626"/>
        <v>-2.1279999999999992</v>
      </c>
      <c r="AA2071" s="1">
        <f t="shared" si="619"/>
        <v>6.0301813011916436E-2</v>
      </c>
      <c r="AB2071" s="1">
        <f t="shared" si="620"/>
        <v>2.4523633999999999</v>
      </c>
      <c r="AC2071" s="1">
        <f t="shared" si="621"/>
        <v>1.5706972578526825</v>
      </c>
      <c r="AF2071" s="1">
        <f t="shared" si="622"/>
        <v>11.958707066039111</v>
      </c>
      <c r="AG2071" s="1">
        <f t="shared" si="623"/>
        <v>4.0386816223798174</v>
      </c>
      <c r="AH2071" s="1">
        <f t="shared" si="624"/>
        <v>11.467791571319474</v>
      </c>
      <c r="AI2071">
        <v>11.6</v>
      </c>
      <c r="AJ2071">
        <v>14</v>
      </c>
      <c r="AK2071">
        <v>202</v>
      </c>
      <c r="AL2071">
        <v>15</v>
      </c>
      <c r="AM2071">
        <v>9101</v>
      </c>
      <c r="AN2071">
        <v>9124</v>
      </c>
      <c r="AO2071">
        <v>9028</v>
      </c>
      <c r="AP2071">
        <v>109</v>
      </c>
      <c r="AQ2071">
        <v>8</v>
      </c>
    </row>
    <row r="2072" spans="1:43">
      <c r="A2072" s="27">
        <v>40056</v>
      </c>
      <c r="B2072" s="27"/>
      <c r="C2072">
        <v>21.6</v>
      </c>
      <c r="D2072">
        <v>26.7</v>
      </c>
      <c r="E2072">
        <v>16.8</v>
      </c>
      <c r="F2072">
        <v>38</v>
      </c>
      <c r="G2072">
        <v>21</v>
      </c>
      <c r="H2072">
        <v>12.1</v>
      </c>
      <c r="I2072" s="10">
        <v>935</v>
      </c>
      <c r="J2072">
        <v>2.1</v>
      </c>
      <c r="K2072" s="2">
        <v>10</v>
      </c>
      <c r="L2072" s="1">
        <f t="shared" si="608"/>
        <v>5.4192763267909676</v>
      </c>
      <c r="M2072" s="1">
        <f t="shared" si="609"/>
        <v>55</v>
      </c>
      <c r="N2072" s="1">
        <f t="shared" si="610"/>
        <v>2.5809975697576322</v>
      </c>
      <c r="O2072" s="1">
        <f t="shared" si="625"/>
        <v>0.1577958033649326</v>
      </c>
      <c r="P2072" s="1">
        <f t="shared" si="611"/>
        <v>0.89427398160517824</v>
      </c>
      <c r="Q2072">
        <f t="shared" si="612"/>
        <v>7.5951897889157145</v>
      </c>
      <c r="R2072">
        <f t="shared" si="613"/>
        <v>12.27002045384979</v>
      </c>
      <c r="S2072">
        <f t="shared" si="614"/>
        <v>1.6060236196138469</v>
      </c>
      <c r="T2072">
        <v>0.2432</v>
      </c>
      <c r="U2072" s="1">
        <f t="shared" si="615"/>
        <v>0.1410105086721708</v>
      </c>
      <c r="V2072" s="1">
        <v>243</v>
      </c>
      <c r="W2072" s="1">
        <f t="shared" si="616"/>
        <v>21.463697768469959</v>
      </c>
      <c r="X2072" s="1">
        <f t="shared" si="617"/>
        <v>37.513111709894666</v>
      </c>
      <c r="Y2072" s="1">
        <f t="shared" si="618"/>
        <v>0.98323805510936091</v>
      </c>
      <c r="Z2072" s="1">
        <f t="shared" si="626"/>
        <v>0.38</v>
      </c>
      <c r="AA2072" s="1">
        <f t="shared" si="619"/>
        <v>6.0359924212346747E-2</v>
      </c>
      <c r="AB2072" s="1">
        <f t="shared" si="620"/>
        <v>2.4500023999999998</v>
      </c>
      <c r="AC2072" s="1">
        <f t="shared" si="621"/>
        <v>1.5706972578526825</v>
      </c>
      <c r="AF2072" s="1">
        <f t="shared" si="622"/>
        <v>10.696082535887612</v>
      </c>
      <c r="AG2072" s="1">
        <f t="shared" si="623"/>
        <v>4.9937988060911769</v>
      </c>
      <c r="AH2072" s="1">
        <f t="shared" si="624"/>
        <v>12.293153016637421</v>
      </c>
      <c r="AI2072">
        <v>5.0999999999999996</v>
      </c>
      <c r="AJ2072">
        <v>15</v>
      </c>
      <c r="AK2072">
        <v>102</v>
      </c>
      <c r="AL2072">
        <v>15</v>
      </c>
      <c r="AM2072">
        <v>9081</v>
      </c>
      <c r="AN2072">
        <v>9106</v>
      </c>
      <c r="AO2072">
        <v>9058</v>
      </c>
      <c r="AP2072">
        <v>94</v>
      </c>
      <c r="AQ2072">
        <v>0</v>
      </c>
    </row>
    <row r="2073" spans="1:43">
      <c r="A2073" s="27">
        <v>40057</v>
      </c>
      <c r="B2073" s="27"/>
      <c r="C2073">
        <v>21.4</v>
      </c>
      <c r="D2073">
        <v>26.8</v>
      </c>
      <c r="E2073">
        <v>16.8</v>
      </c>
      <c r="F2073">
        <v>40</v>
      </c>
      <c r="G2073">
        <v>25</v>
      </c>
      <c r="H2073">
        <v>10</v>
      </c>
      <c r="I2073" s="10">
        <v>935</v>
      </c>
      <c r="J2073">
        <v>3.1</v>
      </c>
      <c r="K2073" s="2">
        <v>10</v>
      </c>
      <c r="L2073" s="1">
        <f t="shared" si="608"/>
        <v>5.652034123238364</v>
      </c>
      <c r="M2073" s="1">
        <f t="shared" si="609"/>
        <v>55</v>
      </c>
      <c r="N2073" s="1">
        <f t="shared" si="610"/>
        <v>2.5496051664479809</v>
      </c>
      <c r="O2073" s="1">
        <f t="shared" si="625"/>
        <v>0.15611765783967005</v>
      </c>
      <c r="P2073" s="1">
        <f t="shared" si="611"/>
        <v>0.96694052590169188</v>
      </c>
      <c r="Q2073">
        <f t="shared" si="612"/>
        <v>6.2578499956271392</v>
      </c>
      <c r="R2073">
        <f t="shared" si="613"/>
        <v>12.257215447044659</v>
      </c>
      <c r="S2073">
        <f t="shared" si="614"/>
        <v>1.6043475716027042</v>
      </c>
      <c r="T2073">
        <v>0.2432</v>
      </c>
      <c r="U2073" s="1">
        <f t="shared" si="615"/>
        <v>0.13438649717269754</v>
      </c>
      <c r="V2073" s="1">
        <v>244</v>
      </c>
      <c r="W2073" s="1">
        <f t="shared" si="616"/>
        <v>18.982668056892507</v>
      </c>
      <c r="X2073" s="1">
        <f t="shared" si="617"/>
        <v>37.470670510435255</v>
      </c>
      <c r="Y2073" s="1">
        <f t="shared" si="618"/>
        <v>0.98372943748566655</v>
      </c>
      <c r="Z2073" s="1">
        <f t="shared" si="626"/>
        <v>-7.6000000000001081E-2</v>
      </c>
      <c r="AA2073" s="1">
        <f t="shared" si="619"/>
        <v>6.0348293013960497E-2</v>
      </c>
      <c r="AB2073" s="1">
        <f t="shared" si="620"/>
        <v>2.4504745999999997</v>
      </c>
      <c r="AC2073" s="1">
        <f t="shared" si="621"/>
        <v>2.3186483330206267</v>
      </c>
      <c r="AF2073" s="1">
        <f t="shared" si="622"/>
        <v>10.683298610283826</v>
      </c>
      <c r="AG2073" s="1">
        <f t="shared" si="623"/>
        <v>4.6586724197056917</v>
      </c>
      <c r="AH2073" s="1">
        <f t="shared" si="624"/>
        <v>11.632436857193385</v>
      </c>
      <c r="AI2073">
        <v>5</v>
      </c>
      <c r="AJ2073">
        <v>15</v>
      </c>
      <c r="AK2073">
        <v>80</v>
      </c>
      <c r="AL2073">
        <v>1</v>
      </c>
      <c r="AM2073">
        <v>9067</v>
      </c>
      <c r="AN2073">
        <v>9090</v>
      </c>
      <c r="AO2073">
        <v>9036</v>
      </c>
      <c r="AP2073">
        <v>97</v>
      </c>
      <c r="AQ2073">
        <v>32700</v>
      </c>
    </row>
    <row r="2074" spans="1:43">
      <c r="A2074" s="27">
        <v>40058</v>
      </c>
      <c r="B2074" s="27"/>
      <c r="C2074">
        <v>16</v>
      </c>
      <c r="D2074">
        <v>23.8</v>
      </c>
      <c r="E2074">
        <v>8.6</v>
      </c>
      <c r="F2074">
        <v>72</v>
      </c>
      <c r="G2074">
        <v>28</v>
      </c>
      <c r="H2074">
        <v>8.4</v>
      </c>
      <c r="I2074" s="10">
        <v>935</v>
      </c>
      <c r="J2074">
        <v>3.2</v>
      </c>
      <c r="K2074" s="2">
        <v>10</v>
      </c>
      <c r="L2074" s="1">
        <f t="shared" si="608"/>
        <v>4.519614967936163</v>
      </c>
      <c r="M2074" s="1">
        <f t="shared" si="609"/>
        <v>116</v>
      </c>
      <c r="N2074" s="1">
        <f t="shared" si="610"/>
        <v>1.8188820592283421</v>
      </c>
      <c r="O2074" s="1">
        <f t="shared" si="625"/>
        <v>0.11617324321276941</v>
      </c>
      <c r="P2074" s="1">
        <f t="shared" si="611"/>
        <v>1.0612012611787514</v>
      </c>
      <c r="Q2074">
        <f t="shared" si="612"/>
        <v>4.8342647318678287</v>
      </c>
      <c r="R2074">
        <f t="shared" si="613"/>
        <v>12.244357431917761</v>
      </c>
      <c r="S2074">
        <f t="shared" si="614"/>
        <v>1.60266458532955</v>
      </c>
      <c r="T2074">
        <v>0.2432</v>
      </c>
      <c r="U2074" s="1">
        <f t="shared" si="615"/>
        <v>0.12772272975203083</v>
      </c>
      <c r="V2074" s="1">
        <v>245</v>
      </c>
      <c r="W2074" s="1">
        <f t="shared" si="616"/>
        <v>17.089716127003424</v>
      </c>
      <c r="X2074" s="1">
        <f t="shared" si="617"/>
        <v>37.4264246668791</v>
      </c>
      <c r="Y2074" s="1">
        <f t="shared" si="618"/>
        <v>0.98422563322651913</v>
      </c>
      <c r="Z2074" s="1">
        <f t="shared" si="626"/>
        <v>-2.0519999999999996</v>
      </c>
      <c r="AA2074" s="1">
        <f t="shared" si="619"/>
        <v>6.0035936311138426E-2</v>
      </c>
      <c r="AB2074" s="1">
        <f t="shared" si="620"/>
        <v>2.4632239999999999</v>
      </c>
      <c r="AC2074" s="1">
        <f t="shared" si="621"/>
        <v>2.3934434405374212</v>
      </c>
      <c r="AF2074" s="1">
        <f t="shared" si="622"/>
        <v>11.34343720874803</v>
      </c>
      <c r="AG2074" s="1">
        <f t="shared" si="623"/>
        <v>4.3988254531941866</v>
      </c>
      <c r="AH2074" s="1">
        <f t="shared" si="624"/>
        <v>11.885307135064</v>
      </c>
      <c r="AI2074">
        <v>10.6</v>
      </c>
      <c r="AJ2074">
        <v>15</v>
      </c>
      <c r="AK2074">
        <v>188</v>
      </c>
      <c r="AL2074">
        <v>15</v>
      </c>
      <c r="AM2074">
        <v>9082</v>
      </c>
      <c r="AN2074">
        <v>9144</v>
      </c>
      <c r="AO2074">
        <v>9044</v>
      </c>
      <c r="AP2074">
        <v>127</v>
      </c>
      <c r="AQ2074">
        <v>210</v>
      </c>
    </row>
    <row r="2075" spans="1:43">
      <c r="A2075" s="27">
        <v>40059</v>
      </c>
      <c r="B2075" s="27"/>
      <c r="C2075">
        <v>11.8</v>
      </c>
      <c r="D2075">
        <v>16.399999999999999</v>
      </c>
      <c r="E2075">
        <v>6.7</v>
      </c>
      <c r="F2075">
        <v>52</v>
      </c>
      <c r="G2075">
        <v>27</v>
      </c>
      <c r="H2075">
        <v>12.1</v>
      </c>
      <c r="I2075" s="10">
        <v>935</v>
      </c>
      <c r="J2075">
        <v>2.2000000000000002</v>
      </c>
      <c r="K2075" s="2">
        <v>10</v>
      </c>
      <c r="L2075" s="1">
        <f t="shared" si="608"/>
        <v>4.4490386298206044</v>
      </c>
      <c r="M2075" s="1">
        <f t="shared" si="609"/>
        <v>77</v>
      </c>
      <c r="N2075" s="1">
        <f t="shared" si="610"/>
        <v>1.3846270162501679</v>
      </c>
      <c r="O2075" s="1">
        <f t="shared" si="625"/>
        <v>9.1444439042668219E-2</v>
      </c>
      <c r="P2075" s="1">
        <f t="shared" si="611"/>
        <v>0.62985861572607316</v>
      </c>
      <c r="Q2075">
        <f t="shared" si="612"/>
        <v>7.2944806022764999</v>
      </c>
      <c r="R2075">
        <f t="shared" si="613"/>
        <v>12.231449377465367</v>
      </c>
      <c r="S2075">
        <f t="shared" si="614"/>
        <v>1.6009750494064616</v>
      </c>
      <c r="T2075">
        <v>0.2432</v>
      </c>
      <c r="U2075" s="1">
        <f t="shared" si="615"/>
        <v>0.12102117777052379</v>
      </c>
      <c r="V2075" s="1">
        <v>246</v>
      </c>
      <c r="W2075" s="1">
        <f t="shared" si="616"/>
        <v>21.432494731581937</v>
      </c>
      <c r="X2075" s="1">
        <f t="shared" si="617"/>
        <v>37.380358706660054</v>
      </c>
      <c r="Y2075" s="1">
        <f t="shared" si="618"/>
        <v>0.98472649554098979</v>
      </c>
      <c r="Z2075" s="1">
        <f t="shared" si="626"/>
        <v>-1.5959999999999996</v>
      </c>
      <c r="AA2075" s="1">
        <f t="shared" si="619"/>
        <v>5.9795218719936552E-2</v>
      </c>
      <c r="AB2075" s="1">
        <f t="shared" si="620"/>
        <v>2.4731402</v>
      </c>
      <c r="AC2075" s="1">
        <f t="shared" si="621"/>
        <v>1.6454923653694771</v>
      </c>
      <c r="AF2075" s="1">
        <f t="shared" si="622"/>
        <v>7.9259052965139567</v>
      </c>
      <c r="AG2075" s="1">
        <f t="shared" si="623"/>
        <v>4.8462860833692707</v>
      </c>
      <c r="AH2075" s="1">
        <f t="shared" si="624"/>
        <v>11.986756831562827</v>
      </c>
      <c r="AI2075">
        <v>4.0999999999999996</v>
      </c>
      <c r="AJ2075">
        <v>2</v>
      </c>
      <c r="AK2075">
        <v>79</v>
      </c>
      <c r="AL2075">
        <v>15</v>
      </c>
      <c r="AM2075">
        <v>9130</v>
      </c>
      <c r="AN2075">
        <v>9162</v>
      </c>
      <c r="AO2075">
        <v>9100</v>
      </c>
      <c r="AP2075">
        <v>68</v>
      </c>
      <c r="AQ2075">
        <v>9</v>
      </c>
    </row>
    <row r="2076" spans="1:43">
      <c r="A2076" s="27">
        <v>40060</v>
      </c>
      <c r="B2076" s="27"/>
      <c r="C2076">
        <v>13.2</v>
      </c>
      <c r="D2076">
        <v>18</v>
      </c>
      <c r="E2076">
        <v>9.6</v>
      </c>
      <c r="F2076">
        <v>49</v>
      </c>
      <c r="G2076">
        <v>29</v>
      </c>
      <c r="H2076">
        <v>10.1</v>
      </c>
      <c r="I2076" s="10">
        <v>935</v>
      </c>
      <c r="J2076">
        <v>1.4</v>
      </c>
      <c r="K2076" s="2">
        <v>10</v>
      </c>
      <c r="L2076" s="1">
        <f t="shared" si="608"/>
        <v>3.6445550786052232</v>
      </c>
      <c r="M2076" s="1">
        <f t="shared" si="609"/>
        <v>69</v>
      </c>
      <c r="N2076" s="1">
        <f t="shared" si="610"/>
        <v>1.5179756049640964</v>
      </c>
      <c r="O2076" s="1">
        <f t="shared" si="625"/>
        <v>9.9133693158877739E-2</v>
      </c>
      <c r="P2076" s="1">
        <f t="shared" si="611"/>
        <v>0.71193600899977028</v>
      </c>
      <c r="Q2076">
        <f t="shared" si="612"/>
        <v>6.2157685585256415</v>
      </c>
      <c r="R2076">
        <f t="shared" si="613"/>
        <v>12.218494215868462</v>
      </c>
      <c r="S2076">
        <f t="shared" si="614"/>
        <v>1.5992793476267622</v>
      </c>
      <c r="T2076">
        <v>0.2432</v>
      </c>
      <c r="U2076" s="1">
        <f t="shared" si="615"/>
        <v>0.11428382376643738</v>
      </c>
      <c r="V2076" s="1">
        <v>247</v>
      </c>
      <c r="W2076" s="1">
        <f t="shared" si="616"/>
        <v>19.067444132384427</v>
      </c>
      <c r="X2076" s="1">
        <f t="shared" si="617"/>
        <v>37.332459065374294</v>
      </c>
      <c r="Y2076" s="1">
        <f t="shared" si="618"/>
        <v>0.98523187625762421</v>
      </c>
      <c r="Z2076" s="1">
        <f t="shared" si="626"/>
        <v>0.53199999999999947</v>
      </c>
      <c r="AA2076" s="1">
        <f t="shared" si="619"/>
        <v>5.98752431474638E-2</v>
      </c>
      <c r="AB2076" s="1">
        <f t="shared" si="620"/>
        <v>2.4698348000000001</v>
      </c>
      <c r="AC2076" s="1">
        <f t="shared" si="621"/>
        <v>1.0471315052351216</v>
      </c>
      <c r="AF2076" s="1">
        <f t="shared" si="622"/>
        <v>7.7146418780787664</v>
      </c>
      <c r="AG2076" s="1">
        <f t="shared" si="623"/>
        <v>4.5067342408451889</v>
      </c>
      <c r="AH2076" s="1">
        <f t="shared" si="624"/>
        <v>9.6776423880459888</v>
      </c>
      <c r="AI2076">
        <v>3.1</v>
      </c>
      <c r="AJ2076">
        <v>3</v>
      </c>
      <c r="AK2076">
        <v>56</v>
      </c>
      <c r="AL2076">
        <v>16</v>
      </c>
      <c r="AM2076">
        <v>9083</v>
      </c>
      <c r="AN2076">
        <v>9112</v>
      </c>
      <c r="AO2076">
        <v>9063</v>
      </c>
      <c r="AP2076">
        <v>71</v>
      </c>
      <c r="AQ2076">
        <v>0</v>
      </c>
    </row>
    <row r="2077" spans="1:43">
      <c r="A2077" s="27">
        <v>40061</v>
      </c>
      <c r="B2077" s="27"/>
      <c r="C2077">
        <v>15.1</v>
      </c>
      <c r="D2077">
        <v>20</v>
      </c>
      <c r="E2077">
        <v>10.9</v>
      </c>
      <c r="F2077">
        <v>43</v>
      </c>
      <c r="G2077">
        <v>24</v>
      </c>
      <c r="H2077">
        <v>10.1</v>
      </c>
      <c r="I2077" s="10">
        <v>935</v>
      </c>
      <c r="J2077">
        <v>2.4</v>
      </c>
      <c r="K2077" s="2">
        <v>10</v>
      </c>
      <c r="L2077" s="1">
        <f t="shared" si="608"/>
        <v>4.2666008715008514</v>
      </c>
      <c r="M2077" s="1">
        <f t="shared" si="609"/>
        <v>62</v>
      </c>
      <c r="N2077" s="1">
        <f t="shared" si="610"/>
        <v>1.7169184104549529</v>
      </c>
      <c r="O2077" s="1">
        <f t="shared" si="625"/>
        <v>0.11044419917515146</v>
      </c>
      <c r="P2077" s="1">
        <f t="shared" si="611"/>
        <v>0.68506225877972438</v>
      </c>
      <c r="Q2077">
        <f t="shared" si="612"/>
        <v>6.4319279219841148</v>
      </c>
      <c r="R2077">
        <f t="shared" si="613"/>
        <v>12.205494843927005</v>
      </c>
      <c r="S2077">
        <f t="shared" si="614"/>
        <v>1.5975778591527494</v>
      </c>
      <c r="T2077">
        <v>0.2432</v>
      </c>
      <c r="U2077" s="1">
        <f t="shared" si="615"/>
        <v>0.10751266086944213</v>
      </c>
      <c r="V2077" s="1">
        <v>248</v>
      </c>
      <c r="W2077" s="1">
        <f t="shared" si="616"/>
        <v>19.054673903379005</v>
      </c>
      <c r="X2077" s="1">
        <f t="shared" si="617"/>
        <v>37.282714127233739</v>
      </c>
      <c r="Y2077" s="1">
        <f t="shared" si="618"/>
        <v>0.98574162586827729</v>
      </c>
      <c r="Z2077" s="1">
        <f t="shared" si="626"/>
        <v>0.7220000000000002</v>
      </c>
      <c r="AA2077" s="1">
        <f t="shared" si="619"/>
        <v>5.9984190953283584E-2</v>
      </c>
      <c r="AB2077" s="1">
        <f t="shared" si="620"/>
        <v>2.4653489</v>
      </c>
      <c r="AC2077" s="1">
        <f t="shared" si="621"/>
        <v>1.7950825804030659</v>
      </c>
      <c r="AF2077" s="1">
        <f t="shared" si="622"/>
        <v>8.5104387606131997</v>
      </c>
      <c r="AG2077" s="1">
        <f t="shared" si="623"/>
        <v>4.4842735886231226</v>
      </c>
      <c r="AH2077" s="1">
        <f t="shared" si="624"/>
        <v>9.717301980758922</v>
      </c>
      <c r="AI2077">
        <v>3.3</v>
      </c>
      <c r="AJ2077">
        <v>3</v>
      </c>
      <c r="AK2077">
        <v>63</v>
      </c>
      <c r="AL2077">
        <v>3</v>
      </c>
      <c r="AM2077">
        <v>9070</v>
      </c>
      <c r="AN2077">
        <v>9078</v>
      </c>
      <c r="AO2077">
        <v>9052</v>
      </c>
      <c r="AP2077">
        <v>70</v>
      </c>
      <c r="AQ2077">
        <v>0</v>
      </c>
    </row>
    <row r="2078" spans="1:43">
      <c r="A2078" s="27">
        <v>40062</v>
      </c>
      <c r="B2078" s="27"/>
      <c r="C2078">
        <v>16.5</v>
      </c>
      <c r="D2078">
        <v>21.3</v>
      </c>
      <c r="E2078">
        <v>12</v>
      </c>
      <c r="F2078">
        <v>45</v>
      </c>
      <c r="G2078">
        <v>30</v>
      </c>
      <c r="H2078">
        <v>11.7</v>
      </c>
      <c r="I2078" s="10">
        <v>935</v>
      </c>
      <c r="J2078">
        <v>1.4</v>
      </c>
      <c r="K2078" s="2">
        <v>10</v>
      </c>
      <c r="L2078" s="1">
        <f t="shared" si="608"/>
        <v>4.2607068057449036</v>
      </c>
      <c r="M2078" s="1">
        <f t="shared" si="609"/>
        <v>60</v>
      </c>
      <c r="N2078" s="1">
        <f t="shared" si="610"/>
        <v>1.8777904954698514</v>
      </c>
      <c r="O2078" s="1">
        <f t="shared" si="625"/>
        <v>0.11946367073028115</v>
      </c>
      <c r="P2078" s="1">
        <f t="shared" si="611"/>
        <v>0.80101210618942909</v>
      </c>
      <c r="Q2078">
        <f t="shared" si="612"/>
        <v>7.1468427353005541</v>
      </c>
      <c r="R2078">
        <f t="shared" si="613"/>
        <v>12.192454124589226</v>
      </c>
      <c r="S2078">
        <f t="shared" si="614"/>
        <v>1.5958709587158673</v>
      </c>
      <c r="T2078">
        <v>0.2432</v>
      </c>
      <c r="U2078" s="1">
        <f t="shared" si="615"/>
        <v>0.1007096922109849</v>
      </c>
      <c r="V2078" s="1">
        <v>249</v>
      </c>
      <c r="W2078" s="1">
        <f t="shared" si="616"/>
        <v>20.922018014415777</v>
      </c>
      <c r="X2078" s="1">
        <f t="shared" si="617"/>
        <v>37.231114263008621</v>
      </c>
      <c r="Y2078" s="1">
        <f t="shared" si="618"/>
        <v>0.98625559357234172</v>
      </c>
      <c r="Z2078" s="1">
        <f t="shared" si="626"/>
        <v>0.53200000000000014</v>
      </c>
      <c r="AA2078" s="1">
        <f t="shared" si="619"/>
        <v>6.0064722326826324E-2</v>
      </c>
      <c r="AB2078" s="1">
        <f t="shared" si="620"/>
        <v>2.4620435000000001</v>
      </c>
      <c r="AC2078" s="1">
        <f t="shared" si="621"/>
        <v>1.0471315052351216</v>
      </c>
      <c r="AF2078" s="1">
        <f t="shared" si="622"/>
        <v>8.9571421067843762</v>
      </c>
      <c r="AG2078" s="1">
        <f t="shared" si="623"/>
        <v>4.8495256556642996</v>
      </c>
      <c r="AH2078" s="1">
        <f t="shared" si="624"/>
        <v>11.103640282599203</v>
      </c>
      <c r="AI2078">
        <v>4.3</v>
      </c>
      <c r="AJ2078">
        <v>15</v>
      </c>
      <c r="AK2078">
        <v>70</v>
      </c>
      <c r="AL2078">
        <v>15</v>
      </c>
      <c r="AM2078">
        <v>9078</v>
      </c>
      <c r="AN2078">
        <v>9087</v>
      </c>
      <c r="AO2078">
        <v>9062</v>
      </c>
      <c r="AP2078">
        <v>82</v>
      </c>
      <c r="AQ2078">
        <v>32700</v>
      </c>
    </row>
    <row r="2079" spans="1:43">
      <c r="A2079" s="27">
        <v>40063</v>
      </c>
      <c r="B2079" s="27"/>
      <c r="C2079">
        <v>17.600000000000001</v>
      </c>
      <c r="D2079">
        <v>22.8</v>
      </c>
      <c r="E2079">
        <v>13.3</v>
      </c>
      <c r="F2079">
        <v>45</v>
      </c>
      <c r="G2079">
        <v>30</v>
      </c>
      <c r="H2079">
        <v>11.5</v>
      </c>
      <c r="I2079" s="10">
        <v>935</v>
      </c>
      <c r="J2079">
        <v>2.1</v>
      </c>
      <c r="K2079" s="2">
        <v>10</v>
      </c>
      <c r="L2079" s="1">
        <f t="shared" si="608"/>
        <v>4.6529422008115437</v>
      </c>
      <c r="M2079" s="1">
        <f t="shared" si="609"/>
        <v>60</v>
      </c>
      <c r="N2079" s="1">
        <f t="shared" si="610"/>
        <v>2.0133055624513814</v>
      </c>
      <c r="O2079" s="1">
        <f t="shared" si="625"/>
        <v>0.12698194547213201</v>
      </c>
      <c r="P2079" s="1">
        <f t="shared" si="611"/>
        <v>0.87485636759252672</v>
      </c>
      <c r="Q2079">
        <f t="shared" si="612"/>
        <v>6.9927308994501063</v>
      </c>
      <c r="R2079">
        <f t="shared" si="613"/>
        <v>12.179374888570139</v>
      </c>
      <c r="S2079">
        <f t="shared" si="614"/>
        <v>1.5941590168285524</v>
      </c>
      <c r="T2079">
        <v>0.2432</v>
      </c>
      <c r="U2079" s="1">
        <f t="shared" si="615"/>
        <v>9.3876930331697056E-2</v>
      </c>
      <c r="V2079" s="1">
        <v>250</v>
      </c>
      <c r="W2079" s="1">
        <f t="shared" si="616"/>
        <v>20.671681728322998</v>
      </c>
      <c r="X2079" s="1">
        <f t="shared" si="617"/>
        <v>37.177651865384142</v>
      </c>
      <c r="Y2079" s="1">
        <f t="shared" si="618"/>
        <v>0.98677362732136076</v>
      </c>
      <c r="Z2079" s="1">
        <f t="shared" si="626"/>
        <v>0.41800000000000054</v>
      </c>
      <c r="AA2079" s="1">
        <f t="shared" si="619"/>
        <v>6.012814883221998E-2</v>
      </c>
      <c r="AB2079" s="1">
        <f t="shared" si="620"/>
        <v>2.4594464</v>
      </c>
      <c r="AC2079" s="1">
        <f t="shared" si="621"/>
        <v>1.5706972578526825</v>
      </c>
      <c r="AF2079" s="1">
        <f t="shared" si="622"/>
        <v>9.3298542010662882</v>
      </c>
      <c r="AG2079" s="1">
        <f t="shared" si="623"/>
        <v>4.8470167895442655</v>
      </c>
      <c r="AH2079" s="1">
        <f t="shared" si="624"/>
        <v>11.339397214589285</v>
      </c>
      <c r="AI2079">
        <v>4.7</v>
      </c>
      <c r="AJ2079">
        <v>14</v>
      </c>
      <c r="AK2079">
        <v>66</v>
      </c>
      <c r="AL2079">
        <v>14</v>
      </c>
      <c r="AM2079">
        <v>9078</v>
      </c>
      <c r="AN2079">
        <v>9088</v>
      </c>
      <c r="AO2079">
        <v>9055</v>
      </c>
      <c r="AP2079">
        <v>88</v>
      </c>
      <c r="AQ2079">
        <v>0</v>
      </c>
    </row>
    <row r="2080" spans="1:43">
      <c r="A2080" s="27">
        <v>40064</v>
      </c>
      <c r="B2080" s="27"/>
      <c r="C2080">
        <v>16.8</v>
      </c>
      <c r="D2080">
        <v>21.1</v>
      </c>
      <c r="E2080">
        <v>13</v>
      </c>
      <c r="F2080">
        <v>58</v>
      </c>
      <c r="G2080">
        <v>34</v>
      </c>
      <c r="H2080">
        <v>10.9</v>
      </c>
      <c r="I2080" s="10">
        <v>935</v>
      </c>
      <c r="J2080">
        <v>1.2</v>
      </c>
      <c r="K2080" s="2">
        <v>10</v>
      </c>
      <c r="L2080" s="1">
        <f t="shared" si="608"/>
        <v>4.2153813712112109</v>
      </c>
      <c r="M2080" s="1">
        <f t="shared" si="609"/>
        <v>82</v>
      </c>
      <c r="N2080" s="1">
        <f t="shared" si="610"/>
        <v>1.9139321862231067</v>
      </c>
      <c r="O2080" s="1">
        <f t="shared" si="625"/>
        <v>0.12147563274602369</v>
      </c>
      <c r="P2080" s="1">
        <f t="shared" si="611"/>
        <v>1.0398213056029699</v>
      </c>
      <c r="Q2080">
        <f t="shared" si="612"/>
        <v>6.2069071855313336</v>
      </c>
      <c r="R2080">
        <f t="shared" si="613"/>
        <v>12.166259936053503</v>
      </c>
      <c r="S2080">
        <f t="shared" si="614"/>
        <v>1.5924424000070032</v>
      </c>
      <c r="T2080">
        <v>0.2432</v>
      </c>
      <c r="U2080" s="1">
        <f t="shared" si="615"/>
        <v>8.7016396586019076E-2</v>
      </c>
      <c r="V2080" s="1">
        <v>251</v>
      </c>
      <c r="W2080" s="1">
        <f t="shared" si="616"/>
        <v>19.950624648865606</v>
      </c>
      <c r="X2080" s="1">
        <f t="shared" si="617"/>
        <v>37.122321381658914</v>
      </c>
      <c r="Y2080" s="1">
        <f t="shared" si="618"/>
        <v>0.98729557386400824</v>
      </c>
      <c r="Z2080" s="1">
        <f t="shared" si="626"/>
        <v>-0.30400000000000027</v>
      </c>
      <c r="AA2080" s="1">
        <f t="shared" si="619"/>
        <v>6.0082007190271215E-2</v>
      </c>
      <c r="AB2080" s="1">
        <f t="shared" si="620"/>
        <v>2.4613351999999997</v>
      </c>
      <c r="AC2080" s="1">
        <f t="shared" si="621"/>
        <v>0.89754129020153295</v>
      </c>
      <c r="AF2080" s="1">
        <f t="shared" si="622"/>
        <v>8.4077844760020373</v>
      </c>
      <c r="AG2080" s="1">
        <f t="shared" si="623"/>
        <v>4.8473343469036045</v>
      </c>
      <c r="AH2080" s="1">
        <f t="shared" si="624"/>
        <v>11.842706061828475</v>
      </c>
      <c r="AI2080">
        <v>5</v>
      </c>
      <c r="AJ2080">
        <v>7</v>
      </c>
      <c r="AK2080">
        <v>78</v>
      </c>
      <c r="AL2080">
        <v>15</v>
      </c>
      <c r="AM2080">
        <v>9108</v>
      </c>
      <c r="AN2080">
        <v>9119</v>
      </c>
      <c r="AO2080">
        <v>9067</v>
      </c>
      <c r="AP2080">
        <v>109</v>
      </c>
      <c r="AQ2080">
        <v>0</v>
      </c>
    </row>
    <row r="2081" spans="1:43">
      <c r="A2081" s="27">
        <v>40065</v>
      </c>
      <c r="B2081" s="27"/>
      <c r="C2081">
        <v>17.5</v>
      </c>
      <c r="D2081">
        <v>22.4</v>
      </c>
      <c r="E2081">
        <v>12</v>
      </c>
      <c r="F2081">
        <v>46</v>
      </c>
      <c r="G2081">
        <v>27</v>
      </c>
      <c r="H2081">
        <v>11</v>
      </c>
      <c r="I2081" s="10">
        <v>935</v>
      </c>
      <c r="J2081">
        <v>2</v>
      </c>
      <c r="K2081" s="2">
        <v>10</v>
      </c>
      <c r="L2081" s="1">
        <f t="shared" si="608"/>
        <v>4.6004562661900872</v>
      </c>
      <c r="M2081" s="1">
        <f t="shared" si="609"/>
        <v>65</v>
      </c>
      <c r="N2081" s="1">
        <f t="shared" si="610"/>
        <v>2.0006418494824323</v>
      </c>
      <c r="O2081" s="1">
        <f t="shared" si="625"/>
        <v>0.12628229206733088</v>
      </c>
      <c r="P2081" s="1">
        <f t="shared" si="611"/>
        <v>0.82182839437549249</v>
      </c>
      <c r="Q2081">
        <f t="shared" si="612"/>
        <v>6.7858654800065912</v>
      </c>
      <c r="R2081">
        <f t="shared" si="613"/>
        <v>12.153112038471418</v>
      </c>
      <c r="S2081">
        <f t="shared" si="614"/>
        <v>1.5907214710041124</v>
      </c>
      <c r="T2081">
        <v>0.2432</v>
      </c>
      <c r="U2081" s="1">
        <f t="shared" si="615"/>
        <v>8.0130120544217892E-2</v>
      </c>
      <c r="V2081" s="1">
        <v>252</v>
      </c>
      <c r="W2081" s="1">
        <f t="shared" si="616"/>
        <v>20.0511330068531</v>
      </c>
      <c r="X2081" s="1">
        <f t="shared" si="617"/>
        <v>37.065119343718735</v>
      </c>
      <c r="Y2081" s="1">
        <f t="shared" si="618"/>
        <v>0.98782127879142567</v>
      </c>
      <c r="Z2081" s="1">
        <f t="shared" si="626"/>
        <v>0.26599999999999974</v>
      </c>
      <c r="AA2081" s="1">
        <f t="shared" si="619"/>
        <v>6.0122377251563011E-2</v>
      </c>
      <c r="AB2081" s="1">
        <f t="shared" si="620"/>
        <v>2.4596825</v>
      </c>
      <c r="AC2081" s="1">
        <f t="shared" si="621"/>
        <v>1.4959021503358882</v>
      </c>
      <c r="AF2081" s="1">
        <f t="shared" si="622"/>
        <v>9.7047558475715778</v>
      </c>
      <c r="AG2081" s="1">
        <f t="shared" si="623"/>
        <v>4.7251623152586406</v>
      </c>
      <c r="AH2081" s="1">
        <f t="shared" si="624"/>
        <v>11.096220945810106</v>
      </c>
      <c r="AI2081">
        <v>4.9000000000000004</v>
      </c>
      <c r="AJ2081">
        <v>15</v>
      </c>
      <c r="AK2081">
        <v>77</v>
      </c>
      <c r="AL2081">
        <v>15</v>
      </c>
      <c r="AM2081">
        <v>9112</v>
      </c>
      <c r="AN2081">
        <v>9125</v>
      </c>
      <c r="AO2081">
        <v>9092</v>
      </c>
      <c r="AP2081">
        <v>87</v>
      </c>
      <c r="AQ2081">
        <v>0</v>
      </c>
    </row>
    <row r="2082" spans="1:43">
      <c r="A2082" s="27">
        <v>40066</v>
      </c>
      <c r="B2082" s="27"/>
      <c r="C2082">
        <v>15.1</v>
      </c>
      <c r="D2082">
        <v>21</v>
      </c>
      <c r="E2082">
        <v>11.3</v>
      </c>
      <c r="F2082">
        <v>57</v>
      </c>
      <c r="G2082">
        <v>28</v>
      </c>
      <c r="H2082">
        <v>9.5</v>
      </c>
      <c r="I2082" s="10">
        <v>935</v>
      </c>
      <c r="J2082">
        <v>4.0999999999999996</v>
      </c>
      <c r="K2082" s="2">
        <v>10</v>
      </c>
      <c r="L2082" s="1">
        <f t="shared" si="608"/>
        <v>4.5694261452058722</v>
      </c>
      <c r="M2082" s="1">
        <f t="shared" si="609"/>
        <v>86</v>
      </c>
      <c r="N2082" s="1">
        <f t="shared" si="610"/>
        <v>1.7169184104549529</v>
      </c>
      <c r="O2082" s="1">
        <f t="shared" si="625"/>
        <v>0.11044419917515146</v>
      </c>
      <c r="P2082" s="1">
        <f t="shared" si="611"/>
        <v>0.924305839262892</v>
      </c>
      <c r="Q2082">
        <f t="shared" si="612"/>
        <v>5.6681195844125343</v>
      </c>
      <c r="R2082">
        <f t="shared" si="613"/>
        <v>12.139933940355933</v>
      </c>
      <c r="S2082">
        <f t="shared" si="614"/>
        <v>1.5889965890518236</v>
      </c>
      <c r="T2082">
        <v>0.2432</v>
      </c>
      <c r="U2082" s="1">
        <f t="shared" si="615"/>
        <v>7.322013939197318E-2</v>
      </c>
      <c r="V2082" s="1">
        <v>253</v>
      </c>
      <c r="W2082" s="1">
        <f t="shared" si="616"/>
        <v>18.272785776935102</v>
      </c>
      <c r="X2082" s="1">
        <f t="shared" si="617"/>
        <v>37.006044395223228</v>
      </c>
      <c r="Y2082" s="1">
        <f t="shared" si="618"/>
        <v>0.98835058658290165</v>
      </c>
      <c r="Z2082" s="1">
        <f t="shared" si="626"/>
        <v>-0.91200000000000014</v>
      </c>
      <c r="AA2082" s="1">
        <f t="shared" si="619"/>
        <v>5.9984190953283584E-2</v>
      </c>
      <c r="AB2082" s="1">
        <f t="shared" si="620"/>
        <v>2.4653489</v>
      </c>
      <c r="AC2082" s="1">
        <f t="shared" si="621"/>
        <v>3.0665994081885706</v>
      </c>
      <c r="AF2082" s="1">
        <f t="shared" si="622"/>
        <v>8.7213209000634517</v>
      </c>
      <c r="AG2082" s="1">
        <f t="shared" si="623"/>
        <v>4.4790485296390221</v>
      </c>
      <c r="AH2082" s="1">
        <f t="shared" si="624"/>
        <v>11.036747391398542</v>
      </c>
      <c r="AI2082">
        <v>7.8</v>
      </c>
      <c r="AJ2082">
        <v>15</v>
      </c>
      <c r="AK2082">
        <v>106</v>
      </c>
      <c r="AL2082">
        <v>14</v>
      </c>
      <c r="AM2082">
        <v>9127</v>
      </c>
      <c r="AN2082">
        <v>9135</v>
      </c>
      <c r="AO2082">
        <v>9096</v>
      </c>
      <c r="AP2082">
        <v>97</v>
      </c>
      <c r="AQ2082">
        <v>0</v>
      </c>
    </row>
    <row r="2083" spans="1:43">
      <c r="A2083" s="27">
        <v>40067</v>
      </c>
      <c r="B2083" s="27"/>
      <c r="C2083">
        <v>16.600000000000001</v>
      </c>
      <c r="D2083">
        <v>20.6</v>
      </c>
      <c r="E2083">
        <v>13.2</v>
      </c>
      <c r="F2083">
        <v>51</v>
      </c>
      <c r="G2083">
        <v>39</v>
      </c>
      <c r="H2083">
        <v>11.3</v>
      </c>
      <c r="I2083" s="10">
        <v>935</v>
      </c>
      <c r="J2083">
        <v>2</v>
      </c>
      <c r="K2083" s="2">
        <v>10</v>
      </c>
      <c r="L2083" s="1">
        <f t="shared" si="608"/>
        <v>4.3086421512497619</v>
      </c>
      <c r="M2083" s="1">
        <f t="shared" si="609"/>
        <v>63</v>
      </c>
      <c r="N2083" s="1">
        <f t="shared" si="610"/>
        <v>1.8897707105254968</v>
      </c>
      <c r="O2083" s="1">
        <f t="shared" si="625"/>
        <v>0.1201311586782</v>
      </c>
      <c r="P2083" s="1">
        <f t="shared" si="611"/>
        <v>0.95149495345804513</v>
      </c>
      <c r="Q2083">
        <f t="shared" si="612"/>
        <v>6.615229951482271</v>
      </c>
      <c r="R2083">
        <f t="shared" si="613"/>
        <v>12.126728361256982</v>
      </c>
      <c r="S2083">
        <f t="shared" si="614"/>
        <v>1.5872681101121704</v>
      </c>
      <c r="T2083">
        <v>0.2432</v>
      </c>
      <c r="U2083" s="1">
        <f t="shared" si="615"/>
        <v>6.6288497327712692E-2</v>
      </c>
      <c r="V2083" s="1">
        <v>254</v>
      </c>
      <c r="W2083" s="1">
        <f t="shared" si="616"/>
        <v>20.366095182974949</v>
      </c>
      <c r="X2083" s="1">
        <f t="shared" si="617"/>
        <v>36.945097315947827</v>
      </c>
      <c r="Y2083" s="1">
        <f t="shared" si="618"/>
        <v>0.98888334065187933</v>
      </c>
      <c r="Z2083" s="1">
        <f t="shared" si="626"/>
        <v>0.57000000000000073</v>
      </c>
      <c r="AA2083" s="1">
        <f t="shared" si="619"/>
        <v>6.0070482842836372E-2</v>
      </c>
      <c r="AB2083" s="1">
        <f t="shared" si="620"/>
        <v>2.4618074000000001</v>
      </c>
      <c r="AC2083" s="1">
        <f t="shared" si="621"/>
        <v>1.4959021503358882</v>
      </c>
      <c r="AF2083" s="1">
        <f t="shared" si="622"/>
        <v>7.9516810786846079</v>
      </c>
      <c r="AG2083" s="1">
        <f t="shared" si="623"/>
        <v>4.8448000519013839</v>
      </c>
      <c r="AH2083" s="1">
        <f t="shared" si="624"/>
        <v>11.071625513988549</v>
      </c>
      <c r="AI2083">
        <v>6.8</v>
      </c>
      <c r="AJ2083">
        <v>14</v>
      </c>
      <c r="AK2083">
        <v>89</v>
      </c>
      <c r="AL2083">
        <v>14</v>
      </c>
      <c r="AM2083">
        <v>9136</v>
      </c>
      <c r="AN2083">
        <v>9160</v>
      </c>
      <c r="AO2083">
        <v>9112</v>
      </c>
      <c r="AP2083">
        <v>94</v>
      </c>
      <c r="AQ2083">
        <v>0</v>
      </c>
    </row>
    <row r="2084" spans="1:43">
      <c r="A2084" s="27">
        <v>40068</v>
      </c>
      <c r="B2084" s="27"/>
      <c r="C2084">
        <v>17.899999999999999</v>
      </c>
      <c r="D2084">
        <v>22.6</v>
      </c>
      <c r="E2084">
        <v>13.7</v>
      </c>
      <c r="F2084">
        <v>48</v>
      </c>
      <c r="G2084">
        <v>33</v>
      </c>
      <c r="H2084">
        <v>10.9</v>
      </c>
      <c r="I2084" s="10">
        <v>935</v>
      </c>
      <c r="J2084">
        <v>2.9</v>
      </c>
      <c r="K2084" s="2">
        <v>10</v>
      </c>
      <c r="L2084" s="1">
        <f t="shared" si="608"/>
        <v>4.8058362454345458</v>
      </c>
      <c r="M2084" s="1">
        <f t="shared" si="609"/>
        <v>63</v>
      </c>
      <c r="N2084" s="1">
        <f t="shared" si="610"/>
        <v>2.0517188127308259</v>
      </c>
      <c r="O2084" s="1">
        <f t="shared" si="625"/>
        <v>0.12910065764651554</v>
      </c>
      <c r="P2084" s="1">
        <f t="shared" si="611"/>
        <v>0.94661006792270519</v>
      </c>
      <c r="Q2084">
        <f t="shared" si="612"/>
        <v>6.5375735694391706</v>
      </c>
      <c r="R2084">
        <f t="shared" si="613"/>
        <v>12.113497997721085</v>
      </c>
      <c r="S2084">
        <f t="shared" si="614"/>
        <v>1.5855363871362678</v>
      </c>
      <c r="T2084">
        <v>0.2432</v>
      </c>
      <c r="U2084" s="1">
        <f t="shared" si="615"/>
        <v>5.9337244957869316E-2</v>
      </c>
      <c r="V2084" s="1">
        <v>255</v>
      </c>
      <c r="W2084" s="1">
        <f t="shared" si="616"/>
        <v>19.877031322839468</v>
      </c>
      <c r="X2084" s="1">
        <f t="shared" si="617"/>
        <v>36.882281043229085</v>
      </c>
      <c r="Y2084" s="1">
        <f t="shared" si="618"/>
        <v>0.98941938339228064</v>
      </c>
      <c r="Z2084" s="1">
        <f t="shared" si="626"/>
        <v>0.49399999999999894</v>
      </c>
      <c r="AA2084" s="1">
        <f t="shared" si="619"/>
        <v>6.0145470224774102E-2</v>
      </c>
      <c r="AB2084" s="1">
        <f t="shared" si="620"/>
        <v>2.4587380999999997</v>
      </c>
      <c r="AC2084" s="1">
        <f t="shared" si="621"/>
        <v>2.1690581179870376</v>
      </c>
      <c r="AF2084" s="1">
        <f t="shared" si="622"/>
        <v>9.034597899515564</v>
      </c>
      <c r="AG2084" s="1">
        <f t="shared" si="623"/>
        <v>4.7558032907326853</v>
      </c>
      <c r="AH2084" s="1">
        <f t="shared" si="624"/>
        <v>11.041334893396694</v>
      </c>
      <c r="AI2084">
        <v>4.3</v>
      </c>
      <c r="AJ2084">
        <v>15</v>
      </c>
      <c r="AK2084">
        <v>76</v>
      </c>
      <c r="AL2084">
        <v>15</v>
      </c>
      <c r="AM2084">
        <v>9120</v>
      </c>
      <c r="AN2084">
        <v>9137</v>
      </c>
      <c r="AO2084">
        <v>9100</v>
      </c>
      <c r="AP2084">
        <v>95</v>
      </c>
      <c r="AQ2084">
        <v>0</v>
      </c>
    </row>
    <row r="2085" spans="1:43">
      <c r="A2085" s="27">
        <v>40069</v>
      </c>
      <c r="B2085" s="27"/>
      <c r="C2085">
        <v>18.899999999999999</v>
      </c>
      <c r="D2085">
        <v>25.6</v>
      </c>
      <c r="E2085">
        <v>13.7</v>
      </c>
      <c r="F2085">
        <v>38</v>
      </c>
      <c r="G2085">
        <v>16</v>
      </c>
      <c r="H2085">
        <v>11.6</v>
      </c>
      <c r="I2085" s="10">
        <v>935</v>
      </c>
      <c r="J2085">
        <v>2.4</v>
      </c>
      <c r="K2085" s="2">
        <v>10</v>
      </c>
      <c r="L2085" s="1">
        <f t="shared" si="608"/>
        <v>5.0916370959743205</v>
      </c>
      <c r="M2085" s="1">
        <f t="shared" si="609"/>
        <v>60</v>
      </c>
      <c r="N2085" s="1">
        <f t="shared" si="610"/>
        <v>2.1844368780865313</v>
      </c>
      <c r="O2085" s="1">
        <f t="shared" si="625"/>
        <v>0.13638079037829978</v>
      </c>
      <c r="P2085" s="1">
        <f t="shared" si="611"/>
        <v>0.73318589972874837</v>
      </c>
      <c r="Q2085">
        <f t="shared" si="612"/>
        <v>7.6359764409563731</v>
      </c>
      <c r="R2085">
        <f t="shared" si="613"/>
        <v>12.100245525325278</v>
      </c>
      <c r="S2085">
        <f t="shared" si="614"/>
        <v>1.5838017703305338</v>
      </c>
      <c r="T2085">
        <v>0.2432</v>
      </c>
      <c r="U2085" s="1">
        <f t="shared" si="615"/>
        <v>5.2368438690246107E-2</v>
      </c>
      <c r="V2085" s="1">
        <v>256</v>
      </c>
      <c r="W2085" s="1">
        <f t="shared" si="616"/>
        <v>20.676154107909323</v>
      </c>
      <c r="X2085" s="1">
        <f t="shared" si="617"/>
        <v>36.81760069046598</v>
      </c>
      <c r="Y2085" s="1">
        <f t="shared" si="618"/>
        <v>0.98995855622513085</v>
      </c>
      <c r="Z2085" s="1">
        <f t="shared" si="626"/>
        <v>0.38</v>
      </c>
      <c r="AA2085" s="1">
        <f t="shared" si="619"/>
        <v>6.0203280344889885E-2</v>
      </c>
      <c r="AB2085" s="1">
        <f t="shared" si="620"/>
        <v>2.4563771000000001</v>
      </c>
      <c r="AC2085" s="1">
        <f t="shared" si="621"/>
        <v>1.7950825804030659</v>
      </c>
      <c r="AF2085" s="1">
        <f t="shared" si="622"/>
        <v>10.720693112186552</v>
      </c>
      <c r="AG2085" s="1">
        <f t="shared" si="623"/>
        <v>4.6923113457494026</v>
      </c>
      <c r="AH2085" s="1">
        <f t="shared" si="624"/>
        <v>11.066625785335232</v>
      </c>
      <c r="AI2085">
        <v>4.3</v>
      </c>
      <c r="AJ2085">
        <v>15</v>
      </c>
      <c r="AK2085">
        <v>99</v>
      </c>
      <c r="AL2085">
        <v>14</v>
      </c>
      <c r="AM2085">
        <v>9133</v>
      </c>
      <c r="AN2085">
        <v>9149</v>
      </c>
      <c r="AO2085">
        <v>9112</v>
      </c>
      <c r="AP2085">
        <v>78</v>
      </c>
      <c r="AQ2085">
        <v>0</v>
      </c>
    </row>
    <row r="2086" spans="1:43">
      <c r="A2086" s="27">
        <v>40070</v>
      </c>
      <c r="B2086" s="27"/>
      <c r="C2086">
        <v>20.6</v>
      </c>
      <c r="D2086">
        <v>28.5</v>
      </c>
      <c r="E2086">
        <v>13.8</v>
      </c>
      <c r="F2086">
        <v>25</v>
      </c>
      <c r="G2086">
        <v>13</v>
      </c>
      <c r="H2086">
        <v>10.6</v>
      </c>
      <c r="I2086" s="10">
        <v>935</v>
      </c>
      <c r="J2086">
        <v>3.5</v>
      </c>
      <c r="K2086" s="2">
        <v>10</v>
      </c>
      <c r="L2086" s="1">
        <f t="shared" si="608"/>
        <v>6.0238114816463764</v>
      </c>
      <c r="M2086" s="1">
        <f t="shared" si="609"/>
        <v>37</v>
      </c>
      <c r="N2086" s="1">
        <f t="shared" si="610"/>
        <v>2.4273468609966913</v>
      </c>
      <c r="O2086" s="1">
        <f t="shared" si="625"/>
        <v>0.14955505951993678</v>
      </c>
      <c r="P2086" s="1">
        <f t="shared" si="611"/>
        <v>0.54504338252412909</v>
      </c>
      <c r="Q2086">
        <f t="shared" si="612"/>
        <v>7.7486470952183364</v>
      </c>
      <c r="R2086">
        <f t="shared" si="613"/>
        <v>12.086973600760802</v>
      </c>
      <c r="S2086">
        <f t="shared" si="614"/>
        <v>1.5820646074294245</v>
      </c>
      <c r="T2086">
        <v>0.2432</v>
      </c>
      <c r="U2086" s="1">
        <f t="shared" si="615"/>
        <v>4.5384140125663178E-2</v>
      </c>
      <c r="V2086" s="1">
        <v>257</v>
      </c>
      <c r="W2086" s="1">
        <f t="shared" si="616"/>
        <v>19.48306968151854</v>
      </c>
      <c r="X2086" s="1">
        <f t="shared" si="617"/>
        <v>36.751063562635764</v>
      </c>
      <c r="Y2086" s="1">
        <f t="shared" si="618"/>
        <v>0.99050069964547138</v>
      </c>
      <c r="Z2086" s="1">
        <f t="shared" si="626"/>
        <v>0.64600000000000113</v>
      </c>
      <c r="AA2086" s="1">
        <f t="shared" si="619"/>
        <v>6.0301813011916436E-2</v>
      </c>
      <c r="AB2086" s="1">
        <f t="shared" si="620"/>
        <v>2.4523633999999999</v>
      </c>
      <c r="AC2086" s="1">
        <f t="shared" si="621"/>
        <v>2.6178287630878043</v>
      </c>
      <c r="AF2086" s="1">
        <f t="shared" si="622"/>
        <v>12.444791925563319</v>
      </c>
      <c r="AG2086" s="1">
        <f t="shared" si="623"/>
        <v>4.3540481274407581</v>
      </c>
      <c r="AH2086" s="1">
        <f t="shared" si="624"/>
        <v>9.9567643253000018</v>
      </c>
      <c r="AI2086">
        <v>5.9</v>
      </c>
      <c r="AJ2086">
        <v>14</v>
      </c>
      <c r="AK2086">
        <v>82</v>
      </c>
      <c r="AL2086">
        <v>14</v>
      </c>
      <c r="AM2086">
        <v>9088</v>
      </c>
      <c r="AN2086">
        <v>9125</v>
      </c>
      <c r="AO2086">
        <v>9043</v>
      </c>
      <c r="AP2086">
        <v>57</v>
      </c>
      <c r="AQ2086">
        <v>0</v>
      </c>
    </row>
    <row r="2087" spans="1:43">
      <c r="A2087" s="27">
        <v>40071</v>
      </c>
      <c r="B2087" s="27"/>
      <c r="C2087">
        <v>21.4</v>
      </c>
      <c r="D2087">
        <v>29</v>
      </c>
      <c r="E2087">
        <v>15.3</v>
      </c>
      <c r="F2087">
        <v>30</v>
      </c>
      <c r="G2087">
        <v>13</v>
      </c>
      <c r="H2087">
        <v>11</v>
      </c>
      <c r="I2087" s="10">
        <v>935</v>
      </c>
      <c r="J2087">
        <v>2.2999999999999998</v>
      </c>
      <c r="K2087" s="2">
        <v>10</v>
      </c>
      <c r="L2087" s="1">
        <f t="shared" si="608"/>
        <v>5.3776722150005112</v>
      </c>
      <c r="M2087" s="1">
        <f t="shared" si="609"/>
        <v>47</v>
      </c>
      <c r="N2087" s="1">
        <f t="shared" si="610"/>
        <v>2.5496051664479809</v>
      </c>
      <c r="O2087" s="1">
        <f t="shared" si="625"/>
        <v>0.15611765783967005</v>
      </c>
      <c r="P2087" s="1">
        <f t="shared" si="611"/>
        <v>0.6691505940033069</v>
      </c>
      <c r="Q2087">
        <f t="shared" si="612"/>
        <v>7.7382657388882992</v>
      </c>
      <c r="R2087">
        <f t="shared" si="613"/>
        <v>12.073684863961157</v>
      </c>
      <c r="S2087">
        <f t="shared" si="614"/>
        <v>1.5803252439739734</v>
      </c>
      <c r="T2087">
        <v>0.2432</v>
      </c>
      <c r="U2087" s="1">
        <f t="shared" si="615"/>
        <v>3.8386415448068818E-2</v>
      </c>
      <c r="V2087" s="1">
        <v>258</v>
      </c>
      <c r="W2087" s="1">
        <f t="shared" si="616"/>
        <v>19.928336487900754</v>
      </c>
      <c r="X2087" s="1">
        <f t="shared" si="617"/>
        <v>36.682679168788042</v>
      </c>
      <c r="Y2087" s="1">
        <f t="shared" si="618"/>
        <v>0.99104565326954697</v>
      </c>
      <c r="Z2087" s="1">
        <f t="shared" si="626"/>
        <v>0.30399999999999894</v>
      </c>
      <c r="AA2087" s="1">
        <f t="shared" si="619"/>
        <v>6.0348293013960497E-2</v>
      </c>
      <c r="AB2087" s="1">
        <f t="shared" si="620"/>
        <v>2.4504745999999997</v>
      </c>
      <c r="AC2087" s="1">
        <f t="shared" si="621"/>
        <v>1.7202874728862712</v>
      </c>
      <c r="AF2087" s="1">
        <f t="shared" si="622"/>
        <v>12.241516831719888</v>
      </c>
      <c r="AG2087" s="1">
        <f t="shared" si="623"/>
        <v>4.5041304464646004</v>
      </c>
      <c r="AH2087" s="1">
        <f t="shared" si="624"/>
        <v>10.801182143694435</v>
      </c>
      <c r="AI2087">
        <v>5.9</v>
      </c>
      <c r="AJ2087">
        <v>14</v>
      </c>
      <c r="AK2087">
        <v>83</v>
      </c>
      <c r="AL2087">
        <v>14</v>
      </c>
      <c r="AM2087">
        <v>9049</v>
      </c>
      <c r="AN2087">
        <v>9087</v>
      </c>
      <c r="AO2087">
        <v>9011</v>
      </c>
      <c r="AP2087">
        <v>71</v>
      </c>
      <c r="AQ2087">
        <v>0</v>
      </c>
    </row>
    <row r="2088" spans="1:43">
      <c r="A2088" s="27">
        <v>40072</v>
      </c>
      <c r="B2088" s="27"/>
      <c r="C2088">
        <v>24.1</v>
      </c>
      <c r="D2088">
        <v>31.2</v>
      </c>
      <c r="E2088">
        <v>16.899999999999999</v>
      </c>
      <c r="F2088">
        <v>22</v>
      </c>
      <c r="G2088">
        <v>11</v>
      </c>
      <c r="H2088">
        <v>11.4</v>
      </c>
      <c r="I2088" s="10">
        <v>935</v>
      </c>
      <c r="J2088">
        <v>3.4</v>
      </c>
      <c r="K2088" s="2">
        <v>10</v>
      </c>
      <c r="L2088" s="1">
        <f t="shared" si="608"/>
        <v>6.5866692985858704</v>
      </c>
      <c r="M2088" s="1">
        <f t="shared" si="609"/>
        <v>33</v>
      </c>
      <c r="N2088" s="1">
        <f t="shared" si="610"/>
        <v>3.002857476413999</v>
      </c>
      <c r="O2088" s="1">
        <f t="shared" si="625"/>
        <v>0.18009245049089101</v>
      </c>
      <c r="P2088" s="1">
        <f t="shared" si="611"/>
        <v>0.56781063440050972</v>
      </c>
      <c r="Q2088">
        <f t="shared" si="612"/>
        <v>8.5354592212496474</v>
      </c>
      <c r="R2088">
        <f t="shared" si="613"/>
        <v>12.060381940269105</v>
      </c>
      <c r="S2088">
        <f t="shared" si="614"/>
        <v>1.5785840235954327</v>
      </c>
      <c r="T2088">
        <v>0.2432</v>
      </c>
      <c r="U2088" s="1">
        <f t="shared" si="615"/>
        <v>3.137733481329464E-2</v>
      </c>
      <c r="V2088" s="1">
        <v>259</v>
      </c>
      <c r="W2088" s="1">
        <f t="shared" si="616"/>
        <v>20.371861470797111</v>
      </c>
      <c r="X2088" s="1">
        <f t="shared" si="617"/>
        <v>36.612459231486703</v>
      </c>
      <c r="Y2088" s="1">
        <f t="shared" si="618"/>
        <v>0.99159325588225189</v>
      </c>
      <c r="Z2088" s="1">
        <f t="shared" si="626"/>
        <v>1.0260000000000011</v>
      </c>
      <c r="AA2088" s="1">
        <f t="shared" si="619"/>
        <v>6.0505693398239427E-2</v>
      </c>
      <c r="AB2088" s="1">
        <f t="shared" si="620"/>
        <v>2.4440998999999999</v>
      </c>
      <c r="AC2088" s="1">
        <f t="shared" si="621"/>
        <v>2.5430336555710098</v>
      </c>
      <c r="AF2088" s="1">
        <f t="shared" si="622"/>
        <v>13.342548152205412</v>
      </c>
      <c r="AG2088" s="1">
        <f t="shared" si="623"/>
        <v>4.4640202501192165</v>
      </c>
      <c r="AH2088" s="1">
        <f t="shared" si="624"/>
        <v>10.195666801740066</v>
      </c>
      <c r="AI2088">
        <v>9.6</v>
      </c>
      <c r="AJ2088">
        <v>6</v>
      </c>
      <c r="AK2088">
        <v>156</v>
      </c>
      <c r="AL2088">
        <v>6</v>
      </c>
      <c r="AM2088">
        <v>9007</v>
      </c>
      <c r="AN2088">
        <v>9032</v>
      </c>
      <c r="AO2088">
        <v>8972</v>
      </c>
      <c r="AP2088">
        <v>64</v>
      </c>
      <c r="AQ2088">
        <v>0</v>
      </c>
    </row>
    <row r="2089" spans="1:43">
      <c r="A2089" s="27">
        <v>40073</v>
      </c>
      <c r="B2089" s="27"/>
      <c r="C2089">
        <v>20.8</v>
      </c>
      <c r="D2089">
        <v>28.7</v>
      </c>
      <c r="E2089">
        <v>15.9</v>
      </c>
      <c r="F2089">
        <v>35</v>
      </c>
      <c r="G2089">
        <v>13</v>
      </c>
      <c r="H2089">
        <v>11</v>
      </c>
      <c r="I2089" s="10">
        <v>935</v>
      </c>
      <c r="J2089">
        <v>3.4</v>
      </c>
      <c r="K2089" s="2">
        <v>10</v>
      </c>
      <c r="L2089" s="1">
        <f t="shared" si="608"/>
        <v>6.200534304903333</v>
      </c>
      <c r="M2089" s="1">
        <f t="shared" si="609"/>
        <v>57</v>
      </c>
      <c r="N2089" s="1">
        <f t="shared" si="610"/>
        <v>2.457420719105694</v>
      </c>
      <c r="O2089" s="1">
        <f t="shared" si="625"/>
        <v>0.15117342777308698</v>
      </c>
      <c r="P2089" s="1">
        <f t="shared" si="611"/>
        <v>0.77105232975403826</v>
      </c>
      <c r="Q2089">
        <f t="shared" si="612"/>
        <v>7.4763723522426639</v>
      </c>
      <c r="R2089">
        <f t="shared" si="613"/>
        <v>12.047067442637363</v>
      </c>
      <c r="S2089">
        <f t="shared" si="614"/>
        <v>1.5768412883033198</v>
      </c>
      <c r="T2089">
        <v>0.2432</v>
      </c>
      <c r="U2089" s="1">
        <f t="shared" si="615"/>
        <v>2.4358971736635447E-2</v>
      </c>
      <c r="V2089" s="1">
        <v>260</v>
      </c>
      <c r="W2089" s="1">
        <f t="shared" si="616"/>
        <v>19.879369710911263</v>
      </c>
      <c r="X2089" s="1">
        <f t="shared" si="617"/>
        <v>36.540417693174874</v>
      </c>
      <c r="Y2089" s="1">
        <f t="shared" si="618"/>
        <v>0.99214334548482319</v>
      </c>
      <c r="Z2089" s="1">
        <f t="shared" si="626"/>
        <v>-1.2540000000000002</v>
      </c>
      <c r="AA2089" s="1">
        <f t="shared" si="619"/>
        <v>6.0313426298878037E-2</v>
      </c>
      <c r="AB2089" s="1">
        <f t="shared" si="620"/>
        <v>2.4518911999999999</v>
      </c>
      <c r="AC2089" s="1">
        <f t="shared" si="621"/>
        <v>2.5430336555710098</v>
      </c>
      <c r="AF2089" s="1">
        <f t="shared" si="622"/>
        <v>11.606295749299493</v>
      </c>
      <c r="AG2089" s="1">
        <f t="shared" si="623"/>
        <v>4.5518662366552247</v>
      </c>
      <c r="AH2089" s="1">
        <f t="shared" si="624"/>
        <v>12.300360900447235</v>
      </c>
      <c r="AI2089">
        <v>6.9</v>
      </c>
      <c r="AJ2089">
        <v>14</v>
      </c>
      <c r="AK2089">
        <v>121</v>
      </c>
      <c r="AL2089">
        <v>14</v>
      </c>
      <c r="AM2089">
        <v>9059</v>
      </c>
      <c r="AN2089">
        <v>9070</v>
      </c>
      <c r="AO2089">
        <v>8983</v>
      </c>
      <c r="AP2089">
        <v>84</v>
      </c>
      <c r="AQ2089">
        <v>0</v>
      </c>
    </row>
    <row r="2090" spans="1:43">
      <c r="A2090" s="27">
        <v>40074</v>
      </c>
      <c r="B2090" s="27"/>
      <c r="C2090">
        <v>13</v>
      </c>
      <c r="D2090">
        <v>22.6</v>
      </c>
      <c r="E2090">
        <v>10.1</v>
      </c>
      <c r="F2090">
        <v>70</v>
      </c>
      <c r="G2090">
        <v>30</v>
      </c>
      <c r="H2090">
        <v>0.3</v>
      </c>
      <c r="I2090" s="10">
        <v>935</v>
      </c>
      <c r="J2090">
        <v>2.4</v>
      </c>
      <c r="K2090" s="2">
        <v>10</v>
      </c>
      <c r="L2090" s="1">
        <f t="shared" si="608"/>
        <v>2.6648165943543853</v>
      </c>
      <c r="M2090" s="1">
        <f t="shared" si="609"/>
        <v>110</v>
      </c>
      <c r="N2090" s="1">
        <f t="shared" si="610"/>
        <v>1.498261331998219</v>
      </c>
      <c r="O2090" s="1">
        <f t="shared" si="625"/>
        <v>9.8002651528971474E-2</v>
      </c>
      <c r="P2090" s="1">
        <f t="shared" si="611"/>
        <v>1.0916029365620732</v>
      </c>
      <c r="Q2090">
        <f t="shared" si="612"/>
        <v>0.81697646831425297</v>
      </c>
      <c r="R2090">
        <f t="shared" si="613"/>
        <v>12.033743973857653</v>
      </c>
      <c r="S2090">
        <f t="shared" si="614"/>
        <v>1.5750973787771798</v>
      </c>
      <c r="T2090">
        <v>0.2432</v>
      </c>
      <c r="U2090" s="1">
        <f t="shared" si="615"/>
        <v>1.733340247943705E-2</v>
      </c>
      <c r="V2090" s="1">
        <v>261</v>
      </c>
      <c r="W2090" s="1">
        <f t="shared" si="616"/>
        <v>7.369821389080184</v>
      </c>
      <c r="X2090" s="1">
        <f t="shared" si="617"/>
        <v>36.466570719444086</v>
      </c>
      <c r="Y2090" s="1">
        <f t="shared" si="618"/>
        <v>0.99269575934276477</v>
      </c>
      <c r="Z2090" s="1">
        <f t="shared" si="626"/>
        <v>-2.9640000000000004</v>
      </c>
      <c r="AA2090" s="1">
        <f t="shared" si="619"/>
        <v>5.9863797974934949E-2</v>
      </c>
      <c r="AB2090" s="1">
        <f t="shared" si="620"/>
        <v>2.470307</v>
      </c>
      <c r="AC2090" s="1">
        <f t="shared" si="621"/>
        <v>1.7950825804030659</v>
      </c>
      <c r="AF2090" s="1">
        <f t="shared" si="622"/>
        <v>9.1333159944760176</v>
      </c>
      <c r="AG2090" s="1">
        <f t="shared" si="623"/>
        <v>2.681772182101354</v>
      </c>
      <c r="AH2090" s="1">
        <f t="shared" si="624"/>
        <v>7.4440884024982665</v>
      </c>
      <c r="AI2090">
        <v>5.3</v>
      </c>
      <c r="AJ2090">
        <v>3</v>
      </c>
      <c r="AK2090">
        <v>103</v>
      </c>
      <c r="AL2090">
        <v>1</v>
      </c>
      <c r="AM2090">
        <v>9170</v>
      </c>
      <c r="AN2090">
        <v>9205</v>
      </c>
      <c r="AO2090">
        <v>9052</v>
      </c>
      <c r="AP2090">
        <v>104</v>
      </c>
      <c r="AQ2090">
        <v>99</v>
      </c>
    </row>
    <row r="2091" spans="1:43">
      <c r="A2091" s="27">
        <v>40075</v>
      </c>
      <c r="B2091" s="27"/>
      <c r="C2091">
        <v>11.9</v>
      </c>
      <c r="D2091">
        <v>18.8</v>
      </c>
      <c r="E2091">
        <v>6.3</v>
      </c>
      <c r="F2091">
        <v>49</v>
      </c>
      <c r="G2091">
        <v>25</v>
      </c>
      <c r="H2091">
        <v>11.2</v>
      </c>
      <c r="I2091" s="10">
        <v>935</v>
      </c>
      <c r="J2091">
        <v>1.8</v>
      </c>
      <c r="K2091" s="2">
        <v>10</v>
      </c>
      <c r="L2091" s="1">
        <f t="shared" si="608"/>
        <v>3.9121278658082335</v>
      </c>
      <c r="M2091" s="1">
        <f t="shared" si="609"/>
        <v>73</v>
      </c>
      <c r="N2091" s="1">
        <f t="shared" si="610"/>
        <v>1.3937984130245886</v>
      </c>
      <c r="O2091" s="1">
        <f t="shared" si="625"/>
        <v>9.1976280704591198E-2</v>
      </c>
      <c r="P2091" s="1">
        <f t="shared" si="611"/>
        <v>0.61993763718481021</v>
      </c>
      <c r="Q2091">
        <f t="shared" si="612"/>
        <v>7.045825705362244</v>
      </c>
      <c r="R2091">
        <f t="shared" si="613"/>
        <v>12.020414128812886</v>
      </c>
      <c r="S2091">
        <f t="shared" si="614"/>
        <v>1.5733526346613727</v>
      </c>
      <c r="T2091">
        <v>0.2432</v>
      </c>
      <c r="U2091" s="1">
        <f t="shared" si="615"/>
        <v>1.0302705434868062E-2</v>
      </c>
      <c r="V2091" s="1">
        <v>262</v>
      </c>
      <c r="W2091" s="1">
        <f t="shared" si="616"/>
        <v>20.059524274496628</v>
      </c>
      <c r="X2091" s="1">
        <f t="shared" si="617"/>
        <v>36.390936699194356</v>
      </c>
      <c r="Y2091" s="1">
        <f t="shared" si="618"/>
        <v>0.99325033403398977</v>
      </c>
      <c r="Z2091" s="1">
        <f t="shared" si="626"/>
        <v>-0.41799999999999987</v>
      </c>
      <c r="AA2091" s="1">
        <f t="shared" si="619"/>
        <v>5.9800927655895605E-2</v>
      </c>
      <c r="AB2091" s="1">
        <f t="shared" si="620"/>
        <v>2.4729041</v>
      </c>
      <c r="AC2091" s="1">
        <f t="shared" si="621"/>
        <v>1.3463119353022994</v>
      </c>
      <c r="AF2091" s="1">
        <f t="shared" si="622"/>
        <v>8.7888595897447299</v>
      </c>
      <c r="AG2091" s="1">
        <f t="shared" si="623"/>
        <v>4.5236588864798364</v>
      </c>
      <c r="AH2091" s="1">
        <f t="shared" si="624"/>
        <v>10.255828862657367</v>
      </c>
      <c r="AI2091">
        <v>4</v>
      </c>
      <c r="AJ2091">
        <v>11</v>
      </c>
      <c r="AK2091">
        <v>58</v>
      </c>
      <c r="AL2091">
        <v>10</v>
      </c>
      <c r="AM2091">
        <v>9176</v>
      </c>
      <c r="AN2091">
        <v>9214</v>
      </c>
      <c r="AO2091">
        <v>9142</v>
      </c>
      <c r="AP2091">
        <v>65</v>
      </c>
      <c r="AQ2091">
        <v>0</v>
      </c>
    </row>
    <row r="2092" spans="1:43">
      <c r="A2092" s="27">
        <v>40076</v>
      </c>
      <c r="B2092" s="27"/>
      <c r="C2092">
        <v>14.2</v>
      </c>
      <c r="D2092">
        <v>19.8</v>
      </c>
      <c r="E2092">
        <v>10.7</v>
      </c>
      <c r="F2092">
        <v>38</v>
      </c>
      <c r="G2092">
        <v>23</v>
      </c>
      <c r="H2092">
        <v>8.3000000000000007</v>
      </c>
      <c r="I2092" s="10">
        <v>935</v>
      </c>
      <c r="J2092">
        <v>1.3</v>
      </c>
      <c r="K2092" s="2">
        <v>10</v>
      </c>
      <c r="L2092" s="1">
        <f t="shared" si="608"/>
        <v>3.3505081623758666</v>
      </c>
      <c r="M2092" s="1">
        <f t="shared" si="609"/>
        <v>53</v>
      </c>
      <c r="N2092" s="1">
        <f t="shared" si="610"/>
        <v>1.6200016491976139</v>
      </c>
      <c r="O2092" s="1">
        <f t="shared" si="625"/>
        <v>0.10495700561500693</v>
      </c>
      <c r="P2092" s="1">
        <f t="shared" si="611"/>
        <v>0.60678246351918597</v>
      </c>
      <c r="Q2092">
        <f t="shared" si="612"/>
        <v>5.6499986249239305</v>
      </c>
      <c r="R2092">
        <f t="shared" si="613"/>
        <v>12.007080496747278</v>
      </c>
      <c r="S2092">
        <f t="shared" si="614"/>
        <v>1.5716073948622094</v>
      </c>
      <c r="T2092">
        <v>0.2432</v>
      </c>
      <c r="U2092" s="1">
        <f t="shared" si="615"/>
        <v>3.2689605130646654E-3</v>
      </c>
      <c r="V2092" s="1">
        <v>263</v>
      </c>
      <c r="W2092" s="1">
        <f t="shared" si="616"/>
        <v>16.654645483864126</v>
      </c>
      <c r="X2092" s="1">
        <f t="shared" si="617"/>
        <v>36.313536241678527</v>
      </c>
      <c r="Y2092" s="1">
        <f t="shared" si="618"/>
        <v>0.99380690549716633</v>
      </c>
      <c r="Z2092" s="1">
        <f t="shared" si="626"/>
        <v>0.87399999999999956</v>
      </c>
      <c r="AA2092" s="1">
        <f t="shared" si="619"/>
        <v>5.9932534717923903E-2</v>
      </c>
      <c r="AB2092" s="1">
        <f t="shared" si="620"/>
        <v>2.4674738000000001</v>
      </c>
      <c r="AC2092" s="1">
        <f t="shared" si="621"/>
        <v>0.97233639771832736</v>
      </c>
      <c r="AF2092" s="1">
        <f t="shared" si="622"/>
        <v>8.0624503542865291</v>
      </c>
      <c r="AG2092" s="1">
        <f t="shared" si="623"/>
        <v>3.9959429422337158</v>
      </c>
      <c r="AH2092" s="1">
        <f t="shared" si="624"/>
        <v>8.1250500787332705</v>
      </c>
      <c r="AI2092">
        <v>3.2</v>
      </c>
      <c r="AJ2092">
        <v>4</v>
      </c>
      <c r="AK2092">
        <v>51</v>
      </c>
      <c r="AL2092">
        <v>15</v>
      </c>
      <c r="AM2092">
        <v>9132</v>
      </c>
      <c r="AN2092">
        <v>9155</v>
      </c>
      <c r="AO2092">
        <v>9113</v>
      </c>
      <c r="AP2092">
        <v>60</v>
      </c>
      <c r="AQ2092">
        <v>0</v>
      </c>
    </row>
    <row r="2093" spans="1:43">
      <c r="A2093" s="27">
        <v>40077</v>
      </c>
      <c r="B2093" s="27"/>
      <c r="C2093">
        <v>17</v>
      </c>
      <c r="D2093">
        <v>24.4</v>
      </c>
      <c r="E2093">
        <v>11.6</v>
      </c>
      <c r="F2093">
        <v>39</v>
      </c>
      <c r="G2093">
        <v>23</v>
      </c>
      <c r="H2093">
        <v>10</v>
      </c>
      <c r="I2093" s="10">
        <v>935</v>
      </c>
      <c r="J2093">
        <v>2.5</v>
      </c>
      <c r="K2093" s="2">
        <v>10</v>
      </c>
      <c r="L2093" s="1">
        <f t="shared" si="608"/>
        <v>4.387237423005562</v>
      </c>
      <c r="M2093" s="1">
        <f t="shared" si="609"/>
        <v>55</v>
      </c>
      <c r="N2093" s="1">
        <f t="shared" si="610"/>
        <v>1.9383638408527206</v>
      </c>
      <c r="O2093" s="1">
        <f t="shared" si="625"/>
        <v>0.12283285135951756</v>
      </c>
      <c r="P2093" s="1">
        <f t="shared" si="611"/>
        <v>0.72736290195860276</v>
      </c>
      <c r="Q2093">
        <f t="shared" si="612"/>
        <v>6.610758894216648</v>
      </c>
      <c r="R2093">
        <f t="shared" si="613"/>
        <v>11.993745663549195</v>
      </c>
      <c r="S2093">
        <f t="shared" si="614"/>
        <v>1.5698619978467534</v>
      </c>
      <c r="T2093">
        <v>0.2432</v>
      </c>
      <c r="U2093" s="1">
        <f t="shared" si="615"/>
        <v>-3.7657514741751773E-3</v>
      </c>
      <c r="V2093" s="1">
        <v>264</v>
      </c>
      <c r="W2093" s="1">
        <f t="shared" si="616"/>
        <v>18.606383466819345</v>
      </c>
      <c r="X2093" s="1">
        <f t="shared" si="617"/>
        <v>36.234392170429359</v>
      </c>
      <c r="Y2093" s="1">
        <f t="shared" si="618"/>
        <v>0.99436530908025211</v>
      </c>
      <c r="Z2093" s="1">
        <f t="shared" si="626"/>
        <v>1.0640000000000003</v>
      </c>
      <c r="AA2093" s="1">
        <f t="shared" si="619"/>
        <v>6.0093535960379606E-2</v>
      </c>
      <c r="AB2093" s="1">
        <f t="shared" si="620"/>
        <v>2.4608629999999998</v>
      </c>
      <c r="AC2093" s="1">
        <f t="shared" si="621"/>
        <v>1.8698776879198602</v>
      </c>
      <c r="AF2093" s="1">
        <f t="shared" si="622"/>
        <v>10.376073638204725</v>
      </c>
      <c r="AG2093" s="1">
        <f t="shared" si="623"/>
        <v>4.3467355014821791</v>
      </c>
      <c r="AH2093" s="1">
        <f t="shared" si="624"/>
        <v>9.2489712460642526</v>
      </c>
      <c r="AI2093">
        <v>3.8</v>
      </c>
      <c r="AJ2093">
        <v>10</v>
      </c>
      <c r="AK2093">
        <v>61</v>
      </c>
      <c r="AL2093">
        <v>15</v>
      </c>
      <c r="AM2093">
        <v>9090</v>
      </c>
      <c r="AN2093">
        <v>9129</v>
      </c>
      <c r="AO2093">
        <v>9062</v>
      </c>
      <c r="AP2093">
        <v>73</v>
      </c>
      <c r="AQ2093">
        <v>0</v>
      </c>
    </row>
    <row r="2094" spans="1:43">
      <c r="A2094" s="27">
        <v>40078</v>
      </c>
      <c r="B2094" s="27"/>
      <c r="C2094">
        <v>18.399999999999999</v>
      </c>
      <c r="D2094">
        <v>25.1</v>
      </c>
      <c r="E2094">
        <v>13.6</v>
      </c>
      <c r="F2094">
        <v>38</v>
      </c>
      <c r="G2094">
        <v>22</v>
      </c>
      <c r="H2094">
        <v>10.6</v>
      </c>
      <c r="I2094" s="10">
        <v>935</v>
      </c>
      <c r="J2094">
        <v>1.8</v>
      </c>
      <c r="K2094" s="2">
        <v>10</v>
      </c>
      <c r="L2094" s="1">
        <f t="shared" si="608"/>
        <v>4.4172196374238082</v>
      </c>
      <c r="M2094" s="1">
        <f t="shared" si="609"/>
        <v>54</v>
      </c>
      <c r="N2094" s="1">
        <f t="shared" si="610"/>
        <v>2.1171678236591673</v>
      </c>
      <c r="O2094" s="1">
        <f t="shared" si="625"/>
        <v>0.13269842952379554</v>
      </c>
      <c r="P2094" s="1">
        <f t="shared" si="611"/>
        <v>0.77133516879941566</v>
      </c>
      <c r="Q2094">
        <f t="shared" si="612"/>
        <v>6.9793751123023364</v>
      </c>
      <c r="R2094">
        <f t="shared" si="613"/>
        <v>11.980412214041543</v>
      </c>
      <c r="S2094">
        <f t="shared" si="614"/>
        <v>1.5681167819426105</v>
      </c>
      <c r="T2094">
        <v>0.2432</v>
      </c>
      <c r="U2094" s="1">
        <f t="shared" si="615"/>
        <v>-1.079934942896392E-2</v>
      </c>
      <c r="V2094" s="1">
        <v>265</v>
      </c>
      <c r="W2094" s="1">
        <f t="shared" si="616"/>
        <v>19.27486974039433</v>
      </c>
      <c r="X2094" s="1">
        <f t="shared" si="617"/>
        <v>36.153529514074421</v>
      </c>
      <c r="Y2094" s="1">
        <f t="shared" si="618"/>
        <v>0.99492537958920368</v>
      </c>
      <c r="Z2094" s="1">
        <f t="shared" si="626"/>
        <v>0.53199999999999947</v>
      </c>
      <c r="AA2094" s="1">
        <f t="shared" si="619"/>
        <v>6.0174361400142824E-2</v>
      </c>
      <c r="AB2094" s="1">
        <f t="shared" si="620"/>
        <v>2.4575575999999999</v>
      </c>
      <c r="AC2094" s="1">
        <f t="shared" si="621"/>
        <v>1.3463119353022994</v>
      </c>
      <c r="AF2094" s="1">
        <f t="shared" si="622"/>
        <v>10.207891111331602</v>
      </c>
      <c r="AG2094" s="1">
        <f t="shared" si="623"/>
        <v>4.4655979475185861</v>
      </c>
      <c r="AH2094" s="1">
        <f t="shared" si="624"/>
        <v>10.197688029404382</v>
      </c>
      <c r="AI2094">
        <v>3.9</v>
      </c>
      <c r="AJ2094">
        <v>10</v>
      </c>
      <c r="AK2094">
        <v>52</v>
      </c>
      <c r="AL2094">
        <v>10</v>
      </c>
      <c r="AM2094">
        <v>9051</v>
      </c>
      <c r="AN2094">
        <v>9090</v>
      </c>
      <c r="AO2094">
        <v>9011</v>
      </c>
      <c r="AP2094">
        <v>77</v>
      </c>
      <c r="AQ2094">
        <v>0</v>
      </c>
    </row>
    <row r="2095" spans="1:43">
      <c r="A2095" s="27">
        <v>40079</v>
      </c>
      <c r="B2095" s="27"/>
      <c r="C2095">
        <v>15.4</v>
      </c>
      <c r="D2095">
        <v>21.3</v>
      </c>
      <c r="E2095">
        <v>13.3</v>
      </c>
      <c r="F2095">
        <v>63</v>
      </c>
      <c r="G2095">
        <v>31</v>
      </c>
      <c r="H2095">
        <v>0</v>
      </c>
      <c r="I2095" s="10">
        <v>935</v>
      </c>
      <c r="J2095">
        <v>1.9</v>
      </c>
      <c r="K2095" s="2">
        <v>10</v>
      </c>
      <c r="L2095" s="1">
        <f t="shared" si="608"/>
        <v>2.523057187208992</v>
      </c>
      <c r="M2095" s="1">
        <f t="shared" si="609"/>
        <v>95</v>
      </c>
      <c r="N2095" s="1">
        <f t="shared" si="610"/>
        <v>1.7503347478886555</v>
      </c>
      <c r="O2095" s="1">
        <f t="shared" si="625"/>
        <v>0.11232659257616021</v>
      </c>
      <c r="P2095" s="1">
        <f t="shared" si="611"/>
        <v>1.1185363187227773</v>
      </c>
      <c r="Q2095">
        <f t="shared" si="612"/>
        <v>0.66870156568021932</v>
      </c>
      <c r="R2095">
        <f t="shared" si="613"/>
        <v>11.967082734274575</v>
      </c>
      <c r="S2095">
        <f t="shared" si="614"/>
        <v>1.5663720856380334</v>
      </c>
      <c r="T2095">
        <v>0.2432</v>
      </c>
      <c r="U2095" s="1">
        <f t="shared" si="615"/>
        <v>-1.7829752582981251E-2</v>
      </c>
      <c r="V2095" s="1">
        <v>266</v>
      </c>
      <c r="W2095" s="1">
        <f t="shared" si="616"/>
        <v>6.943662782604604</v>
      </c>
      <c r="X2095" s="1">
        <f t="shared" si="617"/>
        <v>36.07097549404989</v>
      </c>
      <c r="Y2095" s="1">
        <f t="shared" si="618"/>
        <v>0.9954869513368465</v>
      </c>
      <c r="Z2095" s="1">
        <f t="shared" si="626"/>
        <v>-1.1399999999999992</v>
      </c>
      <c r="AA2095" s="1">
        <f t="shared" si="619"/>
        <v>6.0001429492019087E-2</v>
      </c>
      <c r="AB2095" s="1">
        <f t="shared" si="620"/>
        <v>2.4646406000000001</v>
      </c>
      <c r="AC2095" s="1">
        <f t="shared" si="621"/>
        <v>1.4211070428190937</v>
      </c>
      <c r="AF2095" s="1">
        <f t="shared" si="622"/>
        <v>7.7905622234415954</v>
      </c>
      <c r="AG2095" s="1">
        <f t="shared" si="623"/>
        <v>2.6566637916911469</v>
      </c>
      <c r="AH2095" s="1">
        <f t="shared" si="624"/>
        <v>6.0898431964679647</v>
      </c>
      <c r="AI2095">
        <v>3.8</v>
      </c>
      <c r="AJ2095">
        <v>3</v>
      </c>
      <c r="AK2095">
        <v>71</v>
      </c>
      <c r="AL2095">
        <v>16</v>
      </c>
      <c r="AM2095">
        <v>9100</v>
      </c>
      <c r="AN2095">
        <v>9128</v>
      </c>
      <c r="AO2095">
        <v>9019</v>
      </c>
      <c r="AP2095">
        <v>107</v>
      </c>
      <c r="AQ2095">
        <v>10</v>
      </c>
    </row>
    <row r="2096" spans="1:43">
      <c r="A2096" s="27">
        <v>40080</v>
      </c>
      <c r="B2096" s="27"/>
      <c r="C2096">
        <v>14.1</v>
      </c>
      <c r="D2096">
        <v>19.899999999999999</v>
      </c>
      <c r="E2096">
        <v>10.3</v>
      </c>
      <c r="F2096">
        <v>66</v>
      </c>
      <c r="G2096">
        <v>35</v>
      </c>
      <c r="H2096">
        <v>11</v>
      </c>
      <c r="I2096" s="10">
        <v>935</v>
      </c>
      <c r="J2096">
        <v>2.1</v>
      </c>
      <c r="K2096" s="2">
        <v>10</v>
      </c>
      <c r="L2096" s="1">
        <f t="shared" si="608"/>
        <v>3.9150456443917436</v>
      </c>
      <c r="M2096" s="1">
        <f t="shared" si="609"/>
        <v>97</v>
      </c>
      <c r="N2096" s="1">
        <f t="shared" si="610"/>
        <v>1.6095352919714581</v>
      </c>
      <c r="O2096" s="1">
        <f t="shared" si="625"/>
        <v>0.10436188413300845</v>
      </c>
      <c r="P2096" s="1">
        <f t="shared" si="611"/>
        <v>1.014646000314213</v>
      </c>
      <c r="Q2096">
        <f t="shared" si="612"/>
        <v>6.2450444189955325</v>
      </c>
      <c r="R2096">
        <f t="shared" si="613"/>
        <v>11.953759813815928</v>
      </c>
      <c r="S2096">
        <f t="shared" si="614"/>
        <v>1.564628247881666</v>
      </c>
      <c r="T2096">
        <v>0.2432</v>
      </c>
      <c r="U2096" s="1">
        <f t="shared" si="615"/>
        <v>-2.4854881113033418E-2</v>
      </c>
      <c r="V2096" s="1">
        <v>267</v>
      </c>
      <c r="W2096" s="1">
        <f t="shared" si="616"/>
        <v>19.676906514595462</v>
      </c>
      <c r="X2096" s="1">
        <f t="shared" si="617"/>
        <v>35.986759509229749</v>
      </c>
      <c r="Y2096" s="1">
        <f t="shared" si="618"/>
        <v>0.99604985819189051</v>
      </c>
      <c r="Z2096" s="1">
        <f t="shared" si="626"/>
        <v>-0.49400000000000027</v>
      </c>
      <c r="AA2096" s="1">
        <f t="shared" si="619"/>
        <v>5.9926800627605227E-2</v>
      </c>
      <c r="AB2096" s="1">
        <f t="shared" si="620"/>
        <v>2.4677099</v>
      </c>
      <c r="AC2096" s="1">
        <f t="shared" si="621"/>
        <v>1.5706972578526825</v>
      </c>
      <c r="AF2096" s="1">
        <f t="shared" si="622"/>
        <v>8.1808207549698544</v>
      </c>
      <c r="AG2096" s="1">
        <f t="shared" si="623"/>
        <v>4.695108145628379</v>
      </c>
      <c r="AH2096" s="1">
        <f t="shared" si="624"/>
        <v>11.146201595225797</v>
      </c>
      <c r="AI2096">
        <v>3.8</v>
      </c>
      <c r="AJ2096">
        <v>2</v>
      </c>
      <c r="AK2096">
        <v>75</v>
      </c>
      <c r="AL2096">
        <v>1</v>
      </c>
      <c r="AM2096">
        <v>9132</v>
      </c>
      <c r="AN2096">
        <v>9140</v>
      </c>
      <c r="AO2096">
        <v>9117</v>
      </c>
      <c r="AP2096">
        <v>102</v>
      </c>
      <c r="AQ2096">
        <v>0</v>
      </c>
    </row>
    <row r="2097" spans="1:43">
      <c r="A2097" s="27">
        <v>40081</v>
      </c>
      <c r="B2097" s="27"/>
      <c r="C2097">
        <v>15.5</v>
      </c>
      <c r="D2097">
        <v>21.7</v>
      </c>
      <c r="E2097">
        <v>10</v>
      </c>
      <c r="F2097">
        <v>48</v>
      </c>
      <c r="G2097">
        <v>30</v>
      </c>
      <c r="H2097">
        <v>11.1</v>
      </c>
      <c r="I2097" s="10">
        <v>935</v>
      </c>
      <c r="J2097">
        <v>2.2999999999999998</v>
      </c>
      <c r="K2097" s="2">
        <v>10</v>
      </c>
      <c r="L2097" s="1">
        <f t="shared" si="608"/>
        <v>4.2287459731336687</v>
      </c>
      <c r="M2097" s="1">
        <f t="shared" si="609"/>
        <v>66</v>
      </c>
      <c r="N2097" s="1">
        <f t="shared" si="610"/>
        <v>1.7615995264429876</v>
      </c>
      <c r="O2097" s="1">
        <f t="shared" si="625"/>
        <v>0.11296008219591466</v>
      </c>
      <c r="P2097" s="1">
        <f t="shared" si="611"/>
        <v>0.79488335446576452</v>
      </c>
      <c r="Q2097">
        <f t="shared" si="612"/>
        <v>6.8918523033903432</v>
      </c>
      <c r="R2097">
        <f t="shared" si="613"/>
        <v>11.940446048032726</v>
      </c>
      <c r="S2097">
        <f t="shared" si="614"/>
        <v>1.562885608381247</v>
      </c>
      <c r="T2097">
        <v>0.2432</v>
      </c>
      <c r="U2097" s="1">
        <f t="shared" si="615"/>
        <v>-3.1872656756333322E-2</v>
      </c>
      <c r="V2097" s="1">
        <v>268</v>
      </c>
      <c r="W2097" s="1">
        <f t="shared" si="616"/>
        <v>19.759905753791358</v>
      </c>
      <c r="X2097" s="1">
        <f t="shared" si="617"/>
        <v>35.900913117493417</v>
      </c>
      <c r="Y2097" s="1">
        <f t="shared" si="618"/>
        <v>0.99661393362807726</v>
      </c>
      <c r="Z2097" s="1">
        <f t="shared" si="626"/>
        <v>0.53200000000000014</v>
      </c>
      <c r="AA2097" s="1">
        <f t="shared" si="619"/>
        <v>6.0007177873627339E-2</v>
      </c>
      <c r="AB2097" s="1">
        <f t="shared" si="620"/>
        <v>2.4644044999999997</v>
      </c>
      <c r="AC2097" s="1">
        <f t="shared" si="621"/>
        <v>1.7202874728862712</v>
      </c>
      <c r="AF2097" s="1">
        <f t="shared" si="622"/>
        <v>9.4052532733513203</v>
      </c>
      <c r="AG2097" s="1">
        <f t="shared" si="623"/>
        <v>4.5643674471658926</v>
      </c>
      <c r="AH2097" s="1">
        <f t="shared" si="624"/>
        <v>10.150977879134494</v>
      </c>
      <c r="AI2097">
        <v>5.3</v>
      </c>
      <c r="AJ2097">
        <v>15</v>
      </c>
      <c r="AK2097">
        <v>79</v>
      </c>
      <c r="AL2097">
        <v>14</v>
      </c>
      <c r="AM2097">
        <v>9123</v>
      </c>
      <c r="AN2097">
        <v>9143</v>
      </c>
      <c r="AO2097">
        <v>9105</v>
      </c>
      <c r="AP2097">
        <v>81</v>
      </c>
      <c r="AQ2097">
        <v>0</v>
      </c>
    </row>
    <row r="2098" spans="1:43">
      <c r="A2098" s="27">
        <v>40082</v>
      </c>
      <c r="B2098" s="27"/>
      <c r="C2098">
        <v>17.5</v>
      </c>
      <c r="D2098">
        <v>23.9</v>
      </c>
      <c r="E2098">
        <v>12.4</v>
      </c>
      <c r="F2098">
        <v>40</v>
      </c>
      <c r="G2098">
        <v>24</v>
      </c>
      <c r="H2098">
        <v>10.4</v>
      </c>
      <c r="I2098" s="10">
        <v>935</v>
      </c>
      <c r="J2098">
        <v>2.2999999999999998</v>
      </c>
      <c r="K2098" s="2">
        <v>10</v>
      </c>
      <c r="L2098" s="1">
        <f t="shared" si="608"/>
        <v>4.4343211182535507</v>
      </c>
      <c r="M2098" s="1">
        <f t="shared" si="609"/>
        <v>56</v>
      </c>
      <c r="N2098" s="1">
        <f t="shared" si="610"/>
        <v>2.0006418494824323</v>
      </c>
      <c r="O2098" s="1">
        <f t="shared" si="625"/>
        <v>0.12628229206733088</v>
      </c>
      <c r="P2098" s="1">
        <f t="shared" si="611"/>
        <v>0.75937197707043125</v>
      </c>
      <c r="Q2098">
        <f t="shared" si="612"/>
        <v>6.8071483005183167</v>
      </c>
      <c r="R2098">
        <f t="shared" si="613"/>
        <v>11.927144040360611</v>
      </c>
      <c r="S2098">
        <f t="shared" si="614"/>
        <v>1.5611445079006037</v>
      </c>
      <c r="T2098">
        <v>0.2432</v>
      </c>
      <c r="U2098" s="1">
        <f t="shared" si="615"/>
        <v>-3.8881003425317154E-2</v>
      </c>
      <c r="V2098" s="1">
        <v>269</v>
      </c>
      <c r="W2098" s="1">
        <f t="shared" si="616"/>
        <v>18.916848253597781</v>
      </c>
      <c r="X2098" s="1">
        <f t="shared" si="617"/>
        <v>35.813470014260623</v>
      </c>
      <c r="Y2098" s="1">
        <f t="shared" si="618"/>
        <v>0.99717901077344351</v>
      </c>
      <c r="Z2098" s="1">
        <f t="shared" si="626"/>
        <v>0.76</v>
      </c>
      <c r="AA2098" s="1">
        <f t="shared" si="619"/>
        <v>6.0122377251563011E-2</v>
      </c>
      <c r="AB2098" s="1">
        <f t="shared" si="620"/>
        <v>2.4596825</v>
      </c>
      <c r="AC2098" s="1">
        <f t="shared" si="621"/>
        <v>1.7202874728862712</v>
      </c>
      <c r="AF2098" s="1">
        <f t="shared" si="622"/>
        <v>9.8604756281281993</v>
      </c>
      <c r="AG2098" s="1">
        <f t="shared" si="623"/>
        <v>4.391203286439965</v>
      </c>
      <c r="AH2098" s="1">
        <f t="shared" si="624"/>
        <v>9.6881442041197694</v>
      </c>
      <c r="AI2098">
        <v>3.9</v>
      </c>
      <c r="AJ2098">
        <v>11</v>
      </c>
      <c r="AK2098">
        <v>65</v>
      </c>
      <c r="AL2098">
        <v>15</v>
      </c>
      <c r="AM2098">
        <v>9112</v>
      </c>
      <c r="AN2098">
        <v>9136</v>
      </c>
      <c r="AO2098">
        <v>9084</v>
      </c>
      <c r="AP2098">
        <v>76</v>
      </c>
      <c r="AQ2098">
        <v>0</v>
      </c>
    </row>
    <row r="2099" spans="1:43">
      <c r="A2099" s="27">
        <v>40083</v>
      </c>
      <c r="B2099" s="27"/>
      <c r="C2099">
        <v>16.899999999999999</v>
      </c>
      <c r="D2099">
        <v>22.4</v>
      </c>
      <c r="E2099">
        <v>12.7</v>
      </c>
      <c r="F2099">
        <v>44</v>
      </c>
      <c r="G2099">
        <v>28</v>
      </c>
      <c r="H2099">
        <v>7.9</v>
      </c>
      <c r="I2099" s="10">
        <v>935</v>
      </c>
      <c r="J2099">
        <v>2.1</v>
      </c>
      <c r="K2099" s="2">
        <v>10</v>
      </c>
      <c r="L2099" s="1">
        <f t="shared" si="608"/>
        <v>4.0764242832518232</v>
      </c>
      <c r="M2099" s="1">
        <f t="shared" si="609"/>
        <v>60</v>
      </c>
      <c r="N2099" s="1">
        <f t="shared" si="610"/>
        <v>1.9261140817071747</v>
      </c>
      <c r="O2099" s="1">
        <f t="shared" si="625"/>
        <v>0.12215264294449628</v>
      </c>
      <c r="P2099" s="1">
        <f t="shared" si="611"/>
        <v>0.82012912401628191</v>
      </c>
      <c r="Q2099">
        <f t="shared" si="612"/>
        <v>5.1966123055567861</v>
      </c>
      <c r="R2099">
        <f t="shared" si="613"/>
        <v>11.913856404554455</v>
      </c>
      <c r="S2099">
        <f t="shared" si="614"/>
        <v>1.559405288554248</v>
      </c>
      <c r="T2099">
        <v>0.2432</v>
      </c>
      <c r="U2099" s="1">
        <f t="shared" si="615"/>
        <v>-4.5877847821821187E-2</v>
      </c>
      <c r="V2099" s="1">
        <v>270</v>
      </c>
      <c r="W2099" s="1">
        <f t="shared" si="616"/>
        <v>15.997093412528116</v>
      </c>
      <c r="X2099" s="1">
        <f t="shared" si="617"/>
        <v>35.72446600802764</v>
      </c>
      <c r="Y2099" s="1">
        <f t="shared" si="618"/>
        <v>0.99774492245968815</v>
      </c>
      <c r="Z2099" s="1">
        <f t="shared" si="626"/>
        <v>-0.22800000000000054</v>
      </c>
      <c r="AA2099" s="1">
        <f t="shared" si="619"/>
        <v>6.0087771022332113E-2</v>
      </c>
      <c r="AB2099" s="1">
        <f t="shared" si="620"/>
        <v>2.4610990999999998</v>
      </c>
      <c r="AC2099" s="1">
        <f t="shared" si="621"/>
        <v>1.5706972578526825</v>
      </c>
      <c r="AF2099" s="1">
        <f t="shared" si="622"/>
        <v>8.879917354842199</v>
      </c>
      <c r="AG2099" s="1">
        <f t="shared" si="623"/>
        <v>3.999039039914714</v>
      </c>
      <c r="AH2099" s="1">
        <f t="shared" si="624"/>
        <v>9.3141756419503956</v>
      </c>
      <c r="AI2099">
        <v>3</v>
      </c>
      <c r="AJ2099">
        <v>1</v>
      </c>
      <c r="AK2099">
        <v>59</v>
      </c>
      <c r="AL2099">
        <v>16</v>
      </c>
      <c r="AM2099">
        <v>9113</v>
      </c>
      <c r="AN2099">
        <v>9121</v>
      </c>
      <c r="AO2099">
        <v>9092</v>
      </c>
      <c r="AP2099">
        <v>83</v>
      </c>
      <c r="AQ2099">
        <v>0</v>
      </c>
    </row>
    <row r="2100" spans="1:43">
      <c r="A2100" s="27">
        <v>40084</v>
      </c>
      <c r="B2100" s="27"/>
      <c r="C2100">
        <v>15.5</v>
      </c>
      <c r="D2100">
        <v>19.8</v>
      </c>
      <c r="E2100">
        <v>12.6</v>
      </c>
      <c r="F2100">
        <v>61</v>
      </c>
      <c r="G2100">
        <v>41</v>
      </c>
      <c r="H2100">
        <v>5.3</v>
      </c>
      <c r="I2100" s="10">
        <v>935</v>
      </c>
      <c r="J2100">
        <v>1.7</v>
      </c>
      <c r="K2100" s="2">
        <v>10</v>
      </c>
      <c r="L2100" s="1">
        <f t="shared" si="608"/>
        <v>3.1837731135441572</v>
      </c>
      <c r="M2100" s="1">
        <f t="shared" si="609"/>
        <v>81</v>
      </c>
      <c r="N2100" s="1">
        <f t="shared" si="610"/>
        <v>1.7615995264429876</v>
      </c>
      <c r="O2100" s="1">
        <f t="shared" si="625"/>
        <v>0.11296008219591466</v>
      </c>
      <c r="P2100" s="1">
        <f t="shared" si="611"/>
        <v>1.0647000223317471</v>
      </c>
      <c r="Q2100">
        <f t="shared" si="612"/>
        <v>3.3598123921150127</v>
      </c>
      <c r="R2100">
        <f t="shared" si="613"/>
        <v>11.900585766915587</v>
      </c>
      <c r="S2100">
        <f t="shared" si="614"/>
        <v>1.5576682940988988</v>
      </c>
      <c r="T2100">
        <v>0.2432</v>
      </c>
      <c r="U2100" s="1">
        <f t="shared" si="615"/>
        <v>-5.2861120050429734E-2</v>
      </c>
      <c r="V2100" s="1">
        <v>271</v>
      </c>
      <c r="W2100" s="1">
        <f t="shared" si="616"/>
        <v>12.969404983401558</v>
      </c>
      <c r="X2100" s="1">
        <f t="shared" si="617"/>
        <v>35.633938992945424</v>
      </c>
      <c r="Y2100" s="1">
        <f t="shared" si="618"/>
        <v>0.99831150127162516</v>
      </c>
      <c r="Z2100" s="1">
        <f t="shared" si="626"/>
        <v>-0.53199999999999947</v>
      </c>
      <c r="AA2100" s="1">
        <f t="shared" si="619"/>
        <v>6.0007177873627339E-2</v>
      </c>
      <c r="AB2100" s="1">
        <f t="shared" si="620"/>
        <v>2.4644044999999997</v>
      </c>
      <c r="AC2100" s="1">
        <f t="shared" si="621"/>
        <v>1.2715168277855049</v>
      </c>
      <c r="AF2100" s="1">
        <f t="shared" si="622"/>
        <v>7.3232211585659099</v>
      </c>
      <c r="AG2100" s="1">
        <f t="shared" si="623"/>
        <v>3.6226722588818117</v>
      </c>
      <c r="AH2100" s="1">
        <f t="shared" si="624"/>
        <v>8.3452201684483995</v>
      </c>
      <c r="AI2100">
        <v>3.1</v>
      </c>
      <c r="AJ2100">
        <v>2</v>
      </c>
      <c r="AK2100">
        <v>53</v>
      </c>
      <c r="AL2100">
        <v>15</v>
      </c>
      <c r="AM2100">
        <v>9115</v>
      </c>
      <c r="AN2100">
        <v>9130</v>
      </c>
      <c r="AO2100">
        <v>9099</v>
      </c>
      <c r="AP2100">
        <v>106</v>
      </c>
      <c r="AQ2100">
        <v>5</v>
      </c>
    </row>
    <row r="2101" spans="1:43">
      <c r="A2101" s="27">
        <v>40085</v>
      </c>
      <c r="B2101" s="27"/>
      <c r="C2101">
        <v>16.399999999999999</v>
      </c>
      <c r="D2101">
        <v>21.8</v>
      </c>
      <c r="E2101">
        <v>12.5</v>
      </c>
      <c r="F2101">
        <v>61</v>
      </c>
      <c r="G2101">
        <v>33</v>
      </c>
      <c r="H2101">
        <v>10.7</v>
      </c>
      <c r="I2101" s="10">
        <v>935</v>
      </c>
      <c r="J2101">
        <v>1.7</v>
      </c>
      <c r="K2101" s="2">
        <v>10</v>
      </c>
      <c r="L2101" s="1">
        <f t="shared" si="608"/>
        <v>3.9094138095060873</v>
      </c>
      <c r="M2101" s="1">
        <f t="shared" si="609"/>
        <v>89</v>
      </c>
      <c r="N2101" s="1">
        <f t="shared" si="610"/>
        <v>1.8658768743849428</v>
      </c>
      <c r="O2101" s="1">
        <f t="shared" si="625"/>
        <v>0.11879933284169217</v>
      </c>
      <c r="P2101" s="1">
        <f t="shared" si="611"/>
        <v>1.0763302826737695</v>
      </c>
      <c r="Q2101">
        <f t="shared" si="612"/>
        <v>6.1650411564757324</v>
      </c>
      <c r="R2101">
        <f t="shared" si="613"/>
        <v>11.887334768490279</v>
      </c>
      <c r="S2101">
        <f t="shared" si="614"/>
        <v>1.5559338702212406</v>
      </c>
      <c r="T2101">
        <v>0.2432</v>
      </c>
      <c r="U2101" s="1">
        <f t="shared" si="615"/>
        <v>-5.9828754230818293E-2</v>
      </c>
      <c r="V2101" s="1">
        <v>272</v>
      </c>
      <c r="W2101" s="1">
        <f t="shared" si="616"/>
        <v>19.158709755737799</v>
      </c>
      <c r="X2101" s="1">
        <f t="shared" si="617"/>
        <v>35.541928918485453</v>
      </c>
      <c r="Y2101" s="1">
        <f t="shared" si="618"/>
        <v>0.998878579596711</v>
      </c>
      <c r="Z2101" s="1">
        <f t="shared" si="626"/>
        <v>0.34199999999999947</v>
      </c>
      <c r="AA2101" s="1">
        <f t="shared" si="619"/>
        <v>6.0058962915530645E-2</v>
      </c>
      <c r="AB2101" s="1">
        <f t="shared" si="620"/>
        <v>2.4622796</v>
      </c>
      <c r="AC2101" s="1">
        <f t="shared" si="621"/>
        <v>1.2715168277855049</v>
      </c>
      <c r="AF2101" s="1">
        <f t="shared" si="622"/>
        <v>8.5258249254122251</v>
      </c>
      <c r="AG2101" s="1">
        <f t="shared" si="623"/>
        <v>4.6213702251867375</v>
      </c>
      <c r="AH2101" s="1">
        <f t="shared" si="624"/>
        <v>10.58822754644825</v>
      </c>
      <c r="AI2101">
        <v>3.7</v>
      </c>
      <c r="AJ2101">
        <v>3</v>
      </c>
      <c r="AK2101">
        <v>60</v>
      </c>
      <c r="AL2101">
        <v>2</v>
      </c>
      <c r="AM2101">
        <v>9145</v>
      </c>
      <c r="AN2101">
        <v>9159</v>
      </c>
      <c r="AO2101">
        <v>9126</v>
      </c>
      <c r="AP2101">
        <v>109</v>
      </c>
      <c r="AQ2101">
        <v>20</v>
      </c>
    </row>
    <row r="2102" spans="1:43">
      <c r="A2102" s="27">
        <v>40086</v>
      </c>
      <c r="B2102" s="27"/>
      <c r="C2102">
        <v>16.5</v>
      </c>
      <c r="D2102">
        <v>23.6</v>
      </c>
      <c r="E2102">
        <v>10.9</v>
      </c>
      <c r="F2102">
        <v>48</v>
      </c>
      <c r="G2102">
        <v>28</v>
      </c>
      <c r="H2102">
        <v>11</v>
      </c>
      <c r="I2102" s="10">
        <v>935</v>
      </c>
      <c r="J2102">
        <v>2.7</v>
      </c>
      <c r="K2102" s="2">
        <v>10</v>
      </c>
      <c r="L2102" s="1">
        <f t="shared" si="608"/>
        <v>4.5267979241093759</v>
      </c>
      <c r="M2102" s="1">
        <f t="shared" si="609"/>
        <v>68</v>
      </c>
      <c r="N2102" s="1">
        <f t="shared" si="610"/>
        <v>1.8777904954698514</v>
      </c>
      <c r="O2102" s="1">
        <f t="shared" si="625"/>
        <v>0.11946367073028115</v>
      </c>
      <c r="P2102" s="1">
        <f t="shared" si="611"/>
        <v>0.85146660840264077</v>
      </c>
      <c r="Q2102">
        <f t="shared" si="612"/>
        <v>6.865329368744443</v>
      </c>
      <c r="R2102">
        <f t="shared" si="613"/>
        <v>11.874106067234171</v>
      </c>
      <c r="S2102">
        <f t="shared" si="614"/>
        <v>1.5542023648212266</v>
      </c>
      <c r="T2102">
        <v>0.2432</v>
      </c>
      <c r="U2102" s="1">
        <f t="shared" si="615"/>
        <v>-6.6778689108908468E-2</v>
      </c>
      <c r="V2102" s="1">
        <v>273</v>
      </c>
      <c r="W2102" s="1">
        <f t="shared" si="616"/>
        <v>19.466830308133407</v>
      </c>
      <c r="X2102" s="1">
        <f t="shared" si="617"/>
        <v>35.448477756244365</v>
      </c>
      <c r="Y2102" s="1">
        <f t="shared" si="618"/>
        <v>0.99944598967463016</v>
      </c>
      <c r="Z2102" s="1">
        <f t="shared" si="626"/>
        <v>3.800000000000054E-2</v>
      </c>
      <c r="AA2102" s="1">
        <f t="shared" si="619"/>
        <v>6.0064722326826324E-2</v>
      </c>
      <c r="AB2102" s="1">
        <f t="shared" si="620"/>
        <v>2.4620435000000001</v>
      </c>
      <c r="AC2102" s="1">
        <f t="shared" si="621"/>
        <v>2.019467902953449</v>
      </c>
      <c r="AF2102" s="1">
        <f t="shared" si="622"/>
        <v>9.9660120236732599</v>
      </c>
      <c r="AG2102" s="1">
        <f t="shared" si="623"/>
        <v>4.5103337714834106</v>
      </c>
      <c r="AH2102" s="1">
        <f t="shared" si="624"/>
        <v>10.533772466265527</v>
      </c>
      <c r="AI2102">
        <v>4.7</v>
      </c>
      <c r="AJ2102">
        <v>11</v>
      </c>
      <c r="AK2102">
        <v>66</v>
      </c>
      <c r="AL2102">
        <v>10</v>
      </c>
      <c r="AM2102">
        <v>9130</v>
      </c>
      <c r="AN2102">
        <v>9145</v>
      </c>
      <c r="AO2102">
        <v>9111</v>
      </c>
      <c r="AP2102">
        <v>86</v>
      </c>
      <c r="AQ2102">
        <v>0</v>
      </c>
    </row>
    <row r="2103" spans="1:43">
      <c r="A2103" s="27">
        <v>40087</v>
      </c>
      <c r="B2103" s="27"/>
      <c r="C2103">
        <v>18.600000000000001</v>
      </c>
      <c r="D2103">
        <v>26.3</v>
      </c>
      <c r="E2103">
        <v>12.7</v>
      </c>
      <c r="F2103">
        <v>39</v>
      </c>
      <c r="G2103">
        <v>20</v>
      </c>
      <c r="H2103">
        <v>10.8</v>
      </c>
      <c r="I2103" s="10">
        <v>935</v>
      </c>
      <c r="J2103">
        <v>2.7</v>
      </c>
      <c r="K2103" s="2">
        <v>10</v>
      </c>
      <c r="L2103" s="1">
        <f t="shared" si="608"/>
        <v>4.7936650054802969</v>
      </c>
      <c r="M2103" s="1">
        <f t="shared" si="609"/>
        <v>58</v>
      </c>
      <c r="N2103" s="1">
        <f t="shared" si="610"/>
        <v>2.1438546672245171</v>
      </c>
      <c r="O2103" s="1">
        <f t="shared" si="625"/>
        <v>0.13416113486907988</v>
      </c>
      <c r="P2103" s="1">
        <f t="shared" si="611"/>
        <v>0.7683057862031164</v>
      </c>
      <c r="Q2103">
        <f t="shared" si="612"/>
        <v>7.1893277297607678</v>
      </c>
      <c r="R2103">
        <f t="shared" si="613"/>
        <v>11.860902340137372</v>
      </c>
      <c r="S2103">
        <f t="shared" si="614"/>
        <v>1.5524741282902319</v>
      </c>
      <c r="T2103">
        <v>0.2432</v>
      </c>
      <c r="U2103" s="1">
        <f t="shared" si="615"/>
        <v>-7.3708868666654354E-2</v>
      </c>
      <c r="V2103" s="1">
        <v>274</v>
      </c>
      <c r="W2103" s="1">
        <f t="shared" si="616"/>
        <v>19.199267430978828</v>
      </c>
      <c r="X2103" s="1">
        <f t="shared" si="617"/>
        <v>35.353629463944245</v>
      </c>
      <c r="Y2103" s="1">
        <f t="shared" si="618"/>
        <v>1.0000135636469234</v>
      </c>
      <c r="Z2103" s="1">
        <f t="shared" si="626"/>
        <v>0.7980000000000006</v>
      </c>
      <c r="AA2103" s="1">
        <f t="shared" si="619"/>
        <v>6.0185925643474837E-2</v>
      </c>
      <c r="AB2103" s="1">
        <f t="shared" si="620"/>
        <v>2.4570854</v>
      </c>
      <c r="AC2103" s="1">
        <f t="shared" si="621"/>
        <v>2.019467902953449</v>
      </c>
      <c r="AF2103" s="1">
        <f t="shared" si="622"/>
        <v>10.915224679775205</v>
      </c>
      <c r="AG2103" s="1">
        <f t="shared" si="623"/>
        <v>4.3876725736520195</v>
      </c>
      <c r="AH2103" s="1">
        <f t="shared" si="624"/>
        <v>9.7521426542000107</v>
      </c>
      <c r="AI2103">
        <v>4.3</v>
      </c>
      <c r="AJ2103">
        <v>10</v>
      </c>
      <c r="AK2103">
        <v>61</v>
      </c>
      <c r="AL2103">
        <v>10</v>
      </c>
      <c r="AM2103">
        <v>9116</v>
      </c>
      <c r="AN2103">
        <v>9129</v>
      </c>
      <c r="AO2103">
        <v>9099</v>
      </c>
      <c r="AP2103">
        <v>77</v>
      </c>
      <c r="AQ2103">
        <v>0</v>
      </c>
    </row>
    <row r="2104" spans="1:43">
      <c r="A2104" s="27">
        <v>40088</v>
      </c>
      <c r="B2104" s="27"/>
      <c r="C2104">
        <v>19.8</v>
      </c>
      <c r="D2104">
        <v>26</v>
      </c>
      <c r="E2104">
        <v>15.2</v>
      </c>
      <c r="F2104">
        <v>37</v>
      </c>
      <c r="G2104">
        <v>25</v>
      </c>
      <c r="H2104">
        <v>10.1</v>
      </c>
      <c r="I2104" s="10">
        <v>935</v>
      </c>
      <c r="J2104">
        <v>2.2999999999999998</v>
      </c>
      <c r="K2104" s="2">
        <v>10</v>
      </c>
      <c r="L2104" s="1">
        <f t="shared" si="608"/>
        <v>4.7023451165295542</v>
      </c>
      <c r="M2104" s="1">
        <f t="shared" si="609"/>
        <v>49</v>
      </c>
      <c r="N2104" s="1">
        <f t="shared" si="610"/>
        <v>2.3102444669922537</v>
      </c>
      <c r="O2104" s="1">
        <f t="shared" si="625"/>
        <v>0.14322727840469149</v>
      </c>
      <c r="P2104" s="1">
        <f t="shared" si="611"/>
        <v>0.84367621230598955</v>
      </c>
      <c r="Q2104">
        <f t="shared" si="612"/>
        <v>6.6889559395088156</v>
      </c>
      <c r="R2104">
        <f t="shared" si="613"/>
        <v>11.847726285304804</v>
      </c>
      <c r="S2104">
        <f t="shared" si="614"/>
        <v>1.5507495137833514</v>
      </c>
      <c r="T2104">
        <v>0.2432</v>
      </c>
      <c r="U2104" s="1">
        <f t="shared" si="615"/>
        <v>-8.0617242730280328E-2</v>
      </c>
      <c r="V2104" s="1">
        <v>275</v>
      </c>
      <c r="W2104" s="1">
        <f t="shared" si="616"/>
        <v>18.358770634104062</v>
      </c>
      <c r="X2104" s="1">
        <f t="shared" si="617"/>
        <v>35.257429946690308</v>
      </c>
      <c r="Y2104" s="1">
        <f t="shared" si="618"/>
        <v>1.0005811336066461</v>
      </c>
      <c r="Z2104" s="1">
        <f t="shared" si="626"/>
        <v>0.45599999999999974</v>
      </c>
      <c r="AA2104" s="1">
        <f t="shared" si="619"/>
        <v>6.0255404552175866E-2</v>
      </c>
      <c r="AB2104" s="1">
        <f t="shared" si="620"/>
        <v>2.4542522</v>
      </c>
      <c r="AC2104" s="1">
        <f t="shared" si="621"/>
        <v>1.7202874728862712</v>
      </c>
      <c r="AF2104" s="1">
        <f t="shared" si="622"/>
        <v>10.020242000293798</v>
      </c>
      <c r="AG2104" s="1">
        <f t="shared" si="623"/>
        <v>4.3169764467380256</v>
      </c>
      <c r="AH2104" s="1">
        <f t="shared" si="624"/>
        <v>9.9453988478869864</v>
      </c>
      <c r="AI2104">
        <v>5.2</v>
      </c>
      <c r="AJ2104">
        <v>11</v>
      </c>
      <c r="AK2104">
        <v>81</v>
      </c>
      <c r="AL2104">
        <v>11</v>
      </c>
      <c r="AM2104">
        <v>9120</v>
      </c>
      <c r="AN2104">
        <v>9137</v>
      </c>
      <c r="AO2104">
        <v>9108</v>
      </c>
      <c r="AP2104">
        <v>83</v>
      </c>
      <c r="AQ2104">
        <v>0</v>
      </c>
    </row>
    <row r="2105" spans="1:43">
      <c r="A2105" s="27">
        <v>40089</v>
      </c>
      <c r="B2105" s="27"/>
      <c r="C2105">
        <v>19.5</v>
      </c>
      <c r="D2105">
        <v>25.4</v>
      </c>
      <c r="E2105">
        <v>13.6</v>
      </c>
      <c r="F2105">
        <v>33</v>
      </c>
      <c r="G2105">
        <v>18</v>
      </c>
      <c r="H2105">
        <v>10.6</v>
      </c>
      <c r="I2105" s="10">
        <v>935</v>
      </c>
      <c r="J2105">
        <v>3.1</v>
      </c>
      <c r="K2105" s="2">
        <v>10</v>
      </c>
      <c r="L2105" s="1">
        <f t="shared" si="608"/>
        <v>5.4625845225853515</v>
      </c>
      <c r="M2105" s="1">
        <f t="shared" si="609"/>
        <v>48</v>
      </c>
      <c r="N2105" s="1">
        <f t="shared" si="610"/>
        <v>2.2676223668943285</v>
      </c>
      <c r="O2105" s="1">
        <f t="shared" si="625"/>
        <v>0.1409135146982293</v>
      </c>
      <c r="P2105" s="1">
        <f t="shared" si="611"/>
        <v>0.66600060676092898</v>
      </c>
      <c r="Q2105">
        <f t="shared" si="612"/>
        <v>7.354677945471531</v>
      </c>
      <c r="R2105">
        <f t="shared" si="613"/>
        <v>11.83458062398643</v>
      </c>
      <c r="S2105">
        <f t="shared" si="614"/>
        <v>1.5490288774851348</v>
      </c>
      <c r="T2105">
        <v>0.2432</v>
      </c>
      <c r="U2105" s="1">
        <f t="shared" si="615"/>
        <v>-8.7501767576788E-2</v>
      </c>
      <c r="V2105" s="1">
        <v>276</v>
      </c>
      <c r="W2105" s="1">
        <f t="shared" si="616"/>
        <v>18.892725904001807</v>
      </c>
      <c r="X2105" s="1">
        <f t="shared" si="617"/>
        <v>35.159927015552874</v>
      </c>
      <c r="Y2105" s="1">
        <f t="shared" si="618"/>
        <v>1.0011485316480411</v>
      </c>
      <c r="Z2105" s="1">
        <f t="shared" si="626"/>
        <v>-0.11400000000000027</v>
      </c>
      <c r="AA2105" s="1">
        <f t="shared" si="619"/>
        <v>6.0238019790570009E-2</v>
      </c>
      <c r="AB2105" s="1">
        <f t="shared" si="620"/>
        <v>2.4549604999999999</v>
      </c>
      <c r="AC2105" s="1">
        <f t="shared" si="621"/>
        <v>2.3186483330206267</v>
      </c>
      <c r="AF2105" s="1">
        <f t="shared" si="622"/>
        <v>10.361571695376226</v>
      </c>
      <c r="AG2105" s="1">
        <f t="shared" si="623"/>
        <v>4.2719958600152497</v>
      </c>
      <c r="AH2105" s="1">
        <f t="shared" si="624"/>
        <v>10.284948134531497</v>
      </c>
      <c r="AI2105">
        <v>4.2</v>
      </c>
      <c r="AJ2105">
        <v>11</v>
      </c>
      <c r="AK2105">
        <v>76</v>
      </c>
      <c r="AL2105">
        <v>15</v>
      </c>
      <c r="AM2105">
        <v>9123</v>
      </c>
      <c r="AN2105">
        <v>9133</v>
      </c>
      <c r="AO2105">
        <v>9111</v>
      </c>
      <c r="AP2105">
        <v>71</v>
      </c>
      <c r="AQ2105">
        <v>0</v>
      </c>
    </row>
    <row r="2106" spans="1:43">
      <c r="A2106" s="27">
        <v>40090</v>
      </c>
      <c r="B2106" s="27"/>
      <c r="C2106">
        <v>15</v>
      </c>
      <c r="D2106">
        <v>22.1</v>
      </c>
      <c r="E2106">
        <v>12.4</v>
      </c>
      <c r="F2106">
        <v>63</v>
      </c>
      <c r="G2106">
        <v>23</v>
      </c>
      <c r="H2106">
        <v>6.5</v>
      </c>
      <c r="I2106" s="10">
        <v>935</v>
      </c>
      <c r="J2106">
        <v>1.5</v>
      </c>
      <c r="K2106" s="2">
        <v>10</v>
      </c>
      <c r="L2106" s="1">
        <f t="shared" si="608"/>
        <v>3.463578134719083</v>
      </c>
      <c r="M2106" s="1">
        <f t="shared" si="609"/>
        <v>103</v>
      </c>
      <c r="N2106" s="1">
        <f t="shared" si="610"/>
        <v>1.7059046297032363</v>
      </c>
      <c r="O2106" s="1">
        <f t="shared" si="625"/>
        <v>0.10982272129345198</v>
      </c>
      <c r="P2106" s="1">
        <f t="shared" si="611"/>
        <v>1.0478475769269013</v>
      </c>
      <c r="Q2106">
        <f t="shared" si="612"/>
        <v>4.0757763820220898</v>
      </c>
      <c r="R2106">
        <f t="shared" si="613"/>
        <v>11.821468102551826</v>
      </c>
      <c r="S2106">
        <f t="shared" si="614"/>
        <v>1.5473125788680402</v>
      </c>
      <c r="T2106">
        <v>0.2432</v>
      </c>
      <c r="U2106" s="1">
        <f t="shared" si="615"/>
        <v>-9.4360406538558553E-2</v>
      </c>
      <c r="V2106" s="1">
        <v>277</v>
      </c>
      <c r="W2106" s="1">
        <f t="shared" si="616"/>
        <v>14.171414235599231</v>
      </c>
      <c r="X2106" s="1">
        <f t="shared" si="617"/>
        <v>35.061170343545172</v>
      </c>
      <c r="Y2106" s="1">
        <f t="shared" si="618"/>
        <v>1.00171558991621</v>
      </c>
      <c r="Z2106" s="1">
        <f t="shared" si="626"/>
        <v>-1.71</v>
      </c>
      <c r="AA2106" s="1">
        <f t="shared" si="619"/>
        <v>5.9978446974680508E-2</v>
      </c>
      <c r="AB2106" s="1">
        <f t="shared" si="620"/>
        <v>2.4655849999999999</v>
      </c>
      <c r="AC2106" s="1">
        <f t="shared" si="621"/>
        <v>1.1219266127519161</v>
      </c>
      <c r="AF2106" s="1">
        <f t="shared" si="622"/>
        <v>8.2378514387464694</v>
      </c>
      <c r="AG2106" s="1">
        <f t="shared" si="623"/>
        <v>3.7516393396837939</v>
      </c>
      <c r="AH2106" s="1">
        <f t="shared" si="624"/>
        <v>9.6208075835098708</v>
      </c>
      <c r="AI2106">
        <v>6.8</v>
      </c>
      <c r="AJ2106">
        <v>15</v>
      </c>
      <c r="AK2106">
        <v>126</v>
      </c>
      <c r="AL2106">
        <v>14</v>
      </c>
      <c r="AM2106">
        <v>9183</v>
      </c>
      <c r="AN2106">
        <v>9207</v>
      </c>
      <c r="AO2106">
        <v>9126</v>
      </c>
      <c r="AP2106">
        <v>106</v>
      </c>
      <c r="AQ2106">
        <v>32700</v>
      </c>
    </row>
    <row r="2107" spans="1:43">
      <c r="A2107" s="27">
        <v>40091</v>
      </c>
      <c r="B2107" s="27"/>
      <c r="C2107">
        <v>14.6</v>
      </c>
      <c r="D2107">
        <v>19.7</v>
      </c>
      <c r="E2107">
        <v>10.3</v>
      </c>
      <c r="F2107">
        <v>52</v>
      </c>
      <c r="G2107">
        <v>29</v>
      </c>
      <c r="H2107">
        <v>10.6</v>
      </c>
      <c r="I2107" s="10">
        <v>935</v>
      </c>
      <c r="J2107">
        <v>2.2999999999999998</v>
      </c>
      <c r="K2107" s="2">
        <v>10</v>
      </c>
      <c r="L2107" s="1">
        <f t="shared" si="608"/>
        <v>4.051999064246095</v>
      </c>
      <c r="M2107" s="1">
        <f t="shared" si="609"/>
        <v>75</v>
      </c>
      <c r="N2107" s="1">
        <f t="shared" si="610"/>
        <v>1.6624665597000106</v>
      </c>
      <c r="O2107" s="1">
        <f t="shared" si="625"/>
        <v>0.10736643607275682</v>
      </c>
      <c r="P2107" s="1">
        <f t="shared" si="611"/>
        <v>0.80289343802456203</v>
      </c>
      <c r="Q2107">
        <f t="shared" si="612"/>
        <v>6.5770938471581237</v>
      </c>
      <c r="R2107">
        <f t="shared" si="613"/>
        <v>11.808391494403638</v>
      </c>
      <c r="S2107">
        <f t="shared" si="614"/>
        <v>1.5456009809428846</v>
      </c>
      <c r="T2107">
        <v>0.2432</v>
      </c>
      <c r="U2107" s="1">
        <f t="shared" si="615"/>
        <v>-0.10119113060586411</v>
      </c>
      <c r="V2107" s="1">
        <v>278</v>
      </c>
      <c r="W2107" s="1">
        <f t="shared" si="616"/>
        <v>18.81268678133392</v>
      </c>
      <c r="X2107" s="1">
        <f t="shared" si="617"/>
        <v>34.961211419073507</v>
      </c>
      <c r="Y2107" s="1">
        <f t="shared" si="618"/>
        <v>1.0022821406567706</v>
      </c>
      <c r="Z2107" s="1">
        <f t="shared" si="626"/>
        <v>-0.15200000000000014</v>
      </c>
      <c r="AA2107" s="1">
        <f t="shared" si="619"/>
        <v>5.9955482056718093E-2</v>
      </c>
      <c r="AB2107" s="1">
        <f t="shared" si="620"/>
        <v>2.4665293999999998</v>
      </c>
      <c r="AC2107" s="1">
        <f t="shared" si="621"/>
        <v>1.7202874728862712</v>
      </c>
      <c r="AF2107" s="1">
        <f t="shared" si="622"/>
        <v>7.9877275946574713</v>
      </c>
      <c r="AG2107" s="1">
        <f t="shared" si="623"/>
        <v>4.3608863579768045</v>
      </c>
      <c r="AH2107" s="1">
        <f t="shared" si="624"/>
        <v>10.015512413801144</v>
      </c>
      <c r="AI2107">
        <v>3.2</v>
      </c>
      <c r="AJ2107">
        <v>10</v>
      </c>
      <c r="AK2107">
        <v>70</v>
      </c>
      <c r="AL2107">
        <v>1</v>
      </c>
      <c r="AM2107">
        <v>9132</v>
      </c>
      <c r="AN2107">
        <v>9159</v>
      </c>
      <c r="AO2107">
        <v>9110</v>
      </c>
      <c r="AP2107">
        <v>81</v>
      </c>
      <c r="AQ2107">
        <v>0</v>
      </c>
    </row>
    <row r="2108" spans="1:43">
      <c r="A2108" s="27">
        <v>40092</v>
      </c>
      <c r="B2108" s="27"/>
      <c r="C2108">
        <v>14.4</v>
      </c>
      <c r="D2108">
        <v>19.600000000000001</v>
      </c>
      <c r="E2108">
        <v>10.3</v>
      </c>
      <c r="F2108">
        <v>43</v>
      </c>
      <c r="G2108">
        <v>28</v>
      </c>
      <c r="H2108">
        <v>10.5</v>
      </c>
      <c r="I2108" s="10">
        <v>935</v>
      </c>
      <c r="J2108">
        <v>2.1</v>
      </c>
      <c r="K2108" s="2">
        <v>10</v>
      </c>
      <c r="L2108" s="1">
        <f t="shared" si="608"/>
        <v>4.0306856210775326</v>
      </c>
      <c r="M2108" s="1">
        <f t="shared" si="609"/>
        <v>58</v>
      </c>
      <c r="N2108" s="1">
        <f t="shared" si="610"/>
        <v>1.6411136286522547</v>
      </c>
      <c r="O2108" s="1">
        <f t="shared" si="625"/>
        <v>0.10615590938656373</v>
      </c>
      <c r="P2108" s="1">
        <f t="shared" si="611"/>
        <v>0.68289599350790398</v>
      </c>
      <c r="Q2108">
        <f t="shared" si="612"/>
        <v>6.8200960530353152</v>
      </c>
      <c r="R2108">
        <f t="shared" si="613"/>
        <v>11.795353601824257</v>
      </c>
      <c r="S2108">
        <f t="shared" si="614"/>
        <v>1.5438944505005572</v>
      </c>
      <c r="T2108">
        <v>0.2432</v>
      </c>
      <c r="U2108" s="1">
        <f t="shared" si="615"/>
        <v>-0.10799191902711562</v>
      </c>
      <c r="V2108" s="1">
        <v>279</v>
      </c>
      <c r="W2108" s="1">
        <f t="shared" si="616"/>
        <v>18.657813994299811</v>
      </c>
      <c r="X2108" s="1">
        <f t="shared" si="617"/>
        <v>34.860103496940205</v>
      </c>
      <c r="Y2108" s="1">
        <f t="shared" si="618"/>
        <v>1.0028480162654838</v>
      </c>
      <c r="Z2108" s="1">
        <f t="shared" si="626"/>
        <v>-7.5999999999999734E-2</v>
      </c>
      <c r="AA2108" s="1">
        <f t="shared" si="619"/>
        <v>5.9944006191186762E-2</v>
      </c>
      <c r="AB2108" s="1">
        <f t="shared" si="620"/>
        <v>2.4670015999999997</v>
      </c>
      <c r="AC2108" s="1">
        <f t="shared" si="621"/>
        <v>1.5706972578526825</v>
      </c>
      <c r="AF2108" s="1">
        <f t="shared" si="622"/>
        <v>7.8732465972380128</v>
      </c>
      <c r="AG2108" s="1">
        <f t="shared" si="623"/>
        <v>4.2413004850254392</v>
      </c>
      <c r="AH2108" s="1">
        <f t="shared" si="624"/>
        <v>9.5938433374086465</v>
      </c>
      <c r="AI2108">
        <v>3.7</v>
      </c>
      <c r="AJ2108">
        <v>1</v>
      </c>
      <c r="AK2108">
        <v>73</v>
      </c>
      <c r="AL2108">
        <v>16</v>
      </c>
      <c r="AM2108">
        <v>9140</v>
      </c>
      <c r="AN2108">
        <v>9155</v>
      </c>
      <c r="AO2108">
        <v>9116</v>
      </c>
      <c r="AP2108">
        <v>68</v>
      </c>
      <c r="AQ2108">
        <v>0</v>
      </c>
    </row>
    <row r="2109" spans="1:43">
      <c r="A2109" s="27">
        <v>40093</v>
      </c>
      <c r="B2109" s="27"/>
      <c r="C2109">
        <v>14.7</v>
      </c>
      <c r="D2109">
        <v>19.7</v>
      </c>
      <c r="E2109">
        <v>10.3</v>
      </c>
      <c r="F2109">
        <v>42</v>
      </c>
      <c r="G2109">
        <v>26</v>
      </c>
      <c r="H2109">
        <v>10.5</v>
      </c>
      <c r="I2109" s="10">
        <v>935</v>
      </c>
      <c r="J2109">
        <v>1.8</v>
      </c>
      <c r="K2109" s="2">
        <v>10</v>
      </c>
      <c r="L2109" s="1">
        <f t="shared" si="608"/>
        <v>3.9262218256024637</v>
      </c>
      <c r="M2109" s="1">
        <f t="shared" si="609"/>
        <v>58</v>
      </c>
      <c r="N2109" s="1">
        <f t="shared" si="610"/>
        <v>1.673234110655023</v>
      </c>
      <c r="O2109" s="1">
        <f t="shared" si="625"/>
        <v>0.1079760863168349</v>
      </c>
      <c r="P2109" s="1">
        <f t="shared" si="611"/>
        <v>0.66192540918052245</v>
      </c>
      <c r="Q2109">
        <f t="shared" si="612"/>
        <v>6.8862785848108627</v>
      </c>
      <c r="R2109">
        <f t="shared" si="613"/>
        <v>11.782357257750158</v>
      </c>
      <c r="S2109">
        <f t="shared" si="614"/>
        <v>1.5421933583442615</v>
      </c>
      <c r="T2109">
        <v>0.2432</v>
      </c>
      <c r="U2109" s="1">
        <f t="shared" si="615"/>
        <v>-0.11476075990666719</v>
      </c>
      <c r="V2109" s="1">
        <v>280</v>
      </c>
      <c r="W2109" s="1">
        <f t="shared" si="616"/>
        <v>18.616253082038373</v>
      </c>
      <c r="X2109" s="1">
        <f t="shared" si="617"/>
        <v>34.75790154698452</v>
      </c>
      <c r="Y2109" s="1">
        <f t="shared" si="618"/>
        <v>1.0034130493378366</v>
      </c>
      <c r="Z2109" s="1">
        <f t="shared" si="626"/>
        <v>0.1139999999999996</v>
      </c>
      <c r="AA2109" s="1">
        <f t="shared" si="619"/>
        <v>5.996122163737283E-2</v>
      </c>
      <c r="AB2109" s="1">
        <f t="shared" si="620"/>
        <v>2.4662932999999998</v>
      </c>
      <c r="AC2109" s="1">
        <f t="shared" si="621"/>
        <v>1.3463119353022994</v>
      </c>
      <c r="AF2109" s="1">
        <f t="shared" si="622"/>
        <v>7.965786689128854</v>
      </c>
      <c r="AG2109" s="1">
        <f t="shared" si="623"/>
        <v>4.2170626296987495</v>
      </c>
      <c r="AH2109" s="1">
        <f t="shared" si="624"/>
        <v>9.4103676253347963</v>
      </c>
      <c r="AI2109">
        <v>2.9</v>
      </c>
      <c r="AJ2109">
        <v>10</v>
      </c>
      <c r="AK2109">
        <v>58</v>
      </c>
      <c r="AL2109">
        <v>1</v>
      </c>
      <c r="AM2109">
        <v>9117</v>
      </c>
      <c r="AN2109">
        <v>9131</v>
      </c>
      <c r="AO2109">
        <v>9100</v>
      </c>
      <c r="AP2109">
        <v>67</v>
      </c>
      <c r="AQ2109">
        <v>0</v>
      </c>
    </row>
    <row r="2110" spans="1:43">
      <c r="A2110" s="27">
        <v>40094</v>
      </c>
      <c r="B2110" s="27"/>
      <c r="C2110">
        <v>14.6</v>
      </c>
      <c r="D2110">
        <v>20.6</v>
      </c>
      <c r="E2110">
        <v>9.5</v>
      </c>
      <c r="F2110">
        <v>42</v>
      </c>
      <c r="G2110">
        <v>25</v>
      </c>
      <c r="H2110">
        <v>10.199999999999999</v>
      </c>
      <c r="I2110" s="10">
        <v>935</v>
      </c>
      <c r="J2110">
        <v>1.9</v>
      </c>
      <c r="K2110" s="2">
        <v>10</v>
      </c>
      <c r="L2110" s="1">
        <f t="shared" si="608"/>
        <v>3.9419336256488191</v>
      </c>
      <c r="M2110" s="1">
        <f t="shared" si="609"/>
        <v>59</v>
      </c>
      <c r="N2110" s="1">
        <f t="shared" si="610"/>
        <v>1.6624665597000106</v>
      </c>
      <c r="O2110" s="1">
        <f t="shared" si="625"/>
        <v>0.10736643607275682</v>
      </c>
      <c r="P2110" s="1">
        <f t="shared" si="611"/>
        <v>0.65382211436272564</v>
      </c>
      <c r="Q2110">
        <f t="shared" si="612"/>
        <v>6.7475832914372775</v>
      </c>
      <c r="R2110">
        <f t="shared" si="613"/>
        <v>11.769405327468133</v>
      </c>
      <c r="S2110">
        <f t="shared" si="614"/>
        <v>1.5404980795115359</v>
      </c>
      <c r="T2110">
        <v>0.2432</v>
      </c>
      <c r="U2110" s="1">
        <f t="shared" si="615"/>
        <v>-0.12149565080000066</v>
      </c>
      <c r="V2110" s="1">
        <v>281</v>
      </c>
      <c r="W2110" s="1">
        <f t="shared" si="616"/>
        <v>18.233956595972149</v>
      </c>
      <c r="X2110" s="1">
        <f t="shared" si="617"/>
        <v>34.654662200450012</v>
      </c>
      <c r="Y2110" s="1">
        <f t="shared" si="618"/>
        <v>1.003977072718566</v>
      </c>
      <c r="Z2110" s="1">
        <f t="shared" si="626"/>
        <v>-3.7999999999999867E-2</v>
      </c>
      <c r="AA2110" s="1">
        <f t="shared" si="619"/>
        <v>5.9955482056718093E-2</v>
      </c>
      <c r="AB2110" s="1">
        <f t="shared" si="620"/>
        <v>2.4665293999999998</v>
      </c>
      <c r="AC2110" s="1">
        <f t="shared" si="621"/>
        <v>1.4211070428190937</v>
      </c>
      <c r="AF2110" s="1">
        <f t="shared" si="622"/>
        <v>8.6039129049808754</v>
      </c>
      <c r="AG2110" s="1">
        <f t="shared" si="623"/>
        <v>4.1443618850105777</v>
      </c>
      <c r="AH2110" s="1">
        <f t="shared" si="624"/>
        <v>9.3175893417042701</v>
      </c>
      <c r="AI2110">
        <v>3.8</v>
      </c>
      <c r="AJ2110">
        <v>10</v>
      </c>
      <c r="AK2110">
        <v>60</v>
      </c>
      <c r="AL2110">
        <v>2</v>
      </c>
      <c r="AM2110">
        <v>9090</v>
      </c>
      <c r="AN2110">
        <v>9114</v>
      </c>
      <c r="AO2110">
        <v>9071</v>
      </c>
      <c r="AP2110">
        <v>65</v>
      </c>
      <c r="AQ2110">
        <v>0</v>
      </c>
    </row>
    <row r="2111" spans="1:43">
      <c r="A2111" s="27">
        <v>40095</v>
      </c>
      <c r="B2111" s="27"/>
      <c r="C2111">
        <v>15.4</v>
      </c>
      <c r="D2111">
        <v>21.3</v>
      </c>
      <c r="E2111">
        <v>10.4</v>
      </c>
      <c r="F2111">
        <v>35</v>
      </c>
      <c r="G2111">
        <v>19</v>
      </c>
      <c r="H2111">
        <v>10.1</v>
      </c>
      <c r="I2111" s="10">
        <v>935</v>
      </c>
      <c r="J2111">
        <v>2.2000000000000002</v>
      </c>
      <c r="K2111" s="2">
        <v>10</v>
      </c>
      <c r="L2111" s="1">
        <f t="shared" si="608"/>
        <v>4.1725961895985035</v>
      </c>
      <c r="M2111" s="1">
        <f t="shared" si="609"/>
        <v>51</v>
      </c>
      <c r="N2111" s="1">
        <f t="shared" si="610"/>
        <v>1.7503347478886555</v>
      </c>
      <c r="O2111" s="1">
        <f t="shared" si="625"/>
        <v>0.11232659257616021</v>
      </c>
      <c r="P2111" s="1">
        <f t="shared" si="611"/>
        <v>0.56246182133103106</v>
      </c>
      <c r="Q2111">
        <f t="shared" si="612"/>
        <v>7.0144740331835429</v>
      </c>
      <c r="R2111">
        <f t="shared" si="613"/>
        <v>11.756500710227703</v>
      </c>
      <c r="S2111">
        <f t="shared" si="614"/>
        <v>1.5388089934853015</v>
      </c>
      <c r="T2111">
        <v>0.2432</v>
      </c>
      <c r="U2111" s="1">
        <f t="shared" si="615"/>
        <v>-0.12819459930611424</v>
      </c>
      <c r="V2111" s="1">
        <v>282</v>
      </c>
      <c r="W2111" s="1">
        <f t="shared" si="616"/>
        <v>18.078629546375534</v>
      </c>
      <c r="X2111" s="1">
        <f t="shared" si="617"/>
        <v>34.550443694171307</v>
      </c>
      <c r="Y2111" s="1">
        <f t="shared" si="618"/>
        <v>1.0045399195511084</v>
      </c>
      <c r="Z2111" s="1">
        <f t="shared" si="626"/>
        <v>0.30400000000000027</v>
      </c>
      <c r="AA2111" s="1">
        <f t="shared" si="619"/>
        <v>6.0001429492019087E-2</v>
      </c>
      <c r="AB2111" s="1">
        <f t="shared" si="620"/>
        <v>2.4646406000000001</v>
      </c>
      <c r="AC2111" s="1">
        <f t="shared" si="621"/>
        <v>1.6454923653694771</v>
      </c>
      <c r="AF2111" s="1">
        <f t="shared" si="622"/>
        <v>8.7102936699924847</v>
      </c>
      <c r="AG2111" s="1">
        <f t="shared" si="623"/>
        <v>4.0407409433124855</v>
      </c>
      <c r="AH2111" s="1">
        <f t="shared" si="624"/>
        <v>8.8372221954964463</v>
      </c>
      <c r="AI2111">
        <v>3.7</v>
      </c>
      <c r="AJ2111">
        <v>11</v>
      </c>
      <c r="AK2111">
        <v>58</v>
      </c>
      <c r="AL2111">
        <v>16</v>
      </c>
      <c r="AM2111">
        <v>9093</v>
      </c>
      <c r="AN2111">
        <v>9103</v>
      </c>
      <c r="AO2111">
        <v>9078</v>
      </c>
      <c r="AP2111">
        <v>57</v>
      </c>
      <c r="AQ2111">
        <v>0</v>
      </c>
    </row>
    <row r="2112" spans="1:43">
      <c r="A2112" s="27">
        <v>40096</v>
      </c>
      <c r="B2112" s="27"/>
      <c r="C2112">
        <v>15.1</v>
      </c>
      <c r="D2112">
        <v>19.8</v>
      </c>
      <c r="E2112">
        <v>10.6</v>
      </c>
      <c r="F2112">
        <v>35</v>
      </c>
      <c r="G2112">
        <v>23</v>
      </c>
      <c r="H2112">
        <v>9.6999999999999993</v>
      </c>
      <c r="I2112" s="10">
        <v>935</v>
      </c>
      <c r="J2112">
        <v>2.4</v>
      </c>
      <c r="K2112" s="2">
        <v>10</v>
      </c>
      <c r="L2112" s="1">
        <f t="shared" si="608"/>
        <v>4.2633159331691814</v>
      </c>
      <c r="M2112" s="1">
        <f t="shared" si="609"/>
        <v>47</v>
      </c>
      <c r="N2112" s="1">
        <f t="shared" si="610"/>
        <v>1.7169184104549529</v>
      </c>
      <c r="O2112" s="1">
        <f t="shared" si="625"/>
        <v>0.11044419917515146</v>
      </c>
      <c r="P2112" s="1">
        <f t="shared" si="611"/>
        <v>0.56615720824368498</v>
      </c>
      <c r="Q2112">
        <f t="shared" si="612"/>
        <v>6.7003365081557718</v>
      </c>
      <c r="R2112">
        <f t="shared" si="613"/>
        <v>11.74364634076389</v>
      </c>
      <c r="S2112">
        <f t="shared" si="614"/>
        <v>1.5371264843931793</v>
      </c>
      <c r="T2112">
        <v>0.2432</v>
      </c>
      <c r="U2112" s="1">
        <f t="shared" si="615"/>
        <v>-0.13485562365694009</v>
      </c>
      <c r="V2112" s="1">
        <v>283</v>
      </c>
      <c r="W2112" s="1">
        <f t="shared" si="616"/>
        <v>17.584388639294087</v>
      </c>
      <c r="X2112" s="1">
        <f t="shared" si="617"/>
        <v>34.445305812675812</v>
      </c>
      <c r="Y2112" s="1">
        <f t="shared" si="618"/>
        <v>1.0051014233269624</v>
      </c>
      <c r="Z2112" s="1">
        <f t="shared" si="626"/>
        <v>-0.11400000000000027</v>
      </c>
      <c r="AA2112" s="1">
        <f t="shared" si="619"/>
        <v>5.9984190953283584E-2</v>
      </c>
      <c r="AB2112" s="1">
        <f t="shared" si="620"/>
        <v>2.4653489</v>
      </c>
      <c r="AC2112" s="1">
        <f t="shared" si="621"/>
        <v>1.7950825804030659</v>
      </c>
      <c r="AF2112" s="1">
        <f t="shared" si="622"/>
        <v>7.9058340245409893</v>
      </c>
      <c r="AG2112" s="1">
        <f t="shared" si="623"/>
        <v>3.9817910658989728</v>
      </c>
      <c r="AH2112" s="1">
        <f t="shared" si="624"/>
        <v>8.9802264434076946</v>
      </c>
      <c r="AI2112">
        <v>3.2</v>
      </c>
      <c r="AJ2112">
        <v>10</v>
      </c>
      <c r="AK2112">
        <v>54</v>
      </c>
      <c r="AL2112">
        <v>16</v>
      </c>
      <c r="AM2112">
        <v>9126</v>
      </c>
      <c r="AN2112">
        <v>9140</v>
      </c>
      <c r="AO2112">
        <v>9102</v>
      </c>
      <c r="AP2112">
        <v>59</v>
      </c>
      <c r="AQ2112">
        <v>0</v>
      </c>
    </row>
    <row r="2113" spans="1:43">
      <c r="A2113" s="27">
        <v>40097</v>
      </c>
      <c r="B2113" s="27"/>
      <c r="C2113">
        <v>13.4</v>
      </c>
      <c r="D2113">
        <v>18.3</v>
      </c>
      <c r="E2113">
        <v>9.1</v>
      </c>
      <c r="F2113">
        <v>45</v>
      </c>
      <c r="G2113">
        <v>32</v>
      </c>
      <c r="H2113">
        <v>9.1999999999999993</v>
      </c>
      <c r="I2113" s="10">
        <v>935</v>
      </c>
      <c r="J2113">
        <v>2.2000000000000002</v>
      </c>
      <c r="K2113" s="2">
        <v>10</v>
      </c>
      <c r="L2113" s="1">
        <f t="shared" si="608"/>
        <v>3.8365739178265326</v>
      </c>
      <c r="M2113" s="1">
        <f t="shared" si="609"/>
        <v>58</v>
      </c>
      <c r="N2113" s="1">
        <f t="shared" si="610"/>
        <v>1.5379172032464434</v>
      </c>
      <c r="O2113" s="1">
        <f t="shared" si="625"/>
        <v>0.10027582440334076</v>
      </c>
      <c r="P2113" s="1">
        <f t="shared" si="611"/>
        <v>0.67193257173114573</v>
      </c>
      <c r="Q2113">
        <f t="shared" si="612"/>
        <v>6.0182018321749426</v>
      </c>
      <c r="R2113">
        <f t="shared" si="613"/>
        <v>11.730845190724546</v>
      </c>
      <c r="S2113">
        <f t="shared" si="614"/>
        <v>1.5354509411943122</v>
      </c>
      <c r="T2113">
        <v>0.2432</v>
      </c>
      <c r="U2113" s="1">
        <f t="shared" si="615"/>
        <v>-0.14147675330361495</v>
      </c>
      <c r="V2113" s="1">
        <v>284</v>
      </c>
      <c r="W2113" s="1">
        <f t="shared" si="616"/>
        <v>16.97869498977828</v>
      </c>
      <c r="X2113" s="1">
        <f t="shared" si="617"/>
        <v>34.339309828299839</v>
      </c>
      <c r="Y2113" s="1">
        <f t="shared" si="618"/>
        <v>1.0056614179349457</v>
      </c>
      <c r="Z2113" s="1">
        <f t="shared" si="626"/>
        <v>-0.64599999999999969</v>
      </c>
      <c r="AA2113" s="1">
        <f t="shared" si="619"/>
        <v>5.9886692697163083E-2</v>
      </c>
      <c r="AB2113" s="1">
        <f t="shared" si="620"/>
        <v>2.4693625999999997</v>
      </c>
      <c r="AC2113" s="1">
        <f t="shared" si="621"/>
        <v>1.6454923653694771</v>
      </c>
      <c r="AF2113" s="1">
        <f t="shared" si="622"/>
        <v>7.4742549186763396</v>
      </c>
      <c r="AG2113" s="1">
        <f t="shared" si="623"/>
        <v>3.9647825225473641</v>
      </c>
      <c r="AH2113" s="1">
        <f t="shared" si="624"/>
        <v>9.1560239593443651</v>
      </c>
      <c r="AI2113">
        <v>4.0999999999999996</v>
      </c>
      <c r="AJ2113">
        <v>10</v>
      </c>
      <c r="AK2113">
        <v>57</v>
      </c>
      <c r="AL2113">
        <v>11</v>
      </c>
      <c r="AM2113">
        <v>9133</v>
      </c>
      <c r="AN2113">
        <v>9155</v>
      </c>
      <c r="AO2113">
        <v>9114</v>
      </c>
      <c r="AP2113">
        <v>67</v>
      </c>
      <c r="AQ2113">
        <v>0</v>
      </c>
    </row>
    <row r="2114" spans="1:43">
      <c r="A2114" s="27">
        <v>40098</v>
      </c>
      <c r="B2114" s="27"/>
      <c r="C2114">
        <v>11.9</v>
      </c>
      <c r="D2114">
        <v>15.1</v>
      </c>
      <c r="E2114">
        <v>10.4</v>
      </c>
      <c r="F2114">
        <v>57</v>
      </c>
      <c r="G2114">
        <v>40</v>
      </c>
      <c r="H2114">
        <v>3.9</v>
      </c>
      <c r="I2114" s="10">
        <v>935</v>
      </c>
      <c r="J2114">
        <v>1.9</v>
      </c>
      <c r="K2114" s="2">
        <v>10</v>
      </c>
      <c r="L2114" s="1">
        <f t="shared" si="608"/>
        <v>2.6849940200322271</v>
      </c>
      <c r="M2114" s="1">
        <f t="shared" si="609"/>
        <v>74</v>
      </c>
      <c r="N2114" s="1">
        <f t="shared" si="610"/>
        <v>1.3937984130245886</v>
      </c>
      <c r="O2114" s="1">
        <f t="shared" si="625"/>
        <v>9.1976280704591198E-2</v>
      </c>
      <c r="P2114" s="1">
        <f t="shared" si="611"/>
        <v>0.81020549734515801</v>
      </c>
      <c r="Q2114">
        <f t="shared" si="612"/>
        <v>2.7941849916141344</v>
      </c>
      <c r="R2114">
        <f t="shared" si="613"/>
        <v>11.718100269996294</v>
      </c>
      <c r="S2114">
        <f t="shared" si="614"/>
        <v>1.5337827578529182</v>
      </c>
      <c r="T2114">
        <v>0.2432</v>
      </c>
      <c r="U2114" s="1">
        <f t="shared" si="615"/>
        <v>-0.14805602949943478</v>
      </c>
      <c r="V2114" s="1">
        <v>285</v>
      </c>
      <c r="W2114" s="1">
        <f t="shared" si="616"/>
        <v>10.976147119417023</v>
      </c>
      <c r="X2114" s="1">
        <f t="shared" si="617"/>
        <v>34.232518439420943</v>
      </c>
      <c r="Y2114" s="1">
        <f t="shared" si="618"/>
        <v>1.0062197377103379</v>
      </c>
      <c r="Z2114" s="1">
        <f t="shared" si="626"/>
        <v>-0.57000000000000006</v>
      </c>
      <c r="AA2114" s="1">
        <f t="shared" si="619"/>
        <v>5.9800927655895605E-2</v>
      </c>
      <c r="AB2114" s="1">
        <f t="shared" si="620"/>
        <v>2.4729041</v>
      </c>
      <c r="AC2114" s="1">
        <f t="shared" si="621"/>
        <v>1.4211070428190937</v>
      </c>
      <c r="AF2114" s="1">
        <f t="shared" si="622"/>
        <v>5.0695809838091179</v>
      </c>
      <c r="AG2114" s="1">
        <f t="shared" si="623"/>
        <v>3.1272870549350342</v>
      </c>
      <c r="AH2114" s="1">
        <f t="shared" si="624"/>
        <v>6.6825967939354696</v>
      </c>
      <c r="AI2114">
        <v>4.3</v>
      </c>
      <c r="AJ2114">
        <v>14</v>
      </c>
      <c r="AK2114">
        <v>65</v>
      </c>
      <c r="AL2114">
        <v>14</v>
      </c>
      <c r="AM2114">
        <v>9205</v>
      </c>
      <c r="AN2114">
        <v>9222</v>
      </c>
      <c r="AO2114">
        <v>9156</v>
      </c>
      <c r="AP2114">
        <v>80</v>
      </c>
      <c r="AQ2114">
        <v>0</v>
      </c>
    </row>
    <row r="2115" spans="1:43">
      <c r="A2115" s="27">
        <v>40099</v>
      </c>
      <c r="B2115" s="27"/>
      <c r="C2115">
        <v>10.1</v>
      </c>
      <c r="D2115">
        <v>14.3</v>
      </c>
      <c r="E2115">
        <v>5.7</v>
      </c>
      <c r="F2115">
        <v>58</v>
      </c>
      <c r="G2115">
        <v>33</v>
      </c>
      <c r="H2115">
        <v>10.1</v>
      </c>
      <c r="I2115" s="10">
        <v>935</v>
      </c>
      <c r="J2115">
        <v>2.6</v>
      </c>
      <c r="K2115" s="2">
        <v>10</v>
      </c>
      <c r="L2115" s="1">
        <f t="shared" si="608"/>
        <v>3.4787150070955186</v>
      </c>
      <c r="M2115" s="1">
        <f t="shared" si="609"/>
        <v>83</v>
      </c>
      <c r="N2115" s="1">
        <f t="shared" si="610"/>
        <v>1.2366203081300822</v>
      </c>
      <c r="O2115" s="1">
        <f t="shared" si="625"/>
        <v>8.2795920298951886E-2</v>
      </c>
      <c r="P2115" s="1">
        <f t="shared" si="611"/>
        <v>0.64924525274447908</v>
      </c>
      <c r="Q2115">
        <f t="shared" si="612"/>
        <v>6.2679170510842539</v>
      </c>
      <c r="R2115">
        <f t="shared" si="613"/>
        <v>11.705414627923249</v>
      </c>
      <c r="S2115">
        <f t="shared" si="614"/>
        <v>1.5321223334978076</v>
      </c>
      <c r="T2115">
        <v>0.2432</v>
      </c>
      <c r="U2115" s="1">
        <f t="shared" si="615"/>
        <v>-0.15459150587931494</v>
      </c>
      <c r="V2115" s="1">
        <v>286</v>
      </c>
      <c r="W2115" s="1">
        <f t="shared" si="616"/>
        <v>17.905272309791531</v>
      </c>
      <c r="X2115" s="1">
        <f t="shared" si="617"/>
        <v>34.124995706911307</v>
      </c>
      <c r="Y2115" s="1">
        <f t="shared" si="618"/>
        <v>1.006776217483889</v>
      </c>
      <c r="Z2115" s="1">
        <f t="shared" si="626"/>
        <v>-0.68400000000000027</v>
      </c>
      <c r="AA2115" s="1">
        <f t="shared" si="619"/>
        <v>5.9698333310686767E-2</v>
      </c>
      <c r="AB2115" s="1">
        <f t="shared" si="620"/>
        <v>2.4771538999999998</v>
      </c>
      <c r="AC2115" s="1">
        <f t="shared" si="621"/>
        <v>1.9446727954366547</v>
      </c>
      <c r="AF2115" s="1">
        <f t="shared" si="622"/>
        <v>6.4217570374931379</v>
      </c>
      <c r="AG2115" s="1">
        <f t="shared" si="623"/>
        <v>4.0844956697664028</v>
      </c>
      <c r="AH2115" s="1">
        <f t="shared" si="624"/>
        <v>9.0207077260100252</v>
      </c>
      <c r="AI2115">
        <v>4.9000000000000004</v>
      </c>
      <c r="AJ2115">
        <v>15</v>
      </c>
      <c r="AK2115">
        <v>78</v>
      </c>
      <c r="AL2115">
        <v>15</v>
      </c>
      <c r="AM2115">
        <v>9181</v>
      </c>
      <c r="AN2115">
        <v>9215</v>
      </c>
      <c r="AO2115">
        <v>9154</v>
      </c>
      <c r="AP2115">
        <v>69</v>
      </c>
      <c r="AQ2115">
        <v>0</v>
      </c>
    </row>
    <row r="2116" spans="1:43">
      <c r="A2116" s="27">
        <v>40100</v>
      </c>
      <c r="B2116" s="27"/>
      <c r="C2116">
        <v>7.2</v>
      </c>
      <c r="D2116">
        <v>12.3</v>
      </c>
      <c r="E2116">
        <v>3.6</v>
      </c>
      <c r="F2116">
        <v>57</v>
      </c>
      <c r="G2116">
        <v>33</v>
      </c>
      <c r="H2116">
        <v>5.9</v>
      </c>
      <c r="I2116" s="10">
        <v>935</v>
      </c>
      <c r="J2116">
        <v>2.1</v>
      </c>
      <c r="K2116" s="2">
        <v>10</v>
      </c>
      <c r="L2116" s="1">
        <f t="shared" ref="L2116:L2179" si="627">(0.408*O2116*(W2116-Q2116-Z2116)+AA2116*AC2116*(N2116-P2116)*900/(C2116+273))/(O2116+AA2116*(1+0.34*AC2116))</f>
        <v>2.6700755198146915</v>
      </c>
      <c r="M2116" s="1">
        <f t="shared" ref="M2116:M2179" si="628">F2116*2-G2116</f>
        <v>81</v>
      </c>
      <c r="N2116" s="1">
        <f t="shared" ref="N2116:N2179" si="629">0.611*EXP(17.27*C2116/(C2116+237.3))</f>
        <v>1.0160332727272676</v>
      </c>
      <c r="O2116" s="1">
        <f t="shared" si="625"/>
        <v>6.9650166261204044E-2</v>
      </c>
      <c r="P2116" s="1">
        <f t="shared" ref="P2116:P2179" si="630">0.5*(M2116/100)*0.611*EXP(17.27*E2116/(E2116+237.3))+0.5*(G2116/100)*0.611*EXP(17.27*D2116/(D2116+237.3))</f>
        <v>0.55643520955140335</v>
      </c>
      <c r="Q2116">
        <f t="shared" ref="Q2116:Q2179" si="631">2.45*(0.9*H2116/R2116+0.1)*(0.34-0.14*P2116^0.5)*((D2116+273)^4+(E2116+273)^4)*10^(-9)</f>
        <v>3.9908048575765336</v>
      </c>
      <c r="R2116">
        <f t="shared" ref="R2116:R2179" si="632">7.64*S2116</f>
        <v>11.692791354412524</v>
      </c>
      <c r="S2116">
        <f t="shared" ref="S2116:S2179" si="633">ACOS(-TAN(T2116)*TAN(U2116))</f>
        <v>1.5304700725670843</v>
      </c>
      <c r="T2116">
        <v>0.2432</v>
      </c>
      <c r="U2116" s="1">
        <f t="shared" ref="U2116:U2179" si="634">0.409*SIN(0.0172*V2116-1.39)</f>
        <v>-0.16108124903558887</v>
      </c>
      <c r="V2116" s="1">
        <v>287</v>
      </c>
      <c r="W2116" s="1">
        <f t="shared" ref="W2116:W2179" si="635">0.77*(0.25+0.5*H2116/R2116)*X2116</f>
        <v>13.156510027884906</v>
      </c>
      <c r="X2116" s="1">
        <f t="shared" ref="X2116:X2179" si="636">37.6*Y2116*(S2116*SIN(T2116)*SIN(U2116)+COS(T2116)*COS(U2116)*SIN(S2116))</f>
        <v>34.016806988919015</v>
      </c>
      <c r="Y2116" s="1">
        <f t="shared" ref="Y2116:Y2179" si="637">1+0.033*COS(0.0172*V2116)</f>
        <v>1.0073306926306809</v>
      </c>
      <c r="Z2116" s="1">
        <f t="shared" si="626"/>
        <v>-1.1019999999999999</v>
      </c>
      <c r="AA2116" s="1">
        <f t="shared" ref="AA2116:AA2179" si="638">(0.00163*101.3*((293-0.0065*I2116)/293)^5.26)/AB2116</f>
        <v>5.9533780820065607E-2</v>
      </c>
      <c r="AB2116" s="1">
        <f t="shared" ref="AB2116:AB2179" si="639">2.501-C2116*2.361*10^(-3)</f>
        <v>2.4840008</v>
      </c>
      <c r="AC2116" s="1">
        <f t="shared" ref="AC2116:AC2179" si="640">4.87*J2116/(LN(67.8*K2116-5.42))</f>
        <v>1.5706972578526825</v>
      </c>
      <c r="AF2116" s="1">
        <f t="shared" ref="AF2116:AF2179" si="641">0.0023*X2116*(C2116+17.8)*(D2116-E2116)^0.5</f>
        <v>5.7692720266409365</v>
      </c>
      <c r="AG2116" s="1">
        <f t="shared" ref="AG2116:AG2179" si="642">0.489+0.289*(W2116-Q2116)+0.023*C2116</f>
        <v>3.3034887942191196</v>
      </c>
      <c r="AH2116" s="1">
        <f t="shared" ref="AH2116:AH2179" si="643">1.26*O2116/(O2116+AA2116)*(W2116-Q2116-Z2116)</f>
        <v>6.9752140987510627</v>
      </c>
      <c r="AI2116">
        <v>5.2</v>
      </c>
      <c r="AJ2116">
        <v>1</v>
      </c>
      <c r="AK2116">
        <v>96</v>
      </c>
      <c r="AL2116">
        <v>15</v>
      </c>
      <c r="AM2116">
        <v>9232</v>
      </c>
      <c r="AN2116">
        <v>9253</v>
      </c>
      <c r="AO2116">
        <v>9175</v>
      </c>
      <c r="AP2116">
        <v>55</v>
      </c>
      <c r="AQ2116">
        <v>25</v>
      </c>
    </row>
    <row r="2117" spans="1:43">
      <c r="A2117" s="27">
        <v>40101</v>
      </c>
      <c r="B2117" s="27"/>
      <c r="C2117">
        <v>8</v>
      </c>
      <c r="D2117">
        <v>14.3</v>
      </c>
      <c r="E2117">
        <v>3.4</v>
      </c>
      <c r="F2117">
        <v>43</v>
      </c>
      <c r="G2117">
        <v>15</v>
      </c>
      <c r="H2117">
        <v>10.199999999999999</v>
      </c>
      <c r="I2117" s="10">
        <v>935</v>
      </c>
      <c r="J2117">
        <v>2.5</v>
      </c>
      <c r="K2117" s="2">
        <v>10</v>
      </c>
      <c r="L2117" s="1">
        <f t="shared" si="627"/>
        <v>3.2839380718447826</v>
      </c>
      <c r="M2117" s="1">
        <f t="shared" si="628"/>
        <v>71</v>
      </c>
      <c r="N2117" s="1">
        <f t="shared" si="629"/>
        <v>1.0731200926872433</v>
      </c>
      <c r="O2117" s="1">
        <f t="shared" ref="O2117:O2180" si="644">4098*N2117/((C2117+237.3)^2)</f>
        <v>7.308448385010928E-2</v>
      </c>
      <c r="P2117" s="1">
        <f t="shared" si="630"/>
        <v>0.39912032012881177</v>
      </c>
      <c r="Q2117">
        <f t="shared" si="631"/>
        <v>6.9068176018515004</v>
      </c>
      <c r="R2117">
        <f t="shared" si="632"/>
        <v>11.680233580920646</v>
      </c>
      <c r="S2117">
        <f t="shared" si="633"/>
        <v>1.5288263849372574</v>
      </c>
      <c r="T2117">
        <v>0.2432</v>
      </c>
      <c r="U2117" s="1">
        <f t="shared" si="634"/>
        <v>-0.16752333908997327</v>
      </c>
      <c r="V2117" s="1">
        <v>288</v>
      </c>
      <c r="W2117" s="1">
        <f t="shared" si="635"/>
        <v>17.927475761129795</v>
      </c>
      <c r="X2117" s="1">
        <f t="shared" si="636"/>
        <v>33.908018874086373</v>
      </c>
      <c r="Y2117" s="1">
        <f t="shared" si="637"/>
        <v>1.0078829991188305</v>
      </c>
      <c r="Z2117" s="1">
        <f t="shared" si="626"/>
        <v>0.30399999999999994</v>
      </c>
      <c r="AA2117" s="1">
        <f t="shared" si="638"/>
        <v>5.9579083934998757E-2</v>
      </c>
      <c r="AB2117" s="1">
        <f t="shared" si="639"/>
        <v>2.4821119999999999</v>
      </c>
      <c r="AC2117" s="1">
        <f t="shared" si="640"/>
        <v>1.8698776879198602</v>
      </c>
      <c r="AF2117" s="1">
        <f t="shared" si="641"/>
        <v>6.6429840115627448</v>
      </c>
      <c r="AG2117" s="1">
        <f t="shared" si="642"/>
        <v>3.8579702080314271</v>
      </c>
      <c r="AH2117" s="1">
        <f t="shared" si="643"/>
        <v>7.4388094522783748</v>
      </c>
      <c r="AI2117">
        <v>3.6</v>
      </c>
      <c r="AJ2117">
        <v>10</v>
      </c>
      <c r="AK2117">
        <v>54</v>
      </c>
      <c r="AL2117">
        <v>16</v>
      </c>
      <c r="AM2117">
        <v>9227</v>
      </c>
      <c r="AN2117">
        <v>9252</v>
      </c>
      <c r="AO2117">
        <v>9206</v>
      </c>
      <c r="AP2117">
        <v>41</v>
      </c>
      <c r="AQ2117">
        <v>0</v>
      </c>
    </row>
    <row r="2118" spans="1:43">
      <c r="A2118" s="27">
        <v>40102</v>
      </c>
      <c r="B2118" s="27"/>
      <c r="C2118">
        <v>9.1</v>
      </c>
      <c r="D2118">
        <v>14.8</v>
      </c>
      <c r="E2118">
        <v>4</v>
      </c>
      <c r="F2118">
        <v>34</v>
      </c>
      <c r="G2118">
        <v>21</v>
      </c>
      <c r="H2118">
        <v>10</v>
      </c>
      <c r="I2118" s="10">
        <v>935</v>
      </c>
      <c r="J2118">
        <v>2.5</v>
      </c>
      <c r="K2118" s="2">
        <v>10</v>
      </c>
      <c r="L2118" s="1">
        <f t="shared" si="627"/>
        <v>3.4645493711396682</v>
      </c>
      <c r="M2118" s="1">
        <f t="shared" si="628"/>
        <v>47</v>
      </c>
      <c r="N2118" s="1">
        <f t="shared" si="629"/>
        <v>1.156217822409108</v>
      </c>
      <c r="O2118" s="1">
        <f t="shared" si="644"/>
        <v>7.8042326320978642E-2</v>
      </c>
      <c r="P2118" s="1">
        <f t="shared" si="630"/>
        <v>0.36800552803728781</v>
      </c>
      <c r="Q2118">
        <f t="shared" si="631"/>
        <v>6.9416750147152362</v>
      </c>
      <c r="R2118">
        <f t="shared" si="632"/>
        <v>11.667744481314932</v>
      </c>
      <c r="S2118">
        <f t="shared" si="633"/>
        <v>1.527191686035986</v>
      </c>
      <c r="T2118">
        <v>0.2432</v>
      </c>
      <c r="U2118" s="1">
        <f t="shared" si="634"/>
        <v>-0.17391587026153102</v>
      </c>
      <c r="V2118" s="1">
        <v>289</v>
      </c>
      <c r="W2118" s="1">
        <f t="shared" si="635"/>
        <v>17.658789969159141</v>
      </c>
      <c r="X2118" s="1">
        <f t="shared" si="636"/>
        <v>33.798699113315799</v>
      </c>
      <c r="Y2118" s="1">
        <f t="shared" si="637"/>
        <v>1.0084329735580144</v>
      </c>
      <c r="Z2118" s="1">
        <f t="shared" ref="Z2118:Z2181" si="645">0.38*(C2118-C2117)</f>
        <v>0.41799999999999987</v>
      </c>
      <c r="AA2118" s="1">
        <f t="shared" si="638"/>
        <v>5.9641488415362071E-2</v>
      </c>
      <c r="AB2118" s="1">
        <f t="shared" si="639"/>
        <v>2.4795148999999999</v>
      </c>
      <c r="AC2118" s="1">
        <f t="shared" si="640"/>
        <v>1.8698776879198602</v>
      </c>
      <c r="AF2118" s="1">
        <f t="shared" si="641"/>
        <v>6.8721396880171861</v>
      </c>
      <c r="AG2118" s="1">
        <f t="shared" si="642"/>
        <v>3.7955462218342877</v>
      </c>
      <c r="AH2118" s="1">
        <f t="shared" si="643"/>
        <v>7.3555942901151337</v>
      </c>
      <c r="AI2118">
        <v>4.3</v>
      </c>
      <c r="AJ2118">
        <v>11</v>
      </c>
      <c r="AK2118">
        <v>61</v>
      </c>
      <c r="AL2118">
        <v>10</v>
      </c>
      <c r="AM2118">
        <v>9159</v>
      </c>
      <c r="AN2118">
        <v>9214</v>
      </c>
      <c r="AO2118">
        <v>9123</v>
      </c>
      <c r="AP2118">
        <v>38</v>
      </c>
      <c r="AQ2118">
        <v>0</v>
      </c>
    </row>
    <row r="2119" spans="1:43">
      <c r="A2119" s="27">
        <v>40103</v>
      </c>
      <c r="B2119" s="27"/>
      <c r="C2119">
        <v>10.8</v>
      </c>
      <c r="D2119">
        <v>17.399999999999999</v>
      </c>
      <c r="E2119">
        <v>5.8</v>
      </c>
      <c r="F2119">
        <v>39</v>
      </c>
      <c r="G2119">
        <v>28</v>
      </c>
      <c r="H2119">
        <v>5.4</v>
      </c>
      <c r="I2119" s="10">
        <v>935</v>
      </c>
      <c r="J2119">
        <v>2.1</v>
      </c>
      <c r="K2119" s="2">
        <v>10</v>
      </c>
      <c r="L2119" s="1">
        <f t="shared" si="627"/>
        <v>2.8686027333938684</v>
      </c>
      <c r="M2119" s="1">
        <f t="shared" si="628"/>
        <v>50</v>
      </c>
      <c r="N2119" s="1">
        <f t="shared" si="629"/>
        <v>1.2957882396636844</v>
      </c>
      <c r="O2119" s="1">
        <f t="shared" si="644"/>
        <v>8.6268542269767406E-2</v>
      </c>
      <c r="P2119" s="1">
        <f t="shared" si="630"/>
        <v>0.50896227054954502</v>
      </c>
      <c r="Q2119">
        <f t="shared" si="631"/>
        <v>4.0005448431687309</v>
      </c>
      <c r="R2119">
        <f t="shared" si="632"/>
        <v>11.655327272603923</v>
      </c>
      <c r="S2119">
        <f t="shared" si="633"/>
        <v>1.5255663969376863</v>
      </c>
      <c r="T2119">
        <v>0.2432</v>
      </c>
      <c r="U2119" s="1">
        <f t="shared" si="634"/>
        <v>-0.18025695143046375</v>
      </c>
      <c r="V2119" s="1">
        <v>290</v>
      </c>
      <c r="W2119" s="1">
        <f t="shared" si="635"/>
        <v>12.494322000863709</v>
      </c>
      <c r="X2119" s="1">
        <f t="shared" si="636"/>
        <v>33.688916550195749</v>
      </c>
      <c r="Y2119" s="1">
        <f t="shared" si="637"/>
        <v>1.0089804532478057</v>
      </c>
      <c r="Z2119" s="1">
        <f t="shared" si="645"/>
        <v>0.64600000000000046</v>
      </c>
      <c r="AA2119" s="1">
        <f t="shared" si="638"/>
        <v>5.973818925398526E-2</v>
      </c>
      <c r="AB2119" s="1">
        <f t="shared" si="639"/>
        <v>2.4755012000000001</v>
      </c>
      <c r="AC2119" s="1">
        <f t="shared" si="640"/>
        <v>1.5706972578526825</v>
      </c>
      <c r="AF2119" s="1">
        <f t="shared" si="641"/>
        <v>7.5476179362600719</v>
      </c>
      <c r="AG2119" s="1">
        <f t="shared" si="642"/>
        <v>3.1921015985738488</v>
      </c>
      <c r="AH2119" s="1">
        <f t="shared" si="643"/>
        <v>5.8424739966948334</v>
      </c>
      <c r="AI2119">
        <v>3.7</v>
      </c>
      <c r="AJ2119">
        <v>10</v>
      </c>
      <c r="AK2119">
        <v>67</v>
      </c>
      <c r="AL2119">
        <v>2</v>
      </c>
      <c r="AM2119">
        <v>9153</v>
      </c>
      <c r="AN2119">
        <v>9165</v>
      </c>
      <c r="AO2119">
        <v>9128</v>
      </c>
      <c r="AP2119">
        <v>50</v>
      </c>
      <c r="AQ2119">
        <v>32700</v>
      </c>
    </row>
    <row r="2120" spans="1:43">
      <c r="A2120" s="27">
        <v>40104</v>
      </c>
      <c r="B2120" s="27"/>
      <c r="C2120">
        <v>11.2</v>
      </c>
      <c r="D2120">
        <v>16</v>
      </c>
      <c r="E2120">
        <v>7.5</v>
      </c>
      <c r="F2120">
        <v>43</v>
      </c>
      <c r="G2120">
        <v>31</v>
      </c>
      <c r="H2120">
        <v>9.9</v>
      </c>
      <c r="I2120" s="10">
        <v>935</v>
      </c>
      <c r="J2120">
        <v>2</v>
      </c>
      <c r="K2120" s="2">
        <v>10</v>
      </c>
      <c r="L2120" s="1">
        <f t="shared" si="627"/>
        <v>3.3830212720870114</v>
      </c>
      <c r="M2120" s="1">
        <f t="shared" si="628"/>
        <v>55</v>
      </c>
      <c r="N2120" s="1">
        <f t="shared" si="629"/>
        <v>1.3307036698161701</v>
      </c>
      <c r="O2120" s="1">
        <f t="shared" si="644"/>
        <v>8.8308096286478066E-2</v>
      </c>
      <c r="P2120" s="1">
        <f t="shared" si="630"/>
        <v>0.56713455700411863</v>
      </c>
      <c r="Q2120">
        <f t="shared" si="631"/>
        <v>6.5471300311413589</v>
      </c>
      <c r="R2120">
        <f t="shared" si="632"/>
        <v>11.642985215531043</v>
      </c>
      <c r="S2120">
        <f t="shared" si="633"/>
        <v>1.523950944441236</v>
      </c>
      <c r="T2120">
        <v>0.2432</v>
      </c>
      <c r="U2120" s="1">
        <f t="shared" si="634"/>
        <v>-0.18654470669756568</v>
      </c>
      <c r="V2120" s="1">
        <v>291</v>
      </c>
      <c r="W2120" s="1">
        <f t="shared" si="635"/>
        <v>17.456395329817841</v>
      </c>
      <c r="X2120" s="1">
        <f t="shared" si="636"/>
        <v>33.578741050199895</v>
      </c>
      <c r="Y2120" s="1">
        <f t="shared" si="637"/>
        <v>1.0095252762258058</v>
      </c>
      <c r="Z2120" s="1">
        <f t="shared" si="645"/>
        <v>0.15199999999999947</v>
      </c>
      <c r="AA2120" s="1">
        <f t="shared" si="638"/>
        <v>5.9760987981390304E-2</v>
      </c>
      <c r="AB2120" s="1">
        <f t="shared" si="639"/>
        <v>2.4745567999999998</v>
      </c>
      <c r="AC2120" s="1">
        <f t="shared" si="640"/>
        <v>1.4959021503358882</v>
      </c>
      <c r="AF2120" s="1">
        <f t="shared" si="641"/>
        <v>6.5297973921686445</v>
      </c>
      <c r="AG2120" s="1">
        <f t="shared" si="642"/>
        <v>3.8993776713175032</v>
      </c>
      <c r="AH2120" s="1">
        <f t="shared" si="643"/>
        <v>8.0836696386315054</v>
      </c>
      <c r="AI2120">
        <v>3.5</v>
      </c>
      <c r="AJ2120">
        <v>10</v>
      </c>
      <c r="AK2120">
        <v>59</v>
      </c>
      <c r="AL2120">
        <v>4</v>
      </c>
      <c r="AM2120">
        <v>9168</v>
      </c>
      <c r="AN2120">
        <v>9182</v>
      </c>
      <c r="AO2120">
        <v>9154</v>
      </c>
      <c r="AP2120">
        <v>55</v>
      </c>
      <c r="AQ2120">
        <v>0</v>
      </c>
    </row>
    <row r="2121" spans="1:43">
      <c r="A2121" s="27">
        <v>40105</v>
      </c>
      <c r="B2121" s="27"/>
      <c r="C2121">
        <v>11.4</v>
      </c>
      <c r="D2121">
        <v>16.600000000000001</v>
      </c>
      <c r="E2121">
        <v>7.2</v>
      </c>
      <c r="F2121">
        <v>42</v>
      </c>
      <c r="G2121">
        <v>26</v>
      </c>
      <c r="H2121">
        <v>7.7</v>
      </c>
      <c r="I2121" s="10">
        <v>935</v>
      </c>
      <c r="J2121">
        <v>2</v>
      </c>
      <c r="K2121" s="2">
        <v>10</v>
      </c>
      <c r="L2121" s="1">
        <f t="shared" si="627"/>
        <v>3.2155769857871923</v>
      </c>
      <c r="M2121" s="1">
        <f t="shared" si="628"/>
        <v>58</v>
      </c>
      <c r="N2121" s="1">
        <f t="shared" si="629"/>
        <v>1.3484693686655054</v>
      </c>
      <c r="O2121" s="1">
        <f t="shared" si="644"/>
        <v>8.9343192931207543E-2</v>
      </c>
      <c r="P2121" s="1">
        <f t="shared" si="630"/>
        <v>0.54031984145922229</v>
      </c>
      <c r="Q2121">
        <f t="shared" si="631"/>
        <v>5.3345311532711195</v>
      </c>
      <c r="R2121">
        <f t="shared" si="632"/>
        <v>11.630721615025653</v>
      </c>
      <c r="S2121">
        <f t="shared" si="633"/>
        <v>1.5223457611290123</v>
      </c>
      <c r="T2121">
        <v>0.2432</v>
      </c>
      <c r="U2121" s="1">
        <f t="shared" si="634"/>
        <v>-0.19277727593917776</v>
      </c>
      <c r="V2121" s="1">
        <v>292</v>
      </c>
      <c r="W2121" s="1">
        <f t="shared" si="635"/>
        <v>14.973200218757995</v>
      </c>
      <c r="X2121" s="1">
        <f t="shared" si="636"/>
        <v>33.468243428773683</v>
      </c>
      <c r="Y2121" s="1">
        <f t="shared" si="637"/>
        <v>1.0100672813155589</v>
      </c>
      <c r="Z2121" s="1">
        <f t="shared" si="645"/>
        <v>7.6000000000000401E-2</v>
      </c>
      <c r="AA2121" s="1">
        <f t="shared" si="638"/>
        <v>5.9772393872088138E-2</v>
      </c>
      <c r="AB2121" s="1">
        <f t="shared" si="639"/>
        <v>2.4740845999999999</v>
      </c>
      <c r="AC2121" s="1">
        <f t="shared" si="640"/>
        <v>1.4959021503358882</v>
      </c>
      <c r="AF2121" s="1">
        <f t="shared" si="641"/>
        <v>6.8914011876116055</v>
      </c>
      <c r="AG2121" s="1">
        <f t="shared" si="642"/>
        <v>3.536775359925707</v>
      </c>
      <c r="AH2121" s="1">
        <f t="shared" si="643"/>
        <v>7.2191837957319018</v>
      </c>
      <c r="AI2121">
        <v>3.9</v>
      </c>
      <c r="AJ2121">
        <v>10</v>
      </c>
      <c r="AK2121">
        <v>53</v>
      </c>
      <c r="AL2121">
        <v>1</v>
      </c>
      <c r="AM2121">
        <v>9156</v>
      </c>
      <c r="AN2121">
        <v>9169</v>
      </c>
      <c r="AO2121">
        <v>9147</v>
      </c>
      <c r="AP2121">
        <v>56</v>
      </c>
      <c r="AQ2121">
        <v>0</v>
      </c>
    </row>
    <row r="2122" spans="1:43">
      <c r="A2122" s="27">
        <v>40106</v>
      </c>
      <c r="B2122" s="27"/>
      <c r="C2122">
        <v>10.5</v>
      </c>
      <c r="D2122">
        <v>15.1</v>
      </c>
      <c r="E2122">
        <v>7.4</v>
      </c>
      <c r="F2122">
        <v>47</v>
      </c>
      <c r="G2122">
        <v>25</v>
      </c>
      <c r="H2122">
        <v>3.7</v>
      </c>
      <c r="I2122" s="10">
        <v>935</v>
      </c>
      <c r="J2122">
        <v>2.7</v>
      </c>
      <c r="K2122" s="2">
        <v>10</v>
      </c>
      <c r="L2122" s="1">
        <f t="shared" si="627"/>
        <v>2.9278428668448497</v>
      </c>
      <c r="M2122" s="1">
        <f t="shared" si="628"/>
        <v>69</v>
      </c>
      <c r="N2122" s="1">
        <f t="shared" si="629"/>
        <v>1.2701326466613394</v>
      </c>
      <c r="O2122" s="1">
        <f t="shared" si="644"/>
        <v>8.4765363544928515E-2</v>
      </c>
      <c r="P2122" s="1">
        <f t="shared" si="630"/>
        <v>0.56998145861431104</v>
      </c>
      <c r="Q2122">
        <f t="shared" si="631"/>
        <v>2.9008789523595064</v>
      </c>
      <c r="R2122">
        <f t="shared" si="632"/>
        <v>11.618539820505809</v>
      </c>
      <c r="S2122">
        <f t="shared" si="633"/>
        <v>1.5207512854065195</v>
      </c>
      <c r="T2122">
        <v>0.2432</v>
      </c>
      <c r="U2122" s="1">
        <f t="shared" si="634"/>
        <v>-0.19895281535747208</v>
      </c>
      <c r="V2122" s="1">
        <v>293</v>
      </c>
      <c r="W2122" s="1">
        <f t="shared" si="635"/>
        <v>10.51113920628692</v>
      </c>
      <c r="X2122" s="1">
        <f t="shared" si="636"/>
        <v>33.357495378423188</v>
      </c>
      <c r="Y2122" s="1">
        <f t="shared" si="637"/>
        <v>1.0106063081742318</v>
      </c>
      <c r="Z2122" s="1">
        <f t="shared" si="645"/>
        <v>-0.34200000000000014</v>
      </c>
      <c r="AA2122" s="1">
        <f t="shared" si="638"/>
        <v>5.9721101620871589E-2</v>
      </c>
      <c r="AB2122" s="1">
        <f t="shared" si="639"/>
        <v>2.4762095</v>
      </c>
      <c r="AC2122" s="1">
        <f t="shared" si="640"/>
        <v>2.019467902953449</v>
      </c>
      <c r="AF2122" s="1">
        <f t="shared" si="641"/>
        <v>6.0249447494538835</v>
      </c>
      <c r="AG2122" s="1">
        <f t="shared" si="642"/>
        <v>2.929865213385022</v>
      </c>
      <c r="AH2122" s="1">
        <f t="shared" si="643"/>
        <v>5.8783087441769011</v>
      </c>
      <c r="AI2122">
        <v>4.5999999999999996</v>
      </c>
      <c r="AJ2122">
        <v>6</v>
      </c>
      <c r="AK2122">
        <v>66</v>
      </c>
      <c r="AL2122">
        <v>15</v>
      </c>
      <c r="AM2122">
        <v>9165</v>
      </c>
      <c r="AN2122">
        <v>9183</v>
      </c>
      <c r="AO2122">
        <v>9149</v>
      </c>
      <c r="AP2122">
        <v>60</v>
      </c>
      <c r="AQ2122">
        <v>7</v>
      </c>
    </row>
    <row r="2123" spans="1:43">
      <c r="A2123" s="27">
        <v>40107</v>
      </c>
      <c r="B2123" s="27"/>
      <c r="C2123">
        <v>12.6</v>
      </c>
      <c r="D2123">
        <v>18.7</v>
      </c>
      <c r="E2123">
        <v>8.4</v>
      </c>
      <c r="F2123">
        <v>47</v>
      </c>
      <c r="G2123">
        <v>28</v>
      </c>
      <c r="H2123">
        <v>9.6999999999999993</v>
      </c>
      <c r="I2123" s="10">
        <v>935</v>
      </c>
      <c r="J2123">
        <v>1.6</v>
      </c>
      <c r="K2123" s="2">
        <v>10</v>
      </c>
      <c r="L2123" s="1">
        <f t="shared" si="627"/>
        <v>3.1515785390707753</v>
      </c>
      <c r="M2123" s="1">
        <f t="shared" si="628"/>
        <v>66</v>
      </c>
      <c r="N2123" s="1">
        <f t="shared" si="629"/>
        <v>1.4595059422181114</v>
      </c>
      <c r="O2123" s="1">
        <f t="shared" si="644"/>
        <v>9.5773489086868363E-2</v>
      </c>
      <c r="P2123" s="1">
        <f t="shared" si="630"/>
        <v>0.66591680020624655</v>
      </c>
      <c r="Q2123">
        <f t="shared" si="631"/>
        <v>6.3679704922350995</v>
      </c>
      <c r="R2123">
        <f t="shared" si="632"/>
        <v>11.606443226027096</v>
      </c>
      <c r="S2123">
        <f t="shared" si="633"/>
        <v>1.5191679615218714</v>
      </c>
      <c r="T2123">
        <v>0.2432</v>
      </c>
      <c r="U2123" s="1">
        <f t="shared" si="634"/>
        <v>-0.20506949802590757</v>
      </c>
      <c r="V2123" s="1">
        <v>294</v>
      </c>
      <c r="W2123" s="1">
        <f t="shared" si="635"/>
        <v>17.097411792592407</v>
      </c>
      <c r="X2123" s="1">
        <f t="shared" si="636"/>
        <v>33.246569394921124</v>
      </c>
      <c r="Y2123" s="1">
        <f t="shared" si="637"/>
        <v>1.0111421973400501</v>
      </c>
      <c r="Z2123" s="1">
        <f t="shared" si="645"/>
        <v>0.79799999999999982</v>
      </c>
      <c r="AA2123" s="1">
        <f t="shared" si="638"/>
        <v>5.9840920751351979E-2</v>
      </c>
      <c r="AB2123" s="1">
        <f t="shared" si="639"/>
        <v>2.4712513999999999</v>
      </c>
      <c r="AC2123" s="1">
        <f t="shared" si="640"/>
        <v>1.1967217202687106</v>
      </c>
      <c r="AF2123" s="1">
        <f t="shared" si="641"/>
        <v>7.4604817185956858</v>
      </c>
      <c r="AG2123" s="1">
        <f t="shared" si="642"/>
        <v>3.8796085358032619</v>
      </c>
      <c r="AH2123" s="1">
        <f t="shared" si="643"/>
        <v>7.7015532837976037</v>
      </c>
      <c r="AI2123">
        <v>3.8</v>
      </c>
      <c r="AJ2123">
        <v>10</v>
      </c>
      <c r="AK2123">
        <v>61</v>
      </c>
      <c r="AL2123">
        <v>1</v>
      </c>
      <c r="AM2123">
        <v>9166</v>
      </c>
      <c r="AN2123">
        <v>9180</v>
      </c>
      <c r="AO2123">
        <v>9142</v>
      </c>
      <c r="AP2123">
        <v>66</v>
      </c>
      <c r="AQ2123">
        <v>0</v>
      </c>
    </row>
    <row r="2124" spans="1:43">
      <c r="A2124" s="27">
        <v>40108</v>
      </c>
      <c r="B2124" s="27"/>
      <c r="C2124">
        <v>12.6</v>
      </c>
      <c r="D2124">
        <v>19.100000000000001</v>
      </c>
      <c r="E2124">
        <v>8</v>
      </c>
      <c r="F2124">
        <v>43</v>
      </c>
      <c r="G2124">
        <v>22</v>
      </c>
      <c r="H2124">
        <v>9.6999999999999993</v>
      </c>
      <c r="I2124" s="10">
        <v>935</v>
      </c>
      <c r="J2124">
        <v>2.1</v>
      </c>
      <c r="K2124" s="2">
        <v>10</v>
      </c>
      <c r="L2124" s="1">
        <f t="shared" si="627"/>
        <v>3.5609658101495443</v>
      </c>
      <c r="M2124" s="1">
        <f t="shared" si="628"/>
        <v>64</v>
      </c>
      <c r="N2124" s="1">
        <f t="shared" si="629"/>
        <v>1.4595059422181114</v>
      </c>
      <c r="O2124" s="1">
        <f t="shared" si="644"/>
        <v>9.5773489086868363E-2</v>
      </c>
      <c r="P2124" s="1">
        <f t="shared" si="630"/>
        <v>0.58670343097220123</v>
      </c>
      <c r="Q2124">
        <f t="shared" si="631"/>
        <v>6.5737588599960963</v>
      </c>
      <c r="R2124">
        <f t="shared" si="632"/>
        <v>11.594435270272077</v>
      </c>
      <c r="S2124">
        <f t="shared" si="633"/>
        <v>1.517596239564408</v>
      </c>
      <c r="T2124">
        <v>0.2432</v>
      </c>
      <c r="U2124" s="1">
        <f t="shared" si="634"/>
        <v>-0.21112551442969485</v>
      </c>
      <c r="V2124" s="1">
        <v>295</v>
      </c>
      <c r="W2124" s="1">
        <f t="shared" si="635"/>
        <v>17.051355021961083</v>
      </c>
      <c r="X2124" s="1">
        <f t="shared" si="636"/>
        <v>33.135538702745023</v>
      </c>
      <c r="Y2124" s="1">
        <f t="shared" si="637"/>
        <v>1.0116747902794716</v>
      </c>
      <c r="Z2124" s="1">
        <f t="shared" si="645"/>
        <v>0</v>
      </c>
      <c r="AA2124" s="1">
        <f t="shared" si="638"/>
        <v>5.9840920751351979E-2</v>
      </c>
      <c r="AB2124" s="1">
        <f t="shared" si="639"/>
        <v>2.4712513999999999</v>
      </c>
      <c r="AC2124" s="1">
        <f t="shared" si="640"/>
        <v>1.5706972578526825</v>
      </c>
      <c r="AF2124" s="1">
        <f t="shared" si="641"/>
        <v>7.7189271930446095</v>
      </c>
      <c r="AG2124" s="1">
        <f t="shared" si="642"/>
        <v>3.8068252908078803</v>
      </c>
      <c r="AH2124" s="1">
        <f t="shared" si="643"/>
        <v>8.1250810116134353</v>
      </c>
      <c r="AI2124">
        <v>4.0999999999999996</v>
      </c>
      <c r="AJ2124">
        <v>10</v>
      </c>
      <c r="AK2124">
        <v>57</v>
      </c>
      <c r="AL2124">
        <v>16</v>
      </c>
      <c r="AM2124">
        <v>9124</v>
      </c>
      <c r="AN2124">
        <v>9152</v>
      </c>
      <c r="AO2124">
        <v>9098</v>
      </c>
      <c r="AP2124">
        <v>59</v>
      </c>
      <c r="AQ2124">
        <v>0</v>
      </c>
    </row>
    <row r="2125" spans="1:43">
      <c r="A2125" s="27">
        <v>40109</v>
      </c>
      <c r="B2125" s="27"/>
      <c r="C2125">
        <v>12.6</v>
      </c>
      <c r="D2125">
        <v>19.600000000000001</v>
      </c>
      <c r="E2125">
        <v>7.3</v>
      </c>
      <c r="F2125">
        <v>39</v>
      </c>
      <c r="G2125">
        <v>20</v>
      </c>
      <c r="H2125">
        <v>8.8000000000000007</v>
      </c>
      <c r="I2125" s="10">
        <v>935</v>
      </c>
      <c r="J2125">
        <v>2.5</v>
      </c>
      <c r="K2125" s="2">
        <v>10</v>
      </c>
      <c r="L2125" s="1">
        <f t="shared" si="627"/>
        <v>3.6854852377162848</v>
      </c>
      <c r="M2125" s="1">
        <f t="shared" si="628"/>
        <v>58</v>
      </c>
      <c r="N2125" s="1">
        <f t="shared" si="629"/>
        <v>1.4595059422181114</v>
      </c>
      <c r="O2125" s="1">
        <f t="shared" si="644"/>
        <v>9.5773489086868363E-2</v>
      </c>
      <c r="P2125" s="1">
        <f t="shared" si="630"/>
        <v>0.52485096271025777</v>
      </c>
      <c r="Q2125">
        <f t="shared" si="631"/>
        <v>6.1860672714458973</v>
      </c>
      <c r="R2125">
        <f t="shared" si="632"/>
        <v>11.582519436374975</v>
      </c>
      <c r="S2125">
        <f t="shared" si="633"/>
        <v>1.5160365754417506</v>
      </c>
      <c r="T2125">
        <v>0.2432</v>
      </c>
      <c r="U2125" s="1">
        <f t="shared" si="634"/>
        <v>-0.21711907300110972</v>
      </c>
      <c r="V2125" s="1">
        <v>296</v>
      </c>
      <c r="W2125" s="1">
        <f t="shared" si="635"/>
        <v>16.017193806645746</v>
      </c>
      <c r="X2125" s="1">
        <f t="shared" si="636"/>
        <v>33.024477179862195</v>
      </c>
      <c r="Y2125" s="1">
        <f t="shared" si="637"/>
        <v>1.0122039294340854</v>
      </c>
      <c r="Z2125" s="1">
        <f t="shared" si="645"/>
        <v>0</v>
      </c>
      <c r="AA2125" s="1">
        <f t="shared" si="638"/>
        <v>5.9840920751351979E-2</v>
      </c>
      <c r="AB2125" s="1">
        <f t="shared" si="639"/>
        <v>2.4712513999999999</v>
      </c>
      <c r="AC2125" s="1">
        <f t="shared" si="640"/>
        <v>1.8698776879198602</v>
      </c>
      <c r="AF2125" s="1">
        <f t="shared" si="641"/>
        <v>8.0982266272086942</v>
      </c>
      <c r="AG2125" s="1">
        <f t="shared" si="642"/>
        <v>3.6199955686727563</v>
      </c>
      <c r="AH2125" s="1">
        <f t="shared" si="643"/>
        <v>7.6237620060115674</v>
      </c>
      <c r="AI2125">
        <v>4.5999999999999996</v>
      </c>
      <c r="AJ2125">
        <v>11</v>
      </c>
      <c r="AK2125">
        <v>68</v>
      </c>
      <c r="AL2125">
        <v>2</v>
      </c>
      <c r="AM2125">
        <v>9085</v>
      </c>
      <c r="AN2125">
        <v>9115</v>
      </c>
      <c r="AO2125">
        <v>9060</v>
      </c>
      <c r="AP2125">
        <v>55</v>
      </c>
      <c r="AQ2125">
        <v>0</v>
      </c>
    </row>
    <row r="2126" spans="1:43">
      <c r="A2126" s="27">
        <v>40110</v>
      </c>
      <c r="B2126" s="27"/>
      <c r="C2126">
        <v>4.5999999999999996</v>
      </c>
      <c r="D2126">
        <v>14.6</v>
      </c>
      <c r="E2126">
        <v>1.4</v>
      </c>
      <c r="F2126">
        <v>76</v>
      </c>
      <c r="G2126">
        <v>34</v>
      </c>
      <c r="H2126">
        <v>0.2</v>
      </c>
      <c r="I2126" s="10">
        <v>935</v>
      </c>
      <c r="J2126">
        <v>2.2000000000000002</v>
      </c>
      <c r="K2126" s="2">
        <v>10</v>
      </c>
      <c r="L2126" s="1">
        <f t="shared" si="627"/>
        <v>1.7513134528096883</v>
      </c>
      <c r="M2126" s="1">
        <f t="shared" si="628"/>
        <v>118</v>
      </c>
      <c r="N2126" s="1">
        <f t="shared" si="629"/>
        <v>0.84852995914135099</v>
      </c>
      <c r="O2126" s="1">
        <f t="shared" si="644"/>
        <v>5.9424754737432563E-2</v>
      </c>
      <c r="P2126" s="1">
        <f t="shared" si="630"/>
        <v>0.68153677967587278</v>
      </c>
      <c r="Q2126">
        <f t="shared" si="631"/>
        <v>0.7949098034508375</v>
      </c>
      <c r="R2126">
        <f t="shared" si="632"/>
        <v>11.570699251576528</v>
      </c>
      <c r="S2126">
        <f t="shared" si="633"/>
        <v>1.5144894308346242</v>
      </c>
      <c r="T2126">
        <v>0.2432</v>
      </c>
      <c r="U2126" s="1">
        <f t="shared" si="634"/>
        <v>-0.2230484006494978</v>
      </c>
      <c r="V2126" s="1">
        <v>297</v>
      </c>
      <c r="W2126" s="1">
        <f t="shared" si="635"/>
        <v>6.5548714396342369</v>
      </c>
      <c r="X2126" s="1">
        <f t="shared" si="636"/>
        <v>32.913459281975513</v>
      </c>
      <c r="Y2126" s="1">
        <f t="shared" si="637"/>
        <v>1.0127294582672233</v>
      </c>
      <c r="Z2126" s="1">
        <f t="shared" si="645"/>
        <v>-3.04</v>
      </c>
      <c r="AA2126" s="1">
        <f t="shared" si="638"/>
        <v>5.9387020334712042E-2</v>
      </c>
      <c r="AB2126" s="1">
        <f t="shared" si="639"/>
        <v>2.4901393999999999</v>
      </c>
      <c r="AC2126" s="1">
        <f t="shared" si="640"/>
        <v>1.6454923653694771</v>
      </c>
      <c r="AF2126" s="1">
        <f t="shared" si="641"/>
        <v>6.1607892136677469</v>
      </c>
      <c r="AG2126" s="1">
        <f t="shared" si="642"/>
        <v>2.2594289128570022</v>
      </c>
      <c r="AH2126" s="1">
        <f t="shared" si="643"/>
        <v>5.545736587391807</v>
      </c>
      <c r="AI2126">
        <v>4.2</v>
      </c>
      <c r="AJ2126">
        <v>3</v>
      </c>
      <c r="AK2126">
        <v>70</v>
      </c>
      <c r="AL2126">
        <v>14</v>
      </c>
      <c r="AM2126">
        <v>9156</v>
      </c>
      <c r="AN2126">
        <v>9205</v>
      </c>
      <c r="AO2126">
        <v>9071</v>
      </c>
      <c r="AP2126">
        <v>63</v>
      </c>
      <c r="AQ2126">
        <v>87</v>
      </c>
    </row>
    <row r="2127" spans="1:43">
      <c r="A2127" s="27">
        <v>40111</v>
      </c>
      <c r="B2127" s="27"/>
      <c r="C2127">
        <v>2.8</v>
      </c>
      <c r="D2127">
        <v>7.4</v>
      </c>
      <c r="E2127">
        <v>0.2</v>
      </c>
      <c r="F2127">
        <v>66</v>
      </c>
      <c r="G2127">
        <v>35</v>
      </c>
      <c r="H2127">
        <v>9.1</v>
      </c>
      <c r="I2127" s="10">
        <v>935</v>
      </c>
      <c r="J2127">
        <v>2.1</v>
      </c>
      <c r="K2127" s="2">
        <v>10</v>
      </c>
      <c r="L2127" s="1">
        <f t="shared" si="627"/>
        <v>2.2597330600425716</v>
      </c>
      <c r="M2127" s="1">
        <f t="shared" si="628"/>
        <v>97</v>
      </c>
      <c r="N2127" s="1">
        <f t="shared" si="629"/>
        <v>0.74732216909166049</v>
      </c>
      <c r="O2127" s="1">
        <f t="shared" si="644"/>
        <v>5.3124578783163963E-2</v>
      </c>
      <c r="P2127" s="1">
        <f t="shared" si="630"/>
        <v>0.48093458646122872</v>
      </c>
      <c r="Q2127">
        <f t="shared" si="631"/>
        <v>5.6552178097436299</v>
      </c>
      <c r="R2127">
        <f t="shared" si="632"/>
        <v>11.558978286704004</v>
      </c>
      <c r="S2127">
        <f t="shared" si="633"/>
        <v>1.5129552731287965</v>
      </c>
      <c r="T2127">
        <v>0.2432</v>
      </c>
      <c r="U2127" s="1">
        <f t="shared" si="634"/>
        <v>-0.2289117432858126</v>
      </c>
      <c r="V2127" s="1">
        <v>298</v>
      </c>
      <c r="W2127" s="1">
        <f t="shared" si="635"/>
        <v>16.25687403099403</v>
      </c>
      <c r="X2127" s="1">
        <f t="shared" si="636"/>
        <v>32.802559966343182</v>
      </c>
      <c r="Y2127" s="1">
        <f t="shared" si="637"/>
        <v>1.013251221310268</v>
      </c>
      <c r="Z2127" s="1">
        <f t="shared" si="645"/>
        <v>-0.68399999999999994</v>
      </c>
      <c r="AA2127" s="1">
        <f t="shared" si="638"/>
        <v>5.9285840070213432E-2</v>
      </c>
      <c r="AB2127" s="1">
        <f t="shared" si="639"/>
        <v>2.4943892000000001</v>
      </c>
      <c r="AC2127" s="1">
        <f t="shared" si="640"/>
        <v>1.5706972578526825</v>
      </c>
      <c r="AF2127" s="1">
        <f t="shared" si="641"/>
        <v>4.1703167529185352</v>
      </c>
      <c r="AG2127" s="1">
        <f t="shared" si="642"/>
        <v>3.6172786479413657</v>
      </c>
      <c r="AH2127" s="1">
        <f t="shared" si="643"/>
        <v>6.7202634003410262</v>
      </c>
      <c r="AI2127">
        <v>3.9</v>
      </c>
      <c r="AJ2127">
        <v>10</v>
      </c>
      <c r="AK2127">
        <v>57</v>
      </c>
      <c r="AL2127">
        <v>2</v>
      </c>
      <c r="AM2127">
        <v>9168</v>
      </c>
      <c r="AN2127">
        <v>9211</v>
      </c>
      <c r="AO2127">
        <v>9144</v>
      </c>
      <c r="AP2127">
        <v>48</v>
      </c>
      <c r="AQ2127">
        <v>0</v>
      </c>
    </row>
    <row r="2128" spans="1:43">
      <c r="A2128" s="27">
        <v>40112</v>
      </c>
      <c r="B2128" s="27"/>
      <c r="C2128">
        <v>3.3</v>
      </c>
      <c r="D2128">
        <v>8.1</v>
      </c>
      <c r="E2128">
        <v>-0.4</v>
      </c>
      <c r="F2128">
        <v>70</v>
      </c>
      <c r="G2128">
        <v>45</v>
      </c>
      <c r="H2128">
        <v>9.3000000000000007</v>
      </c>
      <c r="I2128" s="10">
        <v>935</v>
      </c>
      <c r="J2128">
        <v>1.3</v>
      </c>
      <c r="K2128" s="2">
        <v>10</v>
      </c>
      <c r="L2128" s="1">
        <f t="shared" si="627"/>
        <v>2.1174031646038327</v>
      </c>
      <c r="M2128" s="1">
        <f t="shared" si="628"/>
        <v>95</v>
      </c>
      <c r="N2128" s="1">
        <f t="shared" si="629"/>
        <v>0.77430610767805441</v>
      </c>
      <c r="O2128" s="1">
        <f t="shared" si="644"/>
        <v>5.4814239499351276E-2</v>
      </c>
      <c r="P2128" s="1">
        <f t="shared" si="630"/>
        <v>0.52498567150560094</v>
      </c>
      <c r="Q2128">
        <f t="shared" si="631"/>
        <v>5.6722962363047307</v>
      </c>
      <c r="R2128">
        <f t="shared" si="632"/>
        <v>11.547360155471736</v>
      </c>
      <c r="S2128">
        <f t="shared" si="633"/>
        <v>1.5114345753235257</v>
      </c>
      <c r="T2128">
        <v>0.2432</v>
      </c>
      <c r="U2128" s="1">
        <f t="shared" si="634"/>
        <v>-0.23470736634153147</v>
      </c>
      <c r="V2128" s="1">
        <v>299</v>
      </c>
      <c r="W2128" s="1">
        <f t="shared" si="635"/>
        <v>16.429973788708732</v>
      </c>
      <c r="X2128" s="1">
        <f t="shared" si="636"/>
        <v>32.691854615284406</v>
      </c>
      <c r="Y2128" s="1">
        <f t="shared" si="637"/>
        <v>1.0137690642086463</v>
      </c>
      <c r="Z2128" s="1">
        <f t="shared" si="645"/>
        <v>0.19</v>
      </c>
      <c r="AA2128" s="1">
        <f t="shared" si="638"/>
        <v>5.9313911099406813E-2</v>
      </c>
      <c r="AB2128" s="1">
        <f t="shared" si="639"/>
        <v>2.4932086999999998</v>
      </c>
      <c r="AC2128" s="1">
        <f t="shared" si="640"/>
        <v>0.97233639771832736</v>
      </c>
      <c r="AF2128" s="1">
        <f t="shared" si="641"/>
        <v>4.6255066861379683</v>
      </c>
      <c r="AG2128" s="1">
        <f t="shared" si="642"/>
        <v>3.6738688126447556</v>
      </c>
      <c r="AH2128" s="1">
        <f t="shared" si="643"/>
        <v>6.3951496509904482</v>
      </c>
      <c r="AI2128">
        <v>2.7</v>
      </c>
      <c r="AJ2128">
        <v>2</v>
      </c>
      <c r="AK2128">
        <v>44</v>
      </c>
      <c r="AL2128">
        <v>3</v>
      </c>
      <c r="AM2128">
        <v>9110</v>
      </c>
      <c r="AN2128">
        <v>9154</v>
      </c>
      <c r="AO2128">
        <v>9087</v>
      </c>
      <c r="AP2128">
        <v>54</v>
      </c>
      <c r="AQ2128">
        <v>0</v>
      </c>
    </row>
    <row r="2129" spans="1:43">
      <c r="A2129" s="27">
        <v>40113</v>
      </c>
      <c r="B2129" s="27"/>
      <c r="C2129">
        <v>7.1</v>
      </c>
      <c r="D2129">
        <v>15.1</v>
      </c>
      <c r="E2129">
        <v>1.8</v>
      </c>
      <c r="F2129">
        <v>48</v>
      </c>
      <c r="G2129">
        <v>22</v>
      </c>
      <c r="H2129">
        <v>8.8000000000000007</v>
      </c>
      <c r="I2129" s="10">
        <v>935</v>
      </c>
      <c r="J2129">
        <v>2.2999999999999998</v>
      </c>
      <c r="K2129" s="2">
        <v>10</v>
      </c>
      <c r="L2129" s="1">
        <f t="shared" si="627"/>
        <v>2.5853405819782078</v>
      </c>
      <c r="M2129" s="1">
        <f t="shared" si="628"/>
        <v>74</v>
      </c>
      <c r="N2129" s="1">
        <f t="shared" si="629"/>
        <v>1.0090889554747804</v>
      </c>
      <c r="O2129" s="1">
        <f t="shared" si="644"/>
        <v>6.9230744780223494E-2</v>
      </c>
      <c r="P2129" s="1">
        <f t="shared" si="630"/>
        <v>0.44631918808879134</v>
      </c>
      <c r="Q2129">
        <f t="shared" si="631"/>
        <v>5.980630573968245</v>
      </c>
      <c r="R2129">
        <f t="shared" si="632"/>
        <v>11.535848513597754</v>
      </c>
      <c r="S2129">
        <f t="shared" si="633"/>
        <v>1.5099278159159364</v>
      </c>
      <c r="T2129">
        <v>0.2432</v>
      </c>
      <c r="U2129" s="1">
        <f t="shared" si="634"/>
        <v>-0.2404335552817996</v>
      </c>
      <c r="V2129" s="1">
        <v>300</v>
      </c>
      <c r="W2129" s="1">
        <f t="shared" si="635"/>
        <v>15.840863596916257</v>
      </c>
      <c r="X2129" s="1">
        <f t="shared" si="636"/>
        <v>32.581418959481425</v>
      </c>
      <c r="Y2129" s="1">
        <f t="shared" si="637"/>
        <v>1.0142828337674918</v>
      </c>
      <c r="Z2129" s="1">
        <f t="shared" si="645"/>
        <v>1.444</v>
      </c>
      <c r="AA2129" s="1">
        <f t="shared" si="638"/>
        <v>5.9528122774469547E-2</v>
      </c>
      <c r="AB2129" s="1">
        <f t="shared" si="639"/>
        <v>2.4842369</v>
      </c>
      <c r="AC2129" s="1">
        <f t="shared" si="640"/>
        <v>1.7202874728862712</v>
      </c>
      <c r="AF2129" s="1">
        <f t="shared" si="641"/>
        <v>6.8049195942533309</v>
      </c>
      <c r="AG2129" s="1">
        <f t="shared" si="642"/>
        <v>3.5019073436319754</v>
      </c>
      <c r="AH2129" s="1">
        <f t="shared" si="643"/>
        <v>5.7017760040537162</v>
      </c>
      <c r="AI2129">
        <v>5.3</v>
      </c>
      <c r="AJ2129">
        <v>10</v>
      </c>
      <c r="AK2129">
        <v>73</v>
      </c>
      <c r="AL2129">
        <v>10</v>
      </c>
      <c r="AM2129">
        <v>9097</v>
      </c>
      <c r="AN2129">
        <v>9103</v>
      </c>
      <c r="AO2129">
        <v>9084</v>
      </c>
      <c r="AP2129">
        <v>45</v>
      </c>
      <c r="AQ2129">
        <v>0</v>
      </c>
    </row>
    <row r="2130" spans="1:43">
      <c r="A2130" s="27">
        <v>40114</v>
      </c>
      <c r="B2130" s="27"/>
      <c r="C2130">
        <v>6.1</v>
      </c>
      <c r="D2130">
        <v>9.5</v>
      </c>
      <c r="E2130">
        <v>2.6</v>
      </c>
      <c r="F2130">
        <v>53</v>
      </c>
      <c r="G2130">
        <v>35</v>
      </c>
      <c r="H2130">
        <v>8.5</v>
      </c>
      <c r="I2130" s="10">
        <v>935</v>
      </c>
      <c r="J2130">
        <v>2</v>
      </c>
      <c r="K2130" s="2">
        <v>10</v>
      </c>
      <c r="L2130" s="1">
        <f t="shared" si="627"/>
        <v>2.6443601617806261</v>
      </c>
      <c r="M2130" s="1">
        <f t="shared" si="628"/>
        <v>71</v>
      </c>
      <c r="N2130" s="1">
        <f t="shared" si="629"/>
        <v>0.94191143925241705</v>
      </c>
      <c r="O2130" s="1">
        <f t="shared" si="644"/>
        <v>6.5153969107467624E-2</v>
      </c>
      <c r="P2130" s="1">
        <f t="shared" si="630"/>
        <v>0.46941759102477754</v>
      </c>
      <c r="Q2130">
        <f t="shared" si="631"/>
        <v>5.5441923481523192</v>
      </c>
      <c r="R2130">
        <f t="shared" si="632"/>
        <v>11.524447057732436</v>
      </c>
      <c r="S2130">
        <f t="shared" si="633"/>
        <v>1.5084354787607901</v>
      </c>
      <c r="T2130">
        <v>0.2432</v>
      </c>
      <c r="U2130" s="1">
        <f t="shared" si="634"/>
        <v>-0.24608861611264404</v>
      </c>
      <c r="V2130" s="1">
        <v>301</v>
      </c>
      <c r="W2130" s="1">
        <f t="shared" si="635"/>
        <v>15.471340170778058</v>
      </c>
      <c r="X2130" s="1">
        <f t="shared" si="636"/>
        <v>32.471329001187186</v>
      </c>
      <c r="Y2130" s="1">
        <f t="shared" si="637"/>
        <v>1.0147923779969659</v>
      </c>
      <c r="Z2130" s="1">
        <f t="shared" si="645"/>
        <v>-0.38</v>
      </c>
      <c r="AA2130" s="1">
        <f t="shared" si="638"/>
        <v>5.9471601413347785E-2</v>
      </c>
      <c r="AB2130" s="1">
        <f t="shared" si="639"/>
        <v>2.4865979</v>
      </c>
      <c r="AC2130" s="1">
        <f t="shared" si="640"/>
        <v>1.4959021503358882</v>
      </c>
      <c r="AF2130" s="1">
        <f t="shared" si="641"/>
        <v>4.6886773328203422</v>
      </c>
      <c r="AG2130" s="1">
        <f t="shared" si="642"/>
        <v>3.4982457207388378</v>
      </c>
      <c r="AH2130" s="1">
        <f t="shared" si="643"/>
        <v>6.7895777800568728</v>
      </c>
      <c r="AI2130">
        <v>3.4</v>
      </c>
      <c r="AJ2130">
        <v>10</v>
      </c>
      <c r="AK2130">
        <v>59</v>
      </c>
      <c r="AL2130">
        <v>16</v>
      </c>
      <c r="AM2130">
        <v>9099</v>
      </c>
      <c r="AN2130">
        <v>9110</v>
      </c>
      <c r="AO2130">
        <v>9087</v>
      </c>
      <c r="AP2130">
        <v>50</v>
      </c>
      <c r="AQ2130">
        <v>0</v>
      </c>
    </row>
    <row r="2131" spans="1:43">
      <c r="A2131" s="27">
        <v>40115</v>
      </c>
      <c r="B2131" s="27"/>
      <c r="C2131">
        <v>4</v>
      </c>
      <c r="D2131">
        <v>5.9</v>
      </c>
      <c r="E2131">
        <v>2.2000000000000002</v>
      </c>
      <c r="F2131">
        <v>78</v>
      </c>
      <c r="G2131">
        <v>60</v>
      </c>
      <c r="H2131">
        <v>0</v>
      </c>
      <c r="I2131" s="10">
        <v>935</v>
      </c>
      <c r="J2131">
        <v>1.4</v>
      </c>
      <c r="K2131" s="2">
        <v>10</v>
      </c>
      <c r="L2131" s="1">
        <f t="shared" si="627"/>
        <v>1.359676994615175</v>
      </c>
      <c r="M2131" s="1">
        <f t="shared" si="628"/>
        <v>96</v>
      </c>
      <c r="N2131" s="1">
        <f t="shared" si="629"/>
        <v>0.81352738957079329</v>
      </c>
      <c r="O2131" s="1">
        <f t="shared" si="644"/>
        <v>5.7257118678389396E-2</v>
      </c>
      <c r="P2131" s="1">
        <f t="shared" si="630"/>
        <v>0.62238689579424655</v>
      </c>
      <c r="Q2131">
        <f t="shared" si="631"/>
        <v>0.66286602563883246</v>
      </c>
      <c r="R2131">
        <f t="shared" si="632"/>
        <v>11.5131595241954</v>
      </c>
      <c r="S2131">
        <f t="shared" si="633"/>
        <v>1.5069580529051572</v>
      </c>
      <c r="T2131">
        <v>0.2432</v>
      </c>
      <c r="U2131" s="1">
        <f t="shared" si="634"/>
        <v>-0.25167087588211318</v>
      </c>
      <c r="V2131" s="1">
        <v>302</v>
      </c>
      <c r="W2131" s="1">
        <f t="shared" si="635"/>
        <v>6.2296197304581673</v>
      </c>
      <c r="X2131" s="1">
        <f t="shared" si="636"/>
        <v>32.361660937445023</v>
      </c>
      <c r="Y2131" s="1">
        <f t="shared" si="637"/>
        <v>1.0152975461572193</v>
      </c>
      <c r="Z2131" s="1">
        <f t="shared" si="645"/>
        <v>-0.79799999999999982</v>
      </c>
      <c r="AA2131" s="1">
        <f t="shared" si="638"/>
        <v>5.9353255228486786E-2</v>
      </c>
      <c r="AB2131" s="1">
        <f t="shared" si="639"/>
        <v>2.4915560000000001</v>
      </c>
      <c r="AC2131" s="1">
        <f t="shared" si="640"/>
        <v>1.0471315052351216</v>
      </c>
      <c r="AF2131" s="1">
        <f t="shared" si="641"/>
        <v>3.121159730704786</v>
      </c>
      <c r="AG2131" s="1">
        <f t="shared" si="642"/>
        <v>2.1897918206927875</v>
      </c>
      <c r="AH2131" s="1">
        <f t="shared" si="643"/>
        <v>3.9377165340666851</v>
      </c>
      <c r="AI2131">
        <v>4.8</v>
      </c>
      <c r="AJ2131">
        <v>15</v>
      </c>
      <c r="AK2131">
        <v>75</v>
      </c>
      <c r="AL2131">
        <v>14</v>
      </c>
      <c r="AM2131">
        <v>9173</v>
      </c>
      <c r="AN2131">
        <v>9206</v>
      </c>
      <c r="AO2131">
        <v>9109</v>
      </c>
      <c r="AP2131">
        <v>63</v>
      </c>
      <c r="AQ2131">
        <v>29</v>
      </c>
    </row>
    <row r="2132" spans="1:43">
      <c r="A2132" s="27">
        <v>40116</v>
      </c>
      <c r="B2132" s="27"/>
      <c r="C2132">
        <v>2.8</v>
      </c>
      <c r="D2132">
        <v>6.4</v>
      </c>
      <c r="E2132">
        <v>0.4</v>
      </c>
      <c r="F2132">
        <v>81</v>
      </c>
      <c r="G2132">
        <v>60</v>
      </c>
      <c r="H2132">
        <v>6.4</v>
      </c>
      <c r="I2132" s="10">
        <v>935</v>
      </c>
      <c r="J2132">
        <v>1.6</v>
      </c>
      <c r="K2132" s="2">
        <v>10</v>
      </c>
      <c r="L2132" s="1">
        <f t="shared" si="627"/>
        <v>1.7591735857661164</v>
      </c>
      <c r="M2132" s="1">
        <f t="shared" si="628"/>
        <v>102</v>
      </c>
      <c r="N2132" s="1">
        <f t="shared" si="629"/>
        <v>0.74732216909166049</v>
      </c>
      <c r="O2132" s="1">
        <f t="shared" si="644"/>
        <v>5.3124578783163963E-2</v>
      </c>
      <c r="P2132" s="1">
        <f t="shared" si="630"/>
        <v>0.60929027034548122</v>
      </c>
      <c r="Q2132">
        <f t="shared" si="631"/>
        <v>3.9669632657291807</v>
      </c>
      <c r="R2132">
        <f t="shared" si="632"/>
        <v>11.501989687517296</v>
      </c>
      <c r="S2132">
        <f t="shared" si="633"/>
        <v>1.5054960323975519</v>
      </c>
      <c r="T2132">
        <v>0.2432</v>
      </c>
      <c r="U2132" s="1">
        <f t="shared" si="634"/>
        <v>-0.25717868317519021</v>
      </c>
      <c r="V2132" s="1">
        <v>303</v>
      </c>
      <c r="W2132" s="1">
        <f t="shared" si="635"/>
        <v>13.117855905590073</v>
      </c>
      <c r="X2132" s="1">
        <f t="shared" si="636"/>
        <v>32.252491083425703</v>
      </c>
      <c r="Y2132" s="1">
        <f t="shared" si="637"/>
        <v>1.0157981888029886</v>
      </c>
      <c r="Z2132" s="1">
        <f t="shared" si="645"/>
        <v>-0.45600000000000007</v>
      </c>
      <c r="AA2132" s="1">
        <f t="shared" si="638"/>
        <v>5.9285840070213432E-2</v>
      </c>
      <c r="AB2132" s="1">
        <f t="shared" si="639"/>
        <v>2.4943892000000001</v>
      </c>
      <c r="AC2132" s="1">
        <f t="shared" si="640"/>
        <v>1.1967217202687106</v>
      </c>
      <c r="AF2132" s="1">
        <f t="shared" si="641"/>
        <v>3.7431216816521489</v>
      </c>
      <c r="AG2132" s="1">
        <f t="shared" si="642"/>
        <v>3.1980079729197977</v>
      </c>
      <c r="AH2132" s="1">
        <f t="shared" si="643"/>
        <v>5.720610989115321</v>
      </c>
      <c r="AI2132">
        <v>3.2</v>
      </c>
      <c r="AJ2132">
        <v>1</v>
      </c>
      <c r="AK2132">
        <v>56</v>
      </c>
      <c r="AL2132">
        <v>2</v>
      </c>
      <c r="AM2132">
        <v>9236</v>
      </c>
      <c r="AN2132">
        <v>9249</v>
      </c>
      <c r="AO2132">
        <v>9206</v>
      </c>
      <c r="AP2132">
        <v>61</v>
      </c>
      <c r="AQ2132">
        <v>7</v>
      </c>
    </row>
    <row r="2133" spans="1:43">
      <c r="A2133" s="27">
        <v>40117</v>
      </c>
      <c r="B2133" s="27"/>
      <c r="C2133">
        <v>3.1</v>
      </c>
      <c r="D2133">
        <v>7.1</v>
      </c>
      <c r="E2133">
        <v>-1</v>
      </c>
      <c r="F2133">
        <v>70</v>
      </c>
      <c r="G2133">
        <v>50</v>
      </c>
      <c r="H2133">
        <v>8.6999999999999993</v>
      </c>
      <c r="I2133" s="10">
        <v>935</v>
      </c>
      <c r="J2133">
        <v>2.1</v>
      </c>
      <c r="K2133" s="2">
        <v>10</v>
      </c>
      <c r="L2133" s="1">
        <f t="shared" si="627"/>
        <v>2.0713156588464248</v>
      </c>
      <c r="M2133" s="1">
        <f t="shared" si="628"/>
        <v>90</v>
      </c>
      <c r="N2133" s="1">
        <f t="shared" si="629"/>
        <v>0.76341105875491733</v>
      </c>
      <c r="O2133" s="1">
        <f t="shared" si="644"/>
        <v>5.4132922506749198E-2</v>
      </c>
      <c r="P2133" s="1">
        <f t="shared" si="630"/>
        <v>0.50784424685641238</v>
      </c>
      <c r="Q2133">
        <f t="shared" si="631"/>
        <v>5.3482851151017208</v>
      </c>
      <c r="R2133">
        <f t="shared" si="632"/>
        <v>11.490941358783555</v>
      </c>
      <c r="S2133">
        <f t="shared" si="633"/>
        <v>1.504049916071146</v>
      </c>
      <c r="T2133">
        <v>0.2432</v>
      </c>
      <c r="U2133" s="1">
        <f t="shared" si="634"/>
        <v>-0.26261040860233603</v>
      </c>
      <c r="V2133" s="1">
        <v>304</v>
      </c>
      <c r="W2133" s="1">
        <f t="shared" si="635"/>
        <v>15.557339520894933</v>
      </c>
      <c r="X2133" s="1">
        <f t="shared" si="636"/>
        <v>32.14389579598393</v>
      </c>
      <c r="Y2133" s="1">
        <f t="shared" si="637"/>
        <v>1.0162941578278042</v>
      </c>
      <c r="Z2133" s="1">
        <f t="shared" si="645"/>
        <v>0.1140000000000001</v>
      </c>
      <c r="AA2133" s="1">
        <f t="shared" si="638"/>
        <v>5.9302679498434478E-2</v>
      </c>
      <c r="AB2133" s="1">
        <f t="shared" si="639"/>
        <v>2.4936808999999998</v>
      </c>
      <c r="AC2133" s="1">
        <f t="shared" si="640"/>
        <v>1.5706972578526825</v>
      </c>
      <c r="AF2133" s="1">
        <f t="shared" si="641"/>
        <v>4.3975941181193008</v>
      </c>
      <c r="AG2133" s="1">
        <f t="shared" si="642"/>
        <v>3.5107167232742378</v>
      </c>
      <c r="AH2133" s="1">
        <f t="shared" si="643"/>
        <v>6.0700365063502133</v>
      </c>
      <c r="AI2133">
        <v>4.3</v>
      </c>
      <c r="AJ2133">
        <v>11</v>
      </c>
      <c r="AK2133">
        <v>64</v>
      </c>
      <c r="AL2133">
        <v>10</v>
      </c>
      <c r="AM2133">
        <v>9235</v>
      </c>
      <c r="AN2133">
        <v>9249</v>
      </c>
      <c r="AO2133">
        <v>9223</v>
      </c>
      <c r="AP2133">
        <v>52</v>
      </c>
      <c r="AQ2133">
        <v>0</v>
      </c>
    </row>
    <row r="2134" spans="1:43">
      <c r="A2134" s="27">
        <v>40118</v>
      </c>
      <c r="B2134" s="27"/>
      <c r="C2134">
        <v>2.7</v>
      </c>
      <c r="D2134">
        <v>7</v>
      </c>
      <c r="E2134">
        <v>-0.2</v>
      </c>
      <c r="F2134">
        <v>66</v>
      </c>
      <c r="G2134">
        <v>50</v>
      </c>
      <c r="H2134">
        <v>8.3000000000000007</v>
      </c>
      <c r="I2134" s="10">
        <v>935</v>
      </c>
      <c r="J2134">
        <v>2.1</v>
      </c>
      <c r="K2134" s="2">
        <v>10</v>
      </c>
      <c r="L2134" s="1">
        <f t="shared" si="627"/>
        <v>2.0235328981642384</v>
      </c>
      <c r="M2134" s="1">
        <f t="shared" si="628"/>
        <v>82</v>
      </c>
      <c r="N2134" s="1">
        <f t="shared" si="629"/>
        <v>0.74202613073523482</v>
      </c>
      <c r="O2134" s="1">
        <f t="shared" si="644"/>
        <v>5.2792067426267228E-2</v>
      </c>
      <c r="P2134" s="1">
        <f t="shared" si="630"/>
        <v>0.49743371843569167</v>
      </c>
      <c r="Q2134">
        <f t="shared" si="631"/>
        <v>5.1848757712480484</v>
      </c>
      <c r="R2134">
        <f t="shared" si="632"/>
        <v>11.480018383777603</v>
      </c>
      <c r="S2134">
        <f t="shared" si="633"/>
        <v>1.5026202073007333</v>
      </c>
      <c r="T2134">
        <v>0.2432</v>
      </c>
      <c r="U2134" s="1">
        <f t="shared" si="634"/>
        <v>-0.26796444528151608</v>
      </c>
      <c r="V2134" s="1">
        <v>305</v>
      </c>
      <c r="W2134" s="1">
        <f t="shared" si="635"/>
        <v>15.084230640277763</v>
      </c>
      <c r="X2134" s="1">
        <f t="shared" si="636"/>
        <v>32.035951397534404</v>
      </c>
      <c r="Y2134" s="1">
        <f t="shared" si="637"/>
        <v>1.0167853065078074</v>
      </c>
      <c r="Z2134" s="1">
        <f t="shared" si="645"/>
        <v>-0.15199999999999997</v>
      </c>
      <c r="AA2134" s="1">
        <f t="shared" si="638"/>
        <v>5.9280229052462358E-2</v>
      </c>
      <c r="AB2134" s="1">
        <f t="shared" si="639"/>
        <v>2.4946253</v>
      </c>
      <c r="AC2134" s="1">
        <f t="shared" si="640"/>
        <v>1.5706972578526825</v>
      </c>
      <c r="AF2134" s="1">
        <f t="shared" si="641"/>
        <v>4.0530836904591983</v>
      </c>
      <c r="AG2134" s="1">
        <f t="shared" si="642"/>
        <v>3.4120135571495873</v>
      </c>
      <c r="AH2134" s="1">
        <f t="shared" si="643"/>
        <v>5.9657568731140511</v>
      </c>
      <c r="AI2134">
        <v>3.3</v>
      </c>
      <c r="AJ2134">
        <v>11</v>
      </c>
      <c r="AK2134">
        <v>54</v>
      </c>
      <c r="AL2134">
        <v>2</v>
      </c>
      <c r="AM2134">
        <v>9219</v>
      </c>
      <c r="AN2134">
        <v>9232</v>
      </c>
      <c r="AO2134">
        <v>9206</v>
      </c>
      <c r="AP2134">
        <v>49</v>
      </c>
      <c r="AQ2134">
        <v>0</v>
      </c>
    </row>
    <row r="2135" spans="1:43">
      <c r="A2135" s="27">
        <v>40119</v>
      </c>
      <c r="B2135" s="27"/>
      <c r="C2135">
        <v>1.9</v>
      </c>
      <c r="D2135">
        <v>6.5</v>
      </c>
      <c r="E2135">
        <v>-1</v>
      </c>
      <c r="F2135">
        <v>64</v>
      </c>
      <c r="G2135">
        <v>49</v>
      </c>
      <c r="H2135">
        <v>8.6999999999999993</v>
      </c>
      <c r="I2135" s="10">
        <v>935</v>
      </c>
      <c r="J2135">
        <v>1.5</v>
      </c>
      <c r="K2135" s="2">
        <v>10</v>
      </c>
      <c r="L2135" s="1">
        <f t="shared" si="627"/>
        <v>1.9980249774661476</v>
      </c>
      <c r="M2135" s="1">
        <f t="shared" si="628"/>
        <v>79</v>
      </c>
      <c r="N2135" s="1">
        <f t="shared" si="629"/>
        <v>0.70083680221327738</v>
      </c>
      <c r="O2135" s="1">
        <f t="shared" si="644"/>
        <v>5.0195698584712595E-2</v>
      </c>
      <c r="P2135" s="1">
        <f t="shared" si="630"/>
        <v>0.46156747900255374</v>
      </c>
      <c r="Q2135">
        <f t="shared" si="631"/>
        <v>5.4362163634907104</v>
      </c>
      <c r="R2135">
        <f t="shared" si="632"/>
        <v>11.469224640921551</v>
      </c>
      <c r="S2135">
        <f t="shared" si="633"/>
        <v>1.5012074137331874</v>
      </c>
      <c r="T2135">
        <v>0.2432</v>
      </c>
      <c r="U2135" s="1">
        <f t="shared" si="634"/>
        <v>-0.27323920931356771</v>
      </c>
      <c r="V2135" s="1">
        <v>306</v>
      </c>
      <c r="W2135" s="1">
        <f t="shared" si="635"/>
        <v>15.470825755405034</v>
      </c>
      <c r="X2135" s="1">
        <f t="shared" si="636"/>
        <v>31.928734100344304</v>
      </c>
      <c r="Y2135" s="1">
        <f t="shared" si="637"/>
        <v>1.0172714895451549</v>
      </c>
      <c r="Z2135" s="1">
        <f t="shared" si="645"/>
        <v>-0.3040000000000001</v>
      </c>
      <c r="AA2135" s="1">
        <f t="shared" si="638"/>
        <v>5.9235379116852435E-2</v>
      </c>
      <c r="AB2135" s="1">
        <f t="shared" si="639"/>
        <v>2.4965140999999997</v>
      </c>
      <c r="AC2135" s="1">
        <f t="shared" si="640"/>
        <v>1.1219266127519161</v>
      </c>
      <c r="AF2135" s="1">
        <f t="shared" si="641"/>
        <v>3.9619263135961544</v>
      </c>
      <c r="AG2135" s="1">
        <f t="shared" si="642"/>
        <v>3.4327021142632388</v>
      </c>
      <c r="AH2135" s="1">
        <f t="shared" si="643"/>
        <v>5.975283273901975</v>
      </c>
      <c r="AI2135">
        <v>2.8</v>
      </c>
      <c r="AJ2135">
        <v>3</v>
      </c>
      <c r="AK2135">
        <v>50</v>
      </c>
      <c r="AL2135">
        <v>1</v>
      </c>
      <c r="AM2135">
        <v>9193</v>
      </c>
      <c r="AN2135">
        <v>9212</v>
      </c>
      <c r="AO2135">
        <v>9180</v>
      </c>
      <c r="AP2135">
        <v>45</v>
      </c>
      <c r="AQ2135">
        <v>0</v>
      </c>
    </row>
    <row r="2136" spans="1:43">
      <c r="A2136" s="27">
        <v>40120</v>
      </c>
      <c r="B2136" s="27"/>
      <c r="C2136">
        <v>3.1</v>
      </c>
      <c r="D2136">
        <v>8.1999999999999993</v>
      </c>
      <c r="E2136">
        <v>-0.2</v>
      </c>
      <c r="F2136">
        <v>63</v>
      </c>
      <c r="G2136">
        <v>39</v>
      </c>
      <c r="H2136">
        <v>7.7</v>
      </c>
      <c r="I2136" s="10">
        <v>935</v>
      </c>
      <c r="J2136">
        <v>2</v>
      </c>
      <c r="K2136" s="2">
        <v>10</v>
      </c>
      <c r="L2136" s="1">
        <f t="shared" si="627"/>
        <v>1.9581520897922979</v>
      </c>
      <c r="M2136" s="1">
        <f t="shared" si="628"/>
        <v>87</v>
      </c>
      <c r="N2136" s="1">
        <f t="shared" si="629"/>
        <v>0.76341105875491733</v>
      </c>
      <c r="O2136" s="1">
        <f t="shared" si="644"/>
        <v>5.4132922506749198E-2</v>
      </c>
      <c r="P2136" s="1">
        <f t="shared" si="630"/>
        <v>0.47406717123809172</v>
      </c>
      <c r="Q2136">
        <f t="shared" si="631"/>
        <v>4.959763937909468</v>
      </c>
      <c r="R2136">
        <f t="shared" si="632"/>
        <v>11.458564039012943</v>
      </c>
      <c r="S2136">
        <f t="shared" si="633"/>
        <v>1.4998120469912231</v>
      </c>
      <c r="T2136">
        <v>0.2432</v>
      </c>
      <c r="U2136" s="1">
        <f t="shared" si="634"/>
        <v>-0.27843314025077076</v>
      </c>
      <c r="V2136" s="1">
        <v>307</v>
      </c>
      <c r="W2136" s="1">
        <f t="shared" si="635"/>
        <v>14.358701435527472</v>
      </c>
      <c r="X2136" s="1">
        <f t="shared" si="636"/>
        <v>31.822319931336487</v>
      </c>
      <c r="Y2136" s="1">
        <f t="shared" si="637"/>
        <v>1.0177525631110025</v>
      </c>
      <c r="Z2136" s="1">
        <f t="shared" si="645"/>
        <v>0.45600000000000007</v>
      </c>
      <c r="AA2136" s="1">
        <f t="shared" si="638"/>
        <v>5.9302679498434478E-2</v>
      </c>
      <c r="AB2136" s="1">
        <f t="shared" si="639"/>
        <v>2.4936808999999998</v>
      </c>
      <c r="AC2136" s="1">
        <f t="shared" si="640"/>
        <v>1.4959021503358882</v>
      </c>
      <c r="AF2136" s="1">
        <f t="shared" si="641"/>
        <v>4.4334886689814734</v>
      </c>
      <c r="AG2136" s="1">
        <f t="shared" si="642"/>
        <v>3.2765929368116029</v>
      </c>
      <c r="AH2136" s="1">
        <f t="shared" si="643"/>
        <v>5.3772822713464299</v>
      </c>
      <c r="AI2136">
        <v>3.9</v>
      </c>
      <c r="AJ2136">
        <v>11</v>
      </c>
      <c r="AK2136">
        <v>48</v>
      </c>
      <c r="AL2136">
        <v>11</v>
      </c>
      <c r="AM2136">
        <v>9175</v>
      </c>
      <c r="AN2136">
        <v>9187</v>
      </c>
      <c r="AO2136">
        <v>9164</v>
      </c>
      <c r="AP2136">
        <v>47</v>
      </c>
      <c r="AQ2136">
        <v>0</v>
      </c>
    </row>
    <row r="2137" spans="1:43">
      <c r="A2137" s="27">
        <v>40121</v>
      </c>
      <c r="B2137" s="27"/>
      <c r="C2137">
        <v>6.6</v>
      </c>
      <c r="D2137">
        <v>13.9</v>
      </c>
      <c r="E2137">
        <v>2.5</v>
      </c>
      <c r="F2137">
        <v>49</v>
      </c>
      <c r="G2137">
        <v>26</v>
      </c>
      <c r="H2137">
        <v>7.7</v>
      </c>
      <c r="I2137" s="10">
        <v>935</v>
      </c>
      <c r="J2137">
        <v>1.4</v>
      </c>
      <c r="K2137" s="2">
        <v>10</v>
      </c>
      <c r="L2137" s="1">
        <f t="shared" si="627"/>
        <v>2.1127066827290308</v>
      </c>
      <c r="M2137" s="1">
        <f t="shared" si="628"/>
        <v>72</v>
      </c>
      <c r="N2137" s="1">
        <f t="shared" si="629"/>
        <v>0.97499060249070812</v>
      </c>
      <c r="O2137" s="1">
        <f t="shared" si="644"/>
        <v>6.7165891441318584E-2</v>
      </c>
      <c r="P2137" s="1">
        <f t="shared" si="630"/>
        <v>0.46989346376006635</v>
      </c>
      <c r="Q2137">
        <f t="shared" si="631"/>
        <v>5.2865686178795501</v>
      </c>
      <c r="R2137">
        <f t="shared" si="632"/>
        <v>11.44804051475662</v>
      </c>
      <c r="S2137">
        <f t="shared" si="633"/>
        <v>1.4984346223503431</v>
      </c>
      <c r="T2137">
        <v>0.2432</v>
      </c>
      <c r="U2137" s="1">
        <f t="shared" si="634"/>
        <v>-0.28354470155847794</v>
      </c>
      <c r="V2137" s="1">
        <v>308</v>
      </c>
      <c r="W2137" s="1">
        <f t="shared" si="635"/>
        <v>14.31862529565934</v>
      </c>
      <c r="X2137" s="1">
        <f t="shared" si="636"/>
        <v>31.716784657494319</v>
      </c>
      <c r="Y2137" s="1">
        <f t="shared" si="637"/>
        <v>1.0182283848880556</v>
      </c>
      <c r="Z2137" s="1">
        <f t="shared" si="645"/>
        <v>1.3299999999999998</v>
      </c>
      <c r="AA2137" s="1">
        <f t="shared" si="638"/>
        <v>5.9499848670918475E-2</v>
      </c>
      <c r="AB2137" s="1">
        <f t="shared" si="639"/>
        <v>2.4854173999999998</v>
      </c>
      <c r="AC2137" s="1">
        <f t="shared" si="640"/>
        <v>1.0471315052351216</v>
      </c>
      <c r="AF2137" s="1">
        <f t="shared" si="641"/>
        <v>6.0097892367493717</v>
      </c>
      <c r="AG2137" s="1">
        <f t="shared" si="642"/>
        <v>3.2510643798783589</v>
      </c>
      <c r="AH2137" s="1">
        <f t="shared" si="643"/>
        <v>5.1459655374663944</v>
      </c>
      <c r="AI2137">
        <v>3.3</v>
      </c>
      <c r="AJ2137">
        <v>10</v>
      </c>
      <c r="AK2137">
        <v>48</v>
      </c>
      <c r="AL2137">
        <v>10</v>
      </c>
      <c r="AM2137">
        <v>9137</v>
      </c>
      <c r="AN2137">
        <v>9176</v>
      </c>
      <c r="AO2137">
        <v>9098</v>
      </c>
      <c r="AP2137">
        <v>47</v>
      </c>
      <c r="AQ2137">
        <v>0</v>
      </c>
    </row>
    <row r="2138" spans="1:43">
      <c r="A2138" s="27">
        <v>40122</v>
      </c>
      <c r="B2138" s="27"/>
      <c r="C2138">
        <v>12.5</v>
      </c>
      <c r="D2138">
        <v>18.5</v>
      </c>
      <c r="E2138">
        <v>6.5</v>
      </c>
      <c r="F2138">
        <v>26</v>
      </c>
      <c r="G2138">
        <v>15</v>
      </c>
      <c r="H2138">
        <v>4.7</v>
      </c>
      <c r="I2138" s="10">
        <v>935</v>
      </c>
      <c r="J2138">
        <v>2.6</v>
      </c>
      <c r="K2138" s="2">
        <v>10</v>
      </c>
      <c r="L2138" s="1">
        <f t="shared" si="627"/>
        <v>3.0682326734736192</v>
      </c>
      <c r="M2138" s="1">
        <f t="shared" si="628"/>
        <v>37</v>
      </c>
      <c r="N2138" s="1">
        <f t="shared" si="629"/>
        <v>1.4499557420926388</v>
      </c>
      <c r="O2138" s="1">
        <f t="shared" si="644"/>
        <v>9.5222993945126205E-2</v>
      </c>
      <c r="P2138" s="1">
        <f t="shared" si="630"/>
        <v>0.33892000565265268</v>
      </c>
      <c r="Q2138">
        <f t="shared" si="631"/>
        <v>3.9642965711672979</v>
      </c>
      <c r="R2138">
        <f t="shared" si="632"/>
        <v>11.437658030091509</v>
      </c>
      <c r="S2138">
        <f t="shared" si="633"/>
        <v>1.4970756583889411</v>
      </c>
      <c r="T2138">
        <v>0.2432</v>
      </c>
      <c r="U2138" s="1">
        <f t="shared" si="634"/>
        <v>-0.28857238106967259</v>
      </c>
      <c r="V2138" s="1">
        <v>309</v>
      </c>
      <c r="W2138" s="1">
        <f t="shared" si="635"/>
        <v>11.086572582682457</v>
      </c>
      <c r="X2138" s="1">
        <f t="shared" si="636"/>
        <v>31.6122037119559</v>
      </c>
      <c r="Y2138" s="1">
        <f t="shared" si="637"/>
        <v>1.0186988141126696</v>
      </c>
      <c r="Z2138" s="1">
        <f t="shared" si="645"/>
        <v>2.242</v>
      </c>
      <c r="AA2138" s="1">
        <f t="shared" si="638"/>
        <v>5.9835204177268807E-2</v>
      </c>
      <c r="AB2138" s="1">
        <f t="shared" si="639"/>
        <v>2.4714874999999998</v>
      </c>
      <c r="AC2138" s="1">
        <f t="shared" si="640"/>
        <v>1.9446727954366547</v>
      </c>
      <c r="AF2138" s="1">
        <f t="shared" si="641"/>
        <v>7.6316045709251492</v>
      </c>
      <c r="AG2138" s="1">
        <f t="shared" si="642"/>
        <v>2.8348377673278811</v>
      </c>
      <c r="AH2138" s="1">
        <f t="shared" si="643"/>
        <v>3.7762612257210084</v>
      </c>
      <c r="AI2138">
        <v>6.2</v>
      </c>
      <c r="AJ2138">
        <v>10</v>
      </c>
      <c r="AK2138">
        <v>95</v>
      </c>
      <c r="AL2138">
        <v>10</v>
      </c>
      <c r="AM2138">
        <v>9067</v>
      </c>
      <c r="AN2138">
        <v>9102</v>
      </c>
      <c r="AO2138">
        <v>9039</v>
      </c>
      <c r="AP2138">
        <v>37</v>
      </c>
      <c r="AQ2138">
        <v>0</v>
      </c>
    </row>
    <row r="2139" spans="1:43">
      <c r="A2139" s="27">
        <v>40123</v>
      </c>
      <c r="B2139" s="27"/>
      <c r="C2139">
        <v>10.5</v>
      </c>
      <c r="D2139">
        <v>16</v>
      </c>
      <c r="E2139">
        <v>7.5</v>
      </c>
      <c r="F2139">
        <v>46</v>
      </c>
      <c r="G2139">
        <v>29</v>
      </c>
      <c r="H2139">
        <v>8</v>
      </c>
      <c r="I2139" s="10">
        <v>935</v>
      </c>
      <c r="J2139">
        <v>2.9</v>
      </c>
      <c r="K2139" s="2">
        <v>10</v>
      </c>
      <c r="L2139" s="1">
        <f t="shared" si="627"/>
        <v>3.2884607572696605</v>
      </c>
      <c r="M2139" s="1">
        <f t="shared" si="628"/>
        <v>63</v>
      </c>
      <c r="N2139" s="1">
        <f t="shared" si="629"/>
        <v>1.2701326466613394</v>
      </c>
      <c r="O2139" s="1">
        <f t="shared" si="644"/>
        <v>8.4765363544928515E-2</v>
      </c>
      <c r="P2139" s="1">
        <f t="shared" si="630"/>
        <v>0.59043051282255898</v>
      </c>
      <c r="Q2139">
        <f t="shared" si="631"/>
        <v>5.4736127571871318</v>
      </c>
      <c r="R2139">
        <f t="shared" si="632"/>
        <v>11.427420569312661</v>
      </c>
      <c r="S2139">
        <f t="shared" si="633"/>
        <v>1.4957356766116048</v>
      </c>
      <c r="T2139">
        <v>0.2432</v>
      </c>
      <c r="U2139" s="1">
        <f t="shared" si="634"/>
        <v>-0.29351469143231679</v>
      </c>
      <c r="V2139" s="1">
        <v>310</v>
      </c>
      <c r="W2139" s="1">
        <f t="shared" si="635"/>
        <v>14.557852469819229</v>
      </c>
      <c r="X2139" s="1">
        <f t="shared" si="636"/>
        <v>31.508652120881838</v>
      </c>
      <c r="Y2139" s="1">
        <f t="shared" si="637"/>
        <v>1.019163711616494</v>
      </c>
      <c r="Z2139" s="1">
        <f t="shared" si="645"/>
        <v>-0.76</v>
      </c>
      <c r="AA2139" s="1">
        <f t="shared" si="638"/>
        <v>5.9721101620871589E-2</v>
      </c>
      <c r="AB2139" s="1">
        <f t="shared" si="639"/>
        <v>2.4762095</v>
      </c>
      <c r="AC2139" s="1">
        <f t="shared" si="640"/>
        <v>2.1690581179870376</v>
      </c>
      <c r="AF2139" s="1">
        <f t="shared" si="641"/>
        <v>5.979344275184487</v>
      </c>
      <c r="AG2139" s="1">
        <f t="shared" si="642"/>
        <v>3.3558452769506757</v>
      </c>
      <c r="AH2139" s="1">
        <f t="shared" si="643"/>
        <v>7.2768594757647067</v>
      </c>
      <c r="AI2139">
        <v>5.3</v>
      </c>
      <c r="AJ2139">
        <v>11</v>
      </c>
      <c r="AK2139">
        <v>73</v>
      </c>
      <c r="AL2139">
        <v>11</v>
      </c>
      <c r="AM2139">
        <v>9062</v>
      </c>
      <c r="AN2139">
        <v>9077</v>
      </c>
      <c r="AO2139">
        <v>9041</v>
      </c>
      <c r="AP2139">
        <v>58</v>
      </c>
      <c r="AQ2139">
        <v>0</v>
      </c>
    </row>
    <row r="2140" spans="1:43">
      <c r="A2140" s="27">
        <v>40124</v>
      </c>
      <c r="B2140" s="27"/>
      <c r="C2140">
        <v>5.6</v>
      </c>
      <c r="D2140">
        <v>10.7</v>
      </c>
      <c r="E2140">
        <v>4.4000000000000004</v>
      </c>
      <c r="F2140">
        <v>82</v>
      </c>
      <c r="G2140">
        <v>55</v>
      </c>
      <c r="H2140">
        <v>1</v>
      </c>
      <c r="I2140" s="10">
        <v>935</v>
      </c>
      <c r="J2140">
        <v>1.6</v>
      </c>
      <c r="K2140" s="2">
        <v>10</v>
      </c>
      <c r="L2140" s="1">
        <f t="shared" si="627"/>
        <v>1.5267195084391827</v>
      </c>
      <c r="M2140" s="1">
        <f t="shared" si="628"/>
        <v>109</v>
      </c>
      <c r="N2140" s="1">
        <f t="shared" si="629"/>
        <v>0.9098252778997602</v>
      </c>
      <c r="O2140" s="1">
        <f t="shared" si="644"/>
        <v>6.3193865751665398E-2</v>
      </c>
      <c r="P2140" s="1">
        <f t="shared" si="630"/>
        <v>0.80998734074422862</v>
      </c>
      <c r="Q2140">
        <f t="shared" si="631"/>
        <v>1.1625608282248814</v>
      </c>
      <c r="R2140">
        <f t="shared" si="632"/>
        <v>11.41733213598962</v>
      </c>
      <c r="S2140">
        <f t="shared" si="633"/>
        <v>1.4944152010457619</v>
      </c>
      <c r="T2140">
        <v>0.2432</v>
      </c>
      <c r="U2140" s="1">
        <f t="shared" si="634"/>
        <v>-0.29837017054935894</v>
      </c>
      <c r="V2140" s="1">
        <v>311</v>
      </c>
      <c r="W2140" s="1">
        <f t="shared" si="635"/>
        <v>7.1047323631064252</v>
      </c>
      <c r="X2140" s="1">
        <f t="shared" si="636"/>
        <v>31.406204431177574</v>
      </c>
      <c r="Y2140" s="1">
        <f t="shared" si="637"/>
        <v>1.0196229398676417</v>
      </c>
      <c r="Z2140" s="1">
        <f t="shared" si="645"/>
        <v>-1.8620000000000001</v>
      </c>
      <c r="AA2140" s="1">
        <f t="shared" si="638"/>
        <v>5.9443380963540661E-2</v>
      </c>
      <c r="AB2140" s="1">
        <f t="shared" si="639"/>
        <v>2.4877783999999998</v>
      </c>
      <c r="AC2140" s="1">
        <f t="shared" si="640"/>
        <v>1.1967217202687106</v>
      </c>
      <c r="AF2140" s="1">
        <f t="shared" si="641"/>
        <v>4.2425739543515562</v>
      </c>
      <c r="AG2140" s="1">
        <f t="shared" si="642"/>
        <v>2.3350875735807661</v>
      </c>
      <c r="AH2140" s="1">
        <f t="shared" si="643"/>
        <v>5.0669880862024828</v>
      </c>
      <c r="AI2140">
        <v>3.2</v>
      </c>
      <c r="AJ2140">
        <v>14</v>
      </c>
      <c r="AK2140">
        <v>60</v>
      </c>
      <c r="AL2140">
        <v>3</v>
      </c>
      <c r="AM2140">
        <v>9079</v>
      </c>
      <c r="AN2140">
        <v>9096</v>
      </c>
      <c r="AO2140">
        <v>9059</v>
      </c>
      <c r="AP2140">
        <v>74</v>
      </c>
      <c r="AQ2140">
        <v>14</v>
      </c>
    </row>
    <row r="2141" spans="1:43">
      <c r="A2141" s="27">
        <v>40125</v>
      </c>
      <c r="B2141" s="27"/>
      <c r="C2141">
        <v>3.3</v>
      </c>
      <c r="D2141">
        <v>5.6</v>
      </c>
      <c r="E2141">
        <v>1.1000000000000001</v>
      </c>
      <c r="F2141">
        <v>91</v>
      </c>
      <c r="G2141">
        <v>77</v>
      </c>
      <c r="H2141">
        <v>0</v>
      </c>
      <c r="I2141" s="10">
        <v>935</v>
      </c>
      <c r="J2141">
        <v>1.2</v>
      </c>
      <c r="K2141" s="2">
        <v>10</v>
      </c>
      <c r="L2141" s="1">
        <f t="shared" si="627"/>
        <v>1.1597003844784382</v>
      </c>
      <c r="M2141" s="1">
        <f t="shared" si="628"/>
        <v>105</v>
      </c>
      <c r="N2141" s="1">
        <f t="shared" si="629"/>
        <v>0.77430610767805441</v>
      </c>
      <c r="O2141" s="1">
        <f t="shared" si="644"/>
        <v>5.4814239499351276E-2</v>
      </c>
      <c r="P2141" s="1">
        <f t="shared" si="630"/>
        <v>0.69766483845445681</v>
      </c>
      <c r="Q2141">
        <f t="shared" si="631"/>
        <v>0.63772648940999133</v>
      </c>
      <c r="R2141">
        <f t="shared" si="632"/>
        <v>11.407396749682921</v>
      </c>
      <c r="S2141">
        <f t="shared" si="633"/>
        <v>1.4931147578119006</v>
      </c>
      <c r="T2141">
        <v>0.2432</v>
      </c>
      <c r="U2141" s="1">
        <f t="shared" si="634"/>
        <v>-0.30313738201126988</v>
      </c>
      <c r="V2141" s="1">
        <v>312</v>
      </c>
      <c r="W2141" s="1">
        <f t="shared" si="635"/>
        <v>6.0261999180357932</v>
      </c>
      <c r="X2141" s="1">
        <f t="shared" si="636"/>
        <v>31.304934639146978</v>
      </c>
      <c r="Y2141" s="1">
        <f t="shared" si="637"/>
        <v>1.0200763630113763</v>
      </c>
      <c r="Z2141" s="1">
        <f t="shared" si="645"/>
        <v>-0.87399999999999989</v>
      </c>
      <c r="AA2141" s="1">
        <f t="shared" si="638"/>
        <v>5.9313911099406813E-2</v>
      </c>
      <c r="AB2141" s="1">
        <f t="shared" si="639"/>
        <v>2.4932086999999998</v>
      </c>
      <c r="AC2141" s="1">
        <f t="shared" si="640"/>
        <v>0.89754129020153295</v>
      </c>
      <c r="AF2141" s="1">
        <f t="shared" si="641"/>
        <v>3.2227702769767448</v>
      </c>
      <c r="AG2141" s="1">
        <f t="shared" si="642"/>
        <v>2.1221688208728566</v>
      </c>
      <c r="AH2141" s="1">
        <f t="shared" si="643"/>
        <v>3.7898066592978652</v>
      </c>
      <c r="AI2141">
        <v>4.2</v>
      </c>
      <c r="AJ2141">
        <v>14</v>
      </c>
      <c r="AK2141">
        <v>62</v>
      </c>
      <c r="AL2141">
        <v>16</v>
      </c>
      <c r="AM2141">
        <v>9102</v>
      </c>
      <c r="AN2141">
        <v>9127</v>
      </c>
      <c r="AO2141">
        <v>9071</v>
      </c>
      <c r="AP2141">
        <v>70</v>
      </c>
      <c r="AQ2141">
        <v>26</v>
      </c>
    </row>
    <row r="2142" spans="1:43">
      <c r="A2142" s="27">
        <v>40126</v>
      </c>
      <c r="B2142" s="27"/>
      <c r="C2142">
        <v>0.9</v>
      </c>
      <c r="D2142">
        <v>2.5</v>
      </c>
      <c r="E2142">
        <v>-0.2</v>
      </c>
      <c r="F2142">
        <v>94</v>
      </c>
      <c r="G2142">
        <v>89</v>
      </c>
      <c r="H2142">
        <v>0</v>
      </c>
      <c r="I2142" s="10">
        <v>935</v>
      </c>
      <c r="J2142">
        <v>1.4</v>
      </c>
      <c r="K2142" s="2">
        <v>10</v>
      </c>
      <c r="L2142" s="1">
        <f t="shared" si="627"/>
        <v>0.9940003991309152</v>
      </c>
      <c r="M2142" s="1">
        <f t="shared" si="628"/>
        <v>99</v>
      </c>
      <c r="N2142" s="1">
        <f t="shared" si="629"/>
        <v>0.65219842492921176</v>
      </c>
      <c r="O2142" s="1">
        <f t="shared" si="644"/>
        <v>4.7105127692226918E-2</v>
      </c>
      <c r="P2142" s="1">
        <f t="shared" si="630"/>
        <v>0.62360335820157342</v>
      </c>
      <c r="Q2142">
        <f t="shared" si="631"/>
        <v>0.63516856604435701</v>
      </c>
      <c r="R2142">
        <f t="shared" si="632"/>
        <v>11.397618442461191</v>
      </c>
      <c r="S2142">
        <f t="shared" si="633"/>
        <v>1.4918348746676953</v>
      </c>
      <c r="T2142">
        <v>0.2432</v>
      </c>
      <c r="U2142" s="1">
        <f t="shared" si="634"/>
        <v>-0.30781491552098</v>
      </c>
      <c r="V2142" s="1">
        <v>313</v>
      </c>
      <c r="W2142" s="1">
        <f t="shared" si="635"/>
        <v>6.0069463531290346</v>
      </c>
      <c r="X2142" s="1">
        <f t="shared" si="636"/>
        <v>31.20491612015083</v>
      </c>
      <c r="Y2142" s="1">
        <f t="shared" si="637"/>
        <v>1.0205238469103022</v>
      </c>
      <c r="Z2142" s="1">
        <f t="shared" si="645"/>
        <v>-0.91199999999999992</v>
      </c>
      <c r="AA2142" s="1">
        <f t="shared" si="638"/>
        <v>5.9179412041869418E-2</v>
      </c>
      <c r="AB2142" s="1">
        <f t="shared" si="639"/>
        <v>2.4988750999999998</v>
      </c>
      <c r="AC2142" s="1">
        <f t="shared" si="640"/>
        <v>1.0471315052351216</v>
      </c>
      <c r="AF2142" s="1">
        <f t="shared" si="641"/>
        <v>2.2053338529580744</v>
      </c>
      <c r="AG2142" s="1">
        <f t="shared" si="642"/>
        <v>2.0621437804674718</v>
      </c>
      <c r="AH2142" s="1">
        <f t="shared" si="643"/>
        <v>3.50904916459463</v>
      </c>
      <c r="AI2142">
        <v>3</v>
      </c>
      <c r="AJ2142">
        <v>3</v>
      </c>
      <c r="AK2142">
        <v>45</v>
      </c>
      <c r="AL2142">
        <v>16</v>
      </c>
      <c r="AM2142">
        <v>9128</v>
      </c>
      <c r="AN2142">
        <v>9133</v>
      </c>
      <c r="AO2142">
        <v>9110</v>
      </c>
      <c r="AP2142">
        <v>61</v>
      </c>
      <c r="AQ2142">
        <v>22</v>
      </c>
    </row>
    <row r="2143" spans="1:43">
      <c r="A2143" s="27">
        <v>40127</v>
      </c>
      <c r="B2143" s="27"/>
      <c r="C2143">
        <v>-3.6</v>
      </c>
      <c r="D2143">
        <v>-0.1</v>
      </c>
      <c r="E2143">
        <v>-5.6</v>
      </c>
      <c r="F2143">
        <v>93</v>
      </c>
      <c r="G2143">
        <v>87</v>
      </c>
      <c r="H2143">
        <v>0</v>
      </c>
      <c r="I2143" s="10">
        <v>935</v>
      </c>
      <c r="J2143">
        <v>1.6</v>
      </c>
      <c r="K2143" s="2">
        <v>10</v>
      </c>
      <c r="L2143" s="1">
        <f t="shared" si="627"/>
        <v>0.86760910064514685</v>
      </c>
      <c r="M2143" s="1">
        <f t="shared" si="628"/>
        <v>99</v>
      </c>
      <c r="N2143" s="1">
        <f t="shared" si="629"/>
        <v>0.46827867731545425</v>
      </c>
      <c r="O2143" s="1">
        <f t="shared" si="644"/>
        <v>3.5136533469388213E-2</v>
      </c>
      <c r="P2143" s="1">
        <f t="shared" si="630"/>
        <v>0.46309441643840743</v>
      </c>
      <c r="Q2143">
        <f t="shared" si="631"/>
        <v>0.63910251919317773</v>
      </c>
      <c r="R2143">
        <f t="shared" si="632"/>
        <v>11.388001255222228</v>
      </c>
      <c r="S2143">
        <f t="shared" si="633"/>
        <v>1.4905760805264698</v>
      </c>
      <c r="T2143">
        <v>0.2432</v>
      </c>
      <c r="U2143" s="1">
        <f t="shared" si="634"/>
        <v>-0.3124013873110903</v>
      </c>
      <c r="V2143" s="1">
        <v>314</v>
      </c>
      <c r="W2143" s="1">
        <f t="shared" si="635"/>
        <v>5.987947650172873</v>
      </c>
      <c r="X2143" s="1">
        <f t="shared" si="636"/>
        <v>31.106221559339598</v>
      </c>
      <c r="Y2143" s="1">
        <f t="shared" si="637"/>
        <v>1.0209652591840459</v>
      </c>
      <c r="Z2143" s="1">
        <f t="shared" si="645"/>
        <v>-1.71</v>
      </c>
      <c r="AA2143" s="1">
        <f t="shared" si="638"/>
        <v>5.8928863421244475E-2</v>
      </c>
      <c r="AB2143" s="1">
        <f t="shared" si="639"/>
        <v>2.5094995999999998</v>
      </c>
      <c r="AC2143" s="1">
        <f t="shared" si="640"/>
        <v>1.1967217202687106</v>
      </c>
      <c r="AF2143" s="1">
        <f t="shared" si="641"/>
        <v>2.3825651561918328</v>
      </c>
      <c r="AG2143" s="1">
        <f t="shared" si="642"/>
        <v>1.952016242853132</v>
      </c>
      <c r="AH2143" s="1">
        <f t="shared" si="643"/>
        <v>3.3222569516739018</v>
      </c>
      <c r="AI2143">
        <v>4.4000000000000004</v>
      </c>
      <c r="AJ2143">
        <v>15</v>
      </c>
      <c r="AK2143">
        <v>85</v>
      </c>
      <c r="AL2143">
        <v>15</v>
      </c>
      <c r="AM2143">
        <v>9197</v>
      </c>
      <c r="AN2143">
        <v>9240</v>
      </c>
      <c r="AO2143">
        <v>9132</v>
      </c>
      <c r="AP2143">
        <v>44</v>
      </c>
      <c r="AQ2143">
        <v>122</v>
      </c>
    </row>
    <row r="2144" spans="1:43">
      <c r="A2144" s="27">
        <v>40128</v>
      </c>
      <c r="B2144" s="27"/>
      <c r="C2144">
        <v>-5.2</v>
      </c>
      <c r="D2144">
        <v>-2.5</v>
      </c>
      <c r="E2144">
        <v>-7.7</v>
      </c>
      <c r="F2144">
        <v>83</v>
      </c>
      <c r="G2144">
        <v>67</v>
      </c>
      <c r="H2144">
        <v>6.3</v>
      </c>
      <c r="I2144" s="10">
        <v>935</v>
      </c>
      <c r="J2144">
        <v>1.9</v>
      </c>
      <c r="K2144" s="2">
        <v>10</v>
      </c>
      <c r="L2144" s="1">
        <f t="shared" si="627"/>
        <v>1.1838234768158222</v>
      </c>
      <c r="M2144" s="1">
        <f t="shared" si="628"/>
        <v>99</v>
      </c>
      <c r="N2144" s="1">
        <f t="shared" si="629"/>
        <v>0.41495809029574476</v>
      </c>
      <c r="O2144" s="1">
        <f t="shared" si="644"/>
        <v>3.1566462071329356E-2</v>
      </c>
      <c r="P2144" s="1">
        <f t="shared" si="630"/>
        <v>0.33978314614323146</v>
      </c>
      <c r="Q2144">
        <f t="shared" si="631"/>
        <v>3.9042350992564137</v>
      </c>
      <c r="R2144">
        <f t="shared" si="632"/>
        <v>11.37854923382209</v>
      </c>
      <c r="S2144">
        <f t="shared" si="633"/>
        <v>1.4893389049505354</v>
      </c>
      <c r="T2144">
        <v>0.2432</v>
      </c>
      <c r="U2144" s="1">
        <f t="shared" si="634"/>
        <v>-0.31689544055323748</v>
      </c>
      <c r="V2144" s="1">
        <v>315</v>
      </c>
      <c r="W2144" s="1">
        <f t="shared" si="635"/>
        <v>12.579211680541029</v>
      </c>
      <c r="X2144" s="1">
        <f t="shared" si="636"/>
        <v>31.008922883526012</v>
      </c>
      <c r="Y2144" s="1">
        <f t="shared" si="637"/>
        <v>1.0214004692484202</v>
      </c>
      <c r="Z2144" s="1">
        <f t="shared" si="645"/>
        <v>-0.6080000000000001</v>
      </c>
      <c r="AA2144" s="1">
        <f t="shared" si="638"/>
        <v>5.8840289954513424E-2</v>
      </c>
      <c r="AB2144" s="1">
        <f t="shared" si="639"/>
        <v>2.5132772000000001</v>
      </c>
      <c r="AC2144" s="1">
        <f t="shared" si="640"/>
        <v>1.4211070428190937</v>
      </c>
      <c r="AF2144" s="1">
        <f t="shared" si="641"/>
        <v>2.0492112617010347</v>
      </c>
      <c r="AG2144" s="1">
        <f t="shared" si="642"/>
        <v>2.8764682319912529</v>
      </c>
      <c r="AH2144" s="1">
        <f t="shared" si="643"/>
        <v>4.0839728140966693</v>
      </c>
      <c r="AI2144">
        <v>3.9</v>
      </c>
      <c r="AJ2144">
        <v>14</v>
      </c>
      <c r="AK2144">
        <v>56</v>
      </c>
      <c r="AL2144">
        <v>15</v>
      </c>
      <c r="AM2144">
        <v>9217</v>
      </c>
      <c r="AN2144">
        <v>9249</v>
      </c>
      <c r="AO2144">
        <v>9185</v>
      </c>
      <c r="AP2144">
        <v>35</v>
      </c>
      <c r="AQ2144">
        <v>32700</v>
      </c>
    </row>
    <row r="2145" spans="1:43">
      <c r="A2145" s="27">
        <v>40129</v>
      </c>
      <c r="B2145" s="27"/>
      <c r="C2145">
        <v>-6.1</v>
      </c>
      <c r="D2145">
        <v>-5.4</v>
      </c>
      <c r="E2145">
        <v>-6.8</v>
      </c>
      <c r="F2145">
        <v>89</v>
      </c>
      <c r="G2145">
        <v>85</v>
      </c>
      <c r="H2145">
        <v>0</v>
      </c>
      <c r="I2145" s="10">
        <v>935</v>
      </c>
      <c r="J2145">
        <v>2.1</v>
      </c>
      <c r="K2145" s="2">
        <v>10</v>
      </c>
      <c r="L2145" s="1">
        <f t="shared" si="627"/>
        <v>0.68292883766835</v>
      </c>
      <c r="M2145" s="1">
        <f t="shared" si="628"/>
        <v>93</v>
      </c>
      <c r="N2145" s="1">
        <f t="shared" si="629"/>
        <v>0.38739461285764698</v>
      </c>
      <c r="O2145" s="1">
        <f t="shared" si="644"/>
        <v>2.9699550178447581E-2</v>
      </c>
      <c r="P2145" s="1">
        <f t="shared" si="630"/>
        <v>0.34438986227966323</v>
      </c>
      <c r="Q2145">
        <f t="shared" si="631"/>
        <v>0.64115183637114059</v>
      </c>
      <c r="R2145">
        <f t="shared" si="632"/>
        <v>11.369266425017187</v>
      </c>
      <c r="S2145">
        <f t="shared" si="633"/>
        <v>1.4881238776200507</v>
      </c>
      <c r="T2145">
        <v>0.2432</v>
      </c>
      <c r="U2145" s="1">
        <f t="shared" si="634"/>
        <v>-0.32129574575948711</v>
      </c>
      <c r="V2145" s="1">
        <v>316</v>
      </c>
      <c r="W2145" s="1">
        <f t="shared" si="635"/>
        <v>5.9507700548949121</v>
      </c>
      <c r="X2145" s="1">
        <f t="shared" si="636"/>
        <v>30.913091194259284</v>
      </c>
      <c r="Y2145" s="1">
        <f t="shared" si="637"/>
        <v>1.0218293483540535</v>
      </c>
      <c r="Z2145" s="1">
        <f t="shared" si="645"/>
        <v>-0.3419999999999998</v>
      </c>
      <c r="AA2145" s="1">
        <f t="shared" si="638"/>
        <v>5.8790584290307958E-2</v>
      </c>
      <c r="AB2145" s="1">
        <f t="shared" si="639"/>
        <v>2.5154020999999998</v>
      </c>
      <c r="AC2145" s="1">
        <f t="shared" si="640"/>
        <v>1.5706972578526825</v>
      </c>
      <c r="AF2145" s="1">
        <f t="shared" si="641"/>
        <v>0.98428337712709479</v>
      </c>
      <c r="AG2145" s="1">
        <f t="shared" si="642"/>
        <v>1.8831796651533699</v>
      </c>
      <c r="AH2145" s="1">
        <f t="shared" si="643"/>
        <v>2.3900026262416092</v>
      </c>
      <c r="AI2145">
        <v>3.1</v>
      </c>
      <c r="AJ2145">
        <v>14</v>
      </c>
      <c r="AK2145">
        <v>50</v>
      </c>
      <c r="AL2145">
        <v>15</v>
      </c>
      <c r="AM2145">
        <v>9168</v>
      </c>
      <c r="AN2145">
        <v>9198</v>
      </c>
      <c r="AO2145">
        <v>9144</v>
      </c>
      <c r="AP2145">
        <v>35</v>
      </c>
      <c r="AQ2145">
        <v>8</v>
      </c>
    </row>
    <row r="2146" spans="1:43">
      <c r="A2146" s="27">
        <v>40130</v>
      </c>
      <c r="B2146" s="27"/>
      <c r="C2146">
        <v>-6.6</v>
      </c>
      <c r="D2146">
        <v>-5.6</v>
      </c>
      <c r="E2146">
        <v>-7.2</v>
      </c>
      <c r="F2146">
        <v>88</v>
      </c>
      <c r="G2146">
        <v>80</v>
      </c>
      <c r="H2146">
        <v>0</v>
      </c>
      <c r="I2146" s="10">
        <v>935</v>
      </c>
      <c r="J2146">
        <v>1.7</v>
      </c>
      <c r="K2146" s="2">
        <v>10</v>
      </c>
      <c r="L2146" s="1">
        <f t="shared" si="627"/>
        <v>0.6602433520265103</v>
      </c>
      <c r="M2146" s="1">
        <f t="shared" si="628"/>
        <v>96</v>
      </c>
      <c r="N2146" s="1">
        <f t="shared" si="629"/>
        <v>0.37279427953743283</v>
      </c>
      <c r="O2146" s="1">
        <f t="shared" si="644"/>
        <v>2.8704236828160416E-2</v>
      </c>
      <c r="P2146" s="1">
        <f t="shared" si="630"/>
        <v>0.33184158037881861</v>
      </c>
      <c r="Q2146">
        <f t="shared" si="631"/>
        <v>0.64202180157810085</v>
      </c>
      <c r="R2146">
        <f t="shared" si="632"/>
        <v>11.360156872225135</v>
      </c>
      <c r="S2146">
        <f t="shared" si="633"/>
        <v>1.486931527778159</v>
      </c>
      <c r="T2146">
        <v>0.2432</v>
      </c>
      <c r="U2146" s="1">
        <f t="shared" si="634"/>
        <v>-0.32560100117564011</v>
      </c>
      <c r="V2146" s="1">
        <v>317</v>
      </c>
      <c r="W2146" s="1">
        <f t="shared" si="635"/>
        <v>5.9326183651655153</v>
      </c>
      <c r="X2146" s="1">
        <f t="shared" si="636"/>
        <v>30.818796702158522</v>
      </c>
      <c r="Y2146" s="1">
        <f t="shared" si="637"/>
        <v>1.0222517696244791</v>
      </c>
      <c r="Z2146" s="1">
        <f t="shared" si="645"/>
        <v>-0.19</v>
      </c>
      <c r="AA2146" s="1">
        <f t="shared" si="638"/>
        <v>5.8763006302303619E-2</v>
      </c>
      <c r="AB2146" s="1">
        <f t="shared" si="639"/>
        <v>2.5165826</v>
      </c>
      <c r="AC2146" s="1">
        <f t="shared" si="640"/>
        <v>1.2715168277855049</v>
      </c>
      <c r="AF2146" s="1">
        <f t="shared" si="641"/>
        <v>1.0042030313117185</v>
      </c>
      <c r="AG2146" s="1">
        <f t="shared" si="642"/>
        <v>1.866182406876763</v>
      </c>
      <c r="AH2146" s="1">
        <f t="shared" si="643"/>
        <v>2.2662037063700433</v>
      </c>
      <c r="AI2146">
        <v>4.0999999999999996</v>
      </c>
      <c r="AJ2146">
        <v>15</v>
      </c>
      <c r="AK2146">
        <v>65</v>
      </c>
      <c r="AL2146">
        <v>15</v>
      </c>
      <c r="AM2146">
        <v>9199</v>
      </c>
      <c r="AN2146">
        <v>9234</v>
      </c>
      <c r="AO2146">
        <v>9176</v>
      </c>
      <c r="AP2146">
        <v>33</v>
      </c>
      <c r="AQ2146">
        <v>10</v>
      </c>
    </row>
    <row r="2147" spans="1:43">
      <c r="A2147" s="27">
        <v>40131</v>
      </c>
      <c r="B2147" s="27"/>
      <c r="C2147">
        <v>-7.5</v>
      </c>
      <c r="D2147">
        <v>-6.6</v>
      </c>
      <c r="E2147">
        <v>-8.5</v>
      </c>
      <c r="F2147">
        <v>83</v>
      </c>
      <c r="G2147">
        <v>79</v>
      </c>
      <c r="H2147">
        <v>0</v>
      </c>
      <c r="I2147" s="10">
        <v>935</v>
      </c>
      <c r="J2147">
        <v>1.4</v>
      </c>
      <c r="K2147" s="2">
        <v>10</v>
      </c>
      <c r="L2147" s="1">
        <f t="shared" si="627"/>
        <v>0.69801953166450592</v>
      </c>
      <c r="M2147" s="1">
        <f t="shared" si="628"/>
        <v>87</v>
      </c>
      <c r="N2147" s="1">
        <f t="shared" si="629"/>
        <v>0.34773985653009371</v>
      </c>
      <c r="O2147" s="1">
        <f t="shared" si="644"/>
        <v>2.6985245656917466E-2</v>
      </c>
      <c r="P2147" s="1">
        <f t="shared" si="630"/>
        <v>0.28717798594920241</v>
      </c>
      <c r="Q2147">
        <f t="shared" si="631"/>
        <v>0.64471229331058211</v>
      </c>
      <c r="R2147">
        <f t="shared" si="632"/>
        <v>11.351224611111006</v>
      </c>
      <c r="S2147">
        <f t="shared" si="633"/>
        <v>1.485762383653273</v>
      </c>
      <c r="T2147">
        <v>0.2432</v>
      </c>
      <c r="U2147" s="1">
        <f t="shared" si="634"/>
        <v>-0.32980993316633395</v>
      </c>
      <c r="V2147" s="1">
        <v>318</v>
      </c>
      <c r="W2147" s="1">
        <f t="shared" si="635"/>
        <v>5.9147759175426682</v>
      </c>
      <c r="X2147" s="1">
        <f t="shared" si="636"/>
        <v>30.726108662559312</v>
      </c>
      <c r="Y2147" s="1">
        <f t="shared" si="637"/>
        <v>1.0226676080936696</v>
      </c>
      <c r="Z2147" s="1">
        <f t="shared" si="645"/>
        <v>-0.34200000000000014</v>
      </c>
      <c r="AA2147" s="1">
        <f t="shared" si="638"/>
        <v>5.8713431068938185E-2</v>
      </c>
      <c r="AB2147" s="1">
        <f t="shared" si="639"/>
        <v>2.5187075000000001</v>
      </c>
      <c r="AC2147" s="1">
        <f t="shared" si="640"/>
        <v>1.0471315052351216</v>
      </c>
      <c r="AF2147" s="1">
        <f t="shared" si="641"/>
        <v>1.0033429958674054</v>
      </c>
      <c r="AG2147" s="1">
        <f t="shared" si="642"/>
        <v>1.8395483874030729</v>
      </c>
      <c r="AH2147" s="1">
        <f t="shared" si="643"/>
        <v>2.2266163361369924</v>
      </c>
      <c r="AI2147">
        <v>3.3</v>
      </c>
      <c r="AJ2147">
        <v>2</v>
      </c>
      <c r="AK2147">
        <v>54</v>
      </c>
      <c r="AL2147">
        <v>1</v>
      </c>
      <c r="AM2147">
        <v>9236</v>
      </c>
      <c r="AN2147">
        <v>9254</v>
      </c>
      <c r="AO2147">
        <v>9221</v>
      </c>
      <c r="AP2147">
        <v>29</v>
      </c>
      <c r="AQ2147">
        <v>7</v>
      </c>
    </row>
    <row r="2148" spans="1:43">
      <c r="A2148" s="27">
        <v>40132</v>
      </c>
      <c r="B2148" s="27"/>
      <c r="C2148">
        <v>-8.3000000000000007</v>
      </c>
      <c r="D2148">
        <v>-6.4</v>
      </c>
      <c r="E2148">
        <v>-9.1999999999999993</v>
      </c>
      <c r="F2148">
        <v>87</v>
      </c>
      <c r="G2148">
        <v>79</v>
      </c>
      <c r="H2148">
        <v>0</v>
      </c>
      <c r="I2148" s="10">
        <v>935</v>
      </c>
      <c r="J2148">
        <v>1.7</v>
      </c>
      <c r="K2148" s="2">
        <v>10</v>
      </c>
      <c r="L2148" s="1">
        <f t="shared" si="627"/>
        <v>0.60416557737727061</v>
      </c>
      <c r="M2148" s="1">
        <f t="shared" si="628"/>
        <v>95</v>
      </c>
      <c r="N2148" s="1">
        <f t="shared" si="629"/>
        <v>0.32673639938822918</v>
      </c>
      <c r="O2148" s="1">
        <f t="shared" si="644"/>
        <v>2.5532803811768714E-2</v>
      </c>
      <c r="P2148" s="1">
        <f t="shared" si="630"/>
        <v>0.29415597510155389</v>
      </c>
      <c r="Q2148">
        <f t="shared" si="631"/>
        <v>0.64014865609573801</v>
      </c>
      <c r="R2148">
        <f t="shared" si="632"/>
        <v>11.342473665006523</v>
      </c>
      <c r="S2148">
        <f t="shared" si="633"/>
        <v>1.4846169718594926</v>
      </c>
      <c r="T2148">
        <v>0.2432</v>
      </c>
      <c r="U2148" s="1">
        <f t="shared" si="634"/>
        <v>-0.33392129659182579</v>
      </c>
      <c r="V2148" s="1">
        <v>319</v>
      </c>
      <c r="W2148" s="1">
        <f t="shared" si="635"/>
        <v>5.8972558476606469</v>
      </c>
      <c r="X2148" s="1">
        <f t="shared" si="636"/>
        <v>30.635095312522839</v>
      </c>
      <c r="Y2148" s="1">
        <f t="shared" si="637"/>
        <v>1.0230767407430048</v>
      </c>
      <c r="Z2148" s="1">
        <f t="shared" si="645"/>
        <v>-0.30400000000000027</v>
      </c>
      <c r="AA2148" s="1">
        <f t="shared" si="638"/>
        <v>5.8669434365220499E-2</v>
      </c>
      <c r="AB2148" s="1">
        <f t="shared" si="639"/>
        <v>2.5205962999999998</v>
      </c>
      <c r="AC2148" s="1">
        <f t="shared" si="640"/>
        <v>1.2715168277855049</v>
      </c>
      <c r="AF2148" s="1">
        <f t="shared" si="641"/>
        <v>1.1200816770130537</v>
      </c>
      <c r="AG2148" s="1">
        <f t="shared" si="642"/>
        <v>1.8174039783622584</v>
      </c>
      <c r="AH2148" s="1">
        <f t="shared" si="643"/>
        <v>2.1247443546094491</v>
      </c>
      <c r="AI2148">
        <v>2.9</v>
      </c>
      <c r="AJ2148">
        <v>1</v>
      </c>
      <c r="AK2148">
        <v>65</v>
      </c>
      <c r="AL2148">
        <v>15</v>
      </c>
      <c r="AM2148">
        <v>9310</v>
      </c>
      <c r="AN2148">
        <v>9357</v>
      </c>
      <c r="AO2148">
        <v>9253</v>
      </c>
      <c r="AP2148">
        <v>29</v>
      </c>
      <c r="AQ2148">
        <v>19</v>
      </c>
    </row>
    <row r="2149" spans="1:43">
      <c r="A2149" s="27">
        <v>40133</v>
      </c>
      <c r="B2149" s="27"/>
      <c r="C2149">
        <v>-10.3</v>
      </c>
      <c r="D2149">
        <v>-6</v>
      </c>
      <c r="E2149">
        <v>-13.8</v>
      </c>
      <c r="F2149">
        <v>76</v>
      </c>
      <c r="G2149">
        <v>55</v>
      </c>
      <c r="H2149">
        <v>6.8</v>
      </c>
      <c r="I2149" s="10">
        <v>935</v>
      </c>
      <c r="J2149">
        <v>2.5</v>
      </c>
      <c r="K2149" s="2">
        <v>10</v>
      </c>
      <c r="L2149" s="1">
        <f t="shared" si="627"/>
        <v>0.95413694423850415</v>
      </c>
      <c r="M2149" s="1">
        <f t="shared" si="628"/>
        <v>97</v>
      </c>
      <c r="N2149" s="1">
        <f t="shared" si="629"/>
        <v>0.27907490404920171</v>
      </c>
      <c r="O2149" s="1">
        <f t="shared" si="644"/>
        <v>2.2194278111231126E-2</v>
      </c>
      <c r="P2149" s="1">
        <f t="shared" si="630"/>
        <v>0.20937165824359444</v>
      </c>
      <c r="Q2149">
        <f t="shared" si="631"/>
        <v>4.1517167921078935</v>
      </c>
      <c r="R2149">
        <f t="shared" si="632"/>
        <v>11.333908040170593</v>
      </c>
      <c r="S2149">
        <f t="shared" si="633"/>
        <v>1.4834958167762557</v>
      </c>
      <c r="T2149">
        <v>0.2432</v>
      </c>
      <c r="U2149" s="1">
        <f t="shared" si="634"/>
        <v>-0.33793387517634554</v>
      </c>
      <c r="V2149" s="1">
        <v>320</v>
      </c>
      <c r="W2149" s="1">
        <f t="shared" si="635"/>
        <v>12.935798591321308</v>
      </c>
      <c r="X2149" s="1">
        <f t="shared" si="636"/>
        <v>30.545823809253886</v>
      </c>
      <c r="Y2149" s="1">
        <f t="shared" si="637"/>
        <v>1.023479046537666</v>
      </c>
      <c r="Z2149" s="1">
        <f t="shared" si="645"/>
        <v>-0.76</v>
      </c>
      <c r="AA2149" s="1">
        <f t="shared" si="638"/>
        <v>5.8559730543301269E-2</v>
      </c>
      <c r="AB2149" s="1">
        <f t="shared" si="639"/>
        <v>2.5253182999999999</v>
      </c>
      <c r="AC2149" s="1">
        <f t="shared" si="640"/>
        <v>1.8698776879198602</v>
      </c>
      <c r="AF2149" s="1">
        <f t="shared" si="641"/>
        <v>1.4715947952244741</v>
      </c>
      <c r="AG2149" s="1">
        <f t="shared" si="642"/>
        <v>2.7906996399726767</v>
      </c>
      <c r="AH2149" s="1">
        <f t="shared" si="643"/>
        <v>3.3050773790014571</v>
      </c>
      <c r="AI2149">
        <v>4.3</v>
      </c>
      <c r="AJ2149">
        <v>11</v>
      </c>
      <c r="AK2149">
        <v>60</v>
      </c>
      <c r="AL2149">
        <v>10</v>
      </c>
      <c r="AM2149">
        <v>9319</v>
      </c>
      <c r="AN2149">
        <v>9364</v>
      </c>
      <c r="AO2149">
        <v>9281</v>
      </c>
      <c r="AP2149">
        <v>21</v>
      </c>
      <c r="AQ2149">
        <v>1</v>
      </c>
    </row>
    <row r="2150" spans="1:43">
      <c r="A2150" s="27">
        <v>40134</v>
      </c>
      <c r="B2150" s="27"/>
      <c r="C2150">
        <v>-11.5</v>
      </c>
      <c r="D2150">
        <v>-7.6</v>
      </c>
      <c r="E2150">
        <v>-13.8</v>
      </c>
      <c r="F2150">
        <v>85</v>
      </c>
      <c r="G2150">
        <v>72</v>
      </c>
      <c r="H2150">
        <v>5.5</v>
      </c>
      <c r="I2150" s="10">
        <v>935</v>
      </c>
      <c r="J2150">
        <v>1.2</v>
      </c>
      <c r="K2150" s="2">
        <v>10</v>
      </c>
      <c r="L2150" s="1">
        <f t="shared" si="627"/>
        <v>0.78893315852730161</v>
      </c>
      <c r="M2150" s="1">
        <f t="shared" si="628"/>
        <v>98</v>
      </c>
      <c r="N2150" s="1">
        <f t="shared" si="629"/>
        <v>0.25354349856157882</v>
      </c>
      <c r="O2150" s="1">
        <f t="shared" si="644"/>
        <v>2.0378703829261532E-2</v>
      </c>
      <c r="P2150" s="1">
        <f t="shared" si="630"/>
        <v>0.22728850205528428</v>
      </c>
      <c r="Q2150">
        <f t="shared" si="631"/>
        <v>3.4068183456267573</v>
      </c>
      <c r="R2150">
        <f t="shared" si="632"/>
        <v>11.32553172090045</v>
      </c>
      <c r="S2150">
        <f t="shared" si="633"/>
        <v>1.4823994399084359</v>
      </c>
      <c r="T2150">
        <v>0.2432</v>
      </c>
      <c r="U2150" s="1">
        <f t="shared" si="634"/>
        <v>-0.34184648186791022</v>
      </c>
      <c r="V2150" s="1">
        <v>321</v>
      </c>
      <c r="W2150" s="1">
        <f t="shared" si="635"/>
        <v>11.557940704949502</v>
      </c>
      <c r="X2150" s="1">
        <f t="shared" si="636"/>
        <v>30.458360169969176</v>
      </c>
      <c r="Y2150" s="1">
        <f t="shared" si="637"/>
        <v>1.0238744064624408</v>
      </c>
      <c r="Z2150" s="1">
        <f t="shared" si="645"/>
        <v>-0.45599999999999974</v>
      </c>
      <c r="AA2150" s="1">
        <f t="shared" si="638"/>
        <v>5.8494104955366652E-2</v>
      </c>
      <c r="AB2150" s="1">
        <f t="shared" si="639"/>
        <v>2.5281514999999999</v>
      </c>
      <c r="AC2150" s="1">
        <f t="shared" si="640"/>
        <v>0.89754129020153295</v>
      </c>
      <c r="AF2150" s="1">
        <f t="shared" si="641"/>
        <v>1.0989318184508656</v>
      </c>
      <c r="AG2150" s="1">
        <f t="shared" si="642"/>
        <v>2.5801743618442732</v>
      </c>
      <c r="AH2150" s="1">
        <f t="shared" si="643"/>
        <v>2.8020622075965367</v>
      </c>
      <c r="AI2150">
        <v>2.8</v>
      </c>
      <c r="AJ2150">
        <v>4</v>
      </c>
      <c r="AK2150">
        <v>41</v>
      </c>
      <c r="AL2150">
        <v>3</v>
      </c>
      <c r="AM2150">
        <v>9223</v>
      </c>
      <c r="AN2150">
        <v>9282</v>
      </c>
      <c r="AO2150">
        <v>9200</v>
      </c>
      <c r="AP2150">
        <v>22</v>
      </c>
      <c r="AQ2150">
        <v>0</v>
      </c>
    </row>
    <row r="2151" spans="1:43">
      <c r="A2151" s="27">
        <v>40135</v>
      </c>
      <c r="B2151" s="27"/>
      <c r="C2151">
        <v>-9.8000000000000007</v>
      </c>
      <c r="D2151">
        <v>-6.2</v>
      </c>
      <c r="E2151">
        <v>-12.8</v>
      </c>
      <c r="F2151">
        <v>85</v>
      </c>
      <c r="G2151">
        <v>75</v>
      </c>
      <c r="H2151">
        <v>0</v>
      </c>
      <c r="I2151" s="10">
        <v>935</v>
      </c>
      <c r="J2151">
        <v>1</v>
      </c>
      <c r="K2151" s="2">
        <v>10</v>
      </c>
      <c r="L2151" s="1">
        <f t="shared" si="627"/>
        <v>0.50236995496719483</v>
      </c>
      <c r="M2151" s="1">
        <f t="shared" si="628"/>
        <v>95</v>
      </c>
      <c r="N2151" s="1">
        <f t="shared" si="629"/>
        <v>0.2903707334186415</v>
      </c>
      <c r="O2151" s="1">
        <f t="shared" si="644"/>
        <v>2.2991218752316731E-2</v>
      </c>
      <c r="P2151" s="1">
        <f t="shared" si="630"/>
        <v>0.25258131830335229</v>
      </c>
      <c r="Q2151">
        <f t="shared" si="631"/>
        <v>0.63754472625177261</v>
      </c>
      <c r="R2151">
        <f t="shared" si="632"/>
        <v>11.317348664503612</v>
      </c>
      <c r="S2151">
        <f t="shared" si="633"/>
        <v>1.4813283592282216</v>
      </c>
      <c r="T2151">
        <v>0.2432</v>
      </c>
      <c r="U2151" s="1">
        <f t="shared" si="634"/>
        <v>-0.34565795918949177</v>
      </c>
      <c r="V2151" s="1">
        <v>322</v>
      </c>
      <c r="W2151" s="1">
        <f t="shared" si="635"/>
        <v>5.8467580735514701</v>
      </c>
      <c r="X2151" s="1">
        <f t="shared" si="636"/>
        <v>30.37276921325439</v>
      </c>
      <c r="Y2151" s="1">
        <f t="shared" si="637"/>
        <v>1.0242627035569325</v>
      </c>
      <c r="Z2151" s="1">
        <f t="shared" si="645"/>
        <v>0.64599999999999969</v>
      </c>
      <c r="AA2151" s="1">
        <f t="shared" si="638"/>
        <v>5.8587118018702318E-2</v>
      </c>
      <c r="AB2151" s="1">
        <f t="shared" si="639"/>
        <v>2.5241378000000001</v>
      </c>
      <c r="AC2151" s="1">
        <f t="shared" si="640"/>
        <v>0.74795107516794412</v>
      </c>
      <c r="AF2151" s="1">
        <f t="shared" si="641"/>
        <v>1.435734647336731</v>
      </c>
      <c r="AG2151" s="1">
        <f t="shared" si="642"/>
        <v>1.7690626573696124</v>
      </c>
      <c r="AH2151" s="1">
        <f t="shared" si="643"/>
        <v>1.620423251401069</v>
      </c>
      <c r="AI2151">
        <v>2.5</v>
      </c>
      <c r="AJ2151">
        <v>3</v>
      </c>
      <c r="AK2151">
        <v>36</v>
      </c>
      <c r="AL2151">
        <v>3</v>
      </c>
      <c r="AM2151">
        <v>9220</v>
      </c>
      <c r="AN2151">
        <v>9236</v>
      </c>
      <c r="AO2151">
        <v>9202</v>
      </c>
      <c r="AP2151">
        <v>25</v>
      </c>
      <c r="AQ2151">
        <v>0</v>
      </c>
    </row>
    <row r="2152" spans="1:43">
      <c r="A2152" s="27">
        <v>40136</v>
      </c>
      <c r="B2152" s="27"/>
      <c r="C2152">
        <v>-5.8</v>
      </c>
      <c r="D2152">
        <v>0.6</v>
      </c>
      <c r="E2152">
        <v>-9.8000000000000007</v>
      </c>
      <c r="F2152">
        <v>73</v>
      </c>
      <c r="G2152">
        <v>40</v>
      </c>
      <c r="H2152">
        <v>6.3</v>
      </c>
      <c r="I2152" s="10">
        <v>935</v>
      </c>
      <c r="J2152">
        <v>1.5</v>
      </c>
      <c r="K2152" s="2">
        <v>10</v>
      </c>
      <c r="L2152" s="1">
        <f t="shared" si="627"/>
        <v>0.97540990942791073</v>
      </c>
      <c r="M2152" s="1">
        <f t="shared" si="628"/>
        <v>106</v>
      </c>
      <c r="N2152" s="1">
        <f t="shared" si="629"/>
        <v>0.39639629419906164</v>
      </c>
      <c r="O2152" s="1">
        <f t="shared" si="644"/>
        <v>3.0310950065126106E-2</v>
      </c>
      <c r="P2152" s="1">
        <f t="shared" si="630"/>
        <v>0.28153666247376574</v>
      </c>
      <c r="Q2152">
        <f t="shared" si="631"/>
        <v>4.0724089598265385</v>
      </c>
      <c r="R2152">
        <f t="shared" si="632"/>
        <v>11.309362796141688</v>
      </c>
      <c r="S2152">
        <f t="shared" si="633"/>
        <v>1.4802830885002209</v>
      </c>
      <c r="T2152">
        <v>0.2432</v>
      </c>
      <c r="U2152" s="1">
        <f t="shared" si="634"/>
        <v>-0.3493671795814382</v>
      </c>
      <c r="V2152" s="1">
        <v>323</v>
      </c>
      <c r="W2152" s="1">
        <f t="shared" si="635"/>
        <v>12.326709938266859</v>
      </c>
      <c r="X2152" s="1">
        <f t="shared" si="636"/>
        <v>30.289114501944113</v>
      </c>
      <c r="Y2152" s="1">
        <f t="shared" si="637"/>
        <v>1.0246438229501609</v>
      </c>
      <c r="Z2152" s="1">
        <f t="shared" si="645"/>
        <v>1.5200000000000005</v>
      </c>
      <c r="AA2152" s="1">
        <f t="shared" si="638"/>
        <v>5.8807143511495373E-2</v>
      </c>
      <c r="AB2152" s="1">
        <f t="shared" si="639"/>
        <v>2.5146937999999999</v>
      </c>
      <c r="AC2152" s="1">
        <f t="shared" si="640"/>
        <v>1.1219266127519161</v>
      </c>
      <c r="AF2152" s="1">
        <f t="shared" si="641"/>
        <v>2.6959530748297058</v>
      </c>
      <c r="AG2152" s="1">
        <f t="shared" si="642"/>
        <v>2.7410929827692523</v>
      </c>
      <c r="AH2152" s="1">
        <f t="shared" si="643"/>
        <v>2.8860026750569294</v>
      </c>
      <c r="AI2152">
        <v>3</v>
      </c>
      <c r="AJ2152">
        <v>10</v>
      </c>
      <c r="AK2152">
        <v>40</v>
      </c>
      <c r="AL2152">
        <v>10</v>
      </c>
      <c r="AM2152">
        <v>9266</v>
      </c>
      <c r="AN2152">
        <v>9277</v>
      </c>
      <c r="AO2152">
        <v>9236</v>
      </c>
      <c r="AP2152">
        <v>28</v>
      </c>
      <c r="AQ2152">
        <v>0</v>
      </c>
    </row>
    <row r="2153" spans="1:43">
      <c r="A2153" s="27">
        <v>40137</v>
      </c>
      <c r="B2153" s="27"/>
      <c r="C2153">
        <v>-7</v>
      </c>
      <c r="D2153">
        <v>-3.7</v>
      </c>
      <c r="E2153">
        <v>-9.3000000000000007</v>
      </c>
      <c r="F2153">
        <v>79</v>
      </c>
      <c r="G2153">
        <v>60</v>
      </c>
      <c r="H2153">
        <v>5</v>
      </c>
      <c r="I2153" s="10">
        <v>935</v>
      </c>
      <c r="J2153">
        <v>1.4</v>
      </c>
      <c r="K2153" s="2">
        <v>10</v>
      </c>
      <c r="L2153" s="1">
        <f t="shared" si="627"/>
        <v>1.00660986134402</v>
      </c>
      <c r="M2153" s="1">
        <f t="shared" si="628"/>
        <v>98</v>
      </c>
      <c r="N2153" s="1">
        <f t="shared" si="629"/>
        <v>0.36146779374214461</v>
      </c>
      <c r="O2153" s="1">
        <f t="shared" si="644"/>
        <v>2.7928890703931994E-2</v>
      </c>
      <c r="P2153" s="1">
        <f t="shared" si="630"/>
        <v>0.28744784802230122</v>
      </c>
      <c r="Q2153">
        <f t="shared" si="631"/>
        <v>3.2643880749469338</v>
      </c>
      <c r="R2153">
        <f t="shared" si="632"/>
        <v>11.301578003557927</v>
      </c>
      <c r="S2153">
        <f t="shared" si="633"/>
        <v>1.4792641365913517</v>
      </c>
      <c r="T2153">
        <v>0.2432</v>
      </c>
      <c r="U2153" s="1">
        <f t="shared" si="634"/>
        <v>-0.35297304573504146</v>
      </c>
      <c r="V2153" s="1">
        <v>324</v>
      </c>
      <c r="W2153" s="1">
        <f t="shared" si="635"/>
        <v>10.960178020609842</v>
      </c>
      <c r="X2153" s="1">
        <f t="shared" si="636"/>
        <v>30.207458287555006</v>
      </c>
      <c r="Y2153" s="1">
        <f t="shared" si="637"/>
        <v>1.0250176518945442</v>
      </c>
      <c r="Z2153" s="1">
        <f t="shared" si="645"/>
        <v>-0.45600000000000007</v>
      </c>
      <c r="AA2153" s="1">
        <f t="shared" si="638"/>
        <v>5.8740962533497212E-2</v>
      </c>
      <c r="AB2153" s="1">
        <f t="shared" si="639"/>
        <v>2.5175269999999998</v>
      </c>
      <c r="AC2153" s="1">
        <f t="shared" si="640"/>
        <v>1.0471315052351216</v>
      </c>
      <c r="AF2153" s="1">
        <f t="shared" si="641"/>
        <v>1.7756599098087662</v>
      </c>
      <c r="AG2153" s="1">
        <f t="shared" si="642"/>
        <v>2.5520832942965801</v>
      </c>
      <c r="AH2153" s="1">
        <f t="shared" si="643"/>
        <v>3.3098563898656956</v>
      </c>
      <c r="AI2153">
        <v>3.1</v>
      </c>
      <c r="AJ2153">
        <v>3</v>
      </c>
      <c r="AK2153">
        <v>58</v>
      </c>
      <c r="AL2153">
        <v>15</v>
      </c>
      <c r="AM2153">
        <v>9219</v>
      </c>
      <c r="AN2153">
        <v>9278</v>
      </c>
      <c r="AO2153">
        <v>9175</v>
      </c>
      <c r="AP2153">
        <v>28</v>
      </c>
      <c r="AQ2153">
        <v>0</v>
      </c>
    </row>
    <row r="2154" spans="1:43">
      <c r="A2154" s="27">
        <v>40138</v>
      </c>
      <c r="B2154" s="27"/>
      <c r="C2154">
        <v>-8.4</v>
      </c>
      <c r="D2154">
        <v>-3.8</v>
      </c>
      <c r="E2154">
        <v>-12.1</v>
      </c>
      <c r="F2154">
        <v>83</v>
      </c>
      <c r="G2154">
        <v>67</v>
      </c>
      <c r="H2154">
        <v>4.4000000000000004</v>
      </c>
      <c r="I2154" s="10">
        <v>935</v>
      </c>
      <c r="J2154">
        <v>0.3</v>
      </c>
      <c r="K2154" s="2">
        <v>10</v>
      </c>
      <c r="L2154" s="1">
        <f t="shared" si="627"/>
        <v>0.9535214840195636</v>
      </c>
      <c r="M2154" s="1">
        <f t="shared" si="628"/>
        <v>99</v>
      </c>
      <c r="N2154" s="1">
        <f t="shared" si="629"/>
        <v>0.32419185684022256</v>
      </c>
      <c r="O2154" s="1">
        <f t="shared" si="644"/>
        <v>2.535610085981585E-2</v>
      </c>
      <c r="P2154" s="1">
        <f t="shared" si="630"/>
        <v>0.27411427529646981</v>
      </c>
      <c r="Q2154">
        <f t="shared" si="631"/>
        <v>2.9106523784030105</v>
      </c>
      <c r="R2154">
        <f t="shared" si="632"/>
        <v>11.293998131701287</v>
      </c>
      <c r="S2154">
        <f t="shared" si="633"/>
        <v>1.4782720067671842</v>
      </c>
      <c r="T2154">
        <v>0.2432</v>
      </c>
      <c r="U2154" s="1">
        <f t="shared" si="634"/>
        <v>-0.35647449091715755</v>
      </c>
      <c r="V2154" s="1">
        <v>325</v>
      </c>
      <c r="W2154" s="1">
        <f t="shared" si="635"/>
        <v>10.318526536433957</v>
      </c>
      <c r="X2154" s="1">
        <f t="shared" si="636"/>
        <v>30.127861456299648</v>
      </c>
      <c r="Y2154" s="1">
        <f t="shared" si="637"/>
        <v>1.0253840797992539</v>
      </c>
      <c r="Z2154" s="1">
        <f t="shared" si="645"/>
        <v>-0.53200000000000014</v>
      </c>
      <c r="AA2154" s="1">
        <f t="shared" si="638"/>
        <v>5.8663939413055644E-2</v>
      </c>
      <c r="AB2154" s="1">
        <f t="shared" si="639"/>
        <v>2.5208323999999998</v>
      </c>
      <c r="AC2154" s="1">
        <f t="shared" si="640"/>
        <v>0.22438532255038324</v>
      </c>
      <c r="AF2154" s="1">
        <f t="shared" si="641"/>
        <v>1.8765625343506522</v>
      </c>
      <c r="AG2154" s="1">
        <f t="shared" si="642"/>
        <v>2.4366756316709433</v>
      </c>
      <c r="AH2154" s="1">
        <f t="shared" si="643"/>
        <v>3.0191434583036645</v>
      </c>
      <c r="AI2154">
        <v>2.4</v>
      </c>
      <c r="AJ2154">
        <v>5</v>
      </c>
      <c r="AK2154">
        <v>33</v>
      </c>
      <c r="AL2154">
        <v>4</v>
      </c>
      <c r="AM2154">
        <v>9125</v>
      </c>
      <c r="AN2154">
        <v>9176</v>
      </c>
      <c r="AO2154">
        <v>9108</v>
      </c>
      <c r="AP2154">
        <v>27</v>
      </c>
      <c r="AQ2154">
        <v>0</v>
      </c>
    </row>
    <row r="2155" spans="1:43">
      <c r="A2155" s="27">
        <v>40139</v>
      </c>
      <c r="B2155" s="27"/>
      <c r="C2155">
        <v>-3</v>
      </c>
      <c r="D2155">
        <v>5.2</v>
      </c>
      <c r="E2155">
        <v>-9.6999999999999993</v>
      </c>
      <c r="F2155">
        <v>69</v>
      </c>
      <c r="G2155">
        <v>39</v>
      </c>
      <c r="H2155">
        <v>6.6</v>
      </c>
      <c r="I2155" s="10">
        <v>935</v>
      </c>
      <c r="J2155">
        <v>3.3</v>
      </c>
      <c r="K2155" s="2">
        <v>10</v>
      </c>
      <c r="L2155" s="1">
        <f t="shared" si="627"/>
        <v>1.2116159379132976</v>
      </c>
      <c r="M2155" s="1">
        <f t="shared" si="628"/>
        <v>99</v>
      </c>
      <c r="N2155" s="1">
        <f t="shared" si="629"/>
        <v>0.48978680207117026</v>
      </c>
      <c r="O2155" s="1">
        <f t="shared" si="644"/>
        <v>3.6562379760302625E-2</v>
      </c>
      <c r="P2155" s="1">
        <f t="shared" si="630"/>
        <v>0.31742218221033658</v>
      </c>
      <c r="Q2155">
        <f t="shared" si="631"/>
        <v>4.325715807218387</v>
      </c>
      <c r="R2155">
        <f t="shared" si="632"/>
        <v>11.28662697726055</v>
      </c>
      <c r="S2155">
        <f t="shared" si="633"/>
        <v>1.4773071959765118</v>
      </c>
      <c r="T2155">
        <v>0.2432</v>
      </c>
      <c r="U2155" s="1">
        <f t="shared" si="634"/>
        <v>-0.35987047928578109</v>
      </c>
      <c r="V2155" s="1">
        <v>326</v>
      </c>
      <c r="W2155" s="1">
        <f t="shared" si="635"/>
        <v>12.550052593085216</v>
      </c>
      <c r="X2155" s="1">
        <f t="shared" si="636"/>
        <v>30.050383476703999</v>
      </c>
      <c r="Y2155" s="1">
        <f t="shared" si="637"/>
        <v>1.0257429982629316</v>
      </c>
      <c r="Z2155" s="1">
        <f t="shared" si="645"/>
        <v>2.052</v>
      </c>
      <c r="AA2155" s="1">
        <f t="shared" si="638"/>
        <v>5.89621472591089E-2</v>
      </c>
      <c r="AB2155" s="1">
        <f t="shared" si="639"/>
        <v>2.5080830000000001</v>
      </c>
      <c r="AC2155" s="1">
        <f t="shared" si="640"/>
        <v>2.4682385480542153</v>
      </c>
      <c r="AF2155" s="1">
        <f t="shared" si="641"/>
        <v>3.9485051071156976</v>
      </c>
      <c r="AG2155" s="1">
        <f t="shared" si="642"/>
        <v>2.7968333311155131</v>
      </c>
      <c r="AH2155" s="1">
        <f t="shared" si="643"/>
        <v>2.9767318829501925</v>
      </c>
      <c r="AI2155">
        <v>5.5</v>
      </c>
      <c r="AJ2155">
        <v>11</v>
      </c>
      <c r="AK2155">
        <v>77</v>
      </c>
      <c r="AL2155">
        <v>11</v>
      </c>
      <c r="AM2155">
        <v>9098</v>
      </c>
      <c r="AN2155">
        <v>9119</v>
      </c>
      <c r="AO2155">
        <v>9076</v>
      </c>
      <c r="AP2155">
        <v>33</v>
      </c>
      <c r="AQ2155">
        <v>0</v>
      </c>
    </row>
    <row r="2156" spans="1:43">
      <c r="A2156" s="27">
        <v>40140</v>
      </c>
      <c r="B2156" s="27"/>
      <c r="C2156">
        <v>-4</v>
      </c>
      <c r="D2156">
        <v>0.5</v>
      </c>
      <c r="E2156">
        <v>-6.7</v>
      </c>
      <c r="F2156">
        <v>72</v>
      </c>
      <c r="G2156">
        <v>47</v>
      </c>
      <c r="H2156">
        <v>6.6</v>
      </c>
      <c r="I2156" s="10">
        <v>935</v>
      </c>
      <c r="J2156">
        <v>2.2999999999999998</v>
      </c>
      <c r="K2156" s="2">
        <v>10</v>
      </c>
      <c r="L2156" s="1">
        <f t="shared" si="627"/>
        <v>1.2832906370887638</v>
      </c>
      <c r="M2156" s="1">
        <f t="shared" si="628"/>
        <v>97</v>
      </c>
      <c r="N2156" s="1">
        <f t="shared" si="629"/>
        <v>0.45440892858746318</v>
      </c>
      <c r="O2156" s="1">
        <f t="shared" si="644"/>
        <v>3.4212856248794048E-2</v>
      </c>
      <c r="P2156" s="1">
        <f t="shared" si="630"/>
        <v>0.32831244085599476</v>
      </c>
      <c r="Q2156">
        <f t="shared" si="631"/>
        <v>4.237256125573003</v>
      </c>
      <c r="R2156">
        <f t="shared" si="632"/>
        <v>11.27946828312286</v>
      </c>
      <c r="S2156">
        <f t="shared" si="633"/>
        <v>1.4763701941260288</v>
      </c>
      <c r="T2156">
        <v>0.2432</v>
      </c>
      <c r="U2156" s="1">
        <f t="shared" si="634"/>
        <v>-0.36316000619648142</v>
      </c>
      <c r="V2156" s="1">
        <v>327</v>
      </c>
      <c r="W2156" s="1">
        <f t="shared" si="635"/>
        <v>12.522887285170967</v>
      </c>
      <c r="X2156" s="1">
        <f t="shared" si="636"/>
        <v>29.975082348848854</v>
      </c>
      <c r="Y2156" s="1">
        <f t="shared" si="637"/>
        <v>1.0260943011057562</v>
      </c>
      <c r="Z2156" s="1">
        <f t="shared" si="645"/>
        <v>-0.38</v>
      </c>
      <c r="AA2156" s="1">
        <f t="shared" si="638"/>
        <v>5.8906695064326331E-2</v>
      </c>
      <c r="AB2156" s="1">
        <f t="shared" si="639"/>
        <v>2.5104439999999997</v>
      </c>
      <c r="AC2156" s="1">
        <f t="shared" si="640"/>
        <v>1.7202874728862712</v>
      </c>
      <c r="AF2156" s="1">
        <f t="shared" si="641"/>
        <v>2.5528985433160036</v>
      </c>
      <c r="AG2156" s="1">
        <f t="shared" si="642"/>
        <v>2.7915474051238109</v>
      </c>
      <c r="AH2156" s="1">
        <f t="shared" si="643"/>
        <v>4.0116145978416515</v>
      </c>
      <c r="AI2156">
        <v>5</v>
      </c>
      <c r="AJ2156">
        <v>11</v>
      </c>
      <c r="AK2156">
        <v>88</v>
      </c>
      <c r="AL2156">
        <v>11</v>
      </c>
      <c r="AM2156">
        <v>9070</v>
      </c>
      <c r="AN2156">
        <v>9104</v>
      </c>
      <c r="AO2156">
        <v>9052</v>
      </c>
      <c r="AP2156">
        <v>32</v>
      </c>
      <c r="AQ2156">
        <v>0</v>
      </c>
    </row>
    <row r="2157" spans="1:43">
      <c r="A2157" s="27">
        <v>40141</v>
      </c>
      <c r="B2157" s="27"/>
      <c r="C2157">
        <v>-0.5</v>
      </c>
      <c r="D2157">
        <v>1.1000000000000001</v>
      </c>
      <c r="E2157">
        <v>-6.3</v>
      </c>
      <c r="F2157">
        <v>79</v>
      </c>
      <c r="G2157">
        <v>49</v>
      </c>
      <c r="H2157">
        <v>0</v>
      </c>
      <c r="I2157" s="10">
        <v>935</v>
      </c>
      <c r="J2157">
        <v>1.4</v>
      </c>
      <c r="K2157" s="2">
        <v>10</v>
      </c>
      <c r="L2157" s="1">
        <f t="shared" si="627"/>
        <v>0.89931280393719881</v>
      </c>
      <c r="M2157" s="1">
        <f t="shared" si="628"/>
        <v>109</v>
      </c>
      <c r="N2157" s="1">
        <f t="shared" si="629"/>
        <v>0.58912099532217999</v>
      </c>
      <c r="O2157" s="1">
        <f t="shared" si="644"/>
        <v>4.3053955592270057E-2</v>
      </c>
      <c r="P2157" s="1">
        <f t="shared" si="630"/>
        <v>0.3700262614058642</v>
      </c>
      <c r="Q2157">
        <f t="shared" si="631"/>
        <v>0.66830570448459159</v>
      </c>
      <c r="R2157">
        <f t="shared" si="632"/>
        <v>11.272525732771712</v>
      </c>
      <c r="S2157">
        <f t="shared" si="633"/>
        <v>1.4754614833470827</v>
      </c>
      <c r="T2157">
        <v>0.2432</v>
      </c>
      <c r="U2157" s="1">
        <f t="shared" si="634"/>
        <v>-0.36634209849960914</v>
      </c>
      <c r="V2157" s="1">
        <v>328</v>
      </c>
      <c r="W2157" s="1">
        <f t="shared" si="635"/>
        <v>5.7561378018860481</v>
      </c>
      <c r="X2157" s="1">
        <f t="shared" si="636"/>
        <v>29.902014555252197</v>
      </c>
      <c r="Y2157" s="1">
        <f t="shared" si="637"/>
        <v>1.026437884400857</v>
      </c>
      <c r="Z2157" s="1">
        <f t="shared" si="645"/>
        <v>1.33</v>
      </c>
      <c r="AA2157" s="1">
        <f t="shared" si="638"/>
        <v>5.9101235575957707E-2</v>
      </c>
      <c r="AB2157" s="1">
        <f t="shared" si="639"/>
        <v>2.5021804999999997</v>
      </c>
      <c r="AC2157" s="1">
        <f t="shared" si="640"/>
        <v>1.0471315052351216</v>
      </c>
      <c r="AF2157" s="1">
        <f t="shared" si="641"/>
        <v>3.236609075497074</v>
      </c>
      <c r="AG2157" s="1">
        <f t="shared" si="642"/>
        <v>1.9478834761490209</v>
      </c>
      <c r="AH2157" s="1">
        <f t="shared" si="643"/>
        <v>1.9955404452491665</v>
      </c>
      <c r="AI2157">
        <v>3.3</v>
      </c>
      <c r="AJ2157">
        <v>4</v>
      </c>
      <c r="AK2157">
        <v>55</v>
      </c>
      <c r="AL2157">
        <v>14</v>
      </c>
      <c r="AM2157">
        <v>9150</v>
      </c>
      <c r="AN2157">
        <v>9168</v>
      </c>
      <c r="AO2157">
        <v>9103</v>
      </c>
      <c r="AP2157">
        <v>47</v>
      </c>
      <c r="AQ2157">
        <v>27</v>
      </c>
    </row>
    <row r="2158" spans="1:43">
      <c r="A2158" s="27">
        <v>40142</v>
      </c>
      <c r="B2158" s="27"/>
      <c r="C2158">
        <v>-2.1</v>
      </c>
      <c r="D2158">
        <v>0.3</v>
      </c>
      <c r="E2158">
        <v>-3.9</v>
      </c>
      <c r="F2158">
        <v>92</v>
      </c>
      <c r="G2158">
        <v>82</v>
      </c>
      <c r="H2158">
        <v>2.9</v>
      </c>
      <c r="I2158" s="10">
        <v>935</v>
      </c>
      <c r="J2158">
        <v>1.3</v>
      </c>
      <c r="K2158" s="2">
        <v>10</v>
      </c>
      <c r="L2158" s="1">
        <f t="shared" si="627"/>
        <v>1.0239860570310937</v>
      </c>
      <c r="M2158" s="1">
        <f t="shared" si="628"/>
        <v>102</v>
      </c>
      <c r="N2158" s="1">
        <f t="shared" si="629"/>
        <v>0.52369032699145524</v>
      </c>
      <c r="O2158" s="1">
        <f t="shared" si="644"/>
        <v>3.8794652980438264E-2</v>
      </c>
      <c r="P2158" s="1">
        <f t="shared" si="630"/>
        <v>0.48953181595880552</v>
      </c>
      <c r="Q2158">
        <f t="shared" si="631"/>
        <v>2.1287399091627637</v>
      </c>
      <c r="R2158">
        <f t="shared" si="632"/>
        <v>11.265802944640242</v>
      </c>
      <c r="S2158">
        <f t="shared" si="633"/>
        <v>1.4745815372565763</v>
      </c>
      <c r="T2158">
        <v>0.2432</v>
      </c>
      <c r="U2158" s="1">
        <f t="shared" si="634"/>
        <v>-0.36941581482818509</v>
      </c>
      <c r="V2158" s="1">
        <v>329</v>
      </c>
      <c r="W2158" s="1">
        <f t="shared" si="635"/>
        <v>8.6989441685491524</v>
      </c>
      <c r="X2158" s="1">
        <f t="shared" si="636"/>
        <v>29.83123501340587</v>
      </c>
      <c r="Y2158" s="1">
        <f t="shared" si="637"/>
        <v>1.0267736465050581</v>
      </c>
      <c r="Z2158" s="1">
        <f t="shared" si="645"/>
        <v>-0.6080000000000001</v>
      </c>
      <c r="AA2158" s="1">
        <f t="shared" si="638"/>
        <v>5.901214357257914E-2</v>
      </c>
      <c r="AB2158" s="1">
        <f t="shared" si="639"/>
        <v>2.5059581</v>
      </c>
      <c r="AC2158" s="1">
        <f t="shared" si="640"/>
        <v>0.97233639771832736</v>
      </c>
      <c r="AF2158" s="1">
        <f t="shared" si="641"/>
        <v>2.2076151569073521</v>
      </c>
      <c r="AG2158" s="1">
        <f t="shared" si="642"/>
        <v>2.3394890309626661</v>
      </c>
      <c r="AH2158" s="1">
        <f t="shared" si="643"/>
        <v>3.5874775668013594</v>
      </c>
      <c r="AI2158">
        <v>3.4</v>
      </c>
      <c r="AJ2158">
        <v>11</v>
      </c>
      <c r="AK2158">
        <v>53</v>
      </c>
      <c r="AL2158">
        <v>12</v>
      </c>
      <c r="AM2158">
        <v>9145</v>
      </c>
      <c r="AN2158">
        <v>9174</v>
      </c>
      <c r="AO2158">
        <v>9128</v>
      </c>
      <c r="AP2158">
        <v>49</v>
      </c>
      <c r="AQ2158">
        <v>2</v>
      </c>
    </row>
    <row r="2159" spans="1:43">
      <c r="A2159" s="27">
        <v>40143</v>
      </c>
      <c r="B2159" s="27"/>
      <c r="C2159">
        <v>-2.1</v>
      </c>
      <c r="D2159">
        <v>-0.4</v>
      </c>
      <c r="E2159">
        <v>-3.2</v>
      </c>
      <c r="F2159">
        <v>90</v>
      </c>
      <c r="G2159">
        <v>80</v>
      </c>
      <c r="H2159">
        <v>0</v>
      </c>
      <c r="I2159" s="10">
        <v>935</v>
      </c>
      <c r="J2159">
        <v>1.7</v>
      </c>
      <c r="K2159" s="2">
        <v>10</v>
      </c>
      <c r="L2159" s="1">
        <f t="shared" si="627"/>
        <v>0.74371153300885839</v>
      </c>
      <c r="M2159" s="1">
        <f t="shared" si="628"/>
        <v>100</v>
      </c>
      <c r="N2159" s="1">
        <f t="shared" si="629"/>
        <v>0.52369032699145524</v>
      </c>
      <c r="O2159" s="1">
        <f t="shared" si="644"/>
        <v>3.8794652980438264E-2</v>
      </c>
      <c r="P2159" s="1">
        <f t="shared" si="630"/>
        <v>0.47863729831319929</v>
      </c>
      <c r="Q2159">
        <f t="shared" si="631"/>
        <v>0.64459348350542156</v>
      </c>
      <c r="R2159">
        <f t="shared" si="632"/>
        <v>11.259303466436162</v>
      </c>
      <c r="S2159">
        <f t="shared" si="633"/>
        <v>1.4737308202141572</v>
      </c>
      <c r="T2159">
        <v>0.2432</v>
      </c>
      <c r="U2159" s="1">
        <f t="shared" si="634"/>
        <v>-0.37238024587638852</v>
      </c>
      <c r="V2159" s="1">
        <v>330</v>
      </c>
      <c r="W2159" s="1">
        <f t="shared" si="635"/>
        <v>5.7293384282707169</v>
      </c>
      <c r="X2159" s="1">
        <f t="shared" si="636"/>
        <v>29.762797029977751</v>
      </c>
      <c r="Y2159" s="1">
        <f t="shared" si="637"/>
        <v>1.0271014880889471</v>
      </c>
      <c r="Z2159" s="1">
        <f t="shared" si="645"/>
        <v>0</v>
      </c>
      <c r="AA2159" s="1">
        <f t="shared" si="638"/>
        <v>5.901214357257914E-2</v>
      </c>
      <c r="AB2159" s="1">
        <f t="shared" si="639"/>
        <v>2.5059581</v>
      </c>
      <c r="AC2159" s="1">
        <f t="shared" si="640"/>
        <v>1.2715168277855049</v>
      </c>
      <c r="AF2159" s="1">
        <f t="shared" si="641"/>
        <v>1.7983749591653457</v>
      </c>
      <c r="AG2159" s="1">
        <f t="shared" si="642"/>
        <v>1.9101912890371702</v>
      </c>
      <c r="AH2159" s="1">
        <f t="shared" si="643"/>
        <v>2.5412216987833998</v>
      </c>
      <c r="AI2159">
        <v>3.1</v>
      </c>
      <c r="AJ2159">
        <v>15</v>
      </c>
      <c r="AK2159">
        <v>53</v>
      </c>
      <c r="AL2159">
        <v>15</v>
      </c>
      <c r="AM2159">
        <v>9212</v>
      </c>
      <c r="AN2159">
        <v>9228</v>
      </c>
      <c r="AO2159">
        <v>9173</v>
      </c>
      <c r="AP2159">
        <v>47</v>
      </c>
      <c r="AQ2159">
        <v>4</v>
      </c>
    </row>
    <row r="2160" spans="1:43">
      <c r="A2160" s="27">
        <v>40144</v>
      </c>
      <c r="B2160" s="27"/>
      <c r="C2160">
        <v>-3.3</v>
      </c>
      <c r="D2160">
        <v>-1.7</v>
      </c>
      <c r="E2160">
        <v>-4.2</v>
      </c>
      <c r="F2160">
        <v>91</v>
      </c>
      <c r="G2160">
        <v>78</v>
      </c>
      <c r="H2160">
        <v>0</v>
      </c>
      <c r="I2160" s="10">
        <v>935</v>
      </c>
      <c r="J2160">
        <v>1.4</v>
      </c>
      <c r="K2160" s="2">
        <v>10</v>
      </c>
      <c r="L2160" s="1">
        <f t="shared" si="627"/>
        <v>0.76212651933844378</v>
      </c>
      <c r="M2160" s="1">
        <f t="shared" si="628"/>
        <v>104</v>
      </c>
      <c r="N2160" s="1">
        <f t="shared" si="629"/>
        <v>0.47892579892857584</v>
      </c>
      <c r="O2160" s="1">
        <f t="shared" si="644"/>
        <v>3.5843339981176559E-2</v>
      </c>
      <c r="P2160" s="1">
        <f t="shared" si="630"/>
        <v>0.44312943451400422</v>
      </c>
      <c r="Q2160">
        <f t="shared" si="631"/>
        <v>0.64325373129188379</v>
      </c>
      <c r="R2160">
        <f t="shared" si="632"/>
        <v>11.253030769455371</v>
      </c>
      <c r="S2160">
        <f t="shared" si="633"/>
        <v>1.4729097865779281</v>
      </c>
      <c r="T2160">
        <v>0.2432</v>
      </c>
      <c r="U2160" s="1">
        <f t="shared" si="634"/>
        <v>-0.37523451466855895</v>
      </c>
      <c r="V2160" s="1">
        <v>331</v>
      </c>
      <c r="W2160" s="1">
        <f t="shared" si="635"/>
        <v>5.7166248094123029</v>
      </c>
      <c r="X2160" s="1">
        <f t="shared" si="636"/>
        <v>29.696752256687287</v>
      </c>
      <c r="Y2160" s="1">
        <f t="shared" si="637"/>
        <v>1.0274213121662612</v>
      </c>
      <c r="Z2160" s="1">
        <f t="shared" si="645"/>
        <v>-0.45599999999999991</v>
      </c>
      <c r="AA2160" s="1">
        <f t="shared" si="638"/>
        <v>5.8945500641710467E-2</v>
      </c>
      <c r="AB2160" s="1">
        <f t="shared" si="639"/>
        <v>2.5087912999999999</v>
      </c>
      <c r="AC2160" s="1">
        <f t="shared" si="640"/>
        <v>1.0471315052351216</v>
      </c>
      <c r="AF2160" s="1">
        <f t="shared" si="641"/>
        <v>1.5659388488166259</v>
      </c>
      <c r="AG2160" s="1">
        <f t="shared" si="642"/>
        <v>1.8793042415768009</v>
      </c>
      <c r="AH2160" s="1">
        <f t="shared" si="643"/>
        <v>2.634495990533293</v>
      </c>
      <c r="AI2160">
        <v>3.1</v>
      </c>
      <c r="AJ2160">
        <v>4</v>
      </c>
      <c r="AK2160">
        <v>40</v>
      </c>
      <c r="AL2160">
        <v>4</v>
      </c>
      <c r="AM2160">
        <v>9202</v>
      </c>
      <c r="AN2160">
        <v>9226</v>
      </c>
      <c r="AO2160">
        <v>9185</v>
      </c>
      <c r="AP2160">
        <v>44</v>
      </c>
      <c r="AQ2160">
        <v>0</v>
      </c>
    </row>
    <row r="2161" spans="1:43">
      <c r="A2161" s="27">
        <v>40145</v>
      </c>
      <c r="B2161" s="27"/>
      <c r="C2161">
        <v>-3.7</v>
      </c>
      <c r="D2161">
        <v>-0.6</v>
      </c>
      <c r="E2161">
        <v>-5.8</v>
      </c>
      <c r="F2161">
        <v>86</v>
      </c>
      <c r="G2161">
        <v>65</v>
      </c>
      <c r="H2161">
        <v>5.4</v>
      </c>
      <c r="I2161" s="10">
        <v>935</v>
      </c>
      <c r="J2161">
        <v>1.7</v>
      </c>
      <c r="K2161" s="2">
        <v>10</v>
      </c>
      <c r="L2161" s="1">
        <f t="shared" si="627"/>
        <v>1.0698567707614983</v>
      </c>
      <c r="M2161" s="1">
        <f t="shared" si="628"/>
        <v>107</v>
      </c>
      <c r="N2161" s="1">
        <f t="shared" si="629"/>
        <v>0.46477653465671803</v>
      </c>
      <c r="O2161" s="1">
        <f t="shared" si="644"/>
        <v>3.4903619915483637E-2</v>
      </c>
      <c r="P2161" s="1">
        <f t="shared" si="630"/>
        <v>0.40214154304510957</v>
      </c>
      <c r="Q2161">
        <f t="shared" si="631"/>
        <v>3.4726836500332752</v>
      </c>
      <c r="R2161">
        <f t="shared" si="632"/>
        <v>11.246988242901798</v>
      </c>
      <c r="S2161">
        <f t="shared" si="633"/>
        <v>1.4721188799609684</v>
      </c>
      <c r="T2161">
        <v>0.2432</v>
      </c>
      <c r="U2161" s="1">
        <f t="shared" si="634"/>
        <v>-0.37797777681863398</v>
      </c>
      <c r="V2161" s="1">
        <v>332</v>
      </c>
      <c r="W2161" s="1">
        <f t="shared" si="635"/>
        <v>11.182054176732345</v>
      </c>
      <c r="X2161" s="1">
        <f t="shared" si="636"/>
        <v>29.633150647859878</v>
      </c>
      <c r="Y2161" s="1">
        <f t="shared" si="637"/>
        <v>1.0277330241225777</v>
      </c>
      <c r="Z2161" s="1">
        <f t="shared" si="645"/>
        <v>-0.15200000000000014</v>
      </c>
      <c r="AA2161" s="1">
        <f t="shared" si="638"/>
        <v>5.8923319767921235E-2</v>
      </c>
      <c r="AB2161" s="1">
        <f t="shared" si="639"/>
        <v>2.5097356999999998</v>
      </c>
      <c r="AC2161" s="1">
        <f t="shared" si="640"/>
        <v>1.2715168277855049</v>
      </c>
      <c r="AF2161" s="1">
        <f t="shared" si="641"/>
        <v>2.1914241802826053</v>
      </c>
      <c r="AG2161" s="1">
        <f t="shared" si="642"/>
        <v>2.6319080822160306</v>
      </c>
      <c r="AH2161" s="1">
        <f t="shared" si="643"/>
        <v>3.6847814194274364</v>
      </c>
      <c r="AI2161">
        <v>3.4</v>
      </c>
      <c r="AJ2161">
        <v>10</v>
      </c>
      <c r="AK2161">
        <v>48</v>
      </c>
      <c r="AL2161">
        <v>10</v>
      </c>
      <c r="AM2161">
        <v>9191</v>
      </c>
      <c r="AN2161">
        <v>9198</v>
      </c>
      <c r="AO2161">
        <v>9183</v>
      </c>
      <c r="AP2161">
        <v>40</v>
      </c>
      <c r="AQ2161">
        <v>0</v>
      </c>
    </row>
    <row r="2162" spans="1:43">
      <c r="A2162" s="27">
        <v>40146</v>
      </c>
      <c r="B2162" s="27"/>
      <c r="C2162">
        <v>-5.5</v>
      </c>
      <c r="D2162">
        <v>-2.7</v>
      </c>
      <c r="E2162">
        <v>-7.2</v>
      </c>
      <c r="F2162">
        <v>88</v>
      </c>
      <c r="G2162">
        <v>78</v>
      </c>
      <c r="H2162">
        <v>3</v>
      </c>
      <c r="I2162" s="10">
        <v>935</v>
      </c>
      <c r="J2162">
        <v>1.6</v>
      </c>
      <c r="K2162" s="2">
        <v>10</v>
      </c>
      <c r="L2162" s="1">
        <f t="shared" si="627"/>
        <v>0.87624787540776139</v>
      </c>
      <c r="M2162" s="1">
        <f t="shared" si="628"/>
        <v>98</v>
      </c>
      <c r="N2162" s="1">
        <f t="shared" si="629"/>
        <v>0.40558302691933429</v>
      </c>
      <c r="O2162" s="1">
        <f t="shared" si="644"/>
        <v>3.0933200951912366E-2</v>
      </c>
      <c r="P2162" s="1">
        <f t="shared" si="630"/>
        <v>0.36973827118529456</v>
      </c>
      <c r="Q2162">
        <f t="shared" si="631"/>
        <v>2.1942367358916082</v>
      </c>
      <c r="R2162">
        <f t="shared" si="632"/>
        <v>11.241179188231373</v>
      </c>
      <c r="S2162">
        <f t="shared" si="633"/>
        <v>1.4713585324910174</v>
      </c>
      <c r="T2162">
        <v>0.2432</v>
      </c>
      <c r="U2162" s="1">
        <f t="shared" si="634"/>
        <v>-0.38060922077994697</v>
      </c>
      <c r="V2162" s="1">
        <v>333</v>
      </c>
      <c r="W2162" s="1">
        <f t="shared" si="635"/>
        <v>8.7310629574681844</v>
      </c>
      <c r="X2162" s="1">
        <f t="shared" si="636"/>
        <v>29.572040419663239</v>
      </c>
      <c r="Y2162" s="1">
        <f t="shared" si="637"/>
        <v>1.0280365317433051</v>
      </c>
      <c r="Z2162" s="1">
        <f t="shared" si="645"/>
        <v>-0.68399999999999994</v>
      </c>
      <c r="AA2162" s="1">
        <f t="shared" si="638"/>
        <v>5.8823712063600854E-2</v>
      </c>
      <c r="AB2162" s="1">
        <f t="shared" si="639"/>
        <v>2.5139855</v>
      </c>
      <c r="AC2162" s="1">
        <f t="shared" si="640"/>
        <v>1.1967217202687106</v>
      </c>
      <c r="AF2162" s="1">
        <f t="shared" si="641"/>
        <v>1.7746817999718023</v>
      </c>
      <c r="AG2162" s="1">
        <f t="shared" si="642"/>
        <v>2.2516427780356305</v>
      </c>
      <c r="AH2162" s="1">
        <f t="shared" si="643"/>
        <v>3.1355547881359178</v>
      </c>
      <c r="AI2162">
        <v>3.1</v>
      </c>
      <c r="AJ2162">
        <v>4</v>
      </c>
      <c r="AK2162">
        <v>48</v>
      </c>
      <c r="AL2162">
        <v>4</v>
      </c>
      <c r="AM2162">
        <v>9200</v>
      </c>
      <c r="AN2162">
        <v>9213</v>
      </c>
      <c r="AO2162">
        <v>9173</v>
      </c>
      <c r="AP2162">
        <v>36</v>
      </c>
      <c r="AQ2162">
        <v>0</v>
      </c>
    </row>
    <row r="2163" spans="1:43">
      <c r="A2163" s="27">
        <v>40147</v>
      </c>
      <c r="B2163" s="27"/>
      <c r="C2163">
        <v>-0.4</v>
      </c>
      <c r="D2163">
        <v>3.6</v>
      </c>
      <c r="E2163">
        <v>-5</v>
      </c>
      <c r="F2163">
        <v>84</v>
      </c>
      <c r="G2163">
        <v>71</v>
      </c>
      <c r="H2163">
        <v>1.6</v>
      </c>
      <c r="I2163" s="10">
        <v>935</v>
      </c>
      <c r="J2163">
        <v>1.8</v>
      </c>
      <c r="K2163" s="2">
        <v>10</v>
      </c>
      <c r="L2163" s="1">
        <f t="shared" si="627"/>
        <v>0.74797659579778131</v>
      </c>
      <c r="M2163" s="1">
        <f t="shared" si="628"/>
        <v>97</v>
      </c>
      <c r="N2163" s="1">
        <f t="shared" si="629"/>
        <v>0.59344051173247947</v>
      </c>
      <c r="O2163" s="1">
        <f t="shared" si="644"/>
        <v>4.3333026566409999E-2</v>
      </c>
      <c r="P2163" s="1">
        <f t="shared" si="630"/>
        <v>0.48510912250656568</v>
      </c>
      <c r="Q2163">
        <f t="shared" si="631"/>
        <v>1.4927168959228501</v>
      </c>
      <c r="R2163">
        <f t="shared" si="632"/>
        <v>11.23560681353853</v>
      </c>
      <c r="S2163">
        <f t="shared" si="633"/>
        <v>1.4706291640757239</v>
      </c>
      <c r="T2163">
        <v>0.2432</v>
      </c>
      <c r="U2163" s="1">
        <f t="shared" si="634"/>
        <v>-0.38312806808530825</v>
      </c>
      <c r="V2163" s="1">
        <v>334</v>
      </c>
      <c r="W2163" s="1">
        <f t="shared" si="635"/>
        <v>7.2994391129874874</v>
      </c>
      <c r="X2163" s="1">
        <f t="shared" si="636"/>
        <v>29.513468011026561</v>
      </c>
      <c r="Y2163" s="1">
        <f t="shared" si="637"/>
        <v>1.0283317452409624</v>
      </c>
      <c r="Z2163" s="1">
        <f t="shared" si="645"/>
        <v>1.9379999999999999</v>
      </c>
      <c r="AA2163" s="1">
        <f t="shared" si="638"/>
        <v>5.9106812758935666E-2</v>
      </c>
      <c r="AB2163" s="1">
        <f t="shared" si="639"/>
        <v>2.5019443999999997</v>
      </c>
      <c r="AC2163" s="1">
        <f t="shared" si="640"/>
        <v>1.3463119353022994</v>
      </c>
      <c r="AF2163" s="1">
        <f t="shared" si="641"/>
        <v>3.4637501264845012</v>
      </c>
      <c r="AG2163" s="1">
        <f t="shared" si="642"/>
        <v>2.1579427207316799</v>
      </c>
      <c r="AH2163" s="1">
        <f t="shared" si="643"/>
        <v>2.061997940253423</v>
      </c>
      <c r="AI2163">
        <v>4.3</v>
      </c>
      <c r="AJ2163">
        <v>10</v>
      </c>
      <c r="AK2163">
        <v>74</v>
      </c>
      <c r="AL2163">
        <v>11</v>
      </c>
      <c r="AM2163">
        <v>9219</v>
      </c>
      <c r="AN2163">
        <v>9226</v>
      </c>
      <c r="AO2163">
        <v>9211</v>
      </c>
      <c r="AP2163">
        <v>50</v>
      </c>
      <c r="AQ2163">
        <v>13</v>
      </c>
    </row>
    <row r="2164" spans="1:43">
      <c r="A2164" s="27">
        <v>40148</v>
      </c>
      <c r="B2164" s="27"/>
      <c r="C2164">
        <v>-2.1</v>
      </c>
      <c r="D2164">
        <v>2.7</v>
      </c>
      <c r="E2164">
        <v>-5</v>
      </c>
      <c r="F2164">
        <v>84</v>
      </c>
      <c r="G2164">
        <v>57</v>
      </c>
      <c r="H2164">
        <v>5.5</v>
      </c>
      <c r="I2164" s="10">
        <v>935</v>
      </c>
      <c r="J2164">
        <v>1.8</v>
      </c>
      <c r="K2164" s="2">
        <v>10</v>
      </c>
      <c r="L2164" s="1">
        <f t="shared" si="627"/>
        <v>1.2180287756090828</v>
      </c>
      <c r="M2164" s="1">
        <f t="shared" si="628"/>
        <v>111</v>
      </c>
      <c r="N2164" s="1">
        <f t="shared" si="629"/>
        <v>0.52369032699145524</v>
      </c>
      <c r="O2164" s="1">
        <f t="shared" si="644"/>
        <v>3.8794652980438264E-2</v>
      </c>
      <c r="P2164" s="1">
        <f t="shared" si="630"/>
        <v>0.44530694026692247</v>
      </c>
      <c r="Q2164">
        <f t="shared" si="631"/>
        <v>3.5727424735859024</v>
      </c>
      <c r="R2164">
        <f t="shared" si="632"/>
        <v>11.230274228003845</v>
      </c>
      <c r="S2164">
        <f t="shared" si="633"/>
        <v>1.469931181675896</v>
      </c>
      <c r="T2164">
        <v>0.2432</v>
      </c>
      <c r="U2164" s="1">
        <f t="shared" si="634"/>
        <v>-0.38553357357730206</v>
      </c>
      <c r="V2164" s="1">
        <v>335</v>
      </c>
      <c r="W2164" s="1">
        <f t="shared" si="635"/>
        <v>11.224855407322137</v>
      </c>
      <c r="X2164" s="1">
        <f t="shared" si="636"/>
        <v>29.457478046241324</v>
      </c>
      <c r="Y2164" s="1">
        <f t="shared" si="637"/>
        <v>1.0286185772817413</v>
      </c>
      <c r="Z2164" s="1">
        <f t="shared" si="645"/>
        <v>-0.64600000000000013</v>
      </c>
      <c r="AA2164" s="1">
        <f t="shared" si="638"/>
        <v>5.901214357257914E-2</v>
      </c>
      <c r="AB2164" s="1">
        <f t="shared" si="639"/>
        <v>2.5059581</v>
      </c>
      <c r="AC2164" s="1">
        <f t="shared" si="640"/>
        <v>1.3463119353022994</v>
      </c>
      <c r="AF2164" s="1">
        <f t="shared" si="641"/>
        <v>2.9516741624529899</v>
      </c>
      <c r="AG2164" s="1">
        <f t="shared" si="642"/>
        <v>2.6521606378497715</v>
      </c>
      <c r="AH2164" s="1">
        <f t="shared" si="643"/>
        <v>4.1471784475394289</v>
      </c>
      <c r="AI2164">
        <v>4.9000000000000004</v>
      </c>
      <c r="AJ2164">
        <v>11</v>
      </c>
      <c r="AK2164">
        <v>73</v>
      </c>
      <c r="AL2164">
        <v>10</v>
      </c>
      <c r="AM2164">
        <v>9216</v>
      </c>
      <c r="AN2164">
        <v>9235</v>
      </c>
      <c r="AO2164">
        <v>9197</v>
      </c>
      <c r="AP2164">
        <v>44</v>
      </c>
      <c r="AQ2164">
        <v>32700</v>
      </c>
    </row>
    <row r="2165" spans="1:43">
      <c r="A2165" s="27">
        <v>40149</v>
      </c>
      <c r="B2165" s="27"/>
      <c r="C2165">
        <v>-6.1</v>
      </c>
      <c r="D2165">
        <v>-4.9000000000000004</v>
      </c>
      <c r="E2165">
        <v>-6.9</v>
      </c>
      <c r="F2165">
        <v>93</v>
      </c>
      <c r="G2165">
        <v>93</v>
      </c>
      <c r="H2165">
        <v>0</v>
      </c>
      <c r="I2165" s="10">
        <v>935</v>
      </c>
      <c r="J2165">
        <v>1.7</v>
      </c>
      <c r="K2165" s="2">
        <v>10</v>
      </c>
      <c r="L2165" s="1">
        <f t="shared" si="627"/>
        <v>0.7417259942578095</v>
      </c>
      <c r="M2165" s="1">
        <f t="shared" si="628"/>
        <v>93</v>
      </c>
      <c r="N2165" s="1">
        <f t="shared" si="629"/>
        <v>0.38739461285764698</v>
      </c>
      <c r="O2165" s="1">
        <f t="shared" si="644"/>
        <v>2.9699550178447581E-2</v>
      </c>
      <c r="P2165" s="1">
        <f t="shared" si="630"/>
        <v>0.3667897716092231</v>
      </c>
      <c r="Q2165">
        <f t="shared" si="631"/>
        <v>0.63654410129582328</v>
      </c>
      <c r="R2165">
        <f t="shared" si="632"/>
        <v>11.225184436421637</v>
      </c>
      <c r="S2165">
        <f t="shared" si="633"/>
        <v>1.4692649785892196</v>
      </c>
      <c r="T2165">
        <v>0.2432</v>
      </c>
      <c r="U2165" s="1">
        <f t="shared" si="634"/>
        <v>-0.387825025628728</v>
      </c>
      <c r="V2165" s="1">
        <v>336</v>
      </c>
      <c r="W2165" s="1">
        <f t="shared" si="635"/>
        <v>5.6602918101038613</v>
      </c>
      <c r="X2165" s="1">
        <f t="shared" si="636"/>
        <v>29.404113299240837</v>
      </c>
      <c r="Y2165" s="1">
        <f t="shared" si="637"/>
        <v>1.0288969430113433</v>
      </c>
      <c r="Z2165" s="1">
        <f t="shared" si="645"/>
        <v>-1.5199999999999998</v>
      </c>
      <c r="AA2165" s="1">
        <f t="shared" si="638"/>
        <v>5.8790584290307958E-2</v>
      </c>
      <c r="AB2165" s="1">
        <f t="shared" si="639"/>
        <v>2.5154020999999998</v>
      </c>
      <c r="AC2165" s="1">
        <f t="shared" si="640"/>
        <v>1.2715168277855049</v>
      </c>
      <c r="AF2165" s="1">
        <f t="shared" si="641"/>
        <v>1.1190172544446595</v>
      </c>
      <c r="AG2165" s="1">
        <f t="shared" si="642"/>
        <v>1.8005630878455232</v>
      </c>
      <c r="AH2165" s="1">
        <f t="shared" si="643"/>
        <v>2.7672736559333355</v>
      </c>
      <c r="AI2165">
        <v>2.5</v>
      </c>
      <c r="AJ2165">
        <v>4</v>
      </c>
      <c r="AK2165">
        <v>36</v>
      </c>
      <c r="AL2165">
        <v>4</v>
      </c>
      <c r="AM2165">
        <v>9189</v>
      </c>
      <c r="AN2165">
        <v>9203</v>
      </c>
      <c r="AO2165">
        <v>9177</v>
      </c>
      <c r="AP2165">
        <v>36</v>
      </c>
      <c r="AQ2165">
        <v>32700</v>
      </c>
    </row>
    <row r="2166" spans="1:43">
      <c r="A2166" s="27">
        <v>40150</v>
      </c>
      <c r="B2166" s="27"/>
      <c r="C2166">
        <v>-4.8</v>
      </c>
      <c r="D2166">
        <v>-0.3</v>
      </c>
      <c r="E2166">
        <v>-6.2</v>
      </c>
      <c r="F2166">
        <v>89</v>
      </c>
      <c r="G2166">
        <v>69</v>
      </c>
      <c r="H2166">
        <v>1.8</v>
      </c>
      <c r="I2166" s="10">
        <v>935</v>
      </c>
      <c r="J2166">
        <v>1.3</v>
      </c>
      <c r="K2166" s="2">
        <v>10</v>
      </c>
      <c r="L2166" s="1">
        <f t="shared" si="627"/>
        <v>0.66413054405992311</v>
      </c>
      <c r="M2166" s="1">
        <f t="shared" si="628"/>
        <v>109</v>
      </c>
      <c r="N2166" s="1">
        <f t="shared" si="629"/>
        <v>0.42775689149958557</v>
      </c>
      <c r="O2166" s="1">
        <f t="shared" si="644"/>
        <v>3.2428215818990434E-2</v>
      </c>
      <c r="P2166" s="1">
        <f t="shared" si="630"/>
        <v>0.41575373005060756</v>
      </c>
      <c r="Q2166">
        <f t="shared" si="631"/>
        <v>1.5844917893020678</v>
      </c>
      <c r="R2166">
        <f t="shared" si="632"/>
        <v>11.220340333826515</v>
      </c>
      <c r="S2166">
        <f t="shared" si="633"/>
        <v>1.4686309337469261</v>
      </c>
      <c r="T2166">
        <v>0.2432</v>
      </c>
      <c r="U2166" s="1">
        <f t="shared" si="634"/>
        <v>-0.39000174635312324</v>
      </c>
      <c r="V2166" s="1">
        <v>337</v>
      </c>
      <c r="W2166" s="1">
        <f t="shared" si="635"/>
        <v>7.4634823532341326</v>
      </c>
      <c r="X2166" s="1">
        <f t="shared" si="636"/>
        <v>29.353414659553913</v>
      </c>
      <c r="Y2166" s="1">
        <f t="shared" si="637"/>
        <v>1.0291667600800807</v>
      </c>
      <c r="Z2166" s="1">
        <f t="shared" si="645"/>
        <v>0.49399999999999994</v>
      </c>
      <c r="AA2166" s="1">
        <f t="shared" si="638"/>
        <v>5.8862408349748742E-2</v>
      </c>
      <c r="AB2166" s="1">
        <f t="shared" si="639"/>
        <v>2.5123327999999998</v>
      </c>
      <c r="AC2166" s="1">
        <f t="shared" si="640"/>
        <v>0.97233639771832736</v>
      </c>
      <c r="AF2166" s="1">
        <f t="shared" si="641"/>
        <v>2.1318459745723191</v>
      </c>
      <c r="AG2166" s="1">
        <f t="shared" si="642"/>
        <v>2.0776282729763667</v>
      </c>
      <c r="AH2166" s="1">
        <f t="shared" si="643"/>
        <v>2.41019604809832</v>
      </c>
      <c r="AI2166">
        <v>2.6</v>
      </c>
      <c r="AJ2166">
        <v>3</v>
      </c>
      <c r="AK2166">
        <v>43</v>
      </c>
      <c r="AL2166">
        <v>4</v>
      </c>
      <c r="AM2166">
        <v>9225</v>
      </c>
      <c r="AN2166">
        <v>9252</v>
      </c>
      <c r="AO2166">
        <v>9196</v>
      </c>
      <c r="AP2166">
        <v>38</v>
      </c>
      <c r="AQ2166">
        <v>16</v>
      </c>
    </row>
    <row r="2167" spans="1:43">
      <c r="A2167" s="27">
        <v>40151</v>
      </c>
      <c r="B2167" s="27"/>
      <c r="C2167">
        <v>-7.8</v>
      </c>
      <c r="D2167">
        <v>-5.4</v>
      </c>
      <c r="E2167">
        <v>-9.6</v>
      </c>
      <c r="F2167">
        <v>88</v>
      </c>
      <c r="G2167">
        <v>74</v>
      </c>
      <c r="H2167">
        <v>2.2000000000000002</v>
      </c>
      <c r="I2167" s="10">
        <v>935</v>
      </c>
      <c r="J2167">
        <v>1.2</v>
      </c>
      <c r="K2167" s="2">
        <v>10</v>
      </c>
      <c r="L2167" s="1">
        <f t="shared" si="627"/>
        <v>0.82192899392313867</v>
      </c>
      <c r="M2167" s="1">
        <f t="shared" si="628"/>
        <v>102</v>
      </c>
      <c r="N2167" s="1">
        <f t="shared" si="629"/>
        <v>0.33972712124918997</v>
      </c>
      <c r="O2167" s="1">
        <f t="shared" si="644"/>
        <v>2.6432411900060862E-2</v>
      </c>
      <c r="P2167" s="1">
        <f t="shared" si="630"/>
        <v>0.30166502653645966</v>
      </c>
      <c r="Q2167">
        <f t="shared" si="631"/>
        <v>1.7721586154421618</v>
      </c>
      <c r="R2167">
        <f t="shared" si="632"/>
        <v>11.215744700237806</v>
      </c>
      <c r="S2167">
        <f t="shared" si="633"/>
        <v>1.4680294110258909</v>
      </c>
      <c r="T2167">
        <v>0.2432</v>
      </c>
      <c r="U2167" s="1">
        <f t="shared" si="634"/>
        <v>-0.39206309180530452</v>
      </c>
      <c r="V2167" s="1">
        <v>338</v>
      </c>
      <c r="W2167" s="1">
        <f t="shared" si="635"/>
        <v>7.8544048918388132</v>
      </c>
      <c r="X2167" s="1">
        <f t="shared" si="636"/>
        <v>29.305421099926761</v>
      </c>
      <c r="Y2167" s="1">
        <f t="shared" si="637"/>
        <v>1.0294279486672402</v>
      </c>
      <c r="Z2167" s="1">
        <f t="shared" si="645"/>
        <v>-1.1400000000000001</v>
      </c>
      <c r="AA2167" s="1">
        <f t="shared" si="638"/>
        <v>5.8696924574366656E-2</v>
      </c>
      <c r="AB2167" s="1">
        <f t="shared" si="639"/>
        <v>2.5194158</v>
      </c>
      <c r="AC2167" s="1">
        <f t="shared" si="640"/>
        <v>0.89754129020153295</v>
      </c>
      <c r="AF2167" s="1">
        <f t="shared" si="641"/>
        <v>1.3813395530586501</v>
      </c>
      <c r="AG2167" s="1">
        <f t="shared" si="642"/>
        <v>2.0673691738786317</v>
      </c>
      <c r="AH2167" s="1">
        <f t="shared" si="643"/>
        <v>2.8255329992289582</v>
      </c>
      <c r="AI2167">
        <v>3.6</v>
      </c>
      <c r="AJ2167">
        <v>15</v>
      </c>
      <c r="AK2167">
        <v>57</v>
      </c>
      <c r="AL2167">
        <v>14</v>
      </c>
      <c r="AM2167">
        <v>9176</v>
      </c>
      <c r="AN2167">
        <v>9236</v>
      </c>
      <c r="AO2167">
        <v>9149</v>
      </c>
      <c r="AP2167">
        <v>30</v>
      </c>
      <c r="AQ2167">
        <v>0</v>
      </c>
    </row>
    <row r="2168" spans="1:43">
      <c r="A2168" s="27">
        <v>40152</v>
      </c>
      <c r="B2168" s="27"/>
      <c r="C2168">
        <v>-7.5</v>
      </c>
      <c r="D2168">
        <v>-4.7</v>
      </c>
      <c r="E2168">
        <v>-10.9</v>
      </c>
      <c r="F2168">
        <v>77</v>
      </c>
      <c r="G2168">
        <v>65</v>
      </c>
      <c r="H2168">
        <v>2.9</v>
      </c>
      <c r="I2168" s="10">
        <v>935</v>
      </c>
      <c r="J2168">
        <v>1.3</v>
      </c>
      <c r="K2168" s="2">
        <v>10</v>
      </c>
      <c r="L2168" s="1">
        <f t="shared" si="627"/>
        <v>0.82033471468013419</v>
      </c>
      <c r="M2168" s="1">
        <f t="shared" si="628"/>
        <v>89</v>
      </c>
      <c r="N2168" s="1">
        <f t="shared" si="629"/>
        <v>0.34773985653009371</v>
      </c>
      <c r="O2168" s="1">
        <f t="shared" si="644"/>
        <v>2.6985245656917466E-2</v>
      </c>
      <c r="P2168" s="1">
        <f t="shared" si="630"/>
        <v>0.25846491098801055</v>
      </c>
      <c r="Q2168">
        <f t="shared" si="631"/>
        <v>2.1701865098232624</v>
      </c>
      <c r="R2168">
        <f t="shared" si="632"/>
        <v>11.211400195540762</v>
      </c>
      <c r="S2168">
        <f t="shared" si="633"/>
        <v>1.4674607585786339</v>
      </c>
      <c r="T2168">
        <v>0.2432</v>
      </c>
      <c r="U2168" s="1">
        <f t="shared" si="634"/>
        <v>-0.39400845217186742</v>
      </c>
      <c r="V2168" s="1">
        <v>339</v>
      </c>
      <c r="W2168" s="1">
        <f t="shared" si="635"/>
        <v>8.5464898262255442</v>
      </c>
      <c r="X2168" s="1">
        <f t="shared" si="636"/>
        <v>29.260169645605934</v>
      </c>
      <c r="Y2168" s="1">
        <f t="shared" si="637"/>
        <v>1.0296804315046948</v>
      </c>
      <c r="Z2168" s="1">
        <f t="shared" si="645"/>
        <v>0.11399999999999993</v>
      </c>
      <c r="AA2168" s="1">
        <f t="shared" si="638"/>
        <v>5.8713431068938185E-2</v>
      </c>
      <c r="AB2168" s="1">
        <f t="shared" si="639"/>
        <v>2.5187075000000001</v>
      </c>
      <c r="AC2168" s="1">
        <f t="shared" si="640"/>
        <v>0.97233639771832736</v>
      </c>
      <c r="AF2168" s="1">
        <f t="shared" si="641"/>
        <v>1.7259878938708841</v>
      </c>
      <c r="AG2168" s="1">
        <f t="shared" si="642"/>
        <v>2.1592516584402595</v>
      </c>
      <c r="AH2168" s="1">
        <f t="shared" si="643"/>
        <v>2.484602420745746</v>
      </c>
      <c r="AI2168">
        <v>2.7</v>
      </c>
      <c r="AJ2168">
        <v>4</v>
      </c>
      <c r="AK2168">
        <v>40</v>
      </c>
      <c r="AL2168">
        <v>14</v>
      </c>
      <c r="AM2168">
        <v>9145</v>
      </c>
      <c r="AN2168">
        <v>9159</v>
      </c>
      <c r="AO2168">
        <v>9136</v>
      </c>
      <c r="AP2168">
        <v>27</v>
      </c>
      <c r="AQ2168">
        <v>0</v>
      </c>
    </row>
    <row r="2169" spans="1:43">
      <c r="A2169" s="27">
        <v>40153</v>
      </c>
      <c r="B2169" s="27"/>
      <c r="C2169">
        <v>-1.5</v>
      </c>
      <c r="D2169">
        <v>2.5</v>
      </c>
      <c r="E2169">
        <v>-4.7</v>
      </c>
      <c r="F2169">
        <v>78</v>
      </c>
      <c r="G2169">
        <v>56</v>
      </c>
      <c r="H2169">
        <v>5.6</v>
      </c>
      <c r="I2169" s="10">
        <v>935</v>
      </c>
      <c r="J2169">
        <v>1.3</v>
      </c>
      <c r="K2169" s="2">
        <v>10</v>
      </c>
      <c r="L2169" s="1">
        <f t="shared" si="627"/>
        <v>0.93602404493646141</v>
      </c>
      <c r="M2169" s="1">
        <f t="shared" si="628"/>
        <v>100</v>
      </c>
      <c r="N2169" s="1">
        <f t="shared" si="629"/>
        <v>0.54743126382333984</v>
      </c>
      <c r="O2169" s="1">
        <f t="shared" si="644"/>
        <v>4.0347250893103981E-2</v>
      </c>
      <c r="P2169" s="1">
        <f t="shared" si="630"/>
        <v>0.42033472591929166</v>
      </c>
      <c r="Q2169">
        <f t="shared" si="631"/>
        <v>3.6730492186777317</v>
      </c>
      <c r="R2169">
        <f t="shared" si="632"/>
        <v>11.20730935452328</v>
      </c>
      <c r="S2169">
        <f t="shared" si="633"/>
        <v>1.4669253081836755</v>
      </c>
      <c r="T2169">
        <v>0.2432</v>
      </c>
      <c r="U2169" s="1">
        <f t="shared" si="634"/>
        <v>-0.39583725195158931</v>
      </c>
      <c r="V2169" s="1">
        <v>340</v>
      </c>
      <c r="W2169" s="1">
        <f t="shared" si="635"/>
        <v>11.245144496522919</v>
      </c>
      <c r="X2169" s="1">
        <f t="shared" si="636"/>
        <v>29.217695345274389</v>
      </c>
      <c r="Y2169" s="1">
        <f t="shared" si="637"/>
        <v>1.0299241338997633</v>
      </c>
      <c r="Z2169" s="1">
        <f t="shared" si="645"/>
        <v>2.2800000000000002</v>
      </c>
      <c r="AA2169" s="1">
        <f t="shared" si="638"/>
        <v>5.9045521579126417E-2</v>
      </c>
      <c r="AB2169" s="1">
        <f t="shared" si="639"/>
        <v>2.5045414999999998</v>
      </c>
      <c r="AC2169" s="1">
        <f t="shared" si="640"/>
        <v>0.97233639771832736</v>
      </c>
      <c r="AF2169" s="1">
        <f t="shared" si="641"/>
        <v>2.9391898891708177</v>
      </c>
      <c r="AG2169" s="1">
        <f t="shared" si="642"/>
        <v>2.6428355352972588</v>
      </c>
      <c r="AH2169" s="1">
        <f t="shared" si="643"/>
        <v>2.706807327878991</v>
      </c>
      <c r="AI2169">
        <v>2.9</v>
      </c>
      <c r="AJ2169">
        <v>10</v>
      </c>
      <c r="AK2169">
        <v>47</v>
      </c>
      <c r="AL2169">
        <v>3</v>
      </c>
      <c r="AM2169">
        <v>9173</v>
      </c>
      <c r="AN2169">
        <v>9188</v>
      </c>
      <c r="AO2169">
        <v>9158</v>
      </c>
      <c r="AP2169">
        <v>42</v>
      </c>
      <c r="AQ2169">
        <v>9</v>
      </c>
    </row>
    <row r="2170" spans="1:43">
      <c r="A2170" s="27">
        <v>40154</v>
      </c>
      <c r="B2170" s="27"/>
      <c r="C2170">
        <v>-7</v>
      </c>
      <c r="D2170">
        <v>1.6</v>
      </c>
      <c r="E2170">
        <v>-11.3</v>
      </c>
      <c r="F2170">
        <v>84</v>
      </c>
      <c r="G2170">
        <v>45</v>
      </c>
      <c r="H2170">
        <v>0</v>
      </c>
      <c r="I2170" s="10">
        <v>935</v>
      </c>
      <c r="J2170">
        <v>1.1000000000000001</v>
      </c>
      <c r="K2170" s="2">
        <v>10</v>
      </c>
      <c r="L2170" s="1">
        <f t="shared" si="627"/>
        <v>0.85544540965296478</v>
      </c>
      <c r="M2170" s="1">
        <f t="shared" si="628"/>
        <v>123</v>
      </c>
      <c r="N2170" s="1">
        <f t="shared" si="629"/>
        <v>0.36146779374214461</v>
      </c>
      <c r="O2170" s="1">
        <f t="shared" si="644"/>
        <v>2.7928890703931994E-2</v>
      </c>
      <c r="P2170" s="1">
        <f t="shared" si="630"/>
        <v>0.31278584894662809</v>
      </c>
      <c r="Q2170">
        <f t="shared" si="631"/>
        <v>0.66530261912920274</v>
      </c>
      <c r="R2170">
        <f t="shared" si="632"/>
        <v>11.203474582086537</v>
      </c>
      <c r="S2170">
        <f t="shared" si="633"/>
        <v>1.4664233746186568</v>
      </c>
      <c r="T2170">
        <v>0.2432</v>
      </c>
      <c r="U2170" s="1">
        <f t="shared" si="634"/>
        <v>-0.39754895012568137</v>
      </c>
      <c r="V2170" s="1">
        <v>341</v>
      </c>
      <c r="W2170" s="1">
        <f t="shared" si="635"/>
        <v>5.6167710143990632</v>
      </c>
      <c r="X2170" s="1">
        <f t="shared" si="636"/>
        <v>29.178031243631494</v>
      </c>
      <c r="Y2170" s="1">
        <f t="shared" si="637"/>
        <v>1.0301589837573069</v>
      </c>
      <c r="Z2170" s="1">
        <f t="shared" si="645"/>
        <v>-2.09</v>
      </c>
      <c r="AA2170" s="1">
        <f t="shared" si="638"/>
        <v>5.8740962533497212E-2</v>
      </c>
      <c r="AB2170" s="1">
        <f t="shared" si="639"/>
        <v>2.5175269999999998</v>
      </c>
      <c r="AC2170" s="1">
        <f t="shared" si="640"/>
        <v>0.82274618268473854</v>
      </c>
      <c r="AF2170" s="1">
        <f t="shared" si="641"/>
        <v>2.6031694066642359</v>
      </c>
      <c r="AG2170" s="1">
        <f t="shared" si="642"/>
        <v>1.7589743662329895</v>
      </c>
      <c r="AH2170" s="1">
        <f t="shared" si="643"/>
        <v>2.8590345577441174</v>
      </c>
      <c r="AI2170">
        <v>6.7</v>
      </c>
      <c r="AJ2170">
        <v>6</v>
      </c>
      <c r="AK2170">
        <v>108</v>
      </c>
      <c r="AL2170">
        <v>6</v>
      </c>
      <c r="AM2170">
        <v>9110</v>
      </c>
      <c r="AN2170">
        <v>9167</v>
      </c>
      <c r="AO2170">
        <v>9099</v>
      </c>
      <c r="AP2170">
        <v>30</v>
      </c>
      <c r="AQ2170">
        <v>0</v>
      </c>
    </row>
    <row r="2171" spans="1:43">
      <c r="A2171" s="27">
        <v>40155</v>
      </c>
      <c r="B2171" s="27"/>
      <c r="C2171">
        <v>-7.7</v>
      </c>
      <c r="D2171">
        <v>-2.5</v>
      </c>
      <c r="E2171">
        <v>-10.1</v>
      </c>
      <c r="F2171">
        <v>91</v>
      </c>
      <c r="G2171">
        <v>73</v>
      </c>
      <c r="H2171">
        <v>2.5</v>
      </c>
      <c r="I2171" s="10">
        <v>935</v>
      </c>
      <c r="J2171">
        <v>0.9</v>
      </c>
      <c r="K2171" s="2">
        <v>10</v>
      </c>
      <c r="L2171" s="1">
        <f t="shared" si="627"/>
        <v>0.71242266002961818</v>
      </c>
      <c r="M2171" s="1">
        <f t="shared" si="628"/>
        <v>109</v>
      </c>
      <c r="N2171" s="1">
        <f t="shared" si="629"/>
        <v>0.34237962288804041</v>
      </c>
      <c r="O2171" s="1">
        <f t="shared" si="644"/>
        <v>2.6615589879748248E-2</v>
      </c>
      <c r="P2171" s="1">
        <f t="shared" si="630"/>
        <v>0.34008872714673055</v>
      </c>
      <c r="Q2171">
        <f t="shared" si="631"/>
        <v>1.9295229343610372</v>
      </c>
      <c r="R2171">
        <f t="shared" si="632"/>
        <v>11.199898148647625</v>
      </c>
      <c r="S2171">
        <f t="shared" si="633"/>
        <v>1.4659552550585897</v>
      </c>
      <c r="T2171">
        <v>0.2432</v>
      </c>
      <c r="U2171" s="1">
        <f t="shared" si="634"/>
        <v>-0.39914304031784004</v>
      </c>
      <c r="V2171" s="1">
        <v>342</v>
      </c>
      <c r="W2171" s="1">
        <f t="shared" si="635"/>
        <v>8.114027975707673</v>
      </c>
      <c r="X2171" s="1">
        <f t="shared" si="636"/>
        <v>29.141208355607972</v>
      </c>
      <c r="Y2171" s="1">
        <f t="shared" si="637"/>
        <v>1.0303849116010562</v>
      </c>
      <c r="Z2171" s="1">
        <f t="shared" si="645"/>
        <v>-0.26600000000000007</v>
      </c>
      <c r="AA2171" s="1">
        <f t="shared" si="638"/>
        <v>5.8702425707887224E-2</v>
      </c>
      <c r="AB2171" s="1">
        <f t="shared" si="639"/>
        <v>2.5191797</v>
      </c>
      <c r="AC2171" s="1">
        <f t="shared" si="640"/>
        <v>0.67315596765114971</v>
      </c>
      <c r="AF2171" s="1">
        <f t="shared" si="641"/>
        <v>1.8662231051619402</v>
      </c>
      <c r="AG2171" s="1">
        <f t="shared" si="642"/>
        <v>2.0992219569491777</v>
      </c>
      <c r="AH2171" s="1">
        <f t="shared" si="643"/>
        <v>2.5354766440499645</v>
      </c>
      <c r="AI2171">
        <v>3.3</v>
      </c>
      <c r="AJ2171">
        <v>3</v>
      </c>
      <c r="AK2171">
        <v>55</v>
      </c>
      <c r="AL2171">
        <v>5</v>
      </c>
      <c r="AM2171">
        <v>9080</v>
      </c>
      <c r="AN2171">
        <v>9104</v>
      </c>
      <c r="AO2171">
        <v>9062</v>
      </c>
      <c r="AP2171">
        <v>32</v>
      </c>
      <c r="AQ2171">
        <v>0</v>
      </c>
    </row>
    <row r="2172" spans="1:43">
      <c r="A2172" s="27">
        <v>40156</v>
      </c>
      <c r="B2172" s="27"/>
      <c r="C2172">
        <v>-9.6</v>
      </c>
      <c r="D2172">
        <v>-8.4</v>
      </c>
      <c r="E2172">
        <v>-11.4</v>
      </c>
      <c r="F2172">
        <v>90</v>
      </c>
      <c r="G2172">
        <v>87</v>
      </c>
      <c r="H2172">
        <v>0</v>
      </c>
      <c r="I2172" s="10">
        <v>935</v>
      </c>
      <c r="J2172">
        <v>1.2</v>
      </c>
      <c r="K2172" s="2">
        <v>10</v>
      </c>
      <c r="L2172" s="1">
        <f t="shared" si="627"/>
        <v>0.60607588301020576</v>
      </c>
      <c r="M2172" s="1">
        <f t="shared" si="628"/>
        <v>93</v>
      </c>
      <c r="N2172" s="1">
        <f t="shared" si="629"/>
        <v>0.29500166994154964</v>
      </c>
      <c r="O2172" s="1">
        <f t="shared" si="644"/>
        <v>2.3316876222855047E-2</v>
      </c>
      <c r="P2172" s="1">
        <f t="shared" si="630"/>
        <v>0.2598722297183782</v>
      </c>
      <c r="Q2172">
        <f t="shared" si="631"/>
        <v>0.63084218539774961</v>
      </c>
      <c r="R2172">
        <f t="shared" si="632"/>
        <v>11.196582185751719</v>
      </c>
      <c r="S2172">
        <f t="shared" si="633"/>
        <v>1.465521228501534</v>
      </c>
      <c r="T2172">
        <v>0.2432</v>
      </c>
      <c r="U2172" s="1">
        <f t="shared" si="634"/>
        <v>-0.40061905094404904</v>
      </c>
      <c r="V2172" s="1">
        <v>343</v>
      </c>
      <c r="W2172" s="1">
        <f t="shared" si="635"/>
        <v>5.6031467111245936</v>
      </c>
      <c r="X2172" s="1">
        <f t="shared" si="636"/>
        <v>29.107255642205679</v>
      </c>
      <c r="Y2172" s="1">
        <f t="shared" si="637"/>
        <v>1.0306018505941661</v>
      </c>
      <c r="Z2172" s="1">
        <f t="shared" si="645"/>
        <v>-0.72199999999999975</v>
      </c>
      <c r="AA2172" s="1">
        <f t="shared" si="638"/>
        <v>5.859808018307483E-2</v>
      </c>
      <c r="AB2172" s="1">
        <f t="shared" si="639"/>
        <v>2.5236655999999997</v>
      </c>
      <c r="AC2172" s="1">
        <f t="shared" si="640"/>
        <v>0.89754129020153295</v>
      </c>
      <c r="AF2172" s="1">
        <f t="shared" si="641"/>
        <v>0.95083153279295873</v>
      </c>
      <c r="AG2172" s="1">
        <f t="shared" si="642"/>
        <v>1.7051960079350574</v>
      </c>
      <c r="AH2172" s="1">
        <f t="shared" si="643"/>
        <v>2.0422946373920765</v>
      </c>
      <c r="AI2172">
        <v>3.4</v>
      </c>
      <c r="AJ2172">
        <v>3</v>
      </c>
      <c r="AK2172">
        <v>51</v>
      </c>
      <c r="AL2172">
        <v>3</v>
      </c>
      <c r="AM2172">
        <v>9110</v>
      </c>
      <c r="AN2172">
        <v>9143</v>
      </c>
      <c r="AO2172">
        <v>9071</v>
      </c>
      <c r="AP2172">
        <v>27</v>
      </c>
      <c r="AQ2172">
        <v>18</v>
      </c>
    </row>
    <row r="2173" spans="1:43">
      <c r="A2173" s="27">
        <v>40157</v>
      </c>
      <c r="B2173" s="27"/>
      <c r="C2173">
        <v>-13.8</v>
      </c>
      <c r="D2173">
        <v>-10.1</v>
      </c>
      <c r="E2173">
        <v>-16.3</v>
      </c>
      <c r="F2173">
        <v>81</v>
      </c>
      <c r="G2173">
        <v>70</v>
      </c>
      <c r="H2173">
        <v>6.4</v>
      </c>
      <c r="I2173" s="10">
        <v>935</v>
      </c>
      <c r="J2173">
        <v>1.3</v>
      </c>
      <c r="K2173" s="2">
        <v>10</v>
      </c>
      <c r="L2173" s="1">
        <f t="shared" si="627"/>
        <v>0.78955544674178402</v>
      </c>
      <c r="M2173" s="1">
        <f t="shared" si="628"/>
        <v>92</v>
      </c>
      <c r="N2173" s="1">
        <f t="shared" si="629"/>
        <v>0.21034759753595861</v>
      </c>
      <c r="O2173" s="1">
        <f t="shared" si="644"/>
        <v>1.7256569117554434E-2</v>
      </c>
      <c r="P2173" s="1">
        <f t="shared" si="630"/>
        <v>0.17787521322717736</v>
      </c>
      <c r="Q2173">
        <f t="shared" si="631"/>
        <v>3.8578053139786159</v>
      </c>
      <c r="R2173">
        <f t="shared" si="632"/>
        <v>11.193528681910799</v>
      </c>
      <c r="S2173">
        <f t="shared" si="633"/>
        <v>1.4651215552239265</v>
      </c>
      <c r="T2173">
        <v>0.2432</v>
      </c>
      <c r="U2173" s="1">
        <f t="shared" si="634"/>
        <v>-0.40197654535208976</v>
      </c>
      <c r="V2173" s="1">
        <v>344</v>
      </c>
      <c r="W2173" s="1">
        <f t="shared" si="635"/>
        <v>11.997630658115938</v>
      </c>
      <c r="X2173" s="1">
        <f t="shared" si="636"/>
        <v>29.076199987952471</v>
      </c>
      <c r="Y2173" s="1">
        <f t="shared" si="637"/>
        <v>1.0308097365589866</v>
      </c>
      <c r="Z2173" s="1">
        <f t="shared" si="645"/>
        <v>-1.5960000000000005</v>
      </c>
      <c r="AA2173" s="1">
        <f t="shared" si="638"/>
        <v>5.8368732828783201E-2</v>
      </c>
      <c r="AB2173" s="1">
        <f t="shared" si="639"/>
        <v>2.5335817999999999</v>
      </c>
      <c r="AC2173" s="1">
        <f t="shared" si="640"/>
        <v>0.97233639771832736</v>
      </c>
      <c r="AF2173" s="1">
        <f t="shared" si="641"/>
        <v>0.66607221779553105</v>
      </c>
      <c r="AG2173" s="1">
        <f t="shared" si="642"/>
        <v>2.5240095244556855</v>
      </c>
      <c r="AH2173" s="1">
        <f t="shared" si="643"/>
        <v>2.7991788818154517</v>
      </c>
      <c r="AI2173">
        <v>2.8</v>
      </c>
      <c r="AJ2173">
        <v>3</v>
      </c>
      <c r="AK2173">
        <v>39</v>
      </c>
      <c r="AL2173">
        <v>2</v>
      </c>
      <c r="AM2173">
        <v>9152</v>
      </c>
      <c r="AN2173">
        <v>9167</v>
      </c>
      <c r="AO2173">
        <v>9139</v>
      </c>
      <c r="AP2173">
        <v>17</v>
      </c>
      <c r="AQ2173">
        <v>1</v>
      </c>
    </row>
    <row r="2174" spans="1:43">
      <c r="A2174" s="27">
        <v>40158</v>
      </c>
      <c r="B2174" s="27"/>
      <c r="C2174">
        <v>-14.6</v>
      </c>
      <c r="D2174">
        <v>-11.5</v>
      </c>
      <c r="E2174">
        <v>-18</v>
      </c>
      <c r="F2174">
        <v>81</v>
      </c>
      <c r="G2174">
        <v>72</v>
      </c>
      <c r="H2174">
        <v>4</v>
      </c>
      <c r="I2174" s="10">
        <v>935</v>
      </c>
      <c r="J2174">
        <v>1.2</v>
      </c>
      <c r="K2174" s="2">
        <v>10</v>
      </c>
      <c r="L2174" s="1">
        <f t="shared" si="627"/>
        <v>0.59994172711514537</v>
      </c>
      <c r="M2174" s="1">
        <f t="shared" si="628"/>
        <v>90</v>
      </c>
      <c r="N2174" s="1">
        <f t="shared" si="629"/>
        <v>0.19693863827990379</v>
      </c>
      <c r="O2174" s="1">
        <f t="shared" si="644"/>
        <v>1.6272806140886477E-2</v>
      </c>
      <c r="P2174" s="1">
        <f t="shared" si="630"/>
        <v>0.15790060088883087</v>
      </c>
      <c r="Q2174">
        <f t="shared" si="631"/>
        <v>2.6160711590139809</v>
      </c>
      <c r="R2174">
        <f t="shared" si="632"/>
        <v>11.190739478685174</v>
      </c>
      <c r="S2174">
        <f t="shared" si="633"/>
        <v>1.464756476267693</v>
      </c>
      <c r="T2174">
        <v>0.2432</v>
      </c>
      <c r="U2174" s="1">
        <f t="shared" si="634"/>
        <v>-0.40321512195071724</v>
      </c>
      <c r="V2174" s="1">
        <v>345</v>
      </c>
      <c r="W2174" s="1">
        <f t="shared" si="635"/>
        <v>9.5891670304808159</v>
      </c>
      <c r="X2174" s="1">
        <f t="shared" si="636"/>
        <v>29.048066179962291</v>
      </c>
      <c r="Y2174" s="1">
        <f t="shared" si="637"/>
        <v>1.0310085079960505</v>
      </c>
      <c r="Z2174" s="1">
        <f t="shared" si="645"/>
        <v>-0.3039999999999996</v>
      </c>
      <c r="AA2174" s="1">
        <f t="shared" si="638"/>
        <v>5.8325251014177654E-2</v>
      </c>
      <c r="AB2174" s="1">
        <f t="shared" si="639"/>
        <v>2.5354706</v>
      </c>
      <c r="AC2174" s="1">
        <f t="shared" si="640"/>
        <v>0.89754129020153295</v>
      </c>
      <c r="AF2174" s="1">
        <f t="shared" si="641"/>
        <v>0.54506929512424562</v>
      </c>
      <c r="AG2174" s="1">
        <f t="shared" si="642"/>
        <v>2.1684247068539153</v>
      </c>
      <c r="AH2174" s="1">
        <f t="shared" si="643"/>
        <v>2.0001546471241127</v>
      </c>
      <c r="AI2174">
        <v>2.7</v>
      </c>
      <c r="AJ2174">
        <v>3</v>
      </c>
      <c r="AK2174">
        <v>39</v>
      </c>
      <c r="AL2174">
        <v>3</v>
      </c>
      <c r="AM2174">
        <v>9179</v>
      </c>
      <c r="AN2174">
        <v>9196</v>
      </c>
      <c r="AO2174">
        <v>9151</v>
      </c>
      <c r="AP2174">
        <v>16</v>
      </c>
      <c r="AQ2174">
        <v>0</v>
      </c>
    </row>
    <row r="2175" spans="1:43">
      <c r="A2175" s="27">
        <v>40159</v>
      </c>
      <c r="B2175" s="27"/>
      <c r="C2175">
        <v>-15.4</v>
      </c>
      <c r="D2175">
        <v>-13.1</v>
      </c>
      <c r="E2175">
        <v>-17.100000000000001</v>
      </c>
      <c r="F2175">
        <v>84</v>
      </c>
      <c r="G2175">
        <v>79</v>
      </c>
      <c r="H2175">
        <v>0</v>
      </c>
      <c r="I2175" s="10">
        <v>935</v>
      </c>
      <c r="J2175">
        <v>1.5</v>
      </c>
      <c r="K2175" s="2">
        <v>10</v>
      </c>
      <c r="L2175" s="1">
        <f t="shared" si="627"/>
        <v>0.40443723736965853</v>
      </c>
      <c r="M2175" s="1">
        <f t="shared" si="628"/>
        <v>89</v>
      </c>
      <c r="N2175" s="1">
        <f t="shared" si="629"/>
        <v>0.18429690352739619</v>
      </c>
      <c r="O2175" s="1">
        <f t="shared" si="644"/>
        <v>1.5338235023698799E-2</v>
      </c>
      <c r="P2175" s="1">
        <f t="shared" si="630"/>
        <v>0.1590969085238193</v>
      </c>
      <c r="Q2175">
        <f t="shared" si="631"/>
        <v>0.61619535808667691</v>
      </c>
      <c r="R2175">
        <f t="shared" si="632"/>
        <v>11.188216267023385</v>
      </c>
      <c r="S2175">
        <f t="shared" si="633"/>
        <v>1.4644262129611763</v>
      </c>
      <c r="T2175">
        <v>0.2432</v>
      </c>
      <c r="U2175" s="1">
        <f t="shared" si="634"/>
        <v>-0.40433441432846401</v>
      </c>
      <c r="V2175" s="1">
        <v>346</v>
      </c>
      <c r="W2175" s="1">
        <f t="shared" si="635"/>
        <v>5.5869038010537126</v>
      </c>
      <c r="X2175" s="1">
        <f t="shared" si="636"/>
        <v>29.022876888590712</v>
      </c>
      <c r="Y2175" s="1">
        <f t="shared" si="637"/>
        <v>1.031198106102265</v>
      </c>
      <c r="Z2175" s="1">
        <f t="shared" si="645"/>
        <v>-0.30400000000000027</v>
      </c>
      <c r="AA2175" s="1">
        <f t="shared" si="638"/>
        <v>5.8281833934943406E-2</v>
      </c>
      <c r="AB2175" s="1">
        <f t="shared" si="639"/>
        <v>2.5373593999999997</v>
      </c>
      <c r="AC2175" s="1">
        <f t="shared" si="640"/>
        <v>1.1219266127519161</v>
      </c>
      <c r="AF2175" s="1">
        <f t="shared" si="641"/>
        <v>0.32041256085004155</v>
      </c>
      <c r="AG2175" s="1">
        <f t="shared" si="642"/>
        <v>1.5713347400174733</v>
      </c>
      <c r="AH2175" s="1">
        <f t="shared" si="643"/>
        <v>1.3846760244100049</v>
      </c>
      <c r="AI2175">
        <v>4</v>
      </c>
      <c r="AJ2175">
        <v>3</v>
      </c>
      <c r="AK2175">
        <v>63</v>
      </c>
      <c r="AL2175">
        <v>6</v>
      </c>
      <c r="AM2175">
        <v>9174</v>
      </c>
      <c r="AN2175">
        <v>9197</v>
      </c>
      <c r="AO2175">
        <v>9155</v>
      </c>
      <c r="AP2175">
        <v>16</v>
      </c>
      <c r="AQ2175">
        <v>1</v>
      </c>
    </row>
    <row r="2176" spans="1:43">
      <c r="A2176" s="27">
        <v>40160</v>
      </c>
      <c r="B2176" s="27"/>
      <c r="C2176">
        <v>-13.2</v>
      </c>
      <c r="D2176">
        <v>-8.1</v>
      </c>
      <c r="E2176">
        <v>-17.5</v>
      </c>
      <c r="F2176">
        <v>75</v>
      </c>
      <c r="G2176">
        <v>60</v>
      </c>
      <c r="H2176">
        <v>0.8</v>
      </c>
      <c r="I2176" s="10">
        <v>935</v>
      </c>
      <c r="J2176">
        <v>1.3</v>
      </c>
      <c r="K2176" s="2">
        <v>10</v>
      </c>
      <c r="L2176" s="1">
        <f t="shared" si="627"/>
        <v>0.45230634945850495</v>
      </c>
      <c r="M2176" s="1">
        <f t="shared" si="628"/>
        <v>90</v>
      </c>
      <c r="N2176" s="1">
        <f t="shared" si="629"/>
        <v>0.22093193256383531</v>
      </c>
      <c r="O2176" s="1">
        <f t="shared" si="644"/>
        <v>1.8027966089089301E-2</v>
      </c>
      <c r="P2176" s="1">
        <f t="shared" si="630"/>
        <v>0.16908187611522477</v>
      </c>
      <c r="Q2176">
        <f t="shared" si="631"/>
        <v>1.0447263047148962</v>
      </c>
      <c r="R2176">
        <f t="shared" si="632"/>
        <v>11.185960583875042</v>
      </c>
      <c r="S2176">
        <f t="shared" si="633"/>
        <v>1.4641309664757909</v>
      </c>
      <c r="T2176">
        <v>0.2432</v>
      </c>
      <c r="U2176" s="1">
        <f t="shared" si="634"/>
        <v>-0.40533409136203646</v>
      </c>
      <c r="V2176" s="1">
        <v>347</v>
      </c>
      <c r="W2176" s="1">
        <f t="shared" si="635"/>
        <v>6.3811445417873882</v>
      </c>
      <c r="X2176" s="1">
        <f t="shared" si="636"/>
        <v>29.000652649676784</v>
      </c>
      <c r="Y2176" s="1">
        <f t="shared" si="637"/>
        <v>1.0313784747883099</v>
      </c>
      <c r="Z2176" s="1">
        <f t="shared" si="645"/>
        <v>0.83600000000000041</v>
      </c>
      <c r="AA2176" s="1">
        <f t="shared" si="638"/>
        <v>5.8401386759468793E-2</v>
      </c>
      <c r="AB2176" s="1">
        <f t="shared" si="639"/>
        <v>2.5321651999999997</v>
      </c>
      <c r="AC2176" s="1">
        <f t="shared" si="640"/>
        <v>0.97233639771832736</v>
      </c>
      <c r="AF2176" s="1">
        <f t="shared" si="641"/>
        <v>0.94071347749108314</v>
      </c>
      <c r="AG2176" s="1">
        <f t="shared" si="642"/>
        <v>1.7276248705139499</v>
      </c>
      <c r="AH2176" s="1">
        <f t="shared" si="643"/>
        <v>1.3375498322226425</v>
      </c>
      <c r="AI2176">
        <v>3.5</v>
      </c>
      <c r="AJ2176">
        <v>10</v>
      </c>
      <c r="AK2176">
        <v>46</v>
      </c>
      <c r="AL2176">
        <v>10</v>
      </c>
      <c r="AM2176">
        <v>9203</v>
      </c>
      <c r="AN2176">
        <v>9214</v>
      </c>
      <c r="AO2176">
        <v>9169</v>
      </c>
      <c r="AP2176">
        <v>17</v>
      </c>
      <c r="AQ2176">
        <v>32700</v>
      </c>
    </row>
    <row r="2177" spans="1:43">
      <c r="A2177" s="27">
        <v>40161</v>
      </c>
      <c r="B2177" s="27"/>
      <c r="C2177">
        <v>-15.2</v>
      </c>
      <c r="D2177">
        <v>-11.2</v>
      </c>
      <c r="E2177">
        <v>-16.8</v>
      </c>
      <c r="F2177">
        <v>82</v>
      </c>
      <c r="G2177">
        <v>70</v>
      </c>
      <c r="H2177">
        <v>0</v>
      </c>
      <c r="I2177" s="10">
        <v>935</v>
      </c>
      <c r="J2177">
        <v>1.8</v>
      </c>
      <c r="K2177" s="2">
        <v>10</v>
      </c>
      <c r="L2177" s="1">
        <f t="shared" si="627"/>
        <v>0.41404428972153429</v>
      </c>
      <c r="M2177" s="1">
        <f t="shared" si="628"/>
        <v>94</v>
      </c>
      <c r="N2177" s="1">
        <f t="shared" si="629"/>
        <v>0.18738754476743208</v>
      </c>
      <c r="O2177" s="1">
        <f t="shared" si="644"/>
        <v>1.5567381118850912E-2</v>
      </c>
      <c r="P2177" s="1">
        <f t="shared" si="630"/>
        <v>0.16793856185507916</v>
      </c>
      <c r="Q2177">
        <f t="shared" si="631"/>
        <v>0.62361148408928013</v>
      </c>
      <c r="R2177">
        <f t="shared" si="632"/>
        <v>11.183973809090324</v>
      </c>
      <c r="S2177">
        <f t="shared" si="633"/>
        <v>1.4638709174201996</v>
      </c>
      <c r="T2177">
        <v>0.2432</v>
      </c>
      <c r="U2177" s="1">
        <f t="shared" si="634"/>
        <v>-0.4062138573142719</v>
      </c>
      <c r="V2177" s="1">
        <v>348</v>
      </c>
      <c r="W2177" s="1">
        <f t="shared" si="635"/>
        <v>5.5789217808097566</v>
      </c>
      <c r="X2177" s="1">
        <f t="shared" si="636"/>
        <v>28.98141184836237</v>
      </c>
      <c r="Y2177" s="1">
        <f t="shared" si="637"/>
        <v>1.0315495606952283</v>
      </c>
      <c r="Z2177" s="1">
        <f t="shared" si="645"/>
        <v>-0.76</v>
      </c>
      <c r="AA2177" s="1">
        <f t="shared" si="638"/>
        <v>5.8292682143718348E-2</v>
      </c>
      <c r="AB2177" s="1">
        <f t="shared" si="639"/>
        <v>2.5368871999999998</v>
      </c>
      <c r="AC2177" s="1">
        <f t="shared" si="640"/>
        <v>1.3463119353022994</v>
      </c>
      <c r="AF2177" s="1">
        <f t="shared" si="641"/>
        <v>0.41012357657449877</v>
      </c>
      <c r="AG2177" s="1">
        <f t="shared" si="642"/>
        <v>1.5714846757522178</v>
      </c>
      <c r="AH2177" s="1">
        <f t="shared" si="643"/>
        <v>1.5178059181917012</v>
      </c>
      <c r="AI2177">
        <v>3.1</v>
      </c>
      <c r="AJ2177">
        <v>4</v>
      </c>
      <c r="AK2177">
        <v>47</v>
      </c>
      <c r="AL2177">
        <v>3</v>
      </c>
      <c r="AM2177">
        <v>9208</v>
      </c>
      <c r="AN2177">
        <v>9218</v>
      </c>
      <c r="AO2177">
        <v>9198</v>
      </c>
      <c r="AP2177">
        <v>16</v>
      </c>
      <c r="AQ2177">
        <v>1</v>
      </c>
    </row>
    <row r="2178" spans="1:43">
      <c r="A2178" s="27">
        <v>40162</v>
      </c>
      <c r="B2178" s="27"/>
      <c r="C2178">
        <v>-15.2</v>
      </c>
      <c r="D2178">
        <v>-12.5</v>
      </c>
      <c r="E2178">
        <v>-17.600000000000001</v>
      </c>
      <c r="F2178">
        <v>83</v>
      </c>
      <c r="G2178">
        <v>73</v>
      </c>
      <c r="H2178">
        <v>0.4</v>
      </c>
      <c r="I2178" s="10">
        <v>935</v>
      </c>
      <c r="J2178">
        <v>1.1000000000000001</v>
      </c>
      <c r="K2178" s="2">
        <v>10</v>
      </c>
      <c r="L2178" s="1">
        <f t="shared" si="627"/>
        <v>0.42052358512379562</v>
      </c>
      <c r="M2178" s="1">
        <f t="shared" si="628"/>
        <v>93</v>
      </c>
      <c r="N2178" s="1">
        <f t="shared" si="629"/>
        <v>0.18738754476743208</v>
      </c>
      <c r="O2178" s="1">
        <f t="shared" si="644"/>
        <v>1.5567381118850912E-2</v>
      </c>
      <c r="P2178" s="1">
        <f t="shared" si="630"/>
        <v>0.15659387459098578</v>
      </c>
      <c r="Q2178">
        <f t="shared" si="631"/>
        <v>0.81665356349412943</v>
      </c>
      <c r="R2178">
        <f t="shared" si="632"/>
        <v>11.182257162618731</v>
      </c>
      <c r="S2178">
        <f t="shared" si="633"/>
        <v>1.463646225473656</v>
      </c>
      <c r="T2178">
        <v>0.2432</v>
      </c>
      <c r="U2178" s="1">
        <f t="shared" si="634"/>
        <v>-0.40697345192162754</v>
      </c>
      <c r="V2178" s="1">
        <v>349</v>
      </c>
      <c r="W2178" s="1">
        <f t="shared" si="635"/>
        <v>5.9746983927662161</v>
      </c>
      <c r="X2178" s="1">
        <f t="shared" si="636"/>
        <v>28.965170704481046</v>
      </c>
      <c r="Y2178" s="1">
        <f t="shared" si="637"/>
        <v>1.0317113132102129</v>
      </c>
      <c r="Z2178" s="1">
        <f t="shared" si="645"/>
        <v>0</v>
      </c>
      <c r="AA2178" s="1">
        <f t="shared" si="638"/>
        <v>5.8292682143718348E-2</v>
      </c>
      <c r="AB2178" s="1">
        <f t="shared" si="639"/>
        <v>2.5368871999999998</v>
      </c>
      <c r="AC2178" s="1">
        <f t="shared" si="640"/>
        <v>0.82274618268473854</v>
      </c>
      <c r="AF2178" s="1">
        <f t="shared" si="641"/>
        <v>0.39116713966966121</v>
      </c>
      <c r="AG2178" s="1">
        <f t="shared" si="642"/>
        <v>1.630074955659633</v>
      </c>
      <c r="AH2178" s="1">
        <f t="shared" si="643"/>
        <v>1.3698138091749128</v>
      </c>
      <c r="AI2178">
        <v>3</v>
      </c>
      <c r="AJ2178">
        <v>10</v>
      </c>
      <c r="AK2178">
        <v>44</v>
      </c>
      <c r="AL2178">
        <v>4</v>
      </c>
      <c r="AM2178">
        <v>9206</v>
      </c>
      <c r="AN2178">
        <v>9213</v>
      </c>
      <c r="AO2178">
        <v>9196</v>
      </c>
      <c r="AP2178">
        <v>16</v>
      </c>
      <c r="AQ2178">
        <v>32700</v>
      </c>
    </row>
    <row r="2179" spans="1:43">
      <c r="A2179" s="27">
        <v>40163</v>
      </c>
      <c r="B2179" s="27"/>
      <c r="C2179">
        <v>-13</v>
      </c>
      <c r="D2179">
        <v>-6.7</v>
      </c>
      <c r="E2179">
        <v>-16.3</v>
      </c>
      <c r="F2179">
        <v>76</v>
      </c>
      <c r="G2179">
        <v>56</v>
      </c>
      <c r="H2179">
        <v>4.9000000000000004</v>
      </c>
      <c r="I2179" s="10">
        <v>935</v>
      </c>
      <c r="J2179">
        <v>1.2</v>
      </c>
      <c r="K2179" s="2">
        <v>10</v>
      </c>
      <c r="L2179" s="1">
        <f t="shared" si="627"/>
        <v>0.58375110991117485</v>
      </c>
      <c r="M2179" s="1">
        <f t="shared" si="628"/>
        <v>96</v>
      </c>
      <c r="N2179" s="1">
        <f t="shared" si="629"/>
        <v>0.22456399294112442</v>
      </c>
      <c r="O2179" s="1">
        <f t="shared" si="644"/>
        <v>1.8291677204350976E-2</v>
      </c>
      <c r="P2179" s="1">
        <f t="shared" si="630"/>
        <v>0.18563456919299737</v>
      </c>
      <c r="Q2179">
        <f t="shared" si="631"/>
        <v>3.1748506412019157</v>
      </c>
      <c r="R2179">
        <f t="shared" si="632"/>
        <v>11.180811702018548</v>
      </c>
      <c r="S2179">
        <f t="shared" si="633"/>
        <v>1.4634570290600195</v>
      </c>
      <c r="T2179">
        <v>0.2432</v>
      </c>
      <c r="U2179" s="1">
        <f t="shared" si="634"/>
        <v>-0.40761265047117473</v>
      </c>
      <c r="V2179" s="1">
        <v>350</v>
      </c>
      <c r="W2179" s="1">
        <f t="shared" si="635"/>
        <v>10.458211136981529</v>
      </c>
      <c r="X2179" s="1">
        <f t="shared" si="636"/>
        <v>28.95194325950942</v>
      </c>
      <c r="Y2179" s="1">
        <f t="shared" si="637"/>
        <v>1.0318636844815801</v>
      </c>
      <c r="Z2179" s="1">
        <f t="shared" si="645"/>
        <v>0.83599999999999974</v>
      </c>
      <c r="AA2179" s="1">
        <f t="shared" si="638"/>
        <v>5.8412279523649843E-2</v>
      </c>
      <c r="AB2179" s="1">
        <f t="shared" si="639"/>
        <v>2.5316929999999997</v>
      </c>
      <c r="AC2179" s="1">
        <f t="shared" si="640"/>
        <v>0.89754129020153295</v>
      </c>
      <c r="AF2179" s="1">
        <f t="shared" si="641"/>
        <v>0.99033564055361589</v>
      </c>
      <c r="AG2179" s="1">
        <f t="shared" si="642"/>
        <v>2.2948911832803081</v>
      </c>
      <c r="AH2179" s="1">
        <f t="shared" si="643"/>
        <v>1.9372615568989304</v>
      </c>
      <c r="AI2179">
        <v>2.4</v>
      </c>
      <c r="AJ2179">
        <v>4</v>
      </c>
      <c r="AK2179">
        <v>41</v>
      </c>
      <c r="AL2179">
        <v>5</v>
      </c>
      <c r="AM2179">
        <v>9187</v>
      </c>
      <c r="AN2179">
        <v>9216</v>
      </c>
      <c r="AO2179">
        <v>9163</v>
      </c>
      <c r="AP2179">
        <v>17</v>
      </c>
      <c r="AQ2179">
        <v>0</v>
      </c>
    </row>
    <row r="2180" spans="1:43">
      <c r="A2180" s="27">
        <v>40164</v>
      </c>
      <c r="B2180" s="27"/>
      <c r="C2180">
        <v>-9</v>
      </c>
      <c r="D2180">
        <v>1.8</v>
      </c>
      <c r="E2180">
        <v>-16.5</v>
      </c>
      <c r="F2180">
        <v>68</v>
      </c>
      <c r="G2180">
        <v>43</v>
      </c>
      <c r="H2180">
        <v>3.6</v>
      </c>
      <c r="I2180" s="10">
        <v>935</v>
      </c>
      <c r="J2180">
        <v>1.3</v>
      </c>
      <c r="K2180" s="2">
        <v>10</v>
      </c>
      <c r="L2180" s="1">
        <f t="shared" ref="L2180:L2243" si="646">(0.408*O2180*(W2180-Q2180-Z2180)+AA2180*AC2180*(N2180-P2180)*900/(C2180+273))/(O2180+AA2180*(1+0.34*AC2180))</f>
        <v>0.64175973524719765</v>
      </c>
      <c r="M2180" s="1">
        <f t="shared" ref="M2180:M2243" si="647">F2180*2-G2180</f>
        <v>93</v>
      </c>
      <c r="N2180" s="1">
        <f t="shared" ref="N2180:N2243" si="648">0.611*EXP(17.27*C2180/(C2180+237.3))</f>
        <v>0.30929089496172113</v>
      </c>
      <c r="O2180" s="1">
        <f t="shared" si="644"/>
        <v>2.431796708676949E-2</v>
      </c>
      <c r="P2180" s="1">
        <f t="shared" ref="P2180:P2243" si="649">0.5*(M2180/100)*0.611*EXP(17.27*E2180/(E2180+237.3))+0.5*(G2180/100)*0.611*EXP(17.27*D2180/(D2180+237.3))</f>
        <v>0.22776907105612904</v>
      </c>
      <c r="Q2180">
        <f t="shared" ref="Q2180:Q2243" si="650">2.45*(0.9*H2180/R2180+0.1)*(0.34-0.14*P2180^0.5)*((D2180+273)^4+(E2180+273)^4)*10^(-9)</f>
        <v>2.6171511382893522</v>
      </c>
      <c r="R2180">
        <f t="shared" ref="R2180:R2243" si="651">7.64*S2180</f>
        <v>11.17963832028731</v>
      </c>
      <c r="S2180">
        <f t="shared" ref="S2180:S2243" si="652">ACOS(-TAN(T2180)*TAN(U2180))</f>
        <v>1.4633034450637841</v>
      </c>
      <c r="T2180">
        <v>0.2432</v>
      </c>
      <c r="U2180" s="1">
        <f t="shared" ref="U2180:U2243" si="653">0.409*SIN(0.0172*V2180-1.39)</f>
        <v>-0.40813126386707654</v>
      </c>
      <c r="V2180" s="1">
        <v>351</v>
      </c>
      <c r="W2180" s="1">
        <f t="shared" ref="W2180:W2243" si="654">0.77*(0.25+0.5*H2180/R2180)*X2180</f>
        <v>9.1593488319013971</v>
      </c>
      <c r="X2180" s="1">
        <f t="shared" ref="X2180:X2243" si="655">37.6*Y2180*(S2180*SIN(T2180)*SIN(U2180)+COS(T2180)*COS(U2180)*SIN(S2180))</f>
        <v>28.941741365074616</v>
      </c>
      <c r="Y2180" s="1">
        <f t="shared" ref="Y2180:Y2243" si="656">1+0.033*COS(0.0172*V2180)</f>
        <v>1.0320066294329238</v>
      </c>
      <c r="Z2180" s="1">
        <f t="shared" si="645"/>
        <v>1.52</v>
      </c>
      <c r="AA2180" s="1">
        <f t="shared" ref="AA2180:AA2243" si="657">(0.00163*101.3*((293-0.0065*I2180)/293)^5.26)/AB2180</f>
        <v>5.8630991303423106E-2</v>
      </c>
      <c r="AB2180" s="1">
        <f t="shared" ref="AB2180:AB2243" si="658">2.501-C2180*2.361*10^(-3)</f>
        <v>2.522249</v>
      </c>
      <c r="AC2180" s="1">
        <f t="shared" ref="AC2180:AC2243" si="659">4.87*J2180/(LN(67.8*K2180-5.42))</f>
        <v>0.97233639771832736</v>
      </c>
      <c r="AF2180" s="1">
        <f t="shared" ref="AF2180:AF2243" si="660">0.0023*X2180*(C2180+17.8)*(D2180-E2180)^0.5</f>
        <v>2.5058825461428067</v>
      </c>
      <c r="AG2180" s="1">
        <f t="shared" ref="AG2180:AG2243" si="661">0.489+0.289*(W2180-Q2180)+0.023*C2180</f>
        <v>2.1726951334538809</v>
      </c>
      <c r="AH2180" s="1">
        <f t="shared" ref="AH2180:AH2243" si="662">1.26*O2180/(O2180+AA2180)*(W2180-Q2180-Z2180)</f>
        <v>1.8551570404167188</v>
      </c>
      <c r="AI2180">
        <v>4.2</v>
      </c>
      <c r="AJ2180">
        <v>10</v>
      </c>
      <c r="AK2180">
        <v>52</v>
      </c>
      <c r="AL2180">
        <v>11</v>
      </c>
      <c r="AM2180">
        <v>9212</v>
      </c>
      <c r="AN2180">
        <v>9242</v>
      </c>
      <c r="AO2180">
        <v>9160</v>
      </c>
      <c r="AP2180">
        <v>22</v>
      </c>
      <c r="AQ2180">
        <v>0</v>
      </c>
    </row>
    <row r="2181" spans="1:43">
      <c r="A2181" s="27">
        <v>40165</v>
      </c>
      <c r="B2181" s="27"/>
      <c r="C2181">
        <v>-6.7</v>
      </c>
      <c r="D2181">
        <v>-0.6</v>
      </c>
      <c r="E2181">
        <v>-13.7</v>
      </c>
      <c r="F2181">
        <v>71</v>
      </c>
      <c r="G2181">
        <v>54</v>
      </c>
      <c r="H2181">
        <v>5.2</v>
      </c>
      <c r="I2181" s="10">
        <v>935</v>
      </c>
      <c r="J2181">
        <v>2.7</v>
      </c>
      <c r="K2181" s="2">
        <v>10</v>
      </c>
      <c r="L2181" s="1">
        <f t="shared" si="646"/>
        <v>0.96006441816505483</v>
      </c>
      <c r="M2181" s="1">
        <f t="shared" si="647"/>
        <v>88</v>
      </c>
      <c r="N2181" s="1">
        <f t="shared" si="648"/>
        <v>0.36993352420035225</v>
      </c>
      <c r="O2181" s="1">
        <f t="shared" ref="O2181:O2244" si="663">4098*N2181/((C2181+237.3)^2)</f>
        <v>2.8508675324393083E-2</v>
      </c>
      <c r="P2181" s="1">
        <f t="shared" si="649"/>
        <v>0.25121895820680706</v>
      </c>
      <c r="Q2181">
        <f t="shared" si="650"/>
        <v>3.4378530023167571</v>
      </c>
      <c r="R2181">
        <f t="shared" si="651"/>
        <v>11.178737744022254</v>
      </c>
      <c r="S2181">
        <f t="shared" si="652"/>
        <v>1.4631855685893003</v>
      </c>
      <c r="T2181">
        <v>0.2432</v>
      </c>
      <c r="U2181" s="1">
        <f t="shared" si="653"/>
        <v>-0.40852913868652829</v>
      </c>
      <c r="V2181" s="1">
        <v>352</v>
      </c>
      <c r="W2181" s="1">
        <f t="shared" si="654"/>
        <v>10.751798233704722</v>
      </c>
      <c r="X2181" s="1">
        <f t="shared" si="655"/>
        <v>28.934574673012971</v>
      </c>
      <c r="Y2181" s="1">
        <f t="shared" si="656"/>
        <v>1.0321401057764521</v>
      </c>
      <c r="Z2181" s="1">
        <f t="shared" si="645"/>
        <v>0.87399999999999989</v>
      </c>
      <c r="AA2181" s="1">
        <f t="shared" si="657"/>
        <v>5.87574938091757E-2</v>
      </c>
      <c r="AB2181" s="1">
        <f t="shared" si="658"/>
        <v>2.5168187</v>
      </c>
      <c r="AC2181" s="1">
        <f t="shared" si="659"/>
        <v>2.019467902953449</v>
      </c>
      <c r="AF2181" s="1">
        <f t="shared" si="660"/>
        <v>2.673643911670827</v>
      </c>
      <c r="AG2181" s="1">
        <f t="shared" si="661"/>
        <v>2.4486301718711214</v>
      </c>
      <c r="AH2181" s="1">
        <f t="shared" si="662"/>
        <v>2.6508420159782267</v>
      </c>
      <c r="AI2181">
        <v>4.5</v>
      </c>
      <c r="AJ2181">
        <v>11</v>
      </c>
      <c r="AK2181">
        <v>70</v>
      </c>
      <c r="AL2181">
        <v>11</v>
      </c>
      <c r="AM2181">
        <v>9214</v>
      </c>
      <c r="AN2181">
        <v>9245</v>
      </c>
      <c r="AO2181">
        <v>9193</v>
      </c>
      <c r="AP2181">
        <v>26</v>
      </c>
      <c r="AQ2181">
        <v>0</v>
      </c>
    </row>
    <row r="2182" spans="1:43">
      <c r="A2182" s="27">
        <v>40166</v>
      </c>
      <c r="B2182" s="27"/>
      <c r="C2182">
        <v>-11.1</v>
      </c>
      <c r="D2182">
        <v>-6.1</v>
      </c>
      <c r="E2182">
        <v>-15.3</v>
      </c>
      <c r="F2182">
        <v>80</v>
      </c>
      <c r="G2182">
        <v>65</v>
      </c>
      <c r="H2182">
        <v>6.2</v>
      </c>
      <c r="I2182" s="10">
        <v>935</v>
      </c>
      <c r="J2182">
        <v>1.4</v>
      </c>
      <c r="K2182" s="2">
        <v>10</v>
      </c>
      <c r="L2182" s="1">
        <f t="shared" si="646"/>
        <v>0.91759462249338919</v>
      </c>
      <c r="M2182" s="1">
        <f t="shared" si="647"/>
        <v>95</v>
      </c>
      <c r="N2182" s="1">
        <f t="shared" si="648"/>
        <v>0.26181289716018069</v>
      </c>
      <c r="O2182" s="1">
        <f t="shared" si="663"/>
        <v>2.0969003365534526E-2</v>
      </c>
      <c r="P2182" s="1">
        <f t="shared" si="649"/>
        <v>0.21417558443327611</v>
      </c>
      <c r="Q2182">
        <f t="shared" si="650"/>
        <v>3.8319291576294083</v>
      </c>
      <c r="R2182">
        <f t="shared" si="651"/>
        <v>11.178110531918431</v>
      </c>
      <c r="S2182">
        <f t="shared" si="652"/>
        <v>1.4631034727641927</v>
      </c>
      <c r="T2182">
        <v>0.2432</v>
      </c>
      <c r="U2182" s="1">
        <f t="shared" si="653"/>
        <v>-0.40880615722514524</v>
      </c>
      <c r="V2182" s="1">
        <v>353</v>
      </c>
      <c r="W2182" s="1">
        <f t="shared" si="654"/>
        <v>11.746988181017421</v>
      </c>
      <c r="X2182" s="1">
        <f t="shared" si="655"/>
        <v>28.930450626976054</v>
      </c>
      <c r="Y2182" s="1">
        <f t="shared" si="656"/>
        <v>1.0322640740254974</v>
      </c>
      <c r="Z2182" s="1">
        <f t="shared" ref="Z2182:Z2245" si="664">0.38*(C2182-C2181)</f>
        <v>-1.6719999999999997</v>
      </c>
      <c r="AA2182" s="1">
        <f t="shared" si="657"/>
        <v>5.8515963802122754E-2</v>
      </c>
      <c r="AB2182" s="1">
        <f t="shared" si="658"/>
        <v>2.5272071</v>
      </c>
      <c r="AC2182" s="1">
        <f t="shared" si="659"/>
        <v>1.0471315052351216</v>
      </c>
      <c r="AF2182" s="1">
        <f t="shared" si="660"/>
        <v>1.3522336864655768</v>
      </c>
      <c r="AG2182" s="1">
        <f t="shared" si="661"/>
        <v>2.5211520577591351</v>
      </c>
      <c r="AH2182" s="1">
        <f t="shared" si="662"/>
        <v>3.1867554446331843</v>
      </c>
      <c r="AI2182">
        <v>2.7</v>
      </c>
      <c r="AJ2182">
        <v>4</v>
      </c>
      <c r="AK2182">
        <v>37</v>
      </c>
      <c r="AL2182">
        <v>3</v>
      </c>
      <c r="AM2182">
        <v>9188</v>
      </c>
      <c r="AN2182">
        <v>9204</v>
      </c>
      <c r="AO2182">
        <v>9174</v>
      </c>
      <c r="AP2182">
        <v>21</v>
      </c>
      <c r="AQ2182">
        <v>1</v>
      </c>
    </row>
    <row r="2183" spans="1:43">
      <c r="A2183" s="27">
        <v>40167</v>
      </c>
      <c r="B2183" s="27"/>
      <c r="C2183">
        <v>-11.9</v>
      </c>
      <c r="D2183">
        <v>-7.8</v>
      </c>
      <c r="E2183">
        <v>-14.3</v>
      </c>
      <c r="F2183">
        <v>85</v>
      </c>
      <c r="G2183">
        <v>76</v>
      </c>
      <c r="H2183">
        <v>5.3</v>
      </c>
      <c r="I2183" s="10">
        <v>935</v>
      </c>
      <c r="J2183">
        <v>1</v>
      </c>
      <c r="K2183" s="2">
        <v>10</v>
      </c>
      <c r="L2183" s="1">
        <f t="shared" si="646"/>
        <v>0.71353424974285817</v>
      </c>
      <c r="M2183" s="1">
        <f t="shared" si="647"/>
        <v>94</v>
      </c>
      <c r="N2183" s="1">
        <f t="shared" si="648"/>
        <v>0.24550732229439218</v>
      </c>
      <c r="O2183" s="1">
        <f t="shared" si="663"/>
        <v>1.98028902332444E-2</v>
      </c>
      <c r="P2183" s="1">
        <f t="shared" si="649"/>
        <v>0.22397754039095574</v>
      </c>
      <c r="Q2183">
        <f t="shared" si="650"/>
        <v>3.3297421473386506</v>
      </c>
      <c r="R2183">
        <f t="shared" si="651"/>
        <v>11.177757073610746</v>
      </c>
      <c r="S2183">
        <f t="shared" si="652"/>
        <v>1.463057208587794</v>
      </c>
      <c r="T2183">
        <v>0.2432</v>
      </c>
      <c r="U2183" s="1">
        <f t="shared" si="653"/>
        <v>-0.4089622375317834</v>
      </c>
      <c r="V2183" s="1">
        <v>354</v>
      </c>
      <c r="W2183" s="1">
        <f t="shared" si="654"/>
        <v>10.849963044416803</v>
      </c>
      <c r="X2183" s="1">
        <f t="shared" si="655"/>
        <v>28.929374455581286</v>
      </c>
      <c r="Y2183" s="1">
        <f t="shared" si="656"/>
        <v>1.0323784975061967</v>
      </c>
      <c r="Z2183" s="1">
        <f t="shared" si="664"/>
        <v>-0.30400000000000027</v>
      </c>
      <c r="AA2183" s="1">
        <f t="shared" si="657"/>
        <v>5.8472262433412525E-2</v>
      </c>
      <c r="AB2183" s="1">
        <f t="shared" si="658"/>
        <v>2.5290958999999997</v>
      </c>
      <c r="AC2183" s="1">
        <f t="shared" si="659"/>
        <v>0.74795107516794412</v>
      </c>
      <c r="AF2183" s="1">
        <f t="shared" si="660"/>
        <v>1.0008651534093076</v>
      </c>
      <c r="AG2183" s="1">
        <f t="shared" si="661"/>
        <v>2.388643839255586</v>
      </c>
      <c r="AH2183" s="1">
        <f t="shared" si="662"/>
        <v>2.4941140286128882</v>
      </c>
      <c r="AI2183">
        <v>2.9</v>
      </c>
      <c r="AJ2183">
        <v>3</v>
      </c>
      <c r="AK2183">
        <v>38</v>
      </c>
      <c r="AL2183">
        <v>3</v>
      </c>
      <c r="AM2183">
        <v>9149</v>
      </c>
      <c r="AN2183">
        <v>9174</v>
      </c>
      <c r="AO2183">
        <v>9139</v>
      </c>
      <c r="AP2183">
        <v>21</v>
      </c>
      <c r="AQ2183">
        <v>0</v>
      </c>
    </row>
    <row r="2184" spans="1:43">
      <c r="A2184" s="27">
        <v>40168</v>
      </c>
      <c r="B2184" s="27"/>
      <c r="C2184">
        <v>-8.9</v>
      </c>
      <c r="D2184">
        <v>-3.3</v>
      </c>
      <c r="E2184">
        <v>-13.3</v>
      </c>
      <c r="F2184">
        <v>81</v>
      </c>
      <c r="G2184">
        <v>64</v>
      </c>
      <c r="H2184">
        <v>0</v>
      </c>
      <c r="I2184" s="10">
        <v>935</v>
      </c>
      <c r="J2184">
        <v>1.7</v>
      </c>
      <c r="K2184" s="2">
        <v>10</v>
      </c>
      <c r="L2184" s="1">
        <f t="shared" si="646"/>
        <v>0.46803144960119664</v>
      </c>
      <c r="M2184" s="1">
        <f t="shared" si="647"/>
        <v>98</v>
      </c>
      <c r="N2184" s="1">
        <f t="shared" si="648"/>
        <v>0.3117313058811032</v>
      </c>
      <c r="O2184" s="1">
        <f t="shared" si="663"/>
        <v>2.4488386650389847E-2</v>
      </c>
      <c r="P2184" s="1">
        <f t="shared" si="649"/>
        <v>0.26063269889311375</v>
      </c>
      <c r="Q2184">
        <f t="shared" si="650"/>
        <v>0.64733411213950753</v>
      </c>
      <c r="R2184">
        <f t="shared" si="651"/>
        <v>11.177677588864773</v>
      </c>
      <c r="S2184">
        <f t="shared" si="652"/>
        <v>1.4630468048252321</v>
      </c>
      <c r="T2184">
        <v>0.2432</v>
      </c>
      <c r="U2184" s="1">
        <f t="shared" si="653"/>
        <v>-0.40899733343278311</v>
      </c>
      <c r="V2184" s="1">
        <v>355</v>
      </c>
      <c r="W2184" s="1">
        <f t="shared" si="654"/>
        <v>5.5692847146679325</v>
      </c>
      <c r="X2184" s="1">
        <f t="shared" si="655"/>
        <v>28.931349167106141</v>
      </c>
      <c r="Y2184" s="1">
        <f t="shared" si="656"/>
        <v>1.0324833423683422</v>
      </c>
      <c r="Z2184" s="1">
        <f t="shared" si="664"/>
        <v>1.1400000000000001</v>
      </c>
      <c r="AA2184" s="1">
        <f t="shared" si="657"/>
        <v>5.8636480084644942E-2</v>
      </c>
      <c r="AB2184" s="1">
        <f t="shared" si="658"/>
        <v>2.5220129</v>
      </c>
      <c r="AC2184" s="1">
        <f t="shared" si="659"/>
        <v>1.2715168277855049</v>
      </c>
      <c r="AF2184" s="1">
        <f t="shared" si="660"/>
        <v>1.8727789937937616</v>
      </c>
      <c r="AG2184" s="1">
        <f t="shared" si="661"/>
        <v>1.7067437241307148</v>
      </c>
      <c r="AH2184" s="1">
        <f t="shared" si="662"/>
        <v>1.4038335227373009</v>
      </c>
      <c r="AI2184">
        <v>3.3</v>
      </c>
      <c r="AJ2184">
        <v>10</v>
      </c>
      <c r="AK2184">
        <v>44</v>
      </c>
      <c r="AL2184">
        <v>12</v>
      </c>
      <c r="AM2184">
        <v>9134</v>
      </c>
      <c r="AN2184">
        <v>9148</v>
      </c>
      <c r="AO2184">
        <v>9122</v>
      </c>
      <c r="AP2184">
        <v>26</v>
      </c>
      <c r="AQ2184">
        <v>0</v>
      </c>
    </row>
    <row r="2185" spans="1:43">
      <c r="A2185" s="27">
        <v>40169</v>
      </c>
      <c r="B2185" s="27"/>
      <c r="C2185">
        <v>-0.7</v>
      </c>
      <c r="D2185">
        <v>5.0999999999999996</v>
      </c>
      <c r="E2185">
        <v>-9.4</v>
      </c>
      <c r="F2185">
        <v>57</v>
      </c>
      <c r="G2185">
        <v>38</v>
      </c>
      <c r="H2185">
        <v>7.8</v>
      </c>
      <c r="I2185" s="10">
        <v>935</v>
      </c>
      <c r="J2185">
        <v>3.4</v>
      </c>
      <c r="K2185" s="2">
        <v>10</v>
      </c>
      <c r="L2185" s="1">
        <f t="shared" si="646"/>
        <v>1.5545641259453726</v>
      </c>
      <c r="M2185" s="1">
        <f t="shared" si="647"/>
        <v>76</v>
      </c>
      <c r="N2185" s="1">
        <f t="shared" si="648"/>
        <v>0.58056530033118703</v>
      </c>
      <c r="O2185" s="1">
        <f t="shared" si="663"/>
        <v>4.2500451964202719E-2</v>
      </c>
      <c r="P2185" s="1">
        <f t="shared" si="649"/>
        <v>0.28083952455090572</v>
      </c>
      <c r="Q2185">
        <f t="shared" si="650"/>
        <v>5.1249534082511561</v>
      </c>
      <c r="R2185">
        <f t="shared" si="651"/>
        <v>11.177872127119798</v>
      </c>
      <c r="S2185">
        <f t="shared" si="652"/>
        <v>1.4630722679476176</v>
      </c>
      <c r="T2185">
        <v>0.2432</v>
      </c>
      <c r="U2185" s="1">
        <f t="shared" si="653"/>
        <v>-0.40891143454562906</v>
      </c>
      <c r="V2185" s="1">
        <v>356</v>
      </c>
      <c r="W2185" s="1">
        <f t="shared" si="654"/>
        <v>13.344176951520884</v>
      </c>
      <c r="X2185" s="1">
        <f t="shared" si="655"/>
        <v>28.936375545725912</v>
      </c>
      <c r="Y2185" s="1">
        <f t="shared" si="656"/>
        <v>1.0325785775953946</v>
      </c>
      <c r="Z2185" s="1">
        <f t="shared" si="664"/>
        <v>3.1160000000000005</v>
      </c>
      <c r="AA2185" s="1">
        <f t="shared" si="657"/>
        <v>5.9090084366907013E-2</v>
      </c>
      <c r="AB2185" s="1">
        <f t="shared" si="658"/>
        <v>2.5026527000000001</v>
      </c>
      <c r="AC2185" s="1">
        <f t="shared" si="659"/>
        <v>2.5430336555710098</v>
      </c>
      <c r="AF2185" s="1">
        <f t="shared" si="660"/>
        <v>4.3336325015744732</v>
      </c>
      <c r="AG2185" s="1">
        <f t="shared" si="661"/>
        <v>2.8482556040049509</v>
      </c>
      <c r="AH2185" s="1">
        <f t="shared" si="662"/>
        <v>2.6900195310426933</v>
      </c>
      <c r="AI2185">
        <v>5</v>
      </c>
      <c r="AJ2185">
        <v>11</v>
      </c>
      <c r="AK2185">
        <v>77</v>
      </c>
      <c r="AL2185">
        <v>11</v>
      </c>
      <c r="AM2185">
        <v>9074</v>
      </c>
      <c r="AN2185">
        <v>9133</v>
      </c>
      <c r="AO2185">
        <v>9034</v>
      </c>
      <c r="AP2185">
        <v>33</v>
      </c>
      <c r="AQ2185">
        <v>0</v>
      </c>
    </row>
    <row r="2186" spans="1:43">
      <c r="A2186" s="27">
        <v>40170</v>
      </c>
      <c r="B2186" s="27"/>
      <c r="C2186">
        <v>-9</v>
      </c>
      <c r="D2186">
        <v>-0.9</v>
      </c>
      <c r="E2186">
        <v>-13</v>
      </c>
      <c r="F2186">
        <v>75</v>
      </c>
      <c r="G2186">
        <v>41</v>
      </c>
      <c r="H2186">
        <v>1.4</v>
      </c>
      <c r="I2186" s="10">
        <v>935</v>
      </c>
      <c r="J2186">
        <v>3</v>
      </c>
      <c r="K2186" s="2">
        <v>10</v>
      </c>
      <c r="L2186" s="1">
        <f t="shared" si="646"/>
        <v>0.92056863628525087</v>
      </c>
      <c r="M2186" s="1">
        <f t="shared" si="647"/>
        <v>109</v>
      </c>
      <c r="N2186" s="1">
        <f t="shared" si="648"/>
        <v>0.30929089496172113</v>
      </c>
      <c r="O2186" s="1">
        <f t="shared" si="663"/>
        <v>2.431796708676949E-2</v>
      </c>
      <c r="P2186" s="1">
        <f t="shared" si="649"/>
        <v>0.23967191383028891</v>
      </c>
      <c r="Q2186">
        <f t="shared" si="650"/>
        <v>1.4220228577705012</v>
      </c>
      <c r="R2186">
        <f t="shared" si="651"/>
        <v>11.178340567385945</v>
      </c>
      <c r="S2186">
        <f t="shared" si="652"/>
        <v>1.4631335821185791</v>
      </c>
      <c r="T2186">
        <v>0.2432</v>
      </c>
      <c r="U2186" s="1">
        <f t="shared" si="653"/>
        <v>-0.40870456628202151</v>
      </c>
      <c r="V2186" s="1">
        <v>357</v>
      </c>
      <c r="W2186" s="1">
        <f t="shared" si="654"/>
        <v>6.9674578166367169</v>
      </c>
      <c r="X2186" s="1">
        <f t="shared" si="655"/>
        <v>28.944452149296701</v>
      </c>
      <c r="Y2186" s="1">
        <f t="shared" si="656"/>
        <v>1.0326641750136587</v>
      </c>
      <c r="Z2186" s="1">
        <f t="shared" si="664"/>
        <v>-3.1540000000000004</v>
      </c>
      <c r="AA2186" s="1">
        <f t="shared" si="657"/>
        <v>5.8630991303423106E-2</v>
      </c>
      <c r="AB2186" s="1">
        <f t="shared" si="658"/>
        <v>2.522249</v>
      </c>
      <c r="AC2186" s="1">
        <f t="shared" si="659"/>
        <v>2.2438532255038321</v>
      </c>
      <c r="AF2186" s="1">
        <f t="shared" si="660"/>
        <v>2.0378327013119675</v>
      </c>
      <c r="AG2186" s="1">
        <f t="shared" si="661"/>
        <v>1.8846307031123362</v>
      </c>
      <c r="AH2186" s="1">
        <f t="shared" si="662"/>
        <v>3.2134971572536197</v>
      </c>
      <c r="AI2186">
        <v>7.2</v>
      </c>
      <c r="AJ2186">
        <v>10</v>
      </c>
      <c r="AK2186">
        <v>108</v>
      </c>
      <c r="AL2186">
        <v>11</v>
      </c>
      <c r="AM2186">
        <v>9175</v>
      </c>
      <c r="AN2186">
        <v>9260</v>
      </c>
      <c r="AO2186">
        <v>9035</v>
      </c>
      <c r="AP2186">
        <v>25</v>
      </c>
      <c r="AQ2186">
        <v>145</v>
      </c>
    </row>
    <row r="2187" spans="1:43">
      <c r="A2187" s="27">
        <v>40171</v>
      </c>
      <c r="B2187" s="27"/>
      <c r="C2187">
        <v>-16.2</v>
      </c>
      <c r="D2187">
        <v>-10.4</v>
      </c>
      <c r="E2187">
        <v>-23.4</v>
      </c>
      <c r="F2187">
        <v>63</v>
      </c>
      <c r="G2187">
        <v>36</v>
      </c>
      <c r="H2187">
        <v>6.5</v>
      </c>
      <c r="I2187" s="10">
        <v>935</v>
      </c>
      <c r="J2187">
        <v>1.9</v>
      </c>
      <c r="K2187" s="2">
        <v>10</v>
      </c>
      <c r="L2187" s="1">
        <f t="shared" si="646"/>
        <v>0.86833820612278201</v>
      </c>
      <c r="M2187" s="1">
        <f t="shared" si="647"/>
        <v>90</v>
      </c>
      <c r="N2187" s="1">
        <f t="shared" si="648"/>
        <v>0.17238387559828902</v>
      </c>
      <c r="O2187" s="1">
        <f t="shared" si="663"/>
        <v>1.4450774011235469E-2</v>
      </c>
      <c r="P2187" s="1">
        <f t="shared" si="649"/>
        <v>9.1402294367209758E-2</v>
      </c>
      <c r="Q2187">
        <f t="shared" si="650"/>
        <v>3.9259717946581851</v>
      </c>
      <c r="R2187">
        <f t="shared" si="651"/>
        <v>11.179082618495862</v>
      </c>
      <c r="S2187">
        <f t="shared" si="652"/>
        <v>1.4632307092272072</v>
      </c>
      <c r="T2187">
        <v>0.2432</v>
      </c>
      <c r="U2187" s="1">
        <f t="shared" si="653"/>
        <v>-0.4083767898403588</v>
      </c>
      <c r="V2187" s="1">
        <v>358</v>
      </c>
      <c r="W2187" s="1">
        <f t="shared" si="654"/>
        <v>12.055815291191184</v>
      </c>
      <c r="X2187" s="1">
        <f t="shared" si="655"/>
        <v>28.95557530868674</v>
      </c>
      <c r="Y2187" s="1">
        <f t="shared" si="656"/>
        <v>1.0327401093006185</v>
      </c>
      <c r="Z2187" s="1">
        <f t="shared" si="664"/>
        <v>-2.7359999999999998</v>
      </c>
      <c r="AA2187" s="1">
        <f t="shared" si="657"/>
        <v>5.8238481446621734E-2</v>
      </c>
      <c r="AB2187" s="1">
        <f t="shared" si="658"/>
        <v>2.5392481999999998</v>
      </c>
      <c r="AC2187" s="1">
        <f t="shared" si="659"/>
        <v>1.4211070428190937</v>
      </c>
      <c r="AF2187" s="1">
        <f t="shared" si="660"/>
        <v>0.38419498626858734</v>
      </c>
      <c r="AG2187" s="1">
        <f t="shared" si="661"/>
        <v>2.4659247704980367</v>
      </c>
      <c r="AH2187" s="1">
        <f t="shared" si="662"/>
        <v>2.7217916630762047</v>
      </c>
      <c r="AI2187">
        <v>4</v>
      </c>
      <c r="AJ2187">
        <v>5</v>
      </c>
      <c r="AK2187">
        <v>59</v>
      </c>
      <c r="AL2187">
        <v>3</v>
      </c>
      <c r="AM2187">
        <v>9212</v>
      </c>
      <c r="AN2187">
        <v>9272</v>
      </c>
      <c r="AO2187">
        <v>9163</v>
      </c>
      <c r="AP2187">
        <v>11</v>
      </c>
      <c r="AQ2187">
        <v>0</v>
      </c>
    </row>
    <row r="2188" spans="1:43">
      <c r="A2188" s="27">
        <v>40172</v>
      </c>
      <c r="B2188" s="27"/>
      <c r="C2188">
        <v>-17.3</v>
      </c>
      <c r="D2188">
        <v>-10.4</v>
      </c>
      <c r="E2188">
        <v>-23.3</v>
      </c>
      <c r="F2188">
        <v>80</v>
      </c>
      <c r="G2188">
        <v>70</v>
      </c>
      <c r="H2188">
        <v>1.5</v>
      </c>
      <c r="I2188" s="10">
        <v>935</v>
      </c>
      <c r="J2188">
        <v>2</v>
      </c>
      <c r="K2188" s="2">
        <v>10</v>
      </c>
      <c r="L2188" s="1">
        <f t="shared" si="646"/>
        <v>0.38545066111707488</v>
      </c>
      <c r="M2188" s="1">
        <f t="shared" si="647"/>
        <v>90</v>
      </c>
      <c r="N2188" s="1">
        <f t="shared" si="648"/>
        <v>0.15712583154873891</v>
      </c>
      <c r="O2188" s="1">
        <f t="shared" si="663"/>
        <v>1.3303753257990332E-2</v>
      </c>
      <c r="P2188" s="1">
        <f t="shared" si="649"/>
        <v>0.13884285792012546</v>
      </c>
      <c r="Q2188">
        <f t="shared" si="650"/>
        <v>1.3454443170741364</v>
      </c>
      <c r="R2188">
        <f t="shared" si="651"/>
        <v>11.180097819709916</v>
      </c>
      <c r="S2188">
        <f t="shared" si="652"/>
        <v>1.4633635889672665</v>
      </c>
      <c r="T2188">
        <v>0.2432</v>
      </c>
      <c r="U2188" s="1">
        <f t="shared" si="653"/>
        <v>-0.40792820218763282</v>
      </c>
      <c r="V2188" s="1">
        <v>359</v>
      </c>
      <c r="W2188" s="1">
        <f t="shared" si="654"/>
        <v>7.0730860495556529</v>
      </c>
      <c r="X2188" s="1">
        <f t="shared" si="655"/>
        <v>28.969739128660553</v>
      </c>
      <c r="Y2188" s="1">
        <f t="shared" si="656"/>
        <v>1.0328063579924287</v>
      </c>
      <c r="Z2188" s="1">
        <f t="shared" si="664"/>
        <v>-0.41800000000000054</v>
      </c>
      <c r="AA2188" s="1">
        <f t="shared" si="657"/>
        <v>5.8178976975533342E-2</v>
      </c>
      <c r="AB2188" s="1">
        <f t="shared" si="658"/>
        <v>2.5418452999999999</v>
      </c>
      <c r="AC2188" s="1">
        <f t="shared" si="659"/>
        <v>1.4959021503358882</v>
      </c>
      <c r="AF2188" s="1">
        <f t="shared" si="660"/>
        <v>0.11965677125287244</v>
      </c>
      <c r="AG2188" s="1">
        <f t="shared" si="661"/>
        <v>1.7463884606871583</v>
      </c>
      <c r="AH2188" s="1">
        <f t="shared" si="662"/>
        <v>1.4411554679269165</v>
      </c>
      <c r="AI2188">
        <v>3.6</v>
      </c>
      <c r="AJ2188">
        <v>10</v>
      </c>
      <c r="AK2188">
        <v>53</v>
      </c>
      <c r="AL2188">
        <v>10</v>
      </c>
      <c r="AM2188">
        <v>9198</v>
      </c>
      <c r="AN2188">
        <v>9267</v>
      </c>
      <c r="AO2188">
        <v>9102</v>
      </c>
      <c r="AP2188">
        <v>13</v>
      </c>
      <c r="AQ2188">
        <v>36</v>
      </c>
    </row>
    <row r="2189" spans="1:43">
      <c r="A2189" s="27">
        <v>40173</v>
      </c>
      <c r="B2189" s="27"/>
      <c r="C2189">
        <v>-13.3</v>
      </c>
      <c r="D2189">
        <v>-5.2</v>
      </c>
      <c r="E2189">
        <v>-18.399999999999999</v>
      </c>
      <c r="F2189">
        <v>61</v>
      </c>
      <c r="G2189">
        <v>35</v>
      </c>
      <c r="H2189">
        <v>7.1</v>
      </c>
      <c r="I2189" s="10">
        <v>935</v>
      </c>
      <c r="J2189">
        <v>2.9</v>
      </c>
      <c r="K2189" s="2">
        <v>10</v>
      </c>
      <c r="L2189" s="1">
        <f t="shared" si="646"/>
        <v>0.72041761093489043</v>
      </c>
      <c r="M2189" s="1">
        <f t="shared" si="647"/>
        <v>87</v>
      </c>
      <c r="N2189" s="1">
        <f t="shared" si="648"/>
        <v>0.219135598440754</v>
      </c>
      <c r="O2189" s="1">
        <f t="shared" si="663"/>
        <v>1.78973549587494E-2</v>
      </c>
      <c r="P2189" s="1">
        <f t="shared" si="649"/>
        <v>0.13485962887924566</v>
      </c>
      <c r="Q2189">
        <f t="shared" si="650"/>
        <v>4.4367360841021526</v>
      </c>
      <c r="R2189">
        <f t="shared" si="651"/>
        <v>11.181385541672292</v>
      </c>
      <c r="S2189">
        <f t="shared" si="652"/>
        <v>1.4635321389623419</v>
      </c>
      <c r="T2189">
        <v>0.2432</v>
      </c>
      <c r="U2189" s="1">
        <f t="shared" si="653"/>
        <v>-0.40735893603074302</v>
      </c>
      <c r="V2189" s="1">
        <v>360</v>
      </c>
      <c r="W2189" s="1">
        <f t="shared" si="654"/>
        <v>12.666386661323438</v>
      </c>
      <c r="X2189" s="1">
        <f t="shared" si="655"/>
        <v>28.986935490321848</v>
      </c>
      <c r="Y2189" s="1">
        <f t="shared" si="656"/>
        <v>1.0328629014905595</v>
      </c>
      <c r="Z2189" s="1">
        <f t="shared" si="664"/>
        <v>1.52</v>
      </c>
      <c r="AA2189" s="1">
        <f t="shared" si="657"/>
        <v>5.8395941900704136E-2</v>
      </c>
      <c r="AB2189" s="1">
        <f t="shared" si="658"/>
        <v>2.5324013000000001</v>
      </c>
      <c r="AC2189" s="1">
        <f t="shared" si="659"/>
        <v>2.1690581179870376</v>
      </c>
      <c r="AF2189" s="1">
        <f t="shared" si="660"/>
        <v>1.0900078343283082</v>
      </c>
      <c r="AG2189" s="1">
        <f t="shared" si="661"/>
        <v>2.5614690168169512</v>
      </c>
      <c r="AH2189" s="1">
        <f t="shared" si="662"/>
        <v>1.9832292448465936</v>
      </c>
      <c r="AI2189">
        <v>4.8</v>
      </c>
      <c r="AJ2189">
        <v>11</v>
      </c>
      <c r="AK2189">
        <v>64</v>
      </c>
      <c r="AL2189">
        <v>10</v>
      </c>
      <c r="AM2189">
        <v>9226</v>
      </c>
      <c r="AN2189">
        <v>9276</v>
      </c>
      <c r="AO2189">
        <v>9180</v>
      </c>
      <c r="AP2189">
        <v>13</v>
      </c>
      <c r="AQ2189">
        <v>0</v>
      </c>
    </row>
    <row r="2190" spans="1:43">
      <c r="A2190" s="27">
        <v>40174</v>
      </c>
      <c r="B2190" s="27"/>
      <c r="C2190">
        <v>-15</v>
      </c>
      <c r="D2190">
        <v>-9.5</v>
      </c>
      <c r="E2190">
        <v>-21.2</v>
      </c>
      <c r="F2190">
        <v>70</v>
      </c>
      <c r="G2190">
        <v>49</v>
      </c>
      <c r="H2190">
        <v>5.4</v>
      </c>
      <c r="I2190" s="10">
        <v>935</v>
      </c>
      <c r="J2190">
        <v>2</v>
      </c>
      <c r="K2190" s="2">
        <v>10</v>
      </c>
      <c r="L2190" s="1">
        <f t="shared" si="646"/>
        <v>0.70822238839457197</v>
      </c>
      <c r="M2190" s="1">
        <f t="shared" si="647"/>
        <v>91</v>
      </c>
      <c r="N2190" s="1">
        <f t="shared" si="648"/>
        <v>0.19052431422899094</v>
      </c>
      <c r="O2190" s="1">
        <f t="shared" si="663"/>
        <v>1.5799503366340097E-2</v>
      </c>
      <c r="P2190" s="1">
        <f t="shared" si="649"/>
        <v>0.12392931617330027</v>
      </c>
      <c r="Q2190">
        <f t="shared" si="650"/>
        <v>3.3662514881223533</v>
      </c>
      <c r="R2190">
        <f t="shared" si="651"/>
        <v>11.182944987714057</v>
      </c>
      <c r="S2190">
        <f t="shared" si="652"/>
        <v>1.463736254936395</v>
      </c>
      <c r="T2190">
        <v>0.2432</v>
      </c>
      <c r="U2190" s="1">
        <f t="shared" si="653"/>
        <v>-0.40666915977723744</v>
      </c>
      <c r="V2190" s="1">
        <v>361</v>
      </c>
      <c r="W2190" s="1">
        <f t="shared" si="654"/>
        <v>10.976541909560408</v>
      </c>
      <c r="X2190" s="1">
        <f t="shared" si="655"/>
        <v>29.007154055122552</v>
      </c>
      <c r="Y2190" s="1">
        <f t="shared" si="656"/>
        <v>1.0329097230675943</v>
      </c>
      <c r="Z2190" s="1">
        <f t="shared" si="664"/>
        <v>-0.64599999999999969</v>
      </c>
      <c r="AA2190" s="1">
        <f t="shared" si="657"/>
        <v>5.8303534391677875E-2</v>
      </c>
      <c r="AB2190" s="1">
        <f t="shared" si="658"/>
        <v>2.5364149999999999</v>
      </c>
      <c r="AC2190" s="1">
        <f t="shared" si="659"/>
        <v>1.4959021503358882</v>
      </c>
      <c r="AF2190" s="1">
        <f t="shared" si="660"/>
        <v>0.63897507805442444</v>
      </c>
      <c r="AG2190" s="1">
        <f t="shared" si="661"/>
        <v>2.3433739317955977</v>
      </c>
      <c r="AH2190" s="1">
        <f t="shared" si="662"/>
        <v>2.2180070917406631</v>
      </c>
      <c r="AI2190">
        <v>5.0999999999999996</v>
      </c>
      <c r="AJ2190">
        <v>9</v>
      </c>
      <c r="AK2190">
        <v>64</v>
      </c>
      <c r="AL2190">
        <v>10</v>
      </c>
      <c r="AM2190">
        <v>9113</v>
      </c>
      <c r="AN2190">
        <v>9181</v>
      </c>
      <c r="AO2190">
        <v>9083</v>
      </c>
      <c r="AP2190">
        <v>14</v>
      </c>
      <c r="AQ2190">
        <v>32700</v>
      </c>
    </row>
    <row r="2191" spans="1:43">
      <c r="A2191" s="27">
        <v>40175</v>
      </c>
      <c r="B2191" s="27"/>
      <c r="C2191">
        <v>-8.6</v>
      </c>
      <c r="D2191">
        <v>-6</v>
      </c>
      <c r="E2191">
        <v>-13.1</v>
      </c>
      <c r="F2191">
        <v>71</v>
      </c>
      <c r="G2191">
        <v>48</v>
      </c>
      <c r="H2191">
        <v>0</v>
      </c>
      <c r="I2191" s="10">
        <v>935</v>
      </c>
      <c r="J2191">
        <v>2.2000000000000002</v>
      </c>
      <c r="K2191" s="2">
        <v>10</v>
      </c>
      <c r="L2191" s="1">
        <f t="shared" si="646"/>
        <v>0.55967343668388225</v>
      </c>
      <c r="M2191" s="1">
        <f t="shared" si="647"/>
        <v>94</v>
      </c>
      <c r="N2191" s="1">
        <f t="shared" si="648"/>
        <v>0.3191555198583183</v>
      </c>
      <c r="O2191" s="1">
        <f t="shared" si="663"/>
        <v>2.5005870912346493E-2</v>
      </c>
      <c r="P2191" s="1">
        <f t="shared" si="649"/>
        <v>0.19837839876839275</v>
      </c>
      <c r="Q2191">
        <f t="shared" si="650"/>
        <v>0.6560708872149682</v>
      </c>
      <c r="R2191">
        <f t="shared" si="651"/>
        <v>11.184775195497673</v>
      </c>
      <c r="S2191">
        <f t="shared" si="652"/>
        <v>1.4639758109290149</v>
      </c>
      <c r="T2191">
        <v>0.2432</v>
      </c>
      <c r="U2191" s="1">
        <f t="shared" si="653"/>
        <v>-0.4058590774854921</v>
      </c>
      <c r="V2191" s="1">
        <v>362</v>
      </c>
      <c r="W2191" s="1">
        <f t="shared" si="654"/>
        <v>5.5883485870610201</v>
      </c>
      <c r="X2191" s="1">
        <f t="shared" si="655"/>
        <v>29.030382270446857</v>
      </c>
      <c r="Y2191" s="1">
        <f t="shared" si="656"/>
        <v>1.0329468088721798</v>
      </c>
      <c r="Z2191" s="1">
        <f t="shared" si="664"/>
        <v>2.4320000000000004</v>
      </c>
      <c r="AA2191" s="1">
        <f t="shared" si="657"/>
        <v>5.8652952596075718E-2</v>
      </c>
      <c r="AB2191" s="1">
        <f t="shared" si="658"/>
        <v>2.5213045999999997</v>
      </c>
      <c r="AC2191" s="1">
        <f t="shared" si="659"/>
        <v>1.6454923653694771</v>
      </c>
      <c r="AF2191" s="1">
        <f t="shared" si="660"/>
        <v>1.6368074472663656</v>
      </c>
      <c r="AG2191" s="1">
        <f t="shared" si="661"/>
        <v>1.7166282552555092</v>
      </c>
      <c r="AH2191" s="1">
        <f t="shared" si="662"/>
        <v>0.94164894591607728</v>
      </c>
      <c r="AI2191">
        <v>4.5</v>
      </c>
      <c r="AJ2191">
        <v>10</v>
      </c>
      <c r="AK2191">
        <v>54</v>
      </c>
      <c r="AL2191">
        <v>10</v>
      </c>
      <c r="AM2191">
        <v>9141</v>
      </c>
      <c r="AN2191">
        <v>9162</v>
      </c>
      <c r="AO2191">
        <v>9109</v>
      </c>
      <c r="AP2191">
        <v>23</v>
      </c>
      <c r="AQ2191">
        <v>4</v>
      </c>
    </row>
    <row r="2192" spans="1:43">
      <c r="A2192" s="27">
        <v>40176</v>
      </c>
      <c r="B2192" s="27"/>
      <c r="C2192">
        <v>-12.5</v>
      </c>
      <c r="D2192">
        <v>-8.6</v>
      </c>
      <c r="E2192">
        <v>-15.5</v>
      </c>
      <c r="F2192">
        <v>86</v>
      </c>
      <c r="G2192">
        <v>75</v>
      </c>
      <c r="H2192">
        <v>4.7</v>
      </c>
      <c r="I2192" s="10">
        <v>935</v>
      </c>
      <c r="J2192">
        <v>1.1000000000000001</v>
      </c>
      <c r="K2192" s="2">
        <v>10</v>
      </c>
      <c r="L2192" s="1">
        <f t="shared" si="646"/>
        <v>0.76935107045050055</v>
      </c>
      <c r="M2192" s="1">
        <f t="shared" si="647"/>
        <v>97</v>
      </c>
      <c r="N2192" s="1">
        <f t="shared" si="648"/>
        <v>0.23387783735894252</v>
      </c>
      <c r="O2192" s="1">
        <f t="shared" si="663"/>
        <v>1.8965679605615158E-2</v>
      </c>
      <c r="P2192" s="1">
        <f t="shared" si="649"/>
        <v>0.20832613737479322</v>
      </c>
      <c r="Q2192">
        <f t="shared" si="650"/>
        <v>3.0025178050307901</v>
      </c>
      <c r="R2192">
        <f t="shared" si="651"/>
        <v>11.186875038996105</v>
      </c>
      <c r="S2192">
        <f t="shared" si="652"/>
        <v>1.464250659554464</v>
      </c>
      <c r="T2192">
        <v>0.2432</v>
      </c>
      <c r="U2192" s="1">
        <f t="shared" si="653"/>
        <v>-0.404928928804344</v>
      </c>
      <c r="V2192" s="1">
        <v>363</v>
      </c>
      <c r="W2192" s="1">
        <f t="shared" si="654"/>
        <v>10.293362096994798</v>
      </c>
      <c r="X2192" s="1">
        <f t="shared" si="655"/>
        <v>29.056605376780055</v>
      </c>
      <c r="Y2192" s="1">
        <f t="shared" si="656"/>
        <v>1.0329741479331218</v>
      </c>
      <c r="Z2192" s="1">
        <f t="shared" si="664"/>
        <v>-1.4820000000000002</v>
      </c>
      <c r="AA2192" s="1">
        <f t="shared" si="657"/>
        <v>5.8439529219503017E-2</v>
      </c>
      <c r="AB2192" s="1">
        <f t="shared" si="658"/>
        <v>2.5305124999999999</v>
      </c>
      <c r="AC2192" s="1">
        <f t="shared" si="659"/>
        <v>0.82274618268473854</v>
      </c>
      <c r="AF2192" s="1">
        <f t="shared" si="660"/>
        <v>0.9304073363452996</v>
      </c>
      <c r="AG2192" s="1">
        <f t="shared" si="661"/>
        <v>2.3085540003775979</v>
      </c>
      <c r="AH2192" s="1">
        <f t="shared" si="662"/>
        <v>2.7083774504572853</v>
      </c>
      <c r="AI2192">
        <v>2.7</v>
      </c>
      <c r="AJ2192">
        <v>4</v>
      </c>
      <c r="AK2192">
        <v>38</v>
      </c>
      <c r="AL2192">
        <v>4</v>
      </c>
      <c r="AM2192">
        <v>9157</v>
      </c>
      <c r="AN2192">
        <v>9167</v>
      </c>
      <c r="AO2192">
        <v>9150</v>
      </c>
      <c r="AP2192">
        <v>20</v>
      </c>
      <c r="AQ2192">
        <v>0</v>
      </c>
    </row>
    <row r="2193" spans="1:43">
      <c r="A2193" s="27">
        <v>40177</v>
      </c>
      <c r="B2193" s="27"/>
      <c r="C2193">
        <v>-11.1</v>
      </c>
      <c r="D2193">
        <v>-0.9</v>
      </c>
      <c r="E2193">
        <v>-16.7</v>
      </c>
      <c r="F2193">
        <v>76</v>
      </c>
      <c r="G2193">
        <v>50</v>
      </c>
      <c r="H2193">
        <v>4.7</v>
      </c>
      <c r="I2193" s="10">
        <v>935</v>
      </c>
      <c r="J2193">
        <v>1.3</v>
      </c>
      <c r="K2193" s="2">
        <v>10</v>
      </c>
      <c r="L2193" s="1">
        <f t="shared" si="646"/>
        <v>0.64262770865154761</v>
      </c>
      <c r="M2193" s="1">
        <f t="shared" si="647"/>
        <v>102</v>
      </c>
      <c r="N2193" s="1">
        <f t="shared" si="648"/>
        <v>0.26181289716018069</v>
      </c>
      <c r="O2193" s="1">
        <f t="shared" si="663"/>
        <v>2.0969003365534526E-2</v>
      </c>
      <c r="P2193" s="1">
        <f t="shared" si="649"/>
        <v>0.22732875516306505</v>
      </c>
      <c r="Q2193">
        <f t="shared" si="650"/>
        <v>3.1352792251911277</v>
      </c>
      <c r="R2193">
        <f t="shared" si="651"/>
        <v>11.189243230798313</v>
      </c>
      <c r="S2193">
        <f t="shared" si="652"/>
        <v>1.4645606323034441</v>
      </c>
      <c r="T2193">
        <v>0.2432</v>
      </c>
      <c r="U2193" s="1">
        <f t="shared" si="653"/>
        <v>-0.40387898890219498</v>
      </c>
      <c r="V2193" s="1">
        <v>364</v>
      </c>
      <c r="W2193" s="1">
        <f t="shared" si="654"/>
        <v>10.30271088268837</v>
      </c>
      <c r="X2193" s="1">
        <f t="shared" si="655"/>
        <v>29.085806416473673</v>
      </c>
      <c r="Y2193" s="1">
        <f t="shared" si="656"/>
        <v>1.0329917321626321</v>
      </c>
      <c r="Z2193" s="1">
        <f t="shared" si="664"/>
        <v>0.53200000000000014</v>
      </c>
      <c r="AA2193" s="1">
        <f t="shared" si="657"/>
        <v>5.8515963802122754E-2</v>
      </c>
      <c r="AB2193" s="1">
        <f t="shared" si="658"/>
        <v>2.5272071</v>
      </c>
      <c r="AC2193" s="1">
        <f t="shared" si="659"/>
        <v>0.97233639771832736</v>
      </c>
      <c r="AF2193" s="1">
        <f t="shared" si="660"/>
        <v>1.7816085634268126</v>
      </c>
      <c r="AG2193" s="1">
        <f t="shared" si="661"/>
        <v>2.3050877490167028</v>
      </c>
      <c r="AH2193" s="1">
        <f t="shared" si="662"/>
        <v>2.2056292665389301</v>
      </c>
      <c r="AI2193">
        <v>5.2</v>
      </c>
      <c r="AJ2193">
        <v>10</v>
      </c>
      <c r="AK2193">
        <v>67</v>
      </c>
      <c r="AL2193">
        <v>10</v>
      </c>
      <c r="AM2193">
        <v>9136</v>
      </c>
      <c r="AN2193">
        <v>9157</v>
      </c>
      <c r="AO2193">
        <v>9105</v>
      </c>
      <c r="AP2193">
        <v>20</v>
      </c>
      <c r="AQ2193">
        <v>0</v>
      </c>
    </row>
    <row r="2194" spans="1:43">
      <c r="A2194" s="27">
        <v>40178</v>
      </c>
      <c r="B2194" s="27"/>
      <c r="C2194">
        <v>-5.5</v>
      </c>
      <c r="D2194">
        <v>0.1</v>
      </c>
      <c r="E2194">
        <v>-14.7</v>
      </c>
      <c r="F2194">
        <v>63</v>
      </c>
      <c r="G2194">
        <v>44</v>
      </c>
      <c r="H2194">
        <v>4.8</v>
      </c>
      <c r="I2194" s="10">
        <v>935</v>
      </c>
      <c r="J2194">
        <v>2.6</v>
      </c>
      <c r="K2194" s="2">
        <v>10</v>
      </c>
      <c r="L2194" s="1">
        <f t="shared" si="646"/>
        <v>1.0598055554630383</v>
      </c>
      <c r="M2194" s="1">
        <f t="shared" si="647"/>
        <v>82</v>
      </c>
      <c r="N2194" s="1">
        <f t="shared" si="648"/>
        <v>0.40558302691933429</v>
      </c>
      <c r="O2194" s="1">
        <f t="shared" si="663"/>
        <v>3.0933200951912366E-2</v>
      </c>
      <c r="P2194" s="1">
        <f t="shared" si="649"/>
        <v>0.21548150341512631</v>
      </c>
      <c r="Q2194">
        <f t="shared" si="650"/>
        <v>3.2791543032279695</v>
      </c>
      <c r="R2194">
        <f t="shared" si="651"/>
        <v>11.191878324731572</v>
      </c>
      <c r="S2194">
        <f t="shared" si="652"/>
        <v>1.4649055398863315</v>
      </c>
      <c r="T2194">
        <v>0.2432</v>
      </c>
      <c r="U2194" s="1">
        <f t="shared" si="653"/>
        <v>-0.40270956838560806</v>
      </c>
      <c r="V2194" s="1">
        <v>365</v>
      </c>
      <c r="W2194" s="1">
        <f t="shared" si="654"/>
        <v>10.413159415846565</v>
      </c>
      <c r="X2194" s="1">
        <f t="shared" si="655"/>
        <v>29.117966244119046</v>
      </c>
      <c r="Y2194" s="1">
        <f t="shared" si="656"/>
        <v>1.03299955635872</v>
      </c>
      <c r="Z2194" s="1">
        <f t="shared" si="664"/>
        <v>2.1279999999999997</v>
      </c>
      <c r="AA2194" s="1">
        <f t="shared" si="657"/>
        <v>5.8823712063600854E-2</v>
      </c>
      <c r="AB2194" s="1">
        <f t="shared" si="658"/>
        <v>2.5139855</v>
      </c>
      <c r="AC2194" s="1">
        <f t="shared" si="659"/>
        <v>1.9446727954366547</v>
      </c>
      <c r="AF2194" s="1">
        <f t="shared" si="660"/>
        <v>3.1690190025827296</v>
      </c>
      <c r="AG2194" s="1">
        <f t="shared" si="661"/>
        <v>2.4242274775467738</v>
      </c>
      <c r="AH2194" s="1">
        <f t="shared" si="662"/>
        <v>2.1737960198240258</v>
      </c>
      <c r="AI2194">
        <v>5.4</v>
      </c>
      <c r="AJ2194">
        <v>11</v>
      </c>
      <c r="AK2194">
        <v>81</v>
      </c>
      <c r="AL2194">
        <v>10</v>
      </c>
      <c r="AM2194">
        <v>9101</v>
      </c>
      <c r="AN2194">
        <v>9128</v>
      </c>
      <c r="AO2194">
        <v>9092</v>
      </c>
      <c r="AP2194">
        <v>25</v>
      </c>
      <c r="AQ2194">
        <v>0</v>
      </c>
    </row>
    <row r="2195" spans="1:43">
      <c r="A2195" s="27">
        <v>40179</v>
      </c>
      <c r="B2195" s="27"/>
      <c r="C2195">
        <v>-0.5</v>
      </c>
      <c r="D2195">
        <v>3.1</v>
      </c>
      <c r="E2195">
        <v>-5</v>
      </c>
      <c r="F2195">
        <v>62</v>
      </c>
      <c r="G2195">
        <v>52</v>
      </c>
      <c r="H2195">
        <v>1.7</v>
      </c>
      <c r="I2195" s="10">
        <v>935</v>
      </c>
      <c r="J2195">
        <v>1.9</v>
      </c>
      <c r="K2195" s="2">
        <v>10</v>
      </c>
      <c r="L2195" s="1">
        <f t="shared" si="646"/>
        <v>1.0155649957560275</v>
      </c>
      <c r="M2195" s="1">
        <f t="shared" si="647"/>
        <v>72</v>
      </c>
      <c r="N2195" s="1">
        <f t="shared" si="648"/>
        <v>0.58912099532217999</v>
      </c>
      <c r="O2195" s="1">
        <f t="shared" si="663"/>
        <v>4.3053955592270057E-2</v>
      </c>
      <c r="P2195" s="1">
        <f t="shared" si="649"/>
        <v>0.35016005992971455</v>
      </c>
      <c r="Q2195">
        <f t="shared" si="650"/>
        <v>1.6356438345068365</v>
      </c>
      <c r="R2195">
        <f t="shared" si="651"/>
        <v>11.195704890468381</v>
      </c>
      <c r="S2195">
        <f t="shared" si="652"/>
        <v>1.4654063992759661</v>
      </c>
      <c r="T2195">
        <v>0.2432</v>
      </c>
      <c r="U2195" s="1">
        <f t="shared" si="653"/>
        <v>-0.40100923556809398</v>
      </c>
      <c r="V2195" s="1">
        <v>1</v>
      </c>
      <c r="W2195" s="1">
        <f t="shared" si="654"/>
        <v>7.3190495725381428</v>
      </c>
      <c r="X2195" s="1">
        <f t="shared" si="655"/>
        <v>29.164217156363893</v>
      </c>
      <c r="Y2195" s="1">
        <f t="shared" si="656"/>
        <v>1.0329951187603406</v>
      </c>
      <c r="Z2195" s="1">
        <f t="shared" si="664"/>
        <v>1.9</v>
      </c>
      <c r="AA2195" s="1">
        <f t="shared" si="657"/>
        <v>5.9101235575957707E-2</v>
      </c>
      <c r="AB2195" s="1">
        <f t="shared" si="658"/>
        <v>2.5021804999999997</v>
      </c>
      <c r="AC2195" s="1">
        <f t="shared" si="659"/>
        <v>1.4211070428190937</v>
      </c>
      <c r="AF2195" s="1">
        <f t="shared" si="660"/>
        <v>3.3026820944335964</v>
      </c>
      <c r="AG2195" s="1">
        <f t="shared" si="661"/>
        <v>2.1200042582910474</v>
      </c>
      <c r="AH2195" s="1">
        <f t="shared" si="662"/>
        <v>2.0091209440278166</v>
      </c>
      <c r="AI2195">
        <v>5.2</v>
      </c>
      <c r="AJ2195">
        <v>10</v>
      </c>
      <c r="AK2195">
        <v>66</v>
      </c>
      <c r="AL2195">
        <v>11</v>
      </c>
      <c r="AM2195">
        <v>9107</v>
      </c>
      <c r="AN2195">
        <v>9119</v>
      </c>
      <c r="AO2195">
        <v>9093</v>
      </c>
      <c r="AP2195">
        <v>37</v>
      </c>
      <c r="AQ2195">
        <v>0</v>
      </c>
    </row>
    <row r="2196" spans="1:43">
      <c r="A2196" s="27">
        <v>40180</v>
      </c>
      <c r="B2196" s="27"/>
      <c r="C2196">
        <v>-3.4</v>
      </c>
      <c r="D2196">
        <v>6.5</v>
      </c>
      <c r="E2196">
        <v>-11.1</v>
      </c>
      <c r="F2196">
        <v>67</v>
      </c>
      <c r="G2196">
        <v>44</v>
      </c>
      <c r="H2196">
        <v>2.8</v>
      </c>
      <c r="I2196" s="10">
        <v>935</v>
      </c>
      <c r="J2196">
        <v>2.7</v>
      </c>
      <c r="K2196" s="2">
        <v>10</v>
      </c>
      <c r="L2196" s="1">
        <f t="shared" si="646"/>
        <v>1.2109334798255362</v>
      </c>
      <c r="M2196" s="1">
        <f t="shared" si="647"/>
        <v>90</v>
      </c>
      <c r="N2196" s="1">
        <f t="shared" si="648"/>
        <v>0.47535317480260475</v>
      </c>
      <c r="O2196" s="1">
        <f t="shared" si="663"/>
        <v>3.5606387120944979E-2</v>
      </c>
      <c r="P2196" s="1">
        <f t="shared" si="649"/>
        <v>0.33084050147373845</v>
      </c>
      <c r="Q2196">
        <f t="shared" si="650"/>
        <v>2.233056479074357</v>
      </c>
      <c r="R2196">
        <f t="shared" si="651"/>
        <v>11.198947914699396</v>
      </c>
      <c r="S2196">
        <f t="shared" si="652"/>
        <v>1.4658308788873555</v>
      </c>
      <c r="T2196">
        <v>0.2432</v>
      </c>
      <c r="U2196" s="1">
        <f t="shared" si="653"/>
        <v>-0.39956620623083422</v>
      </c>
      <c r="V2196" s="1">
        <v>2</v>
      </c>
      <c r="W2196" s="1">
        <f t="shared" si="654"/>
        <v>8.4326597590622931</v>
      </c>
      <c r="X2196" s="1">
        <f t="shared" si="655"/>
        <v>29.2031019863417</v>
      </c>
      <c r="Y2196" s="1">
        <f t="shared" si="656"/>
        <v>1.0329804764853927</v>
      </c>
      <c r="Z2196" s="1">
        <f t="shared" si="664"/>
        <v>-1.1019999999999999</v>
      </c>
      <c r="AA2196" s="1">
        <f t="shared" si="657"/>
        <v>5.8939953857844535E-2</v>
      </c>
      <c r="AB2196" s="1">
        <f t="shared" si="658"/>
        <v>2.5090273999999999</v>
      </c>
      <c r="AC2196" s="1">
        <f t="shared" si="659"/>
        <v>2.019467902953449</v>
      </c>
      <c r="AF2196" s="1">
        <f t="shared" si="660"/>
        <v>4.0576599384058456</v>
      </c>
      <c r="AG2196" s="1">
        <f t="shared" si="661"/>
        <v>2.2024853479165136</v>
      </c>
      <c r="AH2196" s="1">
        <f t="shared" si="662"/>
        <v>3.4647504596916372</v>
      </c>
      <c r="AI2196">
        <v>6.2</v>
      </c>
      <c r="AJ2196">
        <v>11</v>
      </c>
      <c r="AK2196">
        <v>91</v>
      </c>
      <c r="AL2196">
        <v>11</v>
      </c>
      <c r="AM2196">
        <v>9087</v>
      </c>
      <c r="AN2196">
        <v>9113</v>
      </c>
      <c r="AO2196">
        <v>9054</v>
      </c>
      <c r="AP2196">
        <v>32</v>
      </c>
      <c r="AQ2196">
        <v>0</v>
      </c>
    </row>
    <row r="2197" spans="1:43">
      <c r="A2197" s="27">
        <v>40181</v>
      </c>
      <c r="B2197" s="27"/>
      <c r="C2197">
        <v>-4.5</v>
      </c>
      <c r="D2197">
        <v>-2</v>
      </c>
      <c r="E2197">
        <v>-6.3</v>
      </c>
      <c r="F2197">
        <v>87</v>
      </c>
      <c r="G2197">
        <v>78</v>
      </c>
      <c r="H2197">
        <v>0</v>
      </c>
      <c r="I2197" s="10">
        <v>935</v>
      </c>
      <c r="J2197">
        <v>1.7</v>
      </c>
      <c r="K2197" s="2">
        <v>10</v>
      </c>
      <c r="L2197" s="1">
        <f t="shared" si="646"/>
        <v>0.72499044975020766</v>
      </c>
      <c r="M2197" s="1">
        <f t="shared" si="647"/>
        <v>96</v>
      </c>
      <c r="N2197" s="1">
        <f t="shared" si="648"/>
        <v>0.43758441667465753</v>
      </c>
      <c r="O2197" s="1">
        <f t="shared" si="663"/>
        <v>3.3087796766924298E-2</v>
      </c>
      <c r="P2197" s="1">
        <f t="shared" si="649"/>
        <v>0.38887470891702136</v>
      </c>
      <c r="Q2197">
        <f t="shared" si="650"/>
        <v>0.6471450890434215</v>
      </c>
      <c r="R2197">
        <f t="shared" si="651"/>
        <v>11.202451978105024</v>
      </c>
      <c r="S2197">
        <f t="shared" si="652"/>
        <v>1.4662895259299771</v>
      </c>
      <c r="T2197">
        <v>0.2432</v>
      </c>
      <c r="U2197" s="1">
        <f t="shared" si="653"/>
        <v>-0.39800497214130737</v>
      </c>
      <c r="V2197" s="1">
        <v>3</v>
      </c>
      <c r="W2197" s="1">
        <f t="shared" si="654"/>
        <v>5.6296369021620194</v>
      </c>
      <c r="X2197" s="1">
        <f t="shared" si="655"/>
        <v>29.24486702421828</v>
      </c>
      <c r="Y2197" s="1">
        <f t="shared" si="656"/>
        <v>1.0329560775068203</v>
      </c>
      <c r="Z2197" s="1">
        <f t="shared" si="664"/>
        <v>-0.41800000000000004</v>
      </c>
      <c r="AA2197" s="1">
        <f t="shared" si="657"/>
        <v>5.8879008061940644E-2</v>
      </c>
      <c r="AB2197" s="1">
        <f t="shared" si="658"/>
        <v>2.5116244999999999</v>
      </c>
      <c r="AC2197" s="1">
        <f t="shared" si="659"/>
        <v>1.2715168277855049</v>
      </c>
      <c r="AF2197" s="1">
        <f t="shared" si="660"/>
        <v>1.8550830435267911</v>
      </c>
      <c r="AG2197" s="1">
        <f t="shared" si="661"/>
        <v>1.8254401339912749</v>
      </c>
      <c r="AH2197" s="1">
        <f t="shared" si="662"/>
        <v>2.4481645699977208</v>
      </c>
      <c r="AI2197">
        <v>2.7</v>
      </c>
      <c r="AJ2197">
        <v>4</v>
      </c>
      <c r="AK2197">
        <v>38</v>
      </c>
      <c r="AL2197">
        <v>1</v>
      </c>
      <c r="AM2197">
        <v>9101</v>
      </c>
      <c r="AN2197">
        <v>9110</v>
      </c>
      <c r="AO2197">
        <v>9090</v>
      </c>
      <c r="AP2197">
        <v>38</v>
      </c>
      <c r="AQ2197">
        <v>0</v>
      </c>
    </row>
    <row r="2198" spans="1:43">
      <c r="A2198" s="27">
        <v>40182</v>
      </c>
      <c r="B2198" s="27"/>
      <c r="C2198">
        <v>-5.4</v>
      </c>
      <c r="D2198">
        <v>-0.6</v>
      </c>
      <c r="E2198">
        <v>-7.9</v>
      </c>
      <c r="F2198">
        <v>90</v>
      </c>
      <c r="G2198">
        <v>79</v>
      </c>
      <c r="H2198">
        <v>1.1000000000000001</v>
      </c>
      <c r="I2198" s="10">
        <v>935</v>
      </c>
      <c r="J2198">
        <v>1.7</v>
      </c>
      <c r="K2198" s="2">
        <v>10</v>
      </c>
      <c r="L2198" s="1">
        <f t="shared" si="646"/>
        <v>0.66317779591137538</v>
      </c>
      <c r="M2198" s="1">
        <f t="shared" si="647"/>
        <v>101</v>
      </c>
      <c r="N2198" s="1">
        <f t="shared" si="648"/>
        <v>0.40868695909802527</v>
      </c>
      <c r="O2198" s="1">
        <f t="shared" si="663"/>
        <v>3.1143056717911184E-2</v>
      </c>
      <c r="P2198" s="1">
        <f t="shared" si="649"/>
        <v>0.40123948349004918</v>
      </c>
      <c r="Q2198">
        <f t="shared" si="650"/>
        <v>1.2112878146474915</v>
      </c>
      <c r="R2198">
        <f t="shared" si="651"/>
        <v>11.206214988587135</v>
      </c>
      <c r="S2198">
        <f t="shared" si="652"/>
        <v>1.4667820665689968</v>
      </c>
      <c r="T2198">
        <v>0.2432</v>
      </c>
      <c r="U2198" s="1">
        <f t="shared" si="653"/>
        <v>-0.39632599516361994</v>
      </c>
      <c r="V2198" s="1">
        <v>4</v>
      </c>
      <c r="W2198" s="1">
        <f t="shared" si="654"/>
        <v>6.7451200277094578</v>
      </c>
      <c r="X2198" s="1">
        <f t="shared" si="655"/>
        <v>29.289483871409224</v>
      </c>
      <c r="Y2198" s="1">
        <f t="shared" si="656"/>
        <v>1.0329219290426392</v>
      </c>
      <c r="Z2198" s="1">
        <f t="shared" si="664"/>
        <v>-0.34200000000000014</v>
      </c>
      <c r="AA2198" s="1">
        <f t="shared" si="657"/>
        <v>5.882923698920331E-2</v>
      </c>
      <c r="AB2198" s="1">
        <f t="shared" si="658"/>
        <v>2.5137494</v>
      </c>
      <c r="AC2198" s="1">
        <f t="shared" si="659"/>
        <v>1.2715168277855049</v>
      </c>
      <c r="AF2198" s="1">
        <f t="shared" si="660"/>
        <v>2.2569538045708546</v>
      </c>
      <c r="AG2198" s="1">
        <f t="shared" si="661"/>
        <v>1.9640775095749081</v>
      </c>
      <c r="AH2198" s="1">
        <f t="shared" si="662"/>
        <v>2.5626681737683561</v>
      </c>
      <c r="AI2198">
        <v>3.9</v>
      </c>
      <c r="AJ2198">
        <v>10</v>
      </c>
      <c r="AK2198">
        <v>50</v>
      </c>
      <c r="AL2198">
        <v>11</v>
      </c>
      <c r="AM2198">
        <v>9094</v>
      </c>
      <c r="AN2198">
        <v>9107</v>
      </c>
      <c r="AO2198">
        <v>9089</v>
      </c>
      <c r="AP2198">
        <v>37</v>
      </c>
      <c r="AQ2198">
        <v>0</v>
      </c>
    </row>
    <row r="2199" spans="1:43">
      <c r="A2199" s="27">
        <v>40183</v>
      </c>
      <c r="B2199" s="27"/>
      <c r="C2199">
        <v>-5.5</v>
      </c>
      <c r="D2199">
        <v>1.5</v>
      </c>
      <c r="E2199">
        <v>-8.1</v>
      </c>
      <c r="F2199">
        <v>92</v>
      </c>
      <c r="G2199">
        <v>76</v>
      </c>
      <c r="H2199">
        <v>0.8</v>
      </c>
      <c r="I2199" s="10">
        <v>935</v>
      </c>
      <c r="J2199">
        <v>1.3</v>
      </c>
      <c r="K2199" s="2">
        <v>10</v>
      </c>
      <c r="L2199" s="1">
        <f t="shared" si="646"/>
        <v>0.57115364464511387</v>
      </c>
      <c r="M2199" s="1">
        <f t="shared" si="647"/>
        <v>108</v>
      </c>
      <c r="N2199" s="1">
        <f t="shared" si="648"/>
        <v>0.40558302691933429</v>
      </c>
      <c r="O2199" s="1">
        <f t="shared" si="663"/>
        <v>3.0933200951912366E-2</v>
      </c>
      <c r="P2199" s="1">
        <f t="shared" si="649"/>
        <v>0.43799829857609374</v>
      </c>
      <c r="Q2199">
        <f t="shared" si="650"/>
        <v>1.0551009001042622</v>
      </c>
      <c r="R2199">
        <f t="shared" si="651"/>
        <v>11.210234713992694</v>
      </c>
      <c r="S2199">
        <f t="shared" si="652"/>
        <v>1.4673082086377873</v>
      </c>
      <c r="T2199">
        <v>0.2432</v>
      </c>
      <c r="U2199" s="1">
        <f t="shared" si="653"/>
        <v>-0.39452977199407541</v>
      </c>
      <c r="V2199" s="1">
        <v>5</v>
      </c>
      <c r="W2199" s="1">
        <f t="shared" si="654"/>
        <v>6.4533862850865633</v>
      </c>
      <c r="X2199" s="1">
        <f t="shared" si="655"/>
        <v>29.336922024010128</v>
      </c>
      <c r="Y2199" s="1">
        <f t="shared" si="656"/>
        <v>1.0328780411950818</v>
      </c>
      <c r="Z2199" s="1">
        <f t="shared" si="664"/>
        <v>-3.7999999999999867E-2</v>
      </c>
      <c r="AA2199" s="1">
        <f t="shared" si="657"/>
        <v>5.8823712063600854E-2</v>
      </c>
      <c r="AB2199" s="1">
        <f t="shared" si="658"/>
        <v>2.5139855</v>
      </c>
      <c r="AC2199" s="1">
        <f t="shared" si="659"/>
        <v>0.97233639771832736</v>
      </c>
      <c r="AF2199" s="1">
        <f t="shared" si="660"/>
        <v>2.5714797608059716</v>
      </c>
      <c r="AG2199" s="1">
        <f t="shared" si="661"/>
        <v>1.9226044762598851</v>
      </c>
      <c r="AH2199" s="1">
        <f t="shared" si="662"/>
        <v>2.360639924780358</v>
      </c>
      <c r="AI2199">
        <v>3.7</v>
      </c>
      <c r="AJ2199">
        <v>10</v>
      </c>
      <c r="AK2199">
        <v>54</v>
      </c>
      <c r="AL2199">
        <v>12</v>
      </c>
      <c r="AM2199">
        <v>9073</v>
      </c>
      <c r="AN2199">
        <v>9096</v>
      </c>
      <c r="AO2199">
        <v>9059</v>
      </c>
      <c r="AP2199">
        <v>38</v>
      </c>
      <c r="AQ2199">
        <v>0</v>
      </c>
    </row>
    <row r="2200" spans="1:43">
      <c r="A2200" s="27">
        <v>40184</v>
      </c>
      <c r="B2200" s="27"/>
      <c r="C2200">
        <v>3.6</v>
      </c>
      <c r="D2200">
        <v>9.3000000000000007</v>
      </c>
      <c r="E2200">
        <v>-2</v>
      </c>
      <c r="F2200">
        <v>69</v>
      </c>
      <c r="G2200">
        <v>37</v>
      </c>
      <c r="H2200">
        <v>6.7</v>
      </c>
      <c r="I2200" s="10">
        <v>935</v>
      </c>
      <c r="J2200">
        <v>2.4</v>
      </c>
      <c r="K2200" s="2">
        <v>10</v>
      </c>
      <c r="L2200" s="1">
        <f t="shared" si="646"/>
        <v>1.3824196529119757</v>
      </c>
      <c r="M2200" s="1">
        <f t="shared" si="647"/>
        <v>101</v>
      </c>
      <c r="N2200" s="1">
        <f t="shared" si="648"/>
        <v>0.79090602148237243</v>
      </c>
      <c r="O2200" s="1">
        <f t="shared" si="663"/>
        <v>5.5850007539437814E-2</v>
      </c>
      <c r="P2200" s="1">
        <f t="shared" si="649"/>
        <v>0.48323445314623292</v>
      </c>
      <c r="Q2200">
        <f t="shared" si="650"/>
        <v>4.4529752677529375</v>
      </c>
      <c r="R2200">
        <f t="shared" si="651"/>
        <v>11.214508786440144</v>
      </c>
      <c r="S2200">
        <f t="shared" si="652"/>
        <v>1.4678676422042074</v>
      </c>
      <c r="T2200">
        <v>0.2432</v>
      </c>
      <c r="U2200" s="1">
        <f t="shared" si="653"/>
        <v>-0.39261683401423592</v>
      </c>
      <c r="V2200" s="1">
        <v>6</v>
      </c>
      <c r="W2200" s="1">
        <f t="shared" si="654"/>
        <v>12.416497487494052</v>
      </c>
      <c r="X2200" s="1">
        <f t="shared" si="655"/>
        <v>29.387148893642248</v>
      </c>
      <c r="Y2200" s="1">
        <f t="shared" si="656"/>
        <v>1.032824426947609</v>
      </c>
      <c r="Z2200" s="1">
        <f t="shared" si="664"/>
        <v>3.4579999999999997</v>
      </c>
      <c r="AA2200" s="1">
        <f t="shared" si="657"/>
        <v>5.9330766480144848E-2</v>
      </c>
      <c r="AB2200" s="1">
        <f t="shared" si="658"/>
        <v>2.4925003999999999</v>
      </c>
      <c r="AC2200" s="1">
        <f t="shared" si="659"/>
        <v>1.7950825804030659</v>
      </c>
      <c r="AF2200" s="1">
        <f t="shared" si="660"/>
        <v>4.8622611900963078</v>
      </c>
      <c r="AG2200" s="1">
        <f t="shared" si="661"/>
        <v>2.8732579215051821</v>
      </c>
      <c r="AH2200" s="1">
        <f t="shared" si="662"/>
        <v>2.752700262915134</v>
      </c>
      <c r="AI2200">
        <v>4.7</v>
      </c>
      <c r="AJ2200">
        <v>11</v>
      </c>
      <c r="AK2200">
        <v>71</v>
      </c>
      <c r="AL2200">
        <v>6</v>
      </c>
      <c r="AM2200">
        <v>9085</v>
      </c>
      <c r="AN2200">
        <v>9103</v>
      </c>
      <c r="AO2200">
        <v>9066</v>
      </c>
      <c r="AP2200">
        <v>53</v>
      </c>
      <c r="AQ2200">
        <v>0</v>
      </c>
    </row>
    <row r="2201" spans="1:43">
      <c r="A2201" s="27">
        <v>40185</v>
      </c>
      <c r="B2201" s="27"/>
      <c r="C2201">
        <v>-0.8</v>
      </c>
      <c r="D2201">
        <v>6.5</v>
      </c>
      <c r="E2201">
        <v>-8.4</v>
      </c>
      <c r="F2201">
        <v>73</v>
      </c>
      <c r="G2201">
        <v>38</v>
      </c>
      <c r="H2201">
        <v>2.8</v>
      </c>
      <c r="I2201" s="10">
        <v>935</v>
      </c>
      <c r="J2201">
        <v>4.5999999999999996</v>
      </c>
      <c r="K2201" s="2">
        <v>10</v>
      </c>
      <c r="L2201" s="1">
        <f t="shared" si="646"/>
        <v>1.6582323085720305</v>
      </c>
      <c r="M2201" s="1">
        <f t="shared" si="647"/>
        <v>108</v>
      </c>
      <c r="N2201" s="1">
        <f t="shared" si="648"/>
        <v>0.57632881345991693</v>
      </c>
      <c r="O2201" s="1">
        <f t="shared" si="663"/>
        <v>4.2226005168015585E-2</v>
      </c>
      <c r="P2201" s="1">
        <f t="shared" si="649"/>
        <v>0.35903947802469677</v>
      </c>
      <c r="Q2201">
        <f t="shared" si="650"/>
        <v>2.241527519704305</v>
      </c>
      <c r="R2201">
        <f t="shared" si="651"/>
        <v>11.21903470686013</v>
      </c>
      <c r="S2201">
        <f t="shared" si="652"/>
        <v>1.4684600401649386</v>
      </c>
      <c r="T2201">
        <v>0.2432</v>
      </c>
      <c r="U2201" s="1">
        <f t="shared" si="653"/>
        <v>-0.39058774713372146</v>
      </c>
      <c r="V2201" s="1">
        <v>7</v>
      </c>
      <c r="W2201" s="1">
        <f t="shared" si="654"/>
        <v>8.4960298570457358</v>
      </c>
      <c r="X2201" s="1">
        <f t="shared" si="655"/>
        <v>29.44012983001781</v>
      </c>
      <c r="Y2201" s="1">
        <f t="shared" si="656"/>
        <v>1.0327611021610688</v>
      </c>
      <c r="Z2201" s="1">
        <f t="shared" si="664"/>
        <v>-1.6720000000000002</v>
      </c>
      <c r="AA2201" s="1">
        <f t="shared" si="657"/>
        <v>5.9084510340238698E-2</v>
      </c>
      <c r="AB2201" s="1">
        <f t="shared" si="658"/>
        <v>2.5028888</v>
      </c>
      <c r="AC2201" s="1">
        <f t="shared" si="659"/>
        <v>3.4405749457725423</v>
      </c>
      <c r="AF2201" s="1">
        <f t="shared" si="660"/>
        <v>4.4433406772822988</v>
      </c>
      <c r="AG2201" s="1">
        <f t="shared" si="661"/>
        <v>2.278151175491673</v>
      </c>
      <c r="AH2201" s="1">
        <f t="shared" si="662"/>
        <v>4.1627239186077567</v>
      </c>
      <c r="AI2201">
        <v>14.7</v>
      </c>
      <c r="AJ2201">
        <v>6</v>
      </c>
      <c r="AK2201">
        <v>222</v>
      </c>
      <c r="AL2201">
        <v>6</v>
      </c>
      <c r="AM2201">
        <v>9088</v>
      </c>
      <c r="AN2201">
        <v>9143</v>
      </c>
      <c r="AO2201">
        <v>9018</v>
      </c>
      <c r="AP2201">
        <v>41</v>
      </c>
      <c r="AQ2201">
        <v>1</v>
      </c>
    </row>
    <row r="2202" spans="1:43">
      <c r="A2202" s="27">
        <v>40186</v>
      </c>
      <c r="B2202" s="27"/>
      <c r="C2202">
        <v>-3.5</v>
      </c>
      <c r="D2202">
        <v>-1.3</v>
      </c>
      <c r="E2202">
        <v>-5.4</v>
      </c>
      <c r="F2202">
        <v>81</v>
      </c>
      <c r="G2202">
        <v>72</v>
      </c>
      <c r="H2202">
        <v>0.4</v>
      </c>
      <c r="I2202" s="10">
        <v>935</v>
      </c>
      <c r="J2202">
        <v>1.4</v>
      </c>
      <c r="K2202" s="2">
        <v>10</v>
      </c>
      <c r="L2202" s="1">
        <f t="shared" si="646"/>
        <v>0.9384556049349595</v>
      </c>
      <c r="M2202" s="1">
        <f t="shared" si="647"/>
        <v>90</v>
      </c>
      <c r="N2202" s="1">
        <f t="shared" si="648"/>
        <v>0.47180417925418289</v>
      </c>
      <c r="O2202" s="1">
        <f t="shared" si="663"/>
        <v>3.5370787081287283E-2</v>
      </c>
      <c r="P2202" s="1">
        <f t="shared" si="649"/>
        <v>0.38390852942689269</v>
      </c>
      <c r="Q2202">
        <f t="shared" si="650"/>
        <v>0.86681574579140008</v>
      </c>
      <c r="R2202">
        <f t="shared" si="651"/>
        <v>11.223809849733158</v>
      </c>
      <c r="S2202">
        <f t="shared" si="652"/>
        <v>1.4690850588655966</v>
      </c>
      <c r="T2202">
        <v>0.2432</v>
      </c>
      <c r="U2202" s="1">
        <f t="shared" si="653"/>
        <v>-0.3884431116227961</v>
      </c>
      <c r="V2202" s="1">
        <v>8</v>
      </c>
      <c r="W2202" s="1">
        <f t="shared" si="654"/>
        <v>6.0826541960740217</v>
      </c>
      <c r="X2202" s="1">
        <f t="shared" si="655"/>
        <v>29.495828145241074</v>
      </c>
      <c r="Y2202" s="1">
        <f t="shared" si="656"/>
        <v>1.0326880855690039</v>
      </c>
      <c r="Z2202" s="1">
        <f t="shared" si="664"/>
        <v>-1.026</v>
      </c>
      <c r="AA2202" s="1">
        <f t="shared" si="657"/>
        <v>5.8934408117787405E-2</v>
      </c>
      <c r="AB2202" s="1">
        <f t="shared" si="658"/>
        <v>2.5092634999999999</v>
      </c>
      <c r="AC2202" s="1">
        <f t="shared" si="659"/>
        <v>1.0471315052351216</v>
      </c>
      <c r="AF2202" s="1">
        <f t="shared" si="660"/>
        <v>1.9643388048462849</v>
      </c>
      <c r="AG2202" s="1">
        <f t="shared" si="661"/>
        <v>1.9158773121316777</v>
      </c>
      <c r="AH2202" s="1">
        <f t="shared" si="662"/>
        <v>2.9497973078460937</v>
      </c>
      <c r="AI2202">
        <v>3.8</v>
      </c>
      <c r="AJ2202">
        <v>2</v>
      </c>
      <c r="AK2202">
        <v>64</v>
      </c>
      <c r="AL2202">
        <v>1</v>
      </c>
      <c r="AM2202">
        <v>9154</v>
      </c>
      <c r="AN2202">
        <v>9178</v>
      </c>
      <c r="AO2202">
        <v>9129</v>
      </c>
      <c r="AP2202">
        <v>38</v>
      </c>
      <c r="AQ2202">
        <v>16</v>
      </c>
    </row>
    <row r="2203" spans="1:43">
      <c r="A2203" s="27">
        <v>40187</v>
      </c>
      <c r="B2203" s="27"/>
      <c r="C2203">
        <v>-7</v>
      </c>
      <c r="D2203">
        <v>-4.8</v>
      </c>
      <c r="E2203">
        <v>-8.1</v>
      </c>
      <c r="F2203">
        <v>88</v>
      </c>
      <c r="G2203">
        <v>77</v>
      </c>
      <c r="H2203">
        <v>0.4</v>
      </c>
      <c r="I2203" s="10">
        <v>935</v>
      </c>
      <c r="J2203">
        <v>2.2000000000000002</v>
      </c>
      <c r="K2203" s="2">
        <v>10</v>
      </c>
      <c r="L2203" s="1">
        <f t="shared" si="646"/>
        <v>0.71580431303028802</v>
      </c>
      <c r="M2203" s="1">
        <f t="shared" si="647"/>
        <v>99</v>
      </c>
      <c r="N2203" s="1">
        <f t="shared" si="648"/>
        <v>0.36146779374214461</v>
      </c>
      <c r="O2203" s="1">
        <f t="shared" si="663"/>
        <v>2.7928890703931994E-2</v>
      </c>
      <c r="P2203" s="1">
        <f t="shared" si="649"/>
        <v>0.32896639148771145</v>
      </c>
      <c r="Q2203">
        <f t="shared" si="650"/>
        <v>0.84851321946089453</v>
      </c>
      <c r="R2203">
        <f t="shared" si="651"/>
        <v>11.228831468006257</v>
      </c>
      <c r="S2203">
        <f t="shared" si="652"/>
        <v>1.4697423387442745</v>
      </c>
      <c r="T2203">
        <v>0.2432</v>
      </c>
      <c r="U2203" s="1">
        <f t="shared" si="653"/>
        <v>-0.3861835619347877</v>
      </c>
      <c r="V2203" s="1">
        <v>9</v>
      </c>
      <c r="W2203" s="1">
        <f t="shared" si="654"/>
        <v>6.0945114020681812</v>
      </c>
      <c r="X2203" s="1">
        <f t="shared" si="655"/>
        <v>29.554205139860443</v>
      </c>
      <c r="Y2203" s="1">
        <f t="shared" si="656"/>
        <v>1.0326053987721109</v>
      </c>
      <c r="Z2203" s="1">
        <f t="shared" si="664"/>
        <v>-1.33</v>
      </c>
      <c r="AA2203" s="1">
        <f t="shared" si="657"/>
        <v>5.8740962533497212E-2</v>
      </c>
      <c r="AB2203" s="1">
        <f t="shared" si="658"/>
        <v>2.5175269999999998</v>
      </c>
      <c r="AC2203" s="1">
        <f t="shared" si="659"/>
        <v>1.6454923653694771</v>
      </c>
      <c r="AF2203" s="1">
        <f t="shared" si="660"/>
        <v>1.3336069340844761</v>
      </c>
      <c r="AG2203" s="1">
        <f t="shared" si="661"/>
        <v>1.8440934747735058</v>
      </c>
      <c r="AH2203" s="1">
        <f t="shared" si="662"/>
        <v>2.6700405370513924</v>
      </c>
      <c r="AI2203">
        <v>4.3</v>
      </c>
      <c r="AJ2203">
        <v>14</v>
      </c>
      <c r="AK2203">
        <v>64</v>
      </c>
      <c r="AL2203">
        <v>2</v>
      </c>
      <c r="AM2203">
        <v>9225</v>
      </c>
      <c r="AN2203">
        <v>9258</v>
      </c>
      <c r="AO2203">
        <v>9177</v>
      </c>
      <c r="AP2203">
        <v>32</v>
      </c>
      <c r="AQ2203">
        <v>19</v>
      </c>
    </row>
    <row r="2204" spans="1:43">
      <c r="A2204" s="27">
        <v>40188</v>
      </c>
      <c r="B2204" s="27"/>
      <c r="C2204">
        <v>-10.5</v>
      </c>
      <c r="D2204">
        <v>-7.3</v>
      </c>
      <c r="E2204">
        <v>-12.8</v>
      </c>
      <c r="F2204">
        <v>85</v>
      </c>
      <c r="G2204">
        <v>79</v>
      </c>
      <c r="H2204">
        <v>0.8</v>
      </c>
      <c r="I2204" s="10">
        <v>935</v>
      </c>
      <c r="J2204">
        <v>1.8</v>
      </c>
      <c r="K2204" s="2">
        <v>10</v>
      </c>
      <c r="L2204" s="1">
        <f t="shared" si="646"/>
        <v>0.64513211922007241</v>
      </c>
      <c r="M2204" s="1">
        <f t="shared" si="647"/>
        <v>91</v>
      </c>
      <c r="N2204" s="1">
        <f t="shared" si="648"/>
        <v>0.27466712835238594</v>
      </c>
      <c r="O2204" s="1">
        <f t="shared" si="663"/>
        <v>2.1882278475859156E-2</v>
      </c>
      <c r="P2204" s="1">
        <f t="shared" si="649"/>
        <v>0.24335726963334975</v>
      </c>
      <c r="Q2204">
        <f t="shared" si="650"/>
        <v>1.0421362602354178</v>
      </c>
      <c r="R2204">
        <f t="shared" si="651"/>
        <v>11.234096698170307</v>
      </c>
      <c r="S2204">
        <f t="shared" si="652"/>
        <v>1.4704315049961134</v>
      </c>
      <c r="T2204">
        <v>0.2432</v>
      </c>
      <c r="U2204" s="1">
        <f t="shared" si="653"/>
        <v>-0.3838097665183961</v>
      </c>
      <c r="V2204" s="1">
        <v>10</v>
      </c>
      <c r="W2204" s="1">
        <f t="shared" si="654"/>
        <v>6.5128765803815574</v>
      </c>
      <c r="X2204" s="1">
        <f t="shared" si="655"/>
        <v>29.61522013068663</v>
      </c>
      <c r="Y2204" s="1">
        <f t="shared" si="656"/>
        <v>1.0325130662318482</v>
      </c>
      <c r="Z2204" s="1">
        <f t="shared" si="664"/>
        <v>-1.33</v>
      </c>
      <c r="AA2204" s="1">
        <f t="shared" si="657"/>
        <v>5.8548782721317402E-2</v>
      </c>
      <c r="AB2204" s="1">
        <f t="shared" si="658"/>
        <v>2.5257904999999998</v>
      </c>
      <c r="AC2204" s="1">
        <f t="shared" si="659"/>
        <v>1.3463119353022994</v>
      </c>
      <c r="AF2204" s="1">
        <f t="shared" si="660"/>
        <v>1.1661301014693883</v>
      </c>
      <c r="AG2204" s="1">
        <f t="shared" si="661"/>
        <v>1.8285439525222345</v>
      </c>
      <c r="AH2204" s="1">
        <f t="shared" si="662"/>
        <v>2.3312855885974364</v>
      </c>
      <c r="AI2204">
        <v>3.6</v>
      </c>
      <c r="AJ2204">
        <v>14</v>
      </c>
      <c r="AK2204">
        <v>49</v>
      </c>
      <c r="AL2204">
        <v>2</v>
      </c>
      <c r="AM2204">
        <v>9298</v>
      </c>
      <c r="AN2204">
        <v>9325</v>
      </c>
      <c r="AO2204">
        <v>9257</v>
      </c>
      <c r="AP2204">
        <v>24</v>
      </c>
      <c r="AQ2204">
        <v>1</v>
      </c>
    </row>
    <row r="2205" spans="1:43">
      <c r="A2205" s="27">
        <v>40189</v>
      </c>
      <c r="B2205" s="27"/>
      <c r="C2205">
        <v>-14.1</v>
      </c>
      <c r="D2205">
        <v>-7</v>
      </c>
      <c r="E2205">
        <v>-18.100000000000001</v>
      </c>
      <c r="F2205">
        <v>72</v>
      </c>
      <c r="G2205">
        <v>45</v>
      </c>
      <c r="H2205">
        <v>7.4</v>
      </c>
      <c r="I2205" s="10">
        <v>935</v>
      </c>
      <c r="J2205">
        <v>2.2999999999999998</v>
      </c>
      <c r="K2205" s="2">
        <v>10</v>
      </c>
      <c r="L2205" s="1">
        <f t="shared" si="646"/>
        <v>0.80213092437268796</v>
      </c>
      <c r="M2205" s="1">
        <f t="shared" si="647"/>
        <v>99</v>
      </c>
      <c r="N2205" s="1">
        <f t="shared" si="648"/>
        <v>0.20522681381561839</v>
      </c>
      <c r="O2205" s="1">
        <f t="shared" si="663"/>
        <v>1.6881758227837919E-2</v>
      </c>
      <c r="P2205" s="1">
        <f t="shared" si="649"/>
        <v>0.1539955457595264</v>
      </c>
      <c r="Q2205">
        <f t="shared" si="650"/>
        <v>4.4633654120987707</v>
      </c>
      <c r="R2205">
        <f t="shared" si="651"/>
        <v>11.239602565479386</v>
      </c>
      <c r="S2205">
        <f t="shared" si="652"/>
        <v>1.4711521682564641</v>
      </c>
      <c r="T2205">
        <v>0.2432</v>
      </c>
      <c r="U2205" s="1">
        <f t="shared" si="653"/>
        <v>-0.38132242761994445</v>
      </c>
      <c r="V2205" s="1">
        <v>11</v>
      </c>
      <c r="W2205" s="1">
        <f t="shared" si="654"/>
        <v>13.236126639660725</v>
      </c>
      <c r="X2205" s="1">
        <f t="shared" si="655"/>
        <v>29.678830480390882</v>
      </c>
      <c r="Y2205" s="1">
        <f t="shared" si="656"/>
        <v>1.0324111152632014</v>
      </c>
      <c r="Z2205" s="1">
        <f t="shared" si="664"/>
        <v>-1.3679999999999999</v>
      </c>
      <c r="AA2205" s="1">
        <f t="shared" si="657"/>
        <v>5.8352419552942118E-2</v>
      </c>
      <c r="AB2205" s="1">
        <f t="shared" si="658"/>
        <v>2.5342900999999998</v>
      </c>
      <c r="AC2205" s="1">
        <f t="shared" si="659"/>
        <v>1.7202874728862712</v>
      </c>
      <c r="AF2205" s="1">
        <f t="shared" si="660"/>
        <v>0.84146844125927067</v>
      </c>
      <c r="AG2205" s="1">
        <f t="shared" si="661"/>
        <v>2.7000279947654042</v>
      </c>
      <c r="AH2205" s="1">
        <f t="shared" si="662"/>
        <v>2.8671050082296801</v>
      </c>
      <c r="AI2205">
        <v>4.5</v>
      </c>
      <c r="AJ2205">
        <v>11</v>
      </c>
      <c r="AK2205">
        <v>63</v>
      </c>
      <c r="AL2205">
        <v>11</v>
      </c>
      <c r="AM2205">
        <v>9259</v>
      </c>
      <c r="AN2205">
        <v>9328</v>
      </c>
      <c r="AO2205">
        <v>9213</v>
      </c>
      <c r="AP2205">
        <v>15</v>
      </c>
      <c r="AQ2205">
        <v>32700</v>
      </c>
    </row>
    <row r="2206" spans="1:43">
      <c r="A2206" s="27">
        <v>40190</v>
      </c>
      <c r="B2206" s="27"/>
      <c r="C2206">
        <v>-16.8</v>
      </c>
      <c r="D2206">
        <v>-12.1</v>
      </c>
      <c r="E2206">
        <v>-20.5</v>
      </c>
      <c r="F2206">
        <v>78</v>
      </c>
      <c r="G2206">
        <v>65</v>
      </c>
      <c r="H2206">
        <v>6.5</v>
      </c>
      <c r="I2206" s="10">
        <v>935</v>
      </c>
      <c r="J2206">
        <v>1.7</v>
      </c>
      <c r="K2206" s="2">
        <v>10</v>
      </c>
      <c r="L2206" s="1">
        <f t="shared" si="646"/>
        <v>0.63714656816378901</v>
      </c>
      <c r="M2206" s="1">
        <f t="shared" si="647"/>
        <v>91</v>
      </c>
      <c r="N2206" s="1">
        <f t="shared" si="648"/>
        <v>0.16390507271995286</v>
      </c>
      <c r="O2206" s="1">
        <f t="shared" si="663"/>
        <v>1.3814881412711099E-2</v>
      </c>
      <c r="P2206" s="1">
        <f t="shared" si="649"/>
        <v>0.1328179287499667</v>
      </c>
      <c r="Q2206">
        <f t="shared" si="650"/>
        <v>3.8194776421220915</v>
      </c>
      <c r="R2206">
        <f t="shared" si="651"/>
        <v>11.245345989293293</v>
      </c>
      <c r="S2206">
        <f t="shared" si="652"/>
        <v>1.4719039253001693</v>
      </c>
      <c r="T2206">
        <v>0.2432</v>
      </c>
      <c r="U2206" s="1">
        <f t="shared" si="653"/>
        <v>-0.37872228107563138</v>
      </c>
      <c r="V2206" s="1">
        <v>12</v>
      </c>
      <c r="W2206" s="1">
        <f t="shared" si="654"/>
        <v>12.345257382853028</v>
      </c>
      <c r="X2206" s="1">
        <f t="shared" si="655"/>
        <v>29.744991628896127</v>
      </c>
      <c r="Y2206" s="1">
        <f t="shared" si="656"/>
        <v>1.0322995760266012</v>
      </c>
      <c r="Z2206" s="1">
        <f t="shared" si="664"/>
        <v>-1.0260000000000005</v>
      </c>
      <c r="AA2206" s="1">
        <f t="shared" si="657"/>
        <v>5.8206009381508189E-2</v>
      </c>
      <c r="AB2206" s="1">
        <f t="shared" si="658"/>
        <v>2.5406648000000001</v>
      </c>
      <c r="AC2206" s="1">
        <f t="shared" si="659"/>
        <v>1.2715168277855049</v>
      </c>
      <c r="AF2206" s="1">
        <f t="shared" si="660"/>
        <v>0.19828110480302902</v>
      </c>
      <c r="AG2206" s="1">
        <f t="shared" si="661"/>
        <v>2.5665503450712404</v>
      </c>
      <c r="AH2206" s="1">
        <f t="shared" si="662"/>
        <v>2.3085724948503183</v>
      </c>
      <c r="AI2206">
        <v>3.1</v>
      </c>
      <c r="AJ2206">
        <v>3</v>
      </c>
      <c r="AK2206">
        <v>49</v>
      </c>
      <c r="AL2206">
        <v>3</v>
      </c>
      <c r="AM2206">
        <v>9143</v>
      </c>
      <c r="AN2206">
        <v>9217</v>
      </c>
      <c r="AO2206">
        <v>9113</v>
      </c>
      <c r="AP2206">
        <v>13</v>
      </c>
      <c r="AQ2206">
        <v>32700</v>
      </c>
    </row>
    <row r="2207" spans="1:43">
      <c r="A2207" s="27">
        <v>40191</v>
      </c>
      <c r="B2207" s="27"/>
      <c r="C2207">
        <v>-12.8</v>
      </c>
      <c r="D2207">
        <v>-4.5</v>
      </c>
      <c r="E2207">
        <v>-17.3</v>
      </c>
      <c r="F2207">
        <v>73</v>
      </c>
      <c r="G2207">
        <v>50</v>
      </c>
      <c r="H2207">
        <v>6.4</v>
      </c>
      <c r="I2207" s="10">
        <v>935</v>
      </c>
      <c r="J2207">
        <v>1.1000000000000001</v>
      </c>
      <c r="K2207" s="2">
        <v>10</v>
      </c>
      <c r="L2207" s="1">
        <f t="shared" si="646"/>
        <v>0.62703161404878172</v>
      </c>
      <c r="M2207" s="1">
        <f t="shared" si="647"/>
        <v>96</v>
      </c>
      <c r="N2207" s="1">
        <f t="shared" si="648"/>
        <v>0.2282491319520244</v>
      </c>
      <c r="O2207" s="1">
        <f t="shared" si="663"/>
        <v>1.8558736171733193E-2</v>
      </c>
      <c r="P2207" s="1">
        <f t="shared" si="649"/>
        <v>0.18481650331205907</v>
      </c>
      <c r="Q2207">
        <f t="shared" si="650"/>
        <v>3.9736783150173385</v>
      </c>
      <c r="R2207">
        <f t="shared" si="651"/>
        <v>11.251323788524278</v>
      </c>
      <c r="S2207">
        <f t="shared" si="652"/>
        <v>1.4726863597544868</v>
      </c>
      <c r="T2207">
        <v>0.2432</v>
      </c>
      <c r="U2207" s="1">
        <f t="shared" si="653"/>
        <v>-0.37601009609384667</v>
      </c>
      <c r="V2207" s="1">
        <v>13</v>
      </c>
      <c r="W2207" s="1">
        <f t="shared" si="654"/>
        <v>12.268214155253597</v>
      </c>
      <c r="X2207" s="1">
        <f t="shared" si="655"/>
        <v>29.813657126572817</v>
      </c>
      <c r="Y2207" s="1">
        <f t="shared" si="656"/>
        <v>1.0321784815190023</v>
      </c>
      <c r="Z2207" s="1">
        <f t="shared" si="664"/>
        <v>1.52</v>
      </c>
      <c r="AA2207" s="1">
        <f t="shared" si="657"/>
        <v>5.8423176351927751E-2</v>
      </c>
      <c r="AB2207" s="1">
        <f t="shared" si="658"/>
        <v>2.5312207999999998</v>
      </c>
      <c r="AC2207" s="1">
        <f t="shared" si="659"/>
        <v>0.82274618268473854</v>
      </c>
      <c r="AF2207" s="1">
        <f t="shared" si="660"/>
        <v>1.2266426974691369</v>
      </c>
      <c r="AG2207" s="1">
        <f t="shared" si="661"/>
        <v>2.5917208578282787</v>
      </c>
      <c r="AH2207" s="1">
        <f t="shared" si="662"/>
        <v>2.0578314076813591</v>
      </c>
      <c r="AI2207">
        <v>3.7</v>
      </c>
      <c r="AJ2207">
        <v>3</v>
      </c>
      <c r="AK2207">
        <v>49</v>
      </c>
      <c r="AL2207">
        <v>3</v>
      </c>
      <c r="AM2207">
        <v>9113</v>
      </c>
      <c r="AN2207">
        <v>9134</v>
      </c>
      <c r="AO2207">
        <v>9097</v>
      </c>
      <c r="AP2207">
        <v>17</v>
      </c>
      <c r="AQ2207">
        <v>32700</v>
      </c>
    </row>
    <row r="2208" spans="1:43">
      <c r="A2208" s="27">
        <v>40192</v>
      </c>
      <c r="B2208" s="27"/>
      <c r="C2208">
        <v>-11.5</v>
      </c>
      <c r="D2208">
        <v>1.2</v>
      </c>
      <c r="E2208">
        <v>-16.8</v>
      </c>
      <c r="F2208">
        <v>72</v>
      </c>
      <c r="G2208">
        <v>37</v>
      </c>
      <c r="H2208">
        <v>6.6</v>
      </c>
      <c r="I2208" s="10">
        <v>935</v>
      </c>
      <c r="J2208">
        <v>1.6</v>
      </c>
      <c r="K2208" s="2">
        <v>10</v>
      </c>
      <c r="L2208" s="1">
        <f t="shared" si="646"/>
        <v>0.7299907005243973</v>
      </c>
      <c r="M2208" s="1">
        <f t="shared" si="647"/>
        <v>107</v>
      </c>
      <c r="N2208" s="1">
        <f t="shared" si="648"/>
        <v>0.25354349856157882</v>
      </c>
      <c r="O2208" s="1">
        <f t="shared" si="663"/>
        <v>2.0378703829261532E-2</v>
      </c>
      <c r="P2208" s="1">
        <f t="shared" si="649"/>
        <v>0.2109855367666589</v>
      </c>
      <c r="Q2208">
        <f t="shared" si="650"/>
        <v>4.2230221134339896</v>
      </c>
      <c r="R2208">
        <f t="shared" si="651"/>
        <v>11.257532687169018</v>
      </c>
      <c r="S2208">
        <f t="shared" si="652"/>
        <v>1.47349904282317</v>
      </c>
      <c r="T2208">
        <v>0.2432</v>
      </c>
      <c r="U2208" s="1">
        <f t="shared" si="653"/>
        <v>-0.37318667502761443</v>
      </c>
      <c r="V2208" s="1">
        <v>14</v>
      </c>
      <c r="W2208" s="1">
        <f t="shared" si="654"/>
        <v>12.498278664304584</v>
      </c>
      <c r="X2208" s="1">
        <f t="shared" si="655"/>
        <v>29.884778669249418</v>
      </c>
      <c r="Y2208" s="1">
        <f t="shared" si="656"/>
        <v>1.0320478675641203</v>
      </c>
      <c r="Z2208" s="1">
        <f t="shared" si="664"/>
        <v>0.49400000000000027</v>
      </c>
      <c r="AA2208" s="1">
        <f t="shared" si="657"/>
        <v>5.8494104955366652E-2</v>
      </c>
      <c r="AB2208" s="1">
        <f t="shared" si="658"/>
        <v>2.5281514999999999</v>
      </c>
      <c r="AC2208" s="1">
        <f t="shared" si="659"/>
        <v>1.1967217202687106</v>
      </c>
      <c r="AF2208" s="1">
        <f t="shared" si="660"/>
        <v>1.8371925758827483</v>
      </c>
      <c r="AG2208" s="1">
        <f t="shared" si="661"/>
        <v>2.6160491432016015</v>
      </c>
      <c r="AH2208" s="1">
        <f t="shared" si="662"/>
        <v>2.5332002960537778</v>
      </c>
      <c r="AI2208">
        <v>3.7</v>
      </c>
      <c r="AJ2208">
        <v>10</v>
      </c>
      <c r="AK2208">
        <v>49</v>
      </c>
      <c r="AL2208">
        <v>3</v>
      </c>
      <c r="AM2208">
        <v>9117</v>
      </c>
      <c r="AN2208">
        <v>9137</v>
      </c>
      <c r="AO2208">
        <v>9092</v>
      </c>
      <c r="AP2208">
        <v>18</v>
      </c>
      <c r="AQ2208">
        <v>32700</v>
      </c>
    </row>
    <row r="2209" spans="1:43">
      <c r="A2209" s="27">
        <v>40193</v>
      </c>
      <c r="B2209" s="27"/>
      <c r="C2209">
        <v>-7.1</v>
      </c>
      <c r="D2209">
        <v>1.5</v>
      </c>
      <c r="E2209">
        <v>-15.5</v>
      </c>
      <c r="F2209">
        <v>65</v>
      </c>
      <c r="G2209">
        <v>37</v>
      </c>
      <c r="H2209">
        <v>6.6</v>
      </c>
      <c r="I2209" s="10">
        <v>935</v>
      </c>
      <c r="J2209">
        <v>1.7</v>
      </c>
      <c r="K2209" s="2">
        <v>10</v>
      </c>
      <c r="L2209" s="1">
        <f t="shared" si="646"/>
        <v>0.99989195129204755</v>
      </c>
      <c r="M2209" s="1">
        <f t="shared" si="647"/>
        <v>93</v>
      </c>
      <c r="N2209" s="1">
        <f t="shared" si="648"/>
        <v>0.3586843469985852</v>
      </c>
      <c r="O2209" s="1">
        <f t="shared" si="663"/>
        <v>2.7737910335216418E-2</v>
      </c>
      <c r="P2209" s="1">
        <f t="shared" si="649"/>
        <v>0.21097427692588872</v>
      </c>
      <c r="Q2209">
        <f t="shared" si="650"/>
        <v>4.2688575364690777</v>
      </c>
      <c r="R2209">
        <f t="shared" si="651"/>
        <v>11.26396931990697</v>
      </c>
      <c r="S2209">
        <f t="shared" si="652"/>
        <v>1.474341534019237</v>
      </c>
      <c r="T2209">
        <v>0.2432</v>
      </c>
      <c r="U2209" s="1">
        <f t="shared" si="653"/>
        <v>-0.37025285313723055</v>
      </c>
      <c r="V2209" s="1">
        <v>15</v>
      </c>
      <c r="W2209" s="1">
        <f t="shared" si="654"/>
        <v>12.525164913869254</v>
      </c>
      <c r="X2209" s="1">
        <f t="shared" si="655"/>
        <v>29.958306135046083</v>
      </c>
      <c r="Y2209" s="1">
        <f t="shared" si="656"/>
        <v>1.0319077728018349</v>
      </c>
      <c r="Z2209" s="1">
        <f t="shared" si="664"/>
        <v>1.6720000000000002</v>
      </c>
      <c r="AA2209" s="1">
        <f t="shared" si="657"/>
        <v>5.8735454175203233E-2</v>
      </c>
      <c r="AB2209" s="1">
        <f t="shared" si="658"/>
        <v>2.5177630999999998</v>
      </c>
      <c r="AC2209" s="1">
        <f t="shared" si="659"/>
        <v>1.2715168277855049</v>
      </c>
      <c r="AF2209" s="1">
        <f t="shared" si="660"/>
        <v>3.0398582223664548</v>
      </c>
      <c r="AG2209" s="1">
        <f t="shared" si="661"/>
        <v>2.7117728320686507</v>
      </c>
      <c r="AH2209" s="1">
        <f t="shared" si="662"/>
        <v>2.6611663619969064</v>
      </c>
      <c r="AI2209">
        <v>3.5</v>
      </c>
      <c r="AJ2209">
        <v>3</v>
      </c>
      <c r="AK2209">
        <v>48</v>
      </c>
      <c r="AL2209">
        <v>3</v>
      </c>
      <c r="AM2209">
        <v>9111</v>
      </c>
      <c r="AN2209">
        <v>9139</v>
      </c>
      <c r="AO2209">
        <v>9091</v>
      </c>
      <c r="AP2209">
        <v>23</v>
      </c>
      <c r="AQ2209">
        <v>32700</v>
      </c>
    </row>
    <row r="2210" spans="1:43">
      <c r="A2210" s="27">
        <v>40194</v>
      </c>
      <c r="B2210" s="27"/>
      <c r="C2210">
        <v>-7.1</v>
      </c>
      <c r="D2210">
        <v>-2.2000000000000002</v>
      </c>
      <c r="E2210">
        <v>-14.5</v>
      </c>
      <c r="F2210">
        <v>67</v>
      </c>
      <c r="G2210">
        <v>53</v>
      </c>
      <c r="H2210">
        <v>6.7</v>
      </c>
      <c r="I2210" s="10">
        <v>935</v>
      </c>
      <c r="J2210">
        <v>1.2</v>
      </c>
      <c r="K2210" s="2">
        <v>10</v>
      </c>
      <c r="L2210" s="1">
        <f t="shared" si="646"/>
        <v>1.156199277209687</v>
      </c>
      <c r="M2210" s="1">
        <f t="shared" si="647"/>
        <v>81</v>
      </c>
      <c r="N2210" s="1">
        <f t="shared" si="648"/>
        <v>0.3586843469985852</v>
      </c>
      <c r="O2210" s="1">
        <f t="shared" si="663"/>
        <v>2.7737910335216418E-2</v>
      </c>
      <c r="P2210" s="1">
        <f t="shared" si="649"/>
        <v>0.21817485714897972</v>
      </c>
      <c r="Q2210">
        <f t="shared" si="650"/>
        <v>4.2052046107455103</v>
      </c>
      <c r="R2210">
        <f t="shared" si="651"/>
        <v>11.270630237746392</v>
      </c>
      <c r="S2210">
        <f t="shared" si="652"/>
        <v>1.4752133819039781</v>
      </c>
      <c r="T2210">
        <v>0.2432</v>
      </c>
      <c r="U2210" s="1">
        <f t="shared" si="653"/>
        <v>-0.36720949834316569</v>
      </c>
      <c r="V2210" s="1">
        <v>16</v>
      </c>
      <c r="W2210" s="1">
        <f t="shared" si="654"/>
        <v>12.655481275578635</v>
      </c>
      <c r="X2210" s="1">
        <f t="shared" si="655"/>
        <v>30.034187623037774</v>
      </c>
      <c r="Y2210" s="1">
        <f t="shared" si="656"/>
        <v>1.0317582386767592</v>
      </c>
      <c r="Z2210" s="1">
        <f t="shared" si="664"/>
        <v>0</v>
      </c>
      <c r="AA2210" s="1">
        <f t="shared" si="657"/>
        <v>5.8735454175203233E-2</v>
      </c>
      <c r="AB2210" s="1">
        <f t="shared" si="658"/>
        <v>2.5177630999999998</v>
      </c>
      <c r="AC2210" s="1">
        <f t="shared" si="659"/>
        <v>0.89754129020153295</v>
      </c>
      <c r="AF2210" s="1">
        <f t="shared" si="660"/>
        <v>2.5922689556735672</v>
      </c>
      <c r="AG2210" s="1">
        <f t="shared" si="661"/>
        <v>2.7678299561367732</v>
      </c>
      <c r="AH2210" s="1">
        <f t="shared" si="662"/>
        <v>3.4153314420294549</v>
      </c>
      <c r="AI2210">
        <v>6.2</v>
      </c>
      <c r="AJ2210">
        <v>9</v>
      </c>
      <c r="AK2210">
        <v>80</v>
      </c>
      <c r="AL2210">
        <v>8</v>
      </c>
      <c r="AM2210">
        <v>9160</v>
      </c>
      <c r="AN2210">
        <v>9183</v>
      </c>
      <c r="AO2210">
        <v>9090</v>
      </c>
      <c r="AP2210">
        <v>24</v>
      </c>
      <c r="AQ2210">
        <v>0</v>
      </c>
    </row>
    <row r="2211" spans="1:43">
      <c r="A2211" s="27">
        <v>40195</v>
      </c>
      <c r="B2211" s="27"/>
      <c r="C2211">
        <v>-6</v>
      </c>
      <c r="D2211">
        <v>4.2</v>
      </c>
      <c r="E2211">
        <v>-10.5</v>
      </c>
      <c r="F2211">
        <v>69</v>
      </c>
      <c r="G2211">
        <v>34</v>
      </c>
      <c r="H2211">
        <v>7.1</v>
      </c>
      <c r="I2211" s="10">
        <v>935</v>
      </c>
      <c r="J2211">
        <v>2.2999999999999998</v>
      </c>
      <c r="K2211" s="2">
        <v>10</v>
      </c>
      <c r="L2211" s="1">
        <f t="shared" si="646"/>
        <v>1.0958786960798568</v>
      </c>
      <c r="M2211" s="1">
        <f t="shared" si="647"/>
        <v>104</v>
      </c>
      <c r="N2211" s="1">
        <f t="shared" si="648"/>
        <v>0.39037481250419825</v>
      </c>
      <c r="O2211" s="1">
        <f t="shared" si="663"/>
        <v>2.9902154230093753E-2</v>
      </c>
      <c r="P2211" s="1">
        <f t="shared" si="649"/>
        <v>0.28308551820667816</v>
      </c>
      <c r="Q2211">
        <f t="shared" si="650"/>
        <v>4.6192718415637239</v>
      </c>
      <c r="R2211">
        <f t="shared" si="651"/>
        <v>11.277511913699621</v>
      </c>
      <c r="S2211">
        <f t="shared" si="652"/>
        <v>1.4761141248297935</v>
      </c>
      <c r="T2211">
        <v>0.2432</v>
      </c>
      <c r="U2211" s="1">
        <f t="shared" si="653"/>
        <v>-0.36405751096930583</v>
      </c>
      <c r="V2211" s="1">
        <v>17</v>
      </c>
      <c r="W2211" s="1">
        <f t="shared" si="654"/>
        <v>13.09541854103486</v>
      </c>
      <c r="X2211" s="1">
        <f t="shared" si="655"/>
        <v>30.112369493751221</v>
      </c>
      <c r="Y2211" s="1">
        <f t="shared" si="656"/>
        <v>1.0315993094259781</v>
      </c>
      <c r="Z2211" s="1">
        <f t="shared" si="664"/>
        <v>0.41799999999999987</v>
      </c>
      <c r="AA2211" s="1">
        <f t="shared" si="657"/>
        <v>5.8796102994421694E-2</v>
      </c>
      <c r="AB2211" s="1">
        <f t="shared" si="658"/>
        <v>2.5151659999999998</v>
      </c>
      <c r="AC2211" s="1">
        <f t="shared" si="659"/>
        <v>1.7202874728862712</v>
      </c>
      <c r="AF2211" s="1">
        <f t="shared" si="660"/>
        <v>3.1333827015343796</v>
      </c>
      <c r="AG2211" s="1">
        <f t="shared" si="661"/>
        <v>2.8006063961471583</v>
      </c>
      <c r="AH2211" s="1">
        <f t="shared" si="662"/>
        <v>3.4228912802204752</v>
      </c>
      <c r="AI2211">
        <v>8.6</v>
      </c>
      <c r="AJ2211">
        <v>6</v>
      </c>
      <c r="AK2211">
        <v>160</v>
      </c>
      <c r="AL2211">
        <v>7</v>
      </c>
      <c r="AM2211">
        <v>9079</v>
      </c>
      <c r="AN2211">
        <v>9183</v>
      </c>
      <c r="AO2211">
        <v>9033</v>
      </c>
      <c r="AP2211">
        <v>27</v>
      </c>
      <c r="AQ2211">
        <v>0</v>
      </c>
    </row>
    <row r="2212" spans="1:43">
      <c r="A2212" s="27">
        <v>40196</v>
      </c>
      <c r="B2212" s="27"/>
      <c r="C2212">
        <v>-9.4</v>
      </c>
      <c r="D2212">
        <v>4.4000000000000004</v>
      </c>
      <c r="E2212">
        <v>-11.8</v>
      </c>
      <c r="F2212">
        <v>81</v>
      </c>
      <c r="G2212">
        <v>31</v>
      </c>
      <c r="H2212">
        <v>0</v>
      </c>
      <c r="I2212" s="10">
        <v>935</v>
      </c>
      <c r="J2212">
        <v>2.9</v>
      </c>
      <c r="K2212" s="2">
        <v>10</v>
      </c>
      <c r="L2212" s="1">
        <f t="shared" si="646"/>
        <v>0.52086886073467442</v>
      </c>
      <c r="M2212" s="1">
        <f t="shared" si="647"/>
        <v>131</v>
      </c>
      <c r="N2212" s="1">
        <f t="shared" si="648"/>
        <v>0.29969813927128963</v>
      </c>
      <c r="O2212" s="1">
        <f t="shared" si="663"/>
        <v>2.3646526236242981E-2</v>
      </c>
      <c r="P2212" s="1">
        <f t="shared" si="649"/>
        <v>0.29180034384397485</v>
      </c>
      <c r="Q2212">
        <f t="shared" si="650"/>
        <v>0.68503327546578785</v>
      </c>
      <c r="R2212">
        <f t="shared" si="651"/>
        <v>11.284610748469497</v>
      </c>
      <c r="S2212">
        <f t="shared" si="652"/>
        <v>1.4770432916844891</v>
      </c>
      <c r="T2212">
        <v>0.2432</v>
      </c>
      <c r="U2212" s="1">
        <f t="shared" si="653"/>
        <v>-0.36079782347660699</v>
      </c>
      <c r="V2212" s="1">
        <v>18</v>
      </c>
      <c r="W2212" s="1">
        <f t="shared" si="654"/>
        <v>5.8121133092132329</v>
      </c>
      <c r="X2212" s="1">
        <f t="shared" si="655"/>
        <v>30.192796411497312</v>
      </c>
      <c r="Y2212" s="1">
        <f t="shared" si="656"/>
        <v>1.0314310320659617</v>
      </c>
      <c r="Z2212" s="1">
        <f t="shared" si="664"/>
        <v>-1.2920000000000003</v>
      </c>
      <c r="AA2212" s="1">
        <f t="shared" si="657"/>
        <v>5.8609046450449516E-2</v>
      </c>
      <c r="AB2212" s="1">
        <f t="shared" si="658"/>
        <v>2.5231933999999998</v>
      </c>
      <c r="AC2212" s="1">
        <f t="shared" si="659"/>
        <v>2.1690581179870376</v>
      </c>
      <c r="AF2212" s="1">
        <f t="shared" si="660"/>
        <v>2.3478371377158407</v>
      </c>
      <c r="AG2212" s="1">
        <f t="shared" si="661"/>
        <v>1.7545261297530115</v>
      </c>
      <c r="AH2212" s="1">
        <f t="shared" si="662"/>
        <v>2.3251199126772066</v>
      </c>
      <c r="AI2212">
        <v>7.1</v>
      </c>
      <c r="AJ2212">
        <v>7</v>
      </c>
      <c r="AK2212">
        <v>135</v>
      </c>
      <c r="AL2212">
        <v>6</v>
      </c>
      <c r="AM2212">
        <v>9169</v>
      </c>
      <c r="AN2212">
        <v>9250</v>
      </c>
      <c r="AO2212">
        <v>9013</v>
      </c>
      <c r="AP2212">
        <v>24</v>
      </c>
      <c r="AQ2212">
        <v>46</v>
      </c>
    </row>
    <row r="2213" spans="1:43">
      <c r="A2213" s="27">
        <v>40197</v>
      </c>
      <c r="B2213" s="27"/>
      <c r="C2213">
        <v>-17</v>
      </c>
      <c r="D2213">
        <v>-11.8</v>
      </c>
      <c r="E2213">
        <v>-20.7</v>
      </c>
      <c r="F2213">
        <v>80</v>
      </c>
      <c r="G2213">
        <v>69</v>
      </c>
      <c r="H2213">
        <v>4.7</v>
      </c>
      <c r="I2213" s="10">
        <v>935</v>
      </c>
      <c r="J2213">
        <v>2.7</v>
      </c>
      <c r="K2213" s="2">
        <v>10</v>
      </c>
      <c r="L2213" s="1">
        <f t="shared" si="646"/>
        <v>0.61210061915623826</v>
      </c>
      <c r="M2213" s="1">
        <f t="shared" si="647"/>
        <v>91</v>
      </c>
      <c r="N2213" s="1">
        <f t="shared" si="648"/>
        <v>0.16116267422206126</v>
      </c>
      <c r="O2213" s="1">
        <f t="shared" si="663"/>
        <v>1.3608411238049031E-2</v>
      </c>
      <c r="P2213" s="1">
        <f t="shared" si="649"/>
        <v>0.13875214942109998</v>
      </c>
      <c r="Q2213">
        <f t="shared" si="650"/>
        <v>2.9141964273347161</v>
      </c>
      <c r="R2213">
        <f t="shared" si="651"/>
        <v>11.291923076129301</v>
      </c>
      <c r="S2213">
        <f t="shared" si="652"/>
        <v>1.4780004026347253</v>
      </c>
      <c r="T2213">
        <v>0.2432</v>
      </c>
      <c r="U2213" s="1">
        <f t="shared" si="653"/>
        <v>-0.35743140018724295</v>
      </c>
      <c r="V2213" s="1">
        <v>19</v>
      </c>
      <c r="W2213" s="1">
        <f t="shared" si="654"/>
        <v>10.679569128332668</v>
      </c>
      <c r="X2213" s="1">
        <f t="shared" si="655"/>
        <v>30.275411388538441</v>
      </c>
      <c r="Y2213" s="1">
        <f t="shared" si="656"/>
        <v>1.0312534563786571</v>
      </c>
      <c r="Z2213" s="1">
        <f t="shared" si="664"/>
        <v>-2.8879999999999999</v>
      </c>
      <c r="AA2213" s="1">
        <f t="shared" si="657"/>
        <v>5.8195193405183442E-2</v>
      </c>
      <c r="AB2213" s="1">
        <f t="shared" si="658"/>
        <v>2.541137</v>
      </c>
      <c r="AC2213" s="1">
        <f t="shared" si="659"/>
        <v>2.019467902953449</v>
      </c>
      <c r="AF2213" s="1">
        <f t="shared" si="660"/>
        <v>0.16618923147080905</v>
      </c>
      <c r="AG2213" s="1">
        <f t="shared" si="661"/>
        <v>2.3421927105884079</v>
      </c>
      <c r="AH2213" s="1">
        <f t="shared" si="662"/>
        <v>2.5440101741371572</v>
      </c>
      <c r="AI2213">
        <v>7.6</v>
      </c>
      <c r="AJ2213">
        <v>14</v>
      </c>
      <c r="AK2213">
        <v>103</v>
      </c>
      <c r="AL2213">
        <v>14</v>
      </c>
      <c r="AM2213">
        <v>9328</v>
      </c>
      <c r="AN2213">
        <v>9353</v>
      </c>
      <c r="AO2213">
        <v>9249</v>
      </c>
      <c r="AP2213">
        <v>13</v>
      </c>
      <c r="AQ2213">
        <v>15</v>
      </c>
    </row>
    <row r="2214" spans="1:43">
      <c r="A2214" s="27">
        <v>40198</v>
      </c>
      <c r="B2214" s="27"/>
      <c r="C2214">
        <v>-23.1</v>
      </c>
      <c r="D2214">
        <v>-19.399999999999999</v>
      </c>
      <c r="E2214">
        <v>-24.4</v>
      </c>
      <c r="F2214">
        <v>76</v>
      </c>
      <c r="G2214">
        <v>69</v>
      </c>
      <c r="H2214">
        <v>6.2</v>
      </c>
      <c r="I2214" s="10">
        <v>935</v>
      </c>
      <c r="J2214">
        <v>1.5</v>
      </c>
      <c r="K2214" s="2">
        <v>10</v>
      </c>
      <c r="L2214" s="1">
        <f t="shared" si="646"/>
        <v>0.47255289930546512</v>
      </c>
      <c r="M2214" s="1">
        <f t="shared" si="647"/>
        <v>83</v>
      </c>
      <c r="N2214" s="1">
        <f t="shared" si="648"/>
        <v>9.4883135221927734E-2</v>
      </c>
      <c r="O2214" s="1">
        <f t="shared" si="663"/>
        <v>8.474655398966989E-3</v>
      </c>
      <c r="P2214" s="1">
        <f t="shared" si="649"/>
        <v>8.0334958676708132E-2</v>
      </c>
      <c r="Q2214">
        <f t="shared" si="650"/>
        <v>3.4760505072602927</v>
      </c>
      <c r="R2214">
        <f t="shared" si="651"/>
        <v>11.299445169779068</v>
      </c>
      <c r="S2214">
        <f t="shared" si="652"/>
        <v>1.4789849698663702</v>
      </c>
      <c r="T2214">
        <v>0.2432</v>
      </c>
      <c r="U2214" s="1">
        <f t="shared" si="653"/>
        <v>-0.35395923699932696</v>
      </c>
      <c r="V2214" s="1">
        <v>20</v>
      </c>
      <c r="W2214" s="1">
        <f t="shared" si="654"/>
        <v>12.257891980388347</v>
      </c>
      <c r="X2214" s="1">
        <f t="shared" si="655"/>
        <v>30.360155831086946</v>
      </c>
      <c r="Y2214" s="1">
        <f t="shared" si="656"/>
        <v>1.0310666348967603</v>
      </c>
      <c r="Z2214" s="1">
        <f t="shared" si="664"/>
        <v>-2.3180000000000005</v>
      </c>
      <c r="AA2214" s="1">
        <f t="shared" si="657"/>
        <v>5.7867226208383055E-2</v>
      </c>
      <c r="AB2214" s="1">
        <f t="shared" si="658"/>
        <v>2.5555390999999998</v>
      </c>
      <c r="AC2214" s="1">
        <f t="shared" si="659"/>
        <v>1.1219266127519161</v>
      </c>
      <c r="AF2214" s="1">
        <f t="shared" si="660"/>
        <v>-0.82754706767626607</v>
      </c>
      <c r="AG2214" s="1">
        <f t="shared" si="661"/>
        <v>2.4956521857340075</v>
      </c>
      <c r="AH2214" s="1">
        <f t="shared" si="662"/>
        <v>1.7865763644010175</v>
      </c>
      <c r="AI2214">
        <v>3.3</v>
      </c>
      <c r="AJ2214">
        <v>3</v>
      </c>
      <c r="AK2214">
        <v>50</v>
      </c>
      <c r="AL2214">
        <v>3</v>
      </c>
      <c r="AM2214">
        <v>9359</v>
      </c>
      <c r="AN2214">
        <v>9367</v>
      </c>
      <c r="AO2214">
        <v>9351</v>
      </c>
      <c r="AP2214">
        <v>8</v>
      </c>
      <c r="AQ2214">
        <v>1</v>
      </c>
    </row>
    <row r="2215" spans="1:43">
      <c r="A2215" s="27">
        <v>40199</v>
      </c>
      <c r="B2215" s="27"/>
      <c r="C2215">
        <v>-24.7</v>
      </c>
      <c r="D2215">
        <v>-23.7</v>
      </c>
      <c r="E2215">
        <v>-27.1</v>
      </c>
      <c r="F2215">
        <v>71</v>
      </c>
      <c r="G2215">
        <v>68</v>
      </c>
      <c r="H2215">
        <v>3.7</v>
      </c>
      <c r="I2215" s="10">
        <v>935</v>
      </c>
      <c r="J2215">
        <v>1.9</v>
      </c>
      <c r="K2215" s="2">
        <v>10</v>
      </c>
      <c r="L2215" s="1">
        <f t="shared" si="646"/>
        <v>0.35027134575075453</v>
      </c>
      <c r="M2215" s="1">
        <f t="shared" si="647"/>
        <v>74</v>
      </c>
      <c r="N2215" s="1">
        <f t="shared" si="648"/>
        <v>8.2159102068375484E-2</v>
      </c>
      <c r="O2215" s="1">
        <f t="shared" si="663"/>
        <v>7.4490539182093191E-3</v>
      </c>
      <c r="P2215" s="1">
        <f t="shared" si="649"/>
        <v>5.4965677771418739E-2</v>
      </c>
      <c r="Q2215">
        <f t="shared" si="650"/>
        <v>2.2323448703638675</v>
      </c>
      <c r="R2215">
        <f t="shared" si="651"/>
        <v>11.307173247161648</v>
      </c>
      <c r="S2215">
        <f t="shared" si="652"/>
        <v>1.4799964983195875</v>
      </c>
      <c r="T2215">
        <v>0.2432</v>
      </c>
      <c r="U2215" s="1">
        <f t="shared" si="653"/>
        <v>-0.35038236109229298</v>
      </c>
      <c r="V2215" s="1">
        <v>21</v>
      </c>
      <c r="W2215" s="1">
        <f t="shared" si="654"/>
        <v>9.6968109601695485</v>
      </c>
      <c r="X2215" s="1">
        <f t="shared" si="655"/>
        <v>30.446969587128255</v>
      </c>
      <c r="Y2215" s="1">
        <f t="shared" si="656"/>
        <v>1.0308706228881763</v>
      </c>
      <c r="Z2215" s="1">
        <f t="shared" si="664"/>
        <v>-0.60799999999999921</v>
      </c>
      <c r="AA2215" s="1">
        <f t="shared" si="657"/>
        <v>5.7781813084745483E-2</v>
      </c>
      <c r="AB2215" s="1">
        <f t="shared" si="658"/>
        <v>2.5593167000000001</v>
      </c>
      <c r="AC2215" s="1">
        <f t="shared" si="659"/>
        <v>1.4211070428190937</v>
      </c>
      <c r="AF2215" s="1">
        <f t="shared" si="660"/>
        <v>-0.89096462010263733</v>
      </c>
      <c r="AG2215" s="1">
        <f t="shared" si="661"/>
        <v>2.0781306999538418</v>
      </c>
      <c r="AH2215" s="1">
        <f t="shared" si="662"/>
        <v>1.1615147824568286</v>
      </c>
      <c r="AI2215">
        <v>3.9</v>
      </c>
      <c r="AJ2215">
        <v>11</v>
      </c>
      <c r="AK2215">
        <v>55</v>
      </c>
      <c r="AL2215">
        <v>4</v>
      </c>
      <c r="AM2215">
        <v>9319</v>
      </c>
      <c r="AN2215">
        <v>9363</v>
      </c>
      <c r="AO2215">
        <v>9304</v>
      </c>
      <c r="AP2215">
        <v>6</v>
      </c>
      <c r="AQ2215">
        <v>3</v>
      </c>
    </row>
    <row r="2216" spans="1:43">
      <c r="A2216" s="27">
        <v>40200</v>
      </c>
      <c r="B2216" s="27"/>
      <c r="C2216">
        <v>-22.2</v>
      </c>
      <c r="D2216">
        <v>-18.399999999999999</v>
      </c>
      <c r="E2216">
        <v>-25.8</v>
      </c>
      <c r="F2216">
        <v>70</v>
      </c>
      <c r="G2216">
        <v>63</v>
      </c>
      <c r="H2216">
        <v>3.3</v>
      </c>
      <c r="I2216" s="10">
        <v>935</v>
      </c>
      <c r="J2216">
        <v>1.4</v>
      </c>
      <c r="K2216" s="2">
        <v>10</v>
      </c>
      <c r="L2216" s="1">
        <f t="shared" si="646"/>
        <v>0.33626408772570149</v>
      </c>
      <c r="M2216" s="1">
        <f t="shared" si="647"/>
        <v>77</v>
      </c>
      <c r="N2216" s="1">
        <f t="shared" si="648"/>
        <v>0.10279102820394033</v>
      </c>
      <c r="O2216" s="1">
        <f t="shared" si="663"/>
        <v>9.1042954641824322E-3</v>
      </c>
      <c r="P2216" s="1">
        <f t="shared" si="649"/>
        <v>7.3685590976684937E-2</v>
      </c>
      <c r="Q2216">
        <f t="shared" si="650"/>
        <v>2.1283977218503791</v>
      </c>
      <c r="R2216">
        <f t="shared" si="651"/>
        <v>11.315103476222596</v>
      </c>
      <c r="S2216">
        <f t="shared" si="652"/>
        <v>1.4810344864165703</v>
      </c>
      <c r="T2216">
        <v>0.2432</v>
      </c>
      <c r="U2216" s="1">
        <f t="shared" si="653"/>
        <v>-0.34670183062302162</v>
      </c>
      <c r="V2216" s="1">
        <v>22</v>
      </c>
      <c r="W2216" s="1">
        <f t="shared" si="654"/>
        <v>9.3068068171149747</v>
      </c>
      <c r="X2216" s="1">
        <f t="shared" si="655"/>
        <v>30.535790996058836</v>
      </c>
      <c r="Y2216" s="1">
        <f t="shared" si="656"/>
        <v>1.0306654783396678</v>
      </c>
      <c r="Z2216" s="1">
        <f t="shared" si="664"/>
        <v>0.95</v>
      </c>
      <c r="AA2216" s="1">
        <f t="shared" si="657"/>
        <v>5.791538215150039E-2</v>
      </c>
      <c r="AB2216" s="1">
        <f t="shared" si="658"/>
        <v>2.5534141999999997</v>
      </c>
      <c r="AC2216" s="1">
        <f t="shared" si="659"/>
        <v>1.0471315052351216</v>
      </c>
      <c r="AF2216" s="1">
        <f t="shared" si="660"/>
        <v>-0.84063128124425812</v>
      </c>
      <c r="AG2216" s="1">
        <f t="shared" si="661"/>
        <v>2.0529602285314681</v>
      </c>
      <c r="AH2216" s="1">
        <f t="shared" si="662"/>
        <v>1.0660846359233196</v>
      </c>
      <c r="AI2216">
        <v>3.2</v>
      </c>
      <c r="AJ2216">
        <v>4</v>
      </c>
      <c r="AK2216">
        <v>47</v>
      </c>
      <c r="AL2216">
        <v>4</v>
      </c>
      <c r="AM2216">
        <v>9245</v>
      </c>
      <c r="AN2216">
        <v>9304</v>
      </c>
      <c r="AO2216">
        <v>9213</v>
      </c>
      <c r="AP2216">
        <v>8</v>
      </c>
      <c r="AQ2216">
        <v>0</v>
      </c>
    </row>
    <row r="2217" spans="1:43">
      <c r="A2217" s="27">
        <v>40201</v>
      </c>
      <c r="B2217" s="27"/>
      <c r="C2217">
        <v>-17</v>
      </c>
      <c r="D2217">
        <v>-13.3</v>
      </c>
      <c r="E2217">
        <v>-21.4</v>
      </c>
      <c r="F2217">
        <v>64</v>
      </c>
      <c r="G2217">
        <v>52</v>
      </c>
      <c r="H2217">
        <v>0</v>
      </c>
      <c r="I2217" s="10">
        <v>935</v>
      </c>
      <c r="J2217">
        <v>1.3</v>
      </c>
      <c r="K2217" s="2">
        <v>10</v>
      </c>
      <c r="L2217" s="1">
        <f t="shared" si="646"/>
        <v>0.33726336727599177</v>
      </c>
      <c r="M2217" s="1">
        <f t="shared" si="647"/>
        <v>76</v>
      </c>
      <c r="N2217" s="1">
        <f t="shared" si="648"/>
        <v>0.16116267422206126</v>
      </c>
      <c r="O2217" s="1">
        <f t="shared" si="663"/>
        <v>1.3608411238049031E-2</v>
      </c>
      <c r="P2217" s="1">
        <f t="shared" si="649"/>
        <v>9.8893081378921693E-2</v>
      </c>
      <c r="Q2217">
        <f t="shared" si="650"/>
        <v>0.62042039790852754</v>
      </c>
      <c r="R2217">
        <f t="shared" si="651"/>
        <v>11.323231980598585</v>
      </c>
      <c r="S2217">
        <f t="shared" si="652"/>
        <v>1.4820984267799195</v>
      </c>
      <c r="T2217">
        <v>0.2432</v>
      </c>
      <c r="U2217" s="1">
        <f t="shared" si="653"/>
        <v>-0.34291873441280363</v>
      </c>
      <c r="V2217" s="1">
        <v>23</v>
      </c>
      <c r="W2217" s="1">
        <f t="shared" si="654"/>
        <v>5.8956122109742504</v>
      </c>
      <c r="X2217" s="1">
        <f t="shared" si="655"/>
        <v>30.626556940125976</v>
      </c>
      <c r="Y2217" s="1">
        <f t="shared" si="656"/>
        <v>1.0304512619397022</v>
      </c>
      <c r="Z2217" s="1">
        <f t="shared" si="664"/>
        <v>1.9759999999999998</v>
      </c>
      <c r="AA2217" s="1">
        <f t="shared" si="657"/>
        <v>5.8195193405183442E-2</v>
      </c>
      <c r="AB2217" s="1">
        <f t="shared" si="658"/>
        <v>2.541137</v>
      </c>
      <c r="AC2217" s="1">
        <f t="shared" si="659"/>
        <v>0.97233639771832736</v>
      </c>
      <c r="AF2217" s="1">
        <f t="shared" si="660"/>
        <v>0.16038306481331602</v>
      </c>
      <c r="AG2217" s="1">
        <f t="shared" si="661"/>
        <v>1.6225304339759936</v>
      </c>
      <c r="AH2217" s="1">
        <f t="shared" si="662"/>
        <v>0.78784228942661361</v>
      </c>
      <c r="AI2217">
        <v>3.1</v>
      </c>
      <c r="AJ2217">
        <v>3</v>
      </c>
      <c r="AK2217">
        <v>42</v>
      </c>
      <c r="AL2217">
        <v>4</v>
      </c>
      <c r="AM2217">
        <v>9188</v>
      </c>
      <c r="AN2217">
        <v>9216</v>
      </c>
      <c r="AO2217">
        <v>9170</v>
      </c>
      <c r="AP2217">
        <v>11</v>
      </c>
      <c r="AQ2217">
        <v>0</v>
      </c>
    </row>
    <row r="2218" spans="1:43">
      <c r="A2218" s="27">
        <v>40202</v>
      </c>
      <c r="B2218" s="27"/>
      <c r="C2218">
        <v>-15.9</v>
      </c>
      <c r="D2218">
        <v>-12</v>
      </c>
      <c r="E2218">
        <v>-17.5</v>
      </c>
      <c r="F2218">
        <v>79</v>
      </c>
      <c r="G2218">
        <v>67</v>
      </c>
      <c r="H2218">
        <v>1.9</v>
      </c>
      <c r="I2218" s="10">
        <v>935</v>
      </c>
      <c r="J2218">
        <v>1.5</v>
      </c>
      <c r="K2218" s="2">
        <v>10</v>
      </c>
      <c r="L2218" s="1">
        <f t="shared" si="646"/>
        <v>0.43429956124764041</v>
      </c>
      <c r="M2218" s="1">
        <f t="shared" si="647"/>
        <v>91</v>
      </c>
      <c r="N2218" s="1">
        <f t="shared" si="648"/>
        <v>0.176768241863034</v>
      </c>
      <c r="O2218" s="1">
        <f t="shared" si="663"/>
        <v>1.4778180388468091E-2</v>
      </c>
      <c r="P2218" s="1">
        <f t="shared" si="649"/>
        <v>0.15187457675804</v>
      </c>
      <c r="Q2218">
        <f t="shared" si="650"/>
        <v>1.5619942920094958</v>
      </c>
      <c r="R2218">
        <f t="shared" si="651"/>
        <v>11.331554845019795</v>
      </c>
      <c r="S2218">
        <f t="shared" si="652"/>
        <v>1.4831878069397639</v>
      </c>
      <c r="T2218">
        <v>0.2432</v>
      </c>
      <c r="U2218" s="1">
        <f t="shared" si="653"/>
        <v>-0.33903419162523019</v>
      </c>
      <c r="V2218" s="1">
        <v>24</v>
      </c>
      <c r="W2218" s="1">
        <f t="shared" si="654"/>
        <v>7.8965015954312792</v>
      </c>
      <c r="X2218" s="1">
        <f t="shared" si="655"/>
        <v>30.7192028976526</v>
      </c>
      <c r="Y2218" s="1">
        <f t="shared" si="656"/>
        <v>1.0302280370604966</v>
      </c>
      <c r="Z2218" s="1">
        <f t="shared" si="664"/>
        <v>0.41799999999999987</v>
      </c>
      <c r="AA2218" s="1">
        <f t="shared" si="657"/>
        <v>5.8254731069646626E-2</v>
      </c>
      <c r="AB2218" s="1">
        <f t="shared" si="658"/>
        <v>2.5385399</v>
      </c>
      <c r="AC2218" s="1">
        <f t="shared" si="659"/>
        <v>1.1219266127519161</v>
      </c>
      <c r="AF2218" s="1">
        <f t="shared" si="660"/>
        <v>0.3148275459797939</v>
      </c>
      <c r="AG2218" s="1">
        <f t="shared" si="661"/>
        <v>1.9539726106888953</v>
      </c>
      <c r="AH2218" s="1">
        <f t="shared" si="662"/>
        <v>1.5084756334101441</v>
      </c>
      <c r="AI2218">
        <v>2.7</v>
      </c>
      <c r="AJ2218">
        <v>3</v>
      </c>
      <c r="AK2218">
        <v>39</v>
      </c>
      <c r="AL2218">
        <v>3</v>
      </c>
      <c r="AM2218">
        <v>9198</v>
      </c>
      <c r="AN2218">
        <v>9215</v>
      </c>
      <c r="AO2218">
        <v>9186</v>
      </c>
      <c r="AP2218">
        <v>14</v>
      </c>
      <c r="AQ2218">
        <v>30</v>
      </c>
    </row>
    <row r="2219" spans="1:43">
      <c r="A2219" s="27">
        <v>40203</v>
      </c>
      <c r="B2219" s="27"/>
      <c r="C2219">
        <v>-14.3</v>
      </c>
      <c r="D2219">
        <v>-7.9</v>
      </c>
      <c r="E2219">
        <v>-17.399999999999999</v>
      </c>
      <c r="F2219">
        <v>79</v>
      </c>
      <c r="G2219">
        <v>67</v>
      </c>
      <c r="H2219">
        <v>0.9</v>
      </c>
      <c r="I2219" s="10">
        <v>935</v>
      </c>
      <c r="J2219">
        <v>1.2</v>
      </c>
      <c r="K2219" s="2">
        <v>10</v>
      </c>
      <c r="L2219" s="1">
        <f t="shared" si="646"/>
        <v>0.41458454118660848</v>
      </c>
      <c r="M2219" s="1">
        <f t="shared" si="647"/>
        <v>91</v>
      </c>
      <c r="N2219" s="1">
        <f t="shared" si="648"/>
        <v>0.20187496663034799</v>
      </c>
      <c r="O2219" s="1">
        <f t="shared" si="663"/>
        <v>1.6635838509746145E-2</v>
      </c>
      <c r="P2219" s="1">
        <f t="shared" si="649"/>
        <v>0.18381530593542333</v>
      </c>
      <c r="Q2219">
        <f t="shared" si="650"/>
        <v>1.0826727116020354</v>
      </c>
      <c r="R2219">
        <f t="shared" si="651"/>
        <v>11.340068120612527</v>
      </c>
      <c r="S2219">
        <f t="shared" si="652"/>
        <v>1.4843021100278178</v>
      </c>
      <c r="T2219">
        <v>0.2432</v>
      </c>
      <c r="U2219" s="1">
        <f t="shared" si="653"/>
        <v>-0.33504935143510828</v>
      </c>
      <c r="V2219" s="1">
        <v>25</v>
      </c>
      <c r="W2219" s="1">
        <f t="shared" si="654"/>
        <v>6.8731530628959465</v>
      </c>
      <c r="X2219" s="1">
        <f t="shared" si="655"/>
        <v>30.813662998026892</v>
      </c>
      <c r="Y2219" s="1">
        <f t="shared" si="656"/>
        <v>1.0299958697392713</v>
      </c>
      <c r="Z2219" s="1">
        <f t="shared" si="664"/>
        <v>0.60799999999999987</v>
      </c>
      <c r="AA2219" s="1">
        <f t="shared" si="657"/>
        <v>5.8341549100705672E-2</v>
      </c>
      <c r="AB2219" s="1">
        <f t="shared" si="658"/>
        <v>2.5347622999999997</v>
      </c>
      <c r="AC2219" s="1">
        <f t="shared" si="659"/>
        <v>0.89754129020153295</v>
      </c>
      <c r="AF2219" s="1">
        <f t="shared" si="660"/>
        <v>0.76454140706291096</v>
      </c>
      <c r="AG2219" s="1">
        <f t="shared" si="661"/>
        <v>1.8335488215239399</v>
      </c>
      <c r="AH2219" s="1">
        <f t="shared" si="662"/>
        <v>1.4488472495402061</v>
      </c>
      <c r="AI2219">
        <v>5</v>
      </c>
      <c r="AJ2219">
        <v>5</v>
      </c>
      <c r="AK2219">
        <v>67</v>
      </c>
      <c r="AL2219">
        <v>5</v>
      </c>
      <c r="AM2219">
        <v>9167</v>
      </c>
      <c r="AN2219">
        <v>9200</v>
      </c>
      <c r="AO2219">
        <v>9145</v>
      </c>
      <c r="AP2219">
        <v>16</v>
      </c>
      <c r="AQ2219">
        <v>2</v>
      </c>
    </row>
    <row r="2220" spans="1:43">
      <c r="A2220" s="27">
        <v>40204</v>
      </c>
      <c r="B2220" s="27"/>
      <c r="C2220">
        <v>-7.2</v>
      </c>
      <c r="D2220">
        <v>-3.6</v>
      </c>
      <c r="E2220">
        <v>-11.6</v>
      </c>
      <c r="F2220">
        <v>81</v>
      </c>
      <c r="G2220">
        <v>63</v>
      </c>
      <c r="H2220">
        <v>4.8</v>
      </c>
      <c r="I2220" s="10">
        <v>935</v>
      </c>
      <c r="J2220">
        <v>1.7</v>
      </c>
      <c r="K2220" s="2">
        <v>10</v>
      </c>
      <c r="L2220" s="1">
        <f t="shared" si="646"/>
        <v>0.70951475298892541</v>
      </c>
      <c r="M2220" s="1">
        <f t="shared" si="647"/>
        <v>99</v>
      </c>
      <c r="N2220" s="1">
        <f t="shared" si="648"/>
        <v>0.35591994247776954</v>
      </c>
      <c r="O2220" s="1">
        <f t="shared" si="663"/>
        <v>2.7548061209407455E-2</v>
      </c>
      <c r="P2220" s="1">
        <f t="shared" si="649"/>
        <v>0.27200662725329261</v>
      </c>
      <c r="Q2220">
        <f t="shared" si="650"/>
        <v>3.1240129157972816</v>
      </c>
      <c r="R2220">
        <f t="shared" si="651"/>
        <v>11.348767830089008</v>
      </c>
      <c r="S2220">
        <f t="shared" si="652"/>
        <v>1.4854408154566765</v>
      </c>
      <c r="T2220">
        <v>0.2432</v>
      </c>
      <c r="U2220" s="1">
        <f t="shared" si="653"/>
        <v>-0.33096539268849667</v>
      </c>
      <c r="V2220" s="1">
        <v>26</v>
      </c>
      <c r="W2220" s="1">
        <f t="shared" si="654"/>
        <v>10.983422391133512</v>
      </c>
      <c r="X2220" s="1">
        <f t="shared" si="655"/>
        <v>30.909870078432625</v>
      </c>
      <c r="Y2220" s="1">
        <f t="shared" si="656"/>
        <v>1.0297548286587133</v>
      </c>
      <c r="Z2220" s="1">
        <f t="shared" si="664"/>
        <v>2.6980000000000004</v>
      </c>
      <c r="AA2220" s="1">
        <f t="shared" si="657"/>
        <v>5.8729946849890836E-2</v>
      </c>
      <c r="AB2220" s="1">
        <f t="shared" si="658"/>
        <v>2.5179991999999998</v>
      </c>
      <c r="AC2220" s="1">
        <f t="shared" si="659"/>
        <v>1.2715168277855049</v>
      </c>
      <c r="AF2220" s="1">
        <f t="shared" si="660"/>
        <v>2.1314535585351115</v>
      </c>
      <c r="AG2220" s="1">
        <f t="shared" si="661"/>
        <v>2.5947693383721702</v>
      </c>
      <c r="AH2220" s="1">
        <f t="shared" si="662"/>
        <v>2.0764897389624957</v>
      </c>
      <c r="AI2220">
        <v>3.8</v>
      </c>
      <c r="AJ2220">
        <v>11</v>
      </c>
      <c r="AK2220">
        <v>57</v>
      </c>
      <c r="AL2220">
        <v>10</v>
      </c>
      <c r="AM2220">
        <v>9140</v>
      </c>
      <c r="AN2220">
        <v>9187</v>
      </c>
      <c r="AO2220">
        <v>9128</v>
      </c>
      <c r="AP2220">
        <v>29</v>
      </c>
      <c r="AQ2220">
        <v>5</v>
      </c>
    </row>
    <row r="2221" spans="1:43">
      <c r="A2221" s="27">
        <v>40205</v>
      </c>
      <c r="B2221" s="27"/>
      <c r="C2221">
        <v>-10.8</v>
      </c>
      <c r="D2221">
        <v>-7.5</v>
      </c>
      <c r="E2221">
        <v>-12.1</v>
      </c>
      <c r="F2221">
        <v>86</v>
      </c>
      <c r="G2221">
        <v>79</v>
      </c>
      <c r="H2221">
        <v>0</v>
      </c>
      <c r="I2221" s="10">
        <v>935</v>
      </c>
      <c r="J2221">
        <v>1.7</v>
      </c>
      <c r="K2221" s="2">
        <v>10</v>
      </c>
      <c r="L2221" s="1">
        <f t="shared" si="646"/>
        <v>0.60132027784921371</v>
      </c>
      <c r="M2221" s="1">
        <f t="shared" si="647"/>
        <v>93</v>
      </c>
      <c r="N2221" s="1">
        <f t="shared" si="648"/>
        <v>0.2681715158964133</v>
      </c>
      <c r="O2221" s="1">
        <f t="shared" si="663"/>
        <v>2.1421416646316714E-2</v>
      </c>
      <c r="P2221" s="1">
        <f t="shared" si="649"/>
        <v>0.24968956986209656</v>
      </c>
      <c r="Q2221">
        <f t="shared" si="650"/>
        <v>0.63529033359480747</v>
      </c>
      <c r="R2221">
        <f t="shared" si="651"/>
        <v>11.357649972812306</v>
      </c>
      <c r="S2221">
        <f t="shared" si="652"/>
        <v>1.4866033995827626</v>
      </c>
      <c r="T2221">
        <v>0.2432</v>
      </c>
      <c r="U2221" s="1">
        <f t="shared" si="653"/>
        <v>-0.32678352355396534</v>
      </c>
      <c r="V2221" s="1">
        <v>27</v>
      </c>
      <c r="W2221" s="1">
        <f t="shared" si="654"/>
        <v>5.9689929803912039</v>
      </c>
      <c r="X2221" s="1">
        <f t="shared" si="655"/>
        <v>31.007755742291966</v>
      </c>
      <c r="Y2221" s="1">
        <f t="shared" si="656"/>
        <v>1.0295049851266578</v>
      </c>
      <c r="Z2221" s="1">
        <f t="shared" si="664"/>
        <v>-1.3680000000000003</v>
      </c>
      <c r="AA2221" s="1">
        <f t="shared" si="657"/>
        <v>5.8532368661353668E-2</v>
      </c>
      <c r="AB2221" s="1">
        <f t="shared" si="658"/>
        <v>2.5264987999999997</v>
      </c>
      <c r="AC2221" s="1">
        <f t="shared" si="659"/>
        <v>1.2715168277855049</v>
      </c>
      <c r="AF2221" s="1">
        <f t="shared" si="660"/>
        <v>1.0707180553695257</v>
      </c>
      <c r="AG2221" s="1">
        <f t="shared" si="661"/>
        <v>1.7820400649241586</v>
      </c>
      <c r="AH2221" s="1">
        <f t="shared" si="662"/>
        <v>2.2623763808835027</v>
      </c>
      <c r="AI2221">
        <v>3.1</v>
      </c>
      <c r="AJ2221">
        <v>4</v>
      </c>
      <c r="AK2221">
        <v>45</v>
      </c>
      <c r="AL2221">
        <v>5</v>
      </c>
      <c r="AM2221">
        <v>9156</v>
      </c>
      <c r="AN2221">
        <v>9193</v>
      </c>
      <c r="AO2221">
        <v>9132</v>
      </c>
      <c r="AP2221">
        <v>23</v>
      </c>
      <c r="AQ2221">
        <v>3</v>
      </c>
    </row>
    <row r="2222" spans="1:43">
      <c r="A2222" s="27">
        <v>40206</v>
      </c>
      <c r="B2222" s="27"/>
      <c r="C2222">
        <v>-13.1</v>
      </c>
      <c r="D2222">
        <v>-9.1999999999999993</v>
      </c>
      <c r="E2222">
        <v>-15</v>
      </c>
      <c r="F2222">
        <v>80</v>
      </c>
      <c r="G2222">
        <v>64</v>
      </c>
      <c r="H2222">
        <v>5</v>
      </c>
      <c r="I2222" s="10">
        <v>935</v>
      </c>
      <c r="J2222">
        <v>1.7</v>
      </c>
      <c r="K2222" s="2">
        <v>10</v>
      </c>
      <c r="L2222" s="1">
        <f t="shared" si="646"/>
        <v>0.73936217059917408</v>
      </c>
      <c r="M2222" s="1">
        <f t="shared" si="647"/>
        <v>96</v>
      </c>
      <c r="N2222" s="1">
        <f t="shared" si="648"/>
        <v>0.22274136971784086</v>
      </c>
      <c r="O2222" s="1">
        <f t="shared" si="663"/>
        <v>1.8159405373207458E-2</v>
      </c>
      <c r="P2222" s="1">
        <f t="shared" si="649"/>
        <v>0.18887917291517853</v>
      </c>
      <c r="Q2222">
        <f t="shared" si="650"/>
        <v>3.1452022889041138</v>
      </c>
      <c r="R2222">
        <f t="shared" si="651"/>
        <v>11.366710529725014</v>
      </c>
      <c r="S2222">
        <f t="shared" si="652"/>
        <v>1.4877893363514416</v>
      </c>
      <c r="T2222">
        <v>0.2432</v>
      </c>
      <c r="U2222" s="1">
        <f t="shared" si="653"/>
        <v>-0.32250498116517889</v>
      </c>
      <c r="V2222" s="1">
        <v>28</v>
      </c>
      <c r="W2222" s="1">
        <f t="shared" si="654"/>
        <v>11.256288753866457</v>
      </c>
      <c r="X2222" s="1">
        <f t="shared" si="655"/>
        <v>31.107250419388848</v>
      </c>
      <c r="Y2222" s="1">
        <f t="shared" si="656"/>
        <v>1.0292464130549932</v>
      </c>
      <c r="Z2222" s="1">
        <f t="shared" si="664"/>
        <v>-0.87399999999999956</v>
      </c>
      <c r="AA2222" s="1">
        <f t="shared" si="657"/>
        <v>5.8406832633689329E-2</v>
      </c>
      <c r="AB2222" s="1">
        <f t="shared" si="658"/>
        <v>2.5319290999999997</v>
      </c>
      <c r="AC2222" s="1">
        <f t="shared" si="659"/>
        <v>1.2715168277855049</v>
      </c>
      <c r="AF2222" s="1">
        <f t="shared" si="660"/>
        <v>0.8098439015003166</v>
      </c>
      <c r="AG2222" s="1">
        <f t="shared" si="661"/>
        <v>2.5318039883741168</v>
      </c>
      <c r="AH2222" s="1">
        <f t="shared" si="662"/>
        <v>2.6850793236569976</v>
      </c>
      <c r="AI2222">
        <v>3</v>
      </c>
      <c r="AJ2222">
        <v>4</v>
      </c>
      <c r="AK2222">
        <v>41</v>
      </c>
      <c r="AL2222">
        <v>3</v>
      </c>
      <c r="AM2222">
        <v>9238</v>
      </c>
      <c r="AN2222">
        <v>9263</v>
      </c>
      <c r="AO2222">
        <v>9191</v>
      </c>
      <c r="AP2222">
        <v>18</v>
      </c>
      <c r="AQ2222">
        <v>11</v>
      </c>
    </row>
    <row r="2223" spans="1:43">
      <c r="A2223" s="27">
        <v>40207</v>
      </c>
      <c r="B2223" s="27"/>
      <c r="C2223">
        <v>-16.7</v>
      </c>
      <c r="D2223">
        <v>-13.1</v>
      </c>
      <c r="E2223">
        <v>-19.5</v>
      </c>
      <c r="F2223">
        <v>79</v>
      </c>
      <c r="G2223">
        <v>69</v>
      </c>
      <c r="H2223">
        <v>6.5</v>
      </c>
      <c r="I2223" s="10">
        <v>935</v>
      </c>
      <c r="J2223">
        <v>1.9</v>
      </c>
      <c r="K2223" s="2">
        <v>10</v>
      </c>
      <c r="L2223" s="1">
        <f t="shared" si="646"/>
        <v>0.68124217441873425</v>
      </c>
      <c r="M2223" s="1">
        <f t="shared" si="647"/>
        <v>89</v>
      </c>
      <c r="N2223" s="1">
        <f t="shared" si="648"/>
        <v>0.16529182581620572</v>
      </c>
      <c r="O2223" s="1">
        <f t="shared" si="663"/>
        <v>1.3919137171326427E-2</v>
      </c>
      <c r="P2223" s="1">
        <f t="shared" si="649"/>
        <v>0.13477394523958575</v>
      </c>
      <c r="Q2223">
        <f t="shared" si="650"/>
        <v>3.7752572612981488</v>
      </c>
      <c r="R2223">
        <f t="shared" si="651"/>
        <v>11.375945468131324</v>
      </c>
      <c r="S2223">
        <f t="shared" si="652"/>
        <v>1.4889980979229482</v>
      </c>
      <c r="T2223">
        <v>0.2432</v>
      </c>
      <c r="U2223" s="1">
        <f t="shared" si="653"/>
        <v>-0.31813103125491282</v>
      </c>
      <c r="V2223" s="1">
        <v>29</v>
      </c>
      <c r="W2223" s="1">
        <f t="shared" si="654"/>
        <v>12.872846287375044</v>
      </c>
      <c r="X2223" s="1">
        <f t="shared" si="655"/>
        <v>31.208283427636477</v>
      </c>
      <c r="Y2223" s="1">
        <f t="shared" si="656"/>
        <v>1.0289791889377955</v>
      </c>
      <c r="Z2223" s="1">
        <f t="shared" si="664"/>
        <v>-1.3679999999999999</v>
      </c>
      <c r="AA2223" s="1">
        <f t="shared" si="657"/>
        <v>5.8211418877478285E-2</v>
      </c>
      <c r="AB2223" s="1">
        <f t="shared" si="658"/>
        <v>2.5404287000000001</v>
      </c>
      <c r="AC2223" s="1">
        <f t="shared" si="659"/>
        <v>1.4211070428190937</v>
      </c>
      <c r="AF2223" s="1">
        <f t="shared" si="660"/>
        <v>0.19974705717072608</v>
      </c>
      <c r="AG2223" s="1">
        <f t="shared" si="661"/>
        <v>2.7341032285362221</v>
      </c>
      <c r="AH2223" s="1">
        <f t="shared" si="662"/>
        <v>2.5446453110523963</v>
      </c>
      <c r="AI2223">
        <v>3.2</v>
      </c>
      <c r="AJ2223">
        <v>4</v>
      </c>
      <c r="AK2223">
        <v>48</v>
      </c>
      <c r="AL2223">
        <v>4</v>
      </c>
      <c r="AM2223">
        <v>9172</v>
      </c>
      <c r="AN2223">
        <v>9228</v>
      </c>
      <c r="AO2223">
        <v>9153</v>
      </c>
      <c r="AP2223">
        <v>13</v>
      </c>
      <c r="AQ2223">
        <v>3</v>
      </c>
    </row>
    <row r="2224" spans="1:43">
      <c r="A2224" s="27">
        <v>40208</v>
      </c>
      <c r="B2224" s="27"/>
      <c r="C2224">
        <v>-11.1</v>
      </c>
      <c r="D2224">
        <v>-2.2999999999999998</v>
      </c>
      <c r="E2224">
        <v>-17.3</v>
      </c>
      <c r="F2224">
        <v>69</v>
      </c>
      <c r="G2224">
        <v>44</v>
      </c>
      <c r="H2224">
        <v>3.3</v>
      </c>
      <c r="I2224" s="10">
        <v>935</v>
      </c>
      <c r="J2224">
        <v>2</v>
      </c>
      <c r="K2224" s="2">
        <v>10</v>
      </c>
      <c r="L2224" s="1">
        <f t="shared" si="646"/>
        <v>0.59740347755802958</v>
      </c>
      <c r="M2224" s="1">
        <f t="shared" si="647"/>
        <v>94</v>
      </c>
      <c r="N2224" s="1">
        <f t="shared" si="648"/>
        <v>0.26181289716018069</v>
      </c>
      <c r="O2224" s="1">
        <f t="shared" si="663"/>
        <v>2.0969003365534526E-2</v>
      </c>
      <c r="P2224" s="1">
        <f t="shared" si="649"/>
        <v>0.18736512930350155</v>
      </c>
      <c r="Q2224">
        <f t="shared" si="650"/>
        <v>2.3824163179265958</v>
      </c>
      <c r="R2224">
        <f t="shared" si="651"/>
        <v>11.385350746322924</v>
      </c>
      <c r="S2224">
        <f t="shared" si="652"/>
        <v>1.4902291552778697</v>
      </c>
      <c r="T2224">
        <v>0.2432</v>
      </c>
      <c r="U2224" s="1">
        <f t="shared" si="653"/>
        <v>-0.3136629677806077</v>
      </c>
      <c r="V2224" s="1">
        <v>30</v>
      </c>
      <c r="W2224" s="1">
        <f t="shared" si="654"/>
        <v>9.5213199674700917</v>
      </c>
      <c r="X2224" s="1">
        <f t="shared" si="655"/>
        <v>31.310783036448562</v>
      </c>
      <c r="Y2224" s="1">
        <f t="shared" si="656"/>
        <v>1.0287033918286981</v>
      </c>
      <c r="Z2224" s="1">
        <f t="shared" si="664"/>
        <v>2.1279999999999997</v>
      </c>
      <c r="AA2224" s="1">
        <f t="shared" si="657"/>
        <v>5.8515963802122754E-2</v>
      </c>
      <c r="AB2224" s="1">
        <f t="shared" si="658"/>
        <v>2.5272071</v>
      </c>
      <c r="AC2224" s="1">
        <f t="shared" si="659"/>
        <v>1.4959021503358882</v>
      </c>
      <c r="AF2224" s="1">
        <f t="shared" si="660"/>
        <v>1.8687112367685053</v>
      </c>
      <c r="AG2224" s="1">
        <f t="shared" si="661"/>
        <v>2.2968431547180699</v>
      </c>
      <c r="AH2224" s="1">
        <f t="shared" si="662"/>
        <v>1.6656332717634446</v>
      </c>
      <c r="AI2224">
        <v>4.7</v>
      </c>
      <c r="AJ2224">
        <v>10</v>
      </c>
      <c r="AK2224">
        <v>67</v>
      </c>
      <c r="AL2224">
        <v>9</v>
      </c>
      <c r="AM2224">
        <v>9174</v>
      </c>
      <c r="AN2224">
        <v>9188</v>
      </c>
      <c r="AO2224">
        <v>9159</v>
      </c>
      <c r="AP2224">
        <v>18</v>
      </c>
      <c r="AQ2224">
        <v>0</v>
      </c>
    </row>
    <row r="2225" spans="1:43">
      <c r="A2225" s="27">
        <v>40209</v>
      </c>
      <c r="B2225" s="27"/>
      <c r="C2225">
        <v>-12.1</v>
      </c>
      <c r="D2225">
        <v>-5.8</v>
      </c>
      <c r="E2225">
        <v>-16.2</v>
      </c>
      <c r="F2225">
        <v>76</v>
      </c>
      <c r="G2225">
        <v>56</v>
      </c>
      <c r="H2225">
        <v>2.7</v>
      </c>
      <c r="I2225" s="10">
        <v>935</v>
      </c>
      <c r="J2225">
        <v>1.5</v>
      </c>
      <c r="K2225" s="2">
        <v>10</v>
      </c>
      <c r="L2225" s="1">
        <f t="shared" si="646"/>
        <v>0.68570524477529959</v>
      </c>
      <c r="M2225" s="1">
        <f t="shared" si="647"/>
        <v>96</v>
      </c>
      <c r="N2225" s="1">
        <f t="shared" si="648"/>
        <v>0.24157489576926788</v>
      </c>
      <c r="O2225" s="1">
        <f t="shared" si="663"/>
        <v>1.9520322233058666E-2</v>
      </c>
      <c r="P2225" s="1">
        <f t="shared" si="649"/>
        <v>0.19373522266291598</v>
      </c>
      <c r="Q2225">
        <f t="shared" si="650"/>
        <v>2.0181679482263273</v>
      </c>
      <c r="R2225">
        <f t="shared" si="651"/>
        <v>11.394922318040088</v>
      </c>
      <c r="S2225">
        <f t="shared" si="652"/>
        <v>1.4914819788010587</v>
      </c>
      <c r="T2225">
        <v>0.2432</v>
      </c>
      <c r="U2225" s="1">
        <f t="shared" si="653"/>
        <v>-0.30910211254157449</v>
      </c>
      <c r="V2225" s="1">
        <v>31</v>
      </c>
      <c r="W2225" s="1">
        <f t="shared" si="654"/>
        <v>8.9131241683312936</v>
      </c>
      <c r="X2225" s="1">
        <f t="shared" si="655"/>
        <v>31.414676531669372</v>
      </c>
      <c r="Y2225" s="1">
        <f t="shared" si="656"/>
        <v>1.0284191033175067</v>
      </c>
      <c r="Z2225" s="1">
        <f t="shared" si="664"/>
        <v>-0.38</v>
      </c>
      <c r="AA2225" s="1">
        <f t="shared" si="657"/>
        <v>5.8461347288522349E-2</v>
      </c>
      <c r="AB2225" s="1">
        <f t="shared" si="658"/>
        <v>2.5295681000000001</v>
      </c>
      <c r="AC2225" s="1">
        <f t="shared" si="659"/>
        <v>1.1219266127519161</v>
      </c>
      <c r="AF2225" s="1">
        <f t="shared" si="660"/>
        <v>1.3281647618924897</v>
      </c>
      <c r="AG2225" s="1">
        <f t="shared" si="661"/>
        <v>2.2033423476103353</v>
      </c>
      <c r="AH2225" s="1">
        <f t="shared" si="662"/>
        <v>2.294538678820722</v>
      </c>
      <c r="AI2225">
        <v>3.3</v>
      </c>
      <c r="AJ2225">
        <v>3</v>
      </c>
      <c r="AK2225">
        <v>47</v>
      </c>
      <c r="AL2225">
        <v>3</v>
      </c>
      <c r="AM2225">
        <v>9163</v>
      </c>
      <c r="AN2225">
        <v>9175</v>
      </c>
      <c r="AO2225">
        <v>9156</v>
      </c>
      <c r="AP2225">
        <v>19</v>
      </c>
      <c r="AQ2225">
        <v>0</v>
      </c>
    </row>
    <row r="2226" spans="1:43">
      <c r="A2226" s="27">
        <v>40210</v>
      </c>
      <c r="B2226" s="27"/>
      <c r="C2226">
        <v>-13.9</v>
      </c>
      <c r="D2226">
        <v>-10.8</v>
      </c>
      <c r="E2226">
        <v>-15.2</v>
      </c>
      <c r="F2226">
        <v>83</v>
      </c>
      <c r="G2226">
        <v>77</v>
      </c>
      <c r="H2226">
        <v>0</v>
      </c>
      <c r="I2226" s="10">
        <v>935</v>
      </c>
      <c r="J2226">
        <v>1.3</v>
      </c>
      <c r="K2226" s="2">
        <v>10</v>
      </c>
      <c r="L2226" s="1">
        <f t="shared" si="646"/>
        <v>0.49740599845805966</v>
      </c>
      <c r="M2226" s="1">
        <f t="shared" si="647"/>
        <v>89</v>
      </c>
      <c r="N2226" s="1">
        <f t="shared" si="648"/>
        <v>0.20862816221879299</v>
      </c>
      <c r="O2226" s="1">
        <f t="shared" si="663"/>
        <v>1.7130835664428669E-2</v>
      </c>
      <c r="P2226" s="1">
        <f t="shared" si="649"/>
        <v>0.18663349104162638</v>
      </c>
      <c r="Q2226">
        <f t="shared" si="650"/>
        <v>0.62616169872846328</v>
      </c>
      <c r="R2226">
        <f t="shared" si="651"/>
        <v>11.404656136760186</v>
      </c>
      <c r="S2226">
        <f t="shared" si="652"/>
        <v>1.4927560388429564</v>
      </c>
      <c r="T2226">
        <v>0.2432</v>
      </c>
      <c r="U2226" s="1">
        <f t="shared" si="653"/>
        <v>-0.30444981478796312</v>
      </c>
      <c r="V2226" s="1">
        <v>32</v>
      </c>
      <c r="W2226" s="1">
        <f t="shared" si="654"/>
        <v>6.0675788792876215</v>
      </c>
      <c r="X2226" s="1">
        <f t="shared" si="655"/>
        <v>31.51989028201362</v>
      </c>
      <c r="Y2226" s="1">
        <f t="shared" si="656"/>
        <v>1.028126407506061</v>
      </c>
      <c r="Z2226" s="1">
        <f t="shared" si="664"/>
        <v>-0.68400000000000027</v>
      </c>
      <c r="AA2226" s="1">
        <f t="shared" si="657"/>
        <v>5.836329405679376E-2</v>
      </c>
      <c r="AB2226" s="1">
        <f t="shared" si="658"/>
        <v>2.5338178999999998</v>
      </c>
      <c r="AC2226" s="1">
        <f t="shared" si="659"/>
        <v>0.97233639771832736</v>
      </c>
      <c r="AF2226" s="1">
        <f t="shared" si="660"/>
        <v>0.59306661639104097</v>
      </c>
      <c r="AG2226" s="1">
        <f t="shared" si="661"/>
        <v>1.7418695651815965</v>
      </c>
      <c r="AH2226" s="1">
        <f t="shared" si="662"/>
        <v>1.7513445020093812</v>
      </c>
      <c r="AI2226">
        <v>3</v>
      </c>
      <c r="AJ2226">
        <v>3</v>
      </c>
      <c r="AK2226">
        <v>40</v>
      </c>
      <c r="AL2226">
        <v>3</v>
      </c>
      <c r="AM2226">
        <v>9183</v>
      </c>
      <c r="AN2226">
        <v>9189</v>
      </c>
      <c r="AO2226">
        <v>9165</v>
      </c>
      <c r="AP2226">
        <v>17</v>
      </c>
      <c r="AQ2226">
        <v>32700</v>
      </c>
    </row>
    <row r="2227" spans="1:43">
      <c r="A2227" s="27">
        <v>40211</v>
      </c>
      <c r="B2227" s="27"/>
      <c r="C2227">
        <v>-15.9</v>
      </c>
      <c r="D2227">
        <v>-13.8</v>
      </c>
      <c r="E2227">
        <v>-17.399999999999999</v>
      </c>
      <c r="F2227">
        <v>84</v>
      </c>
      <c r="G2227">
        <v>77</v>
      </c>
      <c r="H2227">
        <v>0</v>
      </c>
      <c r="I2227" s="10">
        <v>935</v>
      </c>
      <c r="J2227">
        <v>1.1000000000000001</v>
      </c>
      <c r="K2227" s="2">
        <v>10</v>
      </c>
      <c r="L2227" s="1">
        <f t="shared" si="646"/>
        <v>0.46753519652459646</v>
      </c>
      <c r="M2227" s="1">
        <f t="shared" si="647"/>
        <v>91</v>
      </c>
      <c r="N2227" s="1">
        <f t="shared" si="648"/>
        <v>0.176768241863034</v>
      </c>
      <c r="O2227" s="1">
        <f t="shared" si="663"/>
        <v>1.4778180388468091E-2</v>
      </c>
      <c r="P2227" s="1">
        <f t="shared" si="649"/>
        <v>0.15187301501707007</v>
      </c>
      <c r="Q2227">
        <f t="shared" si="650"/>
        <v>0.61414885054198631</v>
      </c>
      <c r="R2227">
        <f t="shared" si="651"/>
        <v>11.414548159806701</v>
      </c>
      <c r="S2227">
        <f t="shared" si="652"/>
        <v>1.4940508062574216</v>
      </c>
      <c r="T2227">
        <v>0.2432</v>
      </c>
      <c r="U2227" s="1">
        <f t="shared" si="653"/>
        <v>-0.2997074508216101</v>
      </c>
      <c r="V2227" s="1">
        <v>33</v>
      </c>
      <c r="W2227" s="1">
        <f t="shared" si="654"/>
        <v>6.088072337840293</v>
      </c>
      <c r="X2227" s="1">
        <f t="shared" si="655"/>
        <v>31.626349806962558</v>
      </c>
      <c r="Y2227" s="1">
        <f t="shared" si="656"/>
        <v>1.027825390983355</v>
      </c>
      <c r="Z2227" s="1">
        <f t="shared" si="664"/>
        <v>-0.76</v>
      </c>
      <c r="AA2227" s="1">
        <f t="shared" si="657"/>
        <v>5.8254731069646626E-2</v>
      </c>
      <c r="AB2227" s="1">
        <f t="shared" si="658"/>
        <v>2.5385399</v>
      </c>
      <c r="AC2227" s="1">
        <f t="shared" si="659"/>
        <v>0.82274618268473854</v>
      </c>
      <c r="AF2227" s="1">
        <f t="shared" si="660"/>
        <v>0.26222962720307241</v>
      </c>
      <c r="AG2227" s="1">
        <f t="shared" si="661"/>
        <v>1.7052638878292106</v>
      </c>
      <c r="AH2227" s="1">
        <f t="shared" si="662"/>
        <v>1.5894042209149462</v>
      </c>
      <c r="AI2227">
        <v>2.9</v>
      </c>
      <c r="AJ2227">
        <v>4</v>
      </c>
      <c r="AK2227">
        <v>46</v>
      </c>
      <c r="AL2227">
        <v>4</v>
      </c>
      <c r="AM2227">
        <v>9165</v>
      </c>
      <c r="AN2227">
        <v>9190</v>
      </c>
      <c r="AO2227">
        <v>9150</v>
      </c>
      <c r="AP2227">
        <v>15</v>
      </c>
      <c r="AQ2227">
        <v>0</v>
      </c>
    </row>
    <row r="2228" spans="1:43">
      <c r="A2228" s="27">
        <v>40212</v>
      </c>
      <c r="B2228" s="27"/>
      <c r="C2228">
        <v>-15.3</v>
      </c>
      <c r="D2228">
        <v>-9.8000000000000007</v>
      </c>
      <c r="E2228">
        <v>-18.3</v>
      </c>
      <c r="F2228">
        <v>81</v>
      </c>
      <c r="G2228">
        <v>66</v>
      </c>
      <c r="H2228">
        <v>2.8</v>
      </c>
      <c r="I2228" s="10">
        <v>935</v>
      </c>
      <c r="J2228">
        <v>1.2</v>
      </c>
      <c r="K2228" s="2">
        <v>10</v>
      </c>
      <c r="L2228" s="1">
        <f t="shared" si="646"/>
        <v>0.51478636288473412</v>
      </c>
      <c r="M2228" s="1">
        <f t="shared" si="647"/>
        <v>96</v>
      </c>
      <c r="N2228" s="1">
        <f t="shared" si="648"/>
        <v>0.18583649527271762</v>
      </c>
      <c r="O2228" s="1">
        <f t="shared" si="663"/>
        <v>1.5452438065652075E-2</v>
      </c>
      <c r="P2228" s="1">
        <f t="shared" si="649"/>
        <v>0.16509277725402241</v>
      </c>
      <c r="Q2228">
        <f t="shared" si="650"/>
        <v>2.0028903498580437</v>
      </c>
      <c r="R2228">
        <f t="shared" si="651"/>
        <v>11.424594352272779</v>
      </c>
      <c r="S2228">
        <f t="shared" si="652"/>
        <v>1.4953657529152853</v>
      </c>
      <c r="T2228">
        <v>0.2432</v>
      </c>
      <c r="U2228" s="1">
        <f t="shared" si="653"/>
        <v>-0.29487642358888344</v>
      </c>
      <c r="V2228" s="1">
        <v>34</v>
      </c>
      <c r="W2228" s="1">
        <f t="shared" si="654"/>
        <v>9.103140785590476</v>
      </c>
      <c r="X2228" s="1">
        <f t="shared" si="655"/>
        <v>31.733979846058308</v>
      </c>
      <c r="Y2228" s="1">
        <f t="shared" si="656"/>
        <v>1.0275161427999213</v>
      </c>
      <c r="Z2228" s="1">
        <f t="shared" si="664"/>
        <v>0.22799999999999987</v>
      </c>
      <c r="AA2228" s="1">
        <f t="shared" si="657"/>
        <v>5.8287257534573762E-2</v>
      </c>
      <c r="AB2228" s="1">
        <f t="shared" si="658"/>
        <v>2.5371232999999997</v>
      </c>
      <c r="AC2228" s="1">
        <f t="shared" si="659"/>
        <v>0.89754129020153295</v>
      </c>
      <c r="AF2228" s="1">
        <f t="shared" si="660"/>
        <v>0.53198801600377432</v>
      </c>
      <c r="AG2228" s="1">
        <f t="shared" si="661"/>
        <v>2.1890723759266724</v>
      </c>
      <c r="AH2228" s="1">
        <f t="shared" si="662"/>
        <v>1.8145343487035719</v>
      </c>
      <c r="AI2228">
        <v>3</v>
      </c>
      <c r="AJ2228">
        <v>3</v>
      </c>
      <c r="AK2228">
        <v>41</v>
      </c>
      <c r="AL2228">
        <v>4</v>
      </c>
      <c r="AM2228">
        <v>9111</v>
      </c>
      <c r="AN2228">
        <v>9150</v>
      </c>
      <c r="AO2228">
        <v>9090</v>
      </c>
      <c r="AP2228">
        <v>15</v>
      </c>
      <c r="AQ2228">
        <v>0</v>
      </c>
    </row>
    <row r="2229" spans="1:43">
      <c r="A2229" s="27">
        <v>40213</v>
      </c>
      <c r="B2229" s="27"/>
      <c r="C2229">
        <v>-12.7</v>
      </c>
      <c r="D2229">
        <v>-2.2000000000000002</v>
      </c>
      <c r="E2229">
        <v>-18.2</v>
      </c>
      <c r="F2229">
        <v>74</v>
      </c>
      <c r="G2229">
        <v>46</v>
      </c>
      <c r="H2229">
        <v>6.1</v>
      </c>
      <c r="I2229" s="10">
        <v>935</v>
      </c>
      <c r="J2229">
        <v>1.2</v>
      </c>
      <c r="K2229" s="2">
        <v>10</v>
      </c>
      <c r="L2229" s="1">
        <f t="shared" si="646"/>
        <v>0.70282481674351838</v>
      </c>
      <c r="M2229" s="1">
        <f t="shared" si="647"/>
        <v>102</v>
      </c>
      <c r="N2229" s="1">
        <f t="shared" si="648"/>
        <v>0.23011181602490416</v>
      </c>
      <c r="O2229" s="1">
        <f t="shared" si="663"/>
        <v>1.86935321856459E-2</v>
      </c>
      <c r="P2229" s="1">
        <f t="shared" si="649"/>
        <v>0.19379051960951771</v>
      </c>
      <c r="Q2229">
        <f t="shared" si="650"/>
        <v>3.7952554846866335</v>
      </c>
      <c r="R2229">
        <f t="shared" si="651"/>
        <v>11.434790690754106</v>
      </c>
      <c r="S2229">
        <f t="shared" si="652"/>
        <v>1.4967003521929458</v>
      </c>
      <c r="T2229">
        <v>0.2432</v>
      </c>
      <c r="U2229" s="1">
        <f t="shared" si="653"/>
        <v>-0.28995816226564514</v>
      </c>
      <c r="V2229" s="1">
        <v>35</v>
      </c>
      <c r="W2229" s="1">
        <f t="shared" si="654"/>
        <v>12.669638417991662</v>
      </c>
      <c r="X2229" s="1">
        <f t="shared" si="655"/>
        <v>31.842704429534351</v>
      </c>
      <c r="Y2229" s="1">
        <f t="shared" si="656"/>
        <v>1.0271987544414871</v>
      </c>
      <c r="Z2229" s="1">
        <f t="shared" si="664"/>
        <v>0.98800000000000054</v>
      </c>
      <c r="AA2229" s="1">
        <f t="shared" si="657"/>
        <v>5.8428626290813863E-2</v>
      </c>
      <c r="AB2229" s="1">
        <f t="shared" si="658"/>
        <v>2.5309846999999999</v>
      </c>
      <c r="AC2229" s="1">
        <f t="shared" si="659"/>
        <v>0.89754129020153295</v>
      </c>
      <c r="AF2229" s="1">
        <f t="shared" si="660"/>
        <v>1.4940596918337521</v>
      </c>
      <c r="AG2229" s="1">
        <f t="shared" si="661"/>
        <v>2.7615966677251529</v>
      </c>
      <c r="AH2229" s="1">
        <f t="shared" si="662"/>
        <v>2.4085773620911008</v>
      </c>
      <c r="AI2229">
        <v>3.2</v>
      </c>
      <c r="AJ2229">
        <v>4</v>
      </c>
      <c r="AK2229">
        <v>46</v>
      </c>
      <c r="AL2229">
        <v>4</v>
      </c>
      <c r="AM2229">
        <v>9052</v>
      </c>
      <c r="AN2229">
        <v>9092</v>
      </c>
      <c r="AO2229">
        <v>9031</v>
      </c>
      <c r="AP2229">
        <v>17</v>
      </c>
      <c r="AQ2229">
        <v>0</v>
      </c>
    </row>
    <row r="2230" spans="1:43">
      <c r="A2230" s="27">
        <v>40214</v>
      </c>
      <c r="B2230" s="27"/>
      <c r="C2230">
        <v>-10.3</v>
      </c>
      <c r="D2230">
        <v>-6.6</v>
      </c>
      <c r="E2230">
        <v>-15.6</v>
      </c>
      <c r="F2230">
        <v>75</v>
      </c>
      <c r="G2230">
        <v>60</v>
      </c>
      <c r="H2230">
        <v>4.8</v>
      </c>
      <c r="I2230" s="10">
        <v>935</v>
      </c>
      <c r="J2230">
        <v>2.4</v>
      </c>
      <c r="K2230" s="2">
        <v>10</v>
      </c>
      <c r="L2230" s="1">
        <f t="shared" si="646"/>
        <v>0.83446398029609103</v>
      </c>
      <c r="M2230" s="1">
        <f t="shared" si="647"/>
        <v>90</v>
      </c>
      <c r="N2230" s="1">
        <f t="shared" si="648"/>
        <v>0.27907490404920171</v>
      </c>
      <c r="O2230" s="1">
        <f t="shared" si="663"/>
        <v>2.2194278111231126E-2</v>
      </c>
      <c r="P2230" s="1">
        <f t="shared" si="649"/>
        <v>0.19340159317249589</v>
      </c>
      <c r="Q2230">
        <f t="shared" si="650"/>
        <v>3.0701234527344554</v>
      </c>
      <c r="R2230">
        <f t="shared" si="651"/>
        <v>11.445133166886773</v>
      </c>
      <c r="S2230">
        <f t="shared" si="652"/>
        <v>1.4980540794354416</v>
      </c>
      <c r="T2230">
        <v>0.2432</v>
      </c>
      <c r="U2230" s="1">
        <f t="shared" si="653"/>
        <v>-0.28495412183445434</v>
      </c>
      <c r="V2230" s="1">
        <v>36</v>
      </c>
      <c r="W2230" s="1">
        <f t="shared" si="654"/>
        <v>11.310080194740101</v>
      </c>
      <c r="X2230" s="1">
        <f t="shared" si="655"/>
        <v>31.952446950215215</v>
      </c>
      <c r="Y2230" s="1">
        <f t="shared" si="656"/>
        <v>1.0268733198019095</v>
      </c>
      <c r="Z2230" s="1">
        <f t="shared" si="664"/>
        <v>0.91199999999999948</v>
      </c>
      <c r="AA2230" s="1">
        <f t="shared" si="657"/>
        <v>5.8559730543301269E-2</v>
      </c>
      <c r="AB2230" s="1">
        <f t="shared" si="658"/>
        <v>2.5253182999999999</v>
      </c>
      <c r="AC2230" s="1">
        <f t="shared" si="659"/>
        <v>1.7950825804030659</v>
      </c>
      <c r="AF2230" s="1">
        <f t="shared" si="660"/>
        <v>1.6535391296736375</v>
      </c>
      <c r="AG2230" s="1">
        <f t="shared" si="661"/>
        <v>2.6334474984396312</v>
      </c>
      <c r="AH2230" s="1">
        <f t="shared" si="662"/>
        <v>2.5376421296284524</v>
      </c>
      <c r="AI2230">
        <v>4.3</v>
      </c>
      <c r="AJ2230">
        <v>3</v>
      </c>
      <c r="AK2230">
        <v>71</v>
      </c>
      <c r="AL2230">
        <v>16</v>
      </c>
      <c r="AM2230">
        <v>9077</v>
      </c>
      <c r="AN2230">
        <v>9094</v>
      </c>
      <c r="AO2230">
        <v>9013</v>
      </c>
      <c r="AP2230">
        <v>21</v>
      </c>
      <c r="AQ2230">
        <v>9</v>
      </c>
    </row>
    <row r="2231" spans="1:43">
      <c r="A2231" s="27">
        <v>40215</v>
      </c>
      <c r="B2231" s="27"/>
      <c r="C2231">
        <v>-14.4</v>
      </c>
      <c r="D2231">
        <v>-10.7</v>
      </c>
      <c r="E2231">
        <v>-15.8</v>
      </c>
      <c r="F2231">
        <v>76</v>
      </c>
      <c r="G2231">
        <v>68</v>
      </c>
      <c r="H2231">
        <v>0.5</v>
      </c>
      <c r="I2231" s="10">
        <v>935</v>
      </c>
      <c r="J2231">
        <v>1.6</v>
      </c>
      <c r="K2231" s="2">
        <v>10</v>
      </c>
      <c r="L2231" s="1">
        <f t="shared" si="646"/>
        <v>0.58746008833804986</v>
      </c>
      <c r="M2231" s="1">
        <f t="shared" si="647"/>
        <v>84</v>
      </c>
      <c r="N2231" s="1">
        <f t="shared" si="648"/>
        <v>0.20021740941920549</v>
      </c>
      <c r="O2231" s="1">
        <f t="shared" si="663"/>
        <v>1.6514052271122955E-2</v>
      </c>
      <c r="P2231" s="1">
        <f t="shared" si="649"/>
        <v>0.1667749573450025</v>
      </c>
      <c r="Q2231">
        <f t="shared" si="650"/>
        <v>0.87919426408021473</v>
      </c>
      <c r="R2231">
        <f t="shared" si="651"/>
        <v>11.455617790686643</v>
      </c>
      <c r="S2231">
        <f t="shared" si="652"/>
        <v>1.4994264123935397</v>
      </c>
      <c r="T2231">
        <v>0.2432</v>
      </c>
      <c r="U2231" s="1">
        <f t="shared" si="653"/>
        <v>-0.27986578265413603</v>
      </c>
      <c r="V2231" s="1">
        <v>37</v>
      </c>
      <c r="W2231" s="1">
        <f t="shared" si="654"/>
        <v>6.7109408474726813</v>
      </c>
      <c r="X2231" s="1">
        <f t="shared" si="655"/>
        <v>32.063130236614569</v>
      </c>
      <c r="Y2231" s="1">
        <f t="shared" si="656"/>
        <v>1.0265399351553988</v>
      </c>
      <c r="Z2231" s="1">
        <f t="shared" si="664"/>
        <v>-1.5579999999999998</v>
      </c>
      <c r="AA2231" s="1">
        <f t="shared" si="657"/>
        <v>5.8336115393235605E-2</v>
      </c>
      <c r="AB2231" s="1">
        <f t="shared" si="658"/>
        <v>2.5349984000000001</v>
      </c>
      <c r="AC2231" s="1">
        <f t="shared" si="659"/>
        <v>1.1967217202687106</v>
      </c>
      <c r="AF2231" s="1">
        <f t="shared" si="660"/>
        <v>0.56623636875167294</v>
      </c>
      <c r="AG2231" s="1">
        <f t="shared" si="661"/>
        <v>1.8431747626004227</v>
      </c>
      <c r="AH2231" s="1">
        <f t="shared" si="662"/>
        <v>2.0542862908284709</v>
      </c>
      <c r="AI2231">
        <v>3.9</v>
      </c>
      <c r="AJ2231">
        <v>11</v>
      </c>
      <c r="AK2231">
        <v>59</v>
      </c>
      <c r="AL2231">
        <v>10</v>
      </c>
      <c r="AM2231">
        <v>9054</v>
      </c>
      <c r="AN2231">
        <v>9085</v>
      </c>
      <c r="AO2231">
        <v>9022</v>
      </c>
      <c r="AP2231">
        <v>16</v>
      </c>
      <c r="AQ2231">
        <v>0</v>
      </c>
    </row>
    <row r="2232" spans="1:43">
      <c r="A2232" s="27">
        <v>40216</v>
      </c>
      <c r="B2232" s="27"/>
      <c r="C2232">
        <v>-14.6</v>
      </c>
      <c r="D2232">
        <v>-11.6</v>
      </c>
      <c r="E2232">
        <v>-16.399999999999999</v>
      </c>
      <c r="F2232">
        <v>79</v>
      </c>
      <c r="G2232">
        <v>70</v>
      </c>
      <c r="H2232">
        <v>0.5</v>
      </c>
      <c r="I2232" s="10">
        <v>935</v>
      </c>
      <c r="J2232">
        <v>2.1</v>
      </c>
      <c r="K2232" s="2">
        <v>10</v>
      </c>
      <c r="L2232" s="1">
        <f t="shared" si="646"/>
        <v>0.47643445328110212</v>
      </c>
      <c r="M2232" s="1">
        <f t="shared" si="647"/>
        <v>88</v>
      </c>
      <c r="N2232" s="1">
        <f t="shared" si="648"/>
        <v>0.19693863827990379</v>
      </c>
      <c r="O2232" s="1">
        <f t="shared" si="663"/>
        <v>1.6272806140886477E-2</v>
      </c>
      <c r="P2232" s="1">
        <f t="shared" si="649"/>
        <v>0.16261613925057256</v>
      </c>
      <c r="Q2232">
        <f t="shared" si="650"/>
        <v>0.87100562424928085</v>
      </c>
      <c r="R2232">
        <f t="shared" si="651"/>
        <v>11.466240593687434</v>
      </c>
      <c r="S2232">
        <f t="shared" si="652"/>
        <v>1.500816831634481</v>
      </c>
      <c r="T2232">
        <v>0.2432</v>
      </c>
      <c r="U2232" s="1">
        <f t="shared" si="653"/>
        <v>-0.27469465002184201</v>
      </c>
      <c r="V2232" s="1">
        <v>38</v>
      </c>
      <c r="W2232" s="1">
        <f t="shared" si="654"/>
        <v>6.7337870587867545</v>
      </c>
      <c r="X2232" s="1">
        <f t="shared" si="655"/>
        <v>32.174676627156309</v>
      </c>
      <c r="Y2232" s="1">
        <f t="shared" si="656"/>
        <v>1.0261986991280374</v>
      </c>
      <c r="Z2232" s="1">
        <f t="shared" si="664"/>
        <v>-7.5999999999999734E-2</v>
      </c>
      <c r="AA2232" s="1">
        <f t="shared" si="657"/>
        <v>5.8325251014177654E-2</v>
      </c>
      <c r="AB2232" s="1">
        <f t="shared" si="658"/>
        <v>2.5354706</v>
      </c>
      <c r="AC2232" s="1">
        <f t="shared" si="659"/>
        <v>1.5706972578526825</v>
      </c>
      <c r="AF2232" s="1">
        <f t="shared" si="660"/>
        <v>0.51881511921912093</v>
      </c>
      <c r="AG2232" s="1">
        <f t="shared" si="661"/>
        <v>1.8475438345813298</v>
      </c>
      <c r="AH2232" s="1">
        <f t="shared" si="662"/>
        <v>1.6323106764498627</v>
      </c>
      <c r="AI2232">
        <v>3.6</v>
      </c>
      <c r="AJ2232">
        <v>3</v>
      </c>
      <c r="AK2232">
        <v>63</v>
      </c>
      <c r="AL2232">
        <v>16</v>
      </c>
      <c r="AM2232">
        <v>9126</v>
      </c>
      <c r="AN2232">
        <v>9163</v>
      </c>
      <c r="AO2232">
        <v>9075</v>
      </c>
      <c r="AP2232">
        <v>16</v>
      </c>
      <c r="AQ2232">
        <v>7</v>
      </c>
    </row>
    <row r="2233" spans="1:43">
      <c r="A2233" s="27">
        <v>40217</v>
      </c>
      <c r="B2233" s="27"/>
      <c r="C2233">
        <v>-16.899999999999999</v>
      </c>
      <c r="D2233">
        <v>-14.7</v>
      </c>
      <c r="E2233">
        <v>-18.399999999999999</v>
      </c>
      <c r="F2233">
        <v>80</v>
      </c>
      <c r="G2233">
        <v>73</v>
      </c>
      <c r="H2233">
        <v>3.5</v>
      </c>
      <c r="I2233" s="10">
        <v>935</v>
      </c>
      <c r="J2233">
        <v>2.2999999999999998</v>
      </c>
      <c r="K2233" s="2">
        <v>10</v>
      </c>
      <c r="L2233" s="1">
        <f t="shared" si="646"/>
        <v>0.54967441974413422</v>
      </c>
      <c r="M2233" s="1">
        <f t="shared" si="647"/>
        <v>87</v>
      </c>
      <c r="N2233" s="1">
        <f t="shared" si="648"/>
        <v>0.16252871151686338</v>
      </c>
      <c r="O2233" s="1">
        <f t="shared" si="663"/>
        <v>1.3711307353156489E-2</v>
      </c>
      <c r="P2233" s="1">
        <f t="shared" si="649"/>
        <v>0.13353276655804519</v>
      </c>
      <c r="Q2233">
        <f t="shared" si="650"/>
        <v>2.2930267113893597</v>
      </c>
      <c r="R2233">
        <f t="shared" si="651"/>
        <v>11.47699763187557</v>
      </c>
      <c r="S2233">
        <f t="shared" si="652"/>
        <v>1.5022248209261218</v>
      </c>
      <c r="T2233">
        <v>0.2432</v>
      </c>
      <c r="U2233" s="1">
        <f t="shared" si="653"/>
        <v>-0.26944225372773539</v>
      </c>
      <c r="V2233" s="1">
        <v>39</v>
      </c>
      <c r="W2233" s="1">
        <f t="shared" si="654"/>
        <v>10.006026457326108</v>
      </c>
      <c r="X2233" s="1">
        <f t="shared" si="655"/>
        <v>32.287008045439194</v>
      </c>
      <c r="Y2233" s="1">
        <f t="shared" si="656"/>
        <v>1.0258497126686026</v>
      </c>
      <c r="Z2233" s="1">
        <f t="shared" si="664"/>
        <v>-0.87399999999999956</v>
      </c>
      <c r="AA2233" s="1">
        <f t="shared" si="657"/>
        <v>5.8200600890836646E-2</v>
      </c>
      <c r="AB2233" s="1">
        <f t="shared" si="658"/>
        <v>2.5409009</v>
      </c>
      <c r="AC2233" s="1">
        <f t="shared" si="659"/>
        <v>1.7202874728862712</v>
      </c>
      <c r="AF2233" s="1">
        <f t="shared" si="660"/>
        <v>0.12855797099095345</v>
      </c>
      <c r="AG2233" s="1">
        <f t="shared" si="661"/>
        <v>2.3293569265757199</v>
      </c>
      <c r="AH2233" s="1">
        <f t="shared" si="662"/>
        <v>2.0629563934216884</v>
      </c>
      <c r="AI2233">
        <v>3.4</v>
      </c>
      <c r="AJ2233">
        <v>3</v>
      </c>
      <c r="AK2233">
        <v>48</v>
      </c>
      <c r="AL2233">
        <v>3</v>
      </c>
      <c r="AM2233">
        <v>9162</v>
      </c>
      <c r="AN2233">
        <v>9174</v>
      </c>
      <c r="AO2233">
        <v>9133</v>
      </c>
      <c r="AP2233">
        <v>13</v>
      </c>
      <c r="AQ2233">
        <v>5</v>
      </c>
    </row>
    <row r="2234" spans="1:43">
      <c r="A2234" s="27">
        <v>40218</v>
      </c>
      <c r="B2234" s="27"/>
      <c r="C2234">
        <v>-19.100000000000001</v>
      </c>
      <c r="D2234">
        <v>-17.100000000000001</v>
      </c>
      <c r="E2234">
        <v>-20.399999999999999</v>
      </c>
      <c r="F2234">
        <v>78</v>
      </c>
      <c r="G2234">
        <v>71</v>
      </c>
      <c r="H2234">
        <v>0</v>
      </c>
      <c r="I2234" s="10">
        <v>935</v>
      </c>
      <c r="J2234">
        <v>1.8</v>
      </c>
      <c r="K2234" s="2">
        <v>10</v>
      </c>
      <c r="L2234" s="1">
        <f t="shared" si="646"/>
        <v>0.3953582608855889</v>
      </c>
      <c r="M2234" s="1">
        <f t="shared" si="647"/>
        <v>85</v>
      </c>
      <c r="N2234" s="1">
        <f t="shared" si="648"/>
        <v>0.13474422508906206</v>
      </c>
      <c r="O2234" s="1">
        <f t="shared" si="663"/>
        <v>1.1597720084899621E-2</v>
      </c>
      <c r="P2234" s="1">
        <f t="shared" si="649"/>
        <v>0.10790092189479811</v>
      </c>
      <c r="Q2234">
        <f t="shared" si="650"/>
        <v>0.60216474514219431</v>
      </c>
      <c r="R2234">
        <f t="shared" si="651"/>
        <v>11.487884988420509</v>
      </c>
      <c r="S2234">
        <f t="shared" si="652"/>
        <v>1.5036498675943075</v>
      </c>
      <c r="T2234">
        <v>0.2432</v>
      </c>
      <c r="U2234" s="1">
        <f t="shared" si="653"/>
        <v>-0.26411014760242796</v>
      </c>
      <c r="V2234" s="1">
        <v>40</v>
      </c>
      <c r="W2234" s="1">
        <f t="shared" si="654"/>
        <v>6.2370088697188155</v>
      </c>
      <c r="X2234" s="1">
        <f t="shared" si="655"/>
        <v>32.400046076461379</v>
      </c>
      <c r="Y2234" s="1">
        <f t="shared" si="656"/>
        <v>1.0254930790187036</v>
      </c>
      <c r="Z2234" s="1">
        <f t="shared" si="664"/>
        <v>-0.83600000000000108</v>
      </c>
      <c r="AA2234" s="1">
        <f t="shared" si="657"/>
        <v>5.808186787055504E-2</v>
      </c>
      <c r="AB2234" s="1">
        <f t="shared" si="658"/>
        <v>2.5460951000000001</v>
      </c>
      <c r="AC2234" s="1">
        <f t="shared" si="659"/>
        <v>1.3463119353022994</v>
      </c>
      <c r="AF2234" s="1">
        <f t="shared" si="660"/>
        <v>-0.17598424369125498</v>
      </c>
      <c r="AG2234" s="1">
        <f t="shared" si="661"/>
        <v>1.6781699520026432</v>
      </c>
      <c r="AH2234" s="1">
        <f t="shared" si="662"/>
        <v>1.3570583832451828</v>
      </c>
      <c r="AI2234">
        <v>3.7</v>
      </c>
      <c r="AJ2234">
        <v>3</v>
      </c>
      <c r="AK2234">
        <v>53</v>
      </c>
      <c r="AL2234">
        <v>4</v>
      </c>
      <c r="AM2234">
        <v>9179</v>
      </c>
      <c r="AN2234">
        <v>9200</v>
      </c>
      <c r="AO2234">
        <v>9155</v>
      </c>
      <c r="AP2234">
        <v>11</v>
      </c>
      <c r="AQ2234">
        <v>3</v>
      </c>
    </row>
    <row r="2235" spans="1:43">
      <c r="A2235" s="27">
        <v>40219</v>
      </c>
      <c r="B2235" s="27"/>
      <c r="C2235">
        <v>-18.2</v>
      </c>
      <c r="D2235">
        <v>-15.6</v>
      </c>
      <c r="E2235">
        <v>-20.399999999999999</v>
      </c>
      <c r="F2235">
        <v>76</v>
      </c>
      <c r="G2235">
        <v>69</v>
      </c>
      <c r="H2235">
        <v>0</v>
      </c>
      <c r="I2235" s="10">
        <v>935</v>
      </c>
      <c r="J2235">
        <v>1.8</v>
      </c>
      <c r="K2235" s="2">
        <v>10</v>
      </c>
      <c r="L2235" s="1">
        <f t="shared" si="646"/>
        <v>0.37105373388020496</v>
      </c>
      <c r="M2235" s="1">
        <f t="shared" si="647"/>
        <v>83</v>
      </c>
      <c r="N2235" s="1">
        <f t="shared" si="648"/>
        <v>0.14555125157296425</v>
      </c>
      <c r="O2235" s="1">
        <f t="shared" si="663"/>
        <v>1.242519299516043E-2</v>
      </c>
      <c r="P2235" s="1">
        <f t="shared" si="649"/>
        <v>0.11249735762942795</v>
      </c>
      <c r="Q2235">
        <f t="shared" si="650"/>
        <v>0.60746198019402231</v>
      </c>
      <c r="R2235">
        <f t="shared" si="651"/>
        <v>11.498898776200029</v>
      </c>
      <c r="S2235">
        <f t="shared" si="652"/>
        <v>1.5050914628534071</v>
      </c>
      <c r="T2235">
        <v>0.2432</v>
      </c>
      <c r="U2235" s="1">
        <f t="shared" si="653"/>
        <v>-0.25869990905730694</v>
      </c>
      <c r="V2235" s="1">
        <v>41</v>
      </c>
      <c r="W2235" s="1">
        <f t="shared" si="654"/>
        <v>6.2588895684155803</v>
      </c>
      <c r="X2235" s="1">
        <f t="shared" si="655"/>
        <v>32.513712043717298</v>
      </c>
      <c r="Y2235" s="1">
        <f t="shared" si="656"/>
        <v>1.025128903682238</v>
      </c>
      <c r="Z2235" s="1">
        <f t="shared" si="664"/>
        <v>0.3420000000000008</v>
      </c>
      <c r="AA2235" s="1">
        <f t="shared" si="657"/>
        <v>5.8130381866921092E-2</v>
      </c>
      <c r="AB2235" s="1">
        <f t="shared" si="658"/>
        <v>2.5439702</v>
      </c>
      <c r="AC2235" s="1">
        <f t="shared" si="659"/>
        <v>1.3463119353022994</v>
      </c>
      <c r="AF2235" s="1">
        <f t="shared" si="660"/>
        <v>-6.5535256133622363E-2</v>
      </c>
      <c r="AG2235" s="1">
        <f t="shared" si="661"/>
        <v>1.7036625729960297</v>
      </c>
      <c r="AH2235" s="1">
        <f t="shared" si="662"/>
        <v>1.1781214295838716</v>
      </c>
      <c r="AI2235">
        <v>3</v>
      </c>
      <c r="AJ2235">
        <v>4</v>
      </c>
      <c r="AK2235">
        <v>42</v>
      </c>
      <c r="AL2235">
        <v>4</v>
      </c>
      <c r="AM2235">
        <v>9224</v>
      </c>
      <c r="AN2235">
        <v>9238</v>
      </c>
      <c r="AO2235">
        <v>9199</v>
      </c>
      <c r="AP2235">
        <v>11</v>
      </c>
      <c r="AQ2235">
        <v>14</v>
      </c>
    </row>
    <row r="2236" spans="1:43">
      <c r="A2236" s="27">
        <v>40220</v>
      </c>
      <c r="B2236" s="27"/>
      <c r="C2236">
        <v>-20.8</v>
      </c>
      <c r="D2236">
        <v>-18</v>
      </c>
      <c r="E2236">
        <v>-24</v>
      </c>
      <c r="F2236">
        <v>76</v>
      </c>
      <c r="G2236">
        <v>68</v>
      </c>
      <c r="H2236">
        <v>0</v>
      </c>
      <c r="I2236" s="10">
        <v>935</v>
      </c>
      <c r="J2236">
        <v>2</v>
      </c>
      <c r="K2236" s="2">
        <v>10</v>
      </c>
      <c r="L2236" s="1">
        <f t="shared" si="646"/>
        <v>0.37610845212204647</v>
      </c>
      <c r="M2236" s="1">
        <f t="shared" si="647"/>
        <v>84</v>
      </c>
      <c r="N2236" s="1">
        <f t="shared" si="648"/>
        <v>0.11626832358950719</v>
      </c>
      <c r="O2236" s="1">
        <f t="shared" si="663"/>
        <v>1.0165238282134961E-2</v>
      </c>
      <c r="P2236" s="1">
        <f t="shared" si="649"/>
        <v>8.7099119301867534E-2</v>
      </c>
      <c r="Q2236">
        <f t="shared" si="650"/>
        <v>0.59071370747905205</v>
      </c>
      <c r="R2236">
        <f t="shared" si="651"/>
        <v>11.510035140120499</v>
      </c>
      <c r="S2236">
        <f t="shared" si="652"/>
        <v>1.506549102110013</v>
      </c>
      <c r="T2236">
        <v>0.2432</v>
      </c>
      <c r="U2236" s="1">
        <f t="shared" si="653"/>
        <v>-0.25321313861788464</v>
      </c>
      <c r="V2236" s="1">
        <v>42</v>
      </c>
      <c r="W2236" s="1">
        <f t="shared" si="654"/>
        <v>6.2808759642619858</v>
      </c>
      <c r="X2236" s="1">
        <f t="shared" si="655"/>
        <v>32.62792708707525</v>
      </c>
      <c r="Y2236" s="1">
        <f t="shared" si="656"/>
        <v>1.0247572943941816</v>
      </c>
      <c r="Z2236" s="1">
        <f t="shared" si="664"/>
        <v>-0.98800000000000054</v>
      </c>
      <c r="AA2236" s="1">
        <f t="shared" si="657"/>
        <v>5.7990450910983732E-2</v>
      </c>
      <c r="AB2236" s="1">
        <f t="shared" si="658"/>
        <v>2.5501087999999998</v>
      </c>
      <c r="AC2236" s="1">
        <f t="shared" si="659"/>
        <v>1.4959021503358882</v>
      </c>
      <c r="AF2236" s="1">
        <f t="shared" si="660"/>
        <v>-0.55146023182367077</v>
      </c>
      <c r="AG2236" s="1">
        <f t="shared" si="661"/>
        <v>1.6550568922102677</v>
      </c>
      <c r="AH2236" s="1">
        <f t="shared" si="662"/>
        <v>1.2549977911250287</v>
      </c>
      <c r="AI2236">
        <v>3.3</v>
      </c>
      <c r="AJ2236">
        <v>3</v>
      </c>
      <c r="AK2236">
        <v>49</v>
      </c>
      <c r="AL2236">
        <v>5</v>
      </c>
      <c r="AM2236">
        <v>9219</v>
      </c>
      <c r="AN2236">
        <v>9240</v>
      </c>
      <c r="AO2236">
        <v>9206</v>
      </c>
      <c r="AP2236">
        <v>9</v>
      </c>
      <c r="AQ2236">
        <v>16</v>
      </c>
    </row>
    <row r="2237" spans="1:43">
      <c r="A2237" s="27">
        <v>40221</v>
      </c>
      <c r="B2237" s="27"/>
      <c r="C2237">
        <v>-18.399999999999999</v>
      </c>
      <c r="D2237">
        <v>-14.5</v>
      </c>
      <c r="E2237">
        <v>-22.1</v>
      </c>
      <c r="F2237">
        <v>73</v>
      </c>
      <c r="G2237">
        <v>64</v>
      </c>
      <c r="H2237">
        <v>4.2</v>
      </c>
      <c r="I2237" s="10">
        <v>935</v>
      </c>
      <c r="J2237">
        <v>1.6</v>
      </c>
      <c r="K2237" s="2">
        <v>10</v>
      </c>
      <c r="L2237" s="1">
        <f t="shared" si="646"/>
        <v>0.48900266591664793</v>
      </c>
      <c r="M2237" s="1">
        <f t="shared" si="647"/>
        <v>82</v>
      </c>
      <c r="N2237" s="1">
        <f t="shared" si="648"/>
        <v>0.14308497259193181</v>
      </c>
      <c r="O2237" s="1">
        <f t="shared" si="663"/>
        <v>1.223698578614524E-2</v>
      </c>
      <c r="P2237" s="1">
        <f t="shared" si="649"/>
        <v>0.10606213393604522</v>
      </c>
      <c r="Q2237">
        <f t="shared" si="650"/>
        <v>2.6023841439471833</v>
      </c>
      <c r="R2237">
        <f t="shared" si="651"/>
        <v>11.521290259232892</v>
      </c>
      <c r="S2237">
        <f t="shared" si="652"/>
        <v>1.5080222852399074</v>
      </c>
      <c r="T2237">
        <v>0.2432</v>
      </c>
      <c r="U2237" s="1">
        <f t="shared" si="653"/>
        <v>-0.24765145945031075</v>
      </c>
      <c r="V2237" s="1">
        <v>43</v>
      </c>
      <c r="W2237" s="1">
        <f t="shared" si="654"/>
        <v>10.898341289782072</v>
      </c>
      <c r="X2237" s="1">
        <f t="shared" si="655"/>
        <v>32.742612241340503</v>
      </c>
      <c r="Y2237" s="1">
        <f t="shared" si="656"/>
        <v>1.0243783610887156</v>
      </c>
      <c r="Z2237" s="1">
        <f t="shared" si="664"/>
        <v>0.91200000000000081</v>
      </c>
      <c r="AA2237" s="1">
        <f t="shared" si="657"/>
        <v>5.811959397629423E-2</v>
      </c>
      <c r="AB2237" s="1">
        <f t="shared" si="658"/>
        <v>2.5444423999999999</v>
      </c>
      <c r="AC2237" s="1">
        <f t="shared" si="659"/>
        <v>1.1967217202687106</v>
      </c>
      <c r="AF2237" s="1">
        <f t="shared" si="660"/>
        <v>-0.12456591069989646</v>
      </c>
      <c r="AG2237" s="1">
        <f t="shared" si="661"/>
        <v>2.4633316151462825</v>
      </c>
      <c r="AH2237" s="1">
        <f t="shared" si="662"/>
        <v>1.6181897623458636</v>
      </c>
      <c r="AI2237">
        <v>3.2</v>
      </c>
      <c r="AJ2237">
        <v>10</v>
      </c>
      <c r="AK2237">
        <v>49</v>
      </c>
      <c r="AL2237">
        <v>10</v>
      </c>
      <c r="AM2237">
        <v>9206</v>
      </c>
      <c r="AN2237">
        <v>9221</v>
      </c>
      <c r="AO2237">
        <v>9197</v>
      </c>
      <c r="AP2237">
        <v>11</v>
      </c>
      <c r="AQ2237">
        <v>0</v>
      </c>
    </row>
    <row r="2238" spans="1:43">
      <c r="A2238" s="27">
        <v>40222</v>
      </c>
      <c r="B2238" s="27"/>
      <c r="C2238">
        <v>-17.5</v>
      </c>
      <c r="D2238">
        <v>-14</v>
      </c>
      <c r="E2238">
        <v>-19.3</v>
      </c>
      <c r="F2238">
        <v>76</v>
      </c>
      <c r="G2238">
        <v>67</v>
      </c>
      <c r="H2238">
        <v>2.1</v>
      </c>
      <c r="I2238" s="10">
        <v>935</v>
      </c>
      <c r="J2238">
        <v>1.8</v>
      </c>
      <c r="K2238" s="2">
        <v>10</v>
      </c>
      <c r="L2238" s="1">
        <f t="shared" si="646"/>
        <v>0.44531150683313542</v>
      </c>
      <c r="M2238" s="1">
        <f t="shared" si="647"/>
        <v>85</v>
      </c>
      <c r="N2238" s="1">
        <f t="shared" si="648"/>
        <v>0.15448499303670013</v>
      </c>
      <c r="O2238" s="1">
        <f t="shared" si="663"/>
        <v>1.3103969558404014E-2</v>
      </c>
      <c r="P2238" s="1">
        <f t="shared" si="649"/>
        <v>0.1256066189629802</v>
      </c>
      <c r="Q2238">
        <f t="shared" si="650"/>
        <v>1.6225149150230103</v>
      </c>
      <c r="R2238">
        <f t="shared" si="651"/>
        <v>11.532660348645839</v>
      </c>
      <c r="S2238">
        <f t="shared" si="652"/>
        <v>1.5095105168384606</v>
      </c>
      <c r="T2238">
        <v>0.2432</v>
      </c>
      <c r="U2238" s="1">
        <f t="shared" si="653"/>
        <v>-0.24201651688118689</v>
      </c>
      <c r="V2238" s="1">
        <v>44</v>
      </c>
      <c r="W2238" s="1">
        <f t="shared" si="654"/>
        <v>8.6286014018586954</v>
      </c>
      <c r="X2238" s="1">
        <f t="shared" si="655"/>
        <v>32.857688515405187</v>
      </c>
      <c r="Y2238" s="1">
        <f t="shared" si="656"/>
        <v>1.0239922158667056</v>
      </c>
      <c r="Z2238" s="1">
        <f t="shared" si="664"/>
        <v>0.34199999999999947</v>
      </c>
      <c r="AA2238" s="1">
        <f t="shared" si="657"/>
        <v>5.8168171042392476E-2</v>
      </c>
      <c r="AB2238" s="1">
        <f t="shared" si="658"/>
        <v>2.5423174999999998</v>
      </c>
      <c r="AC2238" s="1">
        <f t="shared" si="659"/>
        <v>1.3463119353022994</v>
      </c>
      <c r="AF2238" s="1">
        <f t="shared" si="660"/>
        <v>5.2194414936398432E-2</v>
      </c>
      <c r="AG2238" s="1">
        <f t="shared" si="661"/>
        <v>2.1112589946955129</v>
      </c>
      <c r="AH2238" s="1">
        <f t="shared" si="662"/>
        <v>1.5438113968466103</v>
      </c>
      <c r="AI2238">
        <v>3.4</v>
      </c>
      <c r="AJ2238">
        <v>4</v>
      </c>
      <c r="AK2238">
        <v>50</v>
      </c>
      <c r="AL2238">
        <v>4</v>
      </c>
      <c r="AM2238">
        <v>9217</v>
      </c>
      <c r="AN2238">
        <v>9227</v>
      </c>
      <c r="AO2238">
        <v>9203</v>
      </c>
      <c r="AP2238">
        <v>12</v>
      </c>
      <c r="AQ2238">
        <v>32700</v>
      </c>
    </row>
    <row r="2239" spans="1:43">
      <c r="A2239" s="27">
        <v>40223</v>
      </c>
      <c r="B2239" s="27"/>
      <c r="C2239">
        <v>-16.899999999999999</v>
      </c>
      <c r="D2239">
        <v>-12.3</v>
      </c>
      <c r="E2239">
        <v>-19.899999999999999</v>
      </c>
      <c r="F2239">
        <v>77</v>
      </c>
      <c r="G2239">
        <v>65</v>
      </c>
      <c r="H2239">
        <v>4.8</v>
      </c>
      <c r="I2239" s="10">
        <v>935</v>
      </c>
      <c r="J2239">
        <v>2.1</v>
      </c>
      <c r="K2239" s="2">
        <v>10</v>
      </c>
      <c r="L2239" s="1">
        <f t="shared" si="646"/>
        <v>0.55150413553205213</v>
      </c>
      <c r="M2239" s="1">
        <f t="shared" si="647"/>
        <v>89</v>
      </c>
      <c r="N2239" s="1">
        <f t="shared" si="648"/>
        <v>0.16252871151686338</v>
      </c>
      <c r="O2239" s="1">
        <f t="shared" si="663"/>
        <v>1.3711307353156489E-2</v>
      </c>
      <c r="P2239" s="1">
        <f t="shared" si="649"/>
        <v>0.13320904791235924</v>
      </c>
      <c r="Q2239">
        <f t="shared" si="650"/>
        <v>2.9278607593597266</v>
      </c>
      <c r="R2239">
        <f t="shared" si="651"/>
        <v>11.544141661237511</v>
      </c>
      <c r="S2239">
        <f t="shared" si="652"/>
        <v>1.5110133064447004</v>
      </c>
      <c r="T2239">
        <v>0.2432</v>
      </c>
      <c r="U2239" s="1">
        <f t="shared" si="653"/>
        <v>-0.23630997791082498</v>
      </c>
      <c r="V2239" s="1">
        <v>45</v>
      </c>
      <c r="W2239" s="1">
        <f t="shared" si="654"/>
        <v>11.625686903337488</v>
      </c>
      <c r="X2239" s="1">
        <f t="shared" si="655"/>
        <v>32.973076971882499</v>
      </c>
      <c r="Y2239" s="1">
        <f t="shared" si="656"/>
        <v>1.0235989729625377</v>
      </c>
      <c r="Z2239" s="1">
        <f t="shared" si="664"/>
        <v>0.22800000000000054</v>
      </c>
      <c r="AA2239" s="1">
        <f t="shared" si="657"/>
        <v>5.8200600890836646E-2</v>
      </c>
      <c r="AB2239" s="1">
        <f t="shared" si="658"/>
        <v>2.5409009</v>
      </c>
      <c r="AC2239" s="1">
        <f t="shared" si="659"/>
        <v>1.5706972578526825</v>
      </c>
      <c r="AF2239" s="1">
        <f t="shared" si="660"/>
        <v>0.18816403520155703</v>
      </c>
      <c r="AG2239" s="1">
        <f t="shared" si="661"/>
        <v>2.613971755609573</v>
      </c>
      <c r="AH2239" s="1">
        <f t="shared" si="662"/>
        <v>2.0348063947663473</v>
      </c>
      <c r="AI2239">
        <v>2.9</v>
      </c>
      <c r="AJ2239">
        <v>4</v>
      </c>
      <c r="AK2239">
        <v>44</v>
      </c>
      <c r="AL2239">
        <v>9</v>
      </c>
      <c r="AM2239">
        <v>9234</v>
      </c>
      <c r="AN2239">
        <v>9241</v>
      </c>
      <c r="AO2239">
        <v>9223</v>
      </c>
      <c r="AP2239">
        <v>13</v>
      </c>
      <c r="AQ2239">
        <v>0</v>
      </c>
    </row>
    <row r="2240" spans="1:43">
      <c r="A2240" s="27">
        <v>40224</v>
      </c>
      <c r="B2240" s="27"/>
      <c r="C2240">
        <v>-12.6</v>
      </c>
      <c r="D2240">
        <v>-7</v>
      </c>
      <c r="E2240">
        <v>-17.8</v>
      </c>
      <c r="F2240">
        <v>69</v>
      </c>
      <c r="G2240">
        <v>49</v>
      </c>
      <c r="H2240">
        <v>8.6999999999999993</v>
      </c>
      <c r="I2240" s="10">
        <v>935</v>
      </c>
      <c r="J2240">
        <v>2</v>
      </c>
      <c r="K2240" s="2">
        <v>10</v>
      </c>
      <c r="L2240" s="1">
        <f t="shared" si="646"/>
        <v>0.88426735572552562</v>
      </c>
      <c r="M2240" s="1">
        <f t="shared" si="647"/>
        <v>89</v>
      </c>
      <c r="N2240" s="1">
        <f t="shared" si="648"/>
        <v>0.23198802274124766</v>
      </c>
      <c r="O2240" s="1">
        <f t="shared" si="663"/>
        <v>1.8829178502031443E-2</v>
      </c>
      <c r="P2240" s="1">
        <f t="shared" si="649"/>
        <v>0.15557572002901882</v>
      </c>
      <c r="Q2240">
        <f t="shared" si="650"/>
        <v>5.0172829079508654</v>
      </c>
      <c r="R2240">
        <f t="shared" si="651"/>
        <v>11.555730489168754</v>
      </c>
      <c r="S2240">
        <f t="shared" si="652"/>
        <v>1.5125301687393657</v>
      </c>
      <c r="T2240">
        <v>0.2432</v>
      </c>
      <c r="U2240" s="1">
        <f t="shared" si="653"/>
        <v>-0.23053353072009403</v>
      </c>
      <c r="V2240" s="1">
        <v>46</v>
      </c>
      <c r="W2240" s="1">
        <f t="shared" si="654"/>
        <v>15.960538653562329</v>
      </c>
      <c r="X2240" s="1">
        <f t="shared" si="655"/>
        <v>33.088698807119862</v>
      </c>
      <c r="Y2240" s="1">
        <f t="shared" si="656"/>
        <v>1.0231987487103245</v>
      </c>
      <c r="Z2240" s="1">
        <f t="shared" si="664"/>
        <v>1.6339999999999997</v>
      </c>
      <c r="AA2240" s="1">
        <f t="shared" si="657"/>
        <v>5.8434077246577412E-2</v>
      </c>
      <c r="AB2240" s="1">
        <f t="shared" si="658"/>
        <v>2.5307485999999999</v>
      </c>
      <c r="AC2240" s="1">
        <f t="shared" si="659"/>
        <v>1.4959021503358882</v>
      </c>
      <c r="AF2240" s="1">
        <f t="shared" si="660"/>
        <v>1.3005371025146393</v>
      </c>
      <c r="AG2240" s="1">
        <f t="shared" si="661"/>
        <v>3.3618009104817124</v>
      </c>
      <c r="AH2240" s="1">
        <f t="shared" si="662"/>
        <v>2.8585373724625041</v>
      </c>
      <c r="AI2240">
        <v>3.6</v>
      </c>
      <c r="AJ2240">
        <v>4</v>
      </c>
      <c r="AK2240">
        <v>48</v>
      </c>
      <c r="AL2240">
        <v>4</v>
      </c>
      <c r="AM2240">
        <v>9264</v>
      </c>
      <c r="AN2240">
        <v>9276</v>
      </c>
      <c r="AO2240">
        <v>9238</v>
      </c>
      <c r="AP2240">
        <v>16</v>
      </c>
      <c r="AQ2240">
        <v>0</v>
      </c>
    </row>
    <row r="2241" spans="1:43">
      <c r="A2241" s="27">
        <v>40225</v>
      </c>
      <c r="B2241" s="27"/>
      <c r="C2241">
        <v>-12.6</v>
      </c>
      <c r="D2241">
        <v>-7.8</v>
      </c>
      <c r="E2241">
        <v>-15</v>
      </c>
      <c r="F2241">
        <v>66</v>
      </c>
      <c r="G2241">
        <v>41</v>
      </c>
      <c r="H2241">
        <v>9</v>
      </c>
      <c r="I2241" s="10">
        <v>935</v>
      </c>
      <c r="J2241">
        <v>1.7</v>
      </c>
      <c r="K2241" s="2">
        <v>10</v>
      </c>
      <c r="L2241" s="1">
        <f t="shared" si="646"/>
        <v>1.0216040004095015</v>
      </c>
      <c r="M2241" s="1">
        <f t="shared" si="647"/>
        <v>91</v>
      </c>
      <c r="N2241" s="1">
        <f t="shared" si="648"/>
        <v>0.23198802274124766</v>
      </c>
      <c r="O2241" s="1">
        <f t="shared" si="663"/>
        <v>1.8829178502031443E-2</v>
      </c>
      <c r="P2241" s="1">
        <f t="shared" si="649"/>
        <v>0.15633262283027483</v>
      </c>
      <c r="Q2241">
        <f t="shared" si="650"/>
        <v>5.2331856227660252</v>
      </c>
      <c r="R2241">
        <f t="shared" si="651"/>
        <v>11.567423165200214</v>
      </c>
      <c r="S2241">
        <f t="shared" si="652"/>
        <v>1.5140606237173055</v>
      </c>
      <c r="T2241">
        <v>0.2432</v>
      </c>
      <c r="U2241" s="1">
        <f t="shared" si="653"/>
        <v>-0.22468888417100127</v>
      </c>
      <c r="V2241" s="1">
        <v>47</v>
      </c>
      <c r="W2241" s="1">
        <f t="shared" si="654"/>
        <v>16.33820010668715</v>
      </c>
      <c r="X2241" s="1">
        <f t="shared" si="655"/>
        <v>33.204475431482614</v>
      </c>
      <c r="Y2241" s="1">
        <f t="shared" si="656"/>
        <v>1.0227916615094901</v>
      </c>
      <c r="Z2241" s="1">
        <f t="shared" si="664"/>
        <v>0</v>
      </c>
      <c r="AA2241" s="1">
        <f t="shared" si="657"/>
        <v>5.8434077246577412E-2</v>
      </c>
      <c r="AB2241" s="1">
        <f t="shared" si="658"/>
        <v>2.5307485999999999</v>
      </c>
      <c r="AC2241" s="1">
        <f t="shared" si="659"/>
        <v>1.2715168277855049</v>
      </c>
      <c r="AF2241" s="1">
        <f t="shared" si="660"/>
        <v>1.0655996065143849</v>
      </c>
      <c r="AG2241" s="1">
        <f t="shared" si="661"/>
        <v>3.4085491858532047</v>
      </c>
      <c r="AH2241" s="1">
        <f t="shared" si="662"/>
        <v>3.4099502464512952</v>
      </c>
      <c r="AI2241">
        <v>3.4</v>
      </c>
      <c r="AJ2241">
        <v>4</v>
      </c>
      <c r="AK2241">
        <v>54</v>
      </c>
      <c r="AL2241">
        <v>3</v>
      </c>
      <c r="AM2241">
        <v>9276</v>
      </c>
      <c r="AN2241">
        <v>9287</v>
      </c>
      <c r="AO2241">
        <v>9261</v>
      </c>
      <c r="AP2241">
        <v>15</v>
      </c>
      <c r="AQ2241">
        <v>0</v>
      </c>
    </row>
    <row r="2242" spans="1:43">
      <c r="A2242" s="27">
        <v>40226</v>
      </c>
      <c r="B2242" s="27"/>
      <c r="C2242">
        <v>-16.600000000000001</v>
      </c>
      <c r="D2242">
        <v>-13.3</v>
      </c>
      <c r="E2242">
        <v>-19.899999999999999</v>
      </c>
      <c r="F2242">
        <v>74</v>
      </c>
      <c r="G2242">
        <v>61</v>
      </c>
      <c r="H2242">
        <v>8.1999999999999993</v>
      </c>
      <c r="I2242" s="10">
        <v>935</v>
      </c>
      <c r="J2242">
        <v>2.1</v>
      </c>
      <c r="K2242" s="2">
        <v>10</v>
      </c>
      <c r="L2242" s="1">
        <f t="shared" si="646"/>
        <v>0.83061578923839852</v>
      </c>
      <c r="M2242" s="1">
        <f t="shared" si="647"/>
        <v>87</v>
      </c>
      <c r="N2242" s="1">
        <f t="shared" si="648"/>
        <v>0.1666890391667934</v>
      </c>
      <c r="O2242" s="1">
        <f t="shared" si="663"/>
        <v>1.4024078399998013E-2</v>
      </c>
      <c r="P2242" s="1">
        <f t="shared" si="649"/>
        <v>0.12153588902929854</v>
      </c>
      <c r="Q2242">
        <f t="shared" si="650"/>
        <v>4.5514926460407912</v>
      </c>
      <c r="R2242">
        <f t="shared" si="651"/>
        <v>11.579216063816778</v>
      </c>
      <c r="S2242">
        <f t="shared" si="652"/>
        <v>1.515604196834657</v>
      </c>
      <c r="T2242">
        <v>0.2432</v>
      </c>
      <c r="U2242" s="1">
        <f t="shared" si="653"/>
        <v>-0.21877776730115459</v>
      </c>
      <c r="V2242" s="1">
        <v>48</v>
      </c>
      <c r="W2242" s="1">
        <f t="shared" si="654"/>
        <v>15.498740012687817</v>
      </c>
      <c r="X2242" s="1">
        <f t="shared" si="655"/>
        <v>33.32032854979682</v>
      </c>
      <c r="Y2242" s="1">
        <f t="shared" si="656"/>
        <v>1.0223778317897427</v>
      </c>
      <c r="Z2242" s="1">
        <f t="shared" si="664"/>
        <v>-1.5200000000000007</v>
      </c>
      <c r="AA2242" s="1">
        <f t="shared" si="657"/>
        <v>5.8216829379027266E-2</v>
      </c>
      <c r="AB2242" s="1">
        <f t="shared" si="658"/>
        <v>2.5401925999999997</v>
      </c>
      <c r="AC2242" s="1">
        <f t="shared" si="659"/>
        <v>1.5706972578526825</v>
      </c>
      <c r="AF2242" s="1">
        <f t="shared" si="660"/>
        <v>0.23626006814046091</v>
      </c>
      <c r="AG2242" s="1">
        <f t="shared" si="661"/>
        <v>3.2709544889609901</v>
      </c>
      <c r="AH2242" s="1">
        <f t="shared" si="662"/>
        <v>3.0495254205058115</v>
      </c>
      <c r="AI2242">
        <v>3.5</v>
      </c>
      <c r="AJ2242">
        <v>3</v>
      </c>
      <c r="AK2242">
        <v>56</v>
      </c>
      <c r="AL2242">
        <v>4</v>
      </c>
      <c r="AM2242">
        <v>9214</v>
      </c>
      <c r="AN2242">
        <v>9265</v>
      </c>
      <c r="AO2242">
        <v>9180</v>
      </c>
      <c r="AP2242">
        <v>12</v>
      </c>
      <c r="AQ2242">
        <v>0</v>
      </c>
    </row>
    <row r="2243" spans="1:43">
      <c r="A2243" s="27">
        <v>40227</v>
      </c>
      <c r="B2243" s="27"/>
      <c r="C2243">
        <v>3276.6</v>
      </c>
      <c r="D2243">
        <v>-2.2999999999999998</v>
      </c>
      <c r="E2243">
        <v>-18.100000000000001</v>
      </c>
      <c r="F2243">
        <v>69</v>
      </c>
      <c r="G2243">
        <v>38</v>
      </c>
      <c r="H2243">
        <v>8.3000000000000007</v>
      </c>
      <c r="I2243" s="10">
        <v>935</v>
      </c>
      <c r="J2243">
        <v>2.4</v>
      </c>
      <c r="K2243" s="2">
        <v>10</v>
      </c>
      <c r="L2243" s="1">
        <f t="shared" si="646"/>
        <v>-544.95518837419479</v>
      </c>
      <c r="M2243" s="1">
        <f t="shared" si="647"/>
        <v>100</v>
      </c>
      <c r="N2243" s="1">
        <f t="shared" si="648"/>
        <v>6022827.8828495741</v>
      </c>
      <c r="O2243" s="1">
        <f t="shared" si="663"/>
        <v>1998.9117016827702</v>
      </c>
      <c r="P2243" s="1">
        <f t="shared" si="649"/>
        <v>0.17143582051937067</v>
      </c>
      <c r="Q2243">
        <f t="shared" si="650"/>
        <v>4.9338704750318838</v>
      </c>
      <c r="R2243">
        <f t="shared" si="651"/>
        <v>11.591105602162923</v>
      </c>
      <c r="S2243">
        <f t="shared" si="652"/>
        <v>1.5171604191312726</v>
      </c>
      <c r="T2243">
        <v>0.2432</v>
      </c>
      <c r="U2243" s="1">
        <f t="shared" si="653"/>
        <v>-0.21280192881225676</v>
      </c>
      <c r="V2243" s="1">
        <v>49</v>
      </c>
      <c r="W2243" s="1">
        <f t="shared" si="654"/>
        <v>15.654335504568209</v>
      </c>
      <c r="X2243" s="1">
        <f t="shared" si="655"/>
        <v>33.436180241837334</v>
      </c>
      <c r="Y2243" s="1">
        <f t="shared" si="656"/>
        <v>1.0219573819754484</v>
      </c>
      <c r="Z2243" s="1">
        <f t="shared" si="664"/>
        <v>1251.4159999999999</v>
      </c>
      <c r="AA2243" s="1">
        <f t="shared" si="657"/>
        <v>-2.8248418971772622E-2</v>
      </c>
      <c r="AB2243" s="1">
        <f t="shared" si="658"/>
        <v>-5.2350526000000013</v>
      </c>
      <c r="AC2243" s="1">
        <f t="shared" si="659"/>
        <v>1.7950825804030659</v>
      </c>
      <c r="AF2243" s="1">
        <f t="shared" si="660"/>
        <v>1007.0461337394047</v>
      </c>
      <c r="AG2243" s="1">
        <f t="shared" si="661"/>
        <v>78.949014393536004</v>
      </c>
      <c r="AH2243" s="1">
        <f t="shared" si="662"/>
        <v>-1563.2984664393609</v>
      </c>
      <c r="AI2243">
        <v>6</v>
      </c>
      <c r="AJ2243">
        <v>7</v>
      </c>
      <c r="AK2243">
        <v>129</v>
      </c>
      <c r="AL2243">
        <v>7</v>
      </c>
      <c r="AM2243">
        <v>9116</v>
      </c>
      <c r="AN2243">
        <v>9183</v>
      </c>
      <c r="AO2243">
        <v>9090</v>
      </c>
      <c r="AP2243">
        <v>18</v>
      </c>
      <c r="AQ2243">
        <v>0</v>
      </c>
    </row>
    <row r="2244" spans="1:43">
      <c r="A2244" s="27">
        <v>40228</v>
      </c>
      <c r="B2244" s="27"/>
      <c r="C2244">
        <v>-9.1</v>
      </c>
      <c r="D2244">
        <v>-2.8</v>
      </c>
      <c r="E2244">
        <v>-15.6</v>
      </c>
      <c r="F2244">
        <v>65</v>
      </c>
      <c r="G2244">
        <v>48</v>
      </c>
      <c r="H2244">
        <v>5.6</v>
      </c>
      <c r="I2244" s="10">
        <v>935</v>
      </c>
      <c r="J2244">
        <v>1.2</v>
      </c>
      <c r="K2244" s="2">
        <v>10</v>
      </c>
      <c r="L2244" s="1">
        <f t="shared" ref="L2244:L2307" si="665">(0.408*O2244*(W2244-Q2244-Z2244)+AA2244*AC2244*(N2244-P2244)*900/(C2244+273))/(O2244+AA2244*(1+0.34*AC2244))</f>
        <v>123.30191114456605</v>
      </c>
      <c r="M2244" s="1">
        <f t="shared" ref="M2244:M2307" si="666">F2244*2-G2244</f>
        <v>82</v>
      </c>
      <c r="N2244" s="1">
        <f t="shared" ref="N2244:N2307" si="667">0.611*EXP(17.27*C2244/(C2244+237.3))</f>
        <v>0.30686747521888891</v>
      </c>
      <c r="O2244" s="1">
        <f t="shared" si="663"/>
        <v>2.4148576433771721E-2</v>
      </c>
      <c r="P2244" s="1">
        <f t="shared" ref="P2244:P2245" si="668">0.5*(M2244/100)*0.611*EXP(17.27*E2244/(E2244+237.3))+0.5*(G2244/100)*0.611*EXP(17.27*D2244/(D2244+237.3))</f>
        <v>0.19362878546657367</v>
      </c>
      <c r="Q2244">
        <f t="shared" ref="Q2244:Q2307" si="669">2.45*(0.9*H2244/R2244+0.1)*(0.34-0.14*P2244^0.5)*((D2244+273)^4+(E2244+273)^4)*10^(-9)</f>
        <v>3.542649821558951</v>
      </c>
      <c r="R2244">
        <f t="shared" ref="R2244:R2307" si="670">7.64*S2244</f>
        <v>11.60308824079298</v>
      </c>
      <c r="S2244">
        <f t="shared" ref="S2244:S2307" si="671">ACOS(-TAN(T2244)*TAN(U2244))</f>
        <v>1.5187288273289241</v>
      </c>
      <c r="T2244">
        <v>0.2432</v>
      </c>
      <c r="U2244" s="1">
        <f t="shared" ref="U2244:U2307" si="672">0.409*SIN(0.0172*V2244-1.39)</f>
        <v>-0.20676313655278239</v>
      </c>
      <c r="V2244" s="1">
        <v>50</v>
      </c>
      <c r="W2244" s="1">
        <f t="shared" ref="W2244:W2307" si="673">0.77*(0.25+0.5*H2244/R2244)*X2244</f>
        <v>12.69312660788068</v>
      </c>
      <c r="X2244" s="1">
        <f t="shared" ref="X2244:X2307" si="674">37.6*Y2244*(S2244*SIN(T2244)*SIN(U2244)+COS(T2244)*COS(U2244)*SIN(S2244))</f>
        <v>33.55195304274509</v>
      </c>
      <c r="Y2244" s="1">
        <f t="shared" ref="Y2244:Y2307" si="675">1+0.033*COS(0.0172*V2244)</f>
        <v>1.0215304364494138</v>
      </c>
      <c r="Z2244" s="1">
        <f t="shared" si="664"/>
        <v>-1248.566</v>
      </c>
      <c r="AA2244" s="1">
        <f t="shared" ref="AA2244:AA2307" si="676">(0.00163*101.3*((293-0.0065*I2244)/293)^5.26)/AB2244</f>
        <v>5.8625503549681081E-2</v>
      </c>
      <c r="AB2244" s="1">
        <f t="shared" ref="AB2244:AB2307" si="677">2.501-C2244*2.361*10^(-3)</f>
        <v>2.5224850999999999</v>
      </c>
      <c r="AC2244" s="1">
        <f t="shared" ref="AC2244:AC2307" si="678">4.87*J2244/(LN(67.8*K2244-5.42))</f>
        <v>0.89754129020153295</v>
      </c>
      <c r="AF2244" s="1">
        <f t="shared" ref="AF2244:AF2307" si="679">0.0023*X2244*(C2244+17.8)*(D2244-E2244)^0.5</f>
        <v>2.4019827201711892</v>
      </c>
      <c r="AG2244" s="1">
        <f t="shared" ref="AG2244:AG2307" si="680">0.489+0.289*(W2244-Q2244)+0.023*C2244</f>
        <v>2.9241877912469794</v>
      </c>
      <c r="AH2244" s="1">
        <f t="shared" ref="AH2244:AH2307" si="681">1.26*O2244/(O2244+AA2244)*(W2244-Q2244-Z2244)</f>
        <v>462.32828829964438</v>
      </c>
      <c r="AI2244">
        <v>3.4</v>
      </c>
      <c r="AJ2244">
        <v>3</v>
      </c>
      <c r="AK2244">
        <v>48</v>
      </c>
      <c r="AL2244">
        <v>1</v>
      </c>
      <c r="AM2244">
        <v>9094</v>
      </c>
      <c r="AN2244">
        <v>9120</v>
      </c>
      <c r="AO2244">
        <v>9071</v>
      </c>
      <c r="AP2244">
        <v>20</v>
      </c>
      <c r="AQ2244">
        <v>0</v>
      </c>
    </row>
    <row r="2245" spans="1:43">
      <c r="A2245" s="27">
        <v>40229</v>
      </c>
      <c r="B2245" s="27"/>
      <c r="C2245">
        <v>-8.3000000000000007</v>
      </c>
      <c r="D2245">
        <v>-3.7</v>
      </c>
      <c r="E2245">
        <v>-11.8</v>
      </c>
      <c r="F2245">
        <v>70</v>
      </c>
      <c r="G2245">
        <v>59</v>
      </c>
      <c r="H2245">
        <v>4.5</v>
      </c>
      <c r="I2245" s="10">
        <v>935</v>
      </c>
      <c r="J2245">
        <v>1.7</v>
      </c>
      <c r="K2245" s="2">
        <v>10</v>
      </c>
      <c r="L2245" s="1">
        <f t="shared" si="665"/>
        <v>0.99007260751929616</v>
      </c>
      <c r="M2245" s="1">
        <f t="shared" si="666"/>
        <v>81</v>
      </c>
      <c r="N2245" s="1">
        <f t="shared" si="667"/>
        <v>0.32673639938822918</v>
      </c>
      <c r="O2245" s="1">
        <f t="shared" ref="O2245:O2308" si="682">4098*N2245/((C2245+237.3)^2)</f>
        <v>2.5532803811768714E-2</v>
      </c>
      <c r="P2245" s="1">
        <f t="shared" si="668"/>
        <v>0.23734447878144699</v>
      </c>
      <c r="Q2245">
        <f t="shared" si="669"/>
        <v>2.9621340787311996</v>
      </c>
      <c r="R2245">
        <f t="shared" si="670"/>
        <v>11.615160484240679</v>
      </c>
      <c r="S2245">
        <f t="shared" si="671"/>
        <v>1.520308963905848</v>
      </c>
      <c r="T2245">
        <v>0.2432</v>
      </c>
      <c r="U2245" s="1">
        <f t="shared" si="672"/>
        <v>-0.20066317699499031</v>
      </c>
      <c r="V2245" s="1">
        <v>51</v>
      </c>
      <c r="W2245" s="1">
        <f t="shared" si="673"/>
        <v>11.502811718913511</v>
      </c>
      <c r="X2245" s="1">
        <f t="shared" si="674"/>
        <v>33.667570023255223</v>
      </c>
      <c r="Y2245" s="1">
        <f t="shared" si="675"/>
        <v>1.0210971215160893</v>
      </c>
      <c r="Z2245" s="1">
        <f t="shared" si="664"/>
        <v>0.3039999999999996</v>
      </c>
      <c r="AA2245" s="1">
        <f t="shared" si="676"/>
        <v>5.8669434365220499E-2</v>
      </c>
      <c r="AB2245" s="1">
        <f t="shared" si="677"/>
        <v>2.5205962999999998</v>
      </c>
      <c r="AC2245" s="1">
        <f t="shared" si="678"/>
        <v>1.2715168277855049</v>
      </c>
      <c r="AF2245" s="1">
        <f t="shared" si="679"/>
        <v>2.0936579126073993</v>
      </c>
      <c r="AG2245" s="1">
        <f t="shared" si="680"/>
        <v>2.7663558380126876</v>
      </c>
      <c r="AH2245" s="1">
        <f t="shared" si="681"/>
        <v>3.1470053918868026</v>
      </c>
      <c r="AI2245">
        <v>3.5</v>
      </c>
      <c r="AJ2245">
        <v>4</v>
      </c>
      <c r="AK2245">
        <v>48</v>
      </c>
      <c r="AL2245">
        <v>5</v>
      </c>
      <c r="AM2245">
        <v>9102</v>
      </c>
      <c r="AN2245">
        <v>9121</v>
      </c>
      <c r="AO2245">
        <v>9089</v>
      </c>
      <c r="AP2245">
        <v>23</v>
      </c>
      <c r="AQ2245">
        <v>0</v>
      </c>
    </row>
    <row r="2246" spans="1:43">
      <c r="A2246" s="27">
        <v>40230</v>
      </c>
      <c r="B2246" s="27"/>
      <c r="C2246">
        <v>-6.9</v>
      </c>
      <c r="D2246">
        <v>-3</v>
      </c>
      <c r="E2246">
        <v>-9.5</v>
      </c>
      <c r="F2246">
        <v>73</v>
      </c>
      <c r="G2246">
        <v>65</v>
      </c>
      <c r="H2246">
        <v>7.7</v>
      </c>
      <c r="I2246" s="10">
        <v>935</v>
      </c>
      <c r="J2246">
        <v>1.8</v>
      </c>
      <c r="K2246" s="2">
        <v>10</v>
      </c>
      <c r="L2246" s="1">
        <f t="shared" si="665"/>
        <v>1.2064306253938939</v>
      </c>
      <c r="M2246" s="1">
        <f t="shared" si="666"/>
        <v>81</v>
      </c>
      <c r="N2246" s="1">
        <f t="shared" si="667"/>
        <v>0.36427039611704592</v>
      </c>
      <c r="O2246" s="1">
        <f t="shared" si="682"/>
        <v>2.8121007910601847E-2</v>
      </c>
      <c r="P2246" s="1">
        <f>0.5*(M2246/100)*0.611*EXP(17.27*E2246/(E2246+237.3))+0.5*(G2246/100)*0.611*EXP(17.27*D2246/(D2246+237.3))</f>
        <v>0.27960408420165944</v>
      </c>
      <c r="Q2246">
        <f t="shared" si="669"/>
        <v>4.5967498822609265</v>
      </c>
      <c r="R2246">
        <f t="shared" si="670"/>
        <v>11.627318881412529</v>
      </c>
      <c r="S2246">
        <f t="shared" si="671"/>
        <v>1.5219003771482369</v>
      </c>
      <c r="T2246">
        <v>0.2432</v>
      </c>
      <c r="U2246" s="1">
        <f t="shared" si="672"/>
        <v>-0.19450385470642687</v>
      </c>
      <c r="V2246" s="1">
        <v>52</v>
      </c>
      <c r="W2246" s="1">
        <f t="shared" si="673"/>
        <v>15.116517435446196</v>
      </c>
      <c r="X2246" s="1">
        <f t="shared" si="674"/>
        <v>33.78295486961607</v>
      </c>
      <c r="Y2246" s="1">
        <f t="shared" si="675"/>
        <v>1.0206575653642047</v>
      </c>
      <c r="Z2246" s="1">
        <f t="shared" ref="Z2246:Z2309" si="683">0.38*(C2246-C2245)</f>
        <v>0.53200000000000014</v>
      </c>
      <c r="AA2246" s="1">
        <f t="shared" si="676"/>
        <v>5.8746471925063423E-2</v>
      </c>
      <c r="AB2246" s="1">
        <f t="shared" si="677"/>
        <v>2.5172908999999999</v>
      </c>
      <c r="AC2246" s="1">
        <f t="shared" si="678"/>
        <v>1.3463119353022994</v>
      </c>
      <c r="AF2246" s="1">
        <f t="shared" si="679"/>
        <v>2.1592784244512035</v>
      </c>
      <c r="AG2246" s="1">
        <f t="shared" si="680"/>
        <v>3.3705128228705425</v>
      </c>
      <c r="AH2246" s="1">
        <f t="shared" si="681"/>
        <v>4.0739212710979968</v>
      </c>
      <c r="AI2246">
        <v>3.8</v>
      </c>
      <c r="AJ2246">
        <v>3</v>
      </c>
      <c r="AK2246">
        <v>53</v>
      </c>
      <c r="AL2246">
        <v>5</v>
      </c>
      <c r="AM2246">
        <v>9086</v>
      </c>
      <c r="AN2246">
        <v>9110</v>
      </c>
      <c r="AO2246">
        <v>9069</v>
      </c>
      <c r="AP2246">
        <v>27</v>
      </c>
      <c r="AQ2246">
        <v>0</v>
      </c>
    </row>
    <row r="2247" spans="1:43">
      <c r="A2247" s="27">
        <v>40231</v>
      </c>
      <c r="B2247" s="27"/>
      <c r="C2247">
        <v>-5.4</v>
      </c>
      <c r="D2247">
        <v>-0.1</v>
      </c>
      <c r="E2247">
        <v>-8.1</v>
      </c>
      <c r="F2247">
        <v>78</v>
      </c>
      <c r="G2247">
        <v>67</v>
      </c>
      <c r="H2247">
        <v>6</v>
      </c>
      <c r="I2247" s="10">
        <v>935</v>
      </c>
      <c r="J2247">
        <v>2</v>
      </c>
      <c r="K2247" s="2">
        <v>10</v>
      </c>
      <c r="L2247" s="1">
        <f t="shared" si="665"/>
        <v>1.0926893808084366</v>
      </c>
      <c r="M2247" s="1">
        <f t="shared" si="666"/>
        <v>89</v>
      </c>
      <c r="N2247" s="1">
        <f t="shared" si="667"/>
        <v>0.40868695909802527</v>
      </c>
      <c r="O2247" s="1">
        <f t="shared" si="682"/>
        <v>3.1143056717911184E-2</v>
      </c>
      <c r="P2247" s="1">
        <f t="shared" ref="P2247:P2310" si="684">0.5*(M2247/100)*0.611*EXP(17.27*E2247/(E2247+237.3))+0.5*(G2247/100)*0.611*EXP(17.27*D2247/(D2247+237.3))</f>
        <v>0.35088619647690533</v>
      </c>
      <c r="Q2247">
        <f t="shared" si="669"/>
        <v>3.7189143711380943</v>
      </c>
      <c r="R2247">
        <f t="shared" si="670"/>
        <v>11.639560025809949</v>
      </c>
      <c r="S2247">
        <f t="shared" si="671"/>
        <v>1.5235026211793128</v>
      </c>
      <c r="T2247">
        <v>0.2432</v>
      </c>
      <c r="U2247" s="1">
        <f t="shared" si="672"/>
        <v>-0.18828699181607572</v>
      </c>
      <c r="V2247" s="1">
        <v>53</v>
      </c>
      <c r="W2247" s="1">
        <f t="shared" si="673"/>
        <v>13.252812195429598</v>
      </c>
      <c r="X2247" s="1">
        <f t="shared" si="674"/>
        <v>33.898031963077486</v>
      </c>
      <c r="Y2247" s="1">
        <f t="shared" si="675"/>
        <v>1.0202118980288462</v>
      </c>
      <c r="Z2247" s="1">
        <f t="shared" si="683"/>
        <v>0.57000000000000006</v>
      </c>
      <c r="AA2247" s="1">
        <f t="shared" si="676"/>
        <v>5.882923698920331E-2</v>
      </c>
      <c r="AB2247" s="1">
        <f t="shared" si="677"/>
        <v>2.5137494</v>
      </c>
      <c r="AC2247" s="1">
        <f t="shared" si="678"/>
        <v>1.4959021503358882</v>
      </c>
      <c r="AF2247" s="1">
        <f t="shared" si="679"/>
        <v>2.7344437850382262</v>
      </c>
      <c r="AG2247" s="1">
        <f t="shared" si="680"/>
        <v>3.1200964712202444</v>
      </c>
      <c r="AH2247" s="1">
        <f t="shared" si="681"/>
        <v>3.9094880238679455</v>
      </c>
      <c r="AI2247">
        <v>4.0999999999999996</v>
      </c>
      <c r="AJ2247">
        <v>4</v>
      </c>
      <c r="AK2247">
        <v>59</v>
      </c>
      <c r="AL2247">
        <v>3</v>
      </c>
      <c r="AM2247">
        <v>9030</v>
      </c>
      <c r="AN2247">
        <v>9089</v>
      </c>
      <c r="AO2247">
        <v>8990</v>
      </c>
      <c r="AP2247">
        <v>32</v>
      </c>
      <c r="AQ2247">
        <v>0</v>
      </c>
    </row>
    <row r="2248" spans="1:43">
      <c r="A2248" s="27">
        <v>40232</v>
      </c>
      <c r="B2248" s="27"/>
      <c r="C2248">
        <v>-4.9000000000000004</v>
      </c>
      <c r="D2248">
        <v>-0.9</v>
      </c>
      <c r="E2248">
        <v>-7.5</v>
      </c>
      <c r="F2248">
        <v>86</v>
      </c>
      <c r="G2248">
        <v>69</v>
      </c>
      <c r="H2248">
        <v>2.1</v>
      </c>
      <c r="I2248" s="10">
        <v>935</v>
      </c>
      <c r="J2248">
        <v>1.6</v>
      </c>
      <c r="K2248" s="2">
        <v>10</v>
      </c>
      <c r="L2248" s="1">
        <f t="shared" si="665"/>
        <v>0.89996534877210532</v>
      </c>
      <c r="M2248" s="1">
        <f t="shared" si="666"/>
        <v>103</v>
      </c>
      <c r="N2248" s="1">
        <f t="shared" si="667"/>
        <v>0.42452481164472405</v>
      </c>
      <c r="O2248" s="1">
        <f t="shared" si="682"/>
        <v>3.2210894440561834E-2</v>
      </c>
      <c r="P2248" s="1">
        <f t="shared" si="684"/>
        <v>0.37646732122858245</v>
      </c>
      <c r="Q2248">
        <f t="shared" si="669"/>
        <v>1.7058969813702853</v>
      </c>
      <c r="R2248">
        <f t="shared" si="670"/>
        <v>11.651880555585187</v>
      </c>
      <c r="S2248">
        <f t="shared" si="671"/>
        <v>1.5251152559666477</v>
      </c>
      <c r="T2248">
        <v>0.2432</v>
      </c>
      <c r="U2248" s="1">
        <f t="shared" si="672"/>
        <v>-0.18201442747531241</v>
      </c>
      <c r="V2248" s="1">
        <v>54</v>
      </c>
      <c r="W2248" s="1">
        <f t="shared" si="673"/>
        <v>8.9075228985509902</v>
      </c>
      <c r="X2248" s="1">
        <f t="shared" si="674"/>
        <v>34.012726458825675</v>
      </c>
      <c r="Y2248" s="1">
        <f t="shared" si="675"/>
        <v>1.0197602513529875</v>
      </c>
      <c r="Z2248" s="1">
        <f t="shared" si="683"/>
        <v>0.19</v>
      </c>
      <c r="AA2248" s="1">
        <f t="shared" si="676"/>
        <v>5.8856877192130987E-2</v>
      </c>
      <c r="AB2248" s="1">
        <f t="shared" si="677"/>
        <v>2.5125688999999998</v>
      </c>
      <c r="AC2248" s="1">
        <f t="shared" si="678"/>
        <v>1.1967217202687106</v>
      </c>
      <c r="AF2248" s="1">
        <f t="shared" si="679"/>
        <v>2.5925728007769213</v>
      </c>
      <c r="AG2248" s="1">
        <f t="shared" si="680"/>
        <v>2.4575698900652236</v>
      </c>
      <c r="AH2248" s="1">
        <f t="shared" si="681"/>
        <v>3.1248369227073458</v>
      </c>
      <c r="AI2248">
        <v>3.8</v>
      </c>
      <c r="AJ2248">
        <v>4</v>
      </c>
      <c r="AK2248">
        <v>58</v>
      </c>
      <c r="AL2248">
        <v>4</v>
      </c>
      <c r="AM2248">
        <v>9027</v>
      </c>
      <c r="AN2248">
        <v>9050</v>
      </c>
      <c r="AO2248">
        <v>8991</v>
      </c>
      <c r="AP2248">
        <v>37</v>
      </c>
      <c r="AQ2248">
        <v>27</v>
      </c>
    </row>
    <row r="2249" spans="1:43">
      <c r="A2249" s="27">
        <v>40233</v>
      </c>
      <c r="B2249" s="27"/>
      <c r="C2249">
        <v>-7.2</v>
      </c>
      <c r="D2249">
        <v>-4.5999999999999996</v>
      </c>
      <c r="E2249">
        <v>-9.1999999999999993</v>
      </c>
      <c r="F2249">
        <v>88</v>
      </c>
      <c r="G2249">
        <v>83</v>
      </c>
      <c r="H2249">
        <v>0</v>
      </c>
      <c r="I2249" s="10">
        <v>935</v>
      </c>
      <c r="J2249">
        <v>1.9</v>
      </c>
      <c r="K2249" s="2">
        <v>10</v>
      </c>
      <c r="L2249" s="1">
        <f t="shared" si="665"/>
        <v>0.75098297484000043</v>
      </c>
      <c r="M2249" s="1">
        <f t="shared" si="666"/>
        <v>93</v>
      </c>
      <c r="N2249" s="1">
        <f t="shared" si="667"/>
        <v>0.35591994247776954</v>
      </c>
      <c r="O2249" s="1">
        <f t="shared" si="682"/>
        <v>2.7548061209407455E-2</v>
      </c>
      <c r="P2249" s="1">
        <f t="shared" si="684"/>
        <v>0.32180326421418737</v>
      </c>
      <c r="Q2249">
        <f t="shared" si="669"/>
        <v>0.64049140609630695</v>
      </c>
      <c r="R2249">
        <f t="shared" si="670"/>
        <v>11.664277153436375</v>
      </c>
      <c r="S2249">
        <f t="shared" si="671"/>
        <v>1.5267378473084261</v>
      </c>
      <c r="T2249">
        <v>0.2432</v>
      </c>
      <c r="U2249" s="1">
        <f t="shared" si="672"/>
        <v>-0.17568801731382344</v>
      </c>
      <c r="V2249" s="1">
        <v>55</v>
      </c>
      <c r="W2249" s="1">
        <f t="shared" si="673"/>
        <v>6.5694406401164089</v>
      </c>
      <c r="X2249" s="1">
        <f t="shared" si="674"/>
        <v>34.126964364241083</v>
      </c>
      <c r="Y2249" s="1">
        <f t="shared" si="675"/>
        <v>1.0193027589484875</v>
      </c>
      <c r="Z2249" s="1">
        <f t="shared" si="683"/>
        <v>-0.87399999999999989</v>
      </c>
      <c r="AA2249" s="1">
        <f t="shared" si="676"/>
        <v>5.8729946849890836E-2</v>
      </c>
      <c r="AB2249" s="1">
        <f t="shared" si="677"/>
        <v>2.5179991999999998</v>
      </c>
      <c r="AC2249" s="1">
        <f t="shared" si="678"/>
        <v>1.4211070428190937</v>
      </c>
      <c r="AF2249" s="1">
        <f t="shared" si="679"/>
        <v>1.7844742114954992</v>
      </c>
      <c r="AG2249" s="1">
        <f t="shared" si="680"/>
        <v>2.0368663286318096</v>
      </c>
      <c r="AH2249" s="1">
        <f t="shared" si="681"/>
        <v>2.7368985829602841</v>
      </c>
      <c r="AI2249">
        <v>3.2</v>
      </c>
      <c r="AJ2249">
        <v>4</v>
      </c>
      <c r="AK2249">
        <v>45</v>
      </c>
      <c r="AL2249">
        <v>3</v>
      </c>
      <c r="AM2249">
        <v>9071</v>
      </c>
      <c r="AN2249">
        <v>9083</v>
      </c>
      <c r="AO2249">
        <v>9046</v>
      </c>
      <c r="AP2249">
        <v>32</v>
      </c>
      <c r="AQ2249">
        <v>6</v>
      </c>
    </row>
    <row r="2250" spans="1:43">
      <c r="A2250" s="27">
        <v>40234</v>
      </c>
      <c r="B2250" s="27"/>
      <c r="C2250">
        <v>-9.4</v>
      </c>
      <c r="D2250">
        <v>-5.5</v>
      </c>
      <c r="E2250">
        <v>-13</v>
      </c>
      <c r="F2250">
        <v>88</v>
      </c>
      <c r="G2250">
        <v>75</v>
      </c>
      <c r="H2250">
        <v>2.1</v>
      </c>
      <c r="I2250" s="10">
        <v>935</v>
      </c>
      <c r="J2250">
        <v>1.1000000000000001</v>
      </c>
      <c r="K2250" s="2">
        <v>10</v>
      </c>
      <c r="L2250" s="1">
        <f t="shared" si="665"/>
        <v>0.85245664037208013</v>
      </c>
      <c r="M2250" s="1">
        <f t="shared" si="666"/>
        <v>101</v>
      </c>
      <c r="N2250" s="1">
        <f t="shared" si="667"/>
        <v>0.29969813927128963</v>
      </c>
      <c r="O2250" s="1">
        <f t="shared" si="682"/>
        <v>2.3646526236242981E-2</v>
      </c>
      <c r="P2250" s="1">
        <f t="shared" si="684"/>
        <v>0.26549845153001816</v>
      </c>
      <c r="Q2250">
        <f t="shared" si="669"/>
        <v>1.6652302954634823</v>
      </c>
      <c r="R2250">
        <f t="shared" si="670"/>
        <v>11.676746546347086</v>
      </c>
      <c r="S2250">
        <f t="shared" si="671"/>
        <v>1.5283699667993569</v>
      </c>
      <c r="T2250">
        <v>0.2432</v>
      </c>
      <c r="U2250" s="1">
        <f t="shared" si="672"/>
        <v>-0.16930963289065004</v>
      </c>
      <c r="V2250" s="1">
        <v>56</v>
      </c>
      <c r="W2250" s="1">
        <f t="shared" si="673"/>
        <v>8.9621597180853829</v>
      </c>
      <c r="X2250" s="1">
        <f t="shared" si="674"/>
        <v>34.240672616354587</v>
      </c>
      <c r="Y2250" s="1">
        <f t="shared" si="675"/>
        <v>1.0188395561565622</v>
      </c>
      <c r="Z2250" s="1">
        <f t="shared" si="683"/>
        <v>-0.83600000000000008</v>
      </c>
      <c r="AA2250" s="1">
        <f t="shared" si="676"/>
        <v>5.8609046450449516E-2</v>
      </c>
      <c r="AB2250" s="1">
        <f t="shared" si="677"/>
        <v>2.5231933999999998</v>
      </c>
      <c r="AC2250" s="1">
        <f t="shared" si="678"/>
        <v>0.82274618268473854</v>
      </c>
      <c r="AF2250" s="1">
        <f t="shared" si="679"/>
        <v>1.8116739557738533</v>
      </c>
      <c r="AG2250" s="1">
        <f t="shared" si="680"/>
        <v>2.3816126031377287</v>
      </c>
      <c r="AH2250" s="1">
        <f t="shared" si="681"/>
        <v>2.945910636651913</v>
      </c>
      <c r="AI2250">
        <v>3.1</v>
      </c>
      <c r="AJ2250">
        <v>3</v>
      </c>
      <c r="AK2250">
        <v>47</v>
      </c>
      <c r="AL2250">
        <v>5</v>
      </c>
      <c r="AM2250">
        <v>9072</v>
      </c>
      <c r="AN2250">
        <v>9081</v>
      </c>
      <c r="AO2250">
        <v>9066</v>
      </c>
      <c r="AP2250">
        <v>27</v>
      </c>
      <c r="AQ2250">
        <v>0</v>
      </c>
    </row>
    <row r="2251" spans="1:43">
      <c r="A2251" s="27">
        <v>40235</v>
      </c>
      <c r="B2251" s="27"/>
      <c r="C2251">
        <v>-7.3</v>
      </c>
      <c r="D2251">
        <v>-3.4</v>
      </c>
      <c r="E2251">
        <v>-10.8</v>
      </c>
      <c r="F2251">
        <v>91</v>
      </c>
      <c r="G2251">
        <v>81</v>
      </c>
      <c r="H2251">
        <v>0</v>
      </c>
      <c r="I2251" s="10">
        <v>935</v>
      </c>
      <c r="J2251">
        <v>1.4</v>
      </c>
      <c r="K2251" s="2">
        <v>10</v>
      </c>
      <c r="L2251" s="1">
        <f t="shared" si="665"/>
        <v>0.58934182230388643</v>
      </c>
      <c r="M2251" s="1">
        <f t="shared" si="666"/>
        <v>101</v>
      </c>
      <c r="N2251" s="1">
        <f t="shared" si="667"/>
        <v>0.35317446732956626</v>
      </c>
      <c r="O2251" s="1">
        <f t="shared" si="682"/>
        <v>2.735933775267604E-2</v>
      </c>
      <c r="P2251" s="1">
        <f t="shared" si="684"/>
        <v>0.32794465132274364</v>
      </c>
      <c r="Q2251">
        <f t="shared" si="669"/>
        <v>0.63717382231261521</v>
      </c>
      <c r="R2251">
        <f t="shared" si="670"/>
        <v>11.689285505176034</v>
      </c>
      <c r="S2251">
        <f t="shared" si="671"/>
        <v>1.5300111917769679</v>
      </c>
      <c r="T2251">
        <v>0.2432</v>
      </c>
      <c r="U2251" s="1">
        <f t="shared" si="672"/>
        <v>-0.16288116114052018</v>
      </c>
      <c r="V2251" s="1">
        <v>57</v>
      </c>
      <c r="W2251" s="1">
        <f t="shared" si="673"/>
        <v>6.6131024879877423</v>
      </c>
      <c r="X2251" s="1">
        <f t="shared" si="674"/>
        <v>34.353779158377883</v>
      </c>
      <c r="Y2251" s="1">
        <f t="shared" si="675"/>
        <v>1.0183707800077475</v>
      </c>
      <c r="Z2251" s="1">
        <f t="shared" si="683"/>
        <v>0.79800000000000026</v>
      </c>
      <c r="AA2251" s="1">
        <f t="shared" si="676"/>
        <v>5.8724440557269469E-2</v>
      </c>
      <c r="AB2251" s="1">
        <f t="shared" si="677"/>
        <v>2.5182352999999997</v>
      </c>
      <c r="AC2251" s="1">
        <f t="shared" si="678"/>
        <v>1.0471315052351216</v>
      </c>
      <c r="AF2251" s="1">
        <f t="shared" si="679"/>
        <v>2.2568750450367667</v>
      </c>
      <c r="AG2251" s="1">
        <f t="shared" si="680"/>
        <v>2.0481433843801118</v>
      </c>
      <c r="AH2251" s="1">
        <f t="shared" si="681"/>
        <v>2.0735326042368722</v>
      </c>
      <c r="AI2251">
        <v>3</v>
      </c>
      <c r="AJ2251">
        <v>4</v>
      </c>
      <c r="AK2251">
        <v>44</v>
      </c>
      <c r="AL2251">
        <v>3</v>
      </c>
      <c r="AM2251">
        <v>9075</v>
      </c>
      <c r="AN2251">
        <v>9087</v>
      </c>
      <c r="AO2251">
        <v>9060</v>
      </c>
      <c r="AP2251">
        <v>33</v>
      </c>
      <c r="AQ2251">
        <v>0</v>
      </c>
    </row>
    <row r="2252" spans="1:43">
      <c r="A2252" s="27">
        <v>40236</v>
      </c>
      <c r="B2252" s="27"/>
      <c r="C2252">
        <v>-4.4000000000000004</v>
      </c>
      <c r="D2252">
        <v>-3.2</v>
      </c>
      <c r="E2252">
        <v>-6.2</v>
      </c>
      <c r="F2252">
        <v>89</v>
      </c>
      <c r="G2252">
        <v>86</v>
      </c>
      <c r="H2252">
        <v>0</v>
      </c>
      <c r="I2252" s="10">
        <v>935</v>
      </c>
      <c r="J2252">
        <v>1.7</v>
      </c>
      <c r="K2252" s="2">
        <v>10</v>
      </c>
      <c r="L2252" s="1">
        <f t="shared" si="665"/>
        <v>0.68548617146627855</v>
      </c>
      <c r="M2252" s="1">
        <f t="shared" si="666"/>
        <v>92</v>
      </c>
      <c r="N2252" s="1">
        <f t="shared" si="667"/>
        <v>0.44090444514159099</v>
      </c>
      <c r="O2252" s="1">
        <f t="shared" si="682"/>
        <v>3.3310216419038897E-2</v>
      </c>
      <c r="P2252" s="1">
        <f t="shared" si="684"/>
        <v>0.38432446341477777</v>
      </c>
      <c r="Q2252">
        <f t="shared" si="669"/>
        <v>0.64304081696654825</v>
      </c>
      <c r="R2252">
        <f t="shared" si="670"/>
        <v>11.701890844102577</v>
      </c>
      <c r="S2252">
        <f t="shared" si="671"/>
        <v>1.5316611052490285</v>
      </c>
      <c r="T2252">
        <v>0.2432</v>
      </c>
      <c r="U2252" s="1">
        <f t="shared" si="672"/>
        <v>-0.15640450381563106</v>
      </c>
      <c r="V2252" s="1">
        <v>58</v>
      </c>
      <c r="W2252" s="1">
        <f t="shared" si="673"/>
        <v>6.6347460054227625</v>
      </c>
      <c r="X2252" s="1">
        <f t="shared" si="674"/>
        <v>34.466213015183179</v>
      </c>
      <c r="Y2252" s="1">
        <f t="shared" si="675"/>
        <v>1.0178965691813602</v>
      </c>
      <c r="Z2252" s="1">
        <f t="shared" si="683"/>
        <v>1.1019999999999999</v>
      </c>
      <c r="AA2252" s="1">
        <f t="shared" si="676"/>
        <v>5.8884543380095106E-2</v>
      </c>
      <c r="AB2252" s="1">
        <f t="shared" si="677"/>
        <v>2.5113884</v>
      </c>
      <c r="AC2252" s="1">
        <f t="shared" si="678"/>
        <v>1.2715168277855049</v>
      </c>
      <c r="AF2252" s="1">
        <f t="shared" si="679"/>
        <v>1.839868692914836</v>
      </c>
      <c r="AG2252" s="1">
        <f t="shared" si="680"/>
        <v>2.1194027994638458</v>
      </c>
      <c r="AH2252" s="1">
        <f t="shared" si="681"/>
        <v>2.225996297334274</v>
      </c>
      <c r="AI2252">
        <v>2.7</v>
      </c>
      <c r="AJ2252">
        <v>5</v>
      </c>
      <c r="AK2252">
        <v>41</v>
      </c>
      <c r="AL2252">
        <v>5</v>
      </c>
      <c r="AM2252">
        <v>9093</v>
      </c>
      <c r="AN2252">
        <v>9106</v>
      </c>
      <c r="AO2252">
        <v>9071</v>
      </c>
      <c r="AP2252">
        <v>40</v>
      </c>
      <c r="AQ2252">
        <v>2</v>
      </c>
    </row>
    <row r="2253" spans="1:43">
      <c r="A2253" s="27">
        <v>40237</v>
      </c>
      <c r="B2253" s="27"/>
      <c r="C2253">
        <v>-4.2</v>
      </c>
      <c r="D2253">
        <v>0.8</v>
      </c>
      <c r="E2253">
        <v>-7.5</v>
      </c>
      <c r="F2253">
        <v>74</v>
      </c>
      <c r="G2253">
        <v>38</v>
      </c>
      <c r="H2253">
        <v>7.7</v>
      </c>
      <c r="I2253" s="10">
        <v>935</v>
      </c>
      <c r="J2253">
        <v>2.1</v>
      </c>
      <c r="K2253" s="2">
        <v>10</v>
      </c>
      <c r="L2253" s="1">
        <f t="shared" si="665"/>
        <v>1.5134517731814727</v>
      </c>
      <c r="M2253" s="1">
        <f t="shared" si="666"/>
        <v>110</v>
      </c>
      <c r="N2253" s="1">
        <f t="shared" si="667"/>
        <v>0.447611553404549</v>
      </c>
      <c r="O2253" s="1">
        <f t="shared" si="682"/>
        <v>3.3758931681301479E-2</v>
      </c>
      <c r="P2253" s="1">
        <f t="shared" si="684"/>
        <v>0.31428243842225106</v>
      </c>
      <c r="Q2253">
        <f t="shared" si="669"/>
        <v>4.691890433061463</v>
      </c>
      <c r="R2253">
        <f t="shared" si="670"/>
        <v>11.714559419933801</v>
      </c>
      <c r="S2253">
        <f t="shared" si="671"/>
        <v>1.5333192958028536</v>
      </c>
      <c r="T2253">
        <v>0.2432</v>
      </c>
      <c r="U2253" s="1">
        <f t="shared" si="672"/>
        <v>-0.14988157692304915</v>
      </c>
      <c r="V2253" s="1">
        <v>59</v>
      </c>
      <c r="W2253" s="1">
        <f t="shared" si="673"/>
        <v>15.406571193100532</v>
      </c>
      <c r="X2253" s="1">
        <f t="shared" si="674"/>
        <v>34.577904367607935</v>
      </c>
      <c r="Y2253" s="1">
        <f t="shared" si="675"/>
        <v>1.0174170639644726</v>
      </c>
      <c r="Z2253" s="1">
        <f t="shared" si="683"/>
        <v>7.6000000000000068E-2</v>
      </c>
      <c r="AA2253" s="1">
        <f t="shared" si="676"/>
        <v>5.8895617139300638E-2</v>
      </c>
      <c r="AB2253" s="1">
        <f t="shared" si="677"/>
        <v>2.5109162</v>
      </c>
      <c r="AC2253" s="1">
        <f t="shared" si="678"/>
        <v>1.5706972578526825</v>
      </c>
      <c r="AF2253" s="1">
        <f t="shared" si="679"/>
        <v>3.1160502990836276</v>
      </c>
      <c r="AG2253" s="1">
        <f t="shared" si="680"/>
        <v>3.4889427396512906</v>
      </c>
      <c r="AH2253" s="1">
        <f t="shared" si="681"/>
        <v>4.8840519103107525</v>
      </c>
      <c r="AI2253">
        <v>5.5</v>
      </c>
      <c r="AJ2253">
        <v>10</v>
      </c>
      <c r="AK2253">
        <v>76</v>
      </c>
      <c r="AL2253">
        <v>10</v>
      </c>
      <c r="AM2253">
        <v>9117</v>
      </c>
      <c r="AN2253">
        <v>9140</v>
      </c>
      <c r="AO2253">
        <v>9060</v>
      </c>
      <c r="AP2253">
        <v>32</v>
      </c>
      <c r="AQ2253">
        <v>6</v>
      </c>
    </row>
    <row r="2254" spans="1:43">
      <c r="A2254" s="27">
        <v>40238</v>
      </c>
      <c r="B2254" s="27"/>
      <c r="C2254">
        <v>-5.9</v>
      </c>
      <c r="D2254">
        <v>-2.9</v>
      </c>
      <c r="E2254">
        <v>-7.1</v>
      </c>
      <c r="F2254">
        <v>72</v>
      </c>
      <c r="G2254">
        <v>60</v>
      </c>
      <c r="H2254">
        <v>7.9</v>
      </c>
      <c r="I2254" s="10">
        <v>935</v>
      </c>
      <c r="J2254">
        <v>2.2000000000000002</v>
      </c>
      <c r="K2254" s="2">
        <v>10</v>
      </c>
      <c r="L2254" s="1">
        <f t="shared" si="665"/>
        <v>1.4246913778649473</v>
      </c>
      <c r="M2254" s="1">
        <f t="shared" si="666"/>
        <v>84</v>
      </c>
      <c r="N2254" s="1">
        <f t="shared" si="667"/>
        <v>0.3933753330536473</v>
      </c>
      <c r="O2254" s="1">
        <f t="shared" si="682"/>
        <v>3.0105952248383382E-2</v>
      </c>
      <c r="P2254" s="1">
        <f t="shared" si="684"/>
        <v>0.29868401664836963</v>
      </c>
      <c r="Q2254">
        <f t="shared" si="669"/>
        <v>4.7057690762881146</v>
      </c>
      <c r="R2254">
        <f t="shared" si="670"/>
        <v>11.727288131279039</v>
      </c>
      <c r="S2254">
        <f t="shared" si="671"/>
        <v>1.5349853574972565</v>
      </c>
      <c r="T2254">
        <v>0.2432</v>
      </c>
      <c r="U2254" s="1">
        <f t="shared" si="672"/>
        <v>-0.14331431015789206</v>
      </c>
      <c r="V2254" s="1">
        <v>60</v>
      </c>
      <c r="W2254" s="1">
        <f t="shared" si="673"/>
        <v>15.67420963263447</v>
      </c>
      <c r="X2254" s="1">
        <f t="shared" si="674"/>
        <v>34.688784625461274</v>
      </c>
      <c r="Y2254" s="1">
        <f t="shared" si="675"/>
        <v>1.0169324062104108</v>
      </c>
      <c r="Z2254" s="1">
        <f t="shared" si="683"/>
        <v>-0.64600000000000013</v>
      </c>
      <c r="AA2254" s="1">
        <f t="shared" si="676"/>
        <v>5.8801622734720213E-2</v>
      </c>
      <c r="AB2254" s="1">
        <f t="shared" si="677"/>
        <v>2.5149298999999998</v>
      </c>
      <c r="AC2254" s="1">
        <f t="shared" si="678"/>
        <v>1.6454923653694771</v>
      </c>
      <c r="AF2254" s="1">
        <f t="shared" si="679"/>
        <v>1.9457566640615382</v>
      </c>
      <c r="AG2254" s="1">
        <f t="shared" si="680"/>
        <v>3.5231793207840965</v>
      </c>
      <c r="AH2254" s="1">
        <f t="shared" si="681"/>
        <v>4.95544253667759</v>
      </c>
      <c r="AI2254">
        <v>3.4</v>
      </c>
      <c r="AJ2254">
        <v>14</v>
      </c>
      <c r="AK2254">
        <v>51</v>
      </c>
      <c r="AL2254">
        <v>4</v>
      </c>
      <c r="AM2254">
        <v>9116</v>
      </c>
      <c r="AN2254">
        <v>9144</v>
      </c>
      <c r="AO2254">
        <v>9092</v>
      </c>
      <c r="AP2254">
        <v>29</v>
      </c>
      <c r="AQ2254">
        <v>0</v>
      </c>
    </row>
    <row r="2255" spans="1:43">
      <c r="A2255" s="27">
        <v>40239</v>
      </c>
      <c r="B2255" s="27"/>
      <c r="C2255">
        <v>-6.6</v>
      </c>
      <c r="D2255">
        <v>-3.1</v>
      </c>
      <c r="E2255">
        <v>-8.5</v>
      </c>
      <c r="F2255">
        <v>77</v>
      </c>
      <c r="G2255">
        <v>62</v>
      </c>
      <c r="H2255">
        <v>7.5</v>
      </c>
      <c r="I2255" s="10">
        <v>935</v>
      </c>
      <c r="J2255">
        <v>2.1</v>
      </c>
      <c r="K2255" s="2">
        <v>10</v>
      </c>
      <c r="L2255" s="1">
        <f t="shared" si="665"/>
        <v>1.2861883216253926</v>
      </c>
      <c r="M2255" s="1">
        <f t="shared" si="666"/>
        <v>92</v>
      </c>
      <c r="N2255" s="1">
        <f t="shared" si="667"/>
        <v>0.37279427953743283</v>
      </c>
      <c r="O2255" s="1">
        <f t="shared" si="682"/>
        <v>2.8704236828160416E-2</v>
      </c>
      <c r="P2255" s="1">
        <f t="shared" si="684"/>
        <v>0.29867003639500567</v>
      </c>
      <c r="Q2255">
        <f t="shared" si="669"/>
        <v>4.4447201204976041</v>
      </c>
      <c r="R2255">
        <f t="shared" si="670"/>
        <v>11.74007391759771</v>
      </c>
      <c r="S2255">
        <f t="shared" si="671"/>
        <v>1.5366588897379203</v>
      </c>
      <c r="T2255">
        <v>0.2432</v>
      </c>
      <c r="U2255" s="1">
        <f t="shared" si="672"/>
        <v>-0.13670464633246227</v>
      </c>
      <c r="V2255" s="1">
        <v>61</v>
      </c>
      <c r="W2255" s="1">
        <f t="shared" si="673"/>
        <v>15.257613365880113</v>
      </c>
      <c r="X2255" s="1">
        <f t="shared" si="674"/>
        <v>34.798786499109134</v>
      </c>
      <c r="Y2255" s="1">
        <f t="shared" si="675"/>
        <v>1.0164427392967901</v>
      </c>
      <c r="Z2255" s="1">
        <f t="shared" si="683"/>
        <v>-0.26599999999999974</v>
      </c>
      <c r="AA2255" s="1">
        <f t="shared" si="676"/>
        <v>5.8763006302303619E-2</v>
      </c>
      <c r="AB2255" s="1">
        <f t="shared" si="677"/>
        <v>2.5165826</v>
      </c>
      <c r="AC2255" s="1">
        <f t="shared" si="678"/>
        <v>1.5706972578526825</v>
      </c>
      <c r="AF2255" s="1">
        <f t="shared" si="679"/>
        <v>2.0830842636733085</v>
      </c>
      <c r="AG2255" s="1">
        <f t="shared" si="680"/>
        <v>3.4621261479155443</v>
      </c>
      <c r="AH2255" s="1">
        <f t="shared" si="681"/>
        <v>4.581075918262747</v>
      </c>
      <c r="AI2255">
        <v>3.4</v>
      </c>
      <c r="AJ2255">
        <v>4</v>
      </c>
      <c r="AK2255">
        <v>52</v>
      </c>
      <c r="AL2255">
        <v>11</v>
      </c>
      <c r="AM2255">
        <v>9136</v>
      </c>
      <c r="AN2255">
        <v>9168</v>
      </c>
      <c r="AO2255">
        <v>9105</v>
      </c>
      <c r="AP2255">
        <v>28</v>
      </c>
      <c r="AQ2255">
        <v>0</v>
      </c>
    </row>
    <row r="2256" spans="1:43">
      <c r="A2256" s="27">
        <v>40240</v>
      </c>
      <c r="B2256" s="27"/>
      <c r="C2256">
        <v>-10.1</v>
      </c>
      <c r="D2256">
        <v>-7.8</v>
      </c>
      <c r="E2256">
        <v>-11.4</v>
      </c>
      <c r="F2256">
        <v>82</v>
      </c>
      <c r="G2256">
        <v>72</v>
      </c>
      <c r="H2256">
        <v>7.6</v>
      </c>
      <c r="I2256" s="10">
        <v>935</v>
      </c>
      <c r="J2256">
        <v>1.6</v>
      </c>
      <c r="K2256" s="2">
        <v>10</v>
      </c>
      <c r="L2256" s="1">
        <f t="shared" si="665"/>
        <v>1.1830379101455182</v>
      </c>
      <c r="M2256" s="1">
        <f t="shared" si="666"/>
        <v>92</v>
      </c>
      <c r="N2256" s="1">
        <f t="shared" si="667"/>
        <v>0.28354546688852211</v>
      </c>
      <c r="O2256" s="1">
        <f t="shared" si="682"/>
        <v>2.251013027760573E-2</v>
      </c>
      <c r="P2256" s="1">
        <f t="shared" si="684"/>
        <v>0.23987259185772009</v>
      </c>
      <c r="Q2256">
        <f t="shared" si="669"/>
        <v>4.3673343166448548</v>
      </c>
      <c r="R2256">
        <f t="shared" si="670"/>
        <v>11.752913758126393</v>
      </c>
      <c r="S2256">
        <f t="shared" si="671"/>
        <v>1.5383394971369626</v>
      </c>
      <c r="T2256">
        <v>0.2432</v>
      </c>
      <c r="U2256" s="1">
        <f t="shared" si="672"/>
        <v>-0.13005454080149897</v>
      </c>
      <c r="V2256" s="1">
        <v>62</v>
      </c>
      <c r="W2256" s="1">
        <f t="shared" si="673"/>
        <v>15.410400776758411</v>
      </c>
      <c r="X2256" s="1">
        <f t="shared" si="674"/>
        <v>34.907844069517211</v>
      </c>
      <c r="Y2256" s="1">
        <f t="shared" si="675"/>
        <v>1.0159482080830986</v>
      </c>
      <c r="Z2256" s="1">
        <f t="shared" si="683"/>
        <v>-1.33</v>
      </c>
      <c r="AA2256" s="1">
        <f t="shared" si="676"/>
        <v>5.8570682460236938E-2</v>
      </c>
      <c r="AB2256" s="1">
        <f t="shared" si="677"/>
        <v>2.5248461</v>
      </c>
      <c r="AC2256" s="1">
        <f t="shared" si="678"/>
        <v>1.1967217202687106</v>
      </c>
      <c r="AF2256" s="1">
        <f t="shared" si="679"/>
        <v>1.1729860276182682</v>
      </c>
      <c r="AG2256" s="1">
        <f t="shared" si="680"/>
        <v>3.4481462069728179</v>
      </c>
      <c r="AH2256" s="1">
        <f t="shared" si="681"/>
        <v>4.3282048362349874</v>
      </c>
      <c r="AI2256">
        <v>4</v>
      </c>
      <c r="AJ2256">
        <v>3</v>
      </c>
      <c r="AK2256">
        <v>55</v>
      </c>
      <c r="AL2256">
        <v>4</v>
      </c>
      <c r="AM2256">
        <v>9174</v>
      </c>
      <c r="AN2256">
        <v>9187</v>
      </c>
      <c r="AO2256">
        <v>9152</v>
      </c>
      <c r="AP2256">
        <v>24</v>
      </c>
      <c r="AQ2256">
        <v>1</v>
      </c>
    </row>
    <row r="2257" spans="1:43">
      <c r="A2257" s="27">
        <v>40241</v>
      </c>
      <c r="B2257" s="27"/>
      <c r="C2257">
        <v>-13.5</v>
      </c>
      <c r="D2257">
        <v>-10.7</v>
      </c>
      <c r="E2257">
        <v>-15.6</v>
      </c>
      <c r="F2257">
        <v>76</v>
      </c>
      <c r="G2257">
        <v>58</v>
      </c>
      <c r="H2257">
        <v>2.2000000000000002</v>
      </c>
      <c r="I2257" s="10">
        <v>935</v>
      </c>
      <c r="J2257">
        <v>2.4</v>
      </c>
      <c r="K2257" s="2">
        <v>10</v>
      </c>
      <c r="L2257" s="1">
        <f t="shared" si="665"/>
        <v>0.73993586861451766</v>
      </c>
      <c r="M2257" s="1">
        <f t="shared" si="666"/>
        <v>94</v>
      </c>
      <c r="N2257" s="1">
        <f t="shared" si="667"/>
        <v>0.21558190932431434</v>
      </c>
      <c r="O2257" s="1">
        <f t="shared" si="682"/>
        <v>1.7638599677099034E-2</v>
      </c>
      <c r="P2257" s="1">
        <f t="shared" si="684"/>
        <v>0.16358154350708481</v>
      </c>
      <c r="Q2257">
        <f t="shared" si="669"/>
        <v>1.6993307572701002</v>
      </c>
      <c r="R2257">
        <f t="shared" si="670"/>
        <v>11.765804670691058</v>
      </c>
      <c r="S2257">
        <f t="shared" si="671"/>
        <v>1.5400267893574684</v>
      </c>
      <c r="T2257">
        <v>0.2432</v>
      </c>
      <c r="U2257" s="1">
        <f t="shared" si="672"/>
        <v>-0.12336596088372098</v>
      </c>
      <c r="V2257" s="1">
        <v>63</v>
      </c>
      <c r="W2257" s="1">
        <f t="shared" si="673"/>
        <v>9.2612931521201887</v>
      </c>
      <c r="X2257" s="1">
        <f t="shared" si="674"/>
        <v>35.015892856631737</v>
      </c>
      <c r="Y2257" s="1">
        <f t="shared" si="675"/>
        <v>1.0154489588678441</v>
      </c>
      <c r="Z2257" s="1">
        <f t="shared" si="683"/>
        <v>-1.2920000000000003</v>
      </c>
      <c r="AA2257" s="1">
        <f t="shared" si="676"/>
        <v>5.8385055228406639E-2</v>
      </c>
      <c r="AB2257" s="1">
        <f t="shared" si="677"/>
        <v>2.5328735</v>
      </c>
      <c r="AC2257" s="1">
        <f t="shared" si="678"/>
        <v>1.7950825804030659</v>
      </c>
      <c r="AF2257" s="1">
        <f t="shared" si="679"/>
        <v>0.76658362198831664</v>
      </c>
      <c r="AG2257" s="1">
        <f t="shared" si="680"/>
        <v>2.3639071321116756</v>
      </c>
      <c r="AH2257" s="1">
        <f t="shared" si="681"/>
        <v>2.588353427963118</v>
      </c>
      <c r="AI2257">
        <v>3.7</v>
      </c>
      <c r="AJ2257">
        <v>14</v>
      </c>
      <c r="AK2257">
        <v>56</v>
      </c>
      <c r="AL2257">
        <v>15</v>
      </c>
      <c r="AM2257">
        <v>9123</v>
      </c>
      <c r="AN2257">
        <v>9156</v>
      </c>
      <c r="AO2257">
        <v>9109</v>
      </c>
      <c r="AP2257">
        <v>17</v>
      </c>
      <c r="AQ2257">
        <v>2</v>
      </c>
    </row>
    <row r="2258" spans="1:43">
      <c r="A2258" s="27">
        <v>40242</v>
      </c>
      <c r="B2258" s="27"/>
      <c r="C2258">
        <v>-13.3</v>
      </c>
      <c r="D2258">
        <v>-8.3000000000000007</v>
      </c>
      <c r="E2258">
        <v>-16.899999999999999</v>
      </c>
      <c r="F2258">
        <v>68</v>
      </c>
      <c r="G2258">
        <v>45</v>
      </c>
      <c r="H2258">
        <v>9.1999999999999993</v>
      </c>
      <c r="I2258" s="10">
        <v>935</v>
      </c>
      <c r="J2258">
        <v>1.9</v>
      </c>
      <c r="K2258" s="2">
        <v>10</v>
      </c>
      <c r="L2258" s="1">
        <f t="shared" si="665"/>
        <v>1.0398863579483695</v>
      </c>
      <c r="M2258" s="1">
        <f t="shared" si="666"/>
        <v>91</v>
      </c>
      <c r="N2258" s="1">
        <f t="shared" si="667"/>
        <v>0.219135598440754</v>
      </c>
      <c r="O2258" s="1">
        <f t="shared" si="682"/>
        <v>1.78973549587494E-2</v>
      </c>
      <c r="P2258" s="1">
        <f t="shared" si="684"/>
        <v>0.14746625360252441</v>
      </c>
      <c r="Q2258">
        <f t="shared" si="669"/>
        <v>5.1867110057270347</v>
      </c>
      <c r="R2258">
        <f t="shared" si="670"/>
        <v>11.778743710410403</v>
      </c>
      <c r="S2258">
        <f t="shared" si="671"/>
        <v>1.5417203809437701</v>
      </c>
      <c r="T2258">
        <v>0.2432</v>
      </c>
      <c r="U2258" s="1">
        <f t="shared" si="672"/>
        <v>-0.11664088527982869</v>
      </c>
      <c r="V2258" s="1">
        <v>64</v>
      </c>
      <c r="W2258" s="1">
        <f t="shared" si="673"/>
        <v>17.322992339777926</v>
      </c>
      <c r="X2258" s="1">
        <f t="shared" si="674"/>
        <v>35.122869885980613</v>
      </c>
      <c r="Y2258" s="1">
        <f t="shared" si="675"/>
        <v>1.0149451393452733</v>
      </c>
      <c r="Z2258" s="1">
        <f t="shared" si="683"/>
        <v>7.5999999999999734E-2</v>
      </c>
      <c r="AA2258" s="1">
        <f t="shared" si="676"/>
        <v>5.8395941900704136E-2</v>
      </c>
      <c r="AB2258" s="1">
        <f t="shared" si="677"/>
        <v>2.5324013000000001</v>
      </c>
      <c r="AC2258" s="1">
        <f t="shared" si="678"/>
        <v>1.4211070428190937</v>
      </c>
      <c r="AF2258" s="1">
        <f t="shared" si="679"/>
        <v>1.0660548989369956</v>
      </c>
      <c r="AG2258" s="1">
        <f t="shared" si="680"/>
        <v>3.6904853055407076</v>
      </c>
      <c r="AH2258" s="1">
        <f t="shared" si="681"/>
        <v>3.5647612893535614</v>
      </c>
      <c r="AI2258">
        <v>3.7</v>
      </c>
      <c r="AJ2258">
        <v>3</v>
      </c>
      <c r="AK2258">
        <v>58</v>
      </c>
      <c r="AL2258">
        <v>2</v>
      </c>
      <c r="AM2258">
        <v>9150</v>
      </c>
      <c r="AN2258">
        <v>9156</v>
      </c>
      <c r="AO2258">
        <v>9124</v>
      </c>
      <c r="AP2258">
        <v>15</v>
      </c>
      <c r="AQ2258">
        <v>0</v>
      </c>
    </row>
    <row r="2259" spans="1:43">
      <c r="A2259" s="27">
        <v>40243</v>
      </c>
      <c r="B2259" s="27"/>
      <c r="C2259">
        <v>-13.9</v>
      </c>
      <c r="D2259">
        <v>-9.6</v>
      </c>
      <c r="E2259">
        <v>-16.600000000000001</v>
      </c>
      <c r="F2259">
        <v>75</v>
      </c>
      <c r="G2259">
        <v>58</v>
      </c>
      <c r="H2259">
        <v>8.6999999999999993</v>
      </c>
      <c r="I2259" s="10">
        <v>935</v>
      </c>
      <c r="J2259">
        <v>2.1</v>
      </c>
      <c r="K2259" s="2">
        <v>10</v>
      </c>
      <c r="L2259" s="1">
        <f t="shared" si="665"/>
        <v>0.93577802208047878</v>
      </c>
      <c r="M2259" s="1">
        <f t="shared" si="666"/>
        <v>92</v>
      </c>
      <c r="N2259" s="1">
        <f t="shared" si="667"/>
        <v>0.20862816221879299</v>
      </c>
      <c r="O2259" s="1">
        <f t="shared" si="682"/>
        <v>1.7130835664428669E-2</v>
      </c>
      <c r="P2259" s="1">
        <f t="shared" si="684"/>
        <v>0.16222744229977437</v>
      </c>
      <c r="Q2259">
        <f t="shared" si="669"/>
        <v>4.8498118295775035</v>
      </c>
      <c r="R2259">
        <f t="shared" si="670"/>
        <v>11.791727968296195</v>
      </c>
      <c r="S2259">
        <f t="shared" si="671"/>
        <v>1.5434198911382455</v>
      </c>
      <c r="T2259">
        <v>0.2432</v>
      </c>
      <c r="U2259" s="1">
        <f t="shared" si="672"/>
        <v>-0.10988130348714038</v>
      </c>
      <c r="V2259" s="1">
        <v>65</v>
      </c>
      <c r="W2259" s="1">
        <f t="shared" si="673"/>
        <v>16.788421809794972</v>
      </c>
      <c r="X2259" s="1">
        <f t="shared" si="674"/>
        <v>35.228713753379424</v>
      </c>
      <c r="Y2259" s="1">
        <f t="shared" si="675"/>
        <v>1.014436898561679</v>
      </c>
      <c r="Z2259" s="1">
        <f t="shared" si="683"/>
        <v>-0.22799999999999987</v>
      </c>
      <c r="AA2259" s="1">
        <f t="shared" si="676"/>
        <v>5.836329405679376E-2</v>
      </c>
      <c r="AB2259" s="1">
        <f t="shared" si="677"/>
        <v>2.5338178999999998</v>
      </c>
      <c r="AC2259" s="1">
        <f t="shared" si="678"/>
        <v>1.5706972578526825</v>
      </c>
      <c r="AF2259" s="1">
        <f t="shared" si="679"/>
        <v>0.8360615479331015</v>
      </c>
      <c r="AG2259" s="1">
        <f t="shared" si="680"/>
        <v>3.6195582842828475</v>
      </c>
      <c r="AH2259" s="1">
        <f t="shared" si="681"/>
        <v>3.4786080472320147</v>
      </c>
      <c r="AI2259">
        <v>4</v>
      </c>
      <c r="AJ2259">
        <v>4</v>
      </c>
      <c r="AK2259">
        <v>61</v>
      </c>
      <c r="AL2259">
        <v>1</v>
      </c>
      <c r="AM2259">
        <v>9169</v>
      </c>
      <c r="AN2259">
        <v>9187</v>
      </c>
      <c r="AO2259">
        <v>9150</v>
      </c>
      <c r="AP2259">
        <v>16</v>
      </c>
      <c r="AQ2259">
        <v>0</v>
      </c>
    </row>
    <row r="2260" spans="1:43">
      <c r="A2260" s="27">
        <v>40244</v>
      </c>
      <c r="B2260" s="27"/>
      <c r="C2260">
        <v>-12</v>
      </c>
      <c r="D2260">
        <v>-5.4</v>
      </c>
      <c r="E2260">
        <v>-16.2</v>
      </c>
      <c r="F2260">
        <v>63</v>
      </c>
      <c r="G2260">
        <v>33</v>
      </c>
      <c r="H2260">
        <v>10.199999999999999</v>
      </c>
      <c r="I2260" s="10">
        <v>935</v>
      </c>
      <c r="J2260">
        <v>2.5</v>
      </c>
      <c r="K2260" s="2">
        <v>10</v>
      </c>
      <c r="L2260" s="1">
        <f t="shared" si="665"/>
        <v>1.1486761489517721</v>
      </c>
      <c r="M2260" s="1">
        <f t="shared" si="666"/>
        <v>93</v>
      </c>
      <c r="N2260" s="1">
        <f t="shared" si="667"/>
        <v>0.24353404455624317</v>
      </c>
      <c r="O2260" s="1">
        <f t="shared" si="682"/>
        <v>1.9661165190831706E-2</v>
      </c>
      <c r="P2260" s="1">
        <f t="shared" si="684"/>
        <v>0.14759185040437856</v>
      </c>
      <c r="Q2260">
        <f t="shared" si="669"/>
        <v>5.8323855732120373</v>
      </c>
      <c r="R2260">
        <f t="shared" si="670"/>
        <v>11.804754569756494</v>
      </c>
      <c r="S2260">
        <f t="shared" si="671"/>
        <v>1.5451249436854049</v>
      </c>
      <c r="T2260">
        <v>0.2432</v>
      </c>
      <c r="U2260" s="1">
        <f t="shared" si="672"/>
        <v>-0.10308921521103354</v>
      </c>
      <c r="V2260" s="1">
        <v>66</v>
      </c>
      <c r="W2260" s="1">
        <f t="shared" si="673"/>
        <v>18.555760625874193</v>
      </c>
      <c r="X2260" s="1">
        <f t="shared" si="674"/>
        <v>35.333364687629555</v>
      </c>
      <c r="Y2260" s="1">
        <f t="shared" si="675"/>
        <v>1.0139243868713077</v>
      </c>
      <c r="Z2260" s="1">
        <f t="shared" si="683"/>
        <v>0.7220000000000002</v>
      </c>
      <c r="AA2260" s="1">
        <f t="shared" si="676"/>
        <v>5.8466804351531412E-2</v>
      </c>
      <c r="AB2260" s="1">
        <f t="shared" si="677"/>
        <v>2.5293319999999997</v>
      </c>
      <c r="AC2260" s="1">
        <f t="shared" si="678"/>
        <v>1.8698776879198602</v>
      </c>
      <c r="AF2260" s="1">
        <f t="shared" si="679"/>
        <v>1.5490045849925735</v>
      </c>
      <c r="AG2260" s="1">
        <f t="shared" si="680"/>
        <v>3.8900553902193629</v>
      </c>
      <c r="AH2260" s="1">
        <f t="shared" si="681"/>
        <v>3.8054346439588658</v>
      </c>
      <c r="AI2260">
        <v>3.6</v>
      </c>
      <c r="AJ2260">
        <v>3</v>
      </c>
      <c r="AK2260">
        <v>59</v>
      </c>
      <c r="AL2260">
        <v>1</v>
      </c>
      <c r="AM2260">
        <v>9239</v>
      </c>
      <c r="AN2260">
        <v>9274</v>
      </c>
      <c r="AO2260">
        <v>9186</v>
      </c>
      <c r="AP2260">
        <v>15</v>
      </c>
      <c r="AQ2260">
        <v>0</v>
      </c>
    </row>
    <row r="2261" spans="1:43">
      <c r="A2261" s="27">
        <v>40245</v>
      </c>
      <c r="B2261" s="27"/>
      <c r="C2261">
        <v>-13.6</v>
      </c>
      <c r="D2261">
        <v>-9.3000000000000007</v>
      </c>
      <c r="E2261">
        <v>-17</v>
      </c>
      <c r="F2261">
        <v>72</v>
      </c>
      <c r="G2261">
        <v>54</v>
      </c>
      <c r="H2261">
        <v>8.4</v>
      </c>
      <c r="I2261" s="10">
        <v>935</v>
      </c>
      <c r="J2261">
        <v>2.4</v>
      </c>
      <c r="K2261" s="2">
        <v>10</v>
      </c>
      <c r="L2261" s="1">
        <f t="shared" si="665"/>
        <v>0.98981223020635822</v>
      </c>
      <c r="M2261" s="1">
        <f t="shared" si="666"/>
        <v>90</v>
      </c>
      <c r="N2261" s="1">
        <f t="shared" si="667"/>
        <v>0.21382439043918092</v>
      </c>
      <c r="O2261" s="1">
        <f t="shared" si="682"/>
        <v>1.7510446829828552E-2</v>
      </c>
      <c r="P2261" s="1">
        <f t="shared" si="684"/>
        <v>0.15408242719345241</v>
      </c>
      <c r="Q2261">
        <f t="shared" si="669"/>
        <v>4.716666199432658</v>
      </c>
      <c r="R2261">
        <f t="shared" si="670"/>
        <v>11.817820673007633</v>
      </c>
      <c r="S2261">
        <f t="shared" si="671"/>
        <v>1.5468351666240359</v>
      </c>
      <c r="T2261">
        <v>0.2432</v>
      </c>
      <c r="U2261" s="1">
        <f t="shared" si="672"/>
        <v>-9.6266629773366377E-2</v>
      </c>
      <c r="V2261" s="1">
        <v>67</v>
      </c>
      <c r="W2261" s="1">
        <f t="shared" si="673"/>
        <v>16.519007866547529</v>
      </c>
      <c r="X2261" s="1">
        <f t="shared" si="674"/>
        <v>35.436764611098695</v>
      </c>
      <c r="Y2261" s="1">
        <f t="shared" si="675"/>
        <v>1.0134077558918801</v>
      </c>
      <c r="Z2261" s="1">
        <f t="shared" si="683"/>
        <v>-0.60799999999999987</v>
      </c>
      <c r="AA2261" s="1">
        <f t="shared" si="676"/>
        <v>5.8379613414306128E-2</v>
      </c>
      <c r="AB2261" s="1">
        <f t="shared" si="677"/>
        <v>2.5331096</v>
      </c>
      <c r="AC2261" s="1">
        <f t="shared" si="678"/>
        <v>1.7950825804030659</v>
      </c>
      <c r="AF2261" s="1">
        <f t="shared" si="679"/>
        <v>0.94989708031180098</v>
      </c>
      <c r="AG2261" s="1">
        <f t="shared" si="680"/>
        <v>3.5870767417961975</v>
      </c>
      <c r="AH2261" s="1">
        <f t="shared" si="681"/>
        <v>3.6080007088636914</v>
      </c>
      <c r="AI2261">
        <v>3.9</v>
      </c>
      <c r="AJ2261">
        <v>3</v>
      </c>
      <c r="AK2261">
        <v>64</v>
      </c>
      <c r="AL2261">
        <v>1</v>
      </c>
      <c r="AM2261">
        <v>9279</v>
      </c>
      <c r="AN2261">
        <v>9293</v>
      </c>
      <c r="AO2261">
        <v>9259</v>
      </c>
      <c r="AP2261">
        <v>15</v>
      </c>
      <c r="AQ2261">
        <v>32700</v>
      </c>
    </row>
    <row r="2262" spans="1:43">
      <c r="A2262" s="27">
        <v>40246</v>
      </c>
      <c r="B2262" s="27"/>
      <c r="C2262">
        <v>-11</v>
      </c>
      <c r="D2262">
        <v>-5.6</v>
      </c>
      <c r="E2262">
        <v>-14.7</v>
      </c>
      <c r="F2262">
        <v>65</v>
      </c>
      <c r="G2262">
        <v>52</v>
      </c>
      <c r="H2262">
        <v>9.5</v>
      </c>
      <c r="I2262" s="10">
        <v>935</v>
      </c>
      <c r="J2262">
        <v>1.8</v>
      </c>
      <c r="K2262" s="2">
        <v>10</v>
      </c>
      <c r="L2262" s="1">
        <f t="shared" si="665"/>
        <v>1.1369618367867325</v>
      </c>
      <c r="M2262" s="1">
        <f t="shared" si="666"/>
        <v>78</v>
      </c>
      <c r="N2262" s="1">
        <f t="shared" si="667"/>
        <v>0.26391737127246656</v>
      </c>
      <c r="O2262" s="1">
        <f t="shared" si="682"/>
        <v>2.1118877105492279E-2</v>
      </c>
      <c r="P2262" s="1">
        <f t="shared" si="684"/>
        <v>0.18082374041896637</v>
      </c>
      <c r="Q2262">
        <f t="shared" si="669"/>
        <v>5.4065788644550912</v>
      </c>
      <c r="R2262">
        <f t="shared" si="670"/>
        <v>11.830923467400767</v>
      </c>
      <c r="S2262">
        <f t="shared" si="671"/>
        <v>1.5485501920681632</v>
      </c>
      <c r="T2262">
        <v>0.2432</v>
      </c>
      <c r="U2262" s="1">
        <f t="shared" si="672"/>
        <v>-8.9415565518055323E-2</v>
      </c>
      <c r="V2262" s="1">
        <v>68</v>
      </c>
      <c r="W2262" s="1">
        <f t="shared" si="673"/>
        <v>17.827977626749973</v>
      </c>
      <c r="X2262" s="1">
        <f t="shared" si="674"/>
        <v>35.538857198076784</v>
      </c>
      <c r="Y2262" s="1">
        <f t="shared" si="675"/>
        <v>1.0128871584597372</v>
      </c>
      <c r="Z2262" s="1">
        <f t="shared" si="683"/>
        <v>0.98799999999999988</v>
      </c>
      <c r="AA2262" s="1">
        <f t="shared" si="676"/>
        <v>5.8521431066706986E-2</v>
      </c>
      <c r="AB2262" s="1">
        <f t="shared" si="677"/>
        <v>2.5269710000000001</v>
      </c>
      <c r="AC2262" s="1">
        <f t="shared" si="678"/>
        <v>1.3463119353022994</v>
      </c>
      <c r="AF2262" s="1">
        <f t="shared" si="679"/>
        <v>1.6767213843862967</v>
      </c>
      <c r="AG2262" s="1">
        <f t="shared" si="680"/>
        <v>3.8257842423032207</v>
      </c>
      <c r="AH2262" s="1">
        <f t="shared" si="681"/>
        <v>3.8201796504164602</v>
      </c>
      <c r="AI2262">
        <v>3.5</v>
      </c>
      <c r="AJ2262">
        <v>3</v>
      </c>
      <c r="AK2262">
        <v>58</v>
      </c>
      <c r="AL2262">
        <v>3</v>
      </c>
      <c r="AM2262">
        <v>9207</v>
      </c>
      <c r="AN2262">
        <v>9264</v>
      </c>
      <c r="AO2262">
        <v>9177</v>
      </c>
      <c r="AP2262">
        <v>18</v>
      </c>
      <c r="AQ2262">
        <v>0</v>
      </c>
    </row>
    <row r="2263" spans="1:43">
      <c r="A2263" s="27">
        <v>40247</v>
      </c>
      <c r="B2263" s="27"/>
      <c r="C2263">
        <v>-5.5</v>
      </c>
      <c r="D2263">
        <v>-0.7</v>
      </c>
      <c r="E2263">
        <v>-10.4</v>
      </c>
      <c r="F2263">
        <v>65</v>
      </c>
      <c r="G2263">
        <v>34</v>
      </c>
      <c r="H2263">
        <v>6.2</v>
      </c>
      <c r="I2263" s="10">
        <v>935</v>
      </c>
      <c r="J2263">
        <v>1.8</v>
      </c>
      <c r="K2263" s="2">
        <v>10</v>
      </c>
      <c r="L2263" s="1">
        <f t="shared" si="665"/>
        <v>1.2671589420011093</v>
      </c>
      <c r="M2263" s="1">
        <f t="shared" si="666"/>
        <v>96</v>
      </c>
      <c r="N2263" s="1">
        <f t="shared" si="667"/>
        <v>0.40558302691933429</v>
      </c>
      <c r="O2263" s="1">
        <f t="shared" si="682"/>
        <v>3.0933200951912366E-2</v>
      </c>
      <c r="P2263" s="1">
        <f t="shared" si="684"/>
        <v>0.23159044469065421</v>
      </c>
      <c r="Q2263">
        <f t="shared" si="669"/>
        <v>3.9112890818101813</v>
      </c>
      <c r="R2263">
        <f t="shared" si="670"/>
        <v>11.844060171668721</v>
      </c>
      <c r="S2263">
        <f t="shared" si="671"/>
        <v>1.5502696559775813</v>
      </c>
      <c r="T2263">
        <v>0.2432</v>
      </c>
      <c r="U2263" s="1">
        <f t="shared" si="672"/>
        <v>-8.253804921398214E-2</v>
      </c>
      <c r="V2263" s="1">
        <v>69</v>
      </c>
      <c r="W2263" s="1">
        <f t="shared" si="673"/>
        <v>14.043267096724643</v>
      </c>
      <c r="X2263" s="1">
        <f t="shared" si="674"/>
        <v>35.639587930804701</v>
      </c>
      <c r="Y2263" s="1">
        <f t="shared" si="675"/>
        <v>1.0123627485846265</v>
      </c>
      <c r="Z2263" s="1">
        <f t="shared" si="683"/>
        <v>2.09</v>
      </c>
      <c r="AA2263" s="1">
        <f t="shared" si="676"/>
        <v>5.8823712063600854E-2</v>
      </c>
      <c r="AB2263" s="1">
        <f t="shared" si="677"/>
        <v>2.5139855</v>
      </c>
      <c r="AC2263" s="1">
        <f t="shared" si="678"/>
        <v>1.3463119353022994</v>
      </c>
      <c r="AF2263" s="1">
        <f t="shared" si="679"/>
        <v>3.1401579136764544</v>
      </c>
      <c r="AG2263" s="1">
        <f t="shared" si="680"/>
        <v>3.290641646310279</v>
      </c>
      <c r="AH2263" s="1">
        <f t="shared" si="681"/>
        <v>3.492129833480913</v>
      </c>
      <c r="AI2263">
        <v>3.5</v>
      </c>
      <c r="AJ2263">
        <v>4</v>
      </c>
      <c r="AK2263">
        <v>54</v>
      </c>
      <c r="AL2263">
        <v>5</v>
      </c>
      <c r="AM2263">
        <v>9107</v>
      </c>
      <c r="AN2263">
        <v>9192</v>
      </c>
      <c r="AO2263">
        <v>9047</v>
      </c>
      <c r="AP2263">
        <v>26</v>
      </c>
      <c r="AQ2263">
        <v>0</v>
      </c>
    </row>
    <row r="2264" spans="1:43">
      <c r="A2264" s="27">
        <v>40248</v>
      </c>
      <c r="B2264" s="27"/>
      <c r="C2264">
        <v>-1.8</v>
      </c>
      <c r="D2264">
        <v>4</v>
      </c>
      <c r="E2264">
        <v>-7.5</v>
      </c>
      <c r="F2264">
        <v>68</v>
      </c>
      <c r="G2264">
        <v>43</v>
      </c>
      <c r="H2264">
        <v>7</v>
      </c>
      <c r="I2264" s="10">
        <v>935</v>
      </c>
      <c r="J2264">
        <v>1.5</v>
      </c>
      <c r="K2264" s="2">
        <v>10</v>
      </c>
      <c r="L2264" s="1">
        <f t="shared" si="665"/>
        <v>1.5939174566347662</v>
      </c>
      <c r="M2264" s="1">
        <f t="shared" si="666"/>
        <v>93</v>
      </c>
      <c r="N2264" s="1">
        <f t="shared" si="667"/>
        <v>0.53544434799349705</v>
      </c>
      <c r="O2264" s="1">
        <f t="shared" si="682"/>
        <v>3.9564389595743814E-2</v>
      </c>
      <c r="P2264" s="1">
        <f t="shared" si="684"/>
        <v>0.33660742204421412</v>
      </c>
      <c r="Q2264">
        <f t="shared" si="669"/>
        <v>4.3452758081938345</v>
      </c>
      <c r="R2264">
        <f t="shared" si="670"/>
        <v>11.857228032098897</v>
      </c>
      <c r="S2264">
        <f t="shared" si="671"/>
        <v>1.5519931979187038</v>
      </c>
      <c r="T2264">
        <v>0.2432</v>
      </c>
      <c r="U2264" s="1">
        <f t="shared" si="672"/>
        <v>-7.5636115455410144E-2</v>
      </c>
      <c r="V2264" s="1">
        <v>70</v>
      </c>
      <c r="W2264" s="1">
        <f t="shared" si="673"/>
        <v>15.002746082122746</v>
      </c>
      <c r="X2264" s="1">
        <f t="shared" si="674"/>
        <v>35.73890415307617</v>
      </c>
      <c r="Y2264" s="1">
        <f t="shared" si="675"/>
        <v>1.0118346814041403</v>
      </c>
      <c r="Z2264" s="1">
        <f t="shared" si="683"/>
        <v>1.4060000000000001</v>
      </c>
      <c r="AA2264" s="1">
        <f t="shared" si="676"/>
        <v>5.9028827857432672E-2</v>
      </c>
      <c r="AB2264" s="1">
        <f t="shared" si="677"/>
        <v>2.5052498000000001</v>
      </c>
      <c r="AC2264" s="1">
        <f t="shared" si="678"/>
        <v>1.1219266127519161</v>
      </c>
      <c r="AF2264" s="1">
        <f t="shared" si="679"/>
        <v>4.4600319581066561</v>
      </c>
      <c r="AG2264" s="1">
        <f t="shared" si="680"/>
        <v>3.5276089091654552</v>
      </c>
      <c r="AH2264" s="1">
        <f t="shared" si="681"/>
        <v>4.6777685876363551</v>
      </c>
      <c r="AI2264">
        <v>5</v>
      </c>
      <c r="AJ2264">
        <v>10</v>
      </c>
      <c r="AK2264">
        <v>65</v>
      </c>
      <c r="AL2264">
        <v>10</v>
      </c>
      <c r="AM2264">
        <v>9092</v>
      </c>
      <c r="AN2264">
        <v>9140</v>
      </c>
      <c r="AO2264">
        <v>9050</v>
      </c>
      <c r="AP2264">
        <v>37</v>
      </c>
      <c r="AQ2264">
        <v>0</v>
      </c>
    </row>
    <row r="2265" spans="1:43">
      <c r="A2265" s="27">
        <v>40249</v>
      </c>
      <c r="B2265" s="27"/>
      <c r="C2265">
        <v>-1.1000000000000001</v>
      </c>
      <c r="D2265">
        <v>14.1</v>
      </c>
      <c r="E2265">
        <v>-5</v>
      </c>
      <c r="F2265">
        <v>78</v>
      </c>
      <c r="G2265">
        <v>32</v>
      </c>
      <c r="H2265">
        <v>2.4</v>
      </c>
      <c r="I2265" s="10">
        <v>935</v>
      </c>
      <c r="J2265">
        <v>4.2</v>
      </c>
      <c r="K2265" s="2">
        <v>10</v>
      </c>
      <c r="L2265" s="1">
        <f t="shared" si="665"/>
        <v>0.93841062723918833</v>
      </c>
      <c r="M2265" s="1">
        <f t="shared" si="666"/>
        <v>124</v>
      </c>
      <c r="N2265" s="1">
        <f t="shared" si="667"/>
        <v>0.56378296039812681</v>
      </c>
      <c r="O2265" s="1">
        <f t="shared" si="682"/>
        <v>4.1411800511190151E-2</v>
      </c>
      <c r="P2265" s="1">
        <f t="shared" si="684"/>
        <v>0.51874057584079536</v>
      </c>
      <c r="Q2265">
        <f t="shared" si="669"/>
        <v>1.9748393694997026</v>
      </c>
      <c r="R2265">
        <f t="shared" si="670"/>
        <v>11.870424320637868</v>
      </c>
      <c r="S2265">
        <f t="shared" si="671"/>
        <v>1.553720460816475</v>
      </c>
      <c r="T2265">
        <v>0.2432</v>
      </c>
      <c r="U2265" s="1">
        <f t="shared" si="672"/>
        <v>-6.8711806060083896E-2</v>
      </c>
      <c r="V2265" s="1">
        <v>71</v>
      </c>
      <c r="W2265" s="1">
        <f t="shared" si="673"/>
        <v>9.6881270093594036</v>
      </c>
      <c r="X2265" s="1">
        <f t="shared" si="674"/>
        <v>35.836755121317857</v>
      </c>
      <c r="Y2265" s="1">
        <f t="shared" si="675"/>
        <v>1.0113031131378225</v>
      </c>
      <c r="Z2265" s="1">
        <f t="shared" si="683"/>
        <v>0.26599999999999996</v>
      </c>
      <c r="AA2265" s="1">
        <f t="shared" si="676"/>
        <v>5.9067794568090699E-2</v>
      </c>
      <c r="AB2265" s="1">
        <f t="shared" si="677"/>
        <v>2.5035970999999999</v>
      </c>
      <c r="AC2265" s="1">
        <f t="shared" si="678"/>
        <v>3.1413945157053651</v>
      </c>
      <c r="AF2265" s="1">
        <f t="shared" si="679"/>
        <v>6.0157484784198791</v>
      </c>
      <c r="AG2265" s="1">
        <f t="shared" si="680"/>
        <v>2.6928401279194532</v>
      </c>
      <c r="AH2265" s="1">
        <f t="shared" si="681"/>
        <v>3.8673627536860384</v>
      </c>
      <c r="AI2265">
        <v>8.5</v>
      </c>
      <c r="AJ2265">
        <v>6</v>
      </c>
      <c r="AK2265">
        <v>148</v>
      </c>
      <c r="AL2265">
        <v>15</v>
      </c>
      <c r="AM2265">
        <v>9110</v>
      </c>
      <c r="AN2265">
        <v>9178</v>
      </c>
      <c r="AO2265">
        <v>8999</v>
      </c>
      <c r="AP2265">
        <v>43</v>
      </c>
      <c r="AQ2265">
        <v>39</v>
      </c>
    </row>
    <row r="2266" spans="1:43">
      <c r="A2266" s="27">
        <v>40250</v>
      </c>
      <c r="B2266" s="27"/>
      <c r="C2266">
        <v>-5.0999999999999996</v>
      </c>
      <c r="D2266">
        <v>-2.4</v>
      </c>
      <c r="E2266">
        <v>-7</v>
      </c>
      <c r="F2266">
        <v>84</v>
      </c>
      <c r="G2266">
        <v>57</v>
      </c>
      <c r="H2266">
        <v>4.5999999999999996</v>
      </c>
      <c r="I2266" s="10">
        <v>935</v>
      </c>
      <c r="J2266">
        <v>2.5</v>
      </c>
      <c r="K2266" s="2">
        <v>10</v>
      </c>
      <c r="L2266" s="1">
        <f t="shared" si="665"/>
        <v>1.3061734247965411</v>
      </c>
      <c r="M2266" s="1">
        <f t="shared" si="666"/>
        <v>111</v>
      </c>
      <c r="N2266" s="1">
        <f t="shared" si="667"/>
        <v>0.41812553637572114</v>
      </c>
      <c r="O2266" s="1">
        <f t="shared" si="682"/>
        <v>3.1780023607980455E-2</v>
      </c>
      <c r="P2266" s="1">
        <f t="shared" si="684"/>
        <v>0.34658173335184761</v>
      </c>
      <c r="Q2266">
        <f t="shared" si="669"/>
        <v>2.9337772516632201</v>
      </c>
      <c r="R2266">
        <f t="shared" si="670"/>
        <v>11.883646332933274</v>
      </c>
      <c r="S2266">
        <f t="shared" si="671"/>
        <v>1.5554510906980725</v>
      </c>
      <c r="T2266">
        <v>0.2432</v>
      </c>
      <c r="U2266" s="1">
        <f t="shared" si="672"/>
        <v>-6.1767169465193582E-2</v>
      </c>
      <c r="V2266" s="1">
        <v>72</v>
      </c>
      <c r="W2266" s="1">
        <f t="shared" si="673"/>
        <v>12.272169019469944</v>
      </c>
      <c r="X2266" s="1">
        <f t="shared" si="674"/>
        <v>35.93309205305674</v>
      </c>
      <c r="Y2266" s="1">
        <f t="shared" si="675"/>
        <v>1.0107682010409518</v>
      </c>
      <c r="Z2266" s="1">
        <f t="shared" si="683"/>
        <v>-1.5199999999999998</v>
      </c>
      <c r="AA2266" s="1">
        <f t="shared" si="676"/>
        <v>5.8845817994806232E-2</v>
      </c>
      <c r="AB2266" s="1">
        <f t="shared" si="677"/>
        <v>2.5130410999999997</v>
      </c>
      <c r="AC2266" s="1">
        <f t="shared" si="678"/>
        <v>1.8698776879198602</v>
      </c>
      <c r="AF2266" s="1">
        <f t="shared" si="679"/>
        <v>2.2511532586098926</v>
      </c>
      <c r="AG2266" s="1">
        <f t="shared" si="680"/>
        <v>3.0704952208961425</v>
      </c>
      <c r="AH2266" s="1">
        <f t="shared" si="681"/>
        <v>4.7977566352430312</v>
      </c>
      <c r="AI2266">
        <v>5.4</v>
      </c>
      <c r="AJ2266">
        <v>15</v>
      </c>
      <c r="AK2266">
        <v>94</v>
      </c>
      <c r="AL2266">
        <v>16</v>
      </c>
      <c r="AM2266">
        <v>9228</v>
      </c>
      <c r="AN2266">
        <v>9256</v>
      </c>
      <c r="AO2266">
        <v>9178</v>
      </c>
      <c r="AP2266">
        <v>35</v>
      </c>
      <c r="AQ2266">
        <v>69</v>
      </c>
    </row>
    <row r="2267" spans="1:43">
      <c r="A2267" s="27">
        <v>40251</v>
      </c>
      <c r="B2267" s="27"/>
      <c r="C2267">
        <v>-6.3</v>
      </c>
      <c r="D2267">
        <v>0.8</v>
      </c>
      <c r="E2267">
        <v>-10.199999999999999</v>
      </c>
      <c r="F2267">
        <v>61</v>
      </c>
      <c r="G2267">
        <v>36</v>
      </c>
      <c r="H2267">
        <v>9.6</v>
      </c>
      <c r="I2267" s="10">
        <v>935</v>
      </c>
      <c r="J2267">
        <v>1.7</v>
      </c>
      <c r="K2267" s="2">
        <v>10</v>
      </c>
      <c r="L2267" s="1">
        <f t="shared" si="665"/>
        <v>1.6753728162481329</v>
      </c>
      <c r="M2267" s="1">
        <f t="shared" si="666"/>
        <v>86</v>
      </c>
      <c r="N2267" s="1">
        <f t="shared" si="667"/>
        <v>0.38149470040937228</v>
      </c>
      <c r="O2267" s="1">
        <f t="shared" si="682"/>
        <v>2.929790075668761E-2</v>
      </c>
      <c r="P2267" s="1">
        <f t="shared" si="684"/>
        <v>0.23751047431077843</v>
      </c>
      <c r="Q2267">
        <f t="shared" si="669"/>
        <v>5.7158625733873194</v>
      </c>
      <c r="R2267">
        <f t="shared" si="670"/>
        <v>11.896891386318545</v>
      </c>
      <c r="S2267">
        <f t="shared" si="671"/>
        <v>1.5571847364291289</v>
      </c>
      <c r="T2267">
        <v>0.2432</v>
      </c>
      <c r="U2267" s="1">
        <f t="shared" si="672"/>
        <v>-5.4804260121379428E-2</v>
      </c>
      <c r="V2267" s="1">
        <v>73</v>
      </c>
      <c r="W2267" s="1">
        <f t="shared" si="673"/>
        <v>18.128120482087454</v>
      </c>
      <c r="X2267" s="1">
        <f t="shared" si="674"/>
        <v>36.027868172688805</v>
      </c>
      <c r="Y2267" s="1">
        <f t="shared" si="675"/>
        <v>1.0102301033580217</v>
      </c>
      <c r="Z2267" s="1">
        <f t="shared" si="683"/>
        <v>-0.45600000000000007</v>
      </c>
      <c r="AA2267" s="1">
        <f t="shared" si="676"/>
        <v>5.8779549989467939E-2</v>
      </c>
      <c r="AB2267" s="1">
        <f t="shared" si="677"/>
        <v>2.5158742999999997</v>
      </c>
      <c r="AC2267" s="1">
        <f t="shared" si="678"/>
        <v>1.2715168277855049</v>
      </c>
      <c r="AF2267" s="1">
        <f t="shared" si="679"/>
        <v>3.1605348531814337</v>
      </c>
      <c r="AG2267" s="1">
        <f t="shared" si="680"/>
        <v>3.9312425356143388</v>
      </c>
      <c r="AH2267" s="1">
        <f t="shared" si="681"/>
        <v>5.3933930229314271</v>
      </c>
      <c r="AI2267">
        <v>3.9</v>
      </c>
      <c r="AJ2267">
        <v>4</v>
      </c>
      <c r="AK2267">
        <v>58</v>
      </c>
      <c r="AL2267">
        <v>5</v>
      </c>
      <c r="AM2267">
        <v>9229</v>
      </c>
      <c r="AN2267">
        <v>9259</v>
      </c>
      <c r="AO2267">
        <v>9201</v>
      </c>
      <c r="AP2267">
        <v>23</v>
      </c>
      <c r="AQ2267">
        <v>0</v>
      </c>
    </row>
    <row r="2268" spans="1:43">
      <c r="A2268" s="27">
        <v>40252</v>
      </c>
      <c r="B2268" s="27"/>
      <c r="C2268">
        <v>-8</v>
      </c>
      <c r="D2268">
        <v>-4.0999999999999996</v>
      </c>
      <c r="E2268">
        <v>-11.7</v>
      </c>
      <c r="F2268">
        <v>78</v>
      </c>
      <c r="G2268">
        <v>59</v>
      </c>
      <c r="H2268">
        <v>2.4</v>
      </c>
      <c r="I2268" s="10">
        <v>935</v>
      </c>
      <c r="J2268">
        <v>1.9</v>
      </c>
      <c r="K2268" s="2">
        <v>10</v>
      </c>
      <c r="L2268" s="1">
        <f t="shared" si="665"/>
        <v>1.0067710092349069</v>
      </c>
      <c r="M2268" s="1">
        <f t="shared" si="666"/>
        <v>97</v>
      </c>
      <c r="N2268" s="1">
        <f t="shared" si="667"/>
        <v>0.33447680061544882</v>
      </c>
      <c r="O2268" s="1">
        <f t="shared" si="682"/>
        <v>2.6069328520505423E-2</v>
      </c>
      <c r="P2268" s="1">
        <f t="shared" si="684"/>
        <v>0.25405053341406969</v>
      </c>
      <c r="Q2268">
        <f t="shared" si="669"/>
        <v>1.8368910798564542</v>
      </c>
      <c r="R2268">
        <f t="shared" si="670"/>
        <v>11.91015681774598</v>
      </c>
      <c r="S2268">
        <f t="shared" si="671"/>
        <v>1.5589210494431911</v>
      </c>
      <c r="T2268">
        <v>0.2432</v>
      </c>
      <c r="U2268" s="1">
        <f t="shared" si="672"/>
        <v>-4.7825137884958811E-2</v>
      </c>
      <c r="V2268" s="1">
        <v>74</v>
      </c>
      <c r="W2268" s="1">
        <f t="shared" si="673"/>
        <v>9.7556005780907142</v>
      </c>
      <c r="X2268" s="1">
        <f t="shared" si="674"/>
        <v>36.121038754467534</v>
      </c>
      <c r="Y2268" s="1">
        <f t="shared" si="675"/>
        <v>1.0096889792759258</v>
      </c>
      <c r="Z2268" s="1">
        <f t="shared" si="683"/>
        <v>-0.64600000000000013</v>
      </c>
      <c r="AA2268" s="1">
        <f t="shared" si="676"/>
        <v>5.8685925399885881E-2</v>
      </c>
      <c r="AB2268" s="1">
        <f t="shared" si="677"/>
        <v>2.5198879999999999</v>
      </c>
      <c r="AC2268" s="1">
        <f t="shared" si="678"/>
        <v>1.4211070428190937</v>
      </c>
      <c r="AF2268" s="1">
        <f t="shared" si="679"/>
        <v>2.244506869528085</v>
      </c>
      <c r="AG2268" s="1">
        <f t="shared" si="680"/>
        <v>2.5935070449897006</v>
      </c>
      <c r="AH2268" s="1">
        <f t="shared" si="681"/>
        <v>3.3192991730090182</v>
      </c>
      <c r="AI2268">
        <v>4.5</v>
      </c>
      <c r="AJ2268">
        <v>4</v>
      </c>
      <c r="AK2268">
        <v>64</v>
      </c>
      <c r="AL2268">
        <v>4</v>
      </c>
      <c r="AM2268">
        <v>9145</v>
      </c>
      <c r="AN2268">
        <v>9203</v>
      </c>
      <c r="AO2268">
        <v>9105</v>
      </c>
      <c r="AP2268">
        <v>26</v>
      </c>
      <c r="AQ2268">
        <v>32700</v>
      </c>
    </row>
    <row r="2269" spans="1:43">
      <c r="A2269" s="27">
        <v>40253</v>
      </c>
      <c r="B2269" s="27"/>
      <c r="C2269">
        <v>-0.3</v>
      </c>
      <c r="D2269">
        <v>7</v>
      </c>
      <c r="E2269">
        <v>-6.4</v>
      </c>
      <c r="F2269">
        <v>84</v>
      </c>
      <c r="G2269">
        <v>56</v>
      </c>
      <c r="H2269">
        <v>4.7</v>
      </c>
      <c r="I2269" s="10">
        <v>935</v>
      </c>
      <c r="J2269">
        <v>1.7</v>
      </c>
      <c r="K2269" s="2">
        <v>10</v>
      </c>
      <c r="L2269" s="1">
        <f t="shared" si="665"/>
        <v>1.108401593028439</v>
      </c>
      <c r="M2269" s="1">
        <f t="shared" si="666"/>
        <v>112</v>
      </c>
      <c r="N2269" s="1">
        <f t="shared" si="667"/>
        <v>0.59778801412739013</v>
      </c>
      <c r="O2269" s="1">
        <f t="shared" si="682"/>
        <v>4.3613653116381719E-2</v>
      </c>
      <c r="P2269" s="1">
        <f t="shared" si="684"/>
        <v>0.49261407332720342</v>
      </c>
      <c r="Q2269">
        <f t="shared" si="669"/>
        <v>3.016130355789477</v>
      </c>
      <c r="R2269">
        <f t="shared" si="670"/>
        <v>11.923439981673582</v>
      </c>
      <c r="S2269">
        <f t="shared" si="671"/>
        <v>1.5606596834651285</v>
      </c>
      <c r="T2269">
        <v>0.2432</v>
      </c>
      <c r="U2269" s="1">
        <f t="shared" si="672"/>
        <v>-4.0831867408552658E-2</v>
      </c>
      <c r="V2269" s="1">
        <v>75</v>
      </c>
      <c r="W2269" s="1">
        <f t="shared" si="673"/>
        <v>12.466532504570196</v>
      </c>
      <c r="X2269" s="1">
        <f t="shared" si="674"/>
        <v>36.212561162636291</v>
      </c>
      <c r="Y2269" s="1">
        <f t="shared" si="675"/>
        <v>1.0091449888768664</v>
      </c>
      <c r="Z2269" s="1">
        <f t="shared" si="683"/>
        <v>2.9260000000000002</v>
      </c>
      <c r="AA2269" s="1">
        <f t="shared" si="676"/>
        <v>5.9112390994612615E-2</v>
      </c>
      <c r="AB2269" s="1">
        <f t="shared" si="677"/>
        <v>2.5017082999999998</v>
      </c>
      <c r="AC2269" s="1">
        <f t="shared" si="678"/>
        <v>1.2715168277855049</v>
      </c>
      <c r="AF2269" s="1">
        <f t="shared" si="679"/>
        <v>5.3355295020501412</v>
      </c>
      <c r="AG2269" s="1">
        <f t="shared" si="680"/>
        <v>3.2132662209976277</v>
      </c>
      <c r="AH2269" s="1">
        <f t="shared" si="681"/>
        <v>3.4902229357685015</v>
      </c>
      <c r="AI2269">
        <v>6.2</v>
      </c>
      <c r="AJ2269">
        <v>10</v>
      </c>
      <c r="AK2269">
        <v>84</v>
      </c>
      <c r="AL2269">
        <v>9</v>
      </c>
      <c r="AM2269">
        <v>9143</v>
      </c>
      <c r="AN2269">
        <v>9192</v>
      </c>
      <c r="AO2269">
        <v>9107</v>
      </c>
      <c r="AP2269">
        <v>50</v>
      </c>
      <c r="AQ2269">
        <v>46</v>
      </c>
    </row>
    <row r="2270" spans="1:43">
      <c r="A2270" s="27">
        <v>40254</v>
      </c>
      <c r="B2270" s="27"/>
      <c r="C2270">
        <v>2.1</v>
      </c>
      <c r="D2270">
        <v>18.2</v>
      </c>
      <c r="E2270">
        <v>-5.8</v>
      </c>
      <c r="F2270">
        <v>71</v>
      </c>
      <c r="G2270">
        <v>19</v>
      </c>
      <c r="H2270">
        <v>8.5</v>
      </c>
      <c r="I2270" s="10">
        <v>935</v>
      </c>
      <c r="J2270">
        <v>2.8</v>
      </c>
      <c r="K2270" s="2">
        <v>10</v>
      </c>
      <c r="L2270" s="1">
        <f t="shared" si="665"/>
        <v>2.1490911031032209</v>
      </c>
      <c r="M2270" s="1">
        <f t="shared" si="666"/>
        <v>123</v>
      </c>
      <c r="N2270" s="1">
        <f t="shared" si="667"/>
        <v>0.7109401060616396</v>
      </c>
      <c r="O2270" s="1">
        <f t="shared" si="682"/>
        <v>5.0834279981501355E-2</v>
      </c>
      <c r="P2270" s="1">
        <f t="shared" si="684"/>
        <v>0.44240707786456301</v>
      </c>
      <c r="Q2270">
        <f t="shared" si="669"/>
        <v>5.5065643057671858</v>
      </c>
      <c r="R2270">
        <f t="shared" si="670"/>
        <v>11.936738247911034</v>
      </c>
      <c r="S2270">
        <f t="shared" si="671"/>
        <v>1.562400294229193</v>
      </c>
      <c r="T2270">
        <v>0.2432</v>
      </c>
      <c r="U2270" s="1">
        <f t="shared" si="672"/>
        <v>-3.3826517530294371E-2</v>
      </c>
      <c r="V2270" s="1">
        <v>76</v>
      </c>
      <c r="W2270" s="1">
        <f t="shared" si="673"/>
        <v>16.940643984410205</v>
      </c>
      <c r="X2270" s="1">
        <f t="shared" si="674"/>
        <v>36.302394888633543</v>
      </c>
      <c r="Y2270" s="1">
        <f t="shared" si="675"/>
        <v>1.0085982930909954</v>
      </c>
      <c r="Z2270" s="1">
        <f t="shared" si="683"/>
        <v>0.91199999999999992</v>
      </c>
      <c r="AA2270" s="1">
        <f t="shared" si="676"/>
        <v>5.924658523723806E-2</v>
      </c>
      <c r="AB2270" s="1">
        <f t="shared" si="677"/>
        <v>2.4960418999999998</v>
      </c>
      <c r="AC2270" s="1">
        <f t="shared" si="678"/>
        <v>2.0942630104702431</v>
      </c>
      <c r="AF2270" s="1">
        <f t="shared" si="679"/>
        <v>8.1399513622694961</v>
      </c>
      <c r="AG2270" s="1">
        <f t="shared" si="680"/>
        <v>3.8417490271278321</v>
      </c>
      <c r="AH2270" s="1">
        <f t="shared" si="681"/>
        <v>6.1223333643797107</v>
      </c>
      <c r="AI2270">
        <v>5.7</v>
      </c>
      <c r="AJ2270">
        <v>11</v>
      </c>
      <c r="AK2270">
        <v>91</v>
      </c>
      <c r="AL2270">
        <v>12</v>
      </c>
      <c r="AM2270">
        <v>9071</v>
      </c>
      <c r="AN2270">
        <v>9130</v>
      </c>
      <c r="AO2270">
        <v>9037</v>
      </c>
      <c r="AP2270">
        <v>49</v>
      </c>
      <c r="AQ2270">
        <v>0</v>
      </c>
    </row>
    <row r="2271" spans="1:43">
      <c r="A2271" s="27">
        <v>40255</v>
      </c>
      <c r="B2271" s="27"/>
      <c r="C2271">
        <v>5.5</v>
      </c>
      <c r="D2271">
        <v>16.100000000000001</v>
      </c>
      <c r="E2271">
        <v>-3.5</v>
      </c>
      <c r="F2271">
        <v>65</v>
      </c>
      <c r="G2271">
        <v>19</v>
      </c>
      <c r="H2271">
        <v>0</v>
      </c>
      <c r="I2271" s="10">
        <v>935</v>
      </c>
      <c r="J2271">
        <v>2.2000000000000002</v>
      </c>
      <c r="K2271" s="2">
        <v>10</v>
      </c>
      <c r="L2271" s="1">
        <f t="shared" si="665"/>
        <v>1.76973434103022</v>
      </c>
      <c r="M2271" s="1">
        <f t="shared" si="666"/>
        <v>111</v>
      </c>
      <c r="N2271" s="1">
        <f t="shared" si="667"/>
        <v>0.90352494025987484</v>
      </c>
      <c r="O2271" s="1">
        <f t="shared" si="682"/>
        <v>6.2807966726483297E-2</v>
      </c>
      <c r="P2271" s="1">
        <f t="shared" si="684"/>
        <v>0.43575190097385114</v>
      </c>
      <c r="Q2271">
        <f t="shared" si="669"/>
        <v>0.74370234979345629</v>
      </c>
      <c r="R2271">
        <f t="shared" si="670"/>
        <v>11.950048999430191</v>
      </c>
      <c r="S2271">
        <f t="shared" si="671"/>
        <v>1.5641425391924335</v>
      </c>
      <c r="T2271">
        <v>0.2432</v>
      </c>
      <c r="U2271" s="1">
        <f t="shared" si="672"/>
        <v>-2.6811160661799147E-2</v>
      </c>
      <c r="V2271" s="1">
        <v>77</v>
      </c>
      <c r="W2271" s="1">
        <f t="shared" si="673"/>
        <v>7.0051715551713682</v>
      </c>
      <c r="X2271" s="1">
        <f t="shared" si="674"/>
        <v>36.390501585305806</v>
      </c>
      <c r="Y2271" s="1">
        <f t="shared" si="675"/>
        <v>1.0080490536488069</v>
      </c>
      <c r="Z2271" s="1">
        <f t="shared" si="683"/>
        <v>1.292</v>
      </c>
      <c r="AA2271" s="1">
        <f t="shared" si="676"/>
        <v>5.9437740087152885E-2</v>
      </c>
      <c r="AB2271" s="1">
        <f t="shared" si="677"/>
        <v>2.4880144999999998</v>
      </c>
      <c r="AC2271" s="1">
        <f t="shared" si="678"/>
        <v>1.6454923653694771</v>
      </c>
      <c r="AF2271" s="1">
        <f t="shared" si="679"/>
        <v>8.633757264040435</v>
      </c>
      <c r="AG2271" s="1">
        <f t="shared" si="680"/>
        <v>2.4250646003542164</v>
      </c>
      <c r="AH2271" s="1">
        <f t="shared" si="681"/>
        <v>3.2170785661137185</v>
      </c>
      <c r="AI2271">
        <v>6.9</v>
      </c>
      <c r="AJ2271">
        <v>6</v>
      </c>
      <c r="AK2271">
        <v>142</v>
      </c>
      <c r="AL2271">
        <v>7</v>
      </c>
      <c r="AM2271">
        <v>9136</v>
      </c>
      <c r="AN2271">
        <v>9223</v>
      </c>
      <c r="AO2271">
        <v>9020</v>
      </c>
      <c r="AP2271">
        <v>53</v>
      </c>
      <c r="AQ2271">
        <v>27</v>
      </c>
    </row>
    <row r="2272" spans="1:43">
      <c r="A2272" s="27">
        <v>40256</v>
      </c>
      <c r="B2272" s="27"/>
      <c r="C2272">
        <v>1.2</v>
      </c>
      <c r="D2272">
        <v>5.8</v>
      </c>
      <c r="E2272">
        <v>-0.3</v>
      </c>
      <c r="F2272">
        <v>77</v>
      </c>
      <c r="G2272">
        <v>26</v>
      </c>
      <c r="H2272">
        <v>5</v>
      </c>
      <c r="I2272" s="10">
        <v>935</v>
      </c>
      <c r="J2272">
        <v>2.1</v>
      </c>
      <c r="K2272" s="2">
        <v>10</v>
      </c>
      <c r="L2272" s="1">
        <f t="shared" si="665"/>
        <v>1.9514978654427435</v>
      </c>
      <c r="M2272" s="1">
        <f t="shared" si="666"/>
        <v>128</v>
      </c>
      <c r="N2272" s="1">
        <f t="shared" si="667"/>
        <v>0.66646661006207619</v>
      </c>
      <c r="O2272" s="1">
        <f t="shared" si="682"/>
        <v>4.8014629660999494E-2</v>
      </c>
      <c r="P2272" s="1">
        <f t="shared" si="684"/>
        <v>0.50251481961577038</v>
      </c>
      <c r="Q2272">
        <f t="shared" si="669"/>
        <v>3.2501009466758553</v>
      </c>
      <c r="R2272">
        <f t="shared" si="670"/>
        <v>11.963369630145323</v>
      </c>
      <c r="S2272">
        <f t="shared" si="671"/>
        <v>1.5658860772441523</v>
      </c>
      <c r="T2272">
        <v>0.2432</v>
      </c>
      <c r="U2272" s="1">
        <f t="shared" si="672"/>
        <v>-1.9787872175077544E-2</v>
      </c>
      <c r="V2272" s="1">
        <v>78</v>
      </c>
      <c r="W2272" s="1">
        <f t="shared" si="673"/>
        <v>12.891203138850509</v>
      </c>
      <c r="X2272" s="1">
        <f t="shared" si="674"/>
        <v>36.476845098068473</v>
      </c>
      <c r="Y2272" s="1">
        <f t="shared" si="675"/>
        <v>1.0074974330332918</v>
      </c>
      <c r="Z2272" s="1">
        <f t="shared" si="683"/>
        <v>-1.6339999999999999</v>
      </c>
      <c r="AA2272" s="1">
        <f t="shared" si="676"/>
        <v>5.9196191056605042E-2</v>
      </c>
      <c r="AB2272" s="1">
        <f t="shared" si="677"/>
        <v>2.4981667999999999</v>
      </c>
      <c r="AC2272" s="1">
        <f t="shared" si="678"/>
        <v>1.5706972578526825</v>
      </c>
      <c r="AF2272" s="1">
        <f t="shared" si="679"/>
        <v>3.9369837605240883</v>
      </c>
      <c r="AG2272" s="1">
        <f t="shared" si="680"/>
        <v>3.3028785335384745</v>
      </c>
      <c r="AH2272" s="1">
        <f t="shared" si="681"/>
        <v>6.3624736214098441</v>
      </c>
      <c r="AI2272">
        <v>9.5</v>
      </c>
      <c r="AJ2272">
        <v>3</v>
      </c>
      <c r="AK2272">
        <v>143</v>
      </c>
      <c r="AL2272">
        <v>4</v>
      </c>
      <c r="AM2272">
        <v>9213</v>
      </c>
      <c r="AN2272">
        <v>9259</v>
      </c>
      <c r="AO2272">
        <v>9136</v>
      </c>
      <c r="AP2272">
        <v>52</v>
      </c>
      <c r="AQ2272">
        <v>13</v>
      </c>
    </row>
    <row r="2273" spans="1:43">
      <c r="A2273" s="27">
        <v>40257</v>
      </c>
      <c r="B2273" s="27"/>
      <c r="C2273">
        <v>-1.5</v>
      </c>
      <c r="D2273">
        <v>9.8000000000000007</v>
      </c>
      <c r="E2273">
        <v>-4.8</v>
      </c>
      <c r="F2273">
        <v>77</v>
      </c>
      <c r="G2273">
        <v>16</v>
      </c>
      <c r="H2273">
        <v>2</v>
      </c>
      <c r="I2273" s="10">
        <v>935</v>
      </c>
      <c r="J2273">
        <v>3.5</v>
      </c>
      <c r="K2273" s="2">
        <v>10</v>
      </c>
      <c r="L2273" s="1">
        <f t="shared" si="665"/>
        <v>1.4581081441466344</v>
      </c>
      <c r="M2273" s="1">
        <f t="shared" si="666"/>
        <v>138</v>
      </c>
      <c r="N2273" s="1">
        <f t="shared" si="667"/>
        <v>0.54743126382333984</v>
      </c>
      <c r="O2273" s="1">
        <f t="shared" si="682"/>
        <v>4.0347250893103981E-2</v>
      </c>
      <c r="P2273" s="1">
        <f t="shared" si="684"/>
        <v>0.39211215536414612</v>
      </c>
      <c r="Q2273">
        <f t="shared" si="669"/>
        <v>1.7903179634424595</v>
      </c>
      <c r="R2273">
        <f t="shared" si="670"/>
        <v>11.97669754266842</v>
      </c>
      <c r="S2273">
        <f t="shared" si="671"/>
        <v>1.567630568412097</v>
      </c>
      <c r="T2273">
        <v>0.2432</v>
      </c>
      <c r="U2273" s="1">
        <f t="shared" si="672"/>
        <v>-1.2758729788571855E-2</v>
      </c>
      <c r="V2273" s="1">
        <v>79</v>
      </c>
      <c r="W2273" s="1">
        <f t="shared" si="673"/>
        <v>9.388655021274511</v>
      </c>
      <c r="X2273" s="1">
        <f t="shared" si="674"/>
        <v>36.5613914929611</v>
      </c>
      <c r="Y2273" s="1">
        <f t="shared" si="675"/>
        <v>1.0069435944318696</v>
      </c>
      <c r="Z2273" s="1">
        <f t="shared" si="683"/>
        <v>-1.026</v>
      </c>
      <c r="AA2273" s="1">
        <f t="shared" si="676"/>
        <v>5.9045521579126417E-2</v>
      </c>
      <c r="AB2273" s="1">
        <f t="shared" si="677"/>
        <v>2.5045414999999998</v>
      </c>
      <c r="AC2273" s="1">
        <f t="shared" si="678"/>
        <v>2.6178287630878043</v>
      </c>
      <c r="AF2273" s="1">
        <f t="shared" si="679"/>
        <v>5.2373860189199499</v>
      </c>
      <c r="AG2273" s="1">
        <f t="shared" si="680"/>
        <v>2.6504194097134626</v>
      </c>
      <c r="AH2273" s="1">
        <f t="shared" si="681"/>
        <v>4.4111864054993761</v>
      </c>
      <c r="AI2273">
        <v>16.100000000000001</v>
      </c>
      <c r="AJ2273">
        <v>6</v>
      </c>
      <c r="AK2273">
        <v>295</v>
      </c>
      <c r="AL2273">
        <v>5</v>
      </c>
      <c r="AM2273">
        <v>9101</v>
      </c>
      <c r="AN2273">
        <v>9147</v>
      </c>
      <c r="AO2273">
        <v>9016</v>
      </c>
      <c r="AP2273">
        <v>43</v>
      </c>
      <c r="AQ2273">
        <v>10</v>
      </c>
    </row>
    <row r="2274" spans="1:43">
      <c r="A2274" s="27">
        <v>40258</v>
      </c>
      <c r="B2274" s="27"/>
      <c r="C2274">
        <v>-3.8</v>
      </c>
      <c r="D2274">
        <v>3.3</v>
      </c>
      <c r="E2274">
        <v>-6.6</v>
      </c>
      <c r="F2274">
        <v>81</v>
      </c>
      <c r="G2274">
        <v>57</v>
      </c>
      <c r="H2274">
        <v>8.9</v>
      </c>
      <c r="I2274" s="10">
        <v>935</v>
      </c>
      <c r="J2274">
        <v>4</v>
      </c>
      <c r="K2274" s="2">
        <v>10</v>
      </c>
      <c r="L2274" s="1">
        <f t="shared" si="665"/>
        <v>1.3975185170609172</v>
      </c>
      <c r="M2274" s="1">
        <f t="shared" si="666"/>
        <v>105</v>
      </c>
      <c r="N2274" s="1">
        <f t="shared" si="667"/>
        <v>0.46129761758412596</v>
      </c>
      <c r="O2274" s="1">
        <f t="shared" si="682"/>
        <v>3.467204007280969E-2</v>
      </c>
      <c r="P2274" s="1">
        <f t="shared" si="684"/>
        <v>0.41639423744539772</v>
      </c>
      <c r="Q2274">
        <f t="shared" si="669"/>
        <v>5.1041437530615434</v>
      </c>
      <c r="R2274">
        <f t="shared" si="670"/>
        <v>11.990030146044752</v>
      </c>
      <c r="S2274">
        <f t="shared" si="671"/>
        <v>1.5693756735660671</v>
      </c>
      <c r="T2274">
        <v>0.2432</v>
      </c>
      <c r="U2274" s="1">
        <f t="shared" si="672"/>
        <v>-5.725812952499746E-3</v>
      </c>
      <c r="V2274" s="1">
        <v>80</v>
      </c>
      <c r="W2274" s="1">
        <f t="shared" si="673"/>
        <v>17.526111438141246</v>
      </c>
      <c r="X2274" s="1">
        <f t="shared" si="674"/>
        <v>36.644109081549189</v>
      </c>
      <c r="Y2274" s="1">
        <f t="shared" si="675"/>
        <v>1.0063877016881129</v>
      </c>
      <c r="Z2274" s="1">
        <f t="shared" si="683"/>
        <v>-0.87399999999999989</v>
      </c>
      <c r="AA2274" s="1">
        <f t="shared" si="676"/>
        <v>5.8917777157523304E-2</v>
      </c>
      <c r="AB2274" s="1">
        <f t="shared" si="677"/>
        <v>2.5099717999999998</v>
      </c>
      <c r="AC2274" s="1">
        <f t="shared" si="678"/>
        <v>2.9918043006717765</v>
      </c>
      <c r="AF2274" s="1">
        <f t="shared" si="679"/>
        <v>3.7125955199547596</v>
      </c>
      <c r="AG2274" s="1">
        <f t="shared" si="680"/>
        <v>3.9915486609880344</v>
      </c>
      <c r="AH2274" s="1">
        <f t="shared" si="681"/>
        <v>6.2064218727356604</v>
      </c>
      <c r="AI2274">
        <v>9.5</v>
      </c>
      <c r="AJ2274">
        <v>3</v>
      </c>
      <c r="AK2274">
        <v>155</v>
      </c>
      <c r="AL2274">
        <v>3</v>
      </c>
      <c r="AM2274">
        <v>9222</v>
      </c>
      <c r="AN2274">
        <v>9258</v>
      </c>
      <c r="AO2274">
        <v>9139</v>
      </c>
      <c r="AP2274">
        <v>38</v>
      </c>
      <c r="AQ2274">
        <v>134</v>
      </c>
    </row>
    <row r="2275" spans="1:43">
      <c r="A2275" s="27">
        <v>40259</v>
      </c>
      <c r="B2275" s="27"/>
      <c r="C2275">
        <v>-5.2</v>
      </c>
      <c r="D2275">
        <v>-0.6</v>
      </c>
      <c r="E2275">
        <v>-8.1</v>
      </c>
      <c r="F2275">
        <v>61</v>
      </c>
      <c r="G2275">
        <v>32</v>
      </c>
      <c r="H2275">
        <v>10.3</v>
      </c>
      <c r="I2275" s="10">
        <v>935</v>
      </c>
      <c r="J2275">
        <v>1.9</v>
      </c>
      <c r="K2275" s="2">
        <v>10</v>
      </c>
      <c r="L2275" s="1">
        <f t="shared" si="665"/>
        <v>1.8909000763788197</v>
      </c>
      <c r="M2275" s="1">
        <f t="shared" si="666"/>
        <v>90</v>
      </c>
      <c r="N2275" s="1">
        <f t="shared" si="667"/>
        <v>0.41495809029574476</v>
      </c>
      <c r="O2275" s="1">
        <f t="shared" si="682"/>
        <v>3.1566462071329356E-2</v>
      </c>
      <c r="P2275" s="1">
        <f t="shared" si="684"/>
        <v>0.24291813342315027</v>
      </c>
      <c r="Q2275">
        <f t="shared" si="669"/>
        <v>6.0405370584765556</v>
      </c>
      <c r="R2275">
        <f t="shared" si="670"/>
        <v>12.003364853473876</v>
      </c>
      <c r="S2275">
        <f t="shared" si="671"/>
        <v>1.5711210541196172</v>
      </c>
      <c r="T2275">
        <v>0.2432</v>
      </c>
      <c r="U2275" s="1">
        <f t="shared" si="672"/>
        <v>1.3087977663158478E-3</v>
      </c>
      <c r="V2275" s="1">
        <v>81</v>
      </c>
      <c r="W2275" s="1">
        <f t="shared" si="673"/>
        <v>19.202226233798296</v>
      </c>
      <c r="X2275" s="1">
        <f t="shared" si="674"/>
        <v>36.724968442631237</v>
      </c>
      <c r="Y2275" s="1">
        <f t="shared" si="675"/>
        <v>1.0058299192532765</v>
      </c>
      <c r="Z2275" s="1">
        <f t="shared" si="683"/>
        <v>-0.53200000000000014</v>
      </c>
      <c r="AA2275" s="1">
        <f t="shared" si="676"/>
        <v>5.8840289954513424E-2</v>
      </c>
      <c r="AB2275" s="1">
        <f t="shared" si="677"/>
        <v>2.5132772000000001</v>
      </c>
      <c r="AC2275" s="1">
        <f t="shared" si="678"/>
        <v>1.4211070428190937</v>
      </c>
      <c r="AF2275" s="1">
        <f t="shared" si="679"/>
        <v>2.9146770683917329</v>
      </c>
      <c r="AG2275" s="1">
        <f t="shared" si="680"/>
        <v>4.1731281716679822</v>
      </c>
      <c r="AH2275" s="1">
        <f t="shared" si="681"/>
        <v>6.0244312615689859</v>
      </c>
      <c r="AI2275">
        <v>3.6</v>
      </c>
      <c r="AJ2275">
        <v>10</v>
      </c>
      <c r="AK2275">
        <v>62</v>
      </c>
      <c r="AL2275">
        <v>1</v>
      </c>
      <c r="AM2275">
        <v>9185</v>
      </c>
      <c r="AN2275">
        <v>9208</v>
      </c>
      <c r="AO2275">
        <v>9168</v>
      </c>
      <c r="AP2275">
        <v>25</v>
      </c>
      <c r="AQ2275">
        <v>0</v>
      </c>
    </row>
    <row r="2276" spans="1:43">
      <c r="A2276" s="27">
        <v>40260</v>
      </c>
      <c r="B2276" s="27"/>
      <c r="C2276">
        <v>-2.4</v>
      </c>
      <c r="D2276">
        <v>3.4</v>
      </c>
      <c r="E2276">
        <v>-6.2</v>
      </c>
      <c r="F2276">
        <v>67</v>
      </c>
      <c r="G2276">
        <v>43</v>
      </c>
      <c r="H2276">
        <v>9.9</v>
      </c>
      <c r="I2276" s="10">
        <v>935</v>
      </c>
      <c r="J2276">
        <v>1.3</v>
      </c>
      <c r="K2276" s="2">
        <v>10</v>
      </c>
      <c r="L2276" s="1">
        <f t="shared" si="665"/>
        <v>1.8615396269454931</v>
      </c>
      <c r="M2276" s="1">
        <f t="shared" si="666"/>
        <v>91</v>
      </c>
      <c r="N2276" s="1">
        <f t="shared" si="667"/>
        <v>0.51216529061388549</v>
      </c>
      <c r="O2276" s="1">
        <f t="shared" si="682"/>
        <v>3.8037858939380068E-2</v>
      </c>
      <c r="P2276" s="1">
        <f t="shared" si="684"/>
        <v>0.3425758068053224</v>
      </c>
      <c r="Q2276">
        <f t="shared" si="669"/>
        <v>5.8007397548168118</v>
      </c>
      <c r="R2276">
        <f t="shared" si="670"/>
        <v>12.016699080021297</v>
      </c>
      <c r="S2276">
        <f t="shared" si="671"/>
        <v>1.5728663717305362</v>
      </c>
      <c r="T2276">
        <v>0.2432</v>
      </c>
      <c r="U2276" s="1">
        <f t="shared" si="672"/>
        <v>8.3430212999458016E-3</v>
      </c>
      <c r="V2276" s="1">
        <v>82</v>
      </c>
      <c r="W2276" s="1">
        <f t="shared" si="673"/>
        <v>18.758366262307529</v>
      </c>
      <c r="X2276" s="1">
        <f t="shared" si="674"/>
        <v>36.803942440715424</v>
      </c>
      <c r="Y2276" s="1">
        <f t="shared" si="675"/>
        <v>1.0052704121376481</v>
      </c>
      <c r="Z2276" s="1">
        <f t="shared" si="683"/>
        <v>1.0640000000000001</v>
      </c>
      <c r="AA2276" s="1">
        <f t="shared" si="676"/>
        <v>5.8995468716566211E-2</v>
      </c>
      <c r="AB2276" s="1">
        <f t="shared" si="677"/>
        <v>2.5066663999999999</v>
      </c>
      <c r="AC2276" s="1">
        <f t="shared" si="678"/>
        <v>0.97233639771832736</v>
      </c>
      <c r="AF2276" s="1">
        <f t="shared" si="679"/>
        <v>4.0390433670002981</v>
      </c>
      <c r="AG2276" s="1">
        <f t="shared" si="680"/>
        <v>4.1785540606648173</v>
      </c>
      <c r="AH2276" s="1">
        <f t="shared" si="681"/>
        <v>5.8746227080543534</v>
      </c>
      <c r="AI2276">
        <v>3.3</v>
      </c>
      <c r="AJ2276">
        <v>3</v>
      </c>
      <c r="AK2276">
        <v>51</v>
      </c>
      <c r="AL2276">
        <v>4</v>
      </c>
      <c r="AM2276">
        <v>9194</v>
      </c>
      <c r="AN2276">
        <v>9211</v>
      </c>
      <c r="AO2276">
        <v>9175</v>
      </c>
      <c r="AP2276">
        <v>34</v>
      </c>
      <c r="AQ2276">
        <v>0</v>
      </c>
    </row>
    <row r="2277" spans="1:43">
      <c r="A2277" s="27">
        <v>40261</v>
      </c>
      <c r="B2277" s="27"/>
      <c r="C2277">
        <v>-1.9</v>
      </c>
      <c r="D2277">
        <v>1.3</v>
      </c>
      <c r="E2277">
        <v>-3.9</v>
      </c>
      <c r="F2277">
        <v>75</v>
      </c>
      <c r="G2277">
        <v>56</v>
      </c>
      <c r="H2277">
        <v>7.5</v>
      </c>
      <c r="I2277" s="10">
        <v>935</v>
      </c>
      <c r="J2277">
        <v>2.2000000000000002</v>
      </c>
      <c r="K2277" s="2">
        <v>10</v>
      </c>
      <c r="L2277" s="1">
        <f t="shared" si="665"/>
        <v>1.6979750842725332</v>
      </c>
      <c r="M2277" s="1">
        <f t="shared" si="666"/>
        <v>94</v>
      </c>
      <c r="N2277" s="1">
        <f t="shared" si="667"/>
        <v>0.53150065801075153</v>
      </c>
      <c r="O2277" s="1">
        <f t="shared" si="682"/>
        <v>3.9306361458687065E-2</v>
      </c>
      <c r="P2277" s="1">
        <f t="shared" si="684"/>
        <v>0.4031450465794304</v>
      </c>
      <c r="Q2277">
        <f t="shared" si="669"/>
        <v>4.4352650213646969</v>
      </c>
      <c r="R2277">
        <f t="shared" si="670"/>
        <v>12.030030240325916</v>
      </c>
      <c r="S2277">
        <f t="shared" si="671"/>
        <v>1.5746112880007743</v>
      </c>
      <c r="T2277">
        <v>0.2432</v>
      </c>
      <c r="U2277" s="1">
        <f t="shared" si="672"/>
        <v>1.5374776695003032E-2</v>
      </c>
      <c r="V2277" s="1">
        <v>83</v>
      </c>
      <c r="W2277" s="1">
        <f t="shared" si="673"/>
        <v>15.951932672673255</v>
      </c>
      <c r="X2277" s="1">
        <f t="shared" si="674"/>
        <v>36.881006241237465</v>
      </c>
      <c r="Y2277" s="1">
        <f t="shared" si="675"/>
        <v>1.004709345861732</v>
      </c>
      <c r="Z2277" s="1">
        <f t="shared" si="683"/>
        <v>0.19</v>
      </c>
      <c r="AA2277" s="1">
        <f t="shared" si="676"/>
        <v>5.9023265381005587E-2</v>
      </c>
      <c r="AB2277" s="1">
        <f t="shared" si="677"/>
        <v>2.5054859</v>
      </c>
      <c r="AC2277" s="1">
        <f t="shared" si="678"/>
        <v>1.6454923653694771</v>
      </c>
      <c r="AF2277" s="1">
        <f t="shared" si="679"/>
        <v>3.0755967531263289</v>
      </c>
      <c r="AG2277" s="1">
        <f t="shared" si="680"/>
        <v>3.7736169512281732</v>
      </c>
      <c r="AH2277" s="1">
        <f t="shared" si="681"/>
        <v>5.7049409724063311</v>
      </c>
      <c r="AI2277">
        <v>4.2</v>
      </c>
      <c r="AJ2277">
        <v>4</v>
      </c>
      <c r="AK2277">
        <v>64</v>
      </c>
      <c r="AL2277">
        <v>3</v>
      </c>
      <c r="AM2277">
        <v>9198</v>
      </c>
      <c r="AN2277">
        <v>9220</v>
      </c>
      <c r="AO2277">
        <v>9182</v>
      </c>
      <c r="AP2277">
        <v>40</v>
      </c>
      <c r="AQ2277">
        <v>0</v>
      </c>
    </row>
    <row r="2278" spans="1:43">
      <c r="A2278" s="27">
        <v>40262</v>
      </c>
      <c r="B2278" s="27"/>
      <c r="C2278">
        <v>-0.4</v>
      </c>
      <c r="D2278">
        <v>5.5</v>
      </c>
      <c r="E2278">
        <v>-4.5999999999999996</v>
      </c>
      <c r="F2278">
        <v>72</v>
      </c>
      <c r="G2278">
        <v>45</v>
      </c>
      <c r="H2278">
        <v>7.5</v>
      </c>
      <c r="I2278" s="10">
        <v>935</v>
      </c>
      <c r="J2278">
        <v>1.6</v>
      </c>
      <c r="K2278" s="2">
        <v>10</v>
      </c>
      <c r="L2278" s="1">
        <f t="shared" si="665"/>
        <v>1.8443485348815518</v>
      </c>
      <c r="M2278" s="1">
        <f t="shared" si="666"/>
        <v>99</v>
      </c>
      <c r="N2278" s="1">
        <f t="shared" si="667"/>
        <v>0.59344051173247947</v>
      </c>
      <c r="O2278" s="1">
        <f t="shared" si="682"/>
        <v>4.3333026566409999E-2</v>
      </c>
      <c r="P2278" s="1">
        <f t="shared" si="684"/>
        <v>0.41826496215374209</v>
      </c>
      <c r="Q2278">
        <f t="shared" si="669"/>
        <v>4.5232244317112142</v>
      </c>
      <c r="R2278">
        <f t="shared" si="670"/>
        <v>12.04335574630845</v>
      </c>
      <c r="S2278">
        <f t="shared" si="671"/>
        <v>1.5763554641764987</v>
      </c>
      <c r="T2278">
        <v>0.2432</v>
      </c>
      <c r="U2278" s="1">
        <f t="shared" si="672"/>
        <v>2.2401983728256841E-2</v>
      </c>
      <c r="V2278" s="1">
        <v>84</v>
      </c>
      <c r="W2278" s="1">
        <f t="shared" si="673"/>
        <v>15.974613970748987</v>
      </c>
      <c r="X2278" s="1">
        <f t="shared" si="674"/>
        <v>36.956137322496843</v>
      </c>
      <c r="Y2278" s="1">
        <f t="shared" si="675"/>
        <v>1.0041468864072831</v>
      </c>
      <c r="Z2278" s="1">
        <f t="shared" si="683"/>
        <v>0.57000000000000006</v>
      </c>
      <c r="AA2278" s="1">
        <f t="shared" si="676"/>
        <v>5.9106812758935666E-2</v>
      </c>
      <c r="AB2278" s="1">
        <f t="shared" si="677"/>
        <v>2.5019443999999997</v>
      </c>
      <c r="AC2278" s="1">
        <f t="shared" si="678"/>
        <v>1.1967217202687106</v>
      </c>
      <c r="AF2278" s="1">
        <f t="shared" si="679"/>
        <v>4.7002866383356769</v>
      </c>
      <c r="AG2278" s="1">
        <f t="shared" si="680"/>
        <v>3.7892515767819162</v>
      </c>
      <c r="AH2278" s="1">
        <f t="shared" si="681"/>
        <v>5.7996934278768757</v>
      </c>
      <c r="AI2278">
        <v>3.5</v>
      </c>
      <c r="AJ2278">
        <v>14</v>
      </c>
      <c r="AK2278">
        <v>56</v>
      </c>
      <c r="AL2278">
        <v>14</v>
      </c>
      <c r="AM2278">
        <v>9209</v>
      </c>
      <c r="AN2278">
        <v>9228</v>
      </c>
      <c r="AO2278">
        <v>9178</v>
      </c>
      <c r="AP2278">
        <v>41</v>
      </c>
      <c r="AQ2278">
        <v>0</v>
      </c>
    </row>
    <row r="2279" spans="1:43">
      <c r="A2279" s="27">
        <v>40263</v>
      </c>
      <c r="B2279" s="27"/>
      <c r="C2279">
        <v>3.5</v>
      </c>
      <c r="D2279">
        <v>10.199999999999999</v>
      </c>
      <c r="E2279">
        <v>0.2</v>
      </c>
      <c r="F2279">
        <v>66</v>
      </c>
      <c r="G2279">
        <v>35</v>
      </c>
      <c r="H2279">
        <v>9.8000000000000007</v>
      </c>
      <c r="I2279" s="10">
        <v>935</v>
      </c>
      <c r="J2279">
        <v>2.7</v>
      </c>
      <c r="K2279" s="2">
        <v>10</v>
      </c>
      <c r="L2279" s="1">
        <f t="shared" si="665"/>
        <v>2.3261279695839865</v>
      </c>
      <c r="M2279" s="1">
        <f t="shared" si="666"/>
        <v>97</v>
      </c>
      <c r="N2279" s="1">
        <f t="shared" si="667"/>
        <v>0.78533815916549388</v>
      </c>
      <c r="O2279" s="1">
        <f t="shared" si="682"/>
        <v>5.5502901738463735E-2</v>
      </c>
      <c r="P2279" s="1">
        <f t="shared" si="684"/>
        <v>0.5185379524920114</v>
      </c>
      <c r="Q2279">
        <f t="shared" si="669"/>
        <v>5.8490879592645237</v>
      </c>
      <c r="R2279">
        <f t="shared" si="670"/>
        <v>12.056673004885951</v>
      </c>
      <c r="S2279">
        <f t="shared" si="671"/>
        <v>1.5780985608489466</v>
      </c>
      <c r="T2279">
        <v>0.2432</v>
      </c>
      <c r="U2279" s="1">
        <f t="shared" si="672"/>
        <v>2.9422563522030352E-2</v>
      </c>
      <c r="V2279" s="1">
        <v>85</v>
      </c>
      <c r="W2279" s="1">
        <f t="shared" si="673"/>
        <v>18.716050381035302</v>
      </c>
      <c r="X2279" s="1">
        <f t="shared" si="674"/>
        <v>37.029315484295736</v>
      </c>
      <c r="Y2279" s="1">
        <f t="shared" si="675"/>
        <v>1.0035832001682043</v>
      </c>
      <c r="Z2279" s="1">
        <f t="shared" si="683"/>
        <v>1.482</v>
      </c>
      <c r="AA2279" s="1">
        <f t="shared" si="676"/>
        <v>5.932514695559183E-2</v>
      </c>
      <c r="AB2279" s="1">
        <f t="shared" si="677"/>
        <v>2.4927364999999999</v>
      </c>
      <c r="AC2279" s="1">
        <f t="shared" si="678"/>
        <v>2.019467902953449</v>
      </c>
      <c r="AF2279" s="1">
        <f t="shared" si="679"/>
        <v>5.7365809094671842</v>
      </c>
      <c r="AG2279" s="1">
        <f t="shared" si="680"/>
        <v>4.2880521398917546</v>
      </c>
      <c r="AH2279" s="1">
        <f t="shared" si="681"/>
        <v>6.9337766930693387</v>
      </c>
      <c r="AI2279">
        <v>4.3</v>
      </c>
      <c r="AJ2279">
        <v>11</v>
      </c>
      <c r="AK2279">
        <v>68</v>
      </c>
      <c r="AL2279">
        <v>15</v>
      </c>
      <c r="AM2279">
        <v>9148</v>
      </c>
      <c r="AN2279">
        <v>9226</v>
      </c>
      <c r="AO2279">
        <v>9092</v>
      </c>
      <c r="AP2279">
        <v>50</v>
      </c>
      <c r="AQ2279">
        <v>0</v>
      </c>
    </row>
    <row r="2280" spans="1:43">
      <c r="A2280" s="27">
        <v>40264</v>
      </c>
      <c r="B2280" s="27"/>
      <c r="C2280">
        <v>3.4</v>
      </c>
      <c r="D2280">
        <v>8.1</v>
      </c>
      <c r="E2280">
        <v>-0.2</v>
      </c>
      <c r="F2280">
        <v>77</v>
      </c>
      <c r="G2280">
        <v>53</v>
      </c>
      <c r="H2280">
        <v>8.9</v>
      </c>
      <c r="I2280" s="10">
        <v>935</v>
      </c>
      <c r="J2280">
        <v>1.8</v>
      </c>
      <c r="K2280" s="2">
        <v>10</v>
      </c>
      <c r="L2280" s="1">
        <f t="shared" si="665"/>
        <v>2.3480355919157576</v>
      </c>
      <c r="M2280" s="1">
        <f t="shared" si="666"/>
        <v>101</v>
      </c>
      <c r="N2280" s="1">
        <f t="shared" si="667"/>
        <v>0.77980491618110859</v>
      </c>
      <c r="O2280" s="1">
        <f t="shared" si="682"/>
        <v>5.5157648426927185E-2</v>
      </c>
      <c r="P2280" s="1">
        <f t="shared" si="684"/>
        <v>0.59041210765988716</v>
      </c>
      <c r="Q2280">
        <f t="shared" si="669"/>
        <v>5.1233581863215143</v>
      </c>
      <c r="R2280">
        <f t="shared" si="670"/>
        <v>12.069979415697643</v>
      </c>
      <c r="S2280">
        <f t="shared" si="671"/>
        <v>1.5798402376567597</v>
      </c>
      <c r="T2280">
        <v>0.2432</v>
      </c>
      <c r="U2280" s="1">
        <f t="shared" si="672"/>
        <v>3.6434439159201248E-2</v>
      </c>
      <c r="V2280" s="1">
        <v>86</v>
      </c>
      <c r="W2280" s="1">
        <f t="shared" si="673"/>
        <v>17.674175285318356</v>
      </c>
      <c r="X2280" s="1">
        <f t="shared" si="674"/>
        <v>37.100522853271137</v>
      </c>
      <c r="Y2280" s="1">
        <f t="shared" si="675"/>
        <v>1.0030184539013214</v>
      </c>
      <c r="Z2280" s="1">
        <f t="shared" si="683"/>
        <v>-3.8000000000000034E-2</v>
      </c>
      <c r="AA2280" s="1">
        <f t="shared" si="676"/>
        <v>5.9319528495446618E-2</v>
      </c>
      <c r="AB2280" s="1">
        <f t="shared" si="677"/>
        <v>2.4929725999999999</v>
      </c>
      <c r="AC2280" s="1">
        <f t="shared" si="678"/>
        <v>1.3463119353022994</v>
      </c>
      <c r="AF2280" s="1">
        <f t="shared" si="679"/>
        <v>5.2117403777944311</v>
      </c>
      <c r="AG2280" s="1">
        <f t="shared" si="680"/>
        <v>4.1943861416100869</v>
      </c>
      <c r="AH2280" s="1">
        <f t="shared" si="681"/>
        <v>7.6426205953832858</v>
      </c>
      <c r="AI2280">
        <v>2.9</v>
      </c>
      <c r="AJ2280">
        <v>3</v>
      </c>
      <c r="AK2280">
        <v>43</v>
      </c>
      <c r="AL2280">
        <v>4</v>
      </c>
      <c r="AM2280">
        <v>9107</v>
      </c>
      <c r="AN2280">
        <v>9122</v>
      </c>
      <c r="AO2280">
        <v>9089</v>
      </c>
      <c r="AP2280">
        <v>60</v>
      </c>
      <c r="AQ2280">
        <v>0</v>
      </c>
    </row>
    <row r="2281" spans="1:43">
      <c r="A2281" s="27">
        <v>40265</v>
      </c>
      <c r="B2281" s="27"/>
      <c r="C2281">
        <v>-1.7</v>
      </c>
      <c r="D2281">
        <v>6</v>
      </c>
      <c r="E2281">
        <v>-4.4000000000000004</v>
      </c>
      <c r="F2281">
        <v>84</v>
      </c>
      <c r="G2281">
        <v>68</v>
      </c>
      <c r="H2281">
        <v>0</v>
      </c>
      <c r="I2281" s="10">
        <v>935</v>
      </c>
      <c r="J2281">
        <v>2.2999999999999998</v>
      </c>
      <c r="K2281" s="2">
        <v>10</v>
      </c>
      <c r="L2281" s="1">
        <f t="shared" si="665"/>
        <v>1.0302187611128981</v>
      </c>
      <c r="M2281" s="1">
        <f t="shared" si="666"/>
        <v>100</v>
      </c>
      <c r="N2281" s="1">
        <f t="shared" si="667"/>
        <v>0.53941391472727884</v>
      </c>
      <c r="O2281" s="1">
        <f t="shared" si="682"/>
        <v>3.9823876014863403E-2</v>
      </c>
      <c r="P2281" s="1">
        <f t="shared" si="684"/>
        <v>0.53849352489727598</v>
      </c>
      <c r="Q2281">
        <f t="shared" si="669"/>
        <v>0.65479073281627742</v>
      </c>
      <c r="R2281">
        <f t="shared" si="670"/>
        <v>12.083272368847204</v>
      </c>
      <c r="S2281">
        <f t="shared" si="671"/>
        <v>1.5815801529904718</v>
      </c>
      <c r="T2281">
        <v>0.2432</v>
      </c>
      <c r="U2281" s="1">
        <f t="shared" si="672"/>
        <v>4.3435536297621043E-2</v>
      </c>
      <c r="V2281" s="1">
        <v>87</v>
      </c>
      <c r="W2281" s="1">
        <f t="shared" si="673"/>
        <v>7.1551756978465617</v>
      </c>
      <c r="X2281" s="1">
        <f t="shared" si="674"/>
        <v>37.169743884917203</v>
      </c>
      <c r="Y2281" s="1">
        <f t="shared" si="675"/>
        <v>1.0024528146770508</v>
      </c>
      <c r="Z2281" s="1">
        <f t="shared" si="683"/>
        <v>-1.9379999999999999</v>
      </c>
      <c r="AA2281" s="1">
        <f t="shared" si="676"/>
        <v>5.9034391382397487E-2</v>
      </c>
      <c r="AB2281" s="1">
        <f t="shared" si="677"/>
        <v>2.5050136999999997</v>
      </c>
      <c r="AC2281" s="1">
        <f t="shared" si="678"/>
        <v>1.7202874728862712</v>
      </c>
      <c r="AF2281" s="1">
        <f t="shared" si="679"/>
        <v>4.4387424881166684</v>
      </c>
      <c r="AG2281" s="1">
        <f t="shared" si="680"/>
        <v>2.3285112548937521</v>
      </c>
      <c r="AH2281" s="1">
        <f t="shared" si="681"/>
        <v>4.283121673890264</v>
      </c>
      <c r="AI2281">
        <v>5.6</v>
      </c>
      <c r="AJ2281">
        <v>15</v>
      </c>
      <c r="AK2281">
        <v>105</v>
      </c>
      <c r="AL2281">
        <v>15</v>
      </c>
      <c r="AM2281">
        <v>9219</v>
      </c>
      <c r="AN2281">
        <v>9295</v>
      </c>
      <c r="AO2281">
        <v>9087</v>
      </c>
      <c r="AP2281">
        <v>46</v>
      </c>
      <c r="AQ2281">
        <v>127</v>
      </c>
    </row>
    <row r="2282" spans="1:43">
      <c r="A2282" s="27">
        <v>40266</v>
      </c>
      <c r="B2282" s="27"/>
      <c r="C2282">
        <v>-2.4</v>
      </c>
      <c r="D2282">
        <v>5.5</v>
      </c>
      <c r="E2282">
        <v>-7</v>
      </c>
      <c r="F2282">
        <v>54</v>
      </c>
      <c r="G2282">
        <v>15</v>
      </c>
      <c r="H2282">
        <v>11.6</v>
      </c>
      <c r="I2282" s="10">
        <v>935</v>
      </c>
      <c r="J2282">
        <v>2</v>
      </c>
      <c r="K2282" s="2">
        <v>10</v>
      </c>
      <c r="L2282" s="1">
        <f t="shared" si="665"/>
        <v>2.3618627560928447</v>
      </c>
      <c r="M2282" s="1">
        <f t="shared" si="666"/>
        <v>93</v>
      </c>
      <c r="N2282" s="1">
        <f t="shared" si="667"/>
        <v>0.51216529061388549</v>
      </c>
      <c r="O2282" s="1">
        <f t="shared" si="682"/>
        <v>3.8037858939380068E-2</v>
      </c>
      <c r="P2282" s="1">
        <f t="shared" si="684"/>
        <v>0.23584689460958785</v>
      </c>
      <c r="Q2282">
        <f t="shared" si="669"/>
        <v>7.0741747637113024</v>
      </c>
      <c r="R2282">
        <f t="shared" si="670"/>
        <v>12.096549242666748</v>
      </c>
      <c r="S2282">
        <f t="shared" si="671"/>
        <v>1.5833179636998362</v>
      </c>
      <c r="T2282">
        <v>0.2432</v>
      </c>
      <c r="U2282" s="1">
        <f t="shared" si="672"/>
        <v>5.0423783783774094E-2</v>
      </c>
      <c r="V2282" s="1">
        <v>88</v>
      </c>
      <c r="W2282" s="1">
        <f t="shared" si="673"/>
        <v>20.915861901962536</v>
      </c>
      <c r="X2282" s="1">
        <f t="shared" si="674"/>
        <v>37.236965362301746</v>
      </c>
      <c r="Y2282" s="1">
        <f t="shared" si="675"/>
        <v>1.0018864498299755</v>
      </c>
      <c r="Z2282" s="1">
        <f t="shared" si="683"/>
        <v>-0.26599999999999996</v>
      </c>
      <c r="AA2282" s="1">
        <f t="shared" si="676"/>
        <v>5.8995468716566211E-2</v>
      </c>
      <c r="AB2282" s="1">
        <f t="shared" si="677"/>
        <v>2.5066663999999999</v>
      </c>
      <c r="AC2282" s="1">
        <f t="shared" si="678"/>
        <v>1.4959021503358882</v>
      </c>
      <c r="AF2282" s="1">
        <f t="shared" si="679"/>
        <v>4.6631334482449605</v>
      </c>
      <c r="AG2282" s="1">
        <f t="shared" si="680"/>
        <v>4.434047582954606</v>
      </c>
      <c r="AH2282" s="1">
        <f t="shared" si="681"/>
        <v>6.9682143766915932</v>
      </c>
      <c r="AI2282">
        <v>4.4000000000000004</v>
      </c>
      <c r="AJ2282">
        <v>14</v>
      </c>
      <c r="AK2282">
        <v>65</v>
      </c>
      <c r="AL2282">
        <v>14</v>
      </c>
      <c r="AM2282">
        <v>9207</v>
      </c>
      <c r="AN2282">
        <v>9296</v>
      </c>
      <c r="AO2282">
        <v>9153</v>
      </c>
      <c r="AP2282">
        <v>27</v>
      </c>
      <c r="AQ2282">
        <v>0</v>
      </c>
    </row>
    <row r="2283" spans="1:43">
      <c r="A2283" s="27">
        <v>40267</v>
      </c>
      <c r="B2283" s="27"/>
      <c r="C2283">
        <v>-2.6</v>
      </c>
      <c r="D2283">
        <v>0</v>
      </c>
      <c r="E2283">
        <v>-6</v>
      </c>
      <c r="F2283">
        <v>69</v>
      </c>
      <c r="G2283">
        <v>51</v>
      </c>
      <c r="H2283">
        <v>10.5</v>
      </c>
      <c r="I2283" s="10">
        <v>935</v>
      </c>
      <c r="J2283">
        <v>1.6</v>
      </c>
      <c r="K2283" s="2">
        <v>10</v>
      </c>
      <c r="L2283" s="1">
        <f t="shared" si="665"/>
        <v>2.095193654433078</v>
      </c>
      <c r="M2283" s="1">
        <f t="shared" si="666"/>
        <v>87</v>
      </c>
      <c r="N2283" s="1">
        <f t="shared" si="667"/>
        <v>0.50460724036277249</v>
      </c>
      <c r="O2283" s="1">
        <f t="shared" si="682"/>
        <v>3.7540430839588003E-2</v>
      </c>
      <c r="P2283" s="1">
        <f t="shared" si="684"/>
        <v>0.32561804343932621</v>
      </c>
      <c r="Q2283">
        <f t="shared" si="669"/>
        <v>5.9675053132440796</v>
      </c>
      <c r="R2283">
        <f t="shared" si="670"/>
        <v>12.109807401507702</v>
      </c>
      <c r="S2283">
        <f t="shared" si="671"/>
        <v>1.585053324804673</v>
      </c>
      <c r="T2283">
        <v>0.2432</v>
      </c>
      <c r="U2283" s="1">
        <f t="shared" si="672"/>
        <v>5.739711426549178E-2</v>
      </c>
      <c r="V2283" s="1">
        <v>89</v>
      </c>
      <c r="W2283" s="1">
        <f t="shared" si="673"/>
        <v>19.63289408685354</v>
      </c>
      <c r="X2283" s="1">
        <f t="shared" si="674"/>
        <v>37.302176391486903</v>
      </c>
      <c r="Y2283" s="1">
        <f t="shared" si="675"/>
        <v>1.0013195269093413</v>
      </c>
      <c r="Z2283" s="1">
        <f t="shared" si="683"/>
        <v>-7.6000000000000068E-2</v>
      </c>
      <c r="AA2283" s="1">
        <f t="shared" si="676"/>
        <v>5.8984357380189367E-2</v>
      </c>
      <c r="AB2283" s="1">
        <f t="shared" si="677"/>
        <v>2.5071385999999998</v>
      </c>
      <c r="AC2283" s="1">
        <f t="shared" si="678"/>
        <v>1.1967217202687106</v>
      </c>
      <c r="AF2283" s="1">
        <f t="shared" si="679"/>
        <v>3.1943405939670821</v>
      </c>
      <c r="AG2283" s="1">
        <f t="shared" si="680"/>
        <v>4.3784973555731339</v>
      </c>
      <c r="AH2283" s="1">
        <f t="shared" si="681"/>
        <v>6.7338209920594236</v>
      </c>
      <c r="AI2283">
        <v>4.4000000000000004</v>
      </c>
      <c r="AJ2283">
        <v>15</v>
      </c>
      <c r="AK2283">
        <v>74</v>
      </c>
      <c r="AL2283">
        <v>8</v>
      </c>
      <c r="AM2283">
        <v>9175</v>
      </c>
      <c r="AN2283">
        <v>9211</v>
      </c>
      <c r="AO2283">
        <v>9140</v>
      </c>
      <c r="AP2283">
        <v>34</v>
      </c>
      <c r="AQ2283">
        <v>0</v>
      </c>
    </row>
    <row r="2284" spans="1:43">
      <c r="A2284" s="27">
        <v>40268</v>
      </c>
      <c r="B2284" s="27"/>
      <c r="C2284">
        <v>-3.6</v>
      </c>
      <c r="D2284">
        <v>1.1000000000000001</v>
      </c>
      <c r="E2284">
        <v>-7.4</v>
      </c>
      <c r="F2284">
        <v>72</v>
      </c>
      <c r="G2284">
        <v>31</v>
      </c>
      <c r="H2284">
        <v>11.3</v>
      </c>
      <c r="I2284" s="10">
        <v>935</v>
      </c>
      <c r="J2284">
        <v>1.9</v>
      </c>
      <c r="K2284" s="2">
        <v>10</v>
      </c>
      <c r="L2284" s="1">
        <f t="shared" si="665"/>
        <v>2.0851479729835538</v>
      </c>
      <c r="M2284" s="1">
        <f t="shared" si="666"/>
        <v>113</v>
      </c>
      <c r="N2284" s="1">
        <f t="shared" si="667"/>
        <v>0.46827867731545425</v>
      </c>
      <c r="O2284" s="1">
        <f t="shared" si="682"/>
        <v>3.5136533469388213E-2</v>
      </c>
      <c r="P2284" s="1">
        <f t="shared" si="684"/>
        <v>0.30056344366395588</v>
      </c>
      <c r="Q2284">
        <f t="shared" si="669"/>
        <v>6.431516464244063</v>
      </c>
      <c r="R2284">
        <f t="shared" si="670"/>
        <v>12.123044193563882</v>
      </c>
      <c r="S2284">
        <f t="shared" si="671"/>
        <v>1.5867858892099322</v>
      </c>
      <c r="T2284">
        <v>0.2432</v>
      </c>
      <c r="U2284" s="1">
        <f t="shared" si="672"/>
        <v>6.4353464803543647E-2</v>
      </c>
      <c r="V2284" s="1">
        <v>90</v>
      </c>
      <c r="W2284" s="1">
        <f t="shared" si="673"/>
        <v>20.601844601517129</v>
      </c>
      <c r="X2284" s="1">
        <f t="shared" si="674"/>
        <v>37.365368393670664</v>
      </c>
      <c r="Y2284" s="1">
        <f t="shared" si="675"/>
        <v>1.00075221362949</v>
      </c>
      <c r="Z2284" s="1">
        <f t="shared" si="683"/>
        <v>-0.38</v>
      </c>
      <c r="AA2284" s="1">
        <f t="shared" si="676"/>
        <v>5.8928863421244475E-2</v>
      </c>
      <c r="AB2284" s="1">
        <f t="shared" si="677"/>
        <v>2.5094995999999998</v>
      </c>
      <c r="AC2284" s="1">
        <f t="shared" si="678"/>
        <v>1.4211070428190937</v>
      </c>
      <c r="AF2284" s="1">
        <f t="shared" si="679"/>
        <v>3.5579096198467672</v>
      </c>
      <c r="AG2284" s="1">
        <f t="shared" si="680"/>
        <v>4.5014248316719163</v>
      </c>
      <c r="AH2284" s="1">
        <f t="shared" si="681"/>
        <v>6.8481356236360353</v>
      </c>
      <c r="AI2284">
        <v>3.5</v>
      </c>
      <c r="AJ2284">
        <v>3</v>
      </c>
      <c r="AK2284">
        <v>58</v>
      </c>
      <c r="AL2284">
        <v>4</v>
      </c>
      <c r="AM2284">
        <v>9219</v>
      </c>
      <c r="AN2284">
        <v>9235</v>
      </c>
      <c r="AO2284">
        <v>9205</v>
      </c>
      <c r="AP2284">
        <v>34</v>
      </c>
      <c r="AQ2284">
        <v>0</v>
      </c>
    </row>
    <row r="2285" spans="1:43">
      <c r="A2285" s="27">
        <v>40269</v>
      </c>
      <c r="B2285" s="27"/>
      <c r="C2285">
        <v>-1.2</v>
      </c>
      <c r="D2285">
        <v>3.7</v>
      </c>
      <c r="E2285">
        <v>-5.0999999999999996</v>
      </c>
      <c r="F2285">
        <v>64</v>
      </c>
      <c r="G2285">
        <v>43</v>
      </c>
      <c r="H2285">
        <v>11.3</v>
      </c>
      <c r="I2285" s="10">
        <v>935</v>
      </c>
      <c r="J2285">
        <v>2</v>
      </c>
      <c r="K2285" s="2">
        <v>10</v>
      </c>
      <c r="L2285" s="1">
        <f t="shared" si="665"/>
        <v>2.174178867910757</v>
      </c>
      <c r="M2285" s="1">
        <f t="shared" si="666"/>
        <v>85</v>
      </c>
      <c r="N2285" s="1">
        <f t="shared" si="667"/>
        <v>0.55965503960920326</v>
      </c>
      <c r="O2285" s="1">
        <f t="shared" si="682"/>
        <v>4.1143420917426794E-2</v>
      </c>
      <c r="P2285" s="1">
        <f t="shared" si="684"/>
        <v>0.34895272105056685</v>
      </c>
      <c r="Q2285">
        <f t="shared" si="669"/>
        <v>6.5117883011224809</v>
      </c>
      <c r="R2285">
        <f t="shared" si="670"/>
        <v>12.136256948732054</v>
      </c>
      <c r="S2285">
        <f t="shared" si="671"/>
        <v>1.5885153074256615</v>
      </c>
      <c r="T2285">
        <v>0.2432</v>
      </c>
      <c r="U2285" s="1">
        <f t="shared" si="672"/>
        <v>7.1290777481921599E-2</v>
      </c>
      <c r="V2285" s="1">
        <v>91</v>
      </c>
      <c r="W2285" s="1">
        <f t="shared" si="673"/>
        <v>20.620947294945879</v>
      </c>
      <c r="X2285" s="1">
        <f t="shared" si="674"/>
        <v>37.426535094072449</v>
      </c>
      <c r="Y2285" s="1">
        <f t="shared" si="675"/>
        <v>1.0001846778202446</v>
      </c>
      <c r="Z2285" s="1">
        <f t="shared" si="683"/>
        <v>0.91200000000000014</v>
      </c>
      <c r="AA2285" s="1">
        <f t="shared" si="676"/>
        <v>5.9062224745669016E-2</v>
      </c>
      <c r="AB2285" s="1">
        <f t="shared" si="677"/>
        <v>2.5038331999999999</v>
      </c>
      <c r="AC2285" s="1">
        <f t="shared" si="678"/>
        <v>1.4959021503358882</v>
      </c>
      <c r="AF2285" s="1">
        <f t="shared" si="679"/>
        <v>4.2389362248485885</v>
      </c>
      <c r="AG2285" s="1">
        <f t="shared" si="680"/>
        <v>4.5389469492149619</v>
      </c>
      <c r="AH2285" s="1">
        <f t="shared" si="681"/>
        <v>6.827460592594969</v>
      </c>
      <c r="AI2285">
        <v>3.1</v>
      </c>
      <c r="AJ2285">
        <v>3</v>
      </c>
      <c r="AK2285">
        <v>56</v>
      </c>
      <c r="AL2285">
        <v>1</v>
      </c>
      <c r="AM2285">
        <v>9172</v>
      </c>
      <c r="AN2285">
        <v>9216</v>
      </c>
      <c r="AO2285">
        <v>9135</v>
      </c>
      <c r="AP2285">
        <v>35</v>
      </c>
      <c r="AQ2285">
        <v>0</v>
      </c>
    </row>
    <row r="2286" spans="1:43">
      <c r="A2286" s="27">
        <v>40270</v>
      </c>
      <c r="B2286" s="27"/>
      <c r="C2286">
        <v>0.7</v>
      </c>
      <c r="D2286">
        <v>5.4</v>
      </c>
      <c r="E2286">
        <v>-3.4</v>
      </c>
      <c r="F2286">
        <v>59</v>
      </c>
      <c r="G2286">
        <v>39</v>
      </c>
      <c r="H2286">
        <v>11</v>
      </c>
      <c r="I2286" s="10">
        <v>935</v>
      </c>
      <c r="J2286">
        <v>1.4</v>
      </c>
      <c r="K2286" s="2">
        <v>10</v>
      </c>
      <c r="L2286" s="1">
        <f t="shared" si="665"/>
        <v>2.410070831912337</v>
      </c>
      <c r="M2286" s="1">
        <f t="shared" si="666"/>
        <v>79</v>
      </c>
      <c r="N2286" s="1">
        <f t="shared" si="667"/>
        <v>0.64283692539220627</v>
      </c>
      <c r="O2286" s="1">
        <f t="shared" si="682"/>
        <v>4.650705670957668E-2</v>
      </c>
      <c r="P2286" s="1">
        <f t="shared" si="684"/>
        <v>0.36273080719063466</v>
      </c>
      <c r="Q2286">
        <f t="shared" si="669"/>
        <v>6.4702473970973102</v>
      </c>
      <c r="R2286">
        <f t="shared" si="670"/>
        <v>12.149442976515331</v>
      </c>
      <c r="S2286">
        <f t="shared" si="671"/>
        <v>1.5902412272925828</v>
      </c>
      <c r="T2286">
        <v>0.2432</v>
      </c>
      <c r="U2286" s="1">
        <f t="shared" si="672"/>
        <v>7.8207000016639425E-2</v>
      </c>
      <c r="V2286" s="1">
        <v>92</v>
      </c>
      <c r="W2286" s="1">
        <f t="shared" si="673"/>
        <v>20.282584671181368</v>
      </c>
      <c r="X2286" s="1">
        <f t="shared" si="674"/>
        <v>37.485672507592191</v>
      </c>
      <c r="Y2286" s="1">
        <f t="shared" si="675"/>
        <v>0.99961708737725974</v>
      </c>
      <c r="Z2286" s="1">
        <f t="shared" si="683"/>
        <v>0.72199999999999998</v>
      </c>
      <c r="AA2286" s="1">
        <f t="shared" si="676"/>
        <v>5.9168231315458897E-2</v>
      </c>
      <c r="AB2286" s="1">
        <f t="shared" si="677"/>
        <v>2.4993472999999997</v>
      </c>
      <c r="AC2286" s="1">
        <f t="shared" si="678"/>
        <v>1.0471315052351216</v>
      </c>
      <c r="AF2286" s="1">
        <f t="shared" si="679"/>
        <v>4.7315802153104398</v>
      </c>
      <c r="AG2286" s="1">
        <f t="shared" si="680"/>
        <v>4.4968654722102928</v>
      </c>
      <c r="AH2286" s="1">
        <f t="shared" si="681"/>
        <v>7.2588328582501225</v>
      </c>
      <c r="AI2286">
        <v>3.4</v>
      </c>
      <c r="AJ2286">
        <v>4</v>
      </c>
      <c r="AK2286">
        <v>59</v>
      </c>
      <c r="AL2286">
        <v>3</v>
      </c>
      <c r="AM2286">
        <v>9097</v>
      </c>
      <c r="AN2286">
        <v>9137</v>
      </c>
      <c r="AO2286">
        <v>9075</v>
      </c>
      <c r="AP2286">
        <v>38</v>
      </c>
      <c r="AQ2286">
        <v>0</v>
      </c>
    </row>
    <row r="2287" spans="1:43">
      <c r="A2287" s="27">
        <v>40271</v>
      </c>
      <c r="B2287" s="27"/>
      <c r="C2287">
        <v>3.3</v>
      </c>
      <c r="D2287">
        <v>10.1</v>
      </c>
      <c r="E2287">
        <v>-1.2</v>
      </c>
      <c r="F2287">
        <v>70</v>
      </c>
      <c r="G2287">
        <v>42</v>
      </c>
      <c r="H2287">
        <v>9.8000000000000007</v>
      </c>
      <c r="I2287" s="10">
        <v>935</v>
      </c>
      <c r="J2287">
        <v>1.1000000000000001</v>
      </c>
      <c r="K2287" s="2">
        <v>10</v>
      </c>
      <c r="L2287" s="1">
        <f t="shared" si="665"/>
        <v>2.3754076875122285</v>
      </c>
      <c r="M2287" s="1">
        <f t="shared" si="666"/>
        <v>98</v>
      </c>
      <c r="N2287" s="1">
        <f t="shared" si="667"/>
        <v>0.77430610767805441</v>
      </c>
      <c r="O2287" s="1">
        <f t="shared" si="682"/>
        <v>5.4814239499351276E-2</v>
      </c>
      <c r="P2287" s="1">
        <f t="shared" si="684"/>
        <v>0.53392123411582681</v>
      </c>
      <c r="Q2287">
        <f t="shared" si="669"/>
        <v>5.7094315828393736</v>
      </c>
      <c r="R2287">
        <f t="shared" si="670"/>
        <v>12.162599563974842</v>
      </c>
      <c r="S2287">
        <f t="shared" si="671"/>
        <v>1.5919632937139847</v>
      </c>
      <c r="T2287">
        <v>0.2432</v>
      </c>
      <c r="U2287" s="1">
        <f t="shared" si="672"/>
        <v>8.5100086362864841E-2</v>
      </c>
      <c r="V2287" s="1">
        <v>93</v>
      </c>
      <c r="W2287" s="1">
        <f t="shared" si="673"/>
        <v>18.873253827950212</v>
      </c>
      <c r="X2287" s="1">
        <f t="shared" si="674"/>
        <v>37.542778921278241</v>
      </c>
      <c r="Y2287" s="1">
        <f t="shared" si="675"/>
        <v>0.9990496102123525</v>
      </c>
      <c r="Z2287" s="1">
        <f t="shared" si="683"/>
        <v>0.98799999999999988</v>
      </c>
      <c r="AA2287" s="1">
        <f t="shared" si="676"/>
        <v>5.9313911099406813E-2</v>
      </c>
      <c r="AB2287" s="1">
        <f t="shared" si="677"/>
        <v>2.4932086999999998</v>
      </c>
      <c r="AC2287" s="1">
        <f t="shared" si="678"/>
        <v>0.82274618268473854</v>
      </c>
      <c r="AF2287" s="1">
        <f t="shared" si="679"/>
        <v>6.1245746022166054</v>
      </c>
      <c r="AG2287" s="1">
        <f t="shared" si="680"/>
        <v>4.3692446288370315</v>
      </c>
      <c r="AH2287" s="1">
        <f t="shared" si="681"/>
        <v>7.3683366089864109</v>
      </c>
      <c r="AI2287">
        <v>3</v>
      </c>
      <c r="AJ2287">
        <v>3</v>
      </c>
      <c r="AK2287">
        <v>54</v>
      </c>
      <c r="AL2287">
        <v>3</v>
      </c>
      <c r="AM2287">
        <v>9093</v>
      </c>
      <c r="AN2287">
        <v>9100</v>
      </c>
      <c r="AO2287">
        <v>9083</v>
      </c>
      <c r="AP2287">
        <v>53</v>
      </c>
      <c r="AQ2287">
        <v>0</v>
      </c>
    </row>
    <row r="2288" spans="1:43">
      <c r="A2288" s="27">
        <v>40272</v>
      </c>
      <c r="B2288" s="27"/>
      <c r="C2288">
        <v>5.4</v>
      </c>
      <c r="D2288">
        <v>9.8000000000000007</v>
      </c>
      <c r="E2288">
        <v>1.3</v>
      </c>
      <c r="F2288">
        <v>61</v>
      </c>
      <c r="G2288">
        <v>35</v>
      </c>
      <c r="H2288">
        <v>10.4</v>
      </c>
      <c r="I2288" s="10">
        <v>935</v>
      </c>
      <c r="J2288">
        <v>1.7</v>
      </c>
      <c r="K2288" s="2">
        <v>10</v>
      </c>
      <c r="L2288" s="1">
        <f t="shared" si="665"/>
        <v>2.8309102870396616</v>
      </c>
      <c r="M2288" s="1">
        <f t="shared" si="666"/>
        <v>87</v>
      </c>
      <c r="N2288" s="1">
        <f t="shared" si="667"/>
        <v>0.8972630930441321</v>
      </c>
      <c r="O2288" s="1">
        <f t="shared" si="682"/>
        <v>6.2424087946443274E-2</v>
      </c>
      <c r="P2288" s="1">
        <f t="shared" si="684"/>
        <v>0.5041081413074503</v>
      </c>
      <c r="Q2288">
        <f t="shared" si="669"/>
        <v>6.1744790967766798</v>
      </c>
      <c r="R2288">
        <f t="shared" si="670"/>
        <v>12.17572397373508</v>
      </c>
      <c r="S2288">
        <f t="shared" si="671"/>
        <v>1.593681148394644</v>
      </c>
      <c r="T2288">
        <v>0.2432</v>
      </c>
      <c r="U2288" s="1">
        <f t="shared" si="672"/>
        <v>9.196799732020719E-2</v>
      </c>
      <c r="V2288" s="1">
        <v>94</v>
      </c>
      <c r="W2288" s="1">
        <f t="shared" si="673"/>
        <v>19.60168231031151</v>
      </c>
      <c r="X2288" s="1">
        <f t="shared" si="674"/>
        <v>37.597854873646433</v>
      </c>
      <c r="Y2288" s="1">
        <f t="shared" si="675"/>
        <v>0.99848241420382855</v>
      </c>
      <c r="Z2288" s="1">
        <f t="shared" si="683"/>
        <v>0.79800000000000026</v>
      </c>
      <c r="AA2288" s="1">
        <f t="shared" si="676"/>
        <v>5.9432100281244842E-2</v>
      </c>
      <c r="AB2288" s="1">
        <f t="shared" si="677"/>
        <v>2.4882505999999998</v>
      </c>
      <c r="AC2288" s="1">
        <f t="shared" si="678"/>
        <v>1.2715168277855049</v>
      </c>
      <c r="AF2288" s="1">
        <f t="shared" si="679"/>
        <v>5.849090633577763</v>
      </c>
      <c r="AG2288" s="1">
        <f t="shared" si="680"/>
        <v>4.4936617287115661</v>
      </c>
      <c r="AH2288" s="1">
        <f t="shared" si="681"/>
        <v>8.1517549045921012</v>
      </c>
      <c r="AI2288">
        <v>3.7</v>
      </c>
      <c r="AJ2288">
        <v>4</v>
      </c>
      <c r="AK2288">
        <v>58</v>
      </c>
      <c r="AL2288">
        <v>2</v>
      </c>
      <c r="AM2288">
        <v>9133</v>
      </c>
      <c r="AN2288">
        <v>9150</v>
      </c>
      <c r="AO2288">
        <v>9094</v>
      </c>
      <c r="AP2288">
        <v>52</v>
      </c>
      <c r="AQ2288">
        <v>0</v>
      </c>
    </row>
    <row r="2289" spans="1:43">
      <c r="A2289" s="27">
        <v>40273</v>
      </c>
      <c r="B2289" s="27"/>
      <c r="C2289">
        <v>7.1</v>
      </c>
      <c r="D2289">
        <v>12.2</v>
      </c>
      <c r="E2289">
        <v>3.2</v>
      </c>
      <c r="F2289">
        <v>55</v>
      </c>
      <c r="G2289">
        <v>32</v>
      </c>
      <c r="H2289">
        <v>10.9</v>
      </c>
      <c r="I2289" s="10">
        <v>935</v>
      </c>
      <c r="J2289">
        <v>1.7</v>
      </c>
      <c r="K2289" s="2">
        <v>10</v>
      </c>
      <c r="L2289" s="1">
        <f t="shared" si="665"/>
        <v>3.1341523315346054</v>
      </c>
      <c r="M2289" s="1">
        <f t="shared" si="666"/>
        <v>78</v>
      </c>
      <c r="N2289" s="1">
        <f t="shared" si="667"/>
        <v>1.0090889554747804</v>
      </c>
      <c r="O2289" s="1">
        <f t="shared" si="682"/>
        <v>6.9230744780223494E-2</v>
      </c>
      <c r="P2289" s="1">
        <f t="shared" si="684"/>
        <v>0.52730957514752075</v>
      </c>
      <c r="Q2289">
        <f t="shared" si="669"/>
        <v>6.5704833124198236</v>
      </c>
      <c r="R2289">
        <f t="shared" si="670"/>
        <v>12.188813442048472</v>
      </c>
      <c r="S2289">
        <f t="shared" si="671"/>
        <v>1.5953944295874964</v>
      </c>
      <c r="T2289">
        <v>0.2432</v>
      </c>
      <c r="U2289" s="1">
        <f t="shared" si="672"/>
        <v>9.8808701135978894E-2</v>
      </c>
      <c r="V2289" s="1">
        <v>95</v>
      </c>
      <c r="W2289" s="1">
        <f t="shared" si="673"/>
        <v>20.210669745752991</v>
      </c>
      <c r="X2289" s="1">
        <f t="shared" si="674"/>
        <v>37.650903130897355</v>
      </c>
      <c r="Y2289" s="1">
        <f t="shared" si="675"/>
        <v>0.99791566714681823</v>
      </c>
      <c r="Z2289" s="1">
        <f t="shared" si="683"/>
        <v>0.64599999999999969</v>
      </c>
      <c r="AA2289" s="1">
        <f t="shared" si="676"/>
        <v>5.9528122774469547E-2</v>
      </c>
      <c r="AB2289" s="1">
        <f t="shared" si="677"/>
        <v>2.4842369</v>
      </c>
      <c r="AC2289" s="1">
        <f t="shared" si="678"/>
        <v>1.2715168277855049</v>
      </c>
      <c r="AF2289" s="1">
        <f t="shared" si="679"/>
        <v>6.4688016669194734</v>
      </c>
      <c r="AG2289" s="1">
        <f t="shared" si="680"/>
        <v>4.5943138792332849</v>
      </c>
      <c r="AH2289" s="1">
        <f t="shared" si="681"/>
        <v>8.8032187554411845</v>
      </c>
      <c r="AI2289">
        <v>2.7</v>
      </c>
      <c r="AJ2289">
        <v>10</v>
      </c>
      <c r="AK2289">
        <v>46</v>
      </c>
      <c r="AL2289">
        <v>1</v>
      </c>
      <c r="AM2289">
        <v>9157</v>
      </c>
      <c r="AN2289">
        <v>9166</v>
      </c>
      <c r="AO2289">
        <v>9141</v>
      </c>
      <c r="AP2289">
        <v>53</v>
      </c>
      <c r="AQ2289">
        <v>0</v>
      </c>
    </row>
    <row r="2290" spans="1:43">
      <c r="A2290" s="27">
        <v>40274</v>
      </c>
      <c r="B2290" s="27"/>
      <c r="C2290">
        <v>9.9</v>
      </c>
      <c r="D2290">
        <v>15.2</v>
      </c>
      <c r="E2290">
        <v>4.5</v>
      </c>
      <c r="F2290">
        <v>48</v>
      </c>
      <c r="G2290">
        <v>31</v>
      </c>
      <c r="H2290">
        <v>10.6</v>
      </c>
      <c r="I2290" s="10">
        <v>935</v>
      </c>
      <c r="J2290">
        <v>1.3</v>
      </c>
      <c r="K2290" s="2">
        <v>10</v>
      </c>
      <c r="L2290" s="1">
        <f t="shared" si="665"/>
        <v>3.3101647335037048</v>
      </c>
      <c r="M2290" s="1">
        <f t="shared" si="666"/>
        <v>65</v>
      </c>
      <c r="N2290" s="1">
        <f t="shared" si="667"/>
        <v>1.2201575987481763</v>
      </c>
      <c r="O2290" s="1">
        <f t="shared" si="682"/>
        <v>8.1825930022563817E-2</v>
      </c>
      <c r="P2290" s="1">
        <f t="shared" si="684"/>
        <v>0.54168595201267955</v>
      </c>
      <c r="Q2290">
        <f t="shared" si="669"/>
        <v>6.5678388050047785</v>
      </c>
      <c r="R2290">
        <f t="shared" si="670"/>
        <v>12.201865176924743</v>
      </c>
      <c r="S2290">
        <f t="shared" si="671"/>
        <v>1.5971027718487885</v>
      </c>
      <c r="T2290">
        <v>0.2432</v>
      </c>
      <c r="U2290" s="1">
        <f t="shared" si="672"/>
        <v>0.10562017410625506</v>
      </c>
      <c r="V2290" s="1">
        <v>96</v>
      </c>
      <c r="W2290" s="1">
        <f t="shared" si="673"/>
        <v>19.867297626446661</v>
      </c>
      <c r="X2290" s="1">
        <f t="shared" si="674"/>
        <v>37.701928660086047</v>
      </c>
      <c r="Y2290" s="1">
        <f t="shared" si="675"/>
        <v>0.99734953670363735</v>
      </c>
      <c r="Z2290" s="1">
        <f t="shared" si="683"/>
        <v>1.0640000000000003</v>
      </c>
      <c r="AA2290" s="1">
        <f t="shared" si="676"/>
        <v>5.9686955664564417E-2</v>
      </c>
      <c r="AB2290" s="1">
        <f t="shared" si="677"/>
        <v>2.4776260999999997</v>
      </c>
      <c r="AC2290" s="1">
        <f t="shared" si="678"/>
        <v>0.97233639771832736</v>
      </c>
      <c r="AF2290" s="1">
        <f t="shared" si="679"/>
        <v>7.8571141231598878</v>
      </c>
      <c r="AG2290" s="1">
        <f t="shared" si="680"/>
        <v>4.5602435993967028</v>
      </c>
      <c r="AH2290" s="1">
        <f t="shared" si="681"/>
        <v>8.9142696687620138</v>
      </c>
      <c r="AI2290">
        <v>4</v>
      </c>
      <c r="AJ2290">
        <v>3</v>
      </c>
      <c r="AK2290">
        <v>70</v>
      </c>
      <c r="AL2290">
        <v>3</v>
      </c>
      <c r="AM2290">
        <v>9157</v>
      </c>
      <c r="AN2290">
        <v>9178</v>
      </c>
      <c r="AO2290">
        <v>9131</v>
      </c>
      <c r="AP2290">
        <v>56</v>
      </c>
      <c r="AQ2290">
        <v>0</v>
      </c>
    </row>
    <row r="2291" spans="1:43">
      <c r="A2291" s="27">
        <v>40275</v>
      </c>
      <c r="B2291" s="27"/>
      <c r="C2291">
        <v>11.9</v>
      </c>
      <c r="D2291">
        <v>15</v>
      </c>
      <c r="E2291">
        <v>7.8</v>
      </c>
      <c r="F2291">
        <v>40</v>
      </c>
      <c r="G2291">
        <v>21</v>
      </c>
      <c r="H2291">
        <v>10.5</v>
      </c>
      <c r="I2291" s="10">
        <v>935</v>
      </c>
      <c r="J2291">
        <v>6.2</v>
      </c>
      <c r="K2291" s="2">
        <v>10</v>
      </c>
      <c r="L2291" s="1">
        <f t="shared" si="665"/>
        <v>5.0764324635533296</v>
      </c>
      <c r="M2291" s="1">
        <f t="shared" si="666"/>
        <v>59</v>
      </c>
      <c r="N2291" s="1">
        <f t="shared" si="667"/>
        <v>1.3937984130245886</v>
      </c>
      <c r="O2291" s="1">
        <f t="shared" si="682"/>
        <v>9.1976280704591198E-2</v>
      </c>
      <c r="P2291" s="1">
        <f t="shared" si="684"/>
        <v>0.49140401409105833</v>
      </c>
      <c r="Q2291">
        <f t="shared" si="669"/>
        <v>6.7800232186463703</v>
      </c>
      <c r="R2291">
        <f t="shared" si="670"/>
        <v>12.214876356330668</v>
      </c>
      <c r="S2291">
        <f t="shared" si="671"/>
        <v>1.5988058058024435</v>
      </c>
      <c r="T2291">
        <v>0.2432</v>
      </c>
      <c r="U2291" s="1">
        <f t="shared" si="672"/>
        <v>0.11240040117455066</v>
      </c>
      <c r="V2291" s="1">
        <v>97</v>
      </c>
      <c r="W2291" s="1">
        <f t="shared" si="673"/>
        <v>19.76068761210351</v>
      </c>
      <c r="X2291" s="1">
        <f t="shared" si="674"/>
        <v>37.7509385993027</v>
      </c>
      <c r="Y2291" s="1">
        <f t="shared" si="675"/>
        <v>0.99678419035418719</v>
      </c>
      <c r="Z2291" s="1">
        <f t="shared" si="683"/>
        <v>0.76</v>
      </c>
      <c r="AA2291" s="1">
        <f t="shared" si="676"/>
        <v>5.9800927655895605E-2</v>
      </c>
      <c r="AB2291" s="1">
        <f t="shared" si="677"/>
        <v>2.4729041</v>
      </c>
      <c r="AC2291" s="1">
        <f t="shared" si="678"/>
        <v>4.6372966660412533</v>
      </c>
      <c r="AF2291" s="1">
        <f t="shared" si="679"/>
        <v>6.9195569410240179</v>
      </c>
      <c r="AG2291" s="1">
        <f t="shared" si="680"/>
        <v>4.5141120097091134</v>
      </c>
      <c r="AH2291" s="1">
        <f t="shared" si="681"/>
        <v>9.3311387210012509</v>
      </c>
      <c r="AI2291">
        <v>12.2</v>
      </c>
      <c r="AJ2291">
        <v>6</v>
      </c>
      <c r="AK2291">
        <v>200</v>
      </c>
      <c r="AL2291">
        <v>6</v>
      </c>
      <c r="AM2291">
        <v>9070</v>
      </c>
      <c r="AN2291">
        <v>9133</v>
      </c>
      <c r="AO2291">
        <v>9029</v>
      </c>
      <c r="AP2291">
        <v>53</v>
      </c>
      <c r="AQ2291">
        <v>0</v>
      </c>
    </row>
    <row r="2292" spans="1:43">
      <c r="A2292" s="27">
        <v>40276</v>
      </c>
      <c r="B2292" s="27"/>
      <c r="C2292">
        <v>3.5</v>
      </c>
      <c r="D2292">
        <v>9.4</v>
      </c>
      <c r="E2292">
        <v>2.5</v>
      </c>
      <c r="F2292">
        <v>85</v>
      </c>
      <c r="G2292">
        <v>58</v>
      </c>
      <c r="H2292">
        <v>0.8</v>
      </c>
      <c r="I2292" s="10">
        <v>935</v>
      </c>
      <c r="J2292">
        <v>2.5</v>
      </c>
      <c r="K2292" s="2">
        <v>10</v>
      </c>
      <c r="L2292" s="1">
        <f t="shared" si="665"/>
        <v>1.621559807224318</v>
      </c>
      <c r="M2292" s="1">
        <f t="shared" si="666"/>
        <v>112</v>
      </c>
      <c r="N2292" s="1">
        <f t="shared" si="667"/>
        <v>0.78533815916549388</v>
      </c>
      <c r="O2292" s="1">
        <f t="shared" si="682"/>
        <v>5.5502901738463735E-2</v>
      </c>
      <c r="P2292" s="1">
        <f t="shared" si="684"/>
        <v>0.75181260826617846</v>
      </c>
      <c r="Q2292">
        <f t="shared" si="669"/>
        <v>1.0314418220559614</v>
      </c>
      <c r="R2292">
        <f t="shared" si="670"/>
        <v>12.227844126465904</v>
      </c>
      <c r="S2292">
        <f t="shared" si="671"/>
        <v>1.6005031579143854</v>
      </c>
      <c r="T2292">
        <v>0.2432</v>
      </c>
      <c r="U2292" s="1">
        <f t="shared" si="672"/>
        <v>0.11914737652794043</v>
      </c>
      <c r="V2292" s="1">
        <v>98</v>
      </c>
      <c r="W2292" s="1">
        <f t="shared" si="673"/>
        <v>8.2281740948370228</v>
      </c>
      <c r="X2292" s="1">
        <f t="shared" si="674"/>
        <v>37.797942224929557</v>
      </c>
      <c r="Y2292" s="1">
        <f t="shared" si="675"/>
        <v>0.9962197953464087</v>
      </c>
      <c r="Z2292" s="1">
        <f t="shared" si="683"/>
        <v>-3.1920000000000002</v>
      </c>
      <c r="AA2292" s="1">
        <f t="shared" si="676"/>
        <v>5.932514695559183E-2</v>
      </c>
      <c r="AB2292" s="1">
        <f t="shared" si="677"/>
        <v>2.4927364999999999</v>
      </c>
      <c r="AC2292" s="1">
        <f t="shared" si="678"/>
        <v>1.8698776879198602</v>
      </c>
      <c r="AF2292" s="1">
        <f t="shared" si="679"/>
        <v>4.8640736437348684</v>
      </c>
      <c r="AG2292" s="1">
        <f t="shared" si="680"/>
        <v>2.6493556268337262</v>
      </c>
      <c r="AH2292" s="1">
        <f t="shared" si="681"/>
        <v>6.3270432553911578</v>
      </c>
      <c r="AI2292">
        <v>6</v>
      </c>
      <c r="AJ2292">
        <v>1</v>
      </c>
      <c r="AK2292">
        <v>118</v>
      </c>
      <c r="AL2292">
        <v>16</v>
      </c>
      <c r="AM2292">
        <v>9136</v>
      </c>
      <c r="AN2292">
        <v>9159</v>
      </c>
      <c r="AO2292">
        <v>9085</v>
      </c>
      <c r="AP2292">
        <v>66</v>
      </c>
      <c r="AQ2292">
        <v>112</v>
      </c>
    </row>
    <row r="2293" spans="1:43">
      <c r="A2293" s="27">
        <v>40277</v>
      </c>
      <c r="B2293" s="27"/>
      <c r="C2293">
        <v>2.7</v>
      </c>
      <c r="D2293">
        <v>7</v>
      </c>
      <c r="E2293">
        <v>-0.6</v>
      </c>
      <c r="F2293">
        <v>70</v>
      </c>
      <c r="G2293">
        <v>45</v>
      </c>
      <c r="H2293">
        <v>7.4</v>
      </c>
      <c r="I2293" s="10">
        <v>935</v>
      </c>
      <c r="J2293">
        <v>2.9</v>
      </c>
      <c r="K2293" s="2">
        <v>10</v>
      </c>
      <c r="L2293" s="1">
        <f t="shared" si="665"/>
        <v>2.2983259577617123</v>
      </c>
      <c r="M2293" s="1">
        <f t="shared" si="666"/>
        <v>95</v>
      </c>
      <c r="N2293" s="1">
        <f t="shared" si="667"/>
        <v>0.74202613073523482</v>
      </c>
      <c r="O2293" s="1">
        <f t="shared" si="682"/>
        <v>5.2792067426267228E-2</v>
      </c>
      <c r="P2293" s="1">
        <f t="shared" si="684"/>
        <v>0.50328587873421948</v>
      </c>
      <c r="Q2293">
        <f t="shared" si="669"/>
        <v>4.4255427574990289</v>
      </c>
      <c r="R2293">
        <f t="shared" si="670"/>
        <v>12.240765600120653</v>
      </c>
      <c r="S2293">
        <f t="shared" si="671"/>
        <v>1.6021944502775725</v>
      </c>
      <c r="T2293">
        <v>0.2432</v>
      </c>
      <c r="U2293" s="1">
        <f t="shared" si="672"/>
        <v>0.12585910419044416</v>
      </c>
      <c r="V2293" s="1">
        <v>99</v>
      </c>
      <c r="W2293" s="1">
        <f t="shared" si="673"/>
        <v>16.092596800117352</v>
      </c>
      <c r="X2293" s="1">
        <f t="shared" si="674"/>
        <v>37.842950916043407</v>
      </c>
      <c r="Y2293" s="1">
        <f t="shared" si="675"/>
        <v>0.99565651864680438</v>
      </c>
      <c r="Z2293" s="1">
        <f t="shared" si="683"/>
        <v>-0.30399999999999994</v>
      </c>
      <c r="AA2293" s="1">
        <f t="shared" si="676"/>
        <v>5.9280229052462358E-2</v>
      </c>
      <c r="AB2293" s="1">
        <f t="shared" si="677"/>
        <v>2.4946253</v>
      </c>
      <c r="AC2293" s="1">
        <f t="shared" si="678"/>
        <v>2.1690581179870376</v>
      </c>
      <c r="AF2293" s="1">
        <f t="shared" si="679"/>
        <v>4.9189622276976666</v>
      </c>
      <c r="AG2293" s="1">
        <f t="shared" si="680"/>
        <v>3.922878618316695</v>
      </c>
      <c r="AH2293" s="1">
        <f t="shared" si="681"/>
        <v>7.1051513814539149</v>
      </c>
      <c r="AI2293">
        <v>7.2</v>
      </c>
      <c r="AJ2293">
        <v>14</v>
      </c>
      <c r="AK2293">
        <v>118</v>
      </c>
      <c r="AL2293">
        <v>15</v>
      </c>
      <c r="AM2293">
        <v>9156</v>
      </c>
      <c r="AN2293">
        <v>9186</v>
      </c>
      <c r="AO2293">
        <v>9130</v>
      </c>
      <c r="AP2293">
        <v>51</v>
      </c>
      <c r="AQ2293">
        <v>4</v>
      </c>
    </row>
    <row r="2294" spans="1:43">
      <c r="A2294" s="27">
        <v>40278</v>
      </c>
      <c r="B2294" s="27"/>
      <c r="C2294">
        <v>-0.4</v>
      </c>
      <c r="D2294">
        <v>4.8</v>
      </c>
      <c r="E2294">
        <v>-4.2</v>
      </c>
      <c r="F2294">
        <v>70</v>
      </c>
      <c r="G2294">
        <v>38</v>
      </c>
      <c r="H2294">
        <v>6</v>
      </c>
      <c r="I2294" s="10">
        <v>935</v>
      </c>
      <c r="J2294">
        <v>1.9</v>
      </c>
      <c r="K2294" s="2">
        <v>10</v>
      </c>
      <c r="L2294" s="1">
        <f t="shared" si="665"/>
        <v>2.0298381380660437</v>
      </c>
      <c r="M2294" s="1">
        <f t="shared" si="666"/>
        <v>102</v>
      </c>
      <c r="N2294" s="1">
        <f t="shared" si="667"/>
        <v>0.59344051173247947</v>
      </c>
      <c r="O2294" s="1">
        <f t="shared" si="682"/>
        <v>4.3333026566409999E-2</v>
      </c>
      <c r="P2294" s="1">
        <f t="shared" si="684"/>
        <v>0.39177481730560026</v>
      </c>
      <c r="Q2294">
        <f t="shared" si="669"/>
        <v>3.73632971474792</v>
      </c>
      <c r="R2294">
        <f t="shared" si="670"/>
        <v>12.253637855120918</v>
      </c>
      <c r="S2294">
        <f t="shared" si="671"/>
        <v>1.603879300408497</v>
      </c>
      <c r="T2294">
        <v>0.2432</v>
      </c>
      <c r="U2294" s="1">
        <f t="shared" si="672"/>
        <v>0.13253359861350117</v>
      </c>
      <c r="V2294" s="1">
        <v>100</v>
      </c>
      <c r="W2294" s="1">
        <f t="shared" si="673"/>
        <v>14.435142832393069</v>
      </c>
      <c r="X2294" s="1">
        <f t="shared" si="674"/>
        <v>37.885978116039155</v>
      </c>
      <c r="Y2294" s="1">
        <f t="shared" si="675"/>
        <v>0.99509452689104505</v>
      </c>
      <c r="Z2294" s="1">
        <f t="shared" si="683"/>
        <v>-1.1780000000000002</v>
      </c>
      <c r="AA2294" s="1">
        <f t="shared" si="676"/>
        <v>5.9106812758935666E-2</v>
      </c>
      <c r="AB2294" s="1">
        <f t="shared" si="677"/>
        <v>2.5019443999999997</v>
      </c>
      <c r="AC2294" s="1">
        <f t="shared" si="678"/>
        <v>1.4211070428190937</v>
      </c>
      <c r="AF2294" s="1">
        <f t="shared" si="679"/>
        <v>4.5485905326116614</v>
      </c>
      <c r="AG2294" s="1">
        <f t="shared" si="680"/>
        <v>3.5717569909994475</v>
      </c>
      <c r="AH2294" s="1">
        <f t="shared" si="681"/>
        <v>6.3302462185927375</v>
      </c>
      <c r="AI2294">
        <v>4.0999999999999996</v>
      </c>
      <c r="AJ2294">
        <v>14</v>
      </c>
      <c r="AK2294">
        <v>61</v>
      </c>
      <c r="AL2294">
        <v>2</v>
      </c>
      <c r="AM2294">
        <v>9131</v>
      </c>
      <c r="AN2294">
        <v>9151</v>
      </c>
      <c r="AO2294">
        <v>9107</v>
      </c>
      <c r="AP2294">
        <v>41</v>
      </c>
      <c r="AQ2294">
        <v>37</v>
      </c>
    </row>
    <row r="2295" spans="1:43">
      <c r="A2295" s="27">
        <v>40279</v>
      </c>
      <c r="B2295" s="27"/>
      <c r="C2295">
        <v>-0.9</v>
      </c>
      <c r="D2295">
        <v>2.9</v>
      </c>
      <c r="E2295">
        <v>-3.3</v>
      </c>
      <c r="F2295">
        <v>63</v>
      </c>
      <c r="G2295">
        <v>35</v>
      </c>
      <c r="H2295">
        <v>11.9</v>
      </c>
      <c r="I2295" s="10">
        <v>935</v>
      </c>
      <c r="J2295">
        <v>2</v>
      </c>
      <c r="K2295" s="2">
        <v>10</v>
      </c>
      <c r="L2295" s="1">
        <f t="shared" si="665"/>
        <v>2.4364722239337726</v>
      </c>
      <c r="M2295" s="1">
        <f t="shared" si="666"/>
        <v>91</v>
      </c>
      <c r="N2295" s="1">
        <f t="shared" si="667"/>
        <v>0.57211969598720058</v>
      </c>
      <c r="O2295" s="1">
        <f t="shared" si="682"/>
        <v>4.1953085663039714E-2</v>
      </c>
      <c r="P2295" s="1">
        <f t="shared" si="684"/>
        <v>0.34962525971423991</v>
      </c>
      <c r="Q2295">
        <f t="shared" si="669"/>
        <v>6.7979268087672224</v>
      </c>
      <c r="R2295">
        <f t="shared" si="670"/>
        <v>12.26645793286716</v>
      </c>
      <c r="S2295">
        <f t="shared" si="671"/>
        <v>1.6055573210559111</v>
      </c>
      <c r="T2295">
        <v>0.2432</v>
      </c>
      <c r="U2295" s="1">
        <f t="shared" si="672"/>
        <v>0.13916888526336105</v>
      </c>
      <c r="V2295" s="1">
        <v>101</v>
      </c>
      <c r="W2295" s="1">
        <f t="shared" si="673"/>
        <v>21.466636099277267</v>
      </c>
      <c r="X2295" s="1">
        <f t="shared" si="674"/>
        <v>37.927039291553783</v>
      </c>
      <c r="Y2295" s="1">
        <f t="shared" si="675"/>
        <v>0.99453398633467271</v>
      </c>
      <c r="Z2295" s="1">
        <f t="shared" si="683"/>
        <v>-0.19</v>
      </c>
      <c r="AA2295" s="1">
        <f t="shared" si="676"/>
        <v>5.9078937365078202E-2</v>
      </c>
      <c r="AB2295" s="1">
        <f t="shared" si="677"/>
        <v>2.5031249</v>
      </c>
      <c r="AC2295" s="1">
        <f t="shared" si="678"/>
        <v>1.4959021503358882</v>
      </c>
      <c r="AF2295" s="1">
        <f t="shared" si="679"/>
        <v>3.6707881999728338</v>
      </c>
      <c r="AG2295" s="1">
        <f t="shared" si="680"/>
        <v>4.707556984957403</v>
      </c>
      <c r="AH2295" s="1">
        <f t="shared" si="681"/>
        <v>7.7742139880955365</v>
      </c>
      <c r="AI2295">
        <v>5.3</v>
      </c>
      <c r="AJ2295">
        <v>1</v>
      </c>
      <c r="AK2295">
        <v>96</v>
      </c>
      <c r="AL2295">
        <v>1</v>
      </c>
      <c r="AM2295">
        <v>9160</v>
      </c>
      <c r="AN2295">
        <v>9176</v>
      </c>
      <c r="AO2295">
        <v>9136</v>
      </c>
      <c r="AP2295">
        <v>35</v>
      </c>
      <c r="AQ2295">
        <v>0</v>
      </c>
    </row>
    <row r="2296" spans="1:43">
      <c r="A2296" s="27">
        <v>40280</v>
      </c>
      <c r="B2296" s="27"/>
      <c r="C2296">
        <v>1.7</v>
      </c>
      <c r="D2296">
        <v>8.3000000000000007</v>
      </c>
      <c r="E2296">
        <v>-3.3</v>
      </c>
      <c r="F2296">
        <v>43</v>
      </c>
      <c r="G2296">
        <v>16</v>
      </c>
      <c r="H2296">
        <v>11.9</v>
      </c>
      <c r="I2296" s="10">
        <v>935</v>
      </c>
      <c r="J2296">
        <v>1.8</v>
      </c>
      <c r="K2296" s="2">
        <v>10</v>
      </c>
      <c r="L2296" s="1">
        <f t="shared" si="665"/>
        <v>2.783234222654225</v>
      </c>
      <c r="M2296" s="1">
        <f t="shared" si="666"/>
        <v>70</v>
      </c>
      <c r="N2296" s="1">
        <f t="shared" si="667"/>
        <v>0.69086052853268343</v>
      </c>
      <c r="O2296" s="1">
        <f t="shared" si="682"/>
        <v>4.9564021041769872E-2</v>
      </c>
      <c r="P2296" s="1">
        <f t="shared" si="684"/>
        <v>0.25524359380095729</v>
      </c>
      <c r="Q2296">
        <f t="shared" si="669"/>
        <v>7.4093706169228692</v>
      </c>
      <c r="R2296">
        <f t="shared" si="670"/>
        <v>12.279222836972298</v>
      </c>
      <c r="S2296">
        <f t="shared" si="671"/>
        <v>1.6072281200225522</v>
      </c>
      <c r="T2296">
        <v>0.2432</v>
      </c>
      <c r="U2296" s="1">
        <f t="shared" si="672"/>
        <v>0.14576300120521474</v>
      </c>
      <c r="V2296" s="1">
        <v>102</v>
      </c>
      <c r="W2296" s="1">
        <f t="shared" si="673"/>
        <v>21.474032595175117</v>
      </c>
      <c r="X2296" s="1">
        <f t="shared" si="674"/>
        <v>37.966151888775386</v>
      </c>
      <c r="Y2296" s="1">
        <f t="shared" si="675"/>
        <v>0.99397506280391756</v>
      </c>
      <c r="Z2296" s="1">
        <f t="shared" si="683"/>
        <v>0.9880000000000001</v>
      </c>
      <c r="AA2296" s="1">
        <f t="shared" si="676"/>
        <v>5.9224177234800057E-2</v>
      </c>
      <c r="AB2296" s="1">
        <f t="shared" si="677"/>
        <v>2.4969863000000001</v>
      </c>
      <c r="AC2296" s="1">
        <f t="shared" si="678"/>
        <v>1.3463119353022994</v>
      </c>
      <c r="AF2296" s="1">
        <f t="shared" si="679"/>
        <v>5.7994662159923802</v>
      </c>
      <c r="AG2296" s="1">
        <f t="shared" si="680"/>
        <v>4.5927873117148996</v>
      </c>
      <c r="AH2296" s="1">
        <f t="shared" si="681"/>
        <v>7.506754126270919</v>
      </c>
      <c r="AI2296">
        <v>5</v>
      </c>
      <c r="AJ2296">
        <v>6</v>
      </c>
      <c r="AK2296">
        <v>75</v>
      </c>
      <c r="AL2296">
        <v>9</v>
      </c>
      <c r="AM2296">
        <v>9142</v>
      </c>
      <c r="AN2296">
        <v>9192</v>
      </c>
      <c r="AO2296">
        <v>9106</v>
      </c>
      <c r="AP2296">
        <v>29</v>
      </c>
      <c r="AQ2296">
        <v>0</v>
      </c>
    </row>
    <row r="2297" spans="1:43">
      <c r="A2297" s="27">
        <v>40281</v>
      </c>
      <c r="B2297" s="27"/>
      <c r="C2297">
        <v>2.7</v>
      </c>
      <c r="D2297">
        <v>6.1</v>
      </c>
      <c r="E2297">
        <v>0.5</v>
      </c>
      <c r="F2297">
        <v>55</v>
      </c>
      <c r="G2297">
        <v>27</v>
      </c>
      <c r="H2297">
        <v>1.3</v>
      </c>
      <c r="I2297" s="10">
        <v>935</v>
      </c>
      <c r="J2297">
        <v>2.2999999999999998</v>
      </c>
      <c r="K2297" s="2">
        <v>10</v>
      </c>
      <c r="L2297" s="1">
        <f t="shared" si="665"/>
        <v>1.8367512777757142</v>
      </c>
      <c r="M2297" s="1">
        <f t="shared" si="666"/>
        <v>83</v>
      </c>
      <c r="N2297" s="1">
        <f t="shared" si="667"/>
        <v>0.74202613073523482</v>
      </c>
      <c r="O2297" s="1">
        <f t="shared" si="682"/>
        <v>5.2792067426267228E-2</v>
      </c>
      <c r="P2297" s="1">
        <f t="shared" si="684"/>
        <v>0.39009971609402072</v>
      </c>
      <c r="Q2297">
        <f t="shared" si="669"/>
        <v>1.4086232540431014</v>
      </c>
      <c r="R2297">
        <f t="shared" si="670"/>
        <v>12.291929532004852</v>
      </c>
      <c r="S2297">
        <f t="shared" si="671"/>
        <v>1.6088913000006353</v>
      </c>
      <c r="T2297">
        <v>0.2432</v>
      </c>
      <c r="U2297" s="1">
        <f t="shared" si="672"/>
        <v>0.15231399568389548</v>
      </c>
      <c r="V2297" s="1">
        <v>103</v>
      </c>
      <c r="W2297" s="1">
        <f t="shared" si="673"/>
        <v>8.8630532333393415</v>
      </c>
      <c r="X2297" s="1">
        <f t="shared" si="674"/>
        <v>38.003335287225745</v>
      </c>
      <c r="Y2297" s="1">
        <f t="shared" si="675"/>
        <v>0.99341792164664044</v>
      </c>
      <c r="Z2297" s="1">
        <f t="shared" si="683"/>
        <v>0.38000000000000012</v>
      </c>
      <c r="AA2297" s="1">
        <f t="shared" si="676"/>
        <v>5.9280229052462358E-2</v>
      </c>
      <c r="AB2297" s="1">
        <f t="shared" si="677"/>
        <v>2.4946253</v>
      </c>
      <c r="AC2297" s="1">
        <f t="shared" si="678"/>
        <v>1.7202874728862712</v>
      </c>
      <c r="AF2297" s="1">
        <f t="shared" si="679"/>
        <v>4.2403082011775011</v>
      </c>
      <c r="AG2297" s="1">
        <f t="shared" si="680"/>
        <v>2.7054302640166132</v>
      </c>
      <c r="AH2297" s="1">
        <f t="shared" si="681"/>
        <v>4.198869686950446</v>
      </c>
      <c r="AI2297">
        <v>5.2</v>
      </c>
      <c r="AJ2297">
        <v>15</v>
      </c>
      <c r="AK2297">
        <v>103</v>
      </c>
      <c r="AL2297">
        <v>14</v>
      </c>
      <c r="AM2297">
        <v>9142</v>
      </c>
      <c r="AN2297">
        <v>9157</v>
      </c>
      <c r="AO2297">
        <v>9109</v>
      </c>
      <c r="AP2297">
        <v>41</v>
      </c>
      <c r="AQ2297">
        <v>32700</v>
      </c>
    </row>
    <row r="2298" spans="1:43">
      <c r="A2298" s="27">
        <v>40282</v>
      </c>
      <c r="B2298" s="27"/>
      <c r="C2298">
        <v>7.8</v>
      </c>
      <c r="D2298">
        <v>15.6</v>
      </c>
      <c r="E2298">
        <v>0.9</v>
      </c>
      <c r="F2298">
        <v>57</v>
      </c>
      <c r="G2298">
        <v>25</v>
      </c>
      <c r="H2298">
        <v>11.2</v>
      </c>
      <c r="I2298" s="10">
        <v>935</v>
      </c>
      <c r="J2298">
        <v>2.5</v>
      </c>
      <c r="K2298" s="2">
        <v>10</v>
      </c>
      <c r="L2298" s="1">
        <f t="shared" si="665"/>
        <v>3.2219690920787958</v>
      </c>
      <c r="M2298" s="1">
        <f t="shared" si="666"/>
        <v>89</v>
      </c>
      <c r="N2298" s="1">
        <f t="shared" si="667"/>
        <v>1.0585899253295545</v>
      </c>
      <c r="O2298" s="1">
        <f t="shared" si="682"/>
        <v>7.2212617636154372E-2</v>
      </c>
      <c r="P2298" s="1">
        <f t="shared" si="684"/>
        <v>0.51184427510711783</v>
      </c>
      <c r="Q2298">
        <f t="shared" si="669"/>
        <v>6.7869781121327373</v>
      </c>
      <c r="R2298">
        <f t="shared" si="670"/>
        <v>12.304574942343228</v>
      </c>
      <c r="S2298">
        <f t="shared" si="671"/>
        <v>1.6105464584218885</v>
      </c>
      <c r="T2298">
        <v>0.2432</v>
      </c>
      <c r="U2298" s="1">
        <f t="shared" si="672"/>
        <v>0.15881993070097539</v>
      </c>
      <c r="V2298" s="1">
        <v>104</v>
      </c>
      <c r="W2298" s="1">
        <f t="shared" si="673"/>
        <v>20.652636199324629</v>
      </c>
      <c r="X2298" s="1">
        <f t="shared" si="674"/>
        <v>38.038610751109317</v>
      </c>
      <c r="Y2298" s="1">
        <f t="shared" si="675"/>
        <v>0.99286272768341777</v>
      </c>
      <c r="Z2298" s="1">
        <f t="shared" si="683"/>
        <v>1.9379999999999999</v>
      </c>
      <c r="AA2298" s="1">
        <f t="shared" si="676"/>
        <v>5.9567751693605252E-2</v>
      </c>
      <c r="AB2298" s="1">
        <f t="shared" si="677"/>
        <v>2.4825841999999998</v>
      </c>
      <c r="AC2298" s="1">
        <f t="shared" si="678"/>
        <v>1.8698776879198602</v>
      </c>
      <c r="AF2298" s="1">
        <f t="shared" si="679"/>
        <v>8.587190864617261</v>
      </c>
      <c r="AG2298" s="1">
        <f t="shared" si="680"/>
        <v>4.675575187198457</v>
      </c>
      <c r="AH2298" s="1">
        <f t="shared" si="681"/>
        <v>8.235464398670743</v>
      </c>
      <c r="AI2298">
        <v>4.3</v>
      </c>
      <c r="AJ2298">
        <v>10</v>
      </c>
      <c r="AK2298">
        <v>67</v>
      </c>
      <c r="AL2298">
        <v>11</v>
      </c>
      <c r="AM2298">
        <v>9129</v>
      </c>
      <c r="AN2298">
        <v>9164</v>
      </c>
      <c r="AO2298">
        <v>9110</v>
      </c>
      <c r="AP2298">
        <v>54</v>
      </c>
      <c r="AQ2298">
        <v>32700</v>
      </c>
    </row>
    <row r="2299" spans="1:43">
      <c r="A2299" s="27">
        <v>40283</v>
      </c>
      <c r="B2299" s="27"/>
      <c r="C2299">
        <v>10.8</v>
      </c>
      <c r="D2299">
        <v>15.5</v>
      </c>
      <c r="E2299">
        <v>7.5</v>
      </c>
      <c r="F2299">
        <v>50</v>
      </c>
      <c r="G2299">
        <v>34</v>
      </c>
      <c r="H2299">
        <v>10.5</v>
      </c>
      <c r="I2299" s="10">
        <v>935</v>
      </c>
      <c r="J2299">
        <v>2.2999999999999998</v>
      </c>
      <c r="K2299" s="2">
        <v>10</v>
      </c>
      <c r="L2299" s="1">
        <f t="shared" si="665"/>
        <v>3.5771031730671261</v>
      </c>
      <c r="M2299" s="1">
        <f t="shared" si="666"/>
        <v>66</v>
      </c>
      <c r="N2299" s="1">
        <f t="shared" si="667"/>
        <v>1.2957882396636844</v>
      </c>
      <c r="O2299" s="1">
        <f t="shared" si="682"/>
        <v>8.6268542269767406E-2</v>
      </c>
      <c r="P2299" s="1">
        <f t="shared" si="684"/>
        <v>0.64172132488377875</v>
      </c>
      <c r="Q2299">
        <f t="shared" si="669"/>
        <v>6.3506561080514841</v>
      </c>
      <c r="R2299">
        <f t="shared" si="670"/>
        <v>12.317155951147022</v>
      </c>
      <c r="S2299">
        <f t="shared" si="671"/>
        <v>1.6121931873229087</v>
      </c>
      <c r="T2299">
        <v>0.2432</v>
      </c>
      <c r="U2299" s="1">
        <f t="shared" si="672"/>
        <v>0.16527888158808932</v>
      </c>
      <c r="V2299" s="1">
        <v>105</v>
      </c>
      <c r="W2299" s="1">
        <f t="shared" si="673"/>
        <v>19.824120224875969</v>
      </c>
      <c r="X2299" s="1">
        <f t="shared" si="674"/>
        <v>38.072001378325297</v>
      </c>
      <c r="Y2299" s="1">
        <f t="shared" si="675"/>
        <v>0.99230964515878251</v>
      </c>
      <c r="Z2299" s="1">
        <f t="shared" si="683"/>
        <v>1.1400000000000003</v>
      </c>
      <c r="AA2299" s="1">
        <f t="shared" si="676"/>
        <v>5.973818925398526E-2</v>
      </c>
      <c r="AB2299" s="1">
        <f t="shared" si="677"/>
        <v>2.4755012000000001</v>
      </c>
      <c r="AC2299" s="1">
        <f t="shared" si="678"/>
        <v>1.7202874728862712</v>
      </c>
      <c r="AF2299" s="1">
        <f t="shared" si="679"/>
        <v>7.083445717954552</v>
      </c>
      <c r="AG2299" s="1">
        <f t="shared" si="680"/>
        <v>4.6312311297622761</v>
      </c>
      <c r="AH2299" s="1">
        <f t="shared" si="681"/>
        <v>9.1819558511623764</v>
      </c>
      <c r="AI2299">
        <v>4.7</v>
      </c>
      <c r="AJ2299">
        <v>15</v>
      </c>
      <c r="AK2299">
        <v>87</v>
      </c>
      <c r="AL2299">
        <v>14</v>
      </c>
      <c r="AM2299">
        <v>9081</v>
      </c>
      <c r="AN2299">
        <v>9111</v>
      </c>
      <c r="AO2299">
        <v>9049</v>
      </c>
      <c r="AP2299">
        <v>65</v>
      </c>
      <c r="AQ2299">
        <v>0</v>
      </c>
    </row>
    <row r="2300" spans="1:43">
      <c r="A2300" s="27">
        <v>40284</v>
      </c>
      <c r="B2300" s="27"/>
      <c r="C2300">
        <v>10.4</v>
      </c>
      <c r="D2300">
        <v>15.2</v>
      </c>
      <c r="E2300">
        <v>7.5</v>
      </c>
      <c r="F2300">
        <v>72</v>
      </c>
      <c r="G2300">
        <v>49</v>
      </c>
      <c r="H2300">
        <v>5</v>
      </c>
      <c r="I2300" s="10">
        <v>935</v>
      </c>
      <c r="J2300">
        <v>2.1</v>
      </c>
      <c r="K2300" s="2">
        <v>10</v>
      </c>
      <c r="L2300" s="1">
        <f t="shared" si="665"/>
        <v>2.6115473850239161</v>
      </c>
      <c r="M2300" s="1">
        <f t="shared" si="666"/>
        <v>95</v>
      </c>
      <c r="N2300" s="1">
        <f t="shared" si="667"/>
        <v>1.2616805817680199</v>
      </c>
      <c r="O2300" s="1">
        <f t="shared" si="682"/>
        <v>8.4269294857629143E-2</v>
      </c>
      <c r="P2300" s="1">
        <f t="shared" si="684"/>
        <v>0.91599037011797568</v>
      </c>
      <c r="Q2300">
        <f t="shared" si="669"/>
        <v>3.0718644489908051</v>
      </c>
      <c r="R2300">
        <f t="shared" si="670"/>
        <v>12.329669399451319</v>
      </c>
      <c r="S2300">
        <f t="shared" si="671"/>
        <v>1.6138310732266126</v>
      </c>
      <c r="T2300">
        <v>0.2432</v>
      </c>
      <c r="U2300" s="1">
        <f t="shared" si="672"/>
        <v>0.17168893757631426</v>
      </c>
      <c r="V2300" s="1">
        <v>106</v>
      </c>
      <c r="W2300" s="1">
        <f t="shared" si="673"/>
        <v>13.283937699806073</v>
      </c>
      <c r="X2300" s="1">
        <f t="shared" si="674"/>
        <v>38.103532047242361</v>
      </c>
      <c r="Y2300" s="1">
        <f t="shared" si="675"/>
        <v>0.99175883769263484</v>
      </c>
      <c r="Z2300" s="1">
        <f t="shared" si="683"/>
        <v>-0.15200000000000014</v>
      </c>
      <c r="AA2300" s="1">
        <f t="shared" si="676"/>
        <v>5.9715407915307175E-2</v>
      </c>
      <c r="AB2300" s="1">
        <f t="shared" si="677"/>
        <v>2.4764455999999999</v>
      </c>
      <c r="AC2300" s="1">
        <f t="shared" si="678"/>
        <v>1.5706972578526825</v>
      </c>
      <c r="AF2300" s="1">
        <f t="shared" si="679"/>
        <v>6.8578430549159624</v>
      </c>
      <c r="AG2300" s="1">
        <f t="shared" si="680"/>
        <v>3.679489169485612</v>
      </c>
      <c r="AH2300" s="1">
        <f t="shared" si="681"/>
        <v>7.6428269193024763</v>
      </c>
      <c r="AI2300">
        <v>9.9</v>
      </c>
      <c r="AJ2300">
        <v>14</v>
      </c>
      <c r="AK2300">
        <v>148</v>
      </c>
      <c r="AL2300">
        <v>15</v>
      </c>
      <c r="AM2300">
        <v>9126</v>
      </c>
      <c r="AN2300">
        <v>9167</v>
      </c>
      <c r="AO2300">
        <v>9091</v>
      </c>
      <c r="AP2300">
        <v>89</v>
      </c>
      <c r="AQ2300">
        <v>88</v>
      </c>
    </row>
    <row r="2301" spans="1:43">
      <c r="A2301" s="27">
        <v>40285</v>
      </c>
      <c r="B2301" s="27"/>
      <c r="C2301">
        <v>8.6</v>
      </c>
      <c r="D2301">
        <v>13</v>
      </c>
      <c r="E2301">
        <v>5.2</v>
      </c>
      <c r="F2301">
        <v>73</v>
      </c>
      <c r="G2301">
        <v>52</v>
      </c>
      <c r="H2301">
        <v>5.5</v>
      </c>
      <c r="I2301" s="10">
        <v>935</v>
      </c>
      <c r="J2301">
        <v>2.2000000000000002</v>
      </c>
      <c r="K2301" s="2">
        <v>10</v>
      </c>
      <c r="L2301" s="1">
        <f t="shared" si="665"/>
        <v>2.6376472082252422</v>
      </c>
      <c r="M2301" s="1">
        <f t="shared" si="666"/>
        <v>94</v>
      </c>
      <c r="N2301" s="1">
        <f t="shared" si="667"/>
        <v>1.117769490765057</v>
      </c>
      <c r="O2301" s="1">
        <f t="shared" si="682"/>
        <v>7.5754275331462062E-2</v>
      </c>
      <c r="P2301" s="1">
        <f t="shared" si="684"/>
        <v>0.80542935656255277</v>
      </c>
      <c r="Q2301">
        <f t="shared" si="669"/>
        <v>3.3368497747659718</v>
      </c>
      <c r="R2301">
        <f t="shared" si="670"/>
        <v>12.342112085389845</v>
      </c>
      <c r="S2301">
        <f t="shared" si="671"/>
        <v>1.6154596970405557</v>
      </c>
      <c r="T2301">
        <v>0.2432</v>
      </c>
      <c r="U2301" s="1">
        <f t="shared" si="672"/>
        <v>0.17804820236143765</v>
      </c>
      <c r="V2301" s="1">
        <v>107</v>
      </c>
      <c r="W2301" s="1">
        <f t="shared" si="673"/>
        <v>13.883053058188693</v>
      </c>
      <c r="X2301" s="1">
        <f t="shared" si="674"/>
        <v>38.133229361340163</v>
      </c>
      <c r="Y2301" s="1">
        <f t="shared" si="675"/>
        <v>0.99121046823183834</v>
      </c>
      <c r="Z2301" s="1">
        <f t="shared" si="683"/>
        <v>-0.68400000000000027</v>
      </c>
      <c r="AA2301" s="1">
        <f t="shared" si="676"/>
        <v>5.9613106544264813E-2</v>
      </c>
      <c r="AB2301" s="1">
        <f t="shared" si="677"/>
        <v>2.4806954000000001</v>
      </c>
      <c r="AC2301" s="1">
        <f t="shared" si="678"/>
        <v>1.6454923653694771</v>
      </c>
      <c r="AF2301" s="1">
        <f t="shared" si="679"/>
        <v>6.4666990472064247</v>
      </c>
      <c r="AG2301" s="1">
        <f t="shared" si="680"/>
        <v>3.7346527489091663</v>
      </c>
      <c r="AH2301" s="1">
        <f t="shared" si="681"/>
        <v>7.9186524383735977</v>
      </c>
      <c r="AI2301">
        <v>4.5999999999999996</v>
      </c>
      <c r="AJ2301">
        <v>15</v>
      </c>
      <c r="AK2301">
        <v>83</v>
      </c>
      <c r="AL2301">
        <v>2</v>
      </c>
      <c r="AM2301">
        <v>9142</v>
      </c>
      <c r="AN2301">
        <v>9150</v>
      </c>
      <c r="AO2301">
        <v>9129</v>
      </c>
      <c r="AP2301">
        <v>80</v>
      </c>
      <c r="AQ2301">
        <v>0</v>
      </c>
    </row>
    <row r="2302" spans="1:43">
      <c r="A2302" s="27">
        <v>40286</v>
      </c>
      <c r="B2302" s="27"/>
      <c r="C2302">
        <v>6.8</v>
      </c>
      <c r="D2302">
        <v>9.6</v>
      </c>
      <c r="E2302">
        <v>4.0999999999999996</v>
      </c>
      <c r="F2302">
        <v>72</v>
      </c>
      <c r="G2302">
        <v>58</v>
      </c>
      <c r="H2302">
        <v>4.2</v>
      </c>
      <c r="I2302" s="10">
        <v>935</v>
      </c>
      <c r="J2302">
        <v>2.8</v>
      </c>
      <c r="K2302" s="2">
        <v>10</v>
      </c>
      <c r="L2302" s="1">
        <f t="shared" si="665"/>
        <v>2.3654102722637149</v>
      </c>
      <c r="M2302" s="1">
        <f t="shared" si="666"/>
        <v>86</v>
      </c>
      <c r="N2302" s="1">
        <f t="shared" si="667"/>
        <v>0.98850615565901678</v>
      </c>
      <c r="O2302" s="1">
        <f t="shared" si="682"/>
        <v>6.7985418194513841E-2</v>
      </c>
      <c r="P2302" s="1">
        <f t="shared" si="684"/>
        <v>0.69907580580620987</v>
      </c>
      <c r="Q2302">
        <f t="shared" si="669"/>
        <v>2.7216467164452287</v>
      </c>
      <c r="R2302">
        <f t="shared" si="670"/>
        <v>12.354480763552877</v>
      </c>
      <c r="S2302">
        <f t="shared" si="671"/>
        <v>1.6170786339728898</v>
      </c>
      <c r="T2302">
        <v>0.2432</v>
      </c>
      <c r="U2302" s="1">
        <f t="shared" si="672"/>
        <v>0.18435479466494584</v>
      </c>
      <c r="V2302" s="1">
        <v>108</v>
      </c>
      <c r="W2302" s="1">
        <f t="shared" si="673"/>
        <v>12.340684221100796</v>
      </c>
      <c r="X2302" s="1">
        <f t="shared" si="674"/>
        <v>38.161121591822983</v>
      </c>
      <c r="Y2302" s="1">
        <f t="shared" si="675"/>
        <v>0.99066469900201493</v>
      </c>
      <c r="Z2302" s="1">
        <f t="shared" si="683"/>
        <v>-0.68399999999999994</v>
      </c>
      <c r="AA2302" s="1">
        <f t="shared" si="676"/>
        <v>5.9511155088678672E-2</v>
      </c>
      <c r="AB2302" s="1">
        <f t="shared" si="677"/>
        <v>2.4849451999999999</v>
      </c>
      <c r="AC2302" s="1">
        <f t="shared" si="678"/>
        <v>2.0942630104702431</v>
      </c>
      <c r="AF2302" s="1">
        <f t="shared" si="679"/>
        <v>5.0636702741278707</v>
      </c>
      <c r="AG2302" s="1">
        <f t="shared" si="680"/>
        <v>3.425301838845459</v>
      </c>
      <c r="AH2302" s="1">
        <f t="shared" si="681"/>
        <v>6.9223425555025182</v>
      </c>
      <c r="AI2302">
        <v>4.5999999999999996</v>
      </c>
      <c r="AJ2302">
        <v>14</v>
      </c>
      <c r="AK2302">
        <v>79</v>
      </c>
      <c r="AL2302">
        <v>13</v>
      </c>
      <c r="AM2302">
        <v>9131</v>
      </c>
      <c r="AN2302">
        <v>9147</v>
      </c>
      <c r="AO2302">
        <v>9104</v>
      </c>
      <c r="AP2302">
        <v>71</v>
      </c>
      <c r="AQ2302">
        <v>32700</v>
      </c>
    </row>
    <row r="2303" spans="1:43">
      <c r="A2303" s="27">
        <v>40287</v>
      </c>
      <c r="B2303" s="27"/>
      <c r="C2303">
        <v>2.8</v>
      </c>
      <c r="D2303">
        <v>7.8</v>
      </c>
      <c r="E2303">
        <v>0.3</v>
      </c>
      <c r="F2303">
        <v>85</v>
      </c>
      <c r="G2303">
        <v>69</v>
      </c>
      <c r="H2303">
        <v>0</v>
      </c>
      <c r="I2303" s="10">
        <v>935</v>
      </c>
      <c r="J2303">
        <v>2</v>
      </c>
      <c r="K2303" s="2">
        <v>10</v>
      </c>
      <c r="L2303" s="1">
        <f t="shared" si="665"/>
        <v>1.3855790003198969</v>
      </c>
      <c r="M2303" s="1">
        <f t="shared" si="666"/>
        <v>101</v>
      </c>
      <c r="N2303" s="1">
        <f t="shared" si="667"/>
        <v>0.74732216909166049</v>
      </c>
      <c r="O2303" s="1">
        <f t="shared" si="682"/>
        <v>5.3124578783163963E-2</v>
      </c>
      <c r="P2303" s="1">
        <f t="shared" si="684"/>
        <v>0.68057062975678995</v>
      </c>
      <c r="Q2303">
        <f t="shared" si="669"/>
        <v>0.6488302946464517</v>
      </c>
      <c r="R2303">
        <f t="shared" si="670"/>
        <v>12.366772144485731</v>
      </c>
      <c r="S2303">
        <f t="shared" si="671"/>
        <v>1.6186874534667188</v>
      </c>
      <c r="T2303">
        <v>0.2432</v>
      </c>
      <c r="U2303" s="1">
        <f t="shared" si="672"/>
        <v>0.19060684879056819</v>
      </c>
      <c r="V2303" s="1">
        <v>109</v>
      </c>
      <c r="W2303" s="1">
        <f t="shared" si="673"/>
        <v>7.3510434340256827</v>
      </c>
      <c r="X2303" s="1">
        <f t="shared" si="674"/>
        <v>38.187238618315234</v>
      </c>
      <c r="Y2303" s="1">
        <f t="shared" si="675"/>
        <v>0.99012169145955276</v>
      </c>
      <c r="Z2303" s="1">
        <f t="shared" si="683"/>
        <v>-1.52</v>
      </c>
      <c r="AA2303" s="1">
        <f t="shared" si="676"/>
        <v>5.9285840070213432E-2</v>
      </c>
      <c r="AB2303" s="1">
        <f t="shared" si="677"/>
        <v>2.4943892000000001</v>
      </c>
      <c r="AC2303" s="1">
        <f t="shared" si="678"/>
        <v>1.4959021503358882</v>
      </c>
      <c r="AF2303" s="1">
        <f t="shared" si="679"/>
        <v>4.9550032428198207</v>
      </c>
      <c r="AG2303" s="1">
        <f t="shared" si="680"/>
        <v>2.4903395972805975</v>
      </c>
      <c r="AH2303" s="1">
        <f t="shared" si="681"/>
        <v>4.8960766611275774</v>
      </c>
      <c r="AI2303">
        <v>5.4</v>
      </c>
      <c r="AJ2303">
        <v>14</v>
      </c>
      <c r="AK2303">
        <v>83</v>
      </c>
      <c r="AL2303">
        <v>15</v>
      </c>
      <c r="AM2303">
        <v>9181</v>
      </c>
      <c r="AN2303">
        <v>9210</v>
      </c>
      <c r="AO2303">
        <v>9126</v>
      </c>
      <c r="AP2303">
        <v>63</v>
      </c>
      <c r="AQ2303">
        <v>52</v>
      </c>
    </row>
    <row r="2304" spans="1:43">
      <c r="A2304" s="27">
        <v>40288</v>
      </c>
      <c r="B2304" s="27"/>
      <c r="C2304">
        <v>6.7</v>
      </c>
      <c r="D2304">
        <v>13.3</v>
      </c>
      <c r="E2304">
        <v>1.4</v>
      </c>
      <c r="F2304">
        <v>49</v>
      </c>
      <c r="G2304">
        <v>17</v>
      </c>
      <c r="H2304">
        <v>12.2</v>
      </c>
      <c r="I2304" s="10">
        <v>935</v>
      </c>
      <c r="J2304">
        <v>2.2999999999999998</v>
      </c>
      <c r="K2304" s="2">
        <v>10</v>
      </c>
      <c r="L2304" s="1">
        <f t="shared" si="665"/>
        <v>3.364945971493527</v>
      </c>
      <c r="M2304" s="1">
        <f t="shared" si="666"/>
        <v>81</v>
      </c>
      <c r="N2304" s="1">
        <f t="shared" si="667"/>
        <v>0.98172789008858663</v>
      </c>
      <c r="O2304" s="1">
        <f t="shared" si="682"/>
        <v>6.7574591735807377E-2</v>
      </c>
      <c r="P2304" s="1">
        <f t="shared" si="684"/>
        <v>0.40370619202500241</v>
      </c>
      <c r="Q2304">
        <f t="shared" si="669"/>
        <v>7.5203332381809238</v>
      </c>
      <c r="R2304">
        <f t="shared" si="670"/>
        <v>12.378982894333564</v>
      </c>
      <c r="S2304">
        <f t="shared" si="671"/>
        <v>1.620285719153608</v>
      </c>
      <c r="T2304">
        <v>0.2432</v>
      </c>
      <c r="U2304" s="1">
        <f t="shared" si="672"/>
        <v>0.19680251517621056</v>
      </c>
      <c r="V2304" s="1">
        <v>110</v>
      </c>
      <c r="W2304" s="1">
        <f t="shared" si="673"/>
        <v>21.854498428077207</v>
      </c>
      <c r="X2304" s="1">
        <f t="shared" si="674"/>
        <v>38.211611867749447</v>
      </c>
      <c r="Y2304" s="1">
        <f t="shared" si="675"/>
        <v>0.98958160624384317</v>
      </c>
      <c r="Z2304" s="1">
        <f t="shared" si="683"/>
        <v>1.4820000000000002</v>
      </c>
      <c r="AA2304" s="1">
        <f t="shared" si="676"/>
        <v>5.9505501342726037E-2</v>
      </c>
      <c r="AB2304" s="1">
        <f t="shared" si="677"/>
        <v>2.4851812999999998</v>
      </c>
      <c r="AC2304" s="1">
        <f t="shared" si="678"/>
        <v>1.7202874728862712</v>
      </c>
      <c r="AF2304" s="1">
        <f t="shared" si="679"/>
        <v>7.4278437394670425</v>
      </c>
      <c r="AG2304" s="1">
        <f t="shared" si="680"/>
        <v>4.7856737398800249</v>
      </c>
      <c r="AH2304" s="1">
        <f t="shared" si="681"/>
        <v>8.6109833663367699</v>
      </c>
      <c r="AI2304">
        <v>3.7</v>
      </c>
      <c r="AJ2304">
        <v>10</v>
      </c>
      <c r="AK2304">
        <v>74</v>
      </c>
      <c r="AL2304">
        <v>1</v>
      </c>
      <c r="AM2304">
        <v>9212</v>
      </c>
      <c r="AN2304">
        <v>9231</v>
      </c>
      <c r="AO2304">
        <v>9186</v>
      </c>
      <c r="AP2304">
        <v>44</v>
      </c>
      <c r="AQ2304">
        <v>7</v>
      </c>
    </row>
    <row r="2305" spans="1:43">
      <c r="A2305" s="27">
        <v>40289</v>
      </c>
      <c r="B2305" s="27"/>
      <c r="C2305">
        <v>10.6</v>
      </c>
      <c r="D2305">
        <v>18.600000000000001</v>
      </c>
      <c r="E2305">
        <v>3.9</v>
      </c>
      <c r="F2305">
        <v>35</v>
      </c>
      <c r="G2305">
        <v>14</v>
      </c>
      <c r="H2305">
        <v>12.6</v>
      </c>
      <c r="I2305" s="10">
        <v>935</v>
      </c>
      <c r="J2305">
        <v>3.3</v>
      </c>
      <c r="K2305" s="2">
        <v>10</v>
      </c>
      <c r="L2305" s="1">
        <f t="shared" si="665"/>
        <v>4.4032133446991093</v>
      </c>
      <c r="M2305" s="1">
        <f t="shared" si="666"/>
        <v>56</v>
      </c>
      <c r="N2305" s="1">
        <f t="shared" si="667"/>
        <v>1.2786344448492586</v>
      </c>
      <c r="O2305" s="1">
        <f t="shared" si="682"/>
        <v>8.5263920929226411E-2</v>
      </c>
      <c r="P2305" s="1">
        <f t="shared" si="684"/>
        <v>0.37625919854329148</v>
      </c>
      <c r="Q2305">
        <f t="shared" si="669"/>
        <v>8.2855707202120357</v>
      </c>
      <c r="R2305">
        <f t="shared" si="670"/>
        <v>12.391109634638145</v>
      </c>
      <c r="S2305">
        <f t="shared" si="671"/>
        <v>1.6218729888269823</v>
      </c>
      <c r="T2305">
        <v>0.2432</v>
      </c>
      <c r="U2305" s="1">
        <f t="shared" si="672"/>
        <v>0.20293996094111688</v>
      </c>
      <c r="V2305" s="1">
        <v>111</v>
      </c>
      <c r="W2305" s="1">
        <f t="shared" si="673"/>
        <v>22.328447671941849</v>
      </c>
      <c r="X2305" s="1">
        <f t="shared" si="674"/>
        <v>38.234274251560493</v>
      </c>
      <c r="Y2305" s="1">
        <f t="shared" si="675"/>
        <v>0.98904460312975717</v>
      </c>
      <c r="Z2305" s="1">
        <f t="shared" si="683"/>
        <v>1.4819999999999998</v>
      </c>
      <c r="AA2305" s="1">
        <f t="shared" si="676"/>
        <v>5.9726796412298951E-2</v>
      </c>
      <c r="AB2305" s="1">
        <f t="shared" si="677"/>
        <v>2.4759734</v>
      </c>
      <c r="AC2305" s="1">
        <f t="shared" si="678"/>
        <v>2.4682385480542153</v>
      </c>
      <c r="AF2305" s="1">
        <f t="shared" si="679"/>
        <v>9.5754169620548968</v>
      </c>
      <c r="AG2305" s="1">
        <f t="shared" si="680"/>
        <v>4.791191439049916</v>
      </c>
      <c r="AH2305" s="1">
        <f t="shared" si="681"/>
        <v>9.3071263109283233</v>
      </c>
      <c r="AI2305">
        <v>6</v>
      </c>
      <c r="AJ2305">
        <v>6</v>
      </c>
      <c r="AK2305">
        <v>102</v>
      </c>
      <c r="AL2305">
        <v>6</v>
      </c>
      <c r="AM2305">
        <v>9151</v>
      </c>
      <c r="AN2305">
        <v>9194</v>
      </c>
      <c r="AO2305">
        <v>9112</v>
      </c>
      <c r="AP2305">
        <v>39</v>
      </c>
      <c r="AQ2305">
        <v>0</v>
      </c>
    </row>
    <row r="2306" spans="1:43">
      <c r="A2306" s="27">
        <v>40290</v>
      </c>
      <c r="B2306" s="27"/>
      <c r="C2306">
        <v>15.5</v>
      </c>
      <c r="D2306">
        <v>19.399999999999999</v>
      </c>
      <c r="E2306">
        <v>12.7</v>
      </c>
      <c r="F2306">
        <v>20</v>
      </c>
      <c r="G2306">
        <v>14</v>
      </c>
      <c r="H2306">
        <v>12.6</v>
      </c>
      <c r="I2306" s="10">
        <v>935</v>
      </c>
      <c r="J2306">
        <v>4.8</v>
      </c>
      <c r="K2306" s="2">
        <v>10</v>
      </c>
      <c r="L2306" s="1">
        <f t="shared" si="665"/>
        <v>6.0146994294123797</v>
      </c>
      <c r="M2306" s="1">
        <f t="shared" si="666"/>
        <v>26</v>
      </c>
      <c r="N2306" s="1">
        <f t="shared" si="667"/>
        <v>1.7615995264429876</v>
      </c>
      <c r="O2306" s="1">
        <f t="shared" si="682"/>
        <v>0.11296008219591466</v>
      </c>
      <c r="P2306" s="1">
        <f t="shared" si="684"/>
        <v>0.34873427957237235</v>
      </c>
      <c r="Q2306">
        <f t="shared" si="669"/>
        <v>8.9346802576022757</v>
      </c>
      <c r="R2306">
        <f t="shared" si="670"/>
        <v>12.403148942292134</v>
      </c>
      <c r="S2306">
        <f t="shared" si="671"/>
        <v>1.6234488144361432</v>
      </c>
      <c r="T2306">
        <v>0.2432</v>
      </c>
      <c r="U2306" s="1">
        <f t="shared" si="672"/>
        <v>0.20901737042809468</v>
      </c>
      <c r="V2306" s="1">
        <v>112</v>
      </c>
      <c r="W2306" s="1">
        <f t="shared" si="673"/>
        <v>22.326165971710019</v>
      </c>
      <c r="X2306" s="1">
        <f t="shared" si="674"/>
        <v>38.255260101300919</v>
      </c>
      <c r="Y2306" s="1">
        <f t="shared" si="675"/>
        <v>0.98851084098037956</v>
      </c>
      <c r="Z2306" s="1">
        <f t="shared" si="683"/>
        <v>1.8620000000000001</v>
      </c>
      <c r="AA2306" s="1">
        <f t="shared" si="676"/>
        <v>6.0007177873627339E-2</v>
      </c>
      <c r="AB2306" s="1">
        <f t="shared" si="677"/>
        <v>2.4644044999999997</v>
      </c>
      <c r="AC2306" s="1">
        <f t="shared" si="678"/>
        <v>3.5901651608061318</v>
      </c>
      <c r="AF2306" s="1">
        <f t="shared" si="679"/>
        <v>7.5840402634949218</v>
      </c>
      <c r="AG2306" s="1">
        <f t="shared" si="680"/>
        <v>4.7156393713771374</v>
      </c>
      <c r="AH2306" s="1">
        <f t="shared" si="681"/>
        <v>9.4872768598372392</v>
      </c>
      <c r="AI2306">
        <v>10.1</v>
      </c>
      <c r="AJ2306">
        <v>6</v>
      </c>
      <c r="AK2306">
        <v>151</v>
      </c>
      <c r="AL2306">
        <v>6</v>
      </c>
      <c r="AM2306">
        <v>9118</v>
      </c>
      <c r="AN2306">
        <v>9129</v>
      </c>
      <c r="AO2306">
        <v>9109</v>
      </c>
      <c r="AP2306">
        <v>36</v>
      </c>
      <c r="AQ2306">
        <v>0</v>
      </c>
    </row>
    <row r="2307" spans="1:43">
      <c r="A2307" s="27">
        <v>40291</v>
      </c>
      <c r="B2307" s="27"/>
      <c r="C2307">
        <v>13.9</v>
      </c>
      <c r="D2307">
        <v>19.399999999999999</v>
      </c>
      <c r="E2307">
        <v>8.3000000000000007</v>
      </c>
      <c r="F2307">
        <v>34</v>
      </c>
      <c r="G2307">
        <v>16</v>
      </c>
      <c r="H2307">
        <v>12.2</v>
      </c>
      <c r="I2307" s="10">
        <v>935</v>
      </c>
      <c r="J2307">
        <v>2.8</v>
      </c>
      <c r="K2307" s="2">
        <v>10</v>
      </c>
      <c r="L2307" s="1">
        <f t="shared" si="665"/>
        <v>5.1066910091642415</v>
      </c>
      <c r="M2307" s="1">
        <f t="shared" si="666"/>
        <v>52</v>
      </c>
      <c r="N2307" s="1">
        <f t="shared" si="667"/>
        <v>1.5887804036720876</v>
      </c>
      <c r="O2307" s="1">
        <f t="shared" si="682"/>
        <v>0.10318024587470925</v>
      </c>
      <c r="P2307" s="1">
        <f t="shared" si="684"/>
        <v>0.46504907699460823</v>
      </c>
      <c r="Q2307">
        <f t="shared" si="669"/>
        <v>8.0037350497745798</v>
      </c>
      <c r="R2307">
        <f t="shared" si="670"/>
        <v>12.415097349656248</v>
      </c>
      <c r="S2307">
        <f t="shared" si="671"/>
        <v>1.6250127421016032</v>
      </c>
      <c r="T2307">
        <v>0.2432</v>
      </c>
      <c r="U2307" s="1">
        <f t="shared" si="672"/>
        <v>0.21503294574064596</v>
      </c>
      <c r="V2307" s="1">
        <v>113</v>
      </c>
      <c r="W2307" s="1">
        <f t="shared" si="673"/>
        <v>21.848281176524143</v>
      </c>
      <c r="X2307" s="1">
        <f t="shared" si="674"/>
        <v>38.27460510279397</v>
      </c>
      <c r="Y2307" s="1">
        <f t="shared" si="675"/>
        <v>0.98798047770001152</v>
      </c>
      <c r="Z2307" s="1">
        <f t="shared" si="683"/>
        <v>-0.60799999999999987</v>
      </c>
      <c r="AA2307" s="1">
        <f t="shared" si="676"/>
        <v>5.9915335738018535E-2</v>
      </c>
      <c r="AB2307" s="1">
        <f t="shared" si="677"/>
        <v>2.4681820999999999</v>
      </c>
      <c r="AC2307" s="1">
        <f t="shared" si="678"/>
        <v>2.0942630104702431</v>
      </c>
      <c r="AF2307" s="1">
        <f t="shared" si="679"/>
        <v>9.2973526943866087</v>
      </c>
      <c r="AG2307" s="1">
        <f t="shared" si="680"/>
        <v>4.8097738306306237</v>
      </c>
      <c r="AH2307" s="1">
        <f t="shared" si="681"/>
        <v>11.520445450706813</v>
      </c>
      <c r="AI2307">
        <v>7.9</v>
      </c>
      <c r="AJ2307">
        <v>14</v>
      </c>
      <c r="AK2307">
        <v>135</v>
      </c>
      <c r="AL2307">
        <v>14</v>
      </c>
      <c r="AM2307">
        <v>9120</v>
      </c>
      <c r="AN2307">
        <v>9136</v>
      </c>
      <c r="AO2307">
        <v>9101</v>
      </c>
      <c r="AP2307">
        <v>50</v>
      </c>
      <c r="AQ2307">
        <v>0</v>
      </c>
    </row>
    <row r="2308" spans="1:43">
      <c r="A2308" s="27">
        <v>40292</v>
      </c>
      <c r="B2308" s="27"/>
      <c r="C2308">
        <v>9.1999999999999993</v>
      </c>
      <c r="D2308">
        <v>17.399999999999999</v>
      </c>
      <c r="E2308">
        <v>3.9</v>
      </c>
      <c r="F2308">
        <v>23</v>
      </c>
      <c r="G2308">
        <v>11</v>
      </c>
      <c r="H2308">
        <v>12.2</v>
      </c>
      <c r="I2308" s="10">
        <v>935</v>
      </c>
      <c r="J2308">
        <v>2.5</v>
      </c>
      <c r="K2308" s="2">
        <v>10</v>
      </c>
      <c r="L2308" s="1">
        <f t="shared" ref="L2308:L2371" si="685">(0.408*O2308*(W2308-Q2308-Z2308)+AA2308*AC2308*(N2308-P2308)*900/(C2308+273))/(O2308+AA2308*(1+0.34*AC2308))</f>
        <v>4.6068627476332651</v>
      </c>
      <c r="M2308" s="1">
        <f t="shared" ref="M2308:M2371" si="686">F2308*2-G2308</f>
        <v>35</v>
      </c>
      <c r="N2308" s="1">
        <f t="shared" ref="N2308:N2371" si="687">0.611*EXP(17.27*C2308/(C2308+237.3))</f>
        <v>1.16404559315309</v>
      </c>
      <c r="O2308" s="1">
        <f t="shared" si="682"/>
        <v>7.8506948652187214E-2</v>
      </c>
      <c r="P2308" s="1">
        <f t="shared" si="684"/>
        <v>0.25071099415856357</v>
      </c>
      <c r="Q2308">
        <f t="shared" ref="Q2308:Q2371" si="688">2.45*(0.9*H2308/R2308+0.1)*(0.34-0.14*P2308^0.5)*((D2308+273)^4+(E2308+273)^4)*10^(-9)</f>
        <v>8.4490254961472662</v>
      </c>
      <c r="R2308">
        <f t="shared" ref="R2308:R2371" si="689">7.64*S2308</f>
        <v>12.426951344844529</v>
      </c>
      <c r="S2308">
        <f t="shared" ref="S2308:S2371" si="690">ACOS(-TAN(T2308)*TAN(U2308))</f>
        <v>1.6265643121524254</v>
      </c>
      <c r="T2308">
        <v>0.2432</v>
      </c>
      <c r="U2308" s="1">
        <f t="shared" ref="U2308:U2371" si="691">0.409*SIN(0.0172*V2308-1.39)</f>
        <v>0.22098490727484435</v>
      </c>
      <c r="V2308" s="1">
        <v>114</v>
      </c>
      <c r="W2308" s="1">
        <f t="shared" ref="W2308:W2371" si="692">0.77*(0.25+0.5*H2308/R2308)*X2308</f>
        <v>21.844589149160651</v>
      </c>
      <c r="X2308" s="1">
        <f t="shared" ref="X2308:X2371" si="693">37.6*Y2308*(S2308*SIN(T2308)*SIN(U2308)+COS(T2308)*COS(U2308)*SIN(S2308))</f>
        <v>38.292346228941923</v>
      </c>
      <c r="Y2308" s="1">
        <f t="shared" ref="Y2308:Y2371" si="694">1+0.033*COS(0.0172*V2308)</f>
        <v>0.98745367018745789</v>
      </c>
      <c r="Z2308" s="1">
        <f t="shared" si="683"/>
        <v>-1.7860000000000005</v>
      </c>
      <c r="AA2308" s="1">
        <f t="shared" ref="AA2308:AA2371" si="695">(0.00163*101.3*((293-0.0065*I2308)/293)^5.26)/AB2308</f>
        <v>5.9647168032924587E-2</v>
      </c>
      <c r="AB2308" s="1">
        <f t="shared" ref="AB2308:AB2371" si="696">2.501-C2308*2.361*10^(-3)</f>
        <v>2.4792787999999999</v>
      </c>
      <c r="AC2308" s="1">
        <f t="shared" ref="AC2308:AC2371" si="697">4.87*J2308/(LN(67.8*K2308-5.42))</f>
        <v>1.8698776879198602</v>
      </c>
      <c r="AF2308" s="1">
        <f t="shared" ref="AF2308:AF2371" si="698">0.0023*X2308*(C2308+17.8)*(D2308-E2308)^0.5</f>
        <v>8.7371634726825018</v>
      </c>
      <c r="AG2308" s="1">
        <f t="shared" ref="AG2308:AG2371" si="699">0.489+0.289*(W2308-Q2308)+0.023*C2308</f>
        <v>4.5719178957208682</v>
      </c>
      <c r="AH2308" s="1">
        <f t="shared" ref="AH2308:AH2371" si="700">1.26*O2308/(O2308+AA2308)*(W2308-Q2308-Z2308)</f>
        <v>10.870044383210898</v>
      </c>
      <c r="AI2308">
        <v>8.6</v>
      </c>
      <c r="AJ2308">
        <v>15</v>
      </c>
      <c r="AK2308">
        <v>159</v>
      </c>
      <c r="AL2308">
        <v>2</v>
      </c>
      <c r="AM2308">
        <v>9211</v>
      </c>
      <c r="AN2308">
        <v>9241</v>
      </c>
      <c r="AO2308">
        <v>9110</v>
      </c>
      <c r="AP2308">
        <v>25</v>
      </c>
      <c r="AQ2308">
        <v>0</v>
      </c>
    </row>
    <row r="2309" spans="1:43">
      <c r="A2309" s="27">
        <v>40293</v>
      </c>
      <c r="B2309" s="27"/>
      <c r="C2309">
        <v>13.5</v>
      </c>
      <c r="D2309">
        <v>21.3</v>
      </c>
      <c r="E2309">
        <v>6.3</v>
      </c>
      <c r="F2309">
        <v>18</v>
      </c>
      <c r="G2309">
        <v>10</v>
      </c>
      <c r="H2309">
        <v>12.8</v>
      </c>
      <c r="I2309" s="10">
        <v>935</v>
      </c>
      <c r="J2309">
        <v>2.2000000000000002</v>
      </c>
      <c r="K2309" s="2">
        <v>10</v>
      </c>
      <c r="L2309" s="1">
        <f t="shared" si="685"/>
        <v>4.5453981916965001</v>
      </c>
      <c r="M2309" s="1">
        <f t="shared" si="686"/>
        <v>26</v>
      </c>
      <c r="N2309" s="1">
        <f t="shared" si="687"/>
        <v>1.5479739445616383</v>
      </c>
      <c r="O2309" s="1">
        <f t="shared" ref="O2309:O2372" si="701">4098*N2309/((C2309+237.3)^2)</f>
        <v>0.10085107599562729</v>
      </c>
      <c r="P2309" s="1">
        <f t="shared" si="684"/>
        <v>0.25085464635397886</v>
      </c>
      <c r="Q2309">
        <f t="shared" si="688"/>
        <v>9.2187017928251294</v>
      </c>
      <c r="R2309">
        <f t="shared" si="689"/>
        <v>12.438707372182714</v>
      </c>
      <c r="S2309">
        <f t="shared" si="690"/>
        <v>1.6281030591862191</v>
      </c>
      <c r="T2309">
        <v>0.2432</v>
      </c>
      <c r="U2309" s="1">
        <f t="shared" si="691"/>
        <v>0.22687149424579917</v>
      </c>
      <c r="V2309" s="1">
        <v>115</v>
      </c>
      <c r="W2309" s="1">
        <f t="shared" si="692"/>
        <v>22.551561903258513</v>
      </c>
      <c r="X2309" s="1">
        <f t="shared" si="693"/>
        <v>38.308521671308547</v>
      </c>
      <c r="Y2309" s="1">
        <f t="shared" si="694"/>
        <v>0.98693057428961106</v>
      </c>
      <c r="Z2309" s="1">
        <f t="shared" si="683"/>
        <v>1.6340000000000003</v>
      </c>
      <c r="AA2309" s="1">
        <f t="shared" si="695"/>
        <v>5.9892419114236407E-2</v>
      </c>
      <c r="AB2309" s="1">
        <f t="shared" si="696"/>
        <v>2.4691264999999998</v>
      </c>
      <c r="AC2309" s="1">
        <f t="shared" si="697"/>
        <v>1.6454923653694771</v>
      </c>
      <c r="AF2309" s="1">
        <f t="shared" si="698"/>
        <v>10.681031501793374</v>
      </c>
      <c r="AG2309" s="1">
        <f t="shared" si="699"/>
        <v>4.6526965719152482</v>
      </c>
      <c r="AH2309" s="1">
        <f t="shared" si="700"/>
        <v>9.2482853683065489</v>
      </c>
      <c r="AI2309">
        <v>3.7</v>
      </c>
      <c r="AJ2309">
        <v>10</v>
      </c>
      <c r="AK2309">
        <v>64</v>
      </c>
      <c r="AL2309">
        <v>4</v>
      </c>
      <c r="AM2309">
        <v>9210</v>
      </c>
      <c r="AN2309">
        <v>9230</v>
      </c>
      <c r="AO2309">
        <v>9177</v>
      </c>
      <c r="AP2309">
        <v>27</v>
      </c>
      <c r="AQ2309">
        <v>0</v>
      </c>
    </row>
    <row r="2310" spans="1:43">
      <c r="A2310" s="27">
        <v>40294</v>
      </c>
      <c r="B2310" s="27"/>
      <c r="C2310">
        <v>16.7</v>
      </c>
      <c r="D2310">
        <v>25.2</v>
      </c>
      <c r="E2310">
        <v>8.6</v>
      </c>
      <c r="F2310">
        <v>20</v>
      </c>
      <c r="G2310">
        <v>10</v>
      </c>
      <c r="H2310">
        <v>12.8</v>
      </c>
      <c r="I2310" s="10">
        <v>935</v>
      </c>
      <c r="J2310">
        <v>2.9</v>
      </c>
      <c r="K2310" s="2">
        <v>10</v>
      </c>
      <c r="L2310" s="1">
        <f t="shared" si="685"/>
        <v>5.4701368619913833</v>
      </c>
      <c r="M2310" s="1">
        <f t="shared" si="686"/>
        <v>30</v>
      </c>
      <c r="N2310" s="1">
        <f t="shared" si="687"/>
        <v>1.9018178351702275</v>
      </c>
      <c r="O2310" s="1">
        <f t="shared" si="701"/>
        <v>0.12080180867579503</v>
      </c>
      <c r="P2310" s="1">
        <f t="shared" si="684"/>
        <v>0.32800351958901247</v>
      </c>
      <c r="Q2310">
        <f t="shared" si="688"/>
        <v>9.2647187806634239</v>
      </c>
      <c r="R2310">
        <f t="shared" si="689"/>
        <v>12.450361832844493</v>
      </c>
      <c r="S2310">
        <f t="shared" si="690"/>
        <v>1.6296285121524205</v>
      </c>
      <c r="T2310">
        <v>0.2432</v>
      </c>
      <c r="U2310" s="1">
        <f t="shared" si="691"/>
        <v>0.2326909652085542</v>
      </c>
      <c r="V2310" s="1">
        <v>116</v>
      </c>
      <c r="W2310" s="1">
        <f t="shared" si="692"/>
        <v>22.545973184656088</v>
      </c>
      <c r="X2310" s="1">
        <f t="shared" si="693"/>
        <v>38.323170770594224</v>
      </c>
      <c r="Y2310" s="1">
        <f t="shared" si="694"/>
        <v>0.98641134475534609</v>
      </c>
      <c r="Z2310" s="1">
        <f t="shared" ref="Z2310:Z2373" si="702">0.38*(C2310-C2309)</f>
        <v>1.2159999999999997</v>
      </c>
      <c r="AA2310" s="1">
        <f t="shared" si="695"/>
        <v>6.0076244463878679E-2</v>
      </c>
      <c r="AB2310" s="1">
        <f t="shared" si="696"/>
        <v>2.4615712999999997</v>
      </c>
      <c r="AC2310" s="1">
        <f t="shared" si="697"/>
        <v>2.1690581179870376</v>
      </c>
      <c r="AF2310" s="1">
        <f t="shared" si="698"/>
        <v>12.389746184099552</v>
      </c>
      <c r="AG2310" s="1">
        <f t="shared" si="699"/>
        <v>4.7113825227538797</v>
      </c>
      <c r="AH2310" s="1">
        <f t="shared" si="700"/>
        <v>10.153004780481275</v>
      </c>
      <c r="AI2310">
        <v>5</v>
      </c>
      <c r="AJ2310">
        <v>11</v>
      </c>
      <c r="AK2310">
        <v>67</v>
      </c>
      <c r="AL2310">
        <v>11</v>
      </c>
      <c r="AM2310">
        <v>9146</v>
      </c>
      <c r="AN2310">
        <v>9188</v>
      </c>
      <c r="AO2310">
        <v>9110</v>
      </c>
      <c r="AP2310">
        <v>34</v>
      </c>
      <c r="AQ2310">
        <v>0</v>
      </c>
    </row>
    <row r="2311" spans="1:43">
      <c r="A2311" s="27">
        <v>40295</v>
      </c>
      <c r="B2311" s="27"/>
      <c r="C2311">
        <v>19.2</v>
      </c>
      <c r="D2311">
        <v>27.3</v>
      </c>
      <c r="E2311">
        <v>10.9</v>
      </c>
      <c r="F2311">
        <v>17</v>
      </c>
      <c r="G2311">
        <v>8</v>
      </c>
      <c r="H2311">
        <v>12.6</v>
      </c>
      <c r="I2311" s="10">
        <v>935</v>
      </c>
      <c r="J2311">
        <v>3.2</v>
      </c>
      <c r="K2311" s="2">
        <v>10</v>
      </c>
      <c r="L2311" s="1">
        <f t="shared" si="685"/>
        <v>6.135750408297663</v>
      </c>
      <c r="M2311" s="1">
        <f t="shared" si="686"/>
        <v>26</v>
      </c>
      <c r="N2311" s="1">
        <f t="shared" si="687"/>
        <v>2.2256896583241907</v>
      </c>
      <c r="O2311" s="1">
        <f t="shared" si="701"/>
        <v>0.13863146829318854</v>
      </c>
      <c r="P2311" s="1">
        <f t="shared" ref="P2311:P2374" si="703">0.5*(M2311/100)*0.611*EXP(17.27*E2311/(E2311+237.3))+0.5*(G2311/100)*0.611*EXP(17.27*D2311/(D2311+237.3))</f>
        <v>0.31476777531825584</v>
      </c>
      <c r="Q2311">
        <f t="shared" si="688"/>
        <v>9.4640385006043513</v>
      </c>
      <c r="R2311">
        <f t="shared" si="689"/>
        <v>12.461911085670172</v>
      </c>
      <c r="S2311">
        <f t="shared" si="690"/>
        <v>1.6311401944594466</v>
      </c>
      <c r="T2311">
        <v>0.2432</v>
      </c>
      <c r="U2311" s="1">
        <f t="shared" si="691"/>
        <v>0.23844159857326322</v>
      </c>
      <c r="V2311" s="1">
        <v>117</v>
      </c>
      <c r="W2311" s="1">
        <f t="shared" si="692"/>
        <v>22.302780943628221</v>
      </c>
      <c r="X2311" s="1">
        <f t="shared" si="693"/>
        <v>38.336333946123837</v>
      </c>
      <c r="Y2311" s="1">
        <f t="shared" si="694"/>
        <v>0.98589613518974173</v>
      </c>
      <c r="Z2311" s="1">
        <f t="shared" si="702"/>
        <v>0.95</v>
      </c>
      <c r="AA2311" s="1">
        <f t="shared" si="695"/>
        <v>6.022064505769982E-2</v>
      </c>
      <c r="AB2311" s="1">
        <f t="shared" si="696"/>
        <v>2.4556687999999998</v>
      </c>
      <c r="AC2311" s="1">
        <f t="shared" si="697"/>
        <v>2.3934434405374212</v>
      </c>
      <c r="AF2311" s="1">
        <f t="shared" si="698"/>
        <v>13.211802217454567</v>
      </c>
      <c r="AG2311" s="1">
        <f t="shared" si="699"/>
        <v>4.6409965660338983</v>
      </c>
      <c r="AH2311" s="1">
        <f t="shared" si="700"/>
        <v>10.443307740163968</v>
      </c>
      <c r="AI2311">
        <v>5.6</v>
      </c>
      <c r="AJ2311">
        <v>10</v>
      </c>
      <c r="AK2311">
        <v>83</v>
      </c>
      <c r="AL2311">
        <v>10</v>
      </c>
      <c r="AM2311">
        <v>9105</v>
      </c>
      <c r="AN2311">
        <v>9114</v>
      </c>
      <c r="AO2311">
        <v>9094</v>
      </c>
      <c r="AP2311">
        <v>34</v>
      </c>
      <c r="AQ2311">
        <v>0</v>
      </c>
    </row>
    <row r="2312" spans="1:43">
      <c r="A2312" s="27">
        <v>40296</v>
      </c>
      <c r="B2312" s="27"/>
      <c r="C2312">
        <v>20.7</v>
      </c>
      <c r="D2312">
        <v>25.7</v>
      </c>
      <c r="E2312">
        <v>15.8</v>
      </c>
      <c r="F2312">
        <v>22</v>
      </c>
      <c r="G2312">
        <v>12</v>
      </c>
      <c r="H2312">
        <v>12.3</v>
      </c>
      <c r="I2312" s="10">
        <v>935</v>
      </c>
      <c r="J2312">
        <v>3</v>
      </c>
      <c r="K2312" s="2">
        <v>10</v>
      </c>
      <c r="L2312" s="1">
        <f t="shared" si="685"/>
        <v>6.1777796758046479</v>
      </c>
      <c r="M2312" s="1">
        <f t="shared" si="686"/>
        <v>32</v>
      </c>
      <c r="N2312" s="1">
        <f t="shared" si="687"/>
        <v>2.442343329212338</v>
      </c>
      <c r="O2312" s="1">
        <f t="shared" si="701"/>
        <v>0.15036240254660418</v>
      </c>
      <c r="P2312" s="1">
        <f t="shared" si="703"/>
        <v>0.48552623305581799</v>
      </c>
      <c r="Q2312">
        <f t="shared" si="688"/>
        <v>8.7498345677533855</v>
      </c>
      <c r="R2312">
        <f t="shared" si="689"/>
        <v>12.473351448171918</v>
      </c>
      <c r="S2312">
        <f t="shared" si="690"/>
        <v>1.6326376241062721</v>
      </c>
      <c r="T2312">
        <v>0.2432</v>
      </c>
      <c r="U2312" s="1">
        <f t="shared" si="691"/>
        <v>0.24412169311449314</v>
      </c>
      <c r="V2312" s="1">
        <v>118</v>
      </c>
      <c r="W2312" s="1">
        <f t="shared" si="692"/>
        <v>21.940814091133877</v>
      </c>
      <c r="X2312" s="1">
        <f t="shared" si="693"/>
        <v>38.348052624466042</v>
      </c>
      <c r="Y2312" s="1">
        <f t="shared" si="694"/>
        <v>0.98538509800863816</v>
      </c>
      <c r="Z2312" s="1">
        <f t="shared" si="702"/>
        <v>0.57000000000000006</v>
      </c>
      <c r="AA2312" s="1">
        <f t="shared" si="695"/>
        <v>6.0307619096311861E-2</v>
      </c>
      <c r="AB2312" s="1">
        <f t="shared" si="696"/>
        <v>2.4521272999999999</v>
      </c>
      <c r="AC2312" s="1">
        <f t="shared" si="697"/>
        <v>2.2438532255038321</v>
      </c>
      <c r="AF2312" s="1">
        <f t="shared" si="698"/>
        <v>10.684383734184877</v>
      </c>
      <c r="AG2312" s="1">
        <f t="shared" si="699"/>
        <v>4.7772930822569615</v>
      </c>
      <c r="AH2312" s="1">
        <f t="shared" si="700"/>
        <v>11.350111391847413</v>
      </c>
      <c r="AI2312">
        <v>4.0999999999999996</v>
      </c>
      <c r="AJ2312">
        <v>1</v>
      </c>
      <c r="AK2312">
        <v>73</v>
      </c>
      <c r="AL2312">
        <v>1</v>
      </c>
      <c r="AM2312">
        <v>9127</v>
      </c>
      <c r="AN2312">
        <v>9149</v>
      </c>
      <c r="AO2312">
        <v>9103</v>
      </c>
      <c r="AP2312">
        <v>53</v>
      </c>
      <c r="AQ2312">
        <v>0</v>
      </c>
    </row>
    <row r="2313" spans="1:43">
      <c r="A2313" s="27">
        <v>40297</v>
      </c>
      <c r="B2313" s="27"/>
      <c r="C2313">
        <v>21.3</v>
      </c>
      <c r="D2313">
        <v>28.9</v>
      </c>
      <c r="E2313">
        <v>13.8</v>
      </c>
      <c r="F2313">
        <v>24</v>
      </c>
      <c r="G2313">
        <v>13</v>
      </c>
      <c r="H2313">
        <v>12.5</v>
      </c>
      <c r="I2313" s="10">
        <v>935</v>
      </c>
      <c r="J2313">
        <v>3</v>
      </c>
      <c r="K2313" s="2">
        <v>10</v>
      </c>
      <c r="L2313" s="1">
        <f t="shared" si="685"/>
        <v>6.3491934580402756</v>
      </c>
      <c r="M2313" s="1">
        <f t="shared" si="686"/>
        <v>35</v>
      </c>
      <c r="N2313" s="1">
        <f t="shared" si="687"/>
        <v>2.5340344524230103</v>
      </c>
      <c r="O2313" s="1">
        <f t="shared" si="701"/>
        <v>0.15528425692196926</v>
      </c>
      <c r="P2313" s="1">
        <f t="shared" si="703"/>
        <v>0.53518890698427812</v>
      </c>
      <c r="Q2313">
        <f t="shared" si="688"/>
        <v>8.7832259206182055</v>
      </c>
      <c r="R2313">
        <f t="shared" si="689"/>
        <v>12.484679197729495</v>
      </c>
      <c r="S2313">
        <f t="shared" si="690"/>
        <v>1.6341203138389391</v>
      </c>
      <c r="T2313">
        <v>0.2432</v>
      </c>
      <c r="U2313" s="1">
        <f t="shared" si="691"/>
        <v>0.24972956847450212</v>
      </c>
      <c r="V2313" s="1">
        <v>119</v>
      </c>
      <c r="W2313" s="1">
        <f t="shared" si="692"/>
        <v>22.170080981043103</v>
      </c>
      <c r="X2313" s="1">
        <f t="shared" si="693"/>
        <v>38.358369167303579</v>
      </c>
      <c r="Y2313" s="1">
        <f t="shared" si="694"/>
        <v>0.98487838439354769</v>
      </c>
      <c r="Z2313" s="1">
        <f t="shared" si="702"/>
        <v>0.22800000000000054</v>
      </c>
      <c r="AA2313" s="1">
        <f t="shared" si="695"/>
        <v>6.0342479095581394E-2</v>
      </c>
      <c r="AB2313" s="1">
        <f t="shared" si="696"/>
        <v>2.4507106999999997</v>
      </c>
      <c r="AC2313" s="1">
        <f t="shared" si="697"/>
        <v>2.2438532255038321</v>
      </c>
      <c r="AF2313" s="1">
        <f t="shared" si="698"/>
        <v>13.404579711467305</v>
      </c>
      <c r="AG2313" s="1">
        <f t="shared" si="699"/>
        <v>4.8477011124627953</v>
      </c>
      <c r="AH2313" s="1">
        <f t="shared" si="700"/>
        <v>11.940251312772871</v>
      </c>
      <c r="AI2313">
        <v>4.5</v>
      </c>
      <c r="AJ2313">
        <v>11</v>
      </c>
      <c r="AK2313">
        <v>69</v>
      </c>
      <c r="AL2313">
        <v>12</v>
      </c>
      <c r="AM2313">
        <v>9090</v>
      </c>
      <c r="AN2313">
        <v>9115</v>
      </c>
      <c r="AO2313">
        <v>9074</v>
      </c>
      <c r="AP2313">
        <v>56</v>
      </c>
      <c r="AQ2313">
        <v>0</v>
      </c>
    </row>
    <row r="2314" spans="1:43">
      <c r="A2314" s="27">
        <v>40298</v>
      </c>
      <c r="B2314" s="27"/>
      <c r="C2314">
        <v>19.5</v>
      </c>
      <c r="D2314">
        <v>26.8</v>
      </c>
      <c r="E2314">
        <v>14.6</v>
      </c>
      <c r="F2314">
        <v>42</v>
      </c>
      <c r="G2314">
        <v>15</v>
      </c>
      <c r="H2314">
        <v>11.9</v>
      </c>
      <c r="I2314" s="10">
        <v>935</v>
      </c>
      <c r="J2314">
        <v>2</v>
      </c>
      <c r="K2314" s="2">
        <v>10</v>
      </c>
      <c r="L2314" s="1">
        <f t="shared" si="685"/>
        <v>5.3626209785971728</v>
      </c>
      <c r="M2314" s="1">
        <f t="shared" si="686"/>
        <v>69</v>
      </c>
      <c r="N2314" s="1">
        <f t="shared" si="687"/>
        <v>2.2676223668943285</v>
      </c>
      <c r="O2314" s="1">
        <f t="shared" si="701"/>
        <v>0.1409135146982293</v>
      </c>
      <c r="P2314" s="1">
        <f t="shared" si="703"/>
        <v>0.83791646791070629</v>
      </c>
      <c r="Q2314">
        <f t="shared" si="688"/>
        <v>7.4115004625166971</v>
      </c>
      <c r="R2314">
        <f t="shared" si="689"/>
        <v>12.495890572979961</v>
      </c>
      <c r="S2314">
        <f t="shared" si="690"/>
        <v>1.6355877713324558</v>
      </c>
      <c r="T2314">
        <v>0.2432</v>
      </c>
      <c r="U2314" s="1">
        <f t="shared" si="691"/>
        <v>0.25526356566034364</v>
      </c>
      <c r="V2314" s="1">
        <v>120</v>
      </c>
      <c r="W2314" s="1">
        <f t="shared" si="692"/>
        <v>21.452727617442736</v>
      </c>
      <c r="X2314" s="1">
        <f t="shared" si="693"/>
        <v>38.367326798672735</v>
      </c>
      <c r="Y2314" s="1">
        <f t="shared" si="694"/>
        <v>0.98437614424693076</v>
      </c>
      <c r="Z2314" s="1">
        <f t="shared" si="702"/>
        <v>-0.68400000000000027</v>
      </c>
      <c r="AA2314" s="1">
        <f t="shared" si="695"/>
        <v>6.0238019790570009E-2</v>
      </c>
      <c r="AB2314" s="1">
        <f t="shared" si="696"/>
        <v>2.4549604999999999</v>
      </c>
      <c r="AC2314" s="1">
        <f t="shared" si="697"/>
        <v>1.4959021503358882</v>
      </c>
      <c r="AF2314" s="1">
        <f t="shared" si="698"/>
        <v>11.496830391594848</v>
      </c>
      <c r="AG2314" s="1">
        <f t="shared" si="699"/>
        <v>4.9954146477736252</v>
      </c>
      <c r="AH2314" s="1">
        <f t="shared" si="700"/>
        <v>12.997560437153568</v>
      </c>
      <c r="AI2314">
        <v>9.3000000000000007</v>
      </c>
      <c r="AJ2314">
        <v>14</v>
      </c>
      <c r="AK2314">
        <v>137</v>
      </c>
      <c r="AL2314">
        <v>15</v>
      </c>
      <c r="AM2314">
        <v>9120</v>
      </c>
      <c r="AN2314">
        <v>9140</v>
      </c>
      <c r="AO2314">
        <v>9074</v>
      </c>
      <c r="AP2314">
        <v>93</v>
      </c>
      <c r="AQ2314">
        <v>0</v>
      </c>
    </row>
    <row r="2315" spans="1:43">
      <c r="A2315" s="27">
        <v>40299</v>
      </c>
      <c r="B2315" s="27"/>
      <c r="C2315">
        <v>19</v>
      </c>
      <c r="D2315">
        <v>25.3</v>
      </c>
      <c r="E2315">
        <v>13.5</v>
      </c>
      <c r="F2315">
        <v>42</v>
      </c>
      <c r="G2315">
        <v>23</v>
      </c>
      <c r="H2315">
        <v>12.5</v>
      </c>
      <c r="I2315" s="10">
        <v>935</v>
      </c>
      <c r="J2315">
        <v>1.5</v>
      </c>
      <c r="K2315" s="2">
        <v>10</v>
      </c>
      <c r="L2315" s="1">
        <f t="shared" si="685"/>
        <v>5.0276836853295475</v>
      </c>
      <c r="M2315" s="1">
        <f t="shared" si="686"/>
        <v>61</v>
      </c>
      <c r="N2315" s="1">
        <f t="shared" si="687"/>
        <v>2.1981128370891554</v>
      </c>
      <c r="O2315" s="1">
        <f t="shared" si="701"/>
        <v>0.13712755238137611</v>
      </c>
      <c r="P2315" s="1">
        <f t="shared" si="703"/>
        <v>0.84310865862718076</v>
      </c>
      <c r="Q2315">
        <f t="shared" si="688"/>
        <v>7.5885024554336677</v>
      </c>
      <c r="R2315">
        <f t="shared" si="689"/>
        <v>12.506981775404466</v>
      </c>
      <c r="S2315">
        <f t="shared" si="690"/>
        <v>1.6370394993984902</v>
      </c>
      <c r="T2315">
        <v>0.2432</v>
      </c>
      <c r="U2315" s="1">
        <f t="shared" si="691"/>
        <v>0.26072204753465189</v>
      </c>
      <c r="V2315" s="1">
        <v>121</v>
      </c>
      <c r="W2315" s="1">
        <f t="shared" si="692"/>
        <v>22.153297408236739</v>
      </c>
      <c r="X2315" s="1">
        <f t="shared" si="693"/>
        <v>38.374969531689743</v>
      </c>
      <c r="Y2315" s="1">
        <f t="shared" si="694"/>
        <v>0.98387852614784932</v>
      </c>
      <c r="Z2315" s="1">
        <f t="shared" si="702"/>
        <v>-0.19</v>
      </c>
      <c r="AA2315" s="1">
        <f t="shared" si="695"/>
        <v>6.0209067469688279E-2</v>
      </c>
      <c r="AB2315" s="1">
        <f t="shared" si="696"/>
        <v>2.4561409999999997</v>
      </c>
      <c r="AC2315" s="1">
        <f t="shared" si="697"/>
        <v>1.1219266127519161</v>
      </c>
      <c r="AF2315" s="1">
        <f t="shared" si="698"/>
        <v>11.157443646811316</v>
      </c>
      <c r="AG2315" s="1">
        <f t="shared" si="699"/>
        <v>5.1352257413600872</v>
      </c>
      <c r="AH2315" s="1">
        <f t="shared" si="700"/>
        <v>12.918757999961901</v>
      </c>
      <c r="AI2315">
        <v>3.5</v>
      </c>
      <c r="AJ2315">
        <v>1</v>
      </c>
      <c r="AK2315">
        <v>66</v>
      </c>
      <c r="AL2315">
        <v>14</v>
      </c>
      <c r="AM2315">
        <v>9068</v>
      </c>
      <c r="AN2315">
        <v>9109</v>
      </c>
      <c r="AO2315">
        <v>9030</v>
      </c>
      <c r="AP2315">
        <v>89</v>
      </c>
      <c r="AQ2315">
        <v>0</v>
      </c>
    </row>
    <row r="2316" spans="1:43">
      <c r="A2316" s="27">
        <v>40300</v>
      </c>
      <c r="B2316" s="27"/>
      <c r="C2316">
        <v>18.399999999999999</v>
      </c>
      <c r="D2316">
        <v>23.6</v>
      </c>
      <c r="E2316">
        <v>13.2</v>
      </c>
      <c r="F2316">
        <v>42</v>
      </c>
      <c r="G2316">
        <v>26</v>
      </c>
      <c r="H2316">
        <v>5.7</v>
      </c>
      <c r="I2316" s="10">
        <v>935</v>
      </c>
      <c r="J2316">
        <v>2.4</v>
      </c>
      <c r="K2316" s="2">
        <v>10</v>
      </c>
      <c r="L2316" s="1">
        <f t="shared" si="685"/>
        <v>4.361200830524262</v>
      </c>
      <c r="M2316" s="1">
        <f t="shared" si="686"/>
        <v>58</v>
      </c>
      <c r="N2316" s="1">
        <f t="shared" si="687"/>
        <v>2.1171678236591673</v>
      </c>
      <c r="O2316" s="1">
        <f t="shared" si="701"/>
        <v>0.13269842952379554</v>
      </c>
      <c r="P2316" s="1">
        <f t="shared" si="703"/>
        <v>0.81902991449821205</v>
      </c>
      <c r="Q2316">
        <f t="shared" si="688"/>
        <v>3.8493114314075592</v>
      </c>
      <c r="R2316">
        <f t="shared" si="689"/>
        <v>12.517948971114716</v>
      </c>
      <c r="S2316">
        <f t="shared" si="690"/>
        <v>1.6384749962192038</v>
      </c>
      <c r="T2316">
        <v>0.2432</v>
      </c>
      <c r="U2316" s="1">
        <f t="shared" si="691"/>
        <v>0.26610339929995996</v>
      </c>
      <c r="V2316" s="1">
        <v>122</v>
      </c>
      <c r="W2316" s="1">
        <f t="shared" si="692"/>
        <v>14.116975103422449</v>
      </c>
      <c r="X2316" s="1">
        <f t="shared" si="693"/>
        <v>38.381342094880758</v>
      </c>
      <c r="Y2316" s="1">
        <f t="shared" si="694"/>
        <v>0.9833856773080123</v>
      </c>
      <c r="Z2316" s="1">
        <f t="shared" si="702"/>
        <v>-0.22800000000000054</v>
      </c>
      <c r="AA2316" s="1">
        <f t="shared" si="695"/>
        <v>6.0174361400142824E-2</v>
      </c>
      <c r="AB2316" s="1">
        <f t="shared" si="696"/>
        <v>2.4575575999999999</v>
      </c>
      <c r="AC2316" s="1">
        <f t="shared" si="697"/>
        <v>1.7950825804030659</v>
      </c>
      <c r="AF2316" s="1">
        <f t="shared" si="698"/>
        <v>10.305598841819284</v>
      </c>
      <c r="AG2316" s="1">
        <f t="shared" si="699"/>
        <v>3.8795548012123029</v>
      </c>
      <c r="AH2316" s="1">
        <f t="shared" si="700"/>
        <v>9.0986145845778239</v>
      </c>
      <c r="AI2316">
        <v>6</v>
      </c>
      <c r="AJ2316">
        <v>14</v>
      </c>
      <c r="AK2316">
        <v>100</v>
      </c>
      <c r="AL2316">
        <v>14</v>
      </c>
      <c r="AM2316">
        <v>9077</v>
      </c>
      <c r="AN2316">
        <v>9108</v>
      </c>
      <c r="AO2316">
        <v>9031</v>
      </c>
      <c r="AP2316">
        <v>86</v>
      </c>
      <c r="AQ2316">
        <v>32700</v>
      </c>
    </row>
    <row r="2317" spans="1:43">
      <c r="A2317" s="27">
        <v>40301</v>
      </c>
      <c r="B2317" s="27"/>
      <c r="C2317">
        <v>10.3</v>
      </c>
      <c r="D2317">
        <v>20.6</v>
      </c>
      <c r="E2317">
        <v>8.1999999999999993</v>
      </c>
      <c r="F2317">
        <v>76</v>
      </c>
      <c r="G2317">
        <v>31</v>
      </c>
      <c r="H2317">
        <v>1.8</v>
      </c>
      <c r="I2317" s="10">
        <v>935</v>
      </c>
      <c r="J2317">
        <v>2.5</v>
      </c>
      <c r="K2317" s="2">
        <v>10</v>
      </c>
      <c r="L2317" s="1">
        <f t="shared" si="685"/>
        <v>2.5135588949628747</v>
      </c>
      <c r="M2317" s="1">
        <f t="shared" si="686"/>
        <v>121</v>
      </c>
      <c r="N2317" s="1">
        <f t="shared" si="687"/>
        <v>1.2532780017936267</v>
      </c>
      <c r="O2317" s="1">
        <f t="shared" si="701"/>
        <v>8.3775704784514238E-2</v>
      </c>
      <c r="P2317" s="1">
        <f t="shared" si="703"/>
        <v>1.0343732136719632</v>
      </c>
      <c r="Q2317">
        <f t="shared" si="688"/>
        <v>1.5190798804492724</v>
      </c>
      <c r="R2317">
        <f t="shared" si="689"/>
        <v>12.528788292841387</v>
      </c>
      <c r="S2317">
        <f t="shared" si="690"/>
        <v>1.6398937556075115</v>
      </c>
      <c r="T2317">
        <v>0.2432</v>
      </c>
      <c r="U2317" s="1">
        <f t="shared" si="691"/>
        <v>0.27140602897640986</v>
      </c>
      <c r="V2317" s="1">
        <v>123</v>
      </c>
      <c r="W2317" s="1">
        <f t="shared" si="692"/>
        <v>9.5126562999011188</v>
      </c>
      <c r="X2317" s="1">
        <f t="shared" si="693"/>
        <v>38.386489858230412</v>
      </c>
      <c r="Y2317" s="1">
        <f t="shared" si="694"/>
        <v>0.98289774352822612</v>
      </c>
      <c r="Z2317" s="1">
        <f t="shared" si="702"/>
        <v>-3.0779999999999994</v>
      </c>
      <c r="AA2317" s="1">
        <f t="shared" si="695"/>
        <v>5.9709715295295167E-2</v>
      </c>
      <c r="AB2317" s="1">
        <f t="shared" si="696"/>
        <v>2.4766816999999999</v>
      </c>
      <c r="AC2317" s="1">
        <f t="shared" si="697"/>
        <v>1.8698776879198602</v>
      </c>
      <c r="AF2317" s="1">
        <f t="shared" si="698"/>
        <v>8.7362167312750305</v>
      </c>
      <c r="AG2317" s="1">
        <f t="shared" si="699"/>
        <v>3.0360435852215835</v>
      </c>
      <c r="AH2317" s="1">
        <f t="shared" si="700"/>
        <v>8.1449856546058061</v>
      </c>
      <c r="AI2317">
        <v>5.7</v>
      </c>
      <c r="AJ2317">
        <v>14</v>
      </c>
      <c r="AK2317">
        <v>105</v>
      </c>
      <c r="AL2317">
        <v>1</v>
      </c>
      <c r="AM2317">
        <v>9107</v>
      </c>
      <c r="AN2317">
        <v>9125</v>
      </c>
      <c r="AO2317">
        <v>9054</v>
      </c>
      <c r="AP2317">
        <v>93</v>
      </c>
      <c r="AQ2317">
        <v>138</v>
      </c>
    </row>
    <row r="2318" spans="1:43">
      <c r="A2318" s="27">
        <v>40302</v>
      </c>
      <c r="B2318" s="27"/>
      <c r="C2318">
        <v>12.2</v>
      </c>
      <c r="D2318">
        <v>17.2</v>
      </c>
      <c r="E2318">
        <v>7.8</v>
      </c>
      <c r="F2318">
        <v>53</v>
      </c>
      <c r="G2318">
        <v>26</v>
      </c>
      <c r="H2318">
        <v>11.3</v>
      </c>
      <c r="I2318" s="10">
        <v>935</v>
      </c>
      <c r="J2318">
        <v>2.2999999999999998</v>
      </c>
      <c r="K2318" s="2">
        <v>10</v>
      </c>
      <c r="L2318" s="1">
        <f t="shared" si="685"/>
        <v>3.9790409877409285</v>
      </c>
      <c r="M2318" s="1">
        <f t="shared" si="686"/>
        <v>80</v>
      </c>
      <c r="N2318" s="1">
        <f t="shared" si="687"/>
        <v>1.4216335674868446</v>
      </c>
      <c r="O2318" s="1">
        <f t="shared" si="701"/>
        <v>9.3587645986338841E-2</v>
      </c>
      <c r="P2318" s="1">
        <f t="shared" si="703"/>
        <v>0.67863484043550493</v>
      </c>
      <c r="Q2318">
        <f t="shared" si="688"/>
        <v>6.6742965805205117</v>
      </c>
      <c r="R2318">
        <f t="shared" si="689"/>
        <v>12.539495842125994</v>
      </c>
      <c r="S2318">
        <f t="shared" si="690"/>
        <v>1.6412952672939785</v>
      </c>
      <c r="T2318">
        <v>0.2432</v>
      </c>
      <c r="U2318" s="1">
        <f t="shared" si="691"/>
        <v>0.27662836787271189</v>
      </c>
      <c r="V2318" s="1">
        <v>124</v>
      </c>
      <c r="W2318" s="1">
        <f t="shared" si="692"/>
        <v>20.709493923297256</v>
      </c>
      <c r="X2318" s="1">
        <f t="shared" si="693"/>
        <v>38.390458759062888</v>
      </c>
      <c r="Y2318" s="1">
        <f t="shared" si="694"/>
        <v>0.98241486915526144</v>
      </c>
      <c r="Z2318" s="1">
        <f t="shared" si="702"/>
        <v>0.72199999999999942</v>
      </c>
      <c r="AA2318" s="1">
        <f t="shared" si="695"/>
        <v>5.9818061006360272E-2</v>
      </c>
      <c r="AB2318" s="1">
        <f t="shared" si="696"/>
        <v>2.4721957999999997</v>
      </c>
      <c r="AC2318" s="1">
        <f t="shared" si="697"/>
        <v>1.7202874728862712</v>
      </c>
      <c r="AF2318" s="1">
        <f t="shared" si="698"/>
        <v>8.1215013236394125</v>
      </c>
      <c r="AG2318" s="1">
        <f t="shared" si="699"/>
        <v>4.8257720320624786</v>
      </c>
      <c r="AH2318" s="1">
        <f t="shared" si="700"/>
        <v>10.233634970965625</v>
      </c>
      <c r="AI2318">
        <v>4</v>
      </c>
      <c r="AJ2318">
        <v>2</v>
      </c>
      <c r="AK2318">
        <v>77</v>
      </c>
      <c r="AL2318">
        <v>13</v>
      </c>
      <c r="AM2318">
        <v>9099</v>
      </c>
      <c r="AN2318">
        <v>9109</v>
      </c>
      <c r="AO2318">
        <v>9082</v>
      </c>
      <c r="AP2318">
        <v>72</v>
      </c>
      <c r="AQ2318">
        <v>0</v>
      </c>
    </row>
    <row r="2319" spans="1:43">
      <c r="A2319" s="27">
        <v>40303</v>
      </c>
      <c r="B2319" s="27"/>
      <c r="C2319">
        <v>15.4</v>
      </c>
      <c r="D2319">
        <v>21.1</v>
      </c>
      <c r="E2319">
        <v>10.6</v>
      </c>
      <c r="F2319">
        <v>40</v>
      </c>
      <c r="G2319">
        <v>22</v>
      </c>
      <c r="H2319">
        <v>12.6</v>
      </c>
      <c r="I2319" s="10">
        <v>935</v>
      </c>
      <c r="J2319">
        <v>2.4</v>
      </c>
      <c r="K2319" s="2">
        <v>10</v>
      </c>
      <c r="L2319" s="1">
        <f t="shared" si="685"/>
        <v>4.6742326620455374</v>
      </c>
      <c r="M2319" s="1">
        <f t="shared" si="686"/>
        <v>58</v>
      </c>
      <c r="N2319" s="1">
        <f t="shared" si="687"/>
        <v>1.7503347478886555</v>
      </c>
      <c r="O2319" s="1">
        <f t="shared" si="701"/>
        <v>0.11232659257616021</v>
      </c>
      <c r="P2319" s="1">
        <f t="shared" si="703"/>
        <v>0.64614962161338507</v>
      </c>
      <c r="Q2319">
        <f t="shared" si="688"/>
        <v>7.802055730649565</v>
      </c>
      <c r="R2319">
        <f t="shared" si="689"/>
        <v>12.55006769171742</v>
      </c>
      <c r="S2319">
        <f t="shared" si="690"/>
        <v>1.6426790172404999</v>
      </c>
      <c r="T2319">
        <v>0.2432</v>
      </c>
      <c r="U2319" s="1">
        <f t="shared" si="691"/>
        <v>0.28176887105021547</v>
      </c>
      <c r="V2319" s="1">
        <v>125</v>
      </c>
      <c r="W2319" s="1">
        <f t="shared" si="692"/>
        <v>22.230938063620528</v>
      </c>
      <c r="X2319" s="1">
        <f t="shared" si="693"/>
        <v>38.393295227867192</v>
      </c>
      <c r="Y2319" s="1">
        <f t="shared" si="694"/>
        <v>0.98193719703915106</v>
      </c>
      <c r="Z2319" s="1">
        <f t="shared" si="702"/>
        <v>1.2160000000000004</v>
      </c>
      <c r="AA2319" s="1">
        <f t="shared" si="695"/>
        <v>6.0001429492019087E-2</v>
      </c>
      <c r="AB2319" s="1">
        <f t="shared" si="696"/>
        <v>2.4646406000000001</v>
      </c>
      <c r="AC2319" s="1">
        <f t="shared" si="697"/>
        <v>1.7950825804030659</v>
      </c>
      <c r="AF2319" s="1">
        <f t="shared" si="698"/>
        <v>9.4998327136778951</v>
      </c>
      <c r="AG2319" s="1">
        <f t="shared" si="699"/>
        <v>5.0131469942286078</v>
      </c>
      <c r="AH2319" s="1">
        <f t="shared" si="700"/>
        <v>10.851625413430067</v>
      </c>
      <c r="AI2319">
        <v>4.5</v>
      </c>
      <c r="AJ2319">
        <v>15</v>
      </c>
      <c r="AK2319">
        <v>82</v>
      </c>
      <c r="AL2319">
        <v>14</v>
      </c>
      <c r="AM2319">
        <v>9125</v>
      </c>
      <c r="AN2319">
        <v>9143</v>
      </c>
      <c r="AO2319">
        <v>9098</v>
      </c>
      <c r="AP2319">
        <v>64</v>
      </c>
      <c r="AQ2319">
        <v>0</v>
      </c>
    </row>
    <row r="2320" spans="1:43">
      <c r="A2320" s="27">
        <v>40304</v>
      </c>
      <c r="B2320" s="27"/>
      <c r="C2320">
        <v>17.8</v>
      </c>
      <c r="D2320">
        <v>23.8</v>
      </c>
      <c r="E2320">
        <v>12.3</v>
      </c>
      <c r="F2320">
        <v>36</v>
      </c>
      <c r="G2320">
        <v>17</v>
      </c>
      <c r="H2320">
        <v>13</v>
      </c>
      <c r="I2320" s="10">
        <v>935</v>
      </c>
      <c r="J2320">
        <v>2.9</v>
      </c>
      <c r="K2320" s="2">
        <v>10</v>
      </c>
      <c r="L2320" s="1">
        <f t="shared" si="685"/>
        <v>5.4550291118404814</v>
      </c>
      <c r="M2320" s="1">
        <f t="shared" si="686"/>
        <v>55</v>
      </c>
      <c r="N2320" s="1">
        <f t="shared" si="687"/>
        <v>2.0388437144507798</v>
      </c>
      <c r="O2320" s="1">
        <f t="shared" si="701"/>
        <v>0.1283911158938493</v>
      </c>
      <c r="P2320" s="1">
        <f t="shared" si="703"/>
        <v>0.64421667502895108</v>
      </c>
      <c r="Q2320">
        <f t="shared" si="688"/>
        <v>8.2752426639189629</v>
      </c>
      <c r="R2320">
        <f t="shared" si="689"/>
        <v>12.560499888173501</v>
      </c>
      <c r="S2320">
        <f t="shared" si="690"/>
        <v>1.6440444879808247</v>
      </c>
      <c r="T2320">
        <v>0.2432</v>
      </c>
      <c r="U2320" s="1">
        <f t="shared" si="691"/>
        <v>0.28682601777995231</v>
      </c>
      <c r="V2320" s="1">
        <v>126</v>
      </c>
      <c r="W2320" s="1">
        <f t="shared" si="692"/>
        <v>22.690374231150646</v>
      </c>
      <c r="X2320" s="1">
        <f t="shared" si="693"/>
        <v>38.395046114176445</v>
      </c>
      <c r="Y2320" s="1">
        <f t="shared" si="694"/>
        <v>0.98146486849092984</v>
      </c>
      <c r="Z2320" s="1">
        <f t="shared" si="702"/>
        <v>0.91200000000000014</v>
      </c>
      <c r="AA2320" s="1">
        <f t="shared" si="695"/>
        <v>6.0139695318506235E-2</v>
      </c>
      <c r="AB2320" s="1">
        <f t="shared" si="696"/>
        <v>2.4589742000000001</v>
      </c>
      <c r="AC2320" s="1">
        <f t="shared" si="697"/>
        <v>2.1690581179870376</v>
      </c>
      <c r="AF2320" s="1">
        <f t="shared" si="698"/>
        <v>10.661098298662084</v>
      </c>
      <c r="AG2320" s="1">
        <f t="shared" si="699"/>
        <v>5.0643730229299555</v>
      </c>
      <c r="AH2320" s="1">
        <f t="shared" si="700"/>
        <v>11.586644483867508</v>
      </c>
      <c r="AI2320">
        <v>4.0999999999999996</v>
      </c>
      <c r="AJ2320">
        <v>10</v>
      </c>
      <c r="AK2320">
        <v>83</v>
      </c>
      <c r="AL2320">
        <v>3</v>
      </c>
      <c r="AM2320">
        <v>9075</v>
      </c>
      <c r="AN2320">
        <v>9101</v>
      </c>
      <c r="AO2320">
        <v>9042</v>
      </c>
      <c r="AP2320">
        <v>67</v>
      </c>
      <c r="AQ2320">
        <v>0</v>
      </c>
    </row>
    <row r="2321" spans="1:43">
      <c r="A2321" s="27">
        <v>40305</v>
      </c>
      <c r="B2321" s="27"/>
      <c r="C2321">
        <v>18.399999999999999</v>
      </c>
      <c r="D2321">
        <v>23.2</v>
      </c>
      <c r="E2321">
        <v>14.1</v>
      </c>
      <c r="F2321">
        <v>33</v>
      </c>
      <c r="G2321">
        <v>21</v>
      </c>
      <c r="H2321">
        <v>13.1</v>
      </c>
      <c r="I2321" s="10">
        <v>935</v>
      </c>
      <c r="J2321">
        <v>3.5</v>
      </c>
      <c r="K2321" s="2">
        <v>10</v>
      </c>
      <c r="L2321" s="1">
        <f t="shared" si="685"/>
        <v>6.0021874455344779</v>
      </c>
      <c r="M2321" s="1">
        <f t="shared" si="686"/>
        <v>45</v>
      </c>
      <c r="N2321" s="1">
        <f t="shared" si="687"/>
        <v>2.1171678236591673</v>
      </c>
      <c r="O2321" s="1">
        <f t="shared" si="701"/>
        <v>0.13269842952379554</v>
      </c>
      <c r="P2321" s="1">
        <f t="shared" si="703"/>
        <v>0.66082151180903748</v>
      </c>
      <c r="Q2321">
        <f t="shared" si="688"/>
        <v>8.3350292993989026</v>
      </c>
      <c r="R2321">
        <f t="shared" si="689"/>
        <v>12.570788454667568</v>
      </c>
      <c r="S2321">
        <f t="shared" si="690"/>
        <v>1.6453911589879016</v>
      </c>
      <c r="T2321">
        <v>0.2432</v>
      </c>
      <c r="U2321" s="1">
        <f t="shared" si="691"/>
        <v>0.2917983119925176</v>
      </c>
      <c r="V2321" s="1">
        <v>127</v>
      </c>
      <c r="W2321" s="1">
        <f t="shared" si="692"/>
        <v>22.79586632279565</v>
      </c>
      <c r="X2321" s="1">
        <f t="shared" si="693"/>
        <v>38.395758612609079</v>
      </c>
      <c r="Y2321" s="1">
        <f t="shared" si="694"/>
        <v>0.98099802324083074</v>
      </c>
      <c r="Z2321" s="1">
        <f t="shared" si="702"/>
        <v>0.2279999999999992</v>
      </c>
      <c r="AA2321" s="1">
        <f t="shared" si="695"/>
        <v>6.0174361400142824E-2</v>
      </c>
      <c r="AB2321" s="1">
        <f t="shared" si="696"/>
        <v>2.4575575999999999</v>
      </c>
      <c r="AC2321" s="1">
        <f t="shared" si="697"/>
        <v>2.6178287630878043</v>
      </c>
      <c r="AF2321" s="1">
        <f t="shared" si="698"/>
        <v>9.6436259157610653</v>
      </c>
      <c r="AG2321" s="1">
        <f t="shared" si="699"/>
        <v>5.0913818997616591</v>
      </c>
      <c r="AH2321" s="1">
        <f t="shared" si="700"/>
        <v>12.338343011722712</v>
      </c>
      <c r="AI2321">
        <v>5</v>
      </c>
      <c r="AJ2321">
        <v>1</v>
      </c>
      <c r="AK2321">
        <v>111</v>
      </c>
      <c r="AL2321">
        <v>2</v>
      </c>
      <c r="AM2321">
        <v>9058</v>
      </c>
      <c r="AN2321">
        <v>9062</v>
      </c>
      <c r="AO2321">
        <v>9046</v>
      </c>
      <c r="AP2321">
        <v>68</v>
      </c>
      <c r="AQ2321">
        <v>0</v>
      </c>
    </row>
    <row r="2322" spans="1:43">
      <c r="A2322" s="27">
        <v>40306</v>
      </c>
      <c r="B2322" s="27"/>
      <c r="C2322">
        <v>15.4</v>
      </c>
      <c r="D2322">
        <v>21.2</v>
      </c>
      <c r="E2322">
        <v>9.8000000000000007</v>
      </c>
      <c r="F2322">
        <v>23</v>
      </c>
      <c r="G2322">
        <v>14</v>
      </c>
      <c r="H2322">
        <v>13.3</v>
      </c>
      <c r="I2322" s="10">
        <v>935</v>
      </c>
      <c r="J2322">
        <v>2.4</v>
      </c>
      <c r="K2322" s="2">
        <v>10</v>
      </c>
      <c r="L2322" s="1">
        <f t="shared" si="685"/>
        <v>5.519336122878185</v>
      </c>
      <c r="M2322" s="1">
        <f t="shared" si="686"/>
        <v>32</v>
      </c>
      <c r="N2322" s="1">
        <f t="shared" si="687"/>
        <v>1.7503347478886555</v>
      </c>
      <c r="O2322" s="1">
        <f t="shared" si="701"/>
        <v>0.11232659257616021</v>
      </c>
      <c r="P2322" s="1">
        <f t="shared" si="703"/>
        <v>0.3702180830173154</v>
      </c>
      <c r="Q2322">
        <f t="shared" si="688"/>
        <v>9.1160562846210222</v>
      </c>
      <c r="R2322">
        <f t="shared" si="689"/>
        <v>12.580929393999103</v>
      </c>
      <c r="S2322">
        <f t="shared" si="690"/>
        <v>1.6467185070679455</v>
      </c>
      <c r="T2322">
        <v>0.2432</v>
      </c>
      <c r="U2322" s="1">
        <f t="shared" si="691"/>
        <v>0.296684282720656</v>
      </c>
      <c r="V2322" s="1">
        <v>128</v>
      </c>
      <c r="W2322" s="1">
        <f t="shared" si="692"/>
        <v>23.018278786203183</v>
      </c>
      <c r="X2322" s="1">
        <f t="shared" si="693"/>
        <v>38.395480189176844</v>
      </c>
      <c r="Y2322" s="1">
        <f t="shared" si="694"/>
        <v>0.9805367993969476</v>
      </c>
      <c r="Z2322" s="1">
        <f t="shared" si="702"/>
        <v>-1.1399999999999992</v>
      </c>
      <c r="AA2322" s="1">
        <f t="shared" si="695"/>
        <v>6.0001429492019087E-2</v>
      </c>
      <c r="AB2322" s="1">
        <f t="shared" si="696"/>
        <v>2.4646406000000001</v>
      </c>
      <c r="AC2322" s="1">
        <f t="shared" si="697"/>
        <v>1.7950825804030659</v>
      </c>
      <c r="AF2322" s="1">
        <f t="shared" si="698"/>
        <v>9.8991623934094317</v>
      </c>
      <c r="AG2322" s="1">
        <f t="shared" si="699"/>
        <v>4.8609423029572438</v>
      </c>
      <c r="AH2322" s="1">
        <f t="shared" si="700"/>
        <v>12.354046593248905</v>
      </c>
      <c r="AI2322">
        <v>6.7</v>
      </c>
      <c r="AJ2322">
        <v>3</v>
      </c>
      <c r="AK2322">
        <v>129</v>
      </c>
      <c r="AL2322">
        <v>3</v>
      </c>
      <c r="AM2322">
        <v>9090</v>
      </c>
      <c r="AN2322">
        <v>9102</v>
      </c>
      <c r="AO2322">
        <v>9055</v>
      </c>
      <c r="AP2322">
        <v>38</v>
      </c>
      <c r="AQ2322">
        <v>0</v>
      </c>
    </row>
    <row r="2323" spans="1:43">
      <c r="A2323" s="27">
        <v>40307</v>
      </c>
      <c r="B2323" s="27"/>
      <c r="C2323">
        <v>17.399999999999999</v>
      </c>
      <c r="D2323">
        <v>23.5</v>
      </c>
      <c r="E2323">
        <v>11.7</v>
      </c>
      <c r="F2323">
        <v>25</v>
      </c>
      <c r="G2323">
        <v>14</v>
      </c>
      <c r="H2323">
        <v>9.4</v>
      </c>
      <c r="I2323" s="10">
        <v>935</v>
      </c>
      <c r="J2323">
        <v>2.1</v>
      </c>
      <c r="K2323" s="2">
        <v>10</v>
      </c>
      <c r="L2323" s="1">
        <f t="shared" si="685"/>
        <v>4.6568594165446511</v>
      </c>
      <c r="M2323" s="1">
        <f t="shared" si="686"/>
        <v>36</v>
      </c>
      <c r="N2323" s="1">
        <f t="shared" si="687"/>
        <v>1.9880479410923457</v>
      </c>
      <c r="O2323" s="1">
        <f t="shared" si="701"/>
        <v>0.12558591009780062</v>
      </c>
      <c r="P2323" s="1">
        <f t="shared" si="703"/>
        <v>0.45034508330422973</v>
      </c>
      <c r="Q2323">
        <f t="shared" si="688"/>
        <v>6.6533673104815909</v>
      </c>
      <c r="R2323">
        <f t="shared" si="689"/>
        <v>12.590918691806996</v>
      </c>
      <c r="S2323">
        <f t="shared" si="690"/>
        <v>1.6480260067810204</v>
      </c>
      <c r="T2323">
        <v>0.2432</v>
      </c>
      <c r="U2323" s="1">
        <f t="shared" si="691"/>
        <v>0.30148248453442261</v>
      </c>
      <c r="V2323" s="1">
        <v>129</v>
      </c>
      <c r="W2323" s="1">
        <f t="shared" si="692"/>
        <v>18.426532823945973</v>
      </c>
      <c r="X2323" s="1">
        <f t="shared" si="693"/>
        <v>38.394258507962505</v>
      </c>
      <c r="Y2323" s="1">
        <f t="shared" si="694"/>
        <v>0.98008133340437853</v>
      </c>
      <c r="Z2323" s="1">
        <f t="shared" si="702"/>
        <v>0.75999999999999934</v>
      </c>
      <c r="AA2323" s="1">
        <f t="shared" si="695"/>
        <v>6.0116606778804642E-2</v>
      </c>
      <c r="AB2323" s="1">
        <f t="shared" si="696"/>
        <v>2.4599186</v>
      </c>
      <c r="AC2323" s="1">
        <f t="shared" si="697"/>
        <v>1.5706972578526825</v>
      </c>
      <c r="AF2323" s="1">
        <f t="shared" si="698"/>
        <v>10.677701795469838</v>
      </c>
      <c r="AG2323" s="1">
        <f t="shared" si="699"/>
        <v>4.2916448333912056</v>
      </c>
      <c r="AH2323" s="1">
        <f t="shared" si="700"/>
        <v>9.3843854732529817</v>
      </c>
      <c r="AI2323">
        <v>4.3</v>
      </c>
      <c r="AJ2323">
        <v>11</v>
      </c>
      <c r="AK2323">
        <v>70</v>
      </c>
      <c r="AL2323">
        <v>1</v>
      </c>
      <c r="AM2323">
        <v>9072</v>
      </c>
      <c r="AN2323">
        <v>9096</v>
      </c>
      <c r="AO2323">
        <v>9046</v>
      </c>
      <c r="AP2323">
        <v>47</v>
      </c>
      <c r="AQ2323">
        <v>0</v>
      </c>
    </row>
    <row r="2324" spans="1:43">
      <c r="A2324" s="27">
        <v>40308</v>
      </c>
      <c r="B2324" s="27"/>
      <c r="C2324">
        <v>19.8</v>
      </c>
      <c r="D2324">
        <v>24</v>
      </c>
      <c r="E2324">
        <v>16.5</v>
      </c>
      <c r="F2324">
        <v>34</v>
      </c>
      <c r="G2324">
        <v>17</v>
      </c>
      <c r="H2324">
        <v>12.2</v>
      </c>
      <c r="I2324" s="10">
        <v>935</v>
      </c>
      <c r="J2324">
        <v>2.2999999999999998</v>
      </c>
      <c r="K2324" s="2">
        <v>10</v>
      </c>
      <c r="L2324" s="1">
        <f t="shared" si="685"/>
        <v>5.2956563516182191</v>
      </c>
      <c r="M2324" s="1">
        <f t="shared" si="686"/>
        <v>51</v>
      </c>
      <c r="N2324" s="1">
        <f t="shared" si="687"/>
        <v>2.3102444669922537</v>
      </c>
      <c r="O2324" s="1">
        <f t="shared" si="701"/>
        <v>0.14322727840469149</v>
      </c>
      <c r="P2324" s="1">
        <f t="shared" si="703"/>
        <v>0.73255261134250915</v>
      </c>
      <c r="Q2324">
        <f t="shared" si="688"/>
        <v>7.7576411912404168</v>
      </c>
      <c r="R2324">
        <f t="shared" si="689"/>
        <v>12.600752319983112</v>
      </c>
      <c r="S2324">
        <f t="shared" si="690"/>
        <v>1.6493131308878419</v>
      </c>
      <c r="T2324">
        <v>0.2432</v>
      </c>
      <c r="U2324" s="1">
        <f t="shared" si="691"/>
        <v>0.30619149796878808</v>
      </c>
      <c r="V2324" s="1">
        <v>130</v>
      </c>
      <c r="W2324" s="1">
        <f t="shared" si="692"/>
        <v>21.701369877877156</v>
      </c>
      <c r="X2324" s="1">
        <f t="shared" si="693"/>
        <v>38.392141358267196</v>
      </c>
      <c r="Y2324" s="1">
        <f t="shared" si="694"/>
        <v>0.97963176000486096</v>
      </c>
      <c r="Z2324" s="1">
        <f t="shared" si="702"/>
        <v>0.91200000000000081</v>
      </c>
      <c r="AA2324" s="1">
        <f t="shared" si="695"/>
        <v>6.0255404552175866E-2</v>
      </c>
      <c r="AB2324" s="1">
        <f t="shared" si="696"/>
        <v>2.4542522</v>
      </c>
      <c r="AC2324" s="1">
        <f t="shared" si="697"/>
        <v>1.7202874728862712</v>
      </c>
      <c r="AF2324" s="1">
        <f t="shared" si="698"/>
        <v>9.092611777172328</v>
      </c>
      <c r="AG2324" s="1">
        <f t="shared" si="699"/>
        <v>4.9741375904380174</v>
      </c>
      <c r="AH2324" s="1">
        <f t="shared" si="700"/>
        <v>11.557685140679135</v>
      </c>
      <c r="AI2324">
        <v>4.5</v>
      </c>
      <c r="AJ2324">
        <v>3</v>
      </c>
      <c r="AK2324">
        <v>82</v>
      </c>
      <c r="AL2324">
        <v>3</v>
      </c>
      <c r="AM2324">
        <v>9039</v>
      </c>
      <c r="AN2324">
        <v>9058</v>
      </c>
      <c r="AO2324">
        <v>9029</v>
      </c>
      <c r="AP2324">
        <v>75</v>
      </c>
      <c r="AQ2324">
        <v>0</v>
      </c>
    </row>
    <row r="2325" spans="1:43">
      <c r="A2325" s="27">
        <v>40309</v>
      </c>
      <c r="B2325" s="27"/>
      <c r="C2325">
        <v>18.2</v>
      </c>
      <c r="D2325">
        <v>22.6</v>
      </c>
      <c r="E2325">
        <v>14.7</v>
      </c>
      <c r="F2325">
        <v>29</v>
      </c>
      <c r="G2325">
        <v>21</v>
      </c>
      <c r="H2325">
        <v>10.6</v>
      </c>
      <c r="I2325" s="10">
        <v>935</v>
      </c>
      <c r="J2325">
        <v>2.5</v>
      </c>
      <c r="K2325" s="2">
        <v>10</v>
      </c>
      <c r="L2325" s="1">
        <f t="shared" si="685"/>
        <v>5.3793938259779281</v>
      </c>
      <c r="M2325" s="1">
        <f t="shared" si="686"/>
        <v>37</v>
      </c>
      <c r="N2325" s="1">
        <f t="shared" si="687"/>
        <v>2.0907721782330535</v>
      </c>
      <c r="O2325" s="1">
        <f t="shared" si="701"/>
        <v>0.13124925818144162</v>
      </c>
      <c r="P2325" s="1">
        <f t="shared" si="703"/>
        <v>0.59757154743454888</v>
      </c>
      <c r="Q2325">
        <f t="shared" si="688"/>
        <v>7.0457362767521134</v>
      </c>
      <c r="R2325">
        <f t="shared" si="689"/>
        <v>12.610426240283198</v>
      </c>
      <c r="S2325">
        <f t="shared" si="690"/>
        <v>1.6505793508224083</v>
      </c>
      <c r="T2325">
        <v>0.2432</v>
      </c>
      <c r="U2325" s="1">
        <f t="shared" si="691"/>
        <v>0.31080992994356227</v>
      </c>
      <c r="V2325" s="1">
        <v>131</v>
      </c>
      <c r="W2325" s="1">
        <f t="shared" si="692"/>
        <v>19.813464011213373</v>
      </c>
      <c r="X2325" s="1">
        <f t="shared" si="693"/>
        <v>38.389176582324218</v>
      </c>
      <c r="Y2325" s="1">
        <f t="shared" si="694"/>
        <v>0.97918821219691032</v>
      </c>
      <c r="Z2325" s="1">
        <f t="shared" si="702"/>
        <v>-0.60800000000000054</v>
      </c>
      <c r="AA2325" s="1">
        <f t="shared" si="695"/>
        <v>6.0162801599910484E-2</v>
      </c>
      <c r="AB2325" s="1">
        <f t="shared" si="696"/>
        <v>2.4580297999999998</v>
      </c>
      <c r="AC2325" s="1">
        <f t="shared" si="697"/>
        <v>1.8698776879198602</v>
      </c>
      <c r="AF2325" s="1">
        <f t="shared" si="698"/>
        <v>8.9341384713195602</v>
      </c>
      <c r="AG2325" s="1">
        <f t="shared" si="699"/>
        <v>4.5974733152593039</v>
      </c>
      <c r="AH2325" s="1">
        <f t="shared" si="700"/>
        <v>11.556212677695493</v>
      </c>
      <c r="AI2325">
        <v>4.5999999999999996</v>
      </c>
      <c r="AJ2325">
        <v>1</v>
      </c>
      <c r="AK2325">
        <v>97</v>
      </c>
      <c r="AL2325">
        <v>16</v>
      </c>
      <c r="AM2325">
        <v>9035</v>
      </c>
      <c r="AN2325">
        <v>9054</v>
      </c>
      <c r="AO2325">
        <v>9023</v>
      </c>
      <c r="AP2325">
        <v>60</v>
      </c>
      <c r="AQ2325">
        <v>0</v>
      </c>
    </row>
    <row r="2326" spans="1:43">
      <c r="A2326" s="27">
        <v>40310</v>
      </c>
      <c r="B2326" s="27"/>
      <c r="C2326">
        <v>11.6</v>
      </c>
      <c r="D2326">
        <v>19.2</v>
      </c>
      <c r="E2326">
        <v>8.6</v>
      </c>
      <c r="F2326">
        <v>25</v>
      </c>
      <c r="G2326">
        <v>15</v>
      </c>
      <c r="H2326">
        <v>9.9</v>
      </c>
      <c r="I2326" s="10">
        <v>935</v>
      </c>
      <c r="J2326">
        <v>5.3</v>
      </c>
      <c r="K2326" s="2">
        <v>10</v>
      </c>
      <c r="L2326" s="1">
        <f t="shared" si="685"/>
        <v>5.5993921141451128</v>
      </c>
      <c r="M2326" s="1">
        <f t="shared" si="686"/>
        <v>35</v>
      </c>
      <c r="N2326" s="1">
        <f t="shared" si="687"/>
        <v>1.3664431264636057</v>
      </c>
      <c r="O2326" s="1">
        <f t="shared" si="701"/>
        <v>9.0388612784929559E-2</v>
      </c>
      <c r="P2326" s="1">
        <f t="shared" si="703"/>
        <v>0.36253638525819931</v>
      </c>
      <c r="Q2326">
        <f t="shared" si="688"/>
        <v>6.856368273268969</v>
      </c>
      <c r="R2326">
        <f t="shared" si="689"/>
        <v>12.619936408131252</v>
      </c>
      <c r="S2326">
        <f t="shared" si="690"/>
        <v>1.6518241371899545</v>
      </c>
      <c r="T2326">
        <v>0.2432</v>
      </c>
      <c r="U2326" s="1">
        <f t="shared" si="691"/>
        <v>0.31533641417551389</v>
      </c>
      <c r="V2326" s="1">
        <v>132</v>
      </c>
      <c r="W2326" s="1">
        <f t="shared" si="692"/>
        <v>18.982435478538502</v>
      </c>
      <c r="X2326" s="1">
        <f t="shared" si="693"/>
        <v>38.385412003673572</v>
      </c>
      <c r="Y2326" s="1">
        <f t="shared" si="694"/>
        <v>0.97875082119647538</v>
      </c>
      <c r="Z2326" s="1">
        <f t="shared" si="702"/>
        <v>-2.508</v>
      </c>
      <c r="AA2326" s="1">
        <f t="shared" si="695"/>
        <v>5.9783804117438784E-2</v>
      </c>
      <c r="AB2326" s="1">
        <f t="shared" si="696"/>
        <v>2.4736123999999999</v>
      </c>
      <c r="AC2326" s="1">
        <f t="shared" si="697"/>
        <v>3.9641406983901035</v>
      </c>
      <c r="AF2326" s="1">
        <f t="shared" si="698"/>
        <v>8.4507315411072153</v>
      </c>
      <c r="AG2326" s="1">
        <f t="shared" si="699"/>
        <v>4.2602334223228944</v>
      </c>
      <c r="AH2326" s="1">
        <f t="shared" si="700"/>
        <v>11.098368510853689</v>
      </c>
      <c r="AI2326">
        <v>8.6999999999999993</v>
      </c>
      <c r="AJ2326">
        <v>14</v>
      </c>
      <c r="AK2326">
        <v>140</v>
      </c>
      <c r="AL2326">
        <v>13</v>
      </c>
      <c r="AM2326">
        <v>9117</v>
      </c>
      <c r="AN2326">
        <v>9135</v>
      </c>
      <c r="AO2326">
        <v>9029</v>
      </c>
      <c r="AP2326">
        <v>34</v>
      </c>
      <c r="AQ2326">
        <v>32700</v>
      </c>
    </row>
    <row r="2327" spans="1:43">
      <c r="A2327" s="27">
        <v>40311</v>
      </c>
      <c r="B2327" s="27"/>
      <c r="C2327">
        <v>14</v>
      </c>
      <c r="D2327">
        <v>20.2</v>
      </c>
      <c r="E2327">
        <v>7.9</v>
      </c>
      <c r="F2327">
        <v>23</v>
      </c>
      <c r="G2327">
        <v>13</v>
      </c>
      <c r="H2327">
        <v>11.9</v>
      </c>
      <c r="I2327" s="10">
        <v>935</v>
      </c>
      <c r="J2327">
        <v>3.3</v>
      </c>
      <c r="K2327" s="2">
        <v>10</v>
      </c>
      <c r="L2327" s="1">
        <f t="shared" si="685"/>
        <v>5.16315979667527</v>
      </c>
      <c r="M2327" s="1">
        <f t="shared" si="686"/>
        <v>33</v>
      </c>
      <c r="N2327" s="1">
        <f t="shared" si="687"/>
        <v>1.5991283056791965</v>
      </c>
      <c r="O2327" s="1">
        <f t="shared" si="701"/>
        <v>0.10376963461584872</v>
      </c>
      <c r="P2327" s="1">
        <f t="shared" si="703"/>
        <v>0.32979306667643105</v>
      </c>
      <c r="Q2327">
        <f t="shared" si="688"/>
        <v>8.2101216393506391</v>
      </c>
      <c r="R2327">
        <f t="shared" si="689"/>
        <v>12.629278776612715</v>
      </c>
      <c r="S2327">
        <f t="shared" si="690"/>
        <v>1.6530469602896225</v>
      </c>
      <c r="T2327">
        <v>0.2432</v>
      </c>
      <c r="U2327" s="1">
        <f t="shared" si="691"/>
        <v>0.31976961158256095</v>
      </c>
      <c r="V2327" s="1">
        <v>133</v>
      </c>
      <c r="W2327" s="1">
        <f t="shared" si="692"/>
        <v>21.311688463140069</v>
      </c>
      <c r="X2327" s="1">
        <f t="shared" si="693"/>
        <v>38.38089535628805</v>
      </c>
      <c r="Y2327" s="1">
        <f t="shared" si="694"/>
        <v>0.97831971639811954</v>
      </c>
      <c r="Z2327" s="1">
        <f t="shared" si="702"/>
        <v>0.91200000000000014</v>
      </c>
      <c r="AA2327" s="1">
        <f t="shared" si="695"/>
        <v>5.9921067634408381E-2</v>
      </c>
      <c r="AB2327" s="1">
        <f t="shared" si="696"/>
        <v>2.467946</v>
      </c>
      <c r="AC2327" s="1">
        <f t="shared" si="697"/>
        <v>2.4682385480542153</v>
      </c>
      <c r="AF2327" s="1">
        <f t="shared" si="698"/>
        <v>9.8451562597511373</v>
      </c>
      <c r="AG2327" s="1">
        <f t="shared" si="699"/>
        <v>4.5973528120751448</v>
      </c>
      <c r="AH2327" s="1">
        <f t="shared" si="700"/>
        <v>9.7365498854375119</v>
      </c>
      <c r="AI2327">
        <v>5.0999999999999996</v>
      </c>
      <c r="AJ2327">
        <v>11</v>
      </c>
      <c r="AK2327">
        <v>83</v>
      </c>
      <c r="AL2327">
        <v>1</v>
      </c>
      <c r="AM2327">
        <v>9081</v>
      </c>
      <c r="AN2327">
        <v>9124</v>
      </c>
      <c r="AO2327">
        <v>9050</v>
      </c>
      <c r="AP2327">
        <v>35</v>
      </c>
      <c r="AQ2327">
        <v>0</v>
      </c>
    </row>
    <row r="2328" spans="1:43">
      <c r="A2328" s="27">
        <v>40312</v>
      </c>
      <c r="B2328" s="27"/>
      <c r="C2328">
        <v>3.8</v>
      </c>
      <c r="D2328">
        <v>18.899999999999999</v>
      </c>
      <c r="E2328">
        <v>1.4</v>
      </c>
      <c r="F2328">
        <v>86</v>
      </c>
      <c r="G2328">
        <v>16</v>
      </c>
      <c r="H2328">
        <v>0</v>
      </c>
      <c r="I2328" s="10">
        <v>935</v>
      </c>
      <c r="J2328">
        <v>2.2999999999999998</v>
      </c>
      <c r="K2328" s="2">
        <v>10</v>
      </c>
      <c r="L2328" s="1">
        <f t="shared" si="685"/>
        <v>1.8379106705264943</v>
      </c>
      <c r="M2328" s="1">
        <f t="shared" si="686"/>
        <v>156</v>
      </c>
      <c r="N2328" s="1">
        <f t="shared" si="687"/>
        <v>0.80214634758046521</v>
      </c>
      <c r="O2328" s="1">
        <f t="shared" si="701"/>
        <v>5.6549809164527537E-2</v>
      </c>
      <c r="P2328" s="1">
        <f t="shared" si="703"/>
        <v>0.70213736097736223</v>
      </c>
      <c r="Q2328">
        <f t="shared" si="688"/>
        <v>0.70541162471483332</v>
      </c>
      <c r="R2328">
        <f t="shared" si="689"/>
        <v>12.638449300651052</v>
      </c>
      <c r="S2328">
        <f t="shared" si="690"/>
        <v>1.6542472906611325</v>
      </c>
      <c r="T2328">
        <v>0.2432</v>
      </c>
      <c r="U2328" s="1">
        <f t="shared" si="691"/>
        <v>0.32410821067991574</v>
      </c>
      <c r="V2328" s="1">
        <v>134</v>
      </c>
      <c r="W2328" s="1">
        <f t="shared" si="692"/>
        <v>7.3873172862986189</v>
      </c>
      <c r="X2328" s="1">
        <f t="shared" si="693"/>
        <v>38.375674214538279</v>
      </c>
      <c r="Y2328" s="1">
        <f t="shared" si="694"/>
        <v>0.97789502533674211</v>
      </c>
      <c r="Z2328" s="1">
        <f t="shared" si="702"/>
        <v>-3.8759999999999999</v>
      </c>
      <c r="AA2328" s="1">
        <f t="shared" si="695"/>
        <v>5.934200872368444E-2</v>
      </c>
      <c r="AB2328" s="1">
        <f t="shared" si="696"/>
        <v>2.4920282</v>
      </c>
      <c r="AC2328" s="1">
        <f t="shared" si="697"/>
        <v>1.7202874728862712</v>
      </c>
      <c r="AF2328" s="1">
        <f t="shared" si="698"/>
        <v>7.9754763234791017</v>
      </c>
      <c r="AG2328" s="1">
        <f t="shared" si="699"/>
        <v>2.507470736197714</v>
      </c>
      <c r="AH2328" s="1">
        <f t="shared" si="700"/>
        <v>6.4912254129415556</v>
      </c>
      <c r="AI2328">
        <v>5.5</v>
      </c>
      <c r="AJ2328">
        <v>1</v>
      </c>
      <c r="AK2328">
        <v>100</v>
      </c>
      <c r="AL2328">
        <v>2</v>
      </c>
      <c r="AM2328">
        <v>9142</v>
      </c>
      <c r="AN2328">
        <v>9179</v>
      </c>
      <c r="AO2328">
        <v>9051</v>
      </c>
      <c r="AP2328">
        <v>69</v>
      </c>
      <c r="AQ2328">
        <v>69</v>
      </c>
    </row>
    <row r="2329" spans="1:43">
      <c r="A2329" s="27">
        <v>40313</v>
      </c>
      <c r="B2329" s="27"/>
      <c r="C2329">
        <v>4.3</v>
      </c>
      <c r="D2329">
        <v>7.6</v>
      </c>
      <c r="E2329">
        <v>2.2999999999999998</v>
      </c>
      <c r="F2329">
        <v>71</v>
      </c>
      <c r="G2329">
        <v>54</v>
      </c>
      <c r="H2329">
        <v>0.1</v>
      </c>
      <c r="I2329" s="10">
        <v>935</v>
      </c>
      <c r="J2329">
        <v>1.4</v>
      </c>
      <c r="K2329" s="2">
        <v>10</v>
      </c>
      <c r="L2329" s="1">
        <f t="shared" si="685"/>
        <v>1.4657160524959933</v>
      </c>
      <c r="M2329" s="1">
        <f t="shared" si="686"/>
        <v>88</v>
      </c>
      <c r="N2329" s="1">
        <f t="shared" si="687"/>
        <v>0.83086609768035358</v>
      </c>
      <c r="O2329" s="1">
        <f t="shared" si="701"/>
        <v>5.8332304303643626E-2</v>
      </c>
      <c r="P2329" s="1">
        <f t="shared" si="703"/>
        <v>0.59925858046600866</v>
      </c>
      <c r="Q2329">
        <f t="shared" si="688"/>
        <v>0.7260002865301618</v>
      </c>
      <c r="R2329">
        <f t="shared" si="689"/>
        <v>12.647443941361313</v>
      </c>
      <c r="S2329">
        <f t="shared" si="690"/>
        <v>1.6554245996546222</v>
      </c>
      <c r="T2329">
        <v>0.2432</v>
      </c>
      <c r="U2329" s="1">
        <f t="shared" si="691"/>
        <v>0.32835092796806409</v>
      </c>
      <c r="V2329" s="1">
        <v>135</v>
      </c>
      <c r="W2329" s="1">
        <f t="shared" si="692"/>
        <v>7.5029869560099707</v>
      </c>
      <c r="X2329" s="1">
        <f t="shared" si="693"/>
        <v>38.369795924081465</v>
      </c>
      <c r="Y2329" s="1">
        <f t="shared" si="694"/>
        <v>0.97747687364984925</v>
      </c>
      <c r="Z2329" s="1">
        <f t="shared" si="702"/>
        <v>0.19</v>
      </c>
      <c r="AA2329" s="1">
        <f t="shared" si="695"/>
        <v>5.9370132980859344E-2</v>
      </c>
      <c r="AB2329" s="1">
        <f t="shared" si="696"/>
        <v>2.4908476999999998</v>
      </c>
      <c r="AC2329" s="1">
        <f t="shared" si="697"/>
        <v>1.0471315052351216</v>
      </c>
      <c r="AF2329" s="1">
        <f t="shared" si="698"/>
        <v>4.4900123323139747</v>
      </c>
      <c r="AG2329" s="1">
        <f t="shared" si="699"/>
        <v>2.5464491474796649</v>
      </c>
      <c r="AH2329" s="1">
        <f t="shared" si="700"/>
        <v>4.1132111690978492</v>
      </c>
      <c r="AI2329">
        <v>6.2</v>
      </c>
      <c r="AJ2329">
        <v>14</v>
      </c>
      <c r="AK2329">
        <v>96</v>
      </c>
      <c r="AL2329">
        <v>15</v>
      </c>
      <c r="AM2329">
        <v>9155</v>
      </c>
      <c r="AN2329">
        <v>9187</v>
      </c>
      <c r="AO2329">
        <v>9133</v>
      </c>
      <c r="AP2329">
        <v>59</v>
      </c>
      <c r="AQ2329">
        <v>12</v>
      </c>
    </row>
    <row r="2330" spans="1:43">
      <c r="A2330" s="27">
        <v>40314</v>
      </c>
      <c r="B2330" s="27"/>
      <c r="C2330">
        <v>8.1</v>
      </c>
      <c r="D2330">
        <v>12.5</v>
      </c>
      <c r="E2330">
        <v>4.4000000000000004</v>
      </c>
      <c r="F2330">
        <v>56</v>
      </c>
      <c r="G2330">
        <v>40</v>
      </c>
      <c r="H2330">
        <v>4.5999999999999996</v>
      </c>
      <c r="I2330" s="10">
        <v>935</v>
      </c>
      <c r="J2330">
        <v>1.4</v>
      </c>
      <c r="K2330" s="2">
        <v>10</v>
      </c>
      <c r="L2330" s="1">
        <f t="shared" si="685"/>
        <v>2.2377484083325556</v>
      </c>
      <c r="M2330" s="1">
        <f t="shared" si="686"/>
        <v>72</v>
      </c>
      <c r="N2330" s="1">
        <f t="shared" si="687"/>
        <v>1.080450793034103</v>
      </c>
      <c r="O2330" s="1">
        <f t="shared" si="701"/>
        <v>7.3523780509272052E-2</v>
      </c>
      <c r="P2330" s="1">
        <f t="shared" si="703"/>
        <v>0.59120950864222022</v>
      </c>
      <c r="Q2330">
        <f t="shared" si="688"/>
        <v>3.0551373789661276</v>
      </c>
      <c r="R2330">
        <f t="shared" si="689"/>
        <v>12.656258670573504</v>
      </c>
      <c r="S2330">
        <f t="shared" si="690"/>
        <v>1.65657836002271</v>
      </c>
      <c r="T2330">
        <v>0.2432</v>
      </c>
      <c r="U2330" s="1">
        <f t="shared" si="691"/>
        <v>0.33249650831246724</v>
      </c>
      <c r="V2330" s="1">
        <v>136</v>
      </c>
      <c r="W2330" s="1">
        <f t="shared" si="692"/>
        <v>12.753143799257632</v>
      </c>
      <c r="X2330" s="1">
        <f t="shared" si="693"/>
        <v>38.363307533754252</v>
      </c>
      <c r="Y2330" s="1">
        <f t="shared" si="694"/>
        <v>0.97706538504038642</v>
      </c>
      <c r="Z2330" s="1">
        <f t="shared" si="702"/>
        <v>1.444</v>
      </c>
      <c r="AA2330" s="1">
        <f t="shared" si="695"/>
        <v>5.9584751672743845E-2</v>
      </c>
      <c r="AB2330" s="1">
        <f t="shared" si="696"/>
        <v>2.4818758999999999</v>
      </c>
      <c r="AC2330" s="1">
        <f t="shared" si="697"/>
        <v>1.0471315052351216</v>
      </c>
      <c r="AF2330" s="1">
        <f t="shared" si="698"/>
        <v>6.5040841691859885</v>
      </c>
      <c r="AG2330" s="1">
        <f t="shared" si="699"/>
        <v>3.4780238554642446</v>
      </c>
      <c r="AH2330" s="1">
        <f t="shared" si="700"/>
        <v>5.7445667868804788</v>
      </c>
      <c r="AI2330">
        <v>5.4</v>
      </c>
      <c r="AJ2330">
        <v>14</v>
      </c>
      <c r="AK2330">
        <v>92</v>
      </c>
      <c r="AL2330">
        <v>12</v>
      </c>
      <c r="AM2330">
        <v>9131</v>
      </c>
      <c r="AN2330">
        <v>9146</v>
      </c>
      <c r="AO2330">
        <v>9123</v>
      </c>
      <c r="AP2330">
        <v>59</v>
      </c>
      <c r="AQ2330">
        <v>6</v>
      </c>
    </row>
    <row r="2331" spans="1:43">
      <c r="A2331" s="27">
        <v>40315</v>
      </c>
      <c r="B2331" s="27"/>
      <c r="C2331">
        <v>13.6</v>
      </c>
      <c r="D2331">
        <v>22.4</v>
      </c>
      <c r="E2331">
        <v>5.2</v>
      </c>
      <c r="F2331">
        <v>35</v>
      </c>
      <c r="G2331">
        <v>8</v>
      </c>
      <c r="H2331">
        <v>14.1</v>
      </c>
      <c r="I2331" s="10">
        <v>935</v>
      </c>
      <c r="J2331">
        <v>3.4</v>
      </c>
      <c r="K2331" s="2">
        <v>10</v>
      </c>
      <c r="L2331" s="1">
        <f t="shared" si="685"/>
        <v>5.0511719299294739</v>
      </c>
      <c r="M2331" s="1">
        <f t="shared" si="686"/>
        <v>62</v>
      </c>
      <c r="N2331" s="1">
        <f t="shared" si="687"/>
        <v>1.55808835361568</v>
      </c>
      <c r="O2331" s="1">
        <f t="shared" si="701"/>
        <v>0.10142913289149189</v>
      </c>
      <c r="P2331" s="1">
        <f t="shared" si="703"/>
        <v>0.38270353857142736</v>
      </c>
      <c r="Q2331">
        <f t="shared" si="688"/>
        <v>9.3071554729291286</v>
      </c>
      <c r="R2331">
        <f t="shared" si="689"/>
        <v>12.664889475517658</v>
      </c>
      <c r="S2331">
        <f t="shared" si="690"/>
        <v>1.6577080465337248</v>
      </c>
      <c r="T2331">
        <v>0.2432</v>
      </c>
      <c r="U2331" s="1">
        <f t="shared" si="691"/>
        <v>0.33654372531487126</v>
      </c>
      <c r="V2331" s="1">
        <v>137</v>
      </c>
      <c r="W2331" s="1">
        <f t="shared" si="692"/>
        <v>23.824064920488478</v>
      </c>
      <c r="X2331" s="1">
        <f t="shared" si="693"/>
        <v>38.356255728547552</v>
      </c>
      <c r="Y2331" s="1">
        <f t="shared" si="694"/>
        <v>0.97666068124014249</v>
      </c>
      <c r="Z2331" s="1">
        <f t="shared" si="702"/>
        <v>2.09</v>
      </c>
      <c r="AA2331" s="1">
        <f t="shared" si="695"/>
        <v>5.9898146626544316E-2</v>
      </c>
      <c r="AB2331" s="1">
        <f t="shared" si="696"/>
        <v>2.4688903999999998</v>
      </c>
      <c r="AC2331" s="1">
        <f t="shared" si="697"/>
        <v>2.5430336555710098</v>
      </c>
      <c r="AF2331" s="1">
        <f t="shared" si="698"/>
        <v>11.488356742142765</v>
      </c>
      <c r="AG2331" s="1">
        <f t="shared" si="699"/>
        <v>4.9971868303446518</v>
      </c>
      <c r="AH2331" s="1">
        <f t="shared" si="700"/>
        <v>9.8443848025969274</v>
      </c>
      <c r="AI2331">
        <v>4.2</v>
      </c>
      <c r="AJ2331">
        <v>11</v>
      </c>
      <c r="AK2331">
        <v>62</v>
      </c>
      <c r="AL2331">
        <v>11</v>
      </c>
      <c r="AM2331">
        <v>9101</v>
      </c>
      <c r="AN2331">
        <v>9136</v>
      </c>
      <c r="AO2331">
        <v>9059</v>
      </c>
      <c r="AP2331">
        <v>44</v>
      </c>
      <c r="AQ2331">
        <v>0</v>
      </c>
    </row>
    <row r="2332" spans="1:43">
      <c r="A2332" s="27">
        <v>40316</v>
      </c>
      <c r="B2332" s="27"/>
      <c r="C2332">
        <v>16.899999999999999</v>
      </c>
      <c r="D2332">
        <v>24.7</v>
      </c>
      <c r="E2332">
        <v>8.6999999999999993</v>
      </c>
      <c r="F2332">
        <v>24</v>
      </c>
      <c r="G2332">
        <v>10</v>
      </c>
      <c r="H2332">
        <v>13.8</v>
      </c>
      <c r="I2332" s="10">
        <v>935</v>
      </c>
      <c r="J2332">
        <v>2.7</v>
      </c>
      <c r="K2332" s="2">
        <v>10</v>
      </c>
      <c r="L2332" s="1">
        <f t="shared" si="685"/>
        <v>5.446898737067845</v>
      </c>
      <c r="M2332" s="1">
        <f t="shared" si="686"/>
        <v>38</v>
      </c>
      <c r="N2332" s="1">
        <f t="shared" si="687"/>
        <v>1.9261140817071747</v>
      </c>
      <c r="O2332" s="1">
        <f t="shared" si="701"/>
        <v>0.12215264294449628</v>
      </c>
      <c r="P2332" s="1">
        <f t="shared" si="703"/>
        <v>0.36945133299843169</v>
      </c>
      <c r="Q2332">
        <f t="shared" si="688"/>
        <v>9.5450536408938476</v>
      </c>
      <c r="R2332">
        <f t="shared" si="689"/>
        <v>12.67333236366162</v>
      </c>
      <c r="S2332">
        <f t="shared" si="690"/>
        <v>1.6588131366049241</v>
      </c>
      <c r="T2332">
        <v>0.2432</v>
      </c>
      <c r="U2332" s="1">
        <f t="shared" si="691"/>
        <v>0.34049138167611631</v>
      </c>
      <c r="V2332" s="1">
        <v>138</v>
      </c>
      <c r="W2332" s="1">
        <f t="shared" si="692"/>
        <v>23.458917706881145</v>
      </c>
      <c r="X2332" s="1">
        <f t="shared" si="693"/>
        <v>38.348686763736957</v>
      </c>
      <c r="Y2332" s="1">
        <f t="shared" si="694"/>
        <v>0.97626288197373823</v>
      </c>
      <c r="Z2332" s="1">
        <f t="shared" si="702"/>
        <v>1.2539999999999996</v>
      </c>
      <c r="AA2332" s="1">
        <f t="shared" si="695"/>
        <v>6.0087771022332113E-2</v>
      </c>
      <c r="AB2332" s="1">
        <f t="shared" si="696"/>
        <v>2.4610990999999998</v>
      </c>
      <c r="AC2332" s="1">
        <f t="shared" si="697"/>
        <v>2.019467902953449</v>
      </c>
      <c r="AF2332" s="1">
        <f t="shared" si="698"/>
        <v>12.242434762455387</v>
      </c>
      <c r="AG2332" s="1">
        <f t="shared" si="699"/>
        <v>4.8988067150703287</v>
      </c>
      <c r="AH2332" s="1">
        <f t="shared" si="700"/>
        <v>10.691970759172335</v>
      </c>
      <c r="AI2332">
        <v>4.7</v>
      </c>
      <c r="AJ2332">
        <v>11</v>
      </c>
      <c r="AK2332">
        <v>75</v>
      </c>
      <c r="AL2332">
        <v>15</v>
      </c>
      <c r="AM2332">
        <v>9051</v>
      </c>
      <c r="AN2332">
        <v>9072</v>
      </c>
      <c r="AO2332">
        <v>9027</v>
      </c>
      <c r="AP2332">
        <v>42</v>
      </c>
      <c r="AQ2332">
        <v>0</v>
      </c>
    </row>
    <row r="2333" spans="1:43">
      <c r="A2333" s="27">
        <v>40317</v>
      </c>
      <c r="B2333" s="27"/>
      <c r="C2333">
        <v>18.600000000000001</v>
      </c>
      <c r="D2333">
        <v>23.9</v>
      </c>
      <c r="E2333">
        <v>13.4</v>
      </c>
      <c r="F2333">
        <v>26</v>
      </c>
      <c r="G2333">
        <v>11</v>
      </c>
      <c r="H2333">
        <v>12.2</v>
      </c>
      <c r="I2333" s="10">
        <v>935</v>
      </c>
      <c r="J2333">
        <v>2.6</v>
      </c>
      <c r="K2333" s="2">
        <v>10</v>
      </c>
      <c r="L2333" s="1">
        <f t="shared" si="685"/>
        <v>5.5134263867208189</v>
      </c>
      <c r="M2333" s="1">
        <f t="shared" si="686"/>
        <v>41</v>
      </c>
      <c r="N2333" s="1">
        <f t="shared" si="687"/>
        <v>2.1438546672245171</v>
      </c>
      <c r="O2333" s="1">
        <f t="shared" si="701"/>
        <v>0.13416113486907988</v>
      </c>
      <c r="P2333" s="1">
        <f t="shared" si="703"/>
        <v>0.47845942393722907</v>
      </c>
      <c r="Q2333">
        <f t="shared" si="688"/>
        <v>8.3421636953856666</v>
      </c>
      <c r="R2333">
        <f t="shared" si="689"/>
        <v>12.681583367691683</v>
      </c>
      <c r="S2333">
        <f t="shared" si="690"/>
        <v>1.6598931109544088</v>
      </c>
      <c r="T2333">
        <v>0.2432</v>
      </c>
      <c r="U2333" s="1">
        <f t="shared" si="691"/>
        <v>0.34433830955033584</v>
      </c>
      <c r="V2333" s="1">
        <v>139</v>
      </c>
      <c r="W2333" s="1">
        <f t="shared" si="692"/>
        <v>21.581168389478904</v>
      </c>
      <c r="X2333" s="1">
        <f t="shared" si="693"/>
        <v>38.340646400239201</v>
      </c>
      <c r="Y2333" s="1">
        <f t="shared" si="694"/>
        <v>0.97587210492320731</v>
      </c>
      <c r="Z2333" s="1">
        <f t="shared" si="702"/>
        <v>0.64600000000000113</v>
      </c>
      <c r="AA2333" s="1">
        <f t="shared" si="695"/>
        <v>6.0185925643474837E-2</v>
      </c>
      <c r="AB2333" s="1">
        <f t="shared" si="696"/>
        <v>2.4570854</v>
      </c>
      <c r="AC2333" s="1">
        <f t="shared" si="697"/>
        <v>1.9446727954366547</v>
      </c>
      <c r="AF2333" s="1">
        <f t="shared" si="698"/>
        <v>10.401196465976291</v>
      </c>
      <c r="AG2333" s="1">
        <f t="shared" si="699"/>
        <v>4.7428723565929456</v>
      </c>
      <c r="AH2333" s="1">
        <f t="shared" si="700"/>
        <v>10.953392677313962</v>
      </c>
      <c r="AI2333">
        <v>4.2</v>
      </c>
      <c r="AJ2333">
        <v>1</v>
      </c>
      <c r="AK2333">
        <v>90</v>
      </c>
      <c r="AL2333">
        <v>15</v>
      </c>
      <c r="AM2333">
        <v>9053</v>
      </c>
      <c r="AN2333">
        <v>9060</v>
      </c>
      <c r="AO2333">
        <v>9031</v>
      </c>
      <c r="AP2333">
        <v>56</v>
      </c>
      <c r="AQ2333">
        <v>0</v>
      </c>
    </row>
    <row r="2334" spans="1:43">
      <c r="A2334" s="27">
        <v>40318</v>
      </c>
      <c r="B2334" s="27"/>
      <c r="C2334">
        <v>18.5</v>
      </c>
      <c r="D2334">
        <v>24.7</v>
      </c>
      <c r="E2334">
        <v>14.4</v>
      </c>
      <c r="F2334">
        <v>43</v>
      </c>
      <c r="G2334">
        <v>22</v>
      </c>
      <c r="H2334">
        <v>13.4</v>
      </c>
      <c r="I2334" s="10">
        <v>935</v>
      </c>
      <c r="J2334">
        <v>3</v>
      </c>
      <c r="K2334" s="2">
        <v>10</v>
      </c>
      <c r="L2334" s="1">
        <f t="shared" si="685"/>
        <v>5.6266934823893635</v>
      </c>
      <c r="M2334" s="1">
        <f t="shared" si="686"/>
        <v>64</v>
      </c>
      <c r="N2334" s="1">
        <f t="shared" si="687"/>
        <v>2.1304746763349707</v>
      </c>
      <c r="O2334" s="1">
        <f t="shared" si="701"/>
        <v>0.1334280841417459</v>
      </c>
      <c r="P2334" s="1">
        <f t="shared" si="703"/>
        <v>0.86754552640467986</v>
      </c>
      <c r="Q2334">
        <f t="shared" si="688"/>
        <v>7.9166936327512971</v>
      </c>
      <c r="R2334">
        <f t="shared" si="689"/>
        <v>12.689638550625348</v>
      </c>
      <c r="S2334">
        <f t="shared" si="690"/>
        <v>1.6609474542703335</v>
      </c>
      <c r="T2334">
        <v>0.2432</v>
      </c>
      <c r="U2334" s="1">
        <f t="shared" si="691"/>
        <v>0.34808337089044478</v>
      </c>
      <c r="V2334" s="1">
        <v>140</v>
      </c>
      <c r="W2334" s="1">
        <f t="shared" si="692"/>
        <v>22.962975245068765</v>
      </c>
      <c r="X2334" s="1">
        <f t="shared" si="693"/>
        <v>38.332179841261592</v>
      </c>
      <c r="Y2334" s="1">
        <f t="shared" si="694"/>
        <v>0.97548846569318226</v>
      </c>
      <c r="Z2334" s="1">
        <f t="shared" si="702"/>
        <v>-3.800000000000054E-2</v>
      </c>
      <c r="AA2334" s="1">
        <f t="shared" si="695"/>
        <v>6.0180142966261285E-2</v>
      </c>
      <c r="AB2334" s="1">
        <f t="shared" si="696"/>
        <v>2.4573214999999999</v>
      </c>
      <c r="AC2334" s="1">
        <f t="shared" si="697"/>
        <v>2.2438532255038321</v>
      </c>
      <c r="AF2334" s="1">
        <f t="shared" si="698"/>
        <v>10.271091317841195</v>
      </c>
      <c r="AG2334" s="1">
        <f t="shared" si="699"/>
        <v>5.262875385959747</v>
      </c>
      <c r="AH2334" s="1">
        <f t="shared" si="700"/>
        <v>13.098411162970596</v>
      </c>
      <c r="AI2334">
        <v>8</v>
      </c>
      <c r="AJ2334">
        <v>14</v>
      </c>
      <c r="AK2334">
        <v>123</v>
      </c>
      <c r="AL2334">
        <v>14</v>
      </c>
      <c r="AM2334">
        <v>9072</v>
      </c>
      <c r="AN2334">
        <v>9092</v>
      </c>
      <c r="AO2334">
        <v>9050</v>
      </c>
      <c r="AP2334">
        <v>86</v>
      </c>
      <c r="AQ2334">
        <v>32700</v>
      </c>
    </row>
    <row r="2335" spans="1:43">
      <c r="A2335" s="27">
        <v>40319</v>
      </c>
      <c r="B2335" s="27"/>
      <c r="C2335">
        <v>23.4</v>
      </c>
      <c r="D2335">
        <v>29.7</v>
      </c>
      <c r="E2335">
        <v>14.9</v>
      </c>
      <c r="F2335">
        <v>24</v>
      </c>
      <c r="G2335">
        <v>12</v>
      </c>
      <c r="H2335">
        <v>12.7</v>
      </c>
      <c r="I2335" s="10">
        <v>935</v>
      </c>
      <c r="J2335">
        <v>7.7</v>
      </c>
      <c r="K2335" s="2">
        <v>10</v>
      </c>
      <c r="L2335" s="1">
        <f t="shared" si="685"/>
        <v>9.27329126025354</v>
      </c>
      <c r="M2335" s="1">
        <f t="shared" si="686"/>
        <v>36</v>
      </c>
      <c r="N2335" s="1">
        <f t="shared" si="687"/>
        <v>2.8790726980801549</v>
      </c>
      <c r="O2335" s="1">
        <f t="shared" si="701"/>
        <v>0.17359712280239986</v>
      </c>
      <c r="P2335" s="1">
        <f t="shared" si="703"/>
        <v>0.55540928197031247</v>
      </c>
      <c r="Q2335">
        <f t="shared" si="688"/>
        <v>8.8156327947896322</v>
      </c>
      <c r="R2335">
        <f t="shared" si="689"/>
        <v>12.697494011044554</v>
      </c>
      <c r="S2335">
        <f t="shared" si="690"/>
        <v>1.6619756558958843</v>
      </c>
      <c r="T2335">
        <v>0.2432</v>
      </c>
      <c r="U2335" s="1">
        <f t="shared" si="691"/>
        <v>0.3517254577848104</v>
      </c>
      <c r="V2335" s="1">
        <v>141</v>
      </c>
      <c r="W2335" s="1">
        <f t="shared" si="692"/>
        <v>22.134635997713278</v>
      </c>
      <c r="X2335" s="1">
        <f t="shared" si="693"/>
        <v>38.323331670307347</v>
      </c>
      <c r="Y2335" s="1">
        <f t="shared" si="694"/>
        <v>0.97511207777669484</v>
      </c>
      <c r="Z2335" s="1">
        <f t="shared" si="702"/>
        <v>1.8619999999999994</v>
      </c>
      <c r="AA2335" s="1">
        <f t="shared" si="695"/>
        <v>6.046480710439299E-2</v>
      </c>
      <c r="AB2335" s="1">
        <f t="shared" si="696"/>
        <v>2.4457526000000001</v>
      </c>
      <c r="AC2335" s="1">
        <f t="shared" si="697"/>
        <v>5.7592232787931694</v>
      </c>
      <c r="AF2335" s="1">
        <f t="shared" si="698"/>
        <v>13.970732188668661</v>
      </c>
      <c r="AG2335" s="1">
        <f t="shared" si="699"/>
        <v>4.8763919256449331</v>
      </c>
      <c r="AH2335" s="1">
        <f t="shared" si="700"/>
        <v>10.706642976388219</v>
      </c>
      <c r="AI2335">
        <v>12.9</v>
      </c>
      <c r="AJ2335">
        <v>6</v>
      </c>
      <c r="AK2335">
        <v>219</v>
      </c>
      <c r="AL2335">
        <v>6</v>
      </c>
      <c r="AM2335">
        <v>8989</v>
      </c>
      <c r="AN2335">
        <v>9064</v>
      </c>
      <c r="AO2335">
        <v>8946</v>
      </c>
      <c r="AP2335">
        <v>60</v>
      </c>
      <c r="AQ2335">
        <v>0</v>
      </c>
    </row>
    <row r="2336" spans="1:43">
      <c r="A2336" s="27">
        <v>40320</v>
      </c>
      <c r="B2336" s="27"/>
      <c r="C2336">
        <v>18.8</v>
      </c>
      <c r="D2336">
        <v>28.3</v>
      </c>
      <c r="E2336">
        <v>15.4</v>
      </c>
      <c r="F2336">
        <v>42</v>
      </c>
      <c r="G2336">
        <v>13</v>
      </c>
      <c r="H2336">
        <v>11.7</v>
      </c>
      <c r="I2336" s="10">
        <v>935</v>
      </c>
      <c r="J2336">
        <v>2.4</v>
      </c>
      <c r="K2336" s="2">
        <v>10</v>
      </c>
      <c r="L2336" s="1">
        <f t="shared" si="685"/>
        <v>5.5471395648866606</v>
      </c>
      <c r="M2336" s="1">
        <f t="shared" si="686"/>
        <v>71</v>
      </c>
      <c r="N2336" s="1">
        <f t="shared" si="687"/>
        <v>2.1708354259411062</v>
      </c>
      <c r="O2336" s="1">
        <f t="shared" si="701"/>
        <v>0.13563747528682271</v>
      </c>
      <c r="P2336" s="1">
        <f t="shared" si="703"/>
        <v>0.87147069110690889</v>
      </c>
      <c r="Q2336">
        <f t="shared" si="688"/>
        <v>7.2202063925592475</v>
      </c>
      <c r="R2336">
        <f t="shared" si="689"/>
        <v>12.705145888436993</v>
      </c>
      <c r="S2336">
        <f t="shared" si="690"/>
        <v>1.6629772105284024</v>
      </c>
      <c r="T2336">
        <v>0.2432</v>
      </c>
      <c r="U2336" s="1">
        <f t="shared" si="691"/>
        <v>0.35526349278500907</v>
      </c>
      <c r="V2336" s="1">
        <v>142</v>
      </c>
      <c r="W2336" s="1">
        <f t="shared" si="692"/>
        <v>20.95942331832806</v>
      </c>
      <c r="X2336" s="1">
        <f t="shared" si="693"/>
        <v>38.314145790596868</v>
      </c>
      <c r="Y2336" s="1">
        <f t="shared" si="694"/>
        <v>0.97474305252160098</v>
      </c>
      <c r="Z2336" s="1">
        <f t="shared" si="702"/>
        <v>-1.7479999999999991</v>
      </c>
      <c r="AA2336" s="1">
        <f t="shared" si="695"/>
        <v>6.0197494332468633E-2</v>
      </c>
      <c r="AB2336" s="1">
        <f t="shared" si="696"/>
        <v>2.4566132000000001</v>
      </c>
      <c r="AC2336" s="1">
        <f t="shared" si="697"/>
        <v>1.7950825804030659</v>
      </c>
      <c r="AF2336" s="1">
        <f t="shared" si="698"/>
        <v>11.584116699987318</v>
      </c>
      <c r="AG2336" s="1">
        <f t="shared" si="699"/>
        <v>4.8920336915471871</v>
      </c>
      <c r="AH2336" s="1">
        <f t="shared" si="700"/>
        <v>13.515539277607447</v>
      </c>
      <c r="AI2336">
        <v>7.4</v>
      </c>
      <c r="AJ2336">
        <v>14</v>
      </c>
      <c r="AK2336">
        <v>108</v>
      </c>
      <c r="AL2336">
        <v>14</v>
      </c>
      <c r="AM2336">
        <v>9021</v>
      </c>
      <c r="AN2336">
        <v>9041</v>
      </c>
      <c r="AO2336">
        <v>8953</v>
      </c>
      <c r="AP2336">
        <v>90</v>
      </c>
      <c r="AQ2336">
        <v>32700</v>
      </c>
    </row>
    <row r="2337" spans="1:43">
      <c r="A2337" s="27">
        <v>40321</v>
      </c>
      <c r="B2337" s="27"/>
      <c r="C2337">
        <v>14.5</v>
      </c>
      <c r="D2337">
        <v>20.6</v>
      </c>
      <c r="E2337">
        <v>10.3</v>
      </c>
      <c r="F2337">
        <v>52</v>
      </c>
      <c r="G2337">
        <v>32</v>
      </c>
      <c r="H2337">
        <v>3.5</v>
      </c>
      <c r="I2337" s="10">
        <v>935</v>
      </c>
      <c r="J2337">
        <v>2.2000000000000002</v>
      </c>
      <c r="K2337" s="2">
        <v>10</v>
      </c>
      <c r="L2337" s="1">
        <f t="shared" si="685"/>
        <v>3.5506550540199098</v>
      </c>
      <c r="M2337" s="1">
        <f t="shared" si="686"/>
        <v>72</v>
      </c>
      <c r="N2337" s="1">
        <f t="shared" si="687"/>
        <v>1.6517598297933815</v>
      </c>
      <c r="O2337" s="1">
        <f t="shared" si="701"/>
        <v>0.10675971421165979</v>
      </c>
      <c r="P2337" s="1">
        <f t="shared" si="703"/>
        <v>0.83955557840517614</v>
      </c>
      <c r="Q2337">
        <f t="shared" si="688"/>
        <v>2.502566803798703</v>
      </c>
      <c r="R2337">
        <f t="shared" si="689"/>
        <v>12.712590368632146</v>
      </c>
      <c r="S2337">
        <f t="shared" si="690"/>
        <v>1.6639516189309091</v>
      </c>
      <c r="T2337">
        <v>0.2432</v>
      </c>
      <c r="U2337" s="1">
        <f t="shared" si="691"/>
        <v>0.35869642922457018</v>
      </c>
      <c r="V2337" s="1">
        <v>143</v>
      </c>
      <c r="W2337" s="1">
        <f t="shared" si="692"/>
        <v>11.43383842055105</v>
      </c>
      <c r="X2337" s="1">
        <f t="shared" si="693"/>
        <v>38.30466536596095</v>
      </c>
      <c r="Y2337" s="1">
        <f t="shared" si="694"/>
        <v>0.97438149909764105</v>
      </c>
      <c r="Z2337" s="1">
        <f t="shared" si="702"/>
        <v>-1.6340000000000003</v>
      </c>
      <c r="AA2337" s="1">
        <f t="shared" si="695"/>
        <v>5.9949743574761218E-2</v>
      </c>
      <c r="AB2337" s="1">
        <f t="shared" si="696"/>
        <v>2.4667654999999997</v>
      </c>
      <c r="AC2337" s="1">
        <f t="shared" si="697"/>
        <v>1.6454923653694771</v>
      </c>
      <c r="AF2337" s="1">
        <f t="shared" si="698"/>
        <v>9.1327305254926809</v>
      </c>
      <c r="AG2337" s="1">
        <f t="shared" si="699"/>
        <v>3.4036374972414283</v>
      </c>
      <c r="AH2337" s="1">
        <f t="shared" si="700"/>
        <v>8.5250782746280045</v>
      </c>
      <c r="AI2337">
        <v>9.3000000000000007</v>
      </c>
      <c r="AJ2337">
        <v>14</v>
      </c>
      <c r="AK2337">
        <v>138</v>
      </c>
      <c r="AL2337">
        <v>14</v>
      </c>
      <c r="AM2337">
        <v>9053</v>
      </c>
      <c r="AN2337">
        <v>9095</v>
      </c>
      <c r="AO2337">
        <v>9005</v>
      </c>
      <c r="AP2337">
        <v>85</v>
      </c>
      <c r="AQ2337">
        <v>1</v>
      </c>
    </row>
    <row r="2338" spans="1:43">
      <c r="A2338" s="27">
        <v>40322</v>
      </c>
      <c r="B2338" s="27"/>
      <c r="C2338">
        <v>12.2</v>
      </c>
      <c r="D2338">
        <v>15.4</v>
      </c>
      <c r="E2338">
        <v>7.7</v>
      </c>
      <c r="F2338">
        <v>57</v>
      </c>
      <c r="G2338">
        <v>33</v>
      </c>
      <c r="H2338">
        <v>11.2</v>
      </c>
      <c r="I2338" s="10">
        <v>935</v>
      </c>
      <c r="J2338">
        <v>2.7</v>
      </c>
      <c r="K2338" s="2">
        <v>10</v>
      </c>
      <c r="L2338" s="1">
        <f t="shared" si="685"/>
        <v>4.3046684311038916</v>
      </c>
      <c r="M2338" s="1">
        <f t="shared" si="686"/>
        <v>81</v>
      </c>
      <c r="N2338" s="1">
        <f t="shared" si="687"/>
        <v>1.4216335674868446</v>
      </c>
      <c r="O2338" s="1">
        <f t="shared" si="701"/>
        <v>9.3587645986338841E-2</v>
      </c>
      <c r="P2338" s="1">
        <f t="shared" si="703"/>
        <v>0.71461818788583331</v>
      </c>
      <c r="Q2338">
        <f t="shared" si="688"/>
        <v>6.3616134052504982</v>
      </c>
      <c r="R2338">
        <f t="shared" si="689"/>
        <v>12.719823689318034</v>
      </c>
      <c r="S2338">
        <f t="shared" si="690"/>
        <v>1.664898388654193</v>
      </c>
      <c r="T2338">
        <v>0.2432</v>
      </c>
      <c r="U2338" s="1">
        <f t="shared" si="691"/>
        <v>0.36202325152861548</v>
      </c>
      <c r="V2338" s="1">
        <v>144</v>
      </c>
      <c r="W2338" s="1">
        <f t="shared" si="692"/>
        <v>20.353695856185695</v>
      </c>
      <c r="X2338" s="1">
        <f t="shared" si="693"/>
        <v>38.294932763258366</v>
      </c>
      <c r="Y2338" s="1">
        <f t="shared" si="694"/>
        <v>0.97402752446414276</v>
      </c>
      <c r="Z2338" s="1">
        <f t="shared" si="702"/>
        <v>-0.87400000000000033</v>
      </c>
      <c r="AA2338" s="1">
        <f t="shared" si="695"/>
        <v>5.9818061006360272E-2</v>
      </c>
      <c r="AB2338" s="1">
        <f t="shared" si="696"/>
        <v>2.4721957999999997</v>
      </c>
      <c r="AC2338" s="1">
        <f t="shared" si="697"/>
        <v>2.019467902953449</v>
      </c>
      <c r="AF2338" s="1">
        <f t="shared" si="698"/>
        <v>7.3322246828293984</v>
      </c>
      <c r="AG2338" s="1">
        <f t="shared" si="699"/>
        <v>4.8133118283202707</v>
      </c>
      <c r="AH2338" s="1">
        <f t="shared" si="700"/>
        <v>11.42731211249499</v>
      </c>
      <c r="AI2338">
        <v>6.4</v>
      </c>
      <c r="AJ2338">
        <v>14</v>
      </c>
      <c r="AK2338">
        <v>94</v>
      </c>
      <c r="AL2338">
        <v>15</v>
      </c>
      <c r="AM2338">
        <v>9132</v>
      </c>
      <c r="AN2338">
        <v>9152</v>
      </c>
      <c r="AO2338">
        <v>9079</v>
      </c>
      <c r="AP2338">
        <v>79</v>
      </c>
      <c r="AQ2338">
        <v>36</v>
      </c>
    </row>
    <row r="2339" spans="1:43">
      <c r="A2339" s="27">
        <v>40323</v>
      </c>
      <c r="B2339" s="27"/>
      <c r="C2339">
        <v>15.4</v>
      </c>
      <c r="D2339">
        <v>21.6</v>
      </c>
      <c r="E2339">
        <v>10.5</v>
      </c>
      <c r="F2339">
        <v>38</v>
      </c>
      <c r="G2339">
        <v>17</v>
      </c>
      <c r="H2339">
        <v>13.6</v>
      </c>
      <c r="I2339" s="10">
        <v>935</v>
      </c>
      <c r="J2339">
        <v>2.1</v>
      </c>
      <c r="K2339" s="2">
        <v>10</v>
      </c>
      <c r="L2339" s="1">
        <f t="shared" si="685"/>
        <v>4.6816728719458087</v>
      </c>
      <c r="M2339" s="1">
        <f t="shared" si="686"/>
        <v>59</v>
      </c>
      <c r="N2339" s="1">
        <f t="shared" si="687"/>
        <v>1.7503347478886555</v>
      </c>
      <c r="O2339" s="1">
        <f t="shared" si="701"/>
        <v>0.11232659257616021</v>
      </c>
      <c r="P2339" s="1">
        <f t="shared" si="703"/>
        <v>0.5940739241944939</v>
      </c>
      <c r="Q2339">
        <f t="shared" si="688"/>
        <v>8.4475599030623592</v>
      </c>
      <c r="R2339">
        <f t="shared" si="689"/>
        <v>12.726842145623845</v>
      </c>
      <c r="S2339">
        <f t="shared" si="690"/>
        <v>1.665817034767519</v>
      </c>
      <c r="T2339">
        <v>0.2432</v>
      </c>
      <c r="U2339" s="1">
        <f t="shared" si="691"/>
        <v>0.36524297551429813</v>
      </c>
      <c r="V2339" s="1">
        <v>145</v>
      </c>
      <c r="W2339" s="1">
        <f t="shared" si="692"/>
        <v>23.12083803471895</v>
      </c>
      <c r="X2339" s="1">
        <f t="shared" si="693"/>
        <v>38.284989496367494</v>
      </c>
      <c r="Y2339" s="1">
        <f t="shared" si="694"/>
        <v>0.97368123333838019</v>
      </c>
      <c r="Z2339" s="1">
        <f t="shared" si="702"/>
        <v>1.2160000000000004</v>
      </c>
      <c r="AA2339" s="1">
        <f t="shared" si="695"/>
        <v>6.0001429492019087E-2</v>
      </c>
      <c r="AB2339" s="1">
        <f t="shared" si="696"/>
        <v>2.4646406000000001</v>
      </c>
      <c r="AC2339" s="1">
        <f t="shared" si="697"/>
        <v>1.5706972578526825</v>
      </c>
      <c r="AF2339" s="1">
        <f t="shared" si="698"/>
        <v>9.739932371435323</v>
      </c>
      <c r="AG2339" s="1">
        <f t="shared" si="699"/>
        <v>5.0837773800487538</v>
      </c>
      <c r="AH2339" s="1">
        <f t="shared" si="700"/>
        <v>11.052345558597375</v>
      </c>
      <c r="AI2339">
        <v>4.4000000000000004</v>
      </c>
      <c r="AJ2339">
        <v>15</v>
      </c>
      <c r="AK2339">
        <v>77</v>
      </c>
      <c r="AL2339">
        <v>14</v>
      </c>
      <c r="AM2339">
        <v>9109</v>
      </c>
      <c r="AN2339">
        <v>9131</v>
      </c>
      <c r="AO2339">
        <v>9085</v>
      </c>
      <c r="AP2339">
        <v>61</v>
      </c>
      <c r="AQ2339">
        <v>0</v>
      </c>
    </row>
    <row r="2340" spans="1:43">
      <c r="A2340" s="27">
        <v>40324</v>
      </c>
      <c r="B2340" s="27"/>
      <c r="C2340">
        <v>18.7</v>
      </c>
      <c r="D2340">
        <v>25.7</v>
      </c>
      <c r="E2340">
        <v>11.4</v>
      </c>
      <c r="F2340">
        <v>27</v>
      </c>
      <c r="G2340">
        <v>10</v>
      </c>
      <c r="H2340">
        <v>14.4</v>
      </c>
      <c r="I2340" s="10">
        <v>935</v>
      </c>
      <c r="J2340">
        <v>3.3</v>
      </c>
      <c r="K2340" s="2">
        <v>10</v>
      </c>
      <c r="L2340" s="1">
        <f t="shared" si="685"/>
        <v>6.0895541844530214</v>
      </c>
      <c r="M2340" s="1">
        <f t="shared" si="686"/>
        <v>44</v>
      </c>
      <c r="N2340" s="1">
        <f t="shared" si="687"/>
        <v>2.1573081365851827</v>
      </c>
      <c r="O2340" s="1">
        <f t="shared" si="701"/>
        <v>0.13489759435617185</v>
      </c>
      <c r="P2340" s="1">
        <f t="shared" si="703"/>
        <v>0.4618316423725104</v>
      </c>
      <c r="Q2340">
        <f t="shared" si="688"/>
        <v>9.7248506756061737</v>
      </c>
      <c r="R2340">
        <f t="shared" si="689"/>
        <v>12.733642095752854</v>
      </c>
      <c r="S2340">
        <f t="shared" si="690"/>
        <v>1.6667070805959234</v>
      </c>
      <c r="T2340">
        <v>0.2432</v>
      </c>
      <c r="U2340" s="1">
        <f t="shared" si="691"/>
        <v>0.36835464868195683</v>
      </c>
      <c r="V2340" s="1">
        <v>146</v>
      </c>
      <c r="W2340" s="1">
        <f t="shared" si="692"/>
        <v>24.032110120046951</v>
      </c>
      <c r="X2340" s="1">
        <f t="shared" si="693"/>
        <v>38.274876171797366</v>
      </c>
      <c r="Y2340" s="1">
        <f t="shared" si="694"/>
        <v>0.97334272816459422</v>
      </c>
      <c r="Z2340" s="1">
        <f t="shared" si="702"/>
        <v>1.2539999999999996</v>
      </c>
      <c r="AA2340" s="1">
        <f t="shared" si="695"/>
        <v>6.0191709432103807E-2</v>
      </c>
      <c r="AB2340" s="1">
        <f t="shared" si="696"/>
        <v>2.4568493</v>
      </c>
      <c r="AC2340" s="1">
        <f t="shared" si="697"/>
        <v>2.4682385480542153</v>
      </c>
      <c r="AF2340" s="1">
        <f t="shared" si="698"/>
        <v>12.150734000051806</v>
      </c>
      <c r="AG2340" s="1">
        <f t="shared" si="699"/>
        <v>5.0538979794433843</v>
      </c>
      <c r="AH2340" s="1">
        <f t="shared" si="700"/>
        <v>11.372613012838627</v>
      </c>
      <c r="AI2340">
        <v>4.5999999999999996</v>
      </c>
      <c r="AJ2340">
        <v>3</v>
      </c>
      <c r="AK2340">
        <v>84</v>
      </c>
      <c r="AL2340">
        <v>2</v>
      </c>
      <c r="AM2340">
        <v>9055</v>
      </c>
      <c r="AN2340">
        <v>9095</v>
      </c>
      <c r="AO2340">
        <v>9020</v>
      </c>
      <c r="AP2340">
        <v>53</v>
      </c>
      <c r="AQ2340">
        <v>0</v>
      </c>
    </row>
    <row r="2341" spans="1:43">
      <c r="A2341" s="27">
        <v>40325</v>
      </c>
      <c r="B2341" s="27"/>
      <c r="C2341">
        <v>20.6</v>
      </c>
      <c r="D2341">
        <v>26.8</v>
      </c>
      <c r="E2341">
        <v>14.3</v>
      </c>
      <c r="F2341">
        <v>22</v>
      </c>
      <c r="G2341">
        <v>11</v>
      </c>
      <c r="H2341">
        <v>12.9</v>
      </c>
      <c r="I2341" s="10">
        <v>935</v>
      </c>
      <c r="J2341">
        <v>2.9</v>
      </c>
      <c r="K2341" s="2">
        <v>10</v>
      </c>
      <c r="L2341" s="1">
        <f t="shared" si="685"/>
        <v>6.103227445102541</v>
      </c>
      <c r="M2341" s="1">
        <f t="shared" si="686"/>
        <v>33</v>
      </c>
      <c r="N2341" s="1">
        <f t="shared" si="687"/>
        <v>2.4273468609966913</v>
      </c>
      <c r="O2341" s="1">
        <f t="shared" si="701"/>
        <v>0.14955505951993678</v>
      </c>
      <c r="P2341" s="1">
        <f t="shared" si="703"/>
        <v>0.46290510160968878</v>
      </c>
      <c r="Q2341">
        <f t="shared" si="688"/>
        <v>9.0302098251082352</v>
      </c>
      <c r="R2341">
        <f t="shared" si="689"/>
        <v>12.740219966649505</v>
      </c>
      <c r="S2341">
        <f t="shared" si="690"/>
        <v>1.6675680584619772</v>
      </c>
      <c r="T2341">
        <v>0.2432</v>
      </c>
      <c r="U2341" s="1">
        <f t="shared" si="691"/>
        <v>0.37135735049689633</v>
      </c>
      <c r="V2341" s="1">
        <v>147</v>
      </c>
      <c r="W2341" s="1">
        <f t="shared" si="692"/>
        <v>22.282583488780681</v>
      </c>
      <c r="X2341" s="1">
        <f t="shared" si="693"/>
        <v>38.264632435960927</v>
      </c>
      <c r="Y2341" s="1">
        <f t="shared" si="694"/>
        <v>0.97301210908368663</v>
      </c>
      <c r="Z2341" s="1">
        <f t="shared" si="702"/>
        <v>0.72200000000000086</v>
      </c>
      <c r="AA2341" s="1">
        <f t="shared" si="695"/>
        <v>6.0301813011916436E-2</v>
      </c>
      <c r="AB2341" s="1">
        <f t="shared" si="696"/>
        <v>2.4523633999999999</v>
      </c>
      <c r="AC2341" s="1">
        <f t="shared" si="697"/>
        <v>2.1690581179870376</v>
      </c>
      <c r="AF2341" s="1">
        <f t="shared" si="698"/>
        <v>11.948451162754752</v>
      </c>
      <c r="AG2341" s="1">
        <f t="shared" si="699"/>
        <v>4.7927359888013363</v>
      </c>
      <c r="AH2341" s="1">
        <f t="shared" si="700"/>
        <v>11.251553276051769</v>
      </c>
      <c r="AI2341">
        <v>5.0999999999999996</v>
      </c>
      <c r="AJ2341">
        <v>15</v>
      </c>
      <c r="AK2341">
        <v>88</v>
      </c>
      <c r="AL2341">
        <v>14</v>
      </c>
      <c r="AM2341">
        <v>9052</v>
      </c>
      <c r="AN2341">
        <v>9064</v>
      </c>
      <c r="AO2341">
        <v>9024</v>
      </c>
      <c r="AP2341">
        <v>50</v>
      </c>
      <c r="AQ2341">
        <v>0</v>
      </c>
    </row>
    <row r="2342" spans="1:43">
      <c r="A2342" s="27">
        <v>40326</v>
      </c>
      <c r="B2342" s="27"/>
      <c r="C2342">
        <v>20.399999999999999</v>
      </c>
      <c r="D2342">
        <v>24.5</v>
      </c>
      <c r="E2342">
        <v>17.3</v>
      </c>
      <c r="F2342">
        <v>32</v>
      </c>
      <c r="G2342">
        <v>15</v>
      </c>
      <c r="H2342">
        <v>8.8000000000000007</v>
      </c>
      <c r="I2342" s="10">
        <v>935</v>
      </c>
      <c r="J2342">
        <v>1.7</v>
      </c>
      <c r="K2342" s="2">
        <v>10</v>
      </c>
      <c r="L2342" s="1">
        <f t="shared" si="685"/>
        <v>4.7180603591514858</v>
      </c>
      <c r="M2342" s="1">
        <f t="shared" si="686"/>
        <v>49</v>
      </c>
      <c r="N2342" s="1">
        <f t="shared" si="687"/>
        <v>2.3975952206649094</v>
      </c>
      <c r="O2342" s="1">
        <f t="shared" si="701"/>
        <v>0.14795136665796005</v>
      </c>
      <c r="P2342" s="1">
        <f t="shared" si="703"/>
        <v>0.7146774460455535</v>
      </c>
      <c r="Q2342">
        <f t="shared" si="688"/>
        <v>5.8504218746909791</v>
      </c>
      <c r="R2342">
        <f t="shared" si="689"/>
        <v>12.74657225968379</v>
      </c>
      <c r="S2342">
        <f t="shared" si="690"/>
        <v>1.6683995104298155</v>
      </c>
      <c r="T2342">
        <v>0.2432</v>
      </c>
      <c r="U2342" s="1">
        <f t="shared" si="691"/>
        <v>0.37425019266171144</v>
      </c>
      <c r="V2342" s="1">
        <v>148</v>
      </c>
      <c r="W2342" s="1">
        <f t="shared" si="692"/>
        <v>17.531827515962664</v>
      </c>
      <c r="X2342" s="1">
        <f t="shared" si="693"/>
        <v>38.254296924149671</v>
      </c>
      <c r="Y2342" s="1">
        <f t="shared" si="694"/>
        <v>0.97268947390359517</v>
      </c>
      <c r="Z2342" s="1">
        <f t="shared" si="702"/>
        <v>-7.6000000000001081E-2</v>
      </c>
      <c r="AA2342" s="1">
        <f t="shared" si="695"/>
        <v>6.0290204196346321E-2</v>
      </c>
      <c r="AB2342" s="1">
        <f t="shared" si="696"/>
        <v>2.4528355999999998</v>
      </c>
      <c r="AC2342" s="1">
        <f t="shared" si="697"/>
        <v>1.2715168277855049</v>
      </c>
      <c r="AF2342" s="1">
        <f t="shared" si="698"/>
        <v>9.0185698151641454</v>
      </c>
      <c r="AG2342" s="1">
        <f t="shared" si="699"/>
        <v>4.3341262303275165</v>
      </c>
      <c r="AH2342" s="1">
        <f t="shared" si="700"/>
        <v>10.525278524171053</v>
      </c>
      <c r="AI2342">
        <v>5</v>
      </c>
      <c r="AJ2342">
        <v>15</v>
      </c>
      <c r="AK2342">
        <v>85</v>
      </c>
      <c r="AL2342">
        <v>1</v>
      </c>
      <c r="AM2342">
        <v>9096</v>
      </c>
      <c r="AN2342">
        <v>9114</v>
      </c>
      <c r="AO2342">
        <v>9048</v>
      </c>
      <c r="AP2342">
        <v>76</v>
      </c>
      <c r="AQ2342">
        <v>0</v>
      </c>
    </row>
    <row r="2343" spans="1:43">
      <c r="A2343" s="27">
        <v>40327</v>
      </c>
      <c r="B2343" s="27"/>
      <c r="C2343">
        <v>20.5</v>
      </c>
      <c r="D2343">
        <v>23.7</v>
      </c>
      <c r="E2343">
        <v>17.899999999999999</v>
      </c>
      <c r="F2343">
        <v>40</v>
      </c>
      <c r="G2343">
        <v>28</v>
      </c>
      <c r="H2343">
        <v>6.9</v>
      </c>
      <c r="I2343" s="10">
        <v>935</v>
      </c>
      <c r="J2343">
        <v>2.1</v>
      </c>
      <c r="K2343" s="2">
        <v>10</v>
      </c>
      <c r="L2343" s="1">
        <f t="shared" si="685"/>
        <v>4.5141476579735604</v>
      </c>
      <c r="M2343" s="1">
        <f t="shared" si="686"/>
        <v>52</v>
      </c>
      <c r="N2343" s="1">
        <f t="shared" si="687"/>
        <v>2.4124309468917491</v>
      </c>
      <c r="O2343" s="1">
        <f t="shared" si="701"/>
        <v>0.14875138533251139</v>
      </c>
      <c r="P2343" s="1">
        <f t="shared" si="703"/>
        <v>0.94386626726072076</v>
      </c>
      <c r="Q2343">
        <f t="shared" si="688"/>
        <v>4.3738420920421879</v>
      </c>
      <c r="R2343">
        <f t="shared" si="689"/>
        <v>12.75269555633562</v>
      </c>
      <c r="S2343">
        <f t="shared" si="690"/>
        <v>1.669200989049165</v>
      </c>
      <c r="T2343">
        <v>0.2432</v>
      </c>
      <c r="U2343" s="1">
        <f t="shared" si="691"/>
        <v>0.37703231937907472</v>
      </c>
      <c r="V2343" s="1">
        <v>149</v>
      </c>
      <c r="W2343" s="1">
        <f t="shared" si="692"/>
        <v>15.328498430897545</v>
      </c>
      <c r="X2343" s="1">
        <f t="shared" si="693"/>
        <v>38.243907211245833</v>
      </c>
      <c r="Y2343" s="1">
        <f t="shared" si="694"/>
        <v>0.97237491807035825</v>
      </c>
      <c r="Z2343" s="1">
        <f t="shared" si="702"/>
        <v>3.800000000000054E-2</v>
      </c>
      <c r="AA2343" s="1">
        <f t="shared" si="695"/>
        <v>6.029600804536886E-2</v>
      </c>
      <c r="AB2343" s="1">
        <f t="shared" si="696"/>
        <v>2.4525994999999998</v>
      </c>
      <c r="AC2343" s="1">
        <f t="shared" si="697"/>
        <v>1.5706972578526825</v>
      </c>
      <c r="AF2343" s="1">
        <f t="shared" si="698"/>
        <v>8.1133995304066531</v>
      </c>
      <c r="AG2343" s="1">
        <f t="shared" si="699"/>
        <v>4.126395681929198</v>
      </c>
      <c r="AH2343" s="1">
        <f t="shared" si="700"/>
        <v>9.787605272083395</v>
      </c>
      <c r="AI2343">
        <v>5.5</v>
      </c>
      <c r="AJ2343">
        <v>15</v>
      </c>
      <c r="AK2343">
        <v>99</v>
      </c>
      <c r="AL2343">
        <v>14</v>
      </c>
      <c r="AM2343">
        <v>9123</v>
      </c>
      <c r="AN2343">
        <v>9142</v>
      </c>
      <c r="AO2343">
        <v>9096</v>
      </c>
      <c r="AP2343">
        <v>95</v>
      </c>
      <c r="AQ2343">
        <v>0</v>
      </c>
    </row>
    <row r="2344" spans="1:43">
      <c r="A2344" s="27">
        <v>40328</v>
      </c>
      <c r="B2344" s="27"/>
      <c r="C2344">
        <v>21.8</v>
      </c>
      <c r="D2344">
        <v>27.7</v>
      </c>
      <c r="E2344">
        <v>17.2</v>
      </c>
      <c r="F2344">
        <v>38</v>
      </c>
      <c r="G2344">
        <v>25</v>
      </c>
      <c r="H2344">
        <v>10.3</v>
      </c>
      <c r="I2344" s="10">
        <v>935</v>
      </c>
      <c r="J2344">
        <v>1.4</v>
      </c>
      <c r="K2344" s="2">
        <v>10</v>
      </c>
      <c r="L2344" s="1">
        <f t="shared" si="685"/>
        <v>4.6847289603051143</v>
      </c>
      <c r="M2344" s="1">
        <f t="shared" si="686"/>
        <v>51</v>
      </c>
      <c r="N2344" s="1">
        <f t="shared" si="687"/>
        <v>2.6127271360154261</v>
      </c>
      <c r="O2344" s="1">
        <f t="shared" si="701"/>
        <v>0.15948916488660633</v>
      </c>
      <c r="P2344" s="1">
        <f t="shared" si="703"/>
        <v>0.96503485232169106</v>
      </c>
      <c r="Q2344">
        <f t="shared" si="688"/>
        <v>6.2602654925818353</v>
      </c>
      <c r="R2344">
        <f t="shared" si="689"/>
        <v>12.758586523861343</v>
      </c>
      <c r="S2344">
        <f t="shared" si="690"/>
        <v>1.6699720580970345</v>
      </c>
      <c r="T2344">
        <v>0.2432</v>
      </c>
      <c r="U2344" s="1">
        <f t="shared" si="691"/>
        <v>0.37970290760490916</v>
      </c>
      <c r="V2344" s="1">
        <v>150</v>
      </c>
      <c r="W2344" s="1">
        <f t="shared" si="692"/>
        <v>19.243313921548118</v>
      </c>
      <c r="X2344" s="1">
        <f t="shared" si="693"/>
        <v>38.233499764205192</v>
      </c>
      <c r="Y2344" s="1">
        <f t="shared" si="694"/>
        <v>0.97206853463987941</v>
      </c>
      <c r="Z2344" s="1">
        <f t="shared" si="702"/>
        <v>0.49400000000000027</v>
      </c>
      <c r="AA2344" s="1">
        <f t="shared" si="695"/>
        <v>6.0371559895063813E-2</v>
      </c>
      <c r="AB2344" s="1">
        <f t="shared" si="696"/>
        <v>2.4495301999999999</v>
      </c>
      <c r="AC2344" s="1">
        <f t="shared" si="697"/>
        <v>1.0471315052351216</v>
      </c>
      <c r="AF2344" s="1">
        <f t="shared" si="698"/>
        <v>11.283964863301142</v>
      </c>
      <c r="AG2344" s="1">
        <f t="shared" si="699"/>
        <v>4.7425009959712563</v>
      </c>
      <c r="AH2344" s="1">
        <f t="shared" si="700"/>
        <v>11.415197333399085</v>
      </c>
      <c r="AI2344">
        <v>3.4</v>
      </c>
      <c r="AJ2344">
        <v>15</v>
      </c>
      <c r="AK2344">
        <v>62</v>
      </c>
      <c r="AL2344">
        <v>16</v>
      </c>
      <c r="AM2344">
        <v>9093</v>
      </c>
      <c r="AN2344">
        <v>9119</v>
      </c>
      <c r="AO2344">
        <v>9066</v>
      </c>
      <c r="AP2344">
        <v>97</v>
      </c>
      <c r="AQ2344">
        <v>0</v>
      </c>
    </row>
    <row r="2345" spans="1:43">
      <c r="A2345" s="27">
        <v>40329</v>
      </c>
      <c r="B2345" s="27"/>
      <c r="C2345">
        <v>23.7</v>
      </c>
      <c r="D2345">
        <v>29</v>
      </c>
      <c r="E2345">
        <v>19.8</v>
      </c>
      <c r="F2345">
        <v>34</v>
      </c>
      <c r="G2345">
        <v>21</v>
      </c>
      <c r="H2345">
        <v>7.6</v>
      </c>
      <c r="I2345" s="10">
        <v>935</v>
      </c>
      <c r="J2345">
        <v>3.8</v>
      </c>
      <c r="K2345" s="2">
        <v>10</v>
      </c>
      <c r="L2345" s="1">
        <f t="shared" si="685"/>
        <v>6.0224042649707528</v>
      </c>
      <c r="M2345" s="1">
        <f t="shared" si="686"/>
        <v>47</v>
      </c>
      <c r="N2345" s="1">
        <f t="shared" si="687"/>
        <v>2.9315669710764714</v>
      </c>
      <c r="O2345" s="1">
        <f t="shared" si="701"/>
        <v>0.17635621096976528</v>
      </c>
      <c r="P2345" s="1">
        <f t="shared" si="703"/>
        <v>0.96364131751251847</v>
      </c>
      <c r="Q2345">
        <f t="shared" si="688"/>
        <v>4.9445287875014436</v>
      </c>
      <c r="R2345">
        <f t="shared" si="689"/>
        <v>12.764241920924194</v>
      </c>
      <c r="S2345">
        <f t="shared" si="690"/>
        <v>1.6707122933146852</v>
      </c>
      <c r="T2345">
        <v>0.2432</v>
      </c>
      <c r="U2345" s="1">
        <f t="shared" si="691"/>
        <v>0.38226116729187171</v>
      </c>
      <c r="V2345" s="1">
        <v>151</v>
      </c>
      <c r="W2345" s="1">
        <f t="shared" si="692"/>
        <v>16.119990321880053</v>
      </c>
      <c r="X2345" s="1">
        <f t="shared" si="693"/>
        <v>38.223109896340723</v>
      </c>
      <c r="Y2345" s="1">
        <f t="shared" si="694"/>
        <v>0.97177041425039823</v>
      </c>
      <c r="Z2345" s="1">
        <f t="shared" si="702"/>
        <v>0.72199999999999942</v>
      </c>
      <c r="AA2345" s="1">
        <f t="shared" si="695"/>
        <v>6.0482323033602153E-2</v>
      </c>
      <c r="AB2345" s="1">
        <f t="shared" si="696"/>
        <v>2.4450442999999997</v>
      </c>
      <c r="AC2345" s="1">
        <f t="shared" si="697"/>
        <v>2.8422140856381874</v>
      </c>
      <c r="AF2345" s="1">
        <f t="shared" si="698"/>
        <v>11.066132488930426</v>
      </c>
      <c r="AG2345" s="1">
        <f t="shared" si="699"/>
        <v>4.2638083834354177</v>
      </c>
      <c r="AH2345" s="1">
        <f t="shared" si="700"/>
        <v>9.8077427438209259</v>
      </c>
      <c r="AI2345">
        <v>8.9</v>
      </c>
      <c r="AJ2345">
        <v>6</v>
      </c>
      <c r="AK2345">
        <v>138</v>
      </c>
      <c r="AL2345">
        <v>6</v>
      </c>
      <c r="AM2345">
        <v>9074</v>
      </c>
      <c r="AN2345">
        <v>9092</v>
      </c>
      <c r="AO2345">
        <v>9054</v>
      </c>
      <c r="AP2345">
        <v>95</v>
      </c>
      <c r="AQ2345">
        <v>32700</v>
      </c>
    </row>
    <row r="2346" spans="1:43">
      <c r="A2346" s="27">
        <v>40330</v>
      </c>
      <c r="B2346" s="27"/>
      <c r="C2346">
        <v>25.5</v>
      </c>
      <c r="D2346">
        <v>30.8</v>
      </c>
      <c r="E2346">
        <v>22.2</v>
      </c>
      <c r="F2346">
        <v>31</v>
      </c>
      <c r="G2346">
        <v>20</v>
      </c>
      <c r="H2346">
        <v>11.9</v>
      </c>
      <c r="I2346" s="10">
        <v>935</v>
      </c>
      <c r="J2346">
        <v>4.9000000000000004</v>
      </c>
      <c r="K2346" s="2">
        <v>10</v>
      </c>
      <c r="L2346" s="1">
        <f t="shared" si="685"/>
        <v>7.696183769367785</v>
      </c>
      <c r="M2346" s="1">
        <f t="shared" si="686"/>
        <v>42</v>
      </c>
      <c r="N2346" s="1">
        <f t="shared" si="687"/>
        <v>3.2644251709352656</v>
      </c>
      <c r="O2346" s="1">
        <f t="shared" si="701"/>
        <v>0.19369925492837811</v>
      </c>
      <c r="P2346" s="1">
        <f t="shared" si="703"/>
        <v>1.0065286476606208</v>
      </c>
      <c r="Q2346">
        <f t="shared" si="688"/>
        <v>7.3941505424840051</v>
      </c>
      <c r="R2346">
        <f t="shared" si="689"/>
        <v>12.769658603170155</v>
      </c>
      <c r="S2346">
        <f t="shared" si="690"/>
        <v>1.6714212831374549</v>
      </c>
      <c r="T2346">
        <v>0.2432</v>
      </c>
      <c r="U2346" s="1">
        <f t="shared" si="691"/>
        <v>0.38470634162307471</v>
      </c>
      <c r="V2346" s="1">
        <v>152</v>
      </c>
      <c r="W2346" s="1">
        <f t="shared" si="692"/>
        <v>21.065942440547371</v>
      </c>
      <c r="X2346" s="1">
        <f t="shared" si="693"/>
        <v>38.212771723434471</v>
      </c>
      <c r="Y2346" s="1">
        <f t="shared" si="694"/>
        <v>0.97148064509567633</v>
      </c>
      <c r="Z2346" s="1">
        <f t="shared" si="702"/>
        <v>0.68400000000000027</v>
      </c>
      <c r="AA2346" s="1">
        <f t="shared" si="695"/>
        <v>6.0587632094413368E-2</v>
      </c>
      <c r="AB2346" s="1">
        <f t="shared" si="696"/>
        <v>2.4407945</v>
      </c>
      <c r="AC2346" s="1">
        <f t="shared" si="697"/>
        <v>3.6649602683229263</v>
      </c>
      <c r="AF2346" s="1">
        <f t="shared" si="698"/>
        <v>11.160239068528517</v>
      </c>
      <c r="AG2346" s="1">
        <f t="shared" si="699"/>
        <v>5.0266478585403123</v>
      </c>
      <c r="AH2346" s="1">
        <f t="shared" si="700"/>
        <v>12.465504259874455</v>
      </c>
      <c r="AI2346">
        <v>10.7</v>
      </c>
      <c r="AJ2346">
        <v>6</v>
      </c>
      <c r="AK2346">
        <v>184</v>
      </c>
      <c r="AL2346">
        <v>7</v>
      </c>
      <c r="AM2346">
        <v>9060</v>
      </c>
      <c r="AN2346">
        <v>9067</v>
      </c>
      <c r="AO2346">
        <v>9041</v>
      </c>
      <c r="AP2346">
        <v>100</v>
      </c>
      <c r="AQ2346">
        <v>0</v>
      </c>
    </row>
    <row r="2347" spans="1:43">
      <c r="A2347" s="27">
        <v>40331</v>
      </c>
      <c r="B2347" s="27"/>
      <c r="C2347">
        <v>18.7</v>
      </c>
      <c r="D2347">
        <v>25.1</v>
      </c>
      <c r="E2347">
        <v>16.3</v>
      </c>
      <c r="F2347">
        <v>58</v>
      </c>
      <c r="G2347">
        <v>35</v>
      </c>
      <c r="H2347">
        <v>7.8</v>
      </c>
      <c r="I2347" s="10">
        <v>935</v>
      </c>
      <c r="J2347">
        <v>2.5</v>
      </c>
      <c r="K2347" s="2">
        <v>10</v>
      </c>
      <c r="L2347" s="1">
        <f t="shared" si="685"/>
        <v>4.7189238116553396</v>
      </c>
      <c r="M2347" s="1">
        <f t="shared" si="686"/>
        <v>81</v>
      </c>
      <c r="N2347" s="1">
        <f t="shared" si="687"/>
        <v>2.1573081365851827</v>
      </c>
      <c r="O2347" s="1">
        <f t="shared" si="701"/>
        <v>0.13489759435617185</v>
      </c>
      <c r="P2347" s="1">
        <f t="shared" si="703"/>
        <v>1.3087363229092634</v>
      </c>
      <c r="Q2347">
        <f t="shared" si="688"/>
        <v>4.2645549575526251</v>
      </c>
      <c r="R2347">
        <f t="shared" si="689"/>
        <v>12.774833528730413</v>
      </c>
      <c r="S2347">
        <f t="shared" si="690"/>
        <v>1.6720986294149756</v>
      </c>
      <c r="T2347">
        <v>0.2432</v>
      </c>
      <c r="U2347" s="1">
        <f t="shared" si="691"/>
        <v>0.38703770723597786</v>
      </c>
      <c r="V2347" s="1">
        <v>153</v>
      </c>
      <c r="W2347" s="1">
        <f t="shared" si="692"/>
        <v>16.334310130650053</v>
      </c>
      <c r="X2347" s="1">
        <f t="shared" si="693"/>
        <v>38.20251812170217</v>
      </c>
      <c r="Y2347" s="1">
        <f t="shared" si="694"/>
        <v>0.97119931289890715</v>
      </c>
      <c r="Z2347" s="1">
        <f t="shared" si="702"/>
        <v>-2.5840000000000005</v>
      </c>
      <c r="AA2347" s="1">
        <f t="shared" si="695"/>
        <v>6.0191709432103807E-2</v>
      </c>
      <c r="AB2347" s="1">
        <f t="shared" si="696"/>
        <v>2.4568493</v>
      </c>
      <c r="AC2347" s="1">
        <f t="shared" si="697"/>
        <v>1.8698776879198602</v>
      </c>
      <c r="AF2347" s="1">
        <f t="shared" si="698"/>
        <v>9.5138002093311034</v>
      </c>
      <c r="AG2347" s="1">
        <f t="shared" si="699"/>
        <v>4.4072592450251564</v>
      </c>
      <c r="AH2347" s="1">
        <f t="shared" si="700"/>
        <v>12.767040100432077</v>
      </c>
      <c r="AI2347">
        <v>7.5</v>
      </c>
      <c r="AJ2347">
        <v>14</v>
      </c>
      <c r="AK2347">
        <v>123</v>
      </c>
      <c r="AL2347">
        <v>14</v>
      </c>
      <c r="AM2347">
        <v>9096</v>
      </c>
      <c r="AN2347">
        <v>9106</v>
      </c>
      <c r="AO2347">
        <v>9066</v>
      </c>
      <c r="AP2347">
        <v>123</v>
      </c>
      <c r="AQ2347">
        <v>0</v>
      </c>
    </row>
    <row r="2348" spans="1:43">
      <c r="A2348" s="27">
        <v>40332</v>
      </c>
      <c r="B2348" s="27"/>
      <c r="C2348">
        <v>16</v>
      </c>
      <c r="D2348">
        <v>19.7</v>
      </c>
      <c r="E2348">
        <v>14.2</v>
      </c>
      <c r="F2348">
        <v>63</v>
      </c>
      <c r="G2348">
        <v>33</v>
      </c>
      <c r="H2348">
        <v>2.1</v>
      </c>
      <c r="I2348" s="10">
        <v>935</v>
      </c>
      <c r="J2348">
        <v>3.4</v>
      </c>
      <c r="K2348" s="2">
        <v>10</v>
      </c>
      <c r="L2348" s="1">
        <f t="shared" si="685"/>
        <v>3.3332273697292734</v>
      </c>
      <c r="M2348" s="1">
        <f t="shared" si="686"/>
        <v>93</v>
      </c>
      <c r="N2348" s="1">
        <f t="shared" si="687"/>
        <v>1.8188820592283421</v>
      </c>
      <c r="O2348" s="1">
        <f t="shared" si="701"/>
        <v>0.11617324321276941</v>
      </c>
      <c r="P2348" s="1">
        <f t="shared" si="703"/>
        <v>1.1321341524842843</v>
      </c>
      <c r="Q2348">
        <f t="shared" si="688"/>
        <v>1.6409697791491322</v>
      </c>
      <c r="R2348">
        <f t="shared" si="689"/>
        <v>12.779763763631543</v>
      </c>
      <c r="S2348">
        <f t="shared" si="690"/>
        <v>1.672743948119312</v>
      </c>
      <c r="T2348">
        <v>0.2432</v>
      </c>
      <c r="U2348" s="1">
        <f t="shared" si="691"/>
        <v>0.38925457443638151</v>
      </c>
      <c r="V2348" s="1">
        <v>154</v>
      </c>
      <c r="W2348" s="1">
        <f t="shared" si="692"/>
        <v>9.7682391181786983</v>
      </c>
      <c r="X2348" s="1">
        <f t="shared" si="693"/>
        <v>38.192380687633012</v>
      </c>
      <c r="Y2348" s="1">
        <f t="shared" si="694"/>
        <v>0.97092650088735588</v>
      </c>
      <c r="Z2348" s="1">
        <f t="shared" si="702"/>
        <v>-1.0259999999999998</v>
      </c>
      <c r="AA2348" s="1">
        <f t="shared" si="695"/>
        <v>6.0035936311138426E-2</v>
      </c>
      <c r="AB2348" s="1">
        <f t="shared" si="696"/>
        <v>2.4632239999999999</v>
      </c>
      <c r="AC2348" s="1">
        <f t="shared" si="697"/>
        <v>2.5430336555710098</v>
      </c>
      <c r="AF2348" s="1">
        <f t="shared" si="698"/>
        <v>6.9630996682588266</v>
      </c>
      <c r="AG2348" s="1">
        <f t="shared" si="699"/>
        <v>3.2057808389795439</v>
      </c>
      <c r="AH2348" s="1">
        <f t="shared" si="700"/>
        <v>7.6036894608160663</v>
      </c>
      <c r="AI2348">
        <v>6.2</v>
      </c>
      <c r="AJ2348">
        <v>15</v>
      </c>
      <c r="AK2348">
        <v>87</v>
      </c>
      <c r="AL2348">
        <v>14</v>
      </c>
      <c r="AM2348">
        <v>9116</v>
      </c>
      <c r="AN2348">
        <v>9123</v>
      </c>
      <c r="AO2348">
        <v>9103</v>
      </c>
      <c r="AP2348">
        <v>112</v>
      </c>
      <c r="AQ2348">
        <v>2</v>
      </c>
    </row>
    <row r="2349" spans="1:43">
      <c r="A2349" s="27">
        <v>40333</v>
      </c>
      <c r="B2349" s="27"/>
      <c r="C2349">
        <v>15.2</v>
      </c>
      <c r="D2349">
        <v>17.100000000000001</v>
      </c>
      <c r="E2349">
        <v>12.7</v>
      </c>
      <c r="F2349">
        <v>63</v>
      </c>
      <c r="G2349">
        <v>52</v>
      </c>
      <c r="H2349">
        <v>3</v>
      </c>
      <c r="I2349" s="10">
        <v>935</v>
      </c>
      <c r="J2349">
        <v>2.2999999999999998</v>
      </c>
      <c r="K2349" s="2">
        <v>10</v>
      </c>
      <c r="L2349" s="1">
        <f t="shared" si="685"/>
        <v>3.0469633835286984</v>
      </c>
      <c r="M2349" s="1">
        <f t="shared" si="686"/>
        <v>74</v>
      </c>
      <c r="N2349" s="1">
        <f t="shared" si="687"/>
        <v>1.7279944907780873</v>
      </c>
      <c r="O2349" s="1">
        <f t="shared" si="701"/>
        <v>0.11106866265203179</v>
      </c>
      <c r="P2349" s="1">
        <f t="shared" si="703"/>
        <v>1.0507484557596949</v>
      </c>
      <c r="Q2349">
        <f t="shared" si="688"/>
        <v>2.0591604334132114</v>
      </c>
      <c r="R2349">
        <f t="shared" si="689"/>
        <v>12.784446487094405</v>
      </c>
      <c r="S2349">
        <f t="shared" si="690"/>
        <v>1.6733568700385346</v>
      </c>
      <c r="T2349">
        <v>0.2432</v>
      </c>
      <c r="U2349" s="1">
        <f t="shared" si="691"/>
        <v>0.39135628740246164</v>
      </c>
      <c r="V2349" s="1">
        <v>155</v>
      </c>
      <c r="W2349" s="1">
        <f t="shared" si="692"/>
        <v>10.799665705642157</v>
      </c>
      <c r="X2349" s="1">
        <f t="shared" si="693"/>
        <v>38.182389699723899</v>
      </c>
      <c r="Y2349" s="1">
        <f t="shared" si="694"/>
        <v>0.97066228976773838</v>
      </c>
      <c r="Z2349" s="1">
        <f t="shared" si="702"/>
        <v>-0.30400000000000027</v>
      </c>
      <c r="AA2349" s="1">
        <f t="shared" si="695"/>
        <v>5.9989936032163571E-2</v>
      </c>
      <c r="AB2349" s="1">
        <f t="shared" si="696"/>
        <v>2.4651128</v>
      </c>
      <c r="AC2349" s="1">
        <f t="shared" si="697"/>
        <v>1.7202874728862712</v>
      </c>
      <c r="AF2349" s="1">
        <f t="shared" si="698"/>
        <v>6.0789870748931252</v>
      </c>
      <c r="AG2349" s="1">
        <f t="shared" si="699"/>
        <v>3.3646060236741651</v>
      </c>
      <c r="AH2349" s="1">
        <f t="shared" si="700"/>
        <v>7.3994935183340367</v>
      </c>
      <c r="AI2349">
        <v>6</v>
      </c>
      <c r="AJ2349">
        <v>14</v>
      </c>
      <c r="AK2349">
        <v>84</v>
      </c>
      <c r="AL2349">
        <v>15</v>
      </c>
      <c r="AM2349">
        <v>9122</v>
      </c>
      <c r="AN2349">
        <v>9130</v>
      </c>
      <c r="AO2349">
        <v>9113</v>
      </c>
      <c r="AP2349">
        <v>109</v>
      </c>
      <c r="AQ2349">
        <v>11</v>
      </c>
    </row>
    <row r="2350" spans="1:43">
      <c r="A2350" s="27">
        <v>40334</v>
      </c>
      <c r="B2350" s="27"/>
      <c r="C2350">
        <v>17.600000000000001</v>
      </c>
      <c r="D2350">
        <v>23.6</v>
      </c>
      <c r="E2350">
        <v>11.9</v>
      </c>
      <c r="F2350">
        <v>46</v>
      </c>
      <c r="G2350">
        <v>23</v>
      </c>
      <c r="H2350">
        <v>12.7</v>
      </c>
      <c r="I2350" s="10">
        <v>935</v>
      </c>
      <c r="J2350">
        <v>2.2000000000000002</v>
      </c>
      <c r="K2350" s="2">
        <v>10</v>
      </c>
      <c r="L2350" s="1">
        <f t="shared" si="685"/>
        <v>4.8496108732243615</v>
      </c>
      <c r="M2350" s="1">
        <f t="shared" si="686"/>
        <v>69</v>
      </c>
      <c r="N2350" s="1">
        <f t="shared" si="687"/>
        <v>2.0133055624513814</v>
      </c>
      <c r="O2350" s="1">
        <f t="shared" si="701"/>
        <v>0.12698194547213201</v>
      </c>
      <c r="P2350" s="1">
        <f t="shared" si="703"/>
        <v>0.81596778896841982</v>
      </c>
      <c r="Q2350">
        <f t="shared" si="688"/>
        <v>7.4486271432997819</v>
      </c>
      <c r="R2350">
        <f t="shared" si="689"/>
        <v>12.788878996702827</v>
      </c>
      <c r="S2350">
        <f t="shared" si="690"/>
        <v>1.6739370414532497</v>
      </c>
      <c r="T2350">
        <v>0.2432</v>
      </c>
      <c r="U2350" s="1">
        <f t="shared" si="691"/>
        <v>0.39334222437878291</v>
      </c>
      <c r="V2350" s="1">
        <v>156</v>
      </c>
      <c r="W2350" s="1">
        <f t="shared" si="692"/>
        <v>21.942525533374084</v>
      </c>
      <c r="X2350" s="1">
        <f t="shared" si="693"/>
        <v>38.172574082125848</v>
      </c>
      <c r="Y2350" s="1">
        <f t="shared" si="694"/>
        <v>0.97040675770234508</v>
      </c>
      <c r="Z2350" s="1">
        <f t="shared" si="702"/>
        <v>0.91200000000000081</v>
      </c>
      <c r="AA2350" s="1">
        <f t="shared" si="695"/>
        <v>6.012814883221998E-2</v>
      </c>
      <c r="AB2350" s="1">
        <f t="shared" si="696"/>
        <v>2.4594464</v>
      </c>
      <c r="AC2350" s="1">
        <f t="shared" si="697"/>
        <v>1.6454923653694771</v>
      </c>
      <c r="AF2350" s="1">
        <f t="shared" si="698"/>
        <v>10.631033227045863</v>
      </c>
      <c r="AG2350" s="1">
        <f t="shared" si="699"/>
        <v>5.0825366347314729</v>
      </c>
      <c r="AH2350" s="1">
        <f t="shared" si="700"/>
        <v>11.613838461561755</v>
      </c>
      <c r="AI2350">
        <v>6.3</v>
      </c>
      <c r="AJ2350">
        <v>15</v>
      </c>
      <c r="AK2350">
        <v>101</v>
      </c>
      <c r="AL2350">
        <v>14</v>
      </c>
      <c r="AM2350">
        <v>9095</v>
      </c>
      <c r="AN2350">
        <v>9120</v>
      </c>
      <c r="AO2350">
        <v>9067</v>
      </c>
      <c r="AP2350">
        <v>86</v>
      </c>
      <c r="AQ2350">
        <v>0</v>
      </c>
    </row>
    <row r="2351" spans="1:43">
      <c r="A2351" s="27">
        <v>40335</v>
      </c>
      <c r="B2351" s="27"/>
      <c r="C2351">
        <v>21.2</v>
      </c>
      <c r="D2351">
        <v>26</v>
      </c>
      <c r="E2351">
        <v>16.100000000000001</v>
      </c>
      <c r="F2351">
        <v>30</v>
      </c>
      <c r="G2351">
        <v>21</v>
      </c>
      <c r="H2351">
        <v>13.3</v>
      </c>
      <c r="I2351" s="10">
        <v>935</v>
      </c>
      <c r="J2351">
        <v>3</v>
      </c>
      <c r="K2351" s="2">
        <v>10</v>
      </c>
      <c r="L2351" s="1">
        <f t="shared" si="685"/>
        <v>5.9680570707773084</v>
      </c>
      <c r="M2351" s="1">
        <f t="shared" si="686"/>
        <v>39</v>
      </c>
      <c r="N2351" s="1">
        <f t="shared" si="687"/>
        <v>2.5185468936921591</v>
      </c>
      <c r="O2351" s="1">
        <f t="shared" si="701"/>
        <v>0.15445461908796052</v>
      </c>
      <c r="P2351" s="1">
        <f t="shared" si="703"/>
        <v>0.71002057729402734</v>
      </c>
      <c r="Q2351">
        <f t="shared" si="688"/>
        <v>8.4382682249608738</v>
      </c>
      <c r="R2351">
        <f t="shared" si="689"/>
        <v>12.793058713423342</v>
      </c>
      <c r="S2351">
        <f t="shared" si="690"/>
        <v>1.6744841247936313</v>
      </c>
      <c r="T2351">
        <v>0.2432</v>
      </c>
      <c r="U2351" s="1">
        <f t="shared" si="691"/>
        <v>0.39521179786023447</v>
      </c>
      <c r="V2351" s="1">
        <v>157</v>
      </c>
      <c r="W2351" s="1">
        <f t="shared" si="692"/>
        <v>22.621328779555423</v>
      </c>
      <c r="X2351" s="1">
        <f t="shared" si="693"/>
        <v>38.162961370217744</v>
      </c>
      <c r="Y2351" s="1">
        <f t="shared" si="694"/>
        <v>0.97015998028591877</v>
      </c>
      <c r="Z2351" s="1">
        <f t="shared" si="702"/>
        <v>1.3679999999999992</v>
      </c>
      <c r="AA2351" s="1">
        <f t="shared" si="695"/>
        <v>6.0336666297313192E-2</v>
      </c>
      <c r="AB2351" s="1">
        <f t="shared" si="696"/>
        <v>2.4509468000000001</v>
      </c>
      <c r="AC2351" s="1">
        <f t="shared" si="697"/>
        <v>2.2438532255038321</v>
      </c>
      <c r="AF2351" s="1">
        <f t="shared" si="698"/>
        <v>10.770902834112501</v>
      </c>
      <c r="AG2351" s="1">
        <f t="shared" si="699"/>
        <v>5.0755045002778241</v>
      </c>
      <c r="AH2351" s="1">
        <f t="shared" si="700"/>
        <v>11.61115577467833</v>
      </c>
      <c r="AI2351">
        <v>7.7</v>
      </c>
      <c r="AJ2351">
        <v>15</v>
      </c>
      <c r="AK2351">
        <v>121</v>
      </c>
      <c r="AL2351">
        <v>15</v>
      </c>
      <c r="AM2351">
        <v>9069</v>
      </c>
      <c r="AN2351">
        <v>9082</v>
      </c>
      <c r="AO2351">
        <v>9050</v>
      </c>
      <c r="AP2351">
        <v>74</v>
      </c>
      <c r="AQ2351">
        <v>0</v>
      </c>
    </row>
    <row r="2352" spans="1:43">
      <c r="A2352" s="27">
        <v>40336</v>
      </c>
      <c r="B2352" s="27"/>
      <c r="C2352">
        <v>21.5</v>
      </c>
      <c r="D2352">
        <v>26.7</v>
      </c>
      <c r="E2352">
        <v>15.1</v>
      </c>
      <c r="F2352">
        <v>22</v>
      </c>
      <c r="G2352">
        <v>10</v>
      </c>
      <c r="H2352">
        <v>14.6</v>
      </c>
      <c r="I2352" s="10">
        <v>935</v>
      </c>
      <c r="J2352">
        <v>2.8</v>
      </c>
      <c r="K2352" s="2">
        <v>10</v>
      </c>
      <c r="L2352" s="1">
        <f t="shared" si="685"/>
        <v>6.5338696245442964</v>
      </c>
      <c r="M2352" s="1">
        <f t="shared" si="686"/>
        <v>34</v>
      </c>
      <c r="N2352" s="1">
        <f t="shared" si="687"/>
        <v>2.5652594127709363</v>
      </c>
      <c r="O2352" s="1">
        <f t="shared" si="701"/>
        <v>0.1569548354421324</v>
      </c>
      <c r="P2352" s="1">
        <f t="shared" si="703"/>
        <v>0.46708690615535342</v>
      </c>
      <c r="Q2352">
        <f t="shared" si="688"/>
        <v>10.088195514649097</v>
      </c>
      <c r="R2352">
        <f t="shared" si="689"/>
        <v>12.796983186457343</v>
      </c>
      <c r="S2352">
        <f t="shared" si="690"/>
        <v>1.6749977992745213</v>
      </c>
      <c r="T2352">
        <v>0.2432</v>
      </c>
      <c r="U2352" s="1">
        <f t="shared" si="691"/>
        <v>0.39696445476583297</v>
      </c>
      <c r="V2352" s="1">
        <v>158</v>
      </c>
      <c r="W2352" s="1">
        <f t="shared" si="692"/>
        <v>24.103299492866586</v>
      </c>
      <c r="X2352" s="1">
        <f t="shared" si="693"/>
        <v>38.153577678120435</v>
      </c>
      <c r="Y2352" s="1">
        <f t="shared" si="694"/>
        <v>0.96992203052329029</v>
      </c>
      <c r="Z2352" s="1">
        <f t="shared" si="702"/>
        <v>0.11400000000000027</v>
      </c>
      <c r="AA2352" s="1">
        <f t="shared" si="695"/>
        <v>6.0354108052774309E-2</v>
      </c>
      <c r="AB2352" s="1">
        <f t="shared" si="696"/>
        <v>2.4502384999999998</v>
      </c>
      <c r="AC2352" s="1">
        <f t="shared" si="697"/>
        <v>2.0942630104702431</v>
      </c>
      <c r="AF2352" s="1">
        <f t="shared" si="698"/>
        <v>11.745855376626563</v>
      </c>
      <c r="AG2352" s="1">
        <f t="shared" si="699"/>
        <v>5.033865049704854</v>
      </c>
      <c r="AH2352" s="1">
        <f t="shared" si="700"/>
        <v>12.650769314261829</v>
      </c>
      <c r="AI2352">
        <v>6.5</v>
      </c>
      <c r="AJ2352">
        <v>14</v>
      </c>
      <c r="AK2352">
        <v>106</v>
      </c>
      <c r="AL2352">
        <v>15</v>
      </c>
      <c r="AM2352">
        <v>9076</v>
      </c>
      <c r="AN2352">
        <v>9094</v>
      </c>
      <c r="AO2352">
        <v>9050</v>
      </c>
      <c r="AP2352">
        <v>51</v>
      </c>
      <c r="AQ2352">
        <v>0</v>
      </c>
    </row>
    <row r="2353" spans="1:43">
      <c r="A2353" s="27">
        <v>40337</v>
      </c>
      <c r="B2353" s="27"/>
      <c r="C2353">
        <v>22.5</v>
      </c>
      <c r="D2353">
        <v>29.3</v>
      </c>
      <c r="E2353">
        <v>15.8</v>
      </c>
      <c r="F2353">
        <v>17</v>
      </c>
      <c r="G2353">
        <v>9</v>
      </c>
      <c r="H2353">
        <v>14.5</v>
      </c>
      <c r="I2353" s="10">
        <v>935</v>
      </c>
      <c r="J2353">
        <v>3</v>
      </c>
      <c r="K2353" s="2">
        <v>10</v>
      </c>
      <c r="L2353" s="1">
        <f t="shared" si="685"/>
        <v>6.7654756837378578</v>
      </c>
      <c r="M2353" s="1">
        <f t="shared" si="686"/>
        <v>25</v>
      </c>
      <c r="N2353" s="1">
        <f t="shared" si="687"/>
        <v>2.7264800714406277</v>
      </c>
      <c r="O2353" s="1">
        <f t="shared" si="701"/>
        <v>0.16553734608376569</v>
      </c>
      <c r="P2353" s="1">
        <f t="shared" si="703"/>
        <v>0.4079362801673565</v>
      </c>
      <c r="Q2353">
        <f t="shared" si="688"/>
        <v>10.520669952984898</v>
      </c>
      <c r="R2353">
        <f t="shared" si="689"/>
        <v>12.800650097907537</v>
      </c>
      <c r="S2353">
        <f t="shared" si="690"/>
        <v>1.6754777615062222</v>
      </c>
      <c r="T2353">
        <v>0.2432</v>
      </c>
      <c r="U2353" s="1">
        <f t="shared" si="691"/>
        <v>0.39859967660234225</v>
      </c>
      <c r="V2353" s="1">
        <v>159</v>
      </c>
      <c r="W2353" s="1">
        <f t="shared" si="692"/>
        <v>23.978006535384942</v>
      </c>
      <c r="X2353" s="1">
        <f t="shared" si="693"/>
        <v>38.14444766816284</v>
      </c>
      <c r="Y2353" s="1">
        <f t="shared" si="694"/>
        <v>0.96969297880778205</v>
      </c>
      <c r="Z2353" s="1">
        <f t="shared" si="702"/>
        <v>0.38</v>
      </c>
      <c r="AA2353" s="1">
        <f t="shared" si="695"/>
        <v>6.0412320136145559E-2</v>
      </c>
      <c r="AB2353" s="1">
        <f t="shared" si="696"/>
        <v>2.4478774999999997</v>
      </c>
      <c r="AC2353" s="1">
        <f t="shared" si="697"/>
        <v>2.2438532255038321</v>
      </c>
      <c r="AF2353" s="1">
        <f t="shared" si="698"/>
        <v>12.990656434879703</v>
      </c>
      <c r="AG2353" s="1">
        <f t="shared" si="699"/>
        <v>4.8956702723136125</v>
      </c>
      <c r="AH2353" s="1">
        <f t="shared" si="700"/>
        <v>12.071858353092304</v>
      </c>
      <c r="AI2353">
        <v>6</v>
      </c>
      <c r="AJ2353">
        <v>6</v>
      </c>
      <c r="AK2353">
        <v>84</v>
      </c>
      <c r="AL2353">
        <v>6</v>
      </c>
      <c r="AM2353">
        <v>9056</v>
      </c>
      <c r="AN2353">
        <v>9073</v>
      </c>
      <c r="AO2353">
        <v>9029</v>
      </c>
      <c r="AP2353">
        <v>44</v>
      </c>
      <c r="AQ2353">
        <v>0</v>
      </c>
    </row>
    <row r="2354" spans="1:43">
      <c r="A2354" s="27">
        <v>40338</v>
      </c>
      <c r="B2354" s="27"/>
      <c r="C2354">
        <v>24.6</v>
      </c>
      <c r="D2354">
        <v>31.5</v>
      </c>
      <c r="E2354">
        <v>17</v>
      </c>
      <c r="F2354">
        <v>18</v>
      </c>
      <c r="G2354">
        <v>10</v>
      </c>
      <c r="H2354">
        <v>13.3</v>
      </c>
      <c r="I2354" s="10">
        <v>935</v>
      </c>
      <c r="J2354">
        <v>2.8</v>
      </c>
      <c r="K2354" s="2">
        <v>10</v>
      </c>
      <c r="L2354" s="1">
        <f t="shared" si="685"/>
        <v>6.6467496433255295</v>
      </c>
      <c r="M2354" s="1">
        <f t="shared" si="686"/>
        <v>26</v>
      </c>
      <c r="N2354" s="1">
        <f t="shared" si="687"/>
        <v>3.0940941262905595</v>
      </c>
      <c r="O2354" s="1">
        <f t="shared" si="701"/>
        <v>0.18485639467478179</v>
      </c>
      <c r="P2354" s="1">
        <f t="shared" si="703"/>
        <v>0.48316641684102585</v>
      </c>
      <c r="Q2354">
        <f t="shared" si="688"/>
        <v>9.6417732550509712</v>
      </c>
      <c r="R2354">
        <f t="shared" si="689"/>
        <v>12.80405726724093</v>
      </c>
      <c r="S2354">
        <f t="shared" si="690"/>
        <v>1.6759237260786559</v>
      </c>
      <c r="T2354">
        <v>0.2432</v>
      </c>
      <c r="U2354" s="1">
        <f t="shared" si="691"/>
        <v>0.40011697961766052</v>
      </c>
      <c r="V2354" s="1">
        <v>160</v>
      </c>
      <c r="W2354" s="1">
        <f t="shared" si="692"/>
        <v>22.591995289413831</v>
      </c>
      <c r="X2354" s="1">
        <f t="shared" si="693"/>
        <v>38.135594522309454</v>
      </c>
      <c r="Y2354" s="1">
        <f t="shared" si="694"/>
        <v>0.96947289290038297</v>
      </c>
      <c r="Z2354" s="1">
        <f t="shared" si="702"/>
        <v>0.7980000000000006</v>
      </c>
      <c r="AA2354" s="1">
        <f t="shared" si="695"/>
        <v>6.0534931764047402E-2</v>
      </c>
      <c r="AB2354" s="1">
        <f t="shared" si="696"/>
        <v>2.4429194000000001</v>
      </c>
      <c r="AC2354" s="1">
        <f t="shared" si="697"/>
        <v>2.0942630104702431</v>
      </c>
      <c r="AF2354" s="1">
        <f t="shared" si="698"/>
        <v>14.16146603338424</v>
      </c>
      <c r="AG2354" s="1">
        <f t="shared" si="699"/>
        <v>4.7974141679308664</v>
      </c>
      <c r="AH2354" s="1">
        <f t="shared" si="700"/>
        <v>11.534572722279478</v>
      </c>
      <c r="AI2354">
        <v>5.0999999999999996</v>
      </c>
      <c r="AJ2354">
        <v>11</v>
      </c>
      <c r="AK2354">
        <v>80</v>
      </c>
      <c r="AL2354">
        <v>10</v>
      </c>
      <c r="AM2354">
        <v>9031</v>
      </c>
      <c r="AN2354">
        <v>9040</v>
      </c>
      <c r="AO2354">
        <v>9013</v>
      </c>
      <c r="AP2354">
        <v>51</v>
      </c>
      <c r="AQ2354">
        <v>0</v>
      </c>
    </row>
    <row r="2355" spans="1:43">
      <c r="A2355" s="27">
        <v>40339</v>
      </c>
      <c r="B2355" s="27"/>
      <c r="C2355">
        <v>25.4</v>
      </c>
      <c r="D2355">
        <v>31</v>
      </c>
      <c r="E2355">
        <v>21.3</v>
      </c>
      <c r="F2355">
        <v>27</v>
      </c>
      <c r="G2355">
        <v>12</v>
      </c>
      <c r="H2355">
        <v>10.6</v>
      </c>
      <c r="I2355" s="10">
        <v>935</v>
      </c>
      <c r="J2355">
        <v>3.4</v>
      </c>
      <c r="K2355" s="2">
        <v>10</v>
      </c>
      <c r="L2355" s="1">
        <f t="shared" si="685"/>
        <v>6.8155190997541215</v>
      </c>
      <c r="M2355" s="1">
        <f t="shared" si="686"/>
        <v>42</v>
      </c>
      <c r="N2355" s="1">
        <f t="shared" si="687"/>
        <v>3.2451044654796197</v>
      </c>
      <c r="O2355" s="1">
        <f t="shared" si="701"/>
        <v>0.19269945685025572</v>
      </c>
      <c r="P2355" s="1">
        <f t="shared" si="703"/>
        <v>0.80179103318500644</v>
      </c>
      <c r="Q2355">
        <f t="shared" si="688"/>
        <v>7.1276977230674321</v>
      </c>
      <c r="R2355">
        <f t="shared" si="689"/>
        <v>12.807202655531112</v>
      </c>
      <c r="S2355">
        <f t="shared" si="690"/>
        <v>1.6763354261166379</v>
      </c>
      <c r="T2355">
        <v>0.2432</v>
      </c>
      <c r="U2355" s="1">
        <f t="shared" si="691"/>
        <v>0.40151591494392996</v>
      </c>
      <c r="V2355" s="1">
        <v>161</v>
      </c>
      <c r="W2355" s="1">
        <f t="shared" si="692"/>
        <v>19.488591422187255</v>
      </c>
      <c r="X2355" s="1">
        <f t="shared" si="693"/>
        <v>38.127039915557361</v>
      </c>
      <c r="Y2355" s="1">
        <f t="shared" si="694"/>
        <v>0.96926183790970277</v>
      </c>
      <c r="Z2355" s="1">
        <f t="shared" si="702"/>
        <v>0.30399999999999894</v>
      </c>
      <c r="AA2355" s="1">
        <f t="shared" si="695"/>
        <v>6.0581771971259857E-2</v>
      </c>
      <c r="AB2355" s="1">
        <f t="shared" si="696"/>
        <v>2.4410305999999999</v>
      </c>
      <c r="AC2355" s="1">
        <f t="shared" si="697"/>
        <v>2.5430336555710098</v>
      </c>
      <c r="AF2355" s="1">
        <f t="shared" si="698"/>
        <v>11.798601664436358</v>
      </c>
      <c r="AG2355" s="1">
        <f t="shared" si="699"/>
        <v>4.6454982790456292</v>
      </c>
      <c r="AH2355" s="1">
        <f t="shared" si="700"/>
        <v>11.558020569444643</v>
      </c>
      <c r="AI2355">
        <v>5.2</v>
      </c>
      <c r="AJ2355">
        <v>12</v>
      </c>
      <c r="AK2355">
        <v>98</v>
      </c>
      <c r="AL2355">
        <v>10</v>
      </c>
      <c r="AM2355">
        <v>9042</v>
      </c>
      <c r="AN2355">
        <v>9051</v>
      </c>
      <c r="AO2355">
        <v>9020</v>
      </c>
      <c r="AP2355">
        <v>86</v>
      </c>
      <c r="AQ2355">
        <v>32700</v>
      </c>
    </row>
    <row r="2356" spans="1:43">
      <c r="A2356" s="27">
        <v>40340</v>
      </c>
      <c r="B2356" s="27"/>
      <c r="C2356">
        <v>26.3</v>
      </c>
      <c r="D2356">
        <v>32.1</v>
      </c>
      <c r="E2356">
        <v>20.8</v>
      </c>
      <c r="F2356">
        <v>26</v>
      </c>
      <c r="G2356">
        <v>10</v>
      </c>
      <c r="H2356">
        <v>13.8</v>
      </c>
      <c r="I2356" s="10">
        <v>935</v>
      </c>
      <c r="J2356">
        <v>2.6</v>
      </c>
      <c r="K2356" s="2">
        <v>10</v>
      </c>
      <c r="L2356" s="1">
        <f t="shared" si="685"/>
        <v>6.8234295830141098</v>
      </c>
      <c r="M2356" s="1">
        <f t="shared" si="686"/>
        <v>42</v>
      </c>
      <c r="N2356" s="1">
        <f t="shared" si="687"/>
        <v>3.4226350066492657</v>
      </c>
      <c r="O2356" s="1">
        <f t="shared" si="701"/>
        <v>0.20185603125120444</v>
      </c>
      <c r="P2356" s="1">
        <f t="shared" si="703"/>
        <v>0.75522214554772016</v>
      </c>
      <c r="Q2356">
        <f t="shared" si="688"/>
        <v>9.2202801588202874</v>
      </c>
      <c r="R2356">
        <f t="shared" si="689"/>
        <v>12.810084369463342</v>
      </c>
      <c r="S2356">
        <f t="shared" si="690"/>
        <v>1.6767126138041024</v>
      </c>
      <c r="T2356">
        <v>0.2432</v>
      </c>
      <c r="U2356" s="1">
        <f t="shared" si="691"/>
        <v>0.40279606873032664</v>
      </c>
      <c r="V2356" s="1">
        <v>162</v>
      </c>
      <c r="W2356" s="1">
        <f t="shared" si="692"/>
        <v>23.147695821354912</v>
      </c>
      <c r="X2356" s="1">
        <f t="shared" si="693"/>
        <v>38.118803991309342</v>
      </c>
      <c r="Y2356" s="1">
        <f t="shared" si="694"/>
        <v>0.96905987627271062</v>
      </c>
      <c r="Z2356" s="1">
        <f t="shared" si="702"/>
        <v>0.3420000000000008</v>
      </c>
      <c r="AA2356" s="1">
        <f t="shared" si="695"/>
        <v>6.0634553924765376E-2</v>
      </c>
      <c r="AB2356" s="1">
        <f t="shared" si="696"/>
        <v>2.4389056999999998</v>
      </c>
      <c r="AC2356" s="1">
        <f t="shared" si="697"/>
        <v>1.9446727954366547</v>
      </c>
      <c r="AF2356" s="1">
        <f t="shared" si="698"/>
        <v>12.997053692339632</v>
      </c>
      <c r="AG2356" s="1">
        <f t="shared" si="699"/>
        <v>5.1189231264725059</v>
      </c>
      <c r="AH2356" s="1">
        <f t="shared" si="700"/>
        <v>13.163502947126588</v>
      </c>
      <c r="AI2356">
        <v>5.2</v>
      </c>
      <c r="AJ2356">
        <v>10</v>
      </c>
      <c r="AK2356">
        <v>92</v>
      </c>
      <c r="AL2356">
        <v>1</v>
      </c>
      <c r="AM2356">
        <v>9044</v>
      </c>
      <c r="AN2356">
        <v>9054</v>
      </c>
      <c r="AO2356">
        <v>9026</v>
      </c>
      <c r="AP2356">
        <v>83</v>
      </c>
      <c r="AQ2356">
        <v>0</v>
      </c>
    </row>
    <row r="2357" spans="1:43">
      <c r="A2357" s="27">
        <v>40341</v>
      </c>
      <c r="B2357" s="27"/>
      <c r="C2357">
        <v>28.2</v>
      </c>
      <c r="D2357">
        <v>34.299999999999997</v>
      </c>
      <c r="E2357">
        <v>21.8</v>
      </c>
      <c r="F2357">
        <v>21</v>
      </c>
      <c r="G2357">
        <v>9</v>
      </c>
      <c r="H2357">
        <v>14.4</v>
      </c>
      <c r="I2357" s="10">
        <v>935</v>
      </c>
      <c r="J2357">
        <v>3</v>
      </c>
      <c r="K2357" s="2">
        <v>10</v>
      </c>
      <c r="L2357" s="1">
        <f t="shared" si="685"/>
        <v>7.4783914056060601</v>
      </c>
      <c r="M2357" s="1">
        <f t="shared" si="686"/>
        <v>33</v>
      </c>
      <c r="N2357" s="1">
        <f t="shared" si="687"/>
        <v>3.825424202735797</v>
      </c>
      <c r="O2357" s="1">
        <f t="shared" si="701"/>
        <v>0.22239371236179892</v>
      </c>
      <c r="P2357" s="1">
        <f t="shared" si="703"/>
        <v>0.67457377388813777</v>
      </c>
      <c r="Q2357">
        <f t="shared" si="688"/>
        <v>10.092320770420498</v>
      </c>
      <c r="R2357">
        <f t="shared" si="689"/>
        <v>12.812700665086597</v>
      </c>
      <c r="S2357">
        <f t="shared" si="690"/>
        <v>1.6770550608752091</v>
      </c>
      <c r="T2357">
        <v>0.2432</v>
      </c>
      <c r="U2357" s="1">
        <f t="shared" si="691"/>
        <v>0.40395706226549094</v>
      </c>
      <c r="V2357" s="1">
        <v>163</v>
      </c>
      <c r="W2357" s="1">
        <f t="shared" si="692"/>
        <v>23.826772703708158</v>
      </c>
      <c r="X2357" s="1">
        <f t="shared" si="693"/>
        <v>38.110905338728053</v>
      </c>
      <c r="Y2357" s="1">
        <f t="shared" si="694"/>
        <v>0.96886706773626408</v>
      </c>
      <c r="Z2357" s="1">
        <f t="shared" si="702"/>
        <v>0.72199999999999942</v>
      </c>
      <c r="AA2357" s="1">
        <f t="shared" si="695"/>
        <v>6.0746285083644012E-2</v>
      </c>
      <c r="AB2357" s="1">
        <f t="shared" si="696"/>
        <v>2.4344197999999997</v>
      </c>
      <c r="AC2357" s="1">
        <f t="shared" si="697"/>
        <v>2.2438532255038321</v>
      </c>
      <c r="AF2357" s="1">
        <f t="shared" si="698"/>
        <v>14.255745709549624</v>
      </c>
      <c r="AG2357" s="1">
        <f t="shared" si="699"/>
        <v>5.1068566087201335</v>
      </c>
      <c r="AH2357" s="1">
        <f t="shared" si="700"/>
        <v>12.878075416006745</v>
      </c>
      <c r="AI2357">
        <v>4.7</v>
      </c>
      <c r="AJ2357">
        <v>10</v>
      </c>
      <c r="AK2357">
        <v>77</v>
      </c>
      <c r="AL2357">
        <v>10</v>
      </c>
      <c r="AM2357">
        <v>9025</v>
      </c>
      <c r="AN2357">
        <v>9037</v>
      </c>
      <c r="AO2357">
        <v>9009</v>
      </c>
      <c r="AP2357">
        <v>75</v>
      </c>
      <c r="AQ2357">
        <v>0</v>
      </c>
    </row>
    <row r="2358" spans="1:43">
      <c r="A2358" s="27">
        <v>40342</v>
      </c>
      <c r="B2358" s="27"/>
      <c r="C2358">
        <v>22.9</v>
      </c>
      <c r="D2358">
        <v>32.299999999999997</v>
      </c>
      <c r="E2358">
        <v>18.600000000000001</v>
      </c>
      <c r="F2358">
        <v>47</v>
      </c>
      <c r="G2358">
        <v>13</v>
      </c>
      <c r="H2358">
        <v>8</v>
      </c>
      <c r="I2358" s="10">
        <v>935</v>
      </c>
      <c r="J2358">
        <v>2.2999999999999998</v>
      </c>
      <c r="K2358" s="2">
        <v>10</v>
      </c>
      <c r="L2358" s="1">
        <f t="shared" si="685"/>
        <v>5.4810115587747861</v>
      </c>
      <c r="M2358" s="1">
        <f t="shared" si="686"/>
        <v>81</v>
      </c>
      <c r="N2358" s="1">
        <f t="shared" si="687"/>
        <v>2.793404137451879</v>
      </c>
      <c r="O2358" s="1">
        <f t="shared" si="701"/>
        <v>0.1690795727297485</v>
      </c>
      <c r="P2358" s="1">
        <f t="shared" si="703"/>
        <v>1.1827026062295833</v>
      </c>
      <c r="Q2358">
        <f t="shared" si="688"/>
        <v>4.8459477156124207</v>
      </c>
      <c r="R2358">
        <f t="shared" si="689"/>
        <v>12.81504995129767</v>
      </c>
      <c r="S2358">
        <f t="shared" si="690"/>
        <v>1.6773625590703758</v>
      </c>
      <c r="T2358">
        <v>0.2432</v>
      </c>
      <c r="U2358" s="1">
        <f t="shared" si="691"/>
        <v>0.40499855208956304</v>
      </c>
      <c r="V2358" s="1">
        <v>164</v>
      </c>
      <c r="W2358" s="1">
        <f t="shared" si="692"/>
        <v>16.4927506232791</v>
      </c>
      <c r="X2358" s="1">
        <f t="shared" si="693"/>
        <v>38.103360972075727</v>
      </c>
      <c r="Y2358" s="1">
        <f t="shared" si="694"/>
        <v>0.9686834693394345</v>
      </c>
      <c r="Z2358" s="1">
        <f t="shared" si="702"/>
        <v>-2.0140000000000002</v>
      </c>
      <c r="AA2358" s="1">
        <f t="shared" si="695"/>
        <v>6.0435636423434559E-2</v>
      </c>
      <c r="AB2358" s="1">
        <f t="shared" si="696"/>
        <v>2.4469330999999999</v>
      </c>
      <c r="AC2358" s="1">
        <f t="shared" si="697"/>
        <v>1.7202874728862712</v>
      </c>
      <c r="AF2358" s="1">
        <f t="shared" si="698"/>
        <v>13.202184991471281</v>
      </c>
      <c r="AG2358" s="1">
        <f t="shared" si="699"/>
        <v>4.3816260403156697</v>
      </c>
      <c r="AH2358" s="1">
        <f t="shared" si="700"/>
        <v>12.680209892810753</v>
      </c>
      <c r="AI2358">
        <v>7.5</v>
      </c>
      <c r="AJ2358">
        <v>15</v>
      </c>
      <c r="AK2358">
        <v>122</v>
      </c>
      <c r="AL2358">
        <v>16</v>
      </c>
      <c r="AM2358">
        <v>9060</v>
      </c>
      <c r="AN2358">
        <v>9087</v>
      </c>
      <c r="AO2358">
        <v>9011</v>
      </c>
      <c r="AP2358">
        <v>124</v>
      </c>
      <c r="AQ2358">
        <v>21</v>
      </c>
    </row>
    <row r="2359" spans="1:43">
      <c r="A2359" s="27">
        <v>40343</v>
      </c>
      <c r="B2359" s="27"/>
      <c r="C2359">
        <v>22.6</v>
      </c>
      <c r="D2359">
        <v>26.9</v>
      </c>
      <c r="E2359">
        <v>18.3</v>
      </c>
      <c r="F2359">
        <v>48</v>
      </c>
      <c r="G2359">
        <v>30</v>
      </c>
      <c r="H2359">
        <v>13.7</v>
      </c>
      <c r="I2359" s="10">
        <v>935</v>
      </c>
      <c r="J2359">
        <v>2.2999999999999998</v>
      </c>
      <c r="K2359" s="2">
        <v>10</v>
      </c>
      <c r="L2359" s="1">
        <f t="shared" si="685"/>
        <v>5.9141185770619513</v>
      </c>
      <c r="M2359" s="1">
        <f t="shared" si="686"/>
        <v>66</v>
      </c>
      <c r="N2359" s="1">
        <f t="shared" si="687"/>
        <v>2.7430784472701868</v>
      </c>
      <c r="O2359" s="1">
        <f t="shared" si="701"/>
        <v>0.16641697478450099</v>
      </c>
      <c r="P2359" s="1">
        <f t="shared" si="703"/>
        <v>1.2261437349981601</v>
      </c>
      <c r="Q2359">
        <f t="shared" si="688"/>
        <v>7.3587219833142052</v>
      </c>
      <c r="R2359">
        <f t="shared" si="689"/>
        <v>12.817130793043273</v>
      </c>
      <c r="S2359">
        <f t="shared" si="690"/>
        <v>1.6776349205554022</v>
      </c>
      <c r="T2359">
        <v>0.2432</v>
      </c>
      <c r="U2359" s="1">
        <f t="shared" si="691"/>
        <v>0.40592023009578937</v>
      </c>
      <c r="V2359" s="1">
        <v>165</v>
      </c>
      <c r="W2359" s="1">
        <f t="shared" si="692"/>
        <v>23.010841621307328</v>
      </c>
      <c r="X2359" s="1">
        <f t="shared" si="693"/>
        <v>38.096186312041858</v>
      </c>
      <c r="Y2359" s="1">
        <f t="shared" si="694"/>
        <v>0.96850913539663241</v>
      </c>
      <c r="Z2359" s="1">
        <f t="shared" si="702"/>
        <v>-0.11399999999999892</v>
      </c>
      <c r="AA2359" s="1">
        <f t="shared" si="695"/>
        <v>6.041814752114736E-2</v>
      </c>
      <c r="AB2359" s="1">
        <f t="shared" si="696"/>
        <v>2.4476413999999997</v>
      </c>
      <c r="AC2359" s="1">
        <f t="shared" si="697"/>
        <v>1.7202874728862712</v>
      </c>
      <c r="AF2359" s="1">
        <f t="shared" si="698"/>
        <v>10.381017633851453</v>
      </c>
      <c r="AG2359" s="1">
        <f t="shared" si="699"/>
        <v>5.5322625753800123</v>
      </c>
      <c r="AH2359" s="1">
        <f t="shared" si="700"/>
        <v>14.57413156986577</v>
      </c>
      <c r="AI2359">
        <v>4.3</v>
      </c>
      <c r="AJ2359">
        <v>15</v>
      </c>
      <c r="AK2359">
        <v>76</v>
      </c>
      <c r="AL2359">
        <v>2</v>
      </c>
      <c r="AM2359">
        <v>9083</v>
      </c>
      <c r="AN2359">
        <v>9094</v>
      </c>
      <c r="AO2359">
        <v>9072</v>
      </c>
      <c r="AP2359">
        <v>125</v>
      </c>
      <c r="AQ2359">
        <v>32700</v>
      </c>
    </row>
    <row r="2360" spans="1:43">
      <c r="A2360" s="27">
        <v>40344</v>
      </c>
      <c r="B2360" s="27"/>
      <c r="C2360">
        <v>24.6</v>
      </c>
      <c r="D2360">
        <v>30.5</v>
      </c>
      <c r="E2360">
        <v>18.5</v>
      </c>
      <c r="F2360">
        <v>34</v>
      </c>
      <c r="G2360">
        <v>16</v>
      </c>
      <c r="H2360">
        <v>14.4</v>
      </c>
      <c r="I2360" s="10">
        <v>935</v>
      </c>
      <c r="J2360">
        <v>2.2000000000000002</v>
      </c>
      <c r="K2360" s="2">
        <v>10</v>
      </c>
      <c r="L2360" s="1">
        <f t="shared" si="685"/>
        <v>6.1980325871254376</v>
      </c>
      <c r="M2360" s="1">
        <f t="shared" si="686"/>
        <v>52</v>
      </c>
      <c r="N2360" s="1">
        <f t="shared" si="687"/>
        <v>3.0940941262905595</v>
      </c>
      <c r="O2360" s="1">
        <f t="shared" si="701"/>
        <v>0.18485639467478179</v>
      </c>
      <c r="P2360" s="1">
        <f t="shared" si="703"/>
        <v>0.90334013684596559</v>
      </c>
      <c r="Q2360">
        <f t="shared" si="688"/>
        <v>8.8462394668579503</v>
      </c>
      <c r="R2360">
        <f t="shared" si="689"/>
        <v>12.818941914227171</v>
      </c>
      <c r="S2360">
        <f t="shared" si="690"/>
        <v>1.6778719783019858</v>
      </c>
      <c r="T2360">
        <v>0.2432</v>
      </c>
      <c r="U2360" s="1">
        <f t="shared" si="691"/>
        <v>0.40672182362167059</v>
      </c>
      <c r="V2360" s="1">
        <v>166</v>
      </c>
      <c r="W2360" s="1">
        <f t="shared" si="692"/>
        <v>23.805300361099988</v>
      </c>
      <c r="X2360" s="1">
        <f t="shared" si="693"/>
        <v>38.089395169061234</v>
      </c>
      <c r="Y2360" s="1">
        <f t="shared" si="694"/>
        <v>0.96834411748154015</v>
      </c>
      <c r="Z2360" s="1">
        <f t="shared" si="702"/>
        <v>0.76</v>
      </c>
      <c r="AA2360" s="1">
        <f t="shared" si="695"/>
        <v>6.0534931764047402E-2</v>
      </c>
      <c r="AB2360" s="1">
        <f t="shared" si="696"/>
        <v>2.4429194000000001</v>
      </c>
      <c r="AC2360" s="1">
        <f t="shared" si="697"/>
        <v>1.6454923653694771</v>
      </c>
      <c r="AF2360" s="1">
        <f t="shared" si="698"/>
        <v>12.867328604871103</v>
      </c>
      <c r="AG2360" s="1">
        <f t="shared" si="699"/>
        <v>5.3779685984359489</v>
      </c>
      <c r="AH2360" s="1">
        <f t="shared" si="700"/>
        <v>13.47737887026654</v>
      </c>
      <c r="AI2360">
        <v>4.8</v>
      </c>
      <c r="AJ2360">
        <v>1</v>
      </c>
      <c r="AK2360">
        <v>88</v>
      </c>
      <c r="AL2360">
        <v>1</v>
      </c>
      <c r="AM2360">
        <v>9062</v>
      </c>
      <c r="AN2360">
        <v>9081</v>
      </c>
      <c r="AO2360">
        <v>9031</v>
      </c>
      <c r="AP2360">
        <v>95</v>
      </c>
      <c r="AQ2360">
        <v>0</v>
      </c>
    </row>
    <row r="2361" spans="1:43">
      <c r="A2361" s="27">
        <v>40345</v>
      </c>
      <c r="B2361" s="27"/>
      <c r="C2361">
        <v>26.4</v>
      </c>
      <c r="D2361">
        <v>33</v>
      </c>
      <c r="E2361">
        <v>20.3</v>
      </c>
      <c r="F2361">
        <v>24</v>
      </c>
      <c r="G2361">
        <v>15</v>
      </c>
      <c r="H2361">
        <v>13.8</v>
      </c>
      <c r="I2361" s="10">
        <v>935</v>
      </c>
      <c r="J2361">
        <v>3.1</v>
      </c>
      <c r="K2361" s="2">
        <v>10</v>
      </c>
      <c r="L2361" s="1">
        <f t="shared" si="685"/>
        <v>7.1475373506879132</v>
      </c>
      <c r="M2361" s="1">
        <f t="shared" si="686"/>
        <v>33</v>
      </c>
      <c r="N2361" s="1">
        <f t="shared" si="687"/>
        <v>3.4428733979974488</v>
      </c>
      <c r="O2361" s="1">
        <f t="shared" si="701"/>
        <v>0.20289565536320733</v>
      </c>
      <c r="P2361" s="1">
        <f t="shared" si="703"/>
        <v>0.77055310219606654</v>
      </c>
      <c r="Q2361">
        <f t="shared" si="688"/>
        <v>9.1912722978951535</v>
      </c>
      <c r="R2361">
        <f t="shared" si="689"/>
        <v>12.820482200310467</v>
      </c>
      <c r="S2361">
        <f t="shared" si="690"/>
        <v>1.6780735864280716</v>
      </c>
      <c r="T2361">
        <v>0.2432</v>
      </c>
      <c r="U2361" s="1">
        <f t="shared" si="691"/>
        <v>0.4074030955296245</v>
      </c>
      <c r="V2361" s="1">
        <v>167</v>
      </c>
      <c r="W2361" s="1">
        <f t="shared" si="692"/>
        <v>23.113143391040438</v>
      </c>
      <c r="X2361" s="1">
        <f t="shared" si="693"/>
        <v>38.08299972862298</v>
      </c>
      <c r="Y2361" s="1">
        <f t="shared" si="694"/>
        <v>0.96818846441185402</v>
      </c>
      <c r="Z2361" s="1">
        <f t="shared" si="702"/>
        <v>0.68399999999999894</v>
      </c>
      <c r="AA2361" s="1">
        <f t="shared" si="695"/>
        <v>6.0640424264142893E-2</v>
      </c>
      <c r="AB2361" s="1">
        <f t="shared" si="696"/>
        <v>2.4386695999999999</v>
      </c>
      <c r="AC2361" s="1">
        <f t="shared" si="697"/>
        <v>2.3186483330206267</v>
      </c>
      <c r="AF2361" s="1">
        <f t="shared" si="698"/>
        <v>13.796950796532746</v>
      </c>
      <c r="AG2361" s="1">
        <f t="shared" si="699"/>
        <v>5.1196207459189864</v>
      </c>
      <c r="AH2361" s="1">
        <f t="shared" si="700"/>
        <v>12.841665679772316</v>
      </c>
      <c r="AI2361">
        <v>4.9000000000000004</v>
      </c>
      <c r="AJ2361">
        <v>15</v>
      </c>
      <c r="AK2361">
        <v>82</v>
      </c>
      <c r="AL2361">
        <v>15</v>
      </c>
      <c r="AM2361">
        <v>9023</v>
      </c>
      <c r="AN2361">
        <v>9043</v>
      </c>
      <c r="AO2361">
        <v>8997</v>
      </c>
      <c r="AP2361">
        <v>81</v>
      </c>
      <c r="AQ2361">
        <v>0</v>
      </c>
    </row>
    <row r="2362" spans="1:43">
      <c r="A2362" s="27">
        <v>40346</v>
      </c>
      <c r="B2362" s="27"/>
      <c r="C2362">
        <v>28.8</v>
      </c>
      <c r="D2362">
        <v>34.4</v>
      </c>
      <c r="E2362">
        <v>22.8</v>
      </c>
      <c r="F2362">
        <v>23</v>
      </c>
      <c r="G2362">
        <v>13</v>
      </c>
      <c r="H2362">
        <v>14</v>
      </c>
      <c r="I2362" s="10">
        <v>935</v>
      </c>
      <c r="J2362">
        <v>2.1</v>
      </c>
      <c r="K2362" s="2">
        <v>10</v>
      </c>
      <c r="L2362" s="1">
        <f t="shared" si="685"/>
        <v>6.5552628749130193</v>
      </c>
      <c r="M2362" s="1">
        <f t="shared" si="686"/>
        <v>33</v>
      </c>
      <c r="N2362" s="1">
        <f t="shared" si="687"/>
        <v>3.9609091628282593</v>
      </c>
      <c r="O2362" s="1">
        <f t="shared" si="701"/>
        <v>0.22923297335572879</v>
      </c>
      <c r="P2362" s="1">
        <f t="shared" si="703"/>
        <v>0.81177201664729026</v>
      </c>
      <c r="Q2362">
        <f t="shared" si="688"/>
        <v>9.4086738824444005</v>
      </c>
      <c r="R2362">
        <f t="shared" si="689"/>
        <v>12.821750700594341</v>
      </c>
      <c r="S2362">
        <f t="shared" si="690"/>
        <v>1.6782396204966417</v>
      </c>
      <c r="T2362">
        <v>0.2432</v>
      </c>
      <c r="U2362" s="1">
        <f t="shared" si="691"/>
        <v>0.40796384427713844</v>
      </c>
      <c r="V2362" s="1">
        <v>168</v>
      </c>
      <c r="W2362" s="1">
        <f t="shared" si="692"/>
        <v>23.336615769233692</v>
      </c>
      <c r="X2362" s="1">
        <f t="shared" si="693"/>
        <v>38.077010538571528</v>
      </c>
      <c r="Y2362" s="1">
        <f t="shared" si="694"/>
        <v>0.96804222223484304</v>
      </c>
      <c r="Z2362" s="1">
        <f t="shared" si="702"/>
        <v>0.91200000000000081</v>
      </c>
      <c r="AA2362" s="1">
        <f t="shared" si="695"/>
        <v>6.0781654205825798E-2</v>
      </c>
      <c r="AB2362" s="1">
        <f t="shared" si="696"/>
        <v>2.4330031999999999</v>
      </c>
      <c r="AC2362" s="1">
        <f t="shared" si="697"/>
        <v>1.5706972578526825</v>
      </c>
      <c r="AF2362" s="1">
        <f t="shared" si="698"/>
        <v>13.899705268653166</v>
      </c>
      <c r="AG2362" s="1">
        <f t="shared" si="699"/>
        <v>5.1765752052821048</v>
      </c>
      <c r="AH2362" s="1">
        <f t="shared" si="700"/>
        <v>12.96293461772723</v>
      </c>
      <c r="AI2362">
        <v>4.7</v>
      </c>
      <c r="AJ2362">
        <v>1</v>
      </c>
      <c r="AK2362">
        <v>80</v>
      </c>
      <c r="AL2362">
        <v>1</v>
      </c>
      <c r="AM2362">
        <v>9005</v>
      </c>
      <c r="AN2362">
        <v>9021</v>
      </c>
      <c r="AO2362">
        <v>8981</v>
      </c>
      <c r="AP2362">
        <v>88</v>
      </c>
      <c r="AQ2362">
        <v>0</v>
      </c>
    </row>
    <row r="2363" spans="1:43">
      <c r="A2363" s="27">
        <v>40347</v>
      </c>
      <c r="B2363" s="27"/>
      <c r="C2363">
        <v>30</v>
      </c>
      <c r="D2363">
        <v>36.1</v>
      </c>
      <c r="E2363">
        <v>24.1</v>
      </c>
      <c r="F2363">
        <v>22</v>
      </c>
      <c r="G2363">
        <v>13</v>
      </c>
      <c r="H2363">
        <v>12.5</v>
      </c>
      <c r="I2363" s="10">
        <v>935</v>
      </c>
      <c r="J2363">
        <v>2.8</v>
      </c>
      <c r="K2363" s="2">
        <v>10</v>
      </c>
      <c r="L2363" s="1">
        <f t="shared" si="685"/>
        <v>7.3001226407911499</v>
      </c>
      <c r="M2363" s="1">
        <f t="shared" si="686"/>
        <v>31</v>
      </c>
      <c r="N2363" s="1">
        <f t="shared" si="687"/>
        <v>4.2444544055366036</v>
      </c>
      <c r="O2363" s="1">
        <f t="shared" si="701"/>
        <v>0.24344222530257473</v>
      </c>
      <c r="P2363" s="1">
        <f t="shared" si="703"/>
        <v>0.85385871312023776</v>
      </c>
      <c r="Q2363">
        <f t="shared" si="688"/>
        <v>8.5336840380834147</v>
      </c>
      <c r="R2363">
        <f t="shared" si="689"/>
        <v>12.822746630175791</v>
      </c>
      <c r="S2363">
        <f t="shared" si="690"/>
        <v>1.6783699777717005</v>
      </c>
      <c r="T2363">
        <v>0.2432</v>
      </c>
      <c r="U2363" s="1">
        <f t="shared" si="691"/>
        <v>0.40840390397639287</v>
      </c>
      <c r="V2363" s="1">
        <v>169</v>
      </c>
      <c r="W2363" s="1">
        <f t="shared" si="692"/>
        <v>21.617327400737</v>
      </c>
      <c r="X2363" s="1">
        <f t="shared" si="693"/>
        <v>38.071436498398448</v>
      </c>
      <c r="Y2363" s="1">
        <f t="shared" si="694"/>
        <v>0.9679054342137261</v>
      </c>
      <c r="Z2363" s="1">
        <f t="shared" si="702"/>
        <v>0.45599999999999974</v>
      </c>
      <c r="AA2363" s="1">
        <f t="shared" si="695"/>
        <v>6.0852516154864734E-2</v>
      </c>
      <c r="AB2363" s="1">
        <f t="shared" si="696"/>
        <v>2.4301699999999999</v>
      </c>
      <c r="AC2363" s="1">
        <f t="shared" si="697"/>
        <v>2.0942630104702431</v>
      </c>
      <c r="AF2363" s="1">
        <f t="shared" si="698"/>
        <v>14.499252713638931</v>
      </c>
      <c r="AG2363" s="1">
        <f t="shared" si="699"/>
        <v>4.9601729318068859</v>
      </c>
      <c r="AH2363" s="1">
        <f t="shared" si="700"/>
        <v>12.729000830307369</v>
      </c>
      <c r="AI2363">
        <v>4.8</v>
      </c>
      <c r="AJ2363">
        <v>14</v>
      </c>
      <c r="AK2363">
        <v>75</v>
      </c>
      <c r="AL2363">
        <v>1</v>
      </c>
      <c r="AM2363">
        <v>9008</v>
      </c>
      <c r="AN2363">
        <v>9022</v>
      </c>
      <c r="AO2363">
        <v>8982</v>
      </c>
      <c r="AP2363">
        <v>90</v>
      </c>
      <c r="AQ2363">
        <v>0</v>
      </c>
    </row>
    <row r="2364" spans="1:43">
      <c r="A2364" s="27">
        <v>40348</v>
      </c>
      <c r="B2364" s="27"/>
      <c r="C2364">
        <v>31</v>
      </c>
      <c r="D2364">
        <v>35.5</v>
      </c>
      <c r="E2364">
        <v>24.8</v>
      </c>
      <c r="F2364">
        <v>24</v>
      </c>
      <c r="G2364">
        <v>17</v>
      </c>
      <c r="H2364">
        <v>13.3</v>
      </c>
      <c r="I2364" s="10">
        <v>935</v>
      </c>
      <c r="J2364">
        <v>1.9</v>
      </c>
      <c r="K2364" s="2">
        <v>10</v>
      </c>
      <c r="L2364" s="1">
        <f t="shared" si="685"/>
        <v>6.6768506254552875</v>
      </c>
      <c r="M2364" s="1">
        <f t="shared" si="686"/>
        <v>31</v>
      </c>
      <c r="N2364" s="1">
        <f t="shared" si="687"/>
        <v>4.4940633029362385</v>
      </c>
      <c r="O2364" s="1">
        <f t="shared" si="701"/>
        <v>0.25584079402542265</v>
      </c>
      <c r="P2364" s="1">
        <f t="shared" si="703"/>
        <v>0.97680110958308886</v>
      </c>
      <c r="Q2364">
        <f t="shared" si="688"/>
        <v>8.63946940596154</v>
      </c>
      <c r="R2364">
        <f t="shared" si="689"/>
        <v>12.823469371568237</v>
      </c>
      <c r="S2364">
        <f t="shared" si="690"/>
        <v>1.6784645774303975</v>
      </c>
      <c r="T2364">
        <v>0.2432</v>
      </c>
      <c r="U2364" s="1">
        <f t="shared" si="691"/>
        <v>0.40872314444333574</v>
      </c>
      <c r="V2364" s="1">
        <v>170</v>
      </c>
      <c r="W2364" s="1">
        <f t="shared" si="692"/>
        <v>22.527890619648964</v>
      </c>
      <c r="X2364" s="1">
        <f t="shared" si="693"/>
        <v>38.066284850525065</v>
      </c>
      <c r="Y2364" s="1">
        <f t="shared" si="694"/>
        <v>0.9677781408148739</v>
      </c>
      <c r="Z2364" s="1">
        <f t="shared" si="702"/>
        <v>0.38</v>
      </c>
      <c r="AA2364" s="1">
        <f t="shared" si="695"/>
        <v>6.091169411764584E-2</v>
      </c>
      <c r="AB2364" s="1">
        <f t="shared" si="696"/>
        <v>2.4278089999999999</v>
      </c>
      <c r="AC2364" s="1">
        <f t="shared" si="697"/>
        <v>1.4211070428190937</v>
      </c>
      <c r="AF2364" s="1">
        <f t="shared" si="698"/>
        <v>13.97590822020811</v>
      </c>
      <c r="AG2364" s="1">
        <f t="shared" si="699"/>
        <v>5.2157537307556652</v>
      </c>
      <c r="AH2364" s="1">
        <f t="shared" si="700"/>
        <v>13.747537041606835</v>
      </c>
      <c r="AI2364">
        <v>3.6</v>
      </c>
      <c r="AJ2364">
        <v>4</v>
      </c>
      <c r="AK2364">
        <v>56</v>
      </c>
      <c r="AL2364">
        <v>1</v>
      </c>
      <c r="AM2364">
        <v>9029</v>
      </c>
      <c r="AN2364">
        <v>9050</v>
      </c>
      <c r="AO2364">
        <v>9004</v>
      </c>
      <c r="AP2364">
        <v>107</v>
      </c>
      <c r="AQ2364">
        <v>0</v>
      </c>
    </row>
    <row r="2365" spans="1:43">
      <c r="A2365" s="27">
        <v>40349</v>
      </c>
      <c r="B2365" s="27"/>
      <c r="C2365">
        <v>29.9</v>
      </c>
      <c r="D2365">
        <v>35.1</v>
      </c>
      <c r="E2365">
        <v>25.8</v>
      </c>
      <c r="F2365">
        <v>32</v>
      </c>
      <c r="G2365">
        <v>21</v>
      </c>
      <c r="H2365">
        <v>11.5</v>
      </c>
      <c r="I2365" s="10">
        <v>935</v>
      </c>
      <c r="J2365">
        <v>2.6</v>
      </c>
      <c r="K2365" s="2">
        <v>10</v>
      </c>
      <c r="L2365" s="1">
        <f t="shared" si="685"/>
        <v>7.0403786531134429</v>
      </c>
      <c r="M2365" s="1">
        <f t="shared" si="686"/>
        <v>43</v>
      </c>
      <c r="N2365" s="1">
        <f t="shared" si="687"/>
        <v>4.2201697941716443</v>
      </c>
      <c r="O2365" s="1">
        <f t="shared" si="701"/>
        <v>0.24223058117273216</v>
      </c>
      <c r="P2365" s="1">
        <f t="shared" si="703"/>
        <v>1.3082897275269858</v>
      </c>
      <c r="Q2365">
        <f t="shared" si="688"/>
        <v>6.788231341046238</v>
      </c>
      <c r="R2365">
        <f t="shared" si="689"/>
        <v>12.823918475980228</v>
      </c>
      <c r="S2365">
        <f t="shared" si="690"/>
        <v>1.6785233607303964</v>
      </c>
      <c r="T2365">
        <v>0.2432</v>
      </c>
      <c r="U2365" s="1">
        <f t="shared" si="691"/>
        <v>0.40892147123619577</v>
      </c>
      <c r="V2365" s="1">
        <v>171</v>
      </c>
      <c r="W2365" s="1">
        <f t="shared" si="692"/>
        <v>20.467729611477747</v>
      </c>
      <c r="X2365" s="1">
        <f t="shared" si="693"/>
        <v>38.06156117357358</v>
      </c>
      <c r="Y2365" s="1">
        <f t="shared" si="694"/>
        <v>0.96766037969583707</v>
      </c>
      <c r="Z2365" s="1">
        <f t="shared" si="702"/>
        <v>-0.41800000000000054</v>
      </c>
      <c r="AA2365" s="1">
        <f t="shared" si="695"/>
        <v>6.0846604682265909E-2</v>
      </c>
      <c r="AB2365" s="1">
        <f t="shared" si="696"/>
        <v>2.4304060999999999</v>
      </c>
      <c r="AC2365" s="1">
        <f t="shared" si="697"/>
        <v>1.9446727954366547</v>
      </c>
      <c r="AF2365" s="1">
        <f t="shared" si="698"/>
        <v>12.734276841537421</v>
      </c>
      <c r="AG2365" s="1">
        <f t="shared" si="699"/>
        <v>5.1300750001547062</v>
      </c>
      <c r="AH2365" s="1">
        <f t="shared" si="700"/>
        <v>14.196729914735641</v>
      </c>
      <c r="AI2365">
        <v>4.3</v>
      </c>
      <c r="AJ2365">
        <v>10</v>
      </c>
      <c r="AK2365">
        <v>77</v>
      </c>
      <c r="AL2365">
        <v>2</v>
      </c>
      <c r="AM2365">
        <v>9025</v>
      </c>
      <c r="AN2365">
        <v>9041</v>
      </c>
      <c r="AO2365">
        <v>9008</v>
      </c>
      <c r="AP2365">
        <v>134</v>
      </c>
      <c r="AQ2365">
        <v>0</v>
      </c>
    </row>
    <row r="2366" spans="1:43">
      <c r="A2366" s="27">
        <v>40350</v>
      </c>
      <c r="B2366" s="27"/>
      <c r="C2366">
        <v>26.6</v>
      </c>
      <c r="D2366">
        <v>32</v>
      </c>
      <c r="E2366">
        <v>24.2</v>
      </c>
      <c r="F2366">
        <v>41</v>
      </c>
      <c r="G2366">
        <v>29</v>
      </c>
      <c r="H2366">
        <v>9.6999999999999993</v>
      </c>
      <c r="I2366" s="10">
        <v>935</v>
      </c>
      <c r="J2366">
        <v>1.7</v>
      </c>
      <c r="K2366" s="2">
        <v>10</v>
      </c>
      <c r="L2366" s="1">
        <f t="shared" si="685"/>
        <v>5.6916052277269902</v>
      </c>
      <c r="M2366" s="1">
        <f t="shared" si="686"/>
        <v>53</v>
      </c>
      <c r="N2366" s="1">
        <f t="shared" si="687"/>
        <v>3.4836632067446232</v>
      </c>
      <c r="O2366" s="1">
        <f t="shared" si="701"/>
        <v>0.20498842344055451</v>
      </c>
      <c r="P2366" s="1">
        <f t="shared" si="703"/>
        <v>1.4902105682624991</v>
      </c>
      <c r="Q2366">
        <f t="shared" si="688"/>
        <v>5.3225737091424925</v>
      </c>
      <c r="R2366">
        <f t="shared" si="689"/>
        <v>12.824093664246908</v>
      </c>
      <c r="S2366">
        <f t="shared" si="690"/>
        <v>1.6785462911317943</v>
      </c>
      <c r="T2366">
        <v>0.2432</v>
      </c>
      <c r="U2366" s="1">
        <f t="shared" si="691"/>
        <v>0.40899882568342083</v>
      </c>
      <c r="V2366" s="1">
        <v>172</v>
      </c>
      <c r="W2366" s="1">
        <f t="shared" si="692"/>
        <v>18.408668962427846</v>
      </c>
      <c r="X2366" s="1">
        <f t="shared" si="693"/>
        <v>38.057269377625389</v>
      </c>
      <c r="Y2366" s="1">
        <f t="shared" si="694"/>
        <v>0.9675521856942062</v>
      </c>
      <c r="Z2366" s="1">
        <f t="shared" si="702"/>
        <v>-1.2539999999999989</v>
      </c>
      <c r="AA2366" s="1">
        <f t="shared" si="695"/>
        <v>6.0652168353582704E-2</v>
      </c>
      <c r="AB2366" s="1">
        <f t="shared" si="696"/>
        <v>2.4381974</v>
      </c>
      <c r="AC2366" s="1">
        <f t="shared" si="697"/>
        <v>1.2715168277855049</v>
      </c>
      <c r="AF2366" s="1">
        <f t="shared" si="698"/>
        <v>10.854147818270565</v>
      </c>
      <c r="AG2366" s="1">
        <f t="shared" si="699"/>
        <v>4.8826815281994671</v>
      </c>
      <c r="AH2366" s="1">
        <f t="shared" si="700"/>
        <v>13.943040134084125</v>
      </c>
      <c r="AI2366">
        <v>6.9</v>
      </c>
      <c r="AJ2366">
        <v>15</v>
      </c>
      <c r="AK2366">
        <v>105</v>
      </c>
      <c r="AL2366">
        <v>15</v>
      </c>
      <c r="AM2366">
        <v>9023</v>
      </c>
      <c r="AN2366">
        <v>9038</v>
      </c>
      <c r="AO2366">
        <v>8994</v>
      </c>
      <c r="AP2366">
        <v>143</v>
      </c>
      <c r="AQ2366">
        <v>32700</v>
      </c>
    </row>
    <row r="2367" spans="1:43">
      <c r="A2367" s="27">
        <v>40351</v>
      </c>
      <c r="B2367" s="27"/>
      <c r="C2367">
        <v>26.2</v>
      </c>
      <c r="D2367">
        <v>31.5</v>
      </c>
      <c r="E2367">
        <v>23.4</v>
      </c>
      <c r="F2367">
        <v>41</v>
      </c>
      <c r="G2367">
        <v>27</v>
      </c>
      <c r="H2367">
        <v>8.4</v>
      </c>
      <c r="I2367" s="10">
        <v>935</v>
      </c>
      <c r="J2367">
        <v>2.9</v>
      </c>
      <c r="K2367" s="2">
        <v>10</v>
      </c>
      <c r="L2367" s="1">
        <f t="shared" si="685"/>
        <v>5.8569315578759724</v>
      </c>
      <c r="M2367" s="1">
        <f t="shared" si="686"/>
        <v>55</v>
      </c>
      <c r="N2367" s="1">
        <f t="shared" si="687"/>
        <v>3.4025003576074715</v>
      </c>
      <c r="O2367" s="1">
        <f t="shared" si="701"/>
        <v>0.20082089325170102</v>
      </c>
      <c r="P2367" s="1">
        <f t="shared" si="703"/>
        <v>1.4159286093035075</v>
      </c>
      <c r="Q2367">
        <f t="shared" si="688"/>
        <v>4.7794650555123868</v>
      </c>
      <c r="R2367">
        <f t="shared" si="689"/>
        <v>12.82399482741028</v>
      </c>
      <c r="S2367">
        <f t="shared" si="690"/>
        <v>1.6785333543730734</v>
      </c>
      <c r="T2367">
        <v>0.2432</v>
      </c>
      <c r="U2367" s="1">
        <f t="shared" si="691"/>
        <v>0.40895518490103566</v>
      </c>
      <c r="V2367" s="1">
        <v>173</v>
      </c>
      <c r="W2367" s="1">
        <f t="shared" si="692"/>
        <v>16.921724600394928</v>
      </c>
      <c r="X2367" s="1">
        <f t="shared" si="693"/>
        <v>38.05341170146405</v>
      </c>
      <c r="Y2367" s="1">
        <f t="shared" si="694"/>
        <v>0.96745359081730564</v>
      </c>
      <c r="Z2367" s="1">
        <f t="shared" si="702"/>
        <v>-0.1520000000000008</v>
      </c>
      <c r="AA2367" s="1">
        <f t="shared" si="695"/>
        <v>6.0628684721842595E-2</v>
      </c>
      <c r="AB2367" s="1">
        <f t="shared" si="696"/>
        <v>2.4391417999999998</v>
      </c>
      <c r="AC2367" s="1">
        <f t="shared" si="697"/>
        <v>2.1690581179870376</v>
      </c>
      <c r="AF2367" s="1">
        <f t="shared" si="698"/>
        <v>10.960153124519747</v>
      </c>
      <c r="AG2367" s="1">
        <f t="shared" si="699"/>
        <v>4.6007130084710539</v>
      </c>
      <c r="AH2367" s="1">
        <f t="shared" si="700"/>
        <v>11.898545392721813</v>
      </c>
      <c r="AI2367">
        <v>5.7</v>
      </c>
      <c r="AJ2367">
        <v>14</v>
      </c>
      <c r="AK2367">
        <v>91</v>
      </c>
      <c r="AL2367">
        <v>14</v>
      </c>
      <c r="AM2367">
        <v>9000</v>
      </c>
      <c r="AN2367">
        <v>9018</v>
      </c>
      <c r="AO2367">
        <v>8973</v>
      </c>
      <c r="AP2367">
        <v>137</v>
      </c>
      <c r="AQ2367">
        <v>0</v>
      </c>
    </row>
    <row r="2368" spans="1:43">
      <c r="A2368" s="27">
        <v>40352</v>
      </c>
      <c r="B2368" s="27"/>
      <c r="C2368">
        <v>18</v>
      </c>
      <c r="D2368">
        <v>26.6</v>
      </c>
      <c r="E2368">
        <v>15.7</v>
      </c>
      <c r="F2368">
        <v>77</v>
      </c>
      <c r="G2368">
        <v>42</v>
      </c>
      <c r="H2368">
        <v>6.1</v>
      </c>
      <c r="I2368" s="10">
        <v>935</v>
      </c>
      <c r="J2368">
        <v>2.2000000000000002</v>
      </c>
      <c r="K2368" s="2">
        <v>10</v>
      </c>
      <c r="L2368" s="1">
        <f t="shared" si="685"/>
        <v>3.8639533036556011</v>
      </c>
      <c r="M2368" s="1">
        <f t="shared" si="686"/>
        <v>112</v>
      </c>
      <c r="N2368" s="1">
        <f t="shared" si="687"/>
        <v>2.0646650340955413</v>
      </c>
      <c r="O2368" s="1">
        <f t="shared" si="701"/>
        <v>0.12981352030603427</v>
      </c>
      <c r="P2368" s="1">
        <f t="shared" si="703"/>
        <v>1.7307884155550992</v>
      </c>
      <c r="Q2368">
        <f t="shared" si="688"/>
        <v>3.0248850787776447</v>
      </c>
      <c r="R2368">
        <f t="shared" si="689"/>
        <v>12.823622026945888</v>
      </c>
      <c r="S2368">
        <f t="shared" si="690"/>
        <v>1.6784845585007706</v>
      </c>
      <c r="T2368">
        <v>0.2432</v>
      </c>
      <c r="U2368" s="1">
        <f t="shared" si="691"/>
        <v>0.40879056179941087</v>
      </c>
      <c r="V2368" s="1">
        <v>174</v>
      </c>
      <c r="W2368" s="1">
        <f t="shared" si="692"/>
        <v>14.293043940954314</v>
      </c>
      <c r="X2368" s="1">
        <f t="shared" si="693"/>
        <v>38.049988711800275</v>
      </c>
      <c r="Y2368" s="1">
        <f t="shared" si="694"/>
        <v>0.96736462423272462</v>
      </c>
      <c r="Z2368" s="1">
        <f t="shared" si="702"/>
        <v>-3.1159999999999997</v>
      </c>
      <c r="AA2368" s="1">
        <f t="shared" si="695"/>
        <v>6.0151246240217678E-2</v>
      </c>
      <c r="AB2368" s="1">
        <f t="shared" si="696"/>
        <v>2.4585019999999997</v>
      </c>
      <c r="AC2368" s="1">
        <f t="shared" si="697"/>
        <v>1.6454923653694771</v>
      </c>
      <c r="AF2368" s="1">
        <f t="shared" si="698"/>
        <v>10.343764967830309</v>
      </c>
      <c r="AG2368" s="1">
        <f t="shared" si="699"/>
        <v>4.1594979111690566</v>
      </c>
      <c r="AH2368" s="1">
        <f t="shared" si="700"/>
        <v>12.385167517830514</v>
      </c>
      <c r="AI2368">
        <v>11.8</v>
      </c>
      <c r="AJ2368">
        <v>14</v>
      </c>
      <c r="AK2368">
        <v>186</v>
      </c>
      <c r="AL2368">
        <v>14</v>
      </c>
      <c r="AM2368">
        <v>9041</v>
      </c>
      <c r="AN2368">
        <v>9067</v>
      </c>
      <c r="AO2368">
        <v>8990</v>
      </c>
      <c r="AP2368">
        <v>154</v>
      </c>
      <c r="AQ2368">
        <v>128</v>
      </c>
    </row>
    <row r="2369" spans="1:43">
      <c r="A2369" s="27">
        <v>40353</v>
      </c>
      <c r="B2369" s="27"/>
      <c r="C2369">
        <v>18</v>
      </c>
      <c r="D2369">
        <v>21.7</v>
      </c>
      <c r="E2369">
        <v>16.7</v>
      </c>
      <c r="F2369">
        <v>67</v>
      </c>
      <c r="G2369">
        <v>45</v>
      </c>
      <c r="H2369">
        <v>2.2999999999999998</v>
      </c>
      <c r="I2369" s="10">
        <v>935</v>
      </c>
      <c r="J2369">
        <v>2.4</v>
      </c>
      <c r="K2369" s="2">
        <v>10</v>
      </c>
      <c r="L2369" s="1">
        <f t="shared" si="685"/>
        <v>2.8826626779859112</v>
      </c>
      <c r="M2369" s="1">
        <f t="shared" si="686"/>
        <v>89</v>
      </c>
      <c r="N2369" s="1">
        <f t="shared" si="687"/>
        <v>2.0646650340955413</v>
      </c>
      <c r="O2369" s="1">
        <f t="shared" si="701"/>
        <v>0.12981352030603427</v>
      </c>
      <c r="P2369" s="1">
        <f t="shared" si="703"/>
        <v>1.4305934405070631</v>
      </c>
      <c r="Q2369">
        <f t="shared" si="688"/>
        <v>1.6120383696919383</v>
      </c>
      <c r="R2369">
        <f t="shared" si="689"/>
        <v>12.822975494634898</v>
      </c>
      <c r="S2369">
        <f t="shared" si="690"/>
        <v>1.6783999338527353</v>
      </c>
      <c r="T2369">
        <v>0.2432</v>
      </c>
      <c r="U2369" s="1">
        <f t="shared" si="691"/>
        <v>0.40850500507944432</v>
      </c>
      <c r="V2369" s="1">
        <v>175</v>
      </c>
      <c r="W2369" s="1">
        <f t="shared" si="692"/>
        <v>9.9514108745429777</v>
      </c>
      <c r="X2369" s="1">
        <f t="shared" si="693"/>
        <v>38.046999304475897</v>
      </c>
      <c r="Y2369" s="1">
        <f t="shared" si="694"/>
        <v>0.96728531225968872</v>
      </c>
      <c r="Z2369" s="1">
        <f t="shared" si="702"/>
        <v>0</v>
      </c>
      <c r="AA2369" s="1">
        <f t="shared" si="695"/>
        <v>6.0151246240217678E-2</v>
      </c>
      <c r="AB2369" s="1">
        <f t="shared" si="696"/>
        <v>2.4585019999999997</v>
      </c>
      <c r="AC2369" s="1">
        <f t="shared" si="697"/>
        <v>1.7950825804030659</v>
      </c>
      <c r="AF2369" s="1">
        <f t="shared" si="698"/>
        <v>7.0051312264518115</v>
      </c>
      <c r="AG2369" s="1">
        <f t="shared" si="699"/>
        <v>3.3130786539019503</v>
      </c>
      <c r="AH2369" s="1">
        <f t="shared" si="700"/>
        <v>7.1804355371628983</v>
      </c>
      <c r="AI2369">
        <v>6.4</v>
      </c>
      <c r="AJ2369">
        <v>14</v>
      </c>
      <c r="AK2369">
        <v>98</v>
      </c>
      <c r="AL2369">
        <v>14</v>
      </c>
      <c r="AM2369">
        <v>9009</v>
      </c>
      <c r="AN2369">
        <v>9031</v>
      </c>
      <c r="AO2369">
        <v>8999</v>
      </c>
      <c r="AP2369">
        <v>139</v>
      </c>
      <c r="AQ2369">
        <v>1</v>
      </c>
    </row>
    <row r="2370" spans="1:43">
      <c r="A2370" s="27">
        <v>40354</v>
      </c>
      <c r="B2370" s="27"/>
      <c r="C2370">
        <v>12.3</v>
      </c>
      <c r="D2370">
        <v>17</v>
      </c>
      <c r="E2370">
        <v>10.9</v>
      </c>
      <c r="F2370">
        <v>91</v>
      </c>
      <c r="G2370">
        <v>64</v>
      </c>
      <c r="H2370">
        <v>0</v>
      </c>
      <c r="I2370" s="10">
        <v>935</v>
      </c>
      <c r="J2370">
        <v>2</v>
      </c>
      <c r="K2370" s="2">
        <v>10</v>
      </c>
      <c r="L2370" s="1">
        <f t="shared" si="685"/>
        <v>1.9184222337697563</v>
      </c>
      <c r="M2370" s="1">
        <f t="shared" si="686"/>
        <v>118</v>
      </c>
      <c r="N2370" s="1">
        <f t="shared" si="687"/>
        <v>1.4310198233396516</v>
      </c>
      <c r="O2370" s="1">
        <f t="shared" si="701"/>
        <v>9.4130083069544151E-2</v>
      </c>
      <c r="P2370" s="1">
        <f t="shared" si="703"/>
        <v>1.3898964645534178</v>
      </c>
      <c r="Q2370">
        <f t="shared" si="688"/>
        <v>0.58160176771468963</v>
      </c>
      <c r="R2370">
        <f t="shared" si="689"/>
        <v>12.822055632082188</v>
      </c>
      <c r="S2370">
        <f t="shared" si="690"/>
        <v>1.6782795329950508</v>
      </c>
      <c r="T2370">
        <v>0.2432</v>
      </c>
      <c r="U2370" s="1">
        <f t="shared" si="691"/>
        <v>0.40809859921815322</v>
      </c>
      <c r="V2370" s="1">
        <v>176</v>
      </c>
      <c r="W2370" s="1">
        <f t="shared" si="692"/>
        <v>7.3235548362213612</v>
      </c>
      <c r="X2370" s="1">
        <f t="shared" si="693"/>
        <v>38.044440707643432</v>
      </c>
      <c r="Y2370" s="1">
        <f t="shared" si="694"/>
        <v>0.96721567836127365</v>
      </c>
      <c r="Z2370" s="1">
        <f t="shared" si="702"/>
        <v>-2.1659999999999999</v>
      </c>
      <c r="AA2370" s="1">
        <f t="shared" si="695"/>
        <v>5.9823774305085814E-2</v>
      </c>
      <c r="AB2370" s="1">
        <f t="shared" si="696"/>
        <v>2.4719596999999998</v>
      </c>
      <c r="AC2370" s="1">
        <f t="shared" si="697"/>
        <v>1.4959021503358882</v>
      </c>
      <c r="AF2370" s="1">
        <f t="shared" si="698"/>
        <v>6.5050472137367263</v>
      </c>
      <c r="AG2370" s="1">
        <f t="shared" si="699"/>
        <v>2.7203244367984278</v>
      </c>
      <c r="AH2370" s="1">
        <f t="shared" si="700"/>
        <v>6.8625628128948195</v>
      </c>
      <c r="AI2370">
        <v>7.5</v>
      </c>
      <c r="AJ2370">
        <v>14</v>
      </c>
      <c r="AK2370">
        <v>104</v>
      </c>
      <c r="AL2370">
        <v>15</v>
      </c>
      <c r="AM2370">
        <v>9053</v>
      </c>
      <c r="AN2370">
        <v>9076</v>
      </c>
      <c r="AO2370">
        <v>9015</v>
      </c>
      <c r="AP2370">
        <v>131</v>
      </c>
      <c r="AQ2370">
        <v>146</v>
      </c>
    </row>
    <row r="2371" spans="1:43">
      <c r="A2371" s="27">
        <v>40355</v>
      </c>
      <c r="B2371" s="27"/>
      <c r="C2371">
        <v>17</v>
      </c>
      <c r="D2371">
        <v>21.4</v>
      </c>
      <c r="E2371">
        <v>11.1</v>
      </c>
      <c r="F2371">
        <v>55</v>
      </c>
      <c r="G2371">
        <v>25</v>
      </c>
      <c r="H2371">
        <v>13.1</v>
      </c>
      <c r="I2371" s="10">
        <v>935</v>
      </c>
      <c r="J2371">
        <v>1.8</v>
      </c>
      <c r="K2371" s="2">
        <v>10</v>
      </c>
      <c r="L2371" s="1">
        <f t="shared" si="685"/>
        <v>4.4039995452779257</v>
      </c>
      <c r="M2371" s="1">
        <f t="shared" si="686"/>
        <v>85</v>
      </c>
      <c r="N2371" s="1">
        <f t="shared" si="687"/>
        <v>1.9383638408527206</v>
      </c>
      <c r="O2371" s="1">
        <f t="shared" si="701"/>
        <v>0.12283285135951756</v>
      </c>
      <c r="P2371" s="1">
        <f t="shared" si="703"/>
        <v>0.88050738047095845</v>
      </c>
      <c r="Q2371">
        <f t="shared" si="688"/>
        <v>7.3100493026540105</v>
      </c>
      <c r="R2371">
        <f t="shared" si="689"/>
        <v>12.820863009882402</v>
      </c>
      <c r="S2371">
        <f t="shared" si="690"/>
        <v>1.6781234306128798</v>
      </c>
      <c r="T2371">
        <v>0.2432</v>
      </c>
      <c r="U2371" s="1">
        <f t="shared" si="691"/>
        <v>0.40757146444368364</v>
      </c>
      <c r="V2371" s="1">
        <v>177</v>
      </c>
      <c r="W2371" s="1">
        <f t="shared" si="692"/>
        <v>22.288313476161623</v>
      </c>
      <c r="X2371" s="1">
        <f t="shared" si="693"/>
        <v>38.042308486917875</v>
      </c>
      <c r="Y2371" s="1">
        <f t="shared" si="694"/>
        <v>0.967155743137464</v>
      </c>
      <c r="Z2371" s="1">
        <f t="shared" si="702"/>
        <v>1.7859999999999998</v>
      </c>
      <c r="AA2371" s="1">
        <f t="shared" si="695"/>
        <v>6.0093535960379606E-2</v>
      </c>
      <c r="AB2371" s="1">
        <f t="shared" si="696"/>
        <v>2.4608629999999998</v>
      </c>
      <c r="AC2371" s="1">
        <f t="shared" si="697"/>
        <v>1.3463119353022994</v>
      </c>
      <c r="AF2371" s="1">
        <f t="shared" si="698"/>
        <v>9.7722046920018695</v>
      </c>
      <c r="AG2371" s="1">
        <f t="shared" si="699"/>
        <v>5.2087183461436988</v>
      </c>
      <c r="AH2371" s="1">
        <f t="shared" si="700"/>
        <v>11.161641273068813</v>
      </c>
      <c r="AI2371">
        <v>4.2</v>
      </c>
      <c r="AJ2371">
        <v>3</v>
      </c>
      <c r="AK2371">
        <v>88</v>
      </c>
      <c r="AL2371">
        <v>1</v>
      </c>
      <c r="AM2371">
        <v>9075</v>
      </c>
      <c r="AN2371">
        <v>9087</v>
      </c>
      <c r="AO2371">
        <v>9061</v>
      </c>
      <c r="AP2371">
        <v>98</v>
      </c>
      <c r="AQ2371">
        <v>1</v>
      </c>
    </row>
    <row r="2372" spans="1:43">
      <c r="A2372" s="27">
        <v>40356</v>
      </c>
      <c r="B2372" s="27"/>
      <c r="C2372">
        <v>18.899999999999999</v>
      </c>
      <c r="D2372">
        <v>24.8</v>
      </c>
      <c r="E2372">
        <v>14.2</v>
      </c>
      <c r="F2372">
        <v>48</v>
      </c>
      <c r="G2372">
        <v>29</v>
      </c>
      <c r="H2372">
        <v>12.6</v>
      </c>
      <c r="I2372" s="10">
        <v>935</v>
      </c>
      <c r="J2372">
        <v>1.5</v>
      </c>
      <c r="K2372" s="2">
        <v>10</v>
      </c>
      <c r="L2372" s="1">
        <f t="shared" ref="L2372:L2435" si="704">(0.408*O2372*(W2372-Q2372-Z2372)+AA2372*AC2372*(N2372-P2372)*900/(C2372+273))/(O2372+AA2372*(1+0.34*AC2372))</f>
        <v>4.6522088439661236</v>
      </c>
      <c r="M2372" s="1">
        <f t="shared" ref="M2372:M2435" si="705">F2372*2-G2372</f>
        <v>67</v>
      </c>
      <c r="N2372" s="1">
        <f t="shared" ref="N2372:N2435" si="706">0.611*EXP(17.27*C2372/(C2372+237.3))</f>
        <v>2.1844368780865313</v>
      </c>
      <c r="O2372" s="1">
        <f t="shared" si="701"/>
        <v>0.13638079037829978</v>
      </c>
      <c r="P2372" s="1">
        <f t="shared" si="703"/>
        <v>0.99673327883195051</v>
      </c>
      <c r="Q2372">
        <f t="shared" ref="Q2372:Q2435" si="707">2.45*(0.9*H2372/R2372+0.1)*(0.34-0.14*P2372^0.5)*((D2372+273)^4+(E2372+273)^4)*10^(-9)</f>
        <v>7.0849930577996911</v>
      </c>
      <c r="R2372">
        <f t="shared" ref="R2372:R2435" si="708">7.64*S2372</f>
        <v>12.819398366437525</v>
      </c>
      <c r="S2372">
        <f t="shared" ref="S2372:S2435" si="709">ACOS(-TAN(T2372)*TAN(U2372))</f>
        <v>1.6779317233556972</v>
      </c>
      <c r="T2372">
        <v>0.2432</v>
      </c>
      <c r="U2372" s="1">
        <f t="shared" ref="U2372:U2435" si="710">0.409*SIN(0.0172*V2372-1.39)</f>
        <v>0.40692375669974262</v>
      </c>
      <c r="V2372" s="1">
        <v>178</v>
      </c>
      <c r="W2372" s="1">
        <f t="shared" ref="W2372:W2435" si="711">0.77*(0.25+0.5*H2372/R2372)*X2372</f>
        <v>21.717790996803895</v>
      </c>
      <c r="X2372" s="1">
        <f t="shared" ref="X2372:X2435" si="712">37.6*Y2372*(S2372*SIN(T2372)*SIN(U2372)+COS(T2372)*COS(U2372)*SIN(S2372))</f>
        <v>38.040596552496197</v>
      </c>
      <c r="Y2372" s="1">
        <f t="shared" ref="Y2372:Y2435" si="713">1+0.033*COS(0.0172*V2372)</f>
        <v>0.96710552431905916</v>
      </c>
      <c r="Z2372" s="1">
        <f t="shared" si="702"/>
        <v>0.72199999999999942</v>
      </c>
      <c r="AA2372" s="1">
        <f t="shared" ref="AA2372:AA2435" si="714">(0.00163*101.3*((293-0.0065*I2372)/293)^5.26)/AB2372</f>
        <v>6.0203280344889885E-2</v>
      </c>
      <c r="AB2372" s="1">
        <f t="shared" ref="AB2372:AB2435" si="715">2.501-C2372*2.361*10^(-3)</f>
        <v>2.4563771000000001</v>
      </c>
      <c r="AC2372" s="1">
        <f t="shared" ref="AC2372:AC2435" si="716">4.87*J2372/(LN(67.8*K2372-5.42))</f>
        <v>1.1219266127519161</v>
      </c>
      <c r="AF2372" s="1">
        <f t="shared" ref="AF2372:AF2435" si="717">0.0023*X2372*(C2372+17.8)*(D2372-E2372)^0.5</f>
        <v>10.454280579489499</v>
      </c>
      <c r="AG2372" s="1">
        <f t="shared" ref="AG2372:AG2435" si="718">0.489+0.289*(W2372-Q2372)+0.023*C2372</f>
        <v>5.1525786043722146</v>
      </c>
      <c r="AH2372" s="1">
        <f t="shared" ref="AH2372:AH2435" si="719">1.26*O2372/(O2372+AA2372)*(W2372-Q2372-Z2372)</f>
        <v>12.159828970506364</v>
      </c>
      <c r="AI2372">
        <v>3.6</v>
      </c>
      <c r="AJ2372">
        <v>2</v>
      </c>
      <c r="AK2372">
        <v>68</v>
      </c>
      <c r="AL2372">
        <v>1</v>
      </c>
      <c r="AM2372">
        <v>9059</v>
      </c>
      <c r="AN2372">
        <v>9077</v>
      </c>
      <c r="AO2372">
        <v>9037</v>
      </c>
      <c r="AP2372">
        <v>99</v>
      </c>
      <c r="AQ2372">
        <v>0</v>
      </c>
    </row>
    <row r="2373" spans="1:43">
      <c r="A2373" s="27">
        <v>40357</v>
      </c>
      <c r="B2373" s="27"/>
      <c r="C2373">
        <v>22.2</v>
      </c>
      <c r="D2373">
        <v>28</v>
      </c>
      <c r="E2373">
        <v>17.100000000000001</v>
      </c>
      <c r="F2373">
        <v>38</v>
      </c>
      <c r="G2373">
        <v>22</v>
      </c>
      <c r="H2373">
        <v>10.5</v>
      </c>
      <c r="I2373" s="10">
        <v>935</v>
      </c>
      <c r="J2373">
        <v>3.1</v>
      </c>
      <c r="K2373" s="2">
        <v>10</v>
      </c>
      <c r="L2373" s="1">
        <f t="shared" si="704"/>
        <v>5.5952665966229205</v>
      </c>
      <c r="M2373" s="1">
        <f t="shared" si="705"/>
        <v>54</v>
      </c>
      <c r="N2373" s="1">
        <f t="shared" si="706"/>
        <v>2.6772099965674574</v>
      </c>
      <c r="O2373" s="1">
        <f t="shared" ref="O2373:O2436" si="720">4098*N2373/((C2373+237.3)^2)</f>
        <v>0.16292197557825283</v>
      </c>
      <c r="P2373" s="1">
        <f t="shared" si="703"/>
        <v>0.94261256855083109</v>
      </c>
      <c r="Q2373">
        <f t="shared" si="707"/>
        <v>6.4011860434666552</v>
      </c>
      <c r="R2373">
        <f t="shared" si="708"/>
        <v>12.817662606430932</v>
      </c>
      <c r="S2373">
        <f t="shared" si="709"/>
        <v>1.6777045296375568</v>
      </c>
      <c r="T2373">
        <v>0.2432</v>
      </c>
      <c r="U2373" s="1">
        <f t="shared" si="710"/>
        <v>0.40615566759946514</v>
      </c>
      <c r="V2373" s="1">
        <v>179</v>
      </c>
      <c r="W2373" s="1">
        <f t="shared" si="711"/>
        <v>19.319592831173679</v>
      </c>
      <c r="X2373" s="1">
        <f t="shared" si="712"/>
        <v>38.039297168240758</v>
      </c>
      <c r="Y2373" s="1">
        <f t="shared" si="713"/>
        <v>0.96706503676242817</v>
      </c>
      <c r="Z2373" s="1">
        <f t="shared" si="702"/>
        <v>1.2540000000000002</v>
      </c>
      <c r="AA2373" s="1">
        <f t="shared" si="714"/>
        <v>6.0394844723867802E-2</v>
      </c>
      <c r="AB2373" s="1">
        <f t="shared" si="715"/>
        <v>2.4485858</v>
      </c>
      <c r="AC2373" s="1">
        <f t="shared" si="716"/>
        <v>2.3186483330206267</v>
      </c>
      <c r="AF2373" s="1">
        <f t="shared" si="717"/>
        <v>11.554031851046082</v>
      </c>
      <c r="AG2373" s="1">
        <f t="shared" si="718"/>
        <v>4.7330195616473301</v>
      </c>
      <c r="AH2373" s="1">
        <f t="shared" si="719"/>
        <v>10.722385917865816</v>
      </c>
      <c r="AI2373">
        <v>5.6</v>
      </c>
      <c r="AJ2373">
        <v>15</v>
      </c>
      <c r="AK2373">
        <v>88</v>
      </c>
      <c r="AL2373">
        <v>15</v>
      </c>
      <c r="AM2373">
        <v>9039</v>
      </c>
      <c r="AN2373">
        <v>9050</v>
      </c>
      <c r="AO2373">
        <v>9028</v>
      </c>
      <c r="AP2373">
        <v>99</v>
      </c>
      <c r="AQ2373">
        <v>0</v>
      </c>
    </row>
    <row r="2374" spans="1:43">
      <c r="A2374" s="27">
        <v>40358</v>
      </c>
      <c r="B2374" s="27"/>
      <c r="C2374">
        <v>17.600000000000001</v>
      </c>
      <c r="D2374">
        <v>24.8</v>
      </c>
      <c r="E2374">
        <v>14.7</v>
      </c>
      <c r="F2374">
        <v>60</v>
      </c>
      <c r="G2374">
        <v>30</v>
      </c>
      <c r="H2374">
        <v>7.6</v>
      </c>
      <c r="I2374" s="10">
        <v>935</v>
      </c>
      <c r="J2374">
        <v>3.1</v>
      </c>
      <c r="K2374" s="2">
        <v>10</v>
      </c>
      <c r="L2374" s="1">
        <f t="shared" si="704"/>
        <v>4.4434066961338869</v>
      </c>
      <c r="M2374" s="1">
        <f t="shared" si="705"/>
        <v>90</v>
      </c>
      <c r="N2374" s="1">
        <f t="shared" si="706"/>
        <v>2.0133055624513814</v>
      </c>
      <c r="O2374" s="1">
        <f t="shared" si="720"/>
        <v>0.12698194547213201</v>
      </c>
      <c r="P2374" s="1">
        <f t="shared" si="703"/>
        <v>1.2226443770541569</v>
      </c>
      <c r="Q2374">
        <f t="shared" si="707"/>
        <v>4.2314803868607287</v>
      </c>
      <c r="R2374">
        <f t="shared" si="708"/>
        <v>12.815656798964255</v>
      </c>
      <c r="S2374">
        <f t="shared" si="709"/>
        <v>1.6774419893932273</v>
      </c>
      <c r="T2374">
        <v>0.2432</v>
      </c>
      <c r="U2374" s="1">
        <f t="shared" si="710"/>
        <v>0.4052674243687287</v>
      </c>
      <c r="V2374" s="1">
        <v>180</v>
      </c>
      <c r="W2374" s="1">
        <f t="shared" si="711"/>
        <v>16.007109867988333</v>
      </c>
      <c r="X2374" s="1">
        <f t="shared" si="712"/>
        <v>38.03840096272161</v>
      </c>
      <c r="Y2374" s="1">
        <f t="shared" si="713"/>
        <v>0.96703429244511452</v>
      </c>
      <c r="Z2374" s="1">
        <f t="shared" ref="Z2374:Z2437" si="721">0.38*(C2374-C2373)</f>
        <v>-1.7479999999999991</v>
      </c>
      <c r="AA2374" s="1">
        <f t="shared" si="714"/>
        <v>6.012814883221998E-2</v>
      </c>
      <c r="AB2374" s="1">
        <f t="shared" si="715"/>
        <v>2.4594464</v>
      </c>
      <c r="AC2374" s="1">
        <f t="shared" si="716"/>
        <v>2.3186483330206267</v>
      </c>
      <c r="AF2374" s="1">
        <f t="shared" si="717"/>
        <v>9.8426952111312289</v>
      </c>
      <c r="AG2374" s="1">
        <f t="shared" si="718"/>
        <v>4.2969569200458775</v>
      </c>
      <c r="AH2374" s="1">
        <f t="shared" si="719"/>
        <v>11.564012901363709</v>
      </c>
      <c r="AI2374">
        <v>5.3</v>
      </c>
      <c r="AJ2374">
        <v>4</v>
      </c>
      <c r="AK2374">
        <v>95</v>
      </c>
      <c r="AL2374">
        <v>3</v>
      </c>
      <c r="AM2374">
        <v>9059</v>
      </c>
      <c r="AN2374">
        <v>9075</v>
      </c>
      <c r="AO2374">
        <v>9032</v>
      </c>
      <c r="AP2374">
        <v>119</v>
      </c>
      <c r="AQ2374">
        <v>32700</v>
      </c>
    </row>
    <row r="2375" spans="1:43">
      <c r="A2375" s="27">
        <v>40359</v>
      </c>
      <c r="B2375" s="27"/>
      <c r="C2375">
        <v>19.7</v>
      </c>
      <c r="D2375">
        <v>26.6</v>
      </c>
      <c r="E2375">
        <v>14.5</v>
      </c>
      <c r="F2375">
        <v>52</v>
      </c>
      <c r="G2375">
        <v>20</v>
      </c>
      <c r="H2375">
        <v>11.8</v>
      </c>
      <c r="I2375" s="10">
        <v>935</v>
      </c>
      <c r="J2375">
        <v>1.6</v>
      </c>
      <c r="K2375" s="2">
        <v>10</v>
      </c>
      <c r="L2375" s="1">
        <f t="shared" si="704"/>
        <v>4.6339685459407649</v>
      </c>
      <c r="M2375" s="1">
        <f t="shared" si="705"/>
        <v>84</v>
      </c>
      <c r="N2375" s="1">
        <f t="shared" si="706"/>
        <v>2.2959599127720827</v>
      </c>
      <c r="O2375" s="1">
        <f t="shared" si="720"/>
        <v>0.14245247804720729</v>
      </c>
      <c r="P2375" s="1">
        <f t="shared" ref="P2375:P2438" si="722">0.5*(M2375/100)*0.611*EXP(17.27*E2375/(E2375+237.3))+0.5*(G2375/100)*0.611*EXP(17.27*D2375/(D2375+237.3))</f>
        <v>1.0421054491876824</v>
      </c>
      <c r="Q2375">
        <f t="shared" si="707"/>
        <v>6.6774573116589515</v>
      </c>
      <c r="R2375">
        <f t="shared" si="708"/>
        <v>12.813382175364881</v>
      </c>
      <c r="S2375">
        <f t="shared" si="709"/>
        <v>1.6771442637912148</v>
      </c>
      <c r="T2375">
        <v>0.2432</v>
      </c>
      <c r="U2375" s="1">
        <f t="shared" si="710"/>
        <v>0.40425928977893233</v>
      </c>
      <c r="V2375" s="1">
        <v>181</v>
      </c>
      <c r="W2375" s="1">
        <f t="shared" si="711"/>
        <v>20.808677089537785</v>
      </c>
      <c r="X2375" s="1">
        <f t="shared" si="712"/>
        <v>38.037896942212654</v>
      </c>
      <c r="Y2375" s="1">
        <f t="shared" si="713"/>
        <v>0.96701330046229284</v>
      </c>
      <c r="Z2375" s="1">
        <f t="shared" si="721"/>
        <v>0.79799999999999915</v>
      </c>
      <c r="AA2375" s="1">
        <f t="shared" si="714"/>
        <v>6.0249608516800682E-2</v>
      </c>
      <c r="AB2375" s="1">
        <f t="shared" si="715"/>
        <v>2.4544883</v>
      </c>
      <c r="AC2375" s="1">
        <f t="shared" si="716"/>
        <v>1.1967217202687106</v>
      </c>
      <c r="AF2375" s="1">
        <f t="shared" si="717"/>
        <v>11.412171416346371</v>
      </c>
      <c r="AG2375" s="1">
        <f t="shared" si="718"/>
        <v>5.0260225158069822</v>
      </c>
      <c r="AH2375" s="1">
        <f t="shared" si="719"/>
        <v>11.806396715876721</v>
      </c>
      <c r="AI2375">
        <v>5.3</v>
      </c>
      <c r="AJ2375">
        <v>1</v>
      </c>
      <c r="AK2375">
        <v>93</v>
      </c>
      <c r="AL2375">
        <v>16</v>
      </c>
      <c r="AM2375">
        <v>9053</v>
      </c>
      <c r="AN2375">
        <v>9079</v>
      </c>
      <c r="AO2375">
        <v>9027</v>
      </c>
      <c r="AP2375">
        <v>110</v>
      </c>
      <c r="AQ2375">
        <v>2</v>
      </c>
    </row>
    <row r="2376" spans="1:43">
      <c r="A2376" s="27">
        <v>40360</v>
      </c>
      <c r="B2376" s="27"/>
      <c r="C2376">
        <v>21</v>
      </c>
      <c r="D2376">
        <v>25.4</v>
      </c>
      <c r="E2376">
        <v>16.2</v>
      </c>
      <c r="F2376">
        <v>45</v>
      </c>
      <c r="G2376">
        <v>26</v>
      </c>
      <c r="H2376">
        <v>14.2</v>
      </c>
      <c r="I2376" s="10">
        <v>935</v>
      </c>
      <c r="J2376">
        <v>2.7</v>
      </c>
      <c r="K2376" s="2">
        <v>10</v>
      </c>
      <c r="L2376" s="1">
        <f t="shared" si="704"/>
        <v>5.8531457643546254</v>
      </c>
      <c r="M2376" s="1">
        <f t="shared" si="705"/>
        <v>64</v>
      </c>
      <c r="N2376" s="1">
        <f t="shared" si="706"/>
        <v>2.4878197408861031</v>
      </c>
      <c r="O2376" s="1">
        <f t="shared" si="720"/>
        <v>0.15280657843904855</v>
      </c>
      <c r="P2376" s="1">
        <f t="shared" si="722"/>
        <v>1.0113829909565006</v>
      </c>
      <c r="Q2376">
        <f t="shared" si="707"/>
        <v>7.9943650302191909</v>
      </c>
      <c r="R2376">
        <f t="shared" si="708"/>
        <v>12.810840126673117</v>
      </c>
      <c r="S2376">
        <f t="shared" si="709"/>
        <v>1.6768115349048582</v>
      </c>
      <c r="T2376">
        <v>0.2432</v>
      </c>
      <c r="U2376" s="1">
        <f t="shared" si="710"/>
        <v>0.40313156206926049</v>
      </c>
      <c r="V2376" s="1">
        <v>182</v>
      </c>
      <c r="W2376" s="1">
        <f t="shared" si="711"/>
        <v>23.554813353836348</v>
      </c>
      <c r="X2376" s="1">
        <f t="shared" si="712"/>
        <v>38.03777250563612</v>
      </c>
      <c r="Y2376" s="1">
        <f t="shared" si="713"/>
        <v>0.9670020670240782</v>
      </c>
      <c r="Z2376" s="1">
        <f t="shared" si="721"/>
        <v>0.49400000000000027</v>
      </c>
      <c r="AA2376" s="1">
        <f t="shared" si="714"/>
        <v>6.0325044059815001E-2</v>
      </c>
      <c r="AB2376" s="1">
        <f t="shared" si="715"/>
        <v>2.451419</v>
      </c>
      <c r="AC2376" s="1">
        <f t="shared" si="716"/>
        <v>2.019467902953449</v>
      </c>
      <c r="AF2376" s="1">
        <f t="shared" si="717"/>
        <v>10.296000428770522</v>
      </c>
      <c r="AG2376" s="1">
        <f t="shared" si="718"/>
        <v>5.4689695655253576</v>
      </c>
      <c r="AH2376" s="1">
        <f t="shared" si="719"/>
        <v>13.610547379668732</v>
      </c>
      <c r="AI2376">
        <v>6.5</v>
      </c>
      <c r="AJ2376">
        <v>15</v>
      </c>
      <c r="AK2376">
        <v>92</v>
      </c>
      <c r="AL2376">
        <v>15</v>
      </c>
      <c r="AM2376">
        <v>9072</v>
      </c>
      <c r="AN2376">
        <v>9087</v>
      </c>
      <c r="AO2376">
        <v>9041</v>
      </c>
      <c r="AP2376">
        <v>108</v>
      </c>
      <c r="AQ2376">
        <v>0</v>
      </c>
    </row>
    <row r="2377" spans="1:43">
      <c r="A2377" s="27">
        <v>40361</v>
      </c>
      <c r="B2377" s="27"/>
      <c r="C2377">
        <v>23</v>
      </c>
      <c r="D2377">
        <v>29.6</v>
      </c>
      <c r="E2377">
        <v>17</v>
      </c>
      <c r="F2377">
        <v>35</v>
      </c>
      <c r="G2377">
        <v>14</v>
      </c>
      <c r="H2377">
        <v>14.1</v>
      </c>
      <c r="I2377" s="10">
        <v>935</v>
      </c>
      <c r="J2377">
        <v>2.7</v>
      </c>
      <c r="K2377" s="2">
        <v>10</v>
      </c>
      <c r="L2377" s="1">
        <f t="shared" si="704"/>
        <v>6.2482942150950942</v>
      </c>
      <c r="M2377" s="1">
        <f t="shared" si="705"/>
        <v>56</v>
      </c>
      <c r="N2377" s="1">
        <f t="shared" si="706"/>
        <v>2.8103575430330863</v>
      </c>
      <c r="O2377" s="1">
        <f t="shared" si="720"/>
        <v>0.16997505628423343</v>
      </c>
      <c r="P2377" s="1">
        <f t="shared" si="722"/>
        <v>0.83310463604065244</v>
      </c>
      <c r="Q2377">
        <f t="shared" si="707"/>
        <v>8.7662830313296549</v>
      </c>
      <c r="R2377">
        <f t="shared" si="708"/>
        <v>12.808032200819413</v>
      </c>
      <c r="S2377">
        <f t="shared" si="709"/>
        <v>1.6764440053428553</v>
      </c>
      <c r="T2377">
        <v>0.2432</v>
      </c>
      <c r="U2377" s="1">
        <f t="shared" si="710"/>
        <v>0.40188457485845369</v>
      </c>
      <c r="V2377" s="1">
        <v>183</v>
      </c>
      <c r="W2377" s="1">
        <f t="shared" si="711"/>
        <v>23.444181811990902</v>
      </c>
      <c r="X2377" s="1">
        <f t="shared" si="712"/>
        <v>38.038013461449125</v>
      </c>
      <c r="Y2377" s="1">
        <f t="shared" si="713"/>
        <v>0.96700059545368899</v>
      </c>
      <c r="Z2377" s="1">
        <f t="shared" si="721"/>
        <v>0.76</v>
      </c>
      <c r="AA2377" s="1">
        <f t="shared" si="714"/>
        <v>6.0441468307709391E-2</v>
      </c>
      <c r="AB2377" s="1">
        <f t="shared" si="715"/>
        <v>2.4466969999999999</v>
      </c>
      <c r="AC2377" s="1">
        <f t="shared" si="716"/>
        <v>2.019467902953449</v>
      </c>
      <c r="AF2377" s="1">
        <f t="shared" si="717"/>
        <v>12.670422576417092</v>
      </c>
      <c r="AG2377" s="1">
        <f t="shared" si="718"/>
        <v>5.2599127476111001</v>
      </c>
      <c r="AH2377" s="1">
        <f t="shared" si="719"/>
        <v>12.936470148207817</v>
      </c>
      <c r="AI2377">
        <v>4.4000000000000004</v>
      </c>
      <c r="AJ2377">
        <v>2</v>
      </c>
      <c r="AK2377">
        <v>76</v>
      </c>
      <c r="AL2377">
        <v>16</v>
      </c>
      <c r="AM2377">
        <v>9065</v>
      </c>
      <c r="AN2377">
        <v>9080</v>
      </c>
      <c r="AO2377">
        <v>9034</v>
      </c>
      <c r="AP2377">
        <v>92</v>
      </c>
      <c r="AQ2377">
        <v>0</v>
      </c>
    </row>
    <row r="2378" spans="1:43">
      <c r="A2378" s="27">
        <v>40362</v>
      </c>
      <c r="B2378" s="27"/>
      <c r="C2378">
        <v>24.1</v>
      </c>
      <c r="D2378">
        <v>31.1</v>
      </c>
      <c r="E2378">
        <v>18.100000000000001</v>
      </c>
      <c r="F2378">
        <v>32</v>
      </c>
      <c r="G2378">
        <v>16</v>
      </c>
      <c r="H2378">
        <v>11.5</v>
      </c>
      <c r="I2378" s="10">
        <v>935</v>
      </c>
      <c r="J2378">
        <v>3</v>
      </c>
      <c r="K2378" s="2">
        <v>10</v>
      </c>
      <c r="L2378" s="1">
        <f t="shared" si="704"/>
        <v>6.3270465040554589</v>
      </c>
      <c r="M2378" s="1">
        <f t="shared" si="705"/>
        <v>48</v>
      </c>
      <c r="N2378" s="1">
        <f t="shared" si="706"/>
        <v>3.002857476413999</v>
      </c>
      <c r="O2378" s="1">
        <f t="shared" si="720"/>
        <v>0.18009245049089101</v>
      </c>
      <c r="P2378" s="1">
        <f t="shared" si="722"/>
        <v>0.86022079717013955</v>
      </c>
      <c r="Q2378">
        <f t="shared" si="707"/>
        <v>7.3573956948347519</v>
      </c>
      <c r="R2378">
        <f t="shared" si="708"/>
        <v>12.8049600995032</v>
      </c>
      <c r="S2378">
        <f t="shared" si="709"/>
        <v>1.676041897840733</v>
      </c>
      <c r="T2378">
        <v>0.2432</v>
      </c>
      <c r="U2378" s="1">
        <f t="shared" si="710"/>
        <v>0.40051869704611387</v>
      </c>
      <c r="V2378" s="1">
        <v>184</v>
      </c>
      <c r="W2378" s="1">
        <f t="shared" si="711"/>
        <v>20.474828327199489</v>
      </c>
      <c r="X2378" s="1">
        <f t="shared" si="712"/>
        <v>38.038604046465707</v>
      </c>
      <c r="Y2378" s="1">
        <f t="shared" si="713"/>
        <v>0.96700888618646386</v>
      </c>
      <c r="Z2378" s="1">
        <f t="shared" si="721"/>
        <v>0.41800000000000054</v>
      </c>
      <c r="AA2378" s="1">
        <f t="shared" si="714"/>
        <v>6.0505693398239427E-2</v>
      </c>
      <c r="AB2378" s="1">
        <f t="shared" si="715"/>
        <v>2.4440998999999999</v>
      </c>
      <c r="AC2378" s="1">
        <f t="shared" si="716"/>
        <v>2.2438532255038321</v>
      </c>
      <c r="AF2378" s="1">
        <f t="shared" si="717"/>
        <v>13.217158735128537</v>
      </c>
      <c r="AG2378" s="1">
        <f t="shared" si="718"/>
        <v>4.8342380307534096</v>
      </c>
      <c r="AH2378" s="1">
        <f t="shared" si="719"/>
        <v>11.977277135654759</v>
      </c>
      <c r="AI2378">
        <v>5.3</v>
      </c>
      <c r="AJ2378">
        <v>14</v>
      </c>
      <c r="AK2378">
        <v>93</v>
      </c>
      <c r="AL2378">
        <v>15</v>
      </c>
      <c r="AM2378">
        <v>9039</v>
      </c>
      <c r="AN2378">
        <v>9051</v>
      </c>
      <c r="AO2378">
        <v>9021</v>
      </c>
      <c r="AP2378">
        <v>93</v>
      </c>
      <c r="AQ2378">
        <v>0</v>
      </c>
    </row>
    <row r="2379" spans="1:43">
      <c r="A2379" s="27">
        <v>40363</v>
      </c>
      <c r="B2379" s="27"/>
      <c r="C2379">
        <v>24.1</v>
      </c>
      <c r="D2379">
        <v>28.5</v>
      </c>
      <c r="E2379">
        <v>19.2</v>
      </c>
      <c r="F2379">
        <v>43</v>
      </c>
      <c r="G2379">
        <v>27</v>
      </c>
      <c r="H2379">
        <v>10.7</v>
      </c>
      <c r="I2379" s="10">
        <v>935</v>
      </c>
      <c r="J2379">
        <v>2.4</v>
      </c>
      <c r="K2379" s="2">
        <v>10</v>
      </c>
      <c r="L2379" s="1">
        <f t="shared" si="704"/>
        <v>5.7236245602492115</v>
      </c>
      <c r="M2379" s="1">
        <f t="shared" si="705"/>
        <v>59</v>
      </c>
      <c r="N2379" s="1">
        <f t="shared" si="706"/>
        <v>3.002857476413999</v>
      </c>
      <c r="O2379" s="1">
        <f t="shared" si="720"/>
        <v>0.18009245049089101</v>
      </c>
      <c r="P2379" s="1">
        <f t="shared" si="722"/>
        <v>1.182086701710241</v>
      </c>
      <c r="Q2379">
        <f t="shared" si="707"/>
        <v>6.0983744627563823</v>
      </c>
      <c r="R2379">
        <f t="shared" si="708"/>
        <v>12.801625674785985</v>
      </c>
      <c r="S2379">
        <f t="shared" si="709"/>
        <v>1.6756054548149195</v>
      </c>
      <c r="T2379">
        <v>0.2432</v>
      </c>
      <c r="U2379" s="1">
        <f t="shared" si="710"/>
        <v>0.39903433270357103</v>
      </c>
      <c r="V2379" s="1">
        <v>185</v>
      </c>
      <c r="W2379" s="1">
        <f t="shared" si="711"/>
        <v>19.563541084237354</v>
      </c>
      <c r="X2379" s="1">
        <f t="shared" si="712"/>
        <v>38.039526946606898</v>
      </c>
      <c r="Y2379" s="1">
        <f t="shared" si="713"/>
        <v>0.96702693676973295</v>
      </c>
      <c r="Z2379" s="1">
        <f t="shared" si="721"/>
        <v>0</v>
      </c>
      <c r="AA2379" s="1">
        <f t="shared" si="714"/>
        <v>6.0505693398239427E-2</v>
      </c>
      <c r="AB2379" s="1">
        <f t="shared" si="715"/>
        <v>2.4440998999999999</v>
      </c>
      <c r="AC2379" s="1">
        <f t="shared" si="716"/>
        <v>1.7950825804030659</v>
      </c>
      <c r="AF2379" s="1">
        <f t="shared" si="717"/>
        <v>11.179398589756522</v>
      </c>
      <c r="AG2379" s="1">
        <f t="shared" si="718"/>
        <v>4.9347331536080006</v>
      </c>
      <c r="AH2379" s="1">
        <f t="shared" si="719"/>
        <v>12.699467525205083</v>
      </c>
      <c r="AI2379">
        <v>4.2</v>
      </c>
      <c r="AJ2379">
        <v>10</v>
      </c>
      <c r="AK2379">
        <v>66</v>
      </c>
      <c r="AL2379">
        <v>16</v>
      </c>
      <c r="AM2379">
        <v>9062</v>
      </c>
      <c r="AN2379">
        <v>9077</v>
      </c>
      <c r="AO2379">
        <v>9034</v>
      </c>
      <c r="AP2379">
        <v>125</v>
      </c>
      <c r="AQ2379">
        <v>14</v>
      </c>
    </row>
    <row r="2380" spans="1:43">
      <c r="A2380" s="27">
        <v>40364</v>
      </c>
      <c r="B2380" s="27"/>
      <c r="C2380">
        <v>25</v>
      </c>
      <c r="D2380">
        <v>30.5</v>
      </c>
      <c r="E2380">
        <v>19.600000000000001</v>
      </c>
      <c r="F2380">
        <v>37</v>
      </c>
      <c r="G2380">
        <v>20</v>
      </c>
      <c r="H2380">
        <v>11.1</v>
      </c>
      <c r="I2380" s="10">
        <v>935</v>
      </c>
      <c r="J2380">
        <v>3</v>
      </c>
      <c r="K2380" s="2">
        <v>10</v>
      </c>
      <c r="L2380" s="1">
        <f t="shared" si="704"/>
        <v>6.3222627508856348</v>
      </c>
      <c r="M2380" s="1">
        <f t="shared" si="705"/>
        <v>54</v>
      </c>
      <c r="N2380" s="1">
        <f t="shared" si="706"/>
        <v>3.1688149728170982</v>
      </c>
      <c r="O2380" s="1">
        <f t="shared" si="720"/>
        <v>0.18874360871147136</v>
      </c>
      <c r="P2380" s="1">
        <f t="shared" si="722"/>
        <v>1.0528441205821135</v>
      </c>
      <c r="Q2380">
        <f t="shared" si="707"/>
        <v>6.69921402837653</v>
      </c>
      <c r="R2380">
        <f t="shared" si="708"/>
        <v>12.798030925412517</v>
      </c>
      <c r="S2380">
        <f t="shared" si="709"/>
        <v>1.6751349378812195</v>
      </c>
      <c r="T2380">
        <v>0.2432</v>
      </c>
      <c r="U2380" s="1">
        <f t="shared" si="710"/>
        <v>0.39743192095434626</v>
      </c>
      <c r="V2380" s="1">
        <v>186</v>
      </c>
      <c r="W2380" s="1">
        <f t="shared" si="711"/>
        <v>20.025363677227599</v>
      </c>
      <c r="X2380" s="1">
        <f t="shared" si="712"/>
        <v>38.040763319570608</v>
      </c>
      <c r="Y2380" s="1">
        <f t="shared" si="713"/>
        <v>0.96705474186354334</v>
      </c>
      <c r="Z2380" s="1">
        <f t="shared" si="721"/>
        <v>0.34199999999999947</v>
      </c>
      <c r="AA2380" s="1">
        <f t="shared" si="714"/>
        <v>6.0558342810253032E-2</v>
      </c>
      <c r="AB2380" s="1">
        <f t="shared" si="715"/>
        <v>2.4419749999999998</v>
      </c>
      <c r="AC2380" s="1">
        <f t="shared" si="716"/>
        <v>2.2438532255038321</v>
      </c>
      <c r="AF2380" s="1">
        <f t="shared" si="717"/>
        <v>12.363290581439625</v>
      </c>
      <c r="AG2380" s="1">
        <f t="shared" si="718"/>
        <v>4.9152572485179586</v>
      </c>
      <c r="AH2380" s="1">
        <f t="shared" si="719"/>
        <v>12.385987392906868</v>
      </c>
      <c r="AI2380">
        <v>5.2</v>
      </c>
      <c r="AJ2380">
        <v>14</v>
      </c>
      <c r="AK2380">
        <v>81</v>
      </c>
      <c r="AL2380">
        <v>14</v>
      </c>
      <c r="AM2380">
        <v>9038</v>
      </c>
      <c r="AN2380">
        <v>9072</v>
      </c>
      <c r="AO2380">
        <v>9010</v>
      </c>
      <c r="AP2380">
        <v>114</v>
      </c>
      <c r="AQ2380">
        <v>0</v>
      </c>
    </row>
    <row r="2381" spans="1:43">
      <c r="A2381" s="27">
        <v>40365</v>
      </c>
      <c r="B2381" s="27"/>
      <c r="C2381">
        <v>26.3</v>
      </c>
      <c r="D2381">
        <v>31.5</v>
      </c>
      <c r="E2381">
        <v>21.1</v>
      </c>
      <c r="F2381">
        <v>34</v>
      </c>
      <c r="G2381">
        <v>22</v>
      </c>
      <c r="H2381">
        <v>10</v>
      </c>
      <c r="I2381" s="10">
        <v>935</v>
      </c>
      <c r="J2381">
        <v>2.2000000000000002</v>
      </c>
      <c r="K2381" s="2">
        <v>10</v>
      </c>
      <c r="L2381" s="1">
        <f t="shared" si="704"/>
        <v>5.7370186769767528</v>
      </c>
      <c r="M2381" s="1">
        <f t="shared" si="705"/>
        <v>46</v>
      </c>
      <c r="N2381" s="1">
        <f t="shared" si="706"/>
        <v>3.4226350066492657</v>
      </c>
      <c r="O2381" s="1">
        <f t="shared" si="720"/>
        <v>0.20185603125120444</v>
      </c>
      <c r="P2381" s="1">
        <f t="shared" si="722"/>
        <v>1.0843167449266791</v>
      </c>
      <c r="Q2381">
        <f t="shared" si="707"/>
        <v>6.14685226669424</v>
      </c>
      <c r="R2381">
        <f t="shared" si="708"/>
        <v>12.794177992874648</v>
      </c>
      <c r="S2381">
        <f t="shared" si="709"/>
        <v>1.6746306273396137</v>
      </c>
      <c r="T2381">
        <v>0.2432</v>
      </c>
      <c r="U2381" s="1">
        <f t="shared" si="710"/>
        <v>0.39571193584424447</v>
      </c>
      <c r="V2381" s="1">
        <v>187</v>
      </c>
      <c r="W2381" s="1">
        <f t="shared" si="711"/>
        <v>18.770756637456131</v>
      </c>
      <c r="X2381" s="1">
        <f t="shared" si="712"/>
        <v>38.042292819412395</v>
      </c>
      <c r="Y2381" s="1">
        <f t="shared" si="713"/>
        <v>0.96709229324223878</v>
      </c>
      <c r="Z2381" s="1">
        <f t="shared" si="721"/>
        <v>0.49400000000000027</v>
      </c>
      <c r="AA2381" s="1">
        <f t="shared" si="714"/>
        <v>6.0634553924765376E-2</v>
      </c>
      <c r="AB2381" s="1">
        <f t="shared" si="715"/>
        <v>2.4389056999999998</v>
      </c>
      <c r="AC2381" s="1">
        <f t="shared" si="716"/>
        <v>1.6454923653694771</v>
      </c>
      <c r="AF2381" s="1">
        <f t="shared" si="717"/>
        <v>12.443707074320505</v>
      </c>
      <c r="AG2381" s="1">
        <f t="shared" si="718"/>
        <v>4.7422083631501861</v>
      </c>
      <c r="AH2381" s="1">
        <f t="shared" si="719"/>
        <v>11.753194447574076</v>
      </c>
      <c r="AI2381">
        <v>5.0999999999999996</v>
      </c>
      <c r="AJ2381">
        <v>14</v>
      </c>
      <c r="AK2381">
        <v>78</v>
      </c>
      <c r="AL2381">
        <v>14</v>
      </c>
      <c r="AM2381">
        <v>9022</v>
      </c>
      <c r="AN2381">
        <v>9033</v>
      </c>
      <c r="AO2381">
        <v>9010</v>
      </c>
      <c r="AP2381">
        <v>113</v>
      </c>
      <c r="AQ2381">
        <v>0</v>
      </c>
    </row>
    <row r="2382" spans="1:43">
      <c r="A2382" s="27">
        <v>40366</v>
      </c>
      <c r="B2382" s="27"/>
      <c r="C2382">
        <v>24.5</v>
      </c>
      <c r="D2382">
        <v>30.6</v>
      </c>
      <c r="E2382">
        <v>18.5</v>
      </c>
      <c r="F2382">
        <v>46</v>
      </c>
      <c r="G2382">
        <v>23</v>
      </c>
      <c r="H2382">
        <v>10.3</v>
      </c>
      <c r="I2382" s="10">
        <v>935</v>
      </c>
      <c r="J2382">
        <v>1.9</v>
      </c>
      <c r="K2382" s="2">
        <v>10</v>
      </c>
      <c r="L2382" s="1">
        <f t="shared" si="704"/>
        <v>5.5716007676833605</v>
      </c>
      <c r="M2382" s="1">
        <f t="shared" si="705"/>
        <v>69</v>
      </c>
      <c r="N2382" s="1">
        <f t="shared" si="706"/>
        <v>3.0756558121949107</v>
      </c>
      <c r="O2382" s="1">
        <f t="shared" si="720"/>
        <v>0.18389520394995251</v>
      </c>
      <c r="P2382" s="1">
        <f t="shared" si="722"/>
        <v>1.240177693649998</v>
      </c>
      <c r="Q2382">
        <f t="shared" si="707"/>
        <v>5.8463412867976228</v>
      </c>
      <c r="R2382">
        <f t="shared" si="708"/>
        <v>12.790069157233507</v>
      </c>
      <c r="S2382">
        <f t="shared" si="709"/>
        <v>1.6740928216274225</v>
      </c>
      <c r="T2382">
        <v>0.2432</v>
      </c>
      <c r="U2382" s="1">
        <f t="shared" si="710"/>
        <v>0.39387488620111616</v>
      </c>
      <c r="V2382" s="1">
        <v>188</v>
      </c>
      <c r="W2382" s="1">
        <f t="shared" si="711"/>
        <v>19.118877977520754</v>
      </c>
      <c r="X2382" s="1">
        <f t="shared" si="712"/>
        <v>38.044093623027017</v>
      </c>
      <c r="Y2382" s="1">
        <f t="shared" si="713"/>
        <v>0.96713957979689347</v>
      </c>
      <c r="Z2382" s="1">
        <f t="shared" si="721"/>
        <v>-0.68400000000000027</v>
      </c>
      <c r="AA2382" s="1">
        <f t="shared" si="714"/>
        <v>6.0529081830471954E-2</v>
      </c>
      <c r="AB2382" s="1">
        <f t="shared" si="715"/>
        <v>2.4431555</v>
      </c>
      <c r="AC2382" s="1">
        <f t="shared" si="716"/>
        <v>1.4211070428190937</v>
      </c>
      <c r="AF2382" s="1">
        <f t="shared" si="717"/>
        <v>12.875026461863376</v>
      </c>
      <c r="AG2382" s="1">
        <f t="shared" si="718"/>
        <v>4.8882631036189848</v>
      </c>
      <c r="AH2382" s="1">
        <f t="shared" si="719"/>
        <v>13.230438999773709</v>
      </c>
      <c r="AI2382">
        <v>5.0999999999999996</v>
      </c>
      <c r="AJ2382">
        <v>10</v>
      </c>
      <c r="AK2382">
        <v>76</v>
      </c>
      <c r="AL2382">
        <v>10</v>
      </c>
      <c r="AM2382">
        <v>9051</v>
      </c>
      <c r="AN2382">
        <v>9063</v>
      </c>
      <c r="AO2382">
        <v>9021</v>
      </c>
      <c r="AP2382">
        <v>130</v>
      </c>
      <c r="AQ2382">
        <v>4</v>
      </c>
    </row>
    <row r="2383" spans="1:43">
      <c r="A2383" s="27">
        <v>40367</v>
      </c>
      <c r="B2383" s="27"/>
      <c r="C2383">
        <v>26.2</v>
      </c>
      <c r="D2383">
        <v>31.4</v>
      </c>
      <c r="E2383">
        <v>21.9</v>
      </c>
      <c r="F2383">
        <v>34</v>
      </c>
      <c r="G2383">
        <v>21</v>
      </c>
      <c r="H2383">
        <v>10.1</v>
      </c>
      <c r="I2383" s="10">
        <v>935</v>
      </c>
      <c r="J2383">
        <v>3.2</v>
      </c>
      <c r="K2383" s="2">
        <v>10</v>
      </c>
      <c r="L2383" s="1">
        <f t="shared" si="704"/>
        <v>6.4105364278489727</v>
      </c>
      <c r="M2383" s="1">
        <f t="shared" si="705"/>
        <v>47</v>
      </c>
      <c r="N2383" s="1">
        <f t="shared" si="706"/>
        <v>3.4025003576074715</v>
      </c>
      <c r="O2383" s="1">
        <f t="shared" si="720"/>
        <v>0.20082089325170102</v>
      </c>
      <c r="P2383" s="1">
        <f t="shared" si="722"/>
        <v>1.1004783687041007</v>
      </c>
      <c r="Q2383">
        <f t="shared" si="707"/>
        <v>6.1967259385528175</v>
      </c>
      <c r="R2383">
        <f t="shared" si="708"/>
        <v>12.785706832716315</v>
      </c>
      <c r="S2383">
        <f t="shared" si="709"/>
        <v>1.6735218367429732</v>
      </c>
      <c r="T2383">
        <v>0.2432</v>
      </c>
      <c r="U2383" s="1">
        <f t="shared" si="710"/>
        <v>0.39192131548432957</v>
      </c>
      <c r="V2383" s="1">
        <v>189</v>
      </c>
      <c r="W2383" s="1">
        <f t="shared" si="711"/>
        <v>18.894805086014998</v>
      </c>
      <c r="X2383" s="1">
        <f t="shared" si="712"/>
        <v>38.046142458519746</v>
      </c>
      <c r="Y2383" s="1">
        <f t="shared" si="713"/>
        <v>0.96719658753859772</v>
      </c>
      <c r="Z2383" s="1">
        <f t="shared" si="721"/>
        <v>0.64599999999999969</v>
      </c>
      <c r="AA2383" s="1">
        <f t="shared" si="714"/>
        <v>6.0628684721842595E-2</v>
      </c>
      <c r="AB2383" s="1">
        <f t="shared" si="715"/>
        <v>2.4391417999999998</v>
      </c>
      <c r="AC2383" s="1">
        <f t="shared" si="716"/>
        <v>2.3934434405374212</v>
      </c>
      <c r="AF2383" s="1">
        <f t="shared" si="717"/>
        <v>11.867327970510733</v>
      </c>
      <c r="AG2383" s="1">
        <f t="shared" si="718"/>
        <v>4.7613448736165696</v>
      </c>
      <c r="AH2383" s="1">
        <f t="shared" si="719"/>
        <v>11.664160032512541</v>
      </c>
      <c r="AI2383">
        <v>5.8</v>
      </c>
      <c r="AJ2383">
        <v>14</v>
      </c>
      <c r="AK2383">
        <v>79</v>
      </c>
      <c r="AL2383">
        <v>14</v>
      </c>
      <c r="AM2383">
        <v>9067</v>
      </c>
      <c r="AN2383">
        <v>9081</v>
      </c>
      <c r="AO2383">
        <v>9045</v>
      </c>
      <c r="AP2383">
        <v>114</v>
      </c>
      <c r="AQ2383">
        <v>0</v>
      </c>
    </row>
    <row r="2384" spans="1:43">
      <c r="A2384" s="27">
        <v>40368</v>
      </c>
      <c r="B2384" s="27"/>
      <c r="C2384">
        <v>25.6</v>
      </c>
      <c r="D2384">
        <v>29.8</v>
      </c>
      <c r="E2384">
        <v>21.1</v>
      </c>
      <c r="F2384">
        <v>33</v>
      </c>
      <c r="G2384">
        <v>24</v>
      </c>
      <c r="H2384">
        <v>11.3</v>
      </c>
      <c r="I2384" s="10">
        <v>935</v>
      </c>
      <c r="J2384">
        <v>1.9</v>
      </c>
      <c r="K2384" s="2">
        <v>10</v>
      </c>
      <c r="L2384" s="1">
        <f t="shared" si="704"/>
        <v>5.8530411887814706</v>
      </c>
      <c r="M2384" s="1">
        <f t="shared" si="705"/>
        <v>42</v>
      </c>
      <c r="N2384" s="1">
        <f t="shared" si="706"/>
        <v>3.2838460784769214</v>
      </c>
      <c r="O2384" s="1">
        <f t="shared" si="720"/>
        <v>0.19470341746046158</v>
      </c>
      <c r="P2384" s="1">
        <f t="shared" si="722"/>
        <v>1.0291805759483537</v>
      </c>
      <c r="Q2384">
        <f t="shared" si="707"/>
        <v>6.9024819226366709</v>
      </c>
      <c r="R2384">
        <f t="shared" si="708"/>
        <v>12.781093563104861</v>
      </c>
      <c r="S2384">
        <f t="shared" si="709"/>
        <v>1.6729180056419977</v>
      </c>
      <c r="T2384">
        <v>0.2432</v>
      </c>
      <c r="U2384" s="1">
        <f t="shared" si="710"/>
        <v>0.38985180162399724</v>
      </c>
      <c r="V2384" s="1">
        <v>190</v>
      </c>
      <c r="W2384" s="1">
        <f t="shared" si="711"/>
        <v>20.275451663302817</v>
      </c>
      <c r="X2384" s="1">
        <f t="shared" si="712"/>
        <v>38.048414635455188</v>
      </c>
      <c r="Y2384" s="1">
        <f t="shared" si="713"/>
        <v>0.96726329960259716</v>
      </c>
      <c r="Z2384" s="1">
        <f t="shared" si="721"/>
        <v>-0.2279999999999992</v>
      </c>
      <c r="AA2384" s="1">
        <f t="shared" si="714"/>
        <v>6.0593493351385336E-2</v>
      </c>
      <c r="AB2384" s="1">
        <f t="shared" si="715"/>
        <v>2.4405584</v>
      </c>
      <c r="AC2384" s="1">
        <f t="shared" si="716"/>
        <v>1.4211070428190937</v>
      </c>
      <c r="AF2384" s="1">
        <f t="shared" si="717"/>
        <v>11.202469174731064</v>
      </c>
      <c r="AG2384" s="1">
        <f t="shared" si="718"/>
        <v>4.9425882550525158</v>
      </c>
      <c r="AH2384" s="1">
        <f t="shared" si="719"/>
        <v>13.069784721981982</v>
      </c>
      <c r="AI2384">
        <v>4.5999999999999996</v>
      </c>
      <c r="AJ2384">
        <v>9</v>
      </c>
      <c r="AK2384">
        <v>73</v>
      </c>
      <c r="AL2384">
        <v>10</v>
      </c>
      <c r="AM2384">
        <v>9044</v>
      </c>
      <c r="AN2384">
        <v>9072</v>
      </c>
      <c r="AO2384">
        <v>9022</v>
      </c>
      <c r="AP2384">
        <v>105</v>
      </c>
      <c r="AQ2384">
        <v>0</v>
      </c>
    </row>
    <row r="2385" spans="1:43">
      <c r="A2385" s="27">
        <v>40369</v>
      </c>
      <c r="B2385" s="27"/>
      <c r="C2385">
        <v>24.9</v>
      </c>
      <c r="D2385">
        <v>30.6</v>
      </c>
      <c r="E2385">
        <v>19.5</v>
      </c>
      <c r="F2385">
        <v>36</v>
      </c>
      <c r="G2385">
        <v>22</v>
      </c>
      <c r="H2385">
        <v>10.7</v>
      </c>
      <c r="I2385" s="10">
        <v>935</v>
      </c>
      <c r="J2385">
        <v>3.3</v>
      </c>
      <c r="K2385" s="2">
        <v>10</v>
      </c>
      <c r="L2385" s="1">
        <f t="shared" si="704"/>
        <v>6.5907300876611323</v>
      </c>
      <c r="M2385" s="1">
        <f t="shared" si="705"/>
        <v>50</v>
      </c>
      <c r="N2385" s="1">
        <f t="shared" si="706"/>
        <v>3.1499887721282045</v>
      </c>
      <c r="O2385" s="1">
        <f t="shared" si="720"/>
        <v>0.18776540794261232</v>
      </c>
      <c r="P2385" s="1">
        <f t="shared" si="722"/>
        <v>1.0501058728939094</v>
      </c>
      <c r="Q2385">
        <f t="shared" si="707"/>
        <v>6.5016483970153107</v>
      </c>
      <c r="R2385">
        <f t="shared" si="708"/>
        <v>12.77623201693328</v>
      </c>
      <c r="S2385">
        <f t="shared" si="709"/>
        <v>1.6722816776090681</v>
      </c>
      <c r="T2385">
        <v>0.2432</v>
      </c>
      <c r="U2385" s="1">
        <f t="shared" si="710"/>
        <v>0.38766695685000602</v>
      </c>
      <c r="V2385" s="1">
        <v>191</v>
      </c>
      <c r="W2385" s="1">
        <f t="shared" si="711"/>
        <v>19.593718976066281</v>
      </c>
      <c r="X2385" s="1">
        <f t="shared" si="712"/>
        <v>38.050884076969858</v>
      </c>
      <c r="Y2385" s="1">
        <f t="shared" si="713"/>
        <v>0.96733969625328131</v>
      </c>
      <c r="Z2385" s="1">
        <f t="shared" si="721"/>
        <v>-0.26600000000000107</v>
      </c>
      <c r="AA2385" s="1">
        <f t="shared" si="714"/>
        <v>6.0552488351259905E-2</v>
      </c>
      <c r="AB2385" s="1">
        <f t="shared" si="715"/>
        <v>2.4422110999999997</v>
      </c>
      <c r="AC2385" s="1">
        <f t="shared" si="716"/>
        <v>2.4682385480542153</v>
      </c>
      <c r="AF2385" s="1">
        <f t="shared" si="717"/>
        <v>12.450361230602461</v>
      </c>
      <c r="AG2385" s="1">
        <f t="shared" si="718"/>
        <v>4.8453083973457307</v>
      </c>
      <c r="AH2385" s="1">
        <f t="shared" si="719"/>
        <v>12.726876908131032</v>
      </c>
      <c r="AI2385">
        <v>4.5999999999999996</v>
      </c>
      <c r="AJ2385">
        <v>1</v>
      </c>
      <c r="AK2385">
        <v>82</v>
      </c>
      <c r="AL2385">
        <v>2</v>
      </c>
      <c r="AM2385">
        <v>8995</v>
      </c>
      <c r="AN2385">
        <v>9024</v>
      </c>
      <c r="AO2385">
        <v>8966</v>
      </c>
      <c r="AP2385">
        <v>110</v>
      </c>
      <c r="AQ2385">
        <v>32700</v>
      </c>
    </row>
    <row r="2386" spans="1:43">
      <c r="A2386" s="27">
        <v>40370</v>
      </c>
      <c r="B2386" s="27"/>
      <c r="C2386">
        <v>20.7</v>
      </c>
      <c r="D2386">
        <v>27.2</v>
      </c>
      <c r="E2386">
        <v>16.3</v>
      </c>
      <c r="F2386">
        <v>58</v>
      </c>
      <c r="G2386">
        <v>27</v>
      </c>
      <c r="H2386">
        <v>11.8</v>
      </c>
      <c r="I2386" s="10">
        <v>935</v>
      </c>
      <c r="J2386">
        <v>2.6</v>
      </c>
      <c r="K2386" s="2">
        <v>10</v>
      </c>
      <c r="L2386" s="1">
        <f t="shared" si="704"/>
        <v>5.6016138407630338</v>
      </c>
      <c r="M2386" s="1">
        <f t="shared" si="705"/>
        <v>89</v>
      </c>
      <c r="N2386" s="1">
        <f t="shared" si="706"/>
        <v>2.442343329212338</v>
      </c>
      <c r="O2386" s="1">
        <f t="shared" si="720"/>
        <v>0.15036240254660418</v>
      </c>
      <c r="P2386" s="1">
        <f t="shared" si="722"/>
        <v>1.3122000251139676</v>
      </c>
      <c r="Q2386">
        <f t="shared" si="707"/>
        <v>6.2013785224709714</v>
      </c>
      <c r="R2386">
        <f t="shared" si="708"/>
        <v>12.771124982513157</v>
      </c>
      <c r="S2386">
        <f t="shared" si="709"/>
        <v>1.6716132176064342</v>
      </c>
      <c r="T2386">
        <v>0.2432</v>
      </c>
      <c r="U2386" s="1">
        <f t="shared" si="710"/>
        <v>0.38536742751089892</v>
      </c>
      <c r="V2386" s="1">
        <v>192</v>
      </c>
      <c r="W2386" s="1">
        <f t="shared" si="711"/>
        <v>20.861867709000403</v>
      </c>
      <c r="X2386" s="1">
        <f t="shared" si="712"/>
        <v>38.053523353733773</v>
      </c>
      <c r="Y2386" s="1">
        <f t="shared" si="713"/>
        <v>0.96742575489002214</v>
      </c>
      <c r="Z2386" s="1">
        <f t="shared" si="721"/>
        <v>-1.5959999999999996</v>
      </c>
      <c r="AA2386" s="1">
        <f t="shared" si="714"/>
        <v>6.0307619096311861E-2</v>
      </c>
      <c r="AB2386" s="1">
        <f t="shared" si="715"/>
        <v>2.4521272999999999</v>
      </c>
      <c r="AC2386" s="1">
        <f t="shared" si="716"/>
        <v>1.9446727954366547</v>
      </c>
      <c r="AF2386" s="1">
        <f t="shared" si="717"/>
        <v>11.124914669667611</v>
      </c>
      <c r="AG2386" s="1">
        <f t="shared" si="718"/>
        <v>5.201981374907005</v>
      </c>
      <c r="AH2386" s="1">
        <f t="shared" si="719"/>
        <v>14.619543813192937</v>
      </c>
      <c r="AI2386">
        <v>12.4</v>
      </c>
      <c r="AJ2386">
        <v>14</v>
      </c>
      <c r="AK2386">
        <v>190</v>
      </c>
      <c r="AL2386">
        <v>14</v>
      </c>
      <c r="AM2386">
        <v>9025</v>
      </c>
      <c r="AN2386">
        <v>9042</v>
      </c>
      <c r="AO2386">
        <v>8977</v>
      </c>
      <c r="AP2386">
        <v>138</v>
      </c>
      <c r="AQ2386">
        <v>4</v>
      </c>
    </row>
    <row r="2387" spans="1:43">
      <c r="A2387" s="27">
        <v>40371</v>
      </c>
      <c r="B2387" s="27"/>
      <c r="C2387">
        <v>19.600000000000001</v>
      </c>
      <c r="D2387">
        <v>25.6</v>
      </c>
      <c r="E2387">
        <v>15.7</v>
      </c>
      <c r="F2387">
        <v>58</v>
      </c>
      <c r="G2387">
        <v>31</v>
      </c>
      <c r="H2387">
        <v>10.4</v>
      </c>
      <c r="I2387" s="10">
        <v>935</v>
      </c>
      <c r="J2387">
        <v>5.4</v>
      </c>
      <c r="K2387" s="2">
        <v>10</v>
      </c>
      <c r="L2387" s="1">
        <f t="shared" si="704"/>
        <v>5.5373493257644242</v>
      </c>
      <c r="M2387" s="1">
        <f t="shared" si="705"/>
        <v>85</v>
      </c>
      <c r="N2387" s="1">
        <f t="shared" si="706"/>
        <v>2.2817526641982302</v>
      </c>
      <c r="O2387" s="1">
        <f t="shared" si="720"/>
        <v>0.14168122781846715</v>
      </c>
      <c r="P2387" s="1">
        <f t="shared" si="722"/>
        <v>1.2673320982513505</v>
      </c>
      <c r="Q2387">
        <f t="shared" si="707"/>
        <v>5.5465222737473781</v>
      </c>
      <c r="R2387">
        <f t="shared" si="708"/>
        <v>12.765775362804476</v>
      </c>
      <c r="S2387">
        <f t="shared" si="709"/>
        <v>1.6709130056026802</v>
      </c>
      <c r="T2387">
        <v>0.2432</v>
      </c>
      <c r="U2387" s="1">
        <f t="shared" si="710"/>
        <v>0.38295389388266432</v>
      </c>
      <c r="V2387" s="1">
        <v>193</v>
      </c>
      <c r="W2387" s="1">
        <f t="shared" si="711"/>
        <v>19.262241525267768</v>
      </c>
      <c r="X2387" s="1">
        <f t="shared" si="712"/>
        <v>38.056303719744307</v>
      </c>
      <c r="Y2387" s="1">
        <f t="shared" si="713"/>
        <v>0.96752145005386037</v>
      </c>
      <c r="Z2387" s="1">
        <f t="shared" si="721"/>
        <v>-0.41799999999999921</v>
      </c>
      <c r="AA2387" s="1">
        <f t="shared" si="714"/>
        <v>6.0243813596372625E-2</v>
      </c>
      <c r="AB2387" s="1">
        <f t="shared" si="715"/>
        <v>2.4547243999999999</v>
      </c>
      <c r="AC2387" s="1">
        <f t="shared" si="716"/>
        <v>4.038935805906898</v>
      </c>
      <c r="AF2387" s="1">
        <f t="shared" si="717"/>
        <v>10.300152149323166</v>
      </c>
      <c r="AG2387" s="1">
        <f t="shared" si="718"/>
        <v>4.9036428636893925</v>
      </c>
      <c r="AH2387" s="1">
        <f t="shared" si="719"/>
        <v>12.495370464154252</v>
      </c>
      <c r="AI2387">
        <v>12</v>
      </c>
      <c r="AJ2387">
        <v>14</v>
      </c>
      <c r="AK2387">
        <v>208</v>
      </c>
      <c r="AL2387">
        <v>13</v>
      </c>
      <c r="AM2387">
        <v>9041</v>
      </c>
      <c r="AN2387">
        <v>9058</v>
      </c>
      <c r="AO2387">
        <v>9019</v>
      </c>
      <c r="AP2387">
        <v>128</v>
      </c>
      <c r="AQ2387">
        <v>5</v>
      </c>
    </row>
    <row r="2388" spans="1:43">
      <c r="A2388" s="27">
        <v>40372</v>
      </c>
      <c r="B2388" s="27"/>
      <c r="C2388">
        <v>21.1</v>
      </c>
      <c r="D2388">
        <v>28.1</v>
      </c>
      <c r="E2388">
        <v>14.1</v>
      </c>
      <c r="F2388">
        <v>49</v>
      </c>
      <c r="G2388">
        <v>17</v>
      </c>
      <c r="H2388">
        <v>14.2</v>
      </c>
      <c r="I2388" s="10">
        <v>935</v>
      </c>
      <c r="J2388">
        <v>2.2999999999999998</v>
      </c>
      <c r="K2388" s="2">
        <v>10</v>
      </c>
      <c r="L2388" s="1">
        <f t="shared" si="704"/>
        <v>5.6910672672618698</v>
      </c>
      <c r="M2388" s="1">
        <f t="shared" si="705"/>
        <v>81</v>
      </c>
      <c r="N2388" s="1">
        <f t="shared" si="706"/>
        <v>2.5031421146100006</v>
      </c>
      <c r="O2388" s="1">
        <f t="shared" si="720"/>
        <v>0.15362873077104314</v>
      </c>
      <c r="P2388" s="1">
        <f t="shared" si="722"/>
        <v>0.97513720153860639</v>
      </c>
      <c r="Q2388">
        <f t="shared" si="707"/>
        <v>8.1746988878658904</v>
      </c>
      <c r="R2388">
        <f t="shared" si="708"/>
        <v>12.760186170151101</v>
      </c>
      <c r="S2388">
        <f t="shared" si="709"/>
        <v>1.670181435883652</v>
      </c>
      <c r="T2388">
        <v>0.2432</v>
      </c>
      <c r="U2388" s="1">
        <f t="shared" si="710"/>
        <v>0.38042706996748799</v>
      </c>
      <c r="V2388" s="1">
        <v>194</v>
      </c>
      <c r="W2388" s="1">
        <f t="shared" si="711"/>
        <v>23.632553699957281</v>
      </c>
      <c r="X2388" s="1">
        <f t="shared" si="712"/>
        <v>38.059195149933942</v>
      </c>
      <c r="Y2388" s="1">
        <f t="shared" si="713"/>
        <v>0.96762675343503657</v>
      </c>
      <c r="Z2388" s="1">
        <f t="shared" si="721"/>
        <v>0.57000000000000006</v>
      </c>
      <c r="AA2388" s="1">
        <f t="shared" si="714"/>
        <v>6.0330854618832246E-2</v>
      </c>
      <c r="AB2388" s="1">
        <f t="shared" si="715"/>
        <v>2.4511829000000001</v>
      </c>
      <c r="AC2388" s="1">
        <f t="shared" si="716"/>
        <v>1.7202874728862712</v>
      </c>
      <c r="AF2388" s="1">
        <f t="shared" si="717"/>
        <v>12.740927811674187</v>
      </c>
      <c r="AG2388" s="1">
        <f t="shared" si="718"/>
        <v>5.4416200406944109</v>
      </c>
      <c r="AH2388" s="1">
        <f t="shared" si="719"/>
        <v>13.469248482099935</v>
      </c>
      <c r="AI2388">
        <v>13.2</v>
      </c>
      <c r="AJ2388">
        <v>14</v>
      </c>
      <c r="AK2388">
        <v>198</v>
      </c>
      <c r="AL2388">
        <v>15</v>
      </c>
      <c r="AM2388">
        <v>9055</v>
      </c>
      <c r="AN2388">
        <v>9097</v>
      </c>
      <c r="AO2388">
        <v>9032</v>
      </c>
      <c r="AP2388">
        <v>106</v>
      </c>
      <c r="AQ2388">
        <v>50</v>
      </c>
    </row>
    <row r="2389" spans="1:43">
      <c r="A2389" s="27">
        <v>40373</v>
      </c>
      <c r="B2389" s="27"/>
      <c r="C2389">
        <v>25.2</v>
      </c>
      <c r="D2389">
        <v>33.299999999999997</v>
      </c>
      <c r="E2389">
        <v>17.5</v>
      </c>
      <c r="F2389">
        <v>31</v>
      </c>
      <c r="G2389">
        <v>16</v>
      </c>
      <c r="H2389">
        <v>13.8</v>
      </c>
      <c r="I2389" s="10">
        <v>935</v>
      </c>
      <c r="J2389">
        <v>2.5</v>
      </c>
      <c r="K2389" s="2">
        <v>10</v>
      </c>
      <c r="L2389" s="1">
        <f t="shared" si="704"/>
        <v>6.2072079303758274</v>
      </c>
      <c r="M2389" s="1">
        <f t="shared" si="705"/>
        <v>46</v>
      </c>
      <c r="N2389" s="1">
        <f t="shared" si="706"/>
        <v>3.206761919485078</v>
      </c>
      <c r="O2389" s="1">
        <f t="shared" si="720"/>
        <v>0.19071289391092752</v>
      </c>
      <c r="P2389" s="1">
        <f t="shared" si="722"/>
        <v>0.86951468805035526</v>
      </c>
      <c r="Q2389">
        <f t="shared" si="707"/>
        <v>8.7744142007297548</v>
      </c>
      <c r="R2389">
        <f t="shared" si="708"/>
        <v>12.754360520899699</v>
      </c>
      <c r="S2389">
        <f t="shared" si="709"/>
        <v>1.6694189163481281</v>
      </c>
      <c r="T2389">
        <v>0.2432</v>
      </c>
      <c r="U2389" s="1">
        <f t="shared" si="710"/>
        <v>0.37778770328252792</v>
      </c>
      <c r="V2389" s="1">
        <v>195</v>
      </c>
      <c r="W2389" s="1">
        <f t="shared" si="711"/>
        <v>23.18227311286083</v>
      </c>
      <c r="X2389" s="1">
        <f t="shared" si="712"/>
        <v>38.062166379572176</v>
      </c>
      <c r="Y2389" s="1">
        <f t="shared" si="713"/>
        <v>0.96774163388136636</v>
      </c>
      <c r="Z2389" s="1">
        <f t="shared" si="721"/>
        <v>1.5579999999999992</v>
      </c>
      <c r="AA2389" s="1">
        <f t="shared" si="714"/>
        <v>6.0570055125092476E-2</v>
      </c>
      <c r="AB2389" s="1">
        <f t="shared" si="715"/>
        <v>2.4415027999999999</v>
      </c>
      <c r="AC2389" s="1">
        <f t="shared" si="716"/>
        <v>1.8698776879198602</v>
      </c>
      <c r="AF2389" s="1">
        <f t="shared" si="717"/>
        <v>14.962988371130486</v>
      </c>
      <c r="AG2389" s="1">
        <f t="shared" si="718"/>
        <v>5.232471225605881</v>
      </c>
      <c r="AH2389" s="1">
        <f t="shared" si="719"/>
        <v>12.288134049643489</v>
      </c>
      <c r="AI2389">
        <v>4.5</v>
      </c>
      <c r="AJ2389">
        <v>11</v>
      </c>
      <c r="AK2389">
        <v>82</v>
      </c>
      <c r="AL2389">
        <v>1</v>
      </c>
      <c r="AM2389">
        <v>9026</v>
      </c>
      <c r="AN2389">
        <v>9048</v>
      </c>
      <c r="AO2389">
        <v>8999</v>
      </c>
      <c r="AP2389">
        <v>91</v>
      </c>
      <c r="AQ2389">
        <v>0</v>
      </c>
    </row>
    <row r="2390" spans="1:43">
      <c r="A2390" s="27">
        <v>40374</v>
      </c>
      <c r="B2390" s="27"/>
      <c r="C2390">
        <v>27.2</v>
      </c>
      <c r="D2390">
        <v>31.7</v>
      </c>
      <c r="E2390">
        <v>22.8</v>
      </c>
      <c r="F2390">
        <v>28</v>
      </c>
      <c r="G2390">
        <v>17</v>
      </c>
      <c r="H2390">
        <v>11.1</v>
      </c>
      <c r="I2390" s="10">
        <v>935</v>
      </c>
      <c r="J2390">
        <v>2.2999999999999998</v>
      </c>
      <c r="K2390" s="2">
        <v>10</v>
      </c>
      <c r="L2390" s="1">
        <f t="shared" si="704"/>
        <v>6.1175046877009978</v>
      </c>
      <c r="M2390" s="1">
        <f t="shared" si="705"/>
        <v>39</v>
      </c>
      <c r="N2390" s="1">
        <f t="shared" si="706"/>
        <v>3.6085695036723782</v>
      </c>
      <c r="O2390" s="1">
        <f t="shared" si="720"/>
        <v>0.21137600031517048</v>
      </c>
      <c r="P2390" s="1">
        <f t="shared" si="722"/>
        <v>0.93891004140428747</v>
      </c>
      <c r="Q2390">
        <f t="shared" si="707"/>
        <v>7.2000200520232713</v>
      </c>
      <c r="R2390">
        <f t="shared" si="708"/>
        <v>12.748301629921082</v>
      </c>
      <c r="S2390">
        <f t="shared" si="709"/>
        <v>1.6686258677907175</v>
      </c>
      <c r="T2390">
        <v>0.2432</v>
      </c>
      <c r="U2390" s="1">
        <f t="shared" si="710"/>
        <v>0.37503657463877438</v>
      </c>
      <c r="V2390" s="1">
        <v>196</v>
      </c>
      <c r="W2390" s="1">
        <f t="shared" si="711"/>
        <v>20.08780218027637</v>
      </c>
      <c r="X2390" s="1">
        <f t="shared" si="712"/>
        <v>38.065184945439356</v>
      </c>
      <c r="Y2390" s="1">
        <f t="shared" si="713"/>
        <v>0.96786605740745657</v>
      </c>
      <c r="Z2390" s="1">
        <f t="shared" si="721"/>
        <v>0.76</v>
      </c>
      <c r="AA2390" s="1">
        <f t="shared" si="714"/>
        <v>6.068742793117364E-2</v>
      </c>
      <c r="AB2390" s="1">
        <f t="shared" si="715"/>
        <v>2.4367807999999997</v>
      </c>
      <c r="AC2390" s="1">
        <f t="shared" si="716"/>
        <v>1.7202874728862712</v>
      </c>
      <c r="AF2390" s="1">
        <f t="shared" si="717"/>
        <v>11.75339406544879</v>
      </c>
      <c r="AG2390" s="1">
        <f t="shared" si="718"/>
        <v>4.8391690350651455</v>
      </c>
      <c r="AH2390" s="1">
        <f t="shared" si="719"/>
        <v>11.87237049946266</v>
      </c>
      <c r="AI2390">
        <v>4.9000000000000004</v>
      </c>
      <c r="AJ2390">
        <v>15</v>
      </c>
      <c r="AK2390">
        <v>79</v>
      </c>
      <c r="AL2390">
        <v>14</v>
      </c>
      <c r="AM2390">
        <v>9042</v>
      </c>
      <c r="AN2390">
        <v>9057</v>
      </c>
      <c r="AO2390">
        <v>9001</v>
      </c>
      <c r="AP2390">
        <v>98</v>
      </c>
      <c r="AQ2390">
        <v>32700</v>
      </c>
    </row>
    <row r="2391" spans="1:43">
      <c r="A2391" s="27">
        <v>40375</v>
      </c>
      <c r="B2391" s="27"/>
      <c r="C2391">
        <v>28.5</v>
      </c>
      <c r="D2391">
        <v>35.200000000000003</v>
      </c>
      <c r="E2391">
        <v>22.8</v>
      </c>
      <c r="F2391">
        <v>24</v>
      </c>
      <c r="G2391">
        <v>11</v>
      </c>
      <c r="H2391">
        <v>12.8</v>
      </c>
      <c r="I2391" s="10">
        <v>935</v>
      </c>
      <c r="J2391">
        <v>3.2</v>
      </c>
      <c r="K2391" s="2">
        <v>10</v>
      </c>
      <c r="L2391" s="1">
        <f t="shared" si="704"/>
        <v>7.4790689435463458</v>
      </c>
      <c r="M2391" s="1">
        <f t="shared" si="705"/>
        <v>37</v>
      </c>
      <c r="N2391" s="1">
        <f t="shared" si="706"/>
        <v>3.8926537222563309</v>
      </c>
      <c r="O2391" s="1">
        <f t="shared" si="720"/>
        <v>0.22579159573646013</v>
      </c>
      <c r="P2391" s="1">
        <f t="shared" si="722"/>
        <v>0.8264446588025196</v>
      </c>
      <c r="Q2391">
        <f t="shared" si="707"/>
        <v>8.7280931202491114</v>
      </c>
      <c r="R2391">
        <f t="shared" si="708"/>
        <v>12.742012805052916</v>
      </c>
      <c r="S2391">
        <f t="shared" si="709"/>
        <v>1.6678027231744654</v>
      </c>
      <c r="T2391">
        <v>0.2432</v>
      </c>
      <c r="U2391" s="1">
        <f t="shared" si="710"/>
        <v>0.3721744979100603</v>
      </c>
      <c r="V2391" s="1">
        <v>197</v>
      </c>
      <c r="W2391" s="1">
        <f t="shared" si="711"/>
        <v>22.051094143873534</v>
      </c>
      <c r="X2391" s="1">
        <f t="shared" si="712"/>
        <v>38.068217228748267</v>
      </c>
      <c r="Y2391" s="1">
        <f t="shared" si="713"/>
        <v>0.96799998720475866</v>
      </c>
      <c r="Z2391" s="1">
        <f t="shared" si="721"/>
        <v>0.49400000000000027</v>
      </c>
      <c r="AA2391" s="1">
        <f t="shared" si="714"/>
        <v>6.0763964497873982E-2</v>
      </c>
      <c r="AB2391" s="1">
        <f t="shared" si="715"/>
        <v>2.4337114999999998</v>
      </c>
      <c r="AC2391" s="1">
        <f t="shared" si="716"/>
        <v>2.3934434405374212</v>
      </c>
      <c r="AF2391" s="1">
        <f t="shared" si="717"/>
        <v>14.275200227365817</v>
      </c>
      <c r="AG2391" s="1">
        <f t="shared" si="718"/>
        <v>4.9948472958274577</v>
      </c>
      <c r="AH2391" s="1">
        <f t="shared" si="719"/>
        <v>12.736858322273198</v>
      </c>
      <c r="AI2391">
        <v>4.3</v>
      </c>
      <c r="AJ2391">
        <v>14</v>
      </c>
      <c r="AK2391">
        <v>68</v>
      </c>
      <c r="AL2391">
        <v>14</v>
      </c>
      <c r="AM2391">
        <v>9040</v>
      </c>
      <c r="AN2391">
        <v>9051</v>
      </c>
      <c r="AO2391">
        <v>9021</v>
      </c>
      <c r="AP2391">
        <v>85</v>
      </c>
      <c r="AQ2391">
        <v>0</v>
      </c>
    </row>
    <row r="2392" spans="1:43">
      <c r="A2392" s="27">
        <v>40376</v>
      </c>
      <c r="B2392" s="27"/>
      <c r="C2392">
        <v>30.6</v>
      </c>
      <c r="D2392">
        <v>37.299999999999997</v>
      </c>
      <c r="E2392">
        <v>24.4</v>
      </c>
      <c r="F2392">
        <v>22</v>
      </c>
      <c r="G2392">
        <v>10</v>
      </c>
      <c r="H2392">
        <v>11.9</v>
      </c>
      <c r="I2392" s="10">
        <v>935</v>
      </c>
      <c r="J2392">
        <v>3.3</v>
      </c>
      <c r="K2392" s="2">
        <v>10</v>
      </c>
      <c r="L2392" s="1">
        <f t="shared" si="704"/>
        <v>7.7153125310205128</v>
      </c>
      <c r="M2392" s="1">
        <f t="shared" si="705"/>
        <v>34</v>
      </c>
      <c r="N2392" s="1">
        <f t="shared" si="706"/>
        <v>4.3927298288211558</v>
      </c>
      <c r="O2392" s="1">
        <f t="shared" si="720"/>
        <v>0.25081933959286418</v>
      </c>
      <c r="P2392" s="1">
        <f t="shared" si="722"/>
        <v>0.83875148817218848</v>
      </c>
      <c r="Q2392">
        <f t="shared" si="707"/>
        <v>8.3457804640981639</v>
      </c>
      <c r="R2392">
        <f t="shared" si="708"/>
        <v>12.735497441482599</v>
      </c>
      <c r="S2392">
        <f t="shared" si="709"/>
        <v>1.666949926895628</v>
      </c>
      <c r="T2392">
        <v>0.2432</v>
      </c>
      <c r="U2392" s="1">
        <f t="shared" si="710"/>
        <v>0.36920231979229085</v>
      </c>
      <c r="V2392" s="1">
        <v>198</v>
      </c>
      <c r="W2392" s="1">
        <f t="shared" si="711"/>
        <v>21.024551336456234</v>
      </c>
      <c r="X2392" s="1">
        <f t="shared" si="712"/>
        <v>38.071228499787701</v>
      </c>
      <c r="Y2392" s="1">
        <f t="shared" si="713"/>
        <v>0.96814338365245811</v>
      </c>
      <c r="Z2392" s="1">
        <f t="shared" si="721"/>
        <v>0.7980000000000006</v>
      </c>
      <c r="AA2392" s="1">
        <f t="shared" si="714"/>
        <v>6.0888009126026398E-2</v>
      </c>
      <c r="AB2392" s="1">
        <f t="shared" si="715"/>
        <v>2.4287533999999997</v>
      </c>
      <c r="AC2392" s="1">
        <f t="shared" si="716"/>
        <v>2.4682385480542153</v>
      </c>
      <c r="AF2392" s="1">
        <f t="shared" si="717"/>
        <v>15.221762582580581</v>
      </c>
      <c r="AG2392" s="1">
        <f t="shared" si="718"/>
        <v>4.8569647821114827</v>
      </c>
      <c r="AH2392" s="1">
        <f t="shared" si="719"/>
        <v>12.045619606166111</v>
      </c>
      <c r="AI2392">
        <v>4.4000000000000004</v>
      </c>
      <c r="AJ2392">
        <v>6</v>
      </c>
      <c r="AK2392">
        <v>102</v>
      </c>
      <c r="AL2392">
        <v>6</v>
      </c>
      <c r="AM2392">
        <v>9015</v>
      </c>
      <c r="AN2392">
        <v>9036</v>
      </c>
      <c r="AO2392">
        <v>8985</v>
      </c>
      <c r="AP2392">
        <v>89</v>
      </c>
      <c r="AQ2392">
        <v>0</v>
      </c>
    </row>
    <row r="2393" spans="1:43">
      <c r="A2393" s="27">
        <v>40377</v>
      </c>
      <c r="B2393" s="27"/>
      <c r="C2393">
        <v>28.8</v>
      </c>
      <c r="D2393">
        <v>33.9</v>
      </c>
      <c r="E2393">
        <v>24.3</v>
      </c>
      <c r="F2393">
        <v>30</v>
      </c>
      <c r="G2393">
        <v>15</v>
      </c>
      <c r="H2393">
        <v>12.5</v>
      </c>
      <c r="I2393" s="10">
        <v>935</v>
      </c>
      <c r="J2393">
        <v>3.1</v>
      </c>
      <c r="K2393" s="2">
        <v>10</v>
      </c>
      <c r="L2393" s="1">
        <f t="shared" si="704"/>
        <v>7.619572752256599</v>
      </c>
      <c r="M2393" s="1">
        <f t="shared" si="705"/>
        <v>45</v>
      </c>
      <c r="N2393" s="1">
        <f t="shared" si="706"/>
        <v>3.9609091628282593</v>
      </c>
      <c r="O2393" s="1">
        <f t="shared" si="720"/>
        <v>0.22923297335572879</v>
      </c>
      <c r="P2393" s="1">
        <f t="shared" si="722"/>
        <v>1.0806484623257446</v>
      </c>
      <c r="Q2393">
        <f t="shared" si="707"/>
        <v>7.8201252034386819</v>
      </c>
      <c r="R2393">
        <f t="shared" si="708"/>
        <v>12.728759016088942</v>
      </c>
      <c r="S2393">
        <f t="shared" si="709"/>
        <v>1.6660679340430553</v>
      </c>
      <c r="T2393">
        <v>0.2432</v>
      </c>
      <c r="U2393" s="1">
        <f t="shared" si="710"/>
        <v>0.36612091955296328</v>
      </c>
      <c r="V2393" s="1">
        <v>199</v>
      </c>
      <c r="W2393" s="1">
        <f t="shared" si="711"/>
        <v>21.724399594306874</v>
      </c>
      <c r="X2393" s="1">
        <f t="shared" si="712"/>
        <v>38.074182964258831</v>
      </c>
      <c r="Y2393" s="1">
        <f t="shared" si="713"/>
        <v>0.96829620432919572</v>
      </c>
      <c r="Z2393" s="1">
        <f t="shared" si="721"/>
        <v>-0.68400000000000027</v>
      </c>
      <c r="AA2393" s="1">
        <f t="shared" si="714"/>
        <v>6.0781654205825798E-2</v>
      </c>
      <c r="AB2393" s="1">
        <f t="shared" si="715"/>
        <v>2.4330031999999999</v>
      </c>
      <c r="AC2393" s="1">
        <f t="shared" si="716"/>
        <v>2.3186483330206267</v>
      </c>
      <c r="AF2393" s="1">
        <f t="shared" si="717"/>
        <v>12.643868249333954</v>
      </c>
      <c r="AG2393" s="1">
        <f t="shared" si="718"/>
        <v>5.1697352989609069</v>
      </c>
      <c r="AH2393" s="1">
        <f t="shared" si="719"/>
        <v>14.528863816319394</v>
      </c>
      <c r="AI2393">
        <v>7</v>
      </c>
      <c r="AJ2393">
        <v>12</v>
      </c>
      <c r="AK2393">
        <v>120</v>
      </c>
      <c r="AL2393">
        <v>11</v>
      </c>
      <c r="AM2393">
        <v>9015</v>
      </c>
      <c r="AN2393">
        <v>9024</v>
      </c>
      <c r="AO2393">
        <v>8994</v>
      </c>
      <c r="AP2393">
        <v>119</v>
      </c>
      <c r="AQ2393">
        <v>0</v>
      </c>
    </row>
    <row r="2394" spans="1:43">
      <c r="A2394" s="27">
        <v>40378</v>
      </c>
      <c r="B2394" s="27"/>
      <c r="C2394">
        <v>25.9</v>
      </c>
      <c r="D2394">
        <v>30.6</v>
      </c>
      <c r="E2394">
        <v>24.4</v>
      </c>
      <c r="F2394">
        <v>41</v>
      </c>
      <c r="G2394">
        <v>26</v>
      </c>
      <c r="H2394">
        <v>7.1</v>
      </c>
      <c r="I2394" s="10">
        <v>935</v>
      </c>
      <c r="J2394">
        <v>2.4</v>
      </c>
      <c r="K2394" s="2">
        <v>10</v>
      </c>
      <c r="L2394" s="1">
        <f t="shared" si="704"/>
        <v>5.5267282299434104</v>
      </c>
      <c r="M2394" s="1">
        <f t="shared" si="705"/>
        <v>56</v>
      </c>
      <c r="N2394" s="1">
        <f t="shared" si="706"/>
        <v>3.3427143933454113</v>
      </c>
      <c r="O2394" s="1">
        <f t="shared" si="720"/>
        <v>0.19774224277205346</v>
      </c>
      <c r="P2394" s="1">
        <f t="shared" si="722"/>
        <v>1.4271026326224994</v>
      </c>
      <c r="Q2394">
        <f t="shared" si="707"/>
        <v>4.1599027647426343</v>
      </c>
      <c r="R2394">
        <f t="shared" si="708"/>
        <v>12.721801081760985</v>
      </c>
      <c r="S2394">
        <f t="shared" si="709"/>
        <v>1.6651572096545793</v>
      </c>
      <c r="T2394">
        <v>0.2432</v>
      </c>
      <c r="U2394" s="1">
        <f t="shared" si="710"/>
        <v>0.36293120877105056</v>
      </c>
      <c r="V2394" s="1">
        <v>200</v>
      </c>
      <c r="W2394" s="1">
        <f t="shared" si="711"/>
        <v>15.511345374054057</v>
      </c>
      <c r="X2394" s="1">
        <f t="shared" si="712"/>
        <v>38.077043811274081</v>
      </c>
      <c r="Y2394" s="1">
        <f t="shared" si="713"/>
        <v>0.968458404025617</v>
      </c>
      <c r="Z2394" s="1">
        <f t="shared" si="721"/>
        <v>-1.1020000000000008</v>
      </c>
      <c r="AA2394" s="1">
        <f t="shared" si="714"/>
        <v>6.0611083928503499E-2</v>
      </c>
      <c r="AB2394" s="1">
        <f t="shared" si="715"/>
        <v>2.4398500999999997</v>
      </c>
      <c r="AC2394" s="1">
        <f t="shared" si="716"/>
        <v>1.7950825804030659</v>
      </c>
      <c r="AF2394" s="1">
        <f t="shared" si="717"/>
        <v>9.5294610967603486</v>
      </c>
      <c r="AG2394" s="1">
        <f t="shared" si="718"/>
        <v>4.3652669140910012</v>
      </c>
      <c r="AH2394" s="1">
        <f t="shared" si="719"/>
        <v>12.01006523156631</v>
      </c>
      <c r="AI2394">
        <v>5.6</v>
      </c>
      <c r="AJ2394">
        <v>15</v>
      </c>
      <c r="AK2394">
        <v>108</v>
      </c>
      <c r="AL2394">
        <v>14</v>
      </c>
      <c r="AM2394">
        <v>9009</v>
      </c>
      <c r="AN2394">
        <v>9016</v>
      </c>
      <c r="AO2394">
        <v>9002</v>
      </c>
      <c r="AP2394">
        <v>136</v>
      </c>
      <c r="AQ2394">
        <v>0</v>
      </c>
    </row>
    <row r="2395" spans="1:43">
      <c r="A2395" s="27">
        <v>40379</v>
      </c>
      <c r="B2395" s="27"/>
      <c r="C2395">
        <v>23.9</v>
      </c>
      <c r="D2395">
        <v>28.5</v>
      </c>
      <c r="E2395">
        <v>18.399999999999999</v>
      </c>
      <c r="F2395">
        <v>50</v>
      </c>
      <c r="G2395">
        <v>28</v>
      </c>
      <c r="H2395">
        <v>11.3</v>
      </c>
      <c r="I2395" s="10">
        <v>935</v>
      </c>
      <c r="J2395">
        <v>2.9</v>
      </c>
      <c r="K2395" s="2">
        <v>10</v>
      </c>
      <c r="L2395" s="1">
        <f t="shared" si="704"/>
        <v>6.1751438189742505</v>
      </c>
      <c r="M2395" s="1">
        <f t="shared" si="705"/>
        <v>72</v>
      </c>
      <c r="N2395" s="1">
        <f t="shared" si="706"/>
        <v>2.9670254049401481</v>
      </c>
      <c r="O2395" s="1">
        <f t="shared" si="720"/>
        <v>0.17821607467016304</v>
      </c>
      <c r="P2395" s="1">
        <f t="shared" si="722"/>
        <v>1.3071519376331864</v>
      </c>
      <c r="Q2395">
        <f t="shared" si="707"/>
        <v>6.1384076660082458</v>
      </c>
      <c r="R2395">
        <f t="shared" si="708"/>
        <v>12.714627261711822</v>
      </c>
      <c r="S2395">
        <f t="shared" si="709"/>
        <v>1.6642182279727518</v>
      </c>
      <c r="T2395">
        <v>0.2432</v>
      </c>
      <c r="U2395" s="1">
        <f t="shared" si="710"/>
        <v>0.35963413106732667</v>
      </c>
      <c r="V2395" s="1">
        <v>201</v>
      </c>
      <c r="W2395" s="1">
        <f t="shared" si="711"/>
        <v>20.359920662846193</v>
      </c>
      <c r="X2395" s="1">
        <f t="shared" si="712"/>
        <v>38.079773262984574</v>
      </c>
      <c r="Y2395" s="1">
        <f t="shared" si="713"/>
        <v>0.96862993475774684</v>
      </c>
      <c r="Z2395" s="1">
        <f t="shared" si="721"/>
        <v>-0.76</v>
      </c>
      <c r="AA2395" s="1">
        <f t="shared" si="714"/>
        <v>6.0494005958780121E-2</v>
      </c>
      <c r="AB2395" s="1">
        <f t="shared" si="715"/>
        <v>2.4445720999999998</v>
      </c>
      <c r="AC2395" s="1">
        <f t="shared" si="716"/>
        <v>2.1690581179870376</v>
      </c>
      <c r="AF2395" s="1">
        <f t="shared" si="717"/>
        <v>11.606971864340361</v>
      </c>
      <c r="AG2395" s="1">
        <f t="shared" si="718"/>
        <v>5.148717256086166</v>
      </c>
      <c r="AH2395" s="1">
        <f t="shared" si="719"/>
        <v>14.092963749880624</v>
      </c>
      <c r="AI2395">
        <v>4.9000000000000004</v>
      </c>
      <c r="AJ2395">
        <v>3</v>
      </c>
      <c r="AK2395">
        <v>78</v>
      </c>
      <c r="AL2395">
        <v>1</v>
      </c>
      <c r="AM2395">
        <v>9012</v>
      </c>
      <c r="AN2395">
        <v>9031</v>
      </c>
      <c r="AO2395">
        <v>8988</v>
      </c>
      <c r="AP2395">
        <v>142</v>
      </c>
      <c r="AQ2395">
        <v>26</v>
      </c>
    </row>
    <row r="2396" spans="1:43">
      <c r="A2396" s="27">
        <v>40380</v>
      </c>
      <c r="B2396" s="27"/>
      <c r="C2396">
        <v>26.4</v>
      </c>
      <c r="D2396">
        <v>32.700000000000003</v>
      </c>
      <c r="E2396">
        <v>20.399999999999999</v>
      </c>
      <c r="F2396">
        <v>35</v>
      </c>
      <c r="G2396">
        <v>19</v>
      </c>
      <c r="H2396">
        <v>13.6</v>
      </c>
      <c r="I2396" s="10">
        <v>935</v>
      </c>
      <c r="J2396">
        <v>3</v>
      </c>
      <c r="K2396" s="2">
        <v>10</v>
      </c>
      <c r="L2396" s="1">
        <f t="shared" si="704"/>
        <v>6.8311985920299101</v>
      </c>
      <c r="M2396" s="1">
        <f t="shared" si="705"/>
        <v>51</v>
      </c>
      <c r="N2396" s="1">
        <f t="shared" si="706"/>
        <v>3.4428733979974488</v>
      </c>
      <c r="O2396" s="1">
        <f t="shared" si="720"/>
        <v>0.20289565536320733</v>
      </c>
      <c r="P2396" s="1">
        <f t="shared" si="722"/>
        <v>1.0814219225913715</v>
      </c>
      <c r="Q2396">
        <f t="shared" si="707"/>
        <v>8.1756223334483114</v>
      </c>
      <c r="R2396">
        <f t="shared" si="708"/>
        <v>12.70724124380502</v>
      </c>
      <c r="S2396">
        <f t="shared" si="709"/>
        <v>1.6632514717022278</v>
      </c>
      <c r="T2396">
        <v>0.2432</v>
      </c>
      <c r="U2396" s="1">
        <f t="shared" si="710"/>
        <v>0.35623066182521257</v>
      </c>
      <c r="V2396" s="1">
        <v>202</v>
      </c>
      <c r="W2396" s="1">
        <f t="shared" si="711"/>
        <v>23.022617983534946</v>
      </c>
      <c r="X2396" s="1">
        <f t="shared" si="712"/>
        <v>38.08233262580022</v>
      </c>
      <c r="Y2396" s="1">
        <f t="shared" si="713"/>
        <v>0.96881074578118453</v>
      </c>
      <c r="Z2396" s="1">
        <f t="shared" si="721"/>
        <v>0.95</v>
      </c>
      <c r="AA2396" s="1">
        <f t="shared" si="714"/>
        <v>6.0640424264142893E-2</v>
      </c>
      <c r="AB2396" s="1">
        <f t="shared" si="715"/>
        <v>2.4386695999999999</v>
      </c>
      <c r="AC2396" s="1">
        <f t="shared" si="716"/>
        <v>2.2438532255038321</v>
      </c>
      <c r="AF2396" s="1">
        <f t="shared" si="717"/>
        <v>13.577699825280801</v>
      </c>
      <c r="AG2396" s="1">
        <f t="shared" si="718"/>
        <v>5.3869817428750366</v>
      </c>
      <c r="AH2396" s="1">
        <f t="shared" si="719"/>
        <v>13.481062841295648</v>
      </c>
      <c r="AI2396">
        <v>4.2</v>
      </c>
      <c r="AJ2396">
        <v>10</v>
      </c>
      <c r="AK2396">
        <v>70</v>
      </c>
      <c r="AL2396">
        <v>6</v>
      </c>
      <c r="AM2396">
        <v>8980</v>
      </c>
      <c r="AN2396">
        <v>9000</v>
      </c>
      <c r="AO2396">
        <v>8957</v>
      </c>
      <c r="AP2396">
        <v>113</v>
      </c>
      <c r="AQ2396">
        <v>0</v>
      </c>
    </row>
    <row r="2397" spans="1:43">
      <c r="A2397" s="27">
        <v>40381</v>
      </c>
      <c r="B2397" s="27"/>
      <c r="C2397">
        <v>25</v>
      </c>
      <c r="D2397">
        <v>30.8</v>
      </c>
      <c r="E2397">
        <v>23.2</v>
      </c>
      <c r="F2397">
        <v>42</v>
      </c>
      <c r="G2397">
        <v>21</v>
      </c>
      <c r="H2397">
        <v>9.3000000000000007</v>
      </c>
      <c r="I2397" s="10">
        <v>935</v>
      </c>
      <c r="J2397">
        <v>2.5</v>
      </c>
      <c r="K2397" s="2">
        <v>10</v>
      </c>
      <c r="L2397" s="1">
        <f t="shared" si="704"/>
        <v>5.6985305433148561</v>
      </c>
      <c r="M2397" s="1">
        <f t="shared" si="705"/>
        <v>63</v>
      </c>
      <c r="N2397" s="1">
        <f t="shared" si="706"/>
        <v>3.1688149728170982</v>
      </c>
      <c r="O2397" s="1">
        <f t="shared" si="720"/>
        <v>0.18874360871147136</v>
      </c>
      <c r="P2397" s="1">
        <f t="shared" si="722"/>
        <v>1.3625584891469058</v>
      </c>
      <c r="Q2397">
        <f t="shared" si="707"/>
        <v>5.3250529055000433</v>
      </c>
      <c r="R2397">
        <f t="shared" si="708"/>
        <v>12.699646774910498</v>
      </c>
      <c r="S2397">
        <f t="shared" si="709"/>
        <v>1.6622574312710077</v>
      </c>
      <c r="T2397">
        <v>0.2432</v>
      </c>
      <c r="U2397" s="1">
        <f t="shared" si="710"/>
        <v>0.35272180790222629</v>
      </c>
      <c r="V2397" s="1">
        <v>203</v>
      </c>
      <c r="W2397" s="1">
        <f t="shared" si="711"/>
        <v>18.068781498860933</v>
      </c>
      <c r="X2397" s="1">
        <f t="shared" si="712"/>
        <v>38.084682343163784</v>
      </c>
      <c r="Y2397" s="1">
        <f t="shared" si="713"/>
        <v>0.96900078360611541</v>
      </c>
      <c r="Z2397" s="1">
        <f t="shared" si="721"/>
        <v>-0.53199999999999947</v>
      </c>
      <c r="AA2397" s="1">
        <f t="shared" si="714"/>
        <v>6.0558342810253032E-2</v>
      </c>
      <c r="AB2397" s="1">
        <f t="shared" si="715"/>
        <v>2.4419749999999998</v>
      </c>
      <c r="AC2397" s="1">
        <f t="shared" si="716"/>
        <v>1.8698776879198602</v>
      </c>
      <c r="AF2397" s="1">
        <f t="shared" si="717"/>
        <v>10.33543449366546</v>
      </c>
      <c r="AG2397" s="1">
        <f t="shared" si="718"/>
        <v>4.7469375634812971</v>
      </c>
      <c r="AH2397" s="1">
        <f t="shared" si="719"/>
        <v>12.664133688845107</v>
      </c>
      <c r="AI2397">
        <v>6</v>
      </c>
      <c r="AJ2397">
        <v>14</v>
      </c>
      <c r="AK2397">
        <v>90</v>
      </c>
      <c r="AL2397">
        <v>14</v>
      </c>
      <c r="AM2397">
        <v>9001</v>
      </c>
      <c r="AN2397">
        <v>9016</v>
      </c>
      <c r="AO2397">
        <v>8960</v>
      </c>
      <c r="AP2397">
        <v>133</v>
      </c>
      <c r="AQ2397">
        <v>0</v>
      </c>
    </row>
    <row r="2398" spans="1:43">
      <c r="A2398" s="27">
        <v>40382</v>
      </c>
      <c r="B2398" s="27"/>
      <c r="C2398">
        <v>19.2</v>
      </c>
      <c r="D2398">
        <v>24.5</v>
      </c>
      <c r="E2398">
        <v>17.2</v>
      </c>
      <c r="F2398">
        <v>77</v>
      </c>
      <c r="G2398">
        <v>49</v>
      </c>
      <c r="H2398">
        <v>0</v>
      </c>
      <c r="I2398" s="10">
        <v>935</v>
      </c>
      <c r="J2398">
        <v>2.2999999999999998</v>
      </c>
      <c r="K2398" s="2">
        <v>10</v>
      </c>
      <c r="L2398" s="1">
        <f t="shared" si="704"/>
        <v>2.7709071655344073</v>
      </c>
      <c r="M2398" s="1">
        <f t="shared" si="705"/>
        <v>105</v>
      </c>
      <c r="N2398" s="1">
        <f t="shared" si="706"/>
        <v>2.2256896583241907</v>
      </c>
      <c r="O2398" s="1">
        <f t="shared" si="720"/>
        <v>0.13863146829318854</v>
      </c>
      <c r="P2398" s="1">
        <f t="shared" si="722"/>
        <v>1.7841464963680118</v>
      </c>
      <c r="Q2398">
        <f t="shared" si="707"/>
        <v>0.55948712470241435</v>
      </c>
      <c r="R2398">
        <f t="shared" si="708"/>
        <v>12.69184765530631</v>
      </c>
      <c r="S2398">
        <f t="shared" si="709"/>
        <v>1.6612366040976845</v>
      </c>
      <c r="T2398">
        <v>0.2432</v>
      </c>
      <c r="U2398" s="1">
        <f t="shared" si="710"/>
        <v>0.34910860733212101</v>
      </c>
      <c r="V2398" s="1">
        <v>204</v>
      </c>
      <c r="W2398" s="1">
        <f t="shared" si="711"/>
        <v>7.3317055445936372</v>
      </c>
      <c r="X2398" s="1">
        <f t="shared" si="712"/>
        <v>38.086782049837076</v>
      </c>
      <c r="Y2398" s="1">
        <f t="shared" si="713"/>
        <v>0.96919999201313556</v>
      </c>
      <c r="Z2398" s="1">
        <f t="shared" si="721"/>
        <v>-2.2040000000000002</v>
      </c>
      <c r="AA2398" s="1">
        <f t="shared" si="714"/>
        <v>6.022064505769982E-2</v>
      </c>
      <c r="AB2398" s="1">
        <f t="shared" si="715"/>
        <v>2.4556687999999998</v>
      </c>
      <c r="AC2398" s="1">
        <f t="shared" si="716"/>
        <v>1.7202874728862712</v>
      </c>
      <c r="AF2398" s="1">
        <f t="shared" si="717"/>
        <v>8.7572000493625541</v>
      </c>
      <c r="AG2398" s="1">
        <f t="shared" si="718"/>
        <v>2.8877711233485632</v>
      </c>
      <c r="AH2398" s="1">
        <f t="shared" si="719"/>
        <v>7.8848887299142731</v>
      </c>
      <c r="AI2398">
        <v>7.3</v>
      </c>
      <c r="AJ2398">
        <v>14</v>
      </c>
      <c r="AK2398">
        <v>113</v>
      </c>
      <c r="AL2398">
        <v>15</v>
      </c>
      <c r="AM2398">
        <v>9048</v>
      </c>
      <c r="AN2398">
        <v>9063</v>
      </c>
      <c r="AO2398">
        <v>9014</v>
      </c>
      <c r="AP2398">
        <v>169</v>
      </c>
      <c r="AQ2398">
        <v>29</v>
      </c>
    </row>
    <row r="2399" spans="1:43">
      <c r="A2399" s="27">
        <v>40383</v>
      </c>
      <c r="B2399" s="27"/>
      <c r="C2399">
        <v>20.7</v>
      </c>
      <c r="D2399">
        <v>27.2</v>
      </c>
      <c r="E2399">
        <v>15.8</v>
      </c>
      <c r="F2399">
        <v>67</v>
      </c>
      <c r="G2399">
        <v>37</v>
      </c>
      <c r="H2399">
        <v>12.2</v>
      </c>
      <c r="I2399" s="10">
        <v>935</v>
      </c>
      <c r="J2399">
        <v>1.1000000000000001</v>
      </c>
      <c r="K2399" s="2">
        <v>10</v>
      </c>
      <c r="L2399" s="1">
        <f t="shared" si="704"/>
        <v>4.6299870113192219</v>
      </c>
      <c r="M2399" s="1">
        <f t="shared" si="705"/>
        <v>97</v>
      </c>
      <c r="N2399" s="1">
        <f t="shared" si="706"/>
        <v>2.442343329212338</v>
      </c>
      <c r="O2399" s="1">
        <f t="shared" si="720"/>
        <v>0.15036240254660418</v>
      </c>
      <c r="P2399" s="1">
        <f t="shared" si="722"/>
        <v>1.5385367652744022</v>
      </c>
      <c r="Q2399">
        <f t="shared" si="707"/>
        <v>5.9341086146691708</v>
      </c>
      <c r="R2399">
        <f t="shared" si="708"/>
        <v>12.683847733142015</v>
      </c>
      <c r="S2399">
        <f t="shared" si="709"/>
        <v>1.6601894938667558</v>
      </c>
      <c r="T2399">
        <v>0.2432</v>
      </c>
      <c r="U2399" s="1">
        <f t="shared" si="710"/>
        <v>0.34539212901780092</v>
      </c>
      <c r="V2399" s="1">
        <v>205</v>
      </c>
      <c r="W2399" s="1">
        <f t="shared" si="711"/>
        <v>21.436772858498209</v>
      </c>
      <c r="X2399" s="1">
        <f t="shared" si="712"/>
        <v>38.088590627654959</v>
      </c>
      <c r="Y2399" s="1">
        <f t="shared" si="713"/>
        <v>0.96940831206988276</v>
      </c>
      <c r="Z2399" s="1">
        <f t="shared" si="721"/>
        <v>0.57000000000000006</v>
      </c>
      <c r="AA2399" s="1">
        <f t="shared" si="714"/>
        <v>6.0307619096311861E-2</v>
      </c>
      <c r="AB2399" s="1">
        <f t="shared" si="715"/>
        <v>2.4521272999999999</v>
      </c>
      <c r="AC2399" s="1">
        <f t="shared" si="716"/>
        <v>0.82274618268473854</v>
      </c>
      <c r="AF2399" s="1">
        <f t="shared" si="717"/>
        <v>11.387696766939897</v>
      </c>
      <c r="AG2399" s="1">
        <f t="shared" si="718"/>
        <v>5.4453699664665915</v>
      </c>
      <c r="AH2399" s="1">
        <f t="shared" si="719"/>
        <v>13.429021276085535</v>
      </c>
      <c r="AI2399">
        <v>4.2</v>
      </c>
      <c r="AJ2399">
        <v>3</v>
      </c>
      <c r="AK2399">
        <v>91</v>
      </c>
      <c r="AL2399">
        <v>3</v>
      </c>
      <c r="AM2399">
        <v>9051</v>
      </c>
      <c r="AN2399">
        <v>9071</v>
      </c>
      <c r="AO2399">
        <v>9028</v>
      </c>
      <c r="AP2399">
        <v>156</v>
      </c>
      <c r="AQ2399">
        <v>0</v>
      </c>
    </row>
    <row r="2400" spans="1:43">
      <c r="A2400" s="27">
        <v>40384</v>
      </c>
      <c r="B2400" s="27"/>
      <c r="C2400">
        <v>24.1</v>
      </c>
      <c r="D2400">
        <v>29.1</v>
      </c>
      <c r="E2400">
        <v>19.899999999999999</v>
      </c>
      <c r="F2400">
        <v>46</v>
      </c>
      <c r="G2400">
        <v>30</v>
      </c>
      <c r="H2400">
        <v>8.4</v>
      </c>
      <c r="I2400" s="10">
        <v>935</v>
      </c>
      <c r="J2400">
        <v>2</v>
      </c>
      <c r="K2400" s="2">
        <v>10</v>
      </c>
      <c r="L2400" s="1">
        <f t="shared" si="704"/>
        <v>4.6656438774723608</v>
      </c>
      <c r="M2400" s="1">
        <f t="shared" si="705"/>
        <v>62</v>
      </c>
      <c r="N2400" s="1">
        <f t="shared" si="706"/>
        <v>3.002857476413999</v>
      </c>
      <c r="O2400" s="1">
        <f t="shared" si="720"/>
        <v>0.18009245049089101</v>
      </c>
      <c r="P2400" s="1">
        <f t="shared" si="722"/>
        <v>1.3251586174149863</v>
      </c>
      <c r="Q2400">
        <f t="shared" si="707"/>
        <v>4.7873766719276585</v>
      </c>
      <c r="R2400">
        <f t="shared" si="708"/>
        <v>12.675650898978699</v>
      </c>
      <c r="S2400">
        <f t="shared" si="709"/>
        <v>1.6591166098139658</v>
      </c>
      <c r="T2400">
        <v>0.2432</v>
      </c>
      <c r="U2400" s="1">
        <f t="shared" si="710"/>
        <v>0.34157347241510483</v>
      </c>
      <c r="V2400" s="1">
        <v>206</v>
      </c>
      <c r="W2400" s="1">
        <f t="shared" si="711"/>
        <v>17.050440224255965</v>
      </c>
      <c r="X2400" s="1">
        <f t="shared" si="712"/>
        <v>38.090066262699594</v>
      </c>
      <c r="Y2400" s="1">
        <f t="shared" si="713"/>
        <v>0.96962568214847056</v>
      </c>
      <c r="Z2400" s="1">
        <f t="shared" si="721"/>
        <v>1.2920000000000009</v>
      </c>
      <c r="AA2400" s="1">
        <f t="shared" si="714"/>
        <v>6.0505693398239427E-2</v>
      </c>
      <c r="AB2400" s="1">
        <f t="shared" si="715"/>
        <v>2.4440998999999999</v>
      </c>
      <c r="AC2400" s="1">
        <f t="shared" si="716"/>
        <v>1.4959021503358882</v>
      </c>
      <c r="AF2400" s="1">
        <f t="shared" si="717"/>
        <v>11.133904729790304</v>
      </c>
      <c r="AG2400" s="1">
        <f t="shared" si="718"/>
        <v>4.5873253666228813</v>
      </c>
      <c r="AH2400" s="1">
        <f t="shared" si="719"/>
        <v>10.347192070945985</v>
      </c>
      <c r="AI2400">
        <v>4.3</v>
      </c>
      <c r="AJ2400">
        <v>14</v>
      </c>
      <c r="AK2400">
        <v>68</v>
      </c>
      <c r="AL2400">
        <v>14</v>
      </c>
      <c r="AM2400">
        <v>9015</v>
      </c>
      <c r="AN2400">
        <v>9035</v>
      </c>
      <c r="AO2400">
        <v>8992</v>
      </c>
      <c r="AP2400">
        <v>134</v>
      </c>
      <c r="AQ2400">
        <v>0</v>
      </c>
    </row>
    <row r="2401" spans="1:43">
      <c r="A2401" s="27">
        <v>40385</v>
      </c>
      <c r="B2401" s="27"/>
      <c r="C2401">
        <v>25</v>
      </c>
      <c r="D2401">
        <v>28.6</v>
      </c>
      <c r="E2401">
        <v>20.8</v>
      </c>
      <c r="F2401">
        <v>46</v>
      </c>
      <c r="G2401">
        <v>30</v>
      </c>
      <c r="H2401">
        <v>5.7</v>
      </c>
      <c r="I2401" s="10">
        <v>935</v>
      </c>
      <c r="J2401">
        <v>1.6</v>
      </c>
      <c r="K2401" s="2">
        <v>10</v>
      </c>
      <c r="L2401" s="1">
        <f t="shared" si="704"/>
        <v>4.3039043756946285</v>
      </c>
      <c r="M2401" s="1">
        <f t="shared" si="705"/>
        <v>62</v>
      </c>
      <c r="N2401" s="1">
        <f t="shared" si="706"/>
        <v>3.1688149728170982</v>
      </c>
      <c r="O2401" s="1">
        <f t="shared" si="720"/>
        <v>0.18874360871147136</v>
      </c>
      <c r="P2401" s="1">
        <f t="shared" si="722"/>
        <v>1.3490940578671129</v>
      </c>
      <c r="Q2401">
        <f t="shared" si="707"/>
        <v>3.4511261322019617</v>
      </c>
      <c r="R2401">
        <f t="shared" si="708"/>
        <v>12.6672610804199</v>
      </c>
      <c r="S2401">
        <f t="shared" si="709"/>
        <v>1.6580184660235471</v>
      </c>
      <c r="T2401">
        <v>0.2432</v>
      </c>
      <c r="U2401" s="1">
        <f t="shared" si="710"/>
        <v>0.33765376720755119</v>
      </c>
      <c r="V2401" s="1">
        <v>207</v>
      </c>
      <c r="W2401" s="1">
        <f t="shared" si="711"/>
        <v>13.931534475565709</v>
      </c>
      <c r="X2401" s="1">
        <f t="shared" si="712"/>
        <v>38.09116650384464</v>
      </c>
      <c r="Y2401" s="1">
        <f t="shared" si="713"/>
        <v>0.96985203794372055</v>
      </c>
      <c r="Z2401" s="1">
        <f t="shared" si="721"/>
        <v>0.34199999999999947</v>
      </c>
      <c r="AA2401" s="1">
        <f t="shared" si="714"/>
        <v>6.0558342810253032E-2</v>
      </c>
      <c r="AB2401" s="1">
        <f t="shared" si="715"/>
        <v>2.4419749999999998</v>
      </c>
      <c r="AC2401" s="1">
        <f t="shared" si="716"/>
        <v>1.1967217202687106</v>
      </c>
      <c r="AF2401" s="1">
        <f t="shared" si="717"/>
        <v>10.472326624043811</v>
      </c>
      <c r="AG2401" s="1">
        <f t="shared" si="718"/>
        <v>4.0928380112321223</v>
      </c>
      <c r="AH2401" s="1">
        <f t="shared" si="719"/>
        <v>9.6713455498533083</v>
      </c>
      <c r="AI2401">
        <v>3.3</v>
      </c>
      <c r="AJ2401">
        <v>16</v>
      </c>
      <c r="AK2401">
        <v>64</v>
      </c>
      <c r="AL2401">
        <v>16</v>
      </c>
      <c r="AM2401">
        <v>9025</v>
      </c>
      <c r="AN2401">
        <v>9041</v>
      </c>
      <c r="AO2401">
        <v>8997</v>
      </c>
      <c r="AP2401">
        <v>144</v>
      </c>
      <c r="AQ2401">
        <v>32700</v>
      </c>
    </row>
    <row r="2402" spans="1:43">
      <c r="A2402" s="27">
        <v>40386</v>
      </c>
      <c r="B2402" s="27"/>
      <c r="C2402">
        <v>25.5</v>
      </c>
      <c r="D2402">
        <v>27.7</v>
      </c>
      <c r="E2402">
        <v>23.5</v>
      </c>
      <c r="F2402">
        <v>49</v>
      </c>
      <c r="G2402">
        <v>41</v>
      </c>
      <c r="H2402">
        <v>2.5</v>
      </c>
      <c r="I2402" s="10">
        <v>935</v>
      </c>
      <c r="J2402">
        <v>2.5</v>
      </c>
      <c r="K2402" s="2">
        <v>10</v>
      </c>
      <c r="L2402" s="1">
        <f t="shared" si="704"/>
        <v>4.1882321399700642</v>
      </c>
      <c r="M2402" s="1">
        <f t="shared" si="705"/>
        <v>57</v>
      </c>
      <c r="N2402" s="1">
        <f t="shared" si="706"/>
        <v>3.2644251709352656</v>
      </c>
      <c r="O2402" s="1">
        <f t="shared" si="720"/>
        <v>0.19369925492837811</v>
      </c>
      <c r="P2402" s="1">
        <f t="shared" si="722"/>
        <v>1.5871985046163855</v>
      </c>
      <c r="Q2402">
        <f t="shared" si="707"/>
        <v>1.770805083851223</v>
      </c>
      <c r="R2402">
        <f t="shared" si="708"/>
        <v>12.658682236846975</v>
      </c>
      <c r="S2402">
        <f t="shared" si="709"/>
        <v>1.6568955807391328</v>
      </c>
      <c r="T2402">
        <v>0.2432</v>
      </c>
      <c r="U2402" s="1">
        <f t="shared" si="710"/>
        <v>0.33363417297214087</v>
      </c>
      <c r="V2402" s="1">
        <v>208</v>
      </c>
      <c r="W2402" s="1">
        <f t="shared" si="711"/>
        <v>10.228985751112946</v>
      </c>
      <c r="X2402" s="1">
        <f t="shared" si="712"/>
        <v>38.091848322615689</v>
      </c>
      <c r="Y2402" s="1">
        <f t="shared" si="713"/>
        <v>0.97008731249218494</v>
      </c>
      <c r="Z2402" s="1">
        <f t="shared" si="721"/>
        <v>0.19</v>
      </c>
      <c r="AA2402" s="1">
        <f t="shared" si="714"/>
        <v>6.0587632094413368E-2</v>
      </c>
      <c r="AB2402" s="1">
        <f t="shared" si="715"/>
        <v>2.4407945</v>
      </c>
      <c r="AC2402" s="1">
        <f t="shared" si="716"/>
        <v>1.8698776879198602</v>
      </c>
      <c r="AF2402" s="1">
        <f t="shared" si="717"/>
        <v>7.7744992127884798</v>
      </c>
      <c r="AG2402" s="1">
        <f t="shared" si="718"/>
        <v>3.5199142128386374</v>
      </c>
      <c r="AH2402" s="1">
        <f t="shared" si="719"/>
        <v>7.9356862304308367</v>
      </c>
      <c r="AI2402">
        <v>5.9</v>
      </c>
      <c r="AJ2402">
        <v>14</v>
      </c>
      <c r="AK2402">
        <v>100</v>
      </c>
      <c r="AL2402">
        <v>14</v>
      </c>
      <c r="AM2402">
        <v>9035</v>
      </c>
      <c r="AN2402">
        <v>9051</v>
      </c>
      <c r="AO2402">
        <v>9014</v>
      </c>
      <c r="AP2402">
        <v>160</v>
      </c>
      <c r="AQ2402">
        <v>0</v>
      </c>
    </row>
    <row r="2403" spans="1:43">
      <c r="A2403" s="27">
        <v>40387</v>
      </c>
      <c r="B2403" s="27"/>
      <c r="C2403">
        <v>23.6</v>
      </c>
      <c r="D2403">
        <v>27.7</v>
      </c>
      <c r="E2403">
        <v>19.7</v>
      </c>
      <c r="F2403">
        <v>47</v>
      </c>
      <c r="G2403">
        <v>35</v>
      </c>
      <c r="H2403">
        <v>12</v>
      </c>
      <c r="I2403" s="10">
        <v>935</v>
      </c>
      <c r="J2403">
        <v>3</v>
      </c>
      <c r="K2403" s="2">
        <v>10</v>
      </c>
      <c r="L2403" s="1">
        <f t="shared" si="704"/>
        <v>6.2465431754312464</v>
      </c>
      <c r="M2403" s="1">
        <f t="shared" si="705"/>
        <v>59</v>
      </c>
      <c r="N2403" s="1">
        <f t="shared" si="706"/>
        <v>2.9139768389124927</v>
      </c>
      <c r="O2403" s="1">
        <f t="shared" si="720"/>
        <v>0.17543243500016223</v>
      </c>
      <c r="P2403" s="1">
        <f t="shared" si="722"/>
        <v>1.3275416082995561</v>
      </c>
      <c r="Q2403">
        <f t="shared" si="707"/>
        <v>6.4786941941889937</v>
      </c>
      <c r="R2403">
        <f t="shared" si="708"/>
        <v>12.649918354271563</v>
      </c>
      <c r="S2403">
        <f t="shared" si="709"/>
        <v>1.6557484756899952</v>
      </c>
      <c r="T2403">
        <v>0.2432</v>
      </c>
      <c r="U2403" s="1">
        <f t="shared" si="710"/>
        <v>0.32951587883631578</v>
      </c>
      <c r="V2403" s="1">
        <v>209</v>
      </c>
      <c r="W2403" s="1">
        <f t="shared" si="711"/>
        <v>21.244698682344687</v>
      </c>
      <c r="X2403" s="1">
        <f t="shared" si="712"/>
        <v>38.092068174310413</v>
      </c>
      <c r="Y2403" s="1">
        <f t="shared" si="713"/>
        <v>0.97033143619195728</v>
      </c>
      <c r="Z2403" s="1">
        <f t="shared" si="721"/>
        <v>-0.72199999999999942</v>
      </c>
      <c r="AA2403" s="1">
        <f t="shared" si="714"/>
        <v>6.0476483263051405E-2</v>
      </c>
      <c r="AB2403" s="1">
        <f t="shared" si="715"/>
        <v>2.4452803999999997</v>
      </c>
      <c r="AC2403" s="1">
        <f t="shared" si="716"/>
        <v>2.2438532255038321</v>
      </c>
      <c r="AF2403" s="1">
        <f t="shared" si="717"/>
        <v>10.259063632430182</v>
      </c>
      <c r="AG2403" s="1">
        <f t="shared" si="718"/>
        <v>5.299175297076995</v>
      </c>
      <c r="AH2403" s="1">
        <f t="shared" si="719"/>
        <v>14.51214279826401</v>
      </c>
      <c r="AI2403">
        <v>8.8000000000000007</v>
      </c>
      <c r="AJ2403">
        <v>14</v>
      </c>
      <c r="AK2403">
        <v>126</v>
      </c>
      <c r="AL2403">
        <v>14</v>
      </c>
      <c r="AM2403">
        <v>9070</v>
      </c>
      <c r="AN2403">
        <v>9085</v>
      </c>
      <c r="AO2403">
        <v>9030</v>
      </c>
      <c r="AP2403">
        <v>133</v>
      </c>
      <c r="AQ2403">
        <v>0</v>
      </c>
    </row>
    <row r="2404" spans="1:43">
      <c r="A2404" s="27">
        <v>40388</v>
      </c>
      <c r="B2404" s="27"/>
      <c r="C2404">
        <v>18.5</v>
      </c>
      <c r="D2404">
        <v>26.4</v>
      </c>
      <c r="E2404">
        <v>16.100000000000001</v>
      </c>
      <c r="F2404">
        <v>39</v>
      </c>
      <c r="G2404">
        <v>31</v>
      </c>
      <c r="H2404">
        <v>0</v>
      </c>
      <c r="I2404" s="10">
        <v>935</v>
      </c>
      <c r="J2404">
        <v>2.5</v>
      </c>
      <c r="K2404" s="2">
        <v>10</v>
      </c>
      <c r="L2404" s="1">
        <f t="shared" si="704"/>
        <v>3.7496993454607401</v>
      </c>
      <c r="M2404" s="1">
        <f t="shared" si="705"/>
        <v>47</v>
      </c>
      <c r="N2404" s="1">
        <f t="shared" si="706"/>
        <v>2.1304746763349707</v>
      </c>
      <c r="O2404" s="1">
        <f t="shared" si="720"/>
        <v>0.1334280841417459</v>
      </c>
      <c r="P2404" s="1">
        <f t="shared" si="722"/>
        <v>0.96382049931726987</v>
      </c>
      <c r="Q2404">
        <f t="shared" si="707"/>
        <v>0.74542571856549888</v>
      </c>
      <c r="R2404">
        <f t="shared" si="708"/>
        <v>12.640973440317023</v>
      </c>
      <c r="S2404">
        <f t="shared" si="709"/>
        <v>1.6545776754341652</v>
      </c>
      <c r="T2404">
        <v>0.2432</v>
      </c>
      <c r="U2404" s="1">
        <f t="shared" si="710"/>
        <v>0.32530010312617724</v>
      </c>
      <c r="V2404" s="1">
        <v>210</v>
      </c>
      <c r="W2404" s="1">
        <f t="shared" si="711"/>
        <v>7.3326680466113441</v>
      </c>
      <c r="X2404" s="1">
        <f t="shared" si="712"/>
        <v>38.091782060318671</v>
      </c>
      <c r="Y2404" s="1">
        <f t="shared" si="713"/>
        <v>0.97058433682326284</v>
      </c>
      <c r="Z2404" s="1">
        <f t="shared" si="721"/>
        <v>-1.9380000000000006</v>
      </c>
      <c r="AA2404" s="1">
        <f t="shared" si="714"/>
        <v>6.0180142966261285E-2</v>
      </c>
      <c r="AB2404" s="1">
        <f t="shared" si="715"/>
        <v>2.4573214999999999</v>
      </c>
      <c r="AC2404" s="1">
        <f t="shared" si="716"/>
        <v>1.8698776879198602</v>
      </c>
      <c r="AF2404" s="1">
        <f t="shared" si="717"/>
        <v>10.20667683447771</v>
      </c>
      <c r="AG2404" s="1">
        <f t="shared" si="718"/>
        <v>2.8182130328052493</v>
      </c>
      <c r="AH2404" s="1">
        <f t="shared" si="719"/>
        <v>7.4028801733269409</v>
      </c>
      <c r="AI2404">
        <v>4.9000000000000004</v>
      </c>
      <c r="AJ2404">
        <v>14</v>
      </c>
      <c r="AK2404">
        <v>74</v>
      </c>
      <c r="AL2404">
        <v>15</v>
      </c>
      <c r="AM2404">
        <v>9056</v>
      </c>
      <c r="AN2404">
        <v>9069</v>
      </c>
      <c r="AO2404">
        <v>9034</v>
      </c>
      <c r="AP2404">
        <v>82</v>
      </c>
      <c r="AQ2404">
        <v>0</v>
      </c>
    </row>
    <row r="2405" spans="1:43">
      <c r="A2405" s="27">
        <v>40389</v>
      </c>
      <c r="B2405" s="27"/>
      <c r="C2405">
        <v>19.100000000000001</v>
      </c>
      <c r="D2405">
        <v>22.8</v>
      </c>
      <c r="E2405">
        <v>16.3</v>
      </c>
      <c r="F2405">
        <v>41</v>
      </c>
      <c r="G2405">
        <v>34</v>
      </c>
      <c r="H2405">
        <v>3.2</v>
      </c>
      <c r="I2405" s="10">
        <v>935</v>
      </c>
      <c r="J2405">
        <v>1.2</v>
      </c>
      <c r="K2405" s="2">
        <v>10</v>
      </c>
      <c r="L2405" s="1">
        <f t="shared" si="704"/>
        <v>3.177322792774913</v>
      </c>
      <c r="M2405" s="1">
        <f t="shared" si="705"/>
        <v>48</v>
      </c>
      <c r="N2405" s="1">
        <f t="shared" si="706"/>
        <v>2.2118636482934853</v>
      </c>
      <c r="O2405" s="1">
        <f t="shared" si="720"/>
        <v>0.13787777408037091</v>
      </c>
      <c r="P2405" s="1">
        <f t="shared" si="722"/>
        <v>0.91697890226486634</v>
      </c>
      <c r="Q2405">
        <f t="shared" si="707"/>
        <v>2.4261658006835187</v>
      </c>
      <c r="R2405">
        <f t="shared" si="708"/>
        <v>12.631851519339808</v>
      </c>
      <c r="S2405">
        <f t="shared" si="709"/>
        <v>1.6533837067198702</v>
      </c>
      <c r="T2405">
        <v>0.2432</v>
      </c>
      <c r="U2405" s="1">
        <f t="shared" si="710"/>
        <v>0.32098809300606401</v>
      </c>
      <c r="V2405" s="1">
        <v>211</v>
      </c>
      <c r="W2405" s="1">
        <f t="shared" si="711"/>
        <v>11.047563753967866</v>
      </c>
      <c r="X2405" s="1">
        <f t="shared" si="712"/>
        <v>38.090945591579597</v>
      </c>
      <c r="Y2405" s="1">
        <f t="shared" si="713"/>
        <v>0.97084593956982335</v>
      </c>
      <c r="Z2405" s="1">
        <f t="shared" si="721"/>
        <v>0.22800000000000054</v>
      </c>
      <c r="AA2405" s="1">
        <f t="shared" si="714"/>
        <v>6.0214855707184607E-2</v>
      </c>
      <c r="AB2405" s="1">
        <f t="shared" si="715"/>
        <v>2.4559048999999997</v>
      </c>
      <c r="AC2405" s="1">
        <f t="shared" si="716"/>
        <v>0.89754129020153295</v>
      </c>
      <c r="AF2405" s="1">
        <f t="shared" si="717"/>
        <v>8.2420004607972075</v>
      </c>
      <c r="AG2405" s="1">
        <f t="shared" si="718"/>
        <v>3.4198840084991762</v>
      </c>
      <c r="AH2405" s="1">
        <f t="shared" si="719"/>
        <v>7.360957423269479</v>
      </c>
      <c r="AI2405">
        <v>3.8</v>
      </c>
      <c r="AJ2405">
        <v>1</v>
      </c>
      <c r="AK2405">
        <v>68</v>
      </c>
      <c r="AL2405">
        <v>2</v>
      </c>
      <c r="AM2405">
        <v>9069</v>
      </c>
      <c r="AN2405">
        <v>9080</v>
      </c>
      <c r="AO2405">
        <v>9058</v>
      </c>
      <c r="AP2405">
        <v>90</v>
      </c>
      <c r="AQ2405">
        <v>0</v>
      </c>
    </row>
    <row r="2406" spans="1:43">
      <c r="A2406" s="27">
        <v>40390</v>
      </c>
      <c r="B2406" s="27"/>
      <c r="C2406">
        <v>20.9</v>
      </c>
      <c r="D2406">
        <v>24.7</v>
      </c>
      <c r="E2406">
        <v>18.2</v>
      </c>
      <c r="F2406">
        <v>43</v>
      </c>
      <c r="G2406">
        <v>29</v>
      </c>
      <c r="H2406">
        <v>3.9</v>
      </c>
      <c r="I2406" s="10">
        <v>935</v>
      </c>
      <c r="J2406">
        <v>1.6</v>
      </c>
      <c r="K2406" s="2">
        <v>10</v>
      </c>
      <c r="L2406" s="1">
        <f t="shared" si="704"/>
        <v>3.5393518002068207</v>
      </c>
      <c r="M2406" s="1">
        <f t="shared" si="705"/>
        <v>57</v>
      </c>
      <c r="N2406" s="1">
        <f t="shared" si="706"/>
        <v>2.4725793995815892</v>
      </c>
      <c r="O2406" s="1">
        <f t="shared" si="720"/>
        <v>0.1519881485942024</v>
      </c>
      <c r="P2406" s="1">
        <f t="shared" si="722"/>
        <v>1.0472012431529105</v>
      </c>
      <c r="Q2406">
        <f t="shared" si="707"/>
        <v>2.7416718484115092</v>
      </c>
      <c r="R2406">
        <f t="shared" si="708"/>
        <v>12.622556627700911</v>
      </c>
      <c r="S2406">
        <f t="shared" si="709"/>
        <v>1.6521670978666114</v>
      </c>
      <c r="T2406">
        <v>0.2432</v>
      </c>
      <c r="U2406" s="1">
        <f t="shared" si="710"/>
        <v>0.31658112410960082</v>
      </c>
      <c r="V2406" s="1">
        <v>212</v>
      </c>
      <c r="W2406" s="1">
        <f t="shared" si="711"/>
        <v>11.863120643332669</v>
      </c>
      <c r="X2406" s="1">
        <f t="shared" si="712"/>
        <v>38.089514053109724</v>
      </c>
      <c r="Y2406" s="1">
        <f t="shared" si="713"/>
        <v>0.97111616704099002</v>
      </c>
      <c r="Z2406" s="1">
        <f t="shared" si="721"/>
        <v>0.68399999999999894</v>
      </c>
      <c r="AA2406" s="1">
        <f t="shared" si="714"/>
        <v>6.0319234619938031E-2</v>
      </c>
      <c r="AB2406" s="1">
        <f t="shared" si="715"/>
        <v>2.4516551</v>
      </c>
      <c r="AC2406" s="1">
        <f t="shared" si="716"/>
        <v>1.1967217202687106</v>
      </c>
      <c r="AF2406" s="1">
        <f t="shared" si="717"/>
        <v>8.6437244020703545</v>
      </c>
      <c r="AG2406" s="1">
        <f t="shared" si="718"/>
        <v>3.6057987017322155</v>
      </c>
      <c r="AH2406" s="1">
        <f t="shared" si="719"/>
        <v>7.6107301321701275</v>
      </c>
      <c r="AI2406">
        <v>4.5999999999999996</v>
      </c>
      <c r="AJ2406">
        <v>15</v>
      </c>
      <c r="AK2406">
        <v>77</v>
      </c>
      <c r="AL2406">
        <v>14</v>
      </c>
      <c r="AM2406">
        <v>9054</v>
      </c>
      <c r="AN2406">
        <v>9071</v>
      </c>
      <c r="AO2406">
        <v>9043</v>
      </c>
      <c r="AP2406">
        <v>106</v>
      </c>
      <c r="AQ2406">
        <v>0</v>
      </c>
    </row>
    <row r="2407" spans="1:43">
      <c r="A2407" s="27">
        <v>40391</v>
      </c>
      <c r="B2407" s="27"/>
      <c r="C2407">
        <v>19.5</v>
      </c>
      <c r="D2407">
        <v>22.2</v>
      </c>
      <c r="E2407">
        <v>17.399999999999999</v>
      </c>
      <c r="F2407">
        <v>60</v>
      </c>
      <c r="G2407">
        <v>40</v>
      </c>
      <c r="H2407">
        <v>0</v>
      </c>
      <c r="I2407" s="10">
        <v>935</v>
      </c>
      <c r="J2407">
        <v>0.8</v>
      </c>
      <c r="K2407" s="2">
        <v>10</v>
      </c>
      <c r="L2407" s="1">
        <f t="shared" si="704"/>
        <v>2.4322168640699995</v>
      </c>
      <c r="M2407" s="1">
        <f t="shared" si="705"/>
        <v>80</v>
      </c>
      <c r="N2407" s="1">
        <f t="shared" si="706"/>
        <v>2.2676223668943285</v>
      </c>
      <c r="O2407" s="1">
        <f t="shared" si="720"/>
        <v>0.1409135146982293</v>
      </c>
      <c r="P2407" s="1">
        <f t="shared" si="722"/>
        <v>1.3306611757504299</v>
      </c>
      <c r="Q2407">
        <f t="shared" si="707"/>
        <v>0.64313678842849509</v>
      </c>
      <c r="R2407">
        <f t="shared" si="708"/>
        <v>12.613092809196576</v>
      </c>
      <c r="S2407">
        <f t="shared" si="709"/>
        <v>1.6509283781670911</v>
      </c>
      <c r="T2407">
        <v>0.2432</v>
      </c>
      <c r="U2407" s="1">
        <f t="shared" si="710"/>
        <v>0.31208050016232436</v>
      </c>
      <c r="V2407" s="1">
        <v>213</v>
      </c>
      <c r="W2407" s="1">
        <f t="shared" si="711"/>
        <v>7.331832675385054</v>
      </c>
      <c r="X2407" s="1">
        <f t="shared" si="712"/>
        <v>38.087442469532746</v>
      </c>
      <c r="Y2407" s="1">
        <f t="shared" si="713"/>
        <v>0.97139493929463894</v>
      </c>
      <c r="Z2407" s="1">
        <f t="shared" si="721"/>
        <v>-0.53199999999999947</v>
      </c>
      <c r="AA2407" s="1">
        <f t="shared" si="714"/>
        <v>6.0238019790570009E-2</v>
      </c>
      <c r="AB2407" s="1">
        <f t="shared" si="715"/>
        <v>2.4549604999999999</v>
      </c>
      <c r="AC2407" s="1">
        <f t="shared" si="716"/>
        <v>0.5983608601343553</v>
      </c>
      <c r="AF2407" s="1">
        <f t="shared" si="717"/>
        <v>7.1587813458211906</v>
      </c>
      <c r="AG2407" s="1">
        <f t="shared" si="718"/>
        <v>2.8705331113304453</v>
      </c>
      <c r="AH2407" s="1">
        <f t="shared" si="719"/>
        <v>6.3735133048611656</v>
      </c>
      <c r="AI2407">
        <v>2.6</v>
      </c>
      <c r="AJ2407">
        <v>3</v>
      </c>
      <c r="AK2407">
        <v>41</v>
      </c>
      <c r="AL2407">
        <v>3</v>
      </c>
      <c r="AM2407">
        <v>9076</v>
      </c>
      <c r="AN2407">
        <v>9085</v>
      </c>
      <c r="AO2407">
        <v>9052</v>
      </c>
      <c r="AP2407">
        <v>134</v>
      </c>
      <c r="AQ2407">
        <v>2</v>
      </c>
    </row>
    <row r="2408" spans="1:43">
      <c r="A2408" s="27">
        <v>40392</v>
      </c>
      <c r="B2408" s="27"/>
      <c r="C2408">
        <v>21.4</v>
      </c>
      <c r="D2408">
        <v>27.3</v>
      </c>
      <c r="E2408">
        <v>16.600000000000001</v>
      </c>
      <c r="F2408">
        <v>49</v>
      </c>
      <c r="G2408">
        <v>23</v>
      </c>
      <c r="H2408">
        <v>13.2</v>
      </c>
      <c r="I2408" s="10">
        <v>935</v>
      </c>
      <c r="J2408">
        <v>1.5</v>
      </c>
      <c r="K2408" s="2">
        <v>10</v>
      </c>
      <c r="L2408" s="1">
        <f t="shared" si="704"/>
        <v>5.1000715137923747</v>
      </c>
      <c r="M2408" s="1">
        <f t="shared" si="705"/>
        <v>75</v>
      </c>
      <c r="N2408" s="1">
        <f t="shared" si="706"/>
        <v>2.5496051664479809</v>
      </c>
      <c r="O2408" s="1">
        <f t="shared" si="720"/>
        <v>0.15611765783967005</v>
      </c>
      <c r="P2408" s="1">
        <f t="shared" si="722"/>
        <v>1.1260866446211919</v>
      </c>
      <c r="Q2408">
        <f t="shared" si="707"/>
        <v>7.4162853464585092</v>
      </c>
      <c r="R2408">
        <f t="shared" si="708"/>
        <v>12.603464110656661</v>
      </c>
      <c r="S2408">
        <f t="shared" si="709"/>
        <v>1.6496680773110814</v>
      </c>
      <c r="T2408">
        <v>0.2432</v>
      </c>
      <c r="U2408" s="1">
        <f t="shared" si="710"/>
        <v>0.30748755259599853</v>
      </c>
      <c r="V2408" s="1">
        <v>214</v>
      </c>
      <c r="W2408" s="1">
        <f t="shared" si="711"/>
        <v>22.687903231196401</v>
      </c>
      <c r="X2408" s="1">
        <f t="shared" si="712"/>
        <v>38.084685671538892</v>
      </c>
      <c r="Y2408" s="1">
        <f t="shared" si="713"/>
        <v>0.97168217386081956</v>
      </c>
      <c r="Z2408" s="1">
        <f t="shared" si="721"/>
        <v>0.72199999999999942</v>
      </c>
      <c r="AA2408" s="1">
        <f t="shared" si="714"/>
        <v>6.0348293013960497E-2</v>
      </c>
      <c r="AB2408" s="1">
        <f t="shared" si="715"/>
        <v>2.4504745999999997</v>
      </c>
      <c r="AC2408" s="1">
        <f t="shared" si="716"/>
        <v>1.1219266127519161</v>
      </c>
      <c r="AF2408" s="1">
        <f t="shared" si="717"/>
        <v>11.231976015778473</v>
      </c>
      <c r="AG2408" s="1">
        <f t="shared" si="718"/>
        <v>5.3946975686892511</v>
      </c>
      <c r="AH2408" s="1">
        <f t="shared" si="719"/>
        <v>13.221616816243925</v>
      </c>
      <c r="AI2408">
        <v>4.5</v>
      </c>
      <c r="AJ2408">
        <v>1</v>
      </c>
      <c r="AK2408">
        <v>84</v>
      </c>
      <c r="AL2408">
        <v>1</v>
      </c>
      <c r="AM2408">
        <v>9085</v>
      </c>
      <c r="AN2408">
        <v>9101</v>
      </c>
      <c r="AO2408">
        <v>9061</v>
      </c>
      <c r="AP2408">
        <v>117</v>
      </c>
      <c r="AQ2408">
        <v>0</v>
      </c>
    </row>
    <row r="2409" spans="1:43">
      <c r="A2409" s="27">
        <v>40393</v>
      </c>
      <c r="B2409" s="27"/>
      <c r="C2409">
        <v>21.2</v>
      </c>
      <c r="D2409">
        <v>25.8</v>
      </c>
      <c r="E2409">
        <v>15.9</v>
      </c>
      <c r="F2409">
        <v>43</v>
      </c>
      <c r="G2409">
        <v>28</v>
      </c>
      <c r="H2409">
        <v>12.1</v>
      </c>
      <c r="I2409" s="10">
        <v>935</v>
      </c>
      <c r="J2409">
        <v>2.2000000000000002</v>
      </c>
      <c r="K2409" s="2">
        <v>10</v>
      </c>
      <c r="L2409" s="1">
        <f t="shared" si="704"/>
        <v>5.5211414481896739</v>
      </c>
      <c r="M2409" s="1">
        <f t="shared" si="705"/>
        <v>58</v>
      </c>
      <c r="N2409" s="1">
        <f t="shared" si="706"/>
        <v>2.5185468936921591</v>
      </c>
      <c r="O2409" s="1">
        <f t="shared" si="720"/>
        <v>0.15445461908796052</v>
      </c>
      <c r="P2409" s="1">
        <f t="shared" si="722"/>
        <v>0.989334682528209</v>
      </c>
      <c r="Q2409">
        <f t="shared" si="707"/>
        <v>7.0874720739448822</v>
      </c>
      <c r="R2409">
        <f t="shared" si="708"/>
        <v>12.593674577718073</v>
      </c>
      <c r="S2409">
        <f t="shared" si="709"/>
        <v>1.6483867248322086</v>
      </c>
      <c r="T2409">
        <v>0.2432</v>
      </c>
      <c r="U2409" s="1">
        <f t="shared" si="710"/>
        <v>0.30280364015473321</v>
      </c>
      <c r="V2409" s="1">
        <v>215</v>
      </c>
      <c r="W2409" s="1">
        <f t="shared" si="711"/>
        <v>21.417167658709953</v>
      </c>
      <c r="X2409" s="1">
        <f t="shared" si="712"/>
        <v>38.081198363198219</v>
      </c>
      <c r="Y2409" s="1">
        <f t="shared" si="713"/>
        <v>0.97197778576615279</v>
      </c>
      <c r="Z2409" s="1">
        <f t="shared" si="721"/>
        <v>-7.5999999999999734E-2</v>
      </c>
      <c r="AA2409" s="1">
        <f t="shared" si="714"/>
        <v>6.0336666297313192E-2</v>
      </c>
      <c r="AB2409" s="1">
        <f t="shared" si="715"/>
        <v>2.4509468000000001</v>
      </c>
      <c r="AC2409" s="1">
        <f t="shared" si="716"/>
        <v>1.6454923653694771</v>
      </c>
      <c r="AF2409" s="1">
        <f t="shared" si="717"/>
        <v>10.747826495893127</v>
      </c>
      <c r="AG2409" s="1">
        <f t="shared" si="718"/>
        <v>5.1178820239971046</v>
      </c>
      <c r="AH2409" s="1">
        <f t="shared" si="719"/>
        <v>13.052359352085416</v>
      </c>
      <c r="AI2409">
        <v>4.2</v>
      </c>
      <c r="AJ2409">
        <v>1</v>
      </c>
      <c r="AK2409">
        <v>79</v>
      </c>
      <c r="AL2409">
        <v>5</v>
      </c>
      <c r="AM2409">
        <v>9087</v>
      </c>
      <c r="AN2409">
        <v>9104</v>
      </c>
      <c r="AO2409">
        <v>9062</v>
      </c>
      <c r="AP2409">
        <v>104</v>
      </c>
      <c r="AQ2409">
        <v>0</v>
      </c>
    </row>
    <row r="2410" spans="1:43">
      <c r="A2410" s="27">
        <v>40394</v>
      </c>
      <c r="B2410" s="27"/>
      <c r="C2410">
        <v>22.4</v>
      </c>
      <c r="D2410">
        <v>28.6</v>
      </c>
      <c r="E2410">
        <v>16.399999999999999</v>
      </c>
      <c r="F2410">
        <v>31</v>
      </c>
      <c r="G2410">
        <v>16</v>
      </c>
      <c r="H2410">
        <v>13.1</v>
      </c>
      <c r="I2410" s="10">
        <v>935</v>
      </c>
      <c r="J2410">
        <v>2.2999999999999998</v>
      </c>
      <c r="K2410" s="2">
        <v>10</v>
      </c>
      <c r="L2410" s="1">
        <f t="shared" si="704"/>
        <v>5.904708992767528</v>
      </c>
      <c r="M2410" s="1">
        <f t="shared" si="705"/>
        <v>46</v>
      </c>
      <c r="N2410" s="1">
        <f t="shared" si="706"/>
        <v>2.7099694655976552</v>
      </c>
      <c r="O2410" s="1">
        <f t="shared" si="720"/>
        <v>0.16466164596511262</v>
      </c>
      <c r="P2410" s="1">
        <f t="shared" si="722"/>
        <v>0.7423749530788557</v>
      </c>
      <c r="Q2410">
        <f t="shared" si="707"/>
        <v>8.520556176830766</v>
      </c>
      <c r="R2410">
        <f t="shared" si="708"/>
        <v>12.583728250779885</v>
      </c>
      <c r="S2410">
        <f t="shared" si="709"/>
        <v>1.6470848495785191</v>
      </c>
      <c r="T2410">
        <v>0.2432</v>
      </c>
      <c r="U2410" s="1">
        <f t="shared" si="710"/>
        <v>0.29803014849302362</v>
      </c>
      <c r="V2410" s="1">
        <v>216</v>
      </c>
      <c r="W2410" s="1">
        <f t="shared" si="711"/>
        <v>22.590869290769888</v>
      </c>
      <c r="X2410" s="1">
        <f t="shared" si="712"/>
        <v>38.076935190049504</v>
      </c>
      <c r="Y2410" s="1">
        <f t="shared" si="713"/>
        <v>0.9722816875589686</v>
      </c>
      <c r="Z2410" s="1">
        <f t="shared" si="721"/>
        <v>0.45599999999999974</v>
      </c>
      <c r="AA2410" s="1">
        <f t="shared" si="714"/>
        <v>6.0406493875148452E-2</v>
      </c>
      <c r="AB2410" s="1">
        <f t="shared" si="715"/>
        <v>2.4481136000000001</v>
      </c>
      <c r="AC2410" s="1">
        <f t="shared" si="716"/>
        <v>1.7202874728862712</v>
      </c>
      <c r="AF2410" s="1">
        <f t="shared" si="717"/>
        <v>12.296904188136091</v>
      </c>
      <c r="AG2410" s="1">
        <f t="shared" si="718"/>
        <v>5.0705204899284055</v>
      </c>
      <c r="AH2410" s="1">
        <f t="shared" si="719"/>
        <v>12.550028456257854</v>
      </c>
      <c r="AI2410">
        <v>4.3</v>
      </c>
      <c r="AJ2410">
        <v>15</v>
      </c>
      <c r="AK2410">
        <v>82</v>
      </c>
      <c r="AL2410">
        <v>15</v>
      </c>
      <c r="AM2410">
        <v>9071</v>
      </c>
      <c r="AN2410">
        <v>9094</v>
      </c>
      <c r="AO2410">
        <v>9045</v>
      </c>
      <c r="AP2410">
        <v>76</v>
      </c>
      <c r="AQ2410">
        <v>0</v>
      </c>
    </row>
    <row r="2411" spans="1:43">
      <c r="A2411" s="27">
        <v>40395</v>
      </c>
      <c r="B2411" s="27"/>
      <c r="C2411">
        <v>24</v>
      </c>
      <c r="D2411">
        <v>28.9</v>
      </c>
      <c r="E2411">
        <v>19.100000000000001</v>
      </c>
      <c r="F2411">
        <v>25</v>
      </c>
      <c r="G2411">
        <v>15</v>
      </c>
      <c r="H2411">
        <v>8.8000000000000007</v>
      </c>
      <c r="I2411" s="10">
        <v>935</v>
      </c>
      <c r="J2411">
        <v>2</v>
      </c>
      <c r="K2411" s="2">
        <v>10</v>
      </c>
      <c r="L2411" s="1">
        <f t="shared" si="704"/>
        <v>5.232964090412012</v>
      </c>
      <c r="M2411" s="1">
        <f t="shared" si="705"/>
        <v>35</v>
      </c>
      <c r="N2411" s="1">
        <f t="shared" si="706"/>
        <v>2.9848945293846705</v>
      </c>
      <c r="O2411" s="1">
        <f t="shared" si="720"/>
        <v>0.17915219131488452</v>
      </c>
      <c r="P2411" s="1">
        <f t="shared" si="722"/>
        <v>0.6858679800794345</v>
      </c>
      <c r="Q2411">
        <f t="shared" si="707"/>
        <v>6.2451724125698425</v>
      </c>
      <c r="R2411">
        <f t="shared" si="708"/>
        <v>12.573629161145842</v>
      </c>
      <c r="S2411">
        <f t="shared" si="709"/>
        <v>1.645762979207571</v>
      </c>
      <c r="T2411">
        <v>0.2432</v>
      </c>
      <c r="U2411" s="1">
        <f t="shared" si="710"/>
        <v>0.29316848976582782</v>
      </c>
      <c r="V2411" s="1">
        <v>217</v>
      </c>
      <c r="W2411" s="1">
        <f t="shared" si="711"/>
        <v>17.587399342608723</v>
      </c>
      <c r="X2411" s="1">
        <f t="shared" si="712"/>
        <v>38.071850807883386</v>
      </c>
      <c r="Y2411" s="1">
        <f t="shared" si="713"/>
        <v>0.97259378933517704</v>
      </c>
      <c r="Z2411" s="1">
        <f t="shared" si="721"/>
        <v>0.60800000000000054</v>
      </c>
      <c r="AA2411" s="1">
        <f t="shared" si="714"/>
        <v>6.0499849114061095E-2</v>
      </c>
      <c r="AB2411" s="1">
        <f t="shared" si="715"/>
        <v>2.4443359999999998</v>
      </c>
      <c r="AC2411" s="1">
        <f t="shared" si="716"/>
        <v>1.4959021503358882</v>
      </c>
      <c r="AF2411" s="1">
        <f t="shared" si="717"/>
        <v>11.458325245253759</v>
      </c>
      <c r="AG2411" s="1">
        <f t="shared" si="718"/>
        <v>4.3189035827812354</v>
      </c>
      <c r="AH2411" s="1">
        <f t="shared" si="719"/>
        <v>10.110725300579809</v>
      </c>
      <c r="AI2411">
        <v>4</v>
      </c>
      <c r="AJ2411">
        <v>2</v>
      </c>
      <c r="AK2411">
        <v>71</v>
      </c>
      <c r="AL2411">
        <v>1</v>
      </c>
      <c r="AM2411">
        <v>9061</v>
      </c>
      <c r="AN2411">
        <v>9070</v>
      </c>
      <c r="AO2411">
        <v>9048</v>
      </c>
      <c r="AP2411">
        <v>71</v>
      </c>
      <c r="AQ2411">
        <v>0</v>
      </c>
    </row>
    <row r="2412" spans="1:43">
      <c r="A2412" s="27">
        <v>40396</v>
      </c>
      <c r="B2412" s="27"/>
      <c r="C2412">
        <v>22.6</v>
      </c>
      <c r="D2412">
        <v>26.7</v>
      </c>
      <c r="E2412">
        <v>20.399999999999999</v>
      </c>
      <c r="F2412">
        <v>31</v>
      </c>
      <c r="G2412">
        <v>19</v>
      </c>
      <c r="H2412">
        <v>2.8</v>
      </c>
      <c r="I2412" s="10">
        <v>935</v>
      </c>
      <c r="J2412">
        <v>0.9</v>
      </c>
      <c r="K2412" s="2">
        <v>10</v>
      </c>
      <c r="L2412" s="1">
        <f t="shared" si="704"/>
        <v>3.4351286496115176</v>
      </c>
      <c r="M2412" s="1">
        <f t="shared" si="705"/>
        <v>43</v>
      </c>
      <c r="N2412" s="1">
        <f t="shared" si="706"/>
        <v>2.7430784472701868</v>
      </c>
      <c r="O2412" s="1">
        <f t="shared" si="720"/>
        <v>0.16641697478450099</v>
      </c>
      <c r="P2412" s="1">
        <f t="shared" si="722"/>
        <v>0.84838344756117712</v>
      </c>
      <c r="Q2412">
        <f t="shared" si="707"/>
        <v>2.4056347980228256</v>
      </c>
      <c r="R2412">
        <f t="shared" si="708"/>
        <v>12.563381327359146</v>
      </c>
      <c r="S2412">
        <f t="shared" si="709"/>
        <v>1.6444216397066946</v>
      </c>
      <c r="T2412">
        <v>0.2432</v>
      </c>
      <c r="U2412" s="1">
        <f t="shared" si="710"/>
        <v>0.28822010221080624</v>
      </c>
      <c r="V2412" s="1">
        <v>218</v>
      </c>
      <c r="W2412" s="1">
        <f t="shared" si="711"/>
        <v>10.593927453838271</v>
      </c>
      <c r="X2412" s="1">
        <f t="shared" si="712"/>
        <v>38.065899952135311</v>
      </c>
      <c r="Y2412" s="1">
        <f t="shared" si="713"/>
        <v>0.97291399876486495</v>
      </c>
      <c r="Z2412" s="1">
        <f t="shared" si="721"/>
        <v>-0.53199999999999947</v>
      </c>
      <c r="AA2412" s="1">
        <f t="shared" si="714"/>
        <v>6.041814752114736E-2</v>
      </c>
      <c r="AB2412" s="1">
        <f t="shared" si="715"/>
        <v>2.4476413999999997</v>
      </c>
      <c r="AC2412" s="1">
        <f t="shared" si="716"/>
        <v>0.67315596765114971</v>
      </c>
      <c r="AF2412" s="1">
        <f t="shared" si="717"/>
        <v>8.8780089330078038</v>
      </c>
      <c r="AG2412" s="1">
        <f t="shared" si="718"/>
        <v>3.3752165775306633</v>
      </c>
      <c r="AH2412" s="1">
        <f t="shared" si="719"/>
        <v>8.0610001326722092</v>
      </c>
      <c r="AI2412">
        <v>4.0999999999999996</v>
      </c>
      <c r="AJ2412">
        <v>14</v>
      </c>
      <c r="AK2412">
        <v>61</v>
      </c>
      <c r="AL2412">
        <v>14</v>
      </c>
      <c r="AM2412">
        <v>9086</v>
      </c>
      <c r="AN2412">
        <v>9102</v>
      </c>
      <c r="AO2412">
        <v>9067</v>
      </c>
      <c r="AP2412">
        <v>85</v>
      </c>
      <c r="AQ2412">
        <v>32700</v>
      </c>
    </row>
    <row r="2413" spans="1:43">
      <c r="A2413" s="27">
        <v>40397</v>
      </c>
      <c r="B2413" s="27"/>
      <c r="C2413">
        <v>25.5</v>
      </c>
      <c r="D2413">
        <v>30.9</v>
      </c>
      <c r="E2413">
        <v>19.899999999999999</v>
      </c>
      <c r="F2413">
        <v>35</v>
      </c>
      <c r="G2413">
        <v>22</v>
      </c>
      <c r="H2413">
        <v>12.3</v>
      </c>
      <c r="I2413" s="10">
        <v>935</v>
      </c>
      <c r="J2413">
        <v>2.4</v>
      </c>
      <c r="K2413" s="2">
        <v>10</v>
      </c>
      <c r="L2413" s="1">
        <f t="shared" si="704"/>
        <v>6.0394379928435313</v>
      </c>
      <c r="M2413" s="1">
        <f t="shared" si="705"/>
        <v>48</v>
      </c>
      <c r="N2413" s="1">
        <f t="shared" si="706"/>
        <v>3.2644251709352656</v>
      </c>
      <c r="O2413" s="1">
        <f t="shared" si="720"/>
        <v>0.19369925492837811</v>
      </c>
      <c r="P2413" s="1">
        <f t="shared" si="722"/>
        <v>1.0494451536218685</v>
      </c>
      <c r="Q2413">
        <f t="shared" si="707"/>
        <v>7.5139226365063756</v>
      </c>
      <c r="R2413">
        <f t="shared" si="708"/>
        <v>12.552988751733551</v>
      </c>
      <c r="S2413">
        <f t="shared" si="709"/>
        <v>1.6430613549389466</v>
      </c>
      <c r="T2413">
        <v>0.2432</v>
      </c>
      <c r="U2413" s="1">
        <f t="shared" si="710"/>
        <v>0.28318644972284251</v>
      </c>
      <c r="V2413" s="1">
        <v>219</v>
      </c>
      <c r="W2413" s="1">
        <f t="shared" si="711"/>
        <v>21.683787934966468</v>
      </c>
      <c r="X2413" s="1">
        <f t="shared" si="712"/>
        <v>38.05903750780115</v>
      </c>
      <c r="Y2413" s="1">
        <f t="shared" si="713"/>
        <v>0.97324222111961001</v>
      </c>
      <c r="Z2413" s="1">
        <f t="shared" si="721"/>
        <v>1.1019999999999994</v>
      </c>
      <c r="AA2413" s="1">
        <f t="shared" si="714"/>
        <v>6.0587632094413368E-2</v>
      </c>
      <c r="AB2413" s="1">
        <f t="shared" si="715"/>
        <v>2.4407945</v>
      </c>
      <c r="AC2413" s="1">
        <f t="shared" si="716"/>
        <v>1.7950825804030659</v>
      </c>
      <c r="AF2413" s="1">
        <f t="shared" si="717"/>
        <v>12.571001435152798</v>
      </c>
      <c r="AG2413" s="1">
        <f t="shared" si="718"/>
        <v>5.1705910712549663</v>
      </c>
      <c r="AH2413" s="1">
        <f t="shared" si="719"/>
        <v>12.542357609664952</v>
      </c>
      <c r="AI2413">
        <v>3.5</v>
      </c>
      <c r="AJ2413">
        <v>10</v>
      </c>
      <c r="AK2413">
        <v>62</v>
      </c>
      <c r="AL2413">
        <v>15</v>
      </c>
      <c r="AM2413">
        <v>9065</v>
      </c>
      <c r="AN2413">
        <v>9097</v>
      </c>
      <c r="AO2413">
        <v>9034</v>
      </c>
      <c r="AP2413">
        <v>107</v>
      </c>
      <c r="AQ2413">
        <v>0</v>
      </c>
    </row>
    <row r="2414" spans="1:43">
      <c r="A2414" s="27">
        <v>40398</v>
      </c>
      <c r="B2414" s="27"/>
      <c r="C2414">
        <v>25.8</v>
      </c>
      <c r="D2414">
        <v>29.5</v>
      </c>
      <c r="E2414">
        <v>23.1</v>
      </c>
      <c r="F2414">
        <v>36</v>
      </c>
      <c r="G2414">
        <v>23</v>
      </c>
      <c r="H2414">
        <v>8.6</v>
      </c>
      <c r="I2414" s="10">
        <v>935</v>
      </c>
      <c r="J2414">
        <v>1.6</v>
      </c>
      <c r="K2414" s="2">
        <v>10</v>
      </c>
      <c r="L2414" s="1">
        <f t="shared" si="704"/>
        <v>5.065801179252551</v>
      </c>
      <c r="M2414" s="1">
        <f t="shared" si="705"/>
        <v>49</v>
      </c>
      <c r="N2414" s="1">
        <f t="shared" si="706"/>
        <v>3.3229902501978286</v>
      </c>
      <c r="O2414" s="1">
        <f t="shared" si="720"/>
        <v>0.19672489624715025</v>
      </c>
      <c r="P2414" s="1">
        <f t="shared" si="722"/>
        <v>1.167000250065837</v>
      </c>
      <c r="Q2414">
        <f t="shared" si="707"/>
        <v>5.3261744956285337</v>
      </c>
      <c r="R2414">
        <f t="shared" si="708"/>
        <v>12.542455417084033</v>
      </c>
      <c r="S2414">
        <f t="shared" si="709"/>
        <v>1.6416826462151877</v>
      </c>
      <c r="T2414">
        <v>0.2432</v>
      </c>
      <c r="U2414" s="1">
        <f t="shared" si="710"/>
        <v>0.27806902142097645</v>
      </c>
      <c r="V2414" s="1">
        <v>220</v>
      </c>
      <c r="W2414" s="1">
        <f t="shared" si="711"/>
        <v>17.369749554536327</v>
      </c>
      <c r="X2414" s="1">
        <f t="shared" si="712"/>
        <v>38.051218579785775</v>
      </c>
      <c r="Y2414" s="1">
        <f t="shared" si="713"/>
        <v>0.97357835930050463</v>
      </c>
      <c r="Z2414" s="1">
        <f t="shared" si="721"/>
        <v>0.11400000000000027</v>
      </c>
      <c r="AA2414" s="1">
        <f t="shared" si="714"/>
        <v>6.0605219268101113E-2</v>
      </c>
      <c r="AB2414" s="1">
        <f t="shared" si="715"/>
        <v>2.4400862000000001</v>
      </c>
      <c r="AC2414" s="1">
        <f t="shared" si="716"/>
        <v>1.1967217202687106</v>
      </c>
      <c r="AF2414" s="1">
        <f t="shared" si="717"/>
        <v>9.6532350646976184</v>
      </c>
      <c r="AG2414" s="1">
        <f t="shared" si="718"/>
        <v>4.5629931920243516</v>
      </c>
      <c r="AH2414" s="1">
        <f t="shared" si="719"/>
        <v>11.491169457204048</v>
      </c>
      <c r="AI2414">
        <v>4</v>
      </c>
      <c r="AJ2414">
        <v>2</v>
      </c>
      <c r="AK2414">
        <v>71</v>
      </c>
      <c r="AL2414">
        <v>14</v>
      </c>
      <c r="AM2414">
        <v>9034</v>
      </c>
      <c r="AN2414">
        <v>9046</v>
      </c>
      <c r="AO2414">
        <v>9015</v>
      </c>
      <c r="AP2414">
        <v>117</v>
      </c>
      <c r="AQ2414">
        <v>32700</v>
      </c>
    </row>
    <row r="2415" spans="1:43">
      <c r="A2415" s="27">
        <v>40399</v>
      </c>
      <c r="B2415" s="27"/>
      <c r="C2415">
        <v>25.5</v>
      </c>
      <c r="D2415">
        <v>30.3</v>
      </c>
      <c r="E2415">
        <v>20.3</v>
      </c>
      <c r="F2415">
        <v>34</v>
      </c>
      <c r="G2415">
        <v>20</v>
      </c>
      <c r="H2415">
        <v>12.7</v>
      </c>
      <c r="I2415" s="10">
        <v>935</v>
      </c>
      <c r="J2415">
        <v>2.7</v>
      </c>
      <c r="K2415" s="2">
        <v>10</v>
      </c>
      <c r="L2415" s="1">
        <f t="shared" si="704"/>
        <v>6.6711077603143512</v>
      </c>
      <c r="M2415" s="1">
        <f t="shared" si="705"/>
        <v>48</v>
      </c>
      <c r="N2415" s="1">
        <f t="shared" si="706"/>
        <v>3.2644251709352656</v>
      </c>
      <c r="O2415" s="1">
        <f t="shared" si="720"/>
        <v>0.19369925492837811</v>
      </c>
      <c r="P2415" s="1">
        <f t="shared" si="722"/>
        <v>1.0036853177993263</v>
      </c>
      <c r="Q2415">
        <f t="shared" si="707"/>
        <v>7.8564389448459178</v>
      </c>
      <c r="R2415">
        <f t="shared" si="708"/>
        <v>12.531785283659497</v>
      </c>
      <c r="S2415">
        <f t="shared" si="709"/>
        <v>1.6402860318926045</v>
      </c>
      <c r="T2415">
        <v>0.2432</v>
      </c>
      <c r="U2415" s="1">
        <f t="shared" si="710"/>
        <v>0.27286933120787343</v>
      </c>
      <c r="V2415" s="1">
        <v>221</v>
      </c>
      <c r="W2415" s="1">
        <f t="shared" si="711"/>
        <v>22.166083427490332</v>
      </c>
      <c r="X2415" s="1">
        <f t="shared" si="712"/>
        <v>38.042398563592016</v>
      </c>
      <c r="Y2415" s="1">
        <f t="shared" si="713"/>
        <v>0.97392231386688111</v>
      </c>
      <c r="Z2415" s="1">
        <f t="shared" si="721"/>
        <v>-0.11400000000000027</v>
      </c>
      <c r="AA2415" s="1">
        <f t="shared" si="714"/>
        <v>6.0587632094413368E-2</v>
      </c>
      <c r="AB2415" s="1">
        <f t="shared" si="715"/>
        <v>2.4407945</v>
      </c>
      <c r="AC2415" s="1">
        <f t="shared" si="716"/>
        <v>2.019467902953449</v>
      </c>
      <c r="AF2415" s="1">
        <f t="shared" si="717"/>
        <v>11.980739454568951</v>
      </c>
      <c r="AG2415" s="1">
        <f t="shared" si="718"/>
        <v>5.2109872554842349</v>
      </c>
      <c r="AH2415" s="1">
        <f t="shared" si="719"/>
        <v>13.843615847288767</v>
      </c>
      <c r="AI2415">
        <v>3.9</v>
      </c>
      <c r="AJ2415">
        <v>10</v>
      </c>
      <c r="AK2415">
        <v>71</v>
      </c>
      <c r="AL2415">
        <v>1</v>
      </c>
      <c r="AM2415">
        <v>9014</v>
      </c>
      <c r="AN2415">
        <v>9029</v>
      </c>
      <c r="AO2415">
        <v>8998</v>
      </c>
      <c r="AP2415">
        <v>105</v>
      </c>
      <c r="AQ2415">
        <v>0</v>
      </c>
    </row>
    <row r="2416" spans="1:43">
      <c r="A2416" s="27">
        <v>40400</v>
      </c>
      <c r="B2416" s="27"/>
      <c r="C2416">
        <v>25.5</v>
      </c>
      <c r="D2416">
        <v>30.4</v>
      </c>
      <c r="E2416">
        <v>21.4</v>
      </c>
      <c r="F2416">
        <v>35</v>
      </c>
      <c r="G2416">
        <v>21</v>
      </c>
      <c r="H2416">
        <v>9.3000000000000007</v>
      </c>
      <c r="I2416" s="10">
        <v>935</v>
      </c>
      <c r="J2416">
        <v>2.4</v>
      </c>
      <c r="K2416" s="2">
        <v>10</v>
      </c>
      <c r="L2416" s="1">
        <f t="shared" si="704"/>
        <v>5.8079782626490699</v>
      </c>
      <c r="M2416" s="1">
        <f t="shared" si="705"/>
        <v>49</v>
      </c>
      <c r="N2416" s="1">
        <f t="shared" si="706"/>
        <v>3.2644251709352656</v>
      </c>
      <c r="O2416" s="1">
        <f t="shared" si="720"/>
        <v>0.19369925492837811</v>
      </c>
      <c r="P2416" s="1">
        <f t="shared" si="722"/>
        <v>1.0806485446913816</v>
      </c>
      <c r="Q2416">
        <f t="shared" si="707"/>
        <v>5.8527598306885764</v>
      </c>
      <c r="R2416">
        <f t="shared" si="708"/>
        <v>12.520982286279256</v>
      </c>
      <c r="S2416">
        <f t="shared" si="709"/>
        <v>1.6388720269999026</v>
      </c>
      <c r="T2416">
        <v>0.2432</v>
      </c>
      <c r="U2416" s="1">
        <f t="shared" si="710"/>
        <v>0.26758891732196299</v>
      </c>
      <c r="V2416" s="1">
        <v>222</v>
      </c>
      <c r="W2416" s="1">
        <f t="shared" si="711"/>
        <v>18.197045555348865</v>
      </c>
      <c r="X2416" s="1">
        <f t="shared" si="712"/>
        <v>38.032533216255075</v>
      </c>
      <c r="Y2416" s="1">
        <f t="shared" si="713"/>
        <v>0.97427398306572888</v>
      </c>
      <c r="Z2416" s="1">
        <f t="shared" si="721"/>
        <v>0</v>
      </c>
      <c r="AA2416" s="1">
        <f t="shared" si="714"/>
        <v>6.0587632094413368E-2</v>
      </c>
      <c r="AB2416" s="1">
        <f t="shared" si="715"/>
        <v>2.4407945</v>
      </c>
      <c r="AC2416" s="1">
        <f t="shared" si="716"/>
        <v>1.7950825804030659</v>
      </c>
      <c r="AF2416" s="1">
        <f t="shared" si="717"/>
        <v>11.362979949020527</v>
      </c>
      <c r="AG2416" s="1">
        <f t="shared" si="718"/>
        <v>4.642998574426823</v>
      </c>
      <c r="AH2416" s="1">
        <f t="shared" si="719"/>
        <v>11.847875874020223</v>
      </c>
      <c r="AI2416">
        <v>5.5</v>
      </c>
      <c r="AJ2416">
        <v>14</v>
      </c>
      <c r="AK2416">
        <v>96</v>
      </c>
      <c r="AL2416">
        <v>14</v>
      </c>
      <c r="AM2416">
        <v>9012</v>
      </c>
      <c r="AN2416">
        <v>9031</v>
      </c>
      <c r="AO2416">
        <v>8985</v>
      </c>
      <c r="AP2416">
        <v>110</v>
      </c>
      <c r="AQ2416">
        <v>0</v>
      </c>
    </row>
    <row r="2417" spans="1:43">
      <c r="A2417" s="27">
        <v>40401</v>
      </c>
      <c r="B2417" s="27"/>
      <c r="C2417">
        <v>17</v>
      </c>
      <c r="D2417">
        <v>29.3</v>
      </c>
      <c r="E2417">
        <v>11</v>
      </c>
      <c r="F2417">
        <v>61</v>
      </c>
      <c r="G2417">
        <v>23</v>
      </c>
      <c r="H2417">
        <v>10.7</v>
      </c>
      <c r="I2417" s="10">
        <v>935</v>
      </c>
      <c r="J2417">
        <v>2.5</v>
      </c>
      <c r="K2417" s="2">
        <v>10</v>
      </c>
      <c r="L2417" s="1">
        <f t="shared" si="704"/>
        <v>5.1437108489231118</v>
      </c>
      <c r="M2417" s="1">
        <f t="shared" si="705"/>
        <v>99</v>
      </c>
      <c r="N2417" s="1">
        <f t="shared" si="706"/>
        <v>1.9383638408527206</v>
      </c>
      <c r="O2417" s="1">
        <f t="shared" si="720"/>
        <v>0.12283285135951756</v>
      </c>
      <c r="P2417" s="1">
        <f t="shared" si="722"/>
        <v>1.1188593962748159</v>
      </c>
      <c r="Q2417">
        <f t="shared" si="707"/>
        <v>6.0757870647809193</v>
      </c>
      <c r="R2417">
        <f t="shared" si="708"/>
        <v>12.510050331674273</v>
      </c>
      <c r="S2417">
        <f t="shared" si="709"/>
        <v>1.637441142889303</v>
      </c>
      <c r="T2417">
        <v>0.2432</v>
      </c>
      <c r="U2417" s="1">
        <f t="shared" si="710"/>
        <v>0.26222934188237706</v>
      </c>
      <c r="V2417" s="1">
        <v>223</v>
      </c>
      <c r="W2417" s="1">
        <f t="shared" si="711"/>
        <v>19.839478717077171</v>
      </c>
      <c r="X2417" s="1">
        <f t="shared" si="712"/>
        <v>38.021578727425258</v>
      </c>
      <c r="Y2417" s="1">
        <f t="shared" si="713"/>
        <v>0.97463326286179708</v>
      </c>
      <c r="Z2417" s="1">
        <f t="shared" si="721"/>
        <v>-3.23</v>
      </c>
      <c r="AA2417" s="1">
        <f t="shared" si="714"/>
        <v>6.0093535960379606E-2</v>
      </c>
      <c r="AB2417" s="1">
        <f t="shared" si="715"/>
        <v>2.4608629999999998</v>
      </c>
      <c r="AC2417" s="1">
        <f t="shared" si="716"/>
        <v>1.8698776879198602</v>
      </c>
      <c r="AF2417" s="1">
        <f t="shared" si="717"/>
        <v>13.018554647729518</v>
      </c>
      <c r="AG2417" s="1">
        <f t="shared" si="718"/>
        <v>4.8577068875136167</v>
      </c>
      <c r="AH2417" s="1">
        <f t="shared" si="719"/>
        <v>14.377932979009062</v>
      </c>
      <c r="AI2417">
        <v>12.1</v>
      </c>
      <c r="AJ2417">
        <v>14</v>
      </c>
      <c r="AK2417">
        <v>193</v>
      </c>
      <c r="AL2417">
        <v>13</v>
      </c>
      <c r="AM2417">
        <v>9092</v>
      </c>
      <c r="AN2417">
        <v>9116</v>
      </c>
      <c r="AO2417">
        <v>8986</v>
      </c>
      <c r="AP2417">
        <v>111</v>
      </c>
      <c r="AQ2417">
        <v>109</v>
      </c>
    </row>
    <row r="2418" spans="1:43">
      <c r="A2418" s="27">
        <v>40402</v>
      </c>
      <c r="B2418" s="27"/>
      <c r="C2418">
        <v>18.100000000000001</v>
      </c>
      <c r="D2418">
        <v>23.1</v>
      </c>
      <c r="E2418">
        <v>13.6</v>
      </c>
      <c r="F2418">
        <v>49</v>
      </c>
      <c r="G2418">
        <v>31</v>
      </c>
      <c r="H2418">
        <v>12.6</v>
      </c>
      <c r="I2418" s="10">
        <v>935</v>
      </c>
      <c r="J2418">
        <v>1.3</v>
      </c>
      <c r="K2418" s="2">
        <v>10</v>
      </c>
      <c r="L2418" s="1">
        <f t="shared" si="704"/>
        <v>4.6082879593637323</v>
      </c>
      <c r="M2418" s="1">
        <f t="shared" si="705"/>
        <v>67</v>
      </c>
      <c r="N2418" s="1">
        <f t="shared" si="706"/>
        <v>2.0776827112717497</v>
      </c>
      <c r="O2418" s="1">
        <f t="shared" si="720"/>
        <v>0.13052971632306209</v>
      </c>
      <c r="P2418" s="1">
        <f t="shared" si="722"/>
        <v>0.96020670704612909</v>
      </c>
      <c r="Q2418">
        <f t="shared" si="707"/>
        <v>7.2242539699691317</v>
      </c>
      <c r="R2418">
        <f t="shared" si="708"/>
        <v>12.49899329603355</v>
      </c>
      <c r="S2418">
        <f t="shared" si="709"/>
        <v>1.6359938869153863</v>
      </c>
      <c r="T2418">
        <v>0.2432</v>
      </c>
      <c r="U2418" s="1">
        <f t="shared" si="710"/>
        <v>0.25679219042682405</v>
      </c>
      <c r="V2418" s="1">
        <v>224</v>
      </c>
      <c r="W2418" s="1">
        <f t="shared" si="711"/>
        <v>22.068738808364948</v>
      </c>
      <c r="X2418" s="1">
        <f t="shared" si="712"/>
        <v>38.009491790499496</v>
      </c>
      <c r="Y2418" s="1">
        <f t="shared" si="713"/>
        <v>0.97500004696837128</v>
      </c>
      <c r="Z2418" s="1">
        <f t="shared" si="721"/>
        <v>0.41800000000000054</v>
      </c>
      <c r="AA2418" s="1">
        <f t="shared" si="714"/>
        <v>6.0157023365156569E-2</v>
      </c>
      <c r="AB2418" s="1">
        <f t="shared" si="715"/>
        <v>2.4582658999999998</v>
      </c>
      <c r="AC2418" s="1">
        <f t="shared" si="716"/>
        <v>0.97233639771832736</v>
      </c>
      <c r="AF2418" s="1">
        <f t="shared" si="717"/>
        <v>9.6733332603828099</v>
      </c>
      <c r="AG2418" s="1">
        <f t="shared" si="718"/>
        <v>5.1953561182963899</v>
      </c>
      <c r="AH2418" s="1">
        <f t="shared" si="719"/>
        <v>12.442852976996983</v>
      </c>
      <c r="AI2418">
        <v>4.3</v>
      </c>
      <c r="AJ2418">
        <v>2</v>
      </c>
      <c r="AK2418">
        <v>71</v>
      </c>
      <c r="AL2418">
        <v>2</v>
      </c>
      <c r="AM2418">
        <v>9102</v>
      </c>
      <c r="AN2418">
        <v>9112</v>
      </c>
      <c r="AO2418">
        <v>9088</v>
      </c>
      <c r="AP2418">
        <v>99</v>
      </c>
      <c r="AQ2418">
        <v>0</v>
      </c>
    </row>
    <row r="2419" spans="1:43">
      <c r="A2419" s="27">
        <v>40403</v>
      </c>
      <c r="B2419" s="27"/>
      <c r="C2419">
        <v>19.7</v>
      </c>
      <c r="D2419">
        <v>25.8</v>
      </c>
      <c r="E2419">
        <v>14.5</v>
      </c>
      <c r="F2419">
        <v>39</v>
      </c>
      <c r="G2419">
        <v>16</v>
      </c>
      <c r="H2419">
        <v>12.9</v>
      </c>
      <c r="I2419" s="10">
        <v>935</v>
      </c>
      <c r="J2419">
        <v>2.4</v>
      </c>
      <c r="K2419" s="2">
        <v>10</v>
      </c>
      <c r="L2419" s="1">
        <f t="shared" si="704"/>
        <v>5.4407695332820527</v>
      </c>
      <c r="M2419" s="1">
        <f t="shared" si="705"/>
        <v>62</v>
      </c>
      <c r="N2419" s="1">
        <f t="shared" si="706"/>
        <v>2.2959599127720827</v>
      </c>
      <c r="O2419" s="1">
        <f t="shared" si="720"/>
        <v>0.14245247804720729</v>
      </c>
      <c r="P2419" s="1">
        <f t="shared" si="722"/>
        <v>0.77788476725177458</v>
      </c>
      <c r="Q2419">
        <f t="shared" si="707"/>
        <v>8.0861208902835884</v>
      </c>
      <c r="R2419">
        <f t="shared" si="708"/>
        <v>12.487815022755276</v>
      </c>
      <c r="S2419">
        <f t="shared" si="709"/>
        <v>1.634530762140743</v>
      </c>
      <c r="T2419">
        <v>0.2432</v>
      </c>
      <c r="U2419" s="1">
        <f t="shared" si="710"/>
        <v>0.25127907144253597</v>
      </c>
      <c r="V2419" s="1">
        <v>225</v>
      </c>
      <c r="W2419" s="1">
        <f t="shared" si="711"/>
        <v>22.425666744072849</v>
      </c>
      <c r="X2419" s="1">
        <f t="shared" si="712"/>
        <v>37.996229673700249</v>
      </c>
      <c r="Y2419" s="1">
        <f t="shared" si="713"/>
        <v>0.97537422687871655</v>
      </c>
      <c r="Z2419" s="1">
        <f t="shared" si="721"/>
        <v>0.60799999999999921</v>
      </c>
      <c r="AA2419" s="1">
        <f t="shared" si="714"/>
        <v>6.0249608516800682E-2</v>
      </c>
      <c r="AB2419" s="1">
        <f t="shared" si="715"/>
        <v>2.4544883</v>
      </c>
      <c r="AC2419" s="1">
        <f t="shared" si="716"/>
        <v>1.7950825804030659</v>
      </c>
      <c r="AF2419" s="1">
        <f t="shared" si="717"/>
        <v>11.016378010091339</v>
      </c>
      <c r="AG2419" s="1">
        <f t="shared" si="718"/>
        <v>5.0862287517450957</v>
      </c>
      <c r="AH2419" s="1">
        <f t="shared" si="719"/>
        <v>12.159109395396138</v>
      </c>
      <c r="AI2419">
        <v>3.7</v>
      </c>
      <c r="AJ2419">
        <v>2</v>
      </c>
      <c r="AK2419">
        <v>68</v>
      </c>
      <c r="AL2419">
        <v>2</v>
      </c>
      <c r="AM2419">
        <v>9095</v>
      </c>
      <c r="AN2419">
        <v>9111</v>
      </c>
      <c r="AO2419">
        <v>9073</v>
      </c>
      <c r="AP2419">
        <v>81</v>
      </c>
      <c r="AQ2419">
        <v>0</v>
      </c>
    </row>
    <row r="2420" spans="1:43">
      <c r="A2420" s="27">
        <v>40404</v>
      </c>
      <c r="B2420" s="27"/>
      <c r="C2420">
        <v>22.1</v>
      </c>
      <c r="D2420">
        <v>28.9</v>
      </c>
      <c r="E2420">
        <v>15.3</v>
      </c>
      <c r="F2420">
        <v>28</v>
      </c>
      <c r="G2420">
        <v>17</v>
      </c>
      <c r="H2420">
        <v>12.8</v>
      </c>
      <c r="I2420" s="10">
        <v>935</v>
      </c>
      <c r="J2420">
        <v>3.1</v>
      </c>
      <c r="K2420" s="2">
        <v>10</v>
      </c>
      <c r="L2420" s="1">
        <f t="shared" si="704"/>
        <v>6.2768495172150081</v>
      </c>
      <c r="M2420" s="1">
        <f t="shared" si="705"/>
        <v>39</v>
      </c>
      <c r="N2420" s="1">
        <f t="shared" si="706"/>
        <v>2.6609603532161934</v>
      </c>
      <c r="O2420" s="1">
        <f t="shared" si="720"/>
        <v>0.16205797744929373</v>
      </c>
      <c r="P2420" s="1">
        <f t="shared" si="722"/>
        <v>0.6777617219603016</v>
      </c>
      <c r="Q2420">
        <f t="shared" si="707"/>
        <v>8.5735089944377449</v>
      </c>
      <c r="R2420">
        <f t="shared" si="708"/>
        <v>12.476519320401897</v>
      </c>
      <c r="S2420">
        <f t="shared" si="709"/>
        <v>1.6330522670683112</v>
      </c>
      <c r="T2420">
        <v>0.2432</v>
      </c>
      <c r="U2420" s="1">
        <f t="shared" si="710"/>
        <v>0.24569161589042357</v>
      </c>
      <c r="V2420" s="1">
        <v>226</v>
      </c>
      <c r="W2420" s="1">
        <f t="shared" si="711"/>
        <v>22.31359293729485</v>
      </c>
      <c r="X2420" s="1">
        <f t="shared" si="712"/>
        <v>37.981750290998463</v>
      </c>
      <c r="Y2420" s="1">
        <f t="shared" si="713"/>
        <v>0.97575569189817701</v>
      </c>
      <c r="Z2420" s="1">
        <f t="shared" si="721"/>
        <v>0.91200000000000081</v>
      </c>
      <c r="AA2420" s="1">
        <f t="shared" si="714"/>
        <v>6.0389021832934292E-2</v>
      </c>
      <c r="AB2420" s="1">
        <f t="shared" si="715"/>
        <v>2.4488219</v>
      </c>
      <c r="AC2420" s="1">
        <f t="shared" si="716"/>
        <v>2.3186483330206267</v>
      </c>
      <c r="AF2420" s="1">
        <f t="shared" si="717"/>
        <v>12.854203173696215</v>
      </c>
      <c r="AG2420" s="1">
        <f t="shared" si="718"/>
        <v>4.9681842594857031</v>
      </c>
      <c r="AH2420" s="1">
        <f t="shared" si="719"/>
        <v>11.775414434660092</v>
      </c>
      <c r="AI2420">
        <v>4.9000000000000004</v>
      </c>
      <c r="AJ2420">
        <v>11</v>
      </c>
      <c r="AK2420">
        <v>73</v>
      </c>
      <c r="AL2420">
        <v>15</v>
      </c>
      <c r="AM2420">
        <v>9057</v>
      </c>
      <c r="AN2420">
        <v>9081</v>
      </c>
      <c r="AO2420">
        <v>9039</v>
      </c>
      <c r="AP2420">
        <v>70</v>
      </c>
      <c r="AQ2420">
        <v>0</v>
      </c>
    </row>
    <row r="2421" spans="1:43">
      <c r="A2421" s="27">
        <v>40405</v>
      </c>
      <c r="B2421" s="27"/>
      <c r="C2421">
        <v>24.2</v>
      </c>
      <c r="D2421">
        <v>28.8</v>
      </c>
      <c r="E2421">
        <v>21.1</v>
      </c>
      <c r="F2421">
        <v>30</v>
      </c>
      <c r="G2421">
        <v>17</v>
      </c>
      <c r="H2421">
        <v>3.8</v>
      </c>
      <c r="I2421" s="10">
        <v>935</v>
      </c>
      <c r="J2421">
        <v>0.6</v>
      </c>
      <c r="K2421" s="2">
        <v>10</v>
      </c>
      <c r="L2421" s="1">
        <f t="shared" si="704"/>
        <v>3.0426645764294444</v>
      </c>
      <c r="M2421" s="1">
        <f t="shared" si="705"/>
        <v>43</v>
      </c>
      <c r="N2421" s="1">
        <f t="shared" si="706"/>
        <v>3.0209146610255595</v>
      </c>
      <c r="O2421" s="1">
        <f t="shared" si="720"/>
        <v>0.18103686674367608</v>
      </c>
      <c r="P2421" s="1">
        <f t="shared" si="722"/>
        <v>0.87485283348155196</v>
      </c>
      <c r="Q2421">
        <f t="shared" si="707"/>
        <v>3.0252210134918709</v>
      </c>
      <c r="R2421">
        <f t="shared" si="708"/>
        <v>12.465109960857554</v>
      </c>
      <c r="S2421">
        <f t="shared" si="709"/>
        <v>1.6315588954002034</v>
      </c>
      <c r="T2421">
        <v>0.2432</v>
      </c>
      <c r="U2421" s="1">
        <f t="shared" si="710"/>
        <v>0.24003147672258607</v>
      </c>
      <c r="V2421" s="1">
        <v>227</v>
      </c>
      <c r="W2421" s="1">
        <f t="shared" si="711"/>
        <v>11.764436983185664</v>
      </c>
      <c r="X2421" s="1">
        <f t="shared" si="712"/>
        <v>37.966012272775721</v>
      </c>
      <c r="Y2421" s="1">
        <f t="shared" si="713"/>
        <v>0.97614432917692362</v>
      </c>
      <c r="Z2421" s="1">
        <f t="shared" si="721"/>
        <v>0.79799999999999915</v>
      </c>
      <c r="AA2421" s="1">
        <f t="shared" si="714"/>
        <v>6.0511538811642299E-2</v>
      </c>
      <c r="AB2421" s="1">
        <f t="shared" si="715"/>
        <v>2.4438637999999999</v>
      </c>
      <c r="AC2421" s="1">
        <f t="shared" si="716"/>
        <v>0.44877064510076647</v>
      </c>
      <c r="AF2421" s="1">
        <f t="shared" si="717"/>
        <v>10.176946062874084</v>
      </c>
      <c r="AG2421" s="1">
        <f t="shared" si="718"/>
        <v>3.5712334152415059</v>
      </c>
      <c r="AH2421" s="1">
        <f t="shared" si="719"/>
        <v>7.4992943796033176</v>
      </c>
      <c r="AI2421">
        <v>3.2</v>
      </c>
      <c r="AJ2421">
        <v>1</v>
      </c>
      <c r="AK2421">
        <v>62</v>
      </c>
      <c r="AL2421">
        <v>3</v>
      </c>
      <c r="AM2421">
        <v>9056</v>
      </c>
      <c r="AN2421">
        <v>9075</v>
      </c>
      <c r="AO2421">
        <v>9040</v>
      </c>
      <c r="AP2421">
        <v>91</v>
      </c>
      <c r="AQ2421">
        <v>0</v>
      </c>
    </row>
    <row r="2422" spans="1:43">
      <c r="A2422" s="27">
        <v>40406</v>
      </c>
      <c r="B2422" s="27"/>
      <c r="C2422">
        <v>23.4</v>
      </c>
      <c r="D2422">
        <v>27.6</v>
      </c>
      <c r="E2422">
        <v>20.9</v>
      </c>
      <c r="F2422">
        <v>41</v>
      </c>
      <c r="G2422">
        <v>27</v>
      </c>
      <c r="H2422">
        <v>11.5</v>
      </c>
      <c r="I2422" s="10">
        <v>935</v>
      </c>
      <c r="J2422">
        <v>2.4</v>
      </c>
      <c r="K2422" s="2">
        <v>10</v>
      </c>
      <c r="L2422" s="1">
        <f t="shared" si="704"/>
        <v>5.8320090133530593</v>
      </c>
      <c r="M2422" s="1">
        <f t="shared" si="705"/>
        <v>55</v>
      </c>
      <c r="N2422" s="1">
        <f t="shared" si="706"/>
        <v>2.8790726980801549</v>
      </c>
      <c r="O2422" s="1">
        <f t="shared" si="720"/>
        <v>0.17359712280239986</v>
      </c>
      <c r="P2422" s="1">
        <f t="shared" si="722"/>
        <v>1.1786481364479868</v>
      </c>
      <c r="Q2422">
        <f t="shared" si="707"/>
        <v>6.7016356611482193</v>
      </c>
      <c r="R2422">
        <f t="shared" si="708"/>
        <v>12.453590677685909</v>
      </c>
      <c r="S2422">
        <f t="shared" si="709"/>
        <v>1.6300511358227632</v>
      </c>
      <c r="T2422">
        <v>0.2432</v>
      </c>
      <c r="U2422" s="1">
        <f t="shared" si="710"/>
        <v>0.23430032839331341</v>
      </c>
      <c r="V2422" s="1">
        <v>228</v>
      </c>
      <c r="W2422" s="1">
        <f t="shared" si="711"/>
        <v>20.796795599758823</v>
      </c>
      <c r="X2422" s="1">
        <f t="shared" si="712"/>
        <v>37.948975036119172</v>
      </c>
      <c r="Y2422" s="1">
        <f t="shared" si="713"/>
        <v>0.97654002374333837</v>
      </c>
      <c r="Z2422" s="1">
        <f t="shared" si="721"/>
        <v>-0.30400000000000027</v>
      </c>
      <c r="AA2422" s="1">
        <f t="shared" si="714"/>
        <v>6.046480710439299E-2</v>
      </c>
      <c r="AB2422" s="1">
        <f t="shared" si="715"/>
        <v>2.4457526000000001</v>
      </c>
      <c r="AC2422" s="1">
        <f t="shared" si="716"/>
        <v>1.7950825804030659</v>
      </c>
      <c r="AF2422" s="1">
        <f t="shared" si="717"/>
        <v>9.3081313672708568</v>
      </c>
      <c r="AG2422" s="1">
        <f t="shared" si="718"/>
        <v>5.100701222258464</v>
      </c>
      <c r="AH2422" s="1">
        <f t="shared" si="719"/>
        <v>13.45610731637702</v>
      </c>
      <c r="AI2422">
        <v>7.7</v>
      </c>
      <c r="AJ2422">
        <v>14</v>
      </c>
      <c r="AK2422">
        <v>123</v>
      </c>
      <c r="AL2422">
        <v>14</v>
      </c>
      <c r="AM2422">
        <v>9067</v>
      </c>
      <c r="AN2422">
        <v>9095</v>
      </c>
      <c r="AO2422">
        <v>9048</v>
      </c>
      <c r="AP2422">
        <v>116</v>
      </c>
      <c r="AQ2422">
        <v>0</v>
      </c>
    </row>
    <row r="2423" spans="1:43">
      <c r="A2423" s="27">
        <v>40407</v>
      </c>
      <c r="B2423" s="27"/>
      <c r="C2423">
        <v>21.9</v>
      </c>
      <c r="D2423">
        <v>26.2</v>
      </c>
      <c r="E2423">
        <v>16.399999999999999</v>
      </c>
      <c r="F2423">
        <v>42</v>
      </c>
      <c r="G2423">
        <v>24</v>
      </c>
      <c r="H2423">
        <v>12.1</v>
      </c>
      <c r="I2423" s="10">
        <v>935</v>
      </c>
      <c r="J2423">
        <v>2.4</v>
      </c>
      <c r="K2423" s="2">
        <v>10</v>
      </c>
      <c r="L2423" s="1">
        <f t="shared" si="704"/>
        <v>5.8943936062792162</v>
      </c>
      <c r="M2423" s="1">
        <f t="shared" si="705"/>
        <v>60</v>
      </c>
      <c r="N2423" s="1">
        <f t="shared" si="706"/>
        <v>2.6287193088585714</v>
      </c>
      <c r="O2423" s="1">
        <f t="shared" si="720"/>
        <v>0.16034158592949854</v>
      </c>
      <c r="P2423" s="1">
        <f t="shared" si="722"/>
        <v>0.96806310522837935</v>
      </c>
      <c r="Q2423">
        <f t="shared" si="707"/>
        <v>7.2626895187018388</v>
      </c>
      <c r="R2423">
        <f t="shared" si="708"/>
        <v>12.441965164685815</v>
      </c>
      <c r="S2423">
        <f t="shared" si="709"/>
        <v>1.6285294718175152</v>
      </c>
      <c r="T2423">
        <v>0.2432</v>
      </c>
      <c r="U2423" s="1">
        <f t="shared" si="710"/>
        <v>0.2284998663637279</v>
      </c>
      <c r="V2423" s="1">
        <v>229</v>
      </c>
      <c r="W2423" s="1">
        <f t="shared" si="711"/>
        <v>21.503552310736502</v>
      </c>
      <c r="X2423" s="1">
        <f t="shared" si="712"/>
        <v>37.930598854641424</v>
      </c>
      <c r="Y2423" s="1">
        <f t="shared" si="713"/>
        <v>0.97694265853802653</v>
      </c>
      <c r="Z2423" s="1">
        <f t="shared" si="721"/>
        <v>-0.57000000000000006</v>
      </c>
      <c r="AA2423" s="1">
        <f t="shared" si="714"/>
        <v>6.0377379418856902E-2</v>
      </c>
      <c r="AB2423" s="1">
        <f t="shared" si="715"/>
        <v>2.4492940999999999</v>
      </c>
      <c r="AC2423" s="1">
        <f t="shared" si="716"/>
        <v>1.7950825804030659</v>
      </c>
      <c r="AF2423" s="1">
        <f t="shared" si="717"/>
        <v>10.842291519701101</v>
      </c>
      <c r="AG2423" s="1">
        <f t="shared" si="718"/>
        <v>5.1083093468980172</v>
      </c>
      <c r="AH2423" s="1">
        <f t="shared" si="719"/>
        <v>13.556807426547152</v>
      </c>
      <c r="AI2423">
        <v>5.2</v>
      </c>
      <c r="AJ2423">
        <v>6</v>
      </c>
      <c r="AK2423">
        <v>72</v>
      </c>
      <c r="AL2423">
        <v>6</v>
      </c>
      <c r="AM2423">
        <v>9068</v>
      </c>
      <c r="AN2423">
        <v>9087</v>
      </c>
      <c r="AO2423">
        <v>9056</v>
      </c>
      <c r="AP2423">
        <v>104</v>
      </c>
      <c r="AQ2423">
        <v>4</v>
      </c>
    </row>
    <row r="2424" spans="1:43">
      <c r="A2424" s="27">
        <v>40408</v>
      </c>
      <c r="B2424" s="27"/>
      <c r="C2424">
        <v>22.9</v>
      </c>
      <c r="D2424">
        <v>30.3</v>
      </c>
      <c r="E2424">
        <v>16.7</v>
      </c>
      <c r="F2424">
        <v>31</v>
      </c>
      <c r="G2424">
        <v>12</v>
      </c>
      <c r="H2424">
        <v>12.6</v>
      </c>
      <c r="I2424" s="10">
        <v>935</v>
      </c>
      <c r="J2424">
        <v>1.8</v>
      </c>
      <c r="K2424" s="2">
        <v>10</v>
      </c>
      <c r="L2424" s="1">
        <f t="shared" si="704"/>
        <v>5.5358330548908485</v>
      </c>
      <c r="M2424" s="1">
        <f t="shared" si="705"/>
        <v>50</v>
      </c>
      <c r="N2424" s="1">
        <f t="shared" si="706"/>
        <v>2.793404137451879</v>
      </c>
      <c r="O2424" s="1">
        <f t="shared" si="720"/>
        <v>0.1690795727297485</v>
      </c>
      <c r="P2424" s="1">
        <f t="shared" si="722"/>
        <v>0.73453678776445708</v>
      </c>
      <c r="Q2424">
        <f t="shared" si="707"/>
        <v>8.4609089399980295</v>
      </c>
      <c r="R2424">
        <f t="shared" si="708"/>
        <v>12.430237074641866</v>
      </c>
      <c r="S2424">
        <f t="shared" si="709"/>
        <v>1.6269943814976264</v>
      </c>
      <c r="T2424">
        <v>0.2432</v>
      </c>
      <c r="U2424" s="1">
        <f t="shared" si="710"/>
        <v>0.22263180660021145</v>
      </c>
      <c r="V2424" s="1">
        <v>230</v>
      </c>
      <c r="W2424" s="1">
        <f t="shared" si="711"/>
        <v>22.092849814486204</v>
      </c>
      <c r="X2424" s="1">
        <f t="shared" si="712"/>
        <v>37.910844927717129</v>
      </c>
      <c r="Y2424" s="1">
        <f t="shared" si="713"/>
        <v>0.97735211444844705</v>
      </c>
      <c r="Z2424" s="1">
        <f t="shared" si="721"/>
        <v>0.38</v>
      </c>
      <c r="AA2424" s="1">
        <f t="shared" si="714"/>
        <v>6.0435636423434559E-2</v>
      </c>
      <c r="AB2424" s="1">
        <f t="shared" si="715"/>
        <v>2.4469330999999999</v>
      </c>
      <c r="AC2424" s="1">
        <f t="shared" si="716"/>
        <v>1.3463119353022994</v>
      </c>
      <c r="AF2424" s="1">
        <f t="shared" si="717"/>
        <v>13.087453848090847</v>
      </c>
      <c r="AG2424" s="1">
        <f t="shared" si="718"/>
        <v>4.9553309127270824</v>
      </c>
      <c r="AH2424" s="1">
        <f t="shared" si="719"/>
        <v>12.300696592388626</v>
      </c>
      <c r="AI2424">
        <v>4</v>
      </c>
      <c r="AJ2424">
        <v>16</v>
      </c>
      <c r="AK2424">
        <v>75</v>
      </c>
      <c r="AL2424">
        <v>1</v>
      </c>
      <c r="AM2424">
        <v>9043</v>
      </c>
      <c r="AN2424">
        <v>9066</v>
      </c>
      <c r="AO2424">
        <v>9024</v>
      </c>
      <c r="AP2424">
        <v>80</v>
      </c>
      <c r="AQ2424">
        <v>0</v>
      </c>
    </row>
    <row r="2425" spans="1:43">
      <c r="A2425" s="27">
        <v>40409</v>
      </c>
      <c r="B2425" s="27"/>
      <c r="C2425">
        <v>23</v>
      </c>
      <c r="D2425">
        <v>28.1</v>
      </c>
      <c r="E2425">
        <v>18.399999999999999</v>
      </c>
      <c r="F2425">
        <v>36</v>
      </c>
      <c r="G2425">
        <v>14</v>
      </c>
      <c r="H2425">
        <v>7.8</v>
      </c>
      <c r="I2425" s="10">
        <v>935</v>
      </c>
      <c r="J2425">
        <v>1.8</v>
      </c>
      <c r="K2425" s="2">
        <v>10</v>
      </c>
      <c r="L2425" s="1">
        <f t="shared" si="704"/>
        <v>4.8520395868061543</v>
      </c>
      <c r="M2425" s="1">
        <f t="shared" si="705"/>
        <v>58</v>
      </c>
      <c r="N2425" s="1">
        <f t="shared" si="706"/>
        <v>2.8103575430330863</v>
      </c>
      <c r="O2425" s="1">
        <f t="shared" si="720"/>
        <v>0.16997505628423343</v>
      </c>
      <c r="P2425" s="1">
        <f t="shared" si="722"/>
        <v>0.88020547568835394</v>
      </c>
      <c r="Q2425">
        <f t="shared" si="707"/>
        <v>5.2476264289025574</v>
      </c>
      <c r="R2425">
        <f t="shared" si="708"/>
        <v>12.418410018266451</v>
      </c>
      <c r="S2425">
        <f t="shared" si="709"/>
        <v>1.6254463374694308</v>
      </c>
      <c r="T2425">
        <v>0.2432</v>
      </c>
      <c r="U2425" s="1">
        <f t="shared" si="710"/>
        <v>0.2166978850667666</v>
      </c>
      <c r="V2425" s="1">
        <v>231</v>
      </c>
      <c r="W2425" s="1">
        <f t="shared" si="711"/>
        <v>16.456183091953992</v>
      </c>
      <c r="X2425" s="1">
        <f t="shared" si="712"/>
        <v>37.889675449026264</v>
      </c>
      <c r="Y2425" s="1">
        <f t="shared" si="713"/>
        <v>0.9777682703441497</v>
      </c>
      <c r="Z2425" s="1">
        <f t="shared" si="721"/>
        <v>3.800000000000054E-2</v>
      </c>
      <c r="AA2425" s="1">
        <f t="shared" si="714"/>
        <v>6.0441468307709391E-2</v>
      </c>
      <c r="AB2425" s="1">
        <f t="shared" si="715"/>
        <v>2.4466969999999999</v>
      </c>
      <c r="AC2425" s="1">
        <f t="shared" si="716"/>
        <v>1.3463119353022994</v>
      </c>
      <c r="AF2425" s="1">
        <f t="shared" si="717"/>
        <v>11.073750938579915</v>
      </c>
      <c r="AG2425" s="1">
        <f t="shared" si="718"/>
        <v>4.2572728756218643</v>
      </c>
      <c r="AH2425" s="1">
        <f t="shared" si="719"/>
        <v>10.382858439179078</v>
      </c>
      <c r="AI2425">
        <v>3.8</v>
      </c>
      <c r="AJ2425">
        <v>2</v>
      </c>
      <c r="AK2425">
        <v>76</v>
      </c>
      <c r="AL2425">
        <v>14</v>
      </c>
      <c r="AM2425">
        <v>9097</v>
      </c>
      <c r="AN2425">
        <v>9107</v>
      </c>
      <c r="AO2425">
        <v>9036</v>
      </c>
      <c r="AP2425">
        <v>100</v>
      </c>
      <c r="AQ2425">
        <v>32700</v>
      </c>
    </row>
    <row r="2426" spans="1:43">
      <c r="A2426" s="27">
        <v>40410</v>
      </c>
      <c r="B2426" s="27"/>
      <c r="C2426">
        <v>24.7</v>
      </c>
      <c r="D2426">
        <v>32.1</v>
      </c>
      <c r="E2426">
        <v>18.5</v>
      </c>
      <c r="F2426">
        <v>32</v>
      </c>
      <c r="G2426">
        <v>14</v>
      </c>
      <c r="H2426">
        <v>12.5</v>
      </c>
      <c r="I2426" s="10">
        <v>935</v>
      </c>
      <c r="J2426">
        <v>1.2</v>
      </c>
      <c r="K2426" s="2">
        <v>10</v>
      </c>
      <c r="L2426" s="1">
        <f t="shared" si="704"/>
        <v>5.148236372584595</v>
      </c>
      <c r="M2426" s="1">
        <f t="shared" si="705"/>
        <v>50</v>
      </c>
      <c r="N2426" s="1">
        <f t="shared" si="706"/>
        <v>3.1126287748723476</v>
      </c>
      <c r="O2426" s="1">
        <f t="shared" si="720"/>
        <v>0.18582181573665404</v>
      </c>
      <c r="P2426" s="1">
        <f t="shared" si="722"/>
        <v>0.86744798143347701</v>
      </c>
      <c r="Q2426">
        <f t="shared" si="707"/>
        <v>8.2130778230818535</v>
      </c>
      <c r="R2426">
        <f t="shared" si="708"/>
        <v>12.406487563329508</v>
      </c>
      <c r="S2426">
        <f t="shared" si="709"/>
        <v>1.623885806718522</v>
      </c>
      <c r="T2426">
        <v>0.2432</v>
      </c>
      <c r="U2426" s="1">
        <f t="shared" si="710"/>
        <v>0.2106998572114612</v>
      </c>
      <c r="V2426" s="1">
        <v>232</v>
      </c>
      <c r="W2426" s="1">
        <f t="shared" si="711"/>
        <v>21.978109600414097</v>
      </c>
      <c r="X2426" s="1">
        <f t="shared" si="712"/>
        <v>37.86705367429456</v>
      </c>
      <c r="Y2426" s="1">
        <f t="shared" si="713"/>
        <v>0.97819100311260965</v>
      </c>
      <c r="Z2426" s="1">
        <f t="shared" si="721"/>
        <v>0.64599999999999969</v>
      </c>
      <c r="AA2426" s="1">
        <f t="shared" si="714"/>
        <v>6.0540782828485233E-2</v>
      </c>
      <c r="AB2426" s="1">
        <f t="shared" si="715"/>
        <v>2.4426832999999997</v>
      </c>
      <c r="AC2426" s="1">
        <f t="shared" si="716"/>
        <v>0.89754129020153295</v>
      </c>
      <c r="AF2426" s="1">
        <f t="shared" si="717"/>
        <v>13.650474106339017</v>
      </c>
      <c r="AG2426" s="1">
        <f t="shared" si="718"/>
        <v>5.0351941836490184</v>
      </c>
      <c r="AH2426" s="1">
        <f t="shared" si="719"/>
        <v>12.467927042939444</v>
      </c>
      <c r="AI2426">
        <v>3.6</v>
      </c>
      <c r="AJ2426">
        <v>10</v>
      </c>
      <c r="AK2426">
        <v>72</v>
      </c>
      <c r="AL2426">
        <v>16</v>
      </c>
      <c r="AM2426">
        <v>9102</v>
      </c>
      <c r="AN2426">
        <v>9120</v>
      </c>
      <c r="AO2426">
        <v>9071</v>
      </c>
      <c r="AP2426">
        <v>91</v>
      </c>
      <c r="AQ2426">
        <v>0</v>
      </c>
    </row>
    <row r="2427" spans="1:43">
      <c r="A2427" s="27">
        <v>40411</v>
      </c>
      <c r="B2427" s="27"/>
      <c r="C2427">
        <v>27.8</v>
      </c>
      <c r="D2427">
        <v>35</v>
      </c>
      <c r="E2427">
        <v>21.9</v>
      </c>
      <c r="F2427">
        <v>21</v>
      </c>
      <c r="G2427">
        <v>11</v>
      </c>
      <c r="H2427">
        <v>12.5</v>
      </c>
      <c r="I2427" s="10">
        <v>935</v>
      </c>
      <c r="J2427">
        <v>3</v>
      </c>
      <c r="K2427" s="2">
        <v>10</v>
      </c>
      <c r="L2427" s="1">
        <f t="shared" si="704"/>
        <v>7.0025691226738411</v>
      </c>
      <c r="M2427" s="1">
        <f t="shared" si="705"/>
        <v>31</v>
      </c>
      <c r="N2427" s="1">
        <f t="shared" si="706"/>
        <v>3.7373582986290974</v>
      </c>
      <c r="O2427" s="1">
        <f t="shared" si="720"/>
        <v>0.21793010797804377</v>
      </c>
      <c r="P2427" s="1">
        <f t="shared" si="722"/>
        <v>0.71680022080310835</v>
      </c>
      <c r="Q2427">
        <f t="shared" si="707"/>
        <v>9.0555849605963132</v>
      </c>
      <c r="R2427">
        <f t="shared" si="708"/>
        <v>12.394473233971889</v>
      </c>
      <c r="S2427">
        <f t="shared" si="709"/>
        <v>1.6223132505198807</v>
      </c>
      <c r="T2427">
        <v>0.2432</v>
      </c>
      <c r="U2427" s="1">
        <f t="shared" si="710"/>
        <v>0.20463949744711071</v>
      </c>
      <c r="V2427" s="1">
        <v>233</v>
      </c>
      <c r="W2427" s="1">
        <f t="shared" si="711"/>
        <v>21.978345420490179</v>
      </c>
      <c r="X2427" s="1">
        <f t="shared" si="712"/>
        <v>37.842943988120325</v>
      </c>
      <c r="Y2427" s="1">
        <f t="shared" si="713"/>
        <v>0.97862018769564751</v>
      </c>
      <c r="Z2427" s="1">
        <f t="shared" si="721"/>
        <v>1.1780000000000006</v>
      </c>
      <c r="AA2427" s="1">
        <f t="shared" si="714"/>
        <v>6.0722728528270077E-2</v>
      </c>
      <c r="AB2427" s="1">
        <f t="shared" si="715"/>
        <v>2.4353642</v>
      </c>
      <c r="AC2427" s="1">
        <f t="shared" si="716"/>
        <v>2.2438532255038321</v>
      </c>
      <c r="AF2427" s="1">
        <f t="shared" si="717"/>
        <v>14.365251752530021</v>
      </c>
      <c r="AG2427" s="1">
        <f t="shared" si="718"/>
        <v>4.8630777729093273</v>
      </c>
      <c r="AH2427" s="1">
        <f t="shared" si="719"/>
        <v>11.57360015992551</v>
      </c>
      <c r="AI2427">
        <v>8.6</v>
      </c>
      <c r="AJ2427">
        <v>6</v>
      </c>
      <c r="AK2427">
        <v>132</v>
      </c>
      <c r="AL2427">
        <v>6</v>
      </c>
      <c r="AM2427">
        <v>9060</v>
      </c>
      <c r="AN2427">
        <v>9083</v>
      </c>
      <c r="AO2427">
        <v>9040</v>
      </c>
      <c r="AP2427">
        <v>71</v>
      </c>
      <c r="AQ2427">
        <v>0</v>
      </c>
    </row>
    <row r="2428" spans="1:43">
      <c r="A2428" s="27">
        <v>40412</v>
      </c>
      <c r="B2428" s="27"/>
      <c r="C2428">
        <v>27.6</v>
      </c>
      <c r="D2428">
        <v>34.9</v>
      </c>
      <c r="E2428">
        <v>20.9</v>
      </c>
      <c r="F2428">
        <v>25</v>
      </c>
      <c r="G2428">
        <v>11</v>
      </c>
      <c r="H2428">
        <v>11.9</v>
      </c>
      <c r="I2428" s="10">
        <v>935</v>
      </c>
      <c r="J2428">
        <v>1.8</v>
      </c>
      <c r="K2428" s="2">
        <v>10</v>
      </c>
      <c r="L2428" s="1">
        <f t="shared" si="704"/>
        <v>6.0870905831014515</v>
      </c>
      <c r="M2428" s="1">
        <f t="shared" si="705"/>
        <v>39</v>
      </c>
      <c r="N2428" s="1">
        <f t="shared" si="706"/>
        <v>3.6939911226892566</v>
      </c>
      <c r="O2428" s="1">
        <f t="shared" si="720"/>
        <v>0.21572669246300011</v>
      </c>
      <c r="P2428" s="1">
        <f t="shared" si="722"/>
        <v>0.78979601114938913</v>
      </c>
      <c r="Q2428">
        <f t="shared" si="707"/>
        <v>8.3830895618096992</v>
      </c>
      <c r="R2428">
        <f t="shared" si="708"/>
        <v>12.382370510197882</v>
      </c>
      <c r="S2428">
        <f t="shared" si="709"/>
        <v>1.6207291243714506</v>
      </c>
      <c r="T2428">
        <v>0.2432</v>
      </c>
      <c r="U2428" s="1">
        <f t="shared" si="710"/>
        <v>0.19851859862634708</v>
      </c>
      <c r="V2428" s="1">
        <v>234</v>
      </c>
      <c r="W2428" s="1">
        <f t="shared" si="711"/>
        <v>21.27230795675889</v>
      </c>
      <c r="X2428" s="1">
        <f t="shared" si="712"/>
        <v>37.81731196977745</v>
      </c>
      <c r="Y2428" s="1">
        <f t="shared" si="713"/>
        <v>0.9790556971264267</v>
      </c>
      <c r="Z2428" s="1">
        <f t="shared" si="721"/>
        <v>-7.5999999999999734E-2</v>
      </c>
      <c r="AA2428" s="1">
        <f t="shared" si="714"/>
        <v>6.0710957100430736E-2</v>
      </c>
      <c r="AB2428" s="1">
        <f t="shared" si="715"/>
        <v>2.4358363999999999</v>
      </c>
      <c r="AC2428" s="1">
        <f t="shared" si="716"/>
        <v>1.3463119353022994</v>
      </c>
      <c r="AF2428" s="1">
        <f t="shared" si="717"/>
        <v>14.775369925049302</v>
      </c>
      <c r="AG2428" s="1">
        <f t="shared" si="718"/>
        <v>4.8487841161403162</v>
      </c>
      <c r="AH2428" s="1">
        <f t="shared" si="719"/>
        <v>12.748440902073757</v>
      </c>
      <c r="AI2428">
        <v>7.9</v>
      </c>
      <c r="AJ2428">
        <v>6</v>
      </c>
      <c r="AK2428">
        <v>130</v>
      </c>
      <c r="AL2428">
        <v>5</v>
      </c>
      <c r="AM2428">
        <v>9043</v>
      </c>
      <c r="AN2428">
        <v>9061</v>
      </c>
      <c r="AO2428">
        <v>9019</v>
      </c>
      <c r="AP2428">
        <v>89</v>
      </c>
      <c r="AQ2428">
        <v>0</v>
      </c>
    </row>
    <row r="2429" spans="1:43">
      <c r="A2429" s="27">
        <v>40413</v>
      </c>
      <c r="B2429" s="27"/>
      <c r="C2429">
        <v>30.1</v>
      </c>
      <c r="D2429">
        <v>37.4</v>
      </c>
      <c r="E2429">
        <v>22.6</v>
      </c>
      <c r="F2429">
        <v>19</v>
      </c>
      <c r="G2429">
        <v>10</v>
      </c>
      <c r="H2429">
        <v>12.6</v>
      </c>
      <c r="I2429" s="10">
        <v>935</v>
      </c>
      <c r="J2429">
        <v>3.9</v>
      </c>
      <c r="K2429" s="2">
        <v>10</v>
      </c>
      <c r="L2429" s="1">
        <f t="shared" si="704"/>
        <v>8.3456969391218152</v>
      </c>
      <c r="M2429" s="1">
        <f t="shared" si="705"/>
        <v>28</v>
      </c>
      <c r="N2429" s="1">
        <f t="shared" si="706"/>
        <v>4.2688604402003953</v>
      </c>
      <c r="O2429" s="1">
        <f t="shared" si="720"/>
        <v>0.24465894860479814</v>
      </c>
      <c r="P2429" s="1">
        <f t="shared" si="722"/>
        <v>0.70477704394278795</v>
      </c>
      <c r="Q2429">
        <f t="shared" si="707"/>
        <v>9.3753716574041164</v>
      </c>
      <c r="R2429">
        <f t="shared" si="708"/>
        <v>12.370182827542205</v>
      </c>
      <c r="S2429">
        <f t="shared" si="709"/>
        <v>1.6191338779505504</v>
      </c>
      <c r="T2429">
        <v>0.2432</v>
      </c>
      <c r="U2429" s="1">
        <f t="shared" si="710"/>
        <v>0.19233897151123547</v>
      </c>
      <c r="V2429" s="1">
        <v>235</v>
      </c>
      <c r="W2429" s="1">
        <f t="shared" si="711"/>
        <v>22.094096478990579</v>
      </c>
      <c r="X2429" s="1">
        <f t="shared" si="712"/>
        <v>37.790124457884247</v>
      </c>
      <c r="Y2429" s="1">
        <f t="shared" si="713"/>
        <v>0.97949740256701345</v>
      </c>
      <c r="Z2429" s="1">
        <f t="shared" si="721"/>
        <v>0.95</v>
      </c>
      <c r="AA2429" s="1">
        <f t="shared" si="714"/>
        <v>6.0858428776217999E-2</v>
      </c>
      <c r="AB2429" s="1">
        <f t="shared" si="715"/>
        <v>2.4299339</v>
      </c>
      <c r="AC2429" s="1">
        <f t="shared" si="716"/>
        <v>2.9170091931549815</v>
      </c>
      <c r="AF2429" s="1">
        <f t="shared" si="717"/>
        <v>16.016681126048102</v>
      </c>
      <c r="AG2429" s="1">
        <f t="shared" si="718"/>
        <v>4.8570114734384884</v>
      </c>
      <c r="AH2429" s="1">
        <f t="shared" si="719"/>
        <v>11.874768208270769</v>
      </c>
      <c r="AI2429">
        <v>9.6999999999999993</v>
      </c>
      <c r="AJ2429">
        <v>6</v>
      </c>
      <c r="AK2429">
        <v>170</v>
      </c>
      <c r="AL2429">
        <v>5</v>
      </c>
      <c r="AM2429">
        <v>8997</v>
      </c>
      <c r="AN2429">
        <v>9033</v>
      </c>
      <c r="AO2429">
        <v>8964</v>
      </c>
      <c r="AP2429">
        <v>73</v>
      </c>
      <c r="AQ2429">
        <v>0</v>
      </c>
    </row>
    <row r="2430" spans="1:43">
      <c r="A2430" s="27">
        <v>40414</v>
      </c>
      <c r="B2430" s="27"/>
      <c r="C2430">
        <v>20.9</v>
      </c>
      <c r="D2430">
        <v>35.200000000000003</v>
      </c>
      <c r="E2430">
        <v>18.7</v>
      </c>
      <c r="F2430">
        <v>51</v>
      </c>
      <c r="G2430">
        <v>12</v>
      </c>
      <c r="H2430">
        <v>6</v>
      </c>
      <c r="I2430" s="10">
        <v>935</v>
      </c>
      <c r="J2430">
        <v>3.7</v>
      </c>
      <c r="K2430" s="2">
        <v>10</v>
      </c>
      <c r="L2430" s="1">
        <f t="shared" si="704"/>
        <v>5.4269498870797523</v>
      </c>
      <c r="M2430" s="1">
        <f t="shared" si="705"/>
        <v>90</v>
      </c>
      <c r="N2430" s="1">
        <f t="shared" si="706"/>
        <v>2.4725793995815892</v>
      </c>
      <c r="O2430" s="1">
        <f t="shared" si="720"/>
        <v>0.1519881485942024</v>
      </c>
      <c r="P2430" s="1">
        <f t="shared" si="722"/>
        <v>1.3120083812663015</v>
      </c>
      <c r="Q2430">
        <f t="shared" si="707"/>
        <v>3.8433413130662881</v>
      </c>
      <c r="R2430">
        <f t="shared" si="708"/>
        <v>12.357913576906517</v>
      </c>
      <c r="S2430">
        <f t="shared" si="709"/>
        <v>1.6175279550924762</v>
      </c>
      <c r="T2430">
        <v>0.2432</v>
      </c>
      <c r="U2430" s="1">
        <f t="shared" si="710"/>
        <v>0.18610244423759131</v>
      </c>
      <c r="V2430" s="1">
        <v>236</v>
      </c>
      <c r="W2430" s="1">
        <f t="shared" si="711"/>
        <v>14.327590924471453</v>
      </c>
      <c r="X2430" s="1">
        <f t="shared" si="712"/>
        <v>37.761349613828159</v>
      </c>
      <c r="Y2430" s="1">
        <f t="shared" si="713"/>
        <v>0.97994517334649178</v>
      </c>
      <c r="Z2430" s="1">
        <f t="shared" si="721"/>
        <v>-3.4960000000000013</v>
      </c>
      <c r="AA2430" s="1">
        <f t="shared" si="714"/>
        <v>6.0319234619938031E-2</v>
      </c>
      <c r="AB2430" s="1">
        <f t="shared" si="715"/>
        <v>2.4516551</v>
      </c>
      <c r="AC2430" s="1">
        <f t="shared" si="716"/>
        <v>2.7674189781213934</v>
      </c>
      <c r="AF2430" s="1">
        <f t="shared" si="717"/>
        <v>13.653005997348693</v>
      </c>
      <c r="AG2430" s="1">
        <f t="shared" si="718"/>
        <v>3.9996481376960924</v>
      </c>
      <c r="AH2430" s="1">
        <f t="shared" si="719"/>
        <v>12.610435874505974</v>
      </c>
      <c r="AI2430">
        <v>7.3</v>
      </c>
      <c r="AJ2430">
        <v>14</v>
      </c>
      <c r="AK2430">
        <v>124</v>
      </c>
      <c r="AL2430">
        <v>14</v>
      </c>
      <c r="AM2430">
        <v>9086</v>
      </c>
      <c r="AN2430">
        <v>9105</v>
      </c>
      <c r="AO2430">
        <v>8974</v>
      </c>
      <c r="AP2430">
        <v>125</v>
      </c>
      <c r="AQ2430">
        <v>0</v>
      </c>
    </row>
    <row r="2431" spans="1:43">
      <c r="A2431" s="27">
        <v>40415</v>
      </c>
      <c r="B2431" s="27"/>
      <c r="C2431">
        <v>17.899999999999999</v>
      </c>
      <c r="D2431">
        <v>22</v>
      </c>
      <c r="E2431">
        <v>15.2</v>
      </c>
      <c r="F2431">
        <v>59</v>
      </c>
      <c r="G2431">
        <v>44</v>
      </c>
      <c r="H2431">
        <v>7.4</v>
      </c>
      <c r="I2431" s="10">
        <v>935</v>
      </c>
      <c r="J2431">
        <v>2.2999999999999998</v>
      </c>
      <c r="K2431" s="2">
        <v>10</v>
      </c>
      <c r="L2431" s="1">
        <f t="shared" si="704"/>
        <v>4.2144498374117809</v>
      </c>
      <c r="M2431" s="1">
        <f t="shared" si="705"/>
        <v>74</v>
      </c>
      <c r="N2431" s="1">
        <f t="shared" si="706"/>
        <v>2.0517188127308259</v>
      </c>
      <c r="O2431" s="1">
        <f t="shared" si="720"/>
        <v>0.12910065764651554</v>
      </c>
      <c r="P2431" s="1">
        <f t="shared" si="722"/>
        <v>1.2212132838815164</v>
      </c>
      <c r="Q2431">
        <f t="shared" si="707"/>
        <v>4.2011141091298239</v>
      </c>
      <c r="R2431">
        <f t="shared" si="708"/>
        <v>12.345566104560293</v>
      </c>
      <c r="S2431">
        <f t="shared" si="709"/>
        <v>1.6159117937906142</v>
      </c>
      <c r="T2431">
        <v>0.2432</v>
      </c>
      <c r="U2431" s="1">
        <f t="shared" si="710"/>
        <v>0.17981086177415789</v>
      </c>
      <c r="V2431" s="1">
        <v>237</v>
      </c>
      <c r="W2431" s="1">
        <f t="shared" si="711"/>
        <v>15.970424063691862</v>
      </c>
      <c r="X2431" s="1">
        <f t="shared" si="712"/>
        <v>37.730956983837515</v>
      </c>
      <c r="Y2431" s="1">
        <f t="shared" si="713"/>
        <v>0.98039887699961992</v>
      </c>
      <c r="Z2431" s="1">
        <f t="shared" si="721"/>
        <v>-1.1400000000000001</v>
      </c>
      <c r="AA2431" s="1">
        <f t="shared" si="714"/>
        <v>6.0145470224774102E-2</v>
      </c>
      <c r="AB2431" s="1">
        <f t="shared" si="715"/>
        <v>2.4587380999999997</v>
      </c>
      <c r="AC2431" s="1">
        <f t="shared" si="716"/>
        <v>1.7202874728862712</v>
      </c>
      <c r="AF2431" s="1">
        <f t="shared" si="717"/>
        <v>8.0788273858467683</v>
      </c>
      <c r="AG2431" s="1">
        <f t="shared" si="718"/>
        <v>4.3020305768684288</v>
      </c>
      <c r="AH2431" s="1">
        <f t="shared" si="719"/>
        <v>11.096219160679478</v>
      </c>
      <c r="AI2431">
        <v>7</v>
      </c>
      <c r="AJ2431">
        <v>15</v>
      </c>
      <c r="AK2431">
        <v>104</v>
      </c>
      <c r="AL2431">
        <v>15</v>
      </c>
      <c r="AM2431">
        <v>9093</v>
      </c>
      <c r="AN2431">
        <v>9109</v>
      </c>
      <c r="AO2431">
        <v>9069</v>
      </c>
      <c r="AP2431">
        <v>119</v>
      </c>
      <c r="AQ2431">
        <v>0</v>
      </c>
    </row>
    <row r="2432" spans="1:43">
      <c r="A2432" s="27">
        <v>40416</v>
      </c>
      <c r="B2432" s="27"/>
      <c r="C2432">
        <v>18.899999999999999</v>
      </c>
      <c r="D2432">
        <v>21.9</v>
      </c>
      <c r="E2432">
        <v>16</v>
      </c>
      <c r="F2432">
        <v>55</v>
      </c>
      <c r="G2432">
        <v>41</v>
      </c>
      <c r="H2432">
        <v>3.5</v>
      </c>
      <c r="I2432" s="10">
        <v>935</v>
      </c>
      <c r="J2432">
        <v>0.4</v>
      </c>
      <c r="K2432" s="2">
        <v>10</v>
      </c>
      <c r="L2432" s="1">
        <f t="shared" si="704"/>
        <v>2.6411981365602291</v>
      </c>
      <c r="M2432" s="1">
        <f t="shared" si="705"/>
        <v>69</v>
      </c>
      <c r="N2432" s="1">
        <f t="shared" si="706"/>
        <v>2.1844368780865313</v>
      </c>
      <c r="O2432" s="1">
        <f t="shared" si="720"/>
        <v>0.13638079037829978</v>
      </c>
      <c r="P2432" s="1">
        <f t="shared" si="722"/>
        <v>1.1664017687497852</v>
      </c>
      <c r="Q2432">
        <f t="shared" si="707"/>
        <v>2.3901575258065937</v>
      </c>
      <c r="R2432">
        <f t="shared" si="708"/>
        <v>12.333143712300698</v>
      </c>
      <c r="S2432">
        <f t="shared" si="709"/>
        <v>1.6142858262173689</v>
      </c>
      <c r="T2432">
        <v>0.2432</v>
      </c>
      <c r="U2432" s="1">
        <f t="shared" si="710"/>
        <v>0.17346608537680411</v>
      </c>
      <c r="V2432" s="1">
        <v>238</v>
      </c>
      <c r="W2432" s="1">
        <f t="shared" si="711"/>
        <v>11.375966423166483</v>
      </c>
      <c r="X2432" s="1">
        <f t="shared" si="712"/>
        <v>37.69891755959177</v>
      </c>
      <c r="Y2432" s="1">
        <f t="shared" si="713"/>
        <v>0.98085837930601827</v>
      </c>
      <c r="Z2432" s="1">
        <f t="shared" si="721"/>
        <v>0.38</v>
      </c>
      <c r="AA2432" s="1">
        <f t="shared" si="714"/>
        <v>6.0203280344889885E-2</v>
      </c>
      <c r="AB2432" s="1">
        <f t="shared" si="715"/>
        <v>2.4563771000000001</v>
      </c>
      <c r="AC2432" s="1">
        <f t="shared" si="716"/>
        <v>0.29918043006717765</v>
      </c>
      <c r="AF2432" s="1">
        <f t="shared" si="717"/>
        <v>7.7294534616683581</v>
      </c>
      <c r="AG2432" s="1">
        <f t="shared" si="718"/>
        <v>3.5205987713370077</v>
      </c>
      <c r="AH2432" s="1">
        <f t="shared" si="719"/>
        <v>7.5225853185133076</v>
      </c>
      <c r="AI2432">
        <v>3.5</v>
      </c>
      <c r="AJ2432">
        <v>1</v>
      </c>
      <c r="AK2432">
        <v>65</v>
      </c>
      <c r="AL2432">
        <v>1</v>
      </c>
      <c r="AM2432">
        <v>9106</v>
      </c>
      <c r="AN2432">
        <v>9119</v>
      </c>
      <c r="AO2432">
        <v>9072</v>
      </c>
      <c r="AP2432">
        <v>119</v>
      </c>
      <c r="AQ2432">
        <v>0</v>
      </c>
    </row>
    <row r="2433" spans="1:43">
      <c r="A2433" s="27">
        <v>40417</v>
      </c>
      <c r="B2433" s="27"/>
      <c r="C2433">
        <v>20.399999999999999</v>
      </c>
      <c r="D2433">
        <v>24.1</v>
      </c>
      <c r="E2433">
        <v>16.8</v>
      </c>
      <c r="F2433">
        <v>46</v>
      </c>
      <c r="G2433">
        <v>34</v>
      </c>
      <c r="H2433">
        <v>9.4</v>
      </c>
      <c r="I2433" s="10">
        <v>935</v>
      </c>
      <c r="J2433">
        <v>0.6</v>
      </c>
      <c r="K2433" s="2">
        <v>10</v>
      </c>
      <c r="L2433" s="1">
        <f t="shared" si="704"/>
        <v>3.8817759081598719</v>
      </c>
      <c r="M2433" s="1">
        <f t="shared" si="705"/>
        <v>58</v>
      </c>
      <c r="N2433" s="1">
        <f t="shared" si="706"/>
        <v>2.3975952206649094</v>
      </c>
      <c r="O2433" s="1">
        <f t="shared" si="720"/>
        <v>0.14795136665796005</v>
      </c>
      <c r="P2433" s="1">
        <f t="shared" si="722"/>
        <v>1.0655261049950808</v>
      </c>
      <c r="Q2433">
        <f t="shared" si="707"/>
        <v>5.5928573918342614</v>
      </c>
      <c r="R2433">
        <f t="shared" si="708"/>
        <v>12.320649657766026</v>
      </c>
      <c r="S2433">
        <f t="shared" si="709"/>
        <v>1.6126504787651867</v>
      </c>
      <c r="T2433">
        <v>0.2432</v>
      </c>
      <c r="U2433" s="1">
        <f t="shared" si="710"/>
        <v>0.16706999203790512</v>
      </c>
      <c r="V2433" s="1">
        <v>239</v>
      </c>
      <c r="W2433" s="1">
        <f t="shared" si="711"/>
        <v>18.314121962110036</v>
      </c>
      <c r="X2433" s="1">
        <f t="shared" si="712"/>
        <v>37.665203837263597</v>
      </c>
      <c r="Y2433" s="1">
        <f t="shared" si="713"/>
        <v>0.98132354432987579</v>
      </c>
      <c r="Z2433" s="1">
        <f t="shared" si="721"/>
        <v>0.57000000000000006</v>
      </c>
      <c r="AA2433" s="1">
        <f t="shared" si="714"/>
        <v>6.0290204196346321E-2</v>
      </c>
      <c r="AB2433" s="1">
        <f t="shared" si="715"/>
        <v>2.4528355999999998</v>
      </c>
      <c r="AC2433" s="1">
        <f t="shared" si="716"/>
        <v>0.44877064510076647</v>
      </c>
      <c r="AF2433" s="1">
        <f t="shared" si="717"/>
        <v>8.9411411526877362</v>
      </c>
      <c r="AG2433" s="1">
        <f t="shared" si="718"/>
        <v>4.6346454608096987</v>
      </c>
      <c r="AH2433" s="1">
        <f t="shared" si="719"/>
        <v>10.877862678659014</v>
      </c>
      <c r="AI2433">
        <v>3.5</v>
      </c>
      <c r="AJ2433">
        <v>2</v>
      </c>
      <c r="AK2433">
        <v>76</v>
      </c>
      <c r="AL2433">
        <v>2</v>
      </c>
      <c r="AM2433">
        <v>9106</v>
      </c>
      <c r="AN2433">
        <v>9124</v>
      </c>
      <c r="AO2433">
        <v>9081</v>
      </c>
      <c r="AP2433">
        <v>108</v>
      </c>
      <c r="AQ2433">
        <v>0</v>
      </c>
    </row>
    <row r="2434" spans="1:43">
      <c r="A2434" s="27">
        <v>40418</v>
      </c>
      <c r="B2434" s="27"/>
      <c r="C2434">
        <v>19.7</v>
      </c>
      <c r="D2434">
        <v>23.9</v>
      </c>
      <c r="E2434">
        <v>16.399999999999999</v>
      </c>
      <c r="F2434">
        <v>49</v>
      </c>
      <c r="G2434">
        <v>34</v>
      </c>
      <c r="H2434">
        <v>7.5</v>
      </c>
      <c r="I2434" s="10">
        <v>935</v>
      </c>
      <c r="J2434">
        <v>1</v>
      </c>
      <c r="K2434" s="2">
        <v>10</v>
      </c>
      <c r="L2434" s="1">
        <f t="shared" si="704"/>
        <v>3.9055906797228435</v>
      </c>
      <c r="M2434" s="1">
        <f t="shared" si="705"/>
        <v>64</v>
      </c>
      <c r="N2434" s="1">
        <f t="shared" si="706"/>
        <v>2.2959599127720827</v>
      </c>
      <c r="O2434" s="1">
        <f t="shared" si="720"/>
        <v>0.14245247804720729</v>
      </c>
      <c r="P2434" s="1">
        <f t="shared" si="722"/>
        <v>1.1014749186430068</v>
      </c>
      <c r="Q2434">
        <f t="shared" si="707"/>
        <v>4.5347078421042362</v>
      </c>
      <c r="R2434">
        <f t="shared" si="708"/>
        <v>12.308087154896993</v>
      </c>
      <c r="S2434">
        <f t="shared" si="709"/>
        <v>1.6110061721069364</v>
      </c>
      <c r="T2434">
        <v>0.2432</v>
      </c>
      <c r="U2434" s="1">
        <f t="shared" si="710"/>
        <v>0.16062447393106496</v>
      </c>
      <c r="V2434" s="1">
        <v>240</v>
      </c>
      <c r="W2434" s="1">
        <f t="shared" si="711"/>
        <v>16.071752820229566</v>
      </c>
      <c r="X2434" s="1">
        <f t="shared" si="712"/>
        <v>37.62978987488723</v>
      </c>
      <c r="Y2434" s="1">
        <f t="shared" si="713"/>
        <v>0.98179423446016456</v>
      </c>
      <c r="Z2434" s="1">
        <f t="shared" si="721"/>
        <v>-0.26599999999999974</v>
      </c>
      <c r="AA2434" s="1">
        <f t="shared" si="714"/>
        <v>6.0249608516800682E-2</v>
      </c>
      <c r="AB2434" s="1">
        <f t="shared" si="715"/>
        <v>2.4544883</v>
      </c>
      <c r="AC2434" s="1">
        <f t="shared" si="716"/>
        <v>0.74795107516794412</v>
      </c>
      <c r="AF2434" s="1">
        <f t="shared" si="717"/>
        <v>8.8883577978575712</v>
      </c>
      <c r="AG2434" s="1">
        <f t="shared" si="718"/>
        <v>4.2763059986782199</v>
      </c>
      <c r="AH2434" s="1">
        <f t="shared" si="719"/>
        <v>10.451446371437026</v>
      </c>
      <c r="AI2434">
        <v>4.5999999999999996</v>
      </c>
      <c r="AJ2434">
        <v>14</v>
      </c>
      <c r="AK2434">
        <v>62</v>
      </c>
      <c r="AL2434">
        <v>15</v>
      </c>
      <c r="AM2434">
        <v>9089</v>
      </c>
      <c r="AN2434">
        <v>9099</v>
      </c>
      <c r="AO2434">
        <v>9075</v>
      </c>
      <c r="AP2434">
        <v>111</v>
      </c>
      <c r="AQ2434">
        <v>10</v>
      </c>
    </row>
    <row r="2435" spans="1:43">
      <c r="A2435" s="27">
        <v>40419</v>
      </c>
      <c r="B2435" s="27"/>
      <c r="C2435">
        <v>22.5</v>
      </c>
      <c r="D2435">
        <v>29.2</v>
      </c>
      <c r="E2435">
        <v>16.399999999999999</v>
      </c>
      <c r="F2435">
        <v>46</v>
      </c>
      <c r="G2435">
        <v>20</v>
      </c>
      <c r="H2435">
        <v>12.8</v>
      </c>
      <c r="I2435" s="10">
        <v>935</v>
      </c>
      <c r="J2435">
        <v>0.8</v>
      </c>
      <c r="K2435" s="2">
        <v>10</v>
      </c>
      <c r="L2435" s="1">
        <f t="shared" si="704"/>
        <v>4.6303544249257467</v>
      </c>
      <c r="M2435" s="1">
        <f t="shared" si="705"/>
        <v>72</v>
      </c>
      <c r="N2435" s="1">
        <f t="shared" si="706"/>
        <v>2.7264800714406277</v>
      </c>
      <c r="O2435" s="1">
        <f t="shared" si="720"/>
        <v>0.16553734608376569</v>
      </c>
      <c r="P2435" s="1">
        <f t="shared" si="722"/>
        <v>1.0770691727728772</v>
      </c>
      <c r="Q2435">
        <f t="shared" si="707"/>
        <v>7.5951203513678998</v>
      </c>
      <c r="R2435">
        <f t="shared" si="708"/>
        <v>12.295459374540259</v>
      </c>
      <c r="S2435">
        <f t="shared" si="709"/>
        <v>1.6093533212749032</v>
      </c>
      <c r="T2435">
        <v>0.2432</v>
      </c>
      <c r="U2435" s="1">
        <f t="shared" si="710"/>
        <v>0.15413143785135081</v>
      </c>
      <c r="V2435" s="1">
        <v>241</v>
      </c>
      <c r="W2435" s="1">
        <f t="shared" si="711"/>
        <v>22.30365853721656</v>
      </c>
      <c r="X2435" s="1">
        <f t="shared" si="712"/>
        <v>37.592651347949499</v>
      </c>
      <c r="Y2435" s="1">
        <f t="shared" si="713"/>
        <v>0.98227031045134916</v>
      </c>
      <c r="Z2435" s="1">
        <f t="shared" si="721"/>
        <v>1.0640000000000003</v>
      </c>
      <c r="AA2435" s="1">
        <f t="shared" si="714"/>
        <v>6.0412320136145559E-2</v>
      </c>
      <c r="AB2435" s="1">
        <f t="shared" si="715"/>
        <v>2.4478774999999997</v>
      </c>
      <c r="AC2435" s="1">
        <f t="shared" si="716"/>
        <v>0.5983608601343553</v>
      </c>
      <c r="AF2435" s="1">
        <f t="shared" si="717"/>
        <v>12.46639328858871</v>
      </c>
      <c r="AG2435" s="1">
        <f t="shared" si="718"/>
        <v>5.2572675357102625</v>
      </c>
      <c r="AH2435" s="1">
        <f t="shared" si="719"/>
        <v>12.595449481250135</v>
      </c>
      <c r="AI2435">
        <v>3.9</v>
      </c>
      <c r="AJ2435">
        <v>9</v>
      </c>
      <c r="AK2435">
        <v>80</v>
      </c>
      <c r="AL2435">
        <v>16</v>
      </c>
      <c r="AM2435">
        <v>9083</v>
      </c>
      <c r="AN2435">
        <v>9090</v>
      </c>
      <c r="AO2435">
        <v>9074</v>
      </c>
      <c r="AP2435">
        <v>114</v>
      </c>
      <c r="AQ2435">
        <v>32700</v>
      </c>
    </row>
    <row r="2436" spans="1:43">
      <c r="A2436" s="27">
        <v>40420</v>
      </c>
      <c r="B2436" s="27"/>
      <c r="C2436">
        <v>24.5</v>
      </c>
      <c r="D2436">
        <v>29.6</v>
      </c>
      <c r="E2436">
        <v>19.100000000000001</v>
      </c>
      <c r="F2436">
        <v>31</v>
      </c>
      <c r="G2436">
        <v>17</v>
      </c>
      <c r="H2436">
        <v>11.3</v>
      </c>
      <c r="I2436" s="10">
        <v>935</v>
      </c>
      <c r="J2436">
        <v>2.2000000000000002</v>
      </c>
      <c r="K2436" s="2">
        <v>10</v>
      </c>
      <c r="L2436" s="1">
        <f t="shared" ref="L2436:L2499" si="723">(0.408*O2436*(W2436-Q2436-Z2436)+AA2436*AC2436*(N2436-P2436)*900/(C2436+273))/(O2436+AA2436*(1+0.34*AC2436))</f>
        <v>5.7147103615461532</v>
      </c>
      <c r="M2436" s="1">
        <f t="shared" ref="M2436:M2499" si="724">F2436*2-G2436</f>
        <v>45</v>
      </c>
      <c r="N2436" s="1">
        <f t="shared" ref="N2436:N2499" si="725">0.611*EXP(17.27*C2436/(C2436+237.3))</f>
        <v>3.0756558121949107</v>
      </c>
      <c r="O2436" s="1">
        <f t="shared" si="720"/>
        <v>0.18389520394995251</v>
      </c>
      <c r="P2436" s="1">
        <f t="shared" si="722"/>
        <v>0.85025267302547269</v>
      </c>
      <c r="Q2436">
        <f t="shared" ref="Q2436:Q2499" si="726">2.45*(0.9*H2436/R2436+0.1)*(0.34-0.14*P2436^0.5)*((D2436+273)^4+(E2436+273)^4)*10^(-9)</f>
        <v>7.5112763078202169</v>
      </c>
      <c r="R2436">
        <f t="shared" ref="R2436:R2499" si="727">7.64*S2436</f>
        <v>12.282769445188295</v>
      </c>
      <c r="S2436">
        <f t="shared" ref="S2436:S2499" si="728">ACOS(-TAN(T2436)*TAN(U2436))</f>
        <v>1.6076923357576303</v>
      </c>
      <c r="T2436">
        <v>0.2432</v>
      </c>
      <c r="U2436" s="1">
        <f t="shared" ref="U2436:U2499" si="729">0.409*SIN(0.0172*V2436-1.39)</f>
        <v>0.14759280465120031</v>
      </c>
      <c r="V2436" s="1">
        <v>242</v>
      </c>
      <c r="W2436" s="1">
        <f t="shared" ref="W2436:W2499" si="730">0.77*(0.25+0.5*H2436/R2436)*X2436</f>
        <v>20.530469572570933</v>
      </c>
      <c r="X2436" s="1">
        <f t="shared" ref="X2436:X2499" si="731">37.6*Y2436*(S2436*SIN(T2436)*SIN(U2436)+COS(T2436)*COS(U2436)*SIN(S2436))</f>
        <v>37.553765603101951</v>
      </c>
      <c r="Y2436" s="1">
        <f t="shared" ref="Y2436:Y2499" si="732">1+0.033*COS(0.0172*V2436)</f>
        <v>0.98275163146458056</v>
      </c>
      <c r="Z2436" s="1">
        <f t="shared" si="721"/>
        <v>0.76</v>
      </c>
      <c r="AA2436" s="1">
        <f t="shared" ref="AA2436:AA2499" si="733">(0.00163*101.3*((293-0.0065*I2436)/293)^5.26)/AB2436</f>
        <v>6.0529081830471954E-2</v>
      </c>
      <c r="AB2436" s="1">
        <f t="shared" ref="AB2436:AB2499" si="734">2.501-C2436*2.361*10^(-3)</f>
        <v>2.4431555</v>
      </c>
      <c r="AC2436" s="1">
        <f t="shared" ref="AC2436:AC2499" si="735">4.87*J2436/(LN(67.8*K2436-5.42))</f>
        <v>1.6454923653694771</v>
      </c>
      <c r="AF2436" s="1">
        <f t="shared" ref="AF2436:AF2499" si="736">0.0023*X2436*(C2436+17.8)*(D2436-E2436)^0.5</f>
        <v>11.839036081923622</v>
      </c>
      <c r="AG2436" s="1">
        <f t="shared" ref="AG2436:AG2499" si="737">0.489+0.289*(W2436-Q2436)+0.023*C2436</f>
        <v>4.8150468535129569</v>
      </c>
      <c r="AH2436" s="1">
        <f t="shared" ref="AH2436:AH2499" si="738">1.26*O2436/(O2436+AA2436)*(W2436-Q2436-Z2436)</f>
        <v>11.621400944227894</v>
      </c>
      <c r="AI2436">
        <v>4.5</v>
      </c>
      <c r="AJ2436">
        <v>3</v>
      </c>
      <c r="AK2436">
        <v>83</v>
      </c>
      <c r="AL2436">
        <v>3</v>
      </c>
      <c r="AM2436">
        <v>9089</v>
      </c>
      <c r="AN2436">
        <v>9102</v>
      </c>
      <c r="AO2436">
        <v>9073</v>
      </c>
      <c r="AP2436">
        <v>90</v>
      </c>
      <c r="AQ2436">
        <v>0</v>
      </c>
    </row>
    <row r="2437" spans="1:43">
      <c r="A2437" s="27">
        <v>40421</v>
      </c>
      <c r="B2437" s="27"/>
      <c r="C2437">
        <v>24.8</v>
      </c>
      <c r="D2437">
        <v>30.5</v>
      </c>
      <c r="E2437">
        <v>19.600000000000001</v>
      </c>
      <c r="F2437">
        <v>29</v>
      </c>
      <c r="G2437">
        <v>18</v>
      </c>
      <c r="H2437">
        <v>12.1</v>
      </c>
      <c r="I2437" s="10">
        <v>935</v>
      </c>
      <c r="J2437">
        <v>2.5</v>
      </c>
      <c r="K2437" s="2">
        <v>10</v>
      </c>
      <c r="L2437" s="1">
        <f t="shared" si="723"/>
        <v>6.2716169019814432</v>
      </c>
      <c r="M2437" s="1">
        <f t="shared" si="724"/>
        <v>40</v>
      </c>
      <c r="N2437" s="1">
        <f t="shared" si="725"/>
        <v>3.1312601817293082</v>
      </c>
      <c r="O2437" s="1">
        <f t="shared" ref="O2437:O2500" si="739">4098*N2437/((C2437+237.3)^2)</f>
        <v>0.18679148189442069</v>
      </c>
      <c r="P2437" s="1">
        <f t="shared" si="722"/>
        <v>0.84944434396337831</v>
      </c>
      <c r="Q2437">
        <f t="shared" si="726"/>
        <v>8.0721771706853858</v>
      </c>
      <c r="R2437">
        <f t="shared" si="727"/>
        <v>12.27002045384979</v>
      </c>
      <c r="S2437">
        <f t="shared" si="728"/>
        <v>1.6060236196138469</v>
      </c>
      <c r="T2437">
        <v>0.2432</v>
      </c>
      <c r="U2437" s="1">
        <f t="shared" si="729"/>
        <v>0.1410105086721708</v>
      </c>
      <c r="V2437" s="1">
        <v>243</v>
      </c>
      <c r="W2437" s="1">
        <f t="shared" si="730"/>
        <v>21.463697768469959</v>
      </c>
      <c r="X2437" s="1">
        <f t="shared" si="731"/>
        <v>37.513111709894666</v>
      </c>
      <c r="Y2437" s="1">
        <f t="shared" si="732"/>
        <v>0.98323805510936091</v>
      </c>
      <c r="Z2437" s="1">
        <f t="shared" si="721"/>
        <v>0.11400000000000027</v>
      </c>
      <c r="AA2437" s="1">
        <f t="shared" si="733"/>
        <v>6.0546635024113372E-2</v>
      </c>
      <c r="AB2437" s="1">
        <f t="shared" si="734"/>
        <v>2.4424471999999997</v>
      </c>
      <c r="AC2437" s="1">
        <f t="shared" si="735"/>
        <v>1.8698776879198602</v>
      </c>
      <c r="AF2437" s="1">
        <f t="shared" si="736"/>
        <v>12.134832175676578</v>
      </c>
      <c r="AG2437" s="1">
        <f t="shared" si="737"/>
        <v>4.9295494527597414</v>
      </c>
      <c r="AH2437" s="1">
        <f t="shared" si="738"/>
        <v>12.634368700811905</v>
      </c>
      <c r="AI2437">
        <v>3.7</v>
      </c>
      <c r="AJ2437">
        <v>10</v>
      </c>
      <c r="AK2437">
        <v>69</v>
      </c>
      <c r="AL2437">
        <v>15</v>
      </c>
      <c r="AM2437">
        <v>9083</v>
      </c>
      <c r="AN2437">
        <v>9095</v>
      </c>
      <c r="AO2437">
        <v>9068</v>
      </c>
      <c r="AP2437">
        <v>86</v>
      </c>
      <c r="AQ2437">
        <v>0</v>
      </c>
    </row>
    <row r="2438" spans="1:43">
      <c r="A2438" s="27">
        <v>40422</v>
      </c>
      <c r="B2438" s="27"/>
      <c r="C2438">
        <v>26.7</v>
      </c>
      <c r="D2438">
        <v>32.9</v>
      </c>
      <c r="E2438">
        <v>20.5</v>
      </c>
      <c r="F2438">
        <v>25</v>
      </c>
      <c r="G2438">
        <v>15</v>
      </c>
      <c r="H2438">
        <v>12.1</v>
      </c>
      <c r="I2438" s="10">
        <v>935</v>
      </c>
      <c r="J2438">
        <v>4.7</v>
      </c>
      <c r="K2438" s="2">
        <v>10</v>
      </c>
      <c r="L2438" s="1">
        <f t="shared" si="723"/>
        <v>8.160788604548511</v>
      </c>
      <c r="M2438" s="1">
        <f t="shared" si="724"/>
        <v>35</v>
      </c>
      <c r="N2438" s="1">
        <f t="shared" si="725"/>
        <v>3.5042155275602282</v>
      </c>
      <c r="O2438" s="1">
        <f t="shared" si="739"/>
        <v>0.20604159825444524</v>
      </c>
      <c r="P2438" s="1">
        <f t="shared" si="722"/>
        <v>0.7974483657255913</v>
      </c>
      <c r="Q2438">
        <f t="shared" si="726"/>
        <v>8.421947030497023</v>
      </c>
      <c r="R2438">
        <f t="shared" si="727"/>
        <v>12.257215447044659</v>
      </c>
      <c r="S2438">
        <f t="shared" si="728"/>
        <v>1.6043475716027042</v>
      </c>
      <c r="T2438">
        <v>0.2432</v>
      </c>
      <c r="U2438" s="1">
        <f t="shared" si="729"/>
        <v>0.13438649717269754</v>
      </c>
      <c r="V2438" s="1">
        <v>244</v>
      </c>
      <c r="W2438" s="1">
        <f t="shared" si="730"/>
        <v>21.454276493455591</v>
      </c>
      <c r="X2438" s="1">
        <f t="shared" si="731"/>
        <v>37.470670510435255</v>
      </c>
      <c r="Y2438" s="1">
        <f t="shared" si="732"/>
        <v>0.98372943748566655</v>
      </c>
      <c r="Z2438" s="1">
        <f t="shared" ref="Z2438:Z2501" si="740">0.38*(C2438-C2437)</f>
        <v>0.72199999999999942</v>
      </c>
      <c r="AA2438" s="1">
        <f t="shared" si="733"/>
        <v>6.0658042104305608E-2</v>
      </c>
      <c r="AB2438" s="1">
        <f t="shared" si="734"/>
        <v>2.4379613</v>
      </c>
      <c r="AC2438" s="1">
        <f t="shared" si="735"/>
        <v>3.5153700532893377</v>
      </c>
      <c r="AF2438" s="1">
        <f t="shared" si="736"/>
        <v>13.504862106895585</v>
      </c>
      <c r="AG2438" s="1">
        <f t="shared" si="737"/>
        <v>4.8694432147950257</v>
      </c>
      <c r="AH2438" s="1">
        <f t="shared" si="738"/>
        <v>11.983197061159695</v>
      </c>
      <c r="AI2438">
        <v>10.3</v>
      </c>
      <c r="AJ2438">
        <v>6</v>
      </c>
      <c r="AK2438">
        <v>172</v>
      </c>
      <c r="AL2438">
        <v>6</v>
      </c>
      <c r="AM2438">
        <v>9068</v>
      </c>
      <c r="AN2438">
        <v>9083</v>
      </c>
      <c r="AO2438">
        <v>9048</v>
      </c>
      <c r="AP2438">
        <v>84</v>
      </c>
      <c r="AQ2438">
        <v>0</v>
      </c>
    </row>
    <row r="2439" spans="1:43">
      <c r="A2439" s="27">
        <v>40423</v>
      </c>
      <c r="B2439" s="27"/>
      <c r="C2439">
        <v>29.7</v>
      </c>
      <c r="D2439">
        <v>34.1</v>
      </c>
      <c r="E2439">
        <v>27.1</v>
      </c>
      <c r="F2439">
        <v>22</v>
      </c>
      <c r="G2439">
        <v>14</v>
      </c>
      <c r="H2439">
        <v>12</v>
      </c>
      <c r="I2439" s="10">
        <v>935</v>
      </c>
      <c r="J2439">
        <v>4.9000000000000004</v>
      </c>
      <c r="K2439" s="2">
        <v>10</v>
      </c>
      <c r="L2439" s="1">
        <f t="shared" si="723"/>
        <v>8.7925353376946962</v>
      </c>
      <c r="M2439" s="1">
        <f t="shared" si="724"/>
        <v>30</v>
      </c>
      <c r="N2439" s="1">
        <f t="shared" si="725"/>
        <v>4.1719628145921854</v>
      </c>
      <c r="O2439" s="1">
        <f t="shared" si="739"/>
        <v>0.23982246369283869</v>
      </c>
      <c r="P2439" s="1">
        <f t="shared" ref="P2439:P2502" si="741">0.5*(M2439/100)*0.611*EXP(17.27*E2439/(E2439+237.3))+0.5*(G2439/100)*0.611*EXP(17.27*D2439/(D2439+237.3))</f>
        <v>0.91267175390695265</v>
      </c>
      <c r="Q2439">
        <f t="shared" si="726"/>
        <v>8.4387374472301495</v>
      </c>
      <c r="R2439">
        <f t="shared" si="727"/>
        <v>12.244357431917761</v>
      </c>
      <c r="S2439">
        <f t="shared" si="728"/>
        <v>1.60266458532955</v>
      </c>
      <c r="T2439">
        <v>0.2432</v>
      </c>
      <c r="U2439" s="1">
        <f t="shared" si="729"/>
        <v>0.12772272975203083</v>
      </c>
      <c r="V2439" s="1">
        <v>245</v>
      </c>
      <c r="W2439" s="1">
        <f t="shared" si="730"/>
        <v>21.326200146415939</v>
      </c>
      <c r="X2439" s="1">
        <f t="shared" si="731"/>
        <v>37.4264246668791</v>
      </c>
      <c r="Y2439" s="1">
        <f t="shared" si="732"/>
        <v>0.98422563322651913</v>
      </c>
      <c r="Z2439" s="1">
        <f t="shared" si="740"/>
        <v>1.1400000000000001</v>
      </c>
      <c r="AA2439" s="1">
        <f t="shared" si="733"/>
        <v>6.0834785181992715E-2</v>
      </c>
      <c r="AB2439" s="1">
        <f t="shared" si="734"/>
        <v>2.4308782999999998</v>
      </c>
      <c r="AC2439" s="1">
        <f t="shared" si="735"/>
        <v>3.6649602683229263</v>
      </c>
      <c r="AF2439" s="1">
        <f t="shared" si="736"/>
        <v>10.818045575295965</v>
      </c>
      <c r="AG2439" s="1">
        <f t="shared" si="737"/>
        <v>4.8965767200646928</v>
      </c>
      <c r="AH2439" s="1">
        <f t="shared" si="738"/>
        <v>11.806816153857319</v>
      </c>
      <c r="AI2439">
        <v>8.6</v>
      </c>
      <c r="AJ2439">
        <v>6</v>
      </c>
      <c r="AK2439">
        <v>156</v>
      </c>
      <c r="AL2439">
        <v>6</v>
      </c>
      <c r="AM2439">
        <v>9058</v>
      </c>
      <c r="AN2439">
        <v>9069</v>
      </c>
      <c r="AO2439">
        <v>9047</v>
      </c>
      <c r="AP2439">
        <v>89</v>
      </c>
      <c r="AQ2439">
        <v>0</v>
      </c>
    </row>
    <row r="2440" spans="1:43">
      <c r="A2440" s="27">
        <v>40424</v>
      </c>
      <c r="B2440" s="27"/>
      <c r="C2440">
        <v>24.3</v>
      </c>
      <c r="D2440">
        <v>30.2</v>
      </c>
      <c r="E2440">
        <v>22</v>
      </c>
      <c r="F2440">
        <v>32</v>
      </c>
      <c r="G2440">
        <v>18</v>
      </c>
      <c r="H2440">
        <v>5.9</v>
      </c>
      <c r="I2440" s="10">
        <v>935</v>
      </c>
      <c r="J2440">
        <v>2.7</v>
      </c>
      <c r="K2440" s="2">
        <v>10</v>
      </c>
      <c r="L2440" s="1">
        <f t="shared" si="723"/>
        <v>5.7962252554961946</v>
      </c>
      <c r="M2440" s="1">
        <f t="shared" si="724"/>
        <v>46</v>
      </c>
      <c r="N2440" s="1">
        <f t="shared" si="725"/>
        <v>3.0390664996731562</v>
      </c>
      <c r="O2440" s="1">
        <f t="shared" si="739"/>
        <v>0.18198545465420676</v>
      </c>
      <c r="P2440" s="1">
        <f t="shared" si="741"/>
        <v>0.99470824811318437</v>
      </c>
      <c r="Q2440">
        <f t="shared" si="726"/>
        <v>4.201749475051181</v>
      </c>
      <c r="R2440">
        <f t="shared" si="727"/>
        <v>12.231449377465367</v>
      </c>
      <c r="S2440">
        <f t="shared" si="728"/>
        <v>1.6009750494064616</v>
      </c>
      <c r="T2440">
        <v>0.2432</v>
      </c>
      <c r="U2440" s="1">
        <f t="shared" si="729"/>
        <v>0.12102117777052379</v>
      </c>
      <c r="V2440" s="1">
        <v>246</v>
      </c>
      <c r="W2440" s="1">
        <f t="shared" si="730"/>
        <v>14.137617936589439</v>
      </c>
      <c r="X2440" s="1">
        <f t="shared" si="731"/>
        <v>37.380358706660054</v>
      </c>
      <c r="Y2440" s="1">
        <f t="shared" si="732"/>
        <v>0.98472649554098979</v>
      </c>
      <c r="Z2440" s="1">
        <f t="shared" si="740"/>
        <v>-2.0519999999999996</v>
      </c>
      <c r="AA2440" s="1">
        <f t="shared" si="733"/>
        <v>6.0517385354597032E-2</v>
      </c>
      <c r="AB2440" s="1">
        <f t="shared" si="734"/>
        <v>2.4436277</v>
      </c>
      <c r="AC2440" s="1">
        <f t="shared" si="735"/>
        <v>2.019467902953449</v>
      </c>
      <c r="AF2440" s="1">
        <f t="shared" si="736"/>
        <v>10.36478559274877</v>
      </c>
      <c r="AG2440" s="1">
        <f t="shared" si="737"/>
        <v>3.9193659853845566</v>
      </c>
      <c r="AH2440" s="1">
        <f t="shared" si="738"/>
        <v>11.335282886617403</v>
      </c>
      <c r="AI2440">
        <v>8.6</v>
      </c>
      <c r="AJ2440">
        <v>14</v>
      </c>
      <c r="AK2440">
        <v>150</v>
      </c>
      <c r="AL2440">
        <v>14</v>
      </c>
      <c r="AM2440">
        <v>9065</v>
      </c>
      <c r="AN2440">
        <v>9082</v>
      </c>
      <c r="AO2440">
        <v>9025</v>
      </c>
      <c r="AP2440">
        <v>97</v>
      </c>
      <c r="AQ2440">
        <v>1</v>
      </c>
    </row>
    <row r="2441" spans="1:43">
      <c r="A2441" s="27">
        <v>40425</v>
      </c>
      <c r="B2441" s="27"/>
      <c r="C2441">
        <v>15.1</v>
      </c>
      <c r="D2441">
        <v>24.4</v>
      </c>
      <c r="E2441">
        <v>13</v>
      </c>
      <c r="F2441">
        <v>36</v>
      </c>
      <c r="G2441">
        <v>13</v>
      </c>
      <c r="H2441">
        <v>11.7</v>
      </c>
      <c r="I2441" s="10">
        <v>935</v>
      </c>
      <c r="J2441">
        <v>2.8</v>
      </c>
      <c r="K2441" s="2">
        <v>10</v>
      </c>
      <c r="L2441" s="1">
        <f t="shared" si="723"/>
        <v>5.5016219712537362</v>
      </c>
      <c r="M2441" s="1">
        <f t="shared" si="724"/>
        <v>59</v>
      </c>
      <c r="N2441" s="1">
        <f t="shared" si="725"/>
        <v>1.7169184104549529</v>
      </c>
      <c r="O2441" s="1">
        <f t="shared" si="739"/>
        <v>0.11044419917515146</v>
      </c>
      <c r="P2441" s="1">
        <f t="shared" si="741"/>
        <v>0.64071246460705922</v>
      </c>
      <c r="Q2441">
        <f t="shared" si="726"/>
        <v>7.7954348285132449</v>
      </c>
      <c r="R2441">
        <f t="shared" si="727"/>
        <v>12.218494215868462</v>
      </c>
      <c r="S2441">
        <f t="shared" si="728"/>
        <v>1.5992793476267622</v>
      </c>
      <c r="T2441">
        <v>0.2432</v>
      </c>
      <c r="U2441" s="1">
        <f t="shared" si="729"/>
        <v>0.11428382376643738</v>
      </c>
      <c r="V2441" s="1">
        <v>247</v>
      </c>
      <c r="W2441" s="1">
        <f t="shared" si="730"/>
        <v>20.949574154134904</v>
      </c>
      <c r="X2441" s="1">
        <f t="shared" si="731"/>
        <v>37.332459065374294</v>
      </c>
      <c r="Y2441" s="1">
        <f t="shared" si="732"/>
        <v>0.98523187625762421</v>
      </c>
      <c r="Z2441" s="1">
        <f t="shared" si="740"/>
        <v>-3.4960000000000004</v>
      </c>
      <c r="AA2441" s="1">
        <f t="shared" si="733"/>
        <v>5.9984190953283584E-2</v>
      </c>
      <c r="AB2441" s="1">
        <f t="shared" si="734"/>
        <v>2.4653489</v>
      </c>
      <c r="AC2441" s="1">
        <f t="shared" si="735"/>
        <v>2.0942630104702431</v>
      </c>
      <c r="AF2441" s="1">
        <f t="shared" si="736"/>
        <v>9.5381194547507029</v>
      </c>
      <c r="AG2441" s="1">
        <f t="shared" si="737"/>
        <v>4.6378462651046597</v>
      </c>
      <c r="AH2441" s="1">
        <f t="shared" si="738"/>
        <v>13.595318486901391</v>
      </c>
      <c r="AI2441">
        <v>7.9</v>
      </c>
      <c r="AJ2441">
        <v>14</v>
      </c>
      <c r="AK2441">
        <v>123</v>
      </c>
      <c r="AL2441">
        <v>14</v>
      </c>
      <c r="AM2441">
        <v>9101</v>
      </c>
      <c r="AN2441">
        <v>9108</v>
      </c>
      <c r="AO2441">
        <v>9039</v>
      </c>
      <c r="AP2441">
        <v>59</v>
      </c>
      <c r="AQ2441">
        <v>1</v>
      </c>
    </row>
    <row r="2442" spans="1:43">
      <c r="A2442" s="27">
        <v>40426</v>
      </c>
      <c r="B2442" s="27"/>
      <c r="C2442">
        <v>13.2</v>
      </c>
      <c r="D2442">
        <v>17.7</v>
      </c>
      <c r="E2442">
        <v>10.3</v>
      </c>
      <c r="F2442">
        <v>27</v>
      </c>
      <c r="G2442">
        <v>18</v>
      </c>
      <c r="H2442">
        <v>4.0999999999999996</v>
      </c>
      <c r="I2442" s="10">
        <v>935</v>
      </c>
      <c r="J2442">
        <v>3</v>
      </c>
      <c r="K2442" s="2">
        <v>10</v>
      </c>
      <c r="L2442" s="1">
        <f t="shared" si="723"/>
        <v>4.1418501826580361</v>
      </c>
      <c r="M2442" s="1">
        <f t="shared" si="724"/>
        <v>36</v>
      </c>
      <c r="N2442" s="1">
        <f t="shared" si="725"/>
        <v>1.5179756049640964</v>
      </c>
      <c r="O2442" s="1">
        <f t="shared" si="739"/>
        <v>9.9133693158877739E-2</v>
      </c>
      <c r="P2442" s="1">
        <f t="shared" si="741"/>
        <v>0.40793358702233617</v>
      </c>
      <c r="Q2442">
        <f t="shared" si="726"/>
        <v>3.3549179329255425</v>
      </c>
      <c r="R2442">
        <f t="shared" si="727"/>
        <v>12.205494843927005</v>
      </c>
      <c r="S2442">
        <f t="shared" si="728"/>
        <v>1.5975778591527494</v>
      </c>
      <c r="T2442">
        <v>0.2432</v>
      </c>
      <c r="U2442" s="1">
        <f t="shared" si="729"/>
        <v>0.10751266086944213</v>
      </c>
      <c r="V2442" s="1">
        <v>248</v>
      </c>
      <c r="W2442" s="1">
        <f t="shared" si="730"/>
        <v>11.998583942654346</v>
      </c>
      <c r="X2442" s="1">
        <f t="shared" si="731"/>
        <v>37.282714127233739</v>
      </c>
      <c r="Y2442" s="1">
        <f t="shared" si="732"/>
        <v>0.98574162586827729</v>
      </c>
      <c r="Z2442" s="1">
        <f t="shared" si="740"/>
        <v>-0.7220000000000002</v>
      </c>
      <c r="AA2442" s="1">
        <f t="shared" si="733"/>
        <v>5.98752431474638E-2</v>
      </c>
      <c r="AB2442" s="1">
        <f t="shared" si="734"/>
        <v>2.4698348000000001</v>
      </c>
      <c r="AC2442" s="1">
        <f t="shared" si="735"/>
        <v>2.2438532255038321</v>
      </c>
      <c r="AF2442" s="1">
        <f t="shared" si="736"/>
        <v>7.231242245159244</v>
      </c>
      <c r="AG2442" s="1">
        <f t="shared" si="737"/>
        <v>3.2906194768116239</v>
      </c>
      <c r="AH2442" s="1">
        <f t="shared" si="738"/>
        <v>7.3571390597620576</v>
      </c>
      <c r="AI2442">
        <v>5.3</v>
      </c>
      <c r="AJ2442">
        <v>3</v>
      </c>
      <c r="AK2442">
        <v>98</v>
      </c>
      <c r="AL2442">
        <v>2</v>
      </c>
      <c r="AM2442">
        <v>9122</v>
      </c>
      <c r="AN2442">
        <v>9130</v>
      </c>
      <c r="AO2442">
        <v>9104</v>
      </c>
      <c r="AP2442">
        <v>41</v>
      </c>
      <c r="AQ2442">
        <v>0</v>
      </c>
    </row>
    <row r="2443" spans="1:43">
      <c r="A2443" s="27">
        <v>40427</v>
      </c>
      <c r="B2443" s="27"/>
      <c r="C2443">
        <v>16.2</v>
      </c>
      <c r="D2443">
        <v>23.6</v>
      </c>
      <c r="E2443">
        <v>9.6</v>
      </c>
      <c r="F2443">
        <v>29</v>
      </c>
      <c r="G2443">
        <v>16</v>
      </c>
      <c r="H2443">
        <v>11.8</v>
      </c>
      <c r="I2443" s="10">
        <v>935</v>
      </c>
      <c r="J2443">
        <v>2.5</v>
      </c>
      <c r="K2443" s="2">
        <v>10</v>
      </c>
      <c r="L2443" s="1">
        <f t="shared" si="723"/>
        <v>4.8114548229817888</v>
      </c>
      <c r="M2443" s="1">
        <f t="shared" si="724"/>
        <v>42</v>
      </c>
      <c r="N2443" s="1">
        <f t="shared" si="725"/>
        <v>1.842248157637969</v>
      </c>
      <c r="O2443" s="1">
        <f t="shared" si="739"/>
        <v>0.11748005944392544</v>
      </c>
      <c r="P2443" s="1">
        <f t="shared" si="741"/>
        <v>0.48424136914703575</v>
      </c>
      <c r="Q2443">
        <f t="shared" si="726"/>
        <v>8.1469254266090907</v>
      </c>
      <c r="R2443">
        <f t="shared" si="727"/>
        <v>12.192454124589226</v>
      </c>
      <c r="S2443">
        <f t="shared" si="728"/>
        <v>1.5958709587158673</v>
      </c>
      <c r="T2443">
        <v>0.2432</v>
      </c>
      <c r="U2443" s="1">
        <f t="shared" si="729"/>
        <v>0.1007096922109849</v>
      </c>
      <c r="V2443" s="1">
        <v>249</v>
      </c>
      <c r="W2443" s="1">
        <f t="shared" si="730"/>
        <v>21.039582360730193</v>
      </c>
      <c r="X2443" s="1">
        <f t="shared" si="731"/>
        <v>37.231114263008621</v>
      </c>
      <c r="Y2443" s="1">
        <f t="shared" si="732"/>
        <v>0.98625559357234172</v>
      </c>
      <c r="Z2443" s="1">
        <f t="shared" si="740"/>
        <v>1.1400000000000001</v>
      </c>
      <c r="AA2443" s="1">
        <f t="shared" si="733"/>
        <v>6.0047447405811513E-2</v>
      </c>
      <c r="AB2443" s="1">
        <f t="shared" si="734"/>
        <v>2.4627517999999999</v>
      </c>
      <c r="AC2443" s="1">
        <f t="shared" si="735"/>
        <v>1.8698776879198602</v>
      </c>
      <c r="AF2443" s="1">
        <f t="shared" si="736"/>
        <v>10.893734963340851</v>
      </c>
      <c r="AG2443" s="1">
        <f t="shared" si="737"/>
        <v>4.5875778539609984</v>
      </c>
      <c r="AH2443" s="1">
        <f t="shared" si="738"/>
        <v>9.7995268636353625</v>
      </c>
      <c r="AI2443">
        <v>3.8</v>
      </c>
      <c r="AJ2443">
        <v>2</v>
      </c>
      <c r="AK2443">
        <v>75</v>
      </c>
      <c r="AL2443">
        <v>1</v>
      </c>
      <c r="AM2443">
        <v>9116</v>
      </c>
      <c r="AN2443">
        <v>9136</v>
      </c>
      <c r="AO2443">
        <v>9096</v>
      </c>
      <c r="AP2443">
        <v>49</v>
      </c>
      <c r="AQ2443">
        <v>0</v>
      </c>
    </row>
    <row r="2444" spans="1:43">
      <c r="A2444" s="27">
        <v>40428</v>
      </c>
      <c r="B2444" s="27"/>
      <c r="C2444">
        <v>18.7</v>
      </c>
      <c r="D2444">
        <v>26.4</v>
      </c>
      <c r="E2444">
        <v>11.9</v>
      </c>
      <c r="F2444">
        <v>26</v>
      </c>
      <c r="G2444">
        <v>13</v>
      </c>
      <c r="H2444">
        <v>11.6</v>
      </c>
      <c r="I2444" s="10">
        <v>935</v>
      </c>
      <c r="J2444">
        <v>2.7</v>
      </c>
      <c r="K2444" s="2">
        <v>10</v>
      </c>
      <c r="L2444" s="1">
        <f t="shared" si="723"/>
        <v>5.3270553605546525</v>
      </c>
      <c r="M2444" s="1">
        <f t="shared" si="724"/>
        <v>39</v>
      </c>
      <c r="N2444" s="1">
        <f t="shared" si="725"/>
        <v>2.1573081365851827</v>
      </c>
      <c r="O2444" s="1">
        <f t="shared" si="739"/>
        <v>0.13489759435617185</v>
      </c>
      <c r="P2444" s="1">
        <f t="shared" si="741"/>
        <v>0.49557746140962899</v>
      </c>
      <c r="Q2444">
        <f t="shared" si="726"/>
        <v>8.2800776629661748</v>
      </c>
      <c r="R2444">
        <f t="shared" si="727"/>
        <v>12.179374888570139</v>
      </c>
      <c r="S2444">
        <f t="shared" si="728"/>
        <v>1.5941590168285524</v>
      </c>
      <c r="T2444">
        <v>0.2432</v>
      </c>
      <c r="U2444" s="1">
        <f t="shared" si="729"/>
        <v>9.3876930331697056E-2</v>
      </c>
      <c r="V2444" s="1">
        <v>250</v>
      </c>
      <c r="W2444" s="1">
        <f t="shared" si="730"/>
        <v>20.789203326098971</v>
      </c>
      <c r="X2444" s="1">
        <f t="shared" si="731"/>
        <v>37.177651865384142</v>
      </c>
      <c r="Y2444" s="1">
        <f t="shared" si="732"/>
        <v>0.98677362732136076</v>
      </c>
      <c r="Z2444" s="1">
        <f t="shared" si="740"/>
        <v>0.95</v>
      </c>
      <c r="AA2444" s="1">
        <f t="shared" si="733"/>
        <v>6.0191709432103807E-2</v>
      </c>
      <c r="AB2444" s="1">
        <f t="shared" si="734"/>
        <v>2.4568493</v>
      </c>
      <c r="AC2444" s="1">
        <f t="shared" si="735"/>
        <v>2.019467902953449</v>
      </c>
      <c r="AF2444" s="1">
        <f t="shared" si="736"/>
        <v>11.884657157023286</v>
      </c>
      <c r="AG2444" s="1">
        <f t="shared" si="737"/>
        <v>4.5342373166453784</v>
      </c>
      <c r="AH2444" s="1">
        <f t="shared" si="738"/>
        <v>10.070853451822492</v>
      </c>
      <c r="AI2444">
        <v>4.5</v>
      </c>
      <c r="AJ2444">
        <v>11</v>
      </c>
      <c r="AK2444">
        <v>64</v>
      </c>
      <c r="AL2444">
        <v>10</v>
      </c>
      <c r="AM2444">
        <v>9086</v>
      </c>
      <c r="AN2444">
        <v>9108</v>
      </c>
      <c r="AO2444">
        <v>9061</v>
      </c>
      <c r="AP2444">
        <v>52</v>
      </c>
      <c r="AQ2444">
        <v>0</v>
      </c>
    </row>
    <row r="2445" spans="1:43">
      <c r="A2445" s="27">
        <v>40429</v>
      </c>
      <c r="B2445" s="27"/>
      <c r="C2445">
        <v>24.4</v>
      </c>
      <c r="D2445">
        <v>29.7</v>
      </c>
      <c r="E2445">
        <v>19.5</v>
      </c>
      <c r="F2445">
        <v>14</v>
      </c>
      <c r="G2445">
        <v>11</v>
      </c>
      <c r="H2445">
        <v>11.8</v>
      </c>
      <c r="I2445" s="10">
        <v>935</v>
      </c>
      <c r="J2445">
        <v>4.4000000000000004</v>
      </c>
      <c r="K2445" s="2">
        <v>10</v>
      </c>
      <c r="L2445" s="1">
        <f t="shared" si="723"/>
        <v>7.3860520138818657</v>
      </c>
      <c r="M2445" s="1">
        <f t="shared" si="724"/>
        <v>17</v>
      </c>
      <c r="N2445" s="1">
        <f t="shared" si="725"/>
        <v>3.0573134102705319</v>
      </c>
      <c r="O2445" s="1">
        <f t="shared" si="739"/>
        <v>0.18293822883895941</v>
      </c>
      <c r="P2445" s="1">
        <f t="shared" si="741"/>
        <v>0.42220585598858817</v>
      </c>
      <c r="Q2445">
        <f t="shared" si="726"/>
        <v>9.3286296202344978</v>
      </c>
      <c r="R2445">
        <f t="shared" si="727"/>
        <v>12.166259936053503</v>
      </c>
      <c r="S2445">
        <f t="shared" si="728"/>
        <v>1.5924424000070032</v>
      </c>
      <c r="T2445">
        <v>0.2432</v>
      </c>
      <c r="U2445" s="1">
        <f t="shared" si="729"/>
        <v>8.7016396586019076E-2</v>
      </c>
      <c r="V2445" s="1">
        <v>251</v>
      </c>
      <c r="W2445" s="1">
        <f t="shared" si="730"/>
        <v>21.007883364884567</v>
      </c>
      <c r="X2445" s="1">
        <f t="shared" si="731"/>
        <v>37.122321381658914</v>
      </c>
      <c r="Y2445" s="1">
        <f t="shared" si="732"/>
        <v>0.98729557386400824</v>
      </c>
      <c r="Z2445" s="1">
        <f t="shared" si="740"/>
        <v>2.1659999999999999</v>
      </c>
      <c r="AA2445" s="1">
        <f t="shared" si="733"/>
        <v>6.052323302743106E-2</v>
      </c>
      <c r="AB2445" s="1">
        <f t="shared" si="734"/>
        <v>2.4433916</v>
      </c>
      <c r="AC2445" s="1">
        <f t="shared" si="735"/>
        <v>3.2909847307389541</v>
      </c>
      <c r="AF2445" s="1">
        <f t="shared" si="736"/>
        <v>11.507354679775242</v>
      </c>
      <c r="AG2445" s="1">
        <f t="shared" si="737"/>
        <v>4.4255043322038699</v>
      </c>
      <c r="AH2445" s="1">
        <f t="shared" si="738"/>
        <v>9.0068695031748991</v>
      </c>
      <c r="AI2445">
        <v>10.4</v>
      </c>
      <c r="AJ2445">
        <v>6</v>
      </c>
      <c r="AK2445">
        <v>169</v>
      </c>
      <c r="AL2445">
        <v>6</v>
      </c>
      <c r="AM2445">
        <v>9054</v>
      </c>
      <c r="AN2445">
        <v>9074</v>
      </c>
      <c r="AO2445">
        <v>9033</v>
      </c>
      <c r="AP2445">
        <v>42</v>
      </c>
      <c r="AQ2445">
        <v>0</v>
      </c>
    </row>
    <row r="2446" spans="1:43">
      <c r="A2446" s="27">
        <v>40430</v>
      </c>
      <c r="B2446" s="27"/>
      <c r="C2446">
        <v>25.2</v>
      </c>
      <c r="D2446">
        <v>32.200000000000003</v>
      </c>
      <c r="E2446">
        <v>18.2</v>
      </c>
      <c r="F2446">
        <v>17</v>
      </c>
      <c r="G2446">
        <v>9</v>
      </c>
      <c r="H2446">
        <v>10.9</v>
      </c>
      <c r="I2446" s="10">
        <v>935</v>
      </c>
      <c r="J2446">
        <v>1.7</v>
      </c>
      <c r="K2446" s="2">
        <v>10</v>
      </c>
      <c r="L2446" s="1">
        <f t="shared" si="723"/>
        <v>5.3854226206122489</v>
      </c>
      <c r="M2446" s="1">
        <f t="shared" si="724"/>
        <v>25</v>
      </c>
      <c r="N2446" s="1">
        <f t="shared" si="725"/>
        <v>3.206761919485078</v>
      </c>
      <c r="O2446" s="1">
        <f t="shared" si="739"/>
        <v>0.19071289391092752</v>
      </c>
      <c r="P2446" s="1">
        <f t="shared" si="741"/>
        <v>0.47781235996397942</v>
      </c>
      <c r="Q2446">
        <f t="shared" si="726"/>
        <v>8.5777702335422461</v>
      </c>
      <c r="R2446">
        <f t="shared" si="727"/>
        <v>12.153112038471418</v>
      </c>
      <c r="S2446">
        <f t="shared" si="728"/>
        <v>1.5907214710041124</v>
      </c>
      <c r="T2446">
        <v>0.2432</v>
      </c>
      <c r="U2446" s="1">
        <f t="shared" si="729"/>
        <v>8.0130120544217892E-2</v>
      </c>
      <c r="V2446" s="1">
        <v>252</v>
      </c>
      <c r="W2446" s="1">
        <f t="shared" si="730"/>
        <v>19.933713938369578</v>
      </c>
      <c r="X2446" s="1">
        <f t="shared" si="731"/>
        <v>37.065119343718735</v>
      </c>
      <c r="Y2446" s="1">
        <f t="shared" si="732"/>
        <v>0.98782127879142567</v>
      </c>
      <c r="Z2446" s="1">
        <f t="shared" si="740"/>
        <v>0.30400000000000027</v>
      </c>
      <c r="AA2446" s="1">
        <f t="shared" si="733"/>
        <v>6.0570055125092476E-2</v>
      </c>
      <c r="AB2446" s="1">
        <f t="shared" si="734"/>
        <v>2.4415027999999999</v>
      </c>
      <c r="AC2446" s="1">
        <f t="shared" si="735"/>
        <v>1.2715168277855049</v>
      </c>
      <c r="AF2446" s="1">
        <f t="shared" si="736"/>
        <v>13.715944283065799</v>
      </c>
      <c r="AG2446" s="1">
        <f t="shared" si="737"/>
        <v>4.3504677306950983</v>
      </c>
      <c r="AH2446" s="1">
        <f t="shared" si="738"/>
        <v>10.568813765404123</v>
      </c>
      <c r="AI2446">
        <v>5</v>
      </c>
      <c r="AJ2446">
        <v>11</v>
      </c>
      <c r="AK2446">
        <v>72</v>
      </c>
      <c r="AL2446">
        <v>12</v>
      </c>
      <c r="AM2446">
        <v>9057</v>
      </c>
      <c r="AN2446">
        <v>9073</v>
      </c>
      <c r="AO2446">
        <v>9038</v>
      </c>
      <c r="AP2446">
        <v>52</v>
      </c>
      <c r="AQ2446">
        <v>0</v>
      </c>
    </row>
    <row r="2447" spans="1:43">
      <c r="A2447" s="27">
        <v>40431</v>
      </c>
      <c r="B2447" s="27"/>
      <c r="C2447">
        <v>22.6</v>
      </c>
      <c r="D2447">
        <v>28.3</v>
      </c>
      <c r="E2447">
        <v>18.8</v>
      </c>
      <c r="F2447">
        <v>24</v>
      </c>
      <c r="G2447">
        <v>14</v>
      </c>
      <c r="H2447">
        <v>11.1</v>
      </c>
      <c r="I2447" s="10">
        <v>935</v>
      </c>
      <c r="J2447">
        <v>3.7</v>
      </c>
      <c r="K2447" s="2">
        <v>10</v>
      </c>
      <c r="L2447" s="1">
        <f t="shared" si="723"/>
        <v>6.9236137683289583</v>
      </c>
      <c r="M2447" s="1">
        <f t="shared" si="724"/>
        <v>34</v>
      </c>
      <c r="N2447" s="1">
        <f t="shared" si="725"/>
        <v>2.7430784472701868</v>
      </c>
      <c r="O2447" s="1">
        <f t="shared" si="739"/>
        <v>0.16641697478450099</v>
      </c>
      <c r="P2447" s="1">
        <f t="shared" si="741"/>
        <v>0.63838248229384242</v>
      </c>
      <c r="Q2447">
        <f t="shared" si="726"/>
        <v>7.9912900385733794</v>
      </c>
      <c r="R2447">
        <f t="shared" si="727"/>
        <v>12.139933940355933</v>
      </c>
      <c r="S2447">
        <f t="shared" si="728"/>
        <v>1.5889965890518236</v>
      </c>
      <c r="T2447">
        <v>0.2432</v>
      </c>
      <c r="U2447" s="1">
        <f t="shared" si="729"/>
        <v>7.322013939197318E-2</v>
      </c>
      <c r="V2447" s="1">
        <v>253</v>
      </c>
      <c r="W2447" s="1">
        <f t="shared" si="730"/>
        <v>20.150532678973775</v>
      </c>
      <c r="X2447" s="1">
        <f t="shared" si="731"/>
        <v>37.006044395223228</v>
      </c>
      <c r="Y2447" s="1">
        <f t="shared" si="732"/>
        <v>0.98835058658290165</v>
      </c>
      <c r="Z2447" s="1">
        <f t="shared" si="740"/>
        <v>-0.98799999999999921</v>
      </c>
      <c r="AA2447" s="1">
        <f t="shared" si="733"/>
        <v>6.041814752114736E-2</v>
      </c>
      <c r="AB2447" s="1">
        <f t="shared" si="734"/>
        <v>2.4476413999999997</v>
      </c>
      <c r="AC2447" s="1">
        <f t="shared" si="735"/>
        <v>2.7674189781213934</v>
      </c>
      <c r="AF2447" s="1">
        <f t="shared" si="736"/>
        <v>10.598482066164289</v>
      </c>
      <c r="AG2447" s="1">
        <f t="shared" si="737"/>
        <v>4.5228211230757145</v>
      </c>
      <c r="AH2447" s="1">
        <f t="shared" si="738"/>
        <v>12.153253205081914</v>
      </c>
      <c r="AI2447">
        <v>5.4</v>
      </c>
      <c r="AJ2447">
        <v>15</v>
      </c>
      <c r="AK2447">
        <v>100</v>
      </c>
      <c r="AL2447">
        <v>14</v>
      </c>
      <c r="AM2447">
        <v>9049</v>
      </c>
      <c r="AN2447">
        <v>9064</v>
      </c>
      <c r="AO2447">
        <v>9026</v>
      </c>
      <c r="AP2447">
        <v>66</v>
      </c>
      <c r="AQ2447">
        <v>0</v>
      </c>
    </row>
    <row r="2448" spans="1:43">
      <c r="A2448" s="27">
        <v>40432</v>
      </c>
      <c r="B2448" s="27"/>
      <c r="C2448">
        <v>24.1</v>
      </c>
      <c r="D2448">
        <v>32.700000000000003</v>
      </c>
      <c r="E2448">
        <v>16.7</v>
      </c>
      <c r="F2448">
        <v>27</v>
      </c>
      <c r="G2448">
        <v>11</v>
      </c>
      <c r="H2448">
        <v>11.2</v>
      </c>
      <c r="I2448" s="10">
        <v>935</v>
      </c>
      <c r="J2448">
        <v>3</v>
      </c>
      <c r="K2448" s="2">
        <v>10</v>
      </c>
      <c r="L2448" s="1">
        <f t="shared" si="723"/>
        <v>6.3021236514672418</v>
      </c>
      <c r="M2448" s="1">
        <f t="shared" si="724"/>
        <v>43</v>
      </c>
      <c r="N2448" s="1">
        <f t="shared" si="725"/>
        <v>3.002857476413999</v>
      </c>
      <c r="O2448" s="1">
        <f t="shared" si="739"/>
        <v>0.18009245049089101</v>
      </c>
      <c r="P2448" s="1">
        <f t="shared" si="741"/>
        <v>0.68101644269528383</v>
      </c>
      <c r="Q2448">
        <f t="shared" si="726"/>
        <v>8.0796864464305038</v>
      </c>
      <c r="R2448">
        <f t="shared" si="727"/>
        <v>12.126728361256982</v>
      </c>
      <c r="S2448">
        <f t="shared" si="728"/>
        <v>1.5872681101121704</v>
      </c>
      <c r="T2448">
        <v>0.2432</v>
      </c>
      <c r="U2448" s="1">
        <f t="shared" si="729"/>
        <v>6.6288497327712692E-2</v>
      </c>
      <c r="V2448" s="1">
        <v>254</v>
      </c>
      <c r="W2448" s="1">
        <f t="shared" si="730"/>
        <v>20.248801696694812</v>
      </c>
      <c r="X2448" s="1">
        <f t="shared" si="731"/>
        <v>36.945097315947827</v>
      </c>
      <c r="Y2448" s="1">
        <f t="shared" si="732"/>
        <v>0.98888334065187933</v>
      </c>
      <c r="Z2448" s="1">
        <f t="shared" si="740"/>
        <v>0.57000000000000006</v>
      </c>
      <c r="AA2448" s="1">
        <f t="shared" si="733"/>
        <v>6.0505693398239427E-2</v>
      </c>
      <c r="AB2448" s="1">
        <f t="shared" si="734"/>
        <v>2.4440998999999999</v>
      </c>
      <c r="AC2448" s="1">
        <f t="shared" si="735"/>
        <v>2.2438532255038321</v>
      </c>
      <c r="AF2448" s="1">
        <f t="shared" si="736"/>
        <v>14.241596113351571</v>
      </c>
      <c r="AG2448" s="1">
        <f t="shared" si="737"/>
        <v>4.5601743073263847</v>
      </c>
      <c r="AH2448" s="1">
        <f t="shared" si="738"/>
        <v>10.939529497306843</v>
      </c>
      <c r="AI2448">
        <v>7.3</v>
      </c>
      <c r="AJ2448">
        <v>6</v>
      </c>
      <c r="AK2448">
        <v>109</v>
      </c>
      <c r="AL2448">
        <v>6</v>
      </c>
      <c r="AM2448">
        <v>9020</v>
      </c>
      <c r="AN2448">
        <v>9065</v>
      </c>
      <c r="AO2448">
        <v>8982</v>
      </c>
      <c r="AP2448">
        <v>72</v>
      </c>
      <c r="AQ2448">
        <v>0</v>
      </c>
    </row>
    <row r="2449" spans="1:43">
      <c r="A2449" s="27">
        <v>40433</v>
      </c>
      <c r="B2449" s="27"/>
      <c r="C2449">
        <v>18.5</v>
      </c>
      <c r="D2449">
        <v>30</v>
      </c>
      <c r="E2449">
        <v>14.9</v>
      </c>
      <c r="F2449">
        <v>42</v>
      </c>
      <c r="G2449">
        <v>13</v>
      </c>
      <c r="H2449">
        <v>5.7</v>
      </c>
      <c r="I2449" s="10">
        <v>935</v>
      </c>
      <c r="J2449">
        <v>3.3</v>
      </c>
      <c r="K2449" s="2">
        <v>10</v>
      </c>
      <c r="L2449" s="1">
        <f t="shared" si="723"/>
        <v>4.9878210025025602</v>
      </c>
      <c r="M2449" s="1">
        <f t="shared" si="724"/>
        <v>71</v>
      </c>
      <c r="N2449" s="1">
        <f t="shared" si="725"/>
        <v>2.1304746763349707</v>
      </c>
      <c r="O2449" s="1">
        <f t="shared" si="739"/>
        <v>0.1334280841417459</v>
      </c>
      <c r="P2449" s="1">
        <f t="shared" si="741"/>
        <v>0.87759779829680906</v>
      </c>
      <c r="Q2449">
        <f t="shared" si="726"/>
        <v>4.0980045734265955</v>
      </c>
      <c r="R2449">
        <f t="shared" si="727"/>
        <v>12.113497997721085</v>
      </c>
      <c r="S2449">
        <f t="shared" si="728"/>
        <v>1.5855363871362678</v>
      </c>
      <c r="T2449">
        <v>0.2432</v>
      </c>
      <c r="U2449" s="1">
        <f t="shared" si="729"/>
        <v>5.9337244957869316E-2</v>
      </c>
      <c r="V2449" s="1">
        <v>255</v>
      </c>
      <c r="W2449" s="1">
        <f t="shared" si="730"/>
        <v>13.781490079308007</v>
      </c>
      <c r="X2449" s="1">
        <f t="shared" si="731"/>
        <v>36.882281043229085</v>
      </c>
      <c r="Y2449" s="1">
        <f t="shared" si="732"/>
        <v>0.98941938339228064</v>
      </c>
      <c r="Z2449" s="1">
        <f t="shared" si="740"/>
        <v>-2.1280000000000006</v>
      </c>
      <c r="AA2449" s="1">
        <f t="shared" si="733"/>
        <v>6.0180142966261285E-2</v>
      </c>
      <c r="AB2449" s="1">
        <f t="shared" si="734"/>
        <v>2.4573214999999999</v>
      </c>
      <c r="AC2449" s="1">
        <f t="shared" si="735"/>
        <v>2.4682385480542153</v>
      </c>
      <c r="AF2449" s="1">
        <f t="shared" si="736"/>
        <v>11.965771563522944</v>
      </c>
      <c r="AG2449" s="1">
        <f t="shared" si="737"/>
        <v>3.7130273111997272</v>
      </c>
      <c r="AH2449" s="1">
        <f t="shared" si="738"/>
        <v>10.256484039330621</v>
      </c>
      <c r="AI2449">
        <v>8.4</v>
      </c>
      <c r="AJ2449">
        <v>14</v>
      </c>
      <c r="AK2449">
        <v>127</v>
      </c>
      <c r="AL2449">
        <v>15</v>
      </c>
      <c r="AM2449">
        <v>9064</v>
      </c>
      <c r="AN2449">
        <v>9074</v>
      </c>
      <c r="AO2449">
        <v>8986</v>
      </c>
      <c r="AP2449">
        <v>88</v>
      </c>
      <c r="AQ2449">
        <v>0</v>
      </c>
    </row>
    <row r="2450" spans="1:43">
      <c r="A2450" s="27">
        <v>40434</v>
      </c>
      <c r="B2450" s="27"/>
      <c r="C2450">
        <v>10.8</v>
      </c>
      <c r="D2450">
        <v>20.100000000000001</v>
      </c>
      <c r="E2450">
        <v>9.3000000000000007</v>
      </c>
      <c r="F2450">
        <v>85</v>
      </c>
      <c r="G2450">
        <v>37</v>
      </c>
      <c r="H2450">
        <v>0</v>
      </c>
      <c r="I2450" s="10">
        <v>935</v>
      </c>
      <c r="J2450">
        <v>3.5</v>
      </c>
      <c r="K2450" s="2">
        <v>10</v>
      </c>
      <c r="L2450" s="1">
        <f t="shared" si="723"/>
        <v>1.8609277061176674</v>
      </c>
      <c r="M2450" s="1">
        <f t="shared" si="724"/>
        <v>133</v>
      </c>
      <c r="N2450" s="1">
        <f t="shared" si="725"/>
        <v>1.2957882396636844</v>
      </c>
      <c r="O2450" s="1">
        <f t="shared" si="739"/>
        <v>8.6268542269767406E-2</v>
      </c>
      <c r="P2450" s="1">
        <f t="shared" si="741"/>
        <v>1.2147363865544234</v>
      </c>
      <c r="Q2450">
        <f t="shared" si="726"/>
        <v>0.62471497565049339</v>
      </c>
      <c r="R2450">
        <f t="shared" si="727"/>
        <v>12.100245525325278</v>
      </c>
      <c r="S2450">
        <f t="shared" si="728"/>
        <v>1.5838017703305338</v>
      </c>
      <c r="T2450">
        <v>0.2432</v>
      </c>
      <c r="U2450" s="1">
        <f t="shared" si="729"/>
        <v>5.2368438690246107E-2</v>
      </c>
      <c r="V2450" s="1">
        <v>256</v>
      </c>
      <c r="W2450" s="1">
        <f t="shared" si="730"/>
        <v>7.0873881329147013</v>
      </c>
      <c r="X2450" s="1">
        <f t="shared" si="731"/>
        <v>36.81760069046598</v>
      </c>
      <c r="Y2450" s="1">
        <f t="shared" si="732"/>
        <v>0.98995855622513085</v>
      </c>
      <c r="Z2450" s="1">
        <f t="shared" si="740"/>
        <v>-2.9259999999999997</v>
      </c>
      <c r="AA2450" s="1">
        <f t="shared" si="733"/>
        <v>5.973818925398526E-2</v>
      </c>
      <c r="AB2450" s="1">
        <f t="shared" si="734"/>
        <v>2.4755012000000001</v>
      </c>
      <c r="AC2450" s="1">
        <f t="shared" si="735"/>
        <v>2.6178287630878043</v>
      </c>
      <c r="AF2450" s="1">
        <f t="shared" si="736"/>
        <v>7.9590499467658242</v>
      </c>
      <c r="AG2450" s="1">
        <f t="shared" si="737"/>
        <v>2.6051125424493562</v>
      </c>
      <c r="AH2450" s="1">
        <f t="shared" si="738"/>
        <v>6.9896325650630695</v>
      </c>
      <c r="AI2450">
        <v>9.3000000000000007</v>
      </c>
      <c r="AJ2450">
        <v>14</v>
      </c>
      <c r="AK2450">
        <v>130</v>
      </c>
      <c r="AL2450">
        <v>14</v>
      </c>
      <c r="AM2450">
        <v>9141</v>
      </c>
      <c r="AN2450">
        <v>9151</v>
      </c>
      <c r="AO2450">
        <v>9073</v>
      </c>
      <c r="AP2450">
        <v>110</v>
      </c>
      <c r="AQ2450">
        <v>49</v>
      </c>
    </row>
    <row r="2451" spans="1:43">
      <c r="A2451" s="27">
        <v>40435</v>
      </c>
      <c r="B2451" s="27"/>
      <c r="C2451">
        <v>12.2</v>
      </c>
      <c r="D2451">
        <v>16.899999999999999</v>
      </c>
      <c r="E2451">
        <v>8.6</v>
      </c>
      <c r="F2451">
        <v>76</v>
      </c>
      <c r="G2451">
        <v>56</v>
      </c>
      <c r="H2451">
        <v>8.9</v>
      </c>
      <c r="I2451" s="10">
        <v>935</v>
      </c>
      <c r="J2451">
        <v>1.6</v>
      </c>
      <c r="K2451" s="2">
        <v>10</v>
      </c>
      <c r="L2451" s="1">
        <f t="shared" si="723"/>
        <v>3.0391387313021068</v>
      </c>
      <c r="M2451" s="1">
        <f t="shared" si="724"/>
        <v>96</v>
      </c>
      <c r="N2451" s="1">
        <f t="shared" si="725"/>
        <v>1.4216335674868446</v>
      </c>
      <c r="O2451" s="1">
        <f t="shared" si="739"/>
        <v>9.3587645986338841E-2</v>
      </c>
      <c r="P2451" s="1">
        <f t="shared" si="741"/>
        <v>1.0758412984452363</v>
      </c>
      <c r="Q2451">
        <f t="shared" si="726"/>
        <v>4.8596476209440667</v>
      </c>
      <c r="R2451">
        <f t="shared" si="727"/>
        <v>12.086973600760802</v>
      </c>
      <c r="S2451">
        <f t="shared" si="728"/>
        <v>1.5820646074294245</v>
      </c>
      <c r="T2451">
        <v>0.2432</v>
      </c>
      <c r="U2451" s="1">
        <f t="shared" si="729"/>
        <v>4.5384140125663178E-2</v>
      </c>
      <c r="V2451" s="1">
        <v>257</v>
      </c>
      <c r="W2451" s="1">
        <f t="shared" si="730"/>
        <v>17.493028841168638</v>
      </c>
      <c r="X2451" s="1">
        <f t="shared" si="731"/>
        <v>36.751063562635764</v>
      </c>
      <c r="Y2451" s="1">
        <f t="shared" si="732"/>
        <v>0.99050069964547138</v>
      </c>
      <c r="Z2451" s="1">
        <f t="shared" si="740"/>
        <v>0.53199999999999947</v>
      </c>
      <c r="AA2451" s="1">
        <f t="shared" si="733"/>
        <v>5.9818061006360272E-2</v>
      </c>
      <c r="AB2451" s="1">
        <f t="shared" si="734"/>
        <v>2.4721957999999997</v>
      </c>
      <c r="AC2451" s="1">
        <f t="shared" si="735"/>
        <v>1.1967217202687106</v>
      </c>
      <c r="AF2451" s="1">
        <f t="shared" si="736"/>
        <v>7.3056363190260836</v>
      </c>
      <c r="AG2451" s="1">
        <f t="shared" si="737"/>
        <v>4.4206471726449008</v>
      </c>
      <c r="AH2451" s="1">
        <f t="shared" si="738"/>
        <v>9.3021319269685812</v>
      </c>
      <c r="AI2451">
        <v>5</v>
      </c>
      <c r="AJ2451">
        <v>14</v>
      </c>
      <c r="AK2451">
        <v>82</v>
      </c>
      <c r="AL2451">
        <v>15</v>
      </c>
      <c r="AM2451">
        <v>9137</v>
      </c>
      <c r="AN2451">
        <v>9160</v>
      </c>
      <c r="AO2451">
        <v>9104</v>
      </c>
      <c r="AP2451">
        <v>106</v>
      </c>
      <c r="AQ2451">
        <v>32700</v>
      </c>
    </row>
    <row r="2452" spans="1:43">
      <c r="A2452" s="27">
        <v>40436</v>
      </c>
      <c r="B2452" s="27"/>
      <c r="C2452">
        <v>14.4</v>
      </c>
      <c r="D2452">
        <v>20.100000000000001</v>
      </c>
      <c r="E2452">
        <v>9.9</v>
      </c>
      <c r="F2452">
        <v>58</v>
      </c>
      <c r="G2452">
        <v>40</v>
      </c>
      <c r="H2452">
        <v>11.2</v>
      </c>
      <c r="I2452" s="10">
        <v>935</v>
      </c>
      <c r="J2452">
        <v>2.2999999999999998</v>
      </c>
      <c r="K2452" s="2">
        <v>10</v>
      </c>
      <c r="L2452" s="1">
        <f t="shared" si="723"/>
        <v>3.9042370648488514</v>
      </c>
      <c r="M2452" s="1">
        <f t="shared" si="724"/>
        <v>76</v>
      </c>
      <c r="N2452" s="1">
        <f t="shared" si="725"/>
        <v>1.6411136286522547</v>
      </c>
      <c r="O2452" s="1">
        <f t="shared" si="739"/>
        <v>0.10615590938656373</v>
      </c>
      <c r="P2452" s="1">
        <f t="shared" si="741"/>
        <v>0.93437299289855624</v>
      </c>
      <c r="Q2452">
        <f t="shared" si="726"/>
        <v>6.4623934895587052</v>
      </c>
      <c r="R2452">
        <f t="shared" si="727"/>
        <v>12.073684863961157</v>
      </c>
      <c r="S2452">
        <f t="shared" si="728"/>
        <v>1.5803252439739734</v>
      </c>
      <c r="T2452">
        <v>0.2432</v>
      </c>
      <c r="U2452" s="1">
        <f t="shared" si="729"/>
        <v>3.8386415448068818E-2</v>
      </c>
      <c r="V2452" s="1">
        <v>258</v>
      </c>
      <c r="W2452" s="1">
        <f t="shared" si="730"/>
        <v>20.162280501499104</v>
      </c>
      <c r="X2452" s="1">
        <f t="shared" si="731"/>
        <v>36.682679168788042</v>
      </c>
      <c r="Y2452" s="1">
        <f t="shared" si="732"/>
        <v>0.99104565326954697</v>
      </c>
      <c r="Z2452" s="1">
        <f t="shared" si="740"/>
        <v>0.83600000000000041</v>
      </c>
      <c r="AA2452" s="1">
        <f t="shared" si="733"/>
        <v>5.9944006191186762E-2</v>
      </c>
      <c r="AB2452" s="1">
        <f t="shared" si="734"/>
        <v>2.4670015999999997</v>
      </c>
      <c r="AC2452" s="1">
        <f t="shared" si="735"/>
        <v>1.7202874728862712</v>
      </c>
      <c r="AF2452" s="1">
        <f t="shared" si="736"/>
        <v>8.6765053924458613</v>
      </c>
      <c r="AG2452" s="1">
        <f t="shared" si="737"/>
        <v>4.7794673464507751</v>
      </c>
      <c r="AH2452" s="1">
        <f t="shared" si="738"/>
        <v>10.358992659648537</v>
      </c>
      <c r="AI2452">
        <v>3.5</v>
      </c>
      <c r="AJ2452">
        <v>3</v>
      </c>
      <c r="AK2452">
        <v>62</v>
      </c>
      <c r="AL2452">
        <v>1</v>
      </c>
      <c r="AM2452">
        <v>9069</v>
      </c>
      <c r="AN2452">
        <v>9107</v>
      </c>
      <c r="AO2452">
        <v>9039</v>
      </c>
      <c r="AP2452">
        <v>93</v>
      </c>
      <c r="AQ2452">
        <v>0</v>
      </c>
    </row>
    <row r="2453" spans="1:43">
      <c r="A2453" s="27">
        <v>40437</v>
      </c>
      <c r="B2453" s="27"/>
      <c r="C2453">
        <v>15.7</v>
      </c>
      <c r="D2453">
        <v>20.3</v>
      </c>
      <c r="E2453">
        <v>11.4</v>
      </c>
      <c r="F2453">
        <v>46</v>
      </c>
      <c r="G2453">
        <v>26</v>
      </c>
      <c r="H2453">
        <v>11</v>
      </c>
      <c r="I2453" s="10">
        <v>935</v>
      </c>
      <c r="J2453">
        <v>2.2000000000000002</v>
      </c>
      <c r="K2453" s="2">
        <v>10</v>
      </c>
      <c r="L2453" s="1">
        <f t="shared" si="723"/>
        <v>4.3376355112892035</v>
      </c>
      <c r="M2453" s="1">
        <f t="shared" si="724"/>
        <v>66</v>
      </c>
      <c r="N2453" s="1">
        <f t="shared" si="725"/>
        <v>1.7843198966763008</v>
      </c>
      <c r="O2453" s="1">
        <f t="shared" si="739"/>
        <v>0.11423616892279961</v>
      </c>
      <c r="P2453" s="1">
        <f t="shared" si="741"/>
        <v>0.75476400292350876</v>
      </c>
      <c r="Q2453">
        <f t="shared" si="726"/>
        <v>6.869080884613088</v>
      </c>
      <c r="R2453">
        <f t="shared" si="727"/>
        <v>12.060381940269105</v>
      </c>
      <c r="S2453">
        <f t="shared" si="728"/>
        <v>1.5785840235954327</v>
      </c>
      <c r="T2453">
        <v>0.2432</v>
      </c>
      <c r="U2453" s="1">
        <f t="shared" si="729"/>
        <v>3.137733481329464E-2</v>
      </c>
      <c r="V2453" s="1">
        <v>259</v>
      </c>
      <c r="W2453" s="1">
        <f t="shared" si="730"/>
        <v>19.904353994701108</v>
      </c>
      <c r="X2453" s="1">
        <f t="shared" si="731"/>
        <v>36.612459231486703</v>
      </c>
      <c r="Y2453" s="1">
        <f t="shared" si="732"/>
        <v>0.99159325588225189</v>
      </c>
      <c r="Z2453" s="1">
        <f t="shared" si="740"/>
        <v>0.49399999999999961</v>
      </c>
      <c r="AA2453" s="1">
        <f t="shared" si="733"/>
        <v>6.001867794178746E-2</v>
      </c>
      <c r="AB2453" s="1">
        <f t="shared" si="734"/>
        <v>2.4639322999999997</v>
      </c>
      <c r="AC2453" s="1">
        <f t="shared" si="735"/>
        <v>1.6454923653694771</v>
      </c>
      <c r="AF2453" s="1">
        <f t="shared" si="736"/>
        <v>8.4158221195988254</v>
      </c>
      <c r="AG2453" s="1">
        <f t="shared" si="737"/>
        <v>4.6172939288154371</v>
      </c>
      <c r="AH2453" s="1">
        <f t="shared" si="738"/>
        <v>10.359312491471867</v>
      </c>
      <c r="AI2453">
        <v>4.3</v>
      </c>
      <c r="AJ2453">
        <v>16</v>
      </c>
      <c r="AK2453">
        <v>72</v>
      </c>
      <c r="AL2453">
        <v>1</v>
      </c>
      <c r="AM2453">
        <v>9081</v>
      </c>
      <c r="AN2453">
        <v>9093</v>
      </c>
      <c r="AO2453">
        <v>9047</v>
      </c>
      <c r="AP2453">
        <v>78</v>
      </c>
      <c r="AQ2453">
        <v>0</v>
      </c>
    </row>
    <row r="2454" spans="1:43">
      <c r="A2454" s="27">
        <v>40438</v>
      </c>
      <c r="B2454" s="27"/>
      <c r="C2454">
        <v>14.2</v>
      </c>
      <c r="D2454">
        <v>18.100000000000001</v>
      </c>
      <c r="E2454">
        <v>11.6</v>
      </c>
      <c r="F2454">
        <v>47</v>
      </c>
      <c r="G2454">
        <v>29</v>
      </c>
      <c r="H2454">
        <v>10.199999999999999</v>
      </c>
      <c r="I2454" s="10">
        <v>935</v>
      </c>
      <c r="J2454">
        <v>2.1</v>
      </c>
      <c r="K2454" s="2">
        <v>10</v>
      </c>
      <c r="L2454" s="1">
        <f t="shared" si="723"/>
        <v>4.1716455179582024</v>
      </c>
      <c r="M2454" s="1">
        <f t="shared" si="724"/>
        <v>65</v>
      </c>
      <c r="N2454" s="1">
        <f t="shared" si="725"/>
        <v>1.6200016491976139</v>
      </c>
      <c r="O2454" s="1">
        <f t="shared" si="739"/>
        <v>0.10495700561500693</v>
      </c>
      <c r="P2454" s="1">
        <f t="shared" si="741"/>
        <v>0.74535800923507556</v>
      </c>
      <c r="Q2454">
        <f t="shared" si="726"/>
        <v>6.3593427529293907</v>
      </c>
      <c r="R2454">
        <f t="shared" si="727"/>
        <v>12.047067442637363</v>
      </c>
      <c r="S2454">
        <f t="shared" si="728"/>
        <v>1.5768412883033198</v>
      </c>
      <c r="T2454">
        <v>0.2432</v>
      </c>
      <c r="U2454" s="1">
        <f t="shared" si="729"/>
        <v>2.4358971736635447E-2</v>
      </c>
      <c r="V2454" s="1">
        <v>260</v>
      </c>
      <c r="W2454" s="1">
        <f t="shared" si="730"/>
        <v>18.945163216003984</v>
      </c>
      <c r="X2454" s="1">
        <f t="shared" si="731"/>
        <v>36.540417693174874</v>
      </c>
      <c r="Y2454" s="1">
        <f t="shared" si="732"/>
        <v>0.99214334548482319</v>
      </c>
      <c r="Z2454" s="1">
        <f t="shared" si="740"/>
        <v>-0.57000000000000006</v>
      </c>
      <c r="AA2454" s="1">
        <f t="shared" si="733"/>
        <v>5.9932534717923903E-2</v>
      </c>
      <c r="AB2454" s="1">
        <f t="shared" si="734"/>
        <v>2.4674738000000001</v>
      </c>
      <c r="AC2454" s="1">
        <f t="shared" si="735"/>
        <v>1.5706972578526825</v>
      </c>
      <c r="AF2454" s="1">
        <f t="shared" si="736"/>
        <v>6.8565871449657356</v>
      </c>
      <c r="AG2454" s="1">
        <f t="shared" si="737"/>
        <v>4.4529021138285572</v>
      </c>
      <c r="AH2454" s="1">
        <f t="shared" si="738"/>
        <v>10.551320323141471</v>
      </c>
      <c r="AI2454">
        <v>6.2</v>
      </c>
      <c r="AJ2454">
        <v>15</v>
      </c>
      <c r="AK2454">
        <v>101</v>
      </c>
      <c r="AL2454">
        <v>14</v>
      </c>
      <c r="AM2454">
        <v>9118</v>
      </c>
      <c r="AN2454">
        <v>9132</v>
      </c>
      <c r="AO2454">
        <v>9083</v>
      </c>
      <c r="AP2454">
        <v>75</v>
      </c>
      <c r="AQ2454">
        <v>0</v>
      </c>
    </row>
    <row r="2455" spans="1:43">
      <c r="A2455" s="27">
        <v>40439</v>
      </c>
      <c r="B2455" s="27"/>
      <c r="C2455">
        <v>12.7</v>
      </c>
      <c r="D2455">
        <v>18.100000000000001</v>
      </c>
      <c r="E2455">
        <v>8.4</v>
      </c>
      <c r="F2455">
        <v>50</v>
      </c>
      <c r="G2455">
        <v>30</v>
      </c>
      <c r="H2455">
        <v>11</v>
      </c>
      <c r="I2455" s="10">
        <v>935</v>
      </c>
      <c r="J2455">
        <v>2.5</v>
      </c>
      <c r="K2455" s="2">
        <v>10</v>
      </c>
      <c r="L2455" s="1">
        <f t="shared" si="723"/>
        <v>4.1605169253487508</v>
      </c>
      <c r="M2455" s="1">
        <f t="shared" si="724"/>
        <v>70</v>
      </c>
      <c r="N2455" s="1">
        <f t="shared" si="725"/>
        <v>1.4691113294420337</v>
      </c>
      <c r="O2455" s="1">
        <f t="shared" si="739"/>
        <v>9.6326691648855267E-2</v>
      </c>
      <c r="P2455" s="1">
        <f t="shared" si="741"/>
        <v>0.69760022905292107</v>
      </c>
      <c r="Q2455">
        <f t="shared" si="726"/>
        <v>6.7829412614551066</v>
      </c>
      <c r="R2455">
        <f t="shared" si="727"/>
        <v>12.033743973857653</v>
      </c>
      <c r="S2455">
        <f t="shared" si="728"/>
        <v>1.5750973787771798</v>
      </c>
      <c r="T2455">
        <v>0.2432</v>
      </c>
      <c r="U2455" s="1">
        <f t="shared" si="729"/>
        <v>1.733340247943705E-2</v>
      </c>
      <c r="V2455" s="1">
        <v>261</v>
      </c>
      <c r="W2455" s="1">
        <f t="shared" si="730"/>
        <v>19.853387468356892</v>
      </c>
      <c r="X2455" s="1">
        <f t="shared" si="731"/>
        <v>36.466570719444086</v>
      </c>
      <c r="Y2455" s="1">
        <f t="shared" si="732"/>
        <v>0.99269575934276477</v>
      </c>
      <c r="Z2455" s="1">
        <f t="shared" si="740"/>
        <v>-0.57000000000000006</v>
      </c>
      <c r="AA2455" s="1">
        <f t="shared" si="733"/>
        <v>5.9846638417846959E-2</v>
      </c>
      <c r="AB2455" s="1">
        <f t="shared" si="734"/>
        <v>2.4710152999999999</v>
      </c>
      <c r="AC2455" s="1">
        <f t="shared" si="735"/>
        <v>1.8698776879198602</v>
      </c>
      <c r="AF2455" s="1">
        <f t="shared" si="736"/>
        <v>7.9672504079021849</v>
      </c>
      <c r="AG2455" s="1">
        <f t="shared" si="737"/>
        <v>4.5584589537946156</v>
      </c>
      <c r="AH2455" s="1">
        <f t="shared" si="738"/>
        <v>10.600806229248201</v>
      </c>
      <c r="AI2455">
        <v>4.4000000000000004</v>
      </c>
      <c r="AJ2455">
        <v>1</v>
      </c>
      <c r="AK2455">
        <v>99</v>
      </c>
      <c r="AL2455">
        <v>15</v>
      </c>
      <c r="AM2455">
        <v>9144</v>
      </c>
      <c r="AN2455">
        <v>9159</v>
      </c>
      <c r="AO2455">
        <v>9120</v>
      </c>
      <c r="AP2455">
        <v>70</v>
      </c>
      <c r="AQ2455">
        <v>0</v>
      </c>
    </row>
    <row r="2456" spans="1:43">
      <c r="A2456" s="27">
        <v>40440</v>
      </c>
      <c r="B2456" s="27"/>
      <c r="C2456">
        <v>13.1</v>
      </c>
      <c r="D2456">
        <v>16.899999999999999</v>
      </c>
      <c r="E2456">
        <v>9.4</v>
      </c>
      <c r="F2456">
        <v>45</v>
      </c>
      <c r="G2456">
        <v>30</v>
      </c>
      <c r="H2456">
        <v>8.1999999999999993</v>
      </c>
      <c r="I2456" s="10">
        <v>935</v>
      </c>
      <c r="J2456">
        <v>2.5</v>
      </c>
      <c r="K2456" s="2">
        <v>10</v>
      </c>
      <c r="L2456" s="1">
        <f t="shared" si="723"/>
        <v>3.8148619104617949</v>
      </c>
      <c r="M2456" s="1">
        <f t="shared" si="724"/>
        <v>60</v>
      </c>
      <c r="N2456" s="1">
        <f t="shared" si="725"/>
        <v>1.5080901913058991</v>
      </c>
      <c r="O2456" s="1">
        <f t="shared" si="739"/>
        <v>9.8566791599440484E-2</v>
      </c>
      <c r="P2456" s="1">
        <f t="shared" si="741"/>
        <v>0.64286944747882058</v>
      </c>
      <c r="Q2456">
        <f t="shared" si="726"/>
        <v>5.3474462152250615</v>
      </c>
      <c r="R2456">
        <f t="shared" si="727"/>
        <v>12.020414128812886</v>
      </c>
      <c r="S2456">
        <f t="shared" si="728"/>
        <v>1.5733526346613727</v>
      </c>
      <c r="T2456">
        <v>0.2432</v>
      </c>
      <c r="U2456" s="1">
        <f t="shared" si="729"/>
        <v>1.0302705434868062E-2</v>
      </c>
      <c r="V2456" s="1">
        <v>262</v>
      </c>
      <c r="W2456" s="1">
        <f t="shared" si="730"/>
        <v>16.562845088808665</v>
      </c>
      <c r="X2456" s="1">
        <f t="shared" si="731"/>
        <v>36.390936699194356</v>
      </c>
      <c r="Y2456" s="1">
        <f t="shared" si="732"/>
        <v>0.99325033403398977</v>
      </c>
      <c r="Z2456" s="1">
        <f t="shared" si="740"/>
        <v>0.15200000000000014</v>
      </c>
      <c r="AA2456" s="1">
        <f t="shared" si="733"/>
        <v>5.9869520014209969E-2</v>
      </c>
      <c r="AB2456" s="1">
        <f t="shared" si="734"/>
        <v>2.4700709000000001</v>
      </c>
      <c r="AC2456" s="1">
        <f t="shared" si="735"/>
        <v>1.8698776879198602</v>
      </c>
      <c r="AF2456" s="1">
        <f t="shared" si="736"/>
        <v>7.0828848541280367</v>
      </c>
      <c r="AG2456" s="1">
        <f t="shared" si="737"/>
        <v>4.0315502744656611</v>
      </c>
      <c r="AH2456" s="1">
        <f t="shared" si="738"/>
        <v>8.6723143656902586</v>
      </c>
      <c r="AI2456">
        <v>5.7</v>
      </c>
      <c r="AJ2456">
        <v>14</v>
      </c>
      <c r="AK2456">
        <v>83</v>
      </c>
      <c r="AL2456">
        <v>16</v>
      </c>
      <c r="AM2456">
        <v>9144</v>
      </c>
      <c r="AN2456">
        <v>9155</v>
      </c>
      <c r="AO2456">
        <v>9120</v>
      </c>
      <c r="AP2456">
        <v>66</v>
      </c>
      <c r="AQ2456">
        <v>0</v>
      </c>
    </row>
    <row r="2457" spans="1:43">
      <c r="A2457" s="27">
        <v>40441</v>
      </c>
      <c r="B2457" s="27"/>
      <c r="C2457">
        <v>15.4</v>
      </c>
      <c r="D2457">
        <v>18.7</v>
      </c>
      <c r="E2457">
        <v>13</v>
      </c>
      <c r="F2457">
        <v>41</v>
      </c>
      <c r="G2457">
        <v>31</v>
      </c>
      <c r="H2457">
        <v>4.5</v>
      </c>
      <c r="I2457" s="10">
        <v>935</v>
      </c>
      <c r="J2457">
        <v>1.1000000000000001</v>
      </c>
      <c r="K2457" s="2">
        <v>10</v>
      </c>
      <c r="L2457" s="1">
        <f t="shared" si="723"/>
        <v>2.7930813199292883</v>
      </c>
      <c r="M2457" s="1">
        <f t="shared" si="724"/>
        <v>51</v>
      </c>
      <c r="N2457" s="1">
        <f t="shared" si="725"/>
        <v>1.7503347478886555</v>
      </c>
      <c r="O2457" s="1">
        <f t="shared" si="739"/>
        <v>0.11232659257616021</v>
      </c>
      <c r="P2457" s="1">
        <f t="shared" si="741"/>
        <v>0.71643940083024915</v>
      </c>
      <c r="Q2457">
        <f t="shared" si="726"/>
        <v>3.3059300959880527</v>
      </c>
      <c r="R2457">
        <f t="shared" si="727"/>
        <v>12.007080496747278</v>
      </c>
      <c r="S2457">
        <f t="shared" si="728"/>
        <v>1.5716073948622094</v>
      </c>
      <c r="T2457">
        <v>0.2432</v>
      </c>
      <c r="U2457" s="1">
        <f t="shared" si="729"/>
        <v>3.2689605130646654E-3</v>
      </c>
      <c r="V2457" s="1">
        <v>263</v>
      </c>
      <c r="W2457" s="1">
        <f t="shared" si="730"/>
        <v>12.230030896165832</v>
      </c>
      <c r="X2457" s="1">
        <f t="shared" si="731"/>
        <v>36.313536241678527</v>
      </c>
      <c r="Y2457" s="1">
        <f t="shared" si="732"/>
        <v>0.99380690549716633</v>
      </c>
      <c r="Z2457" s="1">
        <f t="shared" si="740"/>
        <v>0.87400000000000033</v>
      </c>
      <c r="AA2457" s="1">
        <f t="shared" si="733"/>
        <v>6.0001429492019087E-2</v>
      </c>
      <c r="AB2457" s="1">
        <f t="shared" si="734"/>
        <v>2.4646406000000001</v>
      </c>
      <c r="AC2457" s="1">
        <f t="shared" si="735"/>
        <v>0.82274618268473854</v>
      </c>
      <c r="AF2457" s="1">
        <f t="shared" si="736"/>
        <v>6.6202118985206813</v>
      </c>
      <c r="AG2457" s="1">
        <f t="shared" si="737"/>
        <v>3.4222651312513781</v>
      </c>
      <c r="AH2457" s="1">
        <f t="shared" si="738"/>
        <v>6.6114778155479454</v>
      </c>
      <c r="AI2457">
        <v>5</v>
      </c>
      <c r="AJ2457">
        <v>14</v>
      </c>
      <c r="AK2457">
        <v>74</v>
      </c>
      <c r="AL2457">
        <v>14</v>
      </c>
      <c r="AM2457">
        <v>9157</v>
      </c>
      <c r="AN2457">
        <v>9166</v>
      </c>
      <c r="AO2457">
        <v>9129</v>
      </c>
      <c r="AP2457">
        <v>71</v>
      </c>
      <c r="AQ2457">
        <v>32700</v>
      </c>
    </row>
    <row r="2458" spans="1:43">
      <c r="A2458" s="27">
        <v>40442</v>
      </c>
      <c r="B2458" s="27"/>
      <c r="C2458">
        <v>18</v>
      </c>
      <c r="D2458">
        <v>24.5</v>
      </c>
      <c r="E2458">
        <v>12</v>
      </c>
      <c r="F2458">
        <v>41</v>
      </c>
      <c r="G2458">
        <v>26</v>
      </c>
      <c r="H2458">
        <v>10.8</v>
      </c>
      <c r="I2458" s="10">
        <v>935</v>
      </c>
      <c r="J2458">
        <v>4.5999999999999996</v>
      </c>
      <c r="K2458" s="2">
        <v>10</v>
      </c>
      <c r="L2458" s="1">
        <f t="shared" si="723"/>
        <v>5.490862604956142</v>
      </c>
      <c r="M2458" s="1">
        <f t="shared" si="724"/>
        <v>56</v>
      </c>
      <c r="N2458" s="1">
        <f t="shared" si="725"/>
        <v>2.0646650340955413</v>
      </c>
      <c r="O2458" s="1">
        <f t="shared" si="739"/>
        <v>0.12981352030603427</v>
      </c>
      <c r="P2458" s="1">
        <f t="shared" si="741"/>
        <v>0.79268173135625075</v>
      </c>
      <c r="Q2458">
        <f t="shared" si="726"/>
        <v>6.9319367153046771</v>
      </c>
      <c r="R2458">
        <f t="shared" si="727"/>
        <v>11.993745663549195</v>
      </c>
      <c r="S2458">
        <f t="shared" si="728"/>
        <v>1.5698619978467534</v>
      </c>
      <c r="T2458">
        <v>0.2432</v>
      </c>
      <c r="U2458" s="1">
        <f t="shared" si="729"/>
        <v>-3.7657514741751773E-3</v>
      </c>
      <c r="V2458" s="1">
        <v>264</v>
      </c>
      <c r="W2458" s="1">
        <f t="shared" si="730"/>
        <v>19.536884504740279</v>
      </c>
      <c r="X2458" s="1">
        <f t="shared" si="731"/>
        <v>36.234392170429359</v>
      </c>
      <c r="Y2458" s="1">
        <f t="shared" si="732"/>
        <v>0.99436530908025211</v>
      </c>
      <c r="Z2458" s="1">
        <f t="shared" si="740"/>
        <v>0.98799999999999988</v>
      </c>
      <c r="AA2458" s="1">
        <f t="shared" si="733"/>
        <v>6.0151246240217678E-2</v>
      </c>
      <c r="AB2458" s="1">
        <f t="shared" si="734"/>
        <v>2.4585019999999997</v>
      </c>
      <c r="AC2458" s="1">
        <f t="shared" si="735"/>
        <v>3.4405749457725423</v>
      </c>
      <c r="AF2458" s="1">
        <f t="shared" si="736"/>
        <v>10.548406304019171</v>
      </c>
      <c r="AG2458" s="1">
        <f t="shared" si="737"/>
        <v>4.5458299111468889</v>
      </c>
      <c r="AH2458" s="1">
        <f t="shared" si="738"/>
        <v>10.002520536420066</v>
      </c>
      <c r="AI2458">
        <v>7.8</v>
      </c>
      <c r="AJ2458">
        <v>6</v>
      </c>
      <c r="AK2458">
        <v>139</v>
      </c>
      <c r="AL2458">
        <v>5</v>
      </c>
      <c r="AM2458">
        <v>9163</v>
      </c>
      <c r="AN2458">
        <v>9181</v>
      </c>
      <c r="AO2458">
        <v>9134</v>
      </c>
      <c r="AP2458">
        <v>80</v>
      </c>
      <c r="AQ2458">
        <v>32700</v>
      </c>
    </row>
    <row r="2459" spans="1:43">
      <c r="A2459" s="27">
        <v>40443</v>
      </c>
      <c r="B2459" s="27"/>
      <c r="C2459">
        <v>21.3</v>
      </c>
      <c r="D2459">
        <v>25.3</v>
      </c>
      <c r="E2459">
        <v>18.399999999999999</v>
      </c>
      <c r="F2459">
        <v>28</v>
      </c>
      <c r="G2459">
        <v>22</v>
      </c>
      <c r="H2459">
        <v>11.5</v>
      </c>
      <c r="I2459" s="10">
        <v>935</v>
      </c>
      <c r="J2459">
        <v>4.0999999999999996</v>
      </c>
      <c r="K2459" s="2">
        <v>10</v>
      </c>
      <c r="L2459" s="1">
        <f t="shared" si="723"/>
        <v>6.231740394072717</v>
      </c>
      <c r="M2459" s="1">
        <f t="shared" si="724"/>
        <v>34</v>
      </c>
      <c r="N2459" s="1">
        <f t="shared" si="725"/>
        <v>2.5340344524230103</v>
      </c>
      <c r="O2459" s="1">
        <f t="shared" si="739"/>
        <v>0.15528425692196926</v>
      </c>
      <c r="P2459" s="1">
        <f t="shared" si="741"/>
        <v>0.71476571792594468</v>
      </c>
      <c r="Q2459">
        <f t="shared" si="726"/>
        <v>7.9184339026150354</v>
      </c>
      <c r="R2459">
        <f t="shared" si="727"/>
        <v>11.980412214041543</v>
      </c>
      <c r="S2459">
        <f t="shared" si="728"/>
        <v>1.5681167819426105</v>
      </c>
      <c r="T2459">
        <v>0.2432</v>
      </c>
      <c r="U2459" s="1">
        <f t="shared" si="729"/>
        <v>-1.079934942896392E-2</v>
      </c>
      <c r="V2459" s="1">
        <v>265</v>
      </c>
      <c r="W2459" s="1">
        <f t="shared" si="730"/>
        <v>20.320509719454851</v>
      </c>
      <c r="X2459" s="1">
        <f t="shared" si="731"/>
        <v>36.153529514074421</v>
      </c>
      <c r="Y2459" s="1">
        <f t="shared" si="732"/>
        <v>0.99492537958920368</v>
      </c>
      <c r="Z2459" s="1">
        <f t="shared" si="740"/>
        <v>1.2540000000000002</v>
      </c>
      <c r="AA2459" s="1">
        <f t="shared" si="733"/>
        <v>6.0342479095581394E-2</v>
      </c>
      <c r="AB2459" s="1">
        <f t="shared" si="734"/>
        <v>2.4507106999999997</v>
      </c>
      <c r="AC2459" s="1">
        <f t="shared" si="735"/>
        <v>3.0665994081885706</v>
      </c>
      <c r="AF2459" s="1">
        <f t="shared" si="736"/>
        <v>8.5404320326892993</v>
      </c>
      <c r="AG2459" s="1">
        <f t="shared" si="737"/>
        <v>4.5630999110667059</v>
      </c>
      <c r="AH2459" s="1">
        <f t="shared" si="738"/>
        <v>10.115684555812333</v>
      </c>
      <c r="AI2459">
        <v>8.5</v>
      </c>
      <c r="AJ2459">
        <v>6</v>
      </c>
      <c r="AK2459">
        <v>135</v>
      </c>
      <c r="AL2459">
        <v>6</v>
      </c>
      <c r="AM2459">
        <v>9113</v>
      </c>
      <c r="AN2459">
        <v>9146</v>
      </c>
      <c r="AO2459">
        <v>9091</v>
      </c>
      <c r="AP2459">
        <v>71</v>
      </c>
      <c r="AQ2459">
        <v>0</v>
      </c>
    </row>
    <row r="2460" spans="1:43">
      <c r="A2460" s="27">
        <v>40444</v>
      </c>
      <c r="B2460" s="27"/>
      <c r="C2460">
        <v>18</v>
      </c>
      <c r="D2460">
        <v>22.9</v>
      </c>
      <c r="E2460">
        <v>14.2</v>
      </c>
      <c r="F2460">
        <v>36</v>
      </c>
      <c r="G2460">
        <v>23</v>
      </c>
      <c r="H2460">
        <v>6.6</v>
      </c>
      <c r="I2460" s="10">
        <v>935</v>
      </c>
      <c r="J2460">
        <v>2.2000000000000002</v>
      </c>
      <c r="K2460" s="2">
        <v>10</v>
      </c>
      <c r="L2460" s="1">
        <f t="shared" si="723"/>
        <v>4.4905433210303061</v>
      </c>
      <c r="M2460" s="1">
        <f t="shared" si="724"/>
        <v>49</v>
      </c>
      <c r="N2460" s="1">
        <f t="shared" si="725"/>
        <v>2.0646650340955413</v>
      </c>
      <c r="O2460" s="1">
        <f t="shared" si="739"/>
        <v>0.12981352030603427</v>
      </c>
      <c r="P2460" s="1">
        <f t="shared" si="741"/>
        <v>0.71814187986038158</v>
      </c>
      <c r="Q2460">
        <f t="shared" si="726"/>
        <v>4.6798904779311856</v>
      </c>
      <c r="R2460">
        <f t="shared" si="727"/>
        <v>11.967082734274575</v>
      </c>
      <c r="S2460">
        <f t="shared" si="728"/>
        <v>1.5663720856380334</v>
      </c>
      <c r="T2460">
        <v>0.2432</v>
      </c>
      <c r="U2460" s="1">
        <f t="shared" si="729"/>
        <v>-1.7829752582981251E-2</v>
      </c>
      <c r="V2460" s="1">
        <v>266</v>
      </c>
      <c r="W2460" s="1">
        <f t="shared" si="730"/>
        <v>14.602701394234694</v>
      </c>
      <c r="X2460" s="1">
        <f t="shared" si="731"/>
        <v>36.07097549404989</v>
      </c>
      <c r="Y2460" s="1">
        <f t="shared" si="732"/>
        <v>0.9954869513368465</v>
      </c>
      <c r="Z2460" s="1">
        <f t="shared" si="740"/>
        <v>-1.2540000000000002</v>
      </c>
      <c r="AA2460" s="1">
        <f t="shared" si="733"/>
        <v>6.0151246240217678E-2</v>
      </c>
      <c r="AB2460" s="1">
        <f t="shared" si="734"/>
        <v>2.4585019999999997</v>
      </c>
      <c r="AC2460" s="1">
        <f t="shared" si="735"/>
        <v>1.6454923653694771</v>
      </c>
      <c r="AF2460" s="1">
        <f t="shared" si="736"/>
        <v>8.7604895598127062</v>
      </c>
      <c r="AG2460" s="1">
        <f t="shared" si="737"/>
        <v>3.7706923548117137</v>
      </c>
      <c r="AH2460" s="1">
        <f t="shared" si="738"/>
        <v>9.6235502430058961</v>
      </c>
      <c r="AI2460">
        <v>4.9000000000000004</v>
      </c>
      <c r="AJ2460">
        <v>15</v>
      </c>
      <c r="AK2460">
        <v>78</v>
      </c>
      <c r="AL2460">
        <v>15</v>
      </c>
      <c r="AM2460">
        <v>9120</v>
      </c>
      <c r="AN2460">
        <v>9137</v>
      </c>
      <c r="AO2460">
        <v>9094</v>
      </c>
      <c r="AP2460">
        <v>72</v>
      </c>
      <c r="AQ2460">
        <v>32700</v>
      </c>
    </row>
    <row r="2461" spans="1:43">
      <c r="A2461" s="27">
        <v>40445</v>
      </c>
      <c r="B2461" s="27"/>
      <c r="C2461">
        <v>18.100000000000001</v>
      </c>
      <c r="D2461">
        <v>23.6</v>
      </c>
      <c r="E2461">
        <v>14</v>
      </c>
      <c r="F2461">
        <v>31</v>
      </c>
      <c r="G2461">
        <v>20</v>
      </c>
      <c r="H2461">
        <v>10.6</v>
      </c>
      <c r="I2461" s="10">
        <v>935</v>
      </c>
      <c r="J2461">
        <v>2.8</v>
      </c>
      <c r="K2461" s="2">
        <v>10</v>
      </c>
      <c r="L2461" s="1">
        <f t="shared" si="723"/>
        <v>5.1225886994866867</v>
      </c>
      <c r="M2461" s="1">
        <f t="shared" si="724"/>
        <v>42</v>
      </c>
      <c r="N2461" s="1">
        <f t="shared" si="725"/>
        <v>2.0776827112717497</v>
      </c>
      <c r="O2461" s="1">
        <f t="shared" si="739"/>
        <v>0.13052971632306209</v>
      </c>
      <c r="P2461" s="1">
        <f t="shared" si="741"/>
        <v>0.6272146280838804</v>
      </c>
      <c r="Q2461">
        <f t="shared" si="726"/>
        <v>7.3219336798630597</v>
      </c>
      <c r="R2461">
        <f t="shared" si="727"/>
        <v>11.953759813815928</v>
      </c>
      <c r="S2461">
        <f t="shared" si="728"/>
        <v>1.564628247881666</v>
      </c>
      <c r="T2461">
        <v>0.2432</v>
      </c>
      <c r="U2461" s="1">
        <f t="shared" si="729"/>
        <v>-2.4854881113033418E-2</v>
      </c>
      <c r="V2461" s="1">
        <v>267</v>
      </c>
      <c r="W2461" s="1">
        <f t="shared" si="730"/>
        <v>19.213289957902052</v>
      </c>
      <c r="X2461" s="1">
        <f t="shared" si="731"/>
        <v>35.986759509229749</v>
      </c>
      <c r="Y2461" s="1">
        <f t="shared" si="732"/>
        <v>0.99604985819189051</v>
      </c>
      <c r="Z2461" s="1">
        <f t="shared" si="740"/>
        <v>3.800000000000054E-2</v>
      </c>
      <c r="AA2461" s="1">
        <f t="shared" si="733"/>
        <v>6.0157023365156569E-2</v>
      </c>
      <c r="AB2461" s="1">
        <f t="shared" si="734"/>
        <v>2.4582658999999998</v>
      </c>
      <c r="AC2461" s="1">
        <f t="shared" si="735"/>
        <v>2.0942630104702431</v>
      </c>
      <c r="AF2461" s="1">
        <f t="shared" si="736"/>
        <v>9.206629000107144</v>
      </c>
      <c r="AG2461" s="1">
        <f t="shared" si="737"/>
        <v>4.3419019643532684</v>
      </c>
      <c r="AH2461" s="1">
        <f t="shared" si="738"/>
        <v>10.223527845054997</v>
      </c>
      <c r="AI2461">
        <v>3.9</v>
      </c>
      <c r="AJ2461">
        <v>10</v>
      </c>
      <c r="AK2461">
        <v>66</v>
      </c>
      <c r="AL2461">
        <v>16</v>
      </c>
      <c r="AM2461">
        <v>9131</v>
      </c>
      <c r="AN2461">
        <v>9141</v>
      </c>
      <c r="AO2461">
        <v>9116</v>
      </c>
      <c r="AP2461">
        <v>63</v>
      </c>
      <c r="AQ2461">
        <v>0</v>
      </c>
    </row>
    <row r="2462" spans="1:43">
      <c r="A2462" s="27">
        <v>40446</v>
      </c>
      <c r="B2462" s="27"/>
      <c r="C2462">
        <v>17.899999999999999</v>
      </c>
      <c r="D2462">
        <v>24.6</v>
      </c>
      <c r="E2462">
        <v>12.4</v>
      </c>
      <c r="F2462">
        <v>31</v>
      </c>
      <c r="G2462">
        <v>16</v>
      </c>
      <c r="H2462">
        <v>10.7</v>
      </c>
      <c r="I2462" s="10">
        <v>935</v>
      </c>
      <c r="J2462">
        <v>2.8</v>
      </c>
      <c r="K2462" s="2">
        <v>10</v>
      </c>
      <c r="L2462" s="1">
        <f t="shared" si="723"/>
        <v>5.1662679469277695</v>
      </c>
      <c r="M2462" s="1">
        <f t="shared" si="724"/>
        <v>46</v>
      </c>
      <c r="N2462" s="1">
        <f t="shared" si="725"/>
        <v>2.0517188127308259</v>
      </c>
      <c r="O2462" s="1">
        <f t="shared" si="739"/>
        <v>0.12910065764651554</v>
      </c>
      <c r="P2462" s="1">
        <f t="shared" si="741"/>
        <v>0.57883343563842726</v>
      </c>
      <c r="Q2462">
        <f t="shared" si="726"/>
        <v>7.5079384174584254</v>
      </c>
      <c r="R2462">
        <f t="shared" si="727"/>
        <v>11.940446048032726</v>
      </c>
      <c r="S2462">
        <f t="shared" si="728"/>
        <v>1.562885608381247</v>
      </c>
      <c r="T2462">
        <v>0.2432</v>
      </c>
      <c r="U2462" s="1">
        <f t="shared" si="729"/>
        <v>-3.1872656756333322E-2</v>
      </c>
      <c r="V2462" s="1">
        <v>268</v>
      </c>
      <c r="W2462" s="1">
        <f t="shared" si="730"/>
        <v>19.296879448253563</v>
      </c>
      <c r="X2462" s="1">
        <f t="shared" si="731"/>
        <v>35.900913117493417</v>
      </c>
      <c r="Y2462" s="1">
        <f t="shared" si="732"/>
        <v>0.99661393362807726</v>
      </c>
      <c r="Z2462" s="1">
        <f t="shared" si="740"/>
        <v>-7.6000000000001081E-2</v>
      </c>
      <c r="AA2462" s="1">
        <f t="shared" si="733"/>
        <v>6.0145470224774102E-2</v>
      </c>
      <c r="AB2462" s="1">
        <f t="shared" si="734"/>
        <v>2.4587380999999997</v>
      </c>
      <c r="AC2462" s="1">
        <f t="shared" si="735"/>
        <v>2.0942630104702431</v>
      </c>
      <c r="AF2462" s="1">
        <f t="shared" si="736"/>
        <v>10.296306501169607</v>
      </c>
      <c r="AG2462" s="1">
        <f t="shared" si="737"/>
        <v>4.3077039578997942</v>
      </c>
      <c r="AH2462" s="1">
        <f t="shared" si="738"/>
        <v>10.198530089496769</v>
      </c>
      <c r="AI2462">
        <v>4.3</v>
      </c>
      <c r="AJ2462">
        <v>10</v>
      </c>
      <c r="AK2462">
        <v>60</v>
      </c>
      <c r="AL2462">
        <v>16</v>
      </c>
      <c r="AM2462">
        <v>9114</v>
      </c>
      <c r="AN2462">
        <v>9134</v>
      </c>
      <c r="AO2462">
        <v>9085</v>
      </c>
      <c r="AP2462">
        <v>60</v>
      </c>
      <c r="AQ2462">
        <v>0</v>
      </c>
    </row>
    <row r="2463" spans="1:43">
      <c r="A2463" s="27">
        <v>40447</v>
      </c>
      <c r="B2463" s="27"/>
      <c r="C2463">
        <v>16.899999999999999</v>
      </c>
      <c r="D2463">
        <v>22</v>
      </c>
      <c r="E2463">
        <v>12.2</v>
      </c>
      <c r="F2463">
        <v>27</v>
      </c>
      <c r="G2463">
        <v>16</v>
      </c>
      <c r="H2463">
        <v>7.2</v>
      </c>
      <c r="I2463" s="10">
        <v>935</v>
      </c>
      <c r="J2463">
        <v>2.1</v>
      </c>
      <c r="K2463" s="2">
        <v>10</v>
      </c>
      <c r="L2463" s="1">
        <f t="shared" si="723"/>
        <v>4.3387408987270515</v>
      </c>
      <c r="M2463" s="1">
        <f t="shared" si="724"/>
        <v>38</v>
      </c>
      <c r="N2463" s="1">
        <f t="shared" si="725"/>
        <v>1.9261140817071747</v>
      </c>
      <c r="O2463" s="1">
        <f t="shared" si="739"/>
        <v>0.12215264294449628</v>
      </c>
      <c r="P2463" s="1">
        <f t="shared" si="741"/>
        <v>0.48169413138381834</v>
      </c>
      <c r="Q2463">
        <f t="shared" si="726"/>
        <v>5.4306538137950184</v>
      </c>
      <c r="R2463">
        <f t="shared" si="727"/>
        <v>11.927144040360611</v>
      </c>
      <c r="S2463">
        <f t="shared" si="728"/>
        <v>1.5611445079006037</v>
      </c>
      <c r="T2463">
        <v>0.2432</v>
      </c>
      <c r="U2463" s="1">
        <f t="shared" si="729"/>
        <v>-3.8881003425317154E-2</v>
      </c>
      <c r="V2463" s="1">
        <v>269</v>
      </c>
      <c r="W2463" s="1">
        <f t="shared" si="730"/>
        <v>15.217538937950824</v>
      </c>
      <c r="X2463" s="1">
        <f t="shared" si="731"/>
        <v>35.813470014260623</v>
      </c>
      <c r="Y2463" s="1">
        <f t="shared" si="732"/>
        <v>0.99717901077344351</v>
      </c>
      <c r="Z2463" s="1">
        <f t="shared" si="740"/>
        <v>-0.38</v>
      </c>
      <c r="AA2463" s="1">
        <f t="shared" si="733"/>
        <v>6.0087771022332113E-2</v>
      </c>
      <c r="AB2463" s="1">
        <f t="shared" si="734"/>
        <v>2.4610990999999998</v>
      </c>
      <c r="AC2463" s="1">
        <f t="shared" si="735"/>
        <v>1.5706972578526825</v>
      </c>
      <c r="AF2463" s="1">
        <f t="shared" si="736"/>
        <v>8.9478099477272544</v>
      </c>
      <c r="AG2463" s="1">
        <f t="shared" si="737"/>
        <v>3.7061098008810274</v>
      </c>
      <c r="AH2463" s="1">
        <f t="shared" si="738"/>
        <v>8.5865091357014212</v>
      </c>
      <c r="AI2463">
        <v>4.5999999999999996</v>
      </c>
      <c r="AJ2463">
        <v>11</v>
      </c>
      <c r="AK2463">
        <v>67</v>
      </c>
      <c r="AL2463">
        <v>11</v>
      </c>
      <c r="AM2463">
        <v>9100</v>
      </c>
      <c r="AN2463">
        <v>9108</v>
      </c>
      <c r="AO2463">
        <v>9085</v>
      </c>
      <c r="AP2463">
        <v>49</v>
      </c>
      <c r="AQ2463">
        <v>0</v>
      </c>
    </row>
    <row r="2464" spans="1:43">
      <c r="A2464" s="27">
        <v>40448</v>
      </c>
      <c r="B2464" s="27"/>
      <c r="C2464">
        <v>18.5</v>
      </c>
      <c r="D2464">
        <v>24.8</v>
      </c>
      <c r="E2464">
        <v>12.5</v>
      </c>
      <c r="F2464">
        <v>25</v>
      </c>
      <c r="G2464">
        <v>15</v>
      </c>
      <c r="H2464">
        <v>9.9</v>
      </c>
      <c r="I2464" s="10">
        <v>935</v>
      </c>
      <c r="J2464">
        <v>2.2000000000000002</v>
      </c>
      <c r="K2464" s="2">
        <v>10</v>
      </c>
      <c r="L2464" s="1">
        <f t="shared" si="723"/>
        <v>4.6998040751128478</v>
      </c>
      <c r="M2464" s="1">
        <f t="shared" si="724"/>
        <v>35</v>
      </c>
      <c r="N2464" s="1">
        <f t="shared" si="725"/>
        <v>2.1304746763349707</v>
      </c>
      <c r="O2464" s="1">
        <f t="shared" si="739"/>
        <v>0.1334280841417459</v>
      </c>
      <c r="P2464" s="1">
        <f t="shared" si="741"/>
        <v>0.48858676849590987</v>
      </c>
      <c r="Q2464">
        <f t="shared" si="726"/>
        <v>7.297916764466831</v>
      </c>
      <c r="R2464">
        <f t="shared" si="727"/>
        <v>11.913856404554455</v>
      </c>
      <c r="S2464">
        <f t="shared" si="728"/>
        <v>1.559405288554248</v>
      </c>
      <c r="T2464">
        <v>0.2432</v>
      </c>
      <c r="U2464" s="1">
        <f t="shared" si="729"/>
        <v>-4.5877847821821187E-2</v>
      </c>
      <c r="V2464" s="1">
        <v>270</v>
      </c>
      <c r="W2464" s="1">
        <f t="shared" si="730"/>
        <v>18.305988021637685</v>
      </c>
      <c r="X2464" s="1">
        <f t="shared" si="731"/>
        <v>35.72446600802764</v>
      </c>
      <c r="Y2464" s="1">
        <f t="shared" si="732"/>
        <v>0.99774492245968815</v>
      </c>
      <c r="Z2464" s="1">
        <f t="shared" si="740"/>
        <v>0.60800000000000054</v>
      </c>
      <c r="AA2464" s="1">
        <f t="shared" si="733"/>
        <v>6.0180142966261285E-2</v>
      </c>
      <c r="AB2464" s="1">
        <f t="shared" si="734"/>
        <v>2.4573214999999999</v>
      </c>
      <c r="AC2464" s="1">
        <f t="shared" si="735"/>
        <v>1.6454923653694771</v>
      </c>
      <c r="AF2464" s="1">
        <f t="shared" si="736"/>
        <v>10.460507679940541</v>
      </c>
      <c r="AG2464" s="1">
        <f t="shared" si="737"/>
        <v>4.0958325933223767</v>
      </c>
      <c r="AH2464" s="1">
        <f t="shared" si="738"/>
        <v>9.0308847946314348</v>
      </c>
      <c r="AI2464">
        <v>4.0999999999999996</v>
      </c>
      <c r="AJ2464">
        <v>11</v>
      </c>
      <c r="AK2464">
        <v>60</v>
      </c>
      <c r="AL2464">
        <v>11</v>
      </c>
      <c r="AM2464">
        <v>9084</v>
      </c>
      <c r="AN2464">
        <v>9104</v>
      </c>
      <c r="AO2464">
        <v>9061</v>
      </c>
      <c r="AP2464">
        <v>50</v>
      </c>
      <c r="AQ2464">
        <v>0</v>
      </c>
    </row>
    <row r="2465" spans="1:43">
      <c r="A2465" s="27">
        <v>40449</v>
      </c>
      <c r="B2465" s="27"/>
      <c r="C2465">
        <v>16.399999999999999</v>
      </c>
      <c r="D2465">
        <v>21.7</v>
      </c>
      <c r="E2465">
        <v>14.3</v>
      </c>
      <c r="F2465">
        <v>43</v>
      </c>
      <c r="G2465">
        <v>17</v>
      </c>
      <c r="H2465">
        <v>10.6</v>
      </c>
      <c r="I2465" s="10">
        <v>935</v>
      </c>
      <c r="J2465">
        <v>1.7</v>
      </c>
      <c r="K2465" s="2">
        <v>10</v>
      </c>
      <c r="L2465" s="1">
        <f t="shared" si="723"/>
        <v>4.3374318661023059</v>
      </c>
      <c r="M2465" s="1">
        <f t="shared" si="724"/>
        <v>69</v>
      </c>
      <c r="N2465" s="1">
        <f t="shared" si="725"/>
        <v>1.8658768743849428</v>
      </c>
      <c r="O2465" s="1">
        <f t="shared" si="739"/>
        <v>0.11879933284169217</v>
      </c>
      <c r="P2465" s="1">
        <f t="shared" si="741"/>
        <v>0.78326174592561282</v>
      </c>
      <c r="Q2465">
        <f t="shared" si="726"/>
        <v>6.8528588382744173</v>
      </c>
      <c r="R2465">
        <f t="shared" si="727"/>
        <v>11.900585766915587</v>
      </c>
      <c r="S2465">
        <f t="shared" si="728"/>
        <v>1.5576682940988988</v>
      </c>
      <c r="T2465">
        <v>0.2432</v>
      </c>
      <c r="U2465" s="1">
        <f t="shared" si="729"/>
        <v>-5.2861120050429734E-2</v>
      </c>
      <c r="V2465" s="1">
        <v>271</v>
      </c>
      <c r="W2465" s="1">
        <f t="shared" si="730"/>
        <v>19.079276710661123</v>
      </c>
      <c r="X2465" s="1">
        <f t="shared" si="731"/>
        <v>35.633938992945424</v>
      </c>
      <c r="Y2465" s="1">
        <f t="shared" si="732"/>
        <v>0.99831150127162516</v>
      </c>
      <c r="Z2465" s="1">
        <f t="shared" si="740"/>
        <v>-0.7980000000000006</v>
      </c>
      <c r="AA2465" s="1">
        <f t="shared" si="733"/>
        <v>6.0058962915530645E-2</v>
      </c>
      <c r="AB2465" s="1">
        <f t="shared" si="734"/>
        <v>2.4622796</v>
      </c>
      <c r="AC2465" s="1">
        <f t="shared" si="735"/>
        <v>1.2715168277855049</v>
      </c>
      <c r="AF2465" s="1">
        <f t="shared" si="736"/>
        <v>7.6248909011155401</v>
      </c>
      <c r="AG2465" s="1">
        <f t="shared" si="737"/>
        <v>4.3996347651197576</v>
      </c>
      <c r="AH2465" s="1">
        <f t="shared" si="738"/>
        <v>10.900182771219711</v>
      </c>
      <c r="AI2465">
        <v>5.2</v>
      </c>
      <c r="AJ2465">
        <v>15</v>
      </c>
      <c r="AK2465">
        <v>92</v>
      </c>
      <c r="AL2465">
        <v>15</v>
      </c>
      <c r="AM2465">
        <v>9128</v>
      </c>
      <c r="AN2465">
        <v>9145</v>
      </c>
      <c r="AO2465">
        <v>9075</v>
      </c>
      <c r="AP2465">
        <v>78</v>
      </c>
      <c r="AQ2465">
        <v>0</v>
      </c>
    </row>
    <row r="2466" spans="1:43">
      <c r="A2466" s="27">
        <v>40450</v>
      </c>
      <c r="B2466" s="27"/>
      <c r="C2466">
        <v>14.5</v>
      </c>
      <c r="D2466">
        <v>19.3</v>
      </c>
      <c r="E2466">
        <v>10.6</v>
      </c>
      <c r="F2466">
        <v>52</v>
      </c>
      <c r="G2466">
        <v>32</v>
      </c>
      <c r="H2466">
        <v>9.9</v>
      </c>
      <c r="I2466" s="10">
        <v>935</v>
      </c>
      <c r="J2466">
        <v>1.8</v>
      </c>
      <c r="K2466" s="2">
        <v>10</v>
      </c>
      <c r="L2466" s="1">
        <f t="shared" si="723"/>
        <v>3.9662594189501141</v>
      </c>
      <c r="M2466" s="1">
        <f t="shared" si="724"/>
        <v>72</v>
      </c>
      <c r="N2466" s="1">
        <f t="shared" si="725"/>
        <v>1.6517598297933815</v>
      </c>
      <c r="O2466" s="1">
        <f t="shared" si="739"/>
        <v>0.10675971421165979</v>
      </c>
      <c r="P2466" s="1">
        <f t="shared" si="741"/>
        <v>0.81864299456004774</v>
      </c>
      <c r="Q2466">
        <f t="shared" si="726"/>
        <v>6.1135312816961749</v>
      </c>
      <c r="R2466">
        <f t="shared" si="727"/>
        <v>11.887334768490279</v>
      </c>
      <c r="S2466">
        <f t="shared" si="728"/>
        <v>1.5559338702212406</v>
      </c>
      <c r="T2466">
        <v>0.2432</v>
      </c>
      <c r="U2466" s="1">
        <f t="shared" si="729"/>
        <v>-5.9828754230818293E-2</v>
      </c>
      <c r="V2466" s="1">
        <v>272</v>
      </c>
      <c r="W2466" s="1">
        <f t="shared" si="730"/>
        <v>18.237820900490746</v>
      </c>
      <c r="X2466" s="1">
        <f t="shared" si="731"/>
        <v>35.541928918485453</v>
      </c>
      <c r="Y2466" s="1">
        <f t="shared" si="732"/>
        <v>0.998878579596711</v>
      </c>
      <c r="Z2466" s="1">
        <f t="shared" si="740"/>
        <v>-0.72199999999999942</v>
      </c>
      <c r="AA2466" s="1">
        <f t="shared" si="733"/>
        <v>5.9949743574761218E-2</v>
      </c>
      <c r="AB2466" s="1">
        <f t="shared" si="734"/>
        <v>2.4667654999999997</v>
      </c>
      <c r="AC2466" s="1">
        <f t="shared" si="735"/>
        <v>1.3463119353022994</v>
      </c>
      <c r="AF2466" s="1">
        <f t="shared" si="736"/>
        <v>7.7880903049778816</v>
      </c>
      <c r="AG2466" s="1">
        <f t="shared" si="737"/>
        <v>4.3264196998316304</v>
      </c>
      <c r="AH2466" s="1">
        <f t="shared" si="738"/>
        <v>10.365623195632409</v>
      </c>
      <c r="AI2466">
        <v>3.7</v>
      </c>
      <c r="AJ2466">
        <v>2</v>
      </c>
      <c r="AK2466">
        <v>76</v>
      </c>
      <c r="AL2466">
        <v>1</v>
      </c>
      <c r="AM2466">
        <v>9159</v>
      </c>
      <c r="AN2466">
        <v>9165</v>
      </c>
      <c r="AO2466">
        <v>9139</v>
      </c>
      <c r="AP2466">
        <v>84</v>
      </c>
      <c r="AQ2466">
        <v>0</v>
      </c>
    </row>
    <row r="2467" spans="1:43">
      <c r="A2467" s="27">
        <v>40451</v>
      </c>
      <c r="B2467" s="27"/>
      <c r="C2467">
        <v>14.5</v>
      </c>
      <c r="D2467">
        <v>19</v>
      </c>
      <c r="E2467">
        <v>10.6</v>
      </c>
      <c r="F2467">
        <v>47</v>
      </c>
      <c r="G2467">
        <v>29</v>
      </c>
      <c r="H2467">
        <v>10.5</v>
      </c>
      <c r="I2467" s="10">
        <v>935</v>
      </c>
      <c r="J2467">
        <v>1.7</v>
      </c>
      <c r="K2467" s="2">
        <v>10</v>
      </c>
      <c r="L2467" s="1">
        <f t="shared" si="723"/>
        <v>3.9082363192267002</v>
      </c>
      <c r="M2467" s="1">
        <f t="shared" si="724"/>
        <v>65</v>
      </c>
      <c r="N2467" s="1">
        <f t="shared" si="725"/>
        <v>1.6517598297933815</v>
      </c>
      <c r="O2467" s="1">
        <f t="shared" si="739"/>
        <v>0.10675971421165979</v>
      </c>
      <c r="P2467" s="1">
        <f t="shared" si="741"/>
        <v>0.73428255595393654</v>
      </c>
      <c r="Q2467">
        <f t="shared" si="726"/>
        <v>6.6349529577383297</v>
      </c>
      <c r="R2467">
        <f t="shared" si="727"/>
        <v>11.874106067234171</v>
      </c>
      <c r="S2467">
        <f t="shared" si="728"/>
        <v>1.5542023648212266</v>
      </c>
      <c r="T2467">
        <v>0.2432</v>
      </c>
      <c r="U2467" s="1">
        <f t="shared" si="729"/>
        <v>-6.6778689108908468E-2</v>
      </c>
      <c r="V2467" s="1">
        <v>273</v>
      </c>
      <c r="W2467" s="1">
        <f t="shared" si="730"/>
        <v>18.892148565403573</v>
      </c>
      <c r="X2467" s="1">
        <f t="shared" si="731"/>
        <v>35.448477756244365</v>
      </c>
      <c r="Y2467" s="1">
        <f t="shared" si="732"/>
        <v>0.99944598967463016</v>
      </c>
      <c r="Z2467" s="1">
        <f t="shared" si="740"/>
        <v>0</v>
      </c>
      <c r="AA2467" s="1">
        <f t="shared" si="733"/>
        <v>5.9949743574761218E-2</v>
      </c>
      <c r="AB2467" s="1">
        <f t="shared" si="734"/>
        <v>2.4667654999999997</v>
      </c>
      <c r="AC2467" s="1">
        <f t="shared" si="735"/>
        <v>1.2715168277855049</v>
      </c>
      <c r="AF2467" s="1">
        <f t="shared" si="736"/>
        <v>7.6325136847030555</v>
      </c>
      <c r="AG2467" s="1">
        <f t="shared" si="737"/>
        <v>4.3648295306152551</v>
      </c>
      <c r="AH2467" s="1">
        <f t="shared" si="738"/>
        <v>9.8902854345066977</v>
      </c>
      <c r="AI2467">
        <v>3.3</v>
      </c>
      <c r="AJ2467">
        <v>2</v>
      </c>
      <c r="AK2467">
        <v>67</v>
      </c>
      <c r="AL2467">
        <v>3</v>
      </c>
      <c r="AM2467">
        <v>9176</v>
      </c>
      <c r="AN2467">
        <v>9190</v>
      </c>
      <c r="AO2467">
        <v>9157</v>
      </c>
      <c r="AP2467">
        <v>75</v>
      </c>
      <c r="AQ2467">
        <v>32700</v>
      </c>
    </row>
    <row r="2468" spans="1:43">
      <c r="A2468" s="27">
        <v>40452</v>
      </c>
      <c r="B2468" s="27"/>
      <c r="C2468">
        <v>14</v>
      </c>
      <c r="D2468">
        <v>20.5</v>
      </c>
      <c r="E2468">
        <v>8.5</v>
      </c>
      <c r="F2468">
        <v>44</v>
      </c>
      <c r="G2468">
        <v>20</v>
      </c>
      <c r="H2468">
        <v>10.9</v>
      </c>
      <c r="I2468" s="10">
        <v>935</v>
      </c>
      <c r="J2468">
        <v>2.4</v>
      </c>
      <c r="K2468" s="2">
        <v>10</v>
      </c>
      <c r="L2468" s="1">
        <f t="shared" si="723"/>
        <v>4.2624585360716525</v>
      </c>
      <c r="M2468" s="1">
        <f t="shared" si="724"/>
        <v>68</v>
      </c>
      <c r="N2468" s="1">
        <f t="shared" si="725"/>
        <v>1.5991283056791965</v>
      </c>
      <c r="O2468" s="1">
        <f t="shared" si="739"/>
        <v>0.10376963461584872</v>
      </c>
      <c r="P2468" s="1">
        <f t="shared" si="741"/>
        <v>0.61871663685238476</v>
      </c>
      <c r="Q2468">
        <f t="shared" si="726"/>
        <v>7.1531781437785975</v>
      </c>
      <c r="R2468">
        <f t="shared" si="727"/>
        <v>11.860902340137372</v>
      </c>
      <c r="S2468">
        <f t="shared" si="728"/>
        <v>1.5524741282902319</v>
      </c>
      <c r="T2468">
        <v>0.2432</v>
      </c>
      <c r="U2468" s="1">
        <f t="shared" si="729"/>
        <v>-7.3708868666654354E-2</v>
      </c>
      <c r="V2468" s="1">
        <v>274</v>
      </c>
      <c r="W2468" s="1">
        <f t="shared" si="730"/>
        <v>19.31402385467484</v>
      </c>
      <c r="X2468" s="1">
        <f t="shared" si="731"/>
        <v>35.353629463944245</v>
      </c>
      <c r="Y2468" s="1">
        <f t="shared" si="732"/>
        <v>1.0000135636469234</v>
      </c>
      <c r="Z2468" s="1">
        <f t="shared" si="740"/>
        <v>-0.19</v>
      </c>
      <c r="AA2468" s="1">
        <f t="shared" si="733"/>
        <v>5.9921067634408381E-2</v>
      </c>
      <c r="AB2468" s="1">
        <f t="shared" si="734"/>
        <v>2.467946</v>
      </c>
      <c r="AC2468" s="1">
        <f t="shared" si="735"/>
        <v>1.7950825804030659</v>
      </c>
      <c r="AF2468" s="1">
        <f t="shared" si="736"/>
        <v>8.9573508387630447</v>
      </c>
      <c r="AG2468" s="1">
        <f t="shared" si="737"/>
        <v>4.3254844104490147</v>
      </c>
      <c r="AH2468" s="1">
        <f t="shared" si="738"/>
        <v>9.865373161316251</v>
      </c>
      <c r="AI2468">
        <v>4</v>
      </c>
      <c r="AJ2468">
        <v>11</v>
      </c>
      <c r="AK2468">
        <v>52</v>
      </c>
      <c r="AL2468">
        <v>11</v>
      </c>
      <c r="AM2468">
        <v>9151</v>
      </c>
      <c r="AN2468">
        <v>9163</v>
      </c>
      <c r="AO2468">
        <v>9133</v>
      </c>
      <c r="AP2468">
        <v>66</v>
      </c>
      <c r="AQ2468">
        <v>0</v>
      </c>
    </row>
    <row r="2469" spans="1:43">
      <c r="A2469" s="27">
        <v>40453</v>
      </c>
      <c r="B2469" s="27"/>
      <c r="C2469">
        <v>16.2</v>
      </c>
      <c r="D2469">
        <v>21.6</v>
      </c>
      <c r="E2469">
        <v>11.8</v>
      </c>
      <c r="F2469">
        <v>29</v>
      </c>
      <c r="G2469">
        <v>20</v>
      </c>
      <c r="H2469">
        <v>10.7</v>
      </c>
      <c r="I2469" s="10">
        <v>935</v>
      </c>
      <c r="J2469">
        <v>1.4</v>
      </c>
      <c r="K2469" s="2">
        <v>10</v>
      </c>
      <c r="L2469" s="1">
        <f t="shared" si="723"/>
        <v>3.8708327420924071</v>
      </c>
      <c r="M2469" s="1">
        <f t="shared" si="724"/>
        <v>38</v>
      </c>
      <c r="N2469" s="1">
        <f t="shared" si="725"/>
        <v>1.842248157637969</v>
      </c>
      <c r="O2469" s="1">
        <f t="shared" si="739"/>
        <v>0.11748005944392544</v>
      </c>
      <c r="P2469" s="1">
        <f t="shared" si="741"/>
        <v>0.52117889006329521</v>
      </c>
      <c r="Q2469">
        <f t="shared" si="726"/>
        <v>7.5402950466372181</v>
      </c>
      <c r="R2469">
        <f t="shared" si="727"/>
        <v>11.847726285304804</v>
      </c>
      <c r="S2469">
        <f t="shared" si="728"/>
        <v>1.5507495137833514</v>
      </c>
      <c r="T2469">
        <v>0.2432</v>
      </c>
      <c r="U2469" s="1">
        <f t="shared" si="729"/>
        <v>-8.0617242730280328E-2</v>
      </c>
      <c r="V2469" s="1">
        <v>275</v>
      </c>
      <c r="W2469" s="1">
        <f t="shared" si="730"/>
        <v>19.046199269907994</v>
      </c>
      <c r="X2469" s="1">
        <f t="shared" si="731"/>
        <v>35.257429946690308</v>
      </c>
      <c r="Y2469" s="1">
        <f t="shared" si="732"/>
        <v>1.0005811336066461</v>
      </c>
      <c r="Z2469" s="1">
        <f t="shared" si="740"/>
        <v>0.83599999999999974</v>
      </c>
      <c r="AA2469" s="1">
        <f t="shared" si="733"/>
        <v>6.0047447405811513E-2</v>
      </c>
      <c r="AB2469" s="1">
        <f t="shared" si="734"/>
        <v>2.4627517999999999</v>
      </c>
      <c r="AC2469" s="1">
        <f t="shared" si="735"/>
        <v>1.0471315052351216</v>
      </c>
      <c r="AF2469" s="1">
        <f t="shared" si="736"/>
        <v>8.6311853427631711</v>
      </c>
      <c r="AG2469" s="1">
        <f t="shared" si="737"/>
        <v>4.1868063205252541</v>
      </c>
      <c r="AH2469" s="1">
        <f t="shared" si="738"/>
        <v>8.8967127734999831</v>
      </c>
      <c r="AI2469">
        <v>3.1</v>
      </c>
      <c r="AJ2469">
        <v>1</v>
      </c>
      <c r="AK2469">
        <v>55</v>
      </c>
      <c r="AL2469">
        <v>1</v>
      </c>
      <c r="AM2469">
        <v>9141</v>
      </c>
      <c r="AN2469">
        <v>9147</v>
      </c>
      <c r="AO2469">
        <v>9129</v>
      </c>
      <c r="AP2469">
        <v>52</v>
      </c>
      <c r="AQ2469">
        <v>0</v>
      </c>
    </row>
    <row r="2470" spans="1:43">
      <c r="A2470" s="27">
        <v>40454</v>
      </c>
      <c r="B2470" s="27"/>
      <c r="C2470">
        <v>16.899999999999999</v>
      </c>
      <c r="D2470">
        <v>24.7</v>
      </c>
      <c r="E2470">
        <v>10.8</v>
      </c>
      <c r="F2470">
        <v>30</v>
      </c>
      <c r="G2470">
        <v>16</v>
      </c>
      <c r="H2470">
        <v>10.6</v>
      </c>
      <c r="I2470" s="10">
        <v>935</v>
      </c>
      <c r="J2470">
        <v>2.4</v>
      </c>
      <c r="K2470" s="2">
        <v>10</v>
      </c>
      <c r="L2470" s="1">
        <f t="shared" si="723"/>
        <v>4.6470991193960094</v>
      </c>
      <c r="M2470" s="1">
        <f t="shared" si="724"/>
        <v>44</v>
      </c>
      <c r="N2470" s="1">
        <f t="shared" si="725"/>
        <v>1.9261140817071747</v>
      </c>
      <c r="O2470" s="1">
        <f t="shared" si="739"/>
        <v>0.12215264294449628</v>
      </c>
      <c r="P2470" s="1">
        <f t="shared" si="741"/>
        <v>0.53408371471579841</v>
      </c>
      <c r="Q2470">
        <f t="shared" si="726"/>
        <v>7.5674240739296801</v>
      </c>
      <c r="R2470">
        <f t="shared" si="727"/>
        <v>11.83458062398643</v>
      </c>
      <c r="S2470">
        <f t="shared" si="728"/>
        <v>1.5490288774851348</v>
      </c>
      <c r="T2470">
        <v>0.2432</v>
      </c>
      <c r="U2470" s="1">
        <f t="shared" si="729"/>
        <v>-8.7501767576788E-2</v>
      </c>
      <c r="V2470" s="1">
        <v>276</v>
      </c>
      <c r="W2470" s="1">
        <f t="shared" si="730"/>
        <v>18.892725904001807</v>
      </c>
      <c r="X2470" s="1">
        <f t="shared" si="731"/>
        <v>35.159927015552874</v>
      </c>
      <c r="Y2470" s="1">
        <f t="shared" si="732"/>
        <v>1.0011485316480411</v>
      </c>
      <c r="Z2470" s="1">
        <f t="shared" si="740"/>
        <v>0.26599999999999974</v>
      </c>
      <c r="AA2470" s="1">
        <f t="shared" si="733"/>
        <v>6.0087771022332113E-2</v>
      </c>
      <c r="AB2470" s="1">
        <f t="shared" si="734"/>
        <v>2.4610990999999998</v>
      </c>
      <c r="AC2470" s="1">
        <f t="shared" si="735"/>
        <v>1.7950825804030659</v>
      </c>
      <c r="AF2470" s="1">
        <f t="shared" si="736"/>
        <v>10.461950860727772</v>
      </c>
      <c r="AG2470" s="1">
        <f t="shared" si="737"/>
        <v>4.1507122288908445</v>
      </c>
      <c r="AH2470" s="1">
        <f t="shared" si="738"/>
        <v>9.340205484644807</v>
      </c>
      <c r="AI2470">
        <v>4</v>
      </c>
      <c r="AJ2470">
        <v>10</v>
      </c>
      <c r="AK2470">
        <v>52</v>
      </c>
      <c r="AL2470">
        <v>11</v>
      </c>
      <c r="AM2470">
        <v>9138</v>
      </c>
      <c r="AN2470">
        <v>9149</v>
      </c>
      <c r="AO2470">
        <v>9120</v>
      </c>
      <c r="AP2470">
        <v>54</v>
      </c>
      <c r="AQ2470">
        <v>0</v>
      </c>
    </row>
    <row r="2471" spans="1:43">
      <c r="A2471" s="27">
        <v>40455</v>
      </c>
      <c r="B2471" s="27"/>
      <c r="C2471">
        <v>19.3</v>
      </c>
      <c r="D2471">
        <v>27.4</v>
      </c>
      <c r="E2471">
        <v>12.6</v>
      </c>
      <c r="F2471">
        <v>25</v>
      </c>
      <c r="G2471">
        <v>12</v>
      </c>
      <c r="H2471">
        <v>10.3</v>
      </c>
      <c r="I2471" s="10">
        <v>935</v>
      </c>
      <c r="J2471">
        <v>2.6</v>
      </c>
      <c r="K2471" s="2">
        <v>10</v>
      </c>
      <c r="L2471" s="1">
        <f t="shared" si="723"/>
        <v>4.9679454617254244</v>
      </c>
      <c r="M2471" s="1">
        <f t="shared" si="724"/>
        <v>38</v>
      </c>
      <c r="N2471" s="1">
        <f t="shared" si="725"/>
        <v>2.2395912150894666</v>
      </c>
      <c r="O2471" s="1">
        <f t="shared" si="739"/>
        <v>0.13938864787135799</v>
      </c>
      <c r="P2471" s="1">
        <f t="shared" si="741"/>
        <v>0.49636989525422448</v>
      </c>
      <c r="Q2471">
        <f t="shared" si="726"/>
        <v>7.7363158383454653</v>
      </c>
      <c r="R2471">
        <f t="shared" si="727"/>
        <v>11.821468102551826</v>
      </c>
      <c r="S2471">
        <f t="shared" si="728"/>
        <v>1.5473125788680402</v>
      </c>
      <c r="T2471">
        <v>0.2432</v>
      </c>
      <c r="U2471" s="1">
        <f t="shared" si="729"/>
        <v>-9.4360406538558553E-2</v>
      </c>
      <c r="V2471" s="1">
        <v>277</v>
      </c>
      <c r="W2471" s="1">
        <f t="shared" si="730"/>
        <v>18.51051084928751</v>
      </c>
      <c r="X2471" s="1">
        <f t="shared" si="731"/>
        <v>35.061170343545172</v>
      </c>
      <c r="Y2471" s="1">
        <f t="shared" si="732"/>
        <v>1.00171558991621</v>
      </c>
      <c r="Z2471" s="1">
        <f t="shared" si="740"/>
        <v>0.91200000000000081</v>
      </c>
      <c r="AA2471" s="1">
        <f t="shared" si="733"/>
        <v>6.0226435521554975E-2</v>
      </c>
      <c r="AB2471" s="1">
        <f t="shared" si="734"/>
        <v>2.4554326999999998</v>
      </c>
      <c r="AC2471" s="1">
        <f t="shared" si="735"/>
        <v>1.9446727954366547</v>
      </c>
      <c r="AF2471" s="1">
        <f t="shared" si="736"/>
        <v>11.509567707661981</v>
      </c>
      <c r="AG2471" s="1">
        <f t="shared" si="737"/>
        <v>4.0466423581622504</v>
      </c>
      <c r="AH2471" s="1">
        <f t="shared" si="738"/>
        <v>8.677171511084639</v>
      </c>
      <c r="AI2471">
        <v>5.0999999999999996</v>
      </c>
      <c r="AJ2471">
        <v>11</v>
      </c>
      <c r="AK2471">
        <v>71</v>
      </c>
      <c r="AL2471">
        <v>11</v>
      </c>
      <c r="AM2471">
        <v>9118</v>
      </c>
      <c r="AN2471">
        <v>9138</v>
      </c>
      <c r="AO2471">
        <v>9099</v>
      </c>
      <c r="AP2471">
        <v>52</v>
      </c>
      <c r="AQ2471">
        <v>0</v>
      </c>
    </row>
    <row r="2472" spans="1:43">
      <c r="A2472" s="27">
        <v>40456</v>
      </c>
      <c r="B2472" s="27"/>
      <c r="C2472">
        <v>20.8</v>
      </c>
      <c r="D2472">
        <v>26.1</v>
      </c>
      <c r="E2472">
        <v>16.5</v>
      </c>
      <c r="F2472">
        <v>25</v>
      </c>
      <c r="G2472">
        <v>17</v>
      </c>
      <c r="H2472">
        <v>10.4</v>
      </c>
      <c r="I2472" s="10">
        <v>935</v>
      </c>
      <c r="J2472">
        <v>2.4</v>
      </c>
      <c r="K2472" s="2">
        <v>10</v>
      </c>
      <c r="L2472" s="1">
        <f t="shared" si="723"/>
        <v>5.0671521939576474</v>
      </c>
      <c r="M2472" s="1">
        <f t="shared" si="724"/>
        <v>33</v>
      </c>
      <c r="N2472" s="1">
        <f t="shared" si="725"/>
        <v>2.457420719105694</v>
      </c>
      <c r="O2472" s="1">
        <f t="shared" si="739"/>
        <v>0.15117342777308698</v>
      </c>
      <c r="P2472" s="1">
        <f t="shared" si="741"/>
        <v>0.59734529700830008</v>
      </c>
      <c r="Q2472">
        <f t="shared" si="726"/>
        <v>7.6180066262006214</v>
      </c>
      <c r="R2472">
        <f t="shared" si="727"/>
        <v>11.808391494403638</v>
      </c>
      <c r="S2472">
        <f t="shared" si="728"/>
        <v>1.5456009809428846</v>
      </c>
      <c r="T2472">
        <v>0.2432</v>
      </c>
      <c r="U2472" s="1">
        <f t="shared" si="729"/>
        <v>-0.10119113060586411</v>
      </c>
      <c r="V2472" s="1">
        <v>278</v>
      </c>
      <c r="W2472" s="1">
        <f t="shared" si="730"/>
        <v>18.584712185425197</v>
      </c>
      <c r="X2472" s="1">
        <f t="shared" si="731"/>
        <v>34.961211419073507</v>
      </c>
      <c r="Y2472" s="1">
        <f t="shared" si="732"/>
        <v>1.0022821406567706</v>
      </c>
      <c r="Z2472" s="1">
        <f t="shared" si="740"/>
        <v>0.57000000000000006</v>
      </c>
      <c r="AA2472" s="1">
        <f t="shared" si="733"/>
        <v>6.0313426298878037E-2</v>
      </c>
      <c r="AB2472" s="1">
        <f t="shared" si="734"/>
        <v>2.4518911999999999</v>
      </c>
      <c r="AC2472" s="1">
        <f t="shared" si="735"/>
        <v>1.7950825804030659</v>
      </c>
      <c r="AF2472" s="1">
        <f t="shared" si="736"/>
        <v>9.61694716139103</v>
      </c>
      <c r="AG2472" s="1">
        <f t="shared" si="737"/>
        <v>4.1367779066159018</v>
      </c>
      <c r="AH2472" s="1">
        <f t="shared" si="738"/>
        <v>9.3639346333311071</v>
      </c>
      <c r="AI2472">
        <v>5.0999999999999996</v>
      </c>
      <c r="AJ2472">
        <v>12</v>
      </c>
      <c r="AK2472">
        <v>102</v>
      </c>
      <c r="AL2472">
        <v>11</v>
      </c>
      <c r="AM2472">
        <v>9066</v>
      </c>
      <c r="AN2472">
        <v>9102</v>
      </c>
      <c r="AO2472">
        <v>9045</v>
      </c>
      <c r="AP2472">
        <v>60</v>
      </c>
      <c r="AQ2472">
        <v>0</v>
      </c>
    </row>
    <row r="2473" spans="1:43">
      <c r="A2473" s="27">
        <v>40457</v>
      </c>
      <c r="B2473" s="27"/>
      <c r="C2473">
        <v>18.399999999999999</v>
      </c>
      <c r="D2473">
        <v>24.4</v>
      </c>
      <c r="E2473">
        <v>13.6</v>
      </c>
      <c r="F2473">
        <v>33</v>
      </c>
      <c r="G2473">
        <v>22</v>
      </c>
      <c r="H2473">
        <v>10.3</v>
      </c>
      <c r="I2473" s="10">
        <v>935</v>
      </c>
      <c r="J2473">
        <v>2.7</v>
      </c>
      <c r="K2473" s="2">
        <v>10</v>
      </c>
      <c r="L2473" s="1">
        <f t="shared" si="723"/>
        <v>5.1341213421024099</v>
      </c>
      <c r="M2473" s="1">
        <f t="shared" si="724"/>
        <v>44</v>
      </c>
      <c r="N2473" s="1">
        <f t="shared" si="725"/>
        <v>2.1171678236591673</v>
      </c>
      <c r="O2473" s="1">
        <f t="shared" si="739"/>
        <v>0.13269842952379554</v>
      </c>
      <c r="P2473" s="1">
        <f t="shared" si="741"/>
        <v>0.6790839129252082</v>
      </c>
      <c r="Q2473">
        <f t="shared" si="726"/>
        <v>7.1035128386864121</v>
      </c>
      <c r="R2473">
        <f t="shared" si="727"/>
        <v>11.795353601824257</v>
      </c>
      <c r="S2473">
        <f t="shared" si="728"/>
        <v>1.5438944505005572</v>
      </c>
      <c r="T2473">
        <v>0.2432</v>
      </c>
      <c r="U2473" s="1">
        <f t="shared" si="729"/>
        <v>-0.10799191902711562</v>
      </c>
      <c r="V2473" s="1">
        <v>279</v>
      </c>
      <c r="W2473" s="1">
        <f t="shared" si="730"/>
        <v>18.430247440563836</v>
      </c>
      <c r="X2473" s="1">
        <f t="shared" si="731"/>
        <v>34.860103496940205</v>
      </c>
      <c r="Y2473" s="1">
        <f t="shared" si="732"/>
        <v>1.0028480162654838</v>
      </c>
      <c r="Z2473" s="1">
        <f t="shared" si="740"/>
        <v>-0.91200000000000081</v>
      </c>
      <c r="AA2473" s="1">
        <f t="shared" si="733"/>
        <v>6.0174361400142824E-2</v>
      </c>
      <c r="AB2473" s="1">
        <f t="shared" si="734"/>
        <v>2.4575575999999999</v>
      </c>
      <c r="AC2473" s="1">
        <f t="shared" si="735"/>
        <v>2.019467902953449</v>
      </c>
      <c r="AF2473" s="1">
        <f t="shared" si="736"/>
        <v>9.5384313085008507</v>
      </c>
      <c r="AG2473" s="1">
        <f t="shared" si="737"/>
        <v>4.1856262999425748</v>
      </c>
      <c r="AH2473" s="1">
        <f t="shared" si="738"/>
        <v>10.609670109983799</v>
      </c>
      <c r="AI2473">
        <v>4.7</v>
      </c>
      <c r="AJ2473">
        <v>10</v>
      </c>
      <c r="AK2473">
        <v>76</v>
      </c>
      <c r="AL2473">
        <v>10</v>
      </c>
      <c r="AM2473">
        <v>9062</v>
      </c>
      <c r="AN2473">
        <v>9079</v>
      </c>
      <c r="AO2473">
        <v>9039</v>
      </c>
      <c r="AP2473">
        <v>68</v>
      </c>
      <c r="AQ2473">
        <v>0</v>
      </c>
    </row>
    <row r="2474" spans="1:43">
      <c r="A2474" s="27">
        <v>40458</v>
      </c>
      <c r="B2474" s="27"/>
      <c r="C2474">
        <v>12.3</v>
      </c>
      <c r="D2474">
        <v>20</v>
      </c>
      <c r="E2474">
        <v>8.6999999999999993</v>
      </c>
      <c r="F2474">
        <v>65</v>
      </c>
      <c r="G2474">
        <v>30</v>
      </c>
      <c r="H2474">
        <v>3.5</v>
      </c>
      <c r="I2474" s="10">
        <v>935</v>
      </c>
      <c r="J2474">
        <v>2.7</v>
      </c>
      <c r="K2474" s="2">
        <v>10</v>
      </c>
      <c r="L2474" s="1">
        <f t="shared" si="723"/>
        <v>3.0685753554147706</v>
      </c>
      <c r="M2474" s="1">
        <f t="shared" si="724"/>
        <v>100</v>
      </c>
      <c r="N2474" s="1">
        <f t="shared" si="725"/>
        <v>1.4310198233396516</v>
      </c>
      <c r="O2474" s="1">
        <f t="shared" si="739"/>
        <v>9.4130083069544151E-2</v>
      </c>
      <c r="P2474" s="1">
        <f t="shared" si="741"/>
        <v>0.91354096970940057</v>
      </c>
      <c r="Q2474">
        <f t="shared" si="726"/>
        <v>2.5362453383698029</v>
      </c>
      <c r="R2474">
        <f t="shared" si="727"/>
        <v>11.782357257750158</v>
      </c>
      <c r="S2474">
        <f t="shared" si="728"/>
        <v>1.5421933583442615</v>
      </c>
      <c r="T2474">
        <v>0.2432</v>
      </c>
      <c r="U2474" s="1">
        <f t="shared" si="729"/>
        <v>-0.11476075990666719</v>
      </c>
      <c r="V2474" s="1">
        <v>280</v>
      </c>
      <c r="W2474" s="1">
        <f t="shared" si="730"/>
        <v>10.666015059209137</v>
      </c>
      <c r="X2474" s="1">
        <f t="shared" si="731"/>
        <v>34.75790154698452</v>
      </c>
      <c r="Y2474" s="1">
        <f t="shared" si="732"/>
        <v>1.0034130493378366</v>
      </c>
      <c r="Z2474" s="1">
        <f t="shared" si="740"/>
        <v>-2.3179999999999992</v>
      </c>
      <c r="AA2474" s="1">
        <f t="shared" si="733"/>
        <v>5.9823774305085814E-2</v>
      </c>
      <c r="AB2474" s="1">
        <f t="shared" si="734"/>
        <v>2.4719596999999998</v>
      </c>
      <c r="AC2474" s="1">
        <f t="shared" si="735"/>
        <v>2.019467902953449</v>
      </c>
      <c r="AF2474" s="1">
        <f t="shared" si="736"/>
        <v>8.0888559632214037</v>
      </c>
      <c r="AG2474" s="1">
        <f t="shared" si="737"/>
        <v>3.1214034493225675</v>
      </c>
      <c r="AH2474" s="1">
        <f t="shared" si="738"/>
        <v>8.0488160874359025</v>
      </c>
      <c r="AI2474">
        <v>4.5999999999999996</v>
      </c>
      <c r="AJ2474">
        <v>15</v>
      </c>
      <c r="AK2474">
        <v>90</v>
      </c>
      <c r="AL2474">
        <v>14</v>
      </c>
      <c r="AM2474">
        <v>9069</v>
      </c>
      <c r="AN2474">
        <v>9092</v>
      </c>
      <c r="AO2474">
        <v>9014</v>
      </c>
      <c r="AP2474">
        <v>89</v>
      </c>
      <c r="AQ2474">
        <v>3</v>
      </c>
    </row>
    <row r="2475" spans="1:43">
      <c r="A2475" s="27">
        <v>40459</v>
      </c>
      <c r="B2475" s="27"/>
      <c r="C2475">
        <v>7</v>
      </c>
      <c r="D2475">
        <v>10.4</v>
      </c>
      <c r="E2475">
        <v>5.4</v>
      </c>
      <c r="F2475">
        <v>76</v>
      </c>
      <c r="G2475">
        <v>53</v>
      </c>
      <c r="H2475">
        <v>7</v>
      </c>
      <c r="I2475" s="10">
        <v>935</v>
      </c>
      <c r="J2475">
        <v>2.4</v>
      </c>
      <c r="K2475" s="2">
        <v>10</v>
      </c>
      <c r="L2475" s="1">
        <f t="shared" si="723"/>
        <v>2.584716925837006</v>
      </c>
      <c r="M2475" s="1">
        <f t="shared" si="724"/>
        <v>99</v>
      </c>
      <c r="N2475" s="1">
        <f t="shared" si="725"/>
        <v>1.0021864739217894</v>
      </c>
      <c r="O2475" s="1">
        <f t="shared" si="739"/>
        <v>6.8813485666088872E-2</v>
      </c>
      <c r="P2475" s="1">
        <f t="shared" si="741"/>
        <v>0.77849058522537062</v>
      </c>
      <c r="Q2475">
        <f t="shared" si="726"/>
        <v>4.1974606087532429</v>
      </c>
      <c r="R2475">
        <f t="shared" si="727"/>
        <v>11.769405327468133</v>
      </c>
      <c r="S2475">
        <f t="shared" si="728"/>
        <v>1.5404980795115359</v>
      </c>
      <c r="T2475">
        <v>0.2432</v>
      </c>
      <c r="U2475" s="1">
        <f t="shared" si="729"/>
        <v>-0.12149565080000066</v>
      </c>
      <c r="V2475" s="1">
        <v>281</v>
      </c>
      <c r="W2475" s="1">
        <f t="shared" si="730"/>
        <v>14.606369420321789</v>
      </c>
      <c r="X2475" s="1">
        <f t="shared" si="731"/>
        <v>34.654662200450012</v>
      </c>
      <c r="Y2475" s="1">
        <f t="shared" si="732"/>
        <v>1.003977072718566</v>
      </c>
      <c r="Z2475" s="1">
        <f t="shared" si="740"/>
        <v>-2.0140000000000002</v>
      </c>
      <c r="AA2475" s="1">
        <f t="shared" si="733"/>
        <v>5.952246580424405E-2</v>
      </c>
      <c r="AB2475" s="1">
        <f t="shared" si="734"/>
        <v>2.4844729999999999</v>
      </c>
      <c r="AC2475" s="1">
        <f t="shared" si="735"/>
        <v>1.7950825804030659</v>
      </c>
      <c r="AF2475" s="1">
        <f t="shared" si="736"/>
        <v>4.4200398910141248</v>
      </c>
      <c r="AG2475" s="1">
        <f t="shared" si="737"/>
        <v>3.6581746465433094</v>
      </c>
      <c r="AH2475" s="1">
        <f t="shared" si="738"/>
        <v>8.3930355915766803</v>
      </c>
      <c r="AI2475">
        <v>7.6</v>
      </c>
      <c r="AJ2475">
        <v>15</v>
      </c>
      <c r="AK2475">
        <v>130</v>
      </c>
      <c r="AL2475">
        <v>14</v>
      </c>
      <c r="AM2475">
        <v>9133</v>
      </c>
      <c r="AN2475">
        <v>9147</v>
      </c>
      <c r="AO2475">
        <v>9091</v>
      </c>
      <c r="AP2475">
        <v>75</v>
      </c>
      <c r="AQ2475">
        <v>60</v>
      </c>
    </row>
    <row r="2476" spans="1:43">
      <c r="A2476" s="27">
        <v>40460</v>
      </c>
      <c r="B2476" s="27"/>
      <c r="C2476">
        <v>6.2</v>
      </c>
      <c r="D2476">
        <v>8.5</v>
      </c>
      <c r="E2476">
        <v>5.2</v>
      </c>
      <c r="F2476">
        <v>67</v>
      </c>
      <c r="G2476">
        <v>57</v>
      </c>
      <c r="H2476">
        <v>1.7</v>
      </c>
      <c r="I2476" s="10">
        <v>935</v>
      </c>
      <c r="J2476">
        <v>1.9</v>
      </c>
      <c r="K2476" s="2">
        <v>10</v>
      </c>
      <c r="L2476" s="1">
        <f t="shared" si="723"/>
        <v>1.7879691164552005</v>
      </c>
      <c r="M2476" s="1">
        <f t="shared" si="724"/>
        <v>77</v>
      </c>
      <c r="N2476" s="1">
        <f t="shared" si="725"/>
        <v>0.94844700173703456</v>
      </c>
      <c r="O2476" s="1">
        <f t="shared" si="739"/>
        <v>6.5552172722714477E-2</v>
      </c>
      <c r="P2476" s="1">
        <f t="shared" si="741"/>
        <v>0.65708046041034252</v>
      </c>
      <c r="Q2476">
        <f t="shared" si="726"/>
        <v>1.5670360805518457</v>
      </c>
      <c r="R2476">
        <f t="shared" si="727"/>
        <v>11.756500710227703</v>
      </c>
      <c r="S2476">
        <f t="shared" si="728"/>
        <v>1.5388089934853015</v>
      </c>
      <c r="T2476">
        <v>0.2432</v>
      </c>
      <c r="U2476" s="1">
        <f t="shared" si="729"/>
        <v>-0.12819459930611424</v>
      </c>
      <c r="V2476" s="1">
        <v>282</v>
      </c>
      <c r="W2476" s="1">
        <f t="shared" si="730"/>
        <v>8.5744294734963784</v>
      </c>
      <c r="X2476" s="1">
        <f t="shared" si="731"/>
        <v>34.550443694171307</v>
      </c>
      <c r="Y2476" s="1">
        <f t="shared" si="732"/>
        <v>1.0045399195511084</v>
      </c>
      <c r="Z2476" s="1">
        <f t="shared" si="740"/>
        <v>-0.30399999999999994</v>
      </c>
      <c r="AA2476" s="1">
        <f t="shared" si="733"/>
        <v>5.9477248719018938E-2</v>
      </c>
      <c r="AB2476" s="1">
        <f t="shared" si="734"/>
        <v>2.4863618000000001</v>
      </c>
      <c r="AC2476" s="1">
        <f t="shared" si="735"/>
        <v>1.4211070428190937</v>
      </c>
      <c r="AF2476" s="1">
        <f t="shared" si="736"/>
        <v>3.4645726813713313</v>
      </c>
      <c r="AG2476" s="1">
        <f t="shared" si="737"/>
        <v>2.6567366905609693</v>
      </c>
      <c r="AH2476" s="1">
        <f t="shared" si="738"/>
        <v>4.8299826027694097</v>
      </c>
      <c r="AI2476">
        <v>4.3</v>
      </c>
      <c r="AJ2476">
        <v>14</v>
      </c>
      <c r="AK2476">
        <v>66</v>
      </c>
      <c r="AL2476">
        <v>14</v>
      </c>
      <c r="AM2476">
        <v>9156</v>
      </c>
      <c r="AN2476">
        <v>9163</v>
      </c>
      <c r="AO2476">
        <v>9120</v>
      </c>
      <c r="AP2476">
        <v>64</v>
      </c>
      <c r="AQ2476">
        <v>32700</v>
      </c>
    </row>
    <row r="2477" spans="1:43">
      <c r="A2477" s="27">
        <v>40461</v>
      </c>
      <c r="B2477" s="27"/>
      <c r="C2477">
        <v>7</v>
      </c>
      <c r="D2477">
        <v>13.1</v>
      </c>
      <c r="E2477">
        <v>2.9</v>
      </c>
      <c r="F2477">
        <v>60</v>
      </c>
      <c r="G2477">
        <v>33</v>
      </c>
      <c r="H2477">
        <v>10.3</v>
      </c>
      <c r="I2477" s="10">
        <v>935</v>
      </c>
      <c r="J2477">
        <v>2</v>
      </c>
      <c r="K2477" s="2">
        <v>10</v>
      </c>
      <c r="L2477" s="1">
        <f t="shared" si="723"/>
        <v>2.8210385776609672</v>
      </c>
      <c r="M2477" s="1">
        <f t="shared" si="724"/>
        <v>87</v>
      </c>
      <c r="N2477" s="1">
        <f t="shared" si="725"/>
        <v>1.0021864739217894</v>
      </c>
      <c r="O2477" s="1">
        <f t="shared" si="739"/>
        <v>6.8813485666088872E-2</v>
      </c>
      <c r="P2477" s="1">
        <f t="shared" si="741"/>
        <v>0.5762383056955076</v>
      </c>
      <c r="Q2477">
        <f t="shared" si="726"/>
        <v>6.3630312149664698</v>
      </c>
      <c r="R2477">
        <f t="shared" si="727"/>
        <v>11.74364634076389</v>
      </c>
      <c r="S2477">
        <f t="shared" si="728"/>
        <v>1.5371264843931793</v>
      </c>
      <c r="T2477">
        <v>0.2432</v>
      </c>
      <c r="U2477" s="1">
        <f t="shared" si="729"/>
        <v>-0.13485562365694009</v>
      </c>
      <c r="V2477" s="1">
        <v>283</v>
      </c>
      <c r="W2477" s="1">
        <f t="shared" si="730"/>
        <v>18.261935068388148</v>
      </c>
      <c r="X2477" s="1">
        <f t="shared" si="731"/>
        <v>34.445305812675812</v>
      </c>
      <c r="Y2477" s="1">
        <f t="shared" si="732"/>
        <v>1.0051014233269624</v>
      </c>
      <c r="Z2477" s="1">
        <f t="shared" si="740"/>
        <v>0.30399999999999994</v>
      </c>
      <c r="AA2477" s="1">
        <f t="shared" si="733"/>
        <v>5.952246580424405E-2</v>
      </c>
      <c r="AB2477" s="1">
        <f t="shared" si="734"/>
        <v>2.4844729999999999</v>
      </c>
      <c r="AC2477" s="1">
        <f t="shared" si="735"/>
        <v>1.4959021503358882</v>
      </c>
      <c r="AF2477" s="1">
        <f t="shared" si="736"/>
        <v>6.2749410124299194</v>
      </c>
      <c r="AG2477" s="1">
        <f t="shared" si="737"/>
        <v>4.0887832136388642</v>
      </c>
      <c r="AH2477" s="1">
        <f t="shared" si="738"/>
        <v>7.8336275504215287</v>
      </c>
      <c r="AI2477">
        <v>3.8</v>
      </c>
      <c r="AJ2477">
        <v>3</v>
      </c>
      <c r="AK2477">
        <v>62</v>
      </c>
      <c r="AL2477">
        <v>16</v>
      </c>
      <c r="AM2477">
        <v>9138</v>
      </c>
      <c r="AN2477">
        <v>9171</v>
      </c>
      <c r="AO2477">
        <v>9112</v>
      </c>
      <c r="AP2477">
        <v>57</v>
      </c>
      <c r="AQ2477">
        <v>0</v>
      </c>
    </row>
    <row r="2478" spans="1:43">
      <c r="A2478" s="27">
        <v>40462</v>
      </c>
      <c r="B2478" s="27"/>
      <c r="C2478">
        <v>8.4</v>
      </c>
      <c r="D2478">
        <v>14.3</v>
      </c>
      <c r="E2478">
        <v>4.4000000000000004</v>
      </c>
      <c r="F2478">
        <v>53</v>
      </c>
      <c r="G2478">
        <v>33</v>
      </c>
      <c r="H2478">
        <v>10.1</v>
      </c>
      <c r="I2478" s="10">
        <v>935</v>
      </c>
      <c r="J2478">
        <v>2.1</v>
      </c>
      <c r="K2478" s="2">
        <v>10</v>
      </c>
      <c r="L2478" s="1">
        <f t="shared" si="723"/>
        <v>2.9855943685171118</v>
      </c>
      <c r="M2478" s="1">
        <f t="shared" si="724"/>
        <v>73</v>
      </c>
      <c r="N2478" s="1">
        <f t="shared" si="725"/>
        <v>1.1027080638918816</v>
      </c>
      <c r="O2478" s="1">
        <f t="shared" si="739"/>
        <v>7.4855237323791443E-2</v>
      </c>
      <c r="P2478" s="1">
        <f t="shared" si="741"/>
        <v>0.57443901330607283</v>
      </c>
      <c r="Q2478">
        <f t="shared" si="726"/>
        <v>6.3842598889627844</v>
      </c>
      <c r="R2478">
        <f t="shared" si="727"/>
        <v>11.730845190724546</v>
      </c>
      <c r="S2478">
        <f t="shared" si="728"/>
        <v>1.5354509411943122</v>
      </c>
      <c r="T2478">
        <v>0.2432</v>
      </c>
      <c r="U2478" s="1">
        <f t="shared" si="729"/>
        <v>-0.14147675330361495</v>
      </c>
      <c r="V2478" s="1">
        <v>284</v>
      </c>
      <c r="W2478" s="1">
        <f t="shared" si="730"/>
        <v>17.992992822718222</v>
      </c>
      <c r="X2478" s="1">
        <f t="shared" si="731"/>
        <v>34.339309828299839</v>
      </c>
      <c r="Y2478" s="1">
        <f t="shared" si="732"/>
        <v>1.0056614179349457</v>
      </c>
      <c r="Z2478" s="1">
        <f t="shared" si="740"/>
        <v>0.53200000000000014</v>
      </c>
      <c r="AA2478" s="1">
        <f t="shared" si="733"/>
        <v>5.96017613578654E-2</v>
      </c>
      <c r="AB2478" s="1">
        <f t="shared" si="734"/>
        <v>2.4811676</v>
      </c>
      <c r="AC2478" s="1">
        <f t="shared" si="735"/>
        <v>1.5706972578526825</v>
      </c>
      <c r="AF2478" s="1">
        <f t="shared" si="736"/>
        <v>6.5108589479865042</v>
      </c>
      <c r="AG2478" s="1">
        <f t="shared" si="737"/>
        <v>4.0371238178553206</v>
      </c>
      <c r="AH2478" s="1">
        <f t="shared" si="738"/>
        <v>7.7699998187484569</v>
      </c>
      <c r="AI2478">
        <v>3.5</v>
      </c>
      <c r="AJ2478">
        <v>11</v>
      </c>
      <c r="AK2478">
        <v>59</v>
      </c>
      <c r="AL2478">
        <v>1</v>
      </c>
      <c r="AM2478">
        <v>9118</v>
      </c>
      <c r="AN2478">
        <v>9130</v>
      </c>
      <c r="AO2478">
        <v>9106</v>
      </c>
      <c r="AP2478">
        <v>57</v>
      </c>
      <c r="AQ2478">
        <v>0</v>
      </c>
    </row>
    <row r="2479" spans="1:43">
      <c r="A2479" s="27">
        <v>40463</v>
      </c>
      <c r="B2479" s="27"/>
      <c r="C2479">
        <v>9.4</v>
      </c>
      <c r="D2479">
        <v>13.9</v>
      </c>
      <c r="E2479">
        <v>5.3</v>
      </c>
      <c r="F2479">
        <v>49</v>
      </c>
      <c r="G2479">
        <v>33</v>
      </c>
      <c r="H2479">
        <v>9</v>
      </c>
      <c r="I2479" s="10">
        <v>935</v>
      </c>
      <c r="J2479">
        <v>1.9</v>
      </c>
      <c r="K2479" s="2">
        <v>10</v>
      </c>
      <c r="L2479" s="1">
        <f t="shared" si="723"/>
        <v>3.0349828020768714</v>
      </c>
      <c r="M2479" s="1">
        <f t="shared" si="724"/>
        <v>65</v>
      </c>
      <c r="N2479" s="1">
        <f t="shared" si="725"/>
        <v>1.1798411174091483</v>
      </c>
      <c r="O2479" s="1">
        <f t="shared" si="739"/>
        <v>7.9443282856078656E-2</v>
      </c>
      <c r="P2479" s="1">
        <f t="shared" si="741"/>
        <v>0.55173661536784357</v>
      </c>
      <c r="Q2479">
        <f t="shared" si="726"/>
        <v>5.8441894646210759</v>
      </c>
      <c r="R2479">
        <f t="shared" si="727"/>
        <v>11.718100269996294</v>
      </c>
      <c r="S2479">
        <f t="shared" si="728"/>
        <v>1.5337827578529182</v>
      </c>
      <c r="T2479">
        <v>0.2432</v>
      </c>
      <c r="U2479" s="1">
        <f t="shared" si="729"/>
        <v>-0.14805602949943478</v>
      </c>
      <c r="V2479" s="1">
        <v>285</v>
      </c>
      <c r="W2479" s="1">
        <f t="shared" si="730"/>
        <v>16.712192076115816</v>
      </c>
      <c r="X2479" s="1">
        <f t="shared" si="731"/>
        <v>34.232518439420943</v>
      </c>
      <c r="Y2479" s="1">
        <f t="shared" si="732"/>
        <v>1.0062197377103379</v>
      </c>
      <c r="Z2479" s="1">
        <f t="shared" si="740"/>
        <v>0.38</v>
      </c>
      <c r="AA2479" s="1">
        <f t="shared" si="733"/>
        <v>5.9658530513864064E-2</v>
      </c>
      <c r="AB2479" s="1">
        <f t="shared" si="734"/>
        <v>2.4788066</v>
      </c>
      <c r="AC2479" s="1">
        <f t="shared" si="735"/>
        <v>1.4211070428190937</v>
      </c>
      <c r="AF2479" s="1">
        <f t="shared" si="736"/>
        <v>6.2803640136749053</v>
      </c>
      <c r="AG2479" s="1">
        <f t="shared" si="737"/>
        <v>3.8460527547219798</v>
      </c>
      <c r="AH2479" s="1">
        <f t="shared" si="738"/>
        <v>7.5472323884369095</v>
      </c>
      <c r="AI2479">
        <v>3.6</v>
      </c>
      <c r="AJ2479">
        <v>11</v>
      </c>
      <c r="AK2479">
        <v>55</v>
      </c>
      <c r="AL2479">
        <v>2</v>
      </c>
      <c r="AM2479">
        <v>9138</v>
      </c>
      <c r="AN2479">
        <v>9149</v>
      </c>
      <c r="AO2479">
        <v>9116</v>
      </c>
      <c r="AP2479">
        <v>57</v>
      </c>
      <c r="AQ2479">
        <v>0</v>
      </c>
    </row>
    <row r="2480" spans="1:43">
      <c r="A2480" s="27">
        <v>40464</v>
      </c>
      <c r="B2480" s="27"/>
      <c r="C2480">
        <v>10.1</v>
      </c>
      <c r="D2480">
        <v>17</v>
      </c>
      <c r="E2480">
        <v>4.5</v>
      </c>
      <c r="F2480">
        <v>48</v>
      </c>
      <c r="G2480">
        <v>28</v>
      </c>
      <c r="H2480">
        <v>10</v>
      </c>
      <c r="I2480" s="10">
        <v>935</v>
      </c>
      <c r="J2480">
        <v>2.8</v>
      </c>
      <c r="K2480" s="2">
        <v>10</v>
      </c>
      <c r="L2480" s="1">
        <f t="shared" si="723"/>
        <v>3.4687085637949693</v>
      </c>
      <c r="M2480" s="1">
        <f t="shared" si="724"/>
        <v>68</v>
      </c>
      <c r="N2480" s="1">
        <f t="shared" si="725"/>
        <v>1.2366203081300822</v>
      </c>
      <c r="O2480" s="1">
        <f t="shared" si="739"/>
        <v>8.2795920298951886E-2</v>
      </c>
      <c r="P2480" s="1">
        <f t="shared" si="741"/>
        <v>0.55785682701262962</v>
      </c>
      <c r="Q2480">
        <f t="shared" si="726"/>
        <v>6.5167188547729786</v>
      </c>
      <c r="R2480">
        <f t="shared" si="727"/>
        <v>11.705414627923249</v>
      </c>
      <c r="S2480">
        <f t="shared" si="728"/>
        <v>1.5321223334978076</v>
      </c>
      <c r="T2480">
        <v>0.2432</v>
      </c>
      <c r="U2480" s="1">
        <f t="shared" si="729"/>
        <v>-0.15459150587931494</v>
      </c>
      <c r="V2480" s="1">
        <v>286</v>
      </c>
      <c r="W2480" s="1">
        <f t="shared" si="730"/>
        <v>17.793032600522118</v>
      </c>
      <c r="X2480" s="1">
        <f t="shared" si="731"/>
        <v>34.124995706911307</v>
      </c>
      <c r="Y2480" s="1">
        <f t="shared" si="732"/>
        <v>1.006776217483889</v>
      </c>
      <c r="Z2480" s="1">
        <f t="shared" si="740"/>
        <v>0.26599999999999974</v>
      </c>
      <c r="AA2480" s="1">
        <f t="shared" si="733"/>
        <v>5.9698333310686767E-2</v>
      </c>
      <c r="AB2480" s="1">
        <f t="shared" si="734"/>
        <v>2.4771538999999998</v>
      </c>
      <c r="AC2480" s="1">
        <f t="shared" si="735"/>
        <v>2.0942630104702431</v>
      </c>
      <c r="AF2480" s="1">
        <f t="shared" si="736"/>
        <v>7.7421155926334899</v>
      </c>
      <c r="AG2480" s="1">
        <f t="shared" si="737"/>
        <v>3.9801546725215009</v>
      </c>
      <c r="AH2480" s="1">
        <f t="shared" si="738"/>
        <v>8.060868320624504</v>
      </c>
      <c r="AI2480">
        <v>4</v>
      </c>
      <c r="AJ2480">
        <v>11</v>
      </c>
      <c r="AK2480">
        <v>56</v>
      </c>
      <c r="AL2480">
        <v>11</v>
      </c>
      <c r="AM2480">
        <v>9128</v>
      </c>
      <c r="AN2480">
        <v>9150</v>
      </c>
      <c r="AO2480">
        <v>9104</v>
      </c>
      <c r="AP2480">
        <v>56</v>
      </c>
      <c r="AQ2480">
        <v>0</v>
      </c>
    </row>
    <row r="2481" spans="1:43">
      <c r="A2481" s="27">
        <v>40465</v>
      </c>
      <c r="B2481" s="27"/>
      <c r="C2481">
        <v>11.2</v>
      </c>
      <c r="D2481">
        <v>17.600000000000001</v>
      </c>
      <c r="E2481">
        <v>5.7</v>
      </c>
      <c r="F2481">
        <v>46</v>
      </c>
      <c r="G2481">
        <v>28</v>
      </c>
      <c r="H2481">
        <v>10.1</v>
      </c>
      <c r="I2481" s="10">
        <v>935</v>
      </c>
      <c r="J2481">
        <v>2.1</v>
      </c>
      <c r="K2481" s="2">
        <v>10</v>
      </c>
      <c r="L2481" s="1">
        <f t="shared" si="723"/>
        <v>3.4150747037415066</v>
      </c>
      <c r="M2481" s="1">
        <f t="shared" si="724"/>
        <v>64</v>
      </c>
      <c r="N2481" s="1">
        <f t="shared" si="725"/>
        <v>1.3307036698161701</v>
      </c>
      <c r="O2481" s="1">
        <f t="shared" si="739"/>
        <v>8.8308096286478066E-2</v>
      </c>
      <c r="P2481" s="1">
        <f t="shared" si="741"/>
        <v>0.57503535744086198</v>
      </c>
      <c r="Q2481">
        <f t="shared" si="726"/>
        <v>6.6174226430382355</v>
      </c>
      <c r="R2481">
        <f t="shared" si="727"/>
        <v>11.692791354412524</v>
      </c>
      <c r="S2481">
        <f t="shared" si="728"/>
        <v>1.5304700725670843</v>
      </c>
      <c r="T2481">
        <v>0.2432</v>
      </c>
      <c r="U2481" s="1">
        <f t="shared" si="729"/>
        <v>-0.16108124903558887</v>
      </c>
      <c r="V2481" s="1">
        <v>287</v>
      </c>
      <c r="W2481" s="1">
        <f t="shared" si="730"/>
        <v>17.860705564592624</v>
      </c>
      <c r="X2481" s="1">
        <f t="shared" si="731"/>
        <v>34.016806988919015</v>
      </c>
      <c r="Y2481" s="1">
        <f t="shared" si="732"/>
        <v>1.0073306926306809</v>
      </c>
      <c r="Z2481" s="1">
        <f t="shared" si="740"/>
        <v>0.41799999999999987</v>
      </c>
      <c r="AA2481" s="1">
        <f t="shared" si="733"/>
        <v>5.9760987981390304E-2</v>
      </c>
      <c r="AB2481" s="1">
        <f t="shared" si="734"/>
        <v>2.4745567999999998</v>
      </c>
      <c r="AC2481" s="1">
        <f t="shared" si="735"/>
        <v>1.5706972578526825</v>
      </c>
      <c r="AF2481" s="1">
        <f t="shared" si="736"/>
        <v>7.8269554242479735</v>
      </c>
      <c r="AG2481" s="1">
        <f t="shared" si="737"/>
        <v>3.9959087643292182</v>
      </c>
      <c r="AH2481" s="1">
        <f t="shared" si="738"/>
        <v>8.1347822567257779</v>
      </c>
      <c r="AI2481">
        <v>4.2</v>
      </c>
      <c r="AJ2481">
        <v>10</v>
      </c>
      <c r="AK2481">
        <v>60</v>
      </c>
      <c r="AL2481">
        <v>16</v>
      </c>
      <c r="AM2481">
        <v>9149</v>
      </c>
      <c r="AN2481">
        <v>9170</v>
      </c>
      <c r="AO2481">
        <v>9118</v>
      </c>
      <c r="AP2481">
        <v>57</v>
      </c>
      <c r="AQ2481">
        <v>0</v>
      </c>
    </row>
    <row r="2482" spans="1:43">
      <c r="A2482" s="27">
        <v>40466</v>
      </c>
      <c r="B2482" s="27"/>
      <c r="C2482">
        <v>12.2</v>
      </c>
      <c r="D2482">
        <v>17.899999999999999</v>
      </c>
      <c r="E2482">
        <v>8.4</v>
      </c>
      <c r="F2482">
        <v>43</v>
      </c>
      <c r="G2482">
        <v>27</v>
      </c>
      <c r="H2482">
        <v>9.6999999999999993</v>
      </c>
      <c r="I2482" s="10">
        <v>935</v>
      </c>
      <c r="J2482">
        <v>1.4</v>
      </c>
      <c r="K2482" s="2">
        <v>10</v>
      </c>
      <c r="L2482" s="1">
        <f t="shared" si="723"/>
        <v>3.2301016131525175</v>
      </c>
      <c r="M2482" s="1">
        <f t="shared" si="724"/>
        <v>59</v>
      </c>
      <c r="N2482" s="1">
        <f t="shared" si="725"/>
        <v>1.4216335674868446</v>
      </c>
      <c r="O2482" s="1">
        <f t="shared" si="739"/>
        <v>9.3587645986338841E-2</v>
      </c>
      <c r="P2482" s="1">
        <f t="shared" si="741"/>
        <v>0.60228091856676658</v>
      </c>
      <c r="Q2482">
        <f t="shared" si="726"/>
        <v>6.4514300929125952</v>
      </c>
      <c r="R2482">
        <f t="shared" si="727"/>
        <v>11.680233580920646</v>
      </c>
      <c r="S2482">
        <f t="shared" si="728"/>
        <v>1.5288263849372574</v>
      </c>
      <c r="T2482">
        <v>0.2432</v>
      </c>
      <c r="U2482" s="1">
        <f t="shared" si="729"/>
        <v>-0.16752333908997327</v>
      </c>
      <c r="V2482" s="1">
        <v>288</v>
      </c>
      <c r="W2482" s="1">
        <f t="shared" si="730"/>
        <v>17.368643303881356</v>
      </c>
      <c r="X2482" s="1">
        <f t="shared" si="731"/>
        <v>33.908018874086373</v>
      </c>
      <c r="Y2482" s="1">
        <f t="shared" si="732"/>
        <v>1.0078829991188305</v>
      </c>
      <c r="Z2482" s="1">
        <f t="shared" si="740"/>
        <v>0.38</v>
      </c>
      <c r="AA2482" s="1">
        <f t="shared" si="733"/>
        <v>5.9818061006360272E-2</v>
      </c>
      <c r="AB2482" s="1">
        <f t="shared" si="734"/>
        <v>2.4721957999999997</v>
      </c>
      <c r="AC2482" s="1">
        <f t="shared" si="735"/>
        <v>1.0471315052351216</v>
      </c>
      <c r="AF2482" s="1">
        <f t="shared" si="736"/>
        <v>7.2112957894322269</v>
      </c>
      <c r="AG2482" s="1">
        <f t="shared" si="737"/>
        <v>3.9246746179699716</v>
      </c>
      <c r="AH2482" s="1">
        <f t="shared" si="738"/>
        <v>8.0997818056680195</v>
      </c>
      <c r="AI2482">
        <v>3</v>
      </c>
      <c r="AJ2482">
        <v>10</v>
      </c>
      <c r="AK2482">
        <v>49</v>
      </c>
      <c r="AL2482">
        <v>16</v>
      </c>
      <c r="AM2482">
        <v>9100</v>
      </c>
      <c r="AN2482">
        <v>9134</v>
      </c>
      <c r="AO2482">
        <v>9074</v>
      </c>
      <c r="AP2482">
        <v>58</v>
      </c>
      <c r="AQ2482">
        <v>0</v>
      </c>
    </row>
    <row r="2483" spans="1:43">
      <c r="A2483" s="27">
        <v>40467</v>
      </c>
      <c r="B2483" s="27"/>
      <c r="C2483">
        <v>13.6</v>
      </c>
      <c r="D2483">
        <v>18.3</v>
      </c>
      <c r="E2483">
        <v>9.6</v>
      </c>
      <c r="F2483">
        <v>41</v>
      </c>
      <c r="G2483">
        <v>28</v>
      </c>
      <c r="H2483">
        <v>8.5</v>
      </c>
      <c r="I2483" s="10">
        <v>935</v>
      </c>
      <c r="J2483">
        <v>2.5</v>
      </c>
      <c r="K2483" s="2">
        <v>10</v>
      </c>
      <c r="L2483" s="1">
        <f t="shared" si="723"/>
        <v>3.6664141923081819</v>
      </c>
      <c r="M2483" s="1">
        <f t="shared" si="724"/>
        <v>54</v>
      </c>
      <c r="N2483" s="1">
        <f t="shared" si="725"/>
        <v>1.55808835361568</v>
      </c>
      <c r="O2483" s="1">
        <f t="shared" si="739"/>
        <v>0.10142913289149189</v>
      </c>
      <c r="P2483" s="1">
        <f t="shared" si="741"/>
        <v>0.61742344187220244</v>
      </c>
      <c r="Q2483">
        <f t="shared" si="726"/>
        <v>5.7817222112527196</v>
      </c>
      <c r="R2483">
        <f t="shared" si="727"/>
        <v>11.667744481314932</v>
      </c>
      <c r="S2483">
        <f t="shared" si="728"/>
        <v>1.527191686035986</v>
      </c>
      <c r="T2483">
        <v>0.2432</v>
      </c>
      <c r="U2483" s="1">
        <f t="shared" si="729"/>
        <v>-0.17391587026153102</v>
      </c>
      <c r="V2483" s="1">
        <v>289</v>
      </c>
      <c r="W2483" s="1">
        <f t="shared" si="730"/>
        <v>15.985908910682264</v>
      </c>
      <c r="X2483" s="1">
        <f t="shared" si="731"/>
        <v>33.798699113315799</v>
      </c>
      <c r="Y2483" s="1">
        <f t="shared" si="732"/>
        <v>1.0084329735580144</v>
      </c>
      <c r="Z2483" s="1">
        <f t="shared" si="740"/>
        <v>0.53200000000000014</v>
      </c>
      <c r="AA2483" s="1">
        <f t="shared" si="733"/>
        <v>5.9898146626544316E-2</v>
      </c>
      <c r="AB2483" s="1">
        <f t="shared" si="734"/>
        <v>2.4688903999999998</v>
      </c>
      <c r="AC2483" s="1">
        <f t="shared" si="735"/>
        <v>1.8698776879198602</v>
      </c>
      <c r="AF2483" s="1">
        <f t="shared" si="736"/>
        <v>7.1997446756217141</v>
      </c>
      <c r="AG2483" s="1">
        <f t="shared" si="737"/>
        <v>3.7508099561351385</v>
      </c>
      <c r="AH2483" s="1">
        <f t="shared" si="738"/>
        <v>7.6621406274465897</v>
      </c>
      <c r="AI2483">
        <v>4</v>
      </c>
      <c r="AJ2483">
        <v>13</v>
      </c>
      <c r="AK2483">
        <v>75</v>
      </c>
      <c r="AL2483">
        <v>1</v>
      </c>
      <c r="AM2483">
        <v>9137</v>
      </c>
      <c r="AN2483">
        <v>9153</v>
      </c>
      <c r="AO2483">
        <v>9097</v>
      </c>
      <c r="AP2483">
        <v>62</v>
      </c>
      <c r="AQ2483">
        <v>0</v>
      </c>
    </row>
    <row r="2484" spans="1:43">
      <c r="A2484" s="27">
        <v>40468</v>
      </c>
      <c r="B2484" s="27"/>
      <c r="C2484">
        <v>12.2</v>
      </c>
      <c r="D2484">
        <v>17.399999999999999</v>
      </c>
      <c r="E2484">
        <v>8.6999999999999993</v>
      </c>
      <c r="F2484">
        <v>53</v>
      </c>
      <c r="G2484">
        <v>33</v>
      </c>
      <c r="H2484">
        <v>9.1999999999999993</v>
      </c>
      <c r="I2484" s="10">
        <v>935</v>
      </c>
      <c r="J2484">
        <v>2</v>
      </c>
      <c r="K2484" s="2">
        <v>10</v>
      </c>
      <c r="L2484" s="1">
        <f t="shared" si="723"/>
        <v>3.4182228350025783</v>
      </c>
      <c r="M2484" s="1">
        <f t="shared" si="724"/>
        <v>73</v>
      </c>
      <c r="N2484" s="1">
        <f t="shared" si="725"/>
        <v>1.4216335674868446</v>
      </c>
      <c r="O2484" s="1">
        <f t="shared" si="739"/>
        <v>9.3587645986338841E-2</v>
      </c>
      <c r="P2484" s="1">
        <f t="shared" si="741"/>
        <v>0.73878718082238026</v>
      </c>
      <c r="Q2484">
        <f t="shared" si="726"/>
        <v>5.8483219614963176</v>
      </c>
      <c r="R2484">
        <f t="shared" si="727"/>
        <v>11.655327272603923</v>
      </c>
      <c r="S2484">
        <f t="shared" si="728"/>
        <v>1.5255663969376863</v>
      </c>
      <c r="T2484">
        <v>0.2432</v>
      </c>
      <c r="U2484" s="1">
        <f t="shared" si="729"/>
        <v>-0.18025695143046375</v>
      </c>
      <c r="V2484" s="1">
        <v>290</v>
      </c>
      <c r="W2484" s="1">
        <f t="shared" si="730"/>
        <v>16.723022213236653</v>
      </c>
      <c r="X2484" s="1">
        <f t="shared" si="731"/>
        <v>33.688916550195749</v>
      </c>
      <c r="Y2484" s="1">
        <f t="shared" si="732"/>
        <v>1.0089804532478057</v>
      </c>
      <c r="Z2484" s="1">
        <f t="shared" si="740"/>
        <v>-0.53200000000000014</v>
      </c>
      <c r="AA2484" s="1">
        <f t="shared" si="733"/>
        <v>5.9818061006360272E-2</v>
      </c>
      <c r="AB2484" s="1">
        <f t="shared" si="734"/>
        <v>2.4721957999999997</v>
      </c>
      <c r="AC2484" s="1">
        <f t="shared" si="735"/>
        <v>1.4959021503358882</v>
      </c>
      <c r="AF2484" s="1">
        <f t="shared" si="736"/>
        <v>6.856393920482831</v>
      </c>
      <c r="AG2484" s="1">
        <f t="shared" si="737"/>
        <v>3.9123883727529565</v>
      </c>
      <c r="AH2484" s="1">
        <f t="shared" si="738"/>
        <v>8.7681421370101482</v>
      </c>
      <c r="AI2484">
        <v>4.8</v>
      </c>
      <c r="AJ2484">
        <v>14</v>
      </c>
      <c r="AK2484">
        <v>77</v>
      </c>
      <c r="AL2484">
        <v>16</v>
      </c>
      <c r="AM2484">
        <v>9159</v>
      </c>
      <c r="AN2484">
        <v>9184</v>
      </c>
      <c r="AO2484">
        <v>9135</v>
      </c>
      <c r="AP2484">
        <v>74</v>
      </c>
      <c r="AQ2484">
        <v>0</v>
      </c>
    </row>
    <row r="2485" spans="1:43">
      <c r="A2485" s="27">
        <v>40469</v>
      </c>
      <c r="B2485" s="27"/>
      <c r="C2485">
        <v>12.4</v>
      </c>
      <c r="D2485">
        <v>18.100000000000001</v>
      </c>
      <c r="E2485">
        <v>7.8</v>
      </c>
      <c r="F2485">
        <v>51</v>
      </c>
      <c r="G2485">
        <v>31</v>
      </c>
      <c r="H2485">
        <v>7.6</v>
      </c>
      <c r="I2485" s="10">
        <v>935</v>
      </c>
      <c r="J2485">
        <v>1.7</v>
      </c>
      <c r="K2485" s="2">
        <v>10</v>
      </c>
      <c r="L2485" s="1">
        <f t="shared" si="723"/>
        <v>3.0849932285143984</v>
      </c>
      <c r="M2485" s="1">
        <f t="shared" si="724"/>
        <v>71</v>
      </c>
      <c r="N2485" s="1">
        <f t="shared" si="725"/>
        <v>1.4404604588486194</v>
      </c>
      <c r="O2485" s="1">
        <f t="shared" si="739"/>
        <v>9.4675195502711237E-2</v>
      </c>
      <c r="P2485" s="1">
        <f t="shared" si="741"/>
        <v>0.69784024373911302</v>
      </c>
      <c r="Q2485">
        <f t="shared" si="726"/>
        <v>5.0333721032327476</v>
      </c>
      <c r="R2485">
        <f t="shared" si="727"/>
        <v>11.642985215531043</v>
      </c>
      <c r="S2485">
        <f t="shared" si="728"/>
        <v>1.523950944441236</v>
      </c>
      <c r="T2485">
        <v>0.2432</v>
      </c>
      <c r="U2485" s="1">
        <f t="shared" si="729"/>
        <v>-0.18654470669756568</v>
      </c>
      <c r="V2485" s="1">
        <v>291</v>
      </c>
      <c r="W2485" s="1">
        <f t="shared" si="730"/>
        <v>14.902585061271878</v>
      </c>
      <c r="X2485" s="1">
        <f t="shared" si="731"/>
        <v>33.578741050199895</v>
      </c>
      <c r="Y2485" s="1">
        <f t="shared" si="732"/>
        <v>1.0095252762258058</v>
      </c>
      <c r="Z2485" s="1">
        <f t="shared" si="740"/>
        <v>7.6000000000000401E-2</v>
      </c>
      <c r="AA2485" s="1">
        <f t="shared" si="733"/>
        <v>5.9829488695284393E-2</v>
      </c>
      <c r="AB2485" s="1">
        <f t="shared" si="734"/>
        <v>2.4717235999999998</v>
      </c>
      <c r="AC2485" s="1">
        <f t="shared" si="735"/>
        <v>1.2715168277855049</v>
      </c>
      <c r="AF2485" s="1">
        <f t="shared" si="736"/>
        <v>7.4854480502882383</v>
      </c>
      <c r="AG2485" s="1">
        <f t="shared" si="737"/>
        <v>3.6264025448733088</v>
      </c>
      <c r="AH2485" s="1">
        <f t="shared" si="738"/>
        <v>7.5611926514117007</v>
      </c>
      <c r="AI2485">
        <v>4.3</v>
      </c>
      <c r="AJ2485">
        <v>11</v>
      </c>
      <c r="AK2485">
        <v>68</v>
      </c>
      <c r="AL2485">
        <v>11</v>
      </c>
      <c r="AM2485">
        <v>9130</v>
      </c>
      <c r="AN2485">
        <v>9151</v>
      </c>
      <c r="AO2485">
        <v>9110</v>
      </c>
      <c r="AP2485">
        <v>71</v>
      </c>
      <c r="AQ2485">
        <v>0</v>
      </c>
    </row>
    <row r="2486" spans="1:43">
      <c r="A2486" s="27">
        <v>40470</v>
      </c>
      <c r="B2486" s="27"/>
      <c r="C2486">
        <v>14</v>
      </c>
      <c r="D2486">
        <v>19.7</v>
      </c>
      <c r="E2486">
        <v>10.7</v>
      </c>
      <c r="F2486">
        <v>44</v>
      </c>
      <c r="G2486">
        <v>30</v>
      </c>
      <c r="H2486">
        <v>8.9</v>
      </c>
      <c r="I2486" s="10">
        <v>935</v>
      </c>
      <c r="J2486">
        <v>2</v>
      </c>
      <c r="K2486" s="2">
        <v>10</v>
      </c>
      <c r="L2486" s="1">
        <f t="shared" si="723"/>
        <v>3.4092812662426213</v>
      </c>
      <c r="M2486" s="1">
        <f t="shared" si="724"/>
        <v>58</v>
      </c>
      <c r="N2486" s="1">
        <f t="shared" si="725"/>
        <v>1.5991283056791965</v>
      </c>
      <c r="O2486" s="1">
        <f t="shared" si="739"/>
        <v>0.10376963461584872</v>
      </c>
      <c r="P2486" s="1">
        <f t="shared" si="741"/>
        <v>0.71767799237382091</v>
      </c>
      <c r="Q2486">
        <f t="shared" si="726"/>
        <v>5.9113712119318897</v>
      </c>
      <c r="R2486">
        <f t="shared" si="727"/>
        <v>11.630721615025653</v>
      </c>
      <c r="S2486">
        <f t="shared" si="728"/>
        <v>1.5223457611290123</v>
      </c>
      <c r="T2486">
        <v>0.2432</v>
      </c>
      <c r="U2486" s="1">
        <f t="shared" si="729"/>
        <v>-0.19277727593917776</v>
      </c>
      <c r="V2486" s="1">
        <v>292</v>
      </c>
      <c r="W2486" s="1">
        <f t="shared" si="730"/>
        <v>16.302638664272649</v>
      </c>
      <c r="X2486" s="1">
        <f t="shared" si="731"/>
        <v>33.468243428773683</v>
      </c>
      <c r="Y2486" s="1">
        <f t="shared" si="732"/>
        <v>1.0100672813155589</v>
      </c>
      <c r="Z2486" s="1">
        <f t="shared" si="740"/>
        <v>0.60799999999999987</v>
      </c>
      <c r="AA2486" s="1">
        <f t="shared" si="733"/>
        <v>5.9921067634408381E-2</v>
      </c>
      <c r="AB2486" s="1">
        <f t="shared" si="734"/>
        <v>2.467946</v>
      </c>
      <c r="AC2486" s="1">
        <f t="shared" si="735"/>
        <v>1.4959021503358882</v>
      </c>
      <c r="AF2486" s="1">
        <f t="shared" si="736"/>
        <v>7.3436019731415225</v>
      </c>
      <c r="AG2486" s="1">
        <f t="shared" si="737"/>
        <v>3.8140762937264792</v>
      </c>
      <c r="AH2486" s="1">
        <f t="shared" si="738"/>
        <v>7.8144919314434258</v>
      </c>
      <c r="AI2486">
        <v>3.9</v>
      </c>
      <c r="AJ2486">
        <v>11</v>
      </c>
      <c r="AK2486">
        <v>59</v>
      </c>
      <c r="AL2486">
        <v>2</v>
      </c>
      <c r="AM2486">
        <v>9108</v>
      </c>
      <c r="AN2486">
        <v>9121</v>
      </c>
      <c r="AO2486">
        <v>9096</v>
      </c>
      <c r="AP2486">
        <v>69</v>
      </c>
      <c r="AQ2486">
        <v>0</v>
      </c>
    </row>
    <row r="2487" spans="1:43">
      <c r="A2487" s="27">
        <v>40471</v>
      </c>
      <c r="B2487" s="27"/>
      <c r="C2487">
        <v>12.7</v>
      </c>
      <c r="D2487">
        <v>16.8</v>
      </c>
      <c r="E2487">
        <v>10.4</v>
      </c>
      <c r="F2487">
        <v>59</v>
      </c>
      <c r="G2487">
        <v>41</v>
      </c>
      <c r="H2487">
        <v>7.9</v>
      </c>
      <c r="I2487" s="10">
        <v>935</v>
      </c>
      <c r="J2487">
        <v>1.3</v>
      </c>
      <c r="K2487" s="2">
        <v>10</v>
      </c>
      <c r="L2487" s="1">
        <f t="shared" si="723"/>
        <v>3.0121305887623886</v>
      </c>
      <c r="M2487" s="1">
        <f t="shared" si="724"/>
        <v>77</v>
      </c>
      <c r="N2487" s="1">
        <f t="shared" si="725"/>
        <v>1.4691113294420337</v>
      </c>
      <c r="O2487" s="1">
        <f t="shared" si="739"/>
        <v>9.6326691648855267E-2</v>
      </c>
      <c r="P2487" s="1">
        <f t="shared" si="741"/>
        <v>0.8781031221564245</v>
      </c>
      <c r="Q2487">
        <f t="shared" si="726"/>
        <v>4.9184484221786526</v>
      </c>
      <c r="R2487">
        <f t="shared" si="727"/>
        <v>11.618539820505809</v>
      </c>
      <c r="S2487">
        <f t="shared" si="728"/>
        <v>1.5207512854065195</v>
      </c>
      <c r="T2487">
        <v>0.2432</v>
      </c>
      <c r="U2487" s="1">
        <f t="shared" si="729"/>
        <v>-0.19895281535747208</v>
      </c>
      <c r="V2487" s="1">
        <v>293</v>
      </c>
      <c r="W2487" s="1">
        <f t="shared" si="730"/>
        <v>15.153639112489598</v>
      </c>
      <c r="X2487" s="1">
        <f t="shared" si="731"/>
        <v>33.357495378423188</v>
      </c>
      <c r="Y2487" s="1">
        <f t="shared" si="732"/>
        <v>1.0106063081742318</v>
      </c>
      <c r="Z2487" s="1">
        <f t="shared" si="740"/>
        <v>-0.49400000000000027</v>
      </c>
      <c r="AA2487" s="1">
        <f t="shared" si="733"/>
        <v>5.9846638417846959E-2</v>
      </c>
      <c r="AB2487" s="1">
        <f t="shared" si="734"/>
        <v>2.4710152999999999</v>
      </c>
      <c r="AC2487" s="1">
        <f t="shared" si="735"/>
        <v>0.97233639771832736</v>
      </c>
      <c r="AF2487" s="1">
        <f t="shared" si="736"/>
        <v>5.919855375816149</v>
      </c>
      <c r="AG2487" s="1">
        <f t="shared" si="737"/>
        <v>3.7390701094998628</v>
      </c>
      <c r="AH2487" s="1">
        <f t="shared" si="738"/>
        <v>8.3382955205007114</v>
      </c>
      <c r="AI2487">
        <v>3.2</v>
      </c>
      <c r="AJ2487">
        <v>1</v>
      </c>
      <c r="AK2487">
        <v>59</v>
      </c>
      <c r="AL2487">
        <v>15</v>
      </c>
      <c r="AM2487">
        <v>9113</v>
      </c>
      <c r="AN2487">
        <v>9157</v>
      </c>
      <c r="AO2487">
        <v>9086</v>
      </c>
      <c r="AP2487">
        <v>86</v>
      </c>
      <c r="AQ2487">
        <v>0</v>
      </c>
    </row>
    <row r="2488" spans="1:43">
      <c r="A2488" s="27">
        <v>40472</v>
      </c>
      <c r="B2488" s="27"/>
      <c r="C2488">
        <v>8.8000000000000007</v>
      </c>
      <c r="D2488">
        <v>12.8</v>
      </c>
      <c r="E2488">
        <v>6.4</v>
      </c>
      <c r="F2488">
        <v>91</v>
      </c>
      <c r="G2488">
        <v>70</v>
      </c>
      <c r="H2488">
        <v>0</v>
      </c>
      <c r="I2488" s="10">
        <v>935</v>
      </c>
      <c r="J2488">
        <v>1.5</v>
      </c>
      <c r="K2488" s="2">
        <v>10</v>
      </c>
      <c r="L2488" s="1">
        <f t="shared" si="723"/>
        <v>1.5329220793780238</v>
      </c>
      <c r="M2488" s="1">
        <f t="shared" si="724"/>
        <v>112</v>
      </c>
      <c r="N2488" s="1">
        <f t="shared" si="725"/>
        <v>1.1330116523877718</v>
      </c>
      <c r="O2488" s="1">
        <f t="shared" si="739"/>
        <v>7.6662522122602855E-2</v>
      </c>
      <c r="P2488" s="1">
        <f t="shared" si="741"/>
        <v>1.0560876047761543</v>
      </c>
      <c r="Q2488">
        <f t="shared" si="726"/>
        <v>0.61341873005163539</v>
      </c>
      <c r="R2488">
        <f t="shared" si="727"/>
        <v>11.606443226027096</v>
      </c>
      <c r="S2488">
        <f t="shared" si="728"/>
        <v>1.5191679615218714</v>
      </c>
      <c r="T2488">
        <v>0.2432</v>
      </c>
      <c r="U2488" s="1">
        <f t="shared" si="729"/>
        <v>-0.20506949802590757</v>
      </c>
      <c r="V2488" s="1">
        <v>294</v>
      </c>
      <c r="W2488" s="1">
        <f t="shared" si="730"/>
        <v>6.3999646085223167</v>
      </c>
      <c r="X2488" s="1">
        <f t="shared" si="731"/>
        <v>33.246569394921124</v>
      </c>
      <c r="Y2488" s="1">
        <f t="shared" si="732"/>
        <v>1.0111421973400501</v>
      </c>
      <c r="Z2488" s="1">
        <f t="shared" si="740"/>
        <v>-1.4819999999999995</v>
      </c>
      <c r="AA2488" s="1">
        <f t="shared" si="733"/>
        <v>5.9624456050595624E-2</v>
      </c>
      <c r="AB2488" s="1">
        <f t="shared" si="734"/>
        <v>2.4802231999999997</v>
      </c>
      <c r="AC2488" s="1">
        <f t="shared" si="735"/>
        <v>1.1219266127519161</v>
      </c>
      <c r="AF2488" s="1">
        <f t="shared" si="736"/>
        <v>5.1457217465792562</v>
      </c>
      <c r="AG2488" s="1">
        <f t="shared" si="737"/>
        <v>2.3637117588780265</v>
      </c>
      <c r="AH2488" s="1">
        <f t="shared" si="738"/>
        <v>5.151655602115417</v>
      </c>
      <c r="AI2488">
        <v>4.7</v>
      </c>
      <c r="AJ2488">
        <v>15</v>
      </c>
      <c r="AK2488">
        <v>77</v>
      </c>
      <c r="AL2488">
        <v>15</v>
      </c>
      <c r="AM2488">
        <v>9080</v>
      </c>
      <c r="AN2488">
        <v>9105</v>
      </c>
      <c r="AO2488">
        <v>9060</v>
      </c>
      <c r="AP2488">
        <v>103</v>
      </c>
      <c r="AQ2488">
        <v>169</v>
      </c>
    </row>
    <row r="2489" spans="1:43">
      <c r="A2489" s="27">
        <v>40473</v>
      </c>
      <c r="B2489" s="27"/>
      <c r="C2489">
        <v>2</v>
      </c>
      <c r="D2489">
        <v>6.4</v>
      </c>
      <c r="E2489">
        <v>0.4</v>
      </c>
      <c r="F2489">
        <v>88</v>
      </c>
      <c r="G2489">
        <v>73</v>
      </c>
      <c r="H2489">
        <v>0</v>
      </c>
      <c r="I2489" s="10">
        <v>935</v>
      </c>
      <c r="J2489">
        <v>2.4</v>
      </c>
      <c r="K2489" s="2">
        <v>10</v>
      </c>
      <c r="L2489" s="1">
        <f t="shared" si="723"/>
        <v>1.2487801958337197</v>
      </c>
      <c r="M2489" s="1">
        <f t="shared" si="724"/>
        <v>103</v>
      </c>
      <c r="N2489" s="1">
        <f t="shared" si="725"/>
        <v>0.70587248896856769</v>
      </c>
      <c r="O2489" s="1">
        <f t="shared" si="739"/>
        <v>5.0514122448190674E-2</v>
      </c>
      <c r="P2489" s="1">
        <f t="shared" si="741"/>
        <v>0.67494183434744182</v>
      </c>
      <c r="Q2489">
        <f t="shared" si="726"/>
        <v>0.64388044066883576</v>
      </c>
      <c r="R2489">
        <f t="shared" si="727"/>
        <v>11.594435270272077</v>
      </c>
      <c r="S2489">
        <f t="shared" si="728"/>
        <v>1.517596239564408</v>
      </c>
      <c r="T2489">
        <v>0.2432</v>
      </c>
      <c r="U2489" s="1">
        <f t="shared" si="729"/>
        <v>-0.21112551442969485</v>
      </c>
      <c r="V2489" s="1">
        <v>295</v>
      </c>
      <c r="W2489" s="1">
        <f t="shared" si="730"/>
        <v>6.3785912002784171</v>
      </c>
      <c r="X2489" s="1">
        <f t="shared" si="731"/>
        <v>33.135538702745023</v>
      </c>
      <c r="Y2489" s="1">
        <f t="shared" si="732"/>
        <v>1.0116747902794716</v>
      </c>
      <c r="Z2489" s="1">
        <f t="shared" si="740"/>
        <v>-2.5840000000000005</v>
      </c>
      <c r="AA2489" s="1">
        <f t="shared" si="733"/>
        <v>5.9240981647103265E-2</v>
      </c>
      <c r="AB2489" s="1">
        <f t="shared" si="734"/>
        <v>2.4962779999999998</v>
      </c>
      <c r="AC2489" s="1">
        <f t="shared" si="735"/>
        <v>1.7950825804030659</v>
      </c>
      <c r="AF2489" s="1">
        <f t="shared" si="736"/>
        <v>3.696261485402546</v>
      </c>
      <c r="AG2489" s="1">
        <f t="shared" si="737"/>
        <v>2.1923314095271689</v>
      </c>
      <c r="AH2489" s="1">
        <f t="shared" si="738"/>
        <v>4.8240817181678759</v>
      </c>
      <c r="AI2489">
        <v>4.5</v>
      </c>
      <c r="AJ2489">
        <v>15</v>
      </c>
      <c r="AK2489">
        <v>67</v>
      </c>
      <c r="AL2489">
        <v>14</v>
      </c>
      <c r="AM2489">
        <v>9183</v>
      </c>
      <c r="AN2489">
        <v>9218</v>
      </c>
      <c r="AO2489">
        <v>9106</v>
      </c>
      <c r="AP2489">
        <v>63</v>
      </c>
      <c r="AQ2489">
        <v>86</v>
      </c>
    </row>
    <row r="2490" spans="1:43">
      <c r="A2490" s="27">
        <v>40474</v>
      </c>
      <c r="B2490" s="27"/>
      <c r="C2490">
        <v>1</v>
      </c>
      <c r="D2490">
        <v>2.6</v>
      </c>
      <c r="E2490">
        <v>0</v>
      </c>
      <c r="F2490">
        <v>83</v>
      </c>
      <c r="G2490">
        <v>66</v>
      </c>
      <c r="H2490">
        <v>0</v>
      </c>
      <c r="I2490" s="10">
        <v>935</v>
      </c>
      <c r="J2490">
        <v>2.9</v>
      </c>
      <c r="K2490" s="2">
        <v>10</v>
      </c>
      <c r="L2490" s="1">
        <f t="shared" si="723"/>
        <v>1.0868934103100802</v>
      </c>
      <c r="M2490" s="1">
        <f t="shared" si="724"/>
        <v>100</v>
      </c>
      <c r="N2490" s="1">
        <f t="shared" si="725"/>
        <v>0.65692419645928013</v>
      </c>
      <c r="O2490" s="1">
        <f t="shared" si="739"/>
        <v>4.7406634825223393E-2</v>
      </c>
      <c r="P2490" s="1">
        <f t="shared" si="741"/>
        <v>0.5486318742863171</v>
      </c>
      <c r="Q2490">
        <f t="shared" si="726"/>
        <v>0.65558051148102792</v>
      </c>
      <c r="R2490">
        <f t="shared" si="727"/>
        <v>11.582519436374975</v>
      </c>
      <c r="S2490">
        <f t="shared" si="728"/>
        <v>1.5160365754417506</v>
      </c>
      <c r="T2490">
        <v>0.2432</v>
      </c>
      <c r="U2490" s="1">
        <f t="shared" si="729"/>
        <v>-0.21711907300110972</v>
      </c>
      <c r="V2490" s="1">
        <v>296</v>
      </c>
      <c r="W2490" s="1">
        <f t="shared" si="730"/>
        <v>6.357211857123473</v>
      </c>
      <c r="X2490" s="1">
        <f t="shared" si="731"/>
        <v>33.024477179862195</v>
      </c>
      <c r="Y2490" s="1">
        <f t="shared" si="732"/>
        <v>1.0122039294340854</v>
      </c>
      <c r="Z2490" s="1">
        <f t="shared" si="740"/>
        <v>-0.38</v>
      </c>
      <c r="AA2490" s="1">
        <f t="shared" si="733"/>
        <v>5.9185003989799104E-2</v>
      </c>
      <c r="AB2490" s="1">
        <f t="shared" si="734"/>
        <v>2.4986389999999998</v>
      </c>
      <c r="AC2490" s="1">
        <f t="shared" si="735"/>
        <v>2.1690581179870376</v>
      </c>
      <c r="AF2490" s="1">
        <f t="shared" si="736"/>
        <v>2.3025459730882218</v>
      </c>
      <c r="AG2490" s="1">
        <f t="shared" si="737"/>
        <v>2.1597714588906665</v>
      </c>
      <c r="AH2490" s="1">
        <f t="shared" si="738"/>
        <v>3.4080552305278631</v>
      </c>
      <c r="AI2490">
        <v>5.4</v>
      </c>
      <c r="AJ2490">
        <v>14</v>
      </c>
      <c r="AK2490">
        <v>79</v>
      </c>
      <c r="AL2490">
        <v>14</v>
      </c>
      <c r="AM2490">
        <v>9238</v>
      </c>
      <c r="AN2490">
        <v>9249</v>
      </c>
      <c r="AO2490">
        <v>9217</v>
      </c>
      <c r="AP2490">
        <v>55</v>
      </c>
      <c r="AQ2490">
        <v>7</v>
      </c>
    </row>
    <row r="2491" spans="1:43">
      <c r="A2491" s="27">
        <v>40475</v>
      </c>
      <c r="B2491" s="27"/>
      <c r="C2491">
        <v>1.9</v>
      </c>
      <c r="D2491">
        <v>4.2</v>
      </c>
      <c r="E2491">
        <v>-0.3</v>
      </c>
      <c r="F2491">
        <v>72</v>
      </c>
      <c r="G2491">
        <v>61</v>
      </c>
      <c r="H2491">
        <v>1.3</v>
      </c>
      <c r="I2491" s="10">
        <v>935</v>
      </c>
      <c r="J2491">
        <v>1.9</v>
      </c>
      <c r="K2491" s="2">
        <v>10</v>
      </c>
      <c r="L2491" s="1">
        <f t="shared" si="723"/>
        <v>1.3004092474517617</v>
      </c>
      <c r="M2491" s="1">
        <f t="shared" si="724"/>
        <v>83</v>
      </c>
      <c r="N2491" s="1">
        <f t="shared" si="725"/>
        <v>0.70083680221327738</v>
      </c>
      <c r="O2491" s="1">
        <f t="shared" si="739"/>
        <v>5.0195698584712595E-2</v>
      </c>
      <c r="P2491" s="1">
        <f t="shared" si="741"/>
        <v>0.49972247584138707</v>
      </c>
      <c r="Q2491">
        <f t="shared" si="726"/>
        <v>1.3580348835052032</v>
      </c>
      <c r="R2491">
        <f t="shared" si="727"/>
        <v>11.570699251576528</v>
      </c>
      <c r="S2491">
        <f t="shared" si="728"/>
        <v>1.5144894308346242</v>
      </c>
      <c r="T2491">
        <v>0.2432</v>
      </c>
      <c r="U2491" s="1">
        <f t="shared" si="729"/>
        <v>-0.2230484006494978</v>
      </c>
      <c r="V2491" s="1">
        <v>297</v>
      </c>
      <c r="W2491" s="1">
        <f t="shared" si="730"/>
        <v>7.7595393428309629</v>
      </c>
      <c r="X2491" s="1">
        <f t="shared" si="731"/>
        <v>32.913459281975513</v>
      </c>
      <c r="Y2491" s="1">
        <f t="shared" si="732"/>
        <v>1.0127294582672233</v>
      </c>
      <c r="Z2491" s="1">
        <f t="shared" si="740"/>
        <v>0.34199999999999997</v>
      </c>
      <c r="AA2491" s="1">
        <f t="shared" si="733"/>
        <v>5.9235379116852435E-2</v>
      </c>
      <c r="AB2491" s="1">
        <f t="shared" si="734"/>
        <v>2.4965140999999997</v>
      </c>
      <c r="AC2491" s="1">
        <f t="shared" si="735"/>
        <v>1.4211070428190937</v>
      </c>
      <c r="AF2491" s="1">
        <f t="shared" si="736"/>
        <v>3.1635437809629972</v>
      </c>
      <c r="AG2491" s="1">
        <f t="shared" si="737"/>
        <v>2.3827347887451444</v>
      </c>
      <c r="AH2491" s="1">
        <f t="shared" si="738"/>
        <v>3.5021398208796644</v>
      </c>
      <c r="AI2491">
        <v>2.9</v>
      </c>
      <c r="AJ2491">
        <v>3</v>
      </c>
      <c r="AK2491">
        <v>47</v>
      </c>
      <c r="AL2491">
        <v>3</v>
      </c>
      <c r="AM2491">
        <v>9243</v>
      </c>
      <c r="AN2491">
        <v>9261</v>
      </c>
      <c r="AO2491">
        <v>9228</v>
      </c>
      <c r="AP2491">
        <v>50</v>
      </c>
      <c r="AQ2491">
        <v>0</v>
      </c>
    </row>
    <row r="2492" spans="1:43">
      <c r="A2492" s="27">
        <v>40476</v>
      </c>
      <c r="B2492" s="27"/>
      <c r="C2492">
        <v>2.2000000000000002</v>
      </c>
      <c r="D2492">
        <v>5.4</v>
      </c>
      <c r="E2492">
        <v>-0.3</v>
      </c>
      <c r="F2492">
        <v>78</v>
      </c>
      <c r="G2492">
        <v>65</v>
      </c>
      <c r="H2492">
        <v>6.8</v>
      </c>
      <c r="I2492" s="10">
        <v>935</v>
      </c>
      <c r="J2492">
        <v>1.3</v>
      </c>
      <c r="K2492" s="2">
        <v>10</v>
      </c>
      <c r="L2492" s="1">
        <f t="shared" si="723"/>
        <v>1.7382678646227347</v>
      </c>
      <c r="M2492" s="1">
        <f t="shared" si="724"/>
        <v>91</v>
      </c>
      <c r="N2492" s="1">
        <f t="shared" si="725"/>
        <v>0.71603982725344328</v>
      </c>
      <c r="O2492" s="1">
        <f t="shared" si="739"/>
        <v>5.11561789232894E-2</v>
      </c>
      <c r="P2492" s="1">
        <f t="shared" si="741"/>
        <v>0.56360405166730554</v>
      </c>
      <c r="Q2492">
        <f t="shared" si="726"/>
        <v>4.1794683217228004</v>
      </c>
      <c r="R2492">
        <f t="shared" si="727"/>
        <v>11.558978286704004</v>
      </c>
      <c r="S2492">
        <f t="shared" si="728"/>
        <v>1.5129552731287965</v>
      </c>
      <c r="T2492">
        <v>0.2432</v>
      </c>
      <c r="U2492" s="1">
        <f t="shared" si="729"/>
        <v>-0.2289117432858126</v>
      </c>
      <c r="V2492" s="1">
        <v>298</v>
      </c>
      <c r="W2492" s="1">
        <f t="shared" si="730"/>
        <v>13.743964487456909</v>
      </c>
      <c r="X2492" s="1">
        <f t="shared" si="731"/>
        <v>32.802559966343182</v>
      </c>
      <c r="Y2492" s="1">
        <f t="shared" si="732"/>
        <v>1.013251221310268</v>
      </c>
      <c r="Z2492" s="1">
        <f t="shared" si="740"/>
        <v>0.1140000000000001</v>
      </c>
      <c r="AA2492" s="1">
        <f t="shared" si="733"/>
        <v>5.9252189887557614E-2</v>
      </c>
      <c r="AB2492" s="1">
        <f t="shared" si="734"/>
        <v>2.4958057999999999</v>
      </c>
      <c r="AC2492" s="1">
        <f t="shared" si="735"/>
        <v>0.97233639771832736</v>
      </c>
      <c r="AF2492" s="1">
        <f t="shared" si="736"/>
        <v>3.6024917723841692</v>
      </c>
      <c r="AG2492" s="1">
        <f t="shared" si="737"/>
        <v>3.3037393918971576</v>
      </c>
      <c r="AH2492" s="1">
        <f t="shared" si="738"/>
        <v>5.5172321649953506</v>
      </c>
      <c r="AI2492">
        <v>3.5</v>
      </c>
      <c r="AJ2492">
        <v>4</v>
      </c>
      <c r="AK2492">
        <v>59</v>
      </c>
      <c r="AL2492">
        <v>1</v>
      </c>
      <c r="AM2492">
        <v>9207</v>
      </c>
      <c r="AN2492">
        <v>9237</v>
      </c>
      <c r="AO2492">
        <v>9191</v>
      </c>
      <c r="AP2492">
        <v>55</v>
      </c>
      <c r="AQ2492">
        <v>0</v>
      </c>
    </row>
    <row r="2493" spans="1:43">
      <c r="A2493" s="27">
        <v>40477</v>
      </c>
      <c r="B2493" s="27"/>
      <c r="C2493">
        <v>3.2</v>
      </c>
      <c r="D2493">
        <v>7.3</v>
      </c>
      <c r="E2493">
        <v>0.7</v>
      </c>
      <c r="F2493">
        <v>78</v>
      </c>
      <c r="G2493">
        <v>62</v>
      </c>
      <c r="H2493">
        <v>8.3000000000000007</v>
      </c>
      <c r="I2493" s="10">
        <v>935</v>
      </c>
      <c r="J2493">
        <v>1.4</v>
      </c>
      <c r="K2493" s="2">
        <v>10</v>
      </c>
      <c r="L2493" s="1">
        <f t="shared" si="723"/>
        <v>1.8725518037652154</v>
      </c>
      <c r="M2493" s="1">
        <f t="shared" si="724"/>
        <v>94</v>
      </c>
      <c r="N2493" s="1">
        <f t="shared" si="725"/>
        <v>0.76884154961442475</v>
      </c>
      <c r="O2493" s="1">
        <f t="shared" si="739"/>
        <v>5.447266687678412E-2</v>
      </c>
      <c r="P2493" s="1">
        <f t="shared" si="741"/>
        <v>0.61926944407238782</v>
      </c>
      <c r="Q2493">
        <f t="shared" si="726"/>
        <v>4.9562418788234535</v>
      </c>
      <c r="R2493">
        <f t="shared" si="727"/>
        <v>11.547360155471736</v>
      </c>
      <c r="S2493">
        <f t="shared" si="728"/>
        <v>1.5114345753235257</v>
      </c>
      <c r="T2493">
        <v>0.2432</v>
      </c>
      <c r="U2493" s="1">
        <f t="shared" si="729"/>
        <v>-0.23470736634153147</v>
      </c>
      <c r="V2493" s="1">
        <v>299</v>
      </c>
      <c r="W2493" s="1">
        <f t="shared" si="730"/>
        <v>15.339996178465025</v>
      </c>
      <c r="X2493" s="1">
        <f t="shared" si="731"/>
        <v>32.691854615284406</v>
      </c>
      <c r="Y2493" s="1">
        <f t="shared" si="732"/>
        <v>1.0137690642086463</v>
      </c>
      <c r="Z2493" s="1">
        <f t="shared" si="740"/>
        <v>0.38</v>
      </c>
      <c r="AA2493" s="1">
        <f t="shared" si="733"/>
        <v>5.9308294767170158E-2</v>
      </c>
      <c r="AB2493" s="1">
        <f t="shared" si="734"/>
        <v>2.4934447999999998</v>
      </c>
      <c r="AC2493" s="1">
        <f t="shared" si="735"/>
        <v>1.0471315052351216</v>
      </c>
      <c r="AF2493" s="1">
        <f t="shared" si="736"/>
        <v>4.0565670377855323</v>
      </c>
      <c r="AG2493" s="1">
        <f t="shared" si="737"/>
        <v>3.563504992596414</v>
      </c>
      <c r="AH2493" s="1">
        <f t="shared" si="738"/>
        <v>6.0345181758556867</v>
      </c>
      <c r="AI2493">
        <v>2.9</v>
      </c>
      <c r="AJ2493">
        <v>2</v>
      </c>
      <c r="AK2493">
        <v>46</v>
      </c>
      <c r="AL2493">
        <v>2</v>
      </c>
      <c r="AM2493">
        <v>9201</v>
      </c>
      <c r="AN2493">
        <v>9207</v>
      </c>
      <c r="AO2493">
        <v>9189</v>
      </c>
      <c r="AP2493">
        <v>60</v>
      </c>
      <c r="AQ2493">
        <v>0</v>
      </c>
    </row>
    <row r="2494" spans="1:43">
      <c r="A2494" s="27">
        <v>40478</v>
      </c>
      <c r="B2494" s="27"/>
      <c r="C2494">
        <v>4</v>
      </c>
      <c r="D2494">
        <v>8.6</v>
      </c>
      <c r="E2494">
        <v>1.1000000000000001</v>
      </c>
      <c r="F2494">
        <v>75</v>
      </c>
      <c r="G2494">
        <v>58</v>
      </c>
      <c r="H2494">
        <v>8.1</v>
      </c>
      <c r="I2494" s="10">
        <v>935</v>
      </c>
      <c r="J2494">
        <v>1.4</v>
      </c>
      <c r="K2494" s="2">
        <v>10</v>
      </c>
      <c r="L2494" s="1">
        <f t="shared" si="723"/>
        <v>1.9460450839324372</v>
      </c>
      <c r="M2494" s="1">
        <f t="shared" si="724"/>
        <v>92</v>
      </c>
      <c r="N2494" s="1">
        <f t="shared" si="725"/>
        <v>0.81352738957079329</v>
      </c>
      <c r="O2494" s="1">
        <f t="shared" si="739"/>
        <v>5.7257118678389396E-2</v>
      </c>
      <c r="P2494" s="1">
        <f t="shared" si="741"/>
        <v>0.62852604560377623</v>
      </c>
      <c r="Q2494">
        <f t="shared" si="726"/>
        <v>4.9005073595898301</v>
      </c>
      <c r="R2494">
        <f t="shared" si="727"/>
        <v>11.535848513597754</v>
      </c>
      <c r="S2494">
        <f t="shared" si="728"/>
        <v>1.5099278159159364</v>
      </c>
      <c r="T2494">
        <v>0.2432</v>
      </c>
      <c r="U2494" s="1">
        <f t="shared" si="729"/>
        <v>-0.2404335552817996</v>
      </c>
      <c r="V2494" s="1">
        <v>300</v>
      </c>
      <c r="W2494" s="1">
        <f t="shared" si="730"/>
        <v>15.079697879524071</v>
      </c>
      <c r="X2494" s="1">
        <f t="shared" si="731"/>
        <v>32.581418959481425</v>
      </c>
      <c r="Y2494" s="1">
        <f t="shared" si="732"/>
        <v>1.0142828337674918</v>
      </c>
      <c r="Z2494" s="1">
        <f t="shared" si="740"/>
        <v>0.30399999999999994</v>
      </c>
      <c r="AA2494" s="1">
        <f t="shared" si="733"/>
        <v>5.9353255228486786E-2</v>
      </c>
      <c r="AB2494" s="1">
        <f t="shared" si="734"/>
        <v>2.4915560000000001</v>
      </c>
      <c r="AC2494" s="1">
        <f t="shared" si="735"/>
        <v>1.0471315052351216</v>
      </c>
      <c r="AF2494" s="1">
        <f t="shared" si="736"/>
        <v>4.4738864345923623</v>
      </c>
      <c r="AG2494" s="1">
        <f t="shared" si="737"/>
        <v>3.5227860602609957</v>
      </c>
      <c r="AH2494" s="1">
        <f t="shared" si="738"/>
        <v>6.1095374292267959</v>
      </c>
      <c r="AI2494">
        <v>2.7</v>
      </c>
      <c r="AJ2494">
        <v>3</v>
      </c>
      <c r="AK2494">
        <v>44</v>
      </c>
      <c r="AL2494">
        <v>3</v>
      </c>
      <c r="AM2494">
        <v>9189</v>
      </c>
      <c r="AN2494">
        <v>9202</v>
      </c>
      <c r="AO2494">
        <v>9174</v>
      </c>
      <c r="AP2494">
        <v>60</v>
      </c>
      <c r="AQ2494">
        <v>0</v>
      </c>
    </row>
    <row r="2495" spans="1:43">
      <c r="A2495" s="27">
        <v>40479</v>
      </c>
      <c r="B2495" s="27"/>
      <c r="C2495">
        <v>4.9000000000000004</v>
      </c>
      <c r="D2495">
        <v>9.3000000000000007</v>
      </c>
      <c r="E2495">
        <v>2</v>
      </c>
      <c r="F2495">
        <v>70</v>
      </c>
      <c r="G2495">
        <v>52</v>
      </c>
      <c r="H2495">
        <v>8.6</v>
      </c>
      <c r="I2495" s="10">
        <v>935</v>
      </c>
      <c r="J2495">
        <v>1</v>
      </c>
      <c r="K2495" s="2">
        <v>10</v>
      </c>
      <c r="L2495" s="1">
        <f t="shared" si="723"/>
        <v>2.093921969609895</v>
      </c>
      <c r="M2495" s="1">
        <f t="shared" si="724"/>
        <v>88</v>
      </c>
      <c r="N2495" s="1">
        <f t="shared" si="725"/>
        <v>0.86652418747176108</v>
      </c>
      <c r="O2495" s="1">
        <f t="shared" si="739"/>
        <v>6.0534696064005834E-2</v>
      </c>
      <c r="P2495" s="1">
        <f t="shared" si="741"/>
        <v>0.61528308110352792</v>
      </c>
      <c r="Q2495">
        <f t="shared" si="726"/>
        <v>5.2523711448423862</v>
      </c>
      <c r="R2495">
        <f t="shared" si="727"/>
        <v>11.524447057732436</v>
      </c>
      <c r="S2495">
        <f t="shared" si="728"/>
        <v>1.5084354787607901</v>
      </c>
      <c r="T2495">
        <v>0.2432</v>
      </c>
      <c r="U2495" s="1">
        <f t="shared" si="729"/>
        <v>-0.24608861611264404</v>
      </c>
      <c r="V2495" s="1">
        <v>301</v>
      </c>
      <c r="W2495" s="1">
        <f t="shared" si="730"/>
        <v>15.57981792769629</v>
      </c>
      <c r="X2495" s="1">
        <f t="shared" si="731"/>
        <v>32.471329001187186</v>
      </c>
      <c r="Y2495" s="1">
        <f t="shared" si="732"/>
        <v>1.0147923779969659</v>
      </c>
      <c r="Z2495" s="1">
        <f t="shared" si="740"/>
        <v>0.34200000000000014</v>
      </c>
      <c r="AA2495" s="1">
        <f t="shared" si="733"/>
        <v>5.9403917298240398E-2</v>
      </c>
      <c r="AB2495" s="1">
        <f t="shared" si="734"/>
        <v>2.4894311</v>
      </c>
      <c r="AC2495" s="1">
        <f t="shared" si="735"/>
        <v>0.74795107516794412</v>
      </c>
      <c r="AF2495" s="1">
        <f t="shared" si="736"/>
        <v>4.5805242558609747</v>
      </c>
      <c r="AG2495" s="1">
        <f t="shared" si="737"/>
        <v>3.5863321202447778</v>
      </c>
      <c r="AH2495" s="1">
        <f t="shared" si="738"/>
        <v>6.3501413021970361</v>
      </c>
      <c r="AI2495">
        <v>2.8</v>
      </c>
      <c r="AJ2495">
        <v>3</v>
      </c>
      <c r="AK2495">
        <v>48</v>
      </c>
      <c r="AL2495">
        <v>1</v>
      </c>
      <c r="AM2495">
        <v>9176</v>
      </c>
      <c r="AN2495">
        <v>9191</v>
      </c>
      <c r="AO2495">
        <v>9165</v>
      </c>
      <c r="AP2495">
        <v>60</v>
      </c>
      <c r="AQ2495">
        <v>0</v>
      </c>
    </row>
    <row r="2496" spans="1:43">
      <c r="A2496" s="27">
        <v>40480</v>
      </c>
      <c r="B2496" s="27"/>
      <c r="C2496">
        <v>5.5</v>
      </c>
      <c r="D2496">
        <v>11.2</v>
      </c>
      <c r="E2496">
        <v>1.6</v>
      </c>
      <c r="F2496">
        <v>66</v>
      </c>
      <c r="G2496">
        <v>39</v>
      </c>
      <c r="H2496">
        <v>8.8000000000000007</v>
      </c>
      <c r="I2496" s="10">
        <v>935</v>
      </c>
      <c r="J2496">
        <v>1</v>
      </c>
      <c r="K2496" s="2">
        <v>10</v>
      </c>
      <c r="L2496" s="1">
        <f t="shared" si="723"/>
        <v>2.2094558036268634</v>
      </c>
      <c r="M2496" s="1">
        <f t="shared" si="724"/>
        <v>93</v>
      </c>
      <c r="N2496" s="1">
        <f t="shared" si="725"/>
        <v>0.90352494025987484</v>
      </c>
      <c r="O2496" s="1">
        <f t="shared" si="739"/>
        <v>6.2807966726483297E-2</v>
      </c>
      <c r="P2496" s="1">
        <f t="shared" si="741"/>
        <v>0.57843982865540977</v>
      </c>
      <c r="Q2496">
        <f t="shared" si="726"/>
        <v>5.5039558649943263</v>
      </c>
      <c r="R2496">
        <f t="shared" si="727"/>
        <v>11.5131595241954</v>
      </c>
      <c r="S2496">
        <f t="shared" si="728"/>
        <v>1.5069580529051572</v>
      </c>
      <c r="T2496">
        <v>0.2432</v>
      </c>
      <c r="U2496" s="1">
        <f t="shared" si="729"/>
        <v>-0.25167087588211318</v>
      </c>
      <c r="V2496" s="1">
        <v>302</v>
      </c>
      <c r="W2496" s="1">
        <f t="shared" si="730"/>
        <v>15.752749070032403</v>
      </c>
      <c r="X2496" s="1">
        <f t="shared" si="731"/>
        <v>32.361660937445023</v>
      </c>
      <c r="Y2496" s="1">
        <f t="shared" si="732"/>
        <v>1.0152975461572193</v>
      </c>
      <c r="Z2496" s="1">
        <f t="shared" si="740"/>
        <v>0.22799999999999987</v>
      </c>
      <c r="AA2496" s="1">
        <f t="shared" si="733"/>
        <v>5.9437740087152885E-2</v>
      </c>
      <c r="AB2496" s="1">
        <f t="shared" si="734"/>
        <v>2.4880144999999998</v>
      </c>
      <c r="AC2496" s="1">
        <f t="shared" si="735"/>
        <v>0.74795107516794412</v>
      </c>
      <c r="AF2496" s="1">
        <f t="shared" si="736"/>
        <v>5.3734124459975439</v>
      </c>
      <c r="AG2496" s="1">
        <f t="shared" si="737"/>
        <v>3.5774012362560037</v>
      </c>
      <c r="AH2496" s="1">
        <f t="shared" si="738"/>
        <v>6.487147359822389</v>
      </c>
      <c r="AI2496">
        <v>4.3</v>
      </c>
      <c r="AJ2496">
        <v>5</v>
      </c>
      <c r="AK2496">
        <v>75</v>
      </c>
      <c r="AL2496">
        <v>5</v>
      </c>
      <c r="AM2496">
        <v>9158</v>
      </c>
      <c r="AN2496">
        <v>9176</v>
      </c>
      <c r="AO2496">
        <v>9144</v>
      </c>
      <c r="AP2496">
        <v>58</v>
      </c>
      <c r="AQ2496">
        <v>0</v>
      </c>
    </row>
    <row r="2497" spans="1:43">
      <c r="A2497" s="27">
        <v>40481</v>
      </c>
      <c r="B2497" s="27"/>
      <c r="C2497">
        <v>4.9000000000000004</v>
      </c>
      <c r="D2497">
        <v>8.9</v>
      </c>
      <c r="E2497">
        <v>2</v>
      </c>
      <c r="F2497">
        <v>70</v>
      </c>
      <c r="G2497">
        <v>56</v>
      </c>
      <c r="H2497">
        <v>1.6</v>
      </c>
      <c r="I2497" s="10">
        <v>935</v>
      </c>
      <c r="J2497">
        <v>1.2</v>
      </c>
      <c r="K2497" s="2">
        <v>10</v>
      </c>
      <c r="L2497" s="1">
        <f t="shared" si="723"/>
        <v>1.5005615450737813</v>
      </c>
      <c r="M2497" s="1">
        <f t="shared" si="724"/>
        <v>84</v>
      </c>
      <c r="N2497" s="1">
        <f t="shared" si="725"/>
        <v>0.86652418747176108</v>
      </c>
      <c r="O2497" s="1">
        <f t="shared" si="739"/>
        <v>6.0534696064005834E-2</v>
      </c>
      <c r="P2497" s="1">
        <f t="shared" si="741"/>
        <v>0.61586274947307573</v>
      </c>
      <c r="Q2497">
        <f t="shared" si="726"/>
        <v>1.5279971946215369</v>
      </c>
      <c r="R2497">
        <f t="shared" si="727"/>
        <v>11.501989687517296</v>
      </c>
      <c r="S2497">
        <f t="shared" si="728"/>
        <v>1.5054960323975519</v>
      </c>
      <c r="T2497">
        <v>0.2432</v>
      </c>
      <c r="U2497" s="1">
        <f t="shared" si="729"/>
        <v>-0.25717868317519021</v>
      </c>
      <c r="V2497" s="1">
        <v>303</v>
      </c>
      <c r="W2497" s="1">
        <f t="shared" si="730"/>
        <v>7.9359173765671036</v>
      </c>
      <c r="X2497" s="1">
        <f t="shared" si="731"/>
        <v>32.252491083425703</v>
      </c>
      <c r="Y2497" s="1">
        <f t="shared" si="732"/>
        <v>1.0157981888029886</v>
      </c>
      <c r="Z2497" s="1">
        <f t="shared" si="740"/>
        <v>-0.22799999999999987</v>
      </c>
      <c r="AA2497" s="1">
        <f t="shared" si="733"/>
        <v>5.9403917298240398E-2</v>
      </c>
      <c r="AB2497" s="1">
        <f t="shared" si="734"/>
        <v>2.4894311</v>
      </c>
      <c r="AC2497" s="1">
        <f t="shared" si="735"/>
        <v>0.89754129020153295</v>
      </c>
      <c r="AF2497" s="1">
        <f t="shared" si="736"/>
        <v>4.4232501653701908</v>
      </c>
      <c r="AG2497" s="1">
        <f t="shared" si="737"/>
        <v>2.4535889325822686</v>
      </c>
      <c r="AH2497" s="1">
        <f t="shared" si="738"/>
        <v>4.2200446050959588</v>
      </c>
      <c r="AI2497">
        <v>2.7</v>
      </c>
      <c r="AJ2497">
        <v>14</v>
      </c>
      <c r="AK2497">
        <v>46</v>
      </c>
      <c r="AL2497">
        <v>1</v>
      </c>
      <c r="AM2497">
        <v>9175</v>
      </c>
      <c r="AN2497">
        <v>9191</v>
      </c>
      <c r="AO2497">
        <v>9148</v>
      </c>
      <c r="AP2497">
        <v>60</v>
      </c>
      <c r="AQ2497">
        <v>32700</v>
      </c>
    </row>
    <row r="2498" spans="1:43">
      <c r="A2498" s="27">
        <v>40482</v>
      </c>
      <c r="B2498" s="27"/>
      <c r="C2498">
        <v>7.3</v>
      </c>
      <c r="D2498">
        <v>14.1</v>
      </c>
      <c r="E2498">
        <v>3.4</v>
      </c>
      <c r="F2498">
        <v>57</v>
      </c>
      <c r="G2498">
        <v>32</v>
      </c>
      <c r="H2498">
        <v>9.4</v>
      </c>
      <c r="I2498" s="10">
        <v>935</v>
      </c>
      <c r="J2498">
        <v>1.7</v>
      </c>
      <c r="K2498" s="2">
        <v>10</v>
      </c>
      <c r="L2498" s="1">
        <f t="shared" si="723"/>
        <v>2.4188232722980572</v>
      </c>
      <c r="M2498" s="1">
        <f t="shared" si="724"/>
        <v>82</v>
      </c>
      <c r="N2498" s="1">
        <f t="shared" si="725"/>
        <v>1.0230196423808093</v>
      </c>
      <c r="O2498" s="1">
        <f t="shared" si="739"/>
        <v>7.0071759230391273E-2</v>
      </c>
      <c r="P2498" s="1">
        <f t="shared" si="741"/>
        <v>0.57724566234968777</v>
      </c>
      <c r="Q2498">
        <f t="shared" si="726"/>
        <v>6.0457574409030759</v>
      </c>
      <c r="R2498">
        <f t="shared" si="727"/>
        <v>11.490941358783555</v>
      </c>
      <c r="S2498">
        <f t="shared" si="728"/>
        <v>1.504049916071146</v>
      </c>
      <c r="T2498">
        <v>0.2432</v>
      </c>
      <c r="U2498" s="1">
        <f t="shared" si="729"/>
        <v>-0.26261040860233603</v>
      </c>
      <c r="V2498" s="1">
        <v>304</v>
      </c>
      <c r="W2498" s="1">
        <f t="shared" si="730"/>
        <v>16.311218567575121</v>
      </c>
      <c r="X2498" s="1">
        <f t="shared" si="731"/>
        <v>32.14389579598393</v>
      </c>
      <c r="Y2498" s="1">
        <f t="shared" si="732"/>
        <v>1.0162941578278042</v>
      </c>
      <c r="Z2498" s="1">
        <f t="shared" si="740"/>
        <v>0.91199999999999981</v>
      </c>
      <c r="AA2498" s="1">
        <f t="shared" si="733"/>
        <v>5.9539439941338895E-2</v>
      </c>
      <c r="AB2498" s="1">
        <f t="shared" si="734"/>
        <v>2.4837647</v>
      </c>
      <c r="AC2498" s="1">
        <f t="shared" si="735"/>
        <v>1.2715168277855049</v>
      </c>
      <c r="AF2498" s="1">
        <f t="shared" si="736"/>
        <v>6.0700456589126031</v>
      </c>
      <c r="AG2498" s="1">
        <f t="shared" si="737"/>
        <v>3.6236182656082208</v>
      </c>
      <c r="AH2498" s="1">
        <f t="shared" si="738"/>
        <v>6.3715248766037709</v>
      </c>
      <c r="AI2498">
        <v>3.1</v>
      </c>
      <c r="AJ2498">
        <v>10</v>
      </c>
      <c r="AK2498">
        <v>43</v>
      </c>
      <c r="AL2498">
        <v>1</v>
      </c>
      <c r="AM2498">
        <v>9205</v>
      </c>
      <c r="AN2498">
        <v>9217</v>
      </c>
      <c r="AO2498">
        <v>9190</v>
      </c>
      <c r="AP2498">
        <v>56</v>
      </c>
      <c r="AQ2498">
        <v>0</v>
      </c>
    </row>
    <row r="2499" spans="1:43">
      <c r="A2499" s="27">
        <v>40483</v>
      </c>
      <c r="B2499" s="27"/>
      <c r="C2499">
        <v>8.4</v>
      </c>
      <c r="D2499">
        <v>13.4</v>
      </c>
      <c r="E2499">
        <v>3.9</v>
      </c>
      <c r="F2499">
        <v>51</v>
      </c>
      <c r="G2499">
        <v>31</v>
      </c>
      <c r="H2499">
        <v>9.1999999999999993</v>
      </c>
      <c r="I2499" s="10">
        <v>935</v>
      </c>
      <c r="J2499">
        <v>2.6</v>
      </c>
      <c r="K2499" s="2">
        <v>10</v>
      </c>
      <c r="L2499" s="1">
        <f t="shared" si="723"/>
        <v>2.9146178569747749</v>
      </c>
      <c r="M2499" s="1">
        <f t="shared" si="724"/>
        <v>71</v>
      </c>
      <c r="N2499" s="1">
        <f t="shared" si="725"/>
        <v>1.1027080638918816</v>
      </c>
      <c r="O2499" s="1">
        <f t="shared" si="739"/>
        <v>7.4855237323791443E-2</v>
      </c>
      <c r="P2499" s="1">
        <f t="shared" si="741"/>
        <v>0.52515297722583876</v>
      </c>
      <c r="Q2499">
        <f t="shared" si="726"/>
        <v>6.0509575841314946</v>
      </c>
      <c r="R2499">
        <f t="shared" si="727"/>
        <v>11.480018383777603</v>
      </c>
      <c r="S2499">
        <f t="shared" si="728"/>
        <v>1.5026202073007333</v>
      </c>
      <c r="T2499">
        <v>0.2432</v>
      </c>
      <c r="U2499" s="1">
        <f t="shared" si="729"/>
        <v>-0.26796444528151608</v>
      </c>
      <c r="V2499" s="1">
        <v>305</v>
      </c>
      <c r="W2499" s="1">
        <f t="shared" si="730"/>
        <v>16.051167868787058</v>
      </c>
      <c r="X2499" s="1">
        <f t="shared" si="731"/>
        <v>32.035951397534404</v>
      </c>
      <c r="Y2499" s="1">
        <f t="shared" si="732"/>
        <v>1.0167853065078074</v>
      </c>
      <c r="Z2499" s="1">
        <f t="shared" si="740"/>
        <v>0.4180000000000002</v>
      </c>
      <c r="AA2499" s="1">
        <f t="shared" si="733"/>
        <v>5.96017613578654E-2</v>
      </c>
      <c r="AB2499" s="1">
        <f t="shared" si="734"/>
        <v>2.4811676</v>
      </c>
      <c r="AC2499" s="1">
        <f t="shared" si="735"/>
        <v>1.9446727954366547</v>
      </c>
      <c r="AF2499" s="1">
        <f t="shared" si="736"/>
        <v>5.9501587945629808</v>
      </c>
      <c r="AG2499" s="1">
        <f t="shared" si="737"/>
        <v>3.5722607722654574</v>
      </c>
      <c r="AH2499" s="1">
        <f t="shared" si="738"/>
        <v>6.7216364807434816</v>
      </c>
      <c r="AI2499">
        <v>9.8000000000000007</v>
      </c>
      <c r="AJ2499">
        <v>6</v>
      </c>
      <c r="AK2499">
        <v>175</v>
      </c>
      <c r="AL2499">
        <v>6</v>
      </c>
      <c r="AM2499">
        <v>9186</v>
      </c>
      <c r="AN2499">
        <v>9204</v>
      </c>
      <c r="AO2499">
        <v>9174</v>
      </c>
      <c r="AP2499">
        <v>54</v>
      </c>
      <c r="AQ2499">
        <v>0</v>
      </c>
    </row>
    <row r="2500" spans="1:43">
      <c r="A2500" s="27">
        <v>40484</v>
      </c>
      <c r="B2500" s="27"/>
      <c r="C2500">
        <v>8.4</v>
      </c>
      <c r="D2500">
        <v>13.3</v>
      </c>
      <c r="E2500">
        <v>4.2</v>
      </c>
      <c r="F2500">
        <v>47</v>
      </c>
      <c r="G2500">
        <v>31</v>
      </c>
      <c r="H2500">
        <v>8.6999999999999993</v>
      </c>
      <c r="I2500" s="10">
        <v>935</v>
      </c>
      <c r="J2500">
        <v>1</v>
      </c>
      <c r="K2500" s="2">
        <v>10</v>
      </c>
      <c r="L2500" s="1">
        <f t="shared" ref="L2500:L2563" si="742">(0.408*O2500*(W2500-Q2500-Z2500)+AA2500*AC2500*(N2500-P2500)*900/(C2500+273))/(O2500+AA2500*(1+0.34*AC2500))</f>
        <v>2.5431064807412329</v>
      </c>
      <c r="M2500" s="1">
        <f t="shared" ref="M2500:M2563" si="743">F2500*2-G2500</f>
        <v>63</v>
      </c>
      <c r="N2500" s="1">
        <f t="shared" ref="N2500:N2563" si="744">0.611*EXP(17.27*C2500/(C2500+237.3))</f>
        <v>1.1027080638918816</v>
      </c>
      <c r="O2500" s="1">
        <f t="shared" si="739"/>
        <v>7.4855237323791443E-2</v>
      </c>
      <c r="P2500" s="1">
        <f t="shared" si="741"/>
        <v>0.49671822323533543</v>
      </c>
      <c r="Q2500">
        <f t="shared" ref="Q2500:Q2563" si="745">2.45*(0.9*H2500/R2500+0.1)*(0.34-0.14*P2500^0.5)*((D2500+273)^4+(E2500+273)^4)*10^(-9)</f>
        <v>5.8416617426075259</v>
      </c>
      <c r="R2500">
        <f t="shared" ref="R2500:R2563" si="746">7.64*S2500</f>
        <v>11.469224640921551</v>
      </c>
      <c r="S2500">
        <f t="shared" ref="S2500:S2563" si="747">ACOS(-TAN(T2500)*TAN(U2500))</f>
        <v>1.5012074137331874</v>
      </c>
      <c r="T2500">
        <v>0.2432</v>
      </c>
      <c r="U2500" s="1">
        <f t="shared" ref="U2500:U2563" si="748">0.409*SIN(0.0172*V2500-1.39)</f>
        <v>-0.27323920931356771</v>
      </c>
      <c r="V2500" s="1">
        <v>306</v>
      </c>
      <c r="W2500" s="1">
        <f t="shared" ref="W2500:W2563" si="749">0.77*(0.25+0.5*H2500/R2500)*X2500</f>
        <v>15.470825755405034</v>
      </c>
      <c r="X2500" s="1">
        <f t="shared" ref="X2500:X2563" si="750">37.6*Y2500*(S2500*SIN(T2500)*SIN(U2500)+COS(T2500)*COS(U2500)*SIN(S2500))</f>
        <v>31.928734100344304</v>
      </c>
      <c r="Y2500" s="1">
        <f t="shared" ref="Y2500:Y2563" si="751">1+0.033*COS(0.0172*V2500)</f>
        <v>1.0172714895451549</v>
      </c>
      <c r="Z2500" s="1">
        <f t="shared" si="740"/>
        <v>0</v>
      </c>
      <c r="AA2500" s="1">
        <f t="shared" ref="AA2500:AA2563" si="752">(0.00163*101.3*((293-0.0065*I2500)/293)^5.26)/AB2500</f>
        <v>5.96017613578654E-2</v>
      </c>
      <c r="AB2500" s="1">
        <f t="shared" ref="AB2500:AB2563" si="753">2.501-C2500*2.361*10^(-3)</f>
        <v>2.4811676</v>
      </c>
      <c r="AC2500" s="1">
        <f t="shared" ref="AC2500:AC2563" si="754">4.87*J2500/(LN(67.8*K2500-5.42))</f>
        <v>0.74795107516794412</v>
      </c>
      <c r="AF2500" s="1">
        <f t="shared" ref="AF2500:AF2563" si="755">0.0023*X2500*(C2500+17.8)*(D2500-E2500)^0.5</f>
        <v>5.8040550588054378</v>
      </c>
      <c r="AG2500" s="1">
        <f t="shared" ref="AG2500:AG2563" si="756">0.489+0.289*(W2500-Q2500)+0.023*C2500</f>
        <v>3.4650283996984794</v>
      </c>
      <c r="AH2500" s="1">
        <f t="shared" ref="AH2500:AH2563" si="757">1.26*O2500/(O2500+AA2500)*(W2500-Q2500-Z2500)</f>
        <v>6.7545731292421287</v>
      </c>
      <c r="AI2500">
        <v>7.8</v>
      </c>
      <c r="AJ2500">
        <v>6</v>
      </c>
      <c r="AK2500">
        <v>120</v>
      </c>
      <c r="AL2500">
        <v>5</v>
      </c>
      <c r="AM2500">
        <v>9175</v>
      </c>
      <c r="AN2500">
        <v>9191</v>
      </c>
      <c r="AO2500">
        <v>9159</v>
      </c>
      <c r="AP2500">
        <v>50</v>
      </c>
      <c r="AQ2500">
        <v>0</v>
      </c>
    </row>
    <row r="2501" spans="1:43">
      <c r="A2501" s="27">
        <v>40485</v>
      </c>
      <c r="B2501" s="27"/>
      <c r="C2501">
        <v>8.9</v>
      </c>
      <c r="D2501">
        <v>15.1</v>
      </c>
      <c r="E2501">
        <v>5.5</v>
      </c>
      <c r="F2501">
        <v>48</v>
      </c>
      <c r="G2501">
        <v>28</v>
      </c>
      <c r="H2501">
        <v>8.6999999999999993</v>
      </c>
      <c r="I2501" s="10">
        <v>935</v>
      </c>
      <c r="J2501">
        <v>1.8</v>
      </c>
      <c r="K2501" s="2">
        <v>10</v>
      </c>
      <c r="L2501" s="1">
        <f t="shared" si="742"/>
        <v>2.7264134703775578</v>
      </c>
      <c r="M2501" s="1">
        <f t="shared" si="743"/>
        <v>68</v>
      </c>
      <c r="N2501" s="1">
        <f t="shared" si="744"/>
        <v>1.1407010860938473</v>
      </c>
      <c r="O2501" s="1">
        <f t="shared" ref="O2501:O2564" si="758">4098*N2501/((C2501+237.3)^2)</f>
        <v>7.7120122710241754E-2</v>
      </c>
      <c r="P2501" s="1">
        <f t="shared" si="741"/>
        <v>0.5475670571520509</v>
      </c>
      <c r="Q2501">
        <f t="shared" si="745"/>
        <v>5.8550243752058089</v>
      </c>
      <c r="R2501">
        <f t="shared" si="746"/>
        <v>11.458564039012943</v>
      </c>
      <c r="S2501">
        <f t="shared" si="747"/>
        <v>1.4998120469912231</v>
      </c>
      <c r="T2501">
        <v>0.2432</v>
      </c>
      <c r="U2501" s="1">
        <f t="shared" si="748"/>
        <v>-0.27843314025077076</v>
      </c>
      <c r="V2501" s="1">
        <v>307</v>
      </c>
      <c r="W2501" s="1">
        <f t="shared" si="749"/>
        <v>15.42790985744243</v>
      </c>
      <c r="X2501" s="1">
        <f t="shared" si="750"/>
        <v>31.822319931336487</v>
      </c>
      <c r="Y2501" s="1">
        <f t="shared" si="751"/>
        <v>1.0177525631110025</v>
      </c>
      <c r="Z2501" s="1">
        <f t="shared" si="740"/>
        <v>0.19</v>
      </c>
      <c r="AA2501" s="1">
        <f t="shared" si="752"/>
        <v>5.9630132424506418E-2</v>
      </c>
      <c r="AB2501" s="1">
        <f t="shared" si="753"/>
        <v>2.4799870999999998</v>
      </c>
      <c r="AC2501" s="1">
        <f t="shared" si="754"/>
        <v>1.3463119353022994</v>
      </c>
      <c r="AF2501" s="1">
        <f t="shared" si="755"/>
        <v>6.0548940977926424</v>
      </c>
      <c r="AG2501" s="1">
        <f t="shared" si="756"/>
        <v>3.4602639043663834</v>
      </c>
      <c r="AH2501" s="1">
        <f t="shared" si="757"/>
        <v>6.667246738275229</v>
      </c>
      <c r="AI2501">
        <v>4</v>
      </c>
      <c r="AJ2501">
        <v>11</v>
      </c>
      <c r="AK2501">
        <v>54</v>
      </c>
      <c r="AL2501">
        <v>11</v>
      </c>
      <c r="AM2501">
        <v>9148</v>
      </c>
      <c r="AN2501">
        <v>9169</v>
      </c>
      <c r="AO2501">
        <v>9122</v>
      </c>
      <c r="AP2501">
        <v>53</v>
      </c>
      <c r="AQ2501">
        <v>0</v>
      </c>
    </row>
    <row r="2502" spans="1:43">
      <c r="A2502" s="27">
        <v>40486</v>
      </c>
      <c r="B2502" s="27"/>
      <c r="C2502">
        <v>4</v>
      </c>
      <c r="D2502">
        <v>8.9</v>
      </c>
      <c r="E2502">
        <v>0.5</v>
      </c>
      <c r="F2502">
        <v>79</v>
      </c>
      <c r="G2502">
        <v>48</v>
      </c>
      <c r="H2502">
        <v>0</v>
      </c>
      <c r="I2502" s="10">
        <v>935</v>
      </c>
      <c r="J2502">
        <v>2</v>
      </c>
      <c r="K2502" s="2">
        <v>10</v>
      </c>
      <c r="L2502" s="1">
        <f t="shared" si="742"/>
        <v>1.5372084760592195</v>
      </c>
      <c r="M2502" s="1">
        <f t="shared" si="743"/>
        <v>110</v>
      </c>
      <c r="N2502" s="1">
        <f t="shared" si="744"/>
        <v>0.81352738957079329</v>
      </c>
      <c r="O2502" s="1">
        <f t="shared" si="758"/>
        <v>5.7257118678389396E-2</v>
      </c>
      <c r="P2502" s="1">
        <f t="shared" si="741"/>
        <v>0.62224517508955812</v>
      </c>
      <c r="Q2502">
        <f t="shared" si="745"/>
        <v>0.66988452080978689</v>
      </c>
      <c r="R2502">
        <f t="shared" si="746"/>
        <v>11.44804051475662</v>
      </c>
      <c r="S2502">
        <f t="shared" si="747"/>
        <v>1.4984346223503431</v>
      </c>
      <c r="T2502">
        <v>0.2432</v>
      </c>
      <c r="U2502" s="1">
        <f t="shared" si="748"/>
        <v>-0.28354470155847794</v>
      </c>
      <c r="V2502" s="1">
        <v>308</v>
      </c>
      <c r="W2502" s="1">
        <f t="shared" si="749"/>
        <v>6.1054810465676566</v>
      </c>
      <c r="X2502" s="1">
        <f t="shared" si="750"/>
        <v>31.716784657494319</v>
      </c>
      <c r="Y2502" s="1">
        <f t="shared" si="751"/>
        <v>1.0182283848880556</v>
      </c>
      <c r="Z2502" s="1">
        <f t="shared" ref="Z2502:Z2565" si="759">0.38*(C2502-C2501)</f>
        <v>-1.8620000000000001</v>
      </c>
      <c r="AA2502" s="1">
        <f t="shared" si="752"/>
        <v>5.9353255228486786E-2</v>
      </c>
      <c r="AB2502" s="1">
        <f t="shared" si="753"/>
        <v>2.4915560000000001</v>
      </c>
      <c r="AC2502" s="1">
        <f t="shared" si="754"/>
        <v>1.4959021503358882</v>
      </c>
      <c r="AF2502" s="1">
        <f t="shared" si="755"/>
        <v>4.609068113013298</v>
      </c>
      <c r="AG2502" s="1">
        <f t="shared" si="756"/>
        <v>2.1518873959440241</v>
      </c>
      <c r="AH2502" s="1">
        <f t="shared" si="757"/>
        <v>4.5148434379583016</v>
      </c>
      <c r="AI2502">
        <v>8</v>
      </c>
      <c r="AJ2502">
        <v>14</v>
      </c>
      <c r="AK2502">
        <v>124</v>
      </c>
      <c r="AL2502">
        <v>14</v>
      </c>
      <c r="AM2502">
        <v>9199</v>
      </c>
      <c r="AN2502">
        <v>9245</v>
      </c>
      <c r="AO2502">
        <v>9128</v>
      </c>
      <c r="AP2502">
        <v>64</v>
      </c>
      <c r="AQ2502">
        <v>85</v>
      </c>
    </row>
    <row r="2503" spans="1:43">
      <c r="A2503" s="27">
        <v>40487</v>
      </c>
      <c r="B2503" s="27"/>
      <c r="C2503">
        <v>2.2999999999999998</v>
      </c>
      <c r="D2503">
        <v>6.1</v>
      </c>
      <c r="E2503">
        <v>0.1</v>
      </c>
      <c r="F2503">
        <v>82</v>
      </c>
      <c r="G2503">
        <v>59</v>
      </c>
      <c r="H2503">
        <v>7.2</v>
      </c>
      <c r="I2503" s="10">
        <v>935</v>
      </c>
      <c r="J2503">
        <v>0.7</v>
      </c>
      <c r="K2503" s="2">
        <v>10</v>
      </c>
      <c r="L2503" s="1">
        <f t="shared" si="742"/>
        <v>1.8316475434911741</v>
      </c>
      <c r="M2503" s="1">
        <f t="shared" si="743"/>
        <v>105</v>
      </c>
      <c r="N2503" s="1">
        <f t="shared" si="744"/>
        <v>0.72117182708011951</v>
      </c>
      <c r="O2503" s="1">
        <f t="shared" si="758"/>
        <v>5.1479827038078366E-2</v>
      </c>
      <c r="P2503" s="1">
        <f t="shared" ref="P2503:P2566" si="760">0.5*(M2503/100)*0.611*EXP(17.27*E2503/(E2503+237.3))+0.5*(G2503/100)*0.611*EXP(17.27*D2503/(D2503+237.3))</f>
        <v>0.60098090624489453</v>
      </c>
      <c r="Q2503">
        <f t="shared" si="745"/>
        <v>4.3963511938209585</v>
      </c>
      <c r="R2503">
        <f t="shared" si="746"/>
        <v>11.437658030091509</v>
      </c>
      <c r="S2503">
        <f t="shared" si="747"/>
        <v>1.4970756583889411</v>
      </c>
      <c r="T2503">
        <v>0.2432</v>
      </c>
      <c r="U2503" s="1">
        <f t="shared" si="748"/>
        <v>-0.28857238106967259</v>
      </c>
      <c r="V2503" s="1">
        <v>309</v>
      </c>
      <c r="W2503" s="1">
        <f t="shared" si="749"/>
        <v>13.746797778496788</v>
      </c>
      <c r="X2503" s="1">
        <f t="shared" si="750"/>
        <v>31.6122037119559</v>
      </c>
      <c r="Y2503" s="1">
        <f t="shared" si="751"/>
        <v>1.0186988141126696</v>
      </c>
      <c r="Z2503" s="1">
        <f t="shared" si="759"/>
        <v>-0.64600000000000013</v>
      </c>
      <c r="AA2503" s="1">
        <f t="shared" si="752"/>
        <v>5.9257795598362827E-2</v>
      </c>
      <c r="AB2503" s="1">
        <f t="shared" si="753"/>
        <v>2.4955696999999999</v>
      </c>
      <c r="AC2503" s="1">
        <f t="shared" si="754"/>
        <v>0.52356575261756078</v>
      </c>
      <c r="AF2503" s="1">
        <f t="shared" si="755"/>
        <v>3.5797631288135991</v>
      </c>
      <c r="AG2503" s="1">
        <f t="shared" si="756"/>
        <v>3.2441790629713148</v>
      </c>
      <c r="AH2503" s="1">
        <f t="shared" si="757"/>
        <v>5.8554203570782875</v>
      </c>
      <c r="AI2503">
        <v>2.8</v>
      </c>
      <c r="AJ2503">
        <v>5</v>
      </c>
      <c r="AK2503">
        <v>45</v>
      </c>
      <c r="AL2503">
        <v>6</v>
      </c>
      <c r="AM2503">
        <v>9222</v>
      </c>
      <c r="AN2503">
        <v>9246</v>
      </c>
      <c r="AO2503">
        <v>9193</v>
      </c>
      <c r="AP2503">
        <v>58</v>
      </c>
      <c r="AQ2503">
        <v>136</v>
      </c>
    </row>
    <row r="2504" spans="1:43">
      <c r="A2504" s="27">
        <v>40488</v>
      </c>
      <c r="B2504" s="27"/>
      <c r="C2504">
        <v>1</v>
      </c>
      <c r="D2504">
        <v>4.3</v>
      </c>
      <c r="E2504">
        <v>-1.4</v>
      </c>
      <c r="F2504">
        <v>72</v>
      </c>
      <c r="G2504">
        <v>47</v>
      </c>
      <c r="H2504">
        <v>7.3</v>
      </c>
      <c r="I2504" s="10">
        <v>935</v>
      </c>
      <c r="J2504">
        <v>2.7</v>
      </c>
      <c r="K2504" s="2">
        <v>10</v>
      </c>
      <c r="L2504" s="1">
        <f t="shared" si="742"/>
        <v>1.7938926047073667</v>
      </c>
      <c r="M2504" s="1">
        <f t="shared" si="743"/>
        <v>97</v>
      </c>
      <c r="N2504" s="1">
        <f t="shared" si="744"/>
        <v>0.65692419645928013</v>
      </c>
      <c r="O2504" s="1">
        <f t="shared" si="758"/>
        <v>4.7406634825223393E-2</v>
      </c>
      <c r="P2504" s="1">
        <f t="shared" si="760"/>
        <v>0.46272101313467656</v>
      </c>
      <c r="Q2504">
        <f t="shared" si="745"/>
        <v>4.5956116336558512</v>
      </c>
      <c r="R2504">
        <f t="shared" si="746"/>
        <v>11.427420569312661</v>
      </c>
      <c r="S2504">
        <f t="shared" si="747"/>
        <v>1.4957356766116048</v>
      </c>
      <c r="T2504">
        <v>0.2432</v>
      </c>
      <c r="U2504" s="1">
        <f t="shared" si="748"/>
        <v>-0.29351469143231679</v>
      </c>
      <c r="V2504" s="1">
        <v>310</v>
      </c>
      <c r="W2504" s="1">
        <f t="shared" si="749"/>
        <v>13.814764237871151</v>
      </c>
      <c r="X2504" s="1">
        <f t="shared" si="750"/>
        <v>31.508652120881838</v>
      </c>
      <c r="Y2504" s="1">
        <f t="shared" si="751"/>
        <v>1.019163711616494</v>
      </c>
      <c r="Z2504" s="1">
        <f t="shared" si="759"/>
        <v>-0.49399999999999994</v>
      </c>
      <c r="AA2504" s="1">
        <f t="shared" si="752"/>
        <v>5.9185003989799104E-2</v>
      </c>
      <c r="AB2504" s="1">
        <f t="shared" si="753"/>
        <v>2.4986389999999998</v>
      </c>
      <c r="AC2504" s="1">
        <f t="shared" si="754"/>
        <v>2.019467902953449</v>
      </c>
      <c r="AF2504" s="1">
        <f t="shared" si="755"/>
        <v>3.252766873451526</v>
      </c>
      <c r="AG2504" s="1">
        <f t="shared" si="756"/>
        <v>3.1763351026182214</v>
      </c>
      <c r="AH2504" s="1">
        <f t="shared" si="757"/>
        <v>5.4431054196387478</v>
      </c>
      <c r="AI2504">
        <v>4.2</v>
      </c>
      <c r="AJ2504">
        <v>11</v>
      </c>
      <c r="AK2504">
        <v>54</v>
      </c>
      <c r="AL2504">
        <v>10</v>
      </c>
      <c r="AM2504">
        <v>9183</v>
      </c>
      <c r="AN2504">
        <v>9197</v>
      </c>
      <c r="AO2504">
        <v>9173</v>
      </c>
      <c r="AP2504">
        <v>47</v>
      </c>
      <c r="AQ2504">
        <v>0</v>
      </c>
    </row>
    <row r="2505" spans="1:43">
      <c r="A2505" s="27">
        <v>40489</v>
      </c>
      <c r="B2505" s="27"/>
      <c r="C2505">
        <v>1.1000000000000001</v>
      </c>
      <c r="D2505">
        <v>5.0999999999999996</v>
      </c>
      <c r="E2505">
        <v>-1.4</v>
      </c>
      <c r="F2505">
        <v>81</v>
      </c>
      <c r="G2505">
        <v>67</v>
      </c>
      <c r="H2505">
        <v>8.1999999999999993</v>
      </c>
      <c r="I2505" s="10">
        <v>935</v>
      </c>
      <c r="J2505">
        <v>1.8</v>
      </c>
      <c r="K2505" s="2">
        <v>10</v>
      </c>
      <c r="L2505" s="1">
        <f t="shared" si="742"/>
        <v>1.6251800025442011</v>
      </c>
      <c r="M2505" s="1">
        <f t="shared" si="743"/>
        <v>95</v>
      </c>
      <c r="N2505" s="1">
        <f t="shared" si="744"/>
        <v>0.66168020278676021</v>
      </c>
      <c r="O2505" s="1">
        <f t="shared" si="758"/>
        <v>4.7709799653945471E-2</v>
      </c>
      <c r="P2505" s="1">
        <f t="shared" si="760"/>
        <v>0.55631935832833102</v>
      </c>
      <c r="Q2505">
        <f t="shared" si="745"/>
        <v>4.9208724593583986</v>
      </c>
      <c r="R2505">
        <f t="shared" si="746"/>
        <v>11.41733213598962</v>
      </c>
      <c r="S2505">
        <f t="shared" si="747"/>
        <v>1.4944152010457619</v>
      </c>
      <c r="T2505">
        <v>0.2432</v>
      </c>
      <c r="U2505" s="1">
        <f t="shared" si="748"/>
        <v>-0.29837017054935894</v>
      </c>
      <c r="V2505" s="1">
        <v>311</v>
      </c>
      <c r="W2505" s="1">
        <f t="shared" si="749"/>
        <v>14.729806035860564</v>
      </c>
      <c r="X2505" s="1">
        <f t="shared" si="750"/>
        <v>31.406204431177574</v>
      </c>
      <c r="Y2505" s="1">
        <f t="shared" si="751"/>
        <v>1.0196229398676417</v>
      </c>
      <c r="Z2505" s="1">
        <f t="shared" si="759"/>
        <v>3.8000000000000034E-2</v>
      </c>
      <c r="AA2505" s="1">
        <f t="shared" si="752"/>
        <v>5.9190596994611093E-2</v>
      </c>
      <c r="AB2505" s="1">
        <f t="shared" si="753"/>
        <v>2.4984028999999999</v>
      </c>
      <c r="AC2505" s="1">
        <f t="shared" si="754"/>
        <v>1.3463119353022994</v>
      </c>
      <c r="AF2505" s="1">
        <f t="shared" si="755"/>
        <v>3.4806613582848382</v>
      </c>
      <c r="AG2505" s="1">
        <f t="shared" si="756"/>
        <v>3.3490818036091259</v>
      </c>
      <c r="AH2505" s="1">
        <f t="shared" si="757"/>
        <v>5.4945848234161758</v>
      </c>
      <c r="AI2505">
        <v>3.1</v>
      </c>
      <c r="AJ2505">
        <v>11</v>
      </c>
      <c r="AK2505">
        <v>45</v>
      </c>
      <c r="AL2505">
        <v>3</v>
      </c>
      <c r="AM2505">
        <v>9172</v>
      </c>
      <c r="AN2505">
        <v>9190</v>
      </c>
      <c r="AO2505">
        <v>9155</v>
      </c>
      <c r="AP2505">
        <v>53</v>
      </c>
      <c r="AQ2505">
        <v>0</v>
      </c>
    </row>
    <row r="2506" spans="1:43">
      <c r="A2506" s="27">
        <v>40490</v>
      </c>
      <c r="B2506" s="27"/>
      <c r="C2506">
        <v>5.0999999999999996</v>
      </c>
      <c r="D2506">
        <v>12.3</v>
      </c>
      <c r="E2506">
        <v>0.2</v>
      </c>
      <c r="F2506">
        <v>69</v>
      </c>
      <c r="G2506">
        <v>33</v>
      </c>
      <c r="H2506">
        <v>8.3000000000000007</v>
      </c>
      <c r="I2506" s="10">
        <v>935</v>
      </c>
      <c r="J2506">
        <v>2</v>
      </c>
      <c r="K2506" s="2">
        <v>10</v>
      </c>
      <c r="L2506" s="1">
        <f t="shared" si="742"/>
        <v>1.9253711859348004</v>
      </c>
      <c r="M2506" s="1">
        <f t="shared" si="743"/>
        <v>105</v>
      </c>
      <c r="N2506" s="1">
        <f t="shared" si="744"/>
        <v>0.87870648225166126</v>
      </c>
      <c r="O2506" s="1">
        <f t="shared" si="758"/>
        <v>6.1284486751491334E-2</v>
      </c>
      <c r="P2506" s="1">
        <f t="shared" si="760"/>
        <v>0.56159243987939356</v>
      </c>
      <c r="Q2506">
        <f t="shared" si="745"/>
        <v>5.302352903420112</v>
      </c>
      <c r="R2506">
        <f t="shared" si="746"/>
        <v>11.407396749682921</v>
      </c>
      <c r="S2506">
        <f t="shared" si="747"/>
        <v>1.4931147578119006</v>
      </c>
      <c r="T2506">
        <v>0.2432</v>
      </c>
      <c r="U2506" s="1">
        <f t="shared" si="748"/>
        <v>-0.30313738201126988</v>
      </c>
      <c r="V2506" s="1">
        <v>312</v>
      </c>
      <c r="W2506" s="1">
        <f t="shared" si="749"/>
        <v>14.795502926820401</v>
      </c>
      <c r="X2506" s="1">
        <f t="shared" si="750"/>
        <v>31.304934639146978</v>
      </c>
      <c r="Y2506" s="1">
        <f t="shared" si="751"/>
        <v>1.0200763630113763</v>
      </c>
      <c r="Z2506" s="1">
        <f t="shared" si="759"/>
        <v>1.5199999999999998</v>
      </c>
      <c r="AA2506" s="1">
        <f t="shared" si="752"/>
        <v>5.9415187283352738E-2</v>
      </c>
      <c r="AB2506" s="1">
        <f t="shared" si="753"/>
        <v>2.4889589000000001</v>
      </c>
      <c r="AC2506" s="1">
        <f t="shared" si="754"/>
        <v>1.4959021503358882</v>
      </c>
      <c r="AF2506" s="1">
        <f t="shared" si="755"/>
        <v>5.7354672584054018</v>
      </c>
      <c r="AG2506" s="1">
        <f t="shared" si="756"/>
        <v>3.3498203567626836</v>
      </c>
      <c r="AH2506" s="1">
        <f t="shared" si="757"/>
        <v>5.100878007449646</v>
      </c>
      <c r="AI2506">
        <v>4.5999999999999996</v>
      </c>
      <c r="AJ2506">
        <v>10</v>
      </c>
      <c r="AK2506">
        <v>71</v>
      </c>
      <c r="AL2506">
        <v>11</v>
      </c>
      <c r="AM2506">
        <v>9205</v>
      </c>
      <c r="AN2506">
        <v>9232</v>
      </c>
      <c r="AO2506">
        <v>9169</v>
      </c>
      <c r="AP2506">
        <v>58</v>
      </c>
      <c r="AQ2506">
        <v>0</v>
      </c>
    </row>
    <row r="2507" spans="1:43">
      <c r="A2507" s="27">
        <v>40491</v>
      </c>
      <c r="B2507" s="27"/>
      <c r="C2507">
        <v>7.3</v>
      </c>
      <c r="D2507">
        <v>12.8</v>
      </c>
      <c r="E2507">
        <v>2.2999999999999998</v>
      </c>
      <c r="F2507">
        <v>58</v>
      </c>
      <c r="G2507">
        <v>38</v>
      </c>
      <c r="H2507">
        <v>9.1</v>
      </c>
      <c r="I2507" s="10">
        <v>935</v>
      </c>
      <c r="J2507">
        <v>2.6</v>
      </c>
      <c r="K2507" s="2">
        <v>10</v>
      </c>
      <c r="L2507" s="1">
        <f t="shared" si="742"/>
        <v>2.5213993031834359</v>
      </c>
      <c r="M2507" s="1">
        <f t="shared" si="743"/>
        <v>78</v>
      </c>
      <c r="N2507" s="1">
        <f t="shared" si="744"/>
        <v>1.0230196423808093</v>
      </c>
      <c r="O2507" s="1">
        <f t="shared" si="758"/>
        <v>7.0071759230391273E-2</v>
      </c>
      <c r="P2507" s="1">
        <f t="shared" si="760"/>
        <v>0.56222372582171243</v>
      </c>
      <c r="Q2507">
        <f t="shared" si="745"/>
        <v>5.8522211903920116</v>
      </c>
      <c r="R2507">
        <f t="shared" si="746"/>
        <v>11.397618442461191</v>
      </c>
      <c r="S2507">
        <f t="shared" si="747"/>
        <v>1.4918348746676953</v>
      </c>
      <c r="T2507">
        <v>0.2432</v>
      </c>
      <c r="U2507" s="1">
        <f t="shared" si="748"/>
        <v>-0.30781491552098</v>
      </c>
      <c r="V2507" s="1">
        <v>313</v>
      </c>
      <c r="W2507" s="1">
        <f t="shared" si="749"/>
        <v>15.598987372826532</v>
      </c>
      <c r="X2507" s="1">
        <f t="shared" si="750"/>
        <v>31.20491612015083</v>
      </c>
      <c r="Y2507" s="1">
        <f t="shared" si="751"/>
        <v>1.0205238469103022</v>
      </c>
      <c r="Z2507" s="1">
        <f t="shared" si="759"/>
        <v>0.83600000000000008</v>
      </c>
      <c r="AA2507" s="1">
        <f t="shared" si="752"/>
        <v>5.9539439941338895E-2</v>
      </c>
      <c r="AB2507" s="1">
        <f t="shared" si="753"/>
        <v>2.4837647</v>
      </c>
      <c r="AC2507" s="1">
        <f t="shared" si="754"/>
        <v>1.9446727954366547</v>
      </c>
      <c r="AF2507" s="1">
        <f t="shared" si="755"/>
        <v>5.8373969458824995</v>
      </c>
      <c r="AG2507" s="1">
        <f t="shared" si="756"/>
        <v>3.4737154267235759</v>
      </c>
      <c r="AH2507" s="1">
        <f t="shared" si="757"/>
        <v>6.0699635816182322</v>
      </c>
      <c r="AI2507">
        <v>4.8</v>
      </c>
      <c r="AJ2507">
        <v>3</v>
      </c>
      <c r="AK2507">
        <v>74</v>
      </c>
      <c r="AL2507">
        <v>3</v>
      </c>
      <c r="AM2507">
        <v>9204</v>
      </c>
      <c r="AN2507">
        <v>9231</v>
      </c>
      <c r="AO2507">
        <v>9172</v>
      </c>
      <c r="AP2507">
        <v>57</v>
      </c>
      <c r="AQ2507">
        <v>0</v>
      </c>
    </row>
    <row r="2508" spans="1:43">
      <c r="A2508" s="27">
        <v>40492</v>
      </c>
      <c r="B2508" s="27"/>
      <c r="C2508">
        <v>6.8</v>
      </c>
      <c r="D2508">
        <v>10.4</v>
      </c>
      <c r="E2508">
        <v>4.2</v>
      </c>
      <c r="F2508">
        <v>69</v>
      </c>
      <c r="G2508">
        <v>32</v>
      </c>
      <c r="H2508">
        <v>8.1</v>
      </c>
      <c r="I2508" s="10">
        <v>935</v>
      </c>
      <c r="J2508">
        <v>1.3</v>
      </c>
      <c r="K2508" s="2">
        <v>10</v>
      </c>
      <c r="L2508" s="1">
        <f t="shared" si="742"/>
        <v>2.2486227388483031</v>
      </c>
      <c r="M2508" s="1">
        <f t="shared" si="743"/>
        <v>106</v>
      </c>
      <c r="N2508" s="1">
        <f t="shared" si="744"/>
        <v>0.98850615565901678</v>
      </c>
      <c r="O2508" s="1">
        <f t="shared" si="758"/>
        <v>6.7985418194513841E-2</v>
      </c>
      <c r="P2508" s="1">
        <f t="shared" si="760"/>
        <v>0.63914574058654128</v>
      </c>
      <c r="Q2508">
        <f t="shared" si="745"/>
        <v>5.1097844800627845</v>
      </c>
      <c r="R2508">
        <f t="shared" si="746"/>
        <v>11.388001255222228</v>
      </c>
      <c r="S2508">
        <f t="shared" si="747"/>
        <v>1.4905760805264698</v>
      </c>
      <c r="T2508">
        <v>0.2432</v>
      </c>
      <c r="U2508" s="1">
        <f t="shared" si="748"/>
        <v>-0.3124013873110903</v>
      </c>
      <c r="V2508" s="1">
        <v>314</v>
      </c>
      <c r="W2508" s="1">
        <f t="shared" si="749"/>
        <v>14.506101956514978</v>
      </c>
      <c r="X2508" s="1">
        <f t="shared" si="750"/>
        <v>31.106221559339598</v>
      </c>
      <c r="Y2508" s="1">
        <f t="shared" si="751"/>
        <v>1.0209652591840459</v>
      </c>
      <c r="Z2508" s="1">
        <f t="shared" si="759"/>
        <v>-0.19</v>
      </c>
      <c r="AA2508" s="1">
        <f t="shared" si="752"/>
        <v>5.9511155088678672E-2</v>
      </c>
      <c r="AB2508" s="1">
        <f t="shared" si="753"/>
        <v>2.4849451999999999</v>
      </c>
      <c r="AC2508" s="1">
        <f t="shared" si="754"/>
        <v>0.97233639771832736</v>
      </c>
      <c r="AF2508" s="1">
        <f t="shared" si="755"/>
        <v>4.3823397981028318</v>
      </c>
      <c r="AG2508" s="1">
        <f t="shared" si="756"/>
        <v>3.3609357506946838</v>
      </c>
      <c r="AH2508" s="1">
        <f t="shared" si="757"/>
        <v>6.4407970356137172</v>
      </c>
      <c r="AI2508">
        <v>4.2</v>
      </c>
      <c r="AJ2508">
        <v>14</v>
      </c>
      <c r="AK2508">
        <v>58</v>
      </c>
      <c r="AL2508">
        <v>14</v>
      </c>
      <c r="AM2508">
        <v>9255</v>
      </c>
      <c r="AN2508">
        <v>9272</v>
      </c>
      <c r="AO2508">
        <v>9227</v>
      </c>
      <c r="AP2508">
        <v>67</v>
      </c>
      <c r="AQ2508">
        <v>0</v>
      </c>
    </row>
    <row r="2509" spans="1:43">
      <c r="A2509" s="27">
        <v>40493</v>
      </c>
      <c r="B2509" s="27"/>
      <c r="C2509">
        <v>2.7</v>
      </c>
      <c r="D2509">
        <v>6.7</v>
      </c>
      <c r="E2509">
        <v>-0.2</v>
      </c>
      <c r="F2509">
        <v>74</v>
      </c>
      <c r="G2509">
        <v>54</v>
      </c>
      <c r="H2509">
        <v>8.4</v>
      </c>
      <c r="I2509" s="10">
        <v>935</v>
      </c>
      <c r="J2509">
        <v>1.4</v>
      </c>
      <c r="K2509" s="2">
        <v>10</v>
      </c>
      <c r="L2509" s="1">
        <f t="shared" si="742"/>
        <v>2.1032559079044031</v>
      </c>
      <c r="M2509" s="1">
        <f t="shared" si="743"/>
        <v>94</v>
      </c>
      <c r="N2509" s="1">
        <f t="shared" si="744"/>
        <v>0.74202613073523482</v>
      </c>
      <c r="O2509" s="1">
        <f t="shared" si="758"/>
        <v>5.2792067426267228E-2</v>
      </c>
      <c r="P2509" s="1">
        <f t="shared" si="760"/>
        <v>0.54808344978480827</v>
      </c>
      <c r="Q2509">
        <f t="shared" si="745"/>
        <v>5.1605999804224574</v>
      </c>
      <c r="R2509">
        <f t="shared" si="746"/>
        <v>11.37854923382209</v>
      </c>
      <c r="S2509">
        <f t="shared" si="747"/>
        <v>1.4893389049505354</v>
      </c>
      <c r="T2509">
        <v>0.2432</v>
      </c>
      <c r="U2509" s="1">
        <f t="shared" si="748"/>
        <v>-0.31689544055323748</v>
      </c>
      <c r="V2509" s="1">
        <v>315</v>
      </c>
      <c r="W2509" s="1">
        <f t="shared" si="749"/>
        <v>14.782543022361788</v>
      </c>
      <c r="X2509" s="1">
        <f t="shared" si="750"/>
        <v>31.008922883526012</v>
      </c>
      <c r="Y2509" s="1">
        <f t="shared" si="751"/>
        <v>1.0214004692484202</v>
      </c>
      <c r="Z2509" s="1">
        <f t="shared" si="759"/>
        <v>-1.5579999999999998</v>
      </c>
      <c r="AA2509" s="1">
        <f t="shared" si="752"/>
        <v>5.9280229052462358E-2</v>
      </c>
      <c r="AB2509" s="1">
        <f t="shared" si="753"/>
        <v>2.4946253</v>
      </c>
      <c r="AC2509" s="1">
        <f t="shared" si="754"/>
        <v>1.0471315052351216</v>
      </c>
      <c r="AF2509" s="1">
        <f t="shared" si="755"/>
        <v>3.8405455772636392</v>
      </c>
      <c r="AG2509" s="1">
        <f t="shared" si="756"/>
        <v>3.3318415391204663</v>
      </c>
      <c r="AH2509" s="1">
        <f t="shared" si="757"/>
        <v>6.6356051410521539</v>
      </c>
      <c r="AI2509">
        <v>3.5</v>
      </c>
      <c r="AJ2509">
        <v>11</v>
      </c>
      <c r="AK2509">
        <v>48</v>
      </c>
      <c r="AL2509">
        <v>10</v>
      </c>
      <c r="AM2509">
        <v>9164</v>
      </c>
      <c r="AN2509">
        <v>9228</v>
      </c>
      <c r="AO2509">
        <v>9135</v>
      </c>
      <c r="AP2509">
        <v>55</v>
      </c>
      <c r="AQ2509">
        <v>0</v>
      </c>
    </row>
    <row r="2510" spans="1:43">
      <c r="A2510" s="27">
        <v>40494</v>
      </c>
      <c r="B2510" s="27"/>
      <c r="C2510">
        <v>5.5</v>
      </c>
      <c r="D2510">
        <v>12.6</v>
      </c>
      <c r="E2510">
        <v>1.6</v>
      </c>
      <c r="F2510">
        <v>62</v>
      </c>
      <c r="G2510">
        <v>22</v>
      </c>
      <c r="H2510">
        <v>8.4</v>
      </c>
      <c r="I2510" s="10">
        <v>935</v>
      </c>
      <c r="J2510">
        <v>2.2999999999999998</v>
      </c>
      <c r="K2510" s="2">
        <v>10</v>
      </c>
      <c r="L2510" s="1">
        <f t="shared" si="742"/>
        <v>2.1543610879116568</v>
      </c>
      <c r="M2510" s="1">
        <f t="shared" si="743"/>
        <v>102</v>
      </c>
      <c r="N2510" s="1">
        <f t="shared" si="744"/>
        <v>0.90352494025987484</v>
      </c>
      <c r="O2510" s="1">
        <f t="shared" si="758"/>
        <v>6.2807966726483297E-2</v>
      </c>
      <c r="P2510" s="1">
        <f t="shared" si="760"/>
        <v>0.51036464859246722</v>
      </c>
      <c r="Q2510">
        <f t="shared" si="745"/>
        <v>5.5496838998003124</v>
      </c>
      <c r="R2510">
        <f t="shared" si="746"/>
        <v>11.369266425017187</v>
      </c>
      <c r="S2510">
        <f t="shared" si="747"/>
        <v>1.4881238776200507</v>
      </c>
      <c r="T2510">
        <v>0.2432</v>
      </c>
      <c r="U2510" s="1">
        <f t="shared" si="748"/>
        <v>-0.32129574575948711</v>
      </c>
      <c r="V2510" s="1">
        <v>316</v>
      </c>
      <c r="W2510" s="1">
        <f t="shared" si="749"/>
        <v>14.744031922894756</v>
      </c>
      <c r="X2510" s="1">
        <f t="shared" si="750"/>
        <v>30.913091194259284</v>
      </c>
      <c r="Y2510" s="1">
        <f t="shared" si="751"/>
        <v>1.0218293483540535</v>
      </c>
      <c r="Z2510" s="1">
        <f t="shared" si="759"/>
        <v>1.0639999999999998</v>
      </c>
      <c r="AA2510" s="1">
        <f t="shared" si="752"/>
        <v>5.9437740087152885E-2</v>
      </c>
      <c r="AB2510" s="1">
        <f t="shared" si="753"/>
        <v>2.4880144999999998</v>
      </c>
      <c r="AC2510" s="1">
        <f t="shared" si="754"/>
        <v>1.7202874728862712</v>
      </c>
      <c r="AF2510" s="1">
        <f t="shared" si="755"/>
        <v>5.4944286073888948</v>
      </c>
      <c r="AG2510" s="1">
        <f t="shared" si="756"/>
        <v>3.2726665786742939</v>
      </c>
      <c r="AH2510" s="1">
        <f t="shared" si="757"/>
        <v>5.2633324162339985</v>
      </c>
      <c r="AI2510">
        <v>3.5</v>
      </c>
      <c r="AJ2510">
        <v>10</v>
      </c>
      <c r="AK2510">
        <v>44</v>
      </c>
      <c r="AL2510">
        <v>10</v>
      </c>
      <c r="AM2510">
        <v>9129</v>
      </c>
      <c r="AN2510">
        <v>9140</v>
      </c>
      <c r="AO2510">
        <v>9121</v>
      </c>
      <c r="AP2510">
        <v>54</v>
      </c>
      <c r="AQ2510">
        <v>0</v>
      </c>
    </row>
    <row r="2511" spans="1:43">
      <c r="A2511" s="27">
        <v>40495</v>
      </c>
      <c r="B2511" s="27"/>
      <c r="C2511">
        <v>3.4</v>
      </c>
      <c r="D2511">
        <v>7</v>
      </c>
      <c r="E2511">
        <v>0.8</v>
      </c>
      <c r="F2511">
        <v>69</v>
      </c>
      <c r="G2511">
        <v>53</v>
      </c>
      <c r="H2511">
        <v>8.6999999999999993</v>
      </c>
      <c r="I2511" s="10">
        <v>935</v>
      </c>
      <c r="J2511">
        <v>1.9</v>
      </c>
      <c r="K2511" s="2">
        <v>10</v>
      </c>
      <c r="L2511" s="1">
        <f t="shared" si="742"/>
        <v>2.0972496661485582</v>
      </c>
      <c r="M2511" s="1">
        <f t="shared" si="743"/>
        <v>85</v>
      </c>
      <c r="N2511" s="1">
        <f t="shared" si="744"/>
        <v>0.77980491618110859</v>
      </c>
      <c r="O2511" s="1">
        <f t="shared" si="758"/>
        <v>5.5157648426927185E-2</v>
      </c>
      <c r="P2511" s="1">
        <f t="shared" si="760"/>
        <v>0.54076807277636518</v>
      </c>
      <c r="Q2511">
        <f t="shared" si="745"/>
        <v>5.393446567515177</v>
      </c>
      <c r="R2511">
        <f t="shared" si="746"/>
        <v>11.360156872225135</v>
      </c>
      <c r="S2511">
        <f t="shared" si="747"/>
        <v>1.486931527778159</v>
      </c>
      <c r="T2511">
        <v>0.2432</v>
      </c>
      <c r="U2511" s="1">
        <f t="shared" si="748"/>
        <v>-0.32560100117564011</v>
      </c>
      <c r="V2511" s="1">
        <v>317</v>
      </c>
      <c r="W2511" s="1">
        <f t="shared" si="749"/>
        <v>15.019425943172191</v>
      </c>
      <c r="X2511" s="1">
        <f t="shared" si="750"/>
        <v>30.818796702158522</v>
      </c>
      <c r="Y2511" s="1">
        <f t="shared" si="751"/>
        <v>1.0222517696244791</v>
      </c>
      <c r="Z2511" s="1">
        <f t="shared" si="759"/>
        <v>-0.79800000000000004</v>
      </c>
      <c r="AA2511" s="1">
        <f t="shared" si="752"/>
        <v>5.9319528495446618E-2</v>
      </c>
      <c r="AB2511" s="1">
        <f t="shared" si="753"/>
        <v>2.4929725999999999</v>
      </c>
      <c r="AC2511" s="1">
        <f t="shared" si="754"/>
        <v>1.4211070428190937</v>
      </c>
      <c r="AF2511" s="1">
        <f t="shared" si="755"/>
        <v>3.7417538974081683</v>
      </c>
      <c r="AG2511" s="1">
        <f t="shared" si="756"/>
        <v>3.3491080395648765</v>
      </c>
      <c r="AH2511" s="1">
        <f t="shared" si="757"/>
        <v>6.3283562574433816</v>
      </c>
      <c r="AI2511">
        <v>3.4</v>
      </c>
      <c r="AJ2511">
        <v>11</v>
      </c>
      <c r="AK2511">
        <v>46</v>
      </c>
      <c r="AL2511">
        <v>10</v>
      </c>
      <c r="AM2511">
        <v>9156</v>
      </c>
      <c r="AN2511">
        <v>9178</v>
      </c>
      <c r="AO2511">
        <v>9134</v>
      </c>
      <c r="AP2511">
        <v>53</v>
      </c>
      <c r="AQ2511">
        <v>0</v>
      </c>
    </row>
    <row r="2512" spans="1:43">
      <c r="A2512" s="27">
        <v>40496</v>
      </c>
      <c r="B2512" s="27"/>
      <c r="C2512">
        <v>3</v>
      </c>
      <c r="D2512">
        <v>7.4</v>
      </c>
      <c r="E2512">
        <v>0.1</v>
      </c>
      <c r="F2512">
        <v>73</v>
      </c>
      <c r="G2512">
        <v>54</v>
      </c>
      <c r="H2512">
        <v>5.8</v>
      </c>
      <c r="I2512" s="10">
        <v>935</v>
      </c>
      <c r="J2512">
        <v>1.4</v>
      </c>
      <c r="K2512" s="2">
        <v>10</v>
      </c>
      <c r="L2512" s="1">
        <f t="shared" si="742"/>
        <v>1.6581760545768065</v>
      </c>
      <c r="M2512" s="1">
        <f t="shared" si="743"/>
        <v>92</v>
      </c>
      <c r="N2512" s="1">
        <f t="shared" si="744"/>
        <v>0.75801445266818901</v>
      </c>
      <c r="O2512" s="1">
        <f t="shared" si="758"/>
        <v>5.3794998363195928E-2</v>
      </c>
      <c r="P2512" s="1">
        <f t="shared" si="760"/>
        <v>0.5612251019938379</v>
      </c>
      <c r="Q2512">
        <f t="shared" si="745"/>
        <v>3.7876398136897196</v>
      </c>
      <c r="R2512">
        <f t="shared" si="746"/>
        <v>11.351224611111006</v>
      </c>
      <c r="S2512">
        <f t="shared" si="747"/>
        <v>1.485762383653273</v>
      </c>
      <c r="T2512">
        <v>0.2432</v>
      </c>
      <c r="U2512" s="1">
        <f t="shared" si="748"/>
        <v>-0.32980993316633395</v>
      </c>
      <c r="V2512" s="1">
        <v>318</v>
      </c>
      <c r="W2512" s="1">
        <f t="shared" si="749"/>
        <v>11.959181080342063</v>
      </c>
      <c r="X2512" s="1">
        <f t="shared" si="750"/>
        <v>30.726108662559312</v>
      </c>
      <c r="Y2512" s="1">
        <f t="shared" si="751"/>
        <v>1.0226676080936696</v>
      </c>
      <c r="Z2512" s="1">
        <f t="shared" si="759"/>
        <v>-0.15199999999999997</v>
      </c>
      <c r="AA2512" s="1">
        <f t="shared" si="752"/>
        <v>5.9297065292897737E-2</v>
      </c>
      <c r="AB2512" s="1">
        <f t="shared" si="753"/>
        <v>2.4939169999999997</v>
      </c>
      <c r="AC2512" s="1">
        <f t="shared" si="754"/>
        <v>1.0471315052351216</v>
      </c>
      <c r="AF2512" s="1">
        <f t="shared" si="755"/>
        <v>3.9715511764851446</v>
      </c>
      <c r="AG2512" s="1">
        <f t="shared" si="756"/>
        <v>2.9195754260625271</v>
      </c>
      <c r="AH2512" s="1">
        <f t="shared" si="757"/>
        <v>4.9887122196589404</v>
      </c>
      <c r="AI2512">
        <v>2.5</v>
      </c>
      <c r="AJ2512">
        <v>3</v>
      </c>
      <c r="AK2512">
        <v>41</v>
      </c>
      <c r="AL2512">
        <v>4</v>
      </c>
      <c r="AM2512">
        <v>9195</v>
      </c>
      <c r="AN2512">
        <v>9203</v>
      </c>
      <c r="AO2512">
        <v>9178</v>
      </c>
      <c r="AP2512">
        <v>55</v>
      </c>
      <c r="AQ2512">
        <v>0</v>
      </c>
    </row>
    <row r="2513" spans="1:43">
      <c r="A2513" s="27">
        <v>40497</v>
      </c>
      <c r="B2513" s="27"/>
      <c r="C2513">
        <v>2.5</v>
      </c>
      <c r="D2513">
        <v>6.7</v>
      </c>
      <c r="E2513">
        <v>-0.2</v>
      </c>
      <c r="F2513">
        <v>73</v>
      </c>
      <c r="G2513">
        <v>44</v>
      </c>
      <c r="H2513">
        <v>6.4</v>
      </c>
      <c r="I2513" s="10">
        <v>935</v>
      </c>
      <c r="J2513">
        <v>1.5</v>
      </c>
      <c r="K2513" s="2">
        <v>10</v>
      </c>
      <c r="L2513" s="1">
        <f t="shared" si="742"/>
        <v>1.7024541446977499</v>
      </c>
      <c r="M2513" s="1">
        <f t="shared" si="743"/>
        <v>102</v>
      </c>
      <c r="N2513" s="1">
        <f t="shared" si="744"/>
        <v>0.73153336467415264</v>
      </c>
      <c r="O2513" s="1">
        <f t="shared" si="758"/>
        <v>5.2132401974446962E-2</v>
      </c>
      <c r="P2513" s="1">
        <f t="shared" si="760"/>
        <v>0.52308360161747602</v>
      </c>
      <c r="Q2513">
        <f t="shared" si="745"/>
        <v>4.1450145046872917</v>
      </c>
      <c r="R2513">
        <f t="shared" si="746"/>
        <v>11.342473665006523</v>
      </c>
      <c r="S2513">
        <f t="shared" si="747"/>
        <v>1.4846169718594926</v>
      </c>
      <c r="T2513">
        <v>0.2432</v>
      </c>
      <c r="U2513" s="1">
        <f t="shared" si="748"/>
        <v>-0.33392129659182579</v>
      </c>
      <c r="V2513" s="1">
        <v>319</v>
      </c>
      <c r="W2513" s="1">
        <f t="shared" si="749"/>
        <v>12.552318674294316</v>
      </c>
      <c r="X2513" s="1">
        <f t="shared" si="750"/>
        <v>30.635095312522839</v>
      </c>
      <c r="Y2513" s="1">
        <f t="shared" si="751"/>
        <v>1.0230767407430048</v>
      </c>
      <c r="Z2513" s="1">
        <f t="shared" si="759"/>
        <v>-0.19</v>
      </c>
      <c r="AA2513" s="1">
        <f t="shared" si="752"/>
        <v>5.926901020263442E-2</v>
      </c>
      <c r="AB2513" s="1">
        <f t="shared" si="753"/>
        <v>2.4950975</v>
      </c>
      <c r="AC2513" s="1">
        <f t="shared" si="754"/>
        <v>1.1219266127519161</v>
      </c>
      <c r="AF2513" s="1">
        <f t="shared" si="755"/>
        <v>3.7572289082582486</v>
      </c>
      <c r="AG2513" s="1">
        <f t="shared" si="756"/>
        <v>2.9762109050164294</v>
      </c>
      <c r="AH2513" s="1">
        <f t="shared" si="757"/>
        <v>5.0693219790980812</v>
      </c>
      <c r="AI2513">
        <v>2.7</v>
      </c>
      <c r="AJ2513">
        <v>4</v>
      </c>
      <c r="AK2513">
        <v>37</v>
      </c>
      <c r="AL2513">
        <v>3</v>
      </c>
      <c r="AM2513">
        <v>9175</v>
      </c>
      <c r="AN2513">
        <v>9203</v>
      </c>
      <c r="AO2513">
        <v>9153</v>
      </c>
      <c r="AP2513">
        <v>52</v>
      </c>
      <c r="AQ2513">
        <v>0</v>
      </c>
    </row>
    <row r="2514" spans="1:43">
      <c r="A2514" s="27">
        <v>40498</v>
      </c>
      <c r="B2514" s="27"/>
      <c r="C2514">
        <v>6.6</v>
      </c>
      <c r="D2514">
        <v>9.8000000000000007</v>
      </c>
      <c r="E2514">
        <v>1</v>
      </c>
      <c r="F2514">
        <v>46</v>
      </c>
      <c r="G2514">
        <v>34</v>
      </c>
      <c r="H2514">
        <v>4.0999999999999996</v>
      </c>
      <c r="I2514" s="10">
        <v>935</v>
      </c>
      <c r="J2514">
        <v>1.7</v>
      </c>
      <c r="K2514" s="2">
        <v>10</v>
      </c>
      <c r="L2514" s="1">
        <f t="shared" si="742"/>
        <v>1.898465040123215</v>
      </c>
      <c r="M2514" s="1">
        <f t="shared" si="743"/>
        <v>58</v>
      </c>
      <c r="N2514" s="1">
        <f t="shared" si="744"/>
        <v>0.97499060249070812</v>
      </c>
      <c r="O2514" s="1">
        <f t="shared" si="758"/>
        <v>6.7165891441318584E-2</v>
      </c>
      <c r="P2514" s="1">
        <f t="shared" si="760"/>
        <v>0.3965478049607345</v>
      </c>
      <c r="Q2514">
        <f t="shared" si="745"/>
        <v>3.1595077317370941</v>
      </c>
      <c r="R2514">
        <f t="shared" si="746"/>
        <v>11.333908040170593</v>
      </c>
      <c r="S2514">
        <f t="shared" si="747"/>
        <v>1.4834958167762557</v>
      </c>
      <c r="T2514">
        <v>0.2432</v>
      </c>
      <c r="U2514" s="1">
        <f t="shared" si="748"/>
        <v>-0.33793387517634554</v>
      </c>
      <c r="V2514" s="1">
        <v>320</v>
      </c>
      <c r="W2514" s="1">
        <f t="shared" si="749"/>
        <v>10.134259727834865</v>
      </c>
      <c r="X2514" s="1">
        <f t="shared" si="750"/>
        <v>30.545823809253886</v>
      </c>
      <c r="Y2514" s="1">
        <f t="shared" si="751"/>
        <v>1.023479046537666</v>
      </c>
      <c r="Z2514" s="1">
        <f t="shared" si="759"/>
        <v>1.5579999999999998</v>
      </c>
      <c r="AA2514" s="1">
        <f t="shared" si="752"/>
        <v>5.9499848670918475E-2</v>
      </c>
      <c r="AB2514" s="1">
        <f t="shared" si="753"/>
        <v>2.4854173999999998</v>
      </c>
      <c r="AC2514" s="1">
        <f t="shared" si="754"/>
        <v>1.2715168277855049</v>
      </c>
      <c r="AF2514" s="1">
        <f t="shared" si="755"/>
        <v>5.0852328148280783</v>
      </c>
      <c r="AG2514" s="1">
        <f t="shared" si="756"/>
        <v>2.6565033268722558</v>
      </c>
      <c r="AH2514" s="1">
        <f t="shared" si="757"/>
        <v>3.6190877661726804</v>
      </c>
      <c r="AI2514">
        <v>4.8</v>
      </c>
      <c r="AJ2514">
        <v>11</v>
      </c>
      <c r="AK2514">
        <v>79</v>
      </c>
      <c r="AL2514">
        <v>11</v>
      </c>
      <c r="AM2514">
        <v>9121</v>
      </c>
      <c r="AN2514">
        <v>9164</v>
      </c>
      <c r="AO2514">
        <v>9093</v>
      </c>
      <c r="AP2514">
        <v>44</v>
      </c>
      <c r="AQ2514">
        <v>0</v>
      </c>
    </row>
    <row r="2515" spans="1:43">
      <c r="A2515" s="27">
        <v>40499</v>
      </c>
      <c r="B2515" s="27"/>
      <c r="C2515">
        <v>3.2</v>
      </c>
      <c r="D2515">
        <v>5</v>
      </c>
      <c r="E2515">
        <v>2</v>
      </c>
      <c r="F2515">
        <v>73</v>
      </c>
      <c r="G2515">
        <v>53</v>
      </c>
      <c r="H2515">
        <v>0</v>
      </c>
      <c r="I2515" s="10">
        <v>935</v>
      </c>
      <c r="J2515">
        <v>2</v>
      </c>
      <c r="K2515" s="2">
        <v>10</v>
      </c>
      <c r="L2515" s="1">
        <f t="shared" si="742"/>
        <v>1.4211842496968854</v>
      </c>
      <c r="M2515" s="1">
        <f t="shared" si="743"/>
        <v>93</v>
      </c>
      <c r="N2515" s="1">
        <f t="shared" si="744"/>
        <v>0.76884154961442475</v>
      </c>
      <c r="O2515" s="1">
        <f t="shared" si="758"/>
        <v>5.447266687678412E-2</v>
      </c>
      <c r="P2515" s="1">
        <f t="shared" si="760"/>
        <v>0.55946880354756745</v>
      </c>
      <c r="Q2515">
        <f t="shared" si="745"/>
        <v>0.67397594401772765</v>
      </c>
      <c r="R2515">
        <f t="shared" si="746"/>
        <v>11.32553172090045</v>
      </c>
      <c r="S2515">
        <f t="shared" si="747"/>
        <v>1.4823994399084359</v>
      </c>
      <c r="T2515">
        <v>0.2432</v>
      </c>
      <c r="U2515" s="1">
        <f t="shared" si="748"/>
        <v>-0.34184648186791022</v>
      </c>
      <c r="V2515" s="1">
        <v>321</v>
      </c>
      <c r="W2515" s="1">
        <f t="shared" si="749"/>
        <v>5.8632343327190668</v>
      </c>
      <c r="X2515" s="1">
        <f t="shared" si="750"/>
        <v>30.458360169969176</v>
      </c>
      <c r="Y2515" s="1">
        <f t="shared" si="751"/>
        <v>1.0238744064624408</v>
      </c>
      <c r="Z2515" s="1">
        <f t="shared" si="759"/>
        <v>-1.2919999999999998</v>
      </c>
      <c r="AA2515" s="1">
        <f t="shared" si="752"/>
        <v>5.9308294767170158E-2</v>
      </c>
      <c r="AB2515" s="1">
        <f t="shared" si="753"/>
        <v>2.4934447999999998</v>
      </c>
      <c r="AC2515" s="1">
        <f t="shared" si="754"/>
        <v>1.4959021503358882</v>
      </c>
      <c r="AF2515" s="1">
        <f t="shared" si="755"/>
        <v>2.54808714002059</v>
      </c>
      <c r="AG2515" s="1">
        <f t="shared" si="756"/>
        <v>2.062295674334687</v>
      </c>
      <c r="AH2515" s="1">
        <f t="shared" si="757"/>
        <v>3.9096593516332874</v>
      </c>
      <c r="AI2515">
        <v>4.5</v>
      </c>
      <c r="AJ2515">
        <v>3</v>
      </c>
      <c r="AK2515">
        <v>68</v>
      </c>
      <c r="AL2515">
        <v>4</v>
      </c>
      <c r="AM2515">
        <v>9190</v>
      </c>
      <c r="AN2515">
        <v>9217</v>
      </c>
      <c r="AO2515">
        <v>9157</v>
      </c>
      <c r="AP2515">
        <v>56</v>
      </c>
      <c r="AQ2515">
        <v>8</v>
      </c>
    </row>
    <row r="2516" spans="1:43">
      <c r="A2516" s="27">
        <v>40500</v>
      </c>
      <c r="B2516" s="27"/>
      <c r="C2516">
        <v>5.8</v>
      </c>
      <c r="D2516">
        <v>12.3</v>
      </c>
      <c r="E2516">
        <v>2.8</v>
      </c>
      <c r="F2516">
        <v>51</v>
      </c>
      <c r="G2516">
        <v>30</v>
      </c>
      <c r="H2516">
        <v>8.4</v>
      </c>
      <c r="I2516" s="10">
        <v>935</v>
      </c>
      <c r="J2516">
        <v>2.2000000000000002</v>
      </c>
      <c r="K2516" s="2">
        <v>10</v>
      </c>
      <c r="L2516" s="1">
        <f t="shared" si="742"/>
        <v>2.1957552495657167</v>
      </c>
      <c r="M2516" s="1">
        <f t="shared" si="743"/>
        <v>72</v>
      </c>
      <c r="N2516" s="1">
        <f t="shared" si="744"/>
        <v>0.92254223518646628</v>
      </c>
      <c r="O2516" s="1">
        <f t="shared" si="758"/>
        <v>6.3971759260554498E-2</v>
      </c>
      <c r="P2516" s="1">
        <f t="shared" si="760"/>
        <v>0.48368895437394543</v>
      </c>
      <c r="Q2516">
        <f t="shared" si="745"/>
        <v>5.6662462560199627</v>
      </c>
      <c r="R2516">
        <f t="shared" si="746"/>
        <v>11.317348664503612</v>
      </c>
      <c r="S2516">
        <f t="shared" si="747"/>
        <v>1.4813283592282216</v>
      </c>
      <c r="T2516">
        <v>0.2432</v>
      </c>
      <c r="U2516" s="1">
        <f t="shared" si="748"/>
        <v>-0.34565795918949177</v>
      </c>
      <c r="V2516" s="1">
        <v>322</v>
      </c>
      <c r="W2516" s="1">
        <f t="shared" si="749"/>
        <v>14.525958348059666</v>
      </c>
      <c r="X2516" s="1">
        <f t="shared" si="750"/>
        <v>30.37276921325439</v>
      </c>
      <c r="Y2516" s="1">
        <f t="shared" si="751"/>
        <v>1.0242627035569325</v>
      </c>
      <c r="Z2516" s="1">
        <f t="shared" si="759"/>
        <v>0.98799999999999988</v>
      </c>
      <c r="AA2516" s="1">
        <f t="shared" si="752"/>
        <v>5.9454665928974741E-2</v>
      </c>
      <c r="AB2516" s="1">
        <f t="shared" si="753"/>
        <v>2.4873061999999999</v>
      </c>
      <c r="AC2516" s="1">
        <f t="shared" si="754"/>
        <v>1.6454923653694771</v>
      </c>
      <c r="AF2516" s="1">
        <f t="shared" si="755"/>
        <v>5.0814309892111194</v>
      </c>
      <c r="AG2516" s="1">
        <f t="shared" si="756"/>
        <v>3.1828567945994739</v>
      </c>
      <c r="AH2516" s="1">
        <f t="shared" si="757"/>
        <v>5.1406719459414436</v>
      </c>
      <c r="AI2516">
        <v>5.0999999999999996</v>
      </c>
      <c r="AJ2516">
        <v>11</v>
      </c>
      <c r="AK2516">
        <v>82</v>
      </c>
      <c r="AL2516">
        <v>11</v>
      </c>
      <c r="AM2516">
        <v>9149</v>
      </c>
      <c r="AN2516">
        <v>9221</v>
      </c>
      <c r="AO2516">
        <v>9115</v>
      </c>
      <c r="AP2516">
        <v>46</v>
      </c>
      <c r="AQ2516">
        <v>0</v>
      </c>
    </row>
    <row r="2517" spans="1:43">
      <c r="A2517" s="27">
        <v>40501</v>
      </c>
      <c r="B2517" s="27"/>
      <c r="C2517">
        <v>5.6</v>
      </c>
      <c r="D2517">
        <v>12.5</v>
      </c>
      <c r="E2517">
        <v>2.1</v>
      </c>
      <c r="F2517">
        <v>60</v>
      </c>
      <c r="G2517">
        <v>33</v>
      </c>
      <c r="H2517">
        <v>7.6</v>
      </c>
      <c r="I2517" s="10">
        <v>935</v>
      </c>
      <c r="J2517">
        <v>2.9</v>
      </c>
      <c r="K2517" s="2">
        <v>10</v>
      </c>
      <c r="L2517" s="1">
        <f t="shared" si="742"/>
        <v>2.2506537477886077</v>
      </c>
      <c r="M2517" s="1">
        <f t="shared" si="743"/>
        <v>87</v>
      </c>
      <c r="N2517" s="1">
        <f t="shared" si="744"/>
        <v>0.9098252778997602</v>
      </c>
      <c r="O2517" s="1">
        <f t="shared" si="758"/>
        <v>6.3193865751665398E-2</v>
      </c>
      <c r="P2517" s="1">
        <f t="shared" si="760"/>
        <v>0.54850164358209863</v>
      </c>
      <c r="Q2517">
        <f t="shared" si="745"/>
        <v>5.0483146941072174</v>
      </c>
      <c r="R2517">
        <f t="shared" si="746"/>
        <v>11.309362796141688</v>
      </c>
      <c r="S2517">
        <f t="shared" si="747"/>
        <v>1.4802830885002209</v>
      </c>
      <c r="T2517">
        <v>0.2432</v>
      </c>
      <c r="U2517" s="1">
        <f t="shared" si="748"/>
        <v>-0.3493671795814382</v>
      </c>
      <c r="V2517" s="1">
        <v>323</v>
      </c>
      <c r="W2517" s="1">
        <f t="shared" si="749"/>
        <v>13.667165813764541</v>
      </c>
      <c r="X2517" s="1">
        <f t="shared" si="750"/>
        <v>30.289114501944113</v>
      </c>
      <c r="Y2517" s="1">
        <f t="shared" si="751"/>
        <v>1.0246438229501609</v>
      </c>
      <c r="Z2517" s="1">
        <f t="shared" si="759"/>
        <v>-7.6000000000000068E-2</v>
      </c>
      <c r="AA2517" s="1">
        <f t="shared" si="752"/>
        <v>5.9443380963540661E-2</v>
      </c>
      <c r="AB2517" s="1">
        <f t="shared" si="753"/>
        <v>2.4877783999999998</v>
      </c>
      <c r="AC2517" s="1">
        <f t="shared" si="754"/>
        <v>2.1690581179870376</v>
      </c>
      <c r="AF2517" s="1">
        <f t="shared" si="755"/>
        <v>5.2571084959179268</v>
      </c>
      <c r="AG2517" s="1">
        <f t="shared" si="756"/>
        <v>3.108647973580966</v>
      </c>
      <c r="AH2517" s="1">
        <f t="shared" si="757"/>
        <v>5.6452766110652508</v>
      </c>
      <c r="AI2517">
        <v>5.4</v>
      </c>
      <c r="AJ2517">
        <v>11</v>
      </c>
      <c r="AK2517">
        <v>90</v>
      </c>
      <c r="AL2517">
        <v>1</v>
      </c>
      <c r="AM2517">
        <v>9078</v>
      </c>
      <c r="AN2517">
        <v>9120</v>
      </c>
      <c r="AO2517">
        <v>9042</v>
      </c>
      <c r="AP2517">
        <v>52</v>
      </c>
      <c r="AQ2517">
        <v>0</v>
      </c>
    </row>
    <row r="2518" spans="1:43">
      <c r="A2518" s="27">
        <v>40502</v>
      </c>
      <c r="B2518" s="27"/>
      <c r="C2518">
        <v>-1.4</v>
      </c>
      <c r="D2518">
        <v>3.7</v>
      </c>
      <c r="E2518">
        <v>-2.8</v>
      </c>
      <c r="F2518">
        <v>82</v>
      </c>
      <c r="G2518">
        <v>41</v>
      </c>
      <c r="H2518">
        <v>7.5</v>
      </c>
      <c r="I2518" s="10">
        <v>935</v>
      </c>
      <c r="J2518">
        <v>1</v>
      </c>
      <c r="K2518" s="2">
        <v>10</v>
      </c>
      <c r="L2518" s="1">
        <f t="shared" si="742"/>
        <v>1.770465306249132</v>
      </c>
      <c r="M2518" s="1">
        <f t="shared" si="743"/>
        <v>123</v>
      </c>
      <c r="N2518" s="1">
        <f t="shared" si="744"/>
        <v>0.55147934057689385</v>
      </c>
      <c r="O2518" s="1">
        <f t="shared" si="758"/>
        <v>4.0611153009095985E-2</v>
      </c>
      <c r="P2518" s="1">
        <f t="shared" si="760"/>
        <v>0.46903037319403473</v>
      </c>
      <c r="Q2518">
        <f t="shared" si="745"/>
        <v>4.6673967762460382</v>
      </c>
      <c r="R2518">
        <f t="shared" si="746"/>
        <v>11.301578003557927</v>
      </c>
      <c r="S2518">
        <f t="shared" si="747"/>
        <v>1.4792641365913517</v>
      </c>
      <c r="T2518">
        <v>0.2432</v>
      </c>
      <c r="U2518" s="1">
        <f t="shared" si="748"/>
        <v>-0.35297304573504146</v>
      </c>
      <c r="V2518" s="1">
        <v>324</v>
      </c>
      <c r="W2518" s="1">
        <f t="shared" si="749"/>
        <v>13.532799170737594</v>
      </c>
      <c r="X2518" s="1">
        <f t="shared" si="750"/>
        <v>30.207458287555006</v>
      </c>
      <c r="Y2518" s="1">
        <f t="shared" si="751"/>
        <v>1.0250176518945442</v>
      </c>
      <c r="Z2518" s="1">
        <f t="shared" si="759"/>
        <v>-2.66</v>
      </c>
      <c r="AA2518" s="1">
        <f t="shared" si="752"/>
        <v>5.9051088251483884E-2</v>
      </c>
      <c r="AB2518" s="1">
        <f t="shared" si="753"/>
        <v>2.5043053999999998</v>
      </c>
      <c r="AC2518" s="1">
        <f t="shared" si="754"/>
        <v>0.74795107516794412</v>
      </c>
      <c r="AF2518" s="1">
        <f t="shared" si="755"/>
        <v>2.904975987324379</v>
      </c>
      <c r="AG2518" s="1">
        <f t="shared" si="756"/>
        <v>3.0189012920080591</v>
      </c>
      <c r="AH2518" s="1">
        <f t="shared" si="757"/>
        <v>5.9175415032757588</v>
      </c>
      <c r="AI2518">
        <v>5.2</v>
      </c>
      <c r="AJ2518">
        <v>2</v>
      </c>
      <c r="AK2518">
        <v>100</v>
      </c>
      <c r="AL2518">
        <v>2</v>
      </c>
      <c r="AM2518">
        <v>9200</v>
      </c>
      <c r="AN2518">
        <v>9222</v>
      </c>
      <c r="AO2518">
        <v>9099</v>
      </c>
      <c r="AP2518">
        <v>45</v>
      </c>
      <c r="AQ2518">
        <v>40</v>
      </c>
    </row>
    <row r="2519" spans="1:43">
      <c r="A2519" s="27">
        <v>40503</v>
      </c>
      <c r="B2519" s="27"/>
      <c r="C2519">
        <v>-3.4</v>
      </c>
      <c r="D2519">
        <v>0.4</v>
      </c>
      <c r="E2519">
        <v>-5.5</v>
      </c>
      <c r="F2519">
        <v>71</v>
      </c>
      <c r="G2519">
        <v>44</v>
      </c>
      <c r="H2519">
        <v>7.8</v>
      </c>
      <c r="I2519" s="10">
        <v>935</v>
      </c>
      <c r="J2519">
        <v>2.4</v>
      </c>
      <c r="K2519" s="2">
        <v>10</v>
      </c>
      <c r="L2519" s="1">
        <f t="shared" si="742"/>
        <v>1.4507459226445902</v>
      </c>
      <c r="M2519" s="1">
        <f t="shared" si="743"/>
        <v>98</v>
      </c>
      <c r="N2519" s="1">
        <f t="shared" si="744"/>
        <v>0.47535317480260475</v>
      </c>
      <c r="O2519" s="1">
        <f t="shared" si="758"/>
        <v>3.5606387120944979E-2</v>
      </c>
      <c r="P2519" s="1">
        <f t="shared" si="760"/>
        <v>0.33711949493805615</v>
      </c>
      <c r="Q2519">
        <f t="shared" si="745"/>
        <v>4.8972296397695727</v>
      </c>
      <c r="R2519">
        <f t="shared" si="746"/>
        <v>11.293998131701287</v>
      </c>
      <c r="S2519">
        <f t="shared" si="747"/>
        <v>1.4782720067671842</v>
      </c>
      <c r="T2519">
        <v>0.2432</v>
      </c>
      <c r="U2519" s="1">
        <f t="shared" si="748"/>
        <v>-0.35647449091715755</v>
      </c>
      <c r="V2519" s="1">
        <v>325</v>
      </c>
      <c r="W2519" s="1">
        <f t="shared" si="749"/>
        <v>13.81041401387199</v>
      </c>
      <c r="X2519" s="1">
        <f t="shared" si="750"/>
        <v>30.127861456299648</v>
      </c>
      <c r="Y2519" s="1">
        <f t="shared" si="751"/>
        <v>1.0253840797992539</v>
      </c>
      <c r="Z2519" s="1">
        <f t="shared" si="759"/>
        <v>-0.76</v>
      </c>
      <c r="AA2519" s="1">
        <f t="shared" si="752"/>
        <v>5.8939953857844535E-2</v>
      </c>
      <c r="AB2519" s="1">
        <f t="shared" si="753"/>
        <v>2.5090273999999999</v>
      </c>
      <c r="AC2519" s="1">
        <f t="shared" si="754"/>
        <v>1.7950825804030659</v>
      </c>
      <c r="AF2519" s="1">
        <f t="shared" si="755"/>
        <v>2.4237322383820006</v>
      </c>
      <c r="AG2519" s="1">
        <f t="shared" si="756"/>
        <v>2.9867102841155986</v>
      </c>
      <c r="AH2519" s="1">
        <f t="shared" si="757"/>
        <v>4.5901110648822714</v>
      </c>
      <c r="AI2519">
        <v>4</v>
      </c>
      <c r="AJ2519">
        <v>11</v>
      </c>
      <c r="AK2519">
        <v>56</v>
      </c>
      <c r="AL2519">
        <v>11</v>
      </c>
      <c r="AM2519">
        <v>9121</v>
      </c>
      <c r="AN2519">
        <v>9208</v>
      </c>
      <c r="AO2519">
        <v>9071</v>
      </c>
      <c r="AP2519">
        <v>34</v>
      </c>
      <c r="AQ2519">
        <v>0</v>
      </c>
    </row>
    <row r="2520" spans="1:43">
      <c r="A2520" s="27">
        <v>40504</v>
      </c>
      <c r="B2520" s="27"/>
      <c r="C2520">
        <v>-3.2</v>
      </c>
      <c r="D2520">
        <v>3.2</v>
      </c>
      <c r="E2520">
        <v>-6.6</v>
      </c>
      <c r="F2520">
        <v>83</v>
      </c>
      <c r="G2520">
        <v>62</v>
      </c>
      <c r="H2520">
        <v>2.2999999999999998</v>
      </c>
      <c r="I2520" s="10">
        <v>935</v>
      </c>
      <c r="J2520">
        <v>1.5</v>
      </c>
      <c r="K2520" s="2">
        <v>10</v>
      </c>
      <c r="L2520" s="1">
        <f t="shared" si="742"/>
        <v>0.87078797927232843</v>
      </c>
      <c r="M2520" s="1">
        <f t="shared" si="743"/>
        <v>104</v>
      </c>
      <c r="N2520" s="1">
        <f t="shared" si="744"/>
        <v>0.48252218724041501</v>
      </c>
      <c r="O2520" s="1">
        <f t="shared" si="758"/>
        <v>3.6081652077899297E-2</v>
      </c>
      <c r="P2520" s="1">
        <f t="shared" si="760"/>
        <v>0.43219390573993677</v>
      </c>
      <c r="Q2520">
        <f t="shared" si="745"/>
        <v>1.8691055423112506</v>
      </c>
      <c r="R2520">
        <f t="shared" si="746"/>
        <v>11.28662697726055</v>
      </c>
      <c r="S2520">
        <f t="shared" si="747"/>
        <v>1.4773071959765118</v>
      </c>
      <c r="T2520">
        <v>0.2432</v>
      </c>
      <c r="U2520" s="1">
        <f t="shared" si="748"/>
        <v>-0.35987047928578109</v>
      </c>
      <c r="V2520" s="1">
        <v>326</v>
      </c>
      <c r="W2520" s="1">
        <f t="shared" si="749"/>
        <v>8.1423221040814759</v>
      </c>
      <c r="X2520" s="1">
        <f t="shared" si="750"/>
        <v>30.050383476703999</v>
      </c>
      <c r="Y2520" s="1">
        <f t="shared" si="751"/>
        <v>1.0257429982629316</v>
      </c>
      <c r="Z2520" s="1">
        <f t="shared" si="759"/>
        <v>7.5999999999999901E-2</v>
      </c>
      <c r="AA2520" s="1">
        <f t="shared" si="752"/>
        <v>5.8951048469679933E-2</v>
      </c>
      <c r="AB2520" s="1">
        <f t="shared" si="753"/>
        <v>2.5085552</v>
      </c>
      <c r="AC2520" s="1">
        <f t="shared" si="754"/>
        <v>1.1219266127519161</v>
      </c>
      <c r="AF2520" s="1">
        <f t="shared" si="755"/>
        <v>3.1589572459832373</v>
      </c>
      <c r="AG2520" s="1">
        <f t="shared" si="756"/>
        <v>2.228359586351595</v>
      </c>
      <c r="AH2520" s="1">
        <f t="shared" si="757"/>
        <v>2.9646986909391213</v>
      </c>
      <c r="AI2520">
        <v>4.2</v>
      </c>
      <c r="AJ2520">
        <v>3</v>
      </c>
      <c r="AK2520">
        <v>61</v>
      </c>
      <c r="AL2520">
        <v>3</v>
      </c>
      <c r="AM2520">
        <v>9102</v>
      </c>
      <c r="AN2520">
        <v>9132</v>
      </c>
      <c r="AO2520">
        <v>9067</v>
      </c>
      <c r="AP2520">
        <v>41</v>
      </c>
      <c r="AQ2520">
        <v>14</v>
      </c>
    </row>
    <row r="2521" spans="1:43">
      <c r="A2521" s="27">
        <v>40505</v>
      </c>
      <c r="B2521" s="27"/>
      <c r="C2521">
        <v>-2.7</v>
      </c>
      <c r="D2521">
        <v>1.2</v>
      </c>
      <c r="E2521">
        <v>-4.7</v>
      </c>
      <c r="F2521">
        <v>78</v>
      </c>
      <c r="G2521">
        <v>54</v>
      </c>
      <c r="H2521">
        <v>6.2</v>
      </c>
      <c r="I2521" s="10">
        <v>935</v>
      </c>
      <c r="J2521">
        <v>1.5</v>
      </c>
      <c r="K2521" s="2">
        <v>10</v>
      </c>
      <c r="L2521" s="1">
        <f t="shared" si="742"/>
        <v>1.2065017287895203</v>
      </c>
      <c r="M2521" s="1">
        <f t="shared" si="743"/>
        <v>102</v>
      </c>
      <c r="N2521" s="1">
        <f t="shared" si="744"/>
        <v>0.50086538300304484</v>
      </c>
      <c r="O2521" s="1">
        <f t="shared" si="758"/>
        <v>3.7293827289534509E-2</v>
      </c>
      <c r="P2521" s="1">
        <f t="shared" si="760"/>
        <v>0.39976147620350011</v>
      </c>
      <c r="Q2521">
        <f t="shared" si="745"/>
        <v>3.970014982258339</v>
      </c>
      <c r="R2521">
        <f t="shared" si="746"/>
        <v>11.27946828312286</v>
      </c>
      <c r="S2521">
        <f t="shared" si="747"/>
        <v>1.4763701941260288</v>
      </c>
      <c r="T2521">
        <v>0.2432</v>
      </c>
      <c r="U2521" s="1">
        <f t="shared" si="748"/>
        <v>-0.36316000619648142</v>
      </c>
      <c r="V2521" s="1">
        <v>327</v>
      </c>
      <c r="W2521" s="1">
        <f t="shared" si="749"/>
        <v>12.113633713472934</v>
      </c>
      <c r="X2521" s="1">
        <f t="shared" si="750"/>
        <v>29.975082348848854</v>
      </c>
      <c r="Y2521" s="1">
        <f t="shared" si="751"/>
        <v>1.0260943011057562</v>
      </c>
      <c r="Z2521" s="1">
        <f t="shared" si="759"/>
        <v>0.19</v>
      </c>
      <c r="AA2521" s="1">
        <f t="shared" si="752"/>
        <v>5.8978803281403314E-2</v>
      </c>
      <c r="AB2521" s="1">
        <f t="shared" si="753"/>
        <v>2.5073746999999997</v>
      </c>
      <c r="AC2521" s="1">
        <f t="shared" si="754"/>
        <v>1.1219266127519161</v>
      </c>
      <c r="AF2521" s="1">
        <f t="shared" si="755"/>
        <v>2.5286642816088931</v>
      </c>
      <c r="AG2521" s="1">
        <f t="shared" si="756"/>
        <v>2.7804058133210177</v>
      </c>
      <c r="AH2521" s="1">
        <f t="shared" si="757"/>
        <v>3.8821242416182078</v>
      </c>
      <c r="AI2521">
        <v>2.9</v>
      </c>
      <c r="AJ2521">
        <v>3</v>
      </c>
      <c r="AK2521">
        <v>40</v>
      </c>
      <c r="AL2521">
        <v>11</v>
      </c>
      <c r="AM2521">
        <v>9157</v>
      </c>
      <c r="AN2521">
        <v>9164</v>
      </c>
      <c r="AO2521">
        <v>9131</v>
      </c>
      <c r="AP2521">
        <v>39</v>
      </c>
      <c r="AQ2521">
        <v>0</v>
      </c>
    </row>
    <row r="2522" spans="1:43">
      <c r="A2522" s="27">
        <v>40506</v>
      </c>
      <c r="B2522" s="27"/>
      <c r="C2522">
        <v>-3.9</v>
      </c>
      <c r="D2522">
        <v>-0.6</v>
      </c>
      <c r="E2522">
        <v>-5.7</v>
      </c>
      <c r="F2522">
        <v>87</v>
      </c>
      <c r="G2522">
        <v>71</v>
      </c>
      <c r="H2522">
        <v>3.7</v>
      </c>
      <c r="I2522" s="10">
        <v>935</v>
      </c>
      <c r="J2522">
        <v>1.5</v>
      </c>
      <c r="K2522" s="2">
        <v>10</v>
      </c>
      <c r="L2522" s="1">
        <f t="shared" si="742"/>
        <v>0.98529655987034348</v>
      </c>
      <c r="M2522" s="1">
        <f t="shared" si="743"/>
        <v>103</v>
      </c>
      <c r="N2522" s="1">
        <f t="shared" si="744"/>
        <v>0.45784179303738465</v>
      </c>
      <c r="O2522" s="1">
        <f t="shared" si="758"/>
        <v>3.4441787617551838E-2</v>
      </c>
      <c r="P2522" s="1">
        <f t="shared" si="760"/>
        <v>0.41332488029142223</v>
      </c>
      <c r="Q2522">
        <f t="shared" si="745"/>
        <v>2.5697634401159384</v>
      </c>
      <c r="R2522">
        <f t="shared" si="746"/>
        <v>11.272525732771712</v>
      </c>
      <c r="S2522">
        <f t="shared" si="747"/>
        <v>1.4754614833470827</v>
      </c>
      <c r="T2522">
        <v>0.2432</v>
      </c>
      <c r="U2522" s="1">
        <f t="shared" si="748"/>
        <v>-0.36634209849960914</v>
      </c>
      <c r="V2522" s="1">
        <v>328</v>
      </c>
      <c r="W2522" s="1">
        <f t="shared" si="749"/>
        <v>9.5348313035670866</v>
      </c>
      <c r="X2522" s="1">
        <f t="shared" si="750"/>
        <v>29.902014555252197</v>
      </c>
      <c r="Y2522" s="1">
        <f t="shared" si="751"/>
        <v>1.026437884400857</v>
      </c>
      <c r="Z2522" s="1">
        <f t="shared" si="759"/>
        <v>-0.45599999999999991</v>
      </c>
      <c r="AA2522" s="1">
        <f t="shared" si="752"/>
        <v>5.891223558975639E-2</v>
      </c>
      <c r="AB2522" s="1">
        <f t="shared" si="753"/>
        <v>2.5102078999999997</v>
      </c>
      <c r="AC2522" s="1">
        <f t="shared" si="754"/>
        <v>1.1219266127519161</v>
      </c>
      <c r="AF2522" s="1">
        <f t="shared" si="755"/>
        <v>2.1588783588442348</v>
      </c>
      <c r="AG2522" s="1">
        <f t="shared" si="756"/>
        <v>2.4122046125373813</v>
      </c>
      <c r="AH2522" s="1">
        <f t="shared" si="757"/>
        <v>3.4497656493909092</v>
      </c>
      <c r="AI2522">
        <v>3.1</v>
      </c>
      <c r="AJ2522">
        <v>10</v>
      </c>
      <c r="AK2522">
        <v>45</v>
      </c>
      <c r="AL2522">
        <v>10</v>
      </c>
      <c r="AM2522">
        <v>9161</v>
      </c>
      <c r="AN2522">
        <v>9178</v>
      </c>
      <c r="AO2522">
        <v>9145</v>
      </c>
      <c r="AP2522">
        <v>40</v>
      </c>
      <c r="AQ2522">
        <v>0</v>
      </c>
    </row>
    <row r="2523" spans="1:43">
      <c r="A2523" s="27">
        <v>40507</v>
      </c>
      <c r="B2523" s="27"/>
      <c r="C2523">
        <v>-2.9</v>
      </c>
      <c r="D2523">
        <v>1.4</v>
      </c>
      <c r="E2523">
        <v>-4.8</v>
      </c>
      <c r="F2523">
        <v>82</v>
      </c>
      <c r="G2523">
        <v>53</v>
      </c>
      <c r="H2523">
        <v>7.9</v>
      </c>
      <c r="I2523" s="10">
        <v>935</v>
      </c>
      <c r="J2523">
        <v>1.6</v>
      </c>
      <c r="K2523" s="2">
        <v>10</v>
      </c>
      <c r="L2523" s="1">
        <f t="shared" si="742"/>
        <v>1.2251286086807107</v>
      </c>
      <c r="M2523" s="1">
        <f t="shared" si="743"/>
        <v>111</v>
      </c>
      <c r="N2523" s="1">
        <f t="shared" si="744"/>
        <v>0.49345530302987961</v>
      </c>
      <c r="O2523" s="1">
        <f t="shared" si="758"/>
        <v>3.6804808293785574E-2</v>
      </c>
      <c r="P2523" s="1">
        <f t="shared" si="760"/>
        <v>0.41657986817145787</v>
      </c>
      <c r="Q2523">
        <f t="shared" si="745"/>
        <v>4.8487965727028035</v>
      </c>
      <c r="R2523">
        <f t="shared" si="746"/>
        <v>11.265802944640242</v>
      </c>
      <c r="S2523">
        <f t="shared" si="747"/>
        <v>1.4745815372565763</v>
      </c>
      <c r="T2523">
        <v>0.2432</v>
      </c>
      <c r="U2523" s="1">
        <f t="shared" si="748"/>
        <v>-0.36941581482818509</v>
      </c>
      <c r="V2523" s="1">
        <v>329</v>
      </c>
      <c r="W2523" s="1">
        <f t="shared" si="749"/>
        <v>13.796239734874193</v>
      </c>
      <c r="X2523" s="1">
        <f t="shared" si="750"/>
        <v>29.83123501340587</v>
      </c>
      <c r="Y2523" s="1">
        <f t="shared" si="751"/>
        <v>1.0267736465050581</v>
      </c>
      <c r="Z2523" s="1">
        <f t="shared" si="759"/>
        <v>0.38</v>
      </c>
      <c r="AA2523" s="1">
        <f t="shared" si="752"/>
        <v>5.8967698221158403E-2</v>
      </c>
      <c r="AB2523" s="1">
        <f t="shared" si="753"/>
        <v>2.5078469000000001</v>
      </c>
      <c r="AC2523" s="1">
        <f t="shared" si="754"/>
        <v>1.1967217202687106</v>
      </c>
      <c r="AF2523" s="1">
        <f t="shared" si="755"/>
        <v>2.5455473670094309</v>
      </c>
      <c r="AG2523" s="1">
        <f t="shared" si="756"/>
        <v>3.0081110738675312</v>
      </c>
      <c r="AH2523" s="1">
        <f t="shared" si="757"/>
        <v>4.1484464010456845</v>
      </c>
      <c r="AI2523">
        <v>3.9</v>
      </c>
      <c r="AJ2523">
        <v>10</v>
      </c>
      <c r="AK2523">
        <v>58</v>
      </c>
      <c r="AL2523">
        <v>10</v>
      </c>
      <c r="AM2523">
        <v>9172</v>
      </c>
      <c r="AN2523">
        <v>9189</v>
      </c>
      <c r="AO2523">
        <v>9152</v>
      </c>
      <c r="AP2523">
        <v>40</v>
      </c>
      <c r="AQ2523">
        <v>0</v>
      </c>
    </row>
    <row r="2524" spans="1:43">
      <c r="A2524" s="27">
        <v>40508</v>
      </c>
      <c r="B2524" s="27"/>
      <c r="C2524">
        <v>-1.3</v>
      </c>
      <c r="D2524">
        <v>2.4</v>
      </c>
      <c r="E2524">
        <v>-3.6</v>
      </c>
      <c r="F2524">
        <v>73</v>
      </c>
      <c r="G2524">
        <v>61</v>
      </c>
      <c r="H2524">
        <v>6.2</v>
      </c>
      <c r="I2524" s="10">
        <v>935</v>
      </c>
      <c r="J2524">
        <v>1.1000000000000001</v>
      </c>
      <c r="K2524" s="2">
        <v>10</v>
      </c>
      <c r="L2524" s="1">
        <f t="shared" si="742"/>
        <v>1.2497714870978587</v>
      </c>
      <c r="M2524" s="1">
        <f t="shared" si="743"/>
        <v>85</v>
      </c>
      <c r="N2524" s="1">
        <f t="shared" si="744"/>
        <v>0.55555388286883689</v>
      </c>
      <c r="O2524" s="1">
        <f t="shared" si="758"/>
        <v>4.0876540720994212E-2</v>
      </c>
      <c r="P2524" s="1">
        <f t="shared" si="760"/>
        <v>0.42055100352002306</v>
      </c>
      <c r="Q2524">
        <f t="shared" si="745"/>
        <v>4.0073165822972321</v>
      </c>
      <c r="R2524">
        <f t="shared" si="746"/>
        <v>11.259303466436162</v>
      </c>
      <c r="S2524">
        <f t="shared" si="747"/>
        <v>1.4737308202141572</v>
      </c>
      <c r="T2524">
        <v>0.2432</v>
      </c>
      <c r="U2524" s="1">
        <f t="shared" si="748"/>
        <v>-0.37238024587638852</v>
      </c>
      <c r="V2524" s="1">
        <v>330</v>
      </c>
      <c r="W2524" s="1">
        <f t="shared" si="749"/>
        <v>12.039124528479983</v>
      </c>
      <c r="X2524" s="1">
        <f t="shared" si="750"/>
        <v>29.762797029977751</v>
      </c>
      <c r="Y2524" s="1">
        <f t="shared" si="751"/>
        <v>1.0271014880889471</v>
      </c>
      <c r="Z2524" s="1">
        <f t="shared" si="759"/>
        <v>0.60799999999999998</v>
      </c>
      <c r="AA2524" s="1">
        <f t="shared" si="752"/>
        <v>5.9056655973565762E-2</v>
      </c>
      <c r="AB2524" s="1">
        <f t="shared" si="753"/>
        <v>2.5040692999999998</v>
      </c>
      <c r="AC2524" s="1">
        <f t="shared" si="754"/>
        <v>0.82274618268473854</v>
      </c>
      <c r="AF2524" s="1">
        <f t="shared" si="755"/>
        <v>2.7666941262737152</v>
      </c>
      <c r="AG2524" s="1">
        <f t="shared" si="756"/>
        <v>2.7802924964468145</v>
      </c>
      <c r="AH2524" s="1">
        <f t="shared" si="757"/>
        <v>3.8261467990266804</v>
      </c>
      <c r="AI2524">
        <v>3.2</v>
      </c>
      <c r="AJ2524">
        <v>10</v>
      </c>
      <c r="AK2524">
        <v>40</v>
      </c>
      <c r="AL2524">
        <v>4</v>
      </c>
      <c r="AM2524">
        <v>9186</v>
      </c>
      <c r="AN2524">
        <v>9197</v>
      </c>
      <c r="AO2524">
        <v>9176</v>
      </c>
      <c r="AP2524">
        <v>40</v>
      </c>
      <c r="AQ2524">
        <v>0</v>
      </c>
    </row>
    <row r="2525" spans="1:43">
      <c r="A2525" s="27">
        <v>40509</v>
      </c>
      <c r="B2525" s="27"/>
      <c r="C2525">
        <v>-1.4</v>
      </c>
      <c r="D2525">
        <v>3.1</v>
      </c>
      <c r="E2525">
        <v>-4.9000000000000004</v>
      </c>
      <c r="F2525">
        <v>79</v>
      </c>
      <c r="G2525">
        <v>62</v>
      </c>
      <c r="H2525">
        <v>6.7</v>
      </c>
      <c r="I2525" s="10">
        <v>935</v>
      </c>
      <c r="J2525">
        <v>1.2</v>
      </c>
      <c r="K2525" s="2">
        <v>10</v>
      </c>
      <c r="L2525" s="1">
        <f t="shared" si="742"/>
        <v>1.339464576938866</v>
      </c>
      <c r="M2525" s="1">
        <f t="shared" si="743"/>
        <v>96</v>
      </c>
      <c r="N2525" s="1">
        <f t="shared" si="744"/>
        <v>0.55147934057689385</v>
      </c>
      <c r="O2525" s="1">
        <f t="shared" si="758"/>
        <v>4.0611153009095985E-2</v>
      </c>
      <c r="P2525" s="1">
        <f t="shared" si="760"/>
        <v>0.44042933780349192</v>
      </c>
      <c r="Q2525">
        <f t="shared" si="745"/>
        <v>4.2255702536953672</v>
      </c>
      <c r="R2525">
        <f t="shared" si="746"/>
        <v>11.253030769455371</v>
      </c>
      <c r="S2525">
        <f t="shared" si="747"/>
        <v>1.4729097865779281</v>
      </c>
      <c r="T2525">
        <v>0.2432</v>
      </c>
      <c r="U2525" s="1">
        <f t="shared" si="748"/>
        <v>-0.37523451466855895</v>
      </c>
      <c r="V2525" s="1">
        <v>331</v>
      </c>
      <c r="W2525" s="1">
        <f t="shared" si="749"/>
        <v>12.523926239179236</v>
      </c>
      <c r="X2525" s="1">
        <f t="shared" si="750"/>
        <v>29.696752256687287</v>
      </c>
      <c r="Y2525" s="1">
        <f t="shared" si="751"/>
        <v>1.0274213121662612</v>
      </c>
      <c r="Z2525" s="1">
        <f t="shared" si="759"/>
        <v>-3.799999999999995E-2</v>
      </c>
      <c r="AA2525" s="1">
        <f t="shared" si="752"/>
        <v>5.9051088251483884E-2</v>
      </c>
      <c r="AB2525" s="1">
        <f t="shared" si="753"/>
        <v>2.5043053999999998</v>
      </c>
      <c r="AC2525" s="1">
        <f t="shared" si="754"/>
        <v>0.89754129020153295</v>
      </c>
      <c r="AF2525" s="1">
        <f t="shared" si="755"/>
        <v>3.1682951569000037</v>
      </c>
      <c r="AG2525" s="1">
        <f t="shared" si="756"/>
        <v>2.8550248798048381</v>
      </c>
      <c r="AH2525" s="1">
        <f t="shared" si="757"/>
        <v>4.2801744218283595</v>
      </c>
      <c r="AI2525">
        <v>2.2000000000000002</v>
      </c>
      <c r="AJ2525">
        <v>10</v>
      </c>
      <c r="AK2525">
        <v>31</v>
      </c>
      <c r="AL2525">
        <v>3</v>
      </c>
      <c r="AM2525">
        <v>9198</v>
      </c>
      <c r="AN2525">
        <v>9210</v>
      </c>
      <c r="AO2525">
        <v>9187</v>
      </c>
      <c r="AP2525">
        <v>44</v>
      </c>
      <c r="AQ2525">
        <v>0</v>
      </c>
    </row>
    <row r="2526" spans="1:43">
      <c r="A2526" s="27">
        <v>40510</v>
      </c>
      <c r="B2526" s="27"/>
      <c r="C2526">
        <v>-1.4</v>
      </c>
      <c r="D2526">
        <v>5</v>
      </c>
      <c r="E2526">
        <v>-5.7</v>
      </c>
      <c r="F2526">
        <v>68</v>
      </c>
      <c r="G2526">
        <v>40</v>
      </c>
      <c r="H2526">
        <v>5.7</v>
      </c>
      <c r="I2526" s="10">
        <v>935</v>
      </c>
      <c r="J2526">
        <v>2.2999999999999998</v>
      </c>
      <c r="K2526" s="2">
        <v>10</v>
      </c>
      <c r="L2526" s="1">
        <f t="shared" si="742"/>
        <v>1.4070868204263458</v>
      </c>
      <c r="M2526" s="1">
        <f t="shared" si="743"/>
        <v>96</v>
      </c>
      <c r="N2526" s="1">
        <f t="shared" si="744"/>
        <v>0.55147934057689385</v>
      </c>
      <c r="O2526" s="1">
        <f t="shared" si="758"/>
        <v>4.0611153009095985E-2</v>
      </c>
      <c r="P2526" s="1">
        <f t="shared" si="760"/>
        <v>0.36624946965411886</v>
      </c>
      <c r="Q2526">
        <f t="shared" si="745"/>
        <v>3.852983046076726</v>
      </c>
      <c r="R2526">
        <f t="shared" si="746"/>
        <v>11.246988242901798</v>
      </c>
      <c r="S2526">
        <f t="shared" si="747"/>
        <v>1.4721188799609684</v>
      </c>
      <c r="T2526">
        <v>0.2432</v>
      </c>
      <c r="U2526" s="1">
        <f t="shared" si="748"/>
        <v>-0.37797777681863398</v>
      </c>
      <c r="V2526" s="1">
        <v>332</v>
      </c>
      <c r="W2526" s="1">
        <f t="shared" si="749"/>
        <v>11.486369325455639</v>
      </c>
      <c r="X2526" s="1">
        <f t="shared" si="750"/>
        <v>29.633150647859878</v>
      </c>
      <c r="Y2526" s="1">
        <f t="shared" si="751"/>
        <v>1.0277330241225777</v>
      </c>
      <c r="Z2526" s="1">
        <f t="shared" si="759"/>
        <v>0</v>
      </c>
      <c r="AA2526" s="1">
        <f t="shared" si="752"/>
        <v>5.9051088251483884E-2</v>
      </c>
      <c r="AB2526" s="1">
        <f t="shared" si="753"/>
        <v>2.5043053999999998</v>
      </c>
      <c r="AC2526" s="1">
        <f t="shared" si="754"/>
        <v>1.7202874728862712</v>
      </c>
      <c r="AF2526" s="1">
        <f t="shared" si="755"/>
        <v>3.6562964583906155</v>
      </c>
      <c r="AG2526" s="1">
        <f t="shared" si="756"/>
        <v>2.6628486347405054</v>
      </c>
      <c r="AH2526" s="1">
        <f t="shared" si="757"/>
        <v>3.9192453827338287</v>
      </c>
      <c r="AI2526">
        <v>4.0999999999999996</v>
      </c>
      <c r="AJ2526">
        <v>11</v>
      </c>
      <c r="AK2526">
        <v>60</v>
      </c>
      <c r="AL2526">
        <v>11</v>
      </c>
      <c r="AM2526">
        <v>9148</v>
      </c>
      <c r="AN2526">
        <v>9194</v>
      </c>
      <c r="AO2526">
        <v>9125</v>
      </c>
      <c r="AP2526">
        <v>37</v>
      </c>
      <c r="AQ2526">
        <v>0</v>
      </c>
    </row>
    <row r="2527" spans="1:43">
      <c r="A2527" s="27">
        <v>40511</v>
      </c>
      <c r="B2527" s="27"/>
      <c r="C2527">
        <v>1.3</v>
      </c>
      <c r="D2527">
        <v>8.3000000000000007</v>
      </c>
      <c r="E2527">
        <v>-7.4</v>
      </c>
      <c r="F2527">
        <v>54</v>
      </c>
      <c r="G2527">
        <v>31</v>
      </c>
      <c r="H2527">
        <v>8</v>
      </c>
      <c r="I2527" s="10">
        <v>935</v>
      </c>
      <c r="J2527">
        <v>2.7</v>
      </c>
      <c r="K2527" s="2">
        <v>10</v>
      </c>
      <c r="L2527" s="1">
        <f t="shared" si="742"/>
        <v>1.9568391871713169</v>
      </c>
      <c r="M2527" s="1">
        <f t="shared" si="743"/>
        <v>77</v>
      </c>
      <c r="N2527" s="1">
        <f t="shared" si="744"/>
        <v>0.67128358518521281</v>
      </c>
      <c r="O2527" s="1">
        <f t="shared" si="758"/>
        <v>4.8321132354370203E-2</v>
      </c>
      <c r="P2527" s="1">
        <f t="shared" si="760"/>
        <v>0.30468531215608796</v>
      </c>
      <c r="Q2527">
        <f t="shared" si="745"/>
        <v>5.3564077381163582</v>
      </c>
      <c r="R2527">
        <f t="shared" si="746"/>
        <v>11.241179188231373</v>
      </c>
      <c r="S2527">
        <f t="shared" si="747"/>
        <v>1.4713585324910174</v>
      </c>
      <c r="T2527">
        <v>0.2432</v>
      </c>
      <c r="U2527" s="1">
        <f t="shared" si="748"/>
        <v>-0.38060922077994697</v>
      </c>
      <c r="V2527" s="1">
        <v>333</v>
      </c>
      <c r="W2527" s="1">
        <f t="shared" si="749"/>
        <v>13.795138251939864</v>
      </c>
      <c r="X2527" s="1">
        <f t="shared" si="750"/>
        <v>29.572040419663239</v>
      </c>
      <c r="Y2527" s="1">
        <f t="shared" si="751"/>
        <v>1.0280365317433051</v>
      </c>
      <c r="Z2527" s="1">
        <f t="shared" si="759"/>
        <v>1.026</v>
      </c>
      <c r="AA2527" s="1">
        <f t="shared" si="752"/>
        <v>5.9201786176080719E-2</v>
      </c>
      <c r="AB2527" s="1">
        <f t="shared" si="753"/>
        <v>2.4979306999999999</v>
      </c>
      <c r="AC2527" s="1">
        <f t="shared" si="754"/>
        <v>2.019467902953449</v>
      </c>
      <c r="AF2527" s="1">
        <f t="shared" si="755"/>
        <v>5.1474521788090106</v>
      </c>
      <c r="AG2527" s="1">
        <f t="shared" si="756"/>
        <v>2.9576931184949928</v>
      </c>
      <c r="AH2527" s="1">
        <f t="shared" si="757"/>
        <v>4.1974430830485847</v>
      </c>
      <c r="AI2527">
        <v>6.2</v>
      </c>
      <c r="AJ2527">
        <v>11</v>
      </c>
      <c r="AK2527">
        <v>87</v>
      </c>
      <c r="AL2527">
        <v>10</v>
      </c>
      <c r="AM2527">
        <v>9131</v>
      </c>
      <c r="AN2527">
        <v>9152</v>
      </c>
      <c r="AO2527">
        <v>9112</v>
      </c>
      <c r="AP2527">
        <v>35</v>
      </c>
      <c r="AQ2527">
        <v>0</v>
      </c>
    </row>
    <row r="2528" spans="1:43">
      <c r="A2528" s="27">
        <v>40512</v>
      </c>
      <c r="B2528" s="27"/>
      <c r="C2528">
        <v>1.7</v>
      </c>
      <c r="D2528">
        <v>8.5</v>
      </c>
      <c r="E2528">
        <v>-8.4</v>
      </c>
      <c r="F2528">
        <v>48</v>
      </c>
      <c r="G2528">
        <v>20</v>
      </c>
      <c r="H2528">
        <v>7.1</v>
      </c>
      <c r="I2528" s="10">
        <v>935</v>
      </c>
      <c r="J2528">
        <v>4.0999999999999996</v>
      </c>
      <c r="K2528" s="2">
        <v>10</v>
      </c>
      <c r="L2528" s="1">
        <f t="shared" si="742"/>
        <v>2.5090091906682344</v>
      </c>
      <c r="M2528" s="1">
        <f t="shared" si="743"/>
        <v>76</v>
      </c>
      <c r="N2528" s="1">
        <f t="shared" si="744"/>
        <v>0.69086052853268343</v>
      </c>
      <c r="O2528" s="1">
        <f t="shared" si="758"/>
        <v>4.9564021041769872E-2</v>
      </c>
      <c r="P2528" s="1">
        <f t="shared" si="760"/>
        <v>0.23421453564728745</v>
      </c>
      <c r="Q2528">
        <f t="shared" si="745"/>
        <v>4.9872870569665686</v>
      </c>
      <c r="R2528">
        <f t="shared" si="746"/>
        <v>11.23560681353853</v>
      </c>
      <c r="S2528">
        <f t="shared" si="747"/>
        <v>1.4706291640757239</v>
      </c>
      <c r="T2528">
        <v>0.2432</v>
      </c>
      <c r="U2528" s="1">
        <f t="shared" si="748"/>
        <v>-0.38312806808530825</v>
      </c>
      <c r="V2528" s="1">
        <v>334</v>
      </c>
      <c r="W2528" s="1">
        <f t="shared" si="749"/>
        <v>12.861645903460488</v>
      </c>
      <c r="X2528" s="1">
        <f t="shared" si="750"/>
        <v>29.513468011026561</v>
      </c>
      <c r="Y2528" s="1">
        <f t="shared" si="751"/>
        <v>1.0283317452409624</v>
      </c>
      <c r="Z2528" s="1">
        <f t="shared" si="759"/>
        <v>0.15199999999999997</v>
      </c>
      <c r="AA2528" s="1">
        <f t="shared" si="752"/>
        <v>5.9224177234800057E-2</v>
      </c>
      <c r="AB2528" s="1">
        <f t="shared" si="753"/>
        <v>2.4969863000000001</v>
      </c>
      <c r="AC2528" s="1">
        <f t="shared" si="754"/>
        <v>3.0665994081885706</v>
      </c>
      <c r="AF2528" s="1">
        <f t="shared" si="755"/>
        <v>5.4415928558635125</v>
      </c>
      <c r="AG2528" s="1">
        <f t="shared" si="756"/>
        <v>2.8037897066367425</v>
      </c>
      <c r="AH2528" s="1">
        <f t="shared" si="757"/>
        <v>4.4330769757505717</v>
      </c>
      <c r="AI2528">
        <v>8</v>
      </c>
      <c r="AJ2528">
        <v>3</v>
      </c>
      <c r="AK2528">
        <v>146</v>
      </c>
      <c r="AL2528">
        <v>10</v>
      </c>
      <c r="AM2528">
        <v>9114</v>
      </c>
      <c r="AN2528">
        <v>9170</v>
      </c>
      <c r="AO2528">
        <v>9063</v>
      </c>
      <c r="AP2528">
        <v>31</v>
      </c>
      <c r="AQ2528">
        <v>0</v>
      </c>
    </row>
    <row r="2529" spans="1:43">
      <c r="A2529" s="27">
        <v>40513</v>
      </c>
      <c r="B2529" s="27"/>
      <c r="C2529">
        <v>-0.1</v>
      </c>
      <c r="D2529">
        <v>4.3</v>
      </c>
      <c r="E2529">
        <v>-3.8</v>
      </c>
      <c r="F2529">
        <v>66</v>
      </c>
      <c r="G2529">
        <v>38</v>
      </c>
      <c r="H2529">
        <v>7.4</v>
      </c>
      <c r="I2529" s="10">
        <v>935</v>
      </c>
      <c r="J2529">
        <v>1.9</v>
      </c>
      <c r="K2529" s="2">
        <v>10</v>
      </c>
      <c r="L2529" s="1">
        <f t="shared" si="742"/>
        <v>1.7183991949826529</v>
      </c>
      <c r="M2529" s="1">
        <f t="shared" si="743"/>
        <v>94</v>
      </c>
      <c r="N2529" s="1">
        <f t="shared" si="744"/>
        <v>0.60656760126761966</v>
      </c>
      <c r="O2529" s="1">
        <f t="shared" si="758"/>
        <v>4.417960149884375E-2</v>
      </c>
      <c r="P2529" s="1">
        <f t="shared" si="760"/>
        <v>0.37467443882380636</v>
      </c>
      <c r="Q2529">
        <f t="shared" si="745"/>
        <v>4.8208329038161271</v>
      </c>
      <c r="R2529">
        <f t="shared" si="746"/>
        <v>11.230274228003845</v>
      </c>
      <c r="S2529">
        <f t="shared" si="747"/>
        <v>1.469931181675896</v>
      </c>
      <c r="T2529">
        <v>0.2432</v>
      </c>
      <c r="U2529" s="1">
        <f t="shared" si="748"/>
        <v>-0.38553357357730206</v>
      </c>
      <c r="V2529" s="1">
        <v>335</v>
      </c>
      <c r="W2529" s="1">
        <f t="shared" si="749"/>
        <v>13.143610439776555</v>
      </c>
      <c r="X2529" s="1">
        <f t="shared" si="750"/>
        <v>29.457478046241324</v>
      </c>
      <c r="Y2529" s="1">
        <f t="shared" si="751"/>
        <v>1.0286185772817413</v>
      </c>
      <c r="Z2529" s="1">
        <f t="shared" si="759"/>
        <v>-0.68400000000000005</v>
      </c>
      <c r="AA2529" s="1">
        <f t="shared" si="752"/>
        <v>5.9123550625255906E-2</v>
      </c>
      <c r="AB2529" s="1">
        <f t="shared" si="753"/>
        <v>2.5012360999999999</v>
      </c>
      <c r="AC2529" s="1">
        <f t="shared" si="754"/>
        <v>1.4211070428190937</v>
      </c>
      <c r="AF2529" s="1">
        <f t="shared" si="755"/>
        <v>3.4130226821346468</v>
      </c>
      <c r="AG2529" s="1">
        <f t="shared" si="756"/>
        <v>2.8919827078925637</v>
      </c>
      <c r="AH2529" s="1">
        <f t="shared" si="757"/>
        <v>4.8534236470374434</v>
      </c>
      <c r="AI2529">
        <v>7.4</v>
      </c>
      <c r="AJ2529">
        <v>3</v>
      </c>
      <c r="AK2529">
        <v>115</v>
      </c>
      <c r="AL2529">
        <v>3</v>
      </c>
      <c r="AM2529">
        <v>9176</v>
      </c>
      <c r="AN2529">
        <v>9195</v>
      </c>
      <c r="AO2529">
        <v>9155</v>
      </c>
      <c r="AP2529">
        <v>39</v>
      </c>
      <c r="AQ2529">
        <v>11</v>
      </c>
    </row>
    <row r="2530" spans="1:43">
      <c r="A2530" s="27">
        <v>40514</v>
      </c>
      <c r="B2530" s="27"/>
      <c r="C2530">
        <v>-4.8</v>
      </c>
      <c r="D2530">
        <v>0.5</v>
      </c>
      <c r="E2530">
        <v>-6.2</v>
      </c>
      <c r="F2530">
        <v>86</v>
      </c>
      <c r="G2530">
        <v>58</v>
      </c>
      <c r="H2530">
        <v>5.6</v>
      </c>
      <c r="I2530" s="10">
        <v>935</v>
      </c>
      <c r="J2530">
        <v>1.9</v>
      </c>
      <c r="K2530" s="2">
        <v>10</v>
      </c>
      <c r="L2530" s="1">
        <f t="shared" si="742"/>
        <v>1.1072727712653379</v>
      </c>
      <c r="M2530" s="1">
        <f t="shared" si="743"/>
        <v>114</v>
      </c>
      <c r="N2530" s="1">
        <f t="shared" si="744"/>
        <v>0.42775689149958557</v>
      </c>
      <c r="O2530" s="1">
        <f t="shared" si="758"/>
        <v>3.2428215818990434E-2</v>
      </c>
      <c r="P2530" s="1">
        <f t="shared" si="760"/>
        <v>0.40287010361326137</v>
      </c>
      <c r="Q2530">
        <f t="shared" si="745"/>
        <v>3.6016012064194203</v>
      </c>
      <c r="R2530">
        <f t="shared" si="746"/>
        <v>11.225184436421637</v>
      </c>
      <c r="S2530">
        <f t="shared" si="747"/>
        <v>1.4692649785892196</v>
      </c>
      <c r="T2530">
        <v>0.2432</v>
      </c>
      <c r="U2530" s="1">
        <f t="shared" si="748"/>
        <v>-0.387825025628728</v>
      </c>
      <c r="V2530" s="1">
        <v>336</v>
      </c>
      <c r="W2530" s="1">
        <f t="shared" si="749"/>
        <v>11.307884384838641</v>
      </c>
      <c r="X2530" s="1">
        <f t="shared" si="750"/>
        <v>29.404113299240837</v>
      </c>
      <c r="Y2530" s="1">
        <f t="shared" si="751"/>
        <v>1.0288969430113433</v>
      </c>
      <c r="Z2530" s="1">
        <f t="shared" si="759"/>
        <v>-1.786</v>
      </c>
      <c r="AA2530" s="1">
        <f t="shared" si="752"/>
        <v>5.8862408349748742E-2</v>
      </c>
      <c r="AB2530" s="1">
        <f t="shared" si="753"/>
        <v>2.5123327999999998</v>
      </c>
      <c r="AC2530" s="1">
        <f t="shared" si="754"/>
        <v>1.4211070428190937</v>
      </c>
      <c r="AF2530" s="1">
        <f t="shared" si="755"/>
        <v>2.2757087385358674</v>
      </c>
      <c r="AG2530" s="1">
        <f t="shared" si="756"/>
        <v>2.6057158385631545</v>
      </c>
      <c r="AH2530" s="1">
        <f t="shared" si="757"/>
        <v>4.2485243256119452</v>
      </c>
      <c r="AI2530">
        <v>3.4</v>
      </c>
      <c r="AJ2530">
        <v>5</v>
      </c>
      <c r="AK2530">
        <v>49</v>
      </c>
      <c r="AL2530">
        <v>10</v>
      </c>
      <c r="AM2530">
        <v>9094</v>
      </c>
      <c r="AN2530">
        <v>9155</v>
      </c>
      <c r="AO2530">
        <v>9046</v>
      </c>
      <c r="AP2530">
        <v>37</v>
      </c>
      <c r="AQ2530">
        <v>0</v>
      </c>
    </row>
    <row r="2531" spans="1:43">
      <c r="A2531" s="27">
        <v>40515</v>
      </c>
      <c r="B2531" s="27"/>
      <c r="C2531">
        <v>0.5</v>
      </c>
      <c r="D2531">
        <v>6.8</v>
      </c>
      <c r="E2531">
        <v>-6</v>
      </c>
      <c r="F2531">
        <v>60</v>
      </c>
      <c r="G2531">
        <v>25</v>
      </c>
      <c r="H2531">
        <v>3.8</v>
      </c>
      <c r="I2531" s="10">
        <v>935</v>
      </c>
      <c r="J2531">
        <v>4</v>
      </c>
      <c r="K2531" s="2">
        <v>10</v>
      </c>
      <c r="L2531" s="1">
        <f t="shared" si="742"/>
        <v>1.6597153053907747</v>
      </c>
      <c r="M2531" s="1">
        <f t="shared" si="743"/>
        <v>95</v>
      </c>
      <c r="N2531" s="1">
        <f t="shared" si="744"/>
        <v>0.63359438986733596</v>
      </c>
      <c r="O2531" s="1">
        <f t="shared" si="758"/>
        <v>4.5915527350805826E-2</v>
      </c>
      <c r="P2531" s="1">
        <f t="shared" si="760"/>
        <v>0.30899130539687125</v>
      </c>
      <c r="Q2531">
        <f t="shared" si="745"/>
        <v>2.9151222618204002</v>
      </c>
      <c r="R2531">
        <f t="shared" si="746"/>
        <v>11.220340333826515</v>
      </c>
      <c r="S2531">
        <f t="shared" si="747"/>
        <v>1.4686309337469261</v>
      </c>
      <c r="T2531">
        <v>0.2432</v>
      </c>
      <c r="U2531" s="1">
        <f t="shared" si="748"/>
        <v>-0.39000174635312324</v>
      </c>
      <c r="V2531" s="1">
        <v>337</v>
      </c>
      <c r="W2531" s="1">
        <f t="shared" si="749"/>
        <v>9.477871276867468</v>
      </c>
      <c r="X2531" s="1">
        <f t="shared" si="750"/>
        <v>29.353414659553913</v>
      </c>
      <c r="Y2531" s="1">
        <f t="shared" si="751"/>
        <v>1.0291667600800807</v>
      </c>
      <c r="Z2531" s="1">
        <f t="shared" si="759"/>
        <v>2.0139999999999998</v>
      </c>
      <c r="AA2531" s="1">
        <f t="shared" si="752"/>
        <v>5.9157054812984548E-2</v>
      </c>
      <c r="AB2531" s="1">
        <f t="shared" si="753"/>
        <v>2.4998195000000001</v>
      </c>
      <c r="AC2531" s="1">
        <f t="shared" si="754"/>
        <v>2.9918043006717765</v>
      </c>
      <c r="AF2531" s="1">
        <f t="shared" si="755"/>
        <v>4.4202063101929658</v>
      </c>
      <c r="AG2531" s="1">
        <f t="shared" si="756"/>
        <v>2.3971344653486022</v>
      </c>
      <c r="AH2531" s="1">
        <f t="shared" si="757"/>
        <v>2.5045672138648918</v>
      </c>
      <c r="AI2531">
        <v>12.2</v>
      </c>
      <c r="AJ2531">
        <v>6</v>
      </c>
      <c r="AK2531">
        <v>191</v>
      </c>
      <c r="AL2531">
        <v>5</v>
      </c>
      <c r="AM2531">
        <v>9036</v>
      </c>
      <c r="AN2531">
        <v>9095</v>
      </c>
      <c r="AO2531">
        <v>8966</v>
      </c>
      <c r="AP2531">
        <v>33</v>
      </c>
      <c r="AQ2531">
        <v>0</v>
      </c>
    </row>
    <row r="2532" spans="1:43">
      <c r="A2532" s="27">
        <v>40516</v>
      </c>
      <c r="B2532" s="27"/>
      <c r="C2532">
        <v>-8</v>
      </c>
      <c r="D2532">
        <v>-2.7</v>
      </c>
      <c r="E2532">
        <v>-10.199999999999999</v>
      </c>
      <c r="F2532">
        <v>80</v>
      </c>
      <c r="G2532">
        <v>60</v>
      </c>
      <c r="H2532">
        <v>1.5</v>
      </c>
      <c r="I2532" s="10">
        <v>935</v>
      </c>
      <c r="J2532">
        <v>2.4</v>
      </c>
      <c r="K2532" s="2">
        <v>10</v>
      </c>
      <c r="L2532" s="1">
        <f t="shared" si="742"/>
        <v>0.91763527211392137</v>
      </c>
      <c r="M2532" s="1">
        <f t="shared" si="743"/>
        <v>100</v>
      </c>
      <c r="N2532" s="1">
        <f t="shared" si="744"/>
        <v>0.33447680061544882</v>
      </c>
      <c r="O2532" s="1">
        <f t="shared" si="758"/>
        <v>2.6069328520505423E-2</v>
      </c>
      <c r="P2532" s="1">
        <f t="shared" si="760"/>
        <v>0.29091075932883259</v>
      </c>
      <c r="Q2532">
        <f t="shared" si="745"/>
        <v>1.4433782120012901</v>
      </c>
      <c r="R2532">
        <f t="shared" si="746"/>
        <v>11.215744700237806</v>
      </c>
      <c r="S2532">
        <f t="shared" si="747"/>
        <v>1.4680294110258909</v>
      </c>
      <c r="T2532">
        <v>0.2432</v>
      </c>
      <c r="U2532" s="1">
        <f t="shared" si="748"/>
        <v>-0.39206309180530452</v>
      </c>
      <c r="V2532" s="1">
        <v>338</v>
      </c>
      <c r="W2532" s="1">
        <f t="shared" si="749"/>
        <v>7.150233104987886</v>
      </c>
      <c r="X2532" s="1">
        <f t="shared" si="750"/>
        <v>29.305421099926761</v>
      </c>
      <c r="Y2532" s="1">
        <f t="shared" si="751"/>
        <v>1.0294279486672402</v>
      </c>
      <c r="Z2532" s="1">
        <f t="shared" si="759"/>
        <v>-3.23</v>
      </c>
      <c r="AA2532" s="1">
        <f t="shared" si="752"/>
        <v>5.8685925399885881E-2</v>
      </c>
      <c r="AB2532" s="1">
        <f t="shared" si="753"/>
        <v>2.5198879999999999</v>
      </c>
      <c r="AC2532" s="1">
        <f t="shared" si="754"/>
        <v>1.7950825804030659</v>
      </c>
      <c r="AF2532" s="1">
        <f t="shared" si="755"/>
        <v>1.8089747698207199</v>
      </c>
      <c r="AG2532" s="1">
        <f t="shared" si="756"/>
        <v>1.9542810640731261</v>
      </c>
      <c r="AH2532" s="1">
        <f t="shared" si="757"/>
        <v>3.4635261197951537</v>
      </c>
      <c r="AI2532">
        <v>7.1</v>
      </c>
      <c r="AJ2532">
        <v>14</v>
      </c>
      <c r="AK2532">
        <v>103</v>
      </c>
      <c r="AL2532">
        <v>14</v>
      </c>
      <c r="AM2532">
        <v>9240</v>
      </c>
      <c r="AN2532">
        <v>9325</v>
      </c>
      <c r="AO2532">
        <v>9083</v>
      </c>
      <c r="AP2532">
        <v>27</v>
      </c>
      <c r="AQ2532">
        <v>51</v>
      </c>
    </row>
    <row r="2533" spans="1:43">
      <c r="A2533" s="27">
        <v>40517</v>
      </c>
      <c r="B2533" s="27"/>
      <c r="C2533">
        <v>-11.3</v>
      </c>
      <c r="D2533">
        <v>-7.5</v>
      </c>
      <c r="E2533">
        <v>-13</v>
      </c>
      <c r="F2533">
        <v>76</v>
      </c>
      <c r="G2533">
        <v>64</v>
      </c>
      <c r="H2533">
        <v>5.9</v>
      </c>
      <c r="I2533" s="10">
        <v>935</v>
      </c>
      <c r="J2533">
        <v>1.9</v>
      </c>
      <c r="K2533" s="2">
        <v>10</v>
      </c>
      <c r="L2533" s="1">
        <f t="shared" si="742"/>
        <v>0.84225577534042395</v>
      </c>
      <c r="M2533" s="1">
        <f t="shared" si="743"/>
        <v>88</v>
      </c>
      <c r="N2533" s="1">
        <f t="shared" si="744"/>
        <v>0.25764868196835161</v>
      </c>
      <c r="O2533" s="1">
        <f t="shared" si="758"/>
        <v>2.0672024017274353E-2</v>
      </c>
      <c r="P2533" s="1">
        <f t="shared" si="760"/>
        <v>0.21008491098372473</v>
      </c>
      <c r="Q2533">
        <f t="shared" si="745"/>
        <v>3.6976301501220141</v>
      </c>
      <c r="R2533">
        <f t="shared" si="746"/>
        <v>11.211400195540762</v>
      </c>
      <c r="S2533">
        <f t="shared" si="747"/>
        <v>1.4674607585786339</v>
      </c>
      <c r="T2533">
        <v>0.2432</v>
      </c>
      <c r="U2533" s="1">
        <f t="shared" si="748"/>
        <v>-0.39400845217186742</v>
      </c>
      <c r="V2533" s="1">
        <v>339</v>
      </c>
      <c r="W2533" s="1">
        <f t="shared" si="749"/>
        <v>11.560876553239066</v>
      </c>
      <c r="X2533" s="1">
        <f t="shared" si="750"/>
        <v>29.260169645605934</v>
      </c>
      <c r="Y2533" s="1">
        <f t="shared" si="751"/>
        <v>1.0296804315046948</v>
      </c>
      <c r="Z2533" s="1">
        <f t="shared" si="759"/>
        <v>-1.2540000000000002</v>
      </c>
      <c r="AA2533" s="1">
        <f t="shared" si="752"/>
        <v>5.8505032337000835E-2</v>
      </c>
      <c r="AB2533" s="1">
        <f t="shared" si="753"/>
        <v>2.5276793</v>
      </c>
      <c r="AC2533" s="1">
        <f t="shared" si="754"/>
        <v>1.4211070428190937</v>
      </c>
      <c r="AF2533" s="1">
        <f t="shared" si="755"/>
        <v>1.0258866472854076</v>
      </c>
      <c r="AG2533" s="1">
        <f t="shared" si="756"/>
        <v>2.5015782105008273</v>
      </c>
      <c r="AH2533" s="1">
        <f t="shared" si="757"/>
        <v>2.9992860441085192</v>
      </c>
      <c r="AI2533">
        <v>3.1</v>
      </c>
      <c r="AJ2533">
        <v>4</v>
      </c>
      <c r="AK2533">
        <v>43</v>
      </c>
      <c r="AL2533">
        <v>4</v>
      </c>
      <c r="AM2533">
        <v>9328</v>
      </c>
      <c r="AN2533">
        <v>9338</v>
      </c>
      <c r="AO2533">
        <v>9317</v>
      </c>
      <c r="AP2533">
        <v>20</v>
      </c>
      <c r="AQ2533">
        <v>0</v>
      </c>
    </row>
    <row r="2534" spans="1:43">
      <c r="A2534" s="27">
        <v>40518</v>
      </c>
      <c r="B2534" s="27"/>
      <c r="C2534">
        <v>-12</v>
      </c>
      <c r="D2534">
        <v>-7.1</v>
      </c>
      <c r="E2534">
        <v>-14.5</v>
      </c>
      <c r="F2534">
        <v>78</v>
      </c>
      <c r="G2534">
        <v>60</v>
      </c>
      <c r="H2534">
        <v>4.3</v>
      </c>
      <c r="I2534" s="10">
        <v>935</v>
      </c>
      <c r="J2534">
        <v>1.5</v>
      </c>
      <c r="K2534" s="2">
        <v>10</v>
      </c>
      <c r="L2534" s="1">
        <f t="shared" si="742"/>
        <v>0.67829328837863956</v>
      </c>
      <c r="M2534" s="1">
        <f t="shared" si="743"/>
        <v>96</v>
      </c>
      <c r="N2534" s="1">
        <f t="shared" si="744"/>
        <v>0.24353404455624317</v>
      </c>
      <c r="O2534" s="1">
        <f t="shared" si="758"/>
        <v>1.9661165190831706E-2</v>
      </c>
      <c r="P2534" s="1">
        <f t="shared" si="760"/>
        <v>0.2029198604813045</v>
      </c>
      <c r="Q2534">
        <f t="shared" si="745"/>
        <v>2.859470580200159</v>
      </c>
      <c r="R2534">
        <f t="shared" si="746"/>
        <v>11.20730935452328</v>
      </c>
      <c r="S2534">
        <f t="shared" si="747"/>
        <v>1.4669253081836755</v>
      </c>
      <c r="T2534">
        <v>0.2432</v>
      </c>
      <c r="U2534" s="1">
        <f t="shared" si="748"/>
        <v>-0.39583725195158931</v>
      </c>
      <c r="V2534" s="1">
        <v>340</v>
      </c>
      <c r="W2534" s="1">
        <f t="shared" si="749"/>
        <v>9.9403302848577617</v>
      </c>
      <c r="X2534" s="1">
        <f t="shared" si="750"/>
        <v>29.217695345274389</v>
      </c>
      <c r="Y2534" s="1">
        <f t="shared" si="751"/>
        <v>1.0299241338997633</v>
      </c>
      <c r="Z2534" s="1">
        <f t="shared" si="759"/>
        <v>-0.26599999999999974</v>
      </c>
      <c r="AA2534" s="1">
        <f t="shared" si="752"/>
        <v>5.8466804351531412E-2</v>
      </c>
      <c r="AB2534" s="1">
        <f t="shared" si="753"/>
        <v>2.5293319999999997</v>
      </c>
      <c r="AC2534" s="1">
        <f t="shared" si="754"/>
        <v>1.1219266127519161</v>
      </c>
      <c r="AF2534" s="1">
        <f t="shared" si="755"/>
        <v>1.0602728623540065</v>
      </c>
      <c r="AG2534" s="1">
        <f t="shared" si="756"/>
        <v>2.2593684546460473</v>
      </c>
      <c r="AH2534" s="1">
        <f t="shared" si="757"/>
        <v>2.329565930714562</v>
      </c>
      <c r="AI2534">
        <v>3.2</v>
      </c>
      <c r="AJ2534">
        <v>9</v>
      </c>
      <c r="AK2534">
        <v>42</v>
      </c>
      <c r="AL2534">
        <v>4</v>
      </c>
      <c r="AM2534">
        <v>9315</v>
      </c>
      <c r="AN2534">
        <v>9331</v>
      </c>
      <c r="AO2534">
        <v>9298</v>
      </c>
      <c r="AP2534">
        <v>19</v>
      </c>
      <c r="AQ2534">
        <v>0</v>
      </c>
    </row>
    <row r="2535" spans="1:43">
      <c r="A2535" s="27">
        <v>40519</v>
      </c>
      <c r="B2535" s="27"/>
      <c r="C2535">
        <v>-12.6</v>
      </c>
      <c r="D2535">
        <v>-5.2</v>
      </c>
      <c r="E2535">
        <v>-14.8</v>
      </c>
      <c r="F2535">
        <v>84</v>
      </c>
      <c r="G2535">
        <v>60</v>
      </c>
      <c r="H2535">
        <v>6</v>
      </c>
      <c r="I2535" s="10">
        <v>935</v>
      </c>
      <c r="J2535">
        <v>0.8</v>
      </c>
      <c r="K2535" s="2">
        <v>10</v>
      </c>
      <c r="L2535" s="1">
        <f t="shared" si="742"/>
        <v>0.70439827655546494</v>
      </c>
      <c r="M2535" s="1">
        <f t="shared" si="743"/>
        <v>108</v>
      </c>
      <c r="N2535" s="1">
        <f t="shared" si="744"/>
        <v>0.23198802274124766</v>
      </c>
      <c r="O2535" s="1">
        <f t="shared" si="758"/>
        <v>1.8829178502031443E-2</v>
      </c>
      <c r="P2535" s="1">
        <f t="shared" si="760"/>
        <v>0.22908964470557905</v>
      </c>
      <c r="Q2535">
        <f t="shared" si="745"/>
        <v>3.732098926906521</v>
      </c>
      <c r="R2535">
        <f t="shared" si="746"/>
        <v>11.203474582086537</v>
      </c>
      <c r="S2535">
        <f t="shared" si="747"/>
        <v>1.4664233746186568</v>
      </c>
      <c r="T2535">
        <v>0.2432</v>
      </c>
      <c r="U2535" s="1">
        <f t="shared" si="748"/>
        <v>-0.39754895012568137</v>
      </c>
      <c r="V2535" s="1">
        <v>341</v>
      </c>
      <c r="W2535" s="1">
        <f t="shared" si="749"/>
        <v>11.632873579629852</v>
      </c>
      <c r="X2535" s="1">
        <f t="shared" si="750"/>
        <v>29.178031243631494</v>
      </c>
      <c r="Y2535" s="1">
        <f t="shared" si="751"/>
        <v>1.0301589837573069</v>
      </c>
      <c r="Z2535" s="1">
        <f t="shared" si="759"/>
        <v>-0.22799999999999987</v>
      </c>
      <c r="AA2535" s="1">
        <f t="shared" si="752"/>
        <v>5.8434077246577412E-2</v>
      </c>
      <c r="AB2535" s="1">
        <f t="shared" si="753"/>
        <v>2.5307485999999999</v>
      </c>
      <c r="AC2535" s="1">
        <f t="shared" si="754"/>
        <v>0.5983608601343553</v>
      </c>
      <c r="AF2535" s="1">
        <f t="shared" si="755"/>
        <v>1.0812416862537484</v>
      </c>
      <c r="AG2535" s="1">
        <f t="shared" si="756"/>
        <v>2.4825238746370424</v>
      </c>
      <c r="AH2535" s="1">
        <f t="shared" si="757"/>
        <v>2.4960541177622693</v>
      </c>
      <c r="AI2535">
        <v>3</v>
      </c>
      <c r="AJ2535">
        <v>10</v>
      </c>
      <c r="AK2535">
        <v>44</v>
      </c>
      <c r="AL2535">
        <v>10</v>
      </c>
      <c r="AM2535">
        <v>9222</v>
      </c>
      <c r="AN2535">
        <v>9301</v>
      </c>
      <c r="AO2535">
        <v>9170</v>
      </c>
      <c r="AP2535">
        <v>20</v>
      </c>
      <c r="AQ2535">
        <v>0</v>
      </c>
    </row>
    <row r="2536" spans="1:43">
      <c r="A2536" s="27">
        <v>40520</v>
      </c>
      <c r="B2536" s="27"/>
      <c r="C2536">
        <v>-7.3</v>
      </c>
      <c r="D2536">
        <v>-1.5</v>
      </c>
      <c r="E2536">
        <v>-13.9</v>
      </c>
      <c r="F2536">
        <v>67</v>
      </c>
      <c r="G2536">
        <v>41</v>
      </c>
      <c r="H2536">
        <v>7.2</v>
      </c>
      <c r="I2536" s="10">
        <v>935</v>
      </c>
      <c r="J2536">
        <v>2.6</v>
      </c>
      <c r="K2536" s="2">
        <v>10</v>
      </c>
      <c r="L2536" s="1">
        <f t="shared" si="742"/>
        <v>1.0040694663906162</v>
      </c>
      <c r="M2536" s="1">
        <f t="shared" si="743"/>
        <v>93</v>
      </c>
      <c r="N2536" s="1">
        <f t="shared" si="744"/>
        <v>0.35317446732956626</v>
      </c>
      <c r="O2536" s="1">
        <f t="shared" si="758"/>
        <v>2.735933775267604E-2</v>
      </c>
      <c r="P2536" s="1">
        <f t="shared" si="760"/>
        <v>0.20923550451552342</v>
      </c>
      <c r="Q2536">
        <f t="shared" si="745"/>
        <v>4.5604992036500578</v>
      </c>
      <c r="R2536">
        <f t="shared" si="746"/>
        <v>11.199898148647625</v>
      </c>
      <c r="S2536">
        <f t="shared" si="747"/>
        <v>1.4659552550585897</v>
      </c>
      <c r="T2536">
        <v>0.2432</v>
      </c>
      <c r="U2536" s="1">
        <f t="shared" si="748"/>
        <v>-0.39914304031784004</v>
      </c>
      <c r="V2536" s="1">
        <v>342</v>
      </c>
      <c r="W2536" s="1">
        <f t="shared" si="749"/>
        <v>12.82219726614357</v>
      </c>
      <c r="X2536" s="1">
        <f t="shared" si="750"/>
        <v>29.141208355607972</v>
      </c>
      <c r="Y2536" s="1">
        <f t="shared" si="751"/>
        <v>1.0303849116010562</v>
      </c>
      <c r="Z2536" s="1">
        <f t="shared" si="759"/>
        <v>2.0139999999999998</v>
      </c>
      <c r="AA2536" s="1">
        <f t="shared" si="752"/>
        <v>5.8724440557269469E-2</v>
      </c>
      <c r="AB2536" s="1">
        <f t="shared" si="753"/>
        <v>2.5182352999999997</v>
      </c>
      <c r="AC2536" s="1">
        <f t="shared" si="754"/>
        <v>1.9446727954366547</v>
      </c>
      <c r="AF2536" s="1">
        <f t="shared" si="755"/>
        <v>2.4781953270535957</v>
      </c>
      <c r="AG2536" s="1">
        <f t="shared" si="756"/>
        <v>2.7087307400606249</v>
      </c>
      <c r="AH2536" s="1">
        <f t="shared" si="757"/>
        <v>2.5019281783247038</v>
      </c>
      <c r="AI2536">
        <v>5</v>
      </c>
      <c r="AJ2536">
        <v>10</v>
      </c>
      <c r="AK2536">
        <v>71</v>
      </c>
      <c r="AL2536">
        <v>11</v>
      </c>
      <c r="AM2536">
        <v>9124</v>
      </c>
      <c r="AN2536">
        <v>9170</v>
      </c>
      <c r="AO2536">
        <v>9111</v>
      </c>
      <c r="AP2536">
        <v>23</v>
      </c>
      <c r="AQ2536">
        <v>0</v>
      </c>
    </row>
    <row r="2537" spans="1:43">
      <c r="A2537" s="27">
        <v>40521</v>
      </c>
      <c r="B2537" s="27"/>
      <c r="C2537">
        <v>-5.6</v>
      </c>
      <c r="D2537">
        <v>-1.2</v>
      </c>
      <c r="E2537">
        <v>-7.4</v>
      </c>
      <c r="F2537">
        <v>59</v>
      </c>
      <c r="G2537">
        <v>41</v>
      </c>
      <c r="H2537">
        <v>7.5</v>
      </c>
      <c r="I2537" s="10">
        <v>935</v>
      </c>
      <c r="J2537">
        <v>2.2999999999999998</v>
      </c>
      <c r="K2537" s="2">
        <v>10</v>
      </c>
      <c r="L2537" s="1">
        <f t="shared" si="742"/>
        <v>1.1897991396630399</v>
      </c>
      <c r="M2537" s="1">
        <f t="shared" si="743"/>
        <v>77</v>
      </c>
      <c r="N2537" s="1">
        <f t="shared" si="744"/>
        <v>0.40250001997372314</v>
      </c>
      <c r="O2537" s="1">
        <f t="shared" si="758"/>
        <v>3.0724568530406175E-2</v>
      </c>
      <c r="P2537" s="1">
        <f t="shared" si="760"/>
        <v>0.2496516896850603</v>
      </c>
      <c r="Q2537">
        <f t="shared" si="745"/>
        <v>4.8520589632608715</v>
      </c>
      <c r="R2537">
        <f t="shared" si="746"/>
        <v>11.196582185751719</v>
      </c>
      <c r="S2537">
        <f t="shared" si="747"/>
        <v>1.465521228501534</v>
      </c>
      <c r="T2537">
        <v>0.2432</v>
      </c>
      <c r="U2537" s="1">
        <f t="shared" si="748"/>
        <v>-0.40061905094404904</v>
      </c>
      <c r="V2537" s="1">
        <v>343</v>
      </c>
      <c r="W2537" s="1">
        <f t="shared" si="749"/>
        <v>13.109651756371678</v>
      </c>
      <c r="X2537" s="1">
        <f t="shared" si="750"/>
        <v>29.107255642205679</v>
      </c>
      <c r="Y2537" s="1">
        <f t="shared" si="751"/>
        <v>1.0306018505941661</v>
      </c>
      <c r="Z2537" s="1">
        <f t="shared" si="759"/>
        <v>0.64600000000000013</v>
      </c>
      <c r="AA2537" s="1">
        <f t="shared" si="752"/>
        <v>5.8818188175643563E-2</v>
      </c>
      <c r="AB2537" s="1">
        <f t="shared" si="753"/>
        <v>2.5142215999999999</v>
      </c>
      <c r="AC2537" s="1">
        <f t="shared" si="754"/>
        <v>1.7202874728862712</v>
      </c>
      <c r="AF2537" s="1">
        <f t="shared" si="755"/>
        <v>2.0336900867071517</v>
      </c>
      <c r="AG2537" s="1">
        <f t="shared" si="756"/>
        <v>2.7466443172090225</v>
      </c>
      <c r="AH2537" s="1">
        <f t="shared" si="757"/>
        <v>3.290799506074563</v>
      </c>
      <c r="AI2537">
        <v>6</v>
      </c>
      <c r="AJ2537">
        <v>11</v>
      </c>
      <c r="AK2537">
        <v>88</v>
      </c>
      <c r="AL2537">
        <v>10</v>
      </c>
      <c r="AM2537">
        <v>9149</v>
      </c>
      <c r="AN2537">
        <v>9165</v>
      </c>
      <c r="AO2537">
        <v>9125</v>
      </c>
      <c r="AP2537">
        <v>23</v>
      </c>
      <c r="AQ2537">
        <v>0</v>
      </c>
    </row>
    <row r="2538" spans="1:43">
      <c r="A2538" s="27">
        <v>40522</v>
      </c>
      <c r="B2538" s="27"/>
      <c r="C2538">
        <v>-6.4</v>
      </c>
      <c r="D2538">
        <v>-2.9</v>
      </c>
      <c r="E2538">
        <v>-8.5</v>
      </c>
      <c r="F2538">
        <v>72</v>
      </c>
      <c r="G2538">
        <v>54</v>
      </c>
      <c r="H2538">
        <v>4.4000000000000004</v>
      </c>
      <c r="I2538" s="10">
        <v>935</v>
      </c>
      <c r="J2538">
        <v>1.3</v>
      </c>
      <c r="K2538" s="2">
        <v>10</v>
      </c>
      <c r="L2538" s="1">
        <f t="shared" si="742"/>
        <v>0.98611838194946366</v>
      </c>
      <c r="M2538" s="1">
        <f t="shared" si="743"/>
        <v>90</v>
      </c>
      <c r="N2538" s="1">
        <f t="shared" si="744"/>
        <v>0.37857475112339706</v>
      </c>
      <c r="O2538" s="1">
        <f t="shared" si="758"/>
        <v>2.9098843831642296E-2</v>
      </c>
      <c r="P2538" s="1">
        <f t="shared" si="760"/>
        <v>0.27798215133384307</v>
      </c>
      <c r="Q2538">
        <f t="shared" si="745"/>
        <v>3.0234650615092309</v>
      </c>
      <c r="R2538">
        <f t="shared" si="746"/>
        <v>11.193528681910799</v>
      </c>
      <c r="S2538">
        <f t="shared" si="747"/>
        <v>1.4651215552239265</v>
      </c>
      <c r="T2538">
        <v>0.2432</v>
      </c>
      <c r="U2538" s="1">
        <f t="shared" si="748"/>
        <v>-0.40197654535208976</v>
      </c>
      <c r="V2538" s="1">
        <v>344</v>
      </c>
      <c r="W2538" s="1">
        <f t="shared" si="749"/>
        <v>9.9974862329799734</v>
      </c>
      <c r="X2538" s="1">
        <f t="shared" si="750"/>
        <v>29.076199987952471</v>
      </c>
      <c r="Y2538" s="1">
        <f t="shared" si="751"/>
        <v>1.0308097365589866</v>
      </c>
      <c r="Z2538" s="1">
        <f t="shared" si="759"/>
        <v>-0.30400000000000027</v>
      </c>
      <c r="AA2538" s="1">
        <f t="shared" si="752"/>
        <v>5.8774034392158475E-2</v>
      </c>
      <c r="AB2538" s="1">
        <f t="shared" si="753"/>
        <v>2.5161104000000001</v>
      </c>
      <c r="AC2538" s="1">
        <f t="shared" si="754"/>
        <v>0.97233639771832736</v>
      </c>
      <c r="AF2538" s="1">
        <f t="shared" si="755"/>
        <v>1.8041155432128955</v>
      </c>
      <c r="AG2538" s="1">
        <f t="shared" si="756"/>
        <v>2.3572921185550442</v>
      </c>
      <c r="AH2538" s="1">
        <f t="shared" si="757"/>
        <v>3.0367199441802359</v>
      </c>
      <c r="AI2538">
        <v>2.5</v>
      </c>
      <c r="AJ2538">
        <v>11</v>
      </c>
      <c r="AK2538">
        <v>46</v>
      </c>
      <c r="AL2538">
        <v>14</v>
      </c>
      <c r="AM2538">
        <v>9134</v>
      </c>
      <c r="AN2538">
        <v>9160</v>
      </c>
      <c r="AO2538">
        <v>9117</v>
      </c>
      <c r="AP2538">
        <v>27</v>
      </c>
      <c r="AQ2538">
        <v>0</v>
      </c>
    </row>
    <row r="2539" spans="1:43">
      <c r="A2539" s="27">
        <v>40523</v>
      </c>
      <c r="B2539" s="27"/>
      <c r="C2539">
        <v>-6.6</v>
      </c>
      <c r="D2539">
        <v>-1.3</v>
      </c>
      <c r="E2539">
        <v>-10</v>
      </c>
      <c r="F2539">
        <v>77</v>
      </c>
      <c r="G2539">
        <v>53</v>
      </c>
      <c r="H2539">
        <v>5.7</v>
      </c>
      <c r="I2539" s="10">
        <v>935</v>
      </c>
      <c r="J2539">
        <v>1.4</v>
      </c>
      <c r="K2539" s="2">
        <v>10</v>
      </c>
      <c r="L2539" s="1">
        <f t="shared" si="742"/>
        <v>0.98370044740660456</v>
      </c>
      <c r="M2539" s="1">
        <f t="shared" si="743"/>
        <v>101</v>
      </c>
      <c r="N2539" s="1">
        <f t="shared" si="744"/>
        <v>0.37279427953743283</v>
      </c>
      <c r="O2539" s="1">
        <f t="shared" si="758"/>
        <v>2.8704236828160416E-2</v>
      </c>
      <c r="P2539" s="1">
        <f t="shared" si="760"/>
        <v>0.29155306923931656</v>
      </c>
      <c r="Q2539">
        <f t="shared" si="745"/>
        <v>3.7019835754674575</v>
      </c>
      <c r="R2539">
        <f t="shared" si="746"/>
        <v>11.190739478685174</v>
      </c>
      <c r="S2539">
        <f t="shared" si="747"/>
        <v>1.464756476267693</v>
      </c>
      <c r="T2539">
        <v>0.2432</v>
      </c>
      <c r="U2539" s="1">
        <f t="shared" si="748"/>
        <v>-0.40321512195071724</v>
      </c>
      <c r="V2539" s="1">
        <v>345</v>
      </c>
      <c r="W2539" s="1">
        <f t="shared" si="749"/>
        <v>11.288068104086996</v>
      </c>
      <c r="X2539" s="1">
        <f t="shared" si="750"/>
        <v>29.048066179962291</v>
      </c>
      <c r="Y2539" s="1">
        <f t="shared" si="751"/>
        <v>1.0310085079960505</v>
      </c>
      <c r="Z2539" s="1">
        <f t="shared" si="759"/>
        <v>-7.5999999999999734E-2</v>
      </c>
      <c r="AA2539" s="1">
        <f t="shared" si="752"/>
        <v>5.8763006302303619E-2</v>
      </c>
      <c r="AB2539" s="1">
        <f t="shared" si="753"/>
        <v>2.5165826</v>
      </c>
      <c r="AC2539" s="1">
        <f t="shared" si="754"/>
        <v>1.0471315052351216</v>
      </c>
      <c r="AF2539" s="1">
        <f t="shared" si="755"/>
        <v>2.2071035553457072</v>
      </c>
      <c r="AG2539" s="1">
        <f t="shared" si="756"/>
        <v>2.5295784287710461</v>
      </c>
      <c r="AH2539" s="1">
        <f t="shared" si="757"/>
        <v>3.1682398359043549</v>
      </c>
      <c r="AI2539">
        <v>3.5</v>
      </c>
      <c r="AJ2539">
        <v>11</v>
      </c>
      <c r="AK2539">
        <v>47</v>
      </c>
      <c r="AL2539">
        <v>11</v>
      </c>
      <c r="AM2539">
        <v>9100</v>
      </c>
      <c r="AN2539">
        <v>9121</v>
      </c>
      <c r="AO2539">
        <v>9090</v>
      </c>
      <c r="AP2539">
        <v>28</v>
      </c>
      <c r="AQ2539">
        <v>0</v>
      </c>
    </row>
    <row r="2540" spans="1:43">
      <c r="A2540" s="27">
        <v>40524</v>
      </c>
      <c r="B2540" s="27"/>
      <c r="C2540">
        <v>-10.4</v>
      </c>
      <c r="D2540">
        <v>-6.8</v>
      </c>
      <c r="E2540">
        <v>-12.2</v>
      </c>
      <c r="F2540">
        <v>78</v>
      </c>
      <c r="G2540">
        <v>61</v>
      </c>
      <c r="H2540">
        <v>5.9</v>
      </c>
      <c r="I2540" s="10">
        <v>935</v>
      </c>
      <c r="J2540">
        <v>1.2</v>
      </c>
      <c r="K2540" s="2">
        <v>10</v>
      </c>
      <c r="L2540" s="1">
        <f t="shared" si="742"/>
        <v>0.93439752530788212</v>
      </c>
      <c r="M2540" s="1">
        <f t="shared" si="743"/>
        <v>95</v>
      </c>
      <c r="N2540" s="1">
        <f t="shared" si="744"/>
        <v>0.27686321590490087</v>
      </c>
      <c r="O2540" s="1">
        <f t="shared" si="758"/>
        <v>2.2037799190427473E-2</v>
      </c>
      <c r="P2540" s="1">
        <f t="shared" si="760"/>
        <v>0.22578729104507073</v>
      </c>
      <c r="Q2540">
        <f t="shared" si="745"/>
        <v>3.7143425176754294</v>
      </c>
      <c r="R2540">
        <f t="shared" si="746"/>
        <v>11.188216267023385</v>
      </c>
      <c r="S2540">
        <f t="shared" si="747"/>
        <v>1.4644262129611763</v>
      </c>
      <c r="T2540">
        <v>0.2432</v>
      </c>
      <c r="U2540" s="1">
        <f t="shared" si="748"/>
        <v>-0.40433441432846401</v>
      </c>
      <c r="V2540" s="1">
        <v>346</v>
      </c>
      <c r="W2540" s="1">
        <f t="shared" si="749"/>
        <v>11.47930552792641</v>
      </c>
      <c r="X2540" s="1">
        <f t="shared" si="750"/>
        <v>29.022876888590712</v>
      </c>
      <c r="Y2540" s="1">
        <f t="shared" si="751"/>
        <v>1.031198106102265</v>
      </c>
      <c r="Z2540" s="1">
        <f t="shared" si="759"/>
        <v>-1.4440000000000004</v>
      </c>
      <c r="AA2540" s="1">
        <f t="shared" si="752"/>
        <v>5.8554256120583917E-2</v>
      </c>
      <c r="AB2540" s="1">
        <f t="shared" si="753"/>
        <v>2.5255543999999999</v>
      </c>
      <c r="AC2540" s="1">
        <f t="shared" si="754"/>
        <v>0.89754129020153295</v>
      </c>
      <c r="AF2540" s="1">
        <f t="shared" si="755"/>
        <v>1.1478810736812901</v>
      </c>
      <c r="AG2540" s="1">
        <f t="shared" si="756"/>
        <v>2.4938743099625333</v>
      </c>
      <c r="AH2540" s="1">
        <f t="shared" si="757"/>
        <v>3.1729064205384989</v>
      </c>
      <c r="AI2540">
        <v>3</v>
      </c>
      <c r="AJ2540">
        <v>3</v>
      </c>
      <c r="AK2540">
        <v>41</v>
      </c>
      <c r="AL2540">
        <v>2</v>
      </c>
      <c r="AM2540">
        <v>9152</v>
      </c>
      <c r="AN2540">
        <v>9176</v>
      </c>
      <c r="AO2540">
        <v>9112</v>
      </c>
      <c r="AP2540">
        <v>22</v>
      </c>
      <c r="AQ2540">
        <v>0</v>
      </c>
    </row>
    <row r="2541" spans="1:43">
      <c r="A2541" s="27">
        <v>40525</v>
      </c>
      <c r="B2541" s="27"/>
      <c r="C2541">
        <v>-12.3</v>
      </c>
      <c r="D2541">
        <v>-6.7</v>
      </c>
      <c r="E2541">
        <v>-14.4</v>
      </c>
      <c r="F2541">
        <v>74</v>
      </c>
      <c r="G2541">
        <v>48</v>
      </c>
      <c r="H2541">
        <v>3.1</v>
      </c>
      <c r="I2541" s="10">
        <v>935</v>
      </c>
      <c r="J2541">
        <v>1.3</v>
      </c>
      <c r="K2541" s="2">
        <v>10</v>
      </c>
      <c r="L2541" s="1">
        <f t="shared" si="742"/>
        <v>0.6755270739228485</v>
      </c>
      <c r="M2541" s="1">
        <f t="shared" si="743"/>
        <v>100</v>
      </c>
      <c r="N2541" s="1">
        <f t="shared" si="744"/>
        <v>0.23769863357884888</v>
      </c>
      <c r="O2541" s="1">
        <f t="shared" si="758"/>
        <v>1.9241264205553041E-2</v>
      </c>
      <c r="P2541" s="1">
        <f t="shared" si="760"/>
        <v>0.18889275051768728</v>
      </c>
      <c r="Q2541">
        <f t="shared" si="745"/>
        <v>2.2705619466072355</v>
      </c>
      <c r="R2541">
        <f t="shared" si="746"/>
        <v>11.185960583875042</v>
      </c>
      <c r="S2541">
        <f t="shared" si="747"/>
        <v>1.4641309664757909</v>
      </c>
      <c r="T2541">
        <v>0.2432</v>
      </c>
      <c r="U2541" s="1">
        <f t="shared" si="748"/>
        <v>-0.40533409136203646</v>
      </c>
      <c r="V2541" s="1">
        <v>347</v>
      </c>
      <c r="W2541" s="1">
        <f t="shared" si="749"/>
        <v>8.6768863986206366</v>
      </c>
      <c r="X2541" s="1">
        <f t="shared" si="750"/>
        <v>29.000652649676784</v>
      </c>
      <c r="Y2541" s="1">
        <f t="shared" si="751"/>
        <v>1.0313784747883099</v>
      </c>
      <c r="Z2541" s="1">
        <f t="shared" si="759"/>
        <v>-0.7220000000000002</v>
      </c>
      <c r="AA2541" s="1">
        <f t="shared" si="752"/>
        <v>5.8450436217979462E-2</v>
      </c>
      <c r="AB2541" s="1">
        <f t="shared" si="753"/>
        <v>2.5300403</v>
      </c>
      <c r="AC2541" s="1">
        <f t="shared" si="754"/>
        <v>0.97233639771832736</v>
      </c>
      <c r="AF2541" s="1">
        <f t="shared" si="755"/>
        <v>1.0179903467461273</v>
      </c>
      <c r="AG2541" s="1">
        <f t="shared" si="756"/>
        <v>2.0575277666318725</v>
      </c>
      <c r="AH2541" s="1">
        <f t="shared" si="757"/>
        <v>2.2244209671592174</v>
      </c>
      <c r="AI2541">
        <v>2.9</v>
      </c>
      <c r="AJ2541">
        <v>3</v>
      </c>
      <c r="AK2541">
        <v>37</v>
      </c>
      <c r="AL2541">
        <v>16</v>
      </c>
      <c r="AM2541">
        <v>9191</v>
      </c>
      <c r="AN2541">
        <v>9205</v>
      </c>
      <c r="AO2541">
        <v>9175</v>
      </c>
      <c r="AP2541">
        <v>18</v>
      </c>
      <c r="AQ2541">
        <v>0</v>
      </c>
    </row>
    <row r="2542" spans="1:43">
      <c r="A2542" s="27">
        <v>40526</v>
      </c>
      <c r="B2542" s="27"/>
      <c r="C2542">
        <v>-13.8</v>
      </c>
      <c r="D2542">
        <v>-11.3</v>
      </c>
      <c r="E2542">
        <v>-14.9</v>
      </c>
      <c r="F2542">
        <v>83</v>
      </c>
      <c r="G2542">
        <v>79</v>
      </c>
      <c r="H2542">
        <v>0</v>
      </c>
      <c r="I2542" s="10">
        <v>935</v>
      </c>
      <c r="J2542">
        <v>1.2</v>
      </c>
      <c r="K2542" s="2">
        <v>10</v>
      </c>
      <c r="L2542" s="1">
        <f t="shared" si="742"/>
        <v>0.46488070498298262</v>
      </c>
      <c r="M2542" s="1">
        <f t="shared" si="743"/>
        <v>87</v>
      </c>
      <c r="N2542" s="1">
        <f t="shared" si="744"/>
        <v>0.21034759753595861</v>
      </c>
      <c r="O2542" s="1">
        <f t="shared" si="758"/>
        <v>1.7256569117554434E-2</v>
      </c>
      <c r="P2542" s="1">
        <f t="shared" si="760"/>
        <v>0.1853391593380474</v>
      </c>
      <c r="Q2542">
        <f t="shared" si="745"/>
        <v>0.62558015765174801</v>
      </c>
      <c r="R2542">
        <f t="shared" si="746"/>
        <v>11.183973809090324</v>
      </c>
      <c r="S2542">
        <f t="shared" si="747"/>
        <v>1.4638709174201996</v>
      </c>
      <c r="T2542">
        <v>0.2432</v>
      </c>
      <c r="U2542" s="1">
        <f t="shared" si="748"/>
        <v>-0.4062138573142719</v>
      </c>
      <c r="V2542" s="1">
        <v>348</v>
      </c>
      <c r="W2542" s="1">
        <f t="shared" si="749"/>
        <v>5.5789217808097566</v>
      </c>
      <c r="X2542" s="1">
        <f t="shared" si="750"/>
        <v>28.98141184836237</v>
      </c>
      <c r="Y2542" s="1">
        <f t="shared" si="751"/>
        <v>1.0315495606952283</v>
      </c>
      <c r="Z2542" s="1">
        <f t="shared" si="759"/>
        <v>-0.57000000000000006</v>
      </c>
      <c r="AA2542" s="1">
        <f t="shared" si="752"/>
        <v>5.8368732828783201E-2</v>
      </c>
      <c r="AB2542" s="1">
        <f t="shared" si="753"/>
        <v>2.5335817999999999</v>
      </c>
      <c r="AC2542" s="1">
        <f t="shared" si="754"/>
        <v>0.89754129020153295</v>
      </c>
      <c r="AF2542" s="1">
        <f t="shared" si="755"/>
        <v>0.50589293729014961</v>
      </c>
      <c r="AG2542" s="1">
        <f t="shared" si="756"/>
        <v>1.6031157290926643</v>
      </c>
      <c r="AH2542" s="1">
        <f t="shared" si="757"/>
        <v>1.5880339552215068</v>
      </c>
      <c r="AI2542">
        <v>2.7</v>
      </c>
      <c r="AJ2542">
        <v>3</v>
      </c>
      <c r="AK2542">
        <v>37</v>
      </c>
      <c r="AL2542">
        <v>3</v>
      </c>
      <c r="AM2542">
        <v>9264</v>
      </c>
      <c r="AN2542">
        <v>9315</v>
      </c>
      <c r="AO2542">
        <v>9188</v>
      </c>
      <c r="AP2542">
        <v>18</v>
      </c>
      <c r="AQ2542">
        <v>2</v>
      </c>
    </row>
    <row r="2543" spans="1:43">
      <c r="A2543" s="27">
        <v>40527</v>
      </c>
      <c r="B2543" s="27"/>
      <c r="C2543">
        <v>-14.4</v>
      </c>
      <c r="D2543">
        <v>-8.9</v>
      </c>
      <c r="E2543">
        <v>-17.3</v>
      </c>
      <c r="F2543">
        <v>72</v>
      </c>
      <c r="G2543">
        <v>38</v>
      </c>
      <c r="H2543">
        <v>7.1</v>
      </c>
      <c r="I2543" s="10">
        <v>935</v>
      </c>
      <c r="J2543">
        <v>2.7</v>
      </c>
      <c r="K2543" s="2">
        <v>10</v>
      </c>
      <c r="L2543" s="1">
        <f t="shared" si="742"/>
        <v>0.70827303508388295</v>
      </c>
      <c r="M2543" s="1">
        <f t="shared" si="743"/>
        <v>106</v>
      </c>
      <c r="N2543" s="1">
        <f t="shared" si="744"/>
        <v>0.20021740941920549</v>
      </c>
      <c r="O2543" s="1">
        <f t="shared" si="758"/>
        <v>1.6514052271122955E-2</v>
      </c>
      <c r="P2543" s="1">
        <f t="shared" si="760"/>
        <v>0.14250563883824122</v>
      </c>
      <c r="Q2543">
        <f t="shared" si="745"/>
        <v>4.3173575918434368</v>
      </c>
      <c r="R2543">
        <f t="shared" si="746"/>
        <v>11.182257162618731</v>
      </c>
      <c r="S2543">
        <f t="shared" si="747"/>
        <v>1.463646225473656</v>
      </c>
      <c r="T2543">
        <v>0.2432</v>
      </c>
      <c r="U2543" s="1">
        <f t="shared" si="748"/>
        <v>-0.40697345192162754</v>
      </c>
      <c r="V2543" s="1">
        <v>349</v>
      </c>
      <c r="W2543" s="1">
        <f t="shared" si="749"/>
        <v>12.656324181339253</v>
      </c>
      <c r="X2543" s="1">
        <f t="shared" si="750"/>
        <v>28.965170704481046</v>
      </c>
      <c r="Y2543" s="1">
        <f t="shared" si="751"/>
        <v>1.0317113132102129</v>
      </c>
      <c r="Z2543" s="1">
        <f t="shared" si="759"/>
        <v>-0.22799999999999987</v>
      </c>
      <c r="AA2543" s="1">
        <f t="shared" si="752"/>
        <v>5.8336115393235605E-2</v>
      </c>
      <c r="AB2543" s="1">
        <f t="shared" si="753"/>
        <v>2.5349984000000001</v>
      </c>
      <c r="AC2543" s="1">
        <f t="shared" si="754"/>
        <v>2.019467902953449</v>
      </c>
      <c r="AF2543" s="1">
        <f t="shared" si="755"/>
        <v>0.6564814946710511</v>
      </c>
      <c r="AG2543" s="1">
        <f t="shared" si="756"/>
        <v>2.5677613443642904</v>
      </c>
      <c r="AH2543" s="1">
        <f t="shared" si="757"/>
        <v>2.3815433750243011</v>
      </c>
      <c r="AI2543">
        <v>7.3</v>
      </c>
      <c r="AJ2543">
        <v>5</v>
      </c>
      <c r="AK2543">
        <v>155</v>
      </c>
      <c r="AL2543">
        <v>5</v>
      </c>
      <c r="AM2543">
        <v>9242</v>
      </c>
      <c r="AN2543">
        <v>9318</v>
      </c>
      <c r="AO2543">
        <v>9188</v>
      </c>
      <c r="AP2543">
        <v>14</v>
      </c>
      <c r="AQ2543">
        <v>0</v>
      </c>
    </row>
    <row r="2544" spans="1:43">
      <c r="A2544" s="27">
        <v>40528</v>
      </c>
      <c r="B2544" s="27"/>
      <c r="C2544">
        <v>-11.6</v>
      </c>
      <c r="D2544">
        <v>-7.2</v>
      </c>
      <c r="E2544">
        <v>-15.1</v>
      </c>
      <c r="F2544">
        <v>39</v>
      </c>
      <c r="G2544">
        <v>24</v>
      </c>
      <c r="H2544">
        <v>7.9</v>
      </c>
      <c r="I2544" s="10">
        <v>935</v>
      </c>
      <c r="J2544">
        <v>0.9</v>
      </c>
      <c r="K2544" s="2">
        <v>10</v>
      </c>
      <c r="L2544" s="1">
        <f t="shared" si="742"/>
        <v>0.89014448041042182</v>
      </c>
      <c r="M2544" s="1">
        <f t="shared" si="743"/>
        <v>54</v>
      </c>
      <c r="N2544" s="1">
        <f t="shared" si="744"/>
        <v>0.25151281595742331</v>
      </c>
      <c r="O2544" s="1">
        <f t="shared" si="758"/>
        <v>2.02334041112192E-2</v>
      </c>
      <c r="P2544" s="1">
        <f t="shared" si="760"/>
        <v>9.3726927175853458E-2</v>
      </c>
      <c r="Q2544">
        <f t="shared" si="745"/>
        <v>5.044105487635135</v>
      </c>
      <c r="R2544">
        <f t="shared" si="746"/>
        <v>11.180811702018548</v>
      </c>
      <c r="S2544">
        <f t="shared" si="747"/>
        <v>1.4634570290600195</v>
      </c>
      <c r="T2544">
        <v>0.2432</v>
      </c>
      <c r="U2544" s="1">
        <f t="shared" si="748"/>
        <v>-0.40761265047117473</v>
      </c>
      <c r="V2544" s="1">
        <v>350</v>
      </c>
      <c r="W2544" s="1">
        <f t="shared" si="749"/>
        <v>13.449004234650484</v>
      </c>
      <c r="X2544" s="1">
        <f t="shared" si="750"/>
        <v>28.95194325950942</v>
      </c>
      <c r="Y2544" s="1">
        <f t="shared" si="751"/>
        <v>1.0318636844815801</v>
      </c>
      <c r="Z2544" s="1">
        <f t="shared" si="759"/>
        <v>1.0640000000000003</v>
      </c>
      <c r="AA2544" s="1">
        <f t="shared" si="752"/>
        <v>5.8488642795142501E-2</v>
      </c>
      <c r="AB2544" s="1">
        <f t="shared" si="753"/>
        <v>2.5283875999999998</v>
      </c>
      <c r="AC2544" s="1">
        <f t="shared" si="754"/>
        <v>0.67315596765114971</v>
      </c>
      <c r="AF2544" s="1">
        <f t="shared" si="755"/>
        <v>1.1604082028065938</v>
      </c>
      <c r="AG2544" s="1">
        <f t="shared" si="756"/>
        <v>2.6512157378874357</v>
      </c>
      <c r="AH2544" s="1">
        <f t="shared" si="757"/>
        <v>2.3773457966784064</v>
      </c>
      <c r="AI2544">
        <v>2.9</v>
      </c>
      <c r="AJ2544">
        <v>2</v>
      </c>
      <c r="AK2544">
        <v>49</v>
      </c>
      <c r="AL2544">
        <v>1</v>
      </c>
      <c r="AM2544">
        <v>9148</v>
      </c>
      <c r="AN2544">
        <v>9190</v>
      </c>
      <c r="AO2544">
        <v>9132</v>
      </c>
      <c r="AP2544">
        <v>10</v>
      </c>
      <c r="AQ2544">
        <v>0</v>
      </c>
    </row>
    <row r="2545" spans="1:43">
      <c r="A2545" s="27">
        <v>40529</v>
      </c>
      <c r="B2545" s="27"/>
      <c r="C2545">
        <v>-7.1</v>
      </c>
      <c r="D2545">
        <v>-0.9</v>
      </c>
      <c r="E2545">
        <v>-13.8</v>
      </c>
      <c r="F2545">
        <v>40</v>
      </c>
      <c r="G2545">
        <v>28</v>
      </c>
      <c r="H2545">
        <v>7.2</v>
      </c>
      <c r="I2545" s="10">
        <v>935</v>
      </c>
      <c r="J2545">
        <v>2.6</v>
      </c>
      <c r="K2545" s="2">
        <v>10</v>
      </c>
      <c r="L2545" s="1">
        <f t="shared" si="742"/>
        <v>1.2538066993115857</v>
      </c>
      <c r="M2545" s="1">
        <f t="shared" si="743"/>
        <v>52</v>
      </c>
      <c r="N2545" s="1">
        <f t="shared" si="744"/>
        <v>0.3586843469985852</v>
      </c>
      <c r="O2545" s="1">
        <f t="shared" si="758"/>
        <v>2.7737910335216418E-2</v>
      </c>
      <c r="P2545" s="1">
        <f t="shared" si="760"/>
        <v>0.13478713279755733</v>
      </c>
      <c r="Q2545">
        <f t="shared" si="745"/>
        <v>4.8032665442409401</v>
      </c>
      <c r="R2545">
        <f t="shared" si="746"/>
        <v>11.17963832028731</v>
      </c>
      <c r="S2545">
        <f t="shared" si="747"/>
        <v>1.4633034450637841</v>
      </c>
      <c r="T2545">
        <v>0.2432</v>
      </c>
      <c r="U2545" s="1">
        <f t="shared" si="748"/>
        <v>-0.40813126386707654</v>
      </c>
      <c r="V2545" s="1">
        <v>351</v>
      </c>
      <c r="W2545" s="1">
        <f t="shared" si="749"/>
        <v>12.747412451025932</v>
      </c>
      <c r="X2545" s="1">
        <f t="shared" si="750"/>
        <v>28.941741365074616</v>
      </c>
      <c r="Y2545" s="1">
        <f t="shared" si="751"/>
        <v>1.0320066294329238</v>
      </c>
      <c r="Z2545" s="1">
        <f t="shared" si="759"/>
        <v>1.71</v>
      </c>
      <c r="AA2545" s="1">
        <f t="shared" si="752"/>
        <v>5.8735454175203233E-2</v>
      </c>
      <c r="AB2545" s="1">
        <f t="shared" si="753"/>
        <v>2.5177630999999998</v>
      </c>
      <c r="AC2545" s="1">
        <f t="shared" si="754"/>
        <v>1.9446727954366547</v>
      </c>
      <c r="AF2545" s="1">
        <f t="shared" si="755"/>
        <v>2.5581801634846095</v>
      </c>
      <c r="AG2545" s="1">
        <f t="shared" si="756"/>
        <v>2.6215581670608623</v>
      </c>
      <c r="AH2545" s="1">
        <f t="shared" si="757"/>
        <v>2.5196422997900121</v>
      </c>
      <c r="AI2545">
        <v>5.3</v>
      </c>
      <c r="AJ2545">
        <v>10</v>
      </c>
      <c r="AK2545">
        <v>83</v>
      </c>
      <c r="AL2545">
        <v>10</v>
      </c>
      <c r="AM2545">
        <v>9141</v>
      </c>
      <c r="AN2545">
        <v>9148</v>
      </c>
      <c r="AO2545">
        <v>9132</v>
      </c>
      <c r="AP2545">
        <v>15</v>
      </c>
      <c r="AQ2545">
        <v>0</v>
      </c>
    </row>
    <row r="2546" spans="1:43">
      <c r="A2546" s="27">
        <v>40530</v>
      </c>
      <c r="B2546" s="27"/>
      <c r="C2546">
        <v>-2.2000000000000002</v>
      </c>
      <c r="D2546">
        <v>6.6</v>
      </c>
      <c r="E2546">
        <v>-7.4</v>
      </c>
      <c r="F2546">
        <v>68</v>
      </c>
      <c r="G2546">
        <v>50</v>
      </c>
      <c r="H2546">
        <v>5.4</v>
      </c>
      <c r="I2546" s="10">
        <v>935</v>
      </c>
      <c r="J2546">
        <v>2</v>
      </c>
      <c r="K2546" s="2">
        <v>10</v>
      </c>
      <c r="L2546" s="1">
        <f t="shared" si="742"/>
        <v>0.95739997690777079</v>
      </c>
      <c r="M2546" s="1">
        <f t="shared" si="743"/>
        <v>86</v>
      </c>
      <c r="N2546" s="1">
        <f t="shared" si="744"/>
        <v>0.5198233969882865</v>
      </c>
      <c r="O2546" s="1">
        <f t="shared" si="758"/>
        <v>3.8540959173693844E-2</v>
      </c>
      <c r="P2546" s="1">
        <f t="shared" si="760"/>
        <v>0.39444020860455925</v>
      </c>
      <c r="Q2546">
        <f t="shared" si="745"/>
        <v>3.6618122893343803</v>
      </c>
      <c r="R2546">
        <f t="shared" si="746"/>
        <v>11.178737744022254</v>
      </c>
      <c r="S2546">
        <f t="shared" si="747"/>
        <v>1.4631855685893003</v>
      </c>
      <c r="T2546">
        <v>0.2432</v>
      </c>
      <c r="U2546" s="1">
        <f t="shared" si="748"/>
        <v>-0.40852913868652829</v>
      </c>
      <c r="V2546" s="1">
        <v>352</v>
      </c>
      <c r="W2546" s="1">
        <f t="shared" si="749"/>
        <v>10.951101795595095</v>
      </c>
      <c r="X2546" s="1">
        <f t="shared" si="750"/>
        <v>28.934574673012971</v>
      </c>
      <c r="Y2546" s="1">
        <f t="shared" si="751"/>
        <v>1.0321401057764521</v>
      </c>
      <c r="Z2546" s="1">
        <f t="shared" si="759"/>
        <v>1.8619999999999999</v>
      </c>
      <c r="AA2546" s="1">
        <f t="shared" si="752"/>
        <v>5.9006584239987322E-2</v>
      </c>
      <c r="AB2546" s="1">
        <f t="shared" si="753"/>
        <v>2.5061941999999999</v>
      </c>
      <c r="AC2546" s="1">
        <f t="shared" si="754"/>
        <v>1.4959021503358882</v>
      </c>
      <c r="AF2546" s="1">
        <f t="shared" si="755"/>
        <v>3.8844859502968698</v>
      </c>
      <c r="AG2546" s="1">
        <f t="shared" si="756"/>
        <v>2.545004667309346</v>
      </c>
      <c r="AH2546" s="1">
        <f t="shared" si="757"/>
        <v>2.7018405519543394</v>
      </c>
      <c r="AI2546">
        <v>3.7</v>
      </c>
      <c r="AJ2546">
        <v>10</v>
      </c>
      <c r="AK2546">
        <v>51</v>
      </c>
      <c r="AL2546">
        <v>10</v>
      </c>
      <c r="AM2546">
        <v>9170</v>
      </c>
      <c r="AN2546">
        <v>9192</v>
      </c>
      <c r="AO2546">
        <v>9147</v>
      </c>
      <c r="AP2546">
        <v>37</v>
      </c>
      <c r="AQ2546">
        <v>1</v>
      </c>
    </row>
    <row r="2547" spans="1:43">
      <c r="A2547" s="27">
        <v>40531</v>
      </c>
      <c r="B2547" s="27"/>
      <c r="C2547">
        <v>-5.2</v>
      </c>
      <c r="D2547">
        <v>1.2</v>
      </c>
      <c r="E2547">
        <v>-11.1</v>
      </c>
      <c r="F2547">
        <v>70</v>
      </c>
      <c r="G2547">
        <v>26</v>
      </c>
      <c r="H2547">
        <v>6.5</v>
      </c>
      <c r="I2547" s="10">
        <v>935</v>
      </c>
      <c r="J2547">
        <v>2.2999999999999998</v>
      </c>
      <c r="K2547" s="2">
        <v>10</v>
      </c>
      <c r="L2547" s="1">
        <f t="shared" si="742"/>
        <v>1.4046313070701162</v>
      </c>
      <c r="M2547" s="1">
        <f t="shared" si="743"/>
        <v>114</v>
      </c>
      <c r="N2547" s="1">
        <f t="shared" si="744"/>
        <v>0.41495809029574476</v>
      </c>
      <c r="O2547" s="1">
        <f t="shared" si="758"/>
        <v>3.1566462071329356E-2</v>
      </c>
      <c r="P2547" s="1">
        <f t="shared" si="760"/>
        <v>0.23587401068937291</v>
      </c>
      <c r="Q2547">
        <f t="shared" si="745"/>
        <v>4.302650258134932</v>
      </c>
      <c r="R2547">
        <f t="shared" si="746"/>
        <v>11.178110531918431</v>
      </c>
      <c r="S2547">
        <f t="shared" si="747"/>
        <v>1.4631034727641927</v>
      </c>
      <c r="T2547">
        <v>0.2432</v>
      </c>
      <c r="U2547" s="1">
        <f t="shared" si="748"/>
        <v>-0.40880615722514524</v>
      </c>
      <c r="V2547" s="1">
        <v>353</v>
      </c>
      <c r="W2547" s="1">
        <f t="shared" si="749"/>
        <v>12.045917685952482</v>
      </c>
      <c r="X2547" s="1">
        <f t="shared" si="750"/>
        <v>28.930450626976054</v>
      </c>
      <c r="Y2547" s="1">
        <f t="shared" si="751"/>
        <v>1.0322640740254974</v>
      </c>
      <c r="Z2547" s="1">
        <f t="shared" si="759"/>
        <v>-1.1400000000000001</v>
      </c>
      <c r="AA2547" s="1">
        <f t="shared" si="752"/>
        <v>5.8840289954513424E-2</v>
      </c>
      <c r="AB2547" s="1">
        <f t="shared" si="753"/>
        <v>2.5132772000000001</v>
      </c>
      <c r="AC2547" s="1">
        <f t="shared" si="754"/>
        <v>1.7202874728862712</v>
      </c>
      <c r="AF2547" s="1">
        <f t="shared" si="755"/>
        <v>2.9403981119936295</v>
      </c>
      <c r="AG2547" s="1">
        <f t="shared" si="756"/>
        <v>2.6072042866392713</v>
      </c>
      <c r="AH2547" s="1">
        <f t="shared" si="757"/>
        <v>3.9081239037809667</v>
      </c>
      <c r="AI2547">
        <v>4.5999999999999996</v>
      </c>
      <c r="AJ2547">
        <v>10</v>
      </c>
      <c r="AK2547">
        <v>68</v>
      </c>
      <c r="AL2547">
        <v>12</v>
      </c>
      <c r="AM2547">
        <v>9112</v>
      </c>
      <c r="AN2547">
        <v>9154</v>
      </c>
      <c r="AO2547">
        <v>9090</v>
      </c>
      <c r="AP2547">
        <v>28</v>
      </c>
      <c r="AQ2547">
        <v>0</v>
      </c>
    </row>
    <row r="2548" spans="1:43">
      <c r="A2548" s="27">
        <v>40532</v>
      </c>
      <c r="B2548" s="27"/>
      <c r="C2548">
        <v>-1.6</v>
      </c>
      <c r="D2548">
        <v>5.3</v>
      </c>
      <c r="E2548">
        <v>-7.1</v>
      </c>
      <c r="F2548">
        <v>40</v>
      </c>
      <c r="G2548">
        <v>22</v>
      </c>
      <c r="H2548">
        <v>7.3</v>
      </c>
      <c r="I2548" s="10">
        <v>935</v>
      </c>
      <c r="J2548">
        <v>2.8</v>
      </c>
      <c r="K2548" s="2">
        <v>10</v>
      </c>
      <c r="L2548" s="1">
        <f t="shared" si="742"/>
        <v>1.7261159050629009</v>
      </c>
      <c r="M2548" s="1">
        <f t="shared" si="743"/>
        <v>58</v>
      </c>
      <c r="N2548" s="1">
        <f t="shared" si="744"/>
        <v>0.54340950438582591</v>
      </c>
      <c r="O2548" s="1">
        <f t="shared" si="758"/>
        <v>4.0084827508507677E-2</v>
      </c>
      <c r="P2548" s="1">
        <f t="shared" si="760"/>
        <v>0.20203280944132629</v>
      </c>
      <c r="Q2548">
        <f t="shared" si="745"/>
        <v>5.1345329872226548</v>
      </c>
      <c r="R2548">
        <f t="shared" si="746"/>
        <v>11.177757073610746</v>
      </c>
      <c r="S2548">
        <f t="shared" si="747"/>
        <v>1.463057208587794</v>
      </c>
      <c r="T2548">
        <v>0.2432</v>
      </c>
      <c r="U2548" s="1">
        <f t="shared" si="748"/>
        <v>-0.4089622375317834</v>
      </c>
      <c r="V2548" s="1">
        <v>354</v>
      </c>
      <c r="W2548" s="1">
        <f t="shared" si="749"/>
        <v>12.842815294121484</v>
      </c>
      <c r="X2548" s="1">
        <f t="shared" si="750"/>
        <v>28.929374455581286</v>
      </c>
      <c r="Y2548" s="1">
        <f t="shared" si="751"/>
        <v>1.0323784975061967</v>
      </c>
      <c r="Z2548" s="1">
        <f t="shared" si="759"/>
        <v>1.3680000000000001</v>
      </c>
      <c r="AA2548" s="1">
        <f t="shared" si="752"/>
        <v>5.903995595619653E-2</v>
      </c>
      <c r="AB2548" s="1">
        <f t="shared" si="753"/>
        <v>2.5047775999999997</v>
      </c>
      <c r="AC2548" s="1">
        <f t="shared" si="754"/>
        <v>2.0942630104702431</v>
      </c>
      <c r="AF2548" s="1">
        <f t="shared" si="755"/>
        <v>3.7957074832111539</v>
      </c>
      <c r="AG2548" s="1">
        <f t="shared" si="756"/>
        <v>2.6798935866937614</v>
      </c>
      <c r="AH2548" s="1">
        <f t="shared" si="757"/>
        <v>3.2305532816059181</v>
      </c>
      <c r="AI2548">
        <v>5.4</v>
      </c>
      <c r="AJ2548">
        <v>11</v>
      </c>
      <c r="AK2548">
        <v>89</v>
      </c>
      <c r="AL2548">
        <v>10</v>
      </c>
      <c r="AM2548">
        <v>9097</v>
      </c>
      <c r="AN2548">
        <v>9110</v>
      </c>
      <c r="AO2548">
        <v>9086</v>
      </c>
      <c r="AP2548">
        <v>20</v>
      </c>
      <c r="AQ2548">
        <v>0</v>
      </c>
    </row>
    <row r="2549" spans="1:43">
      <c r="A2549" s="27">
        <v>40533</v>
      </c>
      <c r="B2549" s="27"/>
      <c r="C2549">
        <v>-1.4</v>
      </c>
      <c r="D2549">
        <v>2.8</v>
      </c>
      <c r="E2549">
        <v>-6.4</v>
      </c>
      <c r="F2549">
        <v>54</v>
      </c>
      <c r="G2549">
        <v>26</v>
      </c>
      <c r="H2549">
        <v>0</v>
      </c>
      <c r="I2549" s="10">
        <v>935</v>
      </c>
      <c r="J2549">
        <v>4</v>
      </c>
      <c r="K2549" s="2">
        <v>10</v>
      </c>
      <c r="L2549" s="1">
        <f t="shared" si="742"/>
        <v>1.5918410588043526</v>
      </c>
      <c r="M2549" s="1">
        <f t="shared" si="743"/>
        <v>82</v>
      </c>
      <c r="N2549" s="1">
        <f t="shared" si="744"/>
        <v>0.55147934057689385</v>
      </c>
      <c r="O2549" s="1">
        <f t="shared" si="758"/>
        <v>4.0611153009095985E-2</v>
      </c>
      <c r="P2549" s="1">
        <f t="shared" si="760"/>
        <v>0.25236752994250861</v>
      </c>
      <c r="Q2549">
        <f t="shared" si="745"/>
        <v>0.71603695070412809</v>
      </c>
      <c r="R2549">
        <f t="shared" si="746"/>
        <v>11.177677588864773</v>
      </c>
      <c r="S2549">
        <f t="shared" si="747"/>
        <v>1.4630468048252321</v>
      </c>
      <c r="T2549">
        <v>0.2432</v>
      </c>
      <c r="U2549" s="1">
        <f t="shared" si="748"/>
        <v>-0.40899733343278311</v>
      </c>
      <c r="V2549" s="1">
        <v>355</v>
      </c>
      <c r="W2549" s="1">
        <f t="shared" si="749"/>
        <v>5.5692847146679325</v>
      </c>
      <c r="X2549" s="1">
        <f t="shared" si="750"/>
        <v>28.931349167106141</v>
      </c>
      <c r="Y2549" s="1">
        <f t="shared" si="751"/>
        <v>1.0324833423683422</v>
      </c>
      <c r="Z2549" s="1">
        <f t="shared" si="759"/>
        <v>7.6000000000000068E-2</v>
      </c>
      <c r="AA2549" s="1">
        <f t="shared" si="752"/>
        <v>5.9051088251483884E-2</v>
      </c>
      <c r="AB2549" s="1">
        <f t="shared" si="753"/>
        <v>2.5043053999999998</v>
      </c>
      <c r="AC2549" s="1">
        <f t="shared" si="754"/>
        <v>2.9918043006717765</v>
      </c>
      <c r="AF2549" s="1">
        <f t="shared" si="755"/>
        <v>3.3100479453482592</v>
      </c>
      <c r="AG2549" s="1">
        <f t="shared" si="756"/>
        <v>1.8593886037855394</v>
      </c>
      <c r="AH2549" s="1">
        <f t="shared" si="757"/>
        <v>2.4528047652547271</v>
      </c>
      <c r="AI2549">
        <v>6.7</v>
      </c>
      <c r="AJ2549">
        <v>11</v>
      </c>
      <c r="AK2549">
        <v>99</v>
      </c>
      <c r="AL2549">
        <v>11</v>
      </c>
      <c r="AM2549">
        <v>9116</v>
      </c>
      <c r="AN2549">
        <v>9142</v>
      </c>
      <c r="AO2549">
        <v>9080</v>
      </c>
      <c r="AP2549">
        <v>33</v>
      </c>
      <c r="AQ2549">
        <v>55</v>
      </c>
    </row>
    <row r="2550" spans="1:43">
      <c r="A2550" s="27">
        <v>40534</v>
      </c>
      <c r="B2550" s="27"/>
      <c r="C2550">
        <v>-2.2999999999999998</v>
      </c>
      <c r="D2550">
        <v>0.6</v>
      </c>
      <c r="E2550">
        <v>-4.7</v>
      </c>
      <c r="F2550">
        <v>74</v>
      </c>
      <c r="G2550">
        <v>61</v>
      </c>
      <c r="H2550">
        <v>4.4000000000000004</v>
      </c>
      <c r="I2550" s="10">
        <v>935</v>
      </c>
      <c r="J2550">
        <v>1.1000000000000001</v>
      </c>
      <c r="K2550" s="2">
        <v>10</v>
      </c>
      <c r="L2550" s="1">
        <f t="shared" si="742"/>
        <v>1.1858129645605058</v>
      </c>
      <c r="M2550" s="1">
        <f t="shared" si="743"/>
        <v>87</v>
      </c>
      <c r="N2550" s="1">
        <f t="shared" si="744"/>
        <v>0.51598176579815569</v>
      </c>
      <c r="O2550" s="1">
        <f t="shared" si="758"/>
        <v>3.8288696717806103E-2</v>
      </c>
      <c r="P2550" s="1">
        <f t="shared" si="760"/>
        <v>0.38214094890203598</v>
      </c>
      <c r="Q2550">
        <f t="shared" si="745"/>
        <v>3.0424177928194789</v>
      </c>
      <c r="R2550">
        <f t="shared" si="746"/>
        <v>11.177872127119798</v>
      </c>
      <c r="S2550">
        <f t="shared" si="747"/>
        <v>1.4630722679476176</v>
      </c>
      <c r="T2550">
        <v>0.2432</v>
      </c>
      <c r="U2550" s="1">
        <f t="shared" si="748"/>
        <v>-0.40891143454562906</v>
      </c>
      <c r="V2550" s="1">
        <v>356</v>
      </c>
      <c r="W2550" s="1">
        <f t="shared" si="749"/>
        <v>9.9555431258166038</v>
      </c>
      <c r="X2550" s="1">
        <f t="shared" si="750"/>
        <v>28.936375545725912</v>
      </c>
      <c r="Y2550" s="1">
        <f t="shared" si="751"/>
        <v>1.0325785775953946</v>
      </c>
      <c r="Z2550" s="1">
        <f t="shared" si="759"/>
        <v>-0.34199999999999997</v>
      </c>
      <c r="AA2550" s="1">
        <f t="shared" si="752"/>
        <v>5.9001025954748328E-2</v>
      </c>
      <c r="AB2550" s="1">
        <f t="shared" si="753"/>
        <v>2.5064302999999999</v>
      </c>
      <c r="AC2550" s="1">
        <f t="shared" si="754"/>
        <v>0.82274618268473854</v>
      </c>
      <c r="AF2550" s="1">
        <f t="shared" si="755"/>
        <v>2.3748796231618563</v>
      </c>
      <c r="AG2550" s="1">
        <f t="shared" si="756"/>
        <v>2.4339932212361686</v>
      </c>
      <c r="AH2550" s="1">
        <f t="shared" si="757"/>
        <v>3.5976514294246851</v>
      </c>
      <c r="AI2550">
        <v>3.3</v>
      </c>
      <c r="AJ2550">
        <v>10</v>
      </c>
      <c r="AK2550">
        <v>51</v>
      </c>
      <c r="AL2550">
        <v>10</v>
      </c>
      <c r="AM2550">
        <v>9147</v>
      </c>
      <c r="AN2550">
        <v>9158</v>
      </c>
      <c r="AO2550">
        <v>9135</v>
      </c>
      <c r="AP2550">
        <v>38</v>
      </c>
      <c r="AQ2550">
        <v>0</v>
      </c>
    </row>
    <row r="2551" spans="1:43">
      <c r="A2551" s="27">
        <v>40535</v>
      </c>
      <c r="B2551" s="27"/>
      <c r="C2551">
        <v>-6.8</v>
      </c>
      <c r="D2551">
        <v>-3.1</v>
      </c>
      <c r="E2551">
        <v>-8.3000000000000007</v>
      </c>
      <c r="F2551">
        <v>88</v>
      </c>
      <c r="G2551">
        <v>82</v>
      </c>
      <c r="H2551">
        <v>0</v>
      </c>
      <c r="I2551" s="10">
        <v>935</v>
      </c>
      <c r="J2551">
        <v>2</v>
      </c>
      <c r="K2551" s="2">
        <v>10</v>
      </c>
      <c r="L2551" s="1">
        <f t="shared" si="742"/>
        <v>0.69190374612854821</v>
      </c>
      <c r="M2551" s="1">
        <f t="shared" si="743"/>
        <v>94</v>
      </c>
      <c r="N2551" s="1">
        <f t="shared" si="744"/>
        <v>0.36709226809247852</v>
      </c>
      <c r="O2551" s="1">
        <f t="shared" si="758"/>
        <v>2.8314267571543088E-2</v>
      </c>
      <c r="P2551" s="1">
        <f t="shared" si="760"/>
        <v>0.35288452286804667</v>
      </c>
      <c r="Q2551">
        <f t="shared" si="745"/>
        <v>0.64282295926882882</v>
      </c>
      <c r="R2551">
        <f t="shared" si="746"/>
        <v>11.178340567385945</v>
      </c>
      <c r="S2551">
        <f t="shared" si="747"/>
        <v>1.4631335821185791</v>
      </c>
      <c r="T2551">
        <v>0.2432</v>
      </c>
      <c r="U2551" s="1">
        <f t="shared" si="748"/>
        <v>-0.40870456628202151</v>
      </c>
      <c r="V2551" s="1">
        <v>357</v>
      </c>
      <c r="W2551" s="1">
        <f t="shared" si="749"/>
        <v>5.5718070387396148</v>
      </c>
      <c r="X2551" s="1">
        <f t="shared" si="750"/>
        <v>28.944452149296701</v>
      </c>
      <c r="Y2551" s="1">
        <f t="shared" si="751"/>
        <v>1.0326641750136587</v>
      </c>
      <c r="Z2551" s="1">
        <f t="shared" si="759"/>
        <v>-1.71</v>
      </c>
      <c r="AA2551" s="1">
        <f t="shared" si="752"/>
        <v>5.8751982350192626E-2</v>
      </c>
      <c r="AB2551" s="1">
        <f t="shared" si="753"/>
        <v>2.5170547999999999</v>
      </c>
      <c r="AC2551" s="1">
        <f t="shared" si="754"/>
        <v>1.4959021503358882</v>
      </c>
      <c r="AF2551" s="1">
        <f t="shared" si="755"/>
        <v>1.669888703499453</v>
      </c>
      <c r="AG2551" s="1">
        <f t="shared" si="756"/>
        <v>1.7570763989670568</v>
      </c>
      <c r="AH2551" s="1">
        <f t="shared" si="757"/>
        <v>2.7203680469285092</v>
      </c>
      <c r="AI2551">
        <v>3.8</v>
      </c>
      <c r="AJ2551">
        <v>14</v>
      </c>
      <c r="AK2551">
        <v>59</v>
      </c>
      <c r="AL2551">
        <v>14</v>
      </c>
      <c r="AM2551">
        <v>9224</v>
      </c>
      <c r="AN2551">
        <v>9251</v>
      </c>
      <c r="AO2551">
        <v>9158</v>
      </c>
      <c r="AP2551">
        <v>33</v>
      </c>
      <c r="AQ2551">
        <v>61</v>
      </c>
    </row>
    <row r="2552" spans="1:43">
      <c r="A2552" s="27">
        <v>40536</v>
      </c>
      <c r="B2552" s="27"/>
      <c r="C2552">
        <v>-10.7</v>
      </c>
      <c r="D2552">
        <v>-1.8</v>
      </c>
      <c r="E2552">
        <v>-14.5</v>
      </c>
      <c r="F2552">
        <v>79</v>
      </c>
      <c r="G2552">
        <v>42</v>
      </c>
      <c r="H2552">
        <v>7.6</v>
      </c>
      <c r="I2552" s="10">
        <v>935</v>
      </c>
      <c r="J2552">
        <v>2.2000000000000002</v>
      </c>
      <c r="K2552" s="2">
        <v>10</v>
      </c>
      <c r="L2552" s="1">
        <f t="shared" si="742"/>
        <v>0.89947852107008353</v>
      </c>
      <c r="M2552" s="1">
        <f t="shared" si="743"/>
        <v>116</v>
      </c>
      <c r="N2552" s="1">
        <f t="shared" si="744"/>
        <v>0.27032137319458338</v>
      </c>
      <c r="O2552" s="1">
        <f t="shared" si="758"/>
        <v>2.1574092076651792E-2</v>
      </c>
      <c r="P2552" s="1">
        <f t="shared" si="760"/>
        <v>0.22761506870655684</v>
      </c>
      <c r="Q2552">
        <f t="shared" si="745"/>
        <v>4.7051841975762665</v>
      </c>
      <c r="R2552">
        <f t="shared" si="746"/>
        <v>11.179082618495862</v>
      </c>
      <c r="S2552">
        <f t="shared" si="747"/>
        <v>1.4632307092272072</v>
      </c>
      <c r="T2552">
        <v>0.2432</v>
      </c>
      <c r="U2552" s="1">
        <f t="shared" si="748"/>
        <v>-0.4083767898403588</v>
      </c>
      <c r="V2552" s="1">
        <v>358</v>
      </c>
      <c r="W2552" s="1">
        <f t="shared" si="749"/>
        <v>13.152746637144396</v>
      </c>
      <c r="X2552" s="1">
        <f t="shared" si="750"/>
        <v>28.95557530868674</v>
      </c>
      <c r="Y2552" s="1">
        <f t="shared" si="751"/>
        <v>1.0327401093006185</v>
      </c>
      <c r="Z2552" s="1">
        <f t="shared" si="759"/>
        <v>-1.4819999999999998</v>
      </c>
      <c r="AA2552" s="1">
        <f t="shared" si="752"/>
        <v>5.853783899198909E-2</v>
      </c>
      <c r="AB2552" s="1">
        <f t="shared" si="753"/>
        <v>2.5262626999999998</v>
      </c>
      <c r="AC2552" s="1">
        <f t="shared" si="754"/>
        <v>1.6454923653694771</v>
      </c>
      <c r="AF2552" s="1">
        <f t="shared" si="755"/>
        <v>1.6850789111903854</v>
      </c>
      <c r="AG2552" s="1">
        <f t="shared" si="756"/>
        <v>2.6842455450351892</v>
      </c>
      <c r="AH2552" s="1">
        <f t="shared" si="757"/>
        <v>3.3692713093182571</v>
      </c>
      <c r="AI2552">
        <v>4.9000000000000004</v>
      </c>
      <c r="AJ2552">
        <v>10</v>
      </c>
      <c r="AK2552">
        <v>67</v>
      </c>
      <c r="AL2552">
        <v>11</v>
      </c>
      <c r="AM2552">
        <v>9229</v>
      </c>
      <c r="AN2552">
        <v>9253</v>
      </c>
      <c r="AO2552">
        <v>9199</v>
      </c>
      <c r="AP2552">
        <v>21</v>
      </c>
      <c r="AQ2552">
        <v>32700</v>
      </c>
    </row>
    <row r="2553" spans="1:43">
      <c r="A2553" s="27">
        <v>40537</v>
      </c>
      <c r="B2553" s="27"/>
      <c r="C2553">
        <v>-11.9</v>
      </c>
      <c r="D2553">
        <v>-4.7</v>
      </c>
      <c r="E2553">
        <v>-15.5</v>
      </c>
      <c r="F2553">
        <v>79</v>
      </c>
      <c r="G2553">
        <v>50</v>
      </c>
      <c r="H2553">
        <v>5.7</v>
      </c>
      <c r="I2553" s="10">
        <v>935</v>
      </c>
      <c r="J2553">
        <v>1.3</v>
      </c>
      <c r="K2553" s="2">
        <v>10</v>
      </c>
      <c r="L2553" s="1">
        <f t="shared" si="742"/>
        <v>0.74845473198736334</v>
      </c>
      <c r="M2553" s="1">
        <f t="shared" si="743"/>
        <v>108</v>
      </c>
      <c r="N2553" s="1">
        <f t="shared" si="744"/>
        <v>0.24550732229439218</v>
      </c>
      <c r="O2553" s="1">
        <f t="shared" si="758"/>
        <v>1.98028902332444E-2</v>
      </c>
      <c r="P2553" s="1">
        <f t="shared" si="760"/>
        <v>0.20644778759821059</v>
      </c>
      <c r="Q2553">
        <f t="shared" si="745"/>
        <v>3.624708744737323</v>
      </c>
      <c r="R2553">
        <f t="shared" si="746"/>
        <v>11.180097819709916</v>
      </c>
      <c r="S2553">
        <f t="shared" si="747"/>
        <v>1.4633635889672665</v>
      </c>
      <c r="T2553">
        <v>0.2432</v>
      </c>
      <c r="U2553" s="1">
        <f t="shared" si="748"/>
        <v>-0.40792820218763282</v>
      </c>
      <c r="V2553" s="1">
        <v>359</v>
      </c>
      <c r="W2553" s="1">
        <f t="shared" si="749"/>
        <v>11.263037597963443</v>
      </c>
      <c r="X2553" s="1">
        <f t="shared" si="750"/>
        <v>28.969739128660553</v>
      </c>
      <c r="Y2553" s="1">
        <f t="shared" si="751"/>
        <v>1.0328063579924287</v>
      </c>
      <c r="Z2553" s="1">
        <f t="shared" si="759"/>
        <v>-0.45600000000000041</v>
      </c>
      <c r="AA2553" s="1">
        <f t="shared" si="752"/>
        <v>5.8472262433412525E-2</v>
      </c>
      <c r="AB2553" s="1">
        <f t="shared" si="753"/>
        <v>2.5290958999999997</v>
      </c>
      <c r="AC2553" s="1">
        <f t="shared" si="754"/>
        <v>0.97233639771832736</v>
      </c>
      <c r="AF2553" s="1">
        <f t="shared" si="755"/>
        <v>1.2919220475048421</v>
      </c>
      <c r="AG2553" s="1">
        <f t="shared" si="756"/>
        <v>2.4227770385823488</v>
      </c>
      <c r="AH2553" s="1">
        <f t="shared" si="757"/>
        <v>2.5802158976079439</v>
      </c>
      <c r="AI2553">
        <v>3.1</v>
      </c>
      <c r="AJ2553">
        <v>3</v>
      </c>
      <c r="AK2553">
        <v>42</v>
      </c>
      <c r="AL2553">
        <v>4</v>
      </c>
      <c r="AM2553">
        <v>9146</v>
      </c>
      <c r="AN2553">
        <v>9199</v>
      </c>
      <c r="AO2553">
        <v>9128</v>
      </c>
      <c r="AP2553">
        <v>19</v>
      </c>
      <c r="AQ2553">
        <v>2</v>
      </c>
    </row>
    <row r="2554" spans="1:43">
      <c r="A2554" s="27">
        <v>40538</v>
      </c>
      <c r="B2554" s="27"/>
      <c r="C2554">
        <v>-6.8</v>
      </c>
      <c r="D2554">
        <v>-4.3</v>
      </c>
      <c r="E2554">
        <v>-12</v>
      </c>
      <c r="F2554">
        <v>82</v>
      </c>
      <c r="G2554">
        <v>66</v>
      </c>
      <c r="H2554">
        <v>0</v>
      </c>
      <c r="I2554" s="10">
        <v>935</v>
      </c>
      <c r="J2554">
        <v>1.9</v>
      </c>
      <c r="K2554" s="2">
        <v>10</v>
      </c>
      <c r="L2554" s="1">
        <f t="shared" si="742"/>
        <v>0.54705894934402644</v>
      </c>
      <c r="M2554" s="1">
        <f t="shared" si="743"/>
        <v>98</v>
      </c>
      <c r="N2554" s="1">
        <f t="shared" si="744"/>
        <v>0.36709226809247852</v>
      </c>
      <c r="O2554" s="1">
        <f t="shared" si="758"/>
        <v>2.8314267571543088E-2</v>
      </c>
      <c r="P2554" s="1">
        <f t="shared" si="760"/>
        <v>0.26593311954581017</v>
      </c>
      <c r="Q2554">
        <f t="shared" si="745"/>
        <v>0.6464918368202851</v>
      </c>
      <c r="R2554">
        <f t="shared" si="746"/>
        <v>11.181385541672292</v>
      </c>
      <c r="S2554">
        <f t="shared" si="747"/>
        <v>1.4635321389623419</v>
      </c>
      <c r="T2554">
        <v>0.2432</v>
      </c>
      <c r="U2554" s="1">
        <f t="shared" si="748"/>
        <v>-0.40735893603074302</v>
      </c>
      <c r="V2554" s="1">
        <v>360</v>
      </c>
      <c r="W2554" s="1">
        <f t="shared" si="749"/>
        <v>5.5799850818869556</v>
      </c>
      <c r="X2554" s="1">
        <f t="shared" si="750"/>
        <v>28.986935490321848</v>
      </c>
      <c r="Y2554" s="1">
        <f t="shared" si="751"/>
        <v>1.0328629014905595</v>
      </c>
      <c r="Z2554" s="1">
        <f t="shared" si="759"/>
        <v>1.9380000000000002</v>
      </c>
      <c r="AA2554" s="1">
        <f t="shared" si="752"/>
        <v>5.8751982350192626E-2</v>
      </c>
      <c r="AB2554" s="1">
        <f t="shared" si="753"/>
        <v>2.5170547999999999</v>
      </c>
      <c r="AC2554" s="1">
        <f t="shared" si="754"/>
        <v>1.4211070428190937</v>
      </c>
      <c r="AF2554" s="1">
        <f t="shared" si="755"/>
        <v>2.0350176851091826</v>
      </c>
      <c r="AG2554" s="1">
        <f t="shared" si="756"/>
        <v>1.7583795478242674</v>
      </c>
      <c r="AH2554" s="1">
        <f t="shared" si="757"/>
        <v>1.227423354405623</v>
      </c>
      <c r="AI2554">
        <v>5.8</v>
      </c>
      <c r="AJ2554">
        <v>11</v>
      </c>
      <c r="AK2554">
        <v>84</v>
      </c>
      <c r="AL2554">
        <v>11</v>
      </c>
      <c r="AM2554">
        <v>9162</v>
      </c>
      <c r="AN2554">
        <v>9182</v>
      </c>
      <c r="AO2554">
        <v>9137</v>
      </c>
      <c r="AP2554">
        <v>31</v>
      </c>
      <c r="AQ2554">
        <v>33</v>
      </c>
    </row>
    <row r="2555" spans="1:43">
      <c r="A2555" s="27">
        <v>40539</v>
      </c>
      <c r="B2555" s="27"/>
      <c r="C2555">
        <v>-9.1</v>
      </c>
      <c r="D2555">
        <v>-0.6</v>
      </c>
      <c r="E2555">
        <v>-12.2</v>
      </c>
      <c r="F2555">
        <v>87</v>
      </c>
      <c r="G2555">
        <v>53</v>
      </c>
      <c r="H2555">
        <v>2.7</v>
      </c>
      <c r="I2555" s="10">
        <v>935</v>
      </c>
      <c r="J2555">
        <v>2.5</v>
      </c>
      <c r="K2555" s="2">
        <v>10</v>
      </c>
      <c r="L2555" s="1">
        <f t="shared" si="742"/>
        <v>0.60261950525772467</v>
      </c>
      <c r="M2555" s="1">
        <f t="shared" si="743"/>
        <v>121</v>
      </c>
      <c r="N2555" s="1">
        <f t="shared" si="744"/>
        <v>0.30686747521888891</v>
      </c>
      <c r="O2555" s="1">
        <f t="shared" si="758"/>
        <v>2.4148576433771721E-2</v>
      </c>
      <c r="P2555" s="1">
        <f t="shared" si="760"/>
        <v>0.2999557887778625</v>
      </c>
      <c r="Q2555">
        <f t="shared" si="745"/>
        <v>2.0740682429247101</v>
      </c>
      <c r="R2555">
        <f t="shared" si="746"/>
        <v>11.182944987714057</v>
      </c>
      <c r="S2555">
        <f t="shared" si="747"/>
        <v>1.463736254936395</v>
      </c>
      <c r="T2555">
        <v>0.2432</v>
      </c>
      <c r="U2555" s="1">
        <f t="shared" si="748"/>
        <v>-0.40666915977723744</v>
      </c>
      <c r="V2555" s="1">
        <v>361</v>
      </c>
      <c r="W2555" s="1">
        <f t="shared" si="749"/>
        <v>8.2802095325857508</v>
      </c>
      <c r="X2555" s="1">
        <f t="shared" si="750"/>
        <v>29.007154055122552</v>
      </c>
      <c r="Y2555" s="1">
        <f t="shared" si="751"/>
        <v>1.0329097230675943</v>
      </c>
      <c r="Z2555" s="1">
        <f t="shared" si="759"/>
        <v>-0.87399999999999989</v>
      </c>
      <c r="AA2555" s="1">
        <f t="shared" si="752"/>
        <v>5.8625503549681081E-2</v>
      </c>
      <c r="AB2555" s="1">
        <f t="shared" si="753"/>
        <v>2.5224850999999999</v>
      </c>
      <c r="AC2555" s="1">
        <f t="shared" si="754"/>
        <v>1.8698776879198602</v>
      </c>
      <c r="AF2555" s="1">
        <f t="shared" si="755"/>
        <v>1.9768840831900842</v>
      </c>
      <c r="AG2555" s="1">
        <f t="shared" si="756"/>
        <v>2.0732748327120407</v>
      </c>
      <c r="AH2555" s="1">
        <f t="shared" si="757"/>
        <v>2.6026132787355918</v>
      </c>
      <c r="AI2555">
        <v>4.5</v>
      </c>
      <c r="AJ2555">
        <v>11</v>
      </c>
      <c r="AK2555">
        <v>71</v>
      </c>
      <c r="AL2555">
        <v>11</v>
      </c>
      <c r="AM2555">
        <v>9134</v>
      </c>
      <c r="AN2555">
        <v>9184</v>
      </c>
      <c r="AO2555">
        <v>9104</v>
      </c>
      <c r="AP2555">
        <v>27</v>
      </c>
      <c r="AQ2555">
        <v>2</v>
      </c>
    </row>
    <row r="2556" spans="1:43">
      <c r="A2556" s="27">
        <v>40540</v>
      </c>
      <c r="B2556" s="27"/>
      <c r="C2556">
        <v>-9.3000000000000007</v>
      </c>
      <c r="D2556">
        <v>-4.7</v>
      </c>
      <c r="E2556">
        <v>-13.2</v>
      </c>
      <c r="F2556">
        <v>85</v>
      </c>
      <c r="G2556">
        <v>56</v>
      </c>
      <c r="H2556">
        <v>5.8</v>
      </c>
      <c r="I2556" s="10">
        <v>935</v>
      </c>
      <c r="J2556">
        <v>2.4</v>
      </c>
      <c r="K2556" s="2">
        <v>10</v>
      </c>
      <c r="L2556" s="1">
        <f t="shared" si="742"/>
        <v>0.80988494444270709</v>
      </c>
      <c r="M2556" s="1">
        <f t="shared" si="743"/>
        <v>114</v>
      </c>
      <c r="N2556" s="1">
        <f t="shared" si="744"/>
        <v>0.30207119923527714</v>
      </c>
      <c r="O2556" s="1">
        <f t="shared" si="758"/>
        <v>2.3812861158551971E-2</v>
      </c>
      <c r="P2556" s="1">
        <f t="shared" si="760"/>
        <v>0.24661421649528231</v>
      </c>
      <c r="Q2556">
        <f t="shared" si="745"/>
        <v>3.6567995850021724</v>
      </c>
      <c r="R2556">
        <f t="shared" si="746"/>
        <v>11.184775195497673</v>
      </c>
      <c r="S2556">
        <f t="shared" si="747"/>
        <v>1.4639758109290149</v>
      </c>
      <c r="T2556">
        <v>0.2432</v>
      </c>
      <c r="U2556" s="1">
        <f t="shared" si="748"/>
        <v>-0.4058590774854921</v>
      </c>
      <c r="V2556" s="1">
        <v>362</v>
      </c>
      <c r="W2556" s="1">
        <f t="shared" si="749"/>
        <v>11.384159631703424</v>
      </c>
      <c r="X2556" s="1">
        <f t="shared" si="750"/>
        <v>29.030382270446857</v>
      </c>
      <c r="Y2556" s="1">
        <f t="shared" si="751"/>
        <v>1.0329468088721798</v>
      </c>
      <c r="Z2556" s="1">
        <f t="shared" si="759"/>
        <v>-7.6000000000000401E-2</v>
      </c>
      <c r="AA2556" s="1">
        <f t="shared" si="752"/>
        <v>5.8614531123482604E-2</v>
      </c>
      <c r="AB2556" s="1">
        <f t="shared" si="753"/>
        <v>2.5229572999999998</v>
      </c>
      <c r="AC2556" s="1">
        <f t="shared" si="754"/>
        <v>1.7950825804030659</v>
      </c>
      <c r="AF2556" s="1">
        <f t="shared" si="755"/>
        <v>1.6546608035151675</v>
      </c>
      <c r="AG2556" s="1">
        <f t="shared" si="756"/>
        <v>2.5083070534966612</v>
      </c>
      <c r="AH2556" s="1">
        <f t="shared" si="757"/>
        <v>2.8404831029394835</v>
      </c>
      <c r="AI2556">
        <v>4.8</v>
      </c>
      <c r="AJ2556">
        <v>14</v>
      </c>
      <c r="AK2556">
        <v>90</v>
      </c>
      <c r="AL2556">
        <v>1</v>
      </c>
      <c r="AM2556">
        <v>9229</v>
      </c>
      <c r="AN2556">
        <v>9268</v>
      </c>
      <c r="AO2556">
        <v>9133</v>
      </c>
      <c r="AP2556">
        <v>27</v>
      </c>
      <c r="AQ2556">
        <v>95</v>
      </c>
    </row>
    <row r="2557" spans="1:43">
      <c r="A2557" s="27">
        <v>40541</v>
      </c>
      <c r="B2557" s="27"/>
      <c r="C2557">
        <v>-14.8</v>
      </c>
      <c r="D2557">
        <v>-9.1999999999999993</v>
      </c>
      <c r="E2557">
        <v>-19.3</v>
      </c>
      <c r="F2557">
        <v>70</v>
      </c>
      <c r="G2557">
        <v>47</v>
      </c>
      <c r="H2557">
        <v>5.9</v>
      </c>
      <c r="I2557" s="10">
        <v>935</v>
      </c>
      <c r="J2557">
        <v>2.2999999999999998</v>
      </c>
      <c r="K2557" s="2">
        <v>10</v>
      </c>
      <c r="L2557" s="1">
        <f t="shared" si="742"/>
        <v>0.79416890505949311</v>
      </c>
      <c r="M2557" s="1">
        <f t="shared" si="743"/>
        <v>93</v>
      </c>
      <c r="N2557" s="1">
        <f t="shared" si="744"/>
        <v>0.19370781040158447</v>
      </c>
      <c r="O2557" s="1">
        <f t="shared" si="758"/>
        <v>1.6034634152772492E-2</v>
      </c>
      <c r="P2557" s="1">
        <f t="shared" si="760"/>
        <v>0.1331340122216792</v>
      </c>
      <c r="Q2557">
        <f t="shared" si="745"/>
        <v>3.6550751593113726</v>
      </c>
      <c r="R2557">
        <f t="shared" si="746"/>
        <v>11.186875038996105</v>
      </c>
      <c r="S2557">
        <f t="shared" si="747"/>
        <v>1.464250659554464</v>
      </c>
      <c r="T2557">
        <v>0.2432</v>
      </c>
      <c r="U2557" s="1">
        <f t="shared" si="748"/>
        <v>-0.404928928804344</v>
      </c>
      <c r="V2557" s="1">
        <v>363</v>
      </c>
      <c r="W2557" s="1">
        <f t="shared" si="749"/>
        <v>11.49335330430492</v>
      </c>
      <c r="X2557" s="1">
        <f t="shared" si="750"/>
        <v>29.056605376780055</v>
      </c>
      <c r="Y2557" s="1">
        <f t="shared" si="751"/>
        <v>1.0329741479331218</v>
      </c>
      <c r="Z2557" s="1">
        <f t="shared" si="759"/>
        <v>-2.09</v>
      </c>
      <c r="AA2557" s="1">
        <f t="shared" si="752"/>
        <v>5.8314390681078306E-2</v>
      </c>
      <c r="AB2557" s="1">
        <f t="shared" si="753"/>
        <v>2.5359427999999999</v>
      </c>
      <c r="AC2557" s="1">
        <f t="shared" si="754"/>
        <v>1.7202874728862712</v>
      </c>
      <c r="AF2557" s="1">
        <f t="shared" si="755"/>
        <v>0.63716902169567091</v>
      </c>
      <c r="AG2557" s="1">
        <f t="shared" si="756"/>
        <v>2.413862383903135</v>
      </c>
      <c r="AH2557" s="1">
        <f t="shared" si="757"/>
        <v>2.6979149801076558</v>
      </c>
      <c r="AI2557">
        <v>4.3</v>
      </c>
      <c r="AJ2557">
        <v>11</v>
      </c>
      <c r="AK2557">
        <v>58</v>
      </c>
      <c r="AL2557">
        <v>11</v>
      </c>
      <c r="AM2557">
        <v>9256</v>
      </c>
      <c r="AN2557">
        <v>9277</v>
      </c>
      <c r="AO2557">
        <v>9226</v>
      </c>
      <c r="AP2557">
        <v>14</v>
      </c>
      <c r="AQ2557">
        <v>0</v>
      </c>
    </row>
    <row r="2558" spans="1:43">
      <c r="A2558" s="27">
        <v>40542</v>
      </c>
      <c r="B2558" s="27"/>
      <c r="C2558">
        <v>-16.600000000000001</v>
      </c>
      <c r="D2558">
        <v>-12</v>
      </c>
      <c r="E2558">
        <v>-20.6</v>
      </c>
      <c r="F2558">
        <v>74</v>
      </c>
      <c r="G2558">
        <v>64</v>
      </c>
      <c r="H2558">
        <v>6.6</v>
      </c>
      <c r="I2558" s="10">
        <v>935</v>
      </c>
      <c r="J2558">
        <v>1.1000000000000001</v>
      </c>
      <c r="K2558" s="2">
        <v>10</v>
      </c>
      <c r="L2558" s="1">
        <f t="shared" si="742"/>
        <v>0.655207390181196</v>
      </c>
      <c r="M2558" s="1">
        <f t="shared" si="743"/>
        <v>84</v>
      </c>
      <c r="N2558" s="1">
        <f t="shared" si="744"/>
        <v>0.1666890391667934</v>
      </c>
      <c r="O2558" s="1">
        <f t="shared" si="758"/>
        <v>1.4024078399998013E-2</v>
      </c>
      <c r="P2558" s="1">
        <f t="shared" si="760"/>
        <v>0.12762421353801134</v>
      </c>
      <c r="Q2558">
        <f t="shared" si="745"/>
        <v>3.8989213623655141</v>
      </c>
      <c r="R2558">
        <f t="shared" si="746"/>
        <v>11.189243230798313</v>
      </c>
      <c r="S2558">
        <f t="shared" si="747"/>
        <v>1.4645606323034441</v>
      </c>
      <c r="T2558">
        <v>0.2432</v>
      </c>
      <c r="U2558" s="1">
        <f t="shared" si="748"/>
        <v>-0.40387898890219498</v>
      </c>
      <c r="V2558" s="1">
        <v>364</v>
      </c>
      <c r="W2558" s="1">
        <f t="shared" si="749"/>
        <v>12.204203857216594</v>
      </c>
      <c r="X2558" s="1">
        <f t="shared" si="750"/>
        <v>29.085806416473673</v>
      </c>
      <c r="Y2558" s="1">
        <f t="shared" si="751"/>
        <v>1.0329917321626321</v>
      </c>
      <c r="Z2558" s="1">
        <f t="shared" si="759"/>
        <v>-0.68400000000000027</v>
      </c>
      <c r="AA2558" s="1">
        <f t="shared" si="752"/>
        <v>5.8216829379027266E-2</v>
      </c>
      <c r="AB2558" s="1">
        <f t="shared" si="753"/>
        <v>2.5401925999999997</v>
      </c>
      <c r="AC2558" s="1">
        <f t="shared" si="754"/>
        <v>0.82274618268473854</v>
      </c>
      <c r="AF2558" s="1">
        <f t="shared" si="755"/>
        <v>0.23541786511541227</v>
      </c>
      <c r="AG2558" s="1">
        <f t="shared" si="756"/>
        <v>2.5074266410119619</v>
      </c>
      <c r="AH2558" s="1">
        <f t="shared" si="757"/>
        <v>2.1988049706539838</v>
      </c>
      <c r="AI2558">
        <v>2.8</v>
      </c>
      <c r="AJ2558">
        <v>4</v>
      </c>
      <c r="AK2558">
        <v>40</v>
      </c>
      <c r="AL2558">
        <v>4</v>
      </c>
      <c r="AM2558">
        <v>9185</v>
      </c>
      <c r="AN2558">
        <v>9226</v>
      </c>
      <c r="AO2558">
        <v>9167</v>
      </c>
      <c r="AP2558">
        <v>13</v>
      </c>
      <c r="AQ2558">
        <v>2</v>
      </c>
    </row>
    <row r="2559" spans="1:43">
      <c r="A2559" s="27">
        <v>40543</v>
      </c>
      <c r="B2559" s="27"/>
      <c r="C2559">
        <v>-12.8</v>
      </c>
      <c r="D2559">
        <v>-3.9</v>
      </c>
      <c r="E2559">
        <v>-17.600000000000001</v>
      </c>
      <c r="F2559">
        <v>71</v>
      </c>
      <c r="G2559">
        <v>43</v>
      </c>
      <c r="H2559">
        <v>3.8</v>
      </c>
      <c r="I2559" s="10">
        <v>935</v>
      </c>
      <c r="J2559">
        <v>1.5</v>
      </c>
      <c r="K2559" s="2">
        <v>10</v>
      </c>
      <c r="L2559" s="1">
        <f t="shared" si="742"/>
        <v>0.52834268887234537</v>
      </c>
      <c r="M2559" s="1">
        <f t="shared" si="743"/>
        <v>99</v>
      </c>
      <c r="N2559" s="1">
        <f t="shared" si="744"/>
        <v>0.2282491319520244</v>
      </c>
      <c r="O2559" s="1">
        <f t="shared" si="758"/>
        <v>1.8558736171733193E-2</v>
      </c>
      <c r="P2559" s="1">
        <f t="shared" si="760"/>
        <v>0.17425983422929794</v>
      </c>
      <c r="Q2559">
        <f t="shared" si="745"/>
        <v>2.6575115599841763</v>
      </c>
      <c r="R2559">
        <f t="shared" si="746"/>
        <v>11.191878324731572</v>
      </c>
      <c r="S2559">
        <f t="shared" si="747"/>
        <v>1.4649055398863315</v>
      </c>
      <c r="T2559">
        <v>0.2432</v>
      </c>
      <c r="U2559" s="1">
        <f t="shared" si="748"/>
        <v>-0.40270956838560806</v>
      </c>
      <c r="V2559" s="1">
        <v>365</v>
      </c>
      <c r="W2559" s="1">
        <f t="shared" si="749"/>
        <v>9.4115029754603885</v>
      </c>
      <c r="X2559" s="1">
        <f t="shared" si="750"/>
        <v>29.117966244119046</v>
      </c>
      <c r="Y2559" s="1">
        <f t="shared" si="751"/>
        <v>1.03299955635872</v>
      </c>
      <c r="Z2559" s="1">
        <f t="shared" si="759"/>
        <v>1.4440000000000004</v>
      </c>
      <c r="AA2559" s="1">
        <f t="shared" si="752"/>
        <v>5.8423176351927751E-2</v>
      </c>
      <c r="AB2559" s="1">
        <f t="shared" si="753"/>
        <v>2.5312207999999998</v>
      </c>
      <c r="AC2559" s="1">
        <f t="shared" si="754"/>
        <v>1.1219266127519161</v>
      </c>
      <c r="AF2559" s="1">
        <f t="shared" si="755"/>
        <v>1.2394218900173666</v>
      </c>
      <c r="AG2559" s="1">
        <f t="shared" si="756"/>
        <v>2.1465035190726254</v>
      </c>
      <c r="AH2559" s="1">
        <f t="shared" si="757"/>
        <v>1.6129617389262005</v>
      </c>
      <c r="AI2559">
        <v>3</v>
      </c>
      <c r="AJ2559">
        <v>4</v>
      </c>
      <c r="AK2559">
        <v>50</v>
      </c>
      <c r="AL2559">
        <v>3</v>
      </c>
      <c r="AM2559">
        <v>9156</v>
      </c>
      <c r="AN2559">
        <v>9179</v>
      </c>
      <c r="AO2559">
        <v>9138</v>
      </c>
      <c r="AP2559">
        <v>16</v>
      </c>
      <c r="AQ2559">
        <v>0</v>
      </c>
    </row>
    <row r="2560" spans="1:43">
      <c r="A2560" s="27">
        <v>40544</v>
      </c>
      <c r="B2560" s="27"/>
      <c r="C2560">
        <v>-14.9</v>
      </c>
      <c r="D2560">
        <v>-11.9</v>
      </c>
      <c r="E2560">
        <v>-17.2</v>
      </c>
      <c r="F2560">
        <v>79</v>
      </c>
      <c r="G2560">
        <v>71</v>
      </c>
      <c r="H2560">
        <v>0</v>
      </c>
      <c r="I2560" s="10">
        <v>935</v>
      </c>
      <c r="J2560">
        <v>1.5</v>
      </c>
      <c r="K2560" s="2">
        <v>10</v>
      </c>
      <c r="L2560" s="1">
        <f t="shared" si="742"/>
        <v>0.47491008964433568</v>
      </c>
      <c r="M2560" s="1">
        <f t="shared" si="743"/>
        <v>87</v>
      </c>
      <c r="N2560" s="1">
        <f t="shared" si="744"/>
        <v>0.19211018381735287</v>
      </c>
      <c r="O2560" s="1">
        <f t="shared" si="758"/>
        <v>1.5916690657257485E-2</v>
      </c>
      <c r="P2560" s="1">
        <f t="shared" si="760"/>
        <v>0.15608576547543507</v>
      </c>
      <c r="Q2560">
        <f t="shared" si="745"/>
        <v>0.62279789768120708</v>
      </c>
      <c r="R2560">
        <f t="shared" si="746"/>
        <v>11.195704890468381</v>
      </c>
      <c r="S2560">
        <f t="shared" si="747"/>
        <v>1.4654063992759661</v>
      </c>
      <c r="T2560">
        <v>0.2432</v>
      </c>
      <c r="U2560" s="1">
        <f t="shared" si="748"/>
        <v>-0.40100923556809398</v>
      </c>
      <c r="V2560" s="1">
        <v>1</v>
      </c>
      <c r="W2560" s="1">
        <f t="shared" si="749"/>
        <v>5.6141118026000498</v>
      </c>
      <c r="X2560" s="1">
        <f t="shared" si="750"/>
        <v>29.164217156363893</v>
      </c>
      <c r="Y2560" s="1">
        <f t="shared" si="751"/>
        <v>1.0329951187603406</v>
      </c>
      <c r="Z2560" s="1">
        <f t="shared" si="759"/>
        <v>-0.79799999999999982</v>
      </c>
      <c r="AA2560" s="1">
        <f t="shared" si="752"/>
        <v>5.8308962031056892E-2</v>
      </c>
      <c r="AB2560" s="1">
        <f t="shared" si="753"/>
        <v>2.5361788999999999</v>
      </c>
      <c r="AC2560" s="1">
        <f t="shared" si="754"/>
        <v>1.1219266127519161</v>
      </c>
      <c r="AF2560" s="1">
        <f t="shared" si="755"/>
        <v>0.44783093688390224</v>
      </c>
      <c r="AG2560" s="1">
        <f t="shared" si="756"/>
        <v>1.5887897185215454</v>
      </c>
      <c r="AH2560" s="1">
        <f t="shared" si="757"/>
        <v>1.5642148119721835</v>
      </c>
      <c r="AI2560">
        <v>4</v>
      </c>
      <c r="AJ2560">
        <v>14</v>
      </c>
      <c r="AK2560">
        <v>67</v>
      </c>
      <c r="AL2560">
        <v>1</v>
      </c>
      <c r="AM2560">
        <v>9190</v>
      </c>
      <c r="AN2560">
        <v>9217</v>
      </c>
      <c r="AO2560">
        <v>9155</v>
      </c>
      <c r="AP2560">
        <v>15</v>
      </c>
      <c r="AQ2560">
        <v>37</v>
      </c>
    </row>
    <row r="2561" spans="1:43">
      <c r="A2561" s="27">
        <v>40545</v>
      </c>
      <c r="B2561" s="27"/>
      <c r="C2561">
        <v>-21.1</v>
      </c>
      <c r="D2561">
        <v>-17.2</v>
      </c>
      <c r="E2561">
        <v>-23.4</v>
      </c>
      <c r="F2561">
        <v>70</v>
      </c>
      <c r="G2561">
        <v>51</v>
      </c>
      <c r="H2561">
        <v>6.9</v>
      </c>
      <c r="I2561" s="10">
        <v>935</v>
      </c>
      <c r="J2561">
        <v>2.1</v>
      </c>
      <c r="K2561" s="2">
        <v>10</v>
      </c>
      <c r="L2561" s="1">
        <f t="shared" si="742"/>
        <v>0.55427956379159193</v>
      </c>
      <c r="M2561" s="1">
        <f t="shared" si="743"/>
        <v>89</v>
      </c>
      <c r="N2561" s="1">
        <f t="shared" si="744"/>
        <v>0.11325415183450609</v>
      </c>
      <c r="O2561" s="1">
        <f t="shared" si="758"/>
        <v>9.9292102470004955E-3</v>
      </c>
      <c r="P2561" s="1">
        <f t="shared" si="760"/>
        <v>8.151269271643144E-2</v>
      </c>
      <c r="Q2561">
        <f t="shared" si="745"/>
        <v>3.9272934982961778</v>
      </c>
      <c r="R2561">
        <f t="shared" si="746"/>
        <v>11.198947914699396</v>
      </c>
      <c r="S2561">
        <f t="shared" si="747"/>
        <v>1.4658308788873555</v>
      </c>
      <c r="T2561">
        <v>0.2432</v>
      </c>
      <c r="U2561" s="1">
        <f t="shared" si="748"/>
        <v>-0.39956620623083422</v>
      </c>
      <c r="V2561" s="1">
        <v>2</v>
      </c>
      <c r="W2561" s="1">
        <f t="shared" si="749"/>
        <v>12.548858605289155</v>
      </c>
      <c r="X2561" s="1">
        <f t="shared" si="750"/>
        <v>29.2031019863417</v>
      </c>
      <c r="Y2561" s="1">
        <f t="shared" si="751"/>
        <v>1.0329804764853927</v>
      </c>
      <c r="Z2561" s="1">
        <f t="shared" si="759"/>
        <v>-2.3560000000000003</v>
      </c>
      <c r="AA2561" s="1">
        <f t="shared" si="752"/>
        <v>5.7974348370201705E-2</v>
      </c>
      <c r="AB2561" s="1">
        <f t="shared" si="753"/>
        <v>2.5508170999999997</v>
      </c>
      <c r="AC2561" s="1">
        <f t="shared" si="754"/>
        <v>1.5706972578526825</v>
      </c>
      <c r="AF2561" s="1">
        <f t="shared" si="755"/>
        <v>-0.55190789389790529</v>
      </c>
      <c r="AG2561" s="1">
        <f t="shared" si="756"/>
        <v>2.4953323159209697</v>
      </c>
      <c r="AH2561" s="1">
        <f t="shared" si="757"/>
        <v>2.0225475402259643</v>
      </c>
      <c r="AI2561">
        <v>4.7</v>
      </c>
      <c r="AJ2561">
        <v>14</v>
      </c>
      <c r="AK2561">
        <v>70</v>
      </c>
      <c r="AL2561">
        <v>15</v>
      </c>
      <c r="AM2561">
        <v>9252</v>
      </c>
      <c r="AN2561">
        <v>9273</v>
      </c>
      <c r="AO2561">
        <v>9217</v>
      </c>
      <c r="AP2561">
        <v>8</v>
      </c>
      <c r="AQ2561">
        <v>23</v>
      </c>
    </row>
    <row r="2562" spans="1:43">
      <c r="A2562" s="27">
        <v>40546</v>
      </c>
      <c r="B2562" s="27"/>
      <c r="C2562">
        <v>-25.2</v>
      </c>
      <c r="D2562">
        <v>-22.3</v>
      </c>
      <c r="E2562">
        <v>-27.1</v>
      </c>
      <c r="F2562">
        <v>72</v>
      </c>
      <c r="G2562">
        <v>68</v>
      </c>
      <c r="H2562">
        <v>1.3</v>
      </c>
      <c r="I2562" s="10">
        <v>935</v>
      </c>
      <c r="J2562">
        <v>1.4</v>
      </c>
      <c r="K2562" s="2">
        <v>10</v>
      </c>
      <c r="L2562" s="1">
        <f t="shared" si="742"/>
        <v>0.29857298490863649</v>
      </c>
      <c r="M2562" s="1">
        <f t="shared" si="743"/>
        <v>76</v>
      </c>
      <c r="N2562" s="1">
        <f t="shared" si="744"/>
        <v>7.8509196520415533E-2</v>
      </c>
      <c r="O2562" s="1">
        <f t="shared" si="758"/>
        <v>7.1517306524495469E-3</v>
      </c>
      <c r="P2562" s="1">
        <f t="shared" si="760"/>
        <v>5.9693301110355035E-2</v>
      </c>
      <c r="Q2562">
        <f t="shared" si="745"/>
        <v>1.165052437082414</v>
      </c>
      <c r="R2562">
        <f t="shared" si="746"/>
        <v>11.202451978105024</v>
      </c>
      <c r="S2562">
        <f t="shared" si="747"/>
        <v>1.4662895259299771</v>
      </c>
      <c r="T2562">
        <v>0.2432</v>
      </c>
      <c r="U2562" s="1">
        <f t="shared" si="748"/>
        <v>-0.39800497214130737</v>
      </c>
      <c r="V2562" s="1">
        <v>3</v>
      </c>
      <c r="W2562" s="1">
        <f t="shared" si="749"/>
        <v>6.9362308491148008</v>
      </c>
      <c r="X2562" s="1">
        <f t="shared" si="750"/>
        <v>29.24486702421828</v>
      </c>
      <c r="Y2562" s="1">
        <f t="shared" si="751"/>
        <v>1.0329560775068203</v>
      </c>
      <c r="Z2562" s="1">
        <f t="shared" si="759"/>
        <v>-1.5579999999999992</v>
      </c>
      <c r="AA2562" s="1">
        <f t="shared" si="752"/>
        <v>5.7755173168737552E-2</v>
      </c>
      <c r="AB2562" s="1">
        <f t="shared" si="753"/>
        <v>2.5604971999999999</v>
      </c>
      <c r="AC2562" s="1">
        <f t="shared" si="754"/>
        <v>1.0471315052351216</v>
      </c>
      <c r="AF2562" s="1">
        <f t="shared" si="755"/>
        <v>-1.0905104343762591</v>
      </c>
      <c r="AG2562" s="1">
        <f t="shared" si="756"/>
        <v>1.5772705610773596</v>
      </c>
      <c r="AH2562" s="1">
        <f t="shared" si="757"/>
        <v>1.0175273598671022</v>
      </c>
      <c r="AI2562">
        <v>3.3</v>
      </c>
      <c r="AJ2562">
        <v>3</v>
      </c>
      <c r="AK2562">
        <v>51</v>
      </c>
      <c r="AL2562">
        <v>4</v>
      </c>
      <c r="AM2562">
        <v>9237</v>
      </c>
      <c r="AN2562">
        <v>9258</v>
      </c>
      <c r="AO2562">
        <v>9227</v>
      </c>
      <c r="AP2562">
        <v>6</v>
      </c>
      <c r="AQ2562">
        <v>2</v>
      </c>
    </row>
    <row r="2563" spans="1:43">
      <c r="A2563" s="27">
        <v>40547</v>
      </c>
      <c r="B2563" s="27"/>
      <c r="C2563">
        <v>-25.9</v>
      </c>
      <c r="D2563">
        <v>-23.4</v>
      </c>
      <c r="E2563">
        <v>-28.1</v>
      </c>
      <c r="F2563">
        <v>71</v>
      </c>
      <c r="G2563">
        <v>68</v>
      </c>
      <c r="H2563">
        <v>3.4</v>
      </c>
      <c r="I2563" s="10">
        <v>935</v>
      </c>
      <c r="J2563">
        <v>1.6</v>
      </c>
      <c r="K2563" s="2">
        <v>10</v>
      </c>
      <c r="L2563" s="1">
        <f t="shared" si="742"/>
        <v>0.28351384295292925</v>
      </c>
      <c r="M2563" s="1">
        <f t="shared" si="743"/>
        <v>74</v>
      </c>
      <c r="N2563" s="1">
        <f t="shared" si="744"/>
        <v>7.3643510918882077E-2</v>
      </c>
      <c r="O2563" s="1">
        <f t="shared" si="758"/>
        <v>6.7529957007251467E-3</v>
      </c>
      <c r="P2563" s="1">
        <f t="shared" si="760"/>
        <v>5.3628877568867334E-2</v>
      </c>
      <c r="Q2563">
        <f t="shared" si="745"/>
        <v>2.1023987670562958</v>
      </c>
      <c r="R2563">
        <f t="shared" si="746"/>
        <v>11.206214988587135</v>
      </c>
      <c r="S2563">
        <f t="shared" si="747"/>
        <v>1.4667820665689968</v>
      </c>
      <c r="T2563">
        <v>0.2432</v>
      </c>
      <c r="U2563" s="1">
        <f t="shared" si="748"/>
        <v>-0.39632599516361994</v>
      </c>
      <c r="V2563" s="1">
        <v>4</v>
      </c>
      <c r="W2563" s="1">
        <f t="shared" si="749"/>
        <v>9.0595355546779306</v>
      </c>
      <c r="X2563" s="1">
        <f t="shared" si="750"/>
        <v>29.289483871409224</v>
      </c>
      <c r="Y2563" s="1">
        <f t="shared" si="751"/>
        <v>1.0329219290426392</v>
      </c>
      <c r="Z2563" s="1">
        <f t="shared" si="759"/>
        <v>-0.26599999999999974</v>
      </c>
      <c r="AA2563" s="1">
        <f t="shared" si="752"/>
        <v>5.7717918527744071E-2</v>
      </c>
      <c r="AB2563" s="1">
        <f t="shared" si="753"/>
        <v>2.5621499000000001</v>
      </c>
      <c r="AC2563" s="1">
        <f t="shared" si="754"/>
        <v>1.1967217202687106</v>
      </c>
      <c r="AF2563" s="1">
        <f t="shared" si="755"/>
        <v>-1.1829693776760966</v>
      </c>
      <c r="AG2563" s="1">
        <f t="shared" si="756"/>
        <v>1.9039125316226522</v>
      </c>
      <c r="AH2563" s="1">
        <f t="shared" si="757"/>
        <v>0.95329876182032014</v>
      </c>
      <c r="AI2563">
        <v>3</v>
      </c>
      <c r="AJ2563">
        <v>4</v>
      </c>
      <c r="AK2563">
        <v>43</v>
      </c>
      <c r="AL2563">
        <v>4</v>
      </c>
      <c r="AM2563">
        <v>9234</v>
      </c>
      <c r="AN2563">
        <v>9244</v>
      </c>
      <c r="AO2563">
        <v>9216</v>
      </c>
      <c r="AP2563">
        <v>5</v>
      </c>
      <c r="AQ2563">
        <v>2</v>
      </c>
    </row>
    <row r="2564" spans="1:43">
      <c r="A2564" s="27">
        <v>40548</v>
      </c>
      <c r="B2564" s="27"/>
      <c r="C2564">
        <v>-23.6</v>
      </c>
      <c r="D2564">
        <v>-21.2</v>
      </c>
      <c r="E2564">
        <v>-27.4</v>
      </c>
      <c r="F2564">
        <v>65</v>
      </c>
      <c r="G2564">
        <v>57</v>
      </c>
      <c r="H2564">
        <v>1.9</v>
      </c>
      <c r="I2564" s="10">
        <v>935</v>
      </c>
      <c r="J2564">
        <v>1.7</v>
      </c>
      <c r="K2564" s="2">
        <v>10</v>
      </c>
      <c r="L2564" s="1">
        <f t="shared" ref="L2564:L2627" si="761">(0.408*O2564*(W2564-Q2564-Z2564)+AA2564*AC2564*(N2564-P2564)*900/(C2564+273))/(O2564+AA2564*(1+0.34*AC2564))</f>
        <v>0.29409530444787207</v>
      </c>
      <c r="M2564" s="1">
        <f t="shared" ref="M2564:M2627" si="762">F2564*2-G2564</f>
        <v>73</v>
      </c>
      <c r="N2564" s="1">
        <f t="shared" ref="N2564:N2627" si="763">0.611*EXP(17.27*C2564/(C2564+237.3))</f>
        <v>9.0729380589667605E-2</v>
      </c>
      <c r="O2564" s="1">
        <f t="shared" si="758"/>
        <v>8.1416205123678847E-3</v>
      </c>
      <c r="P2564" s="1">
        <f t="shared" si="760"/>
        <v>5.5398019155009248E-2</v>
      </c>
      <c r="Q2564">
        <f t="shared" ref="Q2564:Q2627" si="764">2.45*(0.9*H2564/R2564+0.1)*(0.34-0.14*P2564^0.5)*((D2564+273)^4+(E2564+273)^4)*10^(-9)</f>
        <v>1.4549218076667449</v>
      </c>
      <c r="R2564">
        <f t="shared" ref="R2564:R2627" si="765">7.64*S2564</f>
        <v>11.210234713992694</v>
      </c>
      <c r="S2564">
        <f t="shared" ref="S2564:S2627" si="766">ACOS(-TAN(T2564)*TAN(U2564))</f>
        <v>1.4673082086377873</v>
      </c>
      <c r="T2564">
        <v>0.2432</v>
      </c>
      <c r="U2564" s="1">
        <f t="shared" ref="U2564:U2627" si="767">0.409*SIN(0.0172*V2564-1.39)</f>
        <v>-0.39452977199407541</v>
      </c>
      <c r="V2564" s="1">
        <v>5</v>
      </c>
      <c r="W2564" s="1">
        <f t="shared" ref="W2564:W2627" si="768">0.77*(0.25+0.5*H2564/R2564)*X2564</f>
        <v>7.561675878850405</v>
      </c>
      <c r="X2564" s="1">
        <f t="shared" ref="X2564:X2627" si="769">37.6*Y2564*(S2564*SIN(T2564)*SIN(U2564)+COS(T2564)*COS(U2564)*SIN(S2564))</f>
        <v>29.336922024010128</v>
      </c>
      <c r="Y2564" s="1">
        <f t="shared" ref="Y2564:Y2627" si="770">1+0.033*COS(0.0172*V2564)</f>
        <v>1.0328780411950818</v>
      </c>
      <c r="Z2564" s="1">
        <f t="shared" si="759"/>
        <v>0.87399999999999889</v>
      </c>
      <c r="AA2564" s="1">
        <f t="shared" ref="AA2564:AA2627" si="771">(0.00163*101.3*((293-0.0065*I2564)/293)^5.26)/AB2564</f>
        <v>5.7840507494082503E-2</v>
      </c>
      <c r="AB2564" s="1">
        <f t="shared" ref="AB2564:AB2627" si="772">2.501-C2564*2.361*10^(-3)</f>
        <v>2.5567196000000001</v>
      </c>
      <c r="AC2564" s="1">
        <f t="shared" ref="AC2564:AC2627" si="773">4.87*J2564/(LN(67.8*K2564-5.42))</f>
        <v>1.2715168277855049</v>
      </c>
      <c r="AF2564" s="1">
        <f t="shared" ref="AF2564:AF2627" si="774">0.0023*X2564*(C2564+17.8)*(D2564-E2564)^0.5</f>
        <v>-0.97446494554615193</v>
      </c>
      <c r="AG2564" s="1">
        <f t="shared" ref="AG2564:AG2627" si="775">0.489+0.289*(W2564-Q2564)+0.023*C2564</f>
        <v>1.7110519265720776</v>
      </c>
      <c r="AH2564" s="1">
        <f t="shared" ref="AH2564:AH2627" si="776">1.26*O2564/(O2564+AA2564)*(W2564-Q2564-Z2564)</f>
        <v>0.81355216864527857</v>
      </c>
      <c r="AI2564">
        <v>3.6</v>
      </c>
      <c r="AJ2564">
        <v>4</v>
      </c>
      <c r="AK2564">
        <v>54</v>
      </c>
      <c r="AL2564">
        <v>3</v>
      </c>
      <c r="AM2564">
        <v>9257</v>
      </c>
      <c r="AN2564">
        <v>9268</v>
      </c>
      <c r="AO2564">
        <v>9229</v>
      </c>
      <c r="AP2564">
        <v>6</v>
      </c>
      <c r="AQ2564">
        <v>32700</v>
      </c>
    </row>
    <row r="2565" spans="1:43">
      <c r="A2565" s="27">
        <v>40549</v>
      </c>
      <c r="B2565" s="27"/>
      <c r="C2565">
        <v>-22.9</v>
      </c>
      <c r="D2565">
        <v>-18.899999999999999</v>
      </c>
      <c r="E2565">
        <v>-25.3</v>
      </c>
      <c r="F2565">
        <v>65</v>
      </c>
      <c r="G2565">
        <v>50</v>
      </c>
      <c r="H2565">
        <v>6</v>
      </c>
      <c r="I2565" s="10">
        <v>935</v>
      </c>
      <c r="J2565">
        <v>1.5</v>
      </c>
      <c r="K2565" s="2">
        <v>10</v>
      </c>
      <c r="L2565" s="1">
        <f t="shared" si="761"/>
        <v>0.3999122759288285</v>
      </c>
      <c r="M2565" s="1">
        <f t="shared" si="762"/>
        <v>80</v>
      </c>
      <c r="N2565" s="1">
        <f t="shared" si="763"/>
        <v>9.6591757780544768E-2</v>
      </c>
      <c r="O2565" s="1">
        <f t="shared" ref="O2565:O2628" si="777">4098*N2565/((C2565+237.3)^2)</f>
        <v>8.6111759166650516E-3</v>
      </c>
      <c r="P2565" s="1">
        <f t="shared" si="760"/>
        <v>6.5389209436856957E-2</v>
      </c>
      <c r="Q2565">
        <f t="shared" si="764"/>
        <v>3.4383161908073889</v>
      </c>
      <c r="R2565">
        <f t="shared" si="765"/>
        <v>11.214508786440144</v>
      </c>
      <c r="S2565">
        <f t="shared" si="766"/>
        <v>1.4678676422042074</v>
      </c>
      <c r="T2565">
        <v>0.2432</v>
      </c>
      <c r="U2565" s="1">
        <f t="shared" si="767"/>
        <v>-0.39261683401423592</v>
      </c>
      <c r="V2565" s="1">
        <v>6</v>
      </c>
      <c r="W2565" s="1">
        <f t="shared" si="768"/>
        <v>11.71028406543024</v>
      </c>
      <c r="X2565" s="1">
        <f t="shared" si="769"/>
        <v>29.387148893642248</v>
      </c>
      <c r="Y2565" s="1">
        <f t="shared" si="770"/>
        <v>1.032824426947609</v>
      </c>
      <c r="Z2565" s="1">
        <f t="shared" si="759"/>
        <v>0.26600000000000107</v>
      </c>
      <c r="AA2565" s="1">
        <f t="shared" si="771"/>
        <v>5.7877920607115073E-2</v>
      </c>
      <c r="AB2565" s="1">
        <f t="shared" si="772"/>
        <v>2.5550668999999999</v>
      </c>
      <c r="AC2565" s="1">
        <f t="shared" si="773"/>
        <v>1.1219266127519161</v>
      </c>
      <c r="AF2565" s="1">
        <f t="shared" si="774"/>
        <v>-0.87205816456754504</v>
      </c>
      <c r="AG2565" s="1">
        <f t="shared" si="775"/>
        <v>2.352898715766004</v>
      </c>
      <c r="AH2565" s="1">
        <f t="shared" si="776"/>
        <v>1.3064609042458659</v>
      </c>
      <c r="AI2565">
        <v>3.2</v>
      </c>
      <c r="AJ2565">
        <v>3</v>
      </c>
      <c r="AK2565">
        <v>44</v>
      </c>
      <c r="AL2565">
        <v>3</v>
      </c>
      <c r="AM2565">
        <v>9248</v>
      </c>
      <c r="AN2565">
        <v>9269</v>
      </c>
      <c r="AO2565">
        <v>9240</v>
      </c>
      <c r="AP2565">
        <v>7</v>
      </c>
      <c r="AQ2565">
        <v>0</v>
      </c>
    </row>
    <row r="2566" spans="1:43">
      <c r="A2566" s="27">
        <v>40550</v>
      </c>
      <c r="B2566" s="27"/>
      <c r="C2566">
        <v>-23.2</v>
      </c>
      <c r="D2566">
        <v>-20.2</v>
      </c>
      <c r="E2566">
        <v>-25.9</v>
      </c>
      <c r="F2566">
        <v>70</v>
      </c>
      <c r="G2566">
        <v>64</v>
      </c>
      <c r="H2566">
        <v>0</v>
      </c>
      <c r="I2566" s="10">
        <v>935</v>
      </c>
      <c r="J2566">
        <v>1.9</v>
      </c>
      <c r="K2566" s="2">
        <v>10</v>
      </c>
      <c r="L2566" s="1">
        <f t="shared" si="761"/>
        <v>0.27371140088931922</v>
      </c>
      <c r="M2566" s="1">
        <f t="shared" si="762"/>
        <v>76</v>
      </c>
      <c r="N2566" s="1">
        <f t="shared" si="763"/>
        <v>9.4039015712713156E-2</v>
      </c>
      <c r="O2566" s="1">
        <f t="shared" si="777"/>
        <v>8.4071093117534784E-3</v>
      </c>
      <c r="P2566" s="1">
        <f t="shared" si="760"/>
        <v>6.7188623228748606E-2</v>
      </c>
      <c r="Q2566">
        <f t="shared" si="764"/>
        <v>0.58130989310716175</v>
      </c>
      <c r="R2566">
        <f t="shared" si="765"/>
        <v>11.21903470686013</v>
      </c>
      <c r="S2566">
        <f t="shared" si="766"/>
        <v>1.4684600401649386</v>
      </c>
      <c r="T2566">
        <v>0.2432</v>
      </c>
      <c r="U2566" s="1">
        <f t="shared" si="767"/>
        <v>-0.39058774713372146</v>
      </c>
      <c r="V2566" s="1">
        <v>7</v>
      </c>
      <c r="W2566" s="1">
        <f t="shared" si="768"/>
        <v>5.6672249922784284</v>
      </c>
      <c r="X2566" s="1">
        <f t="shared" si="769"/>
        <v>29.44012983001781</v>
      </c>
      <c r="Y2566" s="1">
        <f t="shared" si="770"/>
        <v>1.0327611021610688</v>
      </c>
      <c r="Z2566" s="1">
        <f t="shared" ref="Z2566:Z2629" si="778">0.38*(C2566-C2565)</f>
        <v>-0.11400000000000027</v>
      </c>
      <c r="AA2566" s="1">
        <f t="shared" si="771"/>
        <v>5.7861880490924097E-2</v>
      </c>
      <c r="AB2566" s="1">
        <f t="shared" si="772"/>
        <v>2.5557751999999998</v>
      </c>
      <c r="AC2566" s="1">
        <f t="shared" si="773"/>
        <v>1.4211070428190937</v>
      </c>
      <c r="AF2566" s="1">
        <f t="shared" si="774"/>
        <v>-0.87296884486554671</v>
      </c>
      <c r="AG2566" s="1">
        <f t="shared" si="775"/>
        <v>1.4252294636604961</v>
      </c>
      <c r="AH2566" s="1">
        <f t="shared" si="776"/>
        <v>0.83119542071988772</v>
      </c>
      <c r="AI2566">
        <v>3.2</v>
      </c>
      <c r="AJ2566">
        <v>3</v>
      </c>
      <c r="AK2566">
        <v>46</v>
      </c>
      <c r="AL2566">
        <v>3</v>
      </c>
      <c r="AM2566">
        <v>9266</v>
      </c>
      <c r="AN2566">
        <v>9293</v>
      </c>
      <c r="AO2566">
        <v>9249</v>
      </c>
      <c r="AP2566">
        <v>7</v>
      </c>
      <c r="AQ2566">
        <v>0</v>
      </c>
    </row>
    <row r="2567" spans="1:43">
      <c r="A2567" s="27">
        <v>40551</v>
      </c>
      <c r="B2567" s="27"/>
      <c r="C2567">
        <v>-21.4</v>
      </c>
      <c r="D2567">
        <v>-16.5</v>
      </c>
      <c r="E2567">
        <v>-25.3</v>
      </c>
      <c r="F2567">
        <v>71</v>
      </c>
      <c r="G2567">
        <v>57</v>
      </c>
      <c r="H2567">
        <v>5.8</v>
      </c>
      <c r="I2567" s="10">
        <v>935</v>
      </c>
      <c r="J2567">
        <v>1.3</v>
      </c>
      <c r="K2567" s="2">
        <v>10</v>
      </c>
      <c r="L2567" s="1">
        <f t="shared" si="761"/>
        <v>0.40990125053339721</v>
      </c>
      <c r="M2567" s="1">
        <f t="shared" si="762"/>
        <v>85</v>
      </c>
      <c r="N2567" s="1">
        <f t="shared" si="763"/>
        <v>0.11031006785348853</v>
      </c>
      <c r="O2567" s="1">
        <f t="shared" si="777"/>
        <v>9.6979919911199496E-3</v>
      </c>
      <c r="P2567" s="1">
        <f t="shared" ref="P2567:P2630" si="779">0.5*(M2567/100)*0.611*EXP(17.27*E2567/(E2567+237.3))+0.5*(G2567/100)*0.611*EXP(17.27*D2567/(D2567+237.3))</f>
        <v>8.0971268256592996E-2</v>
      </c>
      <c r="Q2567">
        <f t="shared" si="764"/>
        <v>3.363169993346522</v>
      </c>
      <c r="R2567">
        <f t="shared" si="765"/>
        <v>11.223809849733158</v>
      </c>
      <c r="S2567">
        <f t="shared" si="766"/>
        <v>1.4690850588655966</v>
      </c>
      <c r="T2567">
        <v>0.2432</v>
      </c>
      <c r="U2567" s="1">
        <f t="shared" si="767"/>
        <v>-0.3884431116227961</v>
      </c>
      <c r="V2567" s="1">
        <v>8</v>
      </c>
      <c r="W2567" s="1">
        <f t="shared" si="768"/>
        <v>11.546202450628076</v>
      </c>
      <c r="X2567" s="1">
        <f t="shared" si="769"/>
        <v>29.495828145241074</v>
      </c>
      <c r="Y2567" s="1">
        <f t="shared" si="770"/>
        <v>1.0326880855690039</v>
      </c>
      <c r="Z2567" s="1">
        <f t="shared" si="778"/>
        <v>0.68400000000000027</v>
      </c>
      <c r="AA2567" s="1">
        <f t="shared" si="771"/>
        <v>5.7958254769506751E-2</v>
      </c>
      <c r="AB2567" s="1">
        <f t="shared" si="772"/>
        <v>2.5515254000000001</v>
      </c>
      <c r="AC2567" s="1">
        <f t="shared" si="773"/>
        <v>0.97233639771832736</v>
      </c>
      <c r="AF2567" s="1">
        <f t="shared" si="774"/>
        <v>-0.72448978601181879</v>
      </c>
      <c r="AG2567" s="1">
        <f t="shared" si="775"/>
        <v>2.3616963801543687</v>
      </c>
      <c r="AH2567" s="1">
        <f t="shared" si="776"/>
        <v>1.354408585228785</v>
      </c>
      <c r="AI2567">
        <v>2.8</v>
      </c>
      <c r="AJ2567">
        <v>3</v>
      </c>
      <c r="AK2567">
        <v>40</v>
      </c>
      <c r="AL2567">
        <v>4</v>
      </c>
      <c r="AM2567">
        <v>9318</v>
      </c>
      <c r="AN2567">
        <v>9331</v>
      </c>
      <c r="AO2567">
        <v>9292</v>
      </c>
      <c r="AP2567">
        <v>8</v>
      </c>
      <c r="AQ2567">
        <v>0</v>
      </c>
    </row>
    <row r="2568" spans="1:43">
      <c r="A2568" s="27">
        <v>40552</v>
      </c>
      <c r="B2568" s="27"/>
      <c r="C2568">
        <v>-23.7</v>
      </c>
      <c r="D2568">
        <v>-20.3</v>
      </c>
      <c r="E2568">
        <v>-25.2</v>
      </c>
      <c r="F2568">
        <v>72</v>
      </c>
      <c r="G2568">
        <v>68</v>
      </c>
      <c r="H2568">
        <v>0</v>
      </c>
      <c r="I2568" s="10">
        <v>935</v>
      </c>
      <c r="J2568">
        <v>2</v>
      </c>
      <c r="K2568" s="2">
        <v>10</v>
      </c>
      <c r="L2568" s="1">
        <f t="shared" si="761"/>
        <v>0.26832169576605086</v>
      </c>
      <c r="M2568" s="1">
        <f t="shared" si="762"/>
        <v>76</v>
      </c>
      <c r="N2568" s="1">
        <f t="shared" si="763"/>
        <v>8.9918449145284463E-2</v>
      </c>
      <c r="O2568" s="1">
        <f t="shared" si="777"/>
        <v>8.076408277341518E-3</v>
      </c>
      <c r="P2568" s="1">
        <f t="shared" si="779"/>
        <v>7.1127058684615413E-2</v>
      </c>
      <c r="Q2568">
        <f t="shared" si="764"/>
        <v>0.58197013996603109</v>
      </c>
      <c r="R2568">
        <f t="shared" si="765"/>
        <v>11.228831468006257</v>
      </c>
      <c r="S2568">
        <f t="shared" si="766"/>
        <v>1.4697423387442745</v>
      </c>
      <c r="T2568">
        <v>0.2432</v>
      </c>
      <c r="U2568" s="1">
        <f t="shared" si="767"/>
        <v>-0.3861835619347877</v>
      </c>
      <c r="V2568" s="1">
        <v>9</v>
      </c>
      <c r="W2568" s="1">
        <f t="shared" si="768"/>
        <v>5.6891844894231358</v>
      </c>
      <c r="X2568" s="1">
        <f t="shared" si="769"/>
        <v>29.554205139860443</v>
      </c>
      <c r="Y2568" s="1">
        <f t="shared" si="770"/>
        <v>1.0326053987721109</v>
      </c>
      <c r="Z2568" s="1">
        <f t="shared" si="778"/>
        <v>-0.87400000000000033</v>
      </c>
      <c r="AA2568" s="1">
        <f t="shared" si="771"/>
        <v>5.7835166711753212E-2</v>
      </c>
      <c r="AB2568" s="1">
        <f t="shared" si="772"/>
        <v>2.5569557000000001</v>
      </c>
      <c r="AC2568" s="1">
        <f t="shared" si="773"/>
        <v>1.4959021503358882</v>
      </c>
      <c r="AF2568" s="1">
        <f t="shared" si="774"/>
        <v>-0.88776326683655638</v>
      </c>
      <c r="AG2568" s="1">
        <f t="shared" si="775"/>
        <v>1.4198849469931032</v>
      </c>
      <c r="AH2568" s="1">
        <f t="shared" si="776"/>
        <v>0.92345659546919001</v>
      </c>
      <c r="AI2568">
        <v>2.6</v>
      </c>
      <c r="AJ2568">
        <v>11</v>
      </c>
      <c r="AK2568">
        <v>38</v>
      </c>
      <c r="AL2568">
        <v>4</v>
      </c>
      <c r="AM2568">
        <v>9282</v>
      </c>
      <c r="AN2568">
        <v>9322</v>
      </c>
      <c r="AO2568">
        <v>9261</v>
      </c>
      <c r="AP2568">
        <v>7</v>
      </c>
      <c r="AQ2568">
        <v>0</v>
      </c>
    </row>
    <row r="2569" spans="1:43">
      <c r="A2569" s="27">
        <v>40553</v>
      </c>
      <c r="B2569" s="27"/>
      <c r="C2569">
        <v>-22.8</v>
      </c>
      <c r="D2569">
        <v>-18.5</v>
      </c>
      <c r="E2569">
        <v>-26.5</v>
      </c>
      <c r="F2569">
        <v>74</v>
      </c>
      <c r="G2569">
        <v>67</v>
      </c>
      <c r="H2569">
        <v>4.8</v>
      </c>
      <c r="I2569" s="10">
        <v>935</v>
      </c>
      <c r="J2569">
        <v>1.5</v>
      </c>
      <c r="K2569" s="2">
        <v>10</v>
      </c>
      <c r="L2569" s="1">
        <f t="shared" si="761"/>
        <v>0.35316638630584979</v>
      </c>
      <c r="M2569" s="1">
        <f t="shared" si="762"/>
        <v>81</v>
      </c>
      <c r="N2569" s="1">
        <f t="shared" si="763"/>
        <v>9.7456356434779831E-2</v>
      </c>
      <c r="O2569" s="1">
        <f t="shared" si="777"/>
        <v>8.6801560232715042E-3</v>
      </c>
      <c r="P2569" s="1">
        <f t="shared" si="779"/>
        <v>7.5749556583707023E-2</v>
      </c>
      <c r="Q2569">
        <f t="shared" si="764"/>
        <v>2.8227048084829285</v>
      </c>
      <c r="R2569">
        <f t="shared" si="765"/>
        <v>11.234096698170307</v>
      </c>
      <c r="S2569">
        <f t="shared" si="766"/>
        <v>1.4704315049961134</v>
      </c>
      <c r="T2569">
        <v>0.2432</v>
      </c>
      <c r="U2569" s="1">
        <f t="shared" si="767"/>
        <v>-0.3838097665183961</v>
      </c>
      <c r="V2569" s="1">
        <v>10</v>
      </c>
      <c r="W2569" s="1">
        <f t="shared" si="768"/>
        <v>10.572610106503465</v>
      </c>
      <c r="X2569" s="1">
        <f t="shared" si="769"/>
        <v>29.61522013068663</v>
      </c>
      <c r="Y2569" s="1">
        <f t="shared" si="770"/>
        <v>1.0325130662318482</v>
      </c>
      <c r="Z2569" s="1">
        <f t="shared" si="778"/>
        <v>0.34199999999999947</v>
      </c>
      <c r="AA2569" s="1">
        <f t="shared" si="771"/>
        <v>5.7883269288935939E-2</v>
      </c>
      <c r="AB2569" s="1">
        <f t="shared" si="772"/>
        <v>2.5548308</v>
      </c>
      <c r="AC2569" s="1">
        <f t="shared" si="773"/>
        <v>1.1219266127519161</v>
      </c>
      <c r="AF2569" s="1">
        <f t="shared" si="774"/>
        <v>-0.96329165711408005</v>
      </c>
      <c r="AG2569" s="1">
        <f t="shared" si="775"/>
        <v>2.2043226311279347</v>
      </c>
      <c r="AH2569" s="1">
        <f t="shared" si="776"/>
        <v>1.2171884874982979</v>
      </c>
      <c r="AI2569">
        <v>2.4</v>
      </c>
      <c r="AJ2569">
        <v>4</v>
      </c>
      <c r="AK2569">
        <v>34</v>
      </c>
      <c r="AL2569">
        <v>7</v>
      </c>
      <c r="AM2569">
        <v>9223</v>
      </c>
      <c r="AN2569">
        <v>9264</v>
      </c>
      <c r="AO2569">
        <v>9196</v>
      </c>
      <c r="AP2569">
        <v>8</v>
      </c>
      <c r="AQ2569">
        <v>0</v>
      </c>
    </row>
    <row r="2570" spans="1:43">
      <c r="A2570" s="27">
        <v>40554</v>
      </c>
      <c r="B2570" s="27"/>
      <c r="C2570">
        <v>-20.399999999999999</v>
      </c>
      <c r="D2570">
        <v>-12.3</v>
      </c>
      <c r="E2570">
        <v>-25.4</v>
      </c>
      <c r="F2570">
        <v>74</v>
      </c>
      <c r="G2570">
        <v>53</v>
      </c>
      <c r="H2570">
        <v>5.5</v>
      </c>
      <c r="I2570" s="10">
        <v>935</v>
      </c>
      <c r="J2570">
        <v>1.9</v>
      </c>
      <c r="K2570" s="2">
        <v>10</v>
      </c>
      <c r="L2570" s="1">
        <f t="shared" si="761"/>
        <v>0.37849726822854068</v>
      </c>
      <c r="M2570" s="1">
        <f t="shared" si="762"/>
        <v>95</v>
      </c>
      <c r="N2570" s="1">
        <f t="shared" si="763"/>
        <v>0.12039876423483692</v>
      </c>
      <c r="O2570" s="1">
        <f t="shared" si="777"/>
        <v>1.0487570165087915E-2</v>
      </c>
      <c r="P2570" s="1">
        <f t="shared" si="779"/>
        <v>9.9608085946803843E-2</v>
      </c>
      <c r="Q2570">
        <f t="shared" si="764"/>
        <v>3.2811430442197413</v>
      </c>
      <c r="R2570">
        <f t="shared" si="765"/>
        <v>11.239602565479386</v>
      </c>
      <c r="S2570">
        <f t="shared" si="766"/>
        <v>1.4711521682564641</v>
      </c>
      <c r="T2570">
        <v>0.2432</v>
      </c>
      <c r="U2570" s="1">
        <f t="shared" si="767"/>
        <v>-0.38132242761994445</v>
      </c>
      <c r="V2570" s="1">
        <v>11</v>
      </c>
      <c r="W2570" s="1">
        <f t="shared" si="768"/>
        <v>11.304557941396887</v>
      </c>
      <c r="X2570" s="1">
        <f t="shared" si="769"/>
        <v>29.678830480390882</v>
      </c>
      <c r="Y2570" s="1">
        <f t="shared" si="770"/>
        <v>1.0324111152632014</v>
      </c>
      <c r="Z2570" s="1">
        <f t="shared" si="778"/>
        <v>0.91200000000000081</v>
      </c>
      <c r="AA2570" s="1">
        <f t="shared" si="771"/>
        <v>5.8011934885042186E-2</v>
      </c>
      <c r="AB2570" s="1">
        <f t="shared" si="772"/>
        <v>2.5491644</v>
      </c>
      <c r="AC2570" s="1">
        <f t="shared" si="773"/>
        <v>1.4211070428190937</v>
      </c>
      <c r="AF2570" s="1">
        <f t="shared" si="774"/>
        <v>-0.64236758123919657</v>
      </c>
      <c r="AG2570" s="1">
        <f t="shared" si="775"/>
        <v>2.3385669052841949</v>
      </c>
      <c r="AH2570" s="1">
        <f t="shared" si="776"/>
        <v>1.3718733141545445</v>
      </c>
      <c r="AI2570">
        <v>4</v>
      </c>
      <c r="AJ2570">
        <v>10</v>
      </c>
      <c r="AK2570">
        <v>52</v>
      </c>
      <c r="AL2570">
        <v>6</v>
      </c>
      <c r="AM2570">
        <v>9152</v>
      </c>
      <c r="AN2570">
        <v>9196</v>
      </c>
      <c r="AO2570">
        <v>9133</v>
      </c>
      <c r="AP2570">
        <v>9</v>
      </c>
      <c r="AQ2570">
        <v>0</v>
      </c>
    </row>
    <row r="2571" spans="1:43">
      <c r="A2571" s="27">
        <v>40555</v>
      </c>
      <c r="B2571" s="27"/>
      <c r="C2571">
        <v>-11.7</v>
      </c>
      <c r="D2571">
        <v>-6.8</v>
      </c>
      <c r="E2571">
        <v>-16.5</v>
      </c>
      <c r="F2571">
        <v>60</v>
      </c>
      <c r="G2571">
        <v>45</v>
      </c>
      <c r="H2571">
        <v>7.1</v>
      </c>
      <c r="I2571" s="10">
        <v>935</v>
      </c>
      <c r="J2571">
        <v>2.5</v>
      </c>
      <c r="K2571" s="2">
        <v>10</v>
      </c>
      <c r="L2571" s="1">
        <f t="shared" si="761"/>
        <v>0.71067055719509498</v>
      </c>
      <c r="M2571" s="1">
        <f t="shared" si="762"/>
        <v>75</v>
      </c>
      <c r="N2571" s="1">
        <f t="shared" si="763"/>
        <v>0.24949661885762792</v>
      </c>
      <c r="O2571" s="1">
        <f t="shared" si="777"/>
        <v>2.0089005050333841E-2</v>
      </c>
      <c r="P2571" s="1">
        <f t="shared" si="779"/>
        <v>0.14563205338736665</v>
      </c>
      <c r="Q2571">
        <f t="shared" si="764"/>
        <v>4.3868009650523847</v>
      </c>
      <c r="R2571">
        <f t="shared" si="765"/>
        <v>11.245345989293293</v>
      </c>
      <c r="S2571">
        <f t="shared" si="766"/>
        <v>1.4719039253001693</v>
      </c>
      <c r="T2571">
        <v>0.2432</v>
      </c>
      <c r="U2571" s="1">
        <f t="shared" si="767"/>
        <v>-0.37872228107563138</v>
      </c>
      <c r="V2571" s="1">
        <v>12</v>
      </c>
      <c r="W2571" s="1">
        <f t="shared" si="768"/>
        <v>12.956273982325998</v>
      </c>
      <c r="X2571" s="1">
        <f t="shared" si="769"/>
        <v>29.744991628896127</v>
      </c>
      <c r="Y2571" s="1">
        <f t="shared" si="770"/>
        <v>1.0322995760266012</v>
      </c>
      <c r="Z2571" s="1">
        <f t="shared" si="778"/>
        <v>3.3059999999999996</v>
      </c>
      <c r="AA2571" s="1">
        <f t="shared" si="771"/>
        <v>5.8483181654932541E-2</v>
      </c>
      <c r="AB2571" s="1">
        <f t="shared" si="772"/>
        <v>2.5286236999999998</v>
      </c>
      <c r="AC2571" s="1">
        <f t="shared" si="773"/>
        <v>1.8698776879198602</v>
      </c>
      <c r="AF2571" s="1">
        <f t="shared" si="774"/>
        <v>1.2997427068841885</v>
      </c>
      <c r="AG2571" s="1">
        <f t="shared" si="775"/>
        <v>2.6964777019920736</v>
      </c>
      <c r="AH2571" s="1">
        <f t="shared" si="776"/>
        <v>1.6956356311286813</v>
      </c>
      <c r="AI2571">
        <v>5.0999999999999996</v>
      </c>
      <c r="AJ2571">
        <v>11</v>
      </c>
      <c r="AK2571">
        <v>71</v>
      </c>
      <c r="AL2571">
        <v>10</v>
      </c>
      <c r="AM2571">
        <v>9166</v>
      </c>
      <c r="AN2571">
        <v>9172</v>
      </c>
      <c r="AO2571">
        <v>9158</v>
      </c>
      <c r="AP2571">
        <v>15</v>
      </c>
      <c r="AQ2571">
        <v>0</v>
      </c>
    </row>
    <row r="2572" spans="1:43">
      <c r="A2572" s="27">
        <v>40556</v>
      </c>
      <c r="B2572" s="27"/>
      <c r="C2572">
        <v>-13.8</v>
      </c>
      <c r="D2572">
        <v>-10.1</v>
      </c>
      <c r="E2572">
        <v>-16.899999999999999</v>
      </c>
      <c r="F2572">
        <v>77</v>
      </c>
      <c r="G2572">
        <v>61</v>
      </c>
      <c r="H2572">
        <v>1.6</v>
      </c>
      <c r="I2572" s="10">
        <v>935</v>
      </c>
      <c r="J2572">
        <v>1.1000000000000001</v>
      </c>
      <c r="K2572" s="2">
        <v>10</v>
      </c>
      <c r="L2572" s="1">
        <f t="shared" si="761"/>
        <v>0.60295243225272721</v>
      </c>
      <c r="M2572" s="1">
        <f t="shared" si="762"/>
        <v>93</v>
      </c>
      <c r="N2572" s="1">
        <f t="shared" si="763"/>
        <v>0.21034759753595861</v>
      </c>
      <c r="O2572" s="1">
        <f t="shared" si="777"/>
        <v>1.7256569117554434E-2</v>
      </c>
      <c r="P2572" s="1">
        <f t="shared" si="779"/>
        <v>0.16205721825634073</v>
      </c>
      <c r="Q2572">
        <f t="shared" si="764"/>
        <v>1.4383613628058418</v>
      </c>
      <c r="R2572">
        <f t="shared" si="765"/>
        <v>11.251323788524278</v>
      </c>
      <c r="S2572">
        <f t="shared" si="766"/>
        <v>1.4726863597544868</v>
      </c>
      <c r="T2572">
        <v>0.2432</v>
      </c>
      <c r="U2572" s="1">
        <f t="shared" si="767"/>
        <v>-0.37601009609384667</v>
      </c>
      <c r="V2572" s="1">
        <v>13</v>
      </c>
      <c r="W2572" s="1">
        <f t="shared" si="768"/>
        <v>7.3714002864623502</v>
      </c>
      <c r="X2572" s="1">
        <f t="shared" si="769"/>
        <v>29.813657126572817</v>
      </c>
      <c r="Y2572" s="1">
        <f t="shared" si="770"/>
        <v>1.0321784815190023</v>
      </c>
      <c r="Z2572" s="1">
        <f t="shared" si="778"/>
        <v>-0.7980000000000006</v>
      </c>
      <c r="AA2572" s="1">
        <f t="shared" si="771"/>
        <v>5.8368732828783201E-2</v>
      </c>
      <c r="AB2572" s="1">
        <f t="shared" si="772"/>
        <v>2.5335817999999999</v>
      </c>
      <c r="AC2572" s="1">
        <f t="shared" si="773"/>
        <v>0.82274618268473854</v>
      </c>
      <c r="AF2572" s="1">
        <f t="shared" si="774"/>
        <v>0.71524945611058144</v>
      </c>
      <c r="AG2572" s="1">
        <f t="shared" si="775"/>
        <v>1.8862482489367305</v>
      </c>
      <c r="AH2572" s="1">
        <f t="shared" si="776"/>
        <v>1.9352629429741088</v>
      </c>
      <c r="AI2572">
        <v>2.7</v>
      </c>
      <c r="AJ2572">
        <v>4</v>
      </c>
      <c r="AK2572">
        <v>39</v>
      </c>
      <c r="AL2572">
        <v>4</v>
      </c>
      <c r="AM2572">
        <v>9209</v>
      </c>
      <c r="AN2572">
        <v>9253</v>
      </c>
      <c r="AO2572">
        <v>9170</v>
      </c>
      <c r="AP2572">
        <v>16</v>
      </c>
      <c r="AQ2572">
        <v>13</v>
      </c>
    </row>
    <row r="2573" spans="1:43">
      <c r="A2573" s="27">
        <v>40557</v>
      </c>
      <c r="B2573" s="27"/>
      <c r="C2573">
        <v>-20.100000000000001</v>
      </c>
      <c r="D2573">
        <v>-16.2</v>
      </c>
      <c r="E2573">
        <v>-22.5</v>
      </c>
      <c r="F2573">
        <v>78</v>
      </c>
      <c r="G2573">
        <v>73</v>
      </c>
      <c r="H2573">
        <v>5.3</v>
      </c>
      <c r="I2573" s="10">
        <v>935</v>
      </c>
      <c r="J2573">
        <v>2.1</v>
      </c>
      <c r="K2573" s="2">
        <v>10</v>
      </c>
      <c r="L2573" s="1">
        <f t="shared" si="761"/>
        <v>0.52013251312044562</v>
      </c>
      <c r="M2573" s="1">
        <f t="shared" si="762"/>
        <v>83</v>
      </c>
      <c r="N2573" s="1">
        <f t="shared" si="763"/>
        <v>0.12358217895754223</v>
      </c>
      <c r="O2573" s="1">
        <f t="shared" si="777"/>
        <v>1.0735151072413508E-2</v>
      </c>
      <c r="P2573" s="1">
        <f t="shared" si="779"/>
        <v>0.10445824542199635</v>
      </c>
      <c r="Q2573">
        <f t="shared" si="764"/>
        <v>3.1339357247288619</v>
      </c>
      <c r="R2573">
        <f t="shared" si="765"/>
        <v>11.257532687169018</v>
      </c>
      <c r="S2573">
        <f t="shared" si="766"/>
        <v>1.47349904282317</v>
      </c>
      <c r="T2573">
        <v>0.2432</v>
      </c>
      <c r="U2573" s="1">
        <f t="shared" si="767"/>
        <v>-0.37318667502761443</v>
      </c>
      <c r="V2573" s="1">
        <v>14</v>
      </c>
      <c r="W2573" s="1">
        <f t="shared" si="768"/>
        <v>11.16962769436272</v>
      </c>
      <c r="X2573" s="1">
        <f t="shared" si="769"/>
        <v>29.884778669249418</v>
      </c>
      <c r="Y2573" s="1">
        <f t="shared" si="770"/>
        <v>1.0320478675641203</v>
      </c>
      <c r="Z2573" s="1">
        <f t="shared" si="778"/>
        <v>-2.3940000000000001</v>
      </c>
      <c r="AA2573" s="1">
        <f t="shared" si="771"/>
        <v>5.8028058315019677E-2</v>
      </c>
      <c r="AB2573" s="1">
        <f t="shared" si="772"/>
        <v>2.5484561000000001</v>
      </c>
      <c r="AC2573" s="1">
        <f t="shared" si="773"/>
        <v>1.5706972578526825</v>
      </c>
      <c r="AF2573" s="1">
        <f t="shared" si="774"/>
        <v>-0.39680395346719788</v>
      </c>
      <c r="AG2573" s="1">
        <f t="shared" si="775"/>
        <v>2.3490149792241852</v>
      </c>
      <c r="AH2573" s="1">
        <f t="shared" si="776"/>
        <v>2.0516064202357689</v>
      </c>
      <c r="AI2573">
        <v>3.2</v>
      </c>
      <c r="AJ2573">
        <v>3</v>
      </c>
      <c r="AK2573">
        <v>52</v>
      </c>
      <c r="AL2573">
        <v>4</v>
      </c>
      <c r="AM2573">
        <v>9251</v>
      </c>
      <c r="AN2573">
        <v>9265</v>
      </c>
      <c r="AO2573">
        <v>9238</v>
      </c>
      <c r="AP2573">
        <v>10</v>
      </c>
      <c r="AQ2573">
        <v>32700</v>
      </c>
    </row>
    <row r="2574" spans="1:43">
      <c r="A2574" s="27">
        <v>40558</v>
      </c>
      <c r="B2574" s="27"/>
      <c r="C2574">
        <v>-19.600000000000001</v>
      </c>
      <c r="D2574">
        <v>-15.6</v>
      </c>
      <c r="E2574">
        <v>-22.5</v>
      </c>
      <c r="F2574">
        <v>77</v>
      </c>
      <c r="G2574">
        <v>68</v>
      </c>
      <c r="H2574">
        <v>6</v>
      </c>
      <c r="I2574" s="10">
        <v>935</v>
      </c>
      <c r="J2574">
        <v>1.9</v>
      </c>
      <c r="K2574" s="2">
        <v>10</v>
      </c>
      <c r="L2574" s="1">
        <f t="shared" si="761"/>
        <v>0.45905317120421185</v>
      </c>
      <c r="M2574" s="1">
        <f t="shared" si="762"/>
        <v>86</v>
      </c>
      <c r="N2574" s="1">
        <f t="shared" si="763"/>
        <v>0.12905538505148348</v>
      </c>
      <c r="O2574" s="1">
        <f t="shared" si="777"/>
        <v>1.1159152866175342E-2</v>
      </c>
      <c r="P2574" s="1">
        <f t="shared" si="779"/>
        <v>0.10466512053096533</v>
      </c>
      <c r="Q2574">
        <f t="shared" si="764"/>
        <v>3.4837133738694703</v>
      </c>
      <c r="R2574">
        <f t="shared" si="765"/>
        <v>11.26396931990697</v>
      </c>
      <c r="S2574">
        <f t="shared" si="766"/>
        <v>1.474341534019237</v>
      </c>
      <c r="T2574">
        <v>0.2432</v>
      </c>
      <c r="U2574" s="1">
        <f t="shared" si="767"/>
        <v>-0.37025285313723055</v>
      </c>
      <c r="V2574" s="1">
        <v>15</v>
      </c>
      <c r="W2574" s="1">
        <f t="shared" si="768"/>
        <v>11.910783915426267</v>
      </c>
      <c r="X2574" s="1">
        <f t="shared" si="769"/>
        <v>29.958306135046083</v>
      </c>
      <c r="Y2574" s="1">
        <f t="shared" si="770"/>
        <v>1.0319077728018349</v>
      </c>
      <c r="Z2574" s="1">
        <f t="shared" si="778"/>
        <v>0.19</v>
      </c>
      <c r="AA2574" s="1">
        <f t="shared" si="771"/>
        <v>5.8054950624136487E-2</v>
      </c>
      <c r="AB2574" s="1">
        <f t="shared" si="772"/>
        <v>2.5472755999999999</v>
      </c>
      <c r="AC2574" s="1">
        <f t="shared" si="773"/>
        <v>1.4211070428190937</v>
      </c>
      <c r="AF2574" s="1">
        <f t="shared" si="774"/>
        <v>-0.3257932941188395</v>
      </c>
      <c r="AG2574" s="1">
        <f t="shared" si="775"/>
        <v>2.4736233865099138</v>
      </c>
      <c r="AH2574" s="1">
        <f t="shared" si="776"/>
        <v>1.6733236888348337</v>
      </c>
      <c r="AI2574">
        <v>3.6</v>
      </c>
      <c r="AJ2574">
        <v>3</v>
      </c>
      <c r="AK2574">
        <v>46</v>
      </c>
      <c r="AL2574">
        <v>3</v>
      </c>
      <c r="AM2574">
        <v>9205</v>
      </c>
      <c r="AN2574">
        <v>9242</v>
      </c>
      <c r="AO2574">
        <v>9190</v>
      </c>
      <c r="AP2574">
        <v>10</v>
      </c>
      <c r="AQ2574">
        <v>0</v>
      </c>
    </row>
    <row r="2575" spans="1:43">
      <c r="A2575" s="27">
        <v>40559</v>
      </c>
      <c r="B2575" s="27"/>
      <c r="C2575">
        <v>-17.600000000000001</v>
      </c>
      <c r="D2575">
        <v>-13.2</v>
      </c>
      <c r="E2575">
        <v>-20.6</v>
      </c>
      <c r="F2575">
        <v>70</v>
      </c>
      <c r="G2575">
        <v>55</v>
      </c>
      <c r="H2575">
        <v>6.9</v>
      </c>
      <c r="I2575" s="10">
        <v>935</v>
      </c>
      <c r="J2575">
        <v>1.6</v>
      </c>
      <c r="K2575" s="2">
        <v>10</v>
      </c>
      <c r="L2575" s="1">
        <f t="shared" si="761"/>
        <v>0.56053727952532606</v>
      </c>
      <c r="M2575" s="1">
        <f t="shared" si="762"/>
        <v>85</v>
      </c>
      <c r="N2575" s="1">
        <f t="shared" si="763"/>
        <v>0.15317949237628337</v>
      </c>
      <c r="O2575" s="1">
        <f t="shared" si="777"/>
        <v>1.3005063174407959E-2</v>
      </c>
      <c r="P2575" s="1">
        <f t="shared" si="779"/>
        <v>0.1110411878693541</v>
      </c>
      <c r="Q2575">
        <f t="shared" si="764"/>
        <v>4.030279650495797</v>
      </c>
      <c r="R2575">
        <f t="shared" si="765"/>
        <v>11.270630237746392</v>
      </c>
      <c r="S2575">
        <f t="shared" si="766"/>
        <v>1.4752133819039781</v>
      </c>
      <c r="T2575">
        <v>0.2432</v>
      </c>
      <c r="U2575" s="1">
        <f t="shared" si="767"/>
        <v>-0.36720949834316569</v>
      </c>
      <c r="V2575" s="1">
        <v>16</v>
      </c>
      <c r="W2575" s="1">
        <f t="shared" si="768"/>
        <v>12.860672325075468</v>
      </c>
      <c r="X2575" s="1">
        <f t="shared" si="769"/>
        <v>30.034187623037774</v>
      </c>
      <c r="Y2575" s="1">
        <f t="shared" si="770"/>
        <v>1.0317582386767592</v>
      </c>
      <c r="Z2575" s="1">
        <f t="shared" si="778"/>
        <v>0.76</v>
      </c>
      <c r="AA2575" s="1">
        <f t="shared" si="771"/>
        <v>5.816276958097074E-2</v>
      </c>
      <c r="AB2575" s="1">
        <f t="shared" si="772"/>
        <v>2.5425535999999997</v>
      </c>
      <c r="AC2575" s="1">
        <f t="shared" si="773"/>
        <v>1.1967217202687106</v>
      </c>
      <c r="AF2575" s="1">
        <f t="shared" si="774"/>
        <v>3.7582838783188799E-2</v>
      </c>
      <c r="AG2575" s="1">
        <f t="shared" si="775"/>
        <v>2.6361834829535242</v>
      </c>
      <c r="AH2575" s="1">
        <f t="shared" si="776"/>
        <v>1.8582063379573956</v>
      </c>
      <c r="AI2575">
        <v>3</v>
      </c>
      <c r="AJ2575">
        <v>10</v>
      </c>
      <c r="AK2575">
        <v>41</v>
      </c>
      <c r="AL2575">
        <v>6</v>
      </c>
      <c r="AM2575">
        <v>9199</v>
      </c>
      <c r="AN2575">
        <v>9209</v>
      </c>
      <c r="AO2575">
        <v>9193</v>
      </c>
      <c r="AP2575">
        <v>11</v>
      </c>
      <c r="AQ2575">
        <v>0</v>
      </c>
    </row>
    <row r="2576" spans="1:43">
      <c r="A2576" s="27">
        <v>40560</v>
      </c>
      <c r="B2576" s="27"/>
      <c r="C2576">
        <v>-19.2</v>
      </c>
      <c r="D2576">
        <v>-15</v>
      </c>
      <c r="E2576">
        <v>-22.8</v>
      </c>
      <c r="F2576">
        <v>75</v>
      </c>
      <c r="G2576">
        <v>66</v>
      </c>
      <c r="H2576">
        <v>3.6</v>
      </c>
      <c r="I2576" s="10">
        <v>935</v>
      </c>
      <c r="J2576">
        <v>1.8</v>
      </c>
      <c r="K2576" s="2">
        <v>10</v>
      </c>
      <c r="L2576" s="1">
        <f t="shared" si="761"/>
        <v>0.46520518469703526</v>
      </c>
      <c r="M2576" s="1">
        <f t="shared" si="762"/>
        <v>84</v>
      </c>
      <c r="N2576" s="1">
        <f t="shared" si="763"/>
        <v>0.13358885478772808</v>
      </c>
      <c r="O2576" s="1">
        <f t="shared" si="777"/>
        <v>1.1508821379087777E-2</v>
      </c>
      <c r="P2576" s="1">
        <f t="shared" si="779"/>
        <v>0.10380469339817455</v>
      </c>
      <c r="Q2576">
        <f t="shared" si="764"/>
        <v>2.3363524838701704</v>
      </c>
      <c r="R2576">
        <f t="shared" si="765"/>
        <v>11.277511913699621</v>
      </c>
      <c r="S2576">
        <f t="shared" si="766"/>
        <v>1.4761141248297935</v>
      </c>
      <c r="T2576">
        <v>0.2432</v>
      </c>
      <c r="U2576" s="1">
        <f t="shared" si="767"/>
        <v>-0.36405751096930583</v>
      </c>
      <c r="V2576" s="1">
        <v>17</v>
      </c>
      <c r="W2576" s="1">
        <f t="shared" si="768"/>
        <v>9.497424745653575</v>
      </c>
      <c r="X2576" s="1">
        <f t="shared" si="769"/>
        <v>30.112369493751221</v>
      </c>
      <c r="Y2576" s="1">
        <f t="shared" si="770"/>
        <v>1.0315993094259781</v>
      </c>
      <c r="Z2576" s="1">
        <f t="shared" si="778"/>
        <v>-0.60799999999999921</v>
      </c>
      <c r="AA2576" s="1">
        <f t="shared" si="771"/>
        <v>5.8076482424622385E-2</v>
      </c>
      <c r="AB2576" s="1">
        <f t="shared" si="772"/>
        <v>2.5463312</v>
      </c>
      <c r="AC2576" s="1">
        <f t="shared" si="773"/>
        <v>1.3463119353022994</v>
      </c>
      <c r="AF2576" s="1">
        <f t="shared" si="774"/>
        <v>-0.27079965319792992</v>
      </c>
      <c r="AG2576" s="1">
        <f t="shared" si="775"/>
        <v>2.1169498836554039</v>
      </c>
      <c r="AH2576" s="1">
        <f t="shared" si="776"/>
        <v>1.6190230360254227</v>
      </c>
      <c r="AI2576">
        <v>3.4</v>
      </c>
      <c r="AJ2576">
        <v>3</v>
      </c>
      <c r="AK2576">
        <v>50</v>
      </c>
      <c r="AL2576">
        <v>1</v>
      </c>
      <c r="AM2576">
        <v>9140</v>
      </c>
      <c r="AN2576">
        <v>9195</v>
      </c>
      <c r="AO2576">
        <v>9121</v>
      </c>
      <c r="AP2576">
        <v>10</v>
      </c>
      <c r="AQ2576">
        <v>0</v>
      </c>
    </row>
    <row r="2577" spans="1:43">
      <c r="A2577" s="27">
        <v>40561</v>
      </c>
      <c r="B2577" s="27"/>
      <c r="C2577">
        <v>-15.9</v>
      </c>
      <c r="D2577">
        <v>-10.7</v>
      </c>
      <c r="E2577">
        <v>-19.100000000000001</v>
      </c>
      <c r="F2577">
        <v>67</v>
      </c>
      <c r="G2577">
        <v>53</v>
      </c>
      <c r="H2577">
        <v>1.9</v>
      </c>
      <c r="I2577" s="10">
        <v>935</v>
      </c>
      <c r="J2577">
        <v>1.2</v>
      </c>
      <c r="K2577" s="2">
        <v>10</v>
      </c>
      <c r="L2577" s="1">
        <f t="shared" si="761"/>
        <v>0.42892519884583008</v>
      </c>
      <c r="M2577" s="1">
        <f t="shared" si="762"/>
        <v>81</v>
      </c>
      <c r="N2577" s="1">
        <f t="shared" si="763"/>
        <v>0.176768241863034</v>
      </c>
      <c r="O2577" s="1">
        <f t="shared" si="777"/>
        <v>1.4778180388468091E-2</v>
      </c>
      <c r="P2577" s="1">
        <f t="shared" si="779"/>
        <v>0.12620657505763472</v>
      </c>
      <c r="Q2577">
        <f t="shared" si="764"/>
        <v>1.5901110084177978</v>
      </c>
      <c r="R2577">
        <f t="shared" si="765"/>
        <v>11.284610748469497</v>
      </c>
      <c r="S2577">
        <f t="shared" si="766"/>
        <v>1.4770432916844891</v>
      </c>
      <c r="T2577">
        <v>0.2432</v>
      </c>
      <c r="U2577" s="1">
        <f t="shared" si="767"/>
        <v>-0.36079782347660699</v>
      </c>
      <c r="V2577" s="1">
        <v>18</v>
      </c>
      <c r="W2577" s="1">
        <f t="shared" si="768"/>
        <v>7.7692947368496057</v>
      </c>
      <c r="X2577" s="1">
        <f t="shared" si="769"/>
        <v>30.192796411497312</v>
      </c>
      <c r="Y2577" s="1">
        <f t="shared" si="770"/>
        <v>1.0314310320659617</v>
      </c>
      <c r="Z2577" s="1">
        <f t="shared" si="778"/>
        <v>1.2539999999999996</v>
      </c>
      <c r="AA2577" s="1">
        <f t="shared" si="771"/>
        <v>5.8254731069646626E-2</v>
      </c>
      <c r="AB2577" s="1">
        <f t="shared" si="772"/>
        <v>2.5385399</v>
      </c>
      <c r="AC2577" s="1">
        <f t="shared" si="773"/>
        <v>0.89754129020153295</v>
      </c>
      <c r="AF2577" s="1">
        <f t="shared" si="774"/>
        <v>0.3824057541546837</v>
      </c>
      <c r="AG2577" s="1">
        <f t="shared" si="775"/>
        <v>1.9090840975167924</v>
      </c>
      <c r="AH2577" s="1">
        <f t="shared" si="776"/>
        <v>1.2557272835800743</v>
      </c>
      <c r="AI2577">
        <v>2.9</v>
      </c>
      <c r="AJ2577">
        <v>4</v>
      </c>
      <c r="AK2577">
        <v>49</v>
      </c>
      <c r="AL2577">
        <v>4</v>
      </c>
      <c r="AM2577">
        <v>9160</v>
      </c>
      <c r="AN2577">
        <v>9179</v>
      </c>
      <c r="AO2577">
        <v>9127</v>
      </c>
      <c r="AP2577">
        <v>12</v>
      </c>
      <c r="AQ2577">
        <v>0</v>
      </c>
    </row>
    <row r="2578" spans="1:43">
      <c r="A2578" s="27">
        <v>40562</v>
      </c>
      <c r="B2578" s="27"/>
      <c r="C2578">
        <v>-13.9</v>
      </c>
      <c r="D2578">
        <v>-4.9000000000000004</v>
      </c>
      <c r="E2578">
        <v>-18.2</v>
      </c>
      <c r="F2578">
        <v>68</v>
      </c>
      <c r="G2578">
        <v>44</v>
      </c>
      <c r="H2578">
        <v>6.7</v>
      </c>
      <c r="I2578" s="10">
        <v>935</v>
      </c>
      <c r="J2578">
        <v>1.4</v>
      </c>
      <c r="K2578" s="2">
        <v>10</v>
      </c>
      <c r="L2578" s="1">
        <f t="shared" si="761"/>
        <v>0.67610256342329877</v>
      </c>
      <c r="M2578" s="1">
        <f t="shared" si="762"/>
        <v>92</v>
      </c>
      <c r="N2578" s="1">
        <f t="shared" si="763"/>
        <v>0.20862816221879299</v>
      </c>
      <c r="O2578" s="1">
        <f t="shared" si="777"/>
        <v>1.7130835664428669E-2</v>
      </c>
      <c r="P2578" s="1">
        <f t="shared" si="779"/>
        <v>0.16034903428540287</v>
      </c>
      <c r="Q2578">
        <f t="shared" si="764"/>
        <v>4.1376567320086464</v>
      </c>
      <c r="R2578">
        <f t="shared" si="765"/>
        <v>11.291923076129301</v>
      </c>
      <c r="S2578">
        <f t="shared" si="766"/>
        <v>1.4780004026347253</v>
      </c>
      <c r="T2578">
        <v>0.2432</v>
      </c>
      <c r="U2578" s="1">
        <f t="shared" si="767"/>
        <v>-0.35743140018724295</v>
      </c>
      <c r="V2578" s="1">
        <v>19</v>
      </c>
      <c r="W2578" s="1">
        <f t="shared" si="768"/>
        <v>12.744059526647144</v>
      </c>
      <c r="X2578" s="1">
        <f t="shared" si="769"/>
        <v>30.275411388538441</v>
      </c>
      <c r="Y2578" s="1">
        <f t="shared" si="770"/>
        <v>1.0312534563786571</v>
      </c>
      <c r="Z2578" s="1">
        <f t="shared" si="778"/>
        <v>0.76</v>
      </c>
      <c r="AA2578" s="1">
        <f t="shared" si="771"/>
        <v>5.836329405679376E-2</v>
      </c>
      <c r="AB2578" s="1">
        <f t="shared" si="772"/>
        <v>2.5338178999999998</v>
      </c>
      <c r="AC2578" s="1">
        <f t="shared" si="773"/>
        <v>1.0471315052351216</v>
      </c>
      <c r="AF2578" s="1">
        <f t="shared" si="774"/>
        <v>0.99039472067903866</v>
      </c>
      <c r="AG2578" s="1">
        <f t="shared" si="775"/>
        <v>2.6565504076505255</v>
      </c>
      <c r="AH2578" s="1">
        <f t="shared" si="776"/>
        <v>2.243398937553958</v>
      </c>
      <c r="AI2578">
        <v>3</v>
      </c>
      <c r="AJ2578">
        <v>10</v>
      </c>
      <c r="AK2578">
        <v>39</v>
      </c>
      <c r="AL2578">
        <v>5</v>
      </c>
      <c r="AM2578">
        <v>9189</v>
      </c>
      <c r="AN2578">
        <v>9200</v>
      </c>
      <c r="AO2578">
        <v>9178</v>
      </c>
      <c r="AP2578">
        <v>14</v>
      </c>
      <c r="AQ2578">
        <v>0</v>
      </c>
    </row>
    <row r="2579" spans="1:43">
      <c r="A2579" s="27">
        <v>40563</v>
      </c>
      <c r="B2579" s="27"/>
      <c r="C2579">
        <v>-19.3</v>
      </c>
      <c r="D2579">
        <v>-16</v>
      </c>
      <c r="E2579">
        <v>-20.399999999999999</v>
      </c>
      <c r="F2579">
        <v>80</v>
      </c>
      <c r="G2579">
        <v>75</v>
      </c>
      <c r="H2579">
        <v>0</v>
      </c>
      <c r="I2579" s="10">
        <v>935</v>
      </c>
      <c r="J2579">
        <v>1.3</v>
      </c>
      <c r="K2579" s="2">
        <v>10</v>
      </c>
      <c r="L2579" s="1">
        <f t="shared" si="761"/>
        <v>0.41823456415741717</v>
      </c>
      <c r="M2579" s="1">
        <f t="shared" si="762"/>
        <v>85</v>
      </c>
      <c r="N2579" s="1">
        <f t="shared" si="763"/>
        <v>0.13244234489852527</v>
      </c>
      <c r="O2579" s="1">
        <f t="shared" si="777"/>
        <v>1.1420518672547694E-2</v>
      </c>
      <c r="P2579" s="1">
        <f t="shared" si="779"/>
        <v>0.11690542254906527</v>
      </c>
      <c r="Q2579">
        <f t="shared" si="764"/>
        <v>0.60362485174591674</v>
      </c>
      <c r="R2579">
        <f t="shared" si="765"/>
        <v>11.299445169779068</v>
      </c>
      <c r="S2579">
        <f t="shared" si="766"/>
        <v>1.4789849698663702</v>
      </c>
      <c r="T2579">
        <v>0.2432</v>
      </c>
      <c r="U2579" s="1">
        <f t="shared" si="767"/>
        <v>-0.35395923699932696</v>
      </c>
      <c r="V2579" s="1">
        <v>20</v>
      </c>
      <c r="W2579" s="1">
        <f t="shared" si="768"/>
        <v>5.8443299974842375</v>
      </c>
      <c r="X2579" s="1">
        <f t="shared" si="769"/>
        <v>30.360155831086946</v>
      </c>
      <c r="Y2579" s="1">
        <f t="shared" si="770"/>
        <v>1.0310666348967603</v>
      </c>
      <c r="Z2579" s="1">
        <f t="shared" si="778"/>
        <v>-2.052</v>
      </c>
      <c r="AA2579" s="1">
        <f t="shared" si="771"/>
        <v>5.8071097977291875E-2</v>
      </c>
      <c r="AB2579" s="1">
        <f t="shared" si="772"/>
        <v>2.5465673</v>
      </c>
      <c r="AC2579" s="1">
        <f t="shared" si="773"/>
        <v>0.97233639771832736</v>
      </c>
      <c r="AF2579" s="1">
        <f t="shared" si="774"/>
        <v>-0.2197098004655334</v>
      </c>
      <c r="AG2579" s="1">
        <f t="shared" si="775"/>
        <v>1.5596637871183747</v>
      </c>
      <c r="AH2579" s="1">
        <f t="shared" si="776"/>
        <v>1.5101240109947363</v>
      </c>
      <c r="AI2579">
        <v>2.8</v>
      </c>
      <c r="AJ2579">
        <v>3</v>
      </c>
      <c r="AK2579">
        <v>41</v>
      </c>
      <c r="AL2579">
        <v>4</v>
      </c>
      <c r="AM2579">
        <v>9180</v>
      </c>
      <c r="AN2579">
        <v>9194</v>
      </c>
      <c r="AO2579">
        <v>9172</v>
      </c>
      <c r="AP2579">
        <v>11</v>
      </c>
      <c r="AQ2579">
        <v>32700</v>
      </c>
    </row>
    <row r="2580" spans="1:43">
      <c r="A2580" s="27">
        <v>40564</v>
      </c>
      <c r="B2580" s="27"/>
      <c r="C2580">
        <v>-17.8</v>
      </c>
      <c r="D2580">
        <v>-13.3</v>
      </c>
      <c r="E2580">
        <v>-20.399999999999999</v>
      </c>
      <c r="F2580">
        <v>79</v>
      </c>
      <c r="G2580">
        <v>72</v>
      </c>
      <c r="H2580">
        <v>2</v>
      </c>
      <c r="I2580" s="10">
        <v>935</v>
      </c>
      <c r="J2580">
        <v>1</v>
      </c>
      <c r="K2580" s="2">
        <v>10</v>
      </c>
      <c r="L2580" s="1">
        <f t="shared" si="761"/>
        <v>0.38795772476165902</v>
      </c>
      <c r="M2580" s="1">
        <f t="shared" si="762"/>
        <v>86</v>
      </c>
      <c r="N2580" s="1">
        <f t="shared" si="763"/>
        <v>0.15059800126335587</v>
      </c>
      <c r="O2580" s="1">
        <f t="shared" si="777"/>
        <v>1.2809203131516178E-2</v>
      </c>
      <c r="P2580" s="1">
        <f t="shared" si="779"/>
        <v>0.1306602840596513</v>
      </c>
      <c r="Q2580">
        <f t="shared" si="764"/>
        <v>1.584103438064038</v>
      </c>
      <c r="R2580">
        <f t="shared" si="765"/>
        <v>11.307173247161648</v>
      </c>
      <c r="S2580">
        <f t="shared" si="766"/>
        <v>1.4799964983195875</v>
      </c>
      <c r="T2580">
        <v>0.2432</v>
      </c>
      <c r="U2580" s="1">
        <f t="shared" si="767"/>
        <v>-0.35038236109229298</v>
      </c>
      <c r="V2580" s="1">
        <v>21</v>
      </c>
      <c r="W2580" s="1">
        <f t="shared" si="768"/>
        <v>7.9344304642504913</v>
      </c>
      <c r="X2580" s="1">
        <f t="shared" si="769"/>
        <v>30.446969587128255</v>
      </c>
      <c r="Y2580" s="1">
        <f t="shared" si="770"/>
        <v>1.0308706228881763</v>
      </c>
      <c r="Z2580" s="1">
        <f t="shared" si="778"/>
        <v>0.57000000000000006</v>
      </c>
      <c r="AA2580" s="1">
        <f t="shared" si="771"/>
        <v>5.815196966702723E-2</v>
      </c>
      <c r="AB2580" s="1">
        <f t="shared" si="772"/>
        <v>2.5430257999999997</v>
      </c>
      <c r="AC2580" s="1">
        <f t="shared" si="773"/>
        <v>0.74795107516794412</v>
      </c>
      <c r="AF2580" s="1">
        <f t="shared" si="774"/>
        <v>0</v>
      </c>
      <c r="AG2580" s="1">
        <f t="shared" si="775"/>
        <v>1.9148445105678846</v>
      </c>
      <c r="AH2580" s="1">
        <f t="shared" si="776"/>
        <v>1.3146927954752463</v>
      </c>
      <c r="AI2580">
        <v>2.6</v>
      </c>
      <c r="AJ2580">
        <v>4</v>
      </c>
      <c r="AK2580">
        <v>35</v>
      </c>
      <c r="AL2580">
        <v>4</v>
      </c>
      <c r="AM2580">
        <v>9192</v>
      </c>
      <c r="AN2580">
        <v>9200</v>
      </c>
      <c r="AO2580">
        <v>9179</v>
      </c>
      <c r="AP2580">
        <v>12</v>
      </c>
      <c r="AQ2580">
        <v>0</v>
      </c>
    </row>
    <row r="2581" spans="1:43">
      <c r="A2581" s="27">
        <v>40565</v>
      </c>
      <c r="B2581" s="27"/>
      <c r="C2581">
        <v>-19.5</v>
      </c>
      <c r="D2581">
        <v>-16.5</v>
      </c>
      <c r="E2581">
        <v>-22</v>
      </c>
      <c r="F2581">
        <v>79</v>
      </c>
      <c r="G2581">
        <v>75</v>
      </c>
      <c r="H2581">
        <v>0</v>
      </c>
      <c r="I2581" s="10">
        <v>935</v>
      </c>
      <c r="J2581">
        <v>1.3</v>
      </c>
      <c r="K2581" s="2">
        <v>10</v>
      </c>
      <c r="L2581" s="1">
        <f t="shared" si="761"/>
        <v>0.360936631987958</v>
      </c>
      <c r="M2581" s="1">
        <f t="shared" si="762"/>
        <v>83</v>
      </c>
      <c r="N2581" s="1">
        <f t="shared" si="763"/>
        <v>0.1301756689593947</v>
      </c>
      <c r="O2581" s="1">
        <f t="shared" si="777"/>
        <v>1.1245687769159992E-2</v>
      </c>
      <c r="P2581" s="1">
        <f t="shared" si="779"/>
        <v>0.10645627647789233</v>
      </c>
      <c r="Q2581">
        <f t="shared" si="764"/>
        <v>0.5983398557917593</v>
      </c>
      <c r="R2581">
        <f t="shared" si="765"/>
        <v>11.315103476222596</v>
      </c>
      <c r="S2581">
        <f t="shared" si="766"/>
        <v>1.4810344864165703</v>
      </c>
      <c r="T2581">
        <v>0.2432</v>
      </c>
      <c r="U2581" s="1">
        <f t="shared" si="767"/>
        <v>-0.34670183062302162</v>
      </c>
      <c r="V2581" s="1">
        <v>22</v>
      </c>
      <c r="W2581" s="1">
        <f t="shared" si="768"/>
        <v>5.8781397667413264</v>
      </c>
      <c r="X2581" s="1">
        <f t="shared" si="769"/>
        <v>30.535790996058836</v>
      </c>
      <c r="Y2581" s="1">
        <f t="shared" si="770"/>
        <v>1.0306654783396678</v>
      </c>
      <c r="Z2581" s="1">
        <f t="shared" si="778"/>
        <v>-0.64599999999999969</v>
      </c>
      <c r="AA2581" s="1">
        <f t="shared" si="771"/>
        <v>5.8060332077326492E-2</v>
      </c>
      <c r="AB2581" s="1">
        <f t="shared" si="772"/>
        <v>2.5470394999999999</v>
      </c>
      <c r="AC2581" s="1">
        <f t="shared" si="773"/>
        <v>0.97233639771832736</v>
      </c>
      <c r="AF2581" s="1">
        <f t="shared" si="774"/>
        <v>-0.28000596066348088</v>
      </c>
      <c r="AG2581" s="1">
        <f t="shared" si="775"/>
        <v>1.5663621742644245</v>
      </c>
      <c r="AH2581" s="1">
        <f t="shared" si="776"/>
        <v>1.2115255877933078</v>
      </c>
      <c r="AI2581">
        <v>2.7</v>
      </c>
      <c r="AJ2581">
        <v>4</v>
      </c>
      <c r="AK2581">
        <v>36</v>
      </c>
      <c r="AL2581">
        <v>4</v>
      </c>
      <c r="AM2581">
        <v>9188</v>
      </c>
      <c r="AN2581">
        <v>9200</v>
      </c>
      <c r="AO2581">
        <v>9176</v>
      </c>
      <c r="AP2581">
        <v>11</v>
      </c>
      <c r="AQ2581">
        <v>1</v>
      </c>
    </row>
    <row r="2582" spans="1:43">
      <c r="A2582" s="27">
        <v>40566</v>
      </c>
      <c r="B2582" s="27"/>
      <c r="C2582">
        <v>-16.8</v>
      </c>
      <c r="D2582">
        <v>-9</v>
      </c>
      <c r="E2582">
        <v>-20.3</v>
      </c>
      <c r="F2582">
        <v>78</v>
      </c>
      <c r="G2582">
        <v>59</v>
      </c>
      <c r="H2582">
        <v>2.8</v>
      </c>
      <c r="I2582" s="10">
        <v>935</v>
      </c>
      <c r="J2582">
        <v>1.2</v>
      </c>
      <c r="K2582" s="2">
        <v>10</v>
      </c>
      <c r="L2582" s="1">
        <f t="shared" si="761"/>
        <v>0.3902090841218156</v>
      </c>
      <c r="M2582" s="1">
        <f t="shared" si="762"/>
        <v>97</v>
      </c>
      <c r="N2582" s="1">
        <f t="shared" si="763"/>
        <v>0.16390507271995286</v>
      </c>
      <c r="O2582" s="1">
        <f t="shared" si="777"/>
        <v>1.3814881412711099E-2</v>
      </c>
      <c r="P2582" s="1">
        <f t="shared" si="779"/>
        <v>0.15014486855290152</v>
      </c>
      <c r="Q2582">
        <f t="shared" si="764"/>
        <v>2.0177283605760126</v>
      </c>
      <c r="R2582">
        <f t="shared" si="765"/>
        <v>11.323231980598585</v>
      </c>
      <c r="S2582">
        <f t="shared" si="766"/>
        <v>1.4820984267799195</v>
      </c>
      <c r="T2582">
        <v>0.2432</v>
      </c>
      <c r="U2582" s="1">
        <f t="shared" si="767"/>
        <v>-0.34291873441280363</v>
      </c>
      <c r="V2582" s="1">
        <v>23</v>
      </c>
      <c r="W2582" s="1">
        <f t="shared" si="768"/>
        <v>8.8113370179926882</v>
      </c>
      <c r="X2582" s="1">
        <f t="shared" si="769"/>
        <v>30.626556940125976</v>
      </c>
      <c r="Y2582" s="1">
        <f t="shared" si="770"/>
        <v>1.0304512619397022</v>
      </c>
      <c r="Z2582" s="1">
        <f t="shared" si="778"/>
        <v>1.0259999999999998</v>
      </c>
      <c r="AA2582" s="1">
        <f t="shared" si="771"/>
        <v>5.8206009381508189E-2</v>
      </c>
      <c r="AB2582" s="1">
        <f t="shared" si="772"/>
        <v>2.5406648000000001</v>
      </c>
      <c r="AC2582" s="1">
        <f t="shared" si="773"/>
        <v>0.89754129020153295</v>
      </c>
      <c r="AF2582" s="1">
        <f t="shared" si="774"/>
        <v>0.23679102289705831</v>
      </c>
      <c r="AG2582" s="1">
        <f t="shared" si="775"/>
        <v>2.0659529019934189</v>
      </c>
      <c r="AH2582" s="1">
        <f t="shared" si="776"/>
        <v>1.3939750568990616</v>
      </c>
      <c r="AI2582">
        <v>3.2</v>
      </c>
      <c r="AJ2582">
        <v>4</v>
      </c>
      <c r="AK2582">
        <v>42</v>
      </c>
      <c r="AL2582">
        <v>3</v>
      </c>
      <c r="AM2582">
        <v>9206</v>
      </c>
      <c r="AN2582">
        <v>9221</v>
      </c>
      <c r="AO2582">
        <v>9194</v>
      </c>
      <c r="AP2582">
        <v>13</v>
      </c>
      <c r="AQ2582">
        <v>0</v>
      </c>
    </row>
    <row r="2583" spans="1:43">
      <c r="A2583" s="27">
        <v>40567</v>
      </c>
      <c r="B2583" s="27"/>
      <c r="C2583">
        <v>-16.100000000000001</v>
      </c>
      <c r="D2583">
        <v>-14.4</v>
      </c>
      <c r="E2583">
        <v>-19.100000000000001</v>
      </c>
      <c r="F2583">
        <v>79</v>
      </c>
      <c r="G2583">
        <v>77</v>
      </c>
      <c r="H2583">
        <v>0</v>
      </c>
      <c r="I2583" s="10">
        <v>935</v>
      </c>
      <c r="J2583">
        <v>2</v>
      </c>
      <c r="K2583" s="2">
        <v>10</v>
      </c>
      <c r="L2583" s="1">
        <f t="shared" si="761"/>
        <v>0.4177624027012119</v>
      </c>
      <c r="M2583" s="1">
        <f t="shared" si="762"/>
        <v>81</v>
      </c>
      <c r="N2583" s="1">
        <f t="shared" si="763"/>
        <v>0.17383442892359455</v>
      </c>
      <c r="O2583" s="1">
        <f t="shared" si="777"/>
        <v>1.4559199731876971E-2</v>
      </c>
      <c r="P2583" s="1">
        <f t="shared" si="779"/>
        <v>0.13165511378746425</v>
      </c>
      <c r="Q2583">
        <f t="shared" si="764"/>
        <v>0.61132466214047643</v>
      </c>
      <c r="R2583">
        <f t="shared" si="765"/>
        <v>11.331554845019795</v>
      </c>
      <c r="S2583">
        <f t="shared" si="766"/>
        <v>1.4831878069397639</v>
      </c>
      <c r="T2583">
        <v>0.2432</v>
      </c>
      <c r="U2583" s="1">
        <f t="shared" si="767"/>
        <v>-0.33903419162523019</v>
      </c>
      <c r="V2583" s="1">
        <v>24</v>
      </c>
      <c r="W2583" s="1">
        <f t="shared" si="768"/>
        <v>5.9134465577981254</v>
      </c>
      <c r="X2583" s="1">
        <f t="shared" si="769"/>
        <v>30.7192028976526</v>
      </c>
      <c r="Y2583" s="1">
        <f t="shared" si="770"/>
        <v>1.0302280370604966</v>
      </c>
      <c r="Z2583" s="1">
        <f t="shared" si="778"/>
        <v>0.26599999999999974</v>
      </c>
      <c r="AA2583" s="1">
        <f t="shared" si="771"/>
        <v>5.8243896980273407E-2</v>
      </c>
      <c r="AB2583" s="1">
        <f t="shared" si="772"/>
        <v>2.5390120999999999</v>
      </c>
      <c r="AC2583" s="1">
        <f t="shared" si="773"/>
        <v>1.4959021503358882</v>
      </c>
      <c r="AF2583" s="1">
        <f t="shared" si="774"/>
        <v>0.26039679153284717</v>
      </c>
      <c r="AG2583" s="1">
        <f t="shared" si="775"/>
        <v>1.6510132278450602</v>
      </c>
      <c r="AH2583" s="1">
        <f t="shared" si="776"/>
        <v>1.2689789845341737</v>
      </c>
      <c r="AI2583">
        <v>3</v>
      </c>
      <c r="AJ2583">
        <v>4</v>
      </c>
      <c r="AK2583">
        <v>51</v>
      </c>
      <c r="AL2583">
        <v>3</v>
      </c>
      <c r="AM2583">
        <v>9191</v>
      </c>
      <c r="AN2583">
        <v>9201</v>
      </c>
      <c r="AO2583">
        <v>9180</v>
      </c>
      <c r="AP2583">
        <v>14</v>
      </c>
      <c r="AQ2583">
        <v>32700</v>
      </c>
    </row>
    <row r="2584" spans="1:43">
      <c r="A2584" s="27">
        <v>40568</v>
      </c>
      <c r="B2584" s="27"/>
      <c r="C2584">
        <v>-13.5</v>
      </c>
      <c r="D2584">
        <v>-9.3000000000000007</v>
      </c>
      <c r="E2584">
        <v>-18.8</v>
      </c>
      <c r="F2584">
        <v>81</v>
      </c>
      <c r="G2584">
        <v>69</v>
      </c>
      <c r="H2584">
        <v>1.6</v>
      </c>
      <c r="I2584" s="10">
        <v>935</v>
      </c>
      <c r="J2584">
        <v>1.8</v>
      </c>
      <c r="K2584" s="2">
        <v>10</v>
      </c>
      <c r="L2584" s="1">
        <f t="shared" si="761"/>
        <v>0.48922419955257679</v>
      </c>
      <c r="M2584" s="1">
        <f t="shared" si="762"/>
        <v>93</v>
      </c>
      <c r="N2584" s="1">
        <f t="shared" si="763"/>
        <v>0.21558190932431434</v>
      </c>
      <c r="O2584" s="1">
        <f t="shared" si="777"/>
        <v>1.7638599677099034E-2</v>
      </c>
      <c r="P2584" s="1">
        <f t="shared" si="779"/>
        <v>0.168507369252824</v>
      </c>
      <c r="Q2584">
        <f t="shared" si="764"/>
        <v>1.4157776118145362</v>
      </c>
      <c r="R2584">
        <f t="shared" si="765"/>
        <v>11.340068120612527</v>
      </c>
      <c r="S2584">
        <f t="shared" si="766"/>
        <v>1.4843021100278178</v>
      </c>
      <c r="T2584">
        <v>0.2432</v>
      </c>
      <c r="U2584" s="1">
        <f t="shared" si="767"/>
        <v>-0.33504935143510828</v>
      </c>
      <c r="V2584" s="1">
        <v>25</v>
      </c>
      <c r="W2584" s="1">
        <f t="shared" si="768"/>
        <v>7.6054486796104337</v>
      </c>
      <c r="X2584" s="1">
        <f t="shared" si="769"/>
        <v>30.813662998026892</v>
      </c>
      <c r="Y2584" s="1">
        <f t="shared" si="770"/>
        <v>1.0299958697392713</v>
      </c>
      <c r="Z2584" s="1">
        <f t="shared" si="778"/>
        <v>0.98800000000000054</v>
      </c>
      <c r="AA2584" s="1">
        <f t="shared" si="771"/>
        <v>5.8385055228406639E-2</v>
      </c>
      <c r="AB2584" s="1">
        <f t="shared" si="772"/>
        <v>2.5328735</v>
      </c>
      <c r="AC2584" s="1">
        <f t="shared" si="773"/>
        <v>1.3463119353022994</v>
      </c>
      <c r="AF2584" s="1">
        <f t="shared" si="774"/>
        <v>0.93929372867729077</v>
      </c>
      <c r="AG2584" s="1">
        <f t="shared" si="775"/>
        <v>1.9673149385930142</v>
      </c>
      <c r="AH2584" s="1">
        <f t="shared" si="776"/>
        <v>1.5206483311130039</v>
      </c>
      <c r="AI2584">
        <v>3</v>
      </c>
      <c r="AJ2584">
        <v>3</v>
      </c>
      <c r="AK2584">
        <v>44</v>
      </c>
      <c r="AL2584">
        <v>11</v>
      </c>
      <c r="AM2584">
        <v>9231</v>
      </c>
      <c r="AN2584">
        <v>9241</v>
      </c>
      <c r="AO2584">
        <v>9196</v>
      </c>
      <c r="AP2584">
        <v>18</v>
      </c>
      <c r="AQ2584">
        <v>5</v>
      </c>
    </row>
    <row r="2585" spans="1:43">
      <c r="A2585" s="27">
        <v>40569</v>
      </c>
      <c r="B2585" s="27"/>
      <c r="C2585">
        <v>-16.2</v>
      </c>
      <c r="D2585">
        <v>-13.5</v>
      </c>
      <c r="E2585">
        <v>-17.600000000000001</v>
      </c>
      <c r="F2585">
        <v>79</v>
      </c>
      <c r="G2585">
        <v>76</v>
      </c>
      <c r="H2585">
        <v>1.1000000000000001</v>
      </c>
      <c r="I2585" s="10">
        <v>935</v>
      </c>
      <c r="J2585">
        <v>1.7</v>
      </c>
      <c r="K2585" s="2">
        <v>10</v>
      </c>
      <c r="L2585" s="1">
        <f t="shared" si="761"/>
        <v>0.49346008466901647</v>
      </c>
      <c r="M2585" s="1">
        <f t="shared" si="762"/>
        <v>82</v>
      </c>
      <c r="N2585" s="1">
        <f t="shared" si="763"/>
        <v>0.17238387559828902</v>
      </c>
      <c r="O2585" s="1">
        <f t="shared" si="777"/>
        <v>1.4450774011235469E-2</v>
      </c>
      <c r="P2585" s="1">
        <f t="shared" si="779"/>
        <v>0.14472471741751564</v>
      </c>
      <c r="Q2585">
        <f t="shared" si="764"/>
        <v>1.1561295532432134</v>
      </c>
      <c r="R2585">
        <f t="shared" si="765"/>
        <v>11.348767830089008</v>
      </c>
      <c r="S2585">
        <f t="shared" si="766"/>
        <v>1.4854408154566765</v>
      </c>
      <c r="T2585">
        <v>0.2432</v>
      </c>
      <c r="U2585" s="1">
        <f t="shared" si="767"/>
        <v>-0.33096539268849667</v>
      </c>
      <c r="V2585" s="1">
        <v>26</v>
      </c>
      <c r="W2585" s="1">
        <f t="shared" si="768"/>
        <v>7.1036082486688548</v>
      </c>
      <c r="X2585" s="1">
        <f t="shared" si="769"/>
        <v>30.909870078432625</v>
      </c>
      <c r="Y2585" s="1">
        <f t="shared" si="770"/>
        <v>1.0297548286587133</v>
      </c>
      <c r="Z2585" s="1">
        <f t="shared" si="778"/>
        <v>-1.0259999999999998</v>
      </c>
      <c r="AA2585" s="1">
        <f t="shared" si="771"/>
        <v>5.8238481446621734E-2</v>
      </c>
      <c r="AB2585" s="1">
        <f t="shared" si="772"/>
        <v>2.5392481999999998</v>
      </c>
      <c r="AC2585" s="1">
        <f t="shared" si="773"/>
        <v>1.2715168277855049</v>
      </c>
      <c r="AF2585" s="1">
        <f t="shared" si="774"/>
        <v>0.230322797402184</v>
      </c>
      <c r="AG2585" s="1">
        <f t="shared" si="775"/>
        <v>1.83522134297801</v>
      </c>
      <c r="AH2585" s="1">
        <f t="shared" si="776"/>
        <v>1.7467908664343603</v>
      </c>
      <c r="AI2585">
        <v>3.8</v>
      </c>
      <c r="AJ2585">
        <v>15</v>
      </c>
      <c r="AK2585">
        <v>66</v>
      </c>
      <c r="AL2585">
        <v>15</v>
      </c>
      <c r="AM2585">
        <v>9307</v>
      </c>
      <c r="AN2585">
        <v>9340</v>
      </c>
      <c r="AO2585">
        <v>9241</v>
      </c>
      <c r="AP2585">
        <v>14</v>
      </c>
      <c r="AQ2585">
        <v>27</v>
      </c>
    </row>
    <row r="2586" spans="1:43">
      <c r="A2586" s="27">
        <v>40570</v>
      </c>
      <c r="B2586" s="27"/>
      <c r="C2586">
        <v>-14.9</v>
      </c>
      <c r="D2586">
        <v>-6.9</v>
      </c>
      <c r="E2586">
        <v>-19.5</v>
      </c>
      <c r="F2586">
        <v>62</v>
      </c>
      <c r="G2586">
        <v>40</v>
      </c>
      <c r="H2586">
        <v>8</v>
      </c>
      <c r="I2586" s="10">
        <v>935</v>
      </c>
      <c r="J2586">
        <v>3.3</v>
      </c>
      <c r="K2586" s="2">
        <v>10</v>
      </c>
      <c r="L2586" s="1">
        <f t="shared" si="761"/>
        <v>0.74382273232592522</v>
      </c>
      <c r="M2586" s="1">
        <f t="shared" si="762"/>
        <v>84</v>
      </c>
      <c r="N2586" s="1">
        <f t="shared" si="763"/>
        <v>0.19211018381735287</v>
      </c>
      <c r="O2586" s="1">
        <f t="shared" si="777"/>
        <v>1.5916690657257485E-2</v>
      </c>
      <c r="P2586" s="1">
        <f t="shared" si="779"/>
        <v>0.12752786018635495</v>
      </c>
      <c r="Q2586">
        <f t="shared" si="764"/>
        <v>4.7680870887796409</v>
      </c>
      <c r="R2586">
        <f t="shared" si="765"/>
        <v>11.357649972812306</v>
      </c>
      <c r="S2586">
        <f t="shared" si="766"/>
        <v>1.4866033995827626</v>
      </c>
      <c r="T2586">
        <v>0.2432</v>
      </c>
      <c r="U2586" s="1">
        <f t="shared" si="767"/>
        <v>-0.32678352355396534</v>
      </c>
      <c r="V2586" s="1">
        <v>27</v>
      </c>
      <c r="W2586" s="1">
        <f t="shared" si="768"/>
        <v>14.377764857925232</v>
      </c>
      <c r="X2586" s="1">
        <f t="shared" si="769"/>
        <v>31.007755742291966</v>
      </c>
      <c r="Y2586" s="1">
        <f t="shared" si="770"/>
        <v>1.0295049851266578</v>
      </c>
      <c r="Z2586" s="1">
        <f t="shared" si="778"/>
        <v>0.49399999999999961</v>
      </c>
      <c r="AA2586" s="1">
        <f t="shared" si="771"/>
        <v>5.8308962031056892E-2</v>
      </c>
      <c r="AB2586" s="1">
        <f t="shared" si="772"/>
        <v>2.5361788999999999</v>
      </c>
      <c r="AC2586" s="1">
        <f t="shared" si="773"/>
        <v>2.4682385480542153</v>
      </c>
      <c r="AF2586" s="1">
        <f t="shared" si="774"/>
        <v>0.73414431617879072</v>
      </c>
      <c r="AG2586" s="1">
        <f t="shared" si="775"/>
        <v>2.9234968752830754</v>
      </c>
      <c r="AH2586" s="1">
        <f t="shared" si="776"/>
        <v>2.4629651150109768</v>
      </c>
      <c r="AI2586">
        <v>5.9</v>
      </c>
      <c r="AJ2586">
        <v>10</v>
      </c>
      <c r="AK2586">
        <v>83</v>
      </c>
      <c r="AL2586">
        <v>11</v>
      </c>
      <c r="AM2586">
        <v>9313</v>
      </c>
      <c r="AN2586">
        <v>9342</v>
      </c>
      <c r="AO2586">
        <v>9284</v>
      </c>
      <c r="AP2586">
        <v>12</v>
      </c>
      <c r="AQ2586">
        <v>0</v>
      </c>
    </row>
    <row r="2587" spans="1:43">
      <c r="A2587" s="27">
        <v>40571</v>
      </c>
      <c r="B2587" s="27"/>
      <c r="C2587">
        <v>-19.600000000000001</v>
      </c>
      <c r="D2587">
        <v>-15.6</v>
      </c>
      <c r="E2587">
        <v>-23.1</v>
      </c>
      <c r="F2587">
        <v>78</v>
      </c>
      <c r="G2587">
        <v>71</v>
      </c>
      <c r="H2587">
        <v>7.7</v>
      </c>
      <c r="I2587" s="10">
        <v>935</v>
      </c>
      <c r="J2587">
        <v>2.1</v>
      </c>
      <c r="K2587" s="2">
        <v>10</v>
      </c>
      <c r="L2587" s="1">
        <f t="shared" si="761"/>
        <v>0.60758889895965273</v>
      </c>
      <c r="M2587" s="1">
        <f t="shared" si="762"/>
        <v>85</v>
      </c>
      <c r="N2587" s="1">
        <f t="shared" si="763"/>
        <v>0.12905538505148348</v>
      </c>
      <c r="O2587" s="1">
        <f t="shared" si="777"/>
        <v>1.1159152866175342E-2</v>
      </c>
      <c r="P2587" s="1">
        <f t="shared" si="779"/>
        <v>0.1046697209259847</v>
      </c>
      <c r="Q2587">
        <f t="shared" si="764"/>
        <v>4.2476975752719541</v>
      </c>
      <c r="R2587">
        <f t="shared" si="765"/>
        <v>11.366710529725014</v>
      </c>
      <c r="S2587">
        <f t="shared" si="766"/>
        <v>1.4877893363514416</v>
      </c>
      <c r="T2587">
        <v>0.2432</v>
      </c>
      <c r="U2587" s="1">
        <f t="shared" si="767"/>
        <v>-0.32250498116517889</v>
      </c>
      <c r="V2587" s="1">
        <v>28</v>
      </c>
      <c r="W2587" s="1">
        <f t="shared" si="768"/>
        <v>14.101085999858872</v>
      </c>
      <c r="X2587" s="1">
        <f t="shared" si="769"/>
        <v>31.107250419388848</v>
      </c>
      <c r="Y2587" s="1">
        <f t="shared" si="770"/>
        <v>1.0292464130549932</v>
      </c>
      <c r="Z2587" s="1">
        <f t="shared" si="778"/>
        <v>-1.7860000000000005</v>
      </c>
      <c r="AA2587" s="1">
        <f t="shared" si="771"/>
        <v>5.8054950624136487E-2</v>
      </c>
      <c r="AB2587" s="1">
        <f t="shared" si="772"/>
        <v>2.5472755999999999</v>
      </c>
      <c r="AC2587" s="1">
        <f t="shared" si="773"/>
        <v>1.5706972578526825</v>
      </c>
      <c r="AF2587" s="1">
        <f t="shared" si="774"/>
        <v>-0.35268955506288935</v>
      </c>
      <c r="AG2587" s="1">
        <f t="shared" si="775"/>
        <v>2.8858292547056186</v>
      </c>
      <c r="AH2587" s="1">
        <f t="shared" si="776"/>
        <v>2.3644892047665063</v>
      </c>
      <c r="AI2587">
        <v>3.2</v>
      </c>
      <c r="AJ2587">
        <v>3</v>
      </c>
      <c r="AK2587">
        <v>50</v>
      </c>
      <c r="AL2587">
        <v>2</v>
      </c>
      <c r="AM2587">
        <v>9241</v>
      </c>
      <c r="AN2587">
        <v>9286</v>
      </c>
      <c r="AO2587">
        <v>9224</v>
      </c>
      <c r="AP2587">
        <v>10</v>
      </c>
      <c r="AQ2587">
        <v>32700</v>
      </c>
    </row>
    <row r="2588" spans="1:43">
      <c r="A2588" s="27">
        <v>40572</v>
      </c>
      <c r="B2588" s="27"/>
      <c r="C2588">
        <v>-17.5</v>
      </c>
      <c r="D2588">
        <v>-14.2</v>
      </c>
      <c r="E2588">
        <v>-19.2</v>
      </c>
      <c r="F2588">
        <v>76</v>
      </c>
      <c r="G2588">
        <v>70</v>
      </c>
      <c r="H2588">
        <v>6.6</v>
      </c>
      <c r="I2588" s="10">
        <v>935</v>
      </c>
      <c r="J2588">
        <v>1.8</v>
      </c>
      <c r="K2588" s="2">
        <v>10</v>
      </c>
      <c r="L2588" s="1">
        <f t="shared" si="761"/>
        <v>0.53675191991984728</v>
      </c>
      <c r="M2588" s="1">
        <f t="shared" si="762"/>
        <v>82</v>
      </c>
      <c r="N2588" s="1">
        <f t="shared" si="763"/>
        <v>0.15448499303670013</v>
      </c>
      <c r="O2588" s="1">
        <f t="shared" si="777"/>
        <v>1.3103969558404014E-2</v>
      </c>
      <c r="P2588" s="1">
        <f t="shared" si="779"/>
        <v>0.12601209015982262</v>
      </c>
      <c r="Q2588">
        <f t="shared" si="764"/>
        <v>3.8210910308048676</v>
      </c>
      <c r="R2588">
        <f t="shared" si="765"/>
        <v>11.375945468131324</v>
      </c>
      <c r="S2588">
        <f t="shared" si="766"/>
        <v>1.4889980979229482</v>
      </c>
      <c r="T2588">
        <v>0.2432</v>
      </c>
      <c r="U2588" s="1">
        <f t="shared" si="767"/>
        <v>-0.31813103125491282</v>
      </c>
      <c r="V2588" s="1">
        <v>29</v>
      </c>
      <c r="W2588" s="1">
        <f t="shared" si="768"/>
        <v>12.978465544722043</v>
      </c>
      <c r="X2588" s="1">
        <f t="shared" si="769"/>
        <v>31.208283427636477</v>
      </c>
      <c r="Y2588" s="1">
        <f t="shared" si="770"/>
        <v>1.0289791889377955</v>
      </c>
      <c r="Z2588" s="1">
        <f t="shared" si="778"/>
        <v>0.7980000000000006</v>
      </c>
      <c r="AA2588" s="1">
        <f t="shared" si="771"/>
        <v>5.8168171042392476E-2</v>
      </c>
      <c r="AB2588" s="1">
        <f t="shared" si="772"/>
        <v>2.5423174999999998</v>
      </c>
      <c r="AC2588" s="1">
        <f t="shared" si="773"/>
        <v>1.3463119353022994</v>
      </c>
      <c r="AF2588" s="1">
        <f t="shared" si="774"/>
        <v>4.8150851811640083E-2</v>
      </c>
      <c r="AG2588" s="1">
        <f t="shared" si="775"/>
        <v>2.7329812345220637</v>
      </c>
      <c r="AH2588" s="1">
        <f t="shared" si="776"/>
        <v>1.9365441415845526</v>
      </c>
      <c r="AI2588">
        <v>3.4</v>
      </c>
      <c r="AJ2588">
        <v>4</v>
      </c>
      <c r="AK2588">
        <v>66</v>
      </c>
      <c r="AL2588">
        <v>5</v>
      </c>
      <c r="AM2588">
        <v>9218</v>
      </c>
      <c r="AN2588">
        <v>9230</v>
      </c>
      <c r="AO2588">
        <v>9209</v>
      </c>
      <c r="AP2588">
        <v>12</v>
      </c>
      <c r="AQ2588">
        <v>0</v>
      </c>
    </row>
    <row r="2589" spans="1:43">
      <c r="A2589" s="27">
        <v>40573</v>
      </c>
      <c r="B2589" s="27"/>
      <c r="C2589">
        <v>-18.399999999999999</v>
      </c>
      <c r="D2589">
        <v>-14.7</v>
      </c>
      <c r="E2589">
        <v>-21</v>
      </c>
      <c r="F2589">
        <v>80</v>
      </c>
      <c r="G2589">
        <v>73</v>
      </c>
      <c r="H2589">
        <v>0</v>
      </c>
      <c r="I2589" s="10">
        <v>935</v>
      </c>
      <c r="J2589">
        <v>1.3</v>
      </c>
      <c r="K2589" s="2">
        <v>10</v>
      </c>
      <c r="L2589" s="1">
        <f t="shared" si="761"/>
        <v>0.37055461680598151</v>
      </c>
      <c r="M2589" s="1">
        <f t="shared" si="762"/>
        <v>87</v>
      </c>
      <c r="N2589" s="1">
        <f t="shared" si="763"/>
        <v>0.14308497259193181</v>
      </c>
      <c r="O2589" s="1">
        <f t="shared" si="777"/>
        <v>1.223698578614524E-2</v>
      </c>
      <c r="P2589" s="1">
        <f t="shared" si="779"/>
        <v>0.12098999581487002</v>
      </c>
      <c r="Q2589">
        <f t="shared" si="764"/>
        <v>0.60550847071889979</v>
      </c>
      <c r="R2589">
        <f t="shared" si="765"/>
        <v>11.385350746322924</v>
      </c>
      <c r="S2589">
        <f t="shared" si="766"/>
        <v>1.4902291552778697</v>
      </c>
      <c r="T2589">
        <v>0.2432</v>
      </c>
      <c r="U2589" s="1">
        <f t="shared" si="767"/>
        <v>-0.3136629677806077</v>
      </c>
      <c r="V2589" s="1">
        <v>30</v>
      </c>
      <c r="W2589" s="1">
        <f t="shared" si="768"/>
        <v>6.0273257345163485</v>
      </c>
      <c r="X2589" s="1">
        <f t="shared" si="769"/>
        <v>31.310783036448562</v>
      </c>
      <c r="Y2589" s="1">
        <f t="shared" si="770"/>
        <v>1.0287033918286981</v>
      </c>
      <c r="Z2589" s="1">
        <f t="shared" si="778"/>
        <v>-0.34199999999999947</v>
      </c>
      <c r="AA2589" s="1">
        <f t="shared" si="771"/>
        <v>5.811959397629423E-2</v>
      </c>
      <c r="AB2589" s="1">
        <f t="shared" si="772"/>
        <v>2.5444423999999999</v>
      </c>
      <c r="AC2589" s="1">
        <f t="shared" si="773"/>
        <v>0.97233639771832736</v>
      </c>
      <c r="AF2589" s="1">
        <f t="shared" si="774"/>
        <v>-0.10845342954356144</v>
      </c>
      <c r="AG2589" s="1">
        <f t="shared" si="775"/>
        <v>1.6327051892374627</v>
      </c>
      <c r="AH2589" s="1">
        <f t="shared" si="776"/>
        <v>1.2631370827457316</v>
      </c>
      <c r="AI2589">
        <v>2.7</v>
      </c>
      <c r="AJ2589">
        <v>4</v>
      </c>
      <c r="AK2589">
        <v>44</v>
      </c>
      <c r="AL2589">
        <v>5</v>
      </c>
      <c r="AM2589">
        <v>9191</v>
      </c>
      <c r="AN2589">
        <v>9216</v>
      </c>
      <c r="AO2589">
        <v>9178</v>
      </c>
      <c r="AP2589">
        <v>12</v>
      </c>
      <c r="AQ2589">
        <v>32700</v>
      </c>
    </row>
    <row r="2590" spans="1:43">
      <c r="A2590" s="27">
        <v>40574</v>
      </c>
      <c r="B2590" s="27"/>
      <c r="C2590">
        <v>-16.2</v>
      </c>
      <c r="D2590">
        <v>-11.9</v>
      </c>
      <c r="E2590">
        <v>-19.399999999999999</v>
      </c>
      <c r="F2590">
        <v>77</v>
      </c>
      <c r="G2590">
        <v>67</v>
      </c>
      <c r="H2590">
        <v>5</v>
      </c>
      <c r="I2590" s="10">
        <v>935</v>
      </c>
      <c r="J2590">
        <v>1.5</v>
      </c>
      <c r="K2590" s="2">
        <v>10</v>
      </c>
      <c r="L2590" s="1">
        <f t="shared" si="761"/>
        <v>0.54274087059832687</v>
      </c>
      <c r="M2590" s="1">
        <f t="shared" si="762"/>
        <v>87</v>
      </c>
      <c r="N2590" s="1">
        <f t="shared" si="763"/>
        <v>0.17238387559828902</v>
      </c>
      <c r="O2590" s="1">
        <f t="shared" si="777"/>
        <v>1.4450774011235469E-2</v>
      </c>
      <c r="P2590" s="1">
        <f t="shared" si="779"/>
        <v>0.13936246962338608</v>
      </c>
      <c r="Q2590">
        <f t="shared" si="764"/>
        <v>3.0645652110350006</v>
      </c>
      <c r="R2590">
        <f t="shared" si="765"/>
        <v>11.394922318040088</v>
      </c>
      <c r="S2590">
        <f t="shared" si="766"/>
        <v>1.4914819788010587</v>
      </c>
      <c r="T2590">
        <v>0.2432</v>
      </c>
      <c r="U2590" s="1">
        <f t="shared" si="767"/>
        <v>-0.30910211254157449</v>
      </c>
      <c r="V2590" s="1">
        <v>31</v>
      </c>
      <c r="W2590" s="1">
        <f t="shared" si="768"/>
        <v>11.354360298985128</v>
      </c>
      <c r="X2590" s="1">
        <f t="shared" si="769"/>
        <v>31.414676531669372</v>
      </c>
      <c r="Y2590" s="1">
        <f t="shared" si="770"/>
        <v>1.0284191033175067</v>
      </c>
      <c r="Z2590" s="1">
        <f t="shared" si="778"/>
        <v>0.83599999999999974</v>
      </c>
      <c r="AA2590" s="1">
        <f t="shared" si="771"/>
        <v>5.8238481446621734E-2</v>
      </c>
      <c r="AB2590" s="1">
        <f t="shared" si="772"/>
        <v>2.5392481999999998</v>
      </c>
      <c r="AC2590" s="1">
        <f t="shared" si="773"/>
        <v>1.1219266127519161</v>
      </c>
      <c r="AF2590" s="1">
        <f t="shared" si="774"/>
        <v>0.31660009630547203</v>
      </c>
      <c r="AG2590" s="1">
        <f t="shared" si="775"/>
        <v>2.5121507804175867</v>
      </c>
      <c r="AH2590" s="1">
        <f t="shared" si="776"/>
        <v>1.8671056080583417</v>
      </c>
      <c r="AI2590">
        <v>2.9</v>
      </c>
      <c r="AJ2590">
        <v>4</v>
      </c>
      <c r="AK2590">
        <v>43</v>
      </c>
      <c r="AL2590">
        <v>6</v>
      </c>
      <c r="AM2590">
        <v>9148</v>
      </c>
      <c r="AN2590">
        <v>9186</v>
      </c>
      <c r="AO2590">
        <v>9134</v>
      </c>
      <c r="AP2590">
        <v>13</v>
      </c>
      <c r="AQ2590">
        <v>32700</v>
      </c>
    </row>
    <row r="2591" spans="1:43">
      <c r="A2591" s="27">
        <v>40575</v>
      </c>
      <c r="B2591" s="27"/>
      <c r="C2591">
        <v>-13.9</v>
      </c>
      <c r="D2591">
        <v>-8.9</v>
      </c>
      <c r="E2591">
        <v>-18</v>
      </c>
      <c r="F2591">
        <v>71</v>
      </c>
      <c r="G2591">
        <v>53</v>
      </c>
      <c r="H2591">
        <v>3.1</v>
      </c>
      <c r="I2591" s="10">
        <v>935</v>
      </c>
      <c r="J2591">
        <v>1.6</v>
      </c>
      <c r="K2591" s="2">
        <v>10</v>
      </c>
      <c r="L2591" s="1">
        <f t="shared" si="761"/>
        <v>0.59041454185577369</v>
      </c>
      <c r="M2591" s="1">
        <f t="shared" si="762"/>
        <v>89</v>
      </c>
      <c r="N2591" s="1">
        <f t="shared" si="763"/>
        <v>0.20862816221879299</v>
      </c>
      <c r="O2591" s="1">
        <f t="shared" si="777"/>
        <v>1.7130835664428669E-2</v>
      </c>
      <c r="P2591" s="1">
        <f t="shared" si="779"/>
        <v>0.14849346033841415</v>
      </c>
      <c r="Q2591">
        <f t="shared" si="764"/>
        <v>2.1962708567491318</v>
      </c>
      <c r="R2591">
        <f t="shared" si="765"/>
        <v>11.404656136760186</v>
      </c>
      <c r="S2591">
        <f t="shared" si="766"/>
        <v>1.4927560388429564</v>
      </c>
      <c r="T2591">
        <v>0.2432</v>
      </c>
      <c r="U2591" s="1">
        <f t="shared" si="767"/>
        <v>-0.30444981478796312</v>
      </c>
      <c r="V2591" s="1">
        <v>32</v>
      </c>
      <c r="W2591" s="1">
        <f t="shared" si="768"/>
        <v>9.3661429570178942</v>
      </c>
      <c r="X2591" s="1">
        <f t="shared" si="769"/>
        <v>31.51989028201362</v>
      </c>
      <c r="Y2591" s="1">
        <f t="shared" si="770"/>
        <v>1.028126407506061</v>
      </c>
      <c r="Z2591" s="1">
        <f t="shared" si="778"/>
        <v>0.87399999999999956</v>
      </c>
      <c r="AA2591" s="1">
        <f t="shared" si="771"/>
        <v>5.836329405679376E-2</v>
      </c>
      <c r="AB2591" s="1">
        <f t="shared" si="772"/>
        <v>2.5338178999999998</v>
      </c>
      <c r="AC2591" s="1">
        <f t="shared" si="773"/>
        <v>1.1967217202687106</v>
      </c>
      <c r="AF2591" s="1">
        <f t="shared" si="774"/>
        <v>0.85289945379455434</v>
      </c>
      <c r="AG2591" s="1">
        <f t="shared" si="775"/>
        <v>2.241393036977672</v>
      </c>
      <c r="AH2591" s="1">
        <f t="shared" si="776"/>
        <v>1.8000800048615502</v>
      </c>
      <c r="AI2591">
        <v>6.7</v>
      </c>
      <c r="AJ2591">
        <v>6</v>
      </c>
      <c r="AK2591">
        <v>142</v>
      </c>
      <c r="AL2591">
        <v>5</v>
      </c>
      <c r="AM2591">
        <v>9133</v>
      </c>
      <c r="AN2591">
        <v>9150</v>
      </c>
      <c r="AO2591">
        <v>9111</v>
      </c>
      <c r="AP2591">
        <v>15</v>
      </c>
      <c r="AQ2591">
        <v>0</v>
      </c>
    </row>
    <row r="2592" spans="1:43">
      <c r="A2592" s="27">
        <v>40576</v>
      </c>
      <c r="B2592" s="27"/>
      <c r="C2592">
        <v>-10.8</v>
      </c>
      <c r="D2592">
        <v>-8</v>
      </c>
      <c r="E2592">
        <v>-13.3</v>
      </c>
      <c r="F2592">
        <v>71</v>
      </c>
      <c r="G2592">
        <v>62</v>
      </c>
      <c r="H2592">
        <v>7.8</v>
      </c>
      <c r="I2592" s="10">
        <v>935</v>
      </c>
      <c r="J2592">
        <v>2.7</v>
      </c>
      <c r="K2592" s="2">
        <v>10</v>
      </c>
      <c r="L2592" s="1">
        <f t="shared" si="761"/>
        <v>0.88515526050777138</v>
      </c>
      <c r="M2592" s="1">
        <f t="shared" si="762"/>
        <v>80</v>
      </c>
      <c r="N2592" s="1">
        <f t="shared" si="763"/>
        <v>0.2681715158964133</v>
      </c>
      <c r="O2592" s="1">
        <f t="shared" si="777"/>
        <v>2.1421416646316714E-2</v>
      </c>
      <c r="P2592" s="1">
        <f t="shared" si="779"/>
        <v>0.19134204756709072</v>
      </c>
      <c r="Q2592">
        <f t="shared" si="764"/>
        <v>4.6294125233085284</v>
      </c>
      <c r="R2592">
        <f t="shared" si="765"/>
        <v>11.414548159806701</v>
      </c>
      <c r="S2592">
        <f t="shared" si="766"/>
        <v>1.4940508062574216</v>
      </c>
      <c r="T2592">
        <v>0.2432</v>
      </c>
      <c r="U2592" s="1">
        <f t="shared" si="767"/>
        <v>-0.2997074508216101</v>
      </c>
      <c r="V2592" s="1">
        <v>33</v>
      </c>
      <c r="W2592" s="1">
        <f t="shared" si="768"/>
        <v>14.408500544077489</v>
      </c>
      <c r="X2592" s="1">
        <f t="shared" si="769"/>
        <v>31.626349806962558</v>
      </c>
      <c r="Y2592" s="1">
        <f t="shared" si="770"/>
        <v>1.027825390983355</v>
      </c>
      <c r="Z2592" s="1">
        <f t="shared" si="778"/>
        <v>1.1779999999999999</v>
      </c>
      <c r="AA2592" s="1">
        <f t="shared" si="771"/>
        <v>5.8532368661353668E-2</v>
      </c>
      <c r="AB2592" s="1">
        <f t="shared" si="772"/>
        <v>2.5264987999999997</v>
      </c>
      <c r="AC2592" s="1">
        <f t="shared" si="773"/>
        <v>2.019467902953449</v>
      </c>
      <c r="AF2592" s="1">
        <f t="shared" si="774"/>
        <v>1.1722301329687737</v>
      </c>
      <c r="AG2592" s="1">
        <f t="shared" si="775"/>
        <v>3.066756438002229</v>
      </c>
      <c r="AH2592" s="1">
        <f t="shared" si="776"/>
        <v>2.9035753171456551</v>
      </c>
      <c r="AI2592">
        <v>5.0999999999999996</v>
      </c>
      <c r="AJ2592">
        <v>11</v>
      </c>
      <c r="AK2592">
        <v>72</v>
      </c>
      <c r="AL2592">
        <v>10</v>
      </c>
      <c r="AM2592">
        <v>9124</v>
      </c>
      <c r="AN2592">
        <v>9149</v>
      </c>
      <c r="AO2592">
        <v>9104</v>
      </c>
      <c r="AP2592">
        <v>19</v>
      </c>
      <c r="AQ2592">
        <v>0</v>
      </c>
    </row>
    <row r="2593" spans="1:43">
      <c r="A2593" s="27">
        <v>40577</v>
      </c>
      <c r="B2593" s="27"/>
      <c r="C2593">
        <v>-10.7</v>
      </c>
      <c r="D2593">
        <v>-8</v>
      </c>
      <c r="E2593">
        <v>-14.8</v>
      </c>
      <c r="F2593">
        <v>69</v>
      </c>
      <c r="G2593">
        <v>57</v>
      </c>
      <c r="H2593">
        <v>7.5</v>
      </c>
      <c r="I2593" s="10">
        <v>935</v>
      </c>
      <c r="J2593">
        <v>1.6</v>
      </c>
      <c r="K2593" s="2">
        <v>10</v>
      </c>
      <c r="L2593" s="1">
        <f t="shared" si="761"/>
        <v>1.038202847858225</v>
      </c>
      <c r="M2593" s="1">
        <f t="shared" si="762"/>
        <v>81</v>
      </c>
      <c r="N2593" s="1">
        <f t="shared" si="763"/>
        <v>0.27032137319458338</v>
      </c>
      <c r="O2593" s="1">
        <f t="shared" si="777"/>
        <v>2.1574092076651792E-2</v>
      </c>
      <c r="P2593" s="1">
        <f t="shared" si="779"/>
        <v>0.17377755138804463</v>
      </c>
      <c r="Q2593">
        <f t="shared" si="764"/>
        <v>4.4694173838122371</v>
      </c>
      <c r="R2593">
        <f t="shared" si="765"/>
        <v>11.424594352272779</v>
      </c>
      <c r="S2593">
        <f t="shared" si="766"/>
        <v>1.4953657529152853</v>
      </c>
      <c r="T2593">
        <v>0.2432</v>
      </c>
      <c r="U2593" s="1">
        <f t="shared" si="767"/>
        <v>-0.29487642358888344</v>
      </c>
      <c r="V2593" s="1">
        <v>34</v>
      </c>
      <c r="W2593" s="1">
        <f t="shared" si="768"/>
        <v>14.129370580788322</v>
      </c>
      <c r="X2593" s="1">
        <f t="shared" si="769"/>
        <v>31.733979846058308</v>
      </c>
      <c r="Y2593" s="1">
        <f t="shared" si="770"/>
        <v>1.0275161427999213</v>
      </c>
      <c r="Z2593" s="1">
        <f t="shared" si="778"/>
        <v>3.800000000000054E-2</v>
      </c>
      <c r="AA2593" s="1">
        <f t="shared" si="771"/>
        <v>5.853783899198909E-2</v>
      </c>
      <c r="AB2593" s="1">
        <f t="shared" si="772"/>
        <v>2.5262626999999998</v>
      </c>
      <c r="AC2593" s="1">
        <f t="shared" si="773"/>
        <v>1.1967217202687106</v>
      </c>
      <c r="AF2593" s="1">
        <f t="shared" si="774"/>
        <v>1.3513417129116427</v>
      </c>
      <c r="AG2593" s="1">
        <f t="shared" si="775"/>
        <v>3.034626473926088</v>
      </c>
      <c r="AH2593" s="1">
        <f t="shared" si="776"/>
        <v>3.2648942028894288</v>
      </c>
      <c r="AI2593">
        <v>3.3</v>
      </c>
      <c r="AJ2593">
        <v>10</v>
      </c>
      <c r="AK2593">
        <v>50</v>
      </c>
      <c r="AL2593">
        <v>3</v>
      </c>
      <c r="AM2593">
        <v>9092</v>
      </c>
      <c r="AN2593">
        <v>9117</v>
      </c>
      <c r="AO2593">
        <v>9070</v>
      </c>
      <c r="AP2593">
        <v>19</v>
      </c>
      <c r="AQ2593">
        <v>0</v>
      </c>
    </row>
    <row r="2594" spans="1:43">
      <c r="A2594" s="27">
        <v>40578</v>
      </c>
      <c r="B2594" s="27"/>
      <c r="C2594">
        <v>-4.4000000000000004</v>
      </c>
      <c r="D2594">
        <v>-1.1000000000000001</v>
      </c>
      <c r="E2594">
        <v>-9.6</v>
      </c>
      <c r="F2594">
        <v>65</v>
      </c>
      <c r="G2594">
        <v>52</v>
      </c>
      <c r="H2594">
        <v>5.8</v>
      </c>
      <c r="I2594" s="10">
        <v>935</v>
      </c>
      <c r="J2594">
        <v>2.7</v>
      </c>
      <c r="K2594" s="2">
        <v>10</v>
      </c>
      <c r="L2594" s="1">
        <f t="shared" si="761"/>
        <v>1.1731548849758584</v>
      </c>
      <c r="M2594" s="1">
        <f t="shared" si="762"/>
        <v>78</v>
      </c>
      <c r="N2594" s="1">
        <f t="shared" si="763"/>
        <v>0.44090444514159099</v>
      </c>
      <c r="O2594" s="1">
        <f t="shared" si="777"/>
        <v>3.3310216419038897E-2</v>
      </c>
      <c r="P2594" s="1">
        <f t="shared" si="779"/>
        <v>0.26163422098071737</v>
      </c>
      <c r="Q2594">
        <f t="shared" si="764"/>
        <v>3.7614380794406093</v>
      </c>
      <c r="R2594">
        <f t="shared" si="765"/>
        <v>11.434790690754106</v>
      </c>
      <c r="S2594">
        <f t="shared" si="766"/>
        <v>1.4967003521929458</v>
      </c>
      <c r="T2594">
        <v>0.2432</v>
      </c>
      <c r="U2594" s="1">
        <f t="shared" si="767"/>
        <v>-0.28995816226564514</v>
      </c>
      <c r="V2594" s="1">
        <v>35</v>
      </c>
      <c r="W2594" s="1">
        <f t="shared" si="768"/>
        <v>12.348003115599548</v>
      </c>
      <c r="X2594" s="1">
        <f t="shared" si="769"/>
        <v>31.842704429534351</v>
      </c>
      <c r="Y2594" s="1">
        <f t="shared" si="770"/>
        <v>1.0271987544414871</v>
      </c>
      <c r="Z2594" s="1">
        <f t="shared" si="778"/>
        <v>2.3939999999999997</v>
      </c>
      <c r="AA2594" s="1">
        <f t="shared" si="771"/>
        <v>5.8884543380095106E-2</v>
      </c>
      <c r="AB2594" s="1">
        <f t="shared" si="772"/>
        <v>2.5113884</v>
      </c>
      <c r="AC2594" s="1">
        <f t="shared" si="773"/>
        <v>2.019467902953449</v>
      </c>
      <c r="AF2594" s="1">
        <f t="shared" si="774"/>
        <v>2.861225209825343</v>
      </c>
      <c r="AG2594" s="1">
        <f t="shared" si="775"/>
        <v>2.8693172954499331</v>
      </c>
      <c r="AH2594" s="1">
        <f t="shared" si="776"/>
        <v>2.8191120548606308</v>
      </c>
      <c r="AI2594">
        <v>5</v>
      </c>
      <c r="AJ2594">
        <v>11</v>
      </c>
      <c r="AK2594">
        <v>67</v>
      </c>
      <c r="AL2594">
        <v>11</v>
      </c>
      <c r="AM2594">
        <v>9082</v>
      </c>
      <c r="AN2594">
        <v>9124</v>
      </c>
      <c r="AO2594">
        <v>9066</v>
      </c>
      <c r="AP2594">
        <v>28</v>
      </c>
      <c r="AQ2594">
        <v>0</v>
      </c>
    </row>
    <row r="2595" spans="1:43">
      <c r="A2595" s="27">
        <v>40579</v>
      </c>
      <c r="B2595" s="27"/>
      <c r="C2595">
        <v>-6.9</v>
      </c>
      <c r="D2595">
        <v>-2.6</v>
      </c>
      <c r="E2595">
        <v>-11.7</v>
      </c>
      <c r="F2595">
        <v>76</v>
      </c>
      <c r="G2595">
        <v>66</v>
      </c>
      <c r="H2595">
        <v>0</v>
      </c>
      <c r="I2595" s="10">
        <v>935</v>
      </c>
      <c r="J2595">
        <v>1.3</v>
      </c>
      <c r="K2595" s="2">
        <v>10</v>
      </c>
      <c r="L2595" s="1">
        <f t="shared" si="761"/>
        <v>0.86033922375573824</v>
      </c>
      <c r="M2595" s="1">
        <f t="shared" si="762"/>
        <v>86</v>
      </c>
      <c r="N2595" s="1">
        <f t="shared" si="763"/>
        <v>0.36427039611704592</v>
      </c>
      <c r="O2595" s="1">
        <f t="shared" si="777"/>
        <v>2.8121007910601847E-2</v>
      </c>
      <c r="P2595" s="1">
        <f t="shared" si="779"/>
        <v>0.2738039354284949</v>
      </c>
      <c r="Q2595">
        <f t="shared" si="764"/>
        <v>0.65403164611143338</v>
      </c>
      <c r="R2595">
        <f t="shared" si="765"/>
        <v>11.445133166886773</v>
      </c>
      <c r="S2595">
        <f t="shared" si="766"/>
        <v>1.4980540794354416</v>
      </c>
      <c r="T2595">
        <v>0.2432</v>
      </c>
      <c r="U2595" s="1">
        <f t="shared" si="767"/>
        <v>-0.28495412183445434</v>
      </c>
      <c r="V2595" s="1">
        <v>36</v>
      </c>
      <c r="W2595" s="1">
        <f t="shared" si="768"/>
        <v>6.1508460379164287</v>
      </c>
      <c r="X2595" s="1">
        <f t="shared" si="769"/>
        <v>31.952446950215215</v>
      </c>
      <c r="Y2595" s="1">
        <f t="shared" si="770"/>
        <v>1.0268733198019095</v>
      </c>
      <c r="Z2595" s="1">
        <f t="shared" si="778"/>
        <v>-0.95</v>
      </c>
      <c r="AA2595" s="1">
        <f t="shared" si="771"/>
        <v>5.8746471925063423E-2</v>
      </c>
      <c r="AB2595" s="1">
        <f t="shared" si="772"/>
        <v>2.5172908999999999</v>
      </c>
      <c r="AC2595" s="1">
        <f t="shared" si="773"/>
        <v>0.97233639771832736</v>
      </c>
      <c r="AF2595" s="1">
        <f t="shared" si="774"/>
        <v>2.4164574516057606</v>
      </c>
      <c r="AG2595" s="1">
        <f t="shared" si="775"/>
        <v>1.9188793592316435</v>
      </c>
      <c r="AH2595" s="1">
        <f t="shared" si="776"/>
        <v>2.6295980700130617</v>
      </c>
      <c r="AI2595">
        <v>2.9</v>
      </c>
      <c r="AJ2595">
        <v>5</v>
      </c>
      <c r="AK2595">
        <v>39</v>
      </c>
      <c r="AL2595">
        <v>5</v>
      </c>
      <c r="AM2595">
        <v>9083</v>
      </c>
      <c r="AN2595">
        <v>9115</v>
      </c>
      <c r="AO2595">
        <v>9044</v>
      </c>
      <c r="AP2595">
        <v>29</v>
      </c>
      <c r="AQ2595">
        <v>0</v>
      </c>
    </row>
    <row r="2596" spans="1:43">
      <c r="A2596" s="27">
        <v>40580</v>
      </c>
      <c r="B2596" s="27"/>
      <c r="C2596">
        <v>-3.4</v>
      </c>
      <c r="D2596">
        <v>-1</v>
      </c>
      <c r="E2596">
        <v>-5</v>
      </c>
      <c r="F2596">
        <v>87</v>
      </c>
      <c r="G2596">
        <v>77</v>
      </c>
      <c r="H2596">
        <v>1.4</v>
      </c>
      <c r="I2596" s="10">
        <v>935</v>
      </c>
      <c r="J2596">
        <v>1.4</v>
      </c>
      <c r="K2596" s="2">
        <v>10</v>
      </c>
      <c r="L2596" s="1">
        <f t="shared" si="761"/>
        <v>0.72071963329487088</v>
      </c>
      <c r="M2596" s="1">
        <f t="shared" si="762"/>
        <v>97</v>
      </c>
      <c r="N2596" s="1">
        <f t="shared" si="763"/>
        <v>0.47535317480260475</v>
      </c>
      <c r="O2596" s="1">
        <f t="shared" si="777"/>
        <v>3.5606387120944979E-2</v>
      </c>
      <c r="P2596" s="1">
        <f t="shared" si="779"/>
        <v>0.42299353615870378</v>
      </c>
      <c r="Q2596">
        <f t="shared" si="764"/>
        <v>1.3617542958561819</v>
      </c>
      <c r="R2596">
        <f t="shared" si="765"/>
        <v>11.455617790686643</v>
      </c>
      <c r="S2596">
        <f t="shared" si="766"/>
        <v>1.4994264123935397</v>
      </c>
      <c r="T2596">
        <v>0.2432</v>
      </c>
      <c r="U2596" s="1">
        <f t="shared" si="767"/>
        <v>-0.27986578265413603</v>
      </c>
      <c r="V2596" s="1">
        <v>37</v>
      </c>
      <c r="W2596" s="1">
        <f t="shared" si="768"/>
        <v>7.6807597459365624</v>
      </c>
      <c r="X2596" s="1">
        <f t="shared" si="769"/>
        <v>32.063130236614569</v>
      </c>
      <c r="Y2596" s="1">
        <f t="shared" si="770"/>
        <v>1.0265399351553988</v>
      </c>
      <c r="Z2596" s="1">
        <f t="shared" si="778"/>
        <v>1.3300000000000003</v>
      </c>
      <c r="AA2596" s="1">
        <f t="shared" si="771"/>
        <v>5.8939953857844535E-2</v>
      </c>
      <c r="AB2596" s="1">
        <f t="shared" si="772"/>
        <v>2.5090273999999999</v>
      </c>
      <c r="AC2596" s="1">
        <f t="shared" si="773"/>
        <v>1.0471315052351216</v>
      </c>
      <c r="AF2596" s="1">
        <f t="shared" si="774"/>
        <v>2.1238617468733492</v>
      </c>
      <c r="AG2596" s="1">
        <f t="shared" si="775"/>
        <v>2.2369925750732302</v>
      </c>
      <c r="AH2596" s="1">
        <f t="shared" si="776"/>
        <v>2.3673785419082152</v>
      </c>
      <c r="AI2596">
        <v>3.4</v>
      </c>
      <c r="AJ2596">
        <v>1</v>
      </c>
      <c r="AK2596">
        <v>60</v>
      </c>
      <c r="AL2596">
        <v>1</v>
      </c>
      <c r="AM2596">
        <v>9103</v>
      </c>
      <c r="AN2596">
        <v>9119</v>
      </c>
      <c r="AO2596">
        <v>9084</v>
      </c>
      <c r="AP2596">
        <v>41</v>
      </c>
      <c r="AQ2596">
        <v>25</v>
      </c>
    </row>
    <row r="2597" spans="1:43">
      <c r="A2597" s="27">
        <v>40581</v>
      </c>
      <c r="B2597" s="27"/>
      <c r="C2597">
        <v>-5.6</v>
      </c>
      <c r="D2597">
        <v>-4</v>
      </c>
      <c r="E2597">
        <v>-6.9</v>
      </c>
      <c r="F2597">
        <v>92</v>
      </c>
      <c r="G2597">
        <v>90</v>
      </c>
      <c r="H2597">
        <v>0</v>
      </c>
      <c r="I2597" s="10">
        <v>935</v>
      </c>
      <c r="J2597">
        <v>1.2</v>
      </c>
      <c r="K2597" s="2">
        <v>10</v>
      </c>
      <c r="L2597" s="1">
        <f t="shared" si="761"/>
        <v>0.78966197698394092</v>
      </c>
      <c r="M2597" s="1">
        <f t="shared" si="762"/>
        <v>94</v>
      </c>
      <c r="N2597" s="1">
        <f t="shared" si="763"/>
        <v>0.40250001997372314</v>
      </c>
      <c r="O2597" s="1">
        <f t="shared" si="777"/>
        <v>3.0724568530406175E-2</v>
      </c>
      <c r="P2597" s="1">
        <f t="shared" si="779"/>
        <v>0.37569110403937001</v>
      </c>
      <c r="Q2597">
        <f t="shared" si="764"/>
        <v>0.6383355098304393</v>
      </c>
      <c r="R2597">
        <f t="shared" si="765"/>
        <v>11.466240593687434</v>
      </c>
      <c r="S2597">
        <f t="shared" si="766"/>
        <v>1.500816831634481</v>
      </c>
      <c r="T2597">
        <v>0.2432</v>
      </c>
      <c r="U2597" s="1">
        <f t="shared" si="767"/>
        <v>-0.27469465002184201</v>
      </c>
      <c r="V2597" s="1">
        <v>38</v>
      </c>
      <c r="W2597" s="1">
        <f t="shared" si="768"/>
        <v>6.1936252507275897</v>
      </c>
      <c r="X2597" s="1">
        <f t="shared" si="769"/>
        <v>32.174676627156309</v>
      </c>
      <c r="Y2597" s="1">
        <f t="shared" si="770"/>
        <v>1.0261986991280374</v>
      </c>
      <c r="Z2597" s="1">
        <f t="shared" si="778"/>
        <v>-0.83599999999999985</v>
      </c>
      <c r="AA2597" s="1">
        <f t="shared" si="771"/>
        <v>5.8818188175643563E-2</v>
      </c>
      <c r="AB2597" s="1">
        <f t="shared" si="772"/>
        <v>2.5142215999999999</v>
      </c>
      <c r="AC2597" s="1">
        <f t="shared" si="773"/>
        <v>0.89754129020153295</v>
      </c>
      <c r="AF2597" s="1">
        <f t="shared" si="774"/>
        <v>1.537449488548138</v>
      </c>
      <c r="AG2597" s="1">
        <f t="shared" si="775"/>
        <v>1.9656787351192762</v>
      </c>
      <c r="AH2597" s="1">
        <f t="shared" si="776"/>
        <v>2.7632131268977069</v>
      </c>
      <c r="AI2597">
        <v>2.6</v>
      </c>
      <c r="AJ2597">
        <v>3</v>
      </c>
      <c r="AK2597">
        <v>38</v>
      </c>
      <c r="AL2597">
        <v>2</v>
      </c>
      <c r="AM2597">
        <v>9085</v>
      </c>
      <c r="AN2597">
        <v>9111</v>
      </c>
      <c r="AO2597">
        <v>9074</v>
      </c>
      <c r="AP2597">
        <v>37</v>
      </c>
      <c r="AQ2597">
        <v>16</v>
      </c>
    </row>
    <row r="2598" spans="1:43">
      <c r="A2598" s="27">
        <v>40582</v>
      </c>
      <c r="B2598" s="27"/>
      <c r="C2598">
        <v>-5.7</v>
      </c>
      <c r="D2598">
        <v>-3.6</v>
      </c>
      <c r="E2598">
        <v>-7.4</v>
      </c>
      <c r="F2598">
        <v>89</v>
      </c>
      <c r="G2598">
        <v>84</v>
      </c>
      <c r="H2598">
        <v>0</v>
      </c>
      <c r="I2598" s="10">
        <v>935</v>
      </c>
      <c r="J2598">
        <v>1.1000000000000001</v>
      </c>
      <c r="K2598" s="2">
        <v>10</v>
      </c>
      <c r="L2598" s="1">
        <f t="shared" si="761"/>
        <v>0.7190649454814162</v>
      </c>
      <c r="M2598" s="1">
        <f t="shared" si="762"/>
        <v>94</v>
      </c>
      <c r="N2598" s="1">
        <f t="shared" si="763"/>
        <v>0.399437816217805</v>
      </c>
      <c r="O2598" s="1">
        <f t="shared" si="777"/>
        <v>3.0517153533960725E-2</v>
      </c>
      <c r="P2598" s="1">
        <f t="shared" si="779"/>
        <v>0.36138751482478065</v>
      </c>
      <c r="Q2598">
        <f t="shared" si="764"/>
        <v>0.64207859491472963</v>
      </c>
      <c r="R2598">
        <f t="shared" si="765"/>
        <v>11.47699763187557</v>
      </c>
      <c r="S2598">
        <f t="shared" si="766"/>
        <v>1.5022248209261218</v>
      </c>
      <c r="T2598">
        <v>0.2432</v>
      </c>
      <c r="U2598" s="1">
        <f t="shared" si="767"/>
        <v>-0.26944225372773539</v>
      </c>
      <c r="V2598" s="1">
        <v>39</v>
      </c>
      <c r="W2598" s="1">
        <f t="shared" si="768"/>
        <v>6.2152490487470446</v>
      </c>
      <c r="X2598" s="1">
        <f t="shared" si="769"/>
        <v>32.287008045439194</v>
      </c>
      <c r="Y2598" s="1">
        <f t="shared" si="770"/>
        <v>1.0258497126686026</v>
      </c>
      <c r="Z2598" s="1">
        <f t="shared" si="778"/>
        <v>-3.80000000000002E-2</v>
      </c>
      <c r="AA2598" s="1">
        <f t="shared" si="771"/>
        <v>5.8812665325039128E-2</v>
      </c>
      <c r="AB2598" s="1">
        <f t="shared" si="772"/>
        <v>2.5144576999999999</v>
      </c>
      <c r="AC2598" s="1">
        <f t="shared" si="773"/>
        <v>0.82274618268473854</v>
      </c>
      <c r="AF2598" s="1">
        <f t="shared" si="774"/>
        <v>1.7515914094647393</v>
      </c>
      <c r="AG2598" s="1">
        <f t="shared" si="775"/>
        <v>1.9685462611575391</v>
      </c>
      <c r="AH2598" s="1">
        <f t="shared" si="776"/>
        <v>2.415302751806061</v>
      </c>
      <c r="AI2598">
        <v>2.9</v>
      </c>
      <c r="AJ2598">
        <v>3</v>
      </c>
      <c r="AK2598">
        <v>40</v>
      </c>
      <c r="AL2598">
        <v>2</v>
      </c>
      <c r="AM2598">
        <v>9087</v>
      </c>
      <c r="AN2598">
        <v>9115</v>
      </c>
      <c r="AO2598">
        <v>9068</v>
      </c>
      <c r="AP2598">
        <v>36</v>
      </c>
      <c r="AQ2598">
        <v>21</v>
      </c>
    </row>
    <row r="2599" spans="1:43">
      <c r="A2599" s="27">
        <v>40583</v>
      </c>
      <c r="B2599" s="27"/>
      <c r="C2599">
        <v>-6.3</v>
      </c>
      <c r="D2599">
        <v>1</v>
      </c>
      <c r="E2599">
        <v>-8.4</v>
      </c>
      <c r="F2599">
        <v>80</v>
      </c>
      <c r="G2599">
        <v>52</v>
      </c>
      <c r="H2599">
        <v>8</v>
      </c>
      <c r="I2599" s="10">
        <v>935</v>
      </c>
      <c r="J2599">
        <v>2.7</v>
      </c>
      <c r="K2599" s="2">
        <v>10</v>
      </c>
      <c r="L2599" s="1">
        <f t="shared" si="761"/>
        <v>1.0713243083770858</v>
      </c>
      <c r="M2599" s="1">
        <f t="shared" si="762"/>
        <v>108</v>
      </c>
      <c r="N2599" s="1">
        <f t="shared" si="763"/>
        <v>0.38149470040937228</v>
      </c>
      <c r="O2599" s="1">
        <f t="shared" si="777"/>
        <v>2.929790075668761E-2</v>
      </c>
      <c r="P2599" s="1">
        <f t="shared" si="779"/>
        <v>0.34586389377313304</v>
      </c>
      <c r="Q2599">
        <f t="shared" si="764"/>
        <v>4.8347558888772824</v>
      </c>
      <c r="R2599">
        <f t="shared" si="765"/>
        <v>11.487884988420509</v>
      </c>
      <c r="S2599">
        <f t="shared" si="766"/>
        <v>1.5036498675943075</v>
      </c>
      <c r="T2599">
        <v>0.2432</v>
      </c>
      <c r="U2599" s="1">
        <f t="shared" si="767"/>
        <v>-0.26411014760242796</v>
      </c>
      <c r="V2599" s="1">
        <v>40</v>
      </c>
      <c r="W2599" s="1">
        <f t="shared" si="768"/>
        <v>14.923737716333221</v>
      </c>
      <c r="X2599" s="1">
        <f t="shared" si="769"/>
        <v>32.400046076461379</v>
      </c>
      <c r="Y2599" s="1">
        <f t="shared" si="770"/>
        <v>1.0254930790187036</v>
      </c>
      <c r="Z2599" s="1">
        <f t="shared" si="778"/>
        <v>-0.22799999999999987</v>
      </c>
      <c r="AA2599" s="1">
        <f t="shared" si="771"/>
        <v>5.8779549989467939E-2</v>
      </c>
      <c r="AB2599" s="1">
        <f t="shared" si="772"/>
        <v>2.5158742999999997</v>
      </c>
      <c r="AC2599" s="1">
        <f t="shared" si="773"/>
        <v>2.019467902953449</v>
      </c>
      <c r="AF2599" s="1">
        <f t="shared" si="774"/>
        <v>2.6274546631452274</v>
      </c>
      <c r="AG2599" s="1">
        <f t="shared" si="775"/>
        <v>3.2598157481347663</v>
      </c>
      <c r="AH2599" s="1">
        <f t="shared" si="776"/>
        <v>4.3240925229118234</v>
      </c>
      <c r="AI2599">
        <v>4.7</v>
      </c>
      <c r="AJ2599">
        <v>10</v>
      </c>
      <c r="AK2599">
        <v>62</v>
      </c>
      <c r="AL2599">
        <v>11</v>
      </c>
      <c r="AM2599">
        <v>9104</v>
      </c>
      <c r="AN2599">
        <v>9120</v>
      </c>
      <c r="AO2599">
        <v>9069</v>
      </c>
      <c r="AP2599">
        <v>30</v>
      </c>
      <c r="AQ2599">
        <v>3</v>
      </c>
    </row>
    <row r="2600" spans="1:43">
      <c r="A2600" s="27">
        <v>40584</v>
      </c>
      <c r="B2600" s="27"/>
      <c r="C2600">
        <v>-5.6</v>
      </c>
      <c r="D2600">
        <v>-2</v>
      </c>
      <c r="E2600">
        <v>-8.3000000000000007</v>
      </c>
      <c r="F2600">
        <v>86</v>
      </c>
      <c r="G2600">
        <v>71</v>
      </c>
      <c r="H2600">
        <v>0</v>
      </c>
      <c r="I2600" s="10">
        <v>935</v>
      </c>
      <c r="J2600">
        <v>1.6</v>
      </c>
      <c r="K2600" s="2">
        <v>10</v>
      </c>
      <c r="L2600" s="1">
        <f t="shared" si="761"/>
        <v>0.69521912146028531</v>
      </c>
      <c r="M2600" s="1">
        <f t="shared" si="762"/>
        <v>101</v>
      </c>
      <c r="N2600" s="1">
        <f t="shared" si="763"/>
        <v>0.40250001997372314</v>
      </c>
      <c r="O2600" s="1">
        <f t="shared" si="777"/>
        <v>3.0724568530406175E-2</v>
      </c>
      <c r="P2600" s="1">
        <f t="shared" si="779"/>
        <v>0.35229373993665969</v>
      </c>
      <c r="Q2600">
        <f t="shared" si="764"/>
        <v>0.64847565365366389</v>
      </c>
      <c r="R2600">
        <f t="shared" si="765"/>
        <v>11.498898776200029</v>
      </c>
      <c r="S2600">
        <f t="shared" si="766"/>
        <v>1.5050914628534071</v>
      </c>
      <c r="T2600">
        <v>0.2432</v>
      </c>
      <c r="U2600" s="1">
        <f t="shared" si="767"/>
        <v>-0.25869990905730694</v>
      </c>
      <c r="V2600" s="1">
        <v>41</v>
      </c>
      <c r="W2600" s="1">
        <f t="shared" si="768"/>
        <v>6.2588895684155803</v>
      </c>
      <c r="X2600" s="1">
        <f t="shared" si="769"/>
        <v>32.513712043717298</v>
      </c>
      <c r="Y2600" s="1">
        <f t="shared" si="770"/>
        <v>1.025128903682238</v>
      </c>
      <c r="Z2600" s="1">
        <f t="shared" si="778"/>
        <v>0.26600000000000007</v>
      </c>
      <c r="AA2600" s="1">
        <f t="shared" si="771"/>
        <v>5.8818188175643563E-2</v>
      </c>
      <c r="AB2600" s="1">
        <f t="shared" si="772"/>
        <v>2.5142215999999999</v>
      </c>
      <c r="AC2600" s="1">
        <f t="shared" si="773"/>
        <v>1.1967217202687106</v>
      </c>
      <c r="AF2600" s="1">
        <f t="shared" si="774"/>
        <v>2.289942073394915</v>
      </c>
      <c r="AG2600" s="1">
        <f t="shared" si="775"/>
        <v>1.9816096213661938</v>
      </c>
      <c r="AH2600" s="1">
        <f t="shared" si="776"/>
        <v>2.3106063538862389</v>
      </c>
      <c r="AI2600">
        <v>3.4</v>
      </c>
      <c r="AJ2600">
        <v>4</v>
      </c>
      <c r="AK2600">
        <v>46</v>
      </c>
      <c r="AL2600">
        <v>3</v>
      </c>
      <c r="AM2600">
        <v>9183</v>
      </c>
      <c r="AN2600">
        <v>9208</v>
      </c>
      <c r="AO2600">
        <v>9106</v>
      </c>
      <c r="AP2600">
        <v>35</v>
      </c>
      <c r="AQ2600">
        <v>13</v>
      </c>
    </row>
    <row r="2601" spans="1:43">
      <c r="A2601" s="27">
        <v>40585</v>
      </c>
      <c r="B2601" s="27"/>
      <c r="C2601">
        <v>-5.0999999999999996</v>
      </c>
      <c r="D2601">
        <v>-0.8</v>
      </c>
      <c r="E2601">
        <v>-7.9</v>
      </c>
      <c r="F2601">
        <v>83</v>
      </c>
      <c r="G2601">
        <v>63</v>
      </c>
      <c r="H2601">
        <v>5</v>
      </c>
      <c r="I2601" s="10">
        <v>935</v>
      </c>
      <c r="J2601">
        <v>1.1000000000000001</v>
      </c>
      <c r="K2601" s="2">
        <v>10</v>
      </c>
      <c r="L2601" s="1">
        <f t="shared" si="761"/>
        <v>1.1041761068616351</v>
      </c>
      <c r="M2601" s="1">
        <f t="shared" si="762"/>
        <v>103</v>
      </c>
      <c r="N2601" s="1">
        <f t="shared" si="763"/>
        <v>0.41812553637572114</v>
      </c>
      <c r="O2601" s="1">
        <f t="shared" si="777"/>
        <v>3.1780023607980455E-2</v>
      </c>
      <c r="P2601" s="1">
        <f t="shared" si="779"/>
        <v>0.35514641123806528</v>
      </c>
      <c r="Q2601">
        <f t="shared" si="764"/>
        <v>3.2184736113090988</v>
      </c>
      <c r="R2601">
        <f t="shared" si="765"/>
        <v>11.510035140120499</v>
      </c>
      <c r="S2601">
        <f t="shared" si="766"/>
        <v>1.506549102110013</v>
      </c>
      <c r="T2601">
        <v>0.2432</v>
      </c>
      <c r="U2601" s="1">
        <f t="shared" si="767"/>
        <v>-0.25321313861788464</v>
      </c>
      <c r="V2601" s="1">
        <v>42</v>
      </c>
      <c r="W2601" s="1">
        <f t="shared" si="768"/>
        <v>11.73774545927226</v>
      </c>
      <c r="X2601" s="1">
        <f t="shared" si="769"/>
        <v>32.62792708707525</v>
      </c>
      <c r="Y2601" s="1">
        <f t="shared" si="770"/>
        <v>1.0247572943941816</v>
      </c>
      <c r="Z2601" s="1">
        <f t="shared" si="778"/>
        <v>0.19</v>
      </c>
      <c r="AA2601" s="1">
        <f t="shared" si="771"/>
        <v>5.8845817994806232E-2</v>
      </c>
      <c r="AB2601" s="1">
        <f t="shared" si="772"/>
        <v>2.5130410999999997</v>
      </c>
      <c r="AC2601" s="1">
        <f t="shared" si="773"/>
        <v>0.82274618268473854</v>
      </c>
      <c r="AF2601" s="1">
        <f t="shared" si="774"/>
        <v>2.5395116790461327</v>
      </c>
      <c r="AG2601" s="1">
        <f t="shared" si="775"/>
        <v>2.8337695640613529</v>
      </c>
      <c r="AH2601" s="1">
        <f t="shared" si="776"/>
        <v>3.6802705345176636</v>
      </c>
      <c r="AI2601">
        <v>3.2</v>
      </c>
      <c r="AJ2601">
        <v>11</v>
      </c>
      <c r="AK2601">
        <v>48</v>
      </c>
      <c r="AL2601">
        <v>11</v>
      </c>
      <c r="AM2601">
        <v>9170</v>
      </c>
      <c r="AN2601">
        <v>9210</v>
      </c>
      <c r="AO2601">
        <v>9152</v>
      </c>
      <c r="AP2601">
        <v>35</v>
      </c>
      <c r="AQ2601">
        <v>5</v>
      </c>
    </row>
    <row r="2602" spans="1:43">
      <c r="A2602" s="27">
        <v>40586</v>
      </c>
      <c r="B2602" s="27"/>
      <c r="C2602">
        <v>-8.6999999999999993</v>
      </c>
      <c r="D2602">
        <v>-6.7</v>
      </c>
      <c r="E2602">
        <v>-9.6999999999999993</v>
      </c>
      <c r="F2602">
        <v>91</v>
      </c>
      <c r="G2602">
        <v>90</v>
      </c>
      <c r="H2602">
        <v>0.8</v>
      </c>
      <c r="I2602" s="10">
        <v>935</v>
      </c>
      <c r="J2602">
        <v>2.2999999999999998</v>
      </c>
      <c r="K2602" s="2">
        <v>10</v>
      </c>
      <c r="L2602" s="1">
        <f t="shared" si="761"/>
        <v>0.69189512867696046</v>
      </c>
      <c r="M2602" s="1">
        <f t="shared" si="762"/>
        <v>92</v>
      </c>
      <c r="N2602" s="1">
        <f t="shared" si="763"/>
        <v>0.31666351439151719</v>
      </c>
      <c r="O2602" s="1">
        <f t="shared" si="777"/>
        <v>2.4832333332117002E-2</v>
      </c>
      <c r="P2602" s="1">
        <f t="shared" si="779"/>
        <v>0.30110199345549804</v>
      </c>
      <c r="Q2602">
        <f t="shared" si="764"/>
        <v>1.0304717075226404</v>
      </c>
      <c r="R2602">
        <f t="shared" si="765"/>
        <v>11.521290259232892</v>
      </c>
      <c r="S2602">
        <f t="shared" si="766"/>
        <v>1.5080222852399074</v>
      </c>
      <c r="T2602">
        <v>0.2432</v>
      </c>
      <c r="U2602" s="1">
        <f t="shared" si="767"/>
        <v>-0.24765145945031075</v>
      </c>
      <c r="V2602" s="1">
        <v>43</v>
      </c>
      <c r="W2602" s="1">
        <f t="shared" si="768"/>
        <v>7.1782649389959579</v>
      </c>
      <c r="X2602" s="1">
        <f t="shared" si="769"/>
        <v>32.742612241340503</v>
      </c>
      <c r="Y2602" s="1">
        <f t="shared" si="770"/>
        <v>1.0243783610887156</v>
      </c>
      <c r="Z2602" s="1">
        <f t="shared" si="778"/>
        <v>-1.3679999999999999</v>
      </c>
      <c r="AA2602" s="1">
        <f t="shared" si="771"/>
        <v>5.8647460730682485E-2</v>
      </c>
      <c r="AB2602" s="1">
        <f t="shared" si="772"/>
        <v>2.5215407000000001</v>
      </c>
      <c r="AC2602" s="1">
        <f t="shared" si="773"/>
        <v>1.7202874728862712</v>
      </c>
      <c r="AF2602" s="1">
        <f t="shared" si="774"/>
        <v>1.1869793967068798</v>
      </c>
      <c r="AG2602" s="1">
        <f t="shared" si="775"/>
        <v>2.0656122438957887</v>
      </c>
      <c r="AH2602" s="1">
        <f t="shared" si="776"/>
        <v>2.8169655057474858</v>
      </c>
      <c r="AI2602">
        <v>4.3</v>
      </c>
      <c r="AJ2602">
        <v>4</v>
      </c>
      <c r="AK2602">
        <v>70</v>
      </c>
      <c r="AL2602">
        <v>5</v>
      </c>
      <c r="AM2602">
        <v>9123</v>
      </c>
      <c r="AN2602">
        <v>9159</v>
      </c>
      <c r="AO2602">
        <v>9084</v>
      </c>
      <c r="AP2602">
        <v>29</v>
      </c>
      <c r="AQ2602">
        <v>0</v>
      </c>
    </row>
    <row r="2603" spans="1:43">
      <c r="A2603" s="27">
        <v>40587</v>
      </c>
      <c r="B2603" s="27"/>
      <c r="C2603">
        <v>-9.9</v>
      </c>
      <c r="D2603">
        <v>-8</v>
      </c>
      <c r="E2603">
        <v>-11.2</v>
      </c>
      <c r="F2603">
        <v>89</v>
      </c>
      <c r="G2603">
        <v>87</v>
      </c>
      <c r="H2603">
        <v>1.5</v>
      </c>
      <c r="I2603" s="10">
        <v>935</v>
      </c>
      <c r="J2603">
        <v>2.6</v>
      </c>
      <c r="K2603" s="2">
        <v>10</v>
      </c>
      <c r="L2603" s="1">
        <f t="shared" si="761"/>
        <v>0.6260145319569923</v>
      </c>
      <c r="M2603" s="1">
        <f t="shared" si="762"/>
        <v>91</v>
      </c>
      <c r="N2603" s="1">
        <f t="shared" si="763"/>
        <v>0.28807959136446482</v>
      </c>
      <c r="O2603" s="1">
        <f t="shared" si="777"/>
        <v>2.2829874583386065E-2</v>
      </c>
      <c r="P2603" s="1">
        <f t="shared" si="779"/>
        <v>0.26367153924743192</v>
      </c>
      <c r="Q2603">
        <f t="shared" si="764"/>
        <v>1.3729293336080277</v>
      </c>
      <c r="R2603">
        <f t="shared" si="765"/>
        <v>11.532660348645839</v>
      </c>
      <c r="S2603">
        <f t="shared" si="766"/>
        <v>1.5095105168384606</v>
      </c>
      <c r="T2603">
        <v>0.2432</v>
      </c>
      <c r="U2603" s="1">
        <f t="shared" si="767"/>
        <v>-0.24201651688118689</v>
      </c>
      <c r="V2603" s="1">
        <v>44</v>
      </c>
      <c r="W2603" s="1">
        <f t="shared" si="768"/>
        <v>7.970459583960638</v>
      </c>
      <c r="X2603" s="1">
        <f t="shared" si="769"/>
        <v>32.857688515405187</v>
      </c>
      <c r="Y2603" s="1">
        <f t="shared" si="770"/>
        <v>1.0239922158667056</v>
      </c>
      <c r="Z2603" s="1">
        <f t="shared" si="778"/>
        <v>-0.45600000000000041</v>
      </c>
      <c r="AA2603" s="1">
        <f t="shared" si="771"/>
        <v>5.8581638474422361E-2</v>
      </c>
      <c r="AB2603" s="1">
        <f t="shared" si="772"/>
        <v>2.5243739000000001</v>
      </c>
      <c r="AC2603" s="1">
        <f t="shared" si="773"/>
        <v>1.9446727954366547</v>
      </c>
      <c r="AF2603" s="1">
        <f t="shared" si="774"/>
        <v>1.0679893569111645</v>
      </c>
      <c r="AG2603" s="1">
        <f t="shared" si="775"/>
        <v>2.1679862423519043</v>
      </c>
      <c r="AH2603" s="1">
        <f t="shared" si="776"/>
        <v>2.4922682090169466</v>
      </c>
      <c r="AI2603">
        <v>3.7</v>
      </c>
      <c r="AJ2603">
        <v>1</v>
      </c>
      <c r="AK2603">
        <v>66</v>
      </c>
      <c r="AL2603">
        <v>16</v>
      </c>
      <c r="AM2603">
        <v>9039</v>
      </c>
      <c r="AN2603">
        <v>9087</v>
      </c>
      <c r="AO2603">
        <v>9008</v>
      </c>
      <c r="AP2603">
        <v>26</v>
      </c>
      <c r="AQ2603">
        <v>0</v>
      </c>
    </row>
    <row r="2604" spans="1:43">
      <c r="A2604" s="27">
        <v>40588</v>
      </c>
      <c r="B2604" s="27"/>
      <c r="C2604">
        <v>-6.7</v>
      </c>
      <c r="D2604">
        <v>-1.4</v>
      </c>
      <c r="E2604">
        <v>-10.1</v>
      </c>
      <c r="F2604">
        <v>74</v>
      </c>
      <c r="G2604">
        <v>48</v>
      </c>
      <c r="H2604">
        <v>7.6</v>
      </c>
      <c r="I2604" s="10">
        <v>935</v>
      </c>
      <c r="J2604">
        <v>1.7</v>
      </c>
      <c r="K2604" s="2">
        <v>10</v>
      </c>
      <c r="L2604" s="1">
        <f t="shared" si="761"/>
        <v>1.1298940130466746</v>
      </c>
      <c r="M2604" s="1">
        <f t="shared" si="762"/>
        <v>100</v>
      </c>
      <c r="N2604" s="1">
        <f t="shared" si="763"/>
        <v>0.36993352420035225</v>
      </c>
      <c r="O2604" s="1">
        <f t="shared" si="777"/>
        <v>2.8508675324393083E-2</v>
      </c>
      <c r="P2604" s="1">
        <f t="shared" si="779"/>
        <v>0.27412777518271558</v>
      </c>
      <c r="Q2604">
        <f t="shared" si="764"/>
        <v>4.6238595617142719</v>
      </c>
      <c r="R2604">
        <f t="shared" si="765"/>
        <v>11.544141661237511</v>
      </c>
      <c r="S2604">
        <f t="shared" si="766"/>
        <v>1.5110133064447004</v>
      </c>
      <c r="T2604">
        <v>0.2432</v>
      </c>
      <c r="U2604" s="1">
        <f t="shared" si="767"/>
        <v>-0.23630997791082498</v>
      </c>
      <c r="V2604" s="1">
        <v>45</v>
      </c>
      <c r="W2604" s="1">
        <f t="shared" si="768"/>
        <v>14.704735828650049</v>
      </c>
      <c r="X2604" s="1">
        <f t="shared" si="769"/>
        <v>32.973076971882499</v>
      </c>
      <c r="Y2604" s="1">
        <f t="shared" si="770"/>
        <v>1.0235989729625377</v>
      </c>
      <c r="Z2604" s="1">
        <f t="shared" si="778"/>
        <v>1.2160000000000002</v>
      </c>
      <c r="AA2604" s="1">
        <f t="shared" si="771"/>
        <v>5.87574938091757E-2</v>
      </c>
      <c r="AB2604" s="1">
        <f t="shared" si="772"/>
        <v>2.5168187</v>
      </c>
      <c r="AC2604" s="1">
        <f t="shared" si="773"/>
        <v>1.2715168277855049</v>
      </c>
      <c r="AF2604" s="1">
        <f t="shared" si="774"/>
        <v>2.4829611108605447</v>
      </c>
      <c r="AG2604" s="1">
        <f t="shared" si="775"/>
        <v>3.2482732411444393</v>
      </c>
      <c r="AH2604" s="1">
        <f t="shared" si="776"/>
        <v>3.6490040878463934</v>
      </c>
      <c r="AI2604">
        <v>3.6</v>
      </c>
      <c r="AJ2604">
        <v>8</v>
      </c>
      <c r="AK2604">
        <v>47</v>
      </c>
      <c r="AL2604">
        <v>4</v>
      </c>
      <c r="AM2604">
        <v>9074</v>
      </c>
      <c r="AN2604">
        <v>9094</v>
      </c>
      <c r="AO2604">
        <v>9022</v>
      </c>
      <c r="AP2604">
        <v>27</v>
      </c>
      <c r="AQ2604">
        <v>0</v>
      </c>
    </row>
    <row r="2605" spans="1:43">
      <c r="A2605" s="27">
        <v>40589</v>
      </c>
      <c r="B2605" s="27"/>
      <c r="C2605">
        <v>-4.3</v>
      </c>
      <c r="D2605">
        <v>-0.8</v>
      </c>
      <c r="E2605">
        <v>-8</v>
      </c>
      <c r="F2605">
        <v>68</v>
      </c>
      <c r="G2605">
        <v>52</v>
      </c>
      <c r="H2605">
        <v>8.9</v>
      </c>
      <c r="I2605" s="10">
        <v>935</v>
      </c>
      <c r="J2605">
        <v>1.5</v>
      </c>
      <c r="K2605" s="2">
        <v>10</v>
      </c>
      <c r="L2605" s="1">
        <f t="shared" si="761"/>
        <v>1.4768048283289226</v>
      </c>
      <c r="M2605" s="1">
        <f t="shared" si="762"/>
        <v>84</v>
      </c>
      <c r="N2605" s="1">
        <f t="shared" si="763"/>
        <v>0.44424678094924552</v>
      </c>
      <c r="O2605" s="1">
        <f t="shared" si="777"/>
        <v>3.3533925994768884E-2</v>
      </c>
      <c r="P2605" s="1">
        <f t="shared" si="779"/>
        <v>0.29032574775806685</v>
      </c>
      <c r="Q2605">
        <f t="shared" si="764"/>
        <v>5.3577589015850826</v>
      </c>
      <c r="R2605">
        <f t="shared" si="765"/>
        <v>11.555730489168754</v>
      </c>
      <c r="S2605">
        <f t="shared" si="766"/>
        <v>1.5125301687393657</v>
      </c>
      <c r="T2605">
        <v>0.2432</v>
      </c>
      <c r="U2605" s="1">
        <f t="shared" si="767"/>
        <v>-0.23053353072009403</v>
      </c>
      <c r="V2605" s="1">
        <v>46</v>
      </c>
      <c r="W2605" s="1">
        <f t="shared" si="768"/>
        <v>16.181020587658693</v>
      </c>
      <c r="X2605" s="1">
        <f t="shared" si="769"/>
        <v>33.088698807119862</v>
      </c>
      <c r="Y2605" s="1">
        <f t="shared" si="770"/>
        <v>1.0231987487103245</v>
      </c>
      <c r="Z2605" s="1">
        <f t="shared" si="778"/>
        <v>0.91200000000000014</v>
      </c>
      <c r="AA2605" s="1">
        <f t="shared" si="771"/>
        <v>5.8890079739117231E-2</v>
      </c>
      <c r="AB2605" s="1">
        <f t="shared" si="772"/>
        <v>2.5111523</v>
      </c>
      <c r="AC2605" s="1">
        <f t="shared" si="773"/>
        <v>1.1219266127519161</v>
      </c>
      <c r="AF2605" s="1">
        <f t="shared" si="774"/>
        <v>2.7568144840833715</v>
      </c>
      <c r="AG2605" s="1">
        <f t="shared" si="775"/>
        <v>3.5180226272752733</v>
      </c>
      <c r="AH2605" s="1">
        <f t="shared" si="776"/>
        <v>4.5310525842626612</v>
      </c>
      <c r="AI2605">
        <v>3.2</v>
      </c>
      <c r="AJ2605">
        <v>4</v>
      </c>
      <c r="AK2605">
        <v>48</v>
      </c>
      <c r="AL2605">
        <v>4</v>
      </c>
      <c r="AM2605">
        <v>9116</v>
      </c>
      <c r="AN2605">
        <v>9125</v>
      </c>
      <c r="AO2605">
        <v>9094</v>
      </c>
      <c r="AP2605">
        <v>30</v>
      </c>
      <c r="AQ2605">
        <v>0</v>
      </c>
    </row>
    <row r="2606" spans="1:43">
      <c r="A2606" s="27">
        <v>40590</v>
      </c>
      <c r="B2606" s="27"/>
      <c r="C2606">
        <v>-8.5</v>
      </c>
      <c r="D2606">
        <v>-5.0999999999999996</v>
      </c>
      <c r="E2606">
        <v>-9.8000000000000007</v>
      </c>
      <c r="F2606">
        <v>90</v>
      </c>
      <c r="G2606">
        <v>81</v>
      </c>
      <c r="H2606">
        <v>0</v>
      </c>
      <c r="I2606" s="10">
        <v>935</v>
      </c>
      <c r="J2606">
        <v>1.3</v>
      </c>
      <c r="K2606" s="2">
        <v>10</v>
      </c>
      <c r="L2606" s="1">
        <f t="shared" si="761"/>
        <v>0.74762642909644894</v>
      </c>
      <c r="M2606" s="1">
        <f t="shared" si="762"/>
        <v>99</v>
      </c>
      <c r="N2606" s="1">
        <f t="shared" si="763"/>
        <v>0.3216649322572791</v>
      </c>
      <c r="O2606" s="1">
        <f t="shared" si="777"/>
        <v>2.5180458327545237E-2</v>
      </c>
      <c r="P2606" s="1">
        <f t="shared" si="779"/>
        <v>0.31307435527439464</v>
      </c>
      <c r="Q2606">
        <f t="shared" si="764"/>
        <v>0.63787000454006704</v>
      </c>
      <c r="R2606">
        <f t="shared" si="765"/>
        <v>11.567423165200214</v>
      </c>
      <c r="S2606">
        <f t="shared" si="766"/>
        <v>1.5140606237173055</v>
      </c>
      <c r="T2606">
        <v>0.2432</v>
      </c>
      <c r="U2606" s="1">
        <f t="shared" si="767"/>
        <v>-0.22468888417100127</v>
      </c>
      <c r="V2606" s="1">
        <v>47</v>
      </c>
      <c r="W2606" s="1">
        <f t="shared" si="768"/>
        <v>6.3918615205604032</v>
      </c>
      <c r="X2606" s="1">
        <f t="shared" si="769"/>
        <v>33.204475431482614</v>
      </c>
      <c r="Y2606" s="1">
        <f t="shared" si="770"/>
        <v>1.0227916615094901</v>
      </c>
      <c r="Z2606" s="1">
        <f t="shared" si="778"/>
        <v>-1.5960000000000001</v>
      </c>
      <c r="AA2606" s="1">
        <f t="shared" si="771"/>
        <v>5.865844549010376E-2</v>
      </c>
      <c r="AB2606" s="1">
        <f t="shared" si="772"/>
        <v>2.5210684999999997</v>
      </c>
      <c r="AC2606" s="1">
        <f t="shared" si="773"/>
        <v>0.97233639771832736</v>
      </c>
      <c r="AF2606" s="1">
        <f t="shared" si="774"/>
        <v>1.5397717135162221</v>
      </c>
      <c r="AG2606" s="1">
        <f t="shared" si="775"/>
        <v>1.9564035481298769</v>
      </c>
      <c r="AH2606" s="1">
        <f t="shared" si="776"/>
        <v>2.7814766746494692</v>
      </c>
      <c r="AI2606">
        <v>2.4</v>
      </c>
      <c r="AJ2606">
        <v>4</v>
      </c>
      <c r="AK2606">
        <v>39</v>
      </c>
      <c r="AL2606">
        <v>4</v>
      </c>
      <c r="AM2606">
        <v>9121</v>
      </c>
      <c r="AN2606">
        <v>9132</v>
      </c>
      <c r="AO2606">
        <v>9115</v>
      </c>
      <c r="AP2606">
        <v>29</v>
      </c>
      <c r="AQ2606">
        <v>0</v>
      </c>
    </row>
    <row r="2607" spans="1:43">
      <c r="A2607" s="27">
        <v>40591</v>
      </c>
      <c r="B2607" s="27"/>
      <c r="C2607">
        <v>-9.1999999999999993</v>
      </c>
      <c r="D2607">
        <v>-8.1999999999999993</v>
      </c>
      <c r="E2607">
        <v>-9.9</v>
      </c>
      <c r="F2607">
        <v>91</v>
      </c>
      <c r="G2607">
        <v>90</v>
      </c>
      <c r="H2607">
        <v>0</v>
      </c>
      <c r="I2607" s="10">
        <v>935</v>
      </c>
      <c r="J2607">
        <v>1.4</v>
      </c>
      <c r="K2607" s="2">
        <v>10</v>
      </c>
      <c r="L2607" s="1">
        <f t="shared" si="761"/>
        <v>0.61996310933516685</v>
      </c>
      <c r="M2607" s="1">
        <f t="shared" si="762"/>
        <v>92</v>
      </c>
      <c r="N2607" s="1">
        <f t="shared" si="763"/>
        <v>0.30446094401644652</v>
      </c>
      <c r="O2607" s="1">
        <f t="shared" si="777"/>
        <v>2.3980209511072593E-2</v>
      </c>
      <c r="P2607" s="1">
        <f t="shared" si="779"/>
        <v>0.28070101182381446</v>
      </c>
      <c r="Q2607">
        <f t="shared" si="764"/>
        <v>0.63227744710912825</v>
      </c>
      <c r="R2607">
        <f t="shared" si="765"/>
        <v>11.579216063816778</v>
      </c>
      <c r="S2607">
        <f t="shared" si="766"/>
        <v>1.515604196834657</v>
      </c>
      <c r="T2607">
        <v>0.2432</v>
      </c>
      <c r="U2607" s="1">
        <f t="shared" si="767"/>
        <v>-0.21877776730115459</v>
      </c>
      <c r="V2607" s="1">
        <v>48</v>
      </c>
      <c r="W2607" s="1">
        <f t="shared" si="768"/>
        <v>6.4141632458358879</v>
      </c>
      <c r="X2607" s="1">
        <f t="shared" si="769"/>
        <v>33.32032854979682</v>
      </c>
      <c r="Y2607" s="1">
        <f t="shared" si="770"/>
        <v>1.0223778317897427</v>
      </c>
      <c r="Z2607" s="1">
        <f t="shared" si="778"/>
        <v>-0.26599999999999974</v>
      </c>
      <c r="AA2607" s="1">
        <f t="shared" si="771"/>
        <v>5.8620016823130373E-2</v>
      </c>
      <c r="AB2607" s="1">
        <f t="shared" si="772"/>
        <v>2.5227211999999999</v>
      </c>
      <c r="AC2607" s="1">
        <f t="shared" si="773"/>
        <v>1.0471315052351216</v>
      </c>
      <c r="AF2607" s="1">
        <f t="shared" si="774"/>
        <v>0.85933009759085699</v>
      </c>
      <c r="AG2607" s="1">
        <f t="shared" si="775"/>
        <v>1.9483649958320333</v>
      </c>
      <c r="AH2607" s="1">
        <f t="shared" si="776"/>
        <v>2.2123093904948892</v>
      </c>
      <c r="AI2607">
        <v>3.1</v>
      </c>
      <c r="AJ2607">
        <v>3</v>
      </c>
      <c r="AK2607">
        <v>42</v>
      </c>
      <c r="AL2607">
        <v>3</v>
      </c>
      <c r="AM2607">
        <v>9112</v>
      </c>
      <c r="AN2607">
        <v>9119</v>
      </c>
      <c r="AO2607">
        <v>9103</v>
      </c>
      <c r="AP2607">
        <v>28</v>
      </c>
      <c r="AQ2607">
        <v>0</v>
      </c>
    </row>
    <row r="2608" spans="1:43">
      <c r="A2608" s="27">
        <v>40592</v>
      </c>
      <c r="B2608" s="27"/>
      <c r="C2608">
        <v>-8.9</v>
      </c>
      <c r="D2608">
        <v>-6</v>
      </c>
      <c r="E2608">
        <v>-11.4</v>
      </c>
      <c r="F2608">
        <v>90</v>
      </c>
      <c r="G2608">
        <v>89</v>
      </c>
      <c r="H2608">
        <v>2.8</v>
      </c>
      <c r="I2608" s="10">
        <v>935</v>
      </c>
      <c r="J2608">
        <v>1.7</v>
      </c>
      <c r="K2608" s="2">
        <v>10</v>
      </c>
      <c r="L2608" s="1">
        <f t="shared" si="761"/>
        <v>0.73455872223384389</v>
      </c>
      <c r="M2608" s="1">
        <f t="shared" si="762"/>
        <v>91</v>
      </c>
      <c r="N2608" s="1">
        <f t="shared" si="763"/>
        <v>0.3117313058811032</v>
      </c>
      <c r="O2608" s="1">
        <f t="shared" si="777"/>
        <v>2.4488386650389847E-2</v>
      </c>
      <c r="P2608" s="1">
        <f t="shared" si="779"/>
        <v>0.29000967598751021</v>
      </c>
      <c r="Q2608">
        <f t="shared" si="764"/>
        <v>2.0094396499309517</v>
      </c>
      <c r="R2608">
        <f t="shared" si="765"/>
        <v>11.591105602162923</v>
      </c>
      <c r="S2608">
        <f t="shared" si="766"/>
        <v>1.5171604191312726</v>
      </c>
      <c r="T2608">
        <v>0.2432</v>
      </c>
      <c r="U2608" s="1">
        <f t="shared" si="767"/>
        <v>-0.21280192881225676</v>
      </c>
      <c r="V2608" s="1">
        <v>49</v>
      </c>
      <c r="W2608" s="1">
        <f t="shared" si="768"/>
        <v>9.5461078607031649</v>
      </c>
      <c r="X2608" s="1">
        <f t="shared" si="769"/>
        <v>33.436180241837334</v>
      </c>
      <c r="Y2608" s="1">
        <f t="shared" si="770"/>
        <v>1.0219573819754484</v>
      </c>
      <c r="Z2608" s="1">
        <f t="shared" si="778"/>
        <v>0.1139999999999996</v>
      </c>
      <c r="AA2608" s="1">
        <f t="shared" si="771"/>
        <v>5.8636480084644942E-2</v>
      </c>
      <c r="AB2608" s="1">
        <f t="shared" si="772"/>
        <v>2.5220129</v>
      </c>
      <c r="AC2608" s="1">
        <f t="shared" si="773"/>
        <v>1.2715168277855049</v>
      </c>
      <c r="AF2608" s="1">
        <f t="shared" si="774"/>
        <v>1.5904916017740598</v>
      </c>
      <c r="AG2608" s="1">
        <f t="shared" si="775"/>
        <v>2.4623971129131692</v>
      </c>
      <c r="AH2608" s="1">
        <f t="shared" si="776"/>
        <v>2.7552423491391211</v>
      </c>
      <c r="AI2608">
        <v>3.5</v>
      </c>
      <c r="AJ2608">
        <v>3</v>
      </c>
      <c r="AK2608">
        <v>50</v>
      </c>
      <c r="AL2608">
        <v>10</v>
      </c>
      <c r="AM2608">
        <v>9104</v>
      </c>
      <c r="AN2608">
        <v>9123</v>
      </c>
      <c r="AO2608">
        <v>9089</v>
      </c>
      <c r="AP2608">
        <v>28</v>
      </c>
      <c r="AQ2608">
        <v>0</v>
      </c>
    </row>
    <row r="2609" spans="1:43">
      <c r="A2609" s="27">
        <v>40593</v>
      </c>
      <c r="B2609" s="27"/>
      <c r="C2609">
        <v>-10.1</v>
      </c>
      <c r="D2609">
        <v>-6.2</v>
      </c>
      <c r="E2609">
        <v>-12.6</v>
      </c>
      <c r="F2609">
        <v>86</v>
      </c>
      <c r="G2609">
        <v>78</v>
      </c>
      <c r="H2609">
        <v>4.2</v>
      </c>
      <c r="I2609" s="10">
        <v>935</v>
      </c>
      <c r="J2609">
        <v>2</v>
      </c>
      <c r="K2609" s="2">
        <v>10</v>
      </c>
      <c r="L2609" s="1">
        <f t="shared" si="761"/>
        <v>0.802171533502124</v>
      </c>
      <c r="M2609" s="1">
        <f t="shared" si="762"/>
        <v>94</v>
      </c>
      <c r="N2609" s="1">
        <f t="shared" si="763"/>
        <v>0.28354546688852211</v>
      </c>
      <c r="O2609" s="1">
        <f t="shared" si="777"/>
        <v>2.251013027760573E-2</v>
      </c>
      <c r="P2609" s="1">
        <f t="shared" si="779"/>
        <v>0.25896387053957282</v>
      </c>
      <c r="Q2609">
        <f t="shared" si="764"/>
        <v>2.7095701844817617</v>
      </c>
      <c r="R2609">
        <f t="shared" si="765"/>
        <v>11.60308824079298</v>
      </c>
      <c r="S2609">
        <f t="shared" si="766"/>
        <v>1.5187288273289241</v>
      </c>
      <c r="T2609">
        <v>0.2432</v>
      </c>
      <c r="U2609" s="1">
        <f t="shared" si="767"/>
        <v>-0.20676313655278239</v>
      </c>
      <c r="V2609" s="1">
        <v>50</v>
      </c>
      <c r="W2609" s="1">
        <f t="shared" si="768"/>
        <v>11.134532696092618</v>
      </c>
      <c r="X2609" s="1">
        <f t="shared" si="769"/>
        <v>33.55195304274509</v>
      </c>
      <c r="Y2609" s="1">
        <f t="shared" si="770"/>
        <v>1.0215304364494138</v>
      </c>
      <c r="Z2609" s="1">
        <f t="shared" si="778"/>
        <v>-0.45599999999999974</v>
      </c>
      <c r="AA2609" s="1">
        <f t="shared" si="771"/>
        <v>5.8570682460236938E-2</v>
      </c>
      <c r="AB2609" s="1">
        <f t="shared" si="772"/>
        <v>2.5248461</v>
      </c>
      <c r="AC2609" s="1">
        <f t="shared" si="773"/>
        <v>1.4959021503358882</v>
      </c>
      <c r="AF2609" s="1">
        <f t="shared" si="774"/>
        <v>1.5032331812517095</v>
      </c>
      <c r="AG2609" s="1">
        <f t="shared" si="775"/>
        <v>2.6915141658555375</v>
      </c>
      <c r="AH2609" s="1">
        <f t="shared" si="776"/>
        <v>3.1066369050136782</v>
      </c>
      <c r="AI2609">
        <v>3.4</v>
      </c>
      <c r="AJ2609">
        <v>4</v>
      </c>
      <c r="AK2609">
        <v>52</v>
      </c>
      <c r="AL2609">
        <v>3</v>
      </c>
      <c r="AM2609">
        <v>9080</v>
      </c>
      <c r="AN2609">
        <v>9093</v>
      </c>
      <c r="AO2609">
        <v>9059</v>
      </c>
      <c r="AP2609">
        <v>25</v>
      </c>
      <c r="AQ2609">
        <v>1</v>
      </c>
    </row>
    <row r="2610" spans="1:43">
      <c r="A2610" s="27">
        <v>40594</v>
      </c>
      <c r="B2610" s="27"/>
      <c r="C2610">
        <v>-5.3</v>
      </c>
      <c r="D2610">
        <v>-0.5</v>
      </c>
      <c r="E2610">
        <v>-8.1</v>
      </c>
      <c r="F2610">
        <v>78</v>
      </c>
      <c r="G2610">
        <v>57</v>
      </c>
      <c r="H2610">
        <v>1.8</v>
      </c>
      <c r="I2610" s="10">
        <v>935</v>
      </c>
      <c r="J2610">
        <v>2</v>
      </c>
      <c r="K2610" s="2">
        <v>10</v>
      </c>
      <c r="L2610" s="1">
        <f t="shared" si="761"/>
        <v>0.73696337419156355</v>
      </c>
      <c r="M2610" s="1">
        <f t="shared" si="762"/>
        <v>99</v>
      </c>
      <c r="N2610" s="1">
        <f t="shared" si="763"/>
        <v>0.41181193914625186</v>
      </c>
      <c r="O2610" s="1">
        <f t="shared" si="777"/>
        <v>3.1354141769867346E-2</v>
      </c>
      <c r="P2610" s="1">
        <f t="shared" si="779"/>
        <v>0.33217947192719233</v>
      </c>
      <c r="Q2610">
        <f t="shared" si="764"/>
        <v>1.5880525560390053</v>
      </c>
      <c r="R2610">
        <f t="shared" si="765"/>
        <v>11.615160484240679</v>
      </c>
      <c r="S2610">
        <f t="shared" si="766"/>
        <v>1.520308963905848</v>
      </c>
      <c r="T2610">
        <v>0.2432</v>
      </c>
      <c r="U2610" s="1">
        <f t="shared" si="767"/>
        <v>-0.20066317699499031</v>
      </c>
      <c r="V2610" s="1">
        <v>51</v>
      </c>
      <c r="W2610" s="1">
        <f t="shared" si="768"/>
        <v>8.489729025251382</v>
      </c>
      <c r="X2610" s="1">
        <f t="shared" si="769"/>
        <v>33.667570023255223</v>
      </c>
      <c r="Y2610" s="1">
        <f t="shared" si="770"/>
        <v>1.0210971215160893</v>
      </c>
      <c r="Z2610" s="1">
        <f t="shared" si="778"/>
        <v>1.8239999999999998</v>
      </c>
      <c r="AA2610" s="1">
        <f t="shared" si="771"/>
        <v>5.8834762952743327E-2</v>
      </c>
      <c r="AB2610" s="1">
        <f t="shared" si="772"/>
        <v>2.5135133000000001</v>
      </c>
      <c r="AC2610" s="1">
        <f t="shared" si="773"/>
        <v>1.4959021503358882</v>
      </c>
      <c r="AF2610" s="1">
        <f t="shared" si="774"/>
        <v>2.6684337027485276</v>
      </c>
      <c r="AG2610" s="1">
        <f t="shared" si="775"/>
        <v>2.3616844996023767</v>
      </c>
      <c r="AH2610" s="1">
        <f t="shared" si="776"/>
        <v>2.224218126855535</v>
      </c>
      <c r="AI2610">
        <v>4.2</v>
      </c>
      <c r="AJ2610">
        <v>15</v>
      </c>
      <c r="AK2610">
        <v>70</v>
      </c>
      <c r="AL2610">
        <v>15</v>
      </c>
      <c r="AM2610">
        <v>9112</v>
      </c>
      <c r="AN2610">
        <v>9154</v>
      </c>
      <c r="AO2610">
        <v>9068</v>
      </c>
      <c r="AP2610">
        <v>32</v>
      </c>
      <c r="AQ2610">
        <v>5</v>
      </c>
    </row>
    <row r="2611" spans="1:43">
      <c r="A2611" s="27">
        <v>40595</v>
      </c>
      <c r="B2611" s="27"/>
      <c r="C2611">
        <v>-5.8</v>
      </c>
      <c r="D2611">
        <v>-3.3</v>
      </c>
      <c r="E2611">
        <v>-6.6</v>
      </c>
      <c r="F2611">
        <v>86</v>
      </c>
      <c r="G2611">
        <v>74</v>
      </c>
      <c r="H2611">
        <v>0.9</v>
      </c>
      <c r="I2611" s="10">
        <v>935</v>
      </c>
      <c r="J2611">
        <v>1.6</v>
      </c>
      <c r="K2611" s="2">
        <v>10</v>
      </c>
      <c r="L2611" s="1">
        <f t="shared" si="761"/>
        <v>0.79870935075252314</v>
      </c>
      <c r="M2611" s="1">
        <f t="shared" si="762"/>
        <v>98</v>
      </c>
      <c r="N2611" s="1">
        <f t="shared" si="763"/>
        <v>0.39639629419906164</v>
      </c>
      <c r="O2611" s="1">
        <f t="shared" si="777"/>
        <v>3.0310950065126106E-2</v>
      </c>
      <c r="P2611" s="1">
        <f t="shared" si="779"/>
        <v>0.35987174257691512</v>
      </c>
      <c r="Q2611">
        <f t="shared" si="764"/>
        <v>1.0990359129309943</v>
      </c>
      <c r="R2611">
        <f t="shared" si="765"/>
        <v>11.627318881412529</v>
      </c>
      <c r="S2611">
        <f t="shared" si="766"/>
        <v>1.5219003771482369</v>
      </c>
      <c r="T2611">
        <v>0.2432</v>
      </c>
      <c r="U2611" s="1">
        <f t="shared" si="767"/>
        <v>-0.19450385470642687</v>
      </c>
      <c r="V2611" s="1">
        <v>52</v>
      </c>
      <c r="W2611" s="1">
        <f t="shared" si="768"/>
        <v>7.509968002107664</v>
      </c>
      <c r="X2611" s="1">
        <f t="shared" si="769"/>
        <v>33.78295486961607</v>
      </c>
      <c r="Y2611" s="1">
        <f t="shared" si="770"/>
        <v>1.0206575653642047</v>
      </c>
      <c r="Z2611" s="1">
        <f t="shared" si="778"/>
        <v>-0.19</v>
      </c>
      <c r="AA2611" s="1">
        <f t="shared" si="771"/>
        <v>5.8807143511495373E-2</v>
      </c>
      <c r="AB2611" s="1">
        <f t="shared" si="772"/>
        <v>2.5146937999999999</v>
      </c>
      <c r="AC2611" s="1">
        <f t="shared" si="773"/>
        <v>1.1967217202687106</v>
      </c>
      <c r="AF2611" s="1">
        <f t="shared" si="774"/>
        <v>1.6938060705283762</v>
      </c>
      <c r="AG2611" s="1">
        <f t="shared" si="775"/>
        <v>2.2083593737720575</v>
      </c>
      <c r="AH2611" s="1">
        <f t="shared" si="776"/>
        <v>2.8288470812667916</v>
      </c>
      <c r="AI2611">
        <v>3.1</v>
      </c>
      <c r="AJ2611">
        <v>3</v>
      </c>
      <c r="AK2611">
        <v>48</v>
      </c>
      <c r="AL2611">
        <v>1</v>
      </c>
      <c r="AM2611">
        <v>9129</v>
      </c>
      <c r="AN2611">
        <v>9160</v>
      </c>
      <c r="AO2611">
        <v>9112</v>
      </c>
      <c r="AP2611">
        <v>34</v>
      </c>
      <c r="AQ2611">
        <v>3</v>
      </c>
    </row>
    <row r="2612" spans="1:43">
      <c r="A2612" s="27">
        <v>40596</v>
      </c>
      <c r="B2612" s="27"/>
      <c r="C2612">
        <v>-7.4</v>
      </c>
      <c r="D2612">
        <v>-5.3</v>
      </c>
      <c r="E2612">
        <v>-8.9</v>
      </c>
      <c r="F2612">
        <v>87</v>
      </c>
      <c r="G2612">
        <v>73</v>
      </c>
      <c r="H2612">
        <v>0</v>
      </c>
      <c r="I2612" s="10">
        <v>935</v>
      </c>
      <c r="J2612">
        <v>2</v>
      </c>
      <c r="K2612" s="2">
        <v>10</v>
      </c>
      <c r="L2612" s="1">
        <f t="shared" si="761"/>
        <v>0.73144116649225532</v>
      </c>
      <c r="M2612" s="1">
        <f t="shared" si="762"/>
        <v>101</v>
      </c>
      <c r="N2612" s="1">
        <f t="shared" si="763"/>
        <v>0.35044780926019126</v>
      </c>
      <c r="O2612" s="1">
        <f t="shared" si="777"/>
        <v>2.7171734412360836E-2</v>
      </c>
      <c r="P2612" s="1">
        <f t="shared" si="779"/>
        <v>0.30773566725833906</v>
      </c>
      <c r="Q2612">
        <f t="shared" si="764"/>
        <v>0.64275808241063415</v>
      </c>
      <c r="R2612">
        <f t="shared" si="765"/>
        <v>11.639560025809949</v>
      </c>
      <c r="S2612">
        <f t="shared" si="766"/>
        <v>1.5235026211793128</v>
      </c>
      <c r="T2612">
        <v>0.2432</v>
      </c>
      <c r="U2612" s="1">
        <f t="shared" si="767"/>
        <v>-0.18828699181607572</v>
      </c>
      <c r="V2612" s="1">
        <v>53</v>
      </c>
      <c r="W2612" s="1">
        <f t="shared" si="768"/>
        <v>6.5253711528924159</v>
      </c>
      <c r="X2612" s="1">
        <f t="shared" si="769"/>
        <v>33.898031963077486</v>
      </c>
      <c r="Y2612" s="1">
        <f t="shared" si="770"/>
        <v>1.0202118980288462</v>
      </c>
      <c r="Z2612" s="1">
        <f t="shared" si="778"/>
        <v>-0.60800000000000021</v>
      </c>
      <c r="AA2612" s="1">
        <f t="shared" si="771"/>
        <v>5.8718935297048698E-2</v>
      </c>
      <c r="AB2612" s="1">
        <f t="shared" si="772"/>
        <v>2.5184713999999997</v>
      </c>
      <c r="AC2612" s="1">
        <f t="shared" si="773"/>
        <v>1.4959021503358882</v>
      </c>
      <c r="AF2612" s="1">
        <f t="shared" si="774"/>
        <v>1.5384624850057713</v>
      </c>
      <c r="AG2612" s="1">
        <f t="shared" si="775"/>
        <v>2.0188751773692348</v>
      </c>
      <c r="AH2612" s="1">
        <f t="shared" si="776"/>
        <v>2.5871859080004609</v>
      </c>
      <c r="AI2612">
        <v>3.4</v>
      </c>
      <c r="AJ2612">
        <v>4</v>
      </c>
      <c r="AK2612">
        <v>47</v>
      </c>
      <c r="AL2612">
        <v>3</v>
      </c>
      <c r="AM2612">
        <v>9089</v>
      </c>
      <c r="AN2612">
        <v>9112</v>
      </c>
      <c r="AO2612">
        <v>9063</v>
      </c>
      <c r="AP2612">
        <v>30</v>
      </c>
      <c r="AQ2612">
        <v>5</v>
      </c>
    </row>
    <row r="2613" spans="1:43">
      <c r="A2613" s="27">
        <v>40597</v>
      </c>
      <c r="B2613" s="27"/>
      <c r="C2613">
        <v>-8.8000000000000007</v>
      </c>
      <c r="D2613">
        <v>-7.3</v>
      </c>
      <c r="E2613">
        <v>-10.199999999999999</v>
      </c>
      <c r="F2613">
        <v>87</v>
      </c>
      <c r="G2613">
        <v>83</v>
      </c>
      <c r="H2613">
        <v>0</v>
      </c>
      <c r="I2613" s="10">
        <v>935</v>
      </c>
      <c r="J2613">
        <v>2</v>
      </c>
      <c r="K2613" s="2">
        <v>10</v>
      </c>
      <c r="L2613" s="1">
        <f t="shared" si="761"/>
        <v>0.67763589764522281</v>
      </c>
      <c r="M2613" s="1">
        <f t="shared" si="762"/>
        <v>91</v>
      </c>
      <c r="N2613" s="1">
        <f t="shared" si="763"/>
        <v>0.3141888111322616</v>
      </c>
      <c r="O2613" s="1">
        <f t="shared" si="777"/>
        <v>2.465984032521119E-2</v>
      </c>
      <c r="P2613" s="1">
        <f t="shared" si="779"/>
        <v>0.27455994537117645</v>
      </c>
      <c r="Q2613">
        <f t="shared" si="764"/>
        <v>0.63718172299645504</v>
      </c>
      <c r="R2613">
        <f t="shared" si="765"/>
        <v>11.651880555585187</v>
      </c>
      <c r="S2613">
        <f t="shared" si="766"/>
        <v>1.5251152559666477</v>
      </c>
      <c r="T2613">
        <v>0.2432</v>
      </c>
      <c r="U2613" s="1">
        <f t="shared" si="767"/>
        <v>-0.18201442747531241</v>
      </c>
      <c r="V2613" s="1">
        <v>54</v>
      </c>
      <c r="W2613" s="1">
        <f t="shared" si="768"/>
        <v>6.5474498433239425</v>
      </c>
      <c r="X2613" s="1">
        <f t="shared" si="769"/>
        <v>34.012726458825675</v>
      </c>
      <c r="Y2613" s="1">
        <f t="shared" si="770"/>
        <v>1.0197602513529875</v>
      </c>
      <c r="Z2613" s="1">
        <f t="shared" si="778"/>
        <v>-0.53200000000000014</v>
      </c>
      <c r="AA2613" s="1">
        <f t="shared" si="771"/>
        <v>5.8641969893635168E-2</v>
      </c>
      <c r="AB2613" s="1">
        <f t="shared" si="772"/>
        <v>2.5217768</v>
      </c>
      <c r="AC2613" s="1">
        <f t="shared" si="773"/>
        <v>1.4959021503358882</v>
      </c>
      <c r="AF2613" s="1">
        <f t="shared" si="774"/>
        <v>1.1989768306676341</v>
      </c>
      <c r="AG2613" s="1">
        <f t="shared" si="775"/>
        <v>1.9946674867746439</v>
      </c>
      <c r="AH2613" s="1">
        <f t="shared" si="776"/>
        <v>2.402952366584354</v>
      </c>
      <c r="AI2613">
        <v>3.2</v>
      </c>
      <c r="AJ2613">
        <v>3</v>
      </c>
      <c r="AK2613">
        <v>59</v>
      </c>
      <c r="AL2613">
        <v>11</v>
      </c>
      <c r="AM2613">
        <v>9090</v>
      </c>
      <c r="AN2613">
        <v>9103</v>
      </c>
      <c r="AO2613">
        <v>9076</v>
      </c>
      <c r="AP2613">
        <v>28</v>
      </c>
      <c r="AQ2613">
        <v>32700</v>
      </c>
    </row>
    <row r="2614" spans="1:43">
      <c r="A2614" s="27">
        <v>40598</v>
      </c>
      <c r="B2614" s="27"/>
      <c r="C2614">
        <v>-8.3000000000000007</v>
      </c>
      <c r="D2614">
        <v>-6.4</v>
      </c>
      <c r="E2614">
        <v>-9.1</v>
      </c>
      <c r="F2614">
        <v>86</v>
      </c>
      <c r="G2614">
        <v>82</v>
      </c>
      <c r="H2614">
        <v>0</v>
      </c>
      <c r="I2614" s="10">
        <v>935</v>
      </c>
      <c r="J2614">
        <v>2.4</v>
      </c>
      <c r="K2614" s="2">
        <v>10</v>
      </c>
      <c r="L2614" s="1">
        <f t="shared" si="761"/>
        <v>0.59788070441966679</v>
      </c>
      <c r="M2614" s="1">
        <f t="shared" si="762"/>
        <v>90</v>
      </c>
      <c r="N2614" s="1">
        <f t="shared" si="763"/>
        <v>0.32673639938822918</v>
      </c>
      <c r="O2614" s="1">
        <f t="shared" si="777"/>
        <v>2.5532803811768714E-2</v>
      </c>
      <c r="P2614" s="1">
        <f t="shared" si="779"/>
        <v>0.29330601180909277</v>
      </c>
      <c r="Q2614">
        <f t="shared" si="764"/>
        <v>0.64089033117835448</v>
      </c>
      <c r="R2614">
        <f t="shared" si="765"/>
        <v>11.664277153436375</v>
      </c>
      <c r="S2614">
        <f t="shared" si="766"/>
        <v>1.5267378473084261</v>
      </c>
      <c r="T2614">
        <v>0.2432</v>
      </c>
      <c r="U2614" s="1">
        <f t="shared" si="767"/>
        <v>-0.17568801731382344</v>
      </c>
      <c r="V2614" s="1">
        <v>55</v>
      </c>
      <c r="W2614" s="1">
        <f t="shared" si="768"/>
        <v>6.5694406401164089</v>
      </c>
      <c r="X2614" s="1">
        <f t="shared" si="769"/>
        <v>34.126964364241083</v>
      </c>
      <c r="Y2614" s="1">
        <f t="shared" si="770"/>
        <v>1.0193027589484875</v>
      </c>
      <c r="Z2614" s="1">
        <f t="shared" si="778"/>
        <v>0.19</v>
      </c>
      <c r="AA2614" s="1">
        <f t="shared" si="771"/>
        <v>5.8669434365220499E-2</v>
      </c>
      <c r="AB2614" s="1">
        <f t="shared" si="772"/>
        <v>2.5205962999999998</v>
      </c>
      <c r="AC2614" s="1">
        <f t="shared" si="773"/>
        <v>1.7950825804030659</v>
      </c>
      <c r="AF2614" s="1">
        <f t="shared" si="774"/>
        <v>1.2252676926063446</v>
      </c>
      <c r="AG2614" s="1">
        <f t="shared" si="775"/>
        <v>2.0114510392830973</v>
      </c>
      <c r="AH2614" s="1">
        <f t="shared" si="776"/>
        <v>2.1925404335044498</v>
      </c>
      <c r="AI2614">
        <v>3.8</v>
      </c>
      <c r="AJ2614">
        <v>1</v>
      </c>
      <c r="AK2614">
        <v>69</v>
      </c>
      <c r="AL2614">
        <v>1</v>
      </c>
      <c r="AM2614">
        <v>9153</v>
      </c>
      <c r="AN2614">
        <v>9205</v>
      </c>
      <c r="AO2614">
        <v>9087</v>
      </c>
      <c r="AP2614">
        <v>28</v>
      </c>
      <c r="AQ2614">
        <v>49</v>
      </c>
    </row>
    <row r="2615" spans="1:43">
      <c r="A2615" s="27">
        <v>40599</v>
      </c>
      <c r="B2615" s="27"/>
      <c r="C2615">
        <v>-11.3</v>
      </c>
      <c r="D2615">
        <v>-9.1</v>
      </c>
      <c r="E2615">
        <v>-13.1</v>
      </c>
      <c r="F2615">
        <v>84</v>
      </c>
      <c r="G2615">
        <v>74</v>
      </c>
      <c r="H2615">
        <v>4.9000000000000004</v>
      </c>
      <c r="I2615" s="10">
        <v>935</v>
      </c>
      <c r="J2615">
        <v>1.7</v>
      </c>
      <c r="K2615" s="2">
        <v>10</v>
      </c>
      <c r="L2615" s="1">
        <f t="shared" si="761"/>
        <v>0.92310439815525991</v>
      </c>
      <c r="M2615" s="1">
        <f t="shared" si="762"/>
        <v>94</v>
      </c>
      <c r="N2615" s="1">
        <f t="shared" si="763"/>
        <v>0.25764868196835161</v>
      </c>
      <c r="O2615" s="1">
        <f t="shared" si="777"/>
        <v>2.0672024017274353E-2</v>
      </c>
      <c r="P2615" s="1">
        <f t="shared" si="779"/>
        <v>0.21822940959837409</v>
      </c>
      <c r="Q2615">
        <f t="shared" si="764"/>
        <v>3.024964031377452</v>
      </c>
      <c r="R2615">
        <f t="shared" si="765"/>
        <v>11.676746546347086</v>
      </c>
      <c r="S2615">
        <f t="shared" si="766"/>
        <v>1.5283699667993569</v>
      </c>
      <c r="T2615">
        <v>0.2432</v>
      </c>
      <c r="U2615" s="1">
        <f t="shared" si="767"/>
        <v>-0.16930963289065004</v>
      </c>
      <c r="V2615" s="1">
        <v>56</v>
      </c>
      <c r="W2615" s="1">
        <f t="shared" si="768"/>
        <v>12.123266704001548</v>
      </c>
      <c r="X2615" s="1">
        <f t="shared" si="769"/>
        <v>34.240672616354587</v>
      </c>
      <c r="Y2615" s="1">
        <f t="shared" si="770"/>
        <v>1.0188395561565622</v>
      </c>
      <c r="Z2615" s="1">
        <f t="shared" si="778"/>
        <v>-1.1400000000000001</v>
      </c>
      <c r="AA2615" s="1">
        <f t="shared" si="771"/>
        <v>5.8505032337000835E-2</v>
      </c>
      <c r="AB2615" s="1">
        <f t="shared" si="772"/>
        <v>2.5276793</v>
      </c>
      <c r="AC2615" s="1">
        <f t="shared" si="773"/>
        <v>1.2715168277855049</v>
      </c>
      <c r="AF2615" s="1">
        <f t="shared" si="774"/>
        <v>1.0237961112290022</v>
      </c>
      <c r="AG2615" s="1">
        <f t="shared" si="775"/>
        <v>2.8585094723883633</v>
      </c>
      <c r="AH2615" s="1">
        <f t="shared" si="776"/>
        <v>3.3680781415386485</v>
      </c>
      <c r="AI2615">
        <v>4</v>
      </c>
      <c r="AJ2615">
        <v>1</v>
      </c>
      <c r="AK2615">
        <v>71</v>
      </c>
      <c r="AL2615">
        <v>1</v>
      </c>
      <c r="AM2615">
        <v>9208</v>
      </c>
      <c r="AN2615">
        <v>9217</v>
      </c>
      <c r="AO2615">
        <v>9195</v>
      </c>
      <c r="AP2615">
        <v>22</v>
      </c>
      <c r="AQ2615">
        <v>20</v>
      </c>
    </row>
    <row r="2616" spans="1:43">
      <c r="A2616" s="27">
        <v>40600</v>
      </c>
      <c r="B2616" s="27"/>
      <c r="C2616">
        <v>-16</v>
      </c>
      <c r="D2616">
        <v>-12</v>
      </c>
      <c r="E2616">
        <v>-17.5</v>
      </c>
      <c r="F2616">
        <v>82</v>
      </c>
      <c r="G2616">
        <v>70</v>
      </c>
      <c r="H2616">
        <v>4.7</v>
      </c>
      <c r="I2616" s="10">
        <v>935</v>
      </c>
      <c r="J2616">
        <v>2</v>
      </c>
      <c r="K2616" s="2">
        <v>10</v>
      </c>
      <c r="L2616" s="1">
        <f t="shared" si="761"/>
        <v>0.68530211110697825</v>
      </c>
      <c r="M2616" s="1">
        <f t="shared" si="762"/>
        <v>94</v>
      </c>
      <c r="N2616" s="1">
        <f t="shared" si="763"/>
        <v>0.17529586066469222</v>
      </c>
      <c r="O2616" s="1">
        <f t="shared" si="777"/>
        <v>1.4668333895279459E-2</v>
      </c>
      <c r="P2616" s="1">
        <f t="shared" si="779"/>
        <v>0.15784486232193418</v>
      </c>
      <c r="Q2616">
        <f t="shared" si="764"/>
        <v>2.8646333470713157</v>
      </c>
      <c r="R2616">
        <f t="shared" si="765"/>
        <v>11.689285505176034</v>
      </c>
      <c r="S2616">
        <f t="shared" si="766"/>
        <v>1.5300111917769679</v>
      </c>
      <c r="T2616">
        <v>0.2432</v>
      </c>
      <c r="U2616" s="1">
        <f t="shared" si="767"/>
        <v>-0.16288116114052018</v>
      </c>
      <c r="V2616" s="1">
        <v>57</v>
      </c>
      <c r="W2616" s="1">
        <f t="shared" si="768"/>
        <v>11.931063398392302</v>
      </c>
      <c r="X2616" s="1">
        <f t="shared" si="769"/>
        <v>34.353779158377883</v>
      </c>
      <c r="Y2616" s="1">
        <f t="shared" si="770"/>
        <v>1.0183707800077475</v>
      </c>
      <c r="Z2616" s="1">
        <f t="shared" si="778"/>
        <v>-1.7859999999999998</v>
      </c>
      <c r="AA2616" s="1">
        <f t="shared" si="771"/>
        <v>5.824931352118802E-2</v>
      </c>
      <c r="AB2616" s="1">
        <f t="shared" si="772"/>
        <v>2.5387759999999999</v>
      </c>
      <c r="AC2616" s="1">
        <f t="shared" si="773"/>
        <v>1.4959021503358882</v>
      </c>
      <c r="AF2616" s="1">
        <f t="shared" si="774"/>
        <v>0.33354635985007519</v>
      </c>
      <c r="AG2616" s="1">
        <f t="shared" si="775"/>
        <v>2.7411982848317651</v>
      </c>
      <c r="AH2616" s="1">
        <f t="shared" si="776"/>
        <v>2.7507155296717429</v>
      </c>
      <c r="AI2616">
        <v>3.9</v>
      </c>
      <c r="AJ2616">
        <v>3</v>
      </c>
      <c r="AK2616">
        <v>57</v>
      </c>
      <c r="AL2616">
        <v>2</v>
      </c>
      <c r="AM2616">
        <v>9241</v>
      </c>
      <c r="AN2616">
        <v>9267</v>
      </c>
      <c r="AO2616">
        <v>9207</v>
      </c>
      <c r="AP2616">
        <v>15</v>
      </c>
      <c r="AQ2616">
        <v>6</v>
      </c>
    </row>
    <row r="2617" spans="1:43">
      <c r="A2617" s="27">
        <v>40601</v>
      </c>
      <c r="B2617" s="27"/>
      <c r="C2617">
        <v>-17.899999999999999</v>
      </c>
      <c r="D2617">
        <v>-13.7</v>
      </c>
      <c r="E2617">
        <v>-20</v>
      </c>
      <c r="F2617">
        <v>76</v>
      </c>
      <c r="G2617">
        <v>59</v>
      </c>
      <c r="H2617">
        <v>5.2</v>
      </c>
      <c r="I2617" s="10">
        <v>935</v>
      </c>
      <c r="J2617">
        <v>1.7</v>
      </c>
      <c r="K2617" s="2">
        <v>10</v>
      </c>
      <c r="L2617" s="1">
        <f t="shared" si="761"/>
        <v>0.62811287536241023</v>
      </c>
      <c r="M2617" s="1">
        <f t="shared" si="762"/>
        <v>93</v>
      </c>
      <c r="N2617" s="1">
        <f t="shared" si="763"/>
        <v>0.14932188110660041</v>
      </c>
      <c r="O2617" s="1">
        <f t="shared" si="777"/>
        <v>1.2712242237984934E-2</v>
      </c>
      <c r="P2617" s="1">
        <f t="shared" si="779"/>
        <v>0.12053035723429376</v>
      </c>
      <c r="Q2617">
        <f t="shared" si="764"/>
        <v>3.0758429395050704</v>
      </c>
      <c r="R2617">
        <f t="shared" si="765"/>
        <v>11.701890844102577</v>
      </c>
      <c r="S2617">
        <f t="shared" si="766"/>
        <v>1.5316611052490285</v>
      </c>
      <c r="T2617">
        <v>0.2432</v>
      </c>
      <c r="U2617" s="1">
        <f t="shared" si="767"/>
        <v>-0.15640450381563106</v>
      </c>
      <c r="V2617" s="1">
        <v>58</v>
      </c>
      <c r="W2617" s="1">
        <f t="shared" si="768"/>
        <v>12.531345057290647</v>
      </c>
      <c r="X2617" s="1">
        <f t="shared" si="769"/>
        <v>34.466213015183179</v>
      </c>
      <c r="Y2617" s="1">
        <f t="shared" si="770"/>
        <v>1.0178965691813602</v>
      </c>
      <c r="Z2617" s="1">
        <f t="shared" si="778"/>
        <v>-0.72199999999999942</v>
      </c>
      <c r="AA2617" s="1">
        <f t="shared" si="771"/>
        <v>5.8146571213946792E-2</v>
      </c>
      <c r="AB2617" s="1">
        <f t="shared" si="772"/>
        <v>2.5432619000000001</v>
      </c>
      <c r="AC2617" s="1">
        <f t="shared" si="773"/>
        <v>1.2715168277855049</v>
      </c>
      <c r="AF2617" s="1">
        <f t="shared" si="774"/>
        <v>-1.9897186860110033E-2</v>
      </c>
      <c r="AG2617" s="1">
        <f t="shared" si="775"/>
        <v>2.8099401120400316</v>
      </c>
      <c r="AH2617" s="1">
        <f t="shared" si="776"/>
        <v>2.3005942543363811</v>
      </c>
      <c r="AI2617">
        <v>4</v>
      </c>
      <c r="AJ2617">
        <v>5</v>
      </c>
      <c r="AK2617">
        <v>59</v>
      </c>
      <c r="AL2617">
        <v>5</v>
      </c>
      <c r="AM2617">
        <v>9264</v>
      </c>
      <c r="AN2617">
        <v>9279</v>
      </c>
      <c r="AO2617">
        <v>9246</v>
      </c>
      <c r="AP2617">
        <v>11</v>
      </c>
      <c r="AQ2617">
        <v>32700</v>
      </c>
    </row>
    <row r="2618" spans="1:43">
      <c r="A2618" s="27">
        <v>40602</v>
      </c>
      <c r="B2618" s="27"/>
      <c r="C2618">
        <v>-17.3</v>
      </c>
      <c r="D2618">
        <v>-12.4</v>
      </c>
      <c r="E2618">
        <v>-20.5</v>
      </c>
      <c r="F2618">
        <v>74</v>
      </c>
      <c r="G2618">
        <v>61</v>
      </c>
      <c r="H2618">
        <v>7.3</v>
      </c>
      <c r="I2618" s="10">
        <v>935</v>
      </c>
      <c r="J2618">
        <v>1.7</v>
      </c>
      <c r="K2618" s="2">
        <v>10</v>
      </c>
      <c r="L2618" s="1">
        <f t="shared" si="761"/>
        <v>0.68733271430621201</v>
      </c>
      <c r="M2618" s="1">
        <f t="shared" si="762"/>
        <v>87</v>
      </c>
      <c r="N2618" s="1">
        <f t="shared" si="763"/>
        <v>0.15712583154873891</v>
      </c>
      <c r="O2618" s="1">
        <f t="shared" si="777"/>
        <v>1.3303753257990332E-2</v>
      </c>
      <c r="P2618" s="1">
        <f t="shared" si="779"/>
        <v>0.12383231725374461</v>
      </c>
      <c r="Q2618">
        <f t="shared" si="764"/>
        <v>4.084378452731924</v>
      </c>
      <c r="R2618">
        <f t="shared" si="765"/>
        <v>11.714559419933801</v>
      </c>
      <c r="S2618">
        <f t="shared" si="766"/>
        <v>1.5333192958028536</v>
      </c>
      <c r="T2618">
        <v>0.2432</v>
      </c>
      <c r="U2618" s="1">
        <f t="shared" si="767"/>
        <v>-0.14988157692304915</v>
      </c>
      <c r="V2618" s="1">
        <v>59</v>
      </c>
      <c r="W2618" s="1">
        <f t="shared" si="768"/>
        <v>14.952008876096063</v>
      </c>
      <c r="X2618" s="1">
        <f t="shared" si="769"/>
        <v>34.577904367607935</v>
      </c>
      <c r="Y2618" s="1">
        <f t="shared" si="770"/>
        <v>1.0174170639644726</v>
      </c>
      <c r="Z2618" s="1">
        <f t="shared" si="778"/>
        <v>0.2279999999999992</v>
      </c>
      <c r="AA2618" s="1">
        <f t="shared" si="771"/>
        <v>5.8178976975533342E-2</v>
      </c>
      <c r="AB2618" s="1">
        <f t="shared" si="772"/>
        <v>2.5418452999999999</v>
      </c>
      <c r="AC2618" s="1">
        <f t="shared" si="773"/>
        <v>1.2715168277855049</v>
      </c>
      <c r="AF2618" s="1">
        <f t="shared" si="774"/>
        <v>0.11317200722522459</v>
      </c>
      <c r="AG2618" s="1">
        <f t="shared" si="775"/>
        <v>3.2318451923522358</v>
      </c>
      <c r="AH2618" s="1">
        <f t="shared" si="776"/>
        <v>2.4949976306479917</v>
      </c>
      <c r="AI2618">
        <v>3.5</v>
      </c>
      <c r="AJ2618">
        <v>4</v>
      </c>
      <c r="AK2618">
        <v>55</v>
      </c>
      <c r="AL2618">
        <v>3</v>
      </c>
      <c r="AM2618">
        <v>9225</v>
      </c>
      <c r="AN2618">
        <v>9252</v>
      </c>
      <c r="AO2618">
        <v>9216</v>
      </c>
      <c r="AP2618">
        <v>12</v>
      </c>
      <c r="AQ2618">
        <v>32700</v>
      </c>
    </row>
    <row r="2619" spans="1:43">
      <c r="A2619" s="27">
        <v>40603</v>
      </c>
      <c r="B2619" s="27"/>
      <c r="C2619">
        <v>-15.4</v>
      </c>
      <c r="D2619">
        <v>-10.7</v>
      </c>
      <c r="E2619">
        <v>-18.5</v>
      </c>
      <c r="F2619">
        <v>74</v>
      </c>
      <c r="G2619">
        <v>56</v>
      </c>
      <c r="H2619">
        <v>5.4</v>
      </c>
      <c r="I2619" s="10">
        <v>935</v>
      </c>
      <c r="J2619">
        <v>2.6</v>
      </c>
      <c r="K2619" s="2">
        <v>10</v>
      </c>
      <c r="L2619" s="1">
        <f t="shared" si="761"/>
        <v>0.64800565179660097</v>
      </c>
      <c r="M2619" s="1">
        <f t="shared" si="762"/>
        <v>92</v>
      </c>
      <c r="N2619" s="1">
        <f t="shared" si="763"/>
        <v>0.18429690352739619</v>
      </c>
      <c r="O2619" s="1">
        <f t="shared" si="777"/>
        <v>1.5338235023698799E-2</v>
      </c>
      <c r="P2619" s="1">
        <f t="shared" si="779"/>
        <v>0.14094829235487283</v>
      </c>
      <c r="Q2619">
        <f t="shared" si="764"/>
        <v>3.2346124485034724</v>
      </c>
      <c r="R2619">
        <f t="shared" si="765"/>
        <v>11.727288131279039</v>
      </c>
      <c r="S2619">
        <f t="shared" si="766"/>
        <v>1.5349853574972565</v>
      </c>
      <c r="T2619">
        <v>0.2432</v>
      </c>
      <c r="U2619" s="1">
        <f t="shared" si="767"/>
        <v>-0.14331431015789206</v>
      </c>
      <c r="V2619" s="1">
        <v>60</v>
      </c>
      <c r="W2619" s="1">
        <f t="shared" si="768"/>
        <v>12.827178432560684</v>
      </c>
      <c r="X2619" s="1">
        <f t="shared" si="769"/>
        <v>34.688784625461274</v>
      </c>
      <c r="Y2619" s="1">
        <f t="shared" si="770"/>
        <v>1.0169324062104108</v>
      </c>
      <c r="Z2619" s="1">
        <f t="shared" si="778"/>
        <v>0.7220000000000002</v>
      </c>
      <c r="AA2619" s="1">
        <f t="shared" si="771"/>
        <v>5.8281833934943406E-2</v>
      </c>
      <c r="AB2619" s="1">
        <f t="shared" si="772"/>
        <v>2.5373593999999997</v>
      </c>
      <c r="AC2619" s="1">
        <f t="shared" si="773"/>
        <v>1.9446727954366547</v>
      </c>
      <c r="AF2619" s="1">
        <f t="shared" si="774"/>
        <v>0.53478037693154323</v>
      </c>
      <c r="AG2619" s="1">
        <f t="shared" si="775"/>
        <v>2.9070515693925336</v>
      </c>
      <c r="AH2619" s="1">
        <f t="shared" si="776"/>
        <v>2.3286329801693886</v>
      </c>
      <c r="AI2619">
        <v>4</v>
      </c>
      <c r="AJ2619">
        <v>3</v>
      </c>
      <c r="AK2619">
        <v>54</v>
      </c>
      <c r="AL2619">
        <v>5</v>
      </c>
      <c r="AM2619">
        <v>9203</v>
      </c>
      <c r="AN2619">
        <v>9228</v>
      </c>
      <c r="AO2619">
        <v>9184</v>
      </c>
      <c r="AP2619">
        <v>14</v>
      </c>
      <c r="AQ2619">
        <v>0</v>
      </c>
    </row>
    <row r="2620" spans="1:43">
      <c r="A2620" s="27">
        <v>40604</v>
      </c>
      <c r="B2620" s="27"/>
      <c r="C2620">
        <v>-13.7</v>
      </c>
      <c r="D2620">
        <v>-10.199999999999999</v>
      </c>
      <c r="E2620">
        <v>-17.3</v>
      </c>
      <c r="F2620">
        <v>68</v>
      </c>
      <c r="G2620">
        <v>53</v>
      </c>
      <c r="H2620">
        <v>3.6</v>
      </c>
      <c r="I2620" s="10">
        <v>935</v>
      </c>
      <c r="J2620">
        <v>2.2999999999999998</v>
      </c>
      <c r="K2620" s="2">
        <v>10</v>
      </c>
      <c r="L2620" s="1">
        <f t="shared" si="761"/>
        <v>0.73045077743850317</v>
      </c>
      <c r="M2620" s="1">
        <f t="shared" si="762"/>
        <v>83</v>
      </c>
      <c r="N2620" s="1">
        <f t="shared" si="763"/>
        <v>0.21207964679781235</v>
      </c>
      <c r="O2620" s="1">
        <f t="shared" si="777"/>
        <v>1.7383104744317149E-2</v>
      </c>
      <c r="P2620" s="1">
        <f t="shared" si="779"/>
        <v>0.13975232663952381</v>
      </c>
      <c r="Q2620">
        <f t="shared" si="764"/>
        <v>2.3966573242217533</v>
      </c>
      <c r="R2620">
        <f t="shared" si="765"/>
        <v>11.74007391759771</v>
      </c>
      <c r="S2620">
        <f t="shared" si="766"/>
        <v>1.5366588897379203</v>
      </c>
      <c r="T2620">
        <v>0.2432</v>
      </c>
      <c r="U2620" s="1">
        <f t="shared" si="767"/>
        <v>-0.13670464633246227</v>
      </c>
      <c r="V2620" s="1">
        <v>61</v>
      </c>
      <c r="W2620" s="1">
        <f t="shared" si="768"/>
        <v>10.807012944183278</v>
      </c>
      <c r="X2620" s="1">
        <f t="shared" si="769"/>
        <v>34.798786499109134</v>
      </c>
      <c r="Y2620" s="1">
        <f t="shared" si="770"/>
        <v>1.0164427392967901</v>
      </c>
      <c r="Z2620" s="1">
        <f t="shared" si="778"/>
        <v>0.64600000000000046</v>
      </c>
      <c r="AA2620" s="1">
        <f t="shared" si="771"/>
        <v>5.8374172614526168E-2</v>
      </c>
      <c r="AB2620" s="1">
        <f t="shared" si="772"/>
        <v>2.5333456999999999</v>
      </c>
      <c r="AC2620" s="1">
        <f t="shared" si="773"/>
        <v>1.7202874728862712</v>
      </c>
      <c r="AF2620" s="1">
        <f t="shared" si="774"/>
        <v>0.87438956607776241</v>
      </c>
      <c r="AG2620" s="1">
        <f t="shared" si="775"/>
        <v>2.6044927741688801</v>
      </c>
      <c r="AH2620" s="1">
        <f t="shared" si="776"/>
        <v>2.2448067138422054</v>
      </c>
      <c r="AI2620">
        <v>3.5</v>
      </c>
      <c r="AJ2620">
        <v>3</v>
      </c>
      <c r="AK2620">
        <v>56</v>
      </c>
      <c r="AL2620">
        <v>5</v>
      </c>
      <c r="AM2620">
        <v>9160</v>
      </c>
      <c r="AN2620">
        <v>9196</v>
      </c>
      <c r="AO2620">
        <v>9129</v>
      </c>
      <c r="AP2620">
        <v>15</v>
      </c>
      <c r="AQ2620">
        <v>0</v>
      </c>
    </row>
    <row r="2621" spans="1:43">
      <c r="A2621" s="27">
        <v>40605</v>
      </c>
      <c r="B2621" s="27"/>
      <c r="C2621">
        <v>-9.1</v>
      </c>
      <c r="D2621">
        <v>-4.9000000000000004</v>
      </c>
      <c r="E2621">
        <v>-15</v>
      </c>
      <c r="F2621">
        <v>52</v>
      </c>
      <c r="G2621">
        <v>36</v>
      </c>
      <c r="H2621">
        <v>0.7</v>
      </c>
      <c r="I2621" s="10">
        <v>935</v>
      </c>
      <c r="J2621">
        <v>1.9</v>
      </c>
      <c r="K2621" s="2">
        <v>10</v>
      </c>
      <c r="L2621" s="1">
        <f t="shared" si="761"/>
        <v>0.84353971795394478</v>
      </c>
      <c r="M2621" s="1">
        <f t="shared" si="762"/>
        <v>68</v>
      </c>
      <c r="N2621" s="1">
        <f t="shared" si="763"/>
        <v>0.30686747521888891</v>
      </c>
      <c r="O2621" s="1">
        <f t="shared" si="777"/>
        <v>2.4148576433771721E-2</v>
      </c>
      <c r="P2621" s="1">
        <f t="shared" si="779"/>
        <v>0.14119273293390724</v>
      </c>
      <c r="Q2621">
        <f t="shared" si="764"/>
        <v>1.0379784368446596</v>
      </c>
      <c r="R2621">
        <f t="shared" si="765"/>
        <v>11.752913758126393</v>
      </c>
      <c r="S2621">
        <f t="shared" si="766"/>
        <v>1.5383394971369626</v>
      </c>
      <c r="T2621">
        <v>0.2432</v>
      </c>
      <c r="U2621" s="1">
        <f t="shared" si="767"/>
        <v>-0.13005454080149897</v>
      </c>
      <c r="V2621" s="1">
        <v>62</v>
      </c>
      <c r="W2621" s="1">
        <f t="shared" si="768"/>
        <v>7.5202137406667271</v>
      </c>
      <c r="X2621" s="1">
        <f t="shared" si="769"/>
        <v>34.907844069517211</v>
      </c>
      <c r="Y2621" s="1">
        <f t="shared" si="770"/>
        <v>1.0159482080830986</v>
      </c>
      <c r="Z2621" s="1">
        <f t="shared" si="778"/>
        <v>1.7479999999999998</v>
      </c>
      <c r="AA2621" s="1">
        <f t="shared" si="771"/>
        <v>5.8625503549681081E-2</v>
      </c>
      <c r="AB2621" s="1">
        <f t="shared" si="772"/>
        <v>2.5224850999999999</v>
      </c>
      <c r="AC2621" s="1">
        <f t="shared" si="773"/>
        <v>1.4211070428190937</v>
      </c>
      <c r="AF2621" s="1">
        <f t="shared" si="774"/>
        <v>2.2198866675546221</v>
      </c>
      <c r="AG2621" s="1">
        <f t="shared" si="775"/>
        <v>2.1530660028045774</v>
      </c>
      <c r="AH2621" s="1">
        <f t="shared" si="776"/>
        <v>1.7402736982634461</v>
      </c>
      <c r="AI2621">
        <v>3.5</v>
      </c>
      <c r="AJ2621">
        <v>10</v>
      </c>
      <c r="AK2621">
        <v>48</v>
      </c>
      <c r="AL2621">
        <v>6</v>
      </c>
      <c r="AM2621">
        <v>9149</v>
      </c>
      <c r="AN2621">
        <v>9159</v>
      </c>
      <c r="AO2621">
        <v>9128</v>
      </c>
      <c r="AP2621">
        <v>16</v>
      </c>
      <c r="AQ2621">
        <v>0</v>
      </c>
    </row>
    <row r="2622" spans="1:43">
      <c r="A2622" s="27">
        <v>40606</v>
      </c>
      <c r="B2622" s="27"/>
      <c r="C2622">
        <v>-8.6</v>
      </c>
      <c r="D2622">
        <v>-4.3</v>
      </c>
      <c r="E2622">
        <v>-12.2</v>
      </c>
      <c r="F2622">
        <v>62</v>
      </c>
      <c r="G2622">
        <v>42</v>
      </c>
      <c r="H2622">
        <v>9</v>
      </c>
      <c r="I2622" s="10">
        <v>935</v>
      </c>
      <c r="J2622">
        <v>1.9</v>
      </c>
      <c r="K2622" s="2">
        <v>10</v>
      </c>
      <c r="L2622" s="1">
        <f t="shared" si="761"/>
        <v>1.3768072140378966</v>
      </c>
      <c r="M2622" s="1">
        <f t="shared" si="762"/>
        <v>82</v>
      </c>
      <c r="N2622" s="1">
        <f t="shared" si="763"/>
        <v>0.3191555198583183</v>
      </c>
      <c r="O2622" s="1">
        <f t="shared" si="777"/>
        <v>2.5005870912346493E-2</v>
      </c>
      <c r="P2622" s="1">
        <f t="shared" si="779"/>
        <v>0.1915400370593722</v>
      </c>
      <c r="Q2622">
        <f t="shared" si="764"/>
        <v>5.2974570144583826</v>
      </c>
      <c r="R2622">
        <f t="shared" si="765"/>
        <v>11.765804670691058</v>
      </c>
      <c r="S2622">
        <f t="shared" si="766"/>
        <v>1.5400267893574684</v>
      </c>
      <c r="T2622">
        <v>0.2432</v>
      </c>
      <c r="U2622" s="1">
        <f t="shared" si="767"/>
        <v>-0.12336596088372098</v>
      </c>
      <c r="V2622" s="1">
        <v>63</v>
      </c>
      <c r="W2622" s="1">
        <f t="shared" si="768"/>
        <v>17.052652099886711</v>
      </c>
      <c r="X2622" s="1">
        <f t="shared" si="769"/>
        <v>35.015892856631737</v>
      </c>
      <c r="Y2622" s="1">
        <f t="shared" si="770"/>
        <v>1.0154489588678441</v>
      </c>
      <c r="Z2622" s="1">
        <f t="shared" si="778"/>
        <v>0.19</v>
      </c>
      <c r="AA2622" s="1">
        <f t="shared" si="771"/>
        <v>5.8652952596075718E-2</v>
      </c>
      <c r="AB2622" s="1">
        <f t="shared" si="772"/>
        <v>2.5213045999999997</v>
      </c>
      <c r="AC2622" s="1">
        <f t="shared" si="773"/>
        <v>1.4211070428190937</v>
      </c>
      <c r="AF2622" s="1">
        <f t="shared" si="774"/>
        <v>2.0825450922967277</v>
      </c>
      <c r="AG2622" s="1">
        <f t="shared" si="775"/>
        <v>3.6884513796887863</v>
      </c>
      <c r="AH2622" s="1">
        <f t="shared" si="776"/>
        <v>4.3556576784162528</v>
      </c>
      <c r="AI2622">
        <v>3.5</v>
      </c>
      <c r="AJ2622">
        <v>3</v>
      </c>
      <c r="AK2622">
        <v>56</v>
      </c>
      <c r="AL2622">
        <v>2</v>
      </c>
      <c r="AM2622">
        <v>9133</v>
      </c>
      <c r="AN2622">
        <v>9160</v>
      </c>
      <c r="AO2622">
        <v>9115</v>
      </c>
      <c r="AP2622">
        <v>20</v>
      </c>
      <c r="AQ2622">
        <v>0</v>
      </c>
    </row>
    <row r="2623" spans="1:43">
      <c r="A2623" s="27">
        <v>40607</v>
      </c>
      <c r="B2623" s="27"/>
      <c r="C2623">
        <v>-8.6</v>
      </c>
      <c r="D2623">
        <v>-3</v>
      </c>
      <c r="E2623">
        <v>-12.2</v>
      </c>
      <c r="F2623">
        <v>63</v>
      </c>
      <c r="G2623">
        <v>40</v>
      </c>
      <c r="H2623">
        <v>5</v>
      </c>
      <c r="I2623" s="10">
        <v>935</v>
      </c>
      <c r="J2623">
        <v>2.1</v>
      </c>
      <c r="K2623" s="2">
        <v>10</v>
      </c>
      <c r="L2623" s="1">
        <f t="shared" si="761"/>
        <v>1.1427041115814707</v>
      </c>
      <c r="M2623" s="1">
        <f t="shared" si="762"/>
        <v>86</v>
      </c>
      <c r="N2623" s="1">
        <f t="shared" si="763"/>
        <v>0.3191555198583183</v>
      </c>
      <c r="O2623" s="1">
        <f t="shared" si="777"/>
        <v>2.5005870912346493E-2</v>
      </c>
      <c r="P2623" s="1">
        <f t="shared" si="779"/>
        <v>0.20099816923329061</v>
      </c>
      <c r="Q2623">
        <f t="shared" si="764"/>
        <v>3.2547322474541289</v>
      </c>
      <c r="R2623">
        <f t="shared" si="765"/>
        <v>11.778743710410403</v>
      </c>
      <c r="S2623">
        <f t="shared" si="766"/>
        <v>1.5417203809437701</v>
      </c>
      <c r="T2623">
        <v>0.2432</v>
      </c>
      <c r="U2623" s="1">
        <f t="shared" si="767"/>
        <v>-0.11664088527982869</v>
      </c>
      <c r="V2623" s="1">
        <v>64</v>
      </c>
      <c r="W2623" s="1">
        <f t="shared" si="768"/>
        <v>12.501282826272277</v>
      </c>
      <c r="X2623" s="1">
        <f t="shared" si="769"/>
        <v>35.122869885980613</v>
      </c>
      <c r="Y2623" s="1">
        <f t="shared" si="770"/>
        <v>1.0149451393452733</v>
      </c>
      <c r="Z2623" s="1">
        <f t="shared" si="778"/>
        <v>0</v>
      </c>
      <c r="AA2623" s="1">
        <f t="shared" si="771"/>
        <v>5.8652952596075718E-2</v>
      </c>
      <c r="AB2623" s="1">
        <f t="shared" si="772"/>
        <v>2.5213045999999997</v>
      </c>
      <c r="AC2623" s="1">
        <f t="shared" si="773"/>
        <v>1.5706972578526825</v>
      </c>
      <c r="AF2623" s="1">
        <f t="shared" si="774"/>
        <v>2.2542369899426817</v>
      </c>
      <c r="AG2623" s="1">
        <f t="shared" si="775"/>
        <v>2.9634531172784446</v>
      </c>
      <c r="AH2623" s="1">
        <f t="shared" si="776"/>
        <v>3.4824150159159979</v>
      </c>
      <c r="AI2623">
        <v>3.6</v>
      </c>
      <c r="AJ2623">
        <v>10</v>
      </c>
      <c r="AK2623">
        <v>47</v>
      </c>
      <c r="AL2623">
        <v>3</v>
      </c>
      <c r="AM2623">
        <v>9147</v>
      </c>
      <c r="AN2623">
        <v>9158</v>
      </c>
      <c r="AO2623">
        <v>9126</v>
      </c>
      <c r="AP2623">
        <v>20</v>
      </c>
      <c r="AQ2623">
        <v>0</v>
      </c>
    </row>
    <row r="2624" spans="1:43">
      <c r="A2624" s="27">
        <v>40608</v>
      </c>
      <c r="B2624" s="27"/>
      <c r="C2624">
        <v>-7.4</v>
      </c>
      <c r="D2624">
        <v>-3.6</v>
      </c>
      <c r="E2624">
        <v>-10.8</v>
      </c>
      <c r="F2624">
        <v>67</v>
      </c>
      <c r="G2624">
        <v>48</v>
      </c>
      <c r="H2624">
        <v>4.5</v>
      </c>
      <c r="I2624" s="10">
        <v>935</v>
      </c>
      <c r="J2624">
        <v>2.1</v>
      </c>
      <c r="K2624" s="2">
        <v>10</v>
      </c>
      <c r="L2624" s="1">
        <f t="shared" si="761"/>
        <v>1.1341951335888483</v>
      </c>
      <c r="M2624" s="1">
        <f t="shared" si="762"/>
        <v>86</v>
      </c>
      <c r="N2624" s="1">
        <f t="shared" si="763"/>
        <v>0.35044780926019126</v>
      </c>
      <c r="O2624" s="1">
        <f t="shared" si="777"/>
        <v>2.7171734412360836E-2</v>
      </c>
      <c r="P2624" s="1">
        <f t="shared" si="779"/>
        <v>0.22770063439116672</v>
      </c>
      <c r="Q2624">
        <f t="shared" si="764"/>
        <v>2.9663455390043967</v>
      </c>
      <c r="R2624">
        <f t="shared" si="765"/>
        <v>11.791727968296195</v>
      </c>
      <c r="S2624">
        <f t="shared" si="766"/>
        <v>1.5434198911382455</v>
      </c>
      <c r="T2624">
        <v>0.2432</v>
      </c>
      <c r="U2624" s="1">
        <f t="shared" si="767"/>
        <v>-0.10988130348714038</v>
      </c>
      <c r="V2624" s="1">
        <v>65</v>
      </c>
      <c r="W2624" s="1">
        <f t="shared" si="768"/>
        <v>11.957507265940764</v>
      </c>
      <c r="X2624" s="1">
        <f t="shared" si="769"/>
        <v>35.228713753379424</v>
      </c>
      <c r="Y2624" s="1">
        <f t="shared" si="770"/>
        <v>1.014436898561679</v>
      </c>
      <c r="Z2624" s="1">
        <f t="shared" si="778"/>
        <v>0.45599999999999974</v>
      </c>
      <c r="AA2624" s="1">
        <f t="shared" si="771"/>
        <v>5.8718935297048698E-2</v>
      </c>
      <c r="AB2624" s="1">
        <f t="shared" si="772"/>
        <v>2.5184713999999997</v>
      </c>
      <c r="AC2624" s="1">
        <f t="shared" si="773"/>
        <v>1.5706972578526825</v>
      </c>
      <c r="AF2624" s="1">
        <f t="shared" si="774"/>
        <v>2.2611231182418248</v>
      </c>
      <c r="AG2624" s="1">
        <f t="shared" si="775"/>
        <v>2.9172457390846098</v>
      </c>
      <c r="AH2624" s="1">
        <f t="shared" si="776"/>
        <v>3.4021516769902838</v>
      </c>
      <c r="AI2624">
        <v>4.0999999999999996</v>
      </c>
      <c r="AJ2624">
        <v>11</v>
      </c>
      <c r="AK2624">
        <v>57</v>
      </c>
      <c r="AL2624">
        <v>11</v>
      </c>
      <c r="AM2624">
        <v>9185</v>
      </c>
      <c r="AN2624">
        <v>9196</v>
      </c>
      <c r="AO2624">
        <v>9158</v>
      </c>
      <c r="AP2624">
        <v>24</v>
      </c>
      <c r="AQ2624">
        <v>0</v>
      </c>
    </row>
    <row r="2625" spans="1:43">
      <c r="A2625" s="27">
        <v>40609</v>
      </c>
      <c r="B2625" s="27"/>
      <c r="C2625">
        <v>-6</v>
      </c>
      <c r="D2625">
        <v>-2</v>
      </c>
      <c r="E2625">
        <v>-10.5</v>
      </c>
      <c r="F2625">
        <v>66</v>
      </c>
      <c r="G2625">
        <v>43</v>
      </c>
      <c r="H2625">
        <v>4.2</v>
      </c>
      <c r="I2625" s="10">
        <v>935</v>
      </c>
      <c r="J2625">
        <v>2.5</v>
      </c>
      <c r="K2625" s="2">
        <v>10</v>
      </c>
      <c r="L2625" s="1">
        <f t="shared" si="761"/>
        <v>1.2549515949322441</v>
      </c>
      <c r="M2625" s="1">
        <f t="shared" si="762"/>
        <v>89</v>
      </c>
      <c r="N2625" s="1">
        <f t="shared" si="763"/>
        <v>0.39037481250419825</v>
      </c>
      <c r="O2625" s="1">
        <f t="shared" si="777"/>
        <v>2.9902154230093753E-2</v>
      </c>
      <c r="P2625" s="1">
        <f t="shared" si="779"/>
        <v>0.23565715246274088</v>
      </c>
      <c r="Q2625">
        <f t="shared" si="764"/>
        <v>2.8403387965970635</v>
      </c>
      <c r="R2625">
        <f t="shared" si="765"/>
        <v>11.804754569756494</v>
      </c>
      <c r="S2625">
        <f t="shared" si="766"/>
        <v>1.5451249436854049</v>
      </c>
      <c r="T2625">
        <v>0.2432</v>
      </c>
      <c r="U2625" s="1">
        <f t="shared" si="767"/>
        <v>-0.10308921521103354</v>
      </c>
      <c r="V2625" s="1">
        <v>66</v>
      </c>
      <c r="W2625" s="1">
        <f t="shared" si="768"/>
        <v>11.641591259106251</v>
      </c>
      <c r="X2625" s="1">
        <f t="shared" si="769"/>
        <v>35.333364687629555</v>
      </c>
      <c r="Y2625" s="1">
        <f t="shared" si="770"/>
        <v>1.0139243868713077</v>
      </c>
      <c r="Z2625" s="1">
        <f t="shared" si="778"/>
        <v>0.53200000000000014</v>
      </c>
      <c r="AA2625" s="1">
        <f t="shared" si="771"/>
        <v>5.8796102994421694E-2</v>
      </c>
      <c r="AB2625" s="1">
        <f t="shared" si="772"/>
        <v>2.5151659999999998</v>
      </c>
      <c r="AC2625" s="1">
        <f t="shared" si="773"/>
        <v>1.8698776879198602</v>
      </c>
      <c r="AF2625" s="1">
        <f t="shared" si="774"/>
        <v>2.7957884224683753</v>
      </c>
      <c r="AG2625" s="1">
        <f t="shared" si="775"/>
        <v>2.894561961665155</v>
      </c>
      <c r="AH2625" s="1">
        <f t="shared" si="776"/>
        <v>3.5125635215504394</v>
      </c>
      <c r="AI2625">
        <v>3.7</v>
      </c>
      <c r="AJ2625">
        <v>11</v>
      </c>
      <c r="AK2625">
        <v>53</v>
      </c>
      <c r="AL2625">
        <v>10</v>
      </c>
      <c r="AM2625">
        <v>9194</v>
      </c>
      <c r="AN2625">
        <v>9203</v>
      </c>
      <c r="AO2625">
        <v>9182</v>
      </c>
      <c r="AP2625">
        <v>26</v>
      </c>
      <c r="AQ2625">
        <v>0</v>
      </c>
    </row>
    <row r="2626" spans="1:43">
      <c r="A2626" s="27">
        <v>40610</v>
      </c>
      <c r="B2626" s="27"/>
      <c r="C2626">
        <v>-5</v>
      </c>
      <c r="D2626">
        <v>-0.6</v>
      </c>
      <c r="E2626">
        <v>-8.1999999999999993</v>
      </c>
      <c r="F2626">
        <v>60</v>
      </c>
      <c r="G2626">
        <v>36</v>
      </c>
      <c r="H2626">
        <v>8.8000000000000007</v>
      </c>
      <c r="I2626" s="10">
        <v>935</v>
      </c>
      <c r="J2626">
        <v>2</v>
      </c>
      <c r="K2626" s="2">
        <v>10</v>
      </c>
      <c r="L2626" s="1">
        <f t="shared" si="761"/>
        <v>1.6534734547465681</v>
      </c>
      <c r="M2626" s="1">
        <f t="shared" si="762"/>
        <v>84</v>
      </c>
      <c r="N2626" s="1">
        <f t="shared" si="763"/>
        <v>0.42131440181510005</v>
      </c>
      <c r="O2626" s="1">
        <f t="shared" si="777"/>
        <v>3.1994832387689479E-2</v>
      </c>
      <c r="P2626" s="1">
        <f t="shared" si="779"/>
        <v>0.24357471555359625</v>
      </c>
      <c r="Q2626">
        <f t="shared" si="764"/>
        <v>5.3278017074011945</v>
      </c>
      <c r="R2626">
        <f t="shared" si="765"/>
        <v>11.817820673007633</v>
      </c>
      <c r="S2626">
        <f t="shared" si="766"/>
        <v>1.5468351666240359</v>
      </c>
      <c r="T2626">
        <v>0.2432</v>
      </c>
      <c r="U2626" s="1">
        <f t="shared" si="767"/>
        <v>-9.6266629773366377E-2</v>
      </c>
      <c r="V2626" s="1">
        <v>67</v>
      </c>
      <c r="W2626" s="1">
        <f t="shared" si="768"/>
        <v>16.980790279829005</v>
      </c>
      <c r="X2626" s="1">
        <f t="shared" si="769"/>
        <v>35.436764611098695</v>
      </c>
      <c r="Y2626" s="1">
        <f t="shared" si="770"/>
        <v>1.0134077558918801</v>
      </c>
      <c r="Z2626" s="1">
        <f t="shared" si="778"/>
        <v>0.38</v>
      </c>
      <c r="AA2626" s="1">
        <f t="shared" si="771"/>
        <v>5.885134707391447E-2</v>
      </c>
      <c r="AB2626" s="1">
        <f t="shared" si="772"/>
        <v>2.5128049999999997</v>
      </c>
      <c r="AC2626" s="1">
        <f t="shared" si="773"/>
        <v>1.4959021503358882</v>
      </c>
      <c r="AF2626" s="1">
        <f t="shared" si="774"/>
        <v>2.8760647919006175</v>
      </c>
      <c r="AG2626" s="1">
        <f t="shared" si="775"/>
        <v>3.7417136974316367</v>
      </c>
      <c r="AH2626" s="1">
        <f t="shared" si="776"/>
        <v>5.0024503104708362</v>
      </c>
      <c r="AI2626">
        <v>3.8</v>
      </c>
      <c r="AJ2626">
        <v>4</v>
      </c>
      <c r="AK2626">
        <v>56</v>
      </c>
      <c r="AL2626">
        <v>4</v>
      </c>
      <c r="AM2626">
        <v>9228</v>
      </c>
      <c r="AN2626">
        <v>9244</v>
      </c>
      <c r="AO2626">
        <v>9194</v>
      </c>
      <c r="AP2626">
        <v>26</v>
      </c>
      <c r="AQ2626">
        <v>0</v>
      </c>
    </row>
    <row r="2627" spans="1:43">
      <c r="A2627" s="27">
        <v>40611</v>
      </c>
      <c r="B2627" s="27"/>
      <c r="C2627">
        <v>-5</v>
      </c>
      <c r="D2627">
        <v>-1.9</v>
      </c>
      <c r="E2627">
        <v>-8.5</v>
      </c>
      <c r="F2627">
        <v>69</v>
      </c>
      <c r="G2627">
        <v>57</v>
      </c>
      <c r="H2627">
        <v>7.8</v>
      </c>
      <c r="I2627" s="10">
        <v>935</v>
      </c>
      <c r="J2627">
        <v>1.6</v>
      </c>
      <c r="K2627" s="2">
        <v>10</v>
      </c>
      <c r="L2627" s="1">
        <f t="shared" si="761"/>
        <v>1.5628986679723689</v>
      </c>
      <c r="M2627" s="1">
        <f t="shared" si="762"/>
        <v>81</v>
      </c>
      <c r="N2627" s="1">
        <f t="shared" si="763"/>
        <v>0.42131440181510005</v>
      </c>
      <c r="O2627" s="1">
        <f t="shared" si="777"/>
        <v>3.1994832387689479E-2</v>
      </c>
      <c r="P2627" s="1">
        <f t="shared" si="779"/>
        <v>0.28175198509726218</v>
      </c>
      <c r="Q2627">
        <f t="shared" si="764"/>
        <v>4.646907773403993</v>
      </c>
      <c r="R2627">
        <f t="shared" si="765"/>
        <v>11.830923467400767</v>
      </c>
      <c r="S2627">
        <f t="shared" si="766"/>
        <v>1.5485501920681632</v>
      </c>
      <c r="T2627">
        <v>0.2432</v>
      </c>
      <c r="U2627" s="1">
        <f t="shared" si="767"/>
        <v>-8.9415565518055323E-2</v>
      </c>
      <c r="V2627" s="1">
        <v>68</v>
      </c>
      <c r="W2627" s="1">
        <f t="shared" si="768"/>
        <v>15.861928053338994</v>
      </c>
      <c r="X2627" s="1">
        <f t="shared" si="769"/>
        <v>35.538857198076784</v>
      </c>
      <c r="Y2627" s="1">
        <f t="shared" si="770"/>
        <v>1.0128871584597372</v>
      </c>
      <c r="Z2627" s="1">
        <f t="shared" si="778"/>
        <v>0</v>
      </c>
      <c r="AA2627" s="1">
        <f t="shared" si="771"/>
        <v>5.885134707391447E-2</v>
      </c>
      <c r="AB2627" s="1">
        <f t="shared" si="772"/>
        <v>2.5128049999999997</v>
      </c>
      <c r="AC2627" s="1">
        <f t="shared" si="773"/>
        <v>1.1967217202687106</v>
      </c>
      <c r="AF2627" s="1">
        <f t="shared" si="774"/>
        <v>2.6879007704711846</v>
      </c>
      <c r="AG2627" s="1">
        <f t="shared" si="775"/>
        <v>3.6151408609012146</v>
      </c>
      <c r="AH2627" s="1">
        <f t="shared" si="776"/>
        <v>4.9767265637540721</v>
      </c>
      <c r="AI2627">
        <v>3.3</v>
      </c>
      <c r="AJ2627">
        <v>3</v>
      </c>
      <c r="AK2627">
        <v>48</v>
      </c>
      <c r="AL2627">
        <v>3</v>
      </c>
      <c r="AM2627">
        <v>9204</v>
      </c>
      <c r="AN2627">
        <v>9243</v>
      </c>
      <c r="AO2627">
        <v>9175</v>
      </c>
      <c r="AP2627">
        <v>29</v>
      </c>
      <c r="AQ2627">
        <v>0</v>
      </c>
    </row>
    <row r="2628" spans="1:43">
      <c r="A2628" s="27">
        <v>40612</v>
      </c>
      <c r="B2628" s="27"/>
      <c r="C2628">
        <v>-1.2</v>
      </c>
      <c r="D2628">
        <v>5</v>
      </c>
      <c r="E2628">
        <v>-5.9</v>
      </c>
      <c r="F2628">
        <v>64</v>
      </c>
      <c r="G2628">
        <v>32</v>
      </c>
      <c r="H2628">
        <v>10.3</v>
      </c>
      <c r="I2628" s="10">
        <v>935</v>
      </c>
      <c r="J2628">
        <v>2.1</v>
      </c>
      <c r="K2628" s="2">
        <v>10</v>
      </c>
      <c r="L2628" s="1">
        <f t="shared" ref="L2628:L2691" si="780">(0.408*O2628*(W2628-Q2628-Z2628)+AA2628*AC2628*(N2628-P2628)*900/(C2628+273))/(O2628+AA2628*(1+0.34*AC2628))</f>
        <v>1.9578248163046172</v>
      </c>
      <c r="M2628" s="1">
        <f t="shared" ref="M2628:M2691" si="781">F2628*2-G2628</f>
        <v>96</v>
      </c>
      <c r="N2628" s="1">
        <f t="shared" ref="N2628:N2691" si="782">0.611*EXP(17.27*C2628/(C2628+237.3))</f>
        <v>0.55965503960920326</v>
      </c>
      <c r="O2628" s="1">
        <f t="shared" si="777"/>
        <v>4.1143420917426794E-2</v>
      </c>
      <c r="P2628" s="1">
        <f t="shared" si="779"/>
        <v>0.32843561416140865</v>
      </c>
      <c r="Q2628">
        <f t="shared" ref="Q2628:Q2691" si="783">2.45*(0.9*H2628/R2628+0.1)*(0.34-0.14*P2628^0.5)*((D2628+273)^4+(E2628+273)^4)*10^(-9)</f>
        <v>6.2144724735997414</v>
      </c>
      <c r="R2628">
        <f t="shared" ref="R2628:R2691" si="784">7.64*S2628</f>
        <v>11.844060171668721</v>
      </c>
      <c r="S2628">
        <f t="shared" ref="S2628:S2691" si="785">ACOS(-TAN(T2628)*TAN(U2628))</f>
        <v>1.5502696559775813</v>
      </c>
      <c r="T2628">
        <v>0.2432</v>
      </c>
      <c r="U2628" s="1">
        <f t="shared" ref="U2628:U2691" si="786">0.409*SIN(0.0172*V2628-1.39)</f>
        <v>-8.253804921398214E-2</v>
      </c>
      <c r="V2628" s="1">
        <v>69</v>
      </c>
      <c r="W2628" s="1">
        <f t="shared" ref="W2628:W2691" si="787">0.77*(0.25+0.5*H2628/R2628)*X2628</f>
        <v>18.79308166481875</v>
      </c>
      <c r="X2628" s="1">
        <f t="shared" ref="X2628:X2691" si="788">37.6*Y2628*(S2628*SIN(T2628)*SIN(U2628)+COS(T2628)*COS(U2628)*SIN(S2628))</f>
        <v>35.639587930804701</v>
      </c>
      <c r="Y2628" s="1">
        <f t="shared" ref="Y2628:Y2691" si="789">1+0.033*COS(0.0172*V2628)</f>
        <v>1.0123627485846265</v>
      </c>
      <c r="Z2628" s="1">
        <f t="shared" si="778"/>
        <v>1.444</v>
      </c>
      <c r="AA2628" s="1">
        <f t="shared" ref="AA2628:AA2691" si="790">(0.00163*101.3*((293-0.0065*I2628)/293)^5.26)/AB2628</f>
        <v>5.9062224745669016E-2</v>
      </c>
      <c r="AB2628" s="1">
        <f t="shared" ref="AB2628:AB2691" si="791">2.501-C2628*2.361*10^(-3)</f>
        <v>2.5038331999999999</v>
      </c>
      <c r="AC2628" s="1">
        <f t="shared" ref="AC2628:AC2691" si="792">4.87*J2628/(LN(67.8*K2628-5.42))</f>
        <v>1.5706972578526825</v>
      </c>
      <c r="AF2628" s="1">
        <f t="shared" ref="AF2628:AF2691" si="793">0.0023*X2628*(C2628+17.8)*(D2628-E2628)^0.5</f>
        <v>4.4924354648331013</v>
      </c>
      <c r="AG2628" s="1">
        <f t="shared" ref="AG2628:AG2691" si="794">0.489+0.289*(W2628-Q2628)+0.023*C2628</f>
        <v>4.0966180562622938</v>
      </c>
      <c r="AH2628" s="1">
        <f t="shared" ref="AH2628:AH2691" si="795">1.26*O2628/(O2628+AA2628)*(W2628-Q2628-Z2628)</f>
        <v>5.7604144575793415</v>
      </c>
      <c r="AI2628">
        <v>4.9000000000000004</v>
      </c>
      <c r="AJ2628">
        <v>11</v>
      </c>
      <c r="AK2628">
        <v>70</v>
      </c>
      <c r="AL2628">
        <v>10</v>
      </c>
      <c r="AM2628">
        <v>9125</v>
      </c>
      <c r="AN2628">
        <v>9179</v>
      </c>
      <c r="AO2628">
        <v>9093</v>
      </c>
      <c r="AP2628">
        <v>36</v>
      </c>
      <c r="AQ2628">
        <v>0</v>
      </c>
    </row>
    <row r="2629" spans="1:43">
      <c r="A2629" s="27">
        <v>40613</v>
      </c>
      <c r="B2629" s="27"/>
      <c r="C2629">
        <v>0.7</v>
      </c>
      <c r="D2629">
        <v>11</v>
      </c>
      <c r="E2629">
        <v>-6.4</v>
      </c>
      <c r="F2629">
        <v>60</v>
      </c>
      <c r="G2629">
        <v>20</v>
      </c>
      <c r="H2629">
        <v>6.8</v>
      </c>
      <c r="I2629" s="10">
        <v>935</v>
      </c>
      <c r="J2629">
        <v>2.6</v>
      </c>
      <c r="K2629" s="2">
        <v>10</v>
      </c>
      <c r="L2629" s="1">
        <f t="shared" si="780"/>
        <v>2.0869336817870203</v>
      </c>
      <c r="M2629" s="1">
        <f t="shared" si="781"/>
        <v>100</v>
      </c>
      <c r="N2629" s="1">
        <f t="shared" si="782"/>
        <v>0.64283692539220627</v>
      </c>
      <c r="O2629" s="1">
        <f t="shared" ref="O2629:O2692" si="796">4098*N2629/((C2629+237.3)^2)</f>
        <v>4.650705670957668E-2</v>
      </c>
      <c r="P2629" s="1">
        <f t="shared" si="779"/>
        <v>0.32060177290840131</v>
      </c>
      <c r="Q2629">
        <f t="shared" si="783"/>
        <v>4.5486894649062952</v>
      </c>
      <c r="R2629">
        <f t="shared" si="784"/>
        <v>11.857228032098897</v>
      </c>
      <c r="S2629">
        <f t="shared" si="785"/>
        <v>1.5519931979187038</v>
      </c>
      <c r="T2629">
        <v>0.2432</v>
      </c>
      <c r="U2629" s="1">
        <f t="shared" si="786"/>
        <v>-7.5636115455410144E-2</v>
      </c>
      <c r="V2629" s="1">
        <v>70</v>
      </c>
      <c r="W2629" s="1">
        <f t="shared" si="787"/>
        <v>14.770660166904017</v>
      </c>
      <c r="X2629" s="1">
        <f t="shared" si="788"/>
        <v>35.73890415307617</v>
      </c>
      <c r="Y2629" s="1">
        <f t="shared" si="789"/>
        <v>1.0118346814041403</v>
      </c>
      <c r="Z2629" s="1">
        <f t="shared" si="778"/>
        <v>0.72199999999999998</v>
      </c>
      <c r="AA2629" s="1">
        <f t="shared" si="790"/>
        <v>5.9168231315458897E-2</v>
      </c>
      <c r="AB2629" s="1">
        <f t="shared" si="791"/>
        <v>2.4993472999999997</v>
      </c>
      <c r="AC2629" s="1">
        <f t="shared" si="792"/>
        <v>1.9446727954366547</v>
      </c>
      <c r="AF2629" s="1">
        <f t="shared" si="793"/>
        <v>6.3433024675810241</v>
      </c>
      <c r="AG2629" s="1">
        <f t="shared" si="794"/>
        <v>3.4592495328773412</v>
      </c>
      <c r="AH2629" s="1">
        <f t="shared" si="795"/>
        <v>5.2679085374367984</v>
      </c>
      <c r="AI2629">
        <v>6.1</v>
      </c>
      <c r="AJ2629">
        <v>15</v>
      </c>
      <c r="AK2629">
        <v>92</v>
      </c>
      <c r="AL2629">
        <v>14</v>
      </c>
      <c r="AM2629">
        <v>9057</v>
      </c>
      <c r="AN2629">
        <v>9101</v>
      </c>
      <c r="AO2629">
        <v>9014</v>
      </c>
      <c r="AP2629">
        <v>34</v>
      </c>
      <c r="AQ2629">
        <v>0</v>
      </c>
    </row>
    <row r="2630" spans="1:43">
      <c r="A2630" s="27">
        <v>40614</v>
      </c>
      <c r="B2630" s="27"/>
      <c r="C2630">
        <v>-5.6</v>
      </c>
      <c r="D2630">
        <v>-1.9</v>
      </c>
      <c r="E2630">
        <v>-7.1</v>
      </c>
      <c r="F2630">
        <v>84</v>
      </c>
      <c r="G2630">
        <v>63</v>
      </c>
      <c r="H2630">
        <v>2.4</v>
      </c>
      <c r="I2630" s="10">
        <v>935</v>
      </c>
      <c r="J2630">
        <v>2.1</v>
      </c>
      <c r="K2630" s="2">
        <v>10</v>
      </c>
      <c r="L2630" s="1">
        <f t="shared" si="780"/>
        <v>1.1814224581745421</v>
      </c>
      <c r="M2630" s="1">
        <f t="shared" si="781"/>
        <v>105</v>
      </c>
      <c r="N2630" s="1">
        <f t="shared" si="782"/>
        <v>0.40250001997372314</v>
      </c>
      <c r="O2630" s="1">
        <f t="shared" si="796"/>
        <v>3.0724568530406175E-2</v>
      </c>
      <c r="P2630" s="1">
        <f t="shared" si="779"/>
        <v>0.35573198944764395</v>
      </c>
      <c r="Q2630">
        <f t="shared" si="783"/>
        <v>1.8428877170835822</v>
      </c>
      <c r="R2630">
        <f t="shared" si="784"/>
        <v>11.870424320637868</v>
      </c>
      <c r="S2630">
        <f t="shared" si="785"/>
        <v>1.553720460816475</v>
      </c>
      <c r="T2630">
        <v>0.2432</v>
      </c>
      <c r="U2630" s="1">
        <f t="shared" si="786"/>
        <v>-6.8711806060083896E-2</v>
      </c>
      <c r="V2630" s="1">
        <v>71</v>
      </c>
      <c r="W2630" s="1">
        <f t="shared" si="787"/>
        <v>9.6881270093594036</v>
      </c>
      <c r="X2630" s="1">
        <f t="shared" si="788"/>
        <v>35.836755121317857</v>
      </c>
      <c r="Y2630" s="1">
        <f t="shared" si="789"/>
        <v>1.0113031131378225</v>
      </c>
      <c r="Z2630" s="1">
        <f t="shared" ref="Z2630:Z2693" si="797">0.38*(C2630-C2629)</f>
        <v>-2.3940000000000001</v>
      </c>
      <c r="AA2630" s="1">
        <f t="shared" si="790"/>
        <v>5.8818188175643563E-2</v>
      </c>
      <c r="AB2630" s="1">
        <f t="shared" si="791"/>
        <v>2.5142215999999999</v>
      </c>
      <c r="AC2630" s="1">
        <f t="shared" si="792"/>
        <v>1.5706972578526825</v>
      </c>
      <c r="AF2630" s="1">
        <f t="shared" si="793"/>
        <v>2.2930737227594031</v>
      </c>
      <c r="AG2630" s="1">
        <f t="shared" si="794"/>
        <v>2.6274741554677123</v>
      </c>
      <c r="AH2630" s="1">
        <f t="shared" si="795"/>
        <v>4.426837394151967</v>
      </c>
      <c r="AI2630">
        <v>6.9</v>
      </c>
      <c r="AJ2630">
        <v>14</v>
      </c>
      <c r="AK2630">
        <v>104</v>
      </c>
      <c r="AL2630">
        <v>15</v>
      </c>
      <c r="AM2630">
        <v>9184</v>
      </c>
      <c r="AN2630">
        <v>9241</v>
      </c>
      <c r="AO2630">
        <v>9094</v>
      </c>
      <c r="AP2630">
        <v>34</v>
      </c>
      <c r="AQ2630">
        <v>15</v>
      </c>
    </row>
    <row r="2631" spans="1:43">
      <c r="A2631" s="27">
        <v>40615</v>
      </c>
      <c r="B2631" s="27"/>
      <c r="C2631">
        <v>-7.8</v>
      </c>
      <c r="D2631">
        <v>-3.3</v>
      </c>
      <c r="E2631">
        <v>-11.1</v>
      </c>
      <c r="F2631">
        <v>76</v>
      </c>
      <c r="G2631">
        <v>58</v>
      </c>
      <c r="H2631">
        <v>9.1999999999999993</v>
      </c>
      <c r="I2631" s="10">
        <v>935</v>
      </c>
      <c r="J2631">
        <v>1.7</v>
      </c>
      <c r="K2631" s="2">
        <v>10</v>
      </c>
      <c r="L2631" s="1">
        <f t="shared" si="780"/>
        <v>1.46916436643749</v>
      </c>
      <c r="M2631" s="1">
        <f t="shared" si="781"/>
        <v>94</v>
      </c>
      <c r="N2631" s="1">
        <f t="shared" si="782"/>
        <v>0.33972712124918997</v>
      </c>
      <c r="O2631" s="1">
        <f t="shared" si="796"/>
        <v>2.6432411900060862E-2</v>
      </c>
      <c r="P2631" s="1">
        <f t="shared" ref="P2631:P2694" si="798">0.5*(M2631/100)*0.611*EXP(17.27*E2631/(E2631+237.3))+0.5*(G2631/100)*0.611*EXP(17.27*D2631/(D2631+237.3))</f>
        <v>0.26194054335457195</v>
      </c>
      <c r="Q2631">
        <f t="shared" si="783"/>
        <v>5.2360039402128242</v>
      </c>
      <c r="R2631">
        <f t="shared" si="784"/>
        <v>11.883646332933274</v>
      </c>
      <c r="S2631">
        <f t="shared" si="785"/>
        <v>1.5554510906980725</v>
      </c>
      <c r="T2631">
        <v>0.2432</v>
      </c>
      <c r="U2631" s="1">
        <f t="shared" si="786"/>
        <v>-6.1767169465193582E-2</v>
      </c>
      <c r="V2631" s="1">
        <v>72</v>
      </c>
      <c r="W2631" s="1">
        <f t="shared" si="787"/>
        <v>17.627217818726464</v>
      </c>
      <c r="X2631" s="1">
        <f t="shared" si="788"/>
        <v>35.93309205305674</v>
      </c>
      <c r="Y2631" s="1">
        <f t="shared" si="789"/>
        <v>1.0107682010409518</v>
      </c>
      <c r="Z2631" s="1">
        <f t="shared" si="797"/>
        <v>-0.83600000000000008</v>
      </c>
      <c r="AA2631" s="1">
        <f t="shared" si="790"/>
        <v>5.8696924574366656E-2</v>
      </c>
      <c r="AB2631" s="1">
        <f t="shared" si="791"/>
        <v>2.5194158</v>
      </c>
      <c r="AC2631" s="1">
        <f t="shared" si="792"/>
        <v>1.2715168277855049</v>
      </c>
      <c r="AF2631" s="1">
        <f t="shared" si="793"/>
        <v>2.3081802855411602</v>
      </c>
      <c r="AG2631" s="1">
        <f t="shared" si="794"/>
        <v>3.8906608108904415</v>
      </c>
      <c r="AH2631" s="1">
        <f t="shared" si="795"/>
        <v>5.1748345142622689</v>
      </c>
      <c r="AI2631">
        <v>4.3</v>
      </c>
      <c r="AJ2631">
        <v>4</v>
      </c>
      <c r="AK2631">
        <v>62</v>
      </c>
      <c r="AL2631">
        <v>4</v>
      </c>
      <c r="AM2631">
        <v>9309</v>
      </c>
      <c r="AN2631">
        <v>9330</v>
      </c>
      <c r="AO2631">
        <v>9241</v>
      </c>
      <c r="AP2631">
        <v>26</v>
      </c>
      <c r="AQ2631">
        <v>32700</v>
      </c>
    </row>
    <row r="2632" spans="1:43">
      <c r="A2632" s="27">
        <v>40616</v>
      </c>
      <c r="B2632" s="27"/>
      <c r="C2632">
        <v>-7.7</v>
      </c>
      <c r="D2632">
        <v>-3.8</v>
      </c>
      <c r="E2632">
        <v>-12.5</v>
      </c>
      <c r="F2632">
        <v>76</v>
      </c>
      <c r="G2632">
        <v>50</v>
      </c>
      <c r="H2632">
        <v>10.6</v>
      </c>
      <c r="I2632" s="10">
        <v>935</v>
      </c>
      <c r="J2632">
        <v>2</v>
      </c>
      <c r="K2632" s="2">
        <v>10</v>
      </c>
      <c r="L2632" s="1">
        <f t="shared" si="780"/>
        <v>1.5353695321022125</v>
      </c>
      <c r="M2632" s="1">
        <f t="shared" si="781"/>
        <v>102</v>
      </c>
      <c r="N2632" s="1">
        <f t="shared" si="782"/>
        <v>0.34237962288804041</v>
      </c>
      <c r="O2632" s="1">
        <f t="shared" si="796"/>
        <v>2.6615589879748248E-2</v>
      </c>
      <c r="P2632" s="1">
        <f t="shared" si="798"/>
        <v>0.23460210144909216</v>
      </c>
      <c r="Q2632">
        <f t="shared" si="783"/>
        <v>5.9282175742759637</v>
      </c>
      <c r="R2632">
        <f t="shared" si="784"/>
        <v>11.896891386318545</v>
      </c>
      <c r="S2632">
        <f t="shared" si="785"/>
        <v>1.5571847364291289</v>
      </c>
      <c r="T2632">
        <v>0.2432</v>
      </c>
      <c r="U2632" s="1">
        <f t="shared" si="786"/>
        <v>-5.4804260121379428E-2</v>
      </c>
      <c r="V2632" s="1">
        <v>73</v>
      </c>
      <c r="W2632" s="1">
        <f t="shared" si="787"/>
        <v>19.294032550717127</v>
      </c>
      <c r="X2632" s="1">
        <f t="shared" si="788"/>
        <v>36.027868172688805</v>
      </c>
      <c r="Y2632" s="1">
        <f t="shared" si="789"/>
        <v>1.0102301033580217</v>
      </c>
      <c r="Z2632" s="1">
        <f t="shared" si="797"/>
        <v>3.7999999999999867E-2</v>
      </c>
      <c r="AA2632" s="1">
        <f t="shared" si="790"/>
        <v>5.8702425707887224E-2</v>
      </c>
      <c r="AB2632" s="1">
        <f t="shared" si="791"/>
        <v>2.5191797</v>
      </c>
      <c r="AC2632" s="1">
        <f t="shared" si="792"/>
        <v>1.4959021503358882</v>
      </c>
      <c r="AF2632" s="1">
        <f t="shared" si="793"/>
        <v>2.468581108354686</v>
      </c>
      <c r="AG2632" s="1">
        <f t="shared" si="794"/>
        <v>4.1746205281914959</v>
      </c>
      <c r="AH2632" s="1">
        <f t="shared" si="795"/>
        <v>5.2387159412143101</v>
      </c>
      <c r="AI2632">
        <v>3.7</v>
      </c>
      <c r="AJ2632">
        <v>10</v>
      </c>
      <c r="AK2632">
        <v>73</v>
      </c>
      <c r="AL2632">
        <v>11</v>
      </c>
      <c r="AM2632">
        <v>9271</v>
      </c>
      <c r="AN2632">
        <v>9325</v>
      </c>
      <c r="AO2632">
        <v>9240</v>
      </c>
      <c r="AP2632">
        <v>26</v>
      </c>
      <c r="AQ2632">
        <v>0</v>
      </c>
    </row>
    <row r="2633" spans="1:43">
      <c r="A2633" s="27">
        <v>40617</v>
      </c>
      <c r="B2633" s="27"/>
      <c r="C2633">
        <v>-6.3</v>
      </c>
      <c r="D2633">
        <v>-0.7</v>
      </c>
      <c r="E2633">
        <v>-10.7</v>
      </c>
      <c r="F2633">
        <v>72</v>
      </c>
      <c r="G2633">
        <v>46</v>
      </c>
      <c r="H2633">
        <v>5.7</v>
      </c>
      <c r="I2633" s="10">
        <v>935</v>
      </c>
      <c r="J2633">
        <v>2.6</v>
      </c>
      <c r="K2633" s="2">
        <v>10</v>
      </c>
      <c r="L2633" s="1">
        <f t="shared" si="780"/>
        <v>1.2468901052411963</v>
      </c>
      <c r="M2633" s="1">
        <f t="shared" si="781"/>
        <v>98</v>
      </c>
      <c r="N2633" s="1">
        <f t="shared" si="782"/>
        <v>0.38149470040937228</v>
      </c>
      <c r="O2633" s="1">
        <f t="shared" si="796"/>
        <v>2.929790075668761E-2</v>
      </c>
      <c r="P2633" s="1">
        <f t="shared" si="798"/>
        <v>0.26598749194151883</v>
      </c>
      <c r="Q2633">
        <f t="shared" si="783"/>
        <v>3.5626810609632589</v>
      </c>
      <c r="R2633">
        <f t="shared" si="784"/>
        <v>11.91015681774598</v>
      </c>
      <c r="S2633">
        <f t="shared" si="785"/>
        <v>1.5589210494431911</v>
      </c>
      <c r="T2633">
        <v>0.2432</v>
      </c>
      <c r="U2633" s="1">
        <f t="shared" si="786"/>
        <v>-4.7825137884958811E-2</v>
      </c>
      <c r="V2633" s="1">
        <v>74</v>
      </c>
      <c r="W2633" s="1">
        <f t="shared" si="787"/>
        <v>13.608763927642322</v>
      </c>
      <c r="X2633" s="1">
        <f t="shared" si="788"/>
        <v>36.121038754467534</v>
      </c>
      <c r="Y2633" s="1">
        <f t="shared" si="789"/>
        <v>1.0096889792759258</v>
      </c>
      <c r="Z2633" s="1">
        <f t="shared" si="797"/>
        <v>0.53200000000000014</v>
      </c>
      <c r="AA2633" s="1">
        <f t="shared" si="790"/>
        <v>5.8779549989467939E-2</v>
      </c>
      <c r="AB2633" s="1">
        <f t="shared" si="791"/>
        <v>2.5158742999999997</v>
      </c>
      <c r="AC2633" s="1">
        <f t="shared" si="792"/>
        <v>1.9446727954366547</v>
      </c>
      <c r="AF2633" s="1">
        <f t="shared" si="793"/>
        <v>3.0212447410604506</v>
      </c>
      <c r="AG2633" s="1">
        <f t="shared" si="794"/>
        <v>3.247417948470249</v>
      </c>
      <c r="AH2633" s="1">
        <f t="shared" si="795"/>
        <v>3.9875784676374746</v>
      </c>
      <c r="AI2633">
        <v>4.7</v>
      </c>
      <c r="AJ2633">
        <v>4</v>
      </c>
      <c r="AK2633">
        <v>91</v>
      </c>
      <c r="AL2633">
        <v>3</v>
      </c>
      <c r="AM2633">
        <v>9170</v>
      </c>
      <c r="AN2633">
        <v>9244</v>
      </c>
      <c r="AO2633">
        <v>9119</v>
      </c>
      <c r="AP2633">
        <v>27</v>
      </c>
      <c r="AQ2633">
        <v>0</v>
      </c>
    </row>
    <row r="2634" spans="1:43">
      <c r="A2634" s="27">
        <v>40618</v>
      </c>
      <c r="B2634" s="27"/>
      <c r="C2634">
        <v>-5.2</v>
      </c>
      <c r="D2634">
        <v>4.0999999999999996</v>
      </c>
      <c r="E2634">
        <v>-7</v>
      </c>
      <c r="F2634">
        <v>78</v>
      </c>
      <c r="G2634">
        <v>30</v>
      </c>
      <c r="H2634">
        <v>0</v>
      </c>
      <c r="I2634" s="10">
        <v>935</v>
      </c>
      <c r="J2634">
        <v>3.6</v>
      </c>
      <c r="K2634" s="2">
        <v>10</v>
      </c>
      <c r="L2634" s="1">
        <f t="shared" si="780"/>
        <v>0.76112396093399104</v>
      </c>
      <c r="M2634" s="1">
        <f t="shared" si="781"/>
        <v>126</v>
      </c>
      <c r="N2634" s="1">
        <f t="shared" si="782"/>
        <v>0.41495809029574476</v>
      </c>
      <c r="O2634" s="1">
        <f t="shared" si="796"/>
        <v>3.1566462071329356E-2</v>
      </c>
      <c r="P2634" s="1">
        <f t="shared" si="798"/>
        <v>0.35061538253169322</v>
      </c>
      <c r="Q2634">
        <f t="shared" si="783"/>
        <v>0.68673334154393972</v>
      </c>
      <c r="R2634">
        <f t="shared" si="784"/>
        <v>11.923439981673582</v>
      </c>
      <c r="S2634">
        <f t="shared" si="785"/>
        <v>1.5606596834651285</v>
      </c>
      <c r="T2634">
        <v>0.2432</v>
      </c>
      <c r="U2634" s="1">
        <f t="shared" si="786"/>
        <v>-4.0831867408552658E-2</v>
      </c>
      <c r="V2634" s="1">
        <v>75</v>
      </c>
      <c r="W2634" s="1">
        <f t="shared" si="787"/>
        <v>6.9709180238074859</v>
      </c>
      <c r="X2634" s="1">
        <f t="shared" si="788"/>
        <v>36.212561162636291</v>
      </c>
      <c r="Y2634" s="1">
        <f t="shared" si="789"/>
        <v>1.0091449888768664</v>
      </c>
      <c r="Z2634" s="1">
        <f t="shared" si="797"/>
        <v>0.41799999999999987</v>
      </c>
      <c r="AA2634" s="1">
        <f t="shared" si="790"/>
        <v>5.8840289954513424E-2</v>
      </c>
      <c r="AB2634" s="1">
        <f t="shared" si="791"/>
        <v>2.5132772000000001</v>
      </c>
      <c r="AC2634" s="1">
        <f t="shared" si="792"/>
        <v>2.6926238706045988</v>
      </c>
      <c r="AF2634" s="1">
        <f t="shared" si="793"/>
        <v>3.496383904121064</v>
      </c>
      <c r="AG2634" s="1">
        <f t="shared" si="794"/>
        <v>2.1855293731741643</v>
      </c>
      <c r="AH2634" s="1">
        <f t="shared" si="795"/>
        <v>2.5807819889511472</v>
      </c>
      <c r="AI2634">
        <v>13.6</v>
      </c>
      <c r="AJ2634">
        <v>6</v>
      </c>
      <c r="AK2634">
        <v>236</v>
      </c>
      <c r="AL2634">
        <v>6</v>
      </c>
      <c r="AM2634">
        <v>9222</v>
      </c>
      <c r="AN2634">
        <v>9284</v>
      </c>
      <c r="AO2634">
        <v>9079</v>
      </c>
      <c r="AP2634">
        <v>32</v>
      </c>
      <c r="AQ2634">
        <v>158</v>
      </c>
    </row>
    <row r="2635" spans="1:43">
      <c r="A2635" s="27">
        <v>40619</v>
      </c>
      <c r="B2635" s="27"/>
      <c r="C2635">
        <v>-6.1</v>
      </c>
      <c r="D2635">
        <v>0.6</v>
      </c>
      <c r="E2635">
        <v>-11.7</v>
      </c>
      <c r="F2635">
        <v>71</v>
      </c>
      <c r="G2635">
        <v>24</v>
      </c>
      <c r="H2635">
        <v>10.6</v>
      </c>
      <c r="I2635" s="10">
        <v>935</v>
      </c>
      <c r="J2635">
        <v>2.4</v>
      </c>
      <c r="K2635" s="2">
        <v>10</v>
      </c>
      <c r="L2635" s="1">
        <f t="shared" si="780"/>
        <v>1.7882973202582064</v>
      </c>
      <c r="M2635" s="1">
        <f t="shared" si="781"/>
        <v>118</v>
      </c>
      <c r="N2635" s="1">
        <f t="shared" si="782"/>
        <v>0.38739461285764698</v>
      </c>
      <c r="O2635" s="1">
        <f t="shared" si="796"/>
        <v>2.9699550178447581E-2</v>
      </c>
      <c r="P2635" s="1">
        <f t="shared" si="798"/>
        <v>0.22378710938313193</v>
      </c>
      <c r="Q2635">
        <f t="shared" si="783"/>
        <v>6.1914600641911699</v>
      </c>
      <c r="R2635">
        <f t="shared" si="784"/>
        <v>11.936738247911034</v>
      </c>
      <c r="S2635">
        <f t="shared" si="785"/>
        <v>1.562400294229193</v>
      </c>
      <c r="T2635">
        <v>0.2432</v>
      </c>
      <c r="U2635" s="1">
        <f t="shared" si="786"/>
        <v>-3.3826517530294371E-2</v>
      </c>
      <c r="V2635" s="1">
        <v>76</v>
      </c>
      <c r="W2635" s="1">
        <f t="shared" si="787"/>
        <v>19.399480364825653</v>
      </c>
      <c r="X2635" s="1">
        <f t="shared" si="788"/>
        <v>36.302394888633543</v>
      </c>
      <c r="Y2635" s="1">
        <f t="shared" si="789"/>
        <v>1.0085982930909954</v>
      </c>
      <c r="Z2635" s="1">
        <f t="shared" si="797"/>
        <v>-0.3419999999999998</v>
      </c>
      <c r="AA2635" s="1">
        <f t="shared" si="790"/>
        <v>5.8790584290307958E-2</v>
      </c>
      <c r="AB2635" s="1">
        <f t="shared" si="791"/>
        <v>2.5154020999999998</v>
      </c>
      <c r="AC2635" s="1">
        <f t="shared" si="792"/>
        <v>1.7950825804030659</v>
      </c>
      <c r="AF2635" s="1">
        <f t="shared" si="793"/>
        <v>3.4261117957395548</v>
      </c>
      <c r="AG2635" s="1">
        <f t="shared" si="794"/>
        <v>4.1658178668833656</v>
      </c>
      <c r="AH2635" s="1">
        <f t="shared" si="795"/>
        <v>5.7301436247055157</v>
      </c>
      <c r="AI2635">
        <v>5.2</v>
      </c>
      <c r="AJ2635">
        <v>14</v>
      </c>
      <c r="AK2635">
        <v>74</v>
      </c>
      <c r="AL2635">
        <v>14</v>
      </c>
      <c r="AM2635">
        <v>9225</v>
      </c>
      <c r="AN2635">
        <v>9289</v>
      </c>
      <c r="AO2635">
        <v>9163</v>
      </c>
      <c r="AP2635">
        <v>26</v>
      </c>
      <c r="AQ2635">
        <v>19</v>
      </c>
    </row>
    <row r="2636" spans="1:43">
      <c r="A2636" s="27">
        <v>40620</v>
      </c>
      <c r="B2636" s="27"/>
      <c r="C2636">
        <v>-6.1</v>
      </c>
      <c r="D2636">
        <v>0.1</v>
      </c>
      <c r="E2636">
        <v>-10.7</v>
      </c>
      <c r="F2636">
        <v>64</v>
      </c>
      <c r="G2636">
        <v>38</v>
      </c>
      <c r="H2636">
        <v>8.6</v>
      </c>
      <c r="I2636" s="10">
        <v>935</v>
      </c>
      <c r="J2636">
        <v>2.2999999999999998</v>
      </c>
      <c r="K2636" s="2">
        <v>10</v>
      </c>
      <c r="L2636" s="1">
        <f t="shared" si="780"/>
        <v>1.5929252442827682</v>
      </c>
      <c r="M2636" s="1">
        <f t="shared" si="781"/>
        <v>90</v>
      </c>
      <c r="N2636" s="1">
        <f t="shared" si="782"/>
        <v>0.38739461285764698</v>
      </c>
      <c r="O2636" s="1">
        <f t="shared" si="796"/>
        <v>2.9699550178447581E-2</v>
      </c>
      <c r="P2636" s="1">
        <f t="shared" si="798"/>
        <v>0.23858221034981392</v>
      </c>
      <c r="Q2636">
        <f t="shared" si="783"/>
        <v>5.123078005886728</v>
      </c>
      <c r="R2636">
        <f t="shared" si="784"/>
        <v>11.950048999430191</v>
      </c>
      <c r="S2636">
        <f t="shared" si="785"/>
        <v>1.5641425391924335</v>
      </c>
      <c r="T2636">
        <v>0.2432</v>
      </c>
      <c r="U2636" s="1">
        <f t="shared" si="786"/>
        <v>-2.6811160661799147E-2</v>
      </c>
      <c r="V2636" s="1">
        <v>77</v>
      </c>
      <c r="W2636" s="1">
        <f t="shared" si="787"/>
        <v>17.087887597146821</v>
      </c>
      <c r="X2636" s="1">
        <f t="shared" si="788"/>
        <v>36.390501585305806</v>
      </c>
      <c r="Y2636" s="1">
        <f t="shared" si="789"/>
        <v>1.0080490536488069</v>
      </c>
      <c r="Z2636" s="1">
        <f t="shared" si="797"/>
        <v>0</v>
      </c>
      <c r="AA2636" s="1">
        <f t="shared" si="790"/>
        <v>5.8790584290307958E-2</v>
      </c>
      <c r="AB2636" s="1">
        <f t="shared" si="791"/>
        <v>2.5154020999999998</v>
      </c>
      <c r="AC2636" s="1">
        <f t="shared" si="792"/>
        <v>1.7202874728862712</v>
      </c>
      <c r="AF2636" s="1">
        <f t="shared" si="793"/>
        <v>3.2182043475038307</v>
      </c>
      <c r="AG2636" s="1">
        <f t="shared" si="794"/>
        <v>3.8065299718741663</v>
      </c>
      <c r="AH2636" s="1">
        <f t="shared" si="795"/>
        <v>5.0597767294093332</v>
      </c>
      <c r="AI2636">
        <v>4.8</v>
      </c>
      <c r="AJ2636">
        <v>14</v>
      </c>
      <c r="AK2636">
        <v>71</v>
      </c>
      <c r="AL2636">
        <v>15</v>
      </c>
      <c r="AM2636">
        <v>9189</v>
      </c>
      <c r="AN2636">
        <v>9207</v>
      </c>
      <c r="AO2636">
        <v>9169</v>
      </c>
      <c r="AP2636">
        <v>23</v>
      </c>
      <c r="AQ2636">
        <v>0</v>
      </c>
    </row>
    <row r="2637" spans="1:43">
      <c r="A2637" s="27">
        <v>40621</v>
      </c>
      <c r="B2637" s="27"/>
      <c r="C2637">
        <v>-7.7</v>
      </c>
      <c r="D2637">
        <v>-3.3</v>
      </c>
      <c r="E2637">
        <v>-10.4</v>
      </c>
      <c r="F2637">
        <v>73</v>
      </c>
      <c r="G2637">
        <v>46</v>
      </c>
      <c r="H2637">
        <v>4.4000000000000004</v>
      </c>
      <c r="I2637" s="10">
        <v>935</v>
      </c>
      <c r="J2637">
        <v>2.4</v>
      </c>
      <c r="K2637" s="2">
        <v>10</v>
      </c>
      <c r="L2637" s="1">
        <f t="shared" si="780"/>
        <v>1.1667297548152158</v>
      </c>
      <c r="M2637" s="1">
        <f t="shared" si="781"/>
        <v>100</v>
      </c>
      <c r="N2637" s="1">
        <f t="shared" si="782"/>
        <v>0.34237962288804041</v>
      </c>
      <c r="O2637" s="1">
        <f t="shared" si="796"/>
        <v>2.6615589879748248E-2</v>
      </c>
      <c r="P2637" s="1">
        <f t="shared" si="798"/>
        <v>0.2485845417060229</v>
      </c>
      <c r="Q2637">
        <f t="shared" si="783"/>
        <v>2.8663943517883799</v>
      </c>
      <c r="R2637">
        <f t="shared" si="784"/>
        <v>11.963369630145323</v>
      </c>
      <c r="S2637">
        <f t="shared" si="785"/>
        <v>1.5658860772441523</v>
      </c>
      <c r="T2637">
        <v>0.2432</v>
      </c>
      <c r="U2637" s="1">
        <f t="shared" si="786"/>
        <v>-1.9787872175077544E-2</v>
      </c>
      <c r="V2637" s="1">
        <v>78</v>
      </c>
      <c r="W2637" s="1">
        <f t="shared" si="787"/>
        <v>12.18687388395383</v>
      </c>
      <c r="X2637" s="1">
        <f t="shared" si="788"/>
        <v>36.476845098068473</v>
      </c>
      <c r="Y2637" s="1">
        <f t="shared" si="789"/>
        <v>1.0074974330332918</v>
      </c>
      <c r="Z2637" s="1">
        <f t="shared" si="797"/>
        <v>-0.60800000000000021</v>
      </c>
      <c r="AA2637" s="1">
        <f t="shared" si="790"/>
        <v>5.8702425707887224E-2</v>
      </c>
      <c r="AB2637" s="1">
        <f t="shared" si="791"/>
        <v>2.5191797</v>
      </c>
      <c r="AC2637" s="1">
        <f t="shared" si="792"/>
        <v>1.7950825804030659</v>
      </c>
      <c r="AF2637" s="1">
        <f t="shared" si="793"/>
        <v>2.2578529469055453</v>
      </c>
      <c r="AG2637" s="1">
        <f t="shared" si="794"/>
        <v>3.0055185847958148</v>
      </c>
      <c r="AH2637" s="1">
        <f t="shared" si="795"/>
        <v>3.9025514751753922</v>
      </c>
      <c r="AI2637">
        <v>4.8</v>
      </c>
      <c r="AJ2637">
        <v>14</v>
      </c>
      <c r="AK2637">
        <v>87</v>
      </c>
      <c r="AL2637">
        <v>2</v>
      </c>
      <c r="AM2637">
        <v>9183</v>
      </c>
      <c r="AN2637">
        <v>9210</v>
      </c>
      <c r="AO2637">
        <v>9149</v>
      </c>
      <c r="AP2637">
        <v>25</v>
      </c>
      <c r="AQ2637">
        <v>9</v>
      </c>
    </row>
    <row r="2638" spans="1:43">
      <c r="A2638" s="27">
        <v>40622</v>
      </c>
      <c r="B2638" s="27"/>
      <c r="C2638">
        <v>-10.7</v>
      </c>
      <c r="D2638">
        <v>-6.7</v>
      </c>
      <c r="E2638">
        <v>-14.7</v>
      </c>
      <c r="F2638">
        <v>68</v>
      </c>
      <c r="G2638">
        <v>41</v>
      </c>
      <c r="H2638">
        <v>10.9</v>
      </c>
      <c r="I2638" s="10">
        <v>935</v>
      </c>
      <c r="J2638">
        <v>1.8</v>
      </c>
      <c r="K2638" s="2">
        <v>10</v>
      </c>
      <c r="L2638" s="1">
        <f t="shared" si="780"/>
        <v>1.4888114511986146</v>
      </c>
      <c r="M2638" s="1">
        <f t="shared" si="781"/>
        <v>95</v>
      </c>
      <c r="N2638" s="1">
        <f t="shared" si="782"/>
        <v>0.27032137319458338</v>
      </c>
      <c r="O2638" s="1">
        <f t="shared" si="796"/>
        <v>2.1574092076651792E-2</v>
      </c>
      <c r="P2638" s="1">
        <f t="shared" si="798"/>
        <v>0.16861207562069841</v>
      </c>
      <c r="Q2638">
        <f t="shared" si="783"/>
        <v>6.0310234320886265</v>
      </c>
      <c r="R2638">
        <f t="shared" si="784"/>
        <v>11.97669754266842</v>
      </c>
      <c r="S2638">
        <f t="shared" si="785"/>
        <v>1.567630568412097</v>
      </c>
      <c r="T2638">
        <v>0.2432</v>
      </c>
      <c r="U2638" s="1">
        <f t="shared" si="786"/>
        <v>-1.2758729788571855E-2</v>
      </c>
      <c r="V2638" s="1">
        <v>79</v>
      </c>
      <c r="W2638" s="1">
        <f t="shared" si="787"/>
        <v>19.848767878288285</v>
      </c>
      <c r="X2638" s="1">
        <f t="shared" si="788"/>
        <v>36.5613914929611</v>
      </c>
      <c r="Y2638" s="1">
        <f t="shared" si="789"/>
        <v>1.0069435944318696</v>
      </c>
      <c r="Z2638" s="1">
        <f t="shared" si="797"/>
        <v>-1.1399999999999997</v>
      </c>
      <c r="AA2638" s="1">
        <f t="shared" si="790"/>
        <v>5.853783899198909E-2</v>
      </c>
      <c r="AB2638" s="1">
        <f t="shared" si="791"/>
        <v>2.5262626999999998</v>
      </c>
      <c r="AC2638" s="1">
        <f t="shared" si="792"/>
        <v>1.3463119353022994</v>
      </c>
      <c r="AF2638" s="1">
        <f t="shared" si="793"/>
        <v>1.6887054090421543</v>
      </c>
      <c r="AG2638" s="1">
        <f t="shared" si="794"/>
        <v>4.236228144951701</v>
      </c>
      <c r="AH2638" s="1">
        <f t="shared" si="795"/>
        <v>5.0754199413531191</v>
      </c>
      <c r="AI2638">
        <v>4.5</v>
      </c>
      <c r="AJ2638">
        <v>3</v>
      </c>
      <c r="AK2638">
        <v>81</v>
      </c>
      <c r="AL2638">
        <v>3</v>
      </c>
      <c r="AM2638">
        <v>9281</v>
      </c>
      <c r="AN2638">
        <v>9304</v>
      </c>
      <c r="AO2638">
        <v>9210</v>
      </c>
      <c r="AP2638">
        <v>18</v>
      </c>
      <c r="AQ2638">
        <v>0</v>
      </c>
    </row>
    <row r="2639" spans="1:43">
      <c r="A2639" s="27">
        <v>40623</v>
      </c>
      <c r="B2639" s="27"/>
      <c r="C2639">
        <v>-10.5</v>
      </c>
      <c r="D2639">
        <v>-4.2</v>
      </c>
      <c r="E2639">
        <v>-15.4</v>
      </c>
      <c r="F2639">
        <v>51</v>
      </c>
      <c r="G2639">
        <v>28</v>
      </c>
      <c r="H2639">
        <v>10.7</v>
      </c>
      <c r="I2639" s="10">
        <v>935</v>
      </c>
      <c r="J2639">
        <v>2.5</v>
      </c>
      <c r="K2639" s="2">
        <v>10</v>
      </c>
      <c r="L2639" s="1">
        <f t="shared" si="780"/>
        <v>1.4761084496657459</v>
      </c>
      <c r="M2639" s="1">
        <f t="shared" si="781"/>
        <v>74</v>
      </c>
      <c r="N2639" s="1">
        <f t="shared" si="782"/>
        <v>0.27466712835238594</v>
      </c>
      <c r="O2639" s="1">
        <f t="shared" si="796"/>
        <v>2.1882278475859156E-2</v>
      </c>
      <c r="P2639" s="1">
        <f t="shared" si="798"/>
        <v>0.13085547178177345</v>
      </c>
      <c r="Q2639">
        <f t="shared" si="783"/>
        <v>6.161963461009603</v>
      </c>
      <c r="R2639">
        <f t="shared" si="784"/>
        <v>11.990030146044752</v>
      </c>
      <c r="S2639">
        <f t="shared" si="785"/>
        <v>1.5693756735660671</v>
      </c>
      <c r="T2639">
        <v>0.2432</v>
      </c>
      <c r="U2639" s="1">
        <f t="shared" si="786"/>
        <v>-5.725812952499746E-3</v>
      </c>
      <c r="V2639" s="1">
        <v>80</v>
      </c>
      <c r="W2639" s="1">
        <f t="shared" si="787"/>
        <v>19.644068381051067</v>
      </c>
      <c r="X2639" s="1">
        <f t="shared" si="788"/>
        <v>36.644109081549189</v>
      </c>
      <c r="Y2639" s="1">
        <f t="shared" si="789"/>
        <v>1.0063877016881129</v>
      </c>
      <c r="Z2639" s="1">
        <f t="shared" si="797"/>
        <v>7.5999999999999734E-2</v>
      </c>
      <c r="AA2639" s="1">
        <f t="shared" si="790"/>
        <v>5.8548782721317402E-2</v>
      </c>
      <c r="AB2639" s="1">
        <f t="shared" si="791"/>
        <v>2.5257904999999998</v>
      </c>
      <c r="AC2639" s="1">
        <f t="shared" si="792"/>
        <v>1.8698776879198602</v>
      </c>
      <c r="AF2639" s="1">
        <f t="shared" si="793"/>
        <v>2.0590356913288339</v>
      </c>
      <c r="AG2639" s="1">
        <f t="shared" si="794"/>
        <v>4.1438283218919825</v>
      </c>
      <c r="AH2639" s="1">
        <f t="shared" si="795"/>
        <v>4.5955966156705497</v>
      </c>
      <c r="AI2639">
        <v>4.9000000000000004</v>
      </c>
      <c r="AJ2639">
        <v>11</v>
      </c>
      <c r="AK2639">
        <v>77</v>
      </c>
      <c r="AL2639">
        <v>11</v>
      </c>
      <c r="AM2639">
        <v>9279</v>
      </c>
      <c r="AN2639">
        <v>9312</v>
      </c>
      <c r="AO2639">
        <v>9257</v>
      </c>
      <c r="AP2639">
        <v>14</v>
      </c>
      <c r="AQ2639">
        <v>0</v>
      </c>
    </row>
    <row r="2640" spans="1:43">
      <c r="A2640" s="27">
        <v>40624</v>
      </c>
      <c r="B2640" s="27"/>
      <c r="C2640">
        <v>-9.5</v>
      </c>
      <c r="D2640">
        <v>-4.2</v>
      </c>
      <c r="E2640">
        <v>-13.6</v>
      </c>
      <c r="F2640">
        <v>66</v>
      </c>
      <c r="G2640">
        <v>40</v>
      </c>
      <c r="H2640">
        <v>11</v>
      </c>
      <c r="I2640" s="10">
        <v>935</v>
      </c>
      <c r="J2640">
        <v>2.7</v>
      </c>
      <c r="K2640" s="2">
        <v>10</v>
      </c>
      <c r="L2640" s="1">
        <f t="shared" si="780"/>
        <v>1.4172857407077801</v>
      </c>
      <c r="M2640" s="1">
        <f t="shared" si="781"/>
        <v>92</v>
      </c>
      <c r="N2640" s="1">
        <f t="shared" si="782"/>
        <v>0.29734166303340515</v>
      </c>
      <c r="O2640" s="1">
        <f t="shared" si="796"/>
        <v>2.3481199624281388E-2</v>
      </c>
      <c r="P2640" s="1">
        <f t="shared" si="798"/>
        <v>0.18788153028293303</v>
      </c>
      <c r="Q2640">
        <f t="shared" si="783"/>
        <v>6.169131929906003</v>
      </c>
      <c r="R2640">
        <f t="shared" si="784"/>
        <v>12.003364853473876</v>
      </c>
      <c r="S2640">
        <f t="shared" si="785"/>
        <v>1.5711210541196172</v>
      </c>
      <c r="T2640">
        <v>0.2432</v>
      </c>
      <c r="U2640" s="1">
        <f t="shared" si="786"/>
        <v>1.3087977663158478E-3</v>
      </c>
      <c r="V2640" s="1">
        <v>81</v>
      </c>
      <c r="W2640" s="1">
        <f t="shared" si="787"/>
        <v>20.026776609139482</v>
      </c>
      <c r="X2640" s="1">
        <f t="shared" si="788"/>
        <v>36.724968442631237</v>
      </c>
      <c r="Y2640" s="1">
        <f t="shared" si="789"/>
        <v>1.0058299192532765</v>
      </c>
      <c r="Z2640" s="1">
        <f t="shared" si="797"/>
        <v>0.38</v>
      </c>
      <c r="AA2640" s="1">
        <f t="shared" si="790"/>
        <v>5.8603562803742938E-2</v>
      </c>
      <c r="AB2640" s="1">
        <f t="shared" si="791"/>
        <v>2.5234294999999998</v>
      </c>
      <c r="AC2640" s="1">
        <f t="shared" si="792"/>
        <v>2.019467902953449</v>
      </c>
      <c r="AF2640" s="1">
        <f t="shared" si="793"/>
        <v>2.1494694971142048</v>
      </c>
      <c r="AG2640" s="1">
        <f t="shared" si="794"/>
        <v>4.275359312298475</v>
      </c>
      <c r="AH2640" s="1">
        <f t="shared" si="795"/>
        <v>4.8578296669153023</v>
      </c>
      <c r="AI2640">
        <v>4</v>
      </c>
      <c r="AJ2640">
        <v>3</v>
      </c>
      <c r="AK2640">
        <v>58</v>
      </c>
      <c r="AL2640">
        <v>4</v>
      </c>
      <c r="AM2640">
        <v>9238</v>
      </c>
      <c r="AN2640">
        <v>9263</v>
      </c>
      <c r="AO2640">
        <v>9225</v>
      </c>
      <c r="AP2640">
        <v>19</v>
      </c>
      <c r="AQ2640">
        <v>0</v>
      </c>
    </row>
    <row r="2641" spans="1:43">
      <c r="A2641" s="27">
        <v>40625</v>
      </c>
      <c r="B2641" s="27"/>
      <c r="C2641">
        <v>-8.6</v>
      </c>
      <c r="D2641">
        <v>-2.5</v>
      </c>
      <c r="E2641">
        <v>-12.7</v>
      </c>
      <c r="F2641">
        <v>67</v>
      </c>
      <c r="G2641">
        <v>42</v>
      </c>
      <c r="H2641">
        <v>10.6</v>
      </c>
      <c r="I2641" s="10">
        <v>935</v>
      </c>
      <c r="J2641">
        <v>2.8</v>
      </c>
      <c r="K2641" s="2">
        <v>10</v>
      </c>
      <c r="L2641" s="1">
        <f t="shared" si="780"/>
        <v>1.4324060376927565</v>
      </c>
      <c r="M2641" s="1">
        <f t="shared" si="781"/>
        <v>92</v>
      </c>
      <c r="N2641" s="1">
        <f t="shared" si="782"/>
        <v>0.3191555198583183</v>
      </c>
      <c r="O2641" s="1">
        <f t="shared" si="796"/>
        <v>2.5005870912346493E-2</v>
      </c>
      <c r="P2641" s="1">
        <f t="shared" si="798"/>
        <v>0.21260993952329715</v>
      </c>
      <c r="Q2641">
        <f t="shared" si="783"/>
        <v>5.9990825429989574</v>
      </c>
      <c r="R2641">
        <f t="shared" si="784"/>
        <v>12.016699080021297</v>
      </c>
      <c r="S2641">
        <f t="shared" si="785"/>
        <v>1.5728663717305362</v>
      </c>
      <c r="T2641">
        <v>0.2432</v>
      </c>
      <c r="U2641" s="1">
        <f t="shared" si="786"/>
        <v>8.3430212999458016E-3</v>
      </c>
      <c r="V2641" s="1">
        <v>82</v>
      </c>
      <c r="W2641" s="1">
        <f t="shared" si="787"/>
        <v>19.583772842078123</v>
      </c>
      <c r="X2641" s="1">
        <f t="shared" si="788"/>
        <v>36.803942440715424</v>
      </c>
      <c r="Y2641" s="1">
        <f t="shared" si="789"/>
        <v>1.0052704121376481</v>
      </c>
      <c r="Z2641" s="1">
        <f t="shared" si="797"/>
        <v>0.34200000000000014</v>
      </c>
      <c r="AA2641" s="1">
        <f t="shared" si="790"/>
        <v>5.8652952596075718E-2</v>
      </c>
      <c r="AB2641" s="1">
        <f t="shared" si="791"/>
        <v>2.5213045999999997</v>
      </c>
      <c r="AC2641" s="1">
        <f t="shared" si="792"/>
        <v>2.0942630104702431</v>
      </c>
      <c r="AF2641" s="1">
        <f t="shared" si="793"/>
        <v>2.4871964666079895</v>
      </c>
      <c r="AG2641" s="1">
        <f t="shared" si="794"/>
        <v>4.217175496433879</v>
      </c>
      <c r="AH2641" s="1">
        <f t="shared" si="795"/>
        <v>4.9874321408333016</v>
      </c>
      <c r="AI2641">
        <v>3.7</v>
      </c>
      <c r="AJ2641">
        <v>10</v>
      </c>
      <c r="AK2641">
        <v>53</v>
      </c>
      <c r="AL2641">
        <v>4</v>
      </c>
      <c r="AM2641">
        <v>9227</v>
      </c>
      <c r="AN2641">
        <v>9238</v>
      </c>
      <c r="AO2641">
        <v>9218</v>
      </c>
      <c r="AP2641">
        <v>22</v>
      </c>
      <c r="AQ2641">
        <v>0</v>
      </c>
    </row>
    <row r="2642" spans="1:43">
      <c r="A2642" s="27">
        <v>40626</v>
      </c>
      <c r="B2642" s="27"/>
      <c r="C2642">
        <v>-5.6</v>
      </c>
      <c r="D2642">
        <v>-0.4</v>
      </c>
      <c r="E2642">
        <v>-9.1999999999999993</v>
      </c>
      <c r="F2642">
        <v>65</v>
      </c>
      <c r="G2642">
        <v>43</v>
      </c>
      <c r="H2642">
        <v>9.6999999999999993</v>
      </c>
      <c r="I2642" s="10">
        <v>935</v>
      </c>
      <c r="J2642">
        <v>2</v>
      </c>
      <c r="K2642" s="2">
        <v>10</v>
      </c>
      <c r="L2642" s="1">
        <f t="shared" si="780"/>
        <v>1.5889875046092929</v>
      </c>
      <c r="M2642" s="1">
        <f t="shared" si="781"/>
        <v>87</v>
      </c>
      <c r="N2642" s="1">
        <f t="shared" si="782"/>
        <v>0.40250001997372314</v>
      </c>
      <c r="O2642" s="1">
        <f t="shared" si="796"/>
        <v>3.0724568530406175E-2</v>
      </c>
      <c r="P2642" s="1">
        <f t="shared" si="798"/>
        <v>0.26003022066963732</v>
      </c>
      <c r="Q2642">
        <f t="shared" si="783"/>
        <v>5.6320605453775032</v>
      </c>
      <c r="R2642">
        <f t="shared" si="784"/>
        <v>12.030030240325916</v>
      </c>
      <c r="S2642">
        <f t="shared" si="785"/>
        <v>1.5746112880007743</v>
      </c>
      <c r="T2642">
        <v>0.2432</v>
      </c>
      <c r="U2642" s="1">
        <f t="shared" si="786"/>
        <v>1.5374776695003032E-2</v>
      </c>
      <c r="V2642" s="1">
        <v>83</v>
      </c>
      <c r="W2642" s="1">
        <f t="shared" si="787"/>
        <v>18.548618770902205</v>
      </c>
      <c r="X2642" s="1">
        <f t="shared" si="788"/>
        <v>36.881006241237465</v>
      </c>
      <c r="Y2642" s="1">
        <f t="shared" si="789"/>
        <v>1.004709345861732</v>
      </c>
      <c r="Z2642" s="1">
        <f t="shared" si="797"/>
        <v>1.1400000000000001</v>
      </c>
      <c r="AA2642" s="1">
        <f t="shared" si="790"/>
        <v>5.8818188175643563E-2</v>
      </c>
      <c r="AB2642" s="1">
        <f t="shared" si="791"/>
        <v>2.5142215999999999</v>
      </c>
      <c r="AC2642" s="1">
        <f t="shared" si="792"/>
        <v>1.4959021503358882</v>
      </c>
      <c r="AF2642" s="1">
        <f t="shared" si="793"/>
        <v>3.0699532668194389</v>
      </c>
      <c r="AG2642" s="1">
        <f t="shared" si="794"/>
        <v>4.093085327176639</v>
      </c>
      <c r="AH2642" s="1">
        <f t="shared" si="795"/>
        <v>5.0914825641869896</v>
      </c>
      <c r="AI2642">
        <v>3.8</v>
      </c>
      <c r="AJ2642">
        <v>3</v>
      </c>
      <c r="AK2642">
        <v>56</v>
      </c>
      <c r="AL2642">
        <v>3</v>
      </c>
      <c r="AM2642">
        <v>9200</v>
      </c>
      <c r="AN2642">
        <v>9228</v>
      </c>
      <c r="AO2642">
        <v>9180</v>
      </c>
      <c r="AP2642">
        <v>27</v>
      </c>
      <c r="AQ2642">
        <v>0</v>
      </c>
    </row>
    <row r="2643" spans="1:43">
      <c r="A2643" s="27">
        <v>40627</v>
      </c>
      <c r="B2643" s="27"/>
      <c r="C2643">
        <v>-3.5</v>
      </c>
      <c r="D2643">
        <v>2.5</v>
      </c>
      <c r="E2643">
        <v>-7.7</v>
      </c>
      <c r="F2643">
        <v>72</v>
      </c>
      <c r="G2643">
        <v>52</v>
      </c>
      <c r="H2643">
        <v>10.199999999999999</v>
      </c>
      <c r="I2643" s="10">
        <v>935</v>
      </c>
      <c r="J2643">
        <v>1.7</v>
      </c>
      <c r="K2643" s="2">
        <v>10</v>
      </c>
      <c r="L2643" s="1">
        <f t="shared" si="780"/>
        <v>1.7699752600279657</v>
      </c>
      <c r="M2643" s="1">
        <f t="shared" si="781"/>
        <v>92</v>
      </c>
      <c r="N2643" s="1">
        <f t="shared" si="782"/>
        <v>0.47180417925418289</v>
      </c>
      <c r="O2643" s="1">
        <f t="shared" si="796"/>
        <v>3.5370787081287283E-2</v>
      </c>
      <c r="P2643" s="1">
        <f t="shared" si="798"/>
        <v>0.34769330134377829</v>
      </c>
      <c r="Q2643">
        <f t="shared" si="783"/>
        <v>5.8273356024931484</v>
      </c>
      <c r="R2643">
        <f t="shared" si="784"/>
        <v>12.04335574630845</v>
      </c>
      <c r="S2643">
        <f t="shared" si="785"/>
        <v>1.5763554641764987</v>
      </c>
      <c r="T2643">
        <v>0.2432</v>
      </c>
      <c r="U2643" s="1">
        <f t="shared" si="786"/>
        <v>2.2401983728256841E-2</v>
      </c>
      <c r="V2643" s="1">
        <v>84</v>
      </c>
      <c r="W2643" s="1">
        <f t="shared" si="787"/>
        <v>19.164414683769589</v>
      </c>
      <c r="X2643" s="1">
        <f t="shared" si="788"/>
        <v>36.956137322496843</v>
      </c>
      <c r="Y2643" s="1">
        <f t="shared" si="789"/>
        <v>1.0041468864072831</v>
      </c>
      <c r="Z2643" s="1">
        <f t="shared" si="797"/>
        <v>0.79799999999999982</v>
      </c>
      <c r="AA2643" s="1">
        <f t="shared" si="790"/>
        <v>5.8934408117787405E-2</v>
      </c>
      <c r="AB2643" s="1">
        <f t="shared" si="791"/>
        <v>2.5092634999999999</v>
      </c>
      <c r="AC2643" s="1">
        <f t="shared" si="792"/>
        <v>1.2715168277855049</v>
      </c>
      <c r="AF2643" s="1">
        <f t="shared" si="793"/>
        <v>3.8819553116685088</v>
      </c>
      <c r="AG2643" s="1">
        <f t="shared" si="794"/>
        <v>4.2629158544888917</v>
      </c>
      <c r="AH2643" s="1">
        <f t="shared" si="795"/>
        <v>5.9257768382556844</v>
      </c>
      <c r="AI2643">
        <v>3.5</v>
      </c>
      <c r="AJ2643">
        <v>3</v>
      </c>
      <c r="AK2643">
        <v>62</v>
      </c>
      <c r="AL2643">
        <v>16</v>
      </c>
      <c r="AM2643">
        <v>9158</v>
      </c>
      <c r="AN2643">
        <v>9182</v>
      </c>
      <c r="AO2643">
        <v>9142</v>
      </c>
      <c r="AP2643">
        <v>34</v>
      </c>
      <c r="AQ2643">
        <v>0</v>
      </c>
    </row>
    <row r="2644" spans="1:43">
      <c r="A2644" s="27">
        <v>40628</v>
      </c>
      <c r="B2644" s="27"/>
      <c r="C2644">
        <v>-1</v>
      </c>
      <c r="D2644">
        <v>2.8</v>
      </c>
      <c r="E2644">
        <v>-4.5999999999999996</v>
      </c>
      <c r="F2644">
        <v>55</v>
      </c>
      <c r="G2644">
        <v>33</v>
      </c>
      <c r="H2644">
        <v>9.6</v>
      </c>
      <c r="I2644" s="10">
        <v>935</v>
      </c>
      <c r="J2644">
        <v>1.2</v>
      </c>
      <c r="K2644" s="2">
        <v>10</v>
      </c>
      <c r="L2644" s="1">
        <f t="shared" si="780"/>
        <v>2.0877899000709097</v>
      </c>
      <c r="M2644" s="1">
        <f t="shared" si="781"/>
        <v>77</v>
      </c>
      <c r="N2644" s="1">
        <f t="shared" si="782"/>
        <v>0.5679377955282604</v>
      </c>
      <c r="O2644" s="1">
        <f t="shared" si="796"/>
        <v>4.168168643929953E-2</v>
      </c>
      <c r="P2644" s="1">
        <f t="shared" si="798"/>
        <v>0.29050848614088975</v>
      </c>
      <c r="Q2644">
        <f t="shared" si="783"/>
        <v>5.8090284419461504</v>
      </c>
      <c r="R2644">
        <f t="shared" si="784"/>
        <v>12.056673004885951</v>
      </c>
      <c r="S2644">
        <f t="shared" si="785"/>
        <v>1.5780985608489466</v>
      </c>
      <c r="T2644">
        <v>0.2432</v>
      </c>
      <c r="U2644" s="1">
        <f t="shared" si="786"/>
        <v>2.9422563522030352E-2</v>
      </c>
      <c r="V2644" s="1">
        <v>85</v>
      </c>
      <c r="W2644" s="1">
        <f t="shared" si="787"/>
        <v>18.4795624800086</v>
      </c>
      <c r="X2644" s="1">
        <f t="shared" si="788"/>
        <v>37.029315484295736</v>
      </c>
      <c r="Y2644" s="1">
        <f t="shared" si="789"/>
        <v>1.0035832001682043</v>
      </c>
      <c r="Z2644" s="1">
        <f t="shared" si="797"/>
        <v>0.95</v>
      </c>
      <c r="AA2644" s="1">
        <f t="shared" si="790"/>
        <v>5.9073365441127998E-2</v>
      </c>
      <c r="AB2644" s="1">
        <f t="shared" si="791"/>
        <v>2.5033609999999999</v>
      </c>
      <c r="AC2644" s="1">
        <f t="shared" si="792"/>
        <v>0.89754129020153295</v>
      </c>
      <c r="AF2644" s="1">
        <f t="shared" si="793"/>
        <v>3.8922314853814926</v>
      </c>
      <c r="AG2644" s="1">
        <f t="shared" si="794"/>
        <v>4.1277843370000475</v>
      </c>
      <c r="AH2644" s="1">
        <f t="shared" si="795"/>
        <v>6.1093695611594665</v>
      </c>
      <c r="AI2644">
        <v>3.5</v>
      </c>
      <c r="AJ2644">
        <v>3</v>
      </c>
      <c r="AK2644">
        <v>65</v>
      </c>
      <c r="AL2644">
        <v>4</v>
      </c>
      <c r="AM2644">
        <v>9133</v>
      </c>
      <c r="AN2644">
        <v>9167</v>
      </c>
      <c r="AO2644">
        <v>9112</v>
      </c>
      <c r="AP2644">
        <v>31</v>
      </c>
      <c r="AQ2644">
        <v>0</v>
      </c>
    </row>
    <row r="2645" spans="1:43">
      <c r="A2645" s="27">
        <v>40629</v>
      </c>
      <c r="B2645" s="27"/>
      <c r="C2645">
        <v>2.6</v>
      </c>
      <c r="D2645">
        <v>6.7</v>
      </c>
      <c r="E2645">
        <v>-1.5</v>
      </c>
      <c r="F2645">
        <v>50</v>
      </c>
      <c r="G2645">
        <v>35</v>
      </c>
      <c r="H2645">
        <v>10.199999999999999</v>
      </c>
      <c r="I2645" s="10">
        <v>935</v>
      </c>
      <c r="J2645">
        <v>2.1</v>
      </c>
      <c r="K2645" s="2">
        <v>10</v>
      </c>
      <c r="L2645" s="1">
        <f t="shared" si="780"/>
        <v>2.5490956255311259</v>
      </c>
      <c r="M2645" s="1">
        <f t="shared" si="781"/>
        <v>65</v>
      </c>
      <c r="N2645" s="1">
        <f t="shared" si="782"/>
        <v>0.73676325541308207</v>
      </c>
      <c r="O2645" s="1">
        <f t="shared" si="796"/>
        <v>5.2461344454916695E-2</v>
      </c>
      <c r="P2645" s="1">
        <f t="shared" si="798"/>
        <v>0.34971754150808809</v>
      </c>
      <c r="Q2645">
        <f t="shared" si="783"/>
        <v>6.2655294849320047</v>
      </c>
      <c r="R2645">
        <f t="shared" si="784"/>
        <v>12.069979415697643</v>
      </c>
      <c r="S2645">
        <f t="shared" si="785"/>
        <v>1.5798402376567597</v>
      </c>
      <c r="T2645">
        <v>0.2432</v>
      </c>
      <c r="U2645" s="1">
        <f t="shared" si="786"/>
        <v>3.6434439159201248E-2</v>
      </c>
      <c r="V2645" s="1">
        <v>86</v>
      </c>
      <c r="W2645" s="1">
        <f t="shared" si="787"/>
        <v>19.212604726541134</v>
      </c>
      <c r="X2645" s="1">
        <f t="shared" si="788"/>
        <v>37.100522853271137</v>
      </c>
      <c r="Y2645" s="1">
        <f t="shared" si="789"/>
        <v>1.0030184539013214</v>
      </c>
      <c r="Z2645" s="1">
        <f t="shared" si="797"/>
        <v>1.3680000000000001</v>
      </c>
      <c r="AA2645" s="1">
        <f t="shared" si="790"/>
        <v>5.9274619096703181E-2</v>
      </c>
      <c r="AB2645" s="1">
        <f t="shared" si="791"/>
        <v>2.4948614</v>
      </c>
      <c r="AC2645" s="1">
        <f t="shared" si="792"/>
        <v>1.5706972578526825</v>
      </c>
      <c r="AF2645" s="1">
        <f t="shared" si="793"/>
        <v>4.98476810876996</v>
      </c>
      <c r="AG2645" s="1">
        <f t="shared" si="794"/>
        <v>4.2905047448250384</v>
      </c>
      <c r="AH2645" s="1">
        <f t="shared" si="795"/>
        <v>6.850004534063161</v>
      </c>
      <c r="AI2645">
        <v>4.4000000000000004</v>
      </c>
      <c r="AJ2645">
        <v>11</v>
      </c>
      <c r="AK2645">
        <v>67</v>
      </c>
      <c r="AL2645">
        <v>5</v>
      </c>
      <c r="AM2645">
        <v>9176</v>
      </c>
      <c r="AN2645">
        <v>9191</v>
      </c>
      <c r="AO2645">
        <v>9141</v>
      </c>
      <c r="AP2645">
        <v>37</v>
      </c>
      <c r="AQ2645">
        <v>0</v>
      </c>
    </row>
    <row r="2646" spans="1:43">
      <c r="A2646" s="27">
        <v>40630</v>
      </c>
      <c r="B2646" s="27"/>
      <c r="C2646">
        <v>2.7</v>
      </c>
      <c r="D2646">
        <v>6.4</v>
      </c>
      <c r="E2646">
        <v>-0.4</v>
      </c>
      <c r="F2646">
        <v>54</v>
      </c>
      <c r="G2646">
        <v>38</v>
      </c>
      <c r="H2646">
        <v>9.1999999999999993</v>
      </c>
      <c r="I2646" s="10">
        <v>935</v>
      </c>
      <c r="J2646">
        <v>1.9</v>
      </c>
      <c r="K2646" s="2">
        <v>10</v>
      </c>
      <c r="L2646" s="1">
        <f t="shared" si="780"/>
        <v>2.580562943394543</v>
      </c>
      <c r="M2646" s="1">
        <f t="shared" si="781"/>
        <v>70</v>
      </c>
      <c r="N2646" s="1">
        <f t="shared" si="782"/>
        <v>0.74202613073523482</v>
      </c>
      <c r="O2646" s="1">
        <f t="shared" si="796"/>
        <v>5.2792067426267228E-2</v>
      </c>
      <c r="P2646" s="1">
        <f t="shared" si="798"/>
        <v>0.39041542065334334</v>
      </c>
      <c r="Q2646">
        <f t="shared" si="783"/>
        <v>5.6433179780580485</v>
      </c>
      <c r="R2646">
        <f t="shared" si="784"/>
        <v>12.083272368847204</v>
      </c>
      <c r="S2646">
        <f t="shared" si="785"/>
        <v>1.5815801529904718</v>
      </c>
      <c r="T2646">
        <v>0.2432</v>
      </c>
      <c r="U2646" s="1">
        <f t="shared" si="786"/>
        <v>4.3435536297621043E-2</v>
      </c>
      <c r="V2646" s="1">
        <v>87</v>
      </c>
      <c r="W2646" s="1">
        <f t="shared" si="787"/>
        <v>18.050836146567967</v>
      </c>
      <c r="X2646" s="1">
        <f t="shared" si="788"/>
        <v>37.169743884917203</v>
      </c>
      <c r="Y2646" s="1">
        <f t="shared" si="789"/>
        <v>1.0024528146770508</v>
      </c>
      <c r="Z2646" s="1">
        <f t="shared" si="797"/>
        <v>3.8000000000000034E-2</v>
      </c>
      <c r="AA2646" s="1">
        <f t="shared" si="790"/>
        <v>5.9280229052462358E-2</v>
      </c>
      <c r="AB2646" s="1">
        <f t="shared" si="791"/>
        <v>2.4946253</v>
      </c>
      <c r="AC2646" s="1">
        <f t="shared" si="792"/>
        <v>1.4211070428190937</v>
      </c>
      <c r="AF2646" s="1">
        <f t="shared" si="793"/>
        <v>4.5701001992481105</v>
      </c>
      <c r="AG2646" s="1">
        <f t="shared" si="794"/>
        <v>4.1368727506993661</v>
      </c>
      <c r="AH2646" s="1">
        <f t="shared" si="795"/>
        <v>7.341650851296694</v>
      </c>
      <c r="AI2646">
        <v>4.7</v>
      </c>
      <c r="AJ2646">
        <v>4</v>
      </c>
      <c r="AK2646">
        <v>72</v>
      </c>
      <c r="AL2646">
        <v>4</v>
      </c>
      <c r="AM2646">
        <v>9143</v>
      </c>
      <c r="AN2646">
        <v>9184</v>
      </c>
      <c r="AO2646">
        <v>9126</v>
      </c>
      <c r="AP2646">
        <v>39</v>
      </c>
      <c r="AQ2646">
        <v>0</v>
      </c>
    </row>
    <row r="2647" spans="1:43">
      <c r="A2647" s="27">
        <v>40631</v>
      </c>
      <c r="B2647" s="27"/>
      <c r="C2647">
        <v>5</v>
      </c>
      <c r="D2647">
        <v>8.5</v>
      </c>
      <c r="E2647">
        <v>3.1</v>
      </c>
      <c r="F2647">
        <v>57</v>
      </c>
      <c r="G2647">
        <v>39</v>
      </c>
      <c r="H2647">
        <v>6.2</v>
      </c>
      <c r="I2647" s="10">
        <v>935</v>
      </c>
      <c r="J2647">
        <v>1.7</v>
      </c>
      <c r="K2647" s="2">
        <v>10</v>
      </c>
      <c r="L2647" s="1">
        <f t="shared" si="780"/>
        <v>2.2601941756333095</v>
      </c>
      <c r="M2647" s="1">
        <f t="shared" si="781"/>
        <v>75</v>
      </c>
      <c r="N2647" s="1">
        <f t="shared" si="782"/>
        <v>0.87259658934786222</v>
      </c>
      <c r="O2647" s="1">
        <f t="shared" si="796"/>
        <v>6.0908602763677419E-2</v>
      </c>
      <c r="P2647" s="1">
        <f t="shared" si="798"/>
        <v>0.50277132562669968</v>
      </c>
      <c r="Q2647">
        <f t="shared" si="783"/>
        <v>4.0024862893474662</v>
      </c>
      <c r="R2647">
        <f t="shared" si="784"/>
        <v>12.096549242666748</v>
      </c>
      <c r="S2647">
        <f t="shared" si="785"/>
        <v>1.5833179636998362</v>
      </c>
      <c r="T2647">
        <v>0.2432</v>
      </c>
      <c r="U2647" s="1">
        <f t="shared" si="786"/>
        <v>5.0423783783774094E-2</v>
      </c>
      <c r="V2647" s="1">
        <v>88</v>
      </c>
      <c r="W2647" s="1">
        <f t="shared" si="787"/>
        <v>14.516049076403482</v>
      </c>
      <c r="X2647" s="1">
        <f t="shared" si="788"/>
        <v>37.236965362301746</v>
      </c>
      <c r="Y2647" s="1">
        <f t="shared" si="789"/>
        <v>1.0018864498299755</v>
      </c>
      <c r="Z2647" s="1">
        <f t="shared" si="797"/>
        <v>0.87399999999999989</v>
      </c>
      <c r="AA2647" s="1">
        <f t="shared" si="790"/>
        <v>5.9409551756317854E-2</v>
      </c>
      <c r="AB2647" s="1">
        <f t="shared" si="791"/>
        <v>2.489195</v>
      </c>
      <c r="AC2647" s="1">
        <f t="shared" si="792"/>
        <v>1.2715168277855049</v>
      </c>
      <c r="AF2647" s="1">
        <f t="shared" si="793"/>
        <v>4.5376797681305447</v>
      </c>
      <c r="AG2647" s="1">
        <f t="shared" si="794"/>
        <v>3.6424196454591877</v>
      </c>
      <c r="AH2647" s="1">
        <f t="shared" si="795"/>
        <v>6.1485874822704583</v>
      </c>
      <c r="AI2647">
        <v>3.7</v>
      </c>
      <c r="AJ2647">
        <v>3</v>
      </c>
      <c r="AK2647">
        <v>62</v>
      </c>
      <c r="AL2647">
        <v>1</v>
      </c>
      <c r="AM2647">
        <v>9145</v>
      </c>
      <c r="AN2647">
        <v>9150</v>
      </c>
      <c r="AO2647">
        <v>9136</v>
      </c>
      <c r="AP2647">
        <v>50</v>
      </c>
      <c r="AQ2647">
        <v>0</v>
      </c>
    </row>
    <row r="2648" spans="1:43">
      <c r="A2648" s="27">
        <v>40632</v>
      </c>
      <c r="B2648" s="27"/>
      <c r="C2648">
        <v>5.0999999999999996</v>
      </c>
      <c r="D2648">
        <v>9.5</v>
      </c>
      <c r="E2648">
        <v>1.2</v>
      </c>
      <c r="F2648">
        <v>61</v>
      </c>
      <c r="G2648">
        <v>45</v>
      </c>
      <c r="H2648">
        <v>11.1</v>
      </c>
      <c r="I2648" s="10">
        <v>935</v>
      </c>
      <c r="J2648">
        <v>1.7</v>
      </c>
      <c r="K2648" s="2">
        <v>10</v>
      </c>
      <c r="L2648" s="1">
        <f t="shared" si="780"/>
        <v>2.9505750835954472</v>
      </c>
      <c r="M2648" s="1">
        <f t="shared" si="781"/>
        <v>77</v>
      </c>
      <c r="N2648" s="1">
        <f t="shared" si="782"/>
        <v>0.87870648225166126</v>
      </c>
      <c r="O2648" s="1">
        <f t="shared" si="796"/>
        <v>6.1284486751491334E-2</v>
      </c>
      <c r="P2648" s="1">
        <f t="shared" si="798"/>
        <v>0.52384674747078519</v>
      </c>
      <c r="Q2648">
        <f t="shared" si="783"/>
        <v>6.5021927468963776</v>
      </c>
      <c r="R2648">
        <f t="shared" si="784"/>
        <v>12.109807401507702</v>
      </c>
      <c r="S2648">
        <f t="shared" si="785"/>
        <v>1.585053324804673</v>
      </c>
      <c r="T2648">
        <v>0.2432</v>
      </c>
      <c r="U2648" s="1">
        <f t="shared" si="786"/>
        <v>5.739711426549178E-2</v>
      </c>
      <c r="V2648" s="1">
        <v>89</v>
      </c>
      <c r="W2648" s="1">
        <f t="shared" si="787"/>
        <v>20.344449808653099</v>
      </c>
      <c r="X2648" s="1">
        <f t="shared" si="788"/>
        <v>37.302176391486903</v>
      </c>
      <c r="Y2648" s="1">
        <f t="shared" si="789"/>
        <v>1.0013195269093413</v>
      </c>
      <c r="Z2648" s="1">
        <f t="shared" si="797"/>
        <v>3.7999999999999867E-2</v>
      </c>
      <c r="AA2648" s="1">
        <f t="shared" si="790"/>
        <v>5.9415187283352738E-2</v>
      </c>
      <c r="AB2648" s="1">
        <f t="shared" si="791"/>
        <v>2.4889589000000001</v>
      </c>
      <c r="AC2648" s="1">
        <f t="shared" si="792"/>
        <v>1.2715168277855049</v>
      </c>
      <c r="AF2648" s="1">
        <f t="shared" si="793"/>
        <v>5.6602620241288077</v>
      </c>
      <c r="AG2648" s="1">
        <f t="shared" si="794"/>
        <v>4.6067122908476925</v>
      </c>
      <c r="AH2648" s="1">
        <f t="shared" si="795"/>
        <v>8.8313691638611758</v>
      </c>
      <c r="AI2648">
        <v>3.8</v>
      </c>
      <c r="AJ2648">
        <v>2</v>
      </c>
      <c r="AK2648">
        <v>73</v>
      </c>
      <c r="AL2648">
        <v>16</v>
      </c>
      <c r="AM2648">
        <v>9152</v>
      </c>
      <c r="AN2648">
        <v>9166</v>
      </c>
      <c r="AO2648">
        <v>9134</v>
      </c>
      <c r="AP2648">
        <v>53</v>
      </c>
      <c r="AQ2648">
        <v>0</v>
      </c>
    </row>
    <row r="2649" spans="1:43">
      <c r="A2649" s="27">
        <v>40633</v>
      </c>
      <c r="B2649" s="27"/>
      <c r="C2649">
        <v>5.9</v>
      </c>
      <c r="D2649">
        <v>10.4</v>
      </c>
      <c r="E2649">
        <v>2.6</v>
      </c>
      <c r="F2649">
        <v>64</v>
      </c>
      <c r="G2649">
        <v>41</v>
      </c>
      <c r="H2649">
        <v>11.4</v>
      </c>
      <c r="I2649" s="10">
        <v>935</v>
      </c>
      <c r="J2649">
        <v>1.8</v>
      </c>
      <c r="K2649" s="2">
        <v>10</v>
      </c>
      <c r="L2649" s="1">
        <f t="shared" si="780"/>
        <v>2.9979891905555549</v>
      </c>
      <c r="M2649" s="1">
        <f t="shared" si="781"/>
        <v>87</v>
      </c>
      <c r="N2649" s="1">
        <f t="shared" si="782"/>
        <v>0.92895926237531279</v>
      </c>
      <c r="O2649" s="1">
        <f t="shared" si="796"/>
        <v>6.4363771174871492E-2</v>
      </c>
      <c r="P2649" s="1">
        <f t="shared" si="798"/>
        <v>0.57913653536713472</v>
      </c>
      <c r="Q2649">
        <f t="shared" si="783"/>
        <v>6.6142284151636019</v>
      </c>
      <c r="R2649">
        <f t="shared" si="784"/>
        <v>12.123044193563882</v>
      </c>
      <c r="S2649">
        <f t="shared" si="785"/>
        <v>1.5867858892099322</v>
      </c>
      <c r="T2649">
        <v>0.2432</v>
      </c>
      <c r="U2649" s="1">
        <f t="shared" si="786"/>
        <v>6.4353464803543647E-2</v>
      </c>
      <c r="V2649" s="1">
        <v>90</v>
      </c>
      <c r="W2649" s="1">
        <f t="shared" si="787"/>
        <v>20.720508417320101</v>
      </c>
      <c r="X2649" s="1">
        <f t="shared" si="788"/>
        <v>37.365368393670664</v>
      </c>
      <c r="Y2649" s="1">
        <f t="shared" si="789"/>
        <v>1.00075221362949</v>
      </c>
      <c r="Z2649" s="1">
        <f t="shared" si="797"/>
        <v>0.30400000000000027</v>
      </c>
      <c r="AA2649" s="1">
        <f t="shared" si="790"/>
        <v>5.9460310018631009E-2</v>
      </c>
      <c r="AB2649" s="1">
        <f t="shared" si="791"/>
        <v>2.4870701</v>
      </c>
      <c r="AC2649" s="1">
        <f t="shared" si="792"/>
        <v>1.3463119353022994</v>
      </c>
      <c r="AF2649" s="1">
        <f t="shared" si="793"/>
        <v>5.688434369893657</v>
      </c>
      <c r="AG2649" s="1">
        <f t="shared" si="794"/>
        <v>4.7014149206232281</v>
      </c>
      <c r="AH2649" s="1">
        <f t="shared" si="795"/>
        <v>9.0397776168931596</v>
      </c>
      <c r="AI2649">
        <v>4</v>
      </c>
      <c r="AJ2649">
        <v>3</v>
      </c>
      <c r="AK2649">
        <v>79</v>
      </c>
      <c r="AL2649">
        <v>16</v>
      </c>
      <c r="AM2649">
        <v>9153</v>
      </c>
      <c r="AN2649">
        <v>9161</v>
      </c>
      <c r="AO2649">
        <v>9139</v>
      </c>
      <c r="AP2649">
        <v>58</v>
      </c>
      <c r="AQ2649">
        <v>0</v>
      </c>
    </row>
    <row r="2650" spans="1:43">
      <c r="A2650" s="27">
        <v>40634</v>
      </c>
      <c r="B2650" s="27"/>
      <c r="C2650">
        <v>6.7</v>
      </c>
      <c r="D2650">
        <v>11.3</v>
      </c>
      <c r="E2650">
        <v>2.7</v>
      </c>
      <c r="F2650">
        <v>58</v>
      </c>
      <c r="G2650">
        <v>42</v>
      </c>
      <c r="H2650">
        <v>10</v>
      </c>
      <c r="I2650" s="10">
        <v>935</v>
      </c>
      <c r="J2650">
        <v>2.5</v>
      </c>
      <c r="K2650" s="2">
        <v>10</v>
      </c>
      <c r="L2650" s="1">
        <f t="shared" si="780"/>
        <v>3.0633253097127504</v>
      </c>
      <c r="M2650" s="1">
        <f t="shared" si="781"/>
        <v>74</v>
      </c>
      <c r="N2650" s="1">
        <f t="shared" si="782"/>
        <v>0.98172789008858663</v>
      </c>
      <c r="O2650" s="1">
        <f t="shared" si="796"/>
        <v>6.7574591735807377E-2</v>
      </c>
      <c r="P2650" s="1">
        <f t="shared" si="798"/>
        <v>0.55585740293751562</v>
      </c>
      <c r="Q2650">
        <f t="shared" si="783"/>
        <v>5.9807137936550285</v>
      </c>
      <c r="R2650">
        <f t="shared" si="784"/>
        <v>12.136256948732054</v>
      </c>
      <c r="S2650">
        <f t="shared" si="785"/>
        <v>1.5885153074256615</v>
      </c>
      <c r="T2650">
        <v>0.2432</v>
      </c>
      <c r="U2650" s="1">
        <f t="shared" si="786"/>
        <v>7.1290777481921599E-2</v>
      </c>
      <c r="V2650" s="1">
        <v>91</v>
      </c>
      <c r="W2650" s="1">
        <f t="shared" si="787"/>
        <v>19.077474633340742</v>
      </c>
      <c r="X2650" s="1">
        <f t="shared" si="788"/>
        <v>37.426535094072449</v>
      </c>
      <c r="Y2650" s="1">
        <f t="shared" si="789"/>
        <v>1.0001846778202446</v>
      </c>
      <c r="Z2650" s="1">
        <f t="shared" si="797"/>
        <v>0.30399999999999994</v>
      </c>
      <c r="AA2650" s="1">
        <f t="shared" si="790"/>
        <v>5.9505501342726037E-2</v>
      </c>
      <c r="AB2650" s="1">
        <f t="shared" si="791"/>
        <v>2.4851812999999998</v>
      </c>
      <c r="AC2650" s="1">
        <f t="shared" si="792"/>
        <v>1.8698776879198602</v>
      </c>
      <c r="AF2650" s="1">
        <f t="shared" si="793"/>
        <v>6.1847588183458511</v>
      </c>
      <c r="AG2650" s="1">
        <f t="shared" si="794"/>
        <v>4.4280638826691714</v>
      </c>
      <c r="AH2650" s="1">
        <f t="shared" si="795"/>
        <v>8.5711823006024623</v>
      </c>
      <c r="AI2650">
        <v>3.3</v>
      </c>
      <c r="AJ2650">
        <v>10</v>
      </c>
      <c r="AK2650">
        <v>58</v>
      </c>
      <c r="AL2650">
        <v>2</v>
      </c>
      <c r="AM2650">
        <v>9152</v>
      </c>
      <c r="AN2650">
        <v>9165</v>
      </c>
      <c r="AO2650">
        <v>9128</v>
      </c>
      <c r="AP2650">
        <v>56</v>
      </c>
      <c r="AQ2650">
        <v>0</v>
      </c>
    </row>
    <row r="2651" spans="1:43">
      <c r="A2651" s="27">
        <v>40635</v>
      </c>
      <c r="B2651" s="27"/>
      <c r="C2651">
        <v>8.1999999999999993</v>
      </c>
      <c r="D2651">
        <v>13</v>
      </c>
      <c r="E2651">
        <v>3.7</v>
      </c>
      <c r="F2651">
        <v>51</v>
      </c>
      <c r="G2651">
        <v>30</v>
      </c>
      <c r="H2651">
        <v>10.5</v>
      </c>
      <c r="I2651" s="10">
        <v>935</v>
      </c>
      <c r="J2651">
        <v>2.2999999999999998</v>
      </c>
      <c r="K2651" s="2">
        <v>10</v>
      </c>
      <c r="L2651" s="1">
        <f t="shared" si="780"/>
        <v>3.3883772113305546</v>
      </c>
      <c r="M2651" s="1">
        <f t="shared" si="781"/>
        <v>72</v>
      </c>
      <c r="N2651" s="1">
        <f t="shared" si="782"/>
        <v>1.0878255375495476</v>
      </c>
      <c r="O2651" s="1">
        <f t="shared" si="796"/>
        <v>7.3965332031608405E-2</v>
      </c>
      <c r="P2651" s="1">
        <f t="shared" si="798"/>
        <v>0.51148232776586644</v>
      </c>
      <c r="Q2651">
        <f t="shared" si="783"/>
        <v>6.4756275101959444</v>
      </c>
      <c r="R2651">
        <f t="shared" si="784"/>
        <v>12.149442976515331</v>
      </c>
      <c r="S2651">
        <f t="shared" si="785"/>
        <v>1.5902412272925828</v>
      </c>
      <c r="T2651">
        <v>0.2432</v>
      </c>
      <c r="U2651" s="1">
        <f t="shared" si="786"/>
        <v>7.8207000016639425E-2</v>
      </c>
      <c r="V2651" s="1">
        <v>92</v>
      </c>
      <c r="W2651" s="1">
        <f t="shared" si="787"/>
        <v>19.688648638750919</v>
      </c>
      <c r="X2651" s="1">
        <f t="shared" si="788"/>
        <v>37.485672507592191</v>
      </c>
      <c r="Y2651" s="1">
        <f t="shared" si="789"/>
        <v>0.99961708737725974</v>
      </c>
      <c r="Z2651" s="1">
        <f t="shared" si="797"/>
        <v>0.56999999999999962</v>
      </c>
      <c r="AA2651" s="1">
        <f t="shared" si="790"/>
        <v>5.9590420488931407E-2</v>
      </c>
      <c r="AB2651" s="1">
        <f t="shared" si="791"/>
        <v>2.4816398</v>
      </c>
      <c r="AC2651" s="1">
        <f t="shared" si="792"/>
        <v>1.7202874728862712</v>
      </c>
      <c r="AF2651" s="1">
        <f t="shared" si="793"/>
        <v>6.8360930406909803</v>
      </c>
      <c r="AG2651" s="1">
        <f t="shared" si="794"/>
        <v>4.4961631061523875</v>
      </c>
      <c r="AH2651" s="1">
        <f t="shared" si="795"/>
        <v>8.8224056237908055</v>
      </c>
      <c r="AI2651">
        <v>4</v>
      </c>
      <c r="AJ2651">
        <v>3</v>
      </c>
      <c r="AK2651">
        <v>68</v>
      </c>
      <c r="AL2651">
        <v>1</v>
      </c>
      <c r="AM2651">
        <v>9128</v>
      </c>
      <c r="AN2651">
        <v>9146</v>
      </c>
      <c r="AO2651">
        <v>9104</v>
      </c>
      <c r="AP2651">
        <v>53</v>
      </c>
      <c r="AQ2651">
        <v>0</v>
      </c>
    </row>
    <row r="2652" spans="1:43">
      <c r="A2652" s="27">
        <v>40636</v>
      </c>
      <c r="B2652" s="27"/>
      <c r="C2652">
        <v>8.1</v>
      </c>
      <c r="D2652">
        <v>12.8</v>
      </c>
      <c r="E2652">
        <v>4.0999999999999996</v>
      </c>
      <c r="F2652">
        <v>51</v>
      </c>
      <c r="G2652">
        <v>32</v>
      </c>
      <c r="H2652">
        <v>8.6999999999999993</v>
      </c>
      <c r="I2652" s="10">
        <v>935</v>
      </c>
      <c r="J2652">
        <v>2.5</v>
      </c>
      <c r="K2652" s="2">
        <v>10</v>
      </c>
      <c r="L2652" s="1">
        <f t="shared" si="780"/>
        <v>3.2914858595540122</v>
      </c>
      <c r="M2652" s="1">
        <f t="shared" si="781"/>
        <v>70</v>
      </c>
      <c r="N2652" s="1">
        <f t="shared" si="782"/>
        <v>1.080450793034103</v>
      </c>
      <c r="O2652" s="1">
        <f t="shared" si="796"/>
        <v>7.3523780509272052E-2</v>
      </c>
      <c r="P2652" s="1">
        <f t="shared" si="798"/>
        <v>0.52334845044847822</v>
      </c>
      <c r="Q2652">
        <f t="shared" si="783"/>
        <v>5.467070458375364</v>
      </c>
      <c r="R2652">
        <f t="shared" si="784"/>
        <v>12.162599563974842</v>
      </c>
      <c r="S2652">
        <f t="shared" si="785"/>
        <v>1.5919632937139847</v>
      </c>
      <c r="T2652">
        <v>0.2432</v>
      </c>
      <c r="U2652" s="1">
        <f t="shared" si="786"/>
        <v>8.5100086362864841E-2</v>
      </c>
      <c r="V2652" s="1">
        <v>93</v>
      </c>
      <c r="W2652" s="1">
        <f t="shared" si="787"/>
        <v>17.56601956528036</v>
      </c>
      <c r="X2652" s="1">
        <f t="shared" si="788"/>
        <v>37.542778921278241</v>
      </c>
      <c r="Y2652" s="1">
        <f t="shared" si="789"/>
        <v>0.9990496102123525</v>
      </c>
      <c r="Z2652" s="1">
        <f t="shared" si="797"/>
        <v>-3.7999999999999867E-2</v>
      </c>
      <c r="AA2652" s="1">
        <f t="shared" si="790"/>
        <v>5.9584751672743845E-2</v>
      </c>
      <c r="AB2652" s="1">
        <f t="shared" si="791"/>
        <v>2.4818758999999999</v>
      </c>
      <c r="AC2652" s="1">
        <f t="shared" si="792"/>
        <v>1.8698776879198602</v>
      </c>
      <c r="AF2652" s="1">
        <f t="shared" si="793"/>
        <v>6.5965011489283967</v>
      </c>
      <c r="AG2652" s="1">
        <f t="shared" si="794"/>
        <v>4.1718962918955436</v>
      </c>
      <c r="AH2652" s="1">
        <f t="shared" si="795"/>
        <v>8.4469906107878696</v>
      </c>
      <c r="AI2652">
        <v>4.2</v>
      </c>
      <c r="AJ2652">
        <v>2</v>
      </c>
      <c r="AK2652">
        <v>72</v>
      </c>
      <c r="AL2652">
        <v>1</v>
      </c>
      <c r="AM2652">
        <v>9088</v>
      </c>
      <c r="AN2652">
        <v>9118</v>
      </c>
      <c r="AO2652">
        <v>9065</v>
      </c>
      <c r="AP2652">
        <v>54</v>
      </c>
      <c r="AQ2652">
        <v>0</v>
      </c>
    </row>
    <row r="2653" spans="1:43">
      <c r="A2653" s="27">
        <v>40637</v>
      </c>
      <c r="B2653" s="27"/>
      <c r="C2653">
        <v>-2.8</v>
      </c>
      <c r="D2653">
        <v>9.9</v>
      </c>
      <c r="E2653">
        <v>-4</v>
      </c>
      <c r="F2653">
        <v>93</v>
      </c>
      <c r="G2653">
        <v>39</v>
      </c>
      <c r="H2653">
        <v>0</v>
      </c>
      <c r="I2653" s="10">
        <v>935</v>
      </c>
      <c r="J2653">
        <v>3.5</v>
      </c>
      <c r="K2653" s="2">
        <v>10</v>
      </c>
      <c r="L2653" s="1">
        <f t="shared" si="780"/>
        <v>0.83136962835667672</v>
      </c>
      <c r="M2653" s="1">
        <f t="shared" si="781"/>
        <v>147</v>
      </c>
      <c r="N2653" s="1">
        <f t="shared" si="782"/>
        <v>0.49714811705869527</v>
      </c>
      <c r="O2653" s="1">
        <f t="shared" si="796"/>
        <v>3.7048621959466149E-2</v>
      </c>
      <c r="P2653" s="1">
        <f t="shared" si="798"/>
        <v>0.57192129426767979</v>
      </c>
      <c r="Q2653">
        <f t="shared" si="783"/>
        <v>0.66775039036858874</v>
      </c>
      <c r="R2653">
        <f t="shared" si="784"/>
        <v>12.17572397373508</v>
      </c>
      <c r="S2653">
        <f t="shared" si="785"/>
        <v>1.593681148394644</v>
      </c>
      <c r="T2653">
        <v>0.2432</v>
      </c>
      <c r="U2653" s="1">
        <f t="shared" si="786"/>
        <v>9.196799732020719E-2</v>
      </c>
      <c r="V2653" s="1">
        <v>94</v>
      </c>
      <c r="W2653" s="1">
        <f t="shared" si="787"/>
        <v>7.2375870631769388</v>
      </c>
      <c r="X2653" s="1">
        <f t="shared" si="788"/>
        <v>37.597854873646433</v>
      </c>
      <c r="Y2653" s="1">
        <f t="shared" si="789"/>
        <v>0.99848241420382855</v>
      </c>
      <c r="Z2653" s="1">
        <f t="shared" si="797"/>
        <v>-4.1419999999999995</v>
      </c>
      <c r="AA2653" s="1">
        <f t="shared" si="790"/>
        <v>5.897325022849146E-2</v>
      </c>
      <c r="AB2653" s="1">
        <f t="shared" si="791"/>
        <v>2.5076107999999997</v>
      </c>
      <c r="AC2653" s="1">
        <f t="shared" si="792"/>
        <v>2.6178287630878043</v>
      </c>
      <c r="AF2653" s="1">
        <f t="shared" si="793"/>
        <v>4.8360364147649895</v>
      </c>
      <c r="AG2653" s="1">
        <f t="shared" si="794"/>
        <v>2.3232827984416131</v>
      </c>
      <c r="AH2653" s="1">
        <f t="shared" si="795"/>
        <v>5.2075851127235557</v>
      </c>
      <c r="AI2653">
        <v>9.6</v>
      </c>
      <c r="AJ2653">
        <v>14</v>
      </c>
      <c r="AK2653">
        <v>148</v>
      </c>
      <c r="AL2653">
        <v>14</v>
      </c>
      <c r="AM2653">
        <v>9207</v>
      </c>
      <c r="AN2653">
        <v>9252</v>
      </c>
      <c r="AO2653">
        <v>9089</v>
      </c>
      <c r="AP2653">
        <v>46</v>
      </c>
      <c r="AQ2653">
        <v>252</v>
      </c>
    </row>
    <row r="2654" spans="1:43">
      <c r="A2654" s="27">
        <v>40638</v>
      </c>
      <c r="B2654" s="27"/>
      <c r="C2654">
        <v>-3.6</v>
      </c>
      <c r="D2654">
        <v>-0.6</v>
      </c>
      <c r="E2654">
        <v>-6</v>
      </c>
      <c r="F2654">
        <v>64</v>
      </c>
      <c r="G2654">
        <v>34</v>
      </c>
      <c r="H2654">
        <v>10</v>
      </c>
      <c r="I2654" s="10">
        <v>935</v>
      </c>
      <c r="J2654">
        <v>1.8</v>
      </c>
      <c r="K2654" s="2">
        <v>10</v>
      </c>
      <c r="L2654" s="1">
        <f t="shared" si="780"/>
        <v>2.0249104607106827</v>
      </c>
      <c r="M2654" s="1">
        <f t="shared" si="781"/>
        <v>94</v>
      </c>
      <c r="N2654" s="1">
        <f t="shared" si="782"/>
        <v>0.46827867731545425</v>
      </c>
      <c r="O2654" s="1">
        <f t="shared" si="796"/>
        <v>3.5136533469388213E-2</v>
      </c>
      <c r="P2654" s="1">
        <f t="shared" si="798"/>
        <v>0.28289714452393921</v>
      </c>
      <c r="Q2654">
        <f t="shared" si="783"/>
        <v>5.7749392203871652</v>
      </c>
      <c r="R2654">
        <f t="shared" si="784"/>
        <v>12.188813442048472</v>
      </c>
      <c r="S2654">
        <f t="shared" si="785"/>
        <v>1.5953944295874964</v>
      </c>
      <c r="T2654">
        <v>0.2432</v>
      </c>
      <c r="U2654" s="1">
        <f t="shared" si="786"/>
        <v>9.8808701135978894E-2</v>
      </c>
      <c r="V2654" s="1">
        <v>95</v>
      </c>
      <c r="W2654" s="1">
        <f t="shared" si="787"/>
        <v>19.140340956418157</v>
      </c>
      <c r="X2654" s="1">
        <f t="shared" si="788"/>
        <v>37.650903130897355</v>
      </c>
      <c r="Y2654" s="1">
        <f t="shared" si="789"/>
        <v>0.99791566714681823</v>
      </c>
      <c r="Z2654" s="1">
        <f t="shared" si="797"/>
        <v>-0.3040000000000001</v>
      </c>
      <c r="AA2654" s="1">
        <f t="shared" si="790"/>
        <v>5.8928863421244475E-2</v>
      </c>
      <c r="AB2654" s="1">
        <f t="shared" si="791"/>
        <v>2.5094995999999998</v>
      </c>
      <c r="AC2654" s="1">
        <f t="shared" si="792"/>
        <v>1.3463119353022994</v>
      </c>
      <c r="AF2654" s="1">
        <f t="shared" si="793"/>
        <v>2.8575146023112472</v>
      </c>
      <c r="AG2654" s="1">
        <f t="shared" si="794"/>
        <v>4.268801101712957</v>
      </c>
      <c r="AH2654" s="1">
        <f t="shared" si="795"/>
        <v>6.4335261788707605</v>
      </c>
      <c r="AI2654">
        <v>4.8</v>
      </c>
      <c r="AJ2654">
        <v>14</v>
      </c>
      <c r="AK2654">
        <v>75</v>
      </c>
      <c r="AL2654">
        <v>16</v>
      </c>
      <c r="AM2654">
        <v>9261</v>
      </c>
      <c r="AN2654">
        <v>9277</v>
      </c>
      <c r="AO2654">
        <v>9242</v>
      </c>
      <c r="AP2654">
        <v>29</v>
      </c>
      <c r="AQ2654">
        <v>16</v>
      </c>
    </row>
    <row r="2655" spans="1:43">
      <c r="A2655" s="27">
        <v>40639</v>
      </c>
      <c r="B2655" s="27"/>
      <c r="C2655">
        <v>0.9</v>
      </c>
      <c r="D2655">
        <v>6.5</v>
      </c>
      <c r="E2655">
        <v>-5.2</v>
      </c>
      <c r="F2655">
        <v>42</v>
      </c>
      <c r="G2655">
        <v>22</v>
      </c>
      <c r="H2655">
        <v>8.4</v>
      </c>
      <c r="I2655" s="10">
        <v>935</v>
      </c>
      <c r="J2655">
        <v>2.2999999999999998</v>
      </c>
      <c r="K2655" s="2">
        <v>10</v>
      </c>
      <c r="L2655" s="1">
        <f t="shared" si="780"/>
        <v>2.3739855037066411</v>
      </c>
      <c r="M2655" s="1">
        <f t="shared" si="781"/>
        <v>62</v>
      </c>
      <c r="N2655" s="1">
        <f t="shared" si="782"/>
        <v>0.65219842492921176</v>
      </c>
      <c r="O2655" s="1">
        <f t="shared" si="796"/>
        <v>4.7105127692226918E-2</v>
      </c>
      <c r="P2655" s="1">
        <f t="shared" si="798"/>
        <v>0.23514935686750943</v>
      </c>
      <c r="Q2655">
        <f t="shared" si="783"/>
        <v>5.394990531158224</v>
      </c>
      <c r="R2655">
        <f t="shared" si="784"/>
        <v>12.201865176924743</v>
      </c>
      <c r="S2655">
        <f t="shared" si="785"/>
        <v>1.5971027718487885</v>
      </c>
      <c r="T2655">
        <v>0.2432</v>
      </c>
      <c r="U2655" s="1">
        <f t="shared" si="786"/>
        <v>0.10562017410625506</v>
      </c>
      <c r="V2655" s="1">
        <v>96</v>
      </c>
      <c r="W2655" s="1">
        <f t="shared" si="787"/>
        <v>17.250194985820603</v>
      </c>
      <c r="X2655" s="1">
        <f t="shared" si="788"/>
        <v>37.701928660086047</v>
      </c>
      <c r="Y2655" s="1">
        <f t="shared" si="789"/>
        <v>0.99734953670363735</v>
      </c>
      <c r="Z2655" s="1">
        <f t="shared" si="797"/>
        <v>1.71</v>
      </c>
      <c r="AA2655" s="1">
        <f t="shared" si="790"/>
        <v>5.9179412041869418E-2</v>
      </c>
      <c r="AB2655" s="1">
        <f t="shared" si="791"/>
        <v>2.4988750999999998</v>
      </c>
      <c r="AC2655" s="1">
        <f t="shared" si="792"/>
        <v>1.7202874728862712</v>
      </c>
      <c r="AF2655" s="1">
        <f t="shared" si="793"/>
        <v>5.546588421658269</v>
      </c>
      <c r="AG2655" s="1">
        <f t="shared" si="794"/>
        <v>3.935854087397427</v>
      </c>
      <c r="AH2655" s="1">
        <f t="shared" si="795"/>
        <v>5.6653851269923976</v>
      </c>
      <c r="AI2655">
        <v>4.4000000000000004</v>
      </c>
      <c r="AJ2655">
        <v>5</v>
      </c>
      <c r="AK2655">
        <v>62</v>
      </c>
      <c r="AL2655">
        <v>4</v>
      </c>
      <c r="AM2655">
        <v>9230</v>
      </c>
      <c r="AN2655">
        <v>9252</v>
      </c>
      <c r="AO2655">
        <v>9209</v>
      </c>
      <c r="AP2655">
        <v>28</v>
      </c>
      <c r="AQ2655">
        <v>0</v>
      </c>
    </row>
    <row r="2656" spans="1:43">
      <c r="A2656" s="27">
        <v>40640</v>
      </c>
      <c r="B2656" s="27"/>
      <c r="C2656">
        <v>5.3</v>
      </c>
      <c r="D2656">
        <v>10.8</v>
      </c>
      <c r="E2656">
        <v>0.3</v>
      </c>
      <c r="F2656">
        <v>53</v>
      </c>
      <c r="G2656">
        <v>36</v>
      </c>
      <c r="H2656">
        <v>11.9</v>
      </c>
      <c r="I2656" s="10">
        <v>935</v>
      </c>
      <c r="J2656">
        <v>2.5</v>
      </c>
      <c r="K2656" s="2">
        <v>10</v>
      </c>
      <c r="L2656" s="1">
        <f t="shared" si="780"/>
        <v>3.0025368441338109</v>
      </c>
      <c r="M2656" s="1">
        <f t="shared" si="781"/>
        <v>70</v>
      </c>
      <c r="N2656" s="1">
        <f t="shared" si="782"/>
        <v>0.89103953465215091</v>
      </c>
      <c r="O2656" s="1">
        <f t="shared" si="796"/>
        <v>6.2042220765228064E-2</v>
      </c>
      <c r="P2656" s="1">
        <f t="shared" si="798"/>
        <v>0.45180621369655777</v>
      </c>
      <c r="Q2656">
        <f t="shared" si="783"/>
        <v>7.1005493232984067</v>
      </c>
      <c r="R2656">
        <f t="shared" si="784"/>
        <v>12.214876356330668</v>
      </c>
      <c r="S2656">
        <f t="shared" si="785"/>
        <v>1.5988058058024435</v>
      </c>
      <c r="T2656">
        <v>0.2432</v>
      </c>
      <c r="U2656" s="1">
        <f t="shared" si="786"/>
        <v>0.11240040117455066</v>
      </c>
      <c r="V2656" s="1">
        <v>97</v>
      </c>
      <c r="W2656" s="1">
        <f t="shared" si="787"/>
        <v>21.426505203001877</v>
      </c>
      <c r="X2656" s="1">
        <f t="shared" si="788"/>
        <v>37.7509385993027</v>
      </c>
      <c r="Y2656" s="1">
        <f t="shared" si="789"/>
        <v>0.99678419035418719</v>
      </c>
      <c r="Z2656" s="1">
        <f t="shared" si="797"/>
        <v>1.6719999999999997</v>
      </c>
      <c r="AA2656" s="1">
        <f t="shared" si="790"/>
        <v>5.9426461545511837E-2</v>
      </c>
      <c r="AB2656" s="1">
        <f t="shared" si="791"/>
        <v>2.4884866999999997</v>
      </c>
      <c r="AC2656" s="1">
        <f t="shared" si="792"/>
        <v>1.8698776879198602</v>
      </c>
      <c r="AF2656" s="1">
        <f t="shared" si="793"/>
        <v>6.499234683737261</v>
      </c>
      <c r="AG2656" s="1">
        <f t="shared" si="794"/>
        <v>4.7511012492343028</v>
      </c>
      <c r="AH2656" s="1">
        <f t="shared" si="795"/>
        <v>8.1436645374515688</v>
      </c>
      <c r="AI2656">
        <v>4</v>
      </c>
      <c r="AJ2656">
        <v>3</v>
      </c>
      <c r="AK2656">
        <v>66</v>
      </c>
      <c r="AL2656">
        <v>3</v>
      </c>
      <c r="AM2656">
        <v>9171</v>
      </c>
      <c r="AN2656">
        <v>9212</v>
      </c>
      <c r="AO2656">
        <v>9142</v>
      </c>
      <c r="AP2656">
        <v>47</v>
      </c>
      <c r="AQ2656">
        <v>0</v>
      </c>
    </row>
    <row r="2657" spans="1:43">
      <c r="A2657" s="27">
        <v>40641</v>
      </c>
      <c r="B2657" s="27"/>
      <c r="C2657">
        <v>8</v>
      </c>
      <c r="D2657">
        <v>13.6</v>
      </c>
      <c r="E2657">
        <v>3.4</v>
      </c>
      <c r="F2657">
        <v>49</v>
      </c>
      <c r="G2657">
        <v>33</v>
      </c>
      <c r="H2657">
        <v>11.8</v>
      </c>
      <c r="I2657" s="10">
        <v>935</v>
      </c>
      <c r="J2657">
        <v>2.4</v>
      </c>
      <c r="K2657" s="2">
        <v>10</v>
      </c>
      <c r="L2657" s="1">
        <f t="shared" si="780"/>
        <v>3.4560979949414317</v>
      </c>
      <c r="M2657" s="1">
        <f t="shared" si="781"/>
        <v>65</v>
      </c>
      <c r="N2657" s="1">
        <f t="shared" si="782"/>
        <v>1.0731200926872433</v>
      </c>
      <c r="O2657" s="1">
        <f t="shared" si="796"/>
        <v>7.308448385010928E-2</v>
      </c>
      <c r="P2657" s="1">
        <f t="shared" si="798"/>
        <v>0.51052117610544756</v>
      </c>
      <c r="Q2657">
        <f t="shared" si="783"/>
        <v>7.1651143751478843</v>
      </c>
      <c r="R2657">
        <f t="shared" si="784"/>
        <v>12.227844126465904</v>
      </c>
      <c r="S2657">
        <f t="shared" si="785"/>
        <v>1.6005031579143854</v>
      </c>
      <c r="T2657">
        <v>0.2432</v>
      </c>
      <c r="U2657" s="1">
        <f t="shared" si="786"/>
        <v>0.11914737652794043</v>
      </c>
      <c r="V2657" s="1">
        <v>98</v>
      </c>
      <c r="W2657" s="1">
        <f t="shared" si="787"/>
        <v>21.319139572235649</v>
      </c>
      <c r="X2657" s="1">
        <f t="shared" si="788"/>
        <v>37.797942224929557</v>
      </c>
      <c r="Y2657" s="1">
        <f t="shared" si="789"/>
        <v>0.9962197953464087</v>
      </c>
      <c r="Z2657" s="1">
        <f t="shared" si="797"/>
        <v>1.026</v>
      </c>
      <c r="AA2657" s="1">
        <f t="shared" si="790"/>
        <v>5.9579083934998757E-2</v>
      </c>
      <c r="AB2657" s="1">
        <f t="shared" si="791"/>
        <v>2.4821119999999999</v>
      </c>
      <c r="AC2657" s="1">
        <f t="shared" si="792"/>
        <v>1.7950825804030659</v>
      </c>
      <c r="AF2657" s="1">
        <f t="shared" si="793"/>
        <v>7.1633436248238498</v>
      </c>
      <c r="AG2657" s="1">
        <f t="shared" si="794"/>
        <v>4.7635132819583639</v>
      </c>
      <c r="AH2657" s="1">
        <f t="shared" si="795"/>
        <v>9.1126241477895356</v>
      </c>
      <c r="AI2657">
        <v>3.5</v>
      </c>
      <c r="AJ2657">
        <v>3</v>
      </c>
      <c r="AK2657">
        <v>67</v>
      </c>
      <c r="AL2657">
        <v>2</v>
      </c>
      <c r="AM2657">
        <v>9120</v>
      </c>
      <c r="AN2657">
        <v>9152</v>
      </c>
      <c r="AO2657">
        <v>9103</v>
      </c>
      <c r="AP2657">
        <v>51</v>
      </c>
      <c r="AQ2657">
        <v>0</v>
      </c>
    </row>
    <row r="2658" spans="1:43">
      <c r="A2658" s="27">
        <v>40642</v>
      </c>
      <c r="B2658" s="27"/>
      <c r="C2658">
        <v>11.3</v>
      </c>
      <c r="D2658">
        <v>19.100000000000001</v>
      </c>
      <c r="E2658">
        <v>3.8</v>
      </c>
      <c r="F2658">
        <v>41</v>
      </c>
      <c r="G2658">
        <v>19</v>
      </c>
      <c r="H2658">
        <v>11.8</v>
      </c>
      <c r="I2658" s="10">
        <v>935</v>
      </c>
      <c r="J2658">
        <v>3.2</v>
      </c>
      <c r="K2658" s="2">
        <v>10</v>
      </c>
      <c r="L2658" s="1">
        <f t="shared" si="780"/>
        <v>4.2999364889357459</v>
      </c>
      <c r="M2658" s="1">
        <f t="shared" si="781"/>
        <v>63</v>
      </c>
      <c r="N2658" s="1">
        <f t="shared" si="782"/>
        <v>1.3395606407879945</v>
      </c>
      <c r="O2658" s="1">
        <f t="shared" si="796"/>
        <v>8.8824359388427171E-2</v>
      </c>
      <c r="P2658" s="1">
        <f t="shared" si="798"/>
        <v>0.46280314607572764</v>
      </c>
      <c r="Q2658">
        <f t="shared" si="783"/>
        <v>7.6301156812869086</v>
      </c>
      <c r="R2658">
        <f t="shared" si="784"/>
        <v>12.240765600120653</v>
      </c>
      <c r="S2658">
        <f t="shared" si="785"/>
        <v>1.6021944502775725</v>
      </c>
      <c r="T2658">
        <v>0.2432</v>
      </c>
      <c r="U2658" s="1">
        <f t="shared" si="786"/>
        <v>0.12585910419044416</v>
      </c>
      <c r="V2658" s="1">
        <v>99</v>
      </c>
      <c r="W2658" s="1">
        <f t="shared" si="787"/>
        <v>21.329684164256218</v>
      </c>
      <c r="X2658" s="1">
        <f t="shared" si="788"/>
        <v>37.842950916043407</v>
      </c>
      <c r="Y2658" s="1">
        <f t="shared" si="789"/>
        <v>0.99565651864680438</v>
      </c>
      <c r="Z2658" s="1">
        <f t="shared" si="797"/>
        <v>1.2540000000000002</v>
      </c>
      <c r="AA2658" s="1">
        <f t="shared" si="790"/>
        <v>5.9766690382563444E-2</v>
      </c>
      <c r="AB2658" s="1">
        <f t="shared" si="791"/>
        <v>2.4743206999999998</v>
      </c>
      <c r="AC2658" s="1">
        <f t="shared" si="792"/>
        <v>2.3934434405374212</v>
      </c>
      <c r="AF2658" s="1">
        <f t="shared" si="793"/>
        <v>9.9072137906212685</v>
      </c>
      <c r="AG2658" s="1">
        <f t="shared" si="794"/>
        <v>4.7080752915781297</v>
      </c>
      <c r="AH2658" s="1">
        <f t="shared" si="795"/>
        <v>9.3739949901401438</v>
      </c>
      <c r="AI2658">
        <v>3.5</v>
      </c>
      <c r="AJ2658">
        <v>10</v>
      </c>
      <c r="AK2658">
        <v>56</v>
      </c>
      <c r="AL2658">
        <v>16</v>
      </c>
      <c r="AM2658">
        <v>9089</v>
      </c>
      <c r="AN2658">
        <v>9112</v>
      </c>
      <c r="AO2658">
        <v>9062</v>
      </c>
      <c r="AP2658">
        <v>49</v>
      </c>
      <c r="AQ2658">
        <v>0</v>
      </c>
    </row>
    <row r="2659" spans="1:43">
      <c r="A2659" s="27">
        <v>40643</v>
      </c>
      <c r="B2659" s="27"/>
      <c r="C2659">
        <v>17.2</v>
      </c>
      <c r="D2659">
        <v>20.7</v>
      </c>
      <c r="E2659">
        <v>13.6</v>
      </c>
      <c r="F2659">
        <v>16</v>
      </c>
      <c r="G2659">
        <v>11</v>
      </c>
      <c r="H2659">
        <v>11.8</v>
      </c>
      <c r="I2659" s="10">
        <v>935</v>
      </c>
      <c r="J2659">
        <v>7.2</v>
      </c>
      <c r="K2659" s="2">
        <v>10</v>
      </c>
      <c r="L2659" s="1">
        <f t="shared" si="780"/>
        <v>7.4414145921364661</v>
      </c>
      <c r="M2659" s="1">
        <f t="shared" si="781"/>
        <v>21</v>
      </c>
      <c r="N2659" s="1">
        <f t="shared" si="782"/>
        <v>1.963068233105254</v>
      </c>
      <c r="O2659" s="1">
        <f t="shared" si="796"/>
        <v>0.1242029113561447</v>
      </c>
      <c r="P2659" s="1">
        <f t="shared" si="798"/>
        <v>0.29792816023632496</v>
      </c>
      <c r="Q2659">
        <f t="shared" si="783"/>
        <v>8.856840752103956</v>
      </c>
      <c r="R2659">
        <f t="shared" si="784"/>
        <v>12.253637855120918</v>
      </c>
      <c r="S2659">
        <f t="shared" si="785"/>
        <v>1.603879300408497</v>
      </c>
      <c r="T2659">
        <v>0.2432</v>
      </c>
      <c r="U2659" s="1">
        <f t="shared" si="786"/>
        <v>0.13253359861350117</v>
      </c>
      <c r="V2659" s="1">
        <v>100</v>
      </c>
      <c r="W2659" s="1">
        <f t="shared" si="787"/>
        <v>21.339165142613417</v>
      </c>
      <c r="X2659" s="1">
        <f t="shared" si="788"/>
        <v>37.885978116039155</v>
      </c>
      <c r="Y2659" s="1">
        <f t="shared" si="789"/>
        <v>0.99509452689104505</v>
      </c>
      <c r="Z2659" s="1">
        <f t="shared" si="797"/>
        <v>2.2419999999999995</v>
      </c>
      <c r="AA2659" s="1">
        <f t="shared" si="790"/>
        <v>6.0105069155707964E-2</v>
      </c>
      <c r="AB2659" s="1">
        <f t="shared" si="791"/>
        <v>2.4603907999999999</v>
      </c>
      <c r="AC2659" s="1">
        <f t="shared" si="792"/>
        <v>5.3852477412091977</v>
      </c>
      <c r="AF2659" s="1">
        <f t="shared" si="793"/>
        <v>8.1265003574380632</v>
      </c>
      <c r="AG2659" s="1">
        <f t="shared" si="794"/>
        <v>4.4919917488572345</v>
      </c>
      <c r="AH2659" s="1">
        <f t="shared" si="795"/>
        <v>8.6950462195967333</v>
      </c>
      <c r="AI2659">
        <v>13</v>
      </c>
      <c r="AJ2659">
        <v>6</v>
      </c>
      <c r="AK2659">
        <v>217</v>
      </c>
      <c r="AL2659">
        <v>6</v>
      </c>
      <c r="AM2659">
        <v>9058</v>
      </c>
      <c r="AN2659">
        <v>9070</v>
      </c>
      <c r="AO2659">
        <v>9041</v>
      </c>
      <c r="AP2659">
        <v>31</v>
      </c>
      <c r="AQ2659">
        <v>0</v>
      </c>
    </row>
    <row r="2660" spans="1:43">
      <c r="A2660" s="27">
        <v>40644</v>
      </c>
      <c r="B2660" s="27"/>
      <c r="C2660">
        <v>14.4</v>
      </c>
      <c r="D2660">
        <v>19.7</v>
      </c>
      <c r="E2660">
        <v>8.8000000000000007</v>
      </c>
      <c r="F2660">
        <v>27</v>
      </c>
      <c r="G2660">
        <v>18</v>
      </c>
      <c r="H2660">
        <v>10.6</v>
      </c>
      <c r="I2660" s="10">
        <v>935</v>
      </c>
      <c r="J2660">
        <v>1.7</v>
      </c>
      <c r="K2660" s="2">
        <v>10</v>
      </c>
      <c r="L2660" s="1">
        <f t="shared" si="780"/>
        <v>4.6059226360581018</v>
      </c>
      <c r="M2660" s="1">
        <f t="shared" si="781"/>
        <v>36</v>
      </c>
      <c r="N2660" s="1">
        <f t="shared" si="782"/>
        <v>1.6411136286522547</v>
      </c>
      <c r="O2660" s="1">
        <f t="shared" si="796"/>
        <v>0.10615590938656373</v>
      </c>
      <c r="P2660" s="1">
        <f t="shared" si="798"/>
        <v>0.41057848957928639</v>
      </c>
      <c r="Q2660">
        <f t="shared" si="783"/>
        <v>7.3448564800910772</v>
      </c>
      <c r="R2660">
        <f t="shared" si="784"/>
        <v>12.26645793286716</v>
      </c>
      <c r="S2660">
        <f t="shared" si="785"/>
        <v>1.6055573210559111</v>
      </c>
      <c r="T2660">
        <v>0.2432</v>
      </c>
      <c r="U2660" s="1">
        <f t="shared" si="786"/>
        <v>0.13916888526336105</v>
      </c>
      <c r="V2660" s="1">
        <v>101</v>
      </c>
      <c r="W2660" s="1">
        <f t="shared" si="787"/>
        <v>19.919124725634482</v>
      </c>
      <c r="X2660" s="1">
        <f t="shared" si="788"/>
        <v>37.927039291553783</v>
      </c>
      <c r="Y2660" s="1">
        <f t="shared" si="789"/>
        <v>0.99453398633467271</v>
      </c>
      <c r="Z2660" s="1">
        <f t="shared" si="797"/>
        <v>-1.0639999999999996</v>
      </c>
      <c r="AA2660" s="1">
        <f t="shared" si="790"/>
        <v>5.9944006191186762E-2</v>
      </c>
      <c r="AB2660" s="1">
        <f t="shared" si="791"/>
        <v>2.4670015999999997</v>
      </c>
      <c r="AC2660" s="1">
        <f t="shared" si="792"/>
        <v>1.2715168277855049</v>
      </c>
      <c r="AF2660" s="1">
        <f t="shared" si="793"/>
        <v>9.2735474457415634</v>
      </c>
      <c r="AG2660" s="1">
        <f t="shared" si="794"/>
        <v>4.4541635229620438</v>
      </c>
      <c r="AH2660" s="1">
        <f t="shared" si="795"/>
        <v>10.982584075463771</v>
      </c>
      <c r="AI2660">
        <v>3.5</v>
      </c>
      <c r="AJ2660">
        <v>10</v>
      </c>
      <c r="AK2660">
        <v>59</v>
      </c>
      <c r="AL2660">
        <v>1</v>
      </c>
      <c r="AM2660">
        <v>9073</v>
      </c>
      <c r="AN2660">
        <v>9088</v>
      </c>
      <c r="AO2660">
        <v>9054</v>
      </c>
      <c r="AP2660">
        <v>42</v>
      </c>
      <c r="AQ2660">
        <v>0</v>
      </c>
    </row>
    <row r="2661" spans="1:43">
      <c r="A2661" s="27">
        <v>40645</v>
      </c>
      <c r="B2661" s="27"/>
      <c r="C2661">
        <v>16.3</v>
      </c>
      <c r="D2661">
        <v>21.7</v>
      </c>
      <c r="E2661">
        <v>12.2</v>
      </c>
      <c r="F2661">
        <v>30</v>
      </c>
      <c r="G2661">
        <v>14</v>
      </c>
      <c r="H2661">
        <v>11.8</v>
      </c>
      <c r="I2661" s="10">
        <v>935</v>
      </c>
      <c r="J2661">
        <v>2.1</v>
      </c>
      <c r="K2661" s="2">
        <v>10</v>
      </c>
      <c r="L2661" s="1">
        <f t="shared" si="780"/>
        <v>4.7648308527560053</v>
      </c>
      <c r="M2661" s="1">
        <f t="shared" si="781"/>
        <v>46</v>
      </c>
      <c r="N2661" s="1">
        <f t="shared" si="782"/>
        <v>1.8540295328498797</v>
      </c>
      <c r="O2661" s="1">
        <f t="shared" si="796"/>
        <v>0.11813813305465656</v>
      </c>
      <c r="P2661" s="1">
        <f t="shared" si="798"/>
        <v>0.50875312172171572</v>
      </c>
      <c r="Q2661">
        <f t="shared" si="783"/>
        <v>8.0376167718362304</v>
      </c>
      <c r="R2661">
        <f t="shared" si="784"/>
        <v>12.279222836972298</v>
      </c>
      <c r="S2661">
        <f t="shared" si="785"/>
        <v>1.6072281200225522</v>
      </c>
      <c r="T2661">
        <v>0.2432</v>
      </c>
      <c r="U2661" s="1">
        <f t="shared" si="786"/>
        <v>0.14576300120521474</v>
      </c>
      <c r="V2661" s="1">
        <v>102</v>
      </c>
      <c r="W2661" s="1">
        <f t="shared" si="787"/>
        <v>21.354994373691202</v>
      </c>
      <c r="X2661" s="1">
        <f t="shared" si="788"/>
        <v>37.966151888775386</v>
      </c>
      <c r="Y2661" s="1">
        <f t="shared" si="789"/>
        <v>0.99397506280391756</v>
      </c>
      <c r="Z2661" s="1">
        <f t="shared" si="797"/>
        <v>0.7220000000000002</v>
      </c>
      <c r="AA2661" s="1">
        <f t="shared" si="790"/>
        <v>6.0053204608631582E-2</v>
      </c>
      <c r="AB2661" s="1">
        <f t="shared" si="791"/>
        <v>2.4625157</v>
      </c>
      <c r="AC2661" s="1">
        <f t="shared" si="792"/>
        <v>1.5706972578526825</v>
      </c>
      <c r="AF2661" s="1">
        <f t="shared" si="793"/>
        <v>9.1778424571820807</v>
      </c>
      <c r="AG2661" s="1">
        <f t="shared" si="794"/>
        <v>4.7126221269360871</v>
      </c>
      <c r="AH2661" s="1">
        <f t="shared" si="795"/>
        <v>10.521683951016582</v>
      </c>
      <c r="AI2661">
        <v>3.5</v>
      </c>
      <c r="AJ2661">
        <v>3</v>
      </c>
      <c r="AK2661">
        <v>54</v>
      </c>
      <c r="AL2661">
        <v>1</v>
      </c>
      <c r="AM2661">
        <v>9090</v>
      </c>
      <c r="AN2661">
        <v>9100</v>
      </c>
      <c r="AO2661">
        <v>9075</v>
      </c>
      <c r="AP2661">
        <v>52</v>
      </c>
      <c r="AQ2661">
        <v>0</v>
      </c>
    </row>
    <row r="2662" spans="1:43">
      <c r="A2662" s="27">
        <v>40646</v>
      </c>
      <c r="B2662" s="27"/>
      <c r="C2662">
        <v>17.5</v>
      </c>
      <c r="D2662">
        <v>23.9</v>
      </c>
      <c r="E2662">
        <v>11.1</v>
      </c>
      <c r="F2662">
        <v>27</v>
      </c>
      <c r="G2662">
        <v>12</v>
      </c>
      <c r="H2662">
        <v>11.7</v>
      </c>
      <c r="I2662" s="10">
        <v>935</v>
      </c>
      <c r="J2662">
        <v>3.1</v>
      </c>
      <c r="K2662" s="2">
        <v>10</v>
      </c>
      <c r="L2662" s="1">
        <f t="shared" si="780"/>
        <v>5.6233427141982135</v>
      </c>
      <c r="M2662" s="1">
        <f t="shared" si="781"/>
        <v>42</v>
      </c>
      <c r="N2662" s="1">
        <f t="shared" si="782"/>
        <v>2.0006418494824323</v>
      </c>
      <c r="O2662" s="1">
        <f t="shared" si="796"/>
        <v>0.12628229206733088</v>
      </c>
      <c r="P2662" s="1">
        <f t="shared" si="798"/>
        <v>0.4556201461308601</v>
      </c>
      <c r="Q2662">
        <f t="shared" si="783"/>
        <v>8.2196528982473716</v>
      </c>
      <c r="R2662">
        <f t="shared" si="784"/>
        <v>12.291929532004852</v>
      </c>
      <c r="S2662">
        <f t="shared" si="785"/>
        <v>1.6088913000006353</v>
      </c>
      <c r="T2662">
        <v>0.2432</v>
      </c>
      <c r="U2662" s="1">
        <f t="shared" si="786"/>
        <v>0.15231399568389548</v>
      </c>
      <c r="V2662" s="1">
        <v>103</v>
      </c>
      <c r="W2662" s="1">
        <f t="shared" si="787"/>
        <v>21.242342757726426</v>
      </c>
      <c r="X2662" s="1">
        <f t="shared" si="788"/>
        <v>38.003335287225745</v>
      </c>
      <c r="Y2662" s="1">
        <f t="shared" si="789"/>
        <v>0.99341792164664044</v>
      </c>
      <c r="Z2662" s="1">
        <f t="shared" si="797"/>
        <v>0.45599999999999974</v>
      </c>
      <c r="AA2662" s="1">
        <f t="shared" si="790"/>
        <v>6.0122377251563011E-2</v>
      </c>
      <c r="AB2662" s="1">
        <f t="shared" si="791"/>
        <v>2.4596825</v>
      </c>
      <c r="AC2662" s="1">
        <f t="shared" si="792"/>
        <v>2.3186483330206267</v>
      </c>
      <c r="AF2662" s="1">
        <f t="shared" si="793"/>
        <v>11.038987447670824</v>
      </c>
      <c r="AG2662" s="1">
        <f t="shared" si="794"/>
        <v>4.6550573693894464</v>
      </c>
      <c r="AH2662" s="1">
        <f t="shared" si="795"/>
        <v>10.726971112046833</v>
      </c>
      <c r="AI2662">
        <v>5.2</v>
      </c>
      <c r="AJ2662">
        <v>3</v>
      </c>
      <c r="AK2662">
        <v>97</v>
      </c>
      <c r="AL2662">
        <v>3</v>
      </c>
      <c r="AM2662">
        <v>9099</v>
      </c>
      <c r="AN2662">
        <v>9112</v>
      </c>
      <c r="AO2662">
        <v>9077</v>
      </c>
      <c r="AP2662">
        <v>48</v>
      </c>
      <c r="AQ2662">
        <v>0</v>
      </c>
    </row>
    <row r="2663" spans="1:43">
      <c r="A2663" s="27">
        <v>40647</v>
      </c>
      <c r="B2663" s="27"/>
      <c r="C2663">
        <v>18.5</v>
      </c>
      <c r="D2663">
        <v>25</v>
      </c>
      <c r="E2663">
        <v>11.5</v>
      </c>
      <c r="F2663">
        <v>25</v>
      </c>
      <c r="G2663">
        <v>12</v>
      </c>
      <c r="H2663">
        <v>12.2</v>
      </c>
      <c r="I2663" s="10">
        <v>935</v>
      </c>
      <c r="J2663">
        <v>3.1</v>
      </c>
      <c r="K2663" s="2">
        <v>10</v>
      </c>
      <c r="L2663" s="1">
        <f t="shared" si="780"/>
        <v>5.9016682064740476</v>
      </c>
      <c r="M2663" s="1">
        <f t="shared" si="781"/>
        <v>38</v>
      </c>
      <c r="N2663" s="1">
        <f t="shared" si="782"/>
        <v>2.1304746763349707</v>
      </c>
      <c r="O2663" s="1">
        <f t="shared" si="796"/>
        <v>0.1334280841417459</v>
      </c>
      <c r="P2663" s="1">
        <f t="shared" si="798"/>
        <v>0.44804061946301044</v>
      </c>
      <c r="Q2663">
        <f t="shared" si="783"/>
        <v>8.6450818967742364</v>
      </c>
      <c r="R2663">
        <f t="shared" si="784"/>
        <v>12.304574942343228</v>
      </c>
      <c r="S2663">
        <f t="shared" si="785"/>
        <v>1.6105464584218885</v>
      </c>
      <c r="T2663">
        <v>0.2432</v>
      </c>
      <c r="U2663" s="1">
        <f t="shared" si="786"/>
        <v>0.15881993070097539</v>
      </c>
      <c r="V2663" s="1">
        <v>104</v>
      </c>
      <c r="W2663" s="1">
        <f t="shared" si="787"/>
        <v>21.842832951979638</v>
      </c>
      <c r="X2663" s="1">
        <f t="shared" si="788"/>
        <v>38.038610751109317</v>
      </c>
      <c r="Y2663" s="1">
        <f t="shared" si="789"/>
        <v>0.99286272768341777</v>
      </c>
      <c r="Z2663" s="1">
        <f t="shared" si="797"/>
        <v>0.38</v>
      </c>
      <c r="AA2663" s="1">
        <f t="shared" si="790"/>
        <v>6.0180142966261285E-2</v>
      </c>
      <c r="AB2663" s="1">
        <f t="shared" si="791"/>
        <v>2.4573214999999999</v>
      </c>
      <c r="AC2663" s="1">
        <f t="shared" si="792"/>
        <v>2.3186483330206267</v>
      </c>
      <c r="AF2663" s="1">
        <f t="shared" si="793"/>
        <v>11.668794526983696</v>
      </c>
      <c r="AG2663" s="1">
        <f t="shared" si="794"/>
        <v>4.7286500549543611</v>
      </c>
      <c r="AH2663" s="1">
        <f t="shared" si="795"/>
        <v>11.130273076351463</v>
      </c>
      <c r="AI2663">
        <v>4.8</v>
      </c>
      <c r="AJ2663">
        <v>11</v>
      </c>
      <c r="AK2663">
        <v>84</v>
      </c>
      <c r="AL2663">
        <v>3</v>
      </c>
      <c r="AM2663">
        <v>9081</v>
      </c>
      <c r="AN2663">
        <v>9102</v>
      </c>
      <c r="AO2663">
        <v>9062</v>
      </c>
      <c r="AP2663">
        <v>47</v>
      </c>
      <c r="AQ2663">
        <v>0</v>
      </c>
    </row>
    <row r="2664" spans="1:43">
      <c r="A2664" s="27">
        <v>40648</v>
      </c>
      <c r="B2664" s="27"/>
      <c r="C2664">
        <v>19.399999999999999</v>
      </c>
      <c r="D2664">
        <v>26</v>
      </c>
      <c r="E2664">
        <v>12.4</v>
      </c>
      <c r="F2664">
        <v>24</v>
      </c>
      <c r="G2664">
        <v>10</v>
      </c>
      <c r="H2664">
        <v>12.5</v>
      </c>
      <c r="I2664" s="10">
        <v>935</v>
      </c>
      <c r="J2664">
        <v>3.1</v>
      </c>
      <c r="K2664" s="2">
        <v>10</v>
      </c>
      <c r="L2664" s="1">
        <f t="shared" si="780"/>
        <v>6.1166947314249107</v>
      </c>
      <c r="M2664" s="1">
        <f t="shared" si="781"/>
        <v>38</v>
      </c>
      <c r="N2664" s="1">
        <f t="shared" si="782"/>
        <v>2.2535686677843989</v>
      </c>
      <c r="O2664" s="1">
        <f t="shared" si="796"/>
        <v>0.14014932570007277</v>
      </c>
      <c r="P2664" s="1">
        <f t="shared" si="798"/>
        <v>0.44181451200738098</v>
      </c>
      <c r="Q2664">
        <f t="shared" si="783"/>
        <v>8.9678209332860543</v>
      </c>
      <c r="R2664">
        <f t="shared" si="784"/>
        <v>12.317155951147022</v>
      </c>
      <c r="S2664">
        <f t="shared" si="785"/>
        <v>1.6121931873229087</v>
      </c>
      <c r="T2664">
        <v>0.2432</v>
      </c>
      <c r="U2664" s="1">
        <f t="shared" si="786"/>
        <v>0.16527888158808932</v>
      </c>
      <c r="V2664" s="1">
        <v>105</v>
      </c>
      <c r="W2664" s="1">
        <f t="shared" si="787"/>
        <v>22.204169740980415</v>
      </c>
      <c r="X2664" s="1">
        <f t="shared" si="788"/>
        <v>38.072001378325297</v>
      </c>
      <c r="Y2664" s="1">
        <f t="shared" si="789"/>
        <v>0.99230964515878251</v>
      </c>
      <c r="Z2664" s="1">
        <f t="shared" si="797"/>
        <v>0.34199999999999947</v>
      </c>
      <c r="AA2664" s="1">
        <f t="shared" si="790"/>
        <v>6.0232227099071264E-2</v>
      </c>
      <c r="AB2664" s="1">
        <f t="shared" si="791"/>
        <v>2.4551965999999998</v>
      </c>
      <c r="AC2664" s="1">
        <f t="shared" si="792"/>
        <v>2.3186483330206267</v>
      </c>
      <c r="AF2664" s="1">
        <f t="shared" si="793"/>
        <v>12.012846773789901</v>
      </c>
      <c r="AG2664" s="1">
        <f t="shared" si="794"/>
        <v>4.76050480542367</v>
      </c>
      <c r="AH2664" s="1">
        <f t="shared" si="795"/>
        <v>11.36326759886254</v>
      </c>
      <c r="AI2664">
        <v>4.5999999999999996</v>
      </c>
      <c r="AJ2664">
        <v>3</v>
      </c>
      <c r="AK2664">
        <v>93</v>
      </c>
      <c r="AL2664">
        <v>2</v>
      </c>
      <c r="AM2664">
        <v>9061</v>
      </c>
      <c r="AN2664">
        <v>9079</v>
      </c>
      <c r="AO2664">
        <v>9043</v>
      </c>
      <c r="AP2664">
        <v>48</v>
      </c>
      <c r="AQ2664">
        <v>0</v>
      </c>
    </row>
    <row r="2665" spans="1:43">
      <c r="A2665" s="27">
        <v>40649</v>
      </c>
      <c r="B2665" s="27"/>
      <c r="C2665">
        <v>20.3</v>
      </c>
      <c r="D2665">
        <v>26.4</v>
      </c>
      <c r="E2665">
        <v>14.3</v>
      </c>
      <c r="F2665">
        <v>19</v>
      </c>
      <c r="G2665">
        <v>10</v>
      </c>
      <c r="H2665">
        <v>12.4</v>
      </c>
      <c r="I2665" s="10">
        <v>935</v>
      </c>
      <c r="J2665">
        <v>3.7</v>
      </c>
      <c r="K2665" s="2">
        <v>10</v>
      </c>
      <c r="L2665" s="1">
        <f t="shared" si="780"/>
        <v>6.6949949319414781</v>
      </c>
      <c r="M2665" s="1">
        <f t="shared" si="781"/>
        <v>28</v>
      </c>
      <c r="N2665" s="1">
        <f t="shared" si="782"/>
        <v>2.382839317414553</v>
      </c>
      <c r="O2665" s="1">
        <f t="shared" si="796"/>
        <v>0.14715499020408218</v>
      </c>
      <c r="P2665" s="1">
        <f t="shared" si="798"/>
        <v>0.40041754301763988</v>
      </c>
      <c r="Q2665">
        <f t="shared" si="783"/>
        <v>9.1929290534918415</v>
      </c>
      <c r="R2665">
        <f t="shared" si="784"/>
        <v>12.329669399451319</v>
      </c>
      <c r="S2665">
        <f t="shared" si="785"/>
        <v>1.6138310732266126</v>
      </c>
      <c r="T2665">
        <v>0.2432</v>
      </c>
      <c r="U2665" s="1">
        <f t="shared" si="786"/>
        <v>0.17168893757631426</v>
      </c>
      <c r="V2665" s="1">
        <v>106</v>
      </c>
      <c r="W2665" s="1">
        <f t="shared" si="787"/>
        <v>22.088469215259714</v>
      </c>
      <c r="X2665" s="1">
        <f t="shared" si="788"/>
        <v>38.103532047242361</v>
      </c>
      <c r="Y2665" s="1">
        <f t="shared" si="789"/>
        <v>0.99175883769263484</v>
      </c>
      <c r="Z2665" s="1">
        <f t="shared" si="797"/>
        <v>0.3420000000000008</v>
      </c>
      <c r="AA2665" s="1">
        <f t="shared" si="790"/>
        <v>6.0284401464526148E-2</v>
      </c>
      <c r="AB2665" s="1">
        <f t="shared" si="791"/>
        <v>2.4530716999999997</v>
      </c>
      <c r="AC2665" s="1">
        <f t="shared" si="792"/>
        <v>2.7674189781213934</v>
      </c>
      <c r="AF2665" s="1">
        <f t="shared" si="793"/>
        <v>11.61477314561386</v>
      </c>
      <c r="AG2665" s="1">
        <f t="shared" si="794"/>
        <v>4.6827111067509151</v>
      </c>
      <c r="AH2665" s="1">
        <f t="shared" si="795"/>
        <v>11.220714838617274</v>
      </c>
      <c r="AI2665">
        <v>6.8</v>
      </c>
      <c r="AJ2665">
        <v>3</v>
      </c>
      <c r="AK2665">
        <v>112</v>
      </c>
      <c r="AL2665">
        <v>3</v>
      </c>
      <c r="AM2665">
        <v>9078</v>
      </c>
      <c r="AN2665">
        <v>9087</v>
      </c>
      <c r="AO2665">
        <v>9045</v>
      </c>
      <c r="AP2665">
        <v>42</v>
      </c>
      <c r="AQ2665">
        <v>0</v>
      </c>
    </row>
    <row r="2666" spans="1:43">
      <c r="A2666" s="27">
        <v>40650</v>
      </c>
      <c r="B2666" s="27"/>
      <c r="C2666">
        <v>18.600000000000001</v>
      </c>
      <c r="D2666">
        <v>24</v>
      </c>
      <c r="E2666">
        <v>13.6</v>
      </c>
      <c r="F2666">
        <v>28</v>
      </c>
      <c r="G2666">
        <v>10</v>
      </c>
      <c r="H2666">
        <v>12.3</v>
      </c>
      <c r="I2666" s="10">
        <v>935</v>
      </c>
      <c r="J2666">
        <v>2.8</v>
      </c>
      <c r="K2666" s="2">
        <v>10</v>
      </c>
      <c r="L2666" s="1">
        <f t="shared" si="780"/>
        <v>5.9356524642371493</v>
      </c>
      <c r="M2666" s="1">
        <f t="shared" si="781"/>
        <v>46</v>
      </c>
      <c r="N2666" s="1">
        <f t="shared" si="782"/>
        <v>2.1438546672245171</v>
      </c>
      <c r="O2666" s="1">
        <f t="shared" si="796"/>
        <v>0.13416113486907988</v>
      </c>
      <c r="P2666" s="1">
        <f t="shared" si="798"/>
        <v>0.50760504780084004</v>
      </c>
      <c r="Q2666">
        <f t="shared" si="783"/>
        <v>8.525125374795584</v>
      </c>
      <c r="R2666">
        <f t="shared" si="784"/>
        <v>12.342112085389845</v>
      </c>
      <c r="S2666">
        <f t="shared" si="785"/>
        <v>1.6154596970405557</v>
      </c>
      <c r="T2666">
        <v>0.2432</v>
      </c>
      <c r="U2666" s="1">
        <f t="shared" si="786"/>
        <v>0.17804820236143765</v>
      </c>
      <c r="V2666" s="1">
        <v>107</v>
      </c>
      <c r="W2666" s="1">
        <f t="shared" si="787"/>
        <v>21.971846433041211</v>
      </c>
      <c r="X2666" s="1">
        <f t="shared" si="788"/>
        <v>38.133229361340163</v>
      </c>
      <c r="Y2666" s="1">
        <f t="shared" si="789"/>
        <v>0.99121046823183834</v>
      </c>
      <c r="Z2666" s="1">
        <f t="shared" si="797"/>
        <v>-0.64599999999999969</v>
      </c>
      <c r="AA2666" s="1">
        <f t="shared" si="790"/>
        <v>6.0185925643474837E-2</v>
      </c>
      <c r="AB2666" s="1">
        <f t="shared" si="791"/>
        <v>2.4570854</v>
      </c>
      <c r="AC2666" s="1">
        <f t="shared" si="792"/>
        <v>2.0942630104702431</v>
      </c>
      <c r="AF2666" s="1">
        <f t="shared" si="793"/>
        <v>10.295548171098071</v>
      </c>
      <c r="AG2666" s="1">
        <f t="shared" si="794"/>
        <v>4.8029023858329865</v>
      </c>
      <c r="AH2666" s="1">
        <f t="shared" si="795"/>
        <v>12.257845636730375</v>
      </c>
      <c r="AI2666">
        <v>4.8</v>
      </c>
      <c r="AJ2666">
        <v>11</v>
      </c>
      <c r="AK2666">
        <v>77</v>
      </c>
      <c r="AL2666">
        <v>3</v>
      </c>
      <c r="AM2666">
        <v>9105</v>
      </c>
      <c r="AN2666">
        <v>9119</v>
      </c>
      <c r="AO2666">
        <v>9082</v>
      </c>
      <c r="AP2666">
        <v>61</v>
      </c>
      <c r="AQ2666">
        <v>0</v>
      </c>
    </row>
    <row r="2667" spans="1:43">
      <c r="A2667" s="27">
        <v>40651</v>
      </c>
      <c r="B2667" s="27"/>
      <c r="C2667">
        <v>15.4</v>
      </c>
      <c r="D2667">
        <v>21.5</v>
      </c>
      <c r="E2667">
        <v>12</v>
      </c>
      <c r="F2667">
        <v>46</v>
      </c>
      <c r="G2667">
        <v>27</v>
      </c>
      <c r="H2667">
        <v>10.8</v>
      </c>
      <c r="I2667" s="10">
        <v>935</v>
      </c>
      <c r="J2667">
        <v>2.2999999999999998</v>
      </c>
      <c r="K2667" s="2">
        <v>10</v>
      </c>
      <c r="L2667" s="1">
        <f t="shared" si="780"/>
        <v>4.7472017865352516</v>
      </c>
      <c r="M2667" s="1">
        <f t="shared" si="781"/>
        <v>65</v>
      </c>
      <c r="N2667" s="1">
        <f t="shared" si="782"/>
        <v>1.7503347478886555</v>
      </c>
      <c r="O2667" s="1">
        <f t="shared" si="796"/>
        <v>0.11232659257616021</v>
      </c>
      <c r="P2667" s="1">
        <f t="shared" si="798"/>
        <v>0.80229253724388538</v>
      </c>
      <c r="Q2667">
        <f t="shared" si="783"/>
        <v>6.5830446902136002</v>
      </c>
      <c r="R2667">
        <f t="shared" si="784"/>
        <v>12.354480763552877</v>
      </c>
      <c r="S2667">
        <f t="shared" si="785"/>
        <v>1.6170786339728898</v>
      </c>
      <c r="T2667">
        <v>0.2432</v>
      </c>
      <c r="U2667" s="1">
        <f t="shared" si="786"/>
        <v>0.18435479466494584</v>
      </c>
      <c r="V2667" s="1">
        <v>108</v>
      </c>
      <c r="W2667" s="1">
        <f t="shared" si="787"/>
        <v>20.189448715589883</v>
      </c>
      <c r="X2667" s="1">
        <f t="shared" si="788"/>
        <v>38.161121591822983</v>
      </c>
      <c r="Y2667" s="1">
        <f t="shared" si="789"/>
        <v>0.99066469900201493</v>
      </c>
      <c r="Z2667" s="1">
        <f t="shared" si="797"/>
        <v>-1.2160000000000004</v>
      </c>
      <c r="AA2667" s="1">
        <f t="shared" si="790"/>
        <v>6.0001429492019087E-2</v>
      </c>
      <c r="AB2667" s="1">
        <f t="shared" si="791"/>
        <v>2.4646406000000001</v>
      </c>
      <c r="AC2667" s="1">
        <f t="shared" si="792"/>
        <v>1.7202874728862712</v>
      </c>
      <c r="AF2667" s="1">
        <f t="shared" si="793"/>
        <v>8.9814995591818789</v>
      </c>
      <c r="AG2667" s="1">
        <f t="shared" si="794"/>
        <v>4.7754507633337449</v>
      </c>
      <c r="AH2667" s="1">
        <f t="shared" si="795"/>
        <v>12.173511589407635</v>
      </c>
      <c r="AI2667">
        <v>5</v>
      </c>
      <c r="AJ2667">
        <v>14</v>
      </c>
      <c r="AK2667">
        <v>87</v>
      </c>
      <c r="AL2667">
        <v>16</v>
      </c>
      <c r="AM2667">
        <v>9117</v>
      </c>
      <c r="AN2667">
        <v>9135</v>
      </c>
      <c r="AO2667">
        <v>9091</v>
      </c>
      <c r="AP2667">
        <v>79</v>
      </c>
      <c r="AQ2667">
        <v>0</v>
      </c>
    </row>
    <row r="2668" spans="1:43">
      <c r="A2668" s="27">
        <v>40652</v>
      </c>
      <c r="B2668" s="27"/>
      <c r="C2668">
        <v>15.7</v>
      </c>
      <c r="D2668">
        <v>20.7</v>
      </c>
      <c r="E2668">
        <v>11.8</v>
      </c>
      <c r="F2668">
        <v>41</v>
      </c>
      <c r="G2668">
        <v>17</v>
      </c>
      <c r="H2668">
        <v>11.4</v>
      </c>
      <c r="I2668" s="10">
        <v>935</v>
      </c>
      <c r="J2668">
        <v>1.8</v>
      </c>
      <c r="K2668" s="2">
        <v>10</v>
      </c>
      <c r="L2668" s="1">
        <f t="shared" si="780"/>
        <v>4.5395056948755865</v>
      </c>
      <c r="M2668" s="1">
        <f t="shared" si="781"/>
        <v>65</v>
      </c>
      <c r="N2668" s="1">
        <f t="shared" si="782"/>
        <v>1.7843198966763008</v>
      </c>
      <c r="O2668" s="1">
        <f t="shared" si="796"/>
        <v>0.11423616892279961</v>
      </c>
      <c r="P2668" s="1">
        <f t="shared" si="798"/>
        <v>0.6576029632643533</v>
      </c>
      <c r="Q2668">
        <f t="shared" si="783"/>
        <v>7.2315752151261599</v>
      </c>
      <c r="R2668">
        <f t="shared" si="784"/>
        <v>12.366772144485731</v>
      </c>
      <c r="S2668">
        <f t="shared" si="785"/>
        <v>1.6186874534667188</v>
      </c>
      <c r="T2668">
        <v>0.2432</v>
      </c>
      <c r="U2668" s="1">
        <f t="shared" si="786"/>
        <v>0.19060684879056819</v>
      </c>
      <c r="V2668" s="1">
        <v>109</v>
      </c>
      <c r="W2668" s="1">
        <f t="shared" si="787"/>
        <v>20.903794979668017</v>
      </c>
      <c r="X2668" s="1">
        <f t="shared" si="788"/>
        <v>38.187238618315234</v>
      </c>
      <c r="Y2668" s="1">
        <f t="shared" si="789"/>
        <v>0.99012169145955276</v>
      </c>
      <c r="Z2668" s="1">
        <f t="shared" si="797"/>
        <v>0.1139999999999996</v>
      </c>
      <c r="AA2668" s="1">
        <f t="shared" si="790"/>
        <v>6.001867794178746E-2</v>
      </c>
      <c r="AB2668" s="1">
        <f t="shared" si="791"/>
        <v>2.4639322999999997</v>
      </c>
      <c r="AC2668" s="1">
        <f t="shared" si="792"/>
        <v>1.3463119353022994</v>
      </c>
      <c r="AF2668" s="1">
        <f t="shared" si="793"/>
        <v>8.7778044467996743</v>
      </c>
      <c r="AG2668" s="1">
        <f t="shared" si="794"/>
        <v>4.8013715119525973</v>
      </c>
      <c r="AH2668" s="1">
        <f t="shared" si="795"/>
        <v>11.19932834059408</v>
      </c>
      <c r="AI2668">
        <v>4.8</v>
      </c>
      <c r="AJ2668">
        <v>3</v>
      </c>
      <c r="AK2668">
        <v>86</v>
      </c>
      <c r="AL2668">
        <v>16</v>
      </c>
      <c r="AM2668">
        <v>9096</v>
      </c>
      <c r="AN2668">
        <v>9106</v>
      </c>
      <c r="AO2668">
        <v>9082</v>
      </c>
      <c r="AP2668">
        <v>70</v>
      </c>
      <c r="AQ2668">
        <v>0</v>
      </c>
    </row>
    <row r="2669" spans="1:43">
      <c r="A2669" s="27">
        <v>40653</v>
      </c>
      <c r="B2669" s="27"/>
      <c r="C2669">
        <v>17</v>
      </c>
      <c r="D2669">
        <v>22.3</v>
      </c>
      <c r="E2669">
        <v>11.9</v>
      </c>
      <c r="F2669">
        <v>26</v>
      </c>
      <c r="G2669">
        <v>14</v>
      </c>
      <c r="H2669">
        <v>11.2</v>
      </c>
      <c r="I2669" s="10">
        <v>935</v>
      </c>
      <c r="J2669">
        <v>2.8</v>
      </c>
      <c r="K2669" s="2">
        <v>10</v>
      </c>
      <c r="L2669" s="1">
        <f t="shared" si="780"/>
        <v>5.3138844479780127</v>
      </c>
      <c r="M2669" s="1">
        <f t="shared" si="781"/>
        <v>38</v>
      </c>
      <c r="N2669" s="1">
        <f t="shared" si="782"/>
        <v>1.9383638408527206</v>
      </c>
      <c r="O2669" s="1">
        <f t="shared" si="796"/>
        <v>0.12283285135951756</v>
      </c>
      <c r="P2669" s="1">
        <f t="shared" si="798"/>
        <v>0.45336993510430024</v>
      </c>
      <c r="Q2669">
        <f t="shared" si="783"/>
        <v>7.8121361685873838</v>
      </c>
      <c r="R2669">
        <f t="shared" si="784"/>
        <v>12.378982894333564</v>
      </c>
      <c r="S2669">
        <f t="shared" si="785"/>
        <v>1.620285719153608</v>
      </c>
      <c r="T2669">
        <v>0.2432</v>
      </c>
      <c r="U2669" s="1">
        <f t="shared" si="786"/>
        <v>0.19680251517621056</v>
      </c>
      <c r="V2669" s="1">
        <v>110</v>
      </c>
      <c r="W2669" s="1">
        <f t="shared" si="787"/>
        <v>20.666075219590699</v>
      </c>
      <c r="X2669" s="1">
        <f t="shared" si="788"/>
        <v>38.211611867749447</v>
      </c>
      <c r="Y2669" s="1">
        <f t="shared" si="789"/>
        <v>0.98958160624384317</v>
      </c>
      <c r="Z2669" s="1">
        <f t="shared" si="797"/>
        <v>0.49400000000000027</v>
      </c>
      <c r="AA2669" s="1">
        <f t="shared" si="790"/>
        <v>6.0093535960379606E-2</v>
      </c>
      <c r="AB2669" s="1">
        <f t="shared" si="791"/>
        <v>2.4608629999999998</v>
      </c>
      <c r="AC2669" s="1">
        <f t="shared" si="792"/>
        <v>2.0942630104702431</v>
      </c>
      <c r="AF2669" s="1">
        <f t="shared" si="793"/>
        <v>9.8632287932053657</v>
      </c>
      <c r="AG2669" s="1">
        <f t="shared" si="794"/>
        <v>4.5947883857399585</v>
      </c>
      <c r="AH2669" s="1">
        <f t="shared" si="795"/>
        <v>10.457432024544804</v>
      </c>
      <c r="AI2669">
        <v>5.0999999999999996</v>
      </c>
      <c r="AJ2669">
        <v>3</v>
      </c>
      <c r="AK2669">
        <v>97</v>
      </c>
      <c r="AL2669">
        <v>3</v>
      </c>
      <c r="AM2669">
        <v>9106</v>
      </c>
      <c r="AN2669">
        <v>9117</v>
      </c>
      <c r="AO2669">
        <v>9089</v>
      </c>
      <c r="AP2669">
        <v>48</v>
      </c>
      <c r="AQ2669">
        <v>0</v>
      </c>
    </row>
    <row r="2670" spans="1:43">
      <c r="A2670" s="27">
        <v>40654</v>
      </c>
      <c r="B2670" s="27"/>
      <c r="C2670">
        <v>17.3</v>
      </c>
      <c r="D2670">
        <v>22.4</v>
      </c>
      <c r="E2670">
        <v>13.3</v>
      </c>
      <c r="F2670">
        <v>22</v>
      </c>
      <c r="G2670">
        <v>13</v>
      </c>
      <c r="H2670">
        <v>8.9</v>
      </c>
      <c r="I2670" s="10">
        <v>935</v>
      </c>
      <c r="J2670">
        <v>2.6</v>
      </c>
      <c r="K2670" s="2">
        <v>10</v>
      </c>
      <c r="L2670" s="1">
        <f t="shared" si="780"/>
        <v>5.07370679724366</v>
      </c>
      <c r="M2670" s="1">
        <f t="shared" si="781"/>
        <v>31</v>
      </c>
      <c r="N2670" s="1">
        <f t="shared" si="782"/>
        <v>1.975523510738511</v>
      </c>
      <c r="O2670" s="1">
        <f t="shared" si="796"/>
        <v>0.12489278727820385</v>
      </c>
      <c r="P2670" s="1">
        <f t="shared" si="798"/>
        <v>0.41297528196399003</v>
      </c>
      <c r="Q2670">
        <f t="shared" si="783"/>
        <v>6.5538165726224991</v>
      </c>
      <c r="R2670">
        <f t="shared" si="784"/>
        <v>12.391109634638145</v>
      </c>
      <c r="S2670">
        <f t="shared" si="785"/>
        <v>1.6218729888269823</v>
      </c>
      <c r="T2670">
        <v>0.2432</v>
      </c>
      <c r="U2670" s="1">
        <f t="shared" si="786"/>
        <v>0.20293996094111688</v>
      </c>
      <c r="V2670" s="1">
        <v>111</v>
      </c>
      <c r="W2670" s="1">
        <f t="shared" si="787"/>
        <v>17.932979850472734</v>
      </c>
      <c r="X2670" s="1">
        <f t="shared" si="788"/>
        <v>38.234274251560493</v>
      </c>
      <c r="Y2670" s="1">
        <f t="shared" si="789"/>
        <v>0.98904460312975717</v>
      </c>
      <c r="Z2670" s="1">
        <f t="shared" si="797"/>
        <v>0.11400000000000027</v>
      </c>
      <c r="AA2670" s="1">
        <f t="shared" si="790"/>
        <v>6.0110837413625912E-2</v>
      </c>
      <c r="AB2670" s="1">
        <f t="shared" si="791"/>
        <v>2.4601546999999999</v>
      </c>
      <c r="AC2670" s="1">
        <f t="shared" si="792"/>
        <v>1.9446727954366547</v>
      </c>
      <c r="AF2670" s="1">
        <f t="shared" si="793"/>
        <v>9.3112609848125025</v>
      </c>
      <c r="AG2670" s="1">
        <f t="shared" si="794"/>
        <v>4.1754781872987179</v>
      </c>
      <c r="AH2670" s="1">
        <f t="shared" si="795"/>
        <v>9.5821983515489233</v>
      </c>
      <c r="AI2670">
        <v>4</v>
      </c>
      <c r="AJ2670">
        <v>2</v>
      </c>
      <c r="AK2670">
        <v>83</v>
      </c>
      <c r="AL2670">
        <v>1</v>
      </c>
      <c r="AM2670">
        <v>9137</v>
      </c>
      <c r="AN2670">
        <v>9150</v>
      </c>
      <c r="AO2670">
        <v>9107</v>
      </c>
      <c r="AP2670">
        <v>41</v>
      </c>
      <c r="AQ2670">
        <v>0</v>
      </c>
    </row>
    <row r="2671" spans="1:43">
      <c r="A2671" s="27">
        <v>40655</v>
      </c>
      <c r="B2671" s="27"/>
      <c r="C2671">
        <v>17</v>
      </c>
      <c r="D2671">
        <v>24</v>
      </c>
      <c r="E2671">
        <v>11.6</v>
      </c>
      <c r="F2671">
        <v>25</v>
      </c>
      <c r="G2671">
        <v>15</v>
      </c>
      <c r="H2671">
        <v>9.4</v>
      </c>
      <c r="I2671" s="10">
        <v>935</v>
      </c>
      <c r="J2671">
        <v>3.1</v>
      </c>
      <c r="K2671" s="2">
        <v>10</v>
      </c>
      <c r="L2671" s="1">
        <f t="shared" si="780"/>
        <v>5.3630307668942647</v>
      </c>
      <c r="M2671" s="1">
        <f t="shared" si="781"/>
        <v>35</v>
      </c>
      <c r="N2671" s="1">
        <f t="shared" si="782"/>
        <v>1.9383638408527206</v>
      </c>
      <c r="O2671" s="1">
        <f t="shared" si="796"/>
        <v>0.12283285135951756</v>
      </c>
      <c r="P2671" s="1">
        <f t="shared" si="798"/>
        <v>0.46299463683498127</v>
      </c>
      <c r="Q2671">
        <f t="shared" si="783"/>
        <v>6.725326372894556</v>
      </c>
      <c r="R2671">
        <f t="shared" si="784"/>
        <v>12.403148942292134</v>
      </c>
      <c r="S2671">
        <f t="shared" si="785"/>
        <v>1.6234488144361432</v>
      </c>
      <c r="T2671">
        <v>0.2432</v>
      </c>
      <c r="U2671" s="1">
        <f t="shared" si="786"/>
        <v>0.20901737042809468</v>
      </c>
      <c r="V2671" s="1">
        <v>112</v>
      </c>
      <c r="W2671" s="1">
        <f t="shared" si="787"/>
        <v>18.526285742577429</v>
      </c>
      <c r="X2671" s="1">
        <f t="shared" si="788"/>
        <v>38.255260101300919</v>
      </c>
      <c r="Y2671" s="1">
        <f t="shared" si="789"/>
        <v>0.98851084098037956</v>
      </c>
      <c r="Z2671" s="1">
        <f t="shared" si="797"/>
        <v>-0.11400000000000027</v>
      </c>
      <c r="AA2671" s="1">
        <f t="shared" si="790"/>
        <v>6.0093535960379606E-2</v>
      </c>
      <c r="AB2671" s="1">
        <f t="shared" si="791"/>
        <v>2.4608629999999998</v>
      </c>
      <c r="AC2671" s="1">
        <f t="shared" si="792"/>
        <v>2.3186483330206267</v>
      </c>
      <c r="AF2671" s="1">
        <f t="shared" si="793"/>
        <v>10.782242164448567</v>
      </c>
      <c r="AG2671" s="1">
        <f t="shared" si="794"/>
        <v>4.290477257838349</v>
      </c>
      <c r="AH2671" s="1">
        <f t="shared" si="795"/>
        <v>10.080945963366824</v>
      </c>
      <c r="AI2671">
        <v>4.4000000000000004</v>
      </c>
      <c r="AJ2671">
        <v>1</v>
      </c>
      <c r="AK2671">
        <v>89</v>
      </c>
      <c r="AL2671">
        <v>16</v>
      </c>
      <c r="AM2671">
        <v>9133</v>
      </c>
      <c r="AN2671">
        <v>9152</v>
      </c>
      <c r="AO2671">
        <v>9116</v>
      </c>
      <c r="AP2671">
        <v>48</v>
      </c>
      <c r="AQ2671">
        <v>0</v>
      </c>
    </row>
    <row r="2672" spans="1:43">
      <c r="A2672" s="27">
        <v>40656</v>
      </c>
      <c r="B2672" s="27"/>
      <c r="C2672">
        <v>20.2</v>
      </c>
      <c r="D2672">
        <v>27.5</v>
      </c>
      <c r="E2672">
        <v>13.4</v>
      </c>
      <c r="F2672">
        <v>21</v>
      </c>
      <c r="G2672">
        <v>10</v>
      </c>
      <c r="H2672">
        <v>12.2</v>
      </c>
      <c r="I2672" s="10">
        <v>935</v>
      </c>
      <c r="J2672">
        <v>2.6</v>
      </c>
      <c r="K2672" s="2">
        <v>10</v>
      </c>
      <c r="L2672" s="1">
        <f t="shared" si="780"/>
        <v>5.669582295553858</v>
      </c>
      <c r="M2672" s="1">
        <f t="shared" si="781"/>
        <v>32</v>
      </c>
      <c r="N2672" s="1">
        <f t="shared" si="782"/>
        <v>2.3681628735666291</v>
      </c>
      <c r="O2672" s="1">
        <f t="shared" si="796"/>
        <v>0.14636224271280682</v>
      </c>
      <c r="P2672" s="1">
        <f t="shared" si="798"/>
        <v>0.42969036891409612</v>
      </c>
      <c r="Q2672">
        <f t="shared" si="783"/>
        <v>8.9096609781794918</v>
      </c>
      <c r="R2672">
        <f t="shared" si="784"/>
        <v>12.415097349656248</v>
      </c>
      <c r="S2672">
        <f t="shared" si="785"/>
        <v>1.6250127421016032</v>
      </c>
      <c r="T2672">
        <v>0.2432</v>
      </c>
      <c r="U2672" s="1">
        <f t="shared" si="786"/>
        <v>0.21503294574064596</v>
      </c>
      <c r="V2672" s="1">
        <v>113</v>
      </c>
      <c r="W2672" s="1">
        <f t="shared" si="787"/>
        <v>21.848281176524143</v>
      </c>
      <c r="X2672" s="1">
        <f t="shared" si="788"/>
        <v>38.27460510279397</v>
      </c>
      <c r="Y2672" s="1">
        <f t="shared" si="789"/>
        <v>0.98798047770001152</v>
      </c>
      <c r="Z2672" s="1">
        <f t="shared" si="797"/>
        <v>1.2159999999999997</v>
      </c>
      <c r="AA2672" s="1">
        <f t="shared" si="790"/>
        <v>6.0278599849585793E-2</v>
      </c>
      <c r="AB2672" s="1">
        <f t="shared" si="791"/>
        <v>2.4533077999999997</v>
      </c>
      <c r="AC2672" s="1">
        <f t="shared" si="792"/>
        <v>1.9446727954366547</v>
      </c>
      <c r="AF2672" s="1">
        <f t="shared" si="793"/>
        <v>12.561216689045182</v>
      </c>
      <c r="AG2672" s="1">
        <f t="shared" si="794"/>
        <v>4.6928612373216039</v>
      </c>
      <c r="AH2672" s="1">
        <f t="shared" si="795"/>
        <v>10.461841383314503</v>
      </c>
      <c r="AI2672">
        <v>5.3</v>
      </c>
      <c r="AJ2672">
        <v>14</v>
      </c>
      <c r="AK2672">
        <v>79</v>
      </c>
      <c r="AL2672">
        <v>1</v>
      </c>
      <c r="AM2672">
        <v>9121</v>
      </c>
      <c r="AN2672">
        <v>9137</v>
      </c>
      <c r="AO2672">
        <v>9101</v>
      </c>
      <c r="AP2672">
        <v>45</v>
      </c>
      <c r="AQ2672">
        <v>0</v>
      </c>
    </row>
    <row r="2673" spans="1:43">
      <c r="A2673" s="27">
        <v>40657</v>
      </c>
      <c r="B2673" s="27"/>
      <c r="C2673">
        <v>18.2</v>
      </c>
      <c r="D2673">
        <v>25.3</v>
      </c>
      <c r="E2673">
        <v>14.2</v>
      </c>
      <c r="F2673">
        <v>35</v>
      </c>
      <c r="G2673">
        <v>10</v>
      </c>
      <c r="H2673">
        <v>11.3</v>
      </c>
      <c r="I2673" s="10">
        <v>935</v>
      </c>
      <c r="J2673">
        <v>2.8</v>
      </c>
      <c r="K2673" s="2">
        <v>10</v>
      </c>
      <c r="L2673" s="1">
        <f t="shared" si="780"/>
        <v>5.6012987705210744</v>
      </c>
      <c r="M2673" s="1">
        <f t="shared" si="781"/>
        <v>60</v>
      </c>
      <c r="N2673" s="1">
        <f t="shared" si="782"/>
        <v>2.0907721782330535</v>
      </c>
      <c r="O2673" s="1">
        <f t="shared" si="796"/>
        <v>0.13124925818144162</v>
      </c>
      <c r="P2673" s="1">
        <f t="shared" si="798"/>
        <v>0.64729467107923244</v>
      </c>
      <c r="Q2673">
        <f t="shared" si="783"/>
        <v>7.5311916119462259</v>
      </c>
      <c r="R2673">
        <f t="shared" si="784"/>
        <v>12.426951344844529</v>
      </c>
      <c r="S2673">
        <f t="shared" si="785"/>
        <v>1.6265643121524254</v>
      </c>
      <c r="T2673">
        <v>0.2432</v>
      </c>
      <c r="U2673" s="1">
        <f t="shared" si="786"/>
        <v>0.22098490727484435</v>
      </c>
      <c r="V2673" s="1">
        <v>114</v>
      </c>
      <c r="W2673" s="1">
        <f t="shared" si="787"/>
        <v>20.776885768006519</v>
      </c>
      <c r="X2673" s="1">
        <f t="shared" si="788"/>
        <v>38.292346228941923</v>
      </c>
      <c r="Y2673" s="1">
        <f t="shared" si="789"/>
        <v>0.98745367018745789</v>
      </c>
      <c r="Z2673" s="1">
        <f t="shared" si="797"/>
        <v>-0.76</v>
      </c>
      <c r="AA2673" s="1">
        <f t="shared" si="790"/>
        <v>6.0162801599910484E-2</v>
      </c>
      <c r="AB2673" s="1">
        <f t="shared" si="791"/>
        <v>2.4580297999999998</v>
      </c>
      <c r="AC2673" s="1">
        <f t="shared" si="792"/>
        <v>2.0942630104702431</v>
      </c>
      <c r="AF2673" s="1">
        <f t="shared" si="793"/>
        <v>10.563401893661476</v>
      </c>
      <c r="AG2673" s="1">
        <f t="shared" si="794"/>
        <v>4.7356056111014242</v>
      </c>
      <c r="AH2673" s="1">
        <f t="shared" si="795"/>
        <v>12.10048406930351</v>
      </c>
      <c r="AI2673">
        <v>5.7</v>
      </c>
      <c r="AJ2673">
        <v>14</v>
      </c>
      <c r="AK2673">
        <v>103</v>
      </c>
      <c r="AL2673">
        <v>15</v>
      </c>
      <c r="AM2673">
        <v>9103</v>
      </c>
      <c r="AN2673">
        <v>9127</v>
      </c>
      <c r="AO2673">
        <v>9079</v>
      </c>
      <c r="AP2673">
        <v>72</v>
      </c>
      <c r="AQ2673">
        <v>0</v>
      </c>
    </row>
    <row r="2674" spans="1:43">
      <c r="A2674" s="27">
        <v>40658</v>
      </c>
      <c r="B2674" s="27"/>
      <c r="C2674">
        <v>20.2</v>
      </c>
      <c r="D2674">
        <v>28.2</v>
      </c>
      <c r="E2674">
        <v>14.9</v>
      </c>
      <c r="F2674">
        <v>31</v>
      </c>
      <c r="G2674">
        <v>20</v>
      </c>
      <c r="H2674">
        <v>11.3</v>
      </c>
      <c r="I2674" s="10">
        <v>935</v>
      </c>
      <c r="J2674">
        <v>2.2999999999999998</v>
      </c>
      <c r="K2674" s="2">
        <v>10</v>
      </c>
      <c r="L2674" s="1">
        <f t="shared" si="780"/>
        <v>5.24378523900746</v>
      </c>
      <c r="M2674" s="1">
        <f t="shared" si="781"/>
        <v>42</v>
      </c>
      <c r="N2674" s="1">
        <f t="shared" si="782"/>
        <v>2.3681628735666291</v>
      </c>
      <c r="O2674" s="1">
        <f t="shared" si="796"/>
        <v>0.14636224271280682</v>
      </c>
      <c r="P2674" s="1">
        <f t="shared" si="798"/>
        <v>0.73848251888415795</v>
      </c>
      <c r="Q2674">
        <f t="shared" si="783"/>
        <v>7.4581036522109665</v>
      </c>
      <c r="R2674">
        <f t="shared" si="784"/>
        <v>12.438707372182714</v>
      </c>
      <c r="S2674">
        <f t="shared" si="785"/>
        <v>1.6281030591862191</v>
      </c>
      <c r="T2674">
        <v>0.2432</v>
      </c>
      <c r="U2674" s="1">
        <f t="shared" si="786"/>
        <v>0.22687149424579917</v>
      </c>
      <c r="V2674" s="1">
        <v>115</v>
      </c>
      <c r="W2674" s="1">
        <f t="shared" si="787"/>
        <v>20.772987120266524</v>
      </c>
      <c r="X2674" s="1">
        <f t="shared" si="788"/>
        <v>38.308521671308547</v>
      </c>
      <c r="Y2674" s="1">
        <f t="shared" si="789"/>
        <v>0.98693057428961106</v>
      </c>
      <c r="Z2674" s="1">
        <f t="shared" si="797"/>
        <v>0.76</v>
      </c>
      <c r="AA2674" s="1">
        <f t="shared" si="790"/>
        <v>6.0278599849585793E-2</v>
      </c>
      <c r="AB2674" s="1">
        <f t="shared" si="791"/>
        <v>2.4533077999999997</v>
      </c>
      <c r="AC2674" s="1">
        <f t="shared" si="792"/>
        <v>1.7202874728862712</v>
      </c>
      <c r="AF2674" s="1">
        <f t="shared" si="793"/>
        <v>12.210477451514056</v>
      </c>
      <c r="AG2674" s="1">
        <f t="shared" si="794"/>
        <v>4.8016013222680565</v>
      </c>
      <c r="AH2674" s="1">
        <f t="shared" si="795"/>
        <v>11.204593956506606</v>
      </c>
      <c r="AI2674">
        <v>4.2</v>
      </c>
      <c r="AJ2674">
        <v>9</v>
      </c>
      <c r="AK2674">
        <v>72</v>
      </c>
      <c r="AL2674">
        <v>10</v>
      </c>
      <c r="AM2674">
        <v>9066</v>
      </c>
      <c r="AN2674">
        <v>9100</v>
      </c>
      <c r="AO2674">
        <v>9032</v>
      </c>
      <c r="AP2674">
        <v>70</v>
      </c>
      <c r="AQ2674">
        <v>32700</v>
      </c>
    </row>
    <row r="2675" spans="1:43">
      <c r="A2675" s="27">
        <v>40659</v>
      </c>
      <c r="B2675" s="27"/>
      <c r="C2675">
        <v>19.899999999999999</v>
      </c>
      <c r="D2675">
        <v>25.7</v>
      </c>
      <c r="E2675">
        <v>17.600000000000001</v>
      </c>
      <c r="F2675">
        <v>37</v>
      </c>
      <c r="G2675">
        <v>21</v>
      </c>
      <c r="H2675">
        <v>9.8000000000000007</v>
      </c>
      <c r="I2675" s="10">
        <v>935</v>
      </c>
      <c r="J2675">
        <v>2.2000000000000002</v>
      </c>
      <c r="K2675" s="2">
        <v>10</v>
      </c>
      <c r="L2675" s="1">
        <f t="shared" si="780"/>
        <v>5.0260495992995526</v>
      </c>
      <c r="M2675" s="1">
        <f t="shared" si="781"/>
        <v>53</v>
      </c>
      <c r="N2675" s="1">
        <f t="shared" si="782"/>
        <v>2.3246066825388811</v>
      </c>
      <c r="O2675" s="1">
        <f t="shared" si="796"/>
        <v>0.14400564194502125</v>
      </c>
      <c r="P2675" s="1">
        <f t="shared" si="798"/>
        <v>0.88037957470842432</v>
      </c>
      <c r="Q2675">
        <f t="shared" si="783"/>
        <v>6.2365573712642535</v>
      </c>
      <c r="R2675">
        <f t="shared" si="784"/>
        <v>12.450361832844493</v>
      </c>
      <c r="S2675">
        <f t="shared" si="785"/>
        <v>1.6296285121524205</v>
      </c>
      <c r="T2675">
        <v>0.2432</v>
      </c>
      <c r="U2675" s="1">
        <f t="shared" si="786"/>
        <v>0.2326909652085542</v>
      </c>
      <c r="V2675" s="1">
        <v>116</v>
      </c>
      <c r="W2675" s="1">
        <f t="shared" si="787"/>
        <v>18.990794400753735</v>
      </c>
      <c r="X2675" s="1">
        <f t="shared" si="788"/>
        <v>38.323170770594224</v>
      </c>
      <c r="Y2675" s="1">
        <f t="shared" si="789"/>
        <v>0.98641134475534609</v>
      </c>
      <c r="Z2675" s="1">
        <f t="shared" si="797"/>
        <v>-0.11400000000000027</v>
      </c>
      <c r="AA2675" s="1">
        <f t="shared" si="790"/>
        <v>6.0261201702819969E-2</v>
      </c>
      <c r="AB2675" s="1">
        <f t="shared" si="791"/>
        <v>2.4540161</v>
      </c>
      <c r="AC2675" s="1">
        <f t="shared" si="792"/>
        <v>1.6454923653694771</v>
      </c>
      <c r="AF2675" s="1">
        <f t="shared" si="793"/>
        <v>9.4574298817490892</v>
      </c>
      <c r="AG2675" s="1">
        <f t="shared" si="794"/>
        <v>4.6326745015224597</v>
      </c>
      <c r="AH2675" s="1">
        <f t="shared" si="795"/>
        <v>11.430657875304215</v>
      </c>
      <c r="AI2675">
        <v>6.8</v>
      </c>
      <c r="AJ2675">
        <v>15</v>
      </c>
      <c r="AK2675">
        <v>119</v>
      </c>
      <c r="AL2675">
        <v>14</v>
      </c>
      <c r="AM2675">
        <v>9084</v>
      </c>
      <c r="AN2675">
        <v>9117</v>
      </c>
      <c r="AO2675">
        <v>9040</v>
      </c>
      <c r="AP2675">
        <v>84</v>
      </c>
      <c r="AQ2675">
        <v>0</v>
      </c>
    </row>
    <row r="2676" spans="1:43">
      <c r="A2676" s="27">
        <v>40660</v>
      </c>
      <c r="B2676" s="27"/>
      <c r="C2676">
        <v>18.3</v>
      </c>
      <c r="D2676">
        <v>24.2</v>
      </c>
      <c r="E2676">
        <v>13.5</v>
      </c>
      <c r="F2676">
        <v>43</v>
      </c>
      <c r="G2676">
        <v>30</v>
      </c>
      <c r="H2676">
        <v>12.4</v>
      </c>
      <c r="I2676" s="10">
        <v>935</v>
      </c>
      <c r="J2676">
        <v>2.9</v>
      </c>
      <c r="K2676" s="2">
        <v>10</v>
      </c>
      <c r="L2676" s="1">
        <f t="shared" si="780"/>
        <v>5.5566706647215964</v>
      </c>
      <c r="M2676" s="1">
        <f t="shared" si="781"/>
        <v>56</v>
      </c>
      <c r="N2676" s="1">
        <f t="shared" si="782"/>
        <v>2.1039337702031524</v>
      </c>
      <c r="O2676" s="1">
        <f t="shared" si="796"/>
        <v>0.13197215839824117</v>
      </c>
      <c r="P2676" s="1">
        <f t="shared" si="798"/>
        <v>0.88656990363109267</v>
      </c>
      <c r="Q2676">
        <f t="shared" si="783"/>
        <v>7.3824490405223884</v>
      </c>
      <c r="R2676">
        <f t="shared" si="784"/>
        <v>12.461911085670172</v>
      </c>
      <c r="S2676">
        <f t="shared" si="785"/>
        <v>1.6311401944594466</v>
      </c>
      <c r="T2676">
        <v>0.2432</v>
      </c>
      <c r="U2676" s="1">
        <f t="shared" si="786"/>
        <v>0.23844159857326322</v>
      </c>
      <c r="V2676" s="1">
        <v>117</v>
      </c>
      <c r="W2676" s="1">
        <f t="shared" si="787"/>
        <v>22.065907345866325</v>
      </c>
      <c r="X2676" s="1">
        <f t="shared" si="788"/>
        <v>38.336333946123837</v>
      </c>
      <c r="Y2676" s="1">
        <f t="shared" si="789"/>
        <v>0.98589613518974173</v>
      </c>
      <c r="Z2676" s="1">
        <f t="shared" si="797"/>
        <v>-0.60799999999999921</v>
      </c>
      <c r="AA2676" s="1">
        <f t="shared" si="790"/>
        <v>6.0168580944799245E-2</v>
      </c>
      <c r="AB2676" s="1">
        <f t="shared" si="791"/>
        <v>2.4577936999999999</v>
      </c>
      <c r="AC2676" s="1">
        <f t="shared" si="792"/>
        <v>2.1690581179870376</v>
      </c>
      <c r="AF2676" s="1">
        <f t="shared" si="793"/>
        <v>10.412080239142787</v>
      </c>
      <c r="AG2676" s="1">
        <f t="shared" si="794"/>
        <v>5.1534194502443968</v>
      </c>
      <c r="AH2676" s="1">
        <f t="shared" si="795"/>
        <v>13.233731291377062</v>
      </c>
      <c r="AI2676">
        <v>5.4</v>
      </c>
      <c r="AJ2676">
        <v>2</v>
      </c>
      <c r="AK2676">
        <v>101</v>
      </c>
      <c r="AL2676">
        <v>3</v>
      </c>
      <c r="AM2676">
        <v>9069</v>
      </c>
      <c r="AN2676">
        <v>9104</v>
      </c>
      <c r="AO2676">
        <v>9035</v>
      </c>
      <c r="AP2676">
        <v>88</v>
      </c>
      <c r="AQ2676">
        <v>0</v>
      </c>
    </row>
    <row r="2677" spans="1:43">
      <c r="A2677" s="27">
        <v>40661</v>
      </c>
      <c r="B2677" s="27"/>
      <c r="C2677">
        <v>10.9</v>
      </c>
      <c r="D2677">
        <v>21.7</v>
      </c>
      <c r="E2677">
        <v>7.1</v>
      </c>
      <c r="F2677">
        <v>70</v>
      </c>
      <c r="G2677">
        <v>33</v>
      </c>
      <c r="H2677">
        <v>5.9</v>
      </c>
      <c r="I2677" s="10">
        <v>935</v>
      </c>
      <c r="J2677">
        <v>3.5</v>
      </c>
      <c r="K2677" s="2">
        <v>10</v>
      </c>
      <c r="L2677" s="1">
        <f t="shared" si="780"/>
        <v>3.2473365882303056</v>
      </c>
      <c r="M2677" s="1">
        <f t="shared" si="781"/>
        <v>107</v>
      </c>
      <c r="N2677" s="1">
        <f t="shared" si="782"/>
        <v>1.3044407381026226</v>
      </c>
      <c r="O2677" s="1">
        <f t="shared" si="796"/>
        <v>8.6774626541470015E-2</v>
      </c>
      <c r="P2677" s="1">
        <f t="shared" si="798"/>
        <v>0.96833789400696957</v>
      </c>
      <c r="Q2677">
        <f t="shared" si="783"/>
        <v>3.5679601310736193</v>
      </c>
      <c r="R2677">
        <f t="shared" si="784"/>
        <v>12.473351448171918</v>
      </c>
      <c r="S2677">
        <f t="shared" si="785"/>
        <v>1.6326376241062721</v>
      </c>
      <c r="T2677">
        <v>0.2432</v>
      </c>
      <c r="U2677" s="1">
        <f t="shared" si="786"/>
        <v>0.24412169311449314</v>
      </c>
      <c r="V2677" s="1">
        <v>118</v>
      </c>
      <c r="W2677" s="1">
        <f t="shared" si="787"/>
        <v>14.365496257807482</v>
      </c>
      <c r="X2677" s="1">
        <f t="shared" si="788"/>
        <v>38.348052624466042</v>
      </c>
      <c r="Y2677" s="1">
        <f t="shared" si="789"/>
        <v>0.98538509800863816</v>
      </c>
      <c r="Z2677" s="1">
        <f t="shared" si="797"/>
        <v>-2.8120000000000003</v>
      </c>
      <c r="AA2677" s="1">
        <f t="shared" si="790"/>
        <v>5.9743887304865913E-2</v>
      </c>
      <c r="AB2677" s="1">
        <f t="shared" si="791"/>
        <v>2.4752650999999997</v>
      </c>
      <c r="AC2677" s="1">
        <f t="shared" si="792"/>
        <v>2.6178287630878043</v>
      </c>
      <c r="AF2677" s="1">
        <f t="shared" si="793"/>
        <v>9.6722936972935809</v>
      </c>
      <c r="AG2677" s="1">
        <f t="shared" si="794"/>
        <v>3.8601879406260862</v>
      </c>
      <c r="AH2677" s="1">
        <f t="shared" si="795"/>
        <v>10.155799452133063</v>
      </c>
      <c r="AI2677">
        <v>5.4</v>
      </c>
      <c r="AJ2677">
        <v>3</v>
      </c>
      <c r="AK2677">
        <v>110</v>
      </c>
      <c r="AL2677">
        <v>15</v>
      </c>
      <c r="AM2677">
        <v>9098</v>
      </c>
      <c r="AN2677">
        <v>9148</v>
      </c>
      <c r="AO2677">
        <v>9030</v>
      </c>
      <c r="AP2677">
        <v>92</v>
      </c>
      <c r="AQ2677">
        <v>198</v>
      </c>
    </row>
    <row r="2678" spans="1:43">
      <c r="A2678" s="27">
        <v>40662</v>
      </c>
      <c r="B2678" s="27"/>
      <c r="C2678">
        <v>9</v>
      </c>
      <c r="D2678">
        <v>14.9</v>
      </c>
      <c r="E2678">
        <v>3.3</v>
      </c>
      <c r="F2678">
        <v>51</v>
      </c>
      <c r="G2678">
        <v>28</v>
      </c>
      <c r="H2678">
        <v>12.3</v>
      </c>
      <c r="I2678" s="10">
        <v>935</v>
      </c>
      <c r="J2678">
        <v>1</v>
      </c>
      <c r="K2678" s="2">
        <v>10</v>
      </c>
      <c r="L2678" s="1">
        <f t="shared" si="780"/>
        <v>3.7676784987225158</v>
      </c>
      <c r="M2678" s="1">
        <f t="shared" si="781"/>
        <v>74</v>
      </c>
      <c r="N2678" s="1">
        <f t="shared" si="782"/>
        <v>1.148436398239401</v>
      </c>
      <c r="O2678" s="1">
        <f t="shared" si="796"/>
        <v>7.7580054229887188E-2</v>
      </c>
      <c r="P2678" s="1">
        <f t="shared" si="798"/>
        <v>0.52378665891459897</v>
      </c>
      <c r="Q2678">
        <f t="shared" si="783"/>
        <v>7.3265526230406719</v>
      </c>
      <c r="R2678">
        <f t="shared" si="784"/>
        <v>12.484679197729495</v>
      </c>
      <c r="S2678">
        <f t="shared" si="785"/>
        <v>1.6341203138389391</v>
      </c>
      <c r="T2678">
        <v>0.2432</v>
      </c>
      <c r="U2678" s="1">
        <f t="shared" si="786"/>
        <v>0.24972956847450212</v>
      </c>
      <c r="V2678" s="1">
        <v>119</v>
      </c>
      <c r="W2678" s="1">
        <f t="shared" si="787"/>
        <v>21.933503462381715</v>
      </c>
      <c r="X2678" s="1">
        <f t="shared" si="788"/>
        <v>38.358369167303579</v>
      </c>
      <c r="Y2678" s="1">
        <f t="shared" si="789"/>
        <v>0.98487838439354769</v>
      </c>
      <c r="Z2678" s="1">
        <f t="shared" si="797"/>
        <v>-0.7220000000000002</v>
      </c>
      <c r="AA2678" s="1">
        <f t="shared" si="790"/>
        <v>5.9635809879325645E-2</v>
      </c>
      <c r="AB2678" s="1">
        <f t="shared" si="791"/>
        <v>2.4797509999999998</v>
      </c>
      <c r="AC2678" s="1">
        <f t="shared" si="792"/>
        <v>0.74795107516794412</v>
      </c>
      <c r="AF2678" s="1">
        <f t="shared" si="793"/>
        <v>8.0528898593669407</v>
      </c>
      <c r="AG2678" s="1">
        <f t="shared" si="794"/>
        <v>4.9174087925695611</v>
      </c>
      <c r="AH2678" s="1">
        <f t="shared" si="795"/>
        <v>10.920153182401735</v>
      </c>
      <c r="AI2678">
        <v>4.5</v>
      </c>
      <c r="AJ2678">
        <v>1</v>
      </c>
      <c r="AK2678">
        <v>86</v>
      </c>
      <c r="AL2678">
        <v>14</v>
      </c>
      <c r="AM2678">
        <v>9102</v>
      </c>
      <c r="AN2678">
        <v>9135</v>
      </c>
      <c r="AO2678">
        <v>9076</v>
      </c>
      <c r="AP2678">
        <v>56</v>
      </c>
      <c r="AQ2678">
        <v>0</v>
      </c>
    </row>
    <row r="2679" spans="1:43">
      <c r="A2679" s="27">
        <v>40663</v>
      </c>
      <c r="B2679" s="27"/>
      <c r="C2679">
        <v>12.9</v>
      </c>
      <c r="D2679">
        <v>17</v>
      </c>
      <c r="E2679">
        <v>9.8000000000000007</v>
      </c>
      <c r="F2679">
        <v>49</v>
      </c>
      <c r="G2679">
        <v>30</v>
      </c>
      <c r="H2679">
        <v>2.1</v>
      </c>
      <c r="I2679" s="10">
        <v>935</v>
      </c>
      <c r="J2679">
        <v>1.5</v>
      </c>
      <c r="K2679" s="2">
        <v>10</v>
      </c>
      <c r="L2679" s="1">
        <f t="shared" si="780"/>
        <v>2.365524562924525</v>
      </c>
      <c r="M2679" s="1">
        <f t="shared" si="781"/>
        <v>68</v>
      </c>
      <c r="N2679" s="1">
        <f t="shared" si="782"/>
        <v>1.4884887514247067</v>
      </c>
      <c r="O2679" s="1">
        <f t="shared" si="796"/>
        <v>9.7441262071692722E-2</v>
      </c>
      <c r="P2679" s="1">
        <f t="shared" si="798"/>
        <v>0.70283415210299449</v>
      </c>
      <c r="Q2679">
        <f t="shared" si="783"/>
        <v>1.8458241978459977</v>
      </c>
      <c r="R2679">
        <f t="shared" si="784"/>
        <v>12.495890572979961</v>
      </c>
      <c r="S2679">
        <f t="shared" si="785"/>
        <v>1.6355877713324558</v>
      </c>
      <c r="T2679">
        <v>0.2432</v>
      </c>
      <c r="U2679" s="1">
        <f t="shared" si="786"/>
        <v>0.25526356566034364</v>
      </c>
      <c r="V2679" s="1">
        <v>120</v>
      </c>
      <c r="W2679" s="1">
        <f t="shared" si="787"/>
        <v>9.8681252102794836</v>
      </c>
      <c r="X2679" s="1">
        <f t="shared" si="788"/>
        <v>38.367326798672735</v>
      </c>
      <c r="Y2679" s="1">
        <f t="shared" si="789"/>
        <v>0.98437614424693076</v>
      </c>
      <c r="Z2679" s="1">
        <f t="shared" si="797"/>
        <v>1.4820000000000002</v>
      </c>
      <c r="AA2679" s="1">
        <f t="shared" si="790"/>
        <v>5.98580770293251E-2</v>
      </c>
      <c r="AB2679" s="1">
        <f t="shared" si="791"/>
        <v>2.4705431</v>
      </c>
      <c r="AC2679" s="1">
        <f t="shared" si="792"/>
        <v>1.1219266127519161</v>
      </c>
      <c r="AF2679" s="1">
        <f t="shared" si="793"/>
        <v>7.2693235783021803</v>
      </c>
      <c r="AG2679" s="1">
        <f t="shared" si="794"/>
        <v>3.1041449925932771</v>
      </c>
      <c r="AH2679" s="1">
        <f t="shared" si="795"/>
        <v>5.1048652693923984</v>
      </c>
      <c r="AI2679">
        <v>4.0999999999999996</v>
      </c>
      <c r="AJ2679">
        <v>10</v>
      </c>
      <c r="AK2679">
        <v>73</v>
      </c>
      <c r="AL2679">
        <v>10</v>
      </c>
      <c r="AM2679">
        <v>9095</v>
      </c>
      <c r="AN2679">
        <v>9106</v>
      </c>
      <c r="AO2679">
        <v>9077</v>
      </c>
      <c r="AP2679">
        <v>74</v>
      </c>
      <c r="AQ2679">
        <v>32700</v>
      </c>
    </row>
    <row r="2680" spans="1:43">
      <c r="A2680" s="27">
        <v>40664</v>
      </c>
      <c r="B2680" s="27"/>
      <c r="C2680">
        <v>12.4</v>
      </c>
      <c r="D2680">
        <v>17.600000000000001</v>
      </c>
      <c r="E2680">
        <v>9</v>
      </c>
      <c r="F2680">
        <v>68</v>
      </c>
      <c r="G2680">
        <v>45</v>
      </c>
      <c r="H2680">
        <v>6</v>
      </c>
      <c r="I2680" s="10">
        <v>935</v>
      </c>
      <c r="J2680">
        <v>1.5</v>
      </c>
      <c r="K2680" s="2">
        <v>10</v>
      </c>
      <c r="L2680" s="1">
        <f t="shared" si="780"/>
        <v>2.9791678997101627</v>
      </c>
      <c r="M2680" s="1">
        <f t="shared" si="781"/>
        <v>91</v>
      </c>
      <c r="N2680" s="1">
        <f t="shared" si="782"/>
        <v>1.4404604588486194</v>
      </c>
      <c r="O2680" s="1">
        <f t="shared" si="796"/>
        <v>9.4675195502711237E-2</v>
      </c>
      <c r="P2680" s="1">
        <f t="shared" si="798"/>
        <v>0.97553231275048835</v>
      </c>
      <c r="Q2680">
        <f t="shared" si="783"/>
        <v>3.5362241038040123</v>
      </c>
      <c r="R2680">
        <f t="shared" si="784"/>
        <v>12.506981775404466</v>
      </c>
      <c r="S2680">
        <f t="shared" si="785"/>
        <v>1.6370394993984902</v>
      </c>
      <c r="T2680">
        <v>0.2432</v>
      </c>
      <c r="U2680" s="1">
        <f t="shared" si="786"/>
        <v>0.26072204753465189</v>
      </c>
      <c r="V2680" s="1">
        <v>121</v>
      </c>
      <c r="W2680" s="1">
        <f t="shared" si="787"/>
        <v>14.474917206075776</v>
      </c>
      <c r="X2680" s="1">
        <f t="shared" si="788"/>
        <v>38.374969531689743</v>
      </c>
      <c r="Y2680" s="1">
        <f t="shared" si="789"/>
        <v>0.98387852614784932</v>
      </c>
      <c r="Z2680" s="1">
        <f t="shared" si="797"/>
        <v>-0.19</v>
      </c>
      <c r="AA2680" s="1">
        <f t="shared" si="790"/>
        <v>5.9829488695284393E-2</v>
      </c>
      <c r="AB2680" s="1">
        <f t="shared" si="791"/>
        <v>2.4717235999999998</v>
      </c>
      <c r="AC2680" s="1">
        <f t="shared" si="792"/>
        <v>1.1219266127519161</v>
      </c>
      <c r="AF2680" s="1">
        <f t="shared" si="793"/>
        <v>7.8168548605279797</v>
      </c>
      <c r="AG2680" s="1">
        <f t="shared" si="794"/>
        <v>3.9354823065565392</v>
      </c>
      <c r="AH2680" s="1">
        <f t="shared" si="795"/>
        <v>8.5922968146668079</v>
      </c>
      <c r="AI2680">
        <v>8.8000000000000007</v>
      </c>
      <c r="AJ2680">
        <v>15</v>
      </c>
      <c r="AK2680">
        <v>136</v>
      </c>
      <c r="AL2680">
        <v>14</v>
      </c>
      <c r="AM2680">
        <v>9115</v>
      </c>
      <c r="AN2680">
        <v>9146</v>
      </c>
      <c r="AO2680">
        <v>9081</v>
      </c>
      <c r="AP2680">
        <v>96</v>
      </c>
      <c r="AQ2680">
        <v>97</v>
      </c>
    </row>
    <row r="2681" spans="1:43">
      <c r="A2681" s="27">
        <v>40665</v>
      </c>
      <c r="B2681" s="27"/>
      <c r="C2681">
        <v>13.3</v>
      </c>
      <c r="D2681">
        <v>18.2</v>
      </c>
      <c r="E2681">
        <v>8.3000000000000007</v>
      </c>
      <c r="F2681">
        <v>52</v>
      </c>
      <c r="G2681">
        <v>23</v>
      </c>
      <c r="H2681">
        <v>10.8</v>
      </c>
      <c r="I2681" s="10">
        <v>935</v>
      </c>
      <c r="J2681">
        <v>2</v>
      </c>
      <c r="K2681" s="2">
        <v>10</v>
      </c>
      <c r="L2681" s="1">
        <f t="shared" si="780"/>
        <v>4.101311220108995</v>
      </c>
      <c r="M2681" s="1">
        <f t="shared" si="781"/>
        <v>81</v>
      </c>
      <c r="N2681" s="1">
        <f t="shared" si="782"/>
        <v>1.5279178496783383</v>
      </c>
      <c r="O2681" s="1">
        <f t="shared" si="796"/>
        <v>9.9703367114166705E-2</v>
      </c>
      <c r="P2681" s="1">
        <f t="shared" si="798"/>
        <v>0.68401284413757735</v>
      </c>
      <c r="Q2681">
        <f t="shared" si="783"/>
        <v>6.4768183794005347</v>
      </c>
      <c r="R2681">
        <f t="shared" si="784"/>
        <v>12.517948971114716</v>
      </c>
      <c r="S2681">
        <f t="shared" si="785"/>
        <v>1.6384749962192038</v>
      </c>
      <c r="T2681">
        <v>0.2432</v>
      </c>
      <c r="U2681" s="1">
        <f t="shared" si="786"/>
        <v>0.26610339929995996</v>
      </c>
      <c r="V2681" s="1">
        <v>122</v>
      </c>
      <c r="W2681" s="1">
        <f t="shared" si="787"/>
        <v>20.137271669353208</v>
      </c>
      <c r="X2681" s="1">
        <f t="shared" si="788"/>
        <v>38.381342094880758</v>
      </c>
      <c r="Y2681" s="1">
        <f t="shared" si="789"/>
        <v>0.9833856773080123</v>
      </c>
      <c r="Z2681" s="1">
        <f t="shared" si="797"/>
        <v>0.34200000000000014</v>
      </c>
      <c r="AA2681" s="1">
        <f t="shared" si="790"/>
        <v>5.9880967375010218E-2</v>
      </c>
      <c r="AB2681" s="1">
        <f t="shared" si="791"/>
        <v>2.4695986999999997</v>
      </c>
      <c r="AC2681" s="1">
        <f t="shared" si="792"/>
        <v>1.4959021503358882</v>
      </c>
      <c r="AF2681" s="1">
        <f t="shared" si="793"/>
        <v>8.6382541832681934</v>
      </c>
      <c r="AG2681" s="1">
        <f t="shared" si="794"/>
        <v>4.7427710007963224</v>
      </c>
      <c r="AH2681" s="1">
        <f t="shared" si="795"/>
        <v>10.484407814429773</v>
      </c>
      <c r="AI2681">
        <v>9.4</v>
      </c>
      <c r="AJ2681">
        <v>13</v>
      </c>
      <c r="AK2681">
        <v>176</v>
      </c>
      <c r="AL2681">
        <v>14</v>
      </c>
      <c r="AM2681">
        <v>9145</v>
      </c>
      <c r="AN2681">
        <v>9161</v>
      </c>
      <c r="AO2681">
        <v>9115</v>
      </c>
      <c r="AP2681">
        <v>73</v>
      </c>
      <c r="AQ2681">
        <v>120</v>
      </c>
    </row>
    <row r="2682" spans="1:43">
      <c r="A2682" s="27">
        <v>40666</v>
      </c>
      <c r="B2682" s="27"/>
      <c r="C2682">
        <v>15.4</v>
      </c>
      <c r="D2682">
        <v>20.6</v>
      </c>
      <c r="E2682">
        <v>10</v>
      </c>
      <c r="F2682">
        <v>41</v>
      </c>
      <c r="G2682">
        <v>24</v>
      </c>
      <c r="H2682">
        <v>12.1</v>
      </c>
      <c r="I2682" s="10">
        <v>935</v>
      </c>
      <c r="J2682">
        <v>2.8</v>
      </c>
      <c r="K2682" s="2">
        <v>10</v>
      </c>
      <c r="L2682" s="1">
        <f t="shared" si="780"/>
        <v>4.8645644460269342</v>
      </c>
      <c r="M2682" s="1">
        <f t="shared" si="781"/>
        <v>58</v>
      </c>
      <c r="N2682" s="1">
        <f t="shared" si="782"/>
        <v>1.7503347478886555</v>
      </c>
      <c r="O2682" s="1">
        <f t="shared" si="796"/>
        <v>0.11232659257616021</v>
      </c>
      <c r="P2682" s="1">
        <f t="shared" si="798"/>
        <v>0.64750738710602151</v>
      </c>
      <c r="Q2682">
        <f t="shared" si="783"/>
        <v>7.4739894478563</v>
      </c>
      <c r="R2682">
        <f t="shared" si="784"/>
        <v>12.528788292841387</v>
      </c>
      <c r="S2682">
        <f t="shared" si="785"/>
        <v>1.6398937556075115</v>
      </c>
      <c r="T2682">
        <v>0.2432</v>
      </c>
      <c r="U2682" s="1">
        <f t="shared" si="786"/>
        <v>0.27140602897640986</v>
      </c>
      <c r="V2682" s="1">
        <v>123</v>
      </c>
      <c r="W2682" s="1">
        <f t="shared" si="787"/>
        <v>21.66240470133177</v>
      </c>
      <c r="X2682" s="1">
        <f t="shared" si="788"/>
        <v>38.386489858230412</v>
      </c>
      <c r="Y2682" s="1">
        <f t="shared" si="789"/>
        <v>0.98289774352822612</v>
      </c>
      <c r="Z2682" s="1">
        <f t="shared" si="797"/>
        <v>0.79799999999999982</v>
      </c>
      <c r="AA2682" s="1">
        <f t="shared" si="790"/>
        <v>6.0001429492019087E-2</v>
      </c>
      <c r="AB2682" s="1">
        <f t="shared" si="791"/>
        <v>2.4646406000000001</v>
      </c>
      <c r="AC2682" s="1">
        <f t="shared" si="792"/>
        <v>2.0942630104702431</v>
      </c>
      <c r="AF2682" s="1">
        <f t="shared" si="793"/>
        <v>9.5432709303687968</v>
      </c>
      <c r="AG2682" s="1">
        <f t="shared" si="794"/>
        <v>4.9436520082544098</v>
      </c>
      <c r="AH2682" s="1">
        <f t="shared" si="795"/>
        <v>10.997431657920703</v>
      </c>
      <c r="AI2682">
        <v>3.9</v>
      </c>
      <c r="AJ2682">
        <v>3</v>
      </c>
      <c r="AK2682">
        <v>67</v>
      </c>
      <c r="AL2682">
        <v>1</v>
      </c>
      <c r="AM2682">
        <v>9083</v>
      </c>
      <c r="AN2682">
        <v>9117</v>
      </c>
      <c r="AO2682">
        <v>9065</v>
      </c>
      <c r="AP2682">
        <v>68</v>
      </c>
      <c r="AQ2682">
        <v>0</v>
      </c>
    </row>
    <row r="2683" spans="1:43">
      <c r="A2683" s="27">
        <v>40667</v>
      </c>
      <c r="B2683" s="27"/>
      <c r="C2683">
        <v>17.100000000000001</v>
      </c>
      <c r="D2683">
        <v>23.7</v>
      </c>
      <c r="E2683">
        <v>11.9</v>
      </c>
      <c r="F2683">
        <v>40</v>
      </c>
      <c r="G2683">
        <v>21</v>
      </c>
      <c r="H2683">
        <v>13</v>
      </c>
      <c r="I2683" s="10">
        <v>935</v>
      </c>
      <c r="J2683">
        <v>2.6</v>
      </c>
      <c r="K2683" s="2">
        <v>10</v>
      </c>
      <c r="L2683" s="1">
        <f t="shared" si="780"/>
        <v>5.1666635548234066</v>
      </c>
      <c r="M2683" s="1">
        <f t="shared" si="781"/>
        <v>59</v>
      </c>
      <c r="N2683" s="1">
        <f t="shared" si="782"/>
        <v>1.9506817841005479</v>
      </c>
      <c r="O2683" s="1">
        <f t="shared" si="796"/>
        <v>0.12351627011212789</v>
      </c>
      <c r="P2683" s="1">
        <f t="shared" si="798"/>
        <v>0.71898506380528304</v>
      </c>
      <c r="Q2683">
        <f t="shared" si="783"/>
        <v>8.0302419486694596</v>
      </c>
      <c r="R2683">
        <f t="shared" si="784"/>
        <v>12.539495842125994</v>
      </c>
      <c r="S2683">
        <f t="shared" si="785"/>
        <v>1.6412952672939785</v>
      </c>
      <c r="T2683">
        <v>0.2432</v>
      </c>
      <c r="U2683" s="1">
        <f t="shared" si="786"/>
        <v>0.27662836787271189</v>
      </c>
      <c r="V2683" s="1">
        <v>124</v>
      </c>
      <c r="W2683" s="1">
        <f t="shared" si="787"/>
        <v>22.713287024244337</v>
      </c>
      <c r="X2683" s="1">
        <f t="shared" si="788"/>
        <v>38.390458759062888</v>
      </c>
      <c r="Y2683" s="1">
        <f t="shared" si="789"/>
        <v>0.98241486915526144</v>
      </c>
      <c r="Z2683" s="1">
        <f t="shared" si="797"/>
        <v>0.64600000000000046</v>
      </c>
      <c r="AA2683" s="1">
        <f t="shared" si="790"/>
        <v>6.0099302004732062E-2</v>
      </c>
      <c r="AB2683" s="1">
        <f t="shared" si="791"/>
        <v>2.4606268999999998</v>
      </c>
      <c r="AC2683" s="1">
        <f t="shared" si="792"/>
        <v>1.9446727954366547</v>
      </c>
      <c r="AF2683" s="1">
        <f t="shared" si="793"/>
        <v>10.58565092568587</v>
      </c>
      <c r="AG2683" s="1">
        <f t="shared" si="794"/>
        <v>5.1257000268411392</v>
      </c>
      <c r="AH2683" s="1">
        <f t="shared" si="795"/>
        <v>11.897642031333143</v>
      </c>
      <c r="AI2683">
        <v>3.4</v>
      </c>
      <c r="AJ2683">
        <v>3</v>
      </c>
      <c r="AK2683">
        <v>57</v>
      </c>
      <c r="AL2683">
        <v>3</v>
      </c>
      <c r="AM2683">
        <v>9027</v>
      </c>
      <c r="AN2683">
        <v>9068</v>
      </c>
      <c r="AO2683">
        <v>8989</v>
      </c>
      <c r="AP2683">
        <v>74</v>
      </c>
      <c r="AQ2683">
        <v>0</v>
      </c>
    </row>
    <row r="2684" spans="1:43">
      <c r="A2684" s="27">
        <v>40668</v>
      </c>
      <c r="B2684" s="27"/>
      <c r="C2684">
        <v>17.3</v>
      </c>
      <c r="D2684">
        <v>22</v>
      </c>
      <c r="E2684">
        <v>13.7</v>
      </c>
      <c r="F2684">
        <v>36</v>
      </c>
      <c r="G2684">
        <v>24</v>
      </c>
      <c r="H2684">
        <v>10.199999999999999</v>
      </c>
      <c r="I2684" s="10">
        <v>935</v>
      </c>
      <c r="J2684">
        <v>2.1</v>
      </c>
      <c r="K2684" s="2">
        <v>10</v>
      </c>
      <c r="L2684" s="1">
        <f t="shared" si="780"/>
        <v>4.7340961948849669</v>
      </c>
      <c r="M2684" s="1">
        <f t="shared" si="781"/>
        <v>48</v>
      </c>
      <c r="N2684" s="1">
        <f t="shared" si="782"/>
        <v>1.975523510738511</v>
      </c>
      <c r="O2684" s="1">
        <f t="shared" si="796"/>
        <v>0.12489278727820385</v>
      </c>
      <c r="P2684" s="1">
        <f t="shared" si="798"/>
        <v>0.69375820110245234</v>
      </c>
      <c r="Q2684">
        <f t="shared" si="783"/>
        <v>6.5210102131791974</v>
      </c>
      <c r="R2684">
        <f t="shared" si="784"/>
        <v>12.55006769171742</v>
      </c>
      <c r="S2684">
        <f t="shared" si="785"/>
        <v>1.6426790172404999</v>
      </c>
      <c r="T2684">
        <v>0.2432</v>
      </c>
      <c r="U2684" s="1">
        <f t="shared" si="786"/>
        <v>0.28176887105021547</v>
      </c>
      <c r="V2684" s="1">
        <v>125</v>
      </c>
      <c r="W2684" s="1">
        <f t="shared" si="787"/>
        <v>19.404227828905086</v>
      </c>
      <c r="X2684" s="1">
        <f t="shared" si="788"/>
        <v>38.393295227867192</v>
      </c>
      <c r="Y2684" s="1">
        <f t="shared" si="789"/>
        <v>0.98193719703915106</v>
      </c>
      <c r="Z2684" s="1">
        <f t="shared" si="797"/>
        <v>7.5999999999999734E-2</v>
      </c>
      <c r="AA2684" s="1">
        <f t="shared" si="790"/>
        <v>6.0110837413625912E-2</v>
      </c>
      <c r="AB2684" s="1">
        <f t="shared" si="791"/>
        <v>2.4601546999999999</v>
      </c>
      <c r="AC2684" s="1">
        <f t="shared" si="792"/>
        <v>1.5706972578526825</v>
      </c>
      <c r="AF2684" s="1">
        <f t="shared" si="793"/>
        <v>8.9295461696920402</v>
      </c>
      <c r="AG2684" s="1">
        <f t="shared" si="794"/>
        <v>4.6101498909447818</v>
      </c>
      <c r="AH2684" s="1">
        <f t="shared" si="795"/>
        <v>10.893876679677936</v>
      </c>
      <c r="AI2684">
        <v>4</v>
      </c>
      <c r="AJ2684">
        <v>2</v>
      </c>
      <c r="AK2684">
        <v>68</v>
      </c>
      <c r="AL2684">
        <v>1</v>
      </c>
      <c r="AM2684">
        <v>9007</v>
      </c>
      <c r="AN2684">
        <v>9018</v>
      </c>
      <c r="AO2684">
        <v>8989</v>
      </c>
      <c r="AP2684">
        <v>70</v>
      </c>
      <c r="AQ2684">
        <v>0</v>
      </c>
    </row>
    <row r="2685" spans="1:43">
      <c r="A2685" s="27">
        <v>40669</v>
      </c>
      <c r="B2685" s="27"/>
      <c r="C2685">
        <v>17.899999999999999</v>
      </c>
      <c r="D2685">
        <v>20.2</v>
      </c>
      <c r="E2685">
        <v>15.7</v>
      </c>
      <c r="F2685">
        <v>51</v>
      </c>
      <c r="G2685">
        <v>26</v>
      </c>
      <c r="H2685">
        <v>4.3</v>
      </c>
      <c r="I2685" s="10">
        <v>935</v>
      </c>
      <c r="J2685">
        <v>1.8</v>
      </c>
      <c r="K2685" s="2">
        <v>10</v>
      </c>
      <c r="L2685" s="1">
        <f t="shared" si="780"/>
        <v>3.5017604515581304</v>
      </c>
      <c r="M2685" s="1">
        <f t="shared" si="781"/>
        <v>76</v>
      </c>
      <c r="N2685" s="1">
        <f t="shared" si="782"/>
        <v>2.0517188127308259</v>
      </c>
      <c r="O2685" s="1">
        <f t="shared" si="796"/>
        <v>0.12910065764651554</v>
      </c>
      <c r="P2685" s="1">
        <f t="shared" si="798"/>
        <v>0.98590273430065611</v>
      </c>
      <c r="Q2685">
        <f t="shared" si="783"/>
        <v>2.8812196629195332</v>
      </c>
      <c r="R2685">
        <f t="shared" si="784"/>
        <v>12.560499888173501</v>
      </c>
      <c r="S2685">
        <f t="shared" si="785"/>
        <v>1.6440444879808247</v>
      </c>
      <c r="T2685">
        <v>0.2432</v>
      </c>
      <c r="U2685" s="1">
        <f t="shared" si="786"/>
        <v>0.28682601777995231</v>
      </c>
      <c r="V2685" s="1">
        <v>126</v>
      </c>
      <c r="W2685" s="1">
        <f t="shared" si="787"/>
        <v>12.451593282589597</v>
      </c>
      <c r="X2685" s="1">
        <f t="shared" si="788"/>
        <v>38.395046114176445</v>
      </c>
      <c r="Y2685" s="1">
        <f t="shared" si="789"/>
        <v>0.98146486849092984</v>
      </c>
      <c r="Z2685" s="1">
        <f t="shared" si="797"/>
        <v>0.2279999999999992</v>
      </c>
      <c r="AA2685" s="1">
        <f t="shared" si="790"/>
        <v>6.0145470224774102E-2</v>
      </c>
      <c r="AB2685" s="1">
        <f t="shared" si="791"/>
        <v>2.4587380999999997</v>
      </c>
      <c r="AC2685" s="1">
        <f t="shared" si="792"/>
        <v>1.3463119353022994</v>
      </c>
      <c r="AF2685" s="1">
        <f t="shared" si="793"/>
        <v>6.6877110791064043</v>
      </c>
      <c r="AG2685" s="1">
        <f t="shared" si="794"/>
        <v>3.6665379760846486</v>
      </c>
      <c r="AH2685" s="1">
        <f t="shared" si="795"/>
        <v>8.0302530134986139</v>
      </c>
      <c r="AI2685">
        <v>4.8</v>
      </c>
      <c r="AJ2685">
        <v>14</v>
      </c>
      <c r="AK2685">
        <v>76</v>
      </c>
      <c r="AL2685">
        <v>3</v>
      </c>
      <c r="AM2685">
        <v>8997</v>
      </c>
      <c r="AN2685">
        <v>9022</v>
      </c>
      <c r="AO2685">
        <v>8975</v>
      </c>
      <c r="AP2685">
        <v>104</v>
      </c>
      <c r="AQ2685">
        <v>32700</v>
      </c>
    </row>
    <row r="2686" spans="1:43">
      <c r="A2686" s="27">
        <v>40670</v>
      </c>
      <c r="B2686" s="27"/>
      <c r="C2686">
        <v>12.1</v>
      </c>
      <c r="D2686">
        <v>18.2</v>
      </c>
      <c r="E2686">
        <v>5.8</v>
      </c>
      <c r="F2686">
        <v>59</v>
      </c>
      <c r="G2686">
        <v>41</v>
      </c>
      <c r="H2686">
        <v>0.5</v>
      </c>
      <c r="I2686" s="10">
        <v>935</v>
      </c>
      <c r="J2686">
        <v>2.1</v>
      </c>
      <c r="K2686" s="2">
        <v>10</v>
      </c>
      <c r="L2686" s="1">
        <f t="shared" si="780"/>
        <v>2.9051444353663127</v>
      </c>
      <c r="M2686" s="1">
        <f t="shared" si="781"/>
        <v>77</v>
      </c>
      <c r="N2686" s="1">
        <f t="shared" si="782"/>
        <v>1.4123014242757443</v>
      </c>
      <c r="O2686" s="1">
        <f t="shared" si="796"/>
        <v>9.3047873624557811E-2</v>
      </c>
      <c r="P2686" s="1">
        <f t="shared" si="798"/>
        <v>0.78378705708456542</v>
      </c>
      <c r="Q2686">
        <f t="shared" si="783"/>
        <v>0.95118183902909392</v>
      </c>
      <c r="R2686">
        <f t="shared" si="784"/>
        <v>12.570788454667568</v>
      </c>
      <c r="S2686">
        <f t="shared" si="785"/>
        <v>1.6453911589879016</v>
      </c>
      <c r="T2686">
        <v>0.2432</v>
      </c>
      <c r="U2686" s="1">
        <f t="shared" si="786"/>
        <v>0.2917983119925176</v>
      </c>
      <c r="V2686" s="1">
        <v>127</v>
      </c>
      <c r="W2686" s="1">
        <f t="shared" si="787"/>
        <v>7.9791485249069574</v>
      </c>
      <c r="X2686" s="1">
        <f t="shared" si="788"/>
        <v>38.395758612609079</v>
      </c>
      <c r="Y2686" s="1">
        <f t="shared" si="789"/>
        <v>0.98099802324083074</v>
      </c>
      <c r="Z2686" s="1">
        <f t="shared" si="797"/>
        <v>-2.2039999999999997</v>
      </c>
      <c r="AA2686" s="1">
        <f t="shared" si="790"/>
        <v>5.9812348798795087E-2</v>
      </c>
      <c r="AB2686" s="1">
        <f t="shared" si="791"/>
        <v>2.4724318999999997</v>
      </c>
      <c r="AC2686" s="1">
        <f t="shared" si="792"/>
        <v>1.5706972578526825</v>
      </c>
      <c r="AF2686" s="1">
        <f t="shared" si="793"/>
        <v>9.2980765980148998</v>
      </c>
      <c r="AG2686" s="1">
        <f t="shared" si="794"/>
        <v>2.7983823722187022</v>
      </c>
      <c r="AH2686" s="1">
        <f t="shared" si="795"/>
        <v>7.0807088881789815</v>
      </c>
      <c r="AI2686">
        <v>4.9000000000000004</v>
      </c>
      <c r="AJ2686">
        <v>15</v>
      </c>
      <c r="AK2686">
        <v>96</v>
      </c>
      <c r="AL2686">
        <v>13</v>
      </c>
      <c r="AM2686">
        <v>9044</v>
      </c>
      <c r="AN2686">
        <v>9101</v>
      </c>
      <c r="AO2686">
        <v>8976</v>
      </c>
      <c r="AP2686">
        <v>84</v>
      </c>
      <c r="AQ2686">
        <v>19</v>
      </c>
    </row>
    <row r="2687" spans="1:43">
      <c r="A2687" s="27">
        <v>40671</v>
      </c>
      <c r="B2687" s="27"/>
      <c r="C2687">
        <v>10.8</v>
      </c>
      <c r="D2687">
        <v>14.1</v>
      </c>
      <c r="E2687">
        <v>8.8000000000000007</v>
      </c>
      <c r="F2687">
        <v>58</v>
      </c>
      <c r="G2687">
        <v>42</v>
      </c>
      <c r="H2687">
        <v>6.3</v>
      </c>
      <c r="I2687" s="10">
        <v>935</v>
      </c>
      <c r="J2687">
        <v>2.5</v>
      </c>
      <c r="K2687" s="2">
        <v>10</v>
      </c>
      <c r="L2687" s="1">
        <f t="shared" si="780"/>
        <v>3.2238247228845722</v>
      </c>
      <c r="M2687" s="1">
        <f t="shared" si="781"/>
        <v>74</v>
      </c>
      <c r="N2687" s="1">
        <f t="shared" si="782"/>
        <v>1.2957882396636844</v>
      </c>
      <c r="O2687" s="1">
        <f t="shared" si="796"/>
        <v>8.6268542269767406E-2</v>
      </c>
      <c r="P2687" s="1">
        <f t="shared" si="798"/>
        <v>0.75721672269748175</v>
      </c>
      <c r="Q2687">
        <f t="shared" si="783"/>
        <v>3.8561235861657446</v>
      </c>
      <c r="R2687">
        <f t="shared" si="784"/>
        <v>12.580929393999103</v>
      </c>
      <c r="S2687">
        <f t="shared" si="785"/>
        <v>1.6467185070679455</v>
      </c>
      <c r="T2687">
        <v>0.2432</v>
      </c>
      <c r="U2687" s="1">
        <f t="shared" si="786"/>
        <v>0.296684282720656</v>
      </c>
      <c r="V2687" s="1">
        <v>128</v>
      </c>
      <c r="W2687" s="1">
        <f t="shared" si="787"/>
        <v>14.793463602104952</v>
      </c>
      <c r="X2687" s="1">
        <f t="shared" si="788"/>
        <v>38.395480189176844</v>
      </c>
      <c r="Y2687" s="1">
        <f t="shared" si="789"/>
        <v>0.9805367993969476</v>
      </c>
      <c r="Z2687" s="1">
        <f t="shared" si="797"/>
        <v>-0.49399999999999961</v>
      </c>
      <c r="AA2687" s="1">
        <f t="shared" si="790"/>
        <v>5.973818925398526E-2</v>
      </c>
      <c r="AB2687" s="1">
        <f t="shared" si="791"/>
        <v>2.4755012000000001</v>
      </c>
      <c r="AC2687" s="1">
        <f t="shared" si="792"/>
        <v>1.8698776879198602</v>
      </c>
      <c r="AF2687" s="1">
        <f t="shared" si="793"/>
        <v>5.8144937410783966</v>
      </c>
      <c r="AG2687" s="1">
        <f t="shared" si="794"/>
        <v>3.8982912646064305</v>
      </c>
      <c r="AH2687" s="1">
        <f t="shared" si="795"/>
        <v>8.5103469999801131</v>
      </c>
      <c r="AI2687">
        <v>5.7</v>
      </c>
      <c r="AJ2687">
        <v>14</v>
      </c>
      <c r="AK2687">
        <v>91</v>
      </c>
      <c r="AL2687">
        <v>15</v>
      </c>
      <c r="AM2687">
        <v>9077</v>
      </c>
      <c r="AN2687">
        <v>9091</v>
      </c>
      <c r="AO2687">
        <v>9059</v>
      </c>
      <c r="AP2687">
        <v>75</v>
      </c>
      <c r="AQ2687">
        <v>0</v>
      </c>
    </row>
    <row r="2688" spans="1:43">
      <c r="A2688" s="27">
        <v>40672</v>
      </c>
      <c r="B2688" s="27"/>
      <c r="C2688">
        <v>9.6</v>
      </c>
      <c r="D2688">
        <v>14.3</v>
      </c>
      <c r="E2688">
        <v>4.7</v>
      </c>
      <c r="F2688">
        <v>64</v>
      </c>
      <c r="G2688">
        <v>31</v>
      </c>
      <c r="H2688">
        <v>12.7</v>
      </c>
      <c r="I2688" s="10">
        <v>935</v>
      </c>
      <c r="J2688">
        <v>2.9</v>
      </c>
      <c r="K2688" s="2">
        <v>10</v>
      </c>
      <c r="L2688" s="1">
        <f t="shared" si="780"/>
        <v>3.9721276014473728</v>
      </c>
      <c r="M2688" s="1">
        <f t="shared" si="781"/>
        <v>97</v>
      </c>
      <c r="N2688" s="1">
        <f t="shared" si="782"/>
        <v>1.1958248668287446</v>
      </c>
      <c r="O2688" s="1">
        <f t="shared" si="796"/>
        <v>8.0389134777341845E-2</v>
      </c>
      <c r="P2688" s="1">
        <f t="shared" si="798"/>
        <v>0.66715995627198155</v>
      </c>
      <c r="Q2688">
        <f t="shared" si="783"/>
        <v>7.1092951421643393</v>
      </c>
      <c r="R2688">
        <f t="shared" si="784"/>
        <v>12.590918691806996</v>
      </c>
      <c r="S2688">
        <f t="shared" si="785"/>
        <v>1.6480260067810204</v>
      </c>
      <c r="T2688">
        <v>0.2432</v>
      </c>
      <c r="U2688" s="1">
        <f t="shared" si="786"/>
        <v>0.30148248453442261</v>
      </c>
      <c r="V2688" s="1">
        <v>129</v>
      </c>
      <c r="W2688" s="1">
        <f t="shared" si="787"/>
        <v>22.300746185843686</v>
      </c>
      <c r="X2688" s="1">
        <f t="shared" si="788"/>
        <v>38.394258507962505</v>
      </c>
      <c r="Y2688" s="1">
        <f t="shared" si="789"/>
        <v>0.98008133340437853</v>
      </c>
      <c r="Z2688" s="1">
        <f t="shared" si="797"/>
        <v>-0.45600000000000041</v>
      </c>
      <c r="AA2688" s="1">
        <f t="shared" si="790"/>
        <v>5.9669897324617548E-2</v>
      </c>
      <c r="AB2688" s="1">
        <f t="shared" si="791"/>
        <v>2.4783344</v>
      </c>
      <c r="AC2688" s="1">
        <f t="shared" si="792"/>
        <v>2.1690581179870376</v>
      </c>
      <c r="AF2688" s="1">
        <f t="shared" si="793"/>
        <v>7.4968755242632508</v>
      </c>
      <c r="AG2688" s="1">
        <f t="shared" si="794"/>
        <v>5.1001293516233304</v>
      </c>
      <c r="AH2688" s="1">
        <f t="shared" si="795"/>
        <v>11.316193895622357</v>
      </c>
      <c r="AI2688">
        <v>8.1</v>
      </c>
      <c r="AJ2688">
        <v>14</v>
      </c>
      <c r="AK2688">
        <v>127</v>
      </c>
      <c r="AL2688">
        <v>15</v>
      </c>
      <c r="AM2688">
        <v>9110</v>
      </c>
      <c r="AN2688">
        <v>9123</v>
      </c>
      <c r="AO2688">
        <v>9070</v>
      </c>
      <c r="AP2688">
        <v>71</v>
      </c>
      <c r="AQ2688">
        <v>46</v>
      </c>
    </row>
    <row r="2689" spans="1:43">
      <c r="A2689" s="27">
        <v>40673</v>
      </c>
      <c r="B2689" s="27"/>
      <c r="C2689">
        <v>11.8</v>
      </c>
      <c r="D2689">
        <v>15.7</v>
      </c>
      <c r="E2689">
        <v>8.6999999999999993</v>
      </c>
      <c r="F2689">
        <v>38</v>
      </c>
      <c r="G2689">
        <v>21</v>
      </c>
      <c r="H2689">
        <v>12</v>
      </c>
      <c r="I2689" s="10">
        <v>935</v>
      </c>
      <c r="J2689">
        <v>2</v>
      </c>
      <c r="K2689" s="2">
        <v>10</v>
      </c>
      <c r="L2689" s="1">
        <f t="shared" si="780"/>
        <v>4.0795679337248725</v>
      </c>
      <c r="M2689" s="1">
        <f t="shared" si="781"/>
        <v>55</v>
      </c>
      <c r="N2689" s="1">
        <f t="shared" si="782"/>
        <v>1.3846270162501679</v>
      </c>
      <c r="O2689" s="1">
        <f t="shared" si="796"/>
        <v>9.1444439042668219E-2</v>
      </c>
      <c r="P2689" s="1">
        <f t="shared" si="798"/>
        <v>0.49682975188824285</v>
      </c>
      <c r="Q2689">
        <f t="shared" si="783"/>
        <v>7.4943193304021918</v>
      </c>
      <c r="R2689">
        <f t="shared" si="784"/>
        <v>12.600752319983112</v>
      </c>
      <c r="S2689">
        <f t="shared" si="785"/>
        <v>1.6493131308878419</v>
      </c>
      <c r="T2689">
        <v>0.2432</v>
      </c>
      <c r="U2689" s="1">
        <f t="shared" si="786"/>
        <v>0.30619149796878808</v>
      </c>
      <c r="V2689" s="1">
        <v>130</v>
      </c>
      <c r="W2689" s="1">
        <f t="shared" si="787"/>
        <v>21.466765244001571</v>
      </c>
      <c r="X2689" s="1">
        <f t="shared" si="788"/>
        <v>38.392141358267196</v>
      </c>
      <c r="Y2689" s="1">
        <f t="shared" si="789"/>
        <v>0.97963176000486096</v>
      </c>
      <c r="Z2689" s="1">
        <f t="shared" si="797"/>
        <v>0.83600000000000041</v>
      </c>
      <c r="AA2689" s="1">
        <f t="shared" si="790"/>
        <v>5.9795218719936552E-2</v>
      </c>
      <c r="AB2689" s="1">
        <f t="shared" si="791"/>
        <v>2.4731402</v>
      </c>
      <c r="AC2689" s="1">
        <f t="shared" si="792"/>
        <v>1.4959021503358882</v>
      </c>
      <c r="AF2689" s="1">
        <f t="shared" si="793"/>
        <v>6.9152980513251094</v>
      </c>
      <c r="AG2689" s="1">
        <f t="shared" si="794"/>
        <v>4.7984368690302199</v>
      </c>
      <c r="AH2689" s="1">
        <f t="shared" si="795"/>
        <v>10.007832807522973</v>
      </c>
      <c r="AI2689">
        <v>5</v>
      </c>
      <c r="AJ2689">
        <v>2</v>
      </c>
      <c r="AK2689">
        <v>94</v>
      </c>
      <c r="AL2689">
        <v>16</v>
      </c>
      <c r="AM2689">
        <v>9136</v>
      </c>
      <c r="AN2689">
        <v>9156</v>
      </c>
      <c r="AO2689">
        <v>9106</v>
      </c>
      <c r="AP2689">
        <v>50</v>
      </c>
      <c r="AQ2689">
        <v>0</v>
      </c>
    </row>
    <row r="2690" spans="1:43">
      <c r="A2690" s="27">
        <v>40674</v>
      </c>
      <c r="B2690" s="27"/>
      <c r="C2690">
        <v>13.5</v>
      </c>
      <c r="D2690">
        <v>19.899999999999999</v>
      </c>
      <c r="E2690">
        <v>7.7</v>
      </c>
      <c r="F2690">
        <v>30</v>
      </c>
      <c r="G2690">
        <v>16</v>
      </c>
      <c r="H2690">
        <v>13.5</v>
      </c>
      <c r="I2690" s="10">
        <v>935</v>
      </c>
      <c r="J2690">
        <v>2.1</v>
      </c>
      <c r="K2690" s="2">
        <v>10</v>
      </c>
      <c r="L2690" s="1">
        <f t="shared" si="780"/>
        <v>4.6679764292044537</v>
      </c>
      <c r="M2690" s="1">
        <f t="shared" si="781"/>
        <v>44</v>
      </c>
      <c r="N2690" s="1">
        <f t="shared" si="782"/>
        <v>1.5479739445616383</v>
      </c>
      <c r="O2690" s="1">
        <f t="shared" si="796"/>
        <v>0.10085107599562729</v>
      </c>
      <c r="P2690" s="1">
        <f t="shared" si="798"/>
        <v>0.41727433703897504</v>
      </c>
      <c r="Q2690">
        <f t="shared" si="783"/>
        <v>8.8227822581233752</v>
      </c>
      <c r="R2690">
        <f t="shared" si="784"/>
        <v>12.610426240283198</v>
      </c>
      <c r="S2690">
        <f t="shared" si="785"/>
        <v>1.6505793508224083</v>
      </c>
      <c r="T2690">
        <v>0.2432</v>
      </c>
      <c r="U2690" s="1">
        <f t="shared" si="786"/>
        <v>0.31080992994356227</v>
      </c>
      <c r="V2690" s="1">
        <v>131</v>
      </c>
      <c r="W2690" s="1">
        <f t="shared" si="787"/>
        <v>23.212359087197928</v>
      </c>
      <c r="X2690" s="1">
        <f t="shared" si="788"/>
        <v>38.389176582324218</v>
      </c>
      <c r="Y2690" s="1">
        <f t="shared" si="789"/>
        <v>0.97918821219691032</v>
      </c>
      <c r="Z2690" s="1">
        <f t="shared" si="797"/>
        <v>0.64599999999999969</v>
      </c>
      <c r="AA2690" s="1">
        <f t="shared" si="790"/>
        <v>5.9892419114236407E-2</v>
      </c>
      <c r="AB2690" s="1">
        <f t="shared" si="791"/>
        <v>2.4691264999999998</v>
      </c>
      <c r="AC2690" s="1">
        <f t="shared" si="792"/>
        <v>1.5706972578526825</v>
      </c>
      <c r="AF2690" s="1">
        <f t="shared" si="793"/>
        <v>9.6529684302107679</v>
      </c>
      <c r="AG2690" s="1">
        <f t="shared" si="794"/>
        <v>4.9580877036025459</v>
      </c>
      <c r="AH2690" s="1">
        <f t="shared" si="795"/>
        <v>10.864692739010668</v>
      </c>
      <c r="AI2690">
        <v>4.8</v>
      </c>
      <c r="AJ2690">
        <v>3</v>
      </c>
      <c r="AK2690">
        <v>79</v>
      </c>
      <c r="AL2690">
        <v>3</v>
      </c>
      <c r="AM2690">
        <v>9114</v>
      </c>
      <c r="AN2690">
        <v>9135</v>
      </c>
      <c r="AO2690">
        <v>9096</v>
      </c>
      <c r="AP2690">
        <v>44</v>
      </c>
      <c r="AQ2690">
        <v>0</v>
      </c>
    </row>
    <row r="2691" spans="1:43">
      <c r="A2691" s="27">
        <v>40675</v>
      </c>
      <c r="B2691" s="27"/>
      <c r="C2691">
        <v>16.600000000000001</v>
      </c>
      <c r="D2691">
        <v>22.1</v>
      </c>
      <c r="E2691">
        <v>11.9</v>
      </c>
      <c r="F2691">
        <v>23</v>
      </c>
      <c r="G2691">
        <v>12</v>
      </c>
      <c r="H2691">
        <v>11.1</v>
      </c>
      <c r="I2691" s="10">
        <v>935</v>
      </c>
      <c r="J2691">
        <v>2.4</v>
      </c>
      <c r="K2691" s="2">
        <v>10</v>
      </c>
      <c r="L2691" s="1">
        <f t="shared" si="780"/>
        <v>4.8869103120351056</v>
      </c>
      <c r="M2691" s="1">
        <f t="shared" si="781"/>
        <v>34</v>
      </c>
      <c r="N2691" s="1">
        <f t="shared" si="782"/>
        <v>1.8897707105254968</v>
      </c>
      <c r="O2691" s="1">
        <f t="shared" si="796"/>
        <v>0.1201311586782</v>
      </c>
      <c r="P2691" s="1">
        <f t="shared" si="798"/>
        <v>0.39660335140715169</v>
      </c>
      <c r="Q2691">
        <f t="shared" si="783"/>
        <v>7.7961135851848962</v>
      </c>
      <c r="R2691">
        <f t="shared" si="784"/>
        <v>12.619936408131252</v>
      </c>
      <c r="S2691">
        <f t="shared" si="785"/>
        <v>1.6518241371899545</v>
      </c>
      <c r="T2691">
        <v>0.2432</v>
      </c>
      <c r="U2691" s="1">
        <f t="shared" si="786"/>
        <v>0.31533641417551389</v>
      </c>
      <c r="V2691" s="1">
        <v>132</v>
      </c>
      <c r="W2691" s="1">
        <f t="shared" si="787"/>
        <v>20.38767713524533</v>
      </c>
      <c r="X2691" s="1">
        <f t="shared" si="788"/>
        <v>38.385412003673572</v>
      </c>
      <c r="Y2691" s="1">
        <f t="shared" si="789"/>
        <v>0.97875082119647538</v>
      </c>
      <c r="Z2691" s="1">
        <f t="shared" si="797"/>
        <v>1.1780000000000006</v>
      </c>
      <c r="AA2691" s="1">
        <f t="shared" si="790"/>
        <v>6.0070482842836372E-2</v>
      </c>
      <c r="AB2691" s="1">
        <f t="shared" si="791"/>
        <v>2.4618074000000001</v>
      </c>
      <c r="AC2691" s="1">
        <f t="shared" si="792"/>
        <v>1.7950825804030659</v>
      </c>
      <c r="AF2691" s="1">
        <f t="shared" si="793"/>
        <v>9.6995719935038309</v>
      </c>
      <c r="AG2691" s="1">
        <f t="shared" si="794"/>
        <v>4.509761865967465</v>
      </c>
      <c r="AH2691" s="1">
        <f t="shared" si="795"/>
        <v>9.5871324975278807</v>
      </c>
      <c r="AI2691">
        <v>4.0999999999999996</v>
      </c>
      <c r="AJ2691">
        <v>3</v>
      </c>
      <c r="AK2691">
        <v>70</v>
      </c>
      <c r="AL2691">
        <v>5</v>
      </c>
      <c r="AM2691">
        <v>9102</v>
      </c>
      <c r="AN2691">
        <v>9112</v>
      </c>
      <c r="AO2691">
        <v>9085</v>
      </c>
      <c r="AP2691">
        <v>41</v>
      </c>
      <c r="AQ2691">
        <v>0</v>
      </c>
    </row>
    <row r="2692" spans="1:43">
      <c r="A2692" s="27">
        <v>40676</v>
      </c>
      <c r="B2692" s="27"/>
      <c r="C2692">
        <v>18.899999999999999</v>
      </c>
      <c r="D2692">
        <v>23.6</v>
      </c>
      <c r="E2692">
        <v>15.3</v>
      </c>
      <c r="F2692">
        <v>31</v>
      </c>
      <c r="G2692">
        <v>13</v>
      </c>
      <c r="H2692">
        <v>10.3</v>
      </c>
      <c r="I2692" s="10">
        <v>935</v>
      </c>
      <c r="J2692">
        <v>1.7</v>
      </c>
      <c r="K2692" s="2">
        <v>10</v>
      </c>
      <c r="L2692" s="1">
        <f t="shared" ref="L2692:L2755" si="799">(0.408*O2692*(W2692-Q2692-Z2692)+AA2692*AC2692*(N2692-P2692)*900/(C2692+273))/(O2692+AA2692*(1+0.34*AC2692))</f>
        <v>4.5821993903036864</v>
      </c>
      <c r="M2692" s="1">
        <f t="shared" ref="M2692:M2755" si="800">F2692*2-G2692</f>
        <v>49</v>
      </c>
      <c r="N2692" s="1">
        <f t="shared" ref="N2692:N2755" si="801">0.611*EXP(17.27*C2692/(C2692+237.3))</f>
        <v>2.1844368780865313</v>
      </c>
      <c r="O2692" s="1">
        <f t="shared" si="796"/>
        <v>0.13638079037829978</v>
      </c>
      <c r="P2692" s="1">
        <f t="shared" si="798"/>
        <v>0.61549612113552654</v>
      </c>
      <c r="Q2692">
        <f t="shared" ref="Q2692:Q2755" si="802">2.45*(0.9*H2692/R2692+0.1)*(0.34-0.14*P2692^0.5)*((D2692+273)^4+(E2692+273)^4)*10^(-9)</f>
        <v>6.8886937313607497</v>
      </c>
      <c r="R2692">
        <f t="shared" ref="R2692:R2755" si="803">7.64*S2692</f>
        <v>12.629278776612715</v>
      </c>
      <c r="S2692">
        <f t="shared" ref="S2692:S2755" si="804">ACOS(-TAN(T2692)*TAN(U2692))</f>
        <v>1.6530469602896225</v>
      </c>
      <c r="T2692">
        <v>0.2432</v>
      </c>
      <c r="U2692" s="1">
        <f t="shared" ref="U2692:U2755" si="805">0.409*SIN(0.0172*V2692-1.39)</f>
        <v>0.31976961158256095</v>
      </c>
      <c r="V2692" s="1">
        <v>133</v>
      </c>
      <c r="W2692" s="1">
        <f t="shared" ref="W2692:W2755" si="806">0.77*(0.25+0.5*H2692/R2692)*X2692</f>
        <v>19.439639238662142</v>
      </c>
      <c r="X2692" s="1">
        <f t="shared" ref="X2692:X2755" si="807">37.6*Y2692*(S2692*SIN(T2692)*SIN(U2692)+COS(T2692)*COS(U2692)*SIN(S2692))</f>
        <v>38.38089535628805</v>
      </c>
      <c r="Y2692" s="1">
        <f t="shared" ref="Y2692:Y2755" si="808">1+0.033*COS(0.0172*V2692)</f>
        <v>0.97831971639811954</v>
      </c>
      <c r="Z2692" s="1">
        <f t="shared" si="797"/>
        <v>0.87399999999999889</v>
      </c>
      <c r="AA2692" s="1">
        <f t="shared" ref="AA2692:AA2755" si="809">(0.00163*101.3*((293-0.0065*I2692)/293)^5.26)/AB2692</f>
        <v>6.0203280344889885E-2</v>
      </c>
      <c r="AB2692" s="1">
        <f t="shared" ref="AB2692:AB2755" si="810">2.501-C2692*2.361*10^(-3)</f>
        <v>2.4563771000000001</v>
      </c>
      <c r="AC2692" s="1">
        <f t="shared" ref="AC2692:AC2755" si="811">4.87*J2692/(LN(67.8*K2692-5.42))</f>
        <v>1.2715168277855049</v>
      </c>
      <c r="AF2692" s="1">
        <f t="shared" ref="AF2692:AF2755" si="812">0.0023*X2692*(C2692+17.8)*(D2692-E2692)^0.5</f>
        <v>9.3335755732081314</v>
      </c>
      <c r="AG2692" s="1">
        <f t="shared" ref="AG2692:AG2755" si="813">0.489+0.289*(W2692-Q2692)+0.023*C2692</f>
        <v>4.5509232516101026</v>
      </c>
      <c r="AH2692" s="1">
        <f t="shared" ref="AH2692:AH2755" si="814">1.26*O2692/(O2692+AA2692)*(W2692-Q2692-Z2692)</f>
        <v>10.20715424731932</v>
      </c>
      <c r="AI2692">
        <v>4.7</v>
      </c>
      <c r="AJ2692">
        <v>14</v>
      </c>
      <c r="AK2692">
        <v>83</v>
      </c>
      <c r="AL2692">
        <v>14</v>
      </c>
      <c r="AM2692">
        <v>9108</v>
      </c>
      <c r="AN2692">
        <v>9126</v>
      </c>
      <c r="AO2692">
        <v>9089</v>
      </c>
      <c r="AP2692">
        <v>66</v>
      </c>
      <c r="AQ2692">
        <v>0</v>
      </c>
    </row>
    <row r="2693" spans="1:43">
      <c r="A2693" s="27">
        <v>40677</v>
      </c>
      <c r="B2693" s="27"/>
      <c r="C2693">
        <v>20.6</v>
      </c>
      <c r="D2693">
        <v>26.6</v>
      </c>
      <c r="E2693">
        <v>14.5</v>
      </c>
      <c r="F2693">
        <v>29</v>
      </c>
      <c r="G2693">
        <v>12</v>
      </c>
      <c r="H2693">
        <v>13.6</v>
      </c>
      <c r="I2693" s="10">
        <v>935</v>
      </c>
      <c r="J2693">
        <v>3</v>
      </c>
      <c r="K2693" s="2">
        <v>10</v>
      </c>
      <c r="L2693" s="1">
        <f t="shared" si="799"/>
        <v>6.217818243993861</v>
      </c>
      <c r="M2693" s="1">
        <f t="shared" si="800"/>
        <v>46</v>
      </c>
      <c r="N2693" s="1">
        <f t="shared" si="801"/>
        <v>2.4273468609966913</v>
      </c>
      <c r="O2693" s="1">
        <f t="shared" ref="O2693:O2756" si="815">4098*N2693/((C2693+237.3)^2)</f>
        <v>0.14955505951993678</v>
      </c>
      <c r="P2693" s="1">
        <f t="shared" si="798"/>
        <v>0.5889245532571552</v>
      </c>
      <c r="Q2693">
        <f t="shared" si="802"/>
        <v>9.0642599065919285</v>
      </c>
      <c r="R2693">
        <f t="shared" si="803"/>
        <v>12.638449300651052</v>
      </c>
      <c r="S2693">
        <f t="shared" si="804"/>
        <v>1.6542472906611325</v>
      </c>
      <c r="T2693">
        <v>0.2432</v>
      </c>
      <c r="U2693" s="1">
        <f t="shared" si="805"/>
        <v>0.32410821067991574</v>
      </c>
      <c r="V2693" s="1">
        <v>134</v>
      </c>
      <c r="W2693" s="1">
        <f t="shared" si="806"/>
        <v>23.28602648766967</v>
      </c>
      <c r="X2693" s="1">
        <f t="shared" si="807"/>
        <v>38.375674214538279</v>
      </c>
      <c r="Y2693" s="1">
        <f t="shared" si="808"/>
        <v>0.97789502533674211</v>
      </c>
      <c r="Z2693" s="1">
        <f t="shared" si="797"/>
        <v>0.64600000000000113</v>
      </c>
      <c r="AA2693" s="1">
        <f t="shared" si="809"/>
        <v>6.0301813011916436E-2</v>
      </c>
      <c r="AB2693" s="1">
        <f t="shared" si="810"/>
        <v>2.4523633999999999</v>
      </c>
      <c r="AC2693" s="1">
        <f t="shared" si="811"/>
        <v>2.2438532255038321</v>
      </c>
      <c r="AF2693" s="1">
        <f t="shared" si="812"/>
        <v>11.789836004129716</v>
      </c>
      <c r="AG2693" s="1">
        <f t="shared" si="813"/>
        <v>5.0728905419314669</v>
      </c>
      <c r="AH2693" s="1">
        <f t="shared" si="814"/>
        <v>12.190255857499412</v>
      </c>
      <c r="AI2693">
        <v>4.7</v>
      </c>
      <c r="AJ2693">
        <v>4</v>
      </c>
      <c r="AK2693">
        <v>83</v>
      </c>
      <c r="AL2693">
        <v>3</v>
      </c>
      <c r="AM2693">
        <v>9097</v>
      </c>
      <c r="AN2693">
        <v>9111</v>
      </c>
      <c r="AO2693">
        <v>9072</v>
      </c>
      <c r="AP2693">
        <v>64</v>
      </c>
      <c r="AQ2693">
        <v>0</v>
      </c>
    </row>
    <row r="2694" spans="1:43">
      <c r="A2694" s="27">
        <v>40678</v>
      </c>
      <c r="B2694" s="27"/>
      <c r="C2694">
        <v>25.4</v>
      </c>
      <c r="D2694">
        <v>31.3</v>
      </c>
      <c r="E2694">
        <v>17.600000000000001</v>
      </c>
      <c r="F2694">
        <v>16</v>
      </c>
      <c r="G2694">
        <v>8</v>
      </c>
      <c r="H2694">
        <v>12.6</v>
      </c>
      <c r="I2694" s="10">
        <v>935</v>
      </c>
      <c r="J2694">
        <v>4</v>
      </c>
      <c r="K2694" s="2">
        <v>10</v>
      </c>
      <c r="L2694" s="1">
        <f t="shared" si="799"/>
        <v>7.5774624564863604</v>
      </c>
      <c r="M2694" s="1">
        <f t="shared" si="800"/>
        <v>24</v>
      </c>
      <c r="N2694" s="1">
        <f t="shared" si="801"/>
        <v>3.2451044654796197</v>
      </c>
      <c r="O2694" s="1">
        <f t="shared" si="815"/>
        <v>0.19269945685025572</v>
      </c>
      <c r="P2694" s="1">
        <f t="shared" si="798"/>
        <v>0.42445229756063951</v>
      </c>
      <c r="Q2694">
        <f t="shared" si="802"/>
        <v>9.5410469015518728</v>
      </c>
      <c r="R2694">
        <f t="shared" si="803"/>
        <v>12.647443941361313</v>
      </c>
      <c r="S2694">
        <f t="shared" si="804"/>
        <v>1.6554245996546222</v>
      </c>
      <c r="T2694">
        <v>0.2432</v>
      </c>
      <c r="U2694" s="1">
        <f t="shared" si="805"/>
        <v>0.32835092796806409</v>
      </c>
      <c r="V2694" s="1">
        <v>135</v>
      </c>
      <c r="W2694" s="1">
        <f t="shared" si="806"/>
        <v>22.103142034045973</v>
      </c>
      <c r="X2694" s="1">
        <f t="shared" si="807"/>
        <v>38.369795924081465</v>
      </c>
      <c r="Y2694" s="1">
        <f t="shared" si="808"/>
        <v>0.97747687364984925</v>
      </c>
      <c r="Z2694" s="1">
        <f t="shared" ref="Z2694:Z2757" si="816">0.38*(C2694-C2693)</f>
        <v>1.823999999999999</v>
      </c>
      <c r="AA2694" s="1">
        <f t="shared" si="809"/>
        <v>6.0581771971259857E-2</v>
      </c>
      <c r="AB2694" s="1">
        <f t="shared" si="810"/>
        <v>2.4410305999999999</v>
      </c>
      <c r="AC2694" s="1">
        <f t="shared" si="811"/>
        <v>2.9918043006717765</v>
      </c>
      <c r="AF2694" s="1">
        <f t="shared" si="812"/>
        <v>14.11111579755568</v>
      </c>
      <c r="AG2694" s="1">
        <f t="shared" si="813"/>
        <v>4.7036454932907947</v>
      </c>
      <c r="AH2694" s="1">
        <f t="shared" si="814"/>
        <v>10.293789388479105</v>
      </c>
      <c r="AI2694">
        <v>8.6</v>
      </c>
      <c r="AJ2694">
        <v>6</v>
      </c>
      <c r="AK2694">
        <v>150</v>
      </c>
      <c r="AL2694">
        <v>6</v>
      </c>
      <c r="AM2694">
        <v>9087</v>
      </c>
      <c r="AN2694">
        <v>9095</v>
      </c>
      <c r="AO2694">
        <v>9073</v>
      </c>
      <c r="AP2694">
        <v>49</v>
      </c>
      <c r="AQ2694">
        <v>0</v>
      </c>
    </row>
    <row r="2695" spans="1:43">
      <c r="A2695" s="27">
        <v>40679</v>
      </c>
      <c r="B2695" s="27"/>
      <c r="C2695">
        <v>24.7</v>
      </c>
      <c r="D2695">
        <v>31</v>
      </c>
      <c r="E2695">
        <v>18.2</v>
      </c>
      <c r="F2695">
        <v>22</v>
      </c>
      <c r="G2695">
        <v>13</v>
      </c>
      <c r="H2695">
        <v>12</v>
      </c>
      <c r="I2695" s="10">
        <v>935</v>
      </c>
      <c r="J2695">
        <v>3.1</v>
      </c>
      <c r="K2695" s="2">
        <v>10</v>
      </c>
      <c r="L2695" s="1">
        <f t="shared" si="799"/>
        <v>7.0053560996317552</v>
      </c>
      <c r="M2695" s="1">
        <f t="shared" si="800"/>
        <v>31</v>
      </c>
      <c r="N2695" s="1">
        <f t="shared" si="801"/>
        <v>3.1126287748723476</v>
      </c>
      <c r="O2695" s="1">
        <f t="shared" si="815"/>
        <v>0.18582181573665404</v>
      </c>
      <c r="P2695" s="1">
        <f t="shared" ref="P2695:P2758" si="817">0.5*(M2695/100)*0.611*EXP(17.27*E2695/(E2695+237.3))+0.5*(G2695/100)*0.611*EXP(17.27*D2695/(D2695+237.3))</f>
        <v>0.61618380231697878</v>
      </c>
      <c r="Q2695">
        <f t="shared" si="802"/>
        <v>8.4547232051374301</v>
      </c>
      <c r="R2695">
        <f t="shared" si="803"/>
        <v>12.656258670573504</v>
      </c>
      <c r="S2695">
        <f t="shared" si="804"/>
        <v>1.65657836002271</v>
      </c>
      <c r="T2695">
        <v>0.2432</v>
      </c>
      <c r="U2695" s="1">
        <f t="shared" si="805"/>
        <v>0.33249650831246724</v>
      </c>
      <c r="V2695" s="1">
        <v>136</v>
      </c>
      <c r="W2695" s="1">
        <f t="shared" si="806"/>
        <v>21.388955219404057</v>
      </c>
      <c r="X2695" s="1">
        <f t="shared" si="807"/>
        <v>38.363307533754252</v>
      </c>
      <c r="Y2695" s="1">
        <f t="shared" si="808"/>
        <v>0.97706538504038642</v>
      </c>
      <c r="Z2695" s="1">
        <f t="shared" si="816"/>
        <v>-0.26599999999999974</v>
      </c>
      <c r="AA2695" s="1">
        <f t="shared" si="809"/>
        <v>6.0540782828485233E-2</v>
      </c>
      <c r="AB2695" s="1">
        <f t="shared" si="810"/>
        <v>2.4426832999999997</v>
      </c>
      <c r="AC2695" s="1">
        <f t="shared" si="811"/>
        <v>2.3186483330206267</v>
      </c>
      <c r="AF2695" s="1">
        <f t="shared" si="812"/>
        <v>13.416455489398754</v>
      </c>
      <c r="AG2695" s="1">
        <f t="shared" si="813"/>
        <v>4.7950930521230548</v>
      </c>
      <c r="AH2695" s="1">
        <f t="shared" si="814"/>
        <v>12.545097267629085</v>
      </c>
      <c r="AI2695">
        <v>4.5999999999999996</v>
      </c>
      <c r="AJ2695">
        <v>11</v>
      </c>
      <c r="AK2695">
        <v>79</v>
      </c>
      <c r="AL2695">
        <v>3</v>
      </c>
      <c r="AM2695">
        <v>9084</v>
      </c>
      <c r="AN2695">
        <v>9109</v>
      </c>
      <c r="AO2695">
        <v>9055</v>
      </c>
      <c r="AP2695">
        <v>67</v>
      </c>
      <c r="AQ2695">
        <v>0</v>
      </c>
    </row>
    <row r="2696" spans="1:43">
      <c r="A2696" s="27">
        <v>40680</v>
      </c>
      <c r="B2696" s="27"/>
      <c r="C2696">
        <v>16.3</v>
      </c>
      <c r="D2696">
        <v>28.6</v>
      </c>
      <c r="E2696">
        <v>11.6</v>
      </c>
      <c r="F2696">
        <v>64</v>
      </c>
      <c r="G2696">
        <v>18</v>
      </c>
      <c r="H2696">
        <v>3.2</v>
      </c>
      <c r="I2696" s="10">
        <v>935</v>
      </c>
      <c r="J2696">
        <v>2.1</v>
      </c>
      <c r="K2696" s="2">
        <v>10</v>
      </c>
      <c r="L2696" s="1">
        <f t="shared" si="799"/>
        <v>3.8003196617037496</v>
      </c>
      <c r="M2696" s="1">
        <f t="shared" si="800"/>
        <v>110</v>
      </c>
      <c r="N2696" s="1">
        <f t="shared" si="801"/>
        <v>1.8540295328498797</v>
      </c>
      <c r="O2696" s="1">
        <f t="shared" si="815"/>
        <v>0.11813813305465656</v>
      </c>
      <c r="P2696" s="1">
        <f t="shared" si="817"/>
        <v>1.1039199005215918</v>
      </c>
      <c r="Q2696">
        <f t="shared" si="802"/>
        <v>2.2954565502672279</v>
      </c>
      <c r="R2696">
        <f t="shared" si="803"/>
        <v>12.664889475517658</v>
      </c>
      <c r="S2696">
        <f t="shared" si="804"/>
        <v>1.6577080465337248</v>
      </c>
      <c r="T2696">
        <v>0.2432</v>
      </c>
      <c r="U2696" s="1">
        <f t="shared" si="805"/>
        <v>0.33654372531487126</v>
      </c>
      <c r="V2696" s="1">
        <v>137</v>
      </c>
      <c r="W2696" s="1">
        <f t="shared" si="806"/>
        <v>11.114753285672911</v>
      </c>
      <c r="X2696" s="1">
        <f t="shared" si="807"/>
        <v>38.356255728547552</v>
      </c>
      <c r="Y2696" s="1">
        <f t="shared" si="808"/>
        <v>0.97666068124014249</v>
      </c>
      <c r="Z2696" s="1">
        <f t="shared" si="816"/>
        <v>-3.1919999999999993</v>
      </c>
      <c r="AA2696" s="1">
        <f t="shared" si="809"/>
        <v>6.0053204608631582E-2</v>
      </c>
      <c r="AB2696" s="1">
        <f t="shared" si="810"/>
        <v>2.4625157</v>
      </c>
      <c r="AC2696" s="1">
        <f t="shared" si="811"/>
        <v>1.5706972578526825</v>
      </c>
      <c r="AF2696" s="1">
        <f t="shared" si="812"/>
        <v>12.403460878538278</v>
      </c>
      <c r="AG2696" s="1">
        <f t="shared" si="813"/>
        <v>3.4126767565322416</v>
      </c>
      <c r="AH2696" s="1">
        <f t="shared" si="814"/>
        <v>10.033765726341027</v>
      </c>
      <c r="AI2696">
        <v>4.7</v>
      </c>
      <c r="AJ2696">
        <v>1</v>
      </c>
      <c r="AK2696">
        <v>90</v>
      </c>
      <c r="AL2696">
        <v>1</v>
      </c>
      <c r="AM2696">
        <v>9097</v>
      </c>
      <c r="AN2696">
        <v>9130</v>
      </c>
      <c r="AO2696">
        <v>9052</v>
      </c>
      <c r="AP2696">
        <v>111</v>
      </c>
      <c r="AQ2696">
        <v>49</v>
      </c>
    </row>
    <row r="2697" spans="1:43">
      <c r="A2697" s="27">
        <v>40681</v>
      </c>
      <c r="B2697" s="27"/>
      <c r="C2697">
        <v>14.6</v>
      </c>
      <c r="D2697">
        <v>20.8</v>
      </c>
      <c r="E2697">
        <v>11.9</v>
      </c>
      <c r="F2697">
        <v>61</v>
      </c>
      <c r="G2697">
        <v>32</v>
      </c>
      <c r="H2697">
        <v>9.9</v>
      </c>
      <c r="I2697" s="10">
        <v>935</v>
      </c>
      <c r="J2697">
        <v>2.5</v>
      </c>
      <c r="K2697" s="2">
        <v>10</v>
      </c>
      <c r="L2697" s="1">
        <f t="shared" si="799"/>
        <v>4.0979550113585308</v>
      </c>
      <c r="M2697" s="1">
        <f t="shared" si="800"/>
        <v>90</v>
      </c>
      <c r="N2697" s="1">
        <f t="shared" si="801"/>
        <v>1.6624665597000106</v>
      </c>
      <c r="O2697" s="1">
        <f t="shared" si="815"/>
        <v>0.10736643607275682</v>
      </c>
      <c r="P2697" s="1">
        <f t="shared" si="817"/>
        <v>1.0203966009179761</v>
      </c>
      <c r="Q2697">
        <f t="shared" si="802"/>
        <v>5.4850854838112504</v>
      </c>
      <c r="R2697">
        <f t="shared" si="803"/>
        <v>12.67333236366162</v>
      </c>
      <c r="S2697">
        <f t="shared" si="804"/>
        <v>1.6588131366049241</v>
      </c>
      <c r="T2697">
        <v>0.2432</v>
      </c>
      <c r="U2697" s="1">
        <f t="shared" si="805"/>
        <v>0.34049138167611631</v>
      </c>
      <c r="V2697" s="1">
        <v>138</v>
      </c>
      <c r="W2697" s="1">
        <f t="shared" si="806"/>
        <v>18.915475498985426</v>
      </c>
      <c r="X2697" s="1">
        <f t="shared" si="807"/>
        <v>38.348686763736957</v>
      </c>
      <c r="Y2697" s="1">
        <f t="shared" si="808"/>
        <v>0.97626288197373823</v>
      </c>
      <c r="Z2697" s="1">
        <f t="shared" si="816"/>
        <v>-0.64600000000000046</v>
      </c>
      <c r="AA2697" s="1">
        <f t="shared" si="809"/>
        <v>5.9955482056718093E-2</v>
      </c>
      <c r="AB2697" s="1">
        <f t="shared" si="810"/>
        <v>2.4665293999999998</v>
      </c>
      <c r="AC2697" s="1">
        <f t="shared" si="811"/>
        <v>1.8698776879198602</v>
      </c>
      <c r="AF2697" s="1">
        <f t="shared" si="812"/>
        <v>8.5254703008103263</v>
      </c>
      <c r="AG2697" s="1">
        <f t="shared" si="813"/>
        <v>4.7061827143853368</v>
      </c>
      <c r="AH2697" s="1">
        <f t="shared" si="814"/>
        <v>11.380924420718676</v>
      </c>
      <c r="AI2697">
        <v>5.0999999999999996</v>
      </c>
      <c r="AJ2697">
        <v>1</v>
      </c>
      <c r="AK2697">
        <v>124</v>
      </c>
      <c r="AL2697">
        <v>2</v>
      </c>
      <c r="AM2697">
        <v>9111</v>
      </c>
      <c r="AN2697">
        <v>9136</v>
      </c>
      <c r="AO2697">
        <v>9076</v>
      </c>
      <c r="AP2697">
        <v>98</v>
      </c>
      <c r="AQ2697">
        <v>4</v>
      </c>
    </row>
    <row r="2698" spans="1:43">
      <c r="A2698" s="27">
        <v>40682</v>
      </c>
      <c r="B2698" s="27"/>
      <c r="C2698">
        <v>14.9</v>
      </c>
      <c r="D2698">
        <v>19.5</v>
      </c>
      <c r="E2698">
        <v>11.1</v>
      </c>
      <c r="F2698">
        <v>67</v>
      </c>
      <c r="G2698">
        <v>42</v>
      </c>
      <c r="H2698">
        <v>7.8</v>
      </c>
      <c r="I2698" s="10">
        <v>935</v>
      </c>
      <c r="J2698">
        <v>2</v>
      </c>
      <c r="K2698" s="2">
        <v>10</v>
      </c>
      <c r="L2698" s="1">
        <f t="shared" si="799"/>
        <v>3.5449737230174798</v>
      </c>
      <c r="M2698" s="1">
        <f t="shared" si="800"/>
        <v>92</v>
      </c>
      <c r="N2698" s="1">
        <f t="shared" si="801"/>
        <v>1.6949528505265632</v>
      </c>
      <c r="O2698" s="1">
        <f t="shared" si="815"/>
        <v>0.10920421750070992</v>
      </c>
      <c r="P2698" s="1">
        <f t="shared" si="817"/>
        <v>1.0842738686851785</v>
      </c>
      <c r="Q2698">
        <f t="shared" si="802"/>
        <v>4.3023541986691178</v>
      </c>
      <c r="R2698">
        <f t="shared" si="803"/>
        <v>12.681583367691683</v>
      </c>
      <c r="S2698">
        <f t="shared" si="804"/>
        <v>1.6598931109544088</v>
      </c>
      <c r="T2698">
        <v>0.2432</v>
      </c>
      <c r="U2698" s="1">
        <f t="shared" si="805"/>
        <v>0.34433830955033584</v>
      </c>
      <c r="V2698" s="1">
        <v>139</v>
      </c>
      <c r="W2698" s="1">
        <f t="shared" si="806"/>
        <v>16.459642699912955</v>
      </c>
      <c r="X2698" s="1">
        <f t="shared" si="807"/>
        <v>38.340646400239201</v>
      </c>
      <c r="Y2698" s="1">
        <f t="shared" si="808"/>
        <v>0.97587210492320731</v>
      </c>
      <c r="Z2698" s="1">
        <f t="shared" si="816"/>
        <v>0.11400000000000027</v>
      </c>
      <c r="AA2698" s="1">
        <f t="shared" si="809"/>
        <v>5.997270409603829E-2</v>
      </c>
      <c r="AB2698" s="1">
        <f t="shared" si="810"/>
        <v>2.4658210999999999</v>
      </c>
      <c r="AC2698" s="1">
        <f t="shared" si="811"/>
        <v>1.4959021503358882</v>
      </c>
      <c r="AF2698" s="1">
        <f t="shared" si="812"/>
        <v>8.3574668427449623</v>
      </c>
      <c r="AG2698" s="1">
        <f t="shared" si="813"/>
        <v>4.3451563768594683</v>
      </c>
      <c r="AH2698" s="1">
        <f t="shared" si="814"/>
        <v>9.7952139953291759</v>
      </c>
      <c r="AI2698">
        <v>4.5999999999999996</v>
      </c>
      <c r="AJ2698">
        <v>5</v>
      </c>
      <c r="AK2698">
        <v>79</v>
      </c>
      <c r="AL2698">
        <v>16</v>
      </c>
      <c r="AM2698">
        <v>9102</v>
      </c>
      <c r="AN2698">
        <v>9123</v>
      </c>
      <c r="AO2698">
        <v>9086</v>
      </c>
      <c r="AP2698">
        <v>110</v>
      </c>
      <c r="AQ2698">
        <v>7</v>
      </c>
    </row>
    <row r="2699" spans="1:43">
      <c r="A2699" s="27">
        <v>40683</v>
      </c>
      <c r="B2699" s="27"/>
      <c r="C2699">
        <v>17.399999999999999</v>
      </c>
      <c r="D2699">
        <v>22.7</v>
      </c>
      <c r="E2699">
        <v>11.8</v>
      </c>
      <c r="F2699">
        <v>45</v>
      </c>
      <c r="G2699">
        <v>23</v>
      </c>
      <c r="H2699">
        <v>12.4</v>
      </c>
      <c r="I2699" s="10">
        <v>935</v>
      </c>
      <c r="J2699">
        <v>2.9</v>
      </c>
      <c r="K2699" s="2">
        <v>10</v>
      </c>
      <c r="L2699" s="1">
        <f t="shared" si="799"/>
        <v>5.1200446230909531</v>
      </c>
      <c r="M2699" s="1">
        <f t="shared" si="800"/>
        <v>67</v>
      </c>
      <c r="N2699" s="1">
        <f t="shared" si="801"/>
        <v>1.9880479410923457</v>
      </c>
      <c r="O2699" s="1">
        <f t="shared" si="815"/>
        <v>0.12558591009780062</v>
      </c>
      <c r="P2699" s="1">
        <f t="shared" si="817"/>
        <v>0.78122302390988474</v>
      </c>
      <c r="Q2699">
        <f t="shared" si="802"/>
        <v>7.3817878169062734</v>
      </c>
      <c r="R2699">
        <f t="shared" si="803"/>
        <v>12.689638550625348</v>
      </c>
      <c r="S2699">
        <f t="shared" si="804"/>
        <v>1.6609474542703335</v>
      </c>
      <c r="T2699">
        <v>0.2432</v>
      </c>
      <c r="U2699" s="1">
        <f t="shared" si="805"/>
        <v>0.34808337089044478</v>
      </c>
      <c r="V2699" s="1">
        <v>140</v>
      </c>
      <c r="W2699" s="1">
        <f t="shared" si="806"/>
        <v>21.799987884947427</v>
      </c>
      <c r="X2699" s="1">
        <f t="shared" si="807"/>
        <v>38.332179841261592</v>
      </c>
      <c r="Y2699" s="1">
        <f t="shared" si="808"/>
        <v>0.97548846569318226</v>
      </c>
      <c r="Z2699" s="1">
        <f t="shared" si="816"/>
        <v>0.94999999999999929</v>
      </c>
      <c r="AA2699" s="1">
        <f t="shared" si="809"/>
        <v>6.0116606778804642E-2</v>
      </c>
      <c r="AB2699" s="1">
        <f t="shared" si="810"/>
        <v>2.4599186</v>
      </c>
      <c r="AC2699" s="1">
        <f t="shared" si="811"/>
        <v>2.1690581179870376</v>
      </c>
      <c r="AF2699" s="1">
        <f t="shared" si="812"/>
        <v>10.2458328256035</v>
      </c>
      <c r="AG2699" s="1">
        <f t="shared" si="813"/>
        <v>5.0560598196638926</v>
      </c>
      <c r="AH2699" s="1">
        <f t="shared" si="814"/>
        <v>11.476335383761235</v>
      </c>
      <c r="AI2699">
        <v>4.7</v>
      </c>
      <c r="AJ2699">
        <v>2</v>
      </c>
      <c r="AK2699">
        <v>87</v>
      </c>
      <c r="AL2699">
        <v>4</v>
      </c>
      <c r="AM2699">
        <v>9088</v>
      </c>
      <c r="AN2699">
        <v>9114</v>
      </c>
      <c r="AO2699">
        <v>9058</v>
      </c>
      <c r="AP2699">
        <v>84</v>
      </c>
      <c r="AQ2699">
        <v>0</v>
      </c>
    </row>
    <row r="2700" spans="1:43">
      <c r="A2700" s="27">
        <v>40684</v>
      </c>
      <c r="B2700" s="27"/>
      <c r="C2700">
        <v>16.100000000000001</v>
      </c>
      <c r="D2700">
        <v>21.4</v>
      </c>
      <c r="E2700">
        <v>12</v>
      </c>
      <c r="F2700">
        <v>47</v>
      </c>
      <c r="G2700">
        <v>24</v>
      </c>
      <c r="H2700">
        <v>6.7</v>
      </c>
      <c r="I2700" s="10">
        <v>935</v>
      </c>
      <c r="J2700">
        <v>1.6</v>
      </c>
      <c r="K2700" s="2">
        <v>10</v>
      </c>
      <c r="L2700" s="1">
        <f t="shared" si="799"/>
        <v>3.8439857369460637</v>
      </c>
      <c r="M2700" s="1">
        <f t="shared" si="800"/>
        <v>70</v>
      </c>
      <c r="N2700" s="1">
        <f t="shared" si="801"/>
        <v>1.8305324367134694</v>
      </c>
      <c r="O2700" s="1">
        <f t="shared" si="815"/>
        <v>0.11682510011673594</v>
      </c>
      <c r="P2700" s="1">
        <f t="shared" si="817"/>
        <v>0.79701071468739815</v>
      </c>
      <c r="Q2700">
        <f t="shared" si="802"/>
        <v>4.2729991838359274</v>
      </c>
      <c r="R2700">
        <f t="shared" si="803"/>
        <v>12.697494011044554</v>
      </c>
      <c r="S2700">
        <f t="shared" si="804"/>
        <v>1.6619756558958843</v>
      </c>
      <c r="T2700">
        <v>0.2432</v>
      </c>
      <c r="U2700" s="1">
        <f t="shared" si="805"/>
        <v>0.3517254577848104</v>
      </c>
      <c r="V2700" s="1">
        <v>141</v>
      </c>
      <c r="W2700" s="1">
        <f t="shared" si="806"/>
        <v>15.162638524715275</v>
      </c>
      <c r="X2700" s="1">
        <f t="shared" si="807"/>
        <v>38.323331670307347</v>
      </c>
      <c r="Y2700" s="1">
        <f t="shared" si="808"/>
        <v>0.97511207777669484</v>
      </c>
      <c r="Z2700" s="1">
        <f t="shared" si="816"/>
        <v>-0.49399999999999894</v>
      </c>
      <c r="AA2700" s="1">
        <f t="shared" si="809"/>
        <v>6.0041691306752923E-2</v>
      </c>
      <c r="AB2700" s="1">
        <f t="shared" si="810"/>
        <v>2.4629878999999999</v>
      </c>
      <c r="AC2700" s="1">
        <f t="shared" si="811"/>
        <v>1.1967217202687106</v>
      </c>
      <c r="AF2700" s="1">
        <f t="shared" si="812"/>
        <v>9.1612496649030941</v>
      </c>
      <c r="AG2700" s="1">
        <f t="shared" si="813"/>
        <v>4.0064057695141315</v>
      </c>
      <c r="AH2700" s="1">
        <f t="shared" si="814"/>
        <v>9.4741779487507412</v>
      </c>
      <c r="AI2700">
        <v>6.7</v>
      </c>
      <c r="AJ2700">
        <v>14</v>
      </c>
      <c r="AK2700">
        <v>99</v>
      </c>
      <c r="AL2700">
        <v>14</v>
      </c>
      <c r="AM2700">
        <v>9086</v>
      </c>
      <c r="AN2700">
        <v>9107</v>
      </c>
      <c r="AO2700">
        <v>9063</v>
      </c>
      <c r="AP2700">
        <v>84</v>
      </c>
      <c r="AQ2700">
        <v>0</v>
      </c>
    </row>
    <row r="2701" spans="1:43">
      <c r="A2701" s="27">
        <v>40685</v>
      </c>
      <c r="B2701" s="27"/>
      <c r="C2701">
        <v>15.7</v>
      </c>
      <c r="D2701">
        <v>20.100000000000001</v>
      </c>
      <c r="E2701">
        <v>12.1</v>
      </c>
      <c r="F2701">
        <v>52</v>
      </c>
      <c r="G2701">
        <v>35</v>
      </c>
      <c r="H2701">
        <v>10.8</v>
      </c>
      <c r="I2701" s="10">
        <v>935</v>
      </c>
      <c r="J2701">
        <v>2.8</v>
      </c>
      <c r="K2701" s="2">
        <v>10</v>
      </c>
      <c r="L2701" s="1">
        <f t="shared" si="799"/>
        <v>4.5890711348667086</v>
      </c>
      <c r="M2701" s="1">
        <f t="shared" si="800"/>
        <v>69</v>
      </c>
      <c r="N2701" s="1">
        <f t="shared" si="801"/>
        <v>1.7843198966763008</v>
      </c>
      <c r="O2701" s="1">
        <f t="shared" si="815"/>
        <v>0.11423616892279961</v>
      </c>
      <c r="P2701" s="1">
        <f t="shared" si="817"/>
        <v>0.89911795857759991</v>
      </c>
      <c r="Q2701">
        <f t="shared" si="802"/>
        <v>6.1435407647525411</v>
      </c>
      <c r="R2701">
        <f t="shared" si="803"/>
        <v>12.705145888436993</v>
      </c>
      <c r="S2701">
        <f t="shared" si="804"/>
        <v>1.6629772105284024</v>
      </c>
      <c r="T2701">
        <v>0.2432</v>
      </c>
      <c r="U2701" s="1">
        <f t="shared" si="805"/>
        <v>0.35526349278500907</v>
      </c>
      <c r="V2701" s="1">
        <v>142</v>
      </c>
      <c r="W2701" s="1">
        <f t="shared" si="806"/>
        <v>19.914504068048203</v>
      </c>
      <c r="X2701" s="1">
        <f t="shared" si="807"/>
        <v>38.314145790596868</v>
      </c>
      <c r="Y2701" s="1">
        <f t="shared" si="808"/>
        <v>0.97474305252160098</v>
      </c>
      <c r="Z2701" s="1">
        <f t="shared" si="816"/>
        <v>-0.1520000000000008</v>
      </c>
      <c r="AA2701" s="1">
        <f t="shared" si="809"/>
        <v>6.001867794178746E-2</v>
      </c>
      <c r="AB2701" s="1">
        <f t="shared" si="810"/>
        <v>2.4639322999999997</v>
      </c>
      <c r="AC2701" s="1">
        <f t="shared" si="811"/>
        <v>2.0942630104702431</v>
      </c>
      <c r="AF2701" s="1">
        <f t="shared" si="812"/>
        <v>8.349813668062307</v>
      </c>
      <c r="AG2701" s="1">
        <f t="shared" si="813"/>
        <v>4.8299083946524455</v>
      </c>
      <c r="AH2701" s="1">
        <f t="shared" si="814"/>
        <v>11.500612928213544</v>
      </c>
      <c r="AI2701">
        <v>5.2</v>
      </c>
      <c r="AJ2701">
        <v>16</v>
      </c>
      <c r="AK2701">
        <v>121</v>
      </c>
      <c r="AL2701">
        <v>16</v>
      </c>
      <c r="AM2701">
        <v>9075</v>
      </c>
      <c r="AN2701">
        <v>9090</v>
      </c>
      <c r="AO2701">
        <v>9061</v>
      </c>
      <c r="AP2701">
        <v>91</v>
      </c>
      <c r="AQ2701">
        <v>0</v>
      </c>
    </row>
    <row r="2702" spans="1:43">
      <c r="A2702" s="27">
        <v>40686</v>
      </c>
      <c r="B2702" s="27"/>
      <c r="C2702">
        <v>14.5</v>
      </c>
      <c r="D2702">
        <v>20</v>
      </c>
      <c r="E2702">
        <v>9.4</v>
      </c>
      <c r="F2702">
        <v>56</v>
      </c>
      <c r="G2702">
        <v>25</v>
      </c>
      <c r="H2702">
        <v>13.7</v>
      </c>
      <c r="I2702" s="10">
        <v>935</v>
      </c>
      <c r="J2702">
        <v>2.5</v>
      </c>
      <c r="K2702" s="2">
        <v>10</v>
      </c>
      <c r="L2702" s="1">
        <f t="shared" si="799"/>
        <v>4.8540082526326751</v>
      </c>
      <c r="M2702" s="1">
        <f t="shared" si="800"/>
        <v>87</v>
      </c>
      <c r="N2702" s="1">
        <f t="shared" si="801"/>
        <v>1.6517598297933815</v>
      </c>
      <c r="O2702" s="1">
        <f t="shared" si="815"/>
        <v>0.10675971421165979</v>
      </c>
      <c r="P2702" s="1">
        <f t="shared" si="817"/>
        <v>0.80561175062288726</v>
      </c>
      <c r="Q2702">
        <f t="shared" si="802"/>
        <v>7.7141995628244411</v>
      </c>
      <c r="R2702">
        <f t="shared" si="803"/>
        <v>12.712590368632146</v>
      </c>
      <c r="S2702">
        <f t="shared" si="804"/>
        <v>1.6639516189309091</v>
      </c>
      <c r="T2702">
        <v>0.2432</v>
      </c>
      <c r="U2702" s="1">
        <f t="shared" si="805"/>
        <v>0.35869642922457018</v>
      </c>
      <c r="V2702" s="1">
        <v>143</v>
      </c>
      <c r="W2702" s="1">
        <f t="shared" si="806"/>
        <v>23.26639311871001</v>
      </c>
      <c r="X2702" s="1">
        <f t="shared" si="807"/>
        <v>38.30466536596095</v>
      </c>
      <c r="Y2702" s="1">
        <f t="shared" si="808"/>
        <v>0.97438149909764105</v>
      </c>
      <c r="Z2702" s="1">
        <f t="shared" si="816"/>
        <v>-0.45599999999999974</v>
      </c>
      <c r="AA2702" s="1">
        <f t="shared" si="809"/>
        <v>5.9949743574761218E-2</v>
      </c>
      <c r="AB2702" s="1">
        <f t="shared" si="810"/>
        <v>2.4667654999999997</v>
      </c>
      <c r="AC2702" s="1">
        <f t="shared" si="811"/>
        <v>1.8698776879198602</v>
      </c>
      <c r="AF2702" s="1">
        <f t="shared" si="812"/>
        <v>9.2647768541726556</v>
      </c>
      <c r="AG2702" s="1">
        <f t="shared" si="813"/>
        <v>5.3170839376509287</v>
      </c>
      <c r="AH2702" s="1">
        <f t="shared" si="814"/>
        <v>12.916951693218262</v>
      </c>
      <c r="AI2702">
        <v>9.6</v>
      </c>
      <c r="AJ2702">
        <v>15</v>
      </c>
      <c r="AK2702">
        <v>166</v>
      </c>
      <c r="AL2702">
        <v>14</v>
      </c>
      <c r="AM2702">
        <v>9108</v>
      </c>
      <c r="AN2702">
        <v>9131</v>
      </c>
      <c r="AO2702">
        <v>9076</v>
      </c>
      <c r="AP2702">
        <v>84</v>
      </c>
      <c r="AQ2702">
        <v>71</v>
      </c>
    </row>
    <row r="2703" spans="1:43">
      <c r="A2703" s="27">
        <v>40687</v>
      </c>
      <c r="B2703" s="27"/>
      <c r="C2703">
        <v>17.5</v>
      </c>
      <c r="D2703">
        <v>23.4</v>
      </c>
      <c r="E2703">
        <v>11.5</v>
      </c>
      <c r="F2703">
        <v>36</v>
      </c>
      <c r="G2703">
        <v>18</v>
      </c>
      <c r="H2703">
        <v>13.8</v>
      </c>
      <c r="I2703" s="10">
        <v>935</v>
      </c>
      <c r="J2703">
        <v>2.9</v>
      </c>
      <c r="K2703" s="2">
        <v>10</v>
      </c>
      <c r="L2703" s="1">
        <f t="shared" si="799"/>
        <v>5.4442726487368827</v>
      </c>
      <c r="M2703" s="1">
        <f t="shared" si="800"/>
        <v>54</v>
      </c>
      <c r="N2703" s="1">
        <f t="shared" si="801"/>
        <v>2.0006418494824323</v>
      </c>
      <c r="O2703" s="1">
        <f t="shared" si="815"/>
        <v>0.12628229206733088</v>
      </c>
      <c r="P2703" s="1">
        <f t="shared" si="817"/>
        <v>0.6256226728028762</v>
      </c>
      <c r="Q2703">
        <f t="shared" si="802"/>
        <v>8.6277416290081828</v>
      </c>
      <c r="R2703">
        <f t="shared" si="803"/>
        <v>12.719823689318034</v>
      </c>
      <c r="S2703">
        <f t="shared" si="804"/>
        <v>1.664898388654193</v>
      </c>
      <c r="T2703">
        <v>0.2432</v>
      </c>
      <c r="U2703" s="1">
        <f t="shared" si="805"/>
        <v>0.36202325152861548</v>
      </c>
      <c r="V2703" s="1">
        <v>144</v>
      </c>
      <c r="W2703" s="1">
        <f t="shared" si="806"/>
        <v>23.367356157799264</v>
      </c>
      <c r="X2703" s="1">
        <f t="shared" si="807"/>
        <v>38.294932763258366</v>
      </c>
      <c r="Y2703" s="1">
        <f t="shared" si="808"/>
        <v>0.97402752446414276</v>
      </c>
      <c r="Z2703" s="1">
        <f t="shared" si="816"/>
        <v>1.1400000000000001</v>
      </c>
      <c r="AA2703" s="1">
        <f t="shared" si="809"/>
        <v>6.0122377251563011E-2</v>
      </c>
      <c r="AB2703" s="1">
        <f t="shared" si="810"/>
        <v>2.4596825</v>
      </c>
      <c r="AC2703" s="1">
        <f t="shared" si="811"/>
        <v>2.1690581179870376</v>
      </c>
      <c r="AF2703" s="1">
        <f t="shared" si="812"/>
        <v>10.725494720687555</v>
      </c>
      <c r="AG2703" s="1">
        <f t="shared" si="813"/>
        <v>5.1512485988206222</v>
      </c>
      <c r="AH2703" s="1">
        <f t="shared" si="814"/>
        <v>11.608679279633451</v>
      </c>
      <c r="AI2703">
        <v>4.8</v>
      </c>
      <c r="AJ2703">
        <v>3</v>
      </c>
      <c r="AK2703">
        <v>82</v>
      </c>
      <c r="AL2703">
        <v>3</v>
      </c>
      <c r="AM2703">
        <v>9082</v>
      </c>
      <c r="AN2703">
        <v>9104</v>
      </c>
      <c r="AO2703">
        <v>9065</v>
      </c>
      <c r="AP2703">
        <v>66</v>
      </c>
      <c r="AQ2703">
        <v>0</v>
      </c>
    </row>
    <row r="2704" spans="1:43">
      <c r="A2704" s="27">
        <v>40688</v>
      </c>
      <c r="B2704" s="27"/>
      <c r="C2704">
        <v>20.399999999999999</v>
      </c>
      <c r="D2704">
        <v>27.2</v>
      </c>
      <c r="E2704">
        <v>13.4</v>
      </c>
      <c r="F2704">
        <v>30</v>
      </c>
      <c r="G2704">
        <v>14</v>
      </c>
      <c r="H2704">
        <v>13.1</v>
      </c>
      <c r="I2704" s="10">
        <v>935</v>
      </c>
      <c r="J2704">
        <v>3.1</v>
      </c>
      <c r="K2704" s="2">
        <v>10</v>
      </c>
      <c r="L2704" s="1">
        <f t="shared" si="799"/>
        <v>6.0274211444331653</v>
      </c>
      <c r="M2704" s="1">
        <f t="shared" si="800"/>
        <v>46</v>
      </c>
      <c r="N2704" s="1">
        <f t="shared" si="801"/>
        <v>2.3975952206649094</v>
      </c>
      <c r="O2704" s="1">
        <f t="shared" si="815"/>
        <v>0.14795136665796005</v>
      </c>
      <c r="P2704" s="1">
        <f t="shared" si="817"/>
        <v>0.60632082200374859</v>
      </c>
      <c r="Q2704">
        <f t="shared" si="802"/>
        <v>8.6254759080530423</v>
      </c>
      <c r="R2704">
        <f t="shared" si="803"/>
        <v>12.726842145623845</v>
      </c>
      <c r="S2704">
        <f t="shared" si="804"/>
        <v>1.665817034767519</v>
      </c>
      <c r="T2704">
        <v>0.2432</v>
      </c>
      <c r="U2704" s="1">
        <f t="shared" si="805"/>
        <v>0.36524297551429813</v>
      </c>
      <c r="V2704" s="1">
        <v>145</v>
      </c>
      <c r="W2704" s="1">
        <f t="shared" si="806"/>
        <v>22.541757977488498</v>
      </c>
      <c r="X2704" s="1">
        <f t="shared" si="807"/>
        <v>38.284989496367494</v>
      </c>
      <c r="Y2704" s="1">
        <f t="shared" si="808"/>
        <v>0.97368123333838019</v>
      </c>
      <c r="Z2704" s="1">
        <f t="shared" si="816"/>
        <v>1.1019999999999994</v>
      </c>
      <c r="AA2704" s="1">
        <f t="shared" si="809"/>
        <v>6.0290204196346321E-2</v>
      </c>
      <c r="AB2704" s="1">
        <f t="shared" si="810"/>
        <v>2.4528355999999998</v>
      </c>
      <c r="AC2704" s="1">
        <f t="shared" si="811"/>
        <v>2.3186483330206267</v>
      </c>
      <c r="AF2704" s="1">
        <f t="shared" si="812"/>
        <v>12.495662147229607</v>
      </c>
      <c r="AG2704" s="1">
        <f t="shared" si="813"/>
        <v>4.9800055180668457</v>
      </c>
      <c r="AH2704" s="1">
        <f t="shared" si="814"/>
        <v>11.471398706756808</v>
      </c>
      <c r="AI2704">
        <v>5.2</v>
      </c>
      <c r="AJ2704">
        <v>3</v>
      </c>
      <c r="AK2704">
        <v>86</v>
      </c>
      <c r="AL2704">
        <v>2</v>
      </c>
      <c r="AM2704">
        <v>9043</v>
      </c>
      <c r="AN2704">
        <v>9074</v>
      </c>
      <c r="AO2704">
        <v>9015</v>
      </c>
      <c r="AP2704">
        <v>65</v>
      </c>
      <c r="AQ2704">
        <v>0</v>
      </c>
    </row>
    <row r="2705" spans="1:43">
      <c r="A2705" s="27">
        <v>40689</v>
      </c>
      <c r="B2705" s="27"/>
      <c r="C2705">
        <v>22.5</v>
      </c>
      <c r="D2705">
        <v>27.5</v>
      </c>
      <c r="E2705">
        <v>17.2</v>
      </c>
      <c r="F2705">
        <v>28</v>
      </c>
      <c r="G2705">
        <v>16</v>
      </c>
      <c r="H2705">
        <v>11.8</v>
      </c>
      <c r="I2705" s="10">
        <v>935</v>
      </c>
      <c r="J2705">
        <v>2.9</v>
      </c>
      <c r="K2705" s="2">
        <v>10</v>
      </c>
      <c r="L2705" s="1">
        <f t="shared" si="799"/>
        <v>6.1084143058239828</v>
      </c>
      <c r="M2705" s="1">
        <f t="shared" si="800"/>
        <v>40</v>
      </c>
      <c r="N2705" s="1">
        <f t="shared" si="801"/>
        <v>2.7264800714406277</v>
      </c>
      <c r="O2705" s="1">
        <f t="shared" si="815"/>
        <v>0.16553734608376569</v>
      </c>
      <c r="P2705" s="1">
        <f t="shared" si="817"/>
        <v>0.68641143285251516</v>
      </c>
      <c r="Q2705">
        <f t="shared" si="802"/>
        <v>7.8154716789459355</v>
      </c>
      <c r="R2705">
        <f t="shared" si="803"/>
        <v>12.733642095752854</v>
      </c>
      <c r="S2705">
        <f t="shared" si="804"/>
        <v>1.6667070805959234</v>
      </c>
      <c r="T2705">
        <v>0.2432</v>
      </c>
      <c r="U2705" s="1">
        <f t="shared" si="805"/>
        <v>0.36835464868195683</v>
      </c>
      <c r="V2705" s="1">
        <v>146</v>
      </c>
      <c r="W2705" s="1">
        <f t="shared" si="806"/>
        <v>21.023296870870734</v>
      </c>
      <c r="X2705" s="1">
        <f t="shared" si="807"/>
        <v>38.274876171797366</v>
      </c>
      <c r="Y2705" s="1">
        <f t="shared" si="808"/>
        <v>0.97334272816459422</v>
      </c>
      <c r="Z2705" s="1">
        <f t="shared" si="816"/>
        <v>0.7980000000000006</v>
      </c>
      <c r="AA2705" s="1">
        <f t="shared" si="809"/>
        <v>6.0412320136145559E-2</v>
      </c>
      <c r="AB2705" s="1">
        <f t="shared" si="810"/>
        <v>2.4478774999999997</v>
      </c>
      <c r="AC2705" s="1">
        <f t="shared" si="811"/>
        <v>2.1690581179870376</v>
      </c>
      <c r="AF2705" s="1">
        <f t="shared" si="812"/>
        <v>11.385845564860697</v>
      </c>
      <c r="AG2705" s="1">
        <f t="shared" si="813"/>
        <v>4.8235614804662665</v>
      </c>
      <c r="AH2705" s="1">
        <f t="shared" si="814"/>
        <v>11.45566996456847</v>
      </c>
      <c r="AI2705">
        <v>6</v>
      </c>
      <c r="AJ2705">
        <v>15</v>
      </c>
      <c r="AK2705">
        <v>88</v>
      </c>
      <c r="AL2705">
        <v>15</v>
      </c>
      <c r="AM2705">
        <v>9036</v>
      </c>
      <c r="AN2705">
        <v>9052</v>
      </c>
      <c r="AO2705">
        <v>9013</v>
      </c>
      <c r="AP2705">
        <v>76</v>
      </c>
      <c r="AQ2705">
        <v>0</v>
      </c>
    </row>
    <row r="2706" spans="1:43">
      <c r="A2706" s="27">
        <v>40690</v>
      </c>
      <c r="B2706" s="27"/>
      <c r="C2706">
        <v>16.8</v>
      </c>
      <c r="D2706">
        <v>25.5</v>
      </c>
      <c r="E2706">
        <v>14.4</v>
      </c>
      <c r="F2706">
        <v>59</v>
      </c>
      <c r="G2706">
        <v>21</v>
      </c>
      <c r="H2706">
        <v>7.2</v>
      </c>
      <c r="I2706" s="10">
        <v>935</v>
      </c>
      <c r="J2706">
        <v>3.6</v>
      </c>
      <c r="K2706" s="2">
        <v>10</v>
      </c>
      <c r="L2706" s="1">
        <f t="shared" si="799"/>
        <v>4.5087555126996426</v>
      </c>
      <c r="M2706" s="1">
        <f t="shared" si="800"/>
        <v>97</v>
      </c>
      <c r="N2706" s="1">
        <f t="shared" si="801"/>
        <v>1.9139321862231067</v>
      </c>
      <c r="O2706" s="1">
        <f t="shared" si="815"/>
        <v>0.12147563274602369</v>
      </c>
      <c r="P2706" s="1">
        <f t="shared" si="817"/>
        <v>1.1387047528445462</v>
      </c>
      <c r="Q2706">
        <f t="shared" si="802"/>
        <v>4.1955676089671119</v>
      </c>
      <c r="R2706">
        <f t="shared" si="803"/>
        <v>12.740219966649505</v>
      </c>
      <c r="S2706">
        <f t="shared" si="804"/>
        <v>1.6675680584619772</v>
      </c>
      <c r="T2706">
        <v>0.2432</v>
      </c>
      <c r="U2706" s="1">
        <f t="shared" si="805"/>
        <v>0.37135735049689633</v>
      </c>
      <c r="V2706" s="1">
        <v>147</v>
      </c>
      <c r="W2706" s="1">
        <f t="shared" si="806"/>
        <v>15.691509229424728</v>
      </c>
      <c r="X2706" s="1">
        <f t="shared" si="807"/>
        <v>38.264632435960927</v>
      </c>
      <c r="Y2706" s="1">
        <f t="shared" si="808"/>
        <v>0.97301210908368663</v>
      </c>
      <c r="Z2706" s="1">
        <f t="shared" si="816"/>
        <v>-2.1659999999999999</v>
      </c>
      <c r="AA2706" s="1">
        <f t="shared" si="809"/>
        <v>6.0082007190271215E-2</v>
      </c>
      <c r="AB2706" s="1">
        <f t="shared" si="810"/>
        <v>2.4613351999999997</v>
      </c>
      <c r="AC2706" s="1">
        <f t="shared" si="811"/>
        <v>2.6926238706045988</v>
      </c>
      <c r="AF2706" s="1">
        <f t="shared" si="812"/>
        <v>10.145255062337581</v>
      </c>
      <c r="AG2706" s="1">
        <f t="shared" si="813"/>
        <v>4.1977271283122501</v>
      </c>
      <c r="AH2706" s="1">
        <f t="shared" si="814"/>
        <v>11.517483838014044</v>
      </c>
      <c r="AI2706">
        <v>8</v>
      </c>
      <c r="AJ2706">
        <v>14</v>
      </c>
      <c r="AK2706">
        <v>133</v>
      </c>
      <c r="AL2706">
        <v>14</v>
      </c>
      <c r="AM2706">
        <v>9104</v>
      </c>
      <c r="AN2706">
        <v>9117</v>
      </c>
      <c r="AO2706">
        <v>9028</v>
      </c>
      <c r="AP2706">
        <v>108</v>
      </c>
      <c r="AQ2706">
        <v>22</v>
      </c>
    </row>
    <row r="2707" spans="1:43">
      <c r="A2707" s="27">
        <v>40691</v>
      </c>
      <c r="B2707" s="27"/>
      <c r="C2707">
        <v>17.5</v>
      </c>
      <c r="D2707">
        <v>23</v>
      </c>
      <c r="E2707">
        <v>11.8</v>
      </c>
      <c r="F2707">
        <v>35</v>
      </c>
      <c r="G2707">
        <v>19</v>
      </c>
      <c r="H2707">
        <v>13</v>
      </c>
      <c r="I2707" s="10">
        <v>935</v>
      </c>
      <c r="J2707">
        <v>2</v>
      </c>
      <c r="K2707" s="2">
        <v>10</v>
      </c>
      <c r="L2707" s="1">
        <f t="shared" si="799"/>
        <v>5.0854256898154686</v>
      </c>
      <c r="M2707" s="1">
        <f t="shared" si="800"/>
        <v>51</v>
      </c>
      <c r="N2707" s="1">
        <f t="shared" si="801"/>
        <v>2.0006418494824323</v>
      </c>
      <c r="O2707" s="1">
        <f t="shared" si="815"/>
        <v>0.12628229206733088</v>
      </c>
      <c r="P2707" s="1">
        <f t="shared" si="817"/>
        <v>0.62006385573193601</v>
      </c>
      <c r="Q2707">
        <f t="shared" si="802"/>
        <v>8.1681559801256949</v>
      </c>
      <c r="R2707">
        <f t="shared" si="803"/>
        <v>12.74657225968379</v>
      </c>
      <c r="S2707">
        <f t="shared" si="804"/>
        <v>1.6683995104298155</v>
      </c>
      <c r="T2707">
        <v>0.2432</v>
      </c>
      <c r="U2707" s="1">
        <f t="shared" si="805"/>
        <v>0.37425019266171144</v>
      </c>
      <c r="V2707" s="1">
        <v>148</v>
      </c>
      <c r="W2707" s="1">
        <f t="shared" si="806"/>
        <v>22.384677118674961</v>
      </c>
      <c r="X2707" s="1">
        <f t="shared" si="807"/>
        <v>38.254296924149671</v>
      </c>
      <c r="Y2707" s="1">
        <f t="shared" si="808"/>
        <v>0.97268947390359517</v>
      </c>
      <c r="Z2707" s="1">
        <f t="shared" si="816"/>
        <v>0.26599999999999974</v>
      </c>
      <c r="AA2707" s="1">
        <f t="shared" si="809"/>
        <v>6.0122377251563011E-2</v>
      </c>
      <c r="AB2707" s="1">
        <f t="shared" si="810"/>
        <v>2.4596825</v>
      </c>
      <c r="AC2707" s="1">
        <f t="shared" si="811"/>
        <v>1.4959021503358882</v>
      </c>
      <c r="AF2707" s="1">
        <f t="shared" si="812"/>
        <v>10.394216949011373</v>
      </c>
      <c r="AG2707" s="1">
        <f t="shared" si="813"/>
        <v>5.0000746090407375</v>
      </c>
      <c r="AH2707" s="1">
        <f t="shared" si="814"/>
        <v>11.908214408453635</v>
      </c>
      <c r="AI2707">
        <v>4.4000000000000004</v>
      </c>
      <c r="AJ2707">
        <v>3</v>
      </c>
      <c r="AK2707">
        <v>90</v>
      </c>
      <c r="AL2707">
        <v>1</v>
      </c>
      <c r="AM2707">
        <v>9124</v>
      </c>
      <c r="AN2707">
        <v>9132</v>
      </c>
      <c r="AO2707">
        <v>9102</v>
      </c>
      <c r="AP2707">
        <v>65</v>
      </c>
      <c r="AQ2707">
        <v>0</v>
      </c>
    </row>
    <row r="2708" spans="1:43">
      <c r="A2708" s="27">
        <v>40692</v>
      </c>
      <c r="B2708" s="27"/>
      <c r="C2708">
        <v>20.100000000000001</v>
      </c>
      <c r="D2708">
        <v>27.2</v>
      </c>
      <c r="E2708">
        <v>14</v>
      </c>
      <c r="F2708">
        <v>28</v>
      </c>
      <c r="G2708">
        <v>12</v>
      </c>
      <c r="H2708">
        <v>12.7</v>
      </c>
      <c r="I2708" s="10">
        <v>935</v>
      </c>
      <c r="J2708">
        <v>2.2999999999999998</v>
      </c>
      <c r="K2708" s="2">
        <v>10</v>
      </c>
      <c r="L2708" s="1">
        <f t="shared" si="799"/>
        <v>5.4383850847027171</v>
      </c>
      <c r="M2708" s="1">
        <f t="shared" si="800"/>
        <v>44</v>
      </c>
      <c r="N2708" s="1">
        <f t="shared" si="801"/>
        <v>2.3535655268712463</v>
      </c>
      <c r="O2708" s="1">
        <f t="shared" si="815"/>
        <v>0.14557311096015388</v>
      </c>
      <c r="P2708" s="1">
        <f t="shared" si="817"/>
        <v>0.56832239746976598</v>
      </c>
      <c r="Q2708">
        <f t="shared" si="802"/>
        <v>8.5306491252794494</v>
      </c>
      <c r="R2708">
        <f t="shared" si="803"/>
        <v>12.75269555633562</v>
      </c>
      <c r="S2708">
        <f t="shared" si="804"/>
        <v>1.669200989049165</v>
      </c>
      <c r="T2708">
        <v>0.2432</v>
      </c>
      <c r="U2708" s="1">
        <f t="shared" si="805"/>
        <v>0.37703231937907472</v>
      </c>
      <c r="V2708" s="1">
        <v>149</v>
      </c>
      <c r="W2708" s="1">
        <f t="shared" si="806"/>
        <v>22.025015604498957</v>
      </c>
      <c r="X2708" s="1">
        <f t="shared" si="807"/>
        <v>38.243907211245833</v>
      </c>
      <c r="Y2708" s="1">
        <f t="shared" si="808"/>
        <v>0.97237491807035825</v>
      </c>
      <c r="Z2708" s="1">
        <f t="shared" si="816"/>
        <v>0.98800000000000054</v>
      </c>
      <c r="AA2708" s="1">
        <f t="shared" si="809"/>
        <v>6.0272799351202826E-2</v>
      </c>
      <c r="AB2708" s="1">
        <f t="shared" si="810"/>
        <v>2.4535438999999997</v>
      </c>
      <c r="AC2708" s="1">
        <f t="shared" si="811"/>
        <v>1.7202874728862712</v>
      </c>
      <c r="AF2708" s="1">
        <f t="shared" si="812"/>
        <v>12.112011302103769</v>
      </c>
      <c r="AG2708" s="1">
        <f t="shared" si="813"/>
        <v>4.8511719124944372</v>
      </c>
      <c r="AH2708" s="1">
        <f t="shared" si="814"/>
        <v>11.143987496602849</v>
      </c>
      <c r="AI2708">
        <v>4.5999999999999996</v>
      </c>
      <c r="AJ2708">
        <v>1</v>
      </c>
      <c r="AK2708">
        <v>77</v>
      </c>
      <c r="AL2708">
        <v>1</v>
      </c>
      <c r="AM2708">
        <v>9121</v>
      </c>
      <c r="AN2708">
        <v>9138</v>
      </c>
      <c r="AO2708">
        <v>9094</v>
      </c>
      <c r="AP2708">
        <v>60</v>
      </c>
      <c r="AQ2708">
        <v>0</v>
      </c>
    </row>
    <row r="2709" spans="1:43">
      <c r="A2709" s="27">
        <v>40693</v>
      </c>
      <c r="B2709" s="27"/>
      <c r="C2709">
        <v>22.7</v>
      </c>
      <c r="D2709">
        <v>30.3</v>
      </c>
      <c r="E2709">
        <v>15.5</v>
      </c>
      <c r="F2709">
        <v>23</v>
      </c>
      <c r="G2709">
        <v>11</v>
      </c>
      <c r="H2709">
        <v>13</v>
      </c>
      <c r="I2709" s="10">
        <v>935</v>
      </c>
      <c r="J2709">
        <v>2.7</v>
      </c>
      <c r="K2709" s="2">
        <v>10</v>
      </c>
      <c r="L2709" s="1">
        <f t="shared" si="799"/>
        <v>6.1725913183898165</v>
      </c>
      <c r="M2709" s="1">
        <f t="shared" si="800"/>
        <v>35</v>
      </c>
      <c r="N2709" s="1">
        <f t="shared" si="801"/>
        <v>2.7597649866615508</v>
      </c>
      <c r="O2709" s="1">
        <f t="shared" si="815"/>
        <v>0.16730054608489695</v>
      </c>
      <c r="P2709" s="1">
        <f t="shared" si="817"/>
        <v>0.54577205201843126</v>
      </c>
      <c r="Q2709">
        <f t="shared" si="802"/>
        <v>9.0719697335626286</v>
      </c>
      <c r="R2709">
        <f t="shared" si="803"/>
        <v>12.758586523861343</v>
      </c>
      <c r="S2709">
        <f t="shared" si="804"/>
        <v>1.6699720580970345</v>
      </c>
      <c r="T2709">
        <v>0.2432</v>
      </c>
      <c r="U2709" s="1">
        <f t="shared" si="805"/>
        <v>0.37970290760490916</v>
      </c>
      <c r="V2709" s="1">
        <v>150</v>
      </c>
      <c r="W2709" s="1">
        <f t="shared" si="806"/>
        <v>22.35837082307572</v>
      </c>
      <c r="X2709" s="1">
        <f t="shared" si="807"/>
        <v>38.233499764205192</v>
      </c>
      <c r="Y2709" s="1">
        <f t="shared" si="808"/>
        <v>0.97206853463987941</v>
      </c>
      <c r="Z2709" s="1">
        <f t="shared" si="816"/>
        <v>0.98799999999999921</v>
      </c>
      <c r="AA2709" s="1">
        <f t="shared" si="809"/>
        <v>6.0423976030479151E-2</v>
      </c>
      <c r="AB2709" s="1">
        <f t="shared" si="810"/>
        <v>2.4474052999999998</v>
      </c>
      <c r="AC2709" s="1">
        <f t="shared" si="811"/>
        <v>2.019467902953449</v>
      </c>
      <c r="AF2709" s="1">
        <f t="shared" si="812"/>
        <v>13.701173648504913</v>
      </c>
      <c r="AG2709" s="1">
        <f t="shared" si="813"/>
        <v>4.8508699148692838</v>
      </c>
      <c r="AH2709" s="1">
        <f t="shared" si="814"/>
        <v>11.384311144485702</v>
      </c>
      <c r="AI2709">
        <v>4.5</v>
      </c>
      <c r="AJ2709">
        <v>11</v>
      </c>
      <c r="AK2709">
        <v>81</v>
      </c>
      <c r="AL2709">
        <v>2</v>
      </c>
      <c r="AM2709">
        <v>9082</v>
      </c>
      <c r="AN2709">
        <v>9107</v>
      </c>
      <c r="AO2709">
        <v>9052</v>
      </c>
      <c r="AP2709">
        <v>60</v>
      </c>
      <c r="AQ2709">
        <v>0</v>
      </c>
    </row>
    <row r="2710" spans="1:43">
      <c r="A2710" s="27">
        <v>40694</v>
      </c>
      <c r="B2710" s="27"/>
      <c r="C2710">
        <v>24.4</v>
      </c>
      <c r="D2710">
        <v>28.7</v>
      </c>
      <c r="E2710">
        <v>19.8</v>
      </c>
      <c r="F2710">
        <v>21</v>
      </c>
      <c r="G2710">
        <v>13</v>
      </c>
      <c r="H2710">
        <v>9.5</v>
      </c>
      <c r="I2710" s="10">
        <v>935</v>
      </c>
      <c r="J2710">
        <v>1.7</v>
      </c>
      <c r="K2710" s="2">
        <v>10</v>
      </c>
      <c r="L2710" s="1">
        <f t="shared" si="799"/>
        <v>5.1232495591484666</v>
      </c>
      <c r="M2710" s="1">
        <f t="shared" si="800"/>
        <v>29</v>
      </c>
      <c r="N2710" s="1">
        <f t="shared" si="801"/>
        <v>3.0573134102705319</v>
      </c>
      <c r="O2710" s="1">
        <f t="shared" si="815"/>
        <v>0.18293822883895941</v>
      </c>
      <c r="P2710" s="1">
        <f t="shared" si="817"/>
        <v>0.59095821354499711</v>
      </c>
      <c r="Q2710">
        <f t="shared" si="802"/>
        <v>6.8526755187718962</v>
      </c>
      <c r="R2710">
        <f t="shared" si="803"/>
        <v>12.764241920924194</v>
      </c>
      <c r="S2710">
        <f t="shared" si="804"/>
        <v>1.6707122933146852</v>
      </c>
      <c r="T2710">
        <v>0.2432</v>
      </c>
      <c r="U2710" s="1">
        <f t="shared" si="805"/>
        <v>0.38226116729187171</v>
      </c>
      <c r="V2710" s="1">
        <v>151</v>
      </c>
      <c r="W2710" s="1">
        <f t="shared" si="806"/>
        <v>18.310500738588669</v>
      </c>
      <c r="X2710" s="1">
        <f t="shared" si="807"/>
        <v>38.223109896340723</v>
      </c>
      <c r="Y2710" s="1">
        <f t="shared" si="808"/>
        <v>0.97177041425039823</v>
      </c>
      <c r="Z2710" s="1">
        <f t="shared" si="816"/>
        <v>0.64599999999999969</v>
      </c>
      <c r="AA2710" s="1">
        <f t="shared" si="809"/>
        <v>6.052323302743106E-2</v>
      </c>
      <c r="AB2710" s="1">
        <f t="shared" si="810"/>
        <v>2.4433916</v>
      </c>
      <c r="AC2710" s="1">
        <f t="shared" si="811"/>
        <v>1.2715168277855049</v>
      </c>
      <c r="AF2710" s="1">
        <f t="shared" si="812"/>
        <v>11.067800171708919</v>
      </c>
      <c r="AG2710" s="1">
        <f t="shared" si="813"/>
        <v>4.3615114885270465</v>
      </c>
      <c r="AH2710" s="1">
        <f t="shared" si="814"/>
        <v>10.236318872582219</v>
      </c>
      <c r="AI2710">
        <v>3.7</v>
      </c>
      <c r="AJ2710">
        <v>14</v>
      </c>
      <c r="AK2710">
        <v>63</v>
      </c>
      <c r="AL2710">
        <v>15</v>
      </c>
      <c r="AM2710">
        <v>9044</v>
      </c>
      <c r="AN2710">
        <v>9072</v>
      </c>
      <c r="AO2710">
        <v>9013</v>
      </c>
      <c r="AP2710">
        <v>65</v>
      </c>
      <c r="AQ2710">
        <v>0</v>
      </c>
    </row>
    <row r="2711" spans="1:43">
      <c r="A2711" s="27">
        <v>40695</v>
      </c>
      <c r="B2711" s="27"/>
      <c r="C2711">
        <v>20</v>
      </c>
      <c r="D2711">
        <v>26.8</v>
      </c>
      <c r="E2711">
        <v>16.2</v>
      </c>
      <c r="F2711">
        <v>40</v>
      </c>
      <c r="G2711">
        <v>18</v>
      </c>
      <c r="H2711">
        <v>6.6</v>
      </c>
      <c r="I2711" s="10">
        <v>935</v>
      </c>
      <c r="J2711">
        <v>3.4</v>
      </c>
      <c r="K2711" s="2">
        <v>10</v>
      </c>
      <c r="L2711" s="1">
        <f t="shared" si="799"/>
        <v>5.4787401682369605</v>
      </c>
      <c r="M2711" s="1">
        <f t="shared" si="800"/>
        <v>62</v>
      </c>
      <c r="N2711" s="1">
        <f t="shared" si="801"/>
        <v>2.3390469163992624</v>
      </c>
      <c r="O2711" s="1">
        <f t="shared" si="815"/>
        <v>0.14478758175619635</v>
      </c>
      <c r="P2711" s="1">
        <f t="shared" si="817"/>
        <v>0.88833553464481341</v>
      </c>
      <c r="Q2711">
        <f t="shared" si="802"/>
        <v>4.3422917281311237</v>
      </c>
      <c r="R2711">
        <f t="shared" si="803"/>
        <v>12.769658603170155</v>
      </c>
      <c r="S2711">
        <f t="shared" si="804"/>
        <v>1.6714212831374549</v>
      </c>
      <c r="T2711">
        <v>0.2432</v>
      </c>
      <c r="U2711" s="1">
        <f t="shared" si="805"/>
        <v>0.38470634162307471</v>
      </c>
      <c r="V2711" s="1">
        <v>152</v>
      </c>
      <c r="W2711" s="1">
        <f t="shared" si="806"/>
        <v>14.959815164575348</v>
      </c>
      <c r="X2711" s="1">
        <f t="shared" si="807"/>
        <v>38.212771723434471</v>
      </c>
      <c r="Y2711" s="1">
        <f t="shared" si="808"/>
        <v>0.97148064509567633</v>
      </c>
      <c r="Z2711" s="1">
        <f t="shared" si="816"/>
        <v>-1.6719999999999995</v>
      </c>
      <c r="AA2711" s="1">
        <f t="shared" si="809"/>
        <v>6.0266999969054935E-2</v>
      </c>
      <c r="AB2711" s="1">
        <f t="shared" si="810"/>
        <v>2.4537800000000001</v>
      </c>
      <c r="AC2711" s="1">
        <f t="shared" si="811"/>
        <v>2.5430336555710098</v>
      </c>
      <c r="AF2711" s="1">
        <f t="shared" si="812"/>
        <v>10.816359377095342</v>
      </c>
      <c r="AG2711" s="1">
        <f t="shared" si="813"/>
        <v>4.0174642731323802</v>
      </c>
      <c r="AH2711" s="1">
        <f t="shared" si="814"/>
        <v>10.93370681626897</v>
      </c>
      <c r="AI2711">
        <v>8.1999999999999993</v>
      </c>
      <c r="AJ2711">
        <v>14</v>
      </c>
      <c r="AK2711">
        <v>137</v>
      </c>
      <c r="AL2711">
        <v>15</v>
      </c>
      <c r="AM2711">
        <v>9079</v>
      </c>
      <c r="AN2711">
        <v>9093</v>
      </c>
      <c r="AO2711">
        <v>9015</v>
      </c>
      <c r="AP2711">
        <v>91</v>
      </c>
      <c r="AQ2711">
        <v>0</v>
      </c>
    </row>
    <row r="2712" spans="1:43">
      <c r="A2712" s="27">
        <v>40696</v>
      </c>
      <c r="B2712" s="27"/>
      <c r="C2712">
        <v>18.8</v>
      </c>
      <c r="D2712">
        <v>21.4</v>
      </c>
      <c r="E2712">
        <v>15.4</v>
      </c>
      <c r="F2712">
        <v>44</v>
      </c>
      <c r="G2712">
        <v>29</v>
      </c>
      <c r="H2712">
        <v>7.3</v>
      </c>
      <c r="I2712" s="10">
        <v>935</v>
      </c>
      <c r="J2712">
        <v>1.9</v>
      </c>
      <c r="K2712" s="2">
        <v>10</v>
      </c>
      <c r="L2712" s="1">
        <f t="shared" si="799"/>
        <v>4.3840853544255767</v>
      </c>
      <c r="M2712" s="1">
        <f t="shared" si="800"/>
        <v>59</v>
      </c>
      <c r="N2712" s="1">
        <f t="shared" si="801"/>
        <v>2.1708354259411062</v>
      </c>
      <c r="O2712" s="1">
        <f t="shared" si="815"/>
        <v>0.13563747528682271</v>
      </c>
      <c r="P2712" s="1">
        <f t="shared" si="817"/>
        <v>0.88604149976211055</v>
      </c>
      <c r="Q2712">
        <f t="shared" si="802"/>
        <v>4.5219363535566526</v>
      </c>
      <c r="R2712">
        <f t="shared" si="803"/>
        <v>12.774833528730413</v>
      </c>
      <c r="S2712">
        <f t="shared" si="804"/>
        <v>1.6720986294149756</v>
      </c>
      <c r="T2712">
        <v>0.2432</v>
      </c>
      <c r="U2712" s="1">
        <f t="shared" si="805"/>
        <v>0.38703770723597786</v>
      </c>
      <c r="V2712" s="1">
        <v>153</v>
      </c>
      <c r="W2712" s="1">
        <f t="shared" si="806"/>
        <v>15.758648246533232</v>
      </c>
      <c r="X2712" s="1">
        <f t="shared" si="807"/>
        <v>38.20251812170217</v>
      </c>
      <c r="Y2712" s="1">
        <f t="shared" si="808"/>
        <v>0.97119931289890715</v>
      </c>
      <c r="Z2712" s="1">
        <f t="shared" si="816"/>
        <v>-0.45599999999999974</v>
      </c>
      <c r="AA2712" s="1">
        <f t="shared" si="809"/>
        <v>6.0197494332468633E-2</v>
      </c>
      <c r="AB2712" s="1">
        <f t="shared" si="810"/>
        <v>2.4566132000000001</v>
      </c>
      <c r="AC2712" s="1">
        <f t="shared" si="811"/>
        <v>1.4211070428190937</v>
      </c>
      <c r="AF2712" s="1">
        <f t="shared" si="812"/>
        <v>7.877284609889994</v>
      </c>
      <c r="AG2712" s="1">
        <f t="shared" si="813"/>
        <v>4.1688097370702311</v>
      </c>
      <c r="AH2712" s="1">
        <f t="shared" si="814"/>
        <v>10.204112695569261</v>
      </c>
      <c r="AI2712">
        <v>6.3</v>
      </c>
      <c r="AJ2712">
        <v>14</v>
      </c>
      <c r="AK2712">
        <v>95</v>
      </c>
      <c r="AL2712">
        <v>13</v>
      </c>
      <c r="AM2712">
        <v>9073</v>
      </c>
      <c r="AN2712">
        <v>9097</v>
      </c>
      <c r="AO2712">
        <v>9044</v>
      </c>
      <c r="AP2712">
        <v>93</v>
      </c>
      <c r="AQ2712">
        <v>0</v>
      </c>
    </row>
    <row r="2713" spans="1:43">
      <c r="A2713" s="27">
        <v>40697</v>
      </c>
      <c r="B2713" s="27"/>
      <c r="C2713">
        <v>20.7</v>
      </c>
      <c r="D2713">
        <v>25.9</v>
      </c>
      <c r="E2713">
        <v>16.899999999999999</v>
      </c>
      <c r="F2713">
        <v>37</v>
      </c>
      <c r="G2713">
        <v>24</v>
      </c>
      <c r="H2713">
        <v>11</v>
      </c>
      <c r="I2713" s="10">
        <v>935</v>
      </c>
      <c r="J2713">
        <v>2.2000000000000002</v>
      </c>
      <c r="K2713" s="2">
        <v>10</v>
      </c>
      <c r="L2713" s="1">
        <f t="shared" si="799"/>
        <v>5.0944758921938442</v>
      </c>
      <c r="M2713" s="1">
        <f t="shared" si="800"/>
        <v>50</v>
      </c>
      <c r="N2713" s="1">
        <f t="shared" si="801"/>
        <v>2.442343329212338</v>
      </c>
      <c r="O2713" s="1">
        <f t="shared" si="815"/>
        <v>0.15036240254660418</v>
      </c>
      <c r="P2713" s="1">
        <f t="shared" si="817"/>
        <v>0.88265424762824307</v>
      </c>
      <c r="Q2713">
        <f t="shared" si="802"/>
        <v>6.7211033589662099</v>
      </c>
      <c r="R2713">
        <f t="shared" si="803"/>
        <v>12.779763763631543</v>
      </c>
      <c r="S2713">
        <f t="shared" si="804"/>
        <v>1.672743948119312</v>
      </c>
      <c r="T2713">
        <v>0.2432</v>
      </c>
      <c r="U2713" s="1">
        <f t="shared" si="805"/>
        <v>0.38925457443638151</v>
      </c>
      <c r="V2713" s="1">
        <v>154</v>
      </c>
      <c r="W2713" s="1">
        <f t="shared" si="806"/>
        <v>20.008349565180197</v>
      </c>
      <c r="X2713" s="1">
        <f t="shared" si="807"/>
        <v>38.192380687633012</v>
      </c>
      <c r="Y2713" s="1">
        <f t="shared" si="808"/>
        <v>0.97092650088735588</v>
      </c>
      <c r="Z2713" s="1">
        <f t="shared" si="816"/>
        <v>0.72199999999999942</v>
      </c>
      <c r="AA2713" s="1">
        <f t="shared" si="809"/>
        <v>6.0307619096311861E-2</v>
      </c>
      <c r="AB2713" s="1">
        <f t="shared" si="810"/>
        <v>2.4521272999999999</v>
      </c>
      <c r="AC2713" s="1">
        <f t="shared" si="811"/>
        <v>1.6454923653694771</v>
      </c>
      <c r="AF2713" s="1">
        <f t="shared" si="812"/>
        <v>10.145805929669709</v>
      </c>
      <c r="AG2713" s="1">
        <f t="shared" si="813"/>
        <v>4.8051141535958415</v>
      </c>
      <c r="AH2713" s="1">
        <f t="shared" si="814"/>
        <v>11.299990134863744</v>
      </c>
      <c r="AI2713">
        <v>5.7</v>
      </c>
      <c r="AJ2713">
        <v>11</v>
      </c>
      <c r="AK2713">
        <v>102</v>
      </c>
      <c r="AL2713">
        <v>12</v>
      </c>
      <c r="AM2713">
        <v>9048</v>
      </c>
      <c r="AN2713">
        <v>9057</v>
      </c>
      <c r="AO2713">
        <v>9038</v>
      </c>
      <c r="AP2713">
        <v>87</v>
      </c>
      <c r="AQ2713">
        <v>0</v>
      </c>
    </row>
    <row r="2714" spans="1:43">
      <c r="A2714" s="27">
        <v>40698</v>
      </c>
      <c r="B2714" s="27"/>
      <c r="C2714">
        <v>24.4</v>
      </c>
      <c r="D2714">
        <v>31.9</v>
      </c>
      <c r="E2714">
        <v>17.100000000000001</v>
      </c>
      <c r="F2714">
        <v>25</v>
      </c>
      <c r="G2714">
        <v>11</v>
      </c>
      <c r="H2714">
        <v>14</v>
      </c>
      <c r="I2714" s="10">
        <v>935</v>
      </c>
      <c r="J2714">
        <v>3.4</v>
      </c>
      <c r="K2714" s="2">
        <v>10</v>
      </c>
      <c r="L2714" s="1">
        <f t="shared" si="799"/>
        <v>6.9619670532361422</v>
      </c>
      <c r="M2714" s="1">
        <f t="shared" si="800"/>
        <v>39</v>
      </c>
      <c r="N2714" s="1">
        <f t="shared" si="801"/>
        <v>3.0573134102705319</v>
      </c>
      <c r="O2714" s="1">
        <f t="shared" si="815"/>
        <v>0.18293822883895941</v>
      </c>
      <c r="P2714" s="1">
        <f t="shared" si="817"/>
        <v>0.64050658227267276</v>
      </c>
      <c r="Q2714">
        <f t="shared" si="802"/>
        <v>9.5337257566634772</v>
      </c>
      <c r="R2714">
        <f t="shared" si="803"/>
        <v>12.784446487094405</v>
      </c>
      <c r="S2714">
        <f t="shared" si="804"/>
        <v>1.6733568700385346</v>
      </c>
      <c r="T2714">
        <v>0.2432</v>
      </c>
      <c r="U2714" s="1">
        <f t="shared" si="805"/>
        <v>0.39135628740246164</v>
      </c>
      <c r="V2714" s="1">
        <v>155</v>
      </c>
      <c r="W2714" s="1">
        <f t="shared" si="806"/>
        <v>23.448036563274943</v>
      </c>
      <c r="X2714" s="1">
        <f t="shared" si="807"/>
        <v>38.182389699723899</v>
      </c>
      <c r="Y2714" s="1">
        <f t="shared" si="808"/>
        <v>0.97066228976773838</v>
      </c>
      <c r="Z2714" s="1">
        <f t="shared" si="816"/>
        <v>1.4059999999999997</v>
      </c>
      <c r="AA2714" s="1">
        <f t="shared" si="809"/>
        <v>6.052323302743106E-2</v>
      </c>
      <c r="AB2714" s="1">
        <f t="shared" si="810"/>
        <v>2.4433916</v>
      </c>
      <c r="AC2714" s="1">
        <f t="shared" si="811"/>
        <v>2.5430336555710098</v>
      </c>
      <c r="AF2714" s="1">
        <f t="shared" si="812"/>
        <v>14.257200282335106</v>
      </c>
      <c r="AG2714" s="1">
        <f t="shared" si="813"/>
        <v>5.0714358231107131</v>
      </c>
      <c r="AH2714" s="1">
        <f t="shared" si="814"/>
        <v>11.842501647100333</v>
      </c>
      <c r="AI2714">
        <v>7.2</v>
      </c>
      <c r="AJ2714">
        <v>6</v>
      </c>
      <c r="AK2714">
        <v>119</v>
      </c>
      <c r="AL2714">
        <v>6</v>
      </c>
      <c r="AM2714">
        <v>9023</v>
      </c>
      <c r="AN2714">
        <v>9048</v>
      </c>
      <c r="AO2714">
        <v>8999</v>
      </c>
      <c r="AP2714">
        <v>71</v>
      </c>
      <c r="AQ2714">
        <v>0</v>
      </c>
    </row>
    <row r="2715" spans="1:43">
      <c r="A2715" s="27">
        <v>40699</v>
      </c>
      <c r="B2715" s="27"/>
      <c r="C2715">
        <v>21.2</v>
      </c>
      <c r="D2715">
        <v>29.7</v>
      </c>
      <c r="E2715">
        <v>18.5</v>
      </c>
      <c r="F2715">
        <v>44</v>
      </c>
      <c r="G2715">
        <v>12</v>
      </c>
      <c r="H2715">
        <v>9.9</v>
      </c>
      <c r="I2715" s="10">
        <v>935</v>
      </c>
      <c r="J2715">
        <v>1.8</v>
      </c>
      <c r="K2715" s="2">
        <v>10</v>
      </c>
      <c r="L2715" s="1">
        <f t="shared" si="799"/>
        <v>5.127142178519918</v>
      </c>
      <c r="M2715" s="1">
        <f t="shared" si="800"/>
        <v>76</v>
      </c>
      <c r="N2715" s="1">
        <f t="shared" si="801"/>
        <v>2.5185468936921591</v>
      </c>
      <c r="O2715" s="1">
        <f t="shared" si="815"/>
        <v>0.15445461908796052</v>
      </c>
      <c r="P2715" s="1">
        <f t="shared" si="817"/>
        <v>1.0598981458828201</v>
      </c>
      <c r="Q2715">
        <f t="shared" si="802"/>
        <v>5.9702093048913039</v>
      </c>
      <c r="R2715">
        <f t="shared" si="803"/>
        <v>12.788878996702827</v>
      </c>
      <c r="S2715">
        <f t="shared" si="804"/>
        <v>1.6739370414532497</v>
      </c>
      <c r="T2715">
        <v>0.2432</v>
      </c>
      <c r="U2715" s="1">
        <f t="shared" si="805"/>
        <v>0.39334222437878291</v>
      </c>
      <c r="V2715" s="1">
        <v>156</v>
      </c>
      <c r="W2715" s="1">
        <f t="shared" si="806"/>
        <v>18.724883481155064</v>
      </c>
      <c r="X2715" s="1">
        <f t="shared" si="807"/>
        <v>38.172574082125848</v>
      </c>
      <c r="Y2715" s="1">
        <f t="shared" si="808"/>
        <v>0.97040675770234508</v>
      </c>
      <c r="Z2715" s="1">
        <f t="shared" si="816"/>
        <v>-1.2159999999999997</v>
      </c>
      <c r="AA2715" s="1">
        <f t="shared" si="809"/>
        <v>6.0336666297313192E-2</v>
      </c>
      <c r="AB2715" s="1">
        <f t="shared" si="810"/>
        <v>2.4509468000000001</v>
      </c>
      <c r="AC2715" s="1">
        <f t="shared" si="811"/>
        <v>1.3463119353022994</v>
      </c>
      <c r="AF2715" s="1">
        <f t="shared" si="812"/>
        <v>11.459163103779826</v>
      </c>
      <c r="AG2715" s="1">
        <f t="shared" si="813"/>
        <v>4.6627008369402265</v>
      </c>
      <c r="AH2715" s="1">
        <f t="shared" si="814"/>
        <v>12.658205823281547</v>
      </c>
      <c r="AI2715">
        <v>5.6</v>
      </c>
      <c r="AJ2715">
        <v>15</v>
      </c>
      <c r="AK2715">
        <v>102</v>
      </c>
      <c r="AL2715">
        <v>15</v>
      </c>
      <c r="AM2715">
        <v>9066</v>
      </c>
      <c r="AN2715">
        <v>9087</v>
      </c>
      <c r="AO2715">
        <v>9005</v>
      </c>
      <c r="AP2715">
        <v>107</v>
      </c>
      <c r="AQ2715">
        <v>4</v>
      </c>
    </row>
    <row r="2716" spans="1:43">
      <c r="A2716" s="27">
        <v>40700</v>
      </c>
      <c r="B2716" s="27"/>
      <c r="C2716">
        <v>21.5</v>
      </c>
      <c r="D2716">
        <v>27.2</v>
      </c>
      <c r="E2716">
        <v>16.399999999999999</v>
      </c>
      <c r="F2716">
        <v>47</v>
      </c>
      <c r="G2716">
        <v>18</v>
      </c>
      <c r="H2716">
        <v>13.2</v>
      </c>
      <c r="I2716" s="10">
        <v>935</v>
      </c>
      <c r="J2716">
        <v>2.2999999999999998</v>
      </c>
      <c r="K2716" s="2">
        <v>10</v>
      </c>
      <c r="L2716" s="1">
        <f t="shared" si="799"/>
        <v>5.6889060633470425</v>
      </c>
      <c r="M2716" s="1">
        <f t="shared" si="800"/>
        <v>76</v>
      </c>
      <c r="N2716" s="1">
        <f t="shared" si="801"/>
        <v>2.5652594127709363</v>
      </c>
      <c r="O2716" s="1">
        <f t="shared" si="815"/>
        <v>0.1569548354421324</v>
      </c>
      <c r="P2716" s="1">
        <f t="shared" si="817"/>
        <v>1.0338044675967923</v>
      </c>
      <c r="Q2716">
        <f t="shared" si="802"/>
        <v>7.5394950334927513</v>
      </c>
      <c r="R2716">
        <f t="shared" si="803"/>
        <v>12.793058713423342</v>
      </c>
      <c r="S2716">
        <f t="shared" si="804"/>
        <v>1.6744841247936313</v>
      </c>
      <c r="T2716">
        <v>0.2432</v>
      </c>
      <c r="U2716" s="1">
        <f t="shared" si="805"/>
        <v>0.39521179786023447</v>
      </c>
      <c r="V2716" s="1">
        <v>157</v>
      </c>
      <c r="W2716" s="1">
        <f t="shared" si="806"/>
        <v>22.506479465902874</v>
      </c>
      <c r="X2716" s="1">
        <f t="shared" si="807"/>
        <v>38.162961370217744</v>
      </c>
      <c r="Y2716" s="1">
        <f t="shared" si="808"/>
        <v>0.97015998028591877</v>
      </c>
      <c r="Z2716" s="1">
        <f t="shared" si="816"/>
        <v>0.11400000000000027</v>
      </c>
      <c r="AA2716" s="1">
        <f t="shared" si="809"/>
        <v>6.0354108052774309E-2</v>
      </c>
      <c r="AB2716" s="1">
        <f t="shared" si="810"/>
        <v>2.4502384999999998</v>
      </c>
      <c r="AC2716" s="1">
        <f t="shared" si="811"/>
        <v>1.7202874728862712</v>
      </c>
      <c r="AF2716" s="1">
        <f t="shared" si="812"/>
        <v>11.336378346620501</v>
      </c>
      <c r="AG2716" s="1">
        <f t="shared" si="813"/>
        <v>5.3089585009665248</v>
      </c>
      <c r="AH2716" s="1">
        <f t="shared" si="814"/>
        <v>13.517032890134304</v>
      </c>
      <c r="AI2716">
        <v>5.4</v>
      </c>
      <c r="AJ2716">
        <v>6</v>
      </c>
      <c r="AK2716">
        <v>86</v>
      </c>
      <c r="AL2716">
        <v>1</v>
      </c>
      <c r="AM2716">
        <v>9097</v>
      </c>
      <c r="AN2716">
        <v>9109</v>
      </c>
      <c r="AO2716">
        <v>9075</v>
      </c>
      <c r="AP2716">
        <v>109</v>
      </c>
      <c r="AQ2716">
        <v>31</v>
      </c>
    </row>
    <row r="2717" spans="1:43">
      <c r="A2717" s="27">
        <v>40701</v>
      </c>
      <c r="B2717" s="27"/>
      <c r="C2717">
        <v>23.1</v>
      </c>
      <c r="D2717">
        <v>27.9</v>
      </c>
      <c r="E2717">
        <v>19.2</v>
      </c>
      <c r="F2717">
        <v>33</v>
      </c>
      <c r="G2717">
        <v>17</v>
      </c>
      <c r="H2717">
        <v>12.5</v>
      </c>
      <c r="I2717" s="10">
        <v>935</v>
      </c>
      <c r="J2717">
        <v>2.2000000000000002</v>
      </c>
      <c r="K2717" s="2">
        <v>10</v>
      </c>
      <c r="L2717" s="1">
        <f t="shared" si="799"/>
        <v>5.7323795841773819</v>
      </c>
      <c r="M2717" s="1">
        <f t="shared" si="800"/>
        <v>49</v>
      </c>
      <c r="N2717" s="1">
        <f t="shared" si="801"/>
        <v>2.8274007005475887</v>
      </c>
      <c r="O2717" s="1">
        <f t="shared" si="815"/>
        <v>0.17087453885850928</v>
      </c>
      <c r="P2717" s="1">
        <f t="shared" si="817"/>
        <v>0.86482661405177419</v>
      </c>
      <c r="Q2717">
        <f t="shared" si="802"/>
        <v>7.7946760305530249</v>
      </c>
      <c r="R2717">
        <f t="shared" si="803"/>
        <v>12.796983186457343</v>
      </c>
      <c r="S2717">
        <f t="shared" si="804"/>
        <v>1.6749977992745213</v>
      </c>
      <c r="T2717">
        <v>0.2432</v>
      </c>
      <c r="U2717" s="1">
        <f t="shared" si="805"/>
        <v>0.39696445476583297</v>
      </c>
      <c r="V2717" s="1">
        <v>158</v>
      </c>
      <c r="W2717" s="1">
        <f t="shared" si="806"/>
        <v>21.692796399809076</v>
      </c>
      <c r="X2717" s="1">
        <f t="shared" si="807"/>
        <v>38.153577678120435</v>
      </c>
      <c r="Y2717" s="1">
        <f t="shared" si="808"/>
        <v>0.96992203052329029</v>
      </c>
      <c r="Z2717" s="1">
        <f t="shared" si="816"/>
        <v>0.60800000000000054</v>
      </c>
      <c r="AA2717" s="1">
        <f t="shared" si="809"/>
        <v>6.0447301317616657E-2</v>
      </c>
      <c r="AB2717" s="1">
        <f t="shared" si="810"/>
        <v>2.4464608999999999</v>
      </c>
      <c r="AC2717" s="1">
        <f t="shared" si="811"/>
        <v>1.6454923653694771</v>
      </c>
      <c r="AF2717" s="1">
        <f t="shared" si="812"/>
        <v>10.586344886622612</v>
      </c>
      <c r="AG2717" s="1">
        <f t="shared" si="813"/>
        <v>5.0368567867149983</v>
      </c>
      <c r="AH2717" s="1">
        <f t="shared" si="814"/>
        <v>12.36972875779677</v>
      </c>
      <c r="AI2717">
        <v>4.8</v>
      </c>
      <c r="AJ2717">
        <v>3</v>
      </c>
      <c r="AK2717">
        <v>83</v>
      </c>
      <c r="AL2717">
        <v>3</v>
      </c>
      <c r="AM2717">
        <v>9080</v>
      </c>
      <c r="AN2717">
        <v>9089</v>
      </c>
      <c r="AO2717">
        <v>9064</v>
      </c>
      <c r="AP2717">
        <v>90</v>
      </c>
      <c r="AQ2717">
        <v>0</v>
      </c>
    </row>
    <row r="2718" spans="1:43">
      <c r="A2718" s="27">
        <v>40702</v>
      </c>
      <c r="B2718" s="27"/>
      <c r="C2718">
        <v>24.2</v>
      </c>
      <c r="D2718">
        <v>28.9</v>
      </c>
      <c r="E2718">
        <v>19.7</v>
      </c>
      <c r="F2718">
        <v>30</v>
      </c>
      <c r="G2718">
        <v>18</v>
      </c>
      <c r="H2718">
        <v>13.9</v>
      </c>
      <c r="I2718" s="10">
        <v>935</v>
      </c>
      <c r="J2718">
        <v>2.2000000000000002</v>
      </c>
      <c r="K2718" s="2">
        <v>10</v>
      </c>
      <c r="L2718" s="1">
        <f t="shared" si="799"/>
        <v>6.1771028051968084</v>
      </c>
      <c r="M2718" s="1">
        <f t="shared" si="800"/>
        <v>42</v>
      </c>
      <c r="N2718" s="1">
        <f t="shared" si="801"/>
        <v>3.0209146610255595</v>
      </c>
      <c r="O2718" s="1">
        <f t="shared" si="815"/>
        <v>0.18103686674367608</v>
      </c>
      <c r="P2718" s="1">
        <f t="shared" si="817"/>
        <v>0.84070179163582681</v>
      </c>
      <c r="Q2718">
        <f t="shared" si="802"/>
        <v>8.740161204701403</v>
      </c>
      <c r="R2718">
        <f t="shared" si="803"/>
        <v>12.800650097907537</v>
      </c>
      <c r="S2718">
        <f t="shared" si="804"/>
        <v>1.6754777615062222</v>
      </c>
      <c r="T2718">
        <v>0.2432</v>
      </c>
      <c r="U2718" s="1">
        <f t="shared" si="805"/>
        <v>0.39859967660234225</v>
      </c>
      <c r="V2718" s="1">
        <v>159</v>
      </c>
      <c r="W2718" s="1">
        <f t="shared" si="806"/>
        <v>23.289653417070586</v>
      </c>
      <c r="X2718" s="1">
        <f t="shared" si="807"/>
        <v>38.14444766816284</v>
      </c>
      <c r="Y2718" s="1">
        <f t="shared" si="808"/>
        <v>0.96969297880778205</v>
      </c>
      <c r="Z2718" s="1">
        <f t="shared" si="816"/>
        <v>0.41799999999999921</v>
      </c>
      <c r="AA2718" s="1">
        <f t="shared" si="809"/>
        <v>6.0511538811642299E-2</v>
      </c>
      <c r="AB2718" s="1">
        <f t="shared" si="810"/>
        <v>2.4438637999999999</v>
      </c>
      <c r="AC2718" s="1">
        <f t="shared" si="811"/>
        <v>1.6454923653694771</v>
      </c>
      <c r="AF2718" s="1">
        <f t="shared" si="812"/>
        <v>11.1764111720451</v>
      </c>
      <c r="AG2718" s="1">
        <f t="shared" si="813"/>
        <v>5.2504032493746937</v>
      </c>
      <c r="AH2718" s="1">
        <f t="shared" si="814"/>
        <v>13.345087267248143</v>
      </c>
      <c r="AI2718">
        <v>4.8</v>
      </c>
      <c r="AJ2718">
        <v>15</v>
      </c>
      <c r="AK2718">
        <v>90</v>
      </c>
      <c r="AL2718">
        <v>14</v>
      </c>
      <c r="AM2718">
        <v>9062</v>
      </c>
      <c r="AN2718">
        <v>9080</v>
      </c>
      <c r="AO2718">
        <v>9036</v>
      </c>
      <c r="AP2718">
        <v>86</v>
      </c>
      <c r="AQ2718">
        <v>0</v>
      </c>
    </row>
    <row r="2719" spans="1:43">
      <c r="A2719" s="27">
        <v>40703</v>
      </c>
      <c r="B2719" s="27"/>
      <c r="C2719">
        <v>23.7</v>
      </c>
      <c r="D2719">
        <v>29</v>
      </c>
      <c r="E2719">
        <v>19.5</v>
      </c>
      <c r="F2719">
        <v>32</v>
      </c>
      <c r="G2719">
        <v>19</v>
      </c>
      <c r="H2719">
        <v>8.4</v>
      </c>
      <c r="I2719" s="10">
        <v>935</v>
      </c>
      <c r="J2719">
        <v>2.9</v>
      </c>
      <c r="K2719" s="2">
        <v>10</v>
      </c>
      <c r="L2719" s="1">
        <f t="shared" si="799"/>
        <v>5.8676311000319901</v>
      </c>
      <c r="M2719" s="1">
        <f t="shared" si="800"/>
        <v>45</v>
      </c>
      <c r="N2719" s="1">
        <f t="shared" si="801"/>
        <v>2.9315669710764714</v>
      </c>
      <c r="O2719" s="1">
        <f t="shared" si="815"/>
        <v>0.17635621096976528</v>
      </c>
      <c r="P2719" s="1">
        <f t="shared" si="817"/>
        <v>0.89087900815205456</v>
      </c>
      <c r="Q2719">
        <f t="shared" si="802"/>
        <v>5.4984716548878598</v>
      </c>
      <c r="R2719">
        <f t="shared" si="803"/>
        <v>12.80405726724093</v>
      </c>
      <c r="S2719">
        <f t="shared" si="804"/>
        <v>1.6759237260786559</v>
      </c>
      <c r="T2719">
        <v>0.2432</v>
      </c>
      <c r="U2719" s="1">
        <f t="shared" si="805"/>
        <v>0.40011697961766052</v>
      </c>
      <c r="V2719" s="1">
        <v>160</v>
      </c>
      <c r="W2719" s="1">
        <f t="shared" si="806"/>
        <v>16.973245110093579</v>
      </c>
      <c r="X2719" s="1">
        <f t="shared" si="807"/>
        <v>38.135594522309454</v>
      </c>
      <c r="Y2719" s="1">
        <f t="shared" si="808"/>
        <v>0.96947289290038297</v>
      </c>
      <c r="Z2719" s="1">
        <f t="shared" si="816"/>
        <v>-0.19</v>
      </c>
      <c r="AA2719" s="1">
        <f t="shared" si="809"/>
        <v>6.0482323033602153E-2</v>
      </c>
      <c r="AB2719" s="1">
        <f t="shared" si="810"/>
        <v>2.4450442999999997</v>
      </c>
      <c r="AC2719" s="1">
        <f t="shared" si="811"/>
        <v>2.1690581179870376</v>
      </c>
      <c r="AF2719" s="1">
        <f t="shared" si="812"/>
        <v>11.219364470430486</v>
      </c>
      <c r="AG2719" s="1">
        <f t="shared" si="813"/>
        <v>4.3503095285544529</v>
      </c>
      <c r="AH2719" s="1">
        <f t="shared" si="814"/>
        <v>10.944230945640484</v>
      </c>
      <c r="AI2719">
        <v>5.8</v>
      </c>
      <c r="AJ2719">
        <v>13</v>
      </c>
      <c r="AK2719">
        <v>97</v>
      </c>
      <c r="AL2719">
        <v>13</v>
      </c>
      <c r="AM2719">
        <v>9035</v>
      </c>
      <c r="AN2719">
        <v>9054</v>
      </c>
      <c r="AO2719">
        <v>9011</v>
      </c>
      <c r="AP2719">
        <v>92</v>
      </c>
      <c r="AQ2719">
        <v>0</v>
      </c>
    </row>
    <row r="2720" spans="1:43">
      <c r="A2720" s="27">
        <v>40704</v>
      </c>
      <c r="B2720" s="27"/>
      <c r="C2720">
        <v>23.6</v>
      </c>
      <c r="D2720">
        <v>28.2</v>
      </c>
      <c r="E2720">
        <v>20.399999999999999</v>
      </c>
      <c r="F2720">
        <v>38</v>
      </c>
      <c r="G2720">
        <v>27</v>
      </c>
      <c r="H2720">
        <v>8</v>
      </c>
      <c r="I2720" s="10">
        <v>935</v>
      </c>
      <c r="J2720">
        <v>2.8</v>
      </c>
      <c r="K2720" s="2">
        <v>10</v>
      </c>
      <c r="L2720" s="1">
        <f t="shared" si="799"/>
        <v>5.483150855251508</v>
      </c>
      <c r="M2720" s="1">
        <f t="shared" si="800"/>
        <v>49</v>
      </c>
      <c r="N2720" s="1">
        <f t="shared" si="801"/>
        <v>2.9139768389124927</v>
      </c>
      <c r="O2720" s="1">
        <f t="shared" si="815"/>
        <v>0.17543243500016223</v>
      </c>
      <c r="P2720" s="1">
        <f t="shared" si="817"/>
        <v>1.1038430964322354</v>
      </c>
      <c r="Q2720">
        <f t="shared" si="802"/>
        <v>4.8950620715082769</v>
      </c>
      <c r="R2720">
        <f t="shared" si="803"/>
        <v>12.807202655531112</v>
      </c>
      <c r="S2720">
        <f t="shared" si="804"/>
        <v>1.6763354261166379</v>
      </c>
      <c r="T2720">
        <v>0.2432</v>
      </c>
      <c r="U2720" s="1">
        <f t="shared" si="805"/>
        <v>0.40151591494392996</v>
      </c>
      <c r="V2720" s="1">
        <v>161</v>
      </c>
      <c r="W2720" s="1">
        <f t="shared" si="806"/>
        <v>16.508614608984388</v>
      </c>
      <c r="X2720" s="1">
        <f t="shared" si="807"/>
        <v>38.127039915557361</v>
      </c>
      <c r="Y2720" s="1">
        <f t="shared" si="808"/>
        <v>0.96926183790970277</v>
      </c>
      <c r="Z2720" s="1">
        <f t="shared" si="816"/>
        <v>-3.7999999999999187E-2</v>
      </c>
      <c r="AA2720" s="1">
        <f t="shared" si="809"/>
        <v>6.0476483263051405E-2</v>
      </c>
      <c r="AB2720" s="1">
        <f t="shared" si="810"/>
        <v>2.4452803999999997</v>
      </c>
      <c r="AC2720" s="1">
        <f t="shared" si="811"/>
        <v>2.0942630104702431</v>
      </c>
      <c r="AF2720" s="1">
        <f t="shared" si="812"/>
        <v>10.139313879296582</v>
      </c>
      <c r="AG2720" s="1">
        <f t="shared" si="813"/>
        <v>4.3881166833305958</v>
      </c>
      <c r="AH2720" s="1">
        <f t="shared" si="814"/>
        <v>10.91741640278048</v>
      </c>
      <c r="AI2720">
        <v>4.4000000000000004</v>
      </c>
      <c r="AJ2720">
        <v>2</v>
      </c>
      <c r="AK2720">
        <v>77</v>
      </c>
      <c r="AL2720">
        <v>16</v>
      </c>
      <c r="AM2720">
        <v>9014</v>
      </c>
      <c r="AN2720">
        <v>9023</v>
      </c>
      <c r="AO2720">
        <v>8997</v>
      </c>
      <c r="AP2720">
        <v>111</v>
      </c>
      <c r="AQ2720">
        <v>32700</v>
      </c>
    </row>
    <row r="2721" spans="1:43">
      <c r="A2721" s="27">
        <v>40705</v>
      </c>
      <c r="B2721" s="27"/>
      <c r="C2721">
        <v>24.9</v>
      </c>
      <c r="D2721">
        <v>30.7</v>
      </c>
      <c r="E2721">
        <v>19.8</v>
      </c>
      <c r="F2721">
        <v>37</v>
      </c>
      <c r="G2721">
        <v>20</v>
      </c>
      <c r="H2721">
        <v>13.7</v>
      </c>
      <c r="I2721" s="10">
        <v>935</v>
      </c>
      <c r="J2721">
        <v>3</v>
      </c>
      <c r="K2721" s="2">
        <v>10</v>
      </c>
      <c r="L2721" s="1">
        <f t="shared" si="799"/>
        <v>6.6690861406333903</v>
      </c>
      <c r="M2721" s="1">
        <f t="shared" si="800"/>
        <v>54</v>
      </c>
      <c r="N2721" s="1">
        <f t="shared" si="801"/>
        <v>3.1499887721282045</v>
      </c>
      <c r="O2721" s="1">
        <f t="shared" si="815"/>
        <v>0.18776540794261232</v>
      </c>
      <c r="P2721" s="1">
        <f t="shared" si="817"/>
        <v>1.0655535207182791</v>
      </c>
      <c r="Q2721">
        <f t="shared" si="802"/>
        <v>8.0693190724289234</v>
      </c>
      <c r="R2721">
        <f t="shared" si="803"/>
        <v>12.810084369463342</v>
      </c>
      <c r="S2721">
        <f t="shared" si="804"/>
        <v>1.6767126138041024</v>
      </c>
      <c r="T2721">
        <v>0.2432</v>
      </c>
      <c r="U2721" s="1">
        <f t="shared" si="805"/>
        <v>0.40279606873032664</v>
      </c>
      <c r="V2721" s="1">
        <v>162</v>
      </c>
      <c r="W2721" s="1">
        <f t="shared" si="806"/>
        <v>23.033131864448908</v>
      </c>
      <c r="X2721" s="1">
        <f t="shared" si="807"/>
        <v>38.118803991309342</v>
      </c>
      <c r="Y2721" s="1">
        <f t="shared" si="808"/>
        <v>0.96905987627271062</v>
      </c>
      <c r="Z2721" s="1">
        <f t="shared" si="816"/>
        <v>0.49399999999999894</v>
      </c>
      <c r="AA2721" s="1">
        <f t="shared" si="809"/>
        <v>6.0552488351259905E-2</v>
      </c>
      <c r="AB2721" s="1">
        <f t="shared" si="810"/>
        <v>2.4422110999999997</v>
      </c>
      <c r="AC2721" s="1">
        <f t="shared" si="811"/>
        <v>2.2438532255038321</v>
      </c>
      <c r="AF2721" s="1">
        <f t="shared" si="812"/>
        <v>12.359708433941918</v>
      </c>
      <c r="AG2721" s="1">
        <f t="shared" si="813"/>
        <v>5.3862418968937753</v>
      </c>
      <c r="AH2721" s="1">
        <f t="shared" si="814"/>
        <v>13.786087234524969</v>
      </c>
      <c r="AI2721">
        <v>4.4000000000000004</v>
      </c>
      <c r="AJ2721">
        <v>2</v>
      </c>
      <c r="AK2721">
        <v>91</v>
      </c>
      <c r="AL2721">
        <v>1</v>
      </c>
      <c r="AM2721">
        <v>9000</v>
      </c>
      <c r="AN2721">
        <v>9017</v>
      </c>
      <c r="AO2721">
        <v>8976</v>
      </c>
      <c r="AP2721">
        <v>109</v>
      </c>
      <c r="AQ2721">
        <v>0</v>
      </c>
    </row>
    <row r="2722" spans="1:43">
      <c r="A2722" s="27">
        <v>40706</v>
      </c>
      <c r="B2722" s="27"/>
      <c r="C2722">
        <v>26.7</v>
      </c>
      <c r="D2722">
        <v>32.799999999999997</v>
      </c>
      <c r="E2722">
        <v>20.9</v>
      </c>
      <c r="F2722">
        <v>29</v>
      </c>
      <c r="G2722">
        <v>18</v>
      </c>
      <c r="H2722">
        <v>12.4</v>
      </c>
      <c r="I2722" s="10">
        <v>935</v>
      </c>
      <c r="J2722">
        <v>3.2</v>
      </c>
      <c r="K2722" s="2">
        <v>10</v>
      </c>
      <c r="L2722" s="1">
        <f t="shared" si="799"/>
        <v>6.9873143503411681</v>
      </c>
      <c r="M2722" s="1">
        <f t="shared" si="800"/>
        <v>40</v>
      </c>
      <c r="N2722" s="1">
        <f t="shared" si="801"/>
        <v>3.5042155275602282</v>
      </c>
      <c r="O2722" s="1">
        <f t="shared" si="815"/>
        <v>0.20604159825444524</v>
      </c>
      <c r="P2722" s="1">
        <f t="shared" si="817"/>
        <v>0.94232174061468288</v>
      </c>
      <c r="Q2722">
        <f t="shared" si="802"/>
        <v>7.8686236776966263</v>
      </c>
      <c r="R2722">
        <f t="shared" si="803"/>
        <v>12.812700665086597</v>
      </c>
      <c r="S2722">
        <f t="shared" si="804"/>
        <v>1.6770550608752091</v>
      </c>
      <c r="T2722">
        <v>0.2432</v>
      </c>
      <c r="U2722" s="1">
        <f t="shared" si="805"/>
        <v>0.40395706226549094</v>
      </c>
      <c r="V2722" s="1">
        <v>163</v>
      </c>
      <c r="W2722" s="1">
        <f t="shared" si="806"/>
        <v>21.536436116763294</v>
      </c>
      <c r="X2722" s="1">
        <f t="shared" si="807"/>
        <v>38.110905338728053</v>
      </c>
      <c r="Y2722" s="1">
        <f t="shared" si="808"/>
        <v>0.96886706773626408</v>
      </c>
      <c r="Z2722" s="1">
        <f t="shared" si="816"/>
        <v>0.68400000000000027</v>
      </c>
      <c r="AA2722" s="1">
        <f t="shared" si="809"/>
        <v>6.0658042104305608E-2</v>
      </c>
      <c r="AB2722" s="1">
        <f t="shared" si="810"/>
        <v>2.4379613</v>
      </c>
      <c r="AC2722" s="1">
        <f t="shared" si="811"/>
        <v>2.3934434405374212</v>
      </c>
      <c r="AF2722" s="1">
        <f t="shared" si="812"/>
        <v>13.455833153269541</v>
      </c>
      <c r="AG2722" s="1">
        <f t="shared" si="813"/>
        <v>5.0530977948902667</v>
      </c>
      <c r="AH2722" s="1">
        <f t="shared" si="814"/>
        <v>12.638783026127042</v>
      </c>
      <c r="AI2722">
        <v>4.7</v>
      </c>
      <c r="AJ2722">
        <v>1</v>
      </c>
      <c r="AK2722">
        <v>88</v>
      </c>
      <c r="AL2722">
        <v>1</v>
      </c>
      <c r="AM2722">
        <v>8973</v>
      </c>
      <c r="AN2722">
        <v>8984</v>
      </c>
      <c r="AO2722">
        <v>8950</v>
      </c>
      <c r="AP2722">
        <v>97</v>
      </c>
      <c r="AQ2722">
        <v>0</v>
      </c>
    </row>
    <row r="2723" spans="1:43">
      <c r="A2723" s="27">
        <v>40707</v>
      </c>
      <c r="B2723" s="27"/>
      <c r="C2723">
        <v>25.1</v>
      </c>
      <c r="D2723">
        <v>31.6</v>
      </c>
      <c r="E2723">
        <v>21.4</v>
      </c>
      <c r="F2723">
        <v>45</v>
      </c>
      <c r="G2723">
        <v>21</v>
      </c>
      <c r="H2723">
        <v>9.6</v>
      </c>
      <c r="I2723" s="10">
        <v>935</v>
      </c>
      <c r="J2723">
        <v>2.5</v>
      </c>
      <c r="K2723" s="2">
        <v>10</v>
      </c>
      <c r="L2723" s="1">
        <f t="shared" si="799"/>
        <v>5.7845762096612221</v>
      </c>
      <c r="M2723" s="1">
        <f t="shared" si="800"/>
        <v>69</v>
      </c>
      <c r="N2723" s="1">
        <f t="shared" si="801"/>
        <v>3.1877392120289274</v>
      </c>
      <c r="O2723" s="1">
        <f t="shared" si="815"/>
        <v>0.1897260990669869</v>
      </c>
      <c r="P2723" s="1">
        <f t="shared" si="817"/>
        <v>1.3678503143415575</v>
      </c>
      <c r="Q2723">
        <f t="shared" si="802"/>
        <v>5.3895971002454273</v>
      </c>
      <c r="R2723">
        <f t="shared" si="803"/>
        <v>12.81504995129767</v>
      </c>
      <c r="S2723">
        <f t="shared" si="804"/>
        <v>1.6773625590703758</v>
      </c>
      <c r="T2723">
        <v>0.2432</v>
      </c>
      <c r="U2723" s="1">
        <f t="shared" si="805"/>
        <v>0.40499855208956304</v>
      </c>
      <c r="V2723" s="1">
        <v>164</v>
      </c>
      <c r="W2723" s="1">
        <f t="shared" si="806"/>
        <v>18.324321350510008</v>
      </c>
      <c r="X2723" s="1">
        <f t="shared" si="807"/>
        <v>38.103360972075727</v>
      </c>
      <c r="Y2723" s="1">
        <f t="shared" si="808"/>
        <v>0.9686834693394345</v>
      </c>
      <c r="Z2723" s="1">
        <f t="shared" si="816"/>
        <v>-0.60799999999999921</v>
      </c>
      <c r="AA2723" s="1">
        <f t="shared" si="809"/>
        <v>6.056419840142107E-2</v>
      </c>
      <c r="AB2723" s="1">
        <f t="shared" si="810"/>
        <v>2.4417388999999998</v>
      </c>
      <c r="AC2723" s="1">
        <f t="shared" si="811"/>
        <v>1.8698776879198602</v>
      </c>
      <c r="AF2723" s="1">
        <f t="shared" si="812"/>
        <v>12.007386748284095</v>
      </c>
      <c r="AG2723" s="1">
        <f t="shared" si="813"/>
        <v>4.8044353083264637</v>
      </c>
      <c r="AH2723" s="1">
        <f t="shared" si="814"/>
        <v>12.934797787214629</v>
      </c>
      <c r="AI2723">
        <v>7.7</v>
      </c>
      <c r="AJ2723">
        <v>14</v>
      </c>
      <c r="AK2723">
        <v>120</v>
      </c>
      <c r="AL2723">
        <v>14</v>
      </c>
      <c r="AM2723">
        <v>8998</v>
      </c>
      <c r="AN2723">
        <v>9029</v>
      </c>
      <c r="AO2723">
        <v>8958</v>
      </c>
      <c r="AP2723">
        <v>136</v>
      </c>
      <c r="AQ2723">
        <v>13</v>
      </c>
    </row>
    <row r="2724" spans="1:43">
      <c r="A2724" s="27">
        <v>40708</v>
      </c>
      <c r="B2724" s="27"/>
      <c r="C2724">
        <v>22.2</v>
      </c>
      <c r="D2724">
        <v>25.6</v>
      </c>
      <c r="E2724">
        <v>18.8</v>
      </c>
      <c r="F2724">
        <v>62</v>
      </c>
      <c r="G2724">
        <v>40</v>
      </c>
      <c r="H2724">
        <v>7.7</v>
      </c>
      <c r="I2724" s="10">
        <v>935</v>
      </c>
      <c r="J2724">
        <v>1.7</v>
      </c>
      <c r="K2724" s="2">
        <v>10</v>
      </c>
      <c r="L2724" s="1">
        <f t="shared" si="799"/>
        <v>4.5899723009483875</v>
      </c>
      <c r="M2724" s="1">
        <f t="shared" si="800"/>
        <v>84</v>
      </c>
      <c r="N2724" s="1">
        <f t="shared" si="801"/>
        <v>2.6772099965674574</v>
      </c>
      <c r="O2724" s="1">
        <f t="shared" si="815"/>
        <v>0.16292197557825283</v>
      </c>
      <c r="P2724" s="1">
        <f t="shared" si="817"/>
        <v>1.5685200945906488</v>
      </c>
      <c r="Q2724">
        <f t="shared" si="802"/>
        <v>3.9286788632129737</v>
      </c>
      <c r="R2724">
        <f t="shared" si="803"/>
        <v>12.817130793043273</v>
      </c>
      <c r="S2724">
        <f t="shared" si="804"/>
        <v>1.6776349205554022</v>
      </c>
      <c r="T2724">
        <v>0.2432</v>
      </c>
      <c r="U2724" s="1">
        <f t="shared" si="805"/>
        <v>0.40592023009578937</v>
      </c>
      <c r="V2724" s="1">
        <v>165</v>
      </c>
      <c r="W2724" s="1">
        <f t="shared" si="806"/>
        <v>16.14485953828283</v>
      </c>
      <c r="X2724" s="1">
        <f t="shared" si="807"/>
        <v>38.096186312041858</v>
      </c>
      <c r="Y2724" s="1">
        <f t="shared" si="808"/>
        <v>0.96850913539663241</v>
      </c>
      <c r="Z2724" s="1">
        <f t="shared" si="816"/>
        <v>-1.1020000000000008</v>
      </c>
      <c r="AA2724" s="1">
        <f t="shared" si="809"/>
        <v>6.0394844723867802E-2</v>
      </c>
      <c r="AB2724" s="1">
        <f t="shared" si="810"/>
        <v>2.4485858</v>
      </c>
      <c r="AC2724" s="1">
        <f t="shared" si="811"/>
        <v>1.2715168277855049</v>
      </c>
      <c r="AF2724" s="1">
        <f t="shared" si="812"/>
        <v>9.1395283791900237</v>
      </c>
      <c r="AG2724" s="1">
        <f t="shared" si="813"/>
        <v>4.530076215095189</v>
      </c>
      <c r="AH2724" s="1">
        <f t="shared" si="814"/>
        <v>12.242600547201395</v>
      </c>
      <c r="AI2724">
        <v>6.3</v>
      </c>
      <c r="AJ2724">
        <v>14</v>
      </c>
      <c r="AK2724">
        <v>103</v>
      </c>
      <c r="AL2724">
        <v>14</v>
      </c>
      <c r="AM2724">
        <v>9039</v>
      </c>
      <c r="AN2724">
        <v>9047</v>
      </c>
      <c r="AO2724">
        <v>9027</v>
      </c>
      <c r="AP2724">
        <v>161</v>
      </c>
      <c r="AQ2724">
        <v>30</v>
      </c>
    </row>
    <row r="2725" spans="1:43">
      <c r="A2725" s="27">
        <v>40709</v>
      </c>
      <c r="B2725" s="27"/>
      <c r="C2725">
        <v>21.7</v>
      </c>
      <c r="D2725">
        <v>26.2</v>
      </c>
      <c r="E2725">
        <v>18.8</v>
      </c>
      <c r="F2725">
        <v>58</v>
      </c>
      <c r="G2725">
        <v>36</v>
      </c>
      <c r="H2725">
        <v>5</v>
      </c>
      <c r="I2725" s="10">
        <v>935</v>
      </c>
      <c r="J2725">
        <v>1.3</v>
      </c>
      <c r="K2725" s="2">
        <v>10</v>
      </c>
      <c r="L2725" s="1">
        <f t="shared" si="799"/>
        <v>3.6488765244569383</v>
      </c>
      <c r="M2725" s="1">
        <f t="shared" si="800"/>
        <v>80</v>
      </c>
      <c r="N2725" s="1">
        <f t="shared" si="801"/>
        <v>2.5968200171391636</v>
      </c>
      <c r="O2725" s="1">
        <f t="shared" si="815"/>
        <v>0.15864057527819042</v>
      </c>
      <c r="P2725" s="1">
        <f t="shared" si="817"/>
        <v>1.4807842347457874</v>
      </c>
      <c r="Q2725">
        <f t="shared" si="802"/>
        <v>2.8613716602789863</v>
      </c>
      <c r="R2725">
        <f t="shared" si="803"/>
        <v>12.818941914227171</v>
      </c>
      <c r="S2725">
        <f t="shared" si="804"/>
        <v>1.6778719783019858</v>
      </c>
      <c r="T2725">
        <v>0.2432</v>
      </c>
      <c r="U2725" s="1">
        <f t="shared" si="805"/>
        <v>0.40672182362167059</v>
      </c>
      <c r="V2725" s="1">
        <v>166</v>
      </c>
      <c r="W2725" s="1">
        <f t="shared" si="806"/>
        <v>13.052032108605296</v>
      </c>
      <c r="X2725" s="1">
        <f t="shared" si="807"/>
        <v>38.089395169061234</v>
      </c>
      <c r="Y2725" s="1">
        <f t="shared" si="808"/>
        <v>0.96834411748154015</v>
      </c>
      <c r="Z2725" s="1">
        <f t="shared" si="816"/>
        <v>-0.19</v>
      </c>
      <c r="AA2725" s="1">
        <f t="shared" si="809"/>
        <v>6.0365741493001862E-2</v>
      </c>
      <c r="AB2725" s="1">
        <f t="shared" si="810"/>
        <v>2.4497662999999998</v>
      </c>
      <c r="AC2725" s="1">
        <f t="shared" si="811"/>
        <v>0.97233639771832736</v>
      </c>
      <c r="AF2725" s="1">
        <f t="shared" si="812"/>
        <v>9.4133643350409031</v>
      </c>
      <c r="AG2725" s="1">
        <f t="shared" si="813"/>
        <v>3.9332008695663028</v>
      </c>
      <c r="AH2725" s="1">
        <f t="shared" si="814"/>
        <v>9.4744316130081216</v>
      </c>
      <c r="AI2725">
        <v>3.5</v>
      </c>
      <c r="AJ2725">
        <v>5</v>
      </c>
      <c r="AK2725">
        <v>51</v>
      </c>
      <c r="AL2725">
        <v>2</v>
      </c>
      <c r="AM2725">
        <v>9032</v>
      </c>
      <c r="AN2725">
        <v>9047</v>
      </c>
      <c r="AO2725">
        <v>9014</v>
      </c>
      <c r="AP2725">
        <v>147</v>
      </c>
      <c r="AQ2725">
        <v>11</v>
      </c>
    </row>
    <row r="2726" spans="1:43">
      <c r="A2726" s="27">
        <v>40710</v>
      </c>
      <c r="B2726" s="27"/>
      <c r="C2726">
        <v>23.8</v>
      </c>
      <c r="D2726">
        <v>28.9</v>
      </c>
      <c r="E2726">
        <v>20.5</v>
      </c>
      <c r="F2726">
        <v>44</v>
      </c>
      <c r="G2726">
        <v>28</v>
      </c>
      <c r="H2726">
        <v>6.9</v>
      </c>
      <c r="I2726" s="10">
        <v>935</v>
      </c>
      <c r="J2726">
        <v>2.7</v>
      </c>
      <c r="K2726" s="2">
        <v>10</v>
      </c>
      <c r="L2726" s="1">
        <f t="shared" si="799"/>
        <v>4.8887081244287982</v>
      </c>
      <c r="M2726" s="1">
        <f t="shared" si="800"/>
        <v>60</v>
      </c>
      <c r="N2726" s="1">
        <f t="shared" si="801"/>
        <v>2.9492496895358444</v>
      </c>
      <c r="O2726" s="1">
        <f t="shared" si="815"/>
        <v>0.1772840860466727</v>
      </c>
      <c r="P2726" s="1">
        <f t="shared" si="817"/>
        <v>1.2814740551065973</v>
      </c>
      <c r="Q2726">
        <f t="shared" si="802"/>
        <v>4.0873615952009708</v>
      </c>
      <c r="R2726">
        <f t="shared" si="803"/>
        <v>12.820482200310467</v>
      </c>
      <c r="S2726">
        <f t="shared" si="804"/>
        <v>1.6780735864280716</v>
      </c>
      <c r="T2726">
        <v>0.2432</v>
      </c>
      <c r="U2726" s="1">
        <f t="shared" si="805"/>
        <v>0.4074030955296245</v>
      </c>
      <c r="V2726" s="1">
        <v>167</v>
      </c>
      <c r="W2726" s="1">
        <f t="shared" si="806"/>
        <v>15.222060419400179</v>
      </c>
      <c r="X2726" s="1">
        <f t="shared" si="807"/>
        <v>38.08299972862298</v>
      </c>
      <c r="Y2726" s="1">
        <f t="shared" si="808"/>
        <v>0.96818846441185402</v>
      </c>
      <c r="Z2726" s="1">
        <f t="shared" si="816"/>
        <v>0.7980000000000006</v>
      </c>
      <c r="AA2726" s="1">
        <f t="shared" si="809"/>
        <v>6.0488163932069454E-2</v>
      </c>
      <c r="AB2726" s="1">
        <f t="shared" si="810"/>
        <v>2.4448081999999998</v>
      </c>
      <c r="AC2726" s="1">
        <f t="shared" si="811"/>
        <v>2.019467902953449</v>
      </c>
      <c r="AF2726" s="1">
        <f t="shared" si="812"/>
        <v>10.560681850307789</v>
      </c>
      <c r="AG2726" s="1">
        <f t="shared" si="813"/>
        <v>4.2543279601935708</v>
      </c>
      <c r="AH2726" s="1">
        <f t="shared" si="814"/>
        <v>9.7109337905460098</v>
      </c>
      <c r="AI2726">
        <v>4.3</v>
      </c>
      <c r="AJ2726">
        <v>12</v>
      </c>
      <c r="AK2726">
        <v>75</v>
      </c>
      <c r="AL2726">
        <v>12</v>
      </c>
      <c r="AM2726">
        <v>9021</v>
      </c>
      <c r="AN2726">
        <v>9031</v>
      </c>
      <c r="AO2726">
        <v>9003</v>
      </c>
      <c r="AP2726">
        <v>125</v>
      </c>
      <c r="AQ2726">
        <v>0</v>
      </c>
    </row>
    <row r="2727" spans="1:43">
      <c r="A2727" s="27">
        <v>40711</v>
      </c>
      <c r="B2727" s="27"/>
      <c r="C2727">
        <v>22.8</v>
      </c>
      <c r="D2727">
        <v>27.6</v>
      </c>
      <c r="E2727">
        <v>17.899999999999999</v>
      </c>
      <c r="F2727">
        <v>52</v>
      </c>
      <c r="G2727">
        <v>32</v>
      </c>
      <c r="H2727">
        <v>8.1999999999999993</v>
      </c>
      <c r="I2727" s="10">
        <v>935</v>
      </c>
      <c r="J2727">
        <v>2</v>
      </c>
      <c r="K2727" s="2">
        <v>10</v>
      </c>
      <c r="L2727" s="1">
        <f t="shared" si="799"/>
        <v>4.8564017492708125</v>
      </c>
      <c r="M2727" s="1">
        <f t="shared" si="800"/>
        <v>72</v>
      </c>
      <c r="N2727" s="1">
        <f t="shared" si="801"/>
        <v>2.7765400845935013</v>
      </c>
      <c r="O2727" s="1">
        <f t="shared" si="815"/>
        <v>0.16818807403747749</v>
      </c>
      <c r="P2727" s="1">
        <f t="shared" si="817"/>
        <v>1.3296573522133786</v>
      </c>
      <c r="Q2727">
        <f t="shared" si="802"/>
        <v>4.529717309555048</v>
      </c>
      <c r="R2727">
        <f t="shared" si="803"/>
        <v>12.821750700594341</v>
      </c>
      <c r="S2727">
        <f t="shared" si="804"/>
        <v>1.6782396204966417</v>
      </c>
      <c r="T2727">
        <v>0.2432</v>
      </c>
      <c r="U2727" s="1">
        <f t="shared" si="805"/>
        <v>0.40796384427713844</v>
      </c>
      <c r="V2727" s="1">
        <v>168</v>
      </c>
      <c r="W2727" s="1">
        <f t="shared" si="806"/>
        <v>16.705230826716527</v>
      </c>
      <c r="X2727" s="1">
        <f t="shared" si="807"/>
        <v>38.077010538571528</v>
      </c>
      <c r="Y2727" s="1">
        <f t="shared" si="808"/>
        <v>0.96804222223484304</v>
      </c>
      <c r="Z2727" s="1">
        <f t="shared" si="816"/>
        <v>-0.38</v>
      </c>
      <c r="AA2727" s="1">
        <f t="shared" si="809"/>
        <v>6.0429805664466374E-2</v>
      </c>
      <c r="AB2727" s="1">
        <f t="shared" si="810"/>
        <v>2.4471691999999998</v>
      </c>
      <c r="AC2727" s="1">
        <f t="shared" si="811"/>
        <v>1.4959021503358882</v>
      </c>
      <c r="AF2727" s="1">
        <f t="shared" si="812"/>
        <v>11.073950576755802</v>
      </c>
      <c r="AG2727" s="1">
        <f t="shared" si="813"/>
        <v>4.5321234064596672</v>
      </c>
      <c r="AH2727" s="1">
        <f t="shared" si="814"/>
        <v>11.638312918012057</v>
      </c>
      <c r="AI2727">
        <v>6.6</v>
      </c>
      <c r="AJ2727">
        <v>14</v>
      </c>
      <c r="AK2727">
        <v>98</v>
      </c>
      <c r="AL2727">
        <v>15</v>
      </c>
      <c r="AM2727">
        <v>9026</v>
      </c>
      <c r="AN2727">
        <v>9047</v>
      </c>
      <c r="AO2727">
        <v>9005</v>
      </c>
      <c r="AP2727">
        <v>141</v>
      </c>
      <c r="AQ2727">
        <v>31</v>
      </c>
    </row>
    <row r="2728" spans="1:43">
      <c r="A2728" s="27">
        <v>40712</v>
      </c>
      <c r="B2728" s="27"/>
      <c r="C2728">
        <v>22.6</v>
      </c>
      <c r="D2728">
        <v>25.9</v>
      </c>
      <c r="E2728">
        <v>19.7</v>
      </c>
      <c r="F2728">
        <v>52</v>
      </c>
      <c r="G2728">
        <v>38</v>
      </c>
      <c r="H2728">
        <v>7</v>
      </c>
      <c r="I2728" s="10">
        <v>935</v>
      </c>
      <c r="J2728">
        <v>2.4</v>
      </c>
      <c r="K2728" s="2">
        <v>10</v>
      </c>
      <c r="L2728" s="1">
        <f t="shared" si="799"/>
        <v>4.6586441307704707</v>
      </c>
      <c r="M2728" s="1">
        <f t="shared" si="800"/>
        <v>66</v>
      </c>
      <c r="N2728" s="1">
        <f t="shared" si="801"/>
        <v>2.7430784472701868</v>
      </c>
      <c r="O2728" s="1">
        <f t="shared" si="815"/>
        <v>0.16641697478450099</v>
      </c>
      <c r="P2728" s="1">
        <f t="shared" si="817"/>
        <v>1.3927825059504158</v>
      </c>
      <c r="Q2728">
        <f t="shared" si="802"/>
        <v>3.8795233365056498</v>
      </c>
      <c r="R2728">
        <f t="shared" si="803"/>
        <v>12.822746630175791</v>
      </c>
      <c r="S2728">
        <f t="shared" si="804"/>
        <v>1.6783699777717005</v>
      </c>
      <c r="T2728">
        <v>0.2432</v>
      </c>
      <c r="U2728" s="1">
        <f t="shared" si="805"/>
        <v>0.40840390397639287</v>
      </c>
      <c r="V2728" s="1">
        <v>169</v>
      </c>
      <c r="W2728" s="1">
        <f t="shared" si="806"/>
        <v>15.330354015827067</v>
      </c>
      <c r="X2728" s="1">
        <f t="shared" si="807"/>
        <v>38.071436498398448</v>
      </c>
      <c r="Y2728" s="1">
        <f t="shared" si="808"/>
        <v>0.9679054342137261</v>
      </c>
      <c r="Z2728" s="1">
        <f t="shared" si="816"/>
        <v>-7.5999999999999734E-2</v>
      </c>
      <c r="AA2728" s="1">
        <f t="shared" si="809"/>
        <v>6.041814752114736E-2</v>
      </c>
      <c r="AB2728" s="1">
        <f t="shared" si="810"/>
        <v>2.4476413999999997</v>
      </c>
      <c r="AC2728" s="1">
        <f t="shared" si="811"/>
        <v>1.7950825804030659</v>
      </c>
      <c r="AF2728" s="1">
        <f t="shared" si="812"/>
        <v>8.8085476833952185</v>
      </c>
      <c r="AG2728" s="1">
        <f t="shared" si="813"/>
        <v>4.3180900663238893</v>
      </c>
      <c r="AH2728" s="1">
        <f t="shared" si="814"/>
        <v>10.655351523476043</v>
      </c>
      <c r="AI2728">
        <v>6.2</v>
      </c>
      <c r="AJ2728">
        <v>14</v>
      </c>
      <c r="AK2728">
        <v>90</v>
      </c>
      <c r="AL2728">
        <v>14</v>
      </c>
      <c r="AM2728">
        <v>9019</v>
      </c>
      <c r="AN2728">
        <v>9032</v>
      </c>
      <c r="AO2728">
        <v>9000</v>
      </c>
      <c r="AP2728">
        <v>141</v>
      </c>
      <c r="AQ2728">
        <v>32700</v>
      </c>
    </row>
    <row r="2729" spans="1:43">
      <c r="A2729" s="27">
        <v>40713</v>
      </c>
      <c r="B2729" s="27"/>
      <c r="C2729">
        <v>19.8</v>
      </c>
      <c r="D2729">
        <v>22.9</v>
      </c>
      <c r="E2729">
        <v>16.600000000000001</v>
      </c>
      <c r="F2729">
        <v>63</v>
      </c>
      <c r="G2729">
        <v>35</v>
      </c>
      <c r="H2729">
        <v>11.6</v>
      </c>
      <c r="I2729" s="10">
        <v>935</v>
      </c>
      <c r="J2729">
        <v>2</v>
      </c>
      <c r="K2729" s="2">
        <v>10</v>
      </c>
      <c r="L2729" s="1">
        <f t="shared" si="799"/>
        <v>5.0834351020728583</v>
      </c>
      <c r="M2729" s="1">
        <f t="shared" si="800"/>
        <v>91</v>
      </c>
      <c r="N2729" s="1">
        <f t="shared" si="801"/>
        <v>2.3102444669922537</v>
      </c>
      <c r="O2729" s="1">
        <f t="shared" si="815"/>
        <v>0.14322727840469149</v>
      </c>
      <c r="P2729" s="1">
        <f t="shared" si="817"/>
        <v>1.3486913973431798</v>
      </c>
      <c r="Q2729">
        <f t="shared" si="802"/>
        <v>5.8409181845430034</v>
      </c>
      <c r="R2729">
        <f t="shared" si="803"/>
        <v>12.823469371568237</v>
      </c>
      <c r="S2729">
        <f t="shared" si="804"/>
        <v>1.6784645774303975</v>
      </c>
      <c r="T2729">
        <v>0.2432</v>
      </c>
      <c r="U2729" s="1">
        <f t="shared" si="805"/>
        <v>0.40872314444333574</v>
      </c>
      <c r="V2729" s="1">
        <v>170</v>
      </c>
      <c r="W2729" s="1">
        <f t="shared" si="806"/>
        <v>20.585016759794158</v>
      </c>
      <c r="X2729" s="1">
        <f t="shared" si="807"/>
        <v>38.066284850525065</v>
      </c>
      <c r="Y2729" s="1">
        <f t="shared" si="808"/>
        <v>0.9677781408148739</v>
      </c>
      <c r="Z2729" s="1">
        <f t="shared" si="816"/>
        <v>-1.0640000000000003</v>
      </c>
      <c r="AA2729" s="1">
        <f t="shared" si="809"/>
        <v>6.0255404552175866E-2</v>
      </c>
      <c r="AB2729" s="1">
        <f t="shared" si="810"/>
        <v>2.4542522</v>
      </c>
      <c r="AC2729" s="1">
        <f t="shared" si="811"/>
        <v>1.4959021503358882</v>
      </c>
      <c r="AF2729" s="1">
        <f t="shared" si="812"/>
        <v>8.2627849304243011</v>
      </c>
      <c r="AG2729" s="1">
        <f t="shared" si="813"/>
        <v>5.2054444882475837</v>
      </c>
      <c r="AH2729" s="1">
        <f t="shared" si="814"/>
        <v>14.020014565905166</v>
      </c>
      <c r="AI2729">
        <v>5.9</v>
      </c>
      <c r="AJ2729">
        <v>14</v>
      </c>
      <c r="AK2729">
        <v>95</v>
      </c>
      <c r="AL2729">
        <v>14</v>
      </c>
      <c r="AM2729">
        <v>9019</v>
      </c>
      <c r="AN2729">
        <v>9028</v>
      </c>
      <c r="AO2729">
        <v>9006</v>
      </c>
      <c r="AP2729">
        <v>140</v>
      </c>
      <c r="AQ2729">
        <v>49</v>
      </c>
    </row>
    <row r="2730" spans="1:43">
      <c r="A2730" s="27">
        <v>40714</v>
      </c>
      <c r="B2730" s="27"/>
      <c r="C2730">
        <v>22.9</v>
      </c>
      <c r="D2730">
        <v>26.7</v>
      </c>
      <c r="E2730">
        <v>18.3</v>
      </c>
      <c r="F2730">
        <v>44</v>
      </c>
      <c r="G2730">
        <v>31</v>
      </c>
      <c r="H2730">
        <v>11.2</v>
      </c>
      <c r="I2730" s="10">
        <v>935</v>
      </c>
      <c r="J2730">
        <v>1.2</v>
      </c>
      <c r="K2730" s="2">
        <v>10</v>
      </c>
      <c r="L2730" s="1">
        <f t="shared" si="799"/>
        <v>4.6144161607824659</v>
      </c>
      <c r="M2730" s="1">
        <f t="shared" si="800"/>
        <v>57</v>
      </c>
      <c r="N2730" s="1">
        <f t="shared" si="801"/>
        <v>2.793404137451879</v>
      </c>
      <c r="O2730" s="1">
        <f t="shared" si="815"/>
        <v>0.1690795727297485</v>
      </c>
      <c r="P2730" s="1">
        <f t="shared" si="817"/>
        <v>1.1427745312797337</v>
      </c>
      <c r="Q2730">
        <f t="shared" si="802"/>
        <v>6.3085446481691383</v>
      </c>
      <c r="R2730">
        <f t="shared" si="803"/>
        <v>12.823918475980228</v>
      </c>
      <c r="S2730">
        <f t="shared" si="804"/>
        <v>1.6785233607303964</v>
      </c>
      <c r="T2730">
        <v>0.2432</v>
      </c>
      <c r="U2730" s="1">
        <f t="shared" si="805"/>
        <v>0.40892147123619577</v>
      </c>
      <c r="V2730" s="1">
        <v>171</v>
      </c>
      <c r="W2730" s="1">
        <f t="shared" si="806"/>
        <v>20.124924070115185</v>
      </c>
      <c r="X2730" s="1">
        <f t="shared" si="807"/>
        <v>38.06156117357358</v>
      </c>
      <c r="Y2730" s="1">
        <f t="shared" si="808"/>
        <v>0.96766037969583707</v>
      </c>
      <c r="Z2730" s="1">
        <f t="shared" si="816"/>
        <v>1.1779999999999993</v>
      </c>
      <c r="AA2730" s="1">
        <f t="shared" si="809"/>
        <v>6.0435636423434559E-2</v>
      </c>
      <c r="AB2730" s="1">
        <f t="shared" si="810"/>
        <v>2.4469330999999999</v>
      </c>
      <c r="AC2730" s="1">
        <f t="shared" si="811"/>
        <v>0.89754129020153295</v>
      </c>
      <c r="AF2730" s="1">
        <f t="shared" si="812"/>
        <v>10.326389118314427</v>
      </c>
      <c r="AG2730" s="1">
        <f t="shared" si="813"/>
        <v>5.0086336529424074</v>
      </c>
      <c r="AH2730" s="1">
        <f t="shared" si="814"/>
        <v>11.731177505336596</v>
      </c>
      <c r="AI2730">
        <v>3.7</v>
      </c>
      <c r="AJ2730">
        <v>1</v>
      </c>
      <c r="AK2730">
        <v>85</v>
      </c>
      <c r="AL2730">
        <v>15</v>
      </c>
      <c r="AM2730">
        <v>9022</v>
      </c>
      <c r="AN2730">
        <v>9032</v>
      </c>
      <c r="AO2730">
        <v>9007</v>
      </c>
      <c r="AP2730">
        <v>119</v>
      </c>
      <c r="AQ2730">
        <v>0</v>
      </c>
    </row>
    <row r="2731" spans="1:43">
      <c r="A2731" s="27">
        <v>40715</v>
      </c>
      <c r="B2731" s="27"/>
      <c r="C2731">
        <v>24.7</v>
      </c>
      <c r="D2731">
        <v>32.200000000000003</v>
      </c>
      <c r="E2731">
        <v>18.600000000000001</v>
      </c>
      <c r="F2731">
        <v>36</v>
      </c>
      <c r="G2731">
        <v>15</v>
      </c>
      <c r="H2731">
        <v>11.3</v>
      </c>
      <c r="I2731" s="10">
        <v>935</v>
      </c>
      <c r="J2731">
        <v>4.4000000000000004</v>
      </c>
      <c r="K2731" s="2">
        <v>10</v>
      </c>
      <c r="L2731" s="1">
        <f t="shared" si="799"/>
        <v>7.1280272554011965</v>
      </c>
      <c r="M2731" s="1">
        <f t="shared" si="800"/>
        <v>57</v>
      </c>
      <c r="N2731" s="1">
        <f t="shared" si="801"/>
        <v>3.1126287748723476</v>
      </c>
      <c r="O2731" s="1">
        <f t="shared" si="815"/>
        <v>0.18582181573665404</v>
      </c>
      <c r="P2731" s="1">
        <f t="shared" si="817"/>
        <v>0.97177497630040022</v>
      </c>
      <c r="Q2731">
        <f t="shared" si="802"/>
        <v>7.0297903112719817</v>
      </c>
      <c r="R2731">
        <f t="shared" si="803"/>
        <v>12.824093664246908</v>
      </c>
      <c r="S2731">
        <f t="shared" si="804"/>
        <v>1.6785462911317943</v>
      </c>
      <c r="T2731">
        <v>0.2432</v>
      </c>
      <c r="U2731" s="1">
        <f t="shared" si="805"/>
        <v>0.40899882568342083</v>
      </c>
      <c r="V2731" s="1">
        <v>172</v>
      </c>
      <c r="W2731" s="1">
        <f t="shared" si="806"/>
        <v>20.236734052281037</v>
      </c>
      <c r="X2731" s="1">
        <f t="shared" si="807"/>
        <v>38.057269377625389</v>
      </c>
      <c r="Y2731" s="1">
        <f t="shared" si="808"/>
        <v>0.9675521856942062</v>
      </c>
      <c r="Z2731" s="1">
        <f t="shared" si="816"/>
        <v>0.68400000000000027</v>
      </c>
      <c r="AA2731" s="1">
        <f t="shared" si="809"/>
        <v>6.0540782828485233E-2</v>
      </c>
      <c r="AB2731" s="1">
        <f t="shared" si="810"/>
        <v>2.4426832999999997</v>
      </c>
      <c r="AC2731" s="1">
        <f t="shared" si="811"/>
        <v>3.2909847307389541</v>
      </c>
      <c r="AF2731" s="1">
        <f t="shared" si="812"/>
        <v>13.71904385975237</v>
      </c>
      <c r="AG2731" s="1">
        <f t="shared" si="813"/>
        <v>4.8739067411516173</v>
      </c>
      <c r="AH2731" s="1">
        <f t="shared" si="814"/>
        <v>11.901423182426816</v>
      </c>
      <c r="AI2731">
        <v>7.4</v>
      </c>
      <c r="AJ2731">
        <v>15</v>
      </c>
      <c r="AK2731">
        <v>139</v>
      </c>
      <c r="AL2731">
        <v>15</v>
      </c>
      <c r="AM2731">
        <v>9014</v>
      </c>
      <c r="AN2731">
        <v>9035</v>
      </c>
      <c r="AO2731">
        <v>8984</v>
      </c>
      <c r="AP2731">
        <v>101</v>
      </c>
      <c r="AQ2731">
        <v>0</v>
      </c>
    </row>
    <row r="2732" spans="1:43">
      <c r="A2732" s="27">
        <v>40716</v>
      </c>
      <c r="B2732" s="27"/>
      <c r="C2732">
        <v>22.3</v>
      </c>
      <c r="D2732">
        <v>26.7</v>
      </c>
      <c r="E2732">
        <v>16.899999999999999</v>
      </c>
      <c r="F2732">
        <v>46</v>
      </c>
      <c r="G2732">
        <v>25</v>
      </c>
      <c r="H2732">
        <v>11.6</v>
      </c>
      <c r="I2732" s="10">
        <v>935</v>
      </c>
      <c r="J2732">
        <v>3.8</v>
      </c>
      <c r="K2732" s="2">
        <v>10</v>
      </c>
      <c r="L2732" s="1">
        <f t="shared" si="799"/>
        <v>6.5070327401528933</v>
      </c>
      <c r="M2732" s="1">
        <f t="shared" si="800"/>
        <v>67</v>
      </c>
      <c r="N2732" s="1">
        <f t="shared" si="801"/>
        <v>2.6935462375661197</v>
      </c>
      <c r="O2732" s="1">
        <f t="shared" si="815"/>
        <v>0.16378986044587315</v>
      </c>
      <c r="P2732" s="1">
        <f t="shared" si="817"/>
        <v>1.0832751583169322</v>
      </c>
      <c r="Q2732">
        <f t="shared" si="802"/>
        <v>6.5835920855364218</v>
      </c>
      <c r="R2732">
        <f t="shared" si="803"/>
        <v>12.82399482741028</v>
      </c>
      <c r="S2732">
        <f t="shared" si="804"/>
        <v>1.6785333543730734</v>
      </c>
      <c r="T2732">
        <v>0.2432</v>
      </c>
      <c r="U2732" s="1">
        <f t="shared" si="805"/>
        <v>0.40895518490103566</v>
      </c>
      <c r="V2732" s="1">
        <v>173</v>
      </c>
      <c r="W2732" s="1">
        <f t="shared" si="806"/>
        <v>20.577512351961822</v>
      </c>
      <c r="X2732" s="1">
        <f t="shared" si="807"/>
        <v>38.05341170146405</v>
      </c>
      <c r="Y2732" s="1">
        <f t="shared" si="808"/>
        <v>0.96745359081730564</v>
      </c>
      <c r="Z2732" s="1">
        <f t="shared" si="816"/>
        <v>-0.91199999999999948</v>
      </c>
      <c r="AA2732" s="1">
        <f t="shared" si="809"/>
        <v>6.0400668737830884E-2</v>
      </c>
      <c r="AB2732" s="1">
        <f t="shared" si="810"/>
        <v>2.4483497000000001</v>
      </c>
      <c r="AC2732" s="1">
        <f t="shared" si="811"/>
        <v>2.8422140856381874</v>
      </c>
      <c r="AF2732" s="1">
        <f t="shared" si="812"/>
        <v>10.986992960764994</v>
      </c>
      <c r="AG2732" s="1">
        <f t="shared" si="813"/>
        <v>5.04614295699694</v>
      </c>
      <c r="AH2732" s="1">
        <f t="shared" si="814"/>
        <v>13.721421005259245</v>
      </c>
      <c r="AI2732">
        <v>6</v>
      </c>
      <c r="AJ2732">
        <v>10</v>
      </c>
      <c r="AK2732">
        <v>107</v>
      </c>
      <c r="AL2732">
        <v>2</v>
      </c>
      <c r="AM2732">
        <v>9030</v>
      </c>
      <c r="AN2732">
        <v>9050</v>
      </c>
      <c r="AO2732">
        <v>9001</v>
      </c>
      <c r="AP2732">
        <v>120</v>
      </c>
      <c r="AQ2732">
        <v>0</v>
      </c>
    </row>
    <row r="2733" spans="1:43">
      <c r="A2733" s="27">
        <v>40717</v>
      </c>
      <c r="B2733" s="27"/>
      <c r="C2733">
        <v>22.7</v>
      </c>
      <c r="D2733">
        <v>29.9</v>
      </c>
      <c r="E2733">
        <v>19</v>
      </c>
      <c r="F2733">
        <v>44</v>
      </c>
      <c r="G2733">
        <v>20</v>
      </c>
      <c r="H2733">
        <v>11.2</v>
      </c>
      <c r="I2733" s="10">
        <v>935</v>
      </c>
      <c r="J2733">
        <v>2.1</v>
      </c>
      <c r="K2733" s="2">
        <v>10</v>
      </c>
      <c r="L2733" s="1">
        <f t="shared" si="799"/>
        <v>5.3228441750096556</v>
      </c>
      <c r="M2733" s="1">
        <f t="shared" si="800"/>
        <v>68</v>
      </c>
      <c r="N2733" s="1">
        <f t="shared" si="801"/>
        <v>2.7597649866615508</v>
      </c>
      <c r="O2733" s="1">
        <f t="shared" si="815"/>
        <v>0.16730054608489695</v>
      </c>
      <c r="P2733" s="1">
        <f t="shared" si="817"/>
        <v>1.1693753440274772</v>
      </c>
      <c r="Q2733">
        <f t="shared" si="802"/>
        <v>6.4230646000041425</v>
      </c>
      <c r="R2733">
        <f t="shared" si="803"/>
        <v>12.823622026945888</v>
      </c>
      <c r="S2733">
        <f t="shared" si="804"/>
        <v>1.6784845585007706</v>
      </c>
      <c r="T2733">
        <v>0.2432</v>
      </c>
      <c r="U2733" s="1">
        <f t="shared" si="805"/>
        <v>0.40879056179941087</v>
      </c>
      <c r="V2733" s="1">
        <v>174</v>
      </c>
      <c r="W2733" s="1">
        <f t="shared" si="806"/>
        <v>20.119100937848916</v>
      </c>
      <c r="X2733" s="1">
        <f t="shared" si="807"/>
        <v>38.049988711800275</v>
      </c>
      <c r="Y2733" s="1">
        <f t="shared" si="808"/>
        <v>0.96736462423272462</v>
      </c>
      <c r="Z2733" s="1">
        <f t="shared" si="816"/>
        <v>0.15199999999999947</v>
      </c>
      <c r="AA2733" s="1">
        <f t="shared" si="809"/>
        <v>6.0423976030479151E-2</v>
      </c>
      <c r="AB2733" s="1">
        <f t="shared" si="810"/>
        <v>2.4474052999999998</v>
      </c>
      <c r="AC2733" s="1">
        <f t="shared" si="811"/>
        <v>1.5706972578526825</v>
      </c>
      <c r="AF2733" s="1">
        <f t="shared" si="812"/>
        <v>11.701745284835964</v>
      </c>
      <c r="AG2733" s="1">
        <f t="shared" si="813"/>
        <v>4.9692545016371392</v>
      </c>
      <c r="AH2733" s="1">
        <f t="shared" si="814"/>
        <v>12.537363410087815</v>
      </c>
      <c r="AI2733">
        <v>10.8</v>
      </c>
      <c r="AJ2733">
        <v>14</v>
      </c>
      <c r="AK2733">
        <v>153</v>
      </c>
      <c r="AL2733">
        <v>14</v>
      </c>
      <c r="AM2733">
        <v>9037</v>
      </c>
      <c r="AN2733">
        <v>9072</v>
      </c>
      <c r="AO2733">
        <v>9018</v>
      </c>
      <c r="AP2733">
        <v>114</v>
      </c>
      <c r="AQ2733">
        <v>32700</v>
      </c>
    </row>
    <row r="2734" spans="1:43">
      <c r="A2734" s="27">
        <v>40718</v>
      </c>
      <c r="B2734" s="27"/>
      <c r="C2734">
        <v>23.8</v>
      </c>
      <c r="D2734">
        <v>30</v>
      </c>
      <c r="E2734">
        <v>18</v>
      </c>
      <c r="F2734">
        <v>36</v>
      </c>
      <c r="G2734">
        <v>19</v>
      </c>
      <c r="H2734">
        <v>14</v>
      </c>
      <c r="I2734" s="10">
        <v>935</v>
      </c>
      <c r="J2734">
        <v>2.2999999999999998</v>
      </c>
      <c r="K2734" s="2">
        <v>10</v>
      </c>
      <c r="L2734" s="1">
        <f t="shared" si="799"/>
        <v>6.1428348833703774</v>
      </c>
      <c r="M2734" s="1">
        <f t="shared" si="800"/>
        <v>53</v>
      </c>
      <c r="N2734" s="1">
        <f t="shared" si="801"/>
        <v>2.9492496895358444</v>
      </c>
      <c r="O2734" s="1">
        <f t="shared" si="815"/>
        <v>0.1772840860466727</v>
      </c>
      <c r="P2734" s="1">
        <f t="shared" si="817"/>
        <v>0.9503594025612957</v>
      </c>
      <c r="Q2734">
        <f t="shared" si="802"/>
        <v>8.420963110515844</v>
      </c>
      <c r="R2734">
        <f t="shared" si="803"/>
        <v>12.822975494634898</v>
      </c>
      <c r="S2734">
        <f t="shared" si="804"/>
        <v>1.6783999338527353</v>
      </c>
      <c r="T2734">
        <v>0.2432</v>
      </c>
      <c r="U2734" s="1">
        <f t="shared" si="805"/>
        <v>0.40850500507944432</v>
      </c>
      <c r="V2734" s="1">
        <v>175</v>
      </c>
      <c r="W2734" s="1">
        <f t="shared" si="806"/>
        <v>23.316694808737331</v>
      </c>
      <c r="X2734" s="1">
        <f t="shared" si="807"/>
        <v>38.046999304475897</v>
      </c>
      <c r="Y2734" s="1">
        <f t="shared" si="808"/>
        <v>0.96728531225968872</v>
      </c>
      <c r="Z2734" s="1">
        <f t="shared" si="816"/>
        <v>0.41800000000000054</v>
      </c>
      <c r="AA2734" s="1">
        <f t="shared" si="809"/>
        <v>6.0488163932069454E-2</v>
      </c>
      <c r="AB2734" s="1">
        <f t="shared" si="810"/>
        <v>2.4448081999999998</v>
      </c>
      <c r="AC2734" s="1">
        <f t="shared" si="811"/>
        <v>1.7202874728862712</v>
      </c>
      <c r="AF2734" s="1">
        <f t="shared" si="812"/>
        <v>12.610496912253506</v>
      </c>
      <c r="AG2734" s="1">
        <f t="shared" si="813"/>
        <v>5.3412664607860094</v>
      </c>
      <c r="AH2734" s="1">
        <f t="shared" si="814"/>
        <v>13.601276031142358</v>
      </c>
      <c r="AI2734">
        <v>4.5</v>
      </c>
      <c r="AJ2734">
        <v>3</v>
      </c>
      <c r="AK2734">
        <v>84</v>
      </c>
      <c r="AL2734">
        <v>2</v>
      </c>
      <c r="AM2734">
        <v>9062</v>
      </c>
      <c r="AN2734">
        <v>9077</v>
      </c>
      <c r="AO2734">
        <v>9043</v>
      </c>
      <c r="AP2734">
        <v>98</v>
      </c>
      <c r="AQ2734">
        <v>32700</v>
      </c>
    </row>
    <row r="2735" spans="1:43">
      <c r="A2735" s="27">
        <v>40719</v>
      </c>
      <c r="B2735" s="27"/>
      <c r="C2735">
        <v>26.7</v>
      </c>
      <c r="D2735">
        <v>33.6</v>
      </c>
      <c r="E2735">
        <v>20.3</v>
      </c>
      <c r="F2735">
        <v>27</v>
      </c>
      <c r="G2735">
        <v>11</v>
      </c>
      <c r="H2735">
        <v>13.9</v>
      </c>
      <c r="I2735" s="10">
        <v>935</v>
      </c>
      <c r="J2735">
        <v>3.6</v>
      </c>
      <c r="K2735" s="2">
        <v>10</v>
      </c>
      <c r="L2735" s="1">
        <f t="shared" si="799"/>
        <v>7.485011894904515</v>
      </c>
      <c r="M2735" s="1">
        <f t="shared" si="800"/>
        <v>43</v>
      </c>
      <c r="N2735" s="1">
        <f t="shared" si="801"/>
        <v>3.5042155275602282</v>
      </c>
      <c r="O2735" s="1">
        <f t="shared" si="815"/>
        <v>0.20604159825444524</v>
      </c>
      <c r="P2735" s="1">
        <f t="shared" si="817"/>
        <v>0.79851031076680601</v>
      </c>
      <c r="Q2735">
        <f t="shared" si="802"/>
        <v>9.1955274761521473</v>
      </c>
      <c r="R2735">
        <f t="shared" si="803"/>
        <v>12.822055632082188</v>
      </c>
      <c r="S2735">
        <f t="shared" si="804"/>
        <v>1.6782795329950508</v>
      </c>
      <c r="T2735">
        <v>0.2432</v>
      </c>
      <c r="U2735" s="1">
        <f t="shared" si="805"/>
        <v>0.40809859921815322</v>
      </c>
      <c r="V2735" s="1">
        <v>176</v>
      </c>
      <c r="W2735" s="1">
        <f t="shared" si="806"/>
        <v>23.202040337215234</v>
      </c>
      <c r="X2735" s="1">
        <f t="shared" si="807"/>
        <v>38.044440707643432</v>
      </c>
      <c r="Y2735" s="1">
        <f t="shared" si="808"/>
        <v>0.96721567836127365</v>
      </c>
      <c r="Z2735" s="1">
        <f t="shared" si="816"/>
        <v>1.1019999999999994</v>
      </c>
      <c r="AA2735" s="1">
        <f t="shared" si="809"/>
        <v>6.0658042104305608E-2</v>
      </c>
      <c r="AB2735" s="1">
        <f t="shared" si="810"/>
        <v>2.4379613</v>
      </c>
      <c r="AC2735" s="1">
        <f t="shared" si="811"/>
        <v>2.6926238706045988</v>
      </c>
      <c r="AF2735" s="1">
        <f t="shared" si="812"/>
        <v>14.200540389026814</v>
      </c>
      <c r="AG2735" s="1">
        <f t="shared" si="813"/>
        <v>5.1509822168472308</v>
      </c>
      <c r="AH2735" s="1">
        <f t="shared" si="814"/>
        <v>12.561590740336232</v>
      </c>
      <c r="AI2735">
        <v>4.3</v>
      </c>
      <c r="AJ2735">
        <v>1</v>
      </c>
      <c r="AK2735">
        <v>80</v>
      </c>
      <c r="AL2735">
        <v>2</v>
      </c>
      <c r="AM2735">
        <v>9030</v>
      </c>
      <c r="AN2735">
        <v>9060</v>
      </c>
      <c r="AO2735">
        <v>9000</v>
      </c>
      <c r="AP2735">
        <v>87</v>
      </c>
      <c r="AQ2735">
        <v>0</v>
      </c>
    </row>
    <row r="2736" spans="1:43">
      <c r="A2736" s="27">
        <v>40720</v>
      </c>
      <c r="B2736" s="27"/>
      <c r="C2736">
        <v>27.6</v>
      </c>
      <c r="D2736">
        <v>34.200000000000003</v>
      </c>
      <c r="E2736">
        <v>22.4</v>
      </c>
      <c r="F2736">
        <v>25</v>
      </c>
      <c r="G2736">
        <v>13</v>
      </c>
      <c r="H2736">
        <v>13.8</v>
      </c>
      <c r="I2736" s="10">
        <v>935</v>
      </c>
      <c r="J2736">
        <v>4.3</v>
      </c>
      <c r="K2736" s="2">
        <v>10</v>
      </c>
      <c r="L2736" s="1">
        <f t="shared" si="799"/>
        <v>8.3460554499984099</v>
      </c>
      <c r="M2736" s="1">
        <f t="shared" si="800"/>
        <v>37</v>
      </c>
      <c r="N2736" s="1">
        <f t="shared" si="801"/>
        <v>3.6939911226892566</v>
      </c>
      <c r="O2736" s="1">
        <f t="shared" si="815"/>
        <v>0.21572669246300011</v>
      </c>
      <c r="P2736" s="1">
        <f t="shared" si="817"/>
        <v>0.85107960960673634</v>
      </c>
      <c r="Q2736">
        <f t="shared" si="802"/>
        <v>9.1205761929086488</v>
      </c>
      <c r="R2736">
        <f t="shared" si="803"/>
        <v>12.820863009882402</v>
      </c>
      <c r="S2736">
        <f t="shared" si="804"/>
        <v>1.6781234306128798</v>
      </c>
      <c r="T2736">
        <v>0.2432</v>
      </c>
      <c r="U2736" s="1">
        <f t="shared" si="805"/>
        <v>0.40757146444368364</v>
      </c>
      <c r="V2736" s="1">
        <v>177</v>
      </c>
      <c r="W2736" s="1">
        <f t="shared" si="806"/>
        <v>23.087979000184596</v>
      </c>
      <c r="X2736" s="1">
        <f t="shared" si="807"/>
        <v>38.042308486917875</v>
      </c>
      <c r="Y2736" s="1">
        <f t="shared" si="808"/>
        <v>0.967155743137464</v>
      </c>
      <c r="Z2736" s="1">
        <f t="shared" si="816"/>
        <v>0.3420000000000008</v>
      </c>
      <c r="AA2736" s="1">
        <f t="shared" si="809"/>
        <v>6.0710957100430736E-2</v>
      </c>
      <c r="AB2736" s="1">
        <f t="shared" si="810"/>
        <v>2.4358363999999999</v>
      </c>
      <c r="AC2736" s="1">
        <f t="shared" si="811"/>
        <v>3.2161896232221592</v>
      </c>
      <c r="AF2736" s="1">
        <f t="shared" si="812"/>
        <v>13.645566036190328</v>
      </c>
      <c r="AG2736" s="1">
        <f t="shared" si="813"/>
        <v>5.160379411302749</v>
      </c>
      <c r="AH2736" s="1">
        <f t="shared" si="814"/>
        <v>13.397587079842474</v>
      </c>
      <c r="AI2736">
        <v>10</v>
      </c>
      <c r="AJ2736">
        <v>14</v>
      </c>
      <c r="AK2736">
        <v>156</v>
      </c>
      <c r="AL2736">
        <v>14</v>
      </c>
      <c r="AM2736">
        <v>9000</v>
      </c>
      <c r="AN2736">
        <v>9014</v>
      </c>
      <c r="AO2736">
        <v>8979</v>
      </c>
      <c r="AP2736">
        <v>89</v>
      </c>
      <c r="AQ2736">
        <v>0</v>
      </c>
    </row>
    <row r="2737" spans="1:43">
      <c r="A2737" s="27">
        <v>40721</v>
      </c>
      <c r="B2737" s="27"/>
      <c r="C2737">
        <v>22</v>
      </c>
      <c r="D2737">
        <v>28.8</v>
      </c>
      <c r="E2737">
        <v>18</v>
      </c>
      <c r="F2737">
        <v>56</v>
      </c>
      <c r="G2737">
        <v>25</v>
      </c>
      <c r="H2737">
        <v>7.1</v>
      </c>
      <c r="I2737" s="10">
        <v>935</v>
      </c>
      <c r="J2737">
        <v>2.2999999999999998</v>
      </c>
      <c r="K2737" s="2">
        <v>10</v>
      </c>
      <c r="L2737" s="1">
        <f t="shared" si="799"/>
        <v>5.0254602315905288</v>
      </c>
      <c r="M2737" s="1">
        <f t="shared" si="800"/>
        <v>87</v>
      </c>
      <c r="N2737" s="1">
        <f t="shared" si="801"/>
        <v>2.6447969195164731</v>
      </c>
      <c r="O2737" s="1">
        <f t="shared" si="815"/>
        <v>0.16119785218083971</v>
      </c>
      <c r="P2737" s="1">
        <f t="shared" si="817"/>
        <v>1.3932429351850928</v>
      </c>
      <c r="Q2737">
        <f t="shared" si="802"/>
        <v>3.9630331311045643</v>
      </c>
      <c r="R2737">
        <f t="shared" si="803"/>
        <v>12.819398366437525</v>
      </c>
      <c r="S2737">
        <f t="shared" si="804"/>
        <v>1.6779317233556972</v>
      </c>
      <c r="T2737">
        <v>0.2432</v>
      </c>
      <c r="U2737" s="1">
        <f t="shared" si="805"/>
        <v>0.40692375669974262</v>
      </c>
      <c r="V2737" s="1">
        <v>178</v>
      </c>
      <c r="W2737" s="1">
        <f t="shared" si="806"/>
        <v>15.434269656925634</v>
      </c>
      <c r="X2737" s="1">
        <f t="shared" si="807"/>
        <v>38.040596552496197</v>
      </c>
      <c r="Y2737" s="1">
        <f t="shared" si="808"/>
        <v>0.96710552431905916</v>
      </c>
      <c r="Z2737" s="1">
        <f t="shared" si="816"/>
        <v>-2.1280000000000006</v>
      </c>
      <c r="AA2737" s="1">
        <f t="shared" si="809"/>
        <v>6.0383200064705544E-2</v>
      </c>
      <c r="AB2737" s="1">
        <f t="shared" si="810"/>
        <v>2.449058</v>
      </c>
      <c r="AC2737" s="1">
        <f t="shared" si="811"/>
        <v>1.7202874728862712</v>
      </c>
      <c r="AF2737" s="1">
        <f t="shared" si="812"/>
        <v>11.443795931462587</v>
      </c>
      <c r="AG2737" s="1">
        <f t="shared" si="813"/>
        <v>4.310187355962289</v>
      </c>
      <c r="AH2737" s="1">
        <f t="shared" si="814"/>
        <v>12.46555740338634</v>
      </c>
      <c r="AI2737">
        <v>9.3000000000000007</v>
      </c>
      <c r="AJ2737">
        <v>14</v>
      </c>
      <c r="AK2737">
        <v>142</v>
      </c>
      <c r="AL2737">
        <v>14</v>
      </c>
      <c r="AM2737">
        <v>9023</v>
      </c>
      <c r="AN2737">
        <v>9048</v>
      </c>
      <c r="AO2737">
        <v>8992</v>
      </c>
      <c r="AP2737">
        <v>138</v>
      </c>
      <c r="AQ2737">
        <v>11</v>
      </c>
    </row>
    <row r="2738" spans="1:43">
      <c r="A2738" s="27">
        <v>40722</v>
      </c>
      <c r="B2738" s="27"/>
      <c r="C2738">
        <v>23.5</v>
      </c>
      <c r="D2738">
        <v>28.5</v>
      </c>
      <c r="E2738">
        <v>18.399999999999999</v>
      </c>
      <c r="F2738">
        <v>39</v>
      </c>
      <c r="G2738">
        <v>22</v>
      </c>
      <c r="H2738">
        <v>12.1</v>
      </c>
      <c r="I2738" s="10">
        <v>935</v>
      </c>
      <c r="J2738">
        <v>2.2000000000000002</v>
      </c>
      <c r="K2738" s="2">
        <v>10</v>
      </c>
      <c r="L2738" s="1">
        <f t="shared" si="799"/>
        <v>5.6645685871339548</v>
      </c>
      <c r="M2738" s="1">
        <f t="shared" si="800"/>
        <v>56</v>
      </c>
      <c r="N2738" s="1">
        <f t="shared" si="801"/>
        <v>2.8964788838365951</v>
      </c>
      <c r="O2738" s="1">
        <f t="shared" si="815"/>
        <v>0.17451274373392109</v>
      </c>
      <c r="P2738" s="1">
        <f t="shared" si="817"/>
        <v>1.0209989000727633</v>
      </c>
      <c r="Q2738">
        <f t="shared" si="802"/>
        <v>7.147352890026391</v>
      </c>
      <c r="R2738">
        <f t="shared" si="803"/>
        <v>12.817662606430932</v>
      </c>
      <c r="S2738">
        <f t="shared" si="804"/>
        <v>1.6777045296375568</v>
      </c>
      <c r="T2738">
        <v>0.2432</v>
      </c>
      <c r="U2738" s="1">
        <f t="shared" si="805"/>
        <v>0.40615566759946514</v>
      </c>
      <c r="V2738" s="1">
        <v>179</v>
      </c>
      <c r="W2738" s="1">
        <f t="shared" si="806"/>
        <v>21.147711402798414</v>
      </c>
      <c r="X2738" s="1">
        <f t="shared" si="807"/>
        <v>38.039297168240758</v>
      </c>
      <c r="Y2738" s="1">
        <f t="shared" si="808"/>
        <v>0.96706503676242817</v>
      </c>
      <c r="Z2738" s="1">
        <f t="shared" si="816"/>
        <v>0.57000000000000006</v>
      </c>
      <c r="AA2738" s="1">
        <f t="shared" si="809"/>
        <v>6.0470644620090531E-2</v>
      </c>
      <c r="AB2738" s="1">
        <f t="shared" si="810"/>
        <v>2.4455165000000001</v>
      </c>
      <c r="AC2738" s="1">
        <f t="shared" si="811"/>
        <v>1.6454923653694771</v>
      </c>
      <c r="AF2738" s="1">
        <f t="shared" si="812"/>
        <v>11.483414962145693</v>
      </c>
      <c r="AG2738" s="1">
        <f t="shared" si="813"/>
        <v>5.0756036101911146</v>
      </c>
      <c r="AH2738" s="1">
        <f t="shared" si="814"/>
        <v>12.567478065417522</v>
      </c>
      <c r="AI2738">
        <v>4.8</v>
      </c>
      <c r="AJ2738">
        <v>3</v>
      </c>
      <c r="AK2738">
        <v>95</v>
      </c>
      <c r="AL2738">
        <v>3</v>
      </c>
      <c r="AM2738">
        <v>9004</v>
      </c>
      <c r="AN2738">
        <v>9021</v>
      </c>
      <c r="AO2738">
        <v>8984</v>
      </c>
      <c r="AP2738">
        <v>108</v>
      </c>
      <c r="AQ2738">
        <v>0</v>
      </c>
    </row>
    <row r="2739" spans="1:43">
      <c r="A2739" s="27">
        <v>40723</v>
      </c>
      <c r="B2739" s="27"/>
      <c r="C2739">
        <v>23.2</v>
      </c>
      <c r="D2739">
        <v>28</v>
      </c>
      <c r="E2739">
        <v>18.600000000000001</v>
      </c>
      <c r="F2739">
        <v>42</v>
      </c>
      <c r="G2739">
        <v>24</v>
      </c>
      <c r="H2739">
        <v>8.6999999999999993</v>
      </c>
      <c r="I2739" s="10">
        <v>935</v>
      </c>
      <c r="J2739">
        <v>2.9</v>
      </c>
      <c r="K2739" s="2">
        <v>10</v>
      </c>
      <c r="L2739" s="1">
        <f t="shared" si="799"/>
        <v>5.5986704607159812</v>
      </c>
      <c r="M2739" s="1">
        <f t="shared" si="800"/>
        <v>60</v>
      </c>
      <c r="N2739" s="1">
        <f t="shared" si="801"/>
        <v>2.8445340106234234</v>
      </c>
      <c r="O2739" s="1">
        <f t="shared" si="815"/>
        <v>0.17177803464524208</v>
      </c>
      <c r="P2739" s="1">
        <f t="shared" si="817"/>
        <v>1.0968965676331912</v>
      </c>
      <c r="Q2739">
        <f t="shared" si="802"/>
        <v>5.2002972724403973</v>
      </c>
      <c r="R2739">
        <f t="shared" si="803"/>
        <v>12.815656798964255</v>
      </c>
      <c r="S2739">
        <f t="shared" si="804"/>
        <v>1.6774419893932273</v>
      </c>
      <c r="T2739">
        <v>0.2432</v>
      </c>
      <c r="U2739" s="1">
        <f t="shared" si="805"/>
        <v>0.4052674243687287</v>
      </c>
      <c r="V2739" s="1">
        <v>180</v>
      </c>
      <c r="W2739" s="1">
        <f t="shared" si="806"/>
        <v>17.264108479952924</v>
      </c>
      <c r="X2739" s="1">
        <f t="shared" si="807"/>
        <v>38.03840096272161</v>
      </c>
      <c r="Y2739" s="1">
        <f t="shared" si="808"/>
        <v>0.96703429244511452</v>
      </c>
      <c r="Z2739" s="1">
        <f t="shared" si="816"/>
        <v>-0.11400000000000027</v>
      </c>
      <c r="AA2739" s="1">
        <f t="shared" si="809"/>
        <v>6.0453135453482292E-2</v>
      </c>
      <c r="AB2739" s="1">
        <f t="shared" si="810"/>
        <v>2.4462248</v>
      </c>
      <c r="AC2739" s="1">
        <f t="shared" si="811"/>
        <v>2.1690581179870376</v>
      </c>
      <c r="AF2739" s="1">
        <f t="shared" si="812"/>
        <v>10.997598781834977</v>
      </c>
      <c r="AG2739" s="1">
        <f t="shared" si="813"/>
        <v>4.5090414389711198</v>
      </c>
      <c r="AH2739" s="1">
        <f t="shared" si="814"/>
        <v>11.349765830395226</v>
      </c>
      <c r="AI2739">
        <v>5.2</v>
      </c>
      <c r="AJ2739">
        <v>15</v>
      </c>
      <c r="AK2739">
        <v>97</v>
      </c>
      <c r="AL2739">
        <v>16</v>
      </c>
      <c r="AM2739">
        <v>9001</v>
      </c>
      <c r="AN2739">
        <v>9014</v>
      </c>
      <c r="AO2739">
        <v>8982</v>
      </c>
      <c r="AP2739">
        <v>117</v>
      </c>
      <c r="AQ2739">
        <v>0</v>
      </c>
    </row>
    <row r="2740" spans="1:43">
      <c r="A2740" s="27">
        <v>40724</v>
      </c>
      <c r="B2740" s="27"/>
      <c r="C2740">
        <v>21.3</v>
      </c>
      <c r="D2740">
        <v>25.4</v>
      </c>
      <c r="E2740">
        <v>16.600000000000001</v>
      </c>
      <c r="F2740">
        <v>57</v>
      </c>
      <c r="G2740">
        <v>36</v>
      </c>
      <c r="H2740">
        <v>8.6</v>
      </c>
      <c r="I2740" s="10">
        <v>935</v>
      </c>
      <c r="J2740">
        <v>1.9</v>
      </c>
      <c r="K2740" s="2">
        <v>10</v>
      </c>
      <c r="L2740" s="1">
        <f t="shared" si="799"/>
        <v>4.729197146175375</v>
      </c>
      <c r="M2740" s="1">
        <f t="shared" si="800"/>
        <v>78</v>
      </c>
      <c r="N2740" s="1">
        <f t="shared" si="801"/>
        <v>2.5340344524230103</v>
      </c>
      <c r="O2740" s="1">
        <f t="shared" si="815"/>
        <v>0.15528425692196926</v>
      </c>
      <c r="P2740" s="1">
        <f t="shared" si="817"/>
        <v>1.3211293808912754</v>
      </c>
      <c r="Q2740">
        <f t="shared" si="802"/>
        <v>4.6220145954575411</v>
      </c>
      <c r="R2740">
        <f t="shared" si="803"/>
        <v>12.813382175364881</v>
      </c>
      <c r="S2740">
        <f t="shared" si="804"/>
        <v>1.6771442637912148</v>
      </c>
      <c r="T2740">
        <v>0.2432</v>
      </c>
      <c r="U2740" s="1">
        <f t="shared" si="805"/>
        <v>0.40425928977893233</v>
      </c>
      <c r="V2740" s="1">
        <v>181</v>
      </c>
      <c r="W2740" s="1">
        <f t="shared" si="806"/>
        <v>17.151353176815928</v>
      </c>
      <c r="X2740" s="1">
        <f t="shared" si="807"/>
        <v>38.037896942212654</v>
      </c>
      <c r="Y2740" s="1">
        <f t="shared" si="808"/>
        <v>0.96701330046229284</v>
      </c>
      <c r="Z2740" s="1">
        <f t="shared" si="816"/>
        <v>-0.72199999999999942</v>
      </c>
      <c r="AA2740" s="1">
        <f t="shared" si="809"/>
        <v>6.0342479095581394E-2</v>
      </c>
      <c r="AB2740" s="1">
        <f t="shared" si="810"/>
        <v>2.4507106999999997</v>
      </c>
      <c r="AC2740" s="1">
        <f t="shared" si="811"/>
        <v>1.4211070428190937</v>
      </c>
      <c r="AF2740" s="1">
        <f t="shared" si="812"/>
        <v>10.147578670559833</v>
      </c>
      <c r="AG2740" s="1">
        <f t="shared" si="813"/>
        <v>4.5998788500125727</v>
      </c>
      <c r="AH2740" s="1">
        <f t="shared" si="814"/>
        <v>12.024170200636986</v>
      </c>
      <c r="AI2740">
        <v>5.4</v>
      </c>
      <c r="AJ2740">
        <v>10</v>
      </c>
      <c r="AK2740">
        <v>78</v>
      </c>
      <c r="AL2740">
        <v>10</v>
      </c>
      <c r="AM2740">
        <v>9003</v>
      </c>
      <c r="AN2740">
        <v>9021</v>
      </c>
      <c r="AO2740">
        <v>8973</v>
      </c>
      <c r="AP2740">
        <v>139</v>
      </c>
      <c r="AQ2740">
        <v>44</v>
      </c>
    </row>
    <row r="2741" spans="1:43">
      <c r="A2741" s="27">
        <v>40725</v>
      </c>
      <c r="B2741" s="27"/>
      <c r="C2741">
        <v>21.8</v>
      </c>
      <c r="D2741">
        <v>27.1</v>
      </c>
      <c r="E2741">
        <v>18.600000000000001</v>
      </c>
      <c r="F2741">
        <v>55</v>
      </c>
      <c r="G2741">
        <v>31</v>
      </c>
      <c r="H2741">
        <v>10.8</v>
      </c>
      <c r="I2741" s="10">
        <v>935</v>
      </c>
      <c r="J2741">
        <v>3.6</v>
      </c>
      <c r="K2741" s="2">
        <v>10</v>
      </c>
      <c r="L2741" s="1">
        <f t="shared" si="799"/>
        <v>5.4594908597847311</v>
      </c>
      <c r="M2741" s="1">
        <f t="shared" si="800"/>
        <v>79</v>
      </c>
      <c r="N2741" s="1">
        <f t="shared" si="801"/>
        <v>2.6127271360154261</v>
      </c>
      <c r="O2741" s="1">
        <f t="shared" si="815"/>
        <v>0.15948916488660633</v>
      </c>
      <c r="P2741" s="1">
        <f t="shared" si="817"/>
        <v>1.4028827477551853</v>
      </c>
      <c r="Q2741">
        <f t="shared" si="802"/>
        <v>5.6217849524212538</v>
      </c>
      <c r="R2741">
        <f t="shared" si="803"/>
        <v>12.810840126673117</v>
      </c>
      <c r="S2741">
        <f t="shared" si="804"/>
        <v>1.6768115349048582</v>
      </c>
      <c r="T2741">
        <v>0.2432</v>
      </c>
      <c r="U2741" s="1">
        <f t="shared" si="805"/>
        <v>0.40313156206926049</v>
      </c>
      <c r="V2741" s="1">
        <v>182</v>
      </c>
      <c r="W2741" s="1">
        <f t="shared" si="806"/>
        <v>19.668148332843057</v>
      </c>
      <c r="X2741" s="1">
        <f t="shared" si="807"/>
        <v>38.03777250563612</v>
      </c>
      <c r="Y2741" s="1">
        <f t="shared" si="808"/>
        <v>0.9670020670240782</v>
      </c>
      <c r="Z2741" s="1">
        <f t="shared" si="816"/>
        <v>0.19</v>
      </c>
      <c r="AA2741" s="1">
        <f t="shared" si="809"/>
        <v>6.0371559895063813E-2</v>
      </c>
      <c r="AB2741" s="1">
        <f t="shared" si="810"/>
        <v>2.4495301999999999</v>
      </c>
      <c r="AC2741" s="1">
        <f t="shared" si="811"/>
        <v>2.6926238706045988</v>
      </c>
      <c r="AF2741" s="1">
        <f t="shared" si="812"/>
        <v>10.100609042734916</v>
      </c>
      <c r="AG2741" s="1">
        <f t="shared" si="813"/>
        <v>5.0497990169419005</v>
      </c>
      <c r="AH2741" s="1">
        <f t="shared" si="814"/>
        <v>12.664945869209962</v>
      </c>
      <c r="AI2741">
        <v>8</v>
      </c>
      <c r="AJ2741">
        <v>14</v>
      </c>
      <c r="AK2741">
        <v>134</v>
      </c>
      <c r="AL2741">
        <v>15</v>
      </c>
      <c r="AM2741">
        <v>8976</v>
      </c>
      <c r="AN2741">
        <v>8983</v>
      </c>
      <c r="AO2741">
        <v>8960</v>
      </c>
      <c r="AP2741">
        <v>144</v>
      </c>
      <c r="AQ2741">
        <v>2</v>
      </c>
    </row>
    <row r="2742" spans="1:43">
      <c r="A2742" s="27">
        <v>40726</v>
      </c>
      <c r="B2742" s="27"/>
      <c r="C2742">
        <v>19.2</v>
      </c>
      <c r="D2742">
        <v>24.9</v>
      </c>
      <c r="E2742">
        <v>14.7</v>
      </c>
      <c r="F2742">
        <v>66</v>
      </c>
      <c r="G2742">
        <v>31</v>
      </c>
      <c r="H2742">
        <v>9.3000000000000007</v>
      </c>
      <c r="I2742" s="10">
        <v>935</v>
      </c>
      <c r="J2742">
        <v>1.9</v>
      </c>
      <c r="K2742" s="2">
        <v>10</v>
      </c>
      <c r="L2742" s="1">
        <f t="shared" si="799"/>
        <v>4.5295003574267669</v>
      </c>
      <c r="M2742" s="1">
        <f t="shared" si="800"/>
        <v>101</v>
      </c>
      <c r="N2742" s="1">
        <f t="shared" si="801"/>
        <v>2.2256896583241907</v>
      </c>
      <c r="O2742" s="1">
        <f t="shared" si="815"/>
        <v>0.13863146829318854</v>
      </c>
      <c r="P2742" s="1">
        <f t="shared" si="817"/>
        <v>1.3332314855606584</v>
      </c>
      <c r="Q2742">
        <f t="shared" si="802"/>
        <v>4.8486382470729232</v>
      </c>
      <c r="R2742">
        <f t="shared" si="803"/>
        <v>12.808032200819413</v>
      </c>
      <c r="S2742">
        <f t="shared" si="804"/>
        <v>1.6764440053428553</v>
      </c>
      <c r="T2742">
        <v>0.2432</v>
      </c>
      <c r="U2742" s="1">
        <f t="shared" si="805"/>
        <v>0.40188457485845369</v>
      </c>
      <c r="V2742" s="1">
        <v>183</v>
      </c>
      <c r="W2742" s="1">
        <f t="shared" si="806"/>
        <v>17.955887609212368</v>
      </c>
      <c r="X2742" s="1">
        <f t="shared" si="807"/>
        <v>38.038013461449125</v>
      </c>
      <c r="Y2742" s="1">
        <f t="shared" si="808"/>
        <v>0.96700059545368899</v>
      </c>
      <c r="Z2742" s="1">
        <f t="shared" si="816"/>
        <v>-0.98800000000000054</v>
      </c>
      <c r="AA2742" s="1">
        <f t="shared" si="809"/>
        <v>6.022064505769982E-2</v>
      </c>
      <c r="AB2742" s="1">
        <f t="shared" si="810"/>
        <v>2.4556687999999998</v>
      </c>
      <c r="AC2742" s="1">
        <f t="shared" si="811"/>
        <v>1.4211070428190937</v>
      </c>
      <c r="AF2742" s="1">
        <f t="shared" si="812"/>
        <v>10.338260561435716</v>
      </c>
      <c r="AG2742" s="1">
        <f t="shared" si="813"/>
        <v>4.7185950656582998</v>
      </c>
      <c r="AH2742" s="1">
        <f t="shared" si="814"/>
        <v>12.381547288842766</v>
      </c>
      <c r="AI2742">
        <v>7.9</v>
      </c>
      <c r="AJ2742">
        <v>14</v>
      </c>
      <c r="AK2742">
        <v>118</v>
      </c>
      <c r="AL2742">
        <v>14</v>
      </c>
      <c r="AM2742">
        <v>9009</v>
      </c>
      <c r="AN2742">
        <v>9025</v>
      </c>
      <c r="AO2742">
        <v>8971</v>
      </c>
      <c r="AP2742">
        <v>135</v>
      </c>
      <c r="AQ2742">
        <v>373</v>
      </c>
    </row>
    <row r="2743" spans="1:43">
      <c r="A2743" s="27">
        <v>40727</v>
      </c>
      <c r="B2743" s="27"/>
      <c r="C2743">
        <v>17.399999999999999</v>
      </c>
      <c r="D2743">
        <v>23.8</v>
      </c>
      <c r="E2743">
        <v>12.9</v>
      </c>
      <c r="F2743">
        <v>64</v>
      </c>
      <c r="G2743">
        <v>33</v>
      </c>
      <c r="H2743">
        <v>7.8</v>
      </c>
      <c r="I2743" s="10">
        <v>935</v>
      </c>
      <c r="J2743">
        <v>1.8</v>
      </c>
      <c r="K2743" s="2">
        <v>10</v>
      </c>
      <c r="L2743" s="1">
        <f t="shared" si="799"/>
        <v>3.9714179149748152</v>
      </c>
      <c r="M2743" s="1">
        <f t="shared" si="800"/>
        <v>95</v>
      </c>
      <c r="N2743" s="1">
        <f t="shared" si="801"/>
        <v>1.9880479410923457</v>
      </c>
      <c r="O2743" s="1">
        <f t="shared" si="815"/>
        <v>0.12558591009780062</v>
      </c>
      <c r="P2743" s="1">
        <f t="shared" si="817"/>
        <v>1.1936583557001499</v>
      </c>
      <c r="Q2743">
        <f t="shared" si="802"/>
        <v>4.2897837830773469</v>
      </c>
      <c r="R2743">
        <f t="shared" si="803"/>
        <v>12.8049600995032</v>
      </c>
      <c r="S2743">
        <f t="shared" si="804"/>
        <v>1.676041897840733</v>
      </c>
      <c r="T2743">
        <v>0.2432</v>
      </c>
      <c r="U2743" s="1">
        <f t="shared" si="805"/>
        <v>0.40051869704611387</v>
      </c>
      <c r="V2743" s="1">
        <v>184</v>
      </c>
      <c r="W2743" s="1">
        <f t="shared" si="806"/>
        <v>16.243187537760974</v>
      </c>
      <c r="X2743" s="1">
        <f t="shared" si="807"/>
        <v>38.038604046465707</v>
      </c>
      <c r="Y2743" s="1">
        <f t="shared" si="808"/>
        <v>0.96700888618646386</v>
      </c>
      <c r="Z2743" s="1">
        <f t="shared" si="816"/>
        <v>-0.68400000000000027</v>
      </c>
      <c r="AA2743" s="1">
        <f t="shared" si="809"/>
        <v>6.0116606778804642E-2</v>
      </c>
      <c r="AB2743" s="1">
        <f t="shared" si="810"/>
        <v>2.4599186</v>
      </c>
      <c r="AC2743" s="1">
        <f t="shared" si="811"/>
        <v>1.3463119353022994</v>
      </c>
      <c r="AF2743" s="1">
        <f t="shared" si="812"/>
        <v>10.167362763958728</v>
      </c>
      <c r="AG2743" s="1">
        <f t="shared" si="813"/>
        <v>4.3437336851035679</v>
      </c>
      <c r="AH2743" s="1">
        <f t="shared" si="814"/>
        <v>10.768408780390686</v>
      </c>
      <c r="AI2743">
        <v>7.3</v>
      </c>
      <c r="AJ2743">
        <v>14</v>
      </c>
      <c r="AK2743">
        <v>111</v>
      </c>
      <c r="AL2743">
        <v>15</v>
      </c>
      <c r="AM2743">
        <v>9088</v>
      </c>
      <c r="AN2743">
        <v>9107</v>
      </c>
      <c r="AO2743">
        <v>9002</v>
      </c>
      <c r="AP2743">
        <v>123</v>
      </c>
      <c r="AQ2743">
        <v>166</v>
      </c>
    </row>
    <row r="2744" spans="1:43">
      <c r="A2744" s="27">
        <v>40728</v>
      </c>
      <c r="B2744" s="27"/>
      <c r="C2744">
        <v>21.1</v>
      </c>
      <c r="D2744">
        <v>26.5</v>
      </c>
      <c r="E2744">
        <v>15.6</v>
      </c>
      <c r="F2744">
        <v>41</v>
      </c>
      <c r="G2744">
        <v>23</v>
      </c>
      <c r="H2744">
        <v>13.7</v>
      </c>
      <c r="I2744" s="10">
        <v>935</v>
      </c>
      <c r="J2744">
        <v>2.2999999999999998</v>
      </c>
      <c r="K2744" s="2">
        <v>10</v>
      </c>
      <c r="L2744" s="1">
        <f t="shared" si="799"/>
        <v>5.4269134235554413</v>
      </c>
      <c r="M2744" s="1">
        <f t="shared" si="800"/>
        <v>59</v>
      </c>
      <c r="N2744" s="1">
        <f t="shared" si="801"/>
        <v>2.5031421146100006</v>
      </c>
      <c r="O2744" s="1">
        <f t="shared" si="815"/>
        <v>0.15362873077104314</v>
      </c>
      <c r="P2744" s="1">
        <f t="shared" si="817"/>
        <v>0.92128354121291456</v>
      </c>
      <c r="Q2744">
        <f t="shared" si="802"/>
        <v>8.0250014153687381</v>
      </c>
      <c r="R2744">
        <f t="shared" si="803"/>
        <v>12.801625674785985</v>
      </c>
      <c r="S2744">
        <f t="shared" si="804"/>
        <v>1.6756054548149195</v>
      </c>
      <c r="T2744">
        <v>0.2432</v>
      </c>
      <c r="U2744" s="1">
        <f t="shared" si="805"/>
        <v>0.39903433270357103</v>
      </c>
      <c r="V2744" s="1">
        <v>185</v>
      </c>
      <c r="W2744" s="1">
        <f t="shared" si="806"/>
        <v>22.995578134802457</v>
      </c>
      <c r="X2744" s="1">
        <f t="shared" si="807"/>
        <v>38.039526946606898</v>
      </c>
      <c r="Y2744" s="1">
        <f t="shared" si="808"/>
        <v>0.96702693676973295</v>
      </c>
      <c r="Z2744" s="1">
        <f t="shared" si="816"/>
        <v>1.406000000000001</v>
      </c>
      <c r="AA2744" s="1">
        <f t="shared" si="809"/>
        <v>6.0330854618832246E-2</v>
      </c>
      <c r="AB2744" s="1">
        <f t="shared" si="810"/>
        <v>2.4511829000000001</v>
      </c>
      <c r="AC2744" s="1">
        <f t="shared" si="811"/>
        <v>1.7202874728862712</v>
      </c>
      <c r="AF2744" s="1">
        <f t="shared" si="812"/>
        <v>11.236363848576445</v>
      </c>
      <c r="AG2744" s="1">
        <f t="shared" si="813"/>
        <v>5.300796671916344</v>
      </c>
      <c r="AH2744" s="1">
        <f t="shared" si="814"/>
        <v>12.27206046099902</v>
      </c>
      <c r="AI2744">
        <v>4.2</v>
      </c>
      <c r="AJ2744">
        <v>2</v>
      </c>
      <c r="AK2744">
        <v>82</v>
      </c>
      <c r="AL2744">
        <v>16</v>
      </c>
      <c r="AM2744">
        <v>9088</v>
      </c>
      <c r="AN2744">
        <v>9110</v>
      </c>
      <c r="AO2744">
        <v>9062</v>
      </c>
      <c r="AP2744">
        <v>97</v>
      </c>
      <c r="AQ2744">
        <v>0</v>
      </c>
    </row>
    <row r="2745" spans="1:43">
      <c r="A2745" s="27">
        <v>40729</v>
      </c>
      <c r="B2745" s="27"/>
      <c r="C2745">
        <v>22.4</v>
      </c>
      <c r="D2745">
        <v>26.6</v>
      </c>
      <c r="E2745">
        <v>17.100000000000001</v>
      </c>
      <c r="F2745">
        <v>46</v>
      </c>
      <c r="G2745">
        <v>27</v>
      </c>
      <c r="H2745">
        <v>14</v>
      </c>
      <c r="I2745" s="10">
        <v>935</v>
      </c>
      <c r="J2745">
        <v>2.2999999999999998</v>
      </c>
      <c r="K2745" s="2">
        <v>10</v>
      </c>
      <c r="L2745" s="1">
        <f t="shared" si="799"/>
        <v>5.845681576168289</v>
      </c>
      <c r="M2745" s="1">
        <f t="shared" si="800"/>
        <v>65</v>
      </c>
      <c r="N2745" s="1">
        <f t="shared" si="801"/>
        <v>2.7099694655976552</v>
      </c>
      <c r="O2745" s="1">
        <f t="shared" si="815"/>
        <v>0.16466164596511262</v>
      </c>
      <c r="P2745" s="1">
        <f t="shared" si="817"/>
        <v>1.1042661127432023</v>
      </c>
      <c r="Q2745">
        <f t="shared" si="802"/>
        <v>7.7590566411775521</v>
      </c>
      <c r="R2745">
        <f t="shared" si="803"/>
        <v>12.798030925412517</v>
      </c>
      <c r="S2745">
        <f t="shared" si="804"/>
        <v>1.6751349378812195</v>
      </c>
      <c r="T2745">
        <v>0.2432</v>
      </c>
      <c r="U2745" s="1">
        <f t="shared" si="805"/>
        <v>0.39743192095434626</v>
      </c>
      <c r="V2745" s="1">
        <v>186</v>
      </c>
      <c r="W2745" s="1">
        <f t="shared" si="806"/>
        <v>23.344039221444692</v>
      </c>
      <c r="X2745" s="1">
        <f t="shared" si="807"/>
        <v>38.040763319570608</v>
      </c>
      <c r="Y2745" s="1">
        <f t="shared" si="808"/>
        <v>0.96705474186354334</v>
      </c>
      <c r="Z2745" s="1">
        <f t="shared" si="816"/>
        <v>0.49399999999999894</v>
      </c>
      <c r="AA2745" s="1">
        <f t="shared" si="809"/>
        <v>6.0406493875148452E-2</v>
      </c>
      <c r="AB2745" s="1">
        <f t="shared" si="810"/>
        <v>2.4481136000000001</v>
      </c>
      <c r="AC2745" s="1">
        <f t="shared" si="811"/>
        <v>1.7202874728862712</v>
      </c>
      <c r="AF2745" s="1">
        <f t="shared" si="812"/>
        <v>10.840889421417206</v>
      </c>
      <c r="AG2745" s="1">
        <f t="shared" si="813"/>
        <v>5.5082599656972038</v>
      </c>
      <c r="AH2745" s="1">
        <f t="shared" si="814"/>
        <v>13.911260834843986</v>
      </c>
      <c r="AI2745">
        <v>4.5999999999999996</v>
      </c>
      <c r="AJ2745">
        <v>1</v>
      </c>
      <c r="AK2745">
        <v>83</v>
      </c>
      <c r="AL2745">
        <v>2</v>
      </c>
      <c r="AM2745">
        <v>9056</v>
      </c>
      <c r="AN2745">
        <v>9068</v>
      </c>
      <c r="AO2745">
        <v>9042</v>
      </c>
      <c r="AP2745">
        <v>121</v>
      </c>
      <c r="AQ2745">
        <v>0</v>
      </c>
    </row>
    <row r="2746" spans="1:43">
      <c r="A2746" s="27">
        <v>40730</v>
      </c>
      <c r="B2746" s="27"/>
      <c r="C2746">
        <v>23.6</v>
      </c>
      <c r="D2746">
        <v>27.7</v>
      </c>
      <c r="E2746">
        <v>17.899999999999999</v>
      </c>
      <c r="F2746">
        <v>32</v>
      </c>
      <c r="G2746">
        <v>15</v>
      </c>
      <c r="H2746">
        <v>12.2</v>
      </c>
      <c r="I2746" s="10">
        <v>935</v>
      </c>
      <c r="J2746">
        <v>2</v>
      </c>
      <c r="K2746" s="2">
        <v>10</v>
      </c>
      <c r="L2746" s="1">
        <f t="shared" si="799"/>
        <v>5.6973806902515785</v>
      </c>
      <c r="M2746" s="1">
        <f t="shared" si="800"/>
        <v>49</v>
      </c>
      <c r="N2746" s="1">
        <f t="shared" si="801"/>
        <v>2.9139768389124927</v>
      </c>
      <c r="O2746" s="1">
        <f t="shared" si="815"/>
        <v>0.17543243500016223</v>
      </c>
      <c r="P2746" s="1">
        <f t="shared" si="817"/>
        <v>0.78134258084696306</v>
      </c>
      <c r="Q2746">
        <f t="shared" si="802"/>
        <v>7.7860067043815695</v>
      </c>
      <c r="R2746">
        <f t="shared" si="803"/>
        <v>12.794177992874648</v>
      </c>
      <c r="S2746">
        <f t="shared" si="804"/>
        <v>1.6746306273396137</v>
      </c>
      <c r="T2746">
        <v>0.2432</v>
      </c>
      <c r="U2746" s="1">
        <f t="shared" si="805"/>
        <v>0.39571193584424447</v>
      </c>
      <c r="V2746" s="1">
        <v>187</v>
      </c>
      <c r="W2746" s="1">
        <f t="shared" si="806"/>
        <v>21.289231996794364</v>
      </c>
      <c r="X2746" s="1">
        <f t="shared" si="807"/>
        <v>38.042292819412395</v>
      </c>
      <c r="Y2746" s="1">
        <f t="shared" si="808"/>
        <v>0.96709229324223878</v>
      </c>
      <c r="Z2746" s="1">
        <f t="shared" si="816"/>
        <v>0.45600000000000107</v>
      </c>
      <c r="AA2746" s="1">
        <f t="shared" si="809"/>
        <v>6.0476483263051405E-2</v>
      </c>
      <c r="AB2746" s="1">
        <f t="shared" si="810"/>
        <v>2.4452803999999997</v>
      </c>
      <c r="AC2746" s="1">
        <f t="shared" si="811"/>
        <v>1.4959021503358882</v>
      </c>
      <c r="AF2746" s="1">
        <f t="shared" si="812"/>
        <v>11.339865384684408</v>
      </c>
      <c r="AG2746" s="1">
        <f t="shared" si="813"/>
        <v>4.9342321095072972</v>
      </c>
      <c r="AH2746" s="1">
        <f t="shared" si="814"/>
        <v>12.22515119423001</v>
      </c>
      <c r="AI2746">
        <v>3.7</v>
      </c>
      <c r="AJ2746">
        <v>1</v>
      </c>
      <c r="AK2746">
        <v>57</v>
      </c>
      <c r="AL2746">
        <v>16</v>
      </c>
      <c r="AM2746">
        <v>9061</v>
      </c>
      <c r="AN2746">
        <v>9071</v>
      </c>
      <c r="AO2746">
        <v>9045</v>
      </c>
      <c r="AP2746">
        <v>88</v>
      </c>
      <c r="AQ2746">
        <v>0</v>
      </c>
    </row>
    <row r="2747" spans="1:43">
      <c r="A2747" s="27">
        <v>40731</v>
      </c>
      <c r="B2747" s="27"/>
      <c r="C2747">
        <v>24.5</v>
      </c>
      <c r="D2747">
        <v>29.6</v>
      </c>
      <c r="E2747">
        <v>19.2</v>
      </c>
      <c r="F2747">
        <v>28</v>
      </c>
      <c r="G2747">
        <v>13</v>
      </c>
      <c r="H2747">
        <v>14</v>
      </c>
      <c r="I2747" s="10">
        <v>935</v>
      </c>
      <c r="J2747">
        <v>3</v>
      </c>
      <c r="K2747" s="2">
        <v>10</v>
      </c>
      <c r="L2747" s="1">
        <f t="shared" si="799"/>
        <v>6.8775048697025438</v>
      </c>
      <c r="M2747" s="1">
        <f t="shared" si="800"/>
        <v>43</v>
      </c>
      <c r="N2747" s="1">
        <f t="shared" si="801"/>
        <v>3.0756558121949107</v>
      </c>
      <c r="O2747" s="1">
        <f t="shared" si="815"/>
        <v>0.18389520394995251</v>
      </c>
      <c r="P2747" s="1">
        <f t="shared" si="817"/>
        <v>0.74814583995574213</v>
      </c>
      <c r="Q2747">
        <f t="shared" si="802"/>
        <v>9.1222055685347279</v>
      </c>
      <c r="R2747">
        <f t="shared" si="803"/>
        <v>12.790069157233507</v>
      </c>
      <c r="S2747">
        <f t="shared" si="804"/>
        <v>1.6740928216274225</v>
      </c>
      <c r="T2747">
        <v>0.2432</v>
      </c>
      <c r="U2747" s="1">
        <f t="shared" si="805"/>
        <v>0.39387488620111616</v>
      </c>
      <c r="V2747" s="1">
        <v>188</v>
      </c>
      <c r="W2747" s="1">
        <f t="shared" si="806"/>
        <v>23.356056893426171</v>
      </c>
      <c r="X2747" s="1">
        <f t="shared" si="807"/>
        <v>38.044093623027017</v>
      </c>
      <c r="Y2747" s="1">
        <f t="shared" si="808"/>
        <v>0.96713957979689347</v>
      </c>
      <c r="Z2747" s="1">
        <f t="shared" si="816"/>
        <v>0.34199999999999947</v>
      </c>
      <c r="AA2747" s="1">
        <f t="shared" si="809"/>
        <v>6.0529081830471954E-2</v>
      </c>
      <c r="AB2747" s="1">
        <f t="shared" si="810"/>
        <v>2.4431555</v>
      </c>
      <c r="AC2747" s="1">
        <f t="shared" si="811"/>
        <v>2.2438532255038321</v>
      </c>
      <c r="AF2747" s="1">
        <f t="shared" si="812"/>
        <v>11.936365666739059</v>
      </c>
      <c r="AG2747" s="1">
        <f t="shared" si="813"/>
        <v>5.1660830328936269</v>
      </c>
      <c r="AH2747" s="1">
        <f t="shared" si="814"/>
        <v>13.169118931208056</v>
      </c>
      <c r="AI2747">
        <v>4.8</v>
      </c>
      <c r="AJ2747">
        <v>3</v>
      </c>
      <c r="AK2747">
        <v>73</v>
      </c>
      <c r="AL2747">
        <v>3</v>
      </c>
      <c r="AM2747">
        <v>9048</v>
      </c>
      <c r="AN2747">
        <v>9059</v>
      </c>
      <c r="AO2747">
        <v>9033</v>
      </c>
      <c r="AP2747">
        <v>80</v>
      </c>
      <c r="AQ2747">
        <v>0</v>
      </c>
    </row>
    <row r="2748" spans="1:43">
      <c r="A2748" s="27">
        <v>40732</v>
      </c>
      <c r="B2748" s="27"/>
      <c r="C2748">
        <v>24.9</v>
      </c>
      <c r="D2748">
        <v>29.5</v>
      </c>
      <c r="E2748">
        <v>21.3</v>
      </c>
      <c r="F2748">
        <v>33</v>
      </c>
      <c r="G2748">
        <v>20</v>
      </c>
      <c r="H2748">
        <v>13.9</v>
      </c>
      <c r="I2748" s="10">
        <v>935</v>
      </c>
      <c r="J2748">
        <v>2.1</v>
      </c>
      <c r="K2748" s="2">
        <v>10</v>
      </c>
      <c r="L2748" s="1">
        <f t="shared" si="799"/>
        <v>6.2167834130619068</v>
      </c>
      <c r="M2748" s="1">
        <f t="shared" si="800"/>
        <v>46</v>
      </c>
      <c r="N2748" s="1">
        <f t="shared" si="801"/>
        <v>3.1499887721282045</v>
      </c>
      <c r="O2748" s="1">
        <f t="shared" si="815"/>
        <v>0.18776540794261232</v>
      </c>
      <c r="P2748" s="1">
        <f t="shared" si="817"/>
        <v>0.99525147051962093</v>
      </c>
      <c r="Q2748">
        <f t="shared" si="802"/>
        <v>8.4029073988503136</v>
      </c>
      <c r="R2748">
        <f t="shared" si="803"/>
        <v>12.785706832716315</v>
      </c>
      <c r="S2748">
        <f t="shared" si="804"/>
        <v>1.6735218367429732</v>
      </c>
      <c r="T2748">
        <v>0.2432</v>
      </c>
      <c r="U2748" s="1">
        <f t="shared" si="805"/>
        <v>0.39192131548432957</v>
      </c>
      <c r="V2748" s="1">
        <v>189</v>
      </c>
      <c r="W2748" s="1">
        <f t="shared" si="806"/>
        <v>23.248221533386264</v>
      </c>
      <c r="X2748" s="1">
        <f t="shared" si="807"/>
        <v>38.046142458519746</v>
      </c>
      <c r="Y2748" s="1">
        <f t="shared" si="808"/>
        <v>0.96719658753859772</v>
      </c>
      <c r="Z2748" s="1">
        <f t="shared" si="816"/>
        <v>0.15199999999999947</v>
      </c>
      <c r="AA2748" s="1">
        <f t="shared" si="809"/>
        <v>6.0552488351259905E-2</v>
      </c>
      <c r="AB2748" s="1">
        <f t="shared" si="810"/>
        <v>2.4422110999999997</v>
      </c>
      <c r="AC2748" s="1">
        <f t="shared" si="811"/>
        <v>1.5706972578526825</v>
      </c>
      <c r="AF2748" s="1">
        <f t="shared" si="812"/>
        <v>10.69974104354703</v>
      </c>
      <c r="AG2748" s="1">
        <f t="shared" si="813"/>
        <v>5.3519957848808897</v>
      </c>
      <c r="AH2748" s="1">
        <f t="shared" si="814"/>
        <v>13.999027723061063</v>
      </c>
      <c r="AI2748">
        <v>4.8</v>
      </c>
      <c r="AJ2748">
        <v>15</v>
      </c>
      <c r="AK2748">
        <v>84</v>
      </c>
      <c r="AL2748">
        <v>14</v>
      </c>
      <c r="AM2748">
        <v>9054</v>
      </c>
      <c r="AN2748">
        <v>9061</v>
      </c>
      <c r="AO2748">
        <v>9033</v>
      </c>
      <c r="AP2748">
        <v>103</v>
      </c>
      <c r="AQ2748">
        <v>0</v>
      </c>
    </row>
    <row r="2749" spans="1:43">
      <c r="A2749" s="27">
        <v>40733</v>
      </c>
      <c r="B2749" s="27"/>
      <c r="C2749">
        <v>24.7</v>
      </c>
      <c r="D2749">
        <v>29.1</v>
      </c>
      <c r="E2749">
        <v>19.399999999999999</v>
      </c>
      <c r="F2749">
        <v>30</v>
      </c>
      <c r="G2749">
        <v>19</v>
      </c>
      <c r="H2749">
        <v>14</v>
      </c>
      <c r="I2749" s="10">
        <v>935</v>
      </c>
      <c r="J2749">
        <v>1.7</v>
      </c>
      <c r="K2749" s="2">
        <v>10</v>
      </c>
      <c r="L2749" s="1">
        <f t="shared" si="799"/>
        <v>6.0130606880001247</v>
      </c>
      <c r="M2749" s="1">
        <f t="shared" si="800"/>
        <v>41</v>
      </c>
      <c r="N2749" s="1">
        <f t="shared" si="801"/>
        <v>3.1126287748723476</v>
      </c>
      <c r="O2749" s="1">
        <f t="shared" si="815"/>
        <v>0.18582181573665404</v>
      </c>
      <c r="P2749" s="1">
        <f t="shared" si="817"/>
        <v>0.84485092258682593</v>
      </c>
      <c r="Q2749">
        <f t="shared" si="802"/>
        <v>8.7917500346277428</v>
      </c>
      <c r="R2749">
        <f t="shared" si="803"/>
        <v>12.781093563104861</v>
      </c>
      <c r="S2749">
        <f t="shared" si="804"/>
        <v>1.6729180056419977</v>
      </c>
      <c r="T2749">
        <v>0.2432</v>
      </c>
      <c r="U2749" s="1">
        <f t="shared" si="805"/>
        <v>0.38985180162399724</v>
      </c>
      <c r="V2749" s="1">
        <v>190</v>
      </c>
      <c r="W2749" s="1">
        <f t="shared" si="806"/>
        <v>23.369969891987747</v>
      </c>
      <c r="X2749" s="1">
        <f t="shared" si="807"/>
        <v>38.048414635455188</v>
      </c>
      <c r="Y2749" s="1">
        <f t="shared" si="808"/>
        <v>0.96726329960259716</v>
      </c>
      <c r="Z2749" s="1">
        <f t="shared" si="816"/>
        <v>-7.5999999999999734E-2</v>
      </c>
      <c r="AA2749" s="1">
        <f t="shared" si="809"/>
        <v>6.0540782828485233E-2</v>
      </c>
      <c r="AB2749" s="1">
        <f t="shared" si="810"/>
        <v>2.4426832999999997</v>
      </c>
      <c r="AC2749" s="1">
        <f t="shared" si="811"/>
        <v>1.2715168277855049</v>
      </c>
      <c r="AF2749" s="1">
        <f t="shared" si="812"/>
        <v>11.583483887970271</v>
      </c>
      <c r="AG2749" s="1">
        <f t="shared" si="813"/>
        <v>5.2702055387770415</v>
      </c>
      <c r="AH2749" s="1">
        <f t="shared" si="814"/>
        <v>13.926922897500035</v>
      </c>
      <c r="AI2749">
        <v>3.7</v>
      </c>
      <c r="AJ2749">
        <v>3</v>
      </c>
      <c r="AK2749">
        <v>69</v>
      </c>
      <c r="AL2749">
        <v>2</v>
      </c>
      <c r="AM2749">
        <v>9063</v>
      </c>
      <c r="AN2749">
        <v>9076</v>
      </c>
      <c r="AO2749">
        <v>9050</v>
      </c>
      <c r="AP2749">
        <v>93</v>
      </c>
      <c r="AQ2749">
        <v>0</v>
      </c>
    </row>
    <row r="2750" spans="1:43">
      <c r="A2750" s="27">
        <v>40734</v>
      </c>
      <c r="B2750" s="27"/>
      <c r="C2750">
        <v>24.8</v>
      </c>
      <c r="D2750">
        <v>29.3</v>
      </c>
      <c r="E2750">
        <v>19.8</v>
      </c>
      <c r="F2750">
        <v>32</v>
      </c>
      <c r="G2750">
        <v>19</v>
      </c>
      <c r="H2750">
        <v>13.9</v>
      </c>
      <c r="I2750" s="10">
        <v>935</v>
      </c>
      <c r="J2750">
        <v>1.6</v>
      </c>
      <c r="K2750" s="2">
        <v>10</v>
      </c>
      <c r="L2750" s="1">
        <f t="shared" si="799"/>
        <v>5.8947228564239413</v>
      </c>
      <c r="M2750" s="1">
        <f t="shared" si="800"/>
        <v>45</v>
      </c>
      <c r="N2750" s="1">
        <f t="shared" si="801"/>
        <v>3.1312601817293082</v>
      </c>
      <c r="O2750" s="1">
        <f t="shared" si="815"/>
        <v>0.18679148189442069</v>
      </c>
      <c r="P2750" s="1">
        <f t="shared" si="817"/>
        <v>0.90711845980213113</v>
      </c>
      <c r="Q2750">
        <f t="shared" si="802"/>
        <v>8.5791207420377962</v>
      </c>
      <c r="R2750">
        <f t="shared" si="803"/>
        <v>12.77623201693328</v>
      </c>
      <c r="S2750">
        <f t="shared" si="804"/>
        <v>1.6722816776090681</v>
      </c>
      <c r="T2750">
        <v>0.2432</v>
      </c>
      <c r="U2750" s="1">
        <f t="shared" si="805"/>
        <v>0.38766695685000602</v>
      </c>
      <c r="V2750" s="1">
        <v>191</v>
      </c>
      <c r="W2750" s="1">
        <f t="shared" si="806"/>
        <v>23.262929829524097</v>
      </c>
      <c r="X2750" s="1">
        <f t="shared" si="807"/>
        <v>38.050884076969858</v>
      </c>
      <c r="Y2750" s="1">
        <f t="shared" si="808"/>
        <v>0.96733969625328131</v>
      </c>
      <c r="Z2750" s="1">
        <f t="shared" si="816"/>
        <v>3.800000000000054E-2</v>
      </c>
      <c r="AA2750" s="1">
        <f t="shared" si="809"/>
        <v>6.0546635024113372E-2</v>
      </c>
      <c r="AB2750" s="1">
        <f t="shared" si="810"/>
        <v>2.4424471999999997</v>
      </c>
      <c r="AC2750" s="1">
        <f t="shared" si="811"/>
        <v>1.1967217202687106</v>
      </c>
      <c r="AF2750" s="1">
        <f t="shared" si="812"/>
        <v>11.491163114815397</v>
      </c>
      <c r="AG2750" s="1">
        <f t="shared" si="813"/>
        <v>5.3030208262835412</v>
      </c>
      <c r="AH2750" s="1">
        <f t="shared" si="814"/>
        <v>13.936378450347011</v>
      </c>
      <c r="AI2750">
        <v>3.7</v>
      </c>
      <c r="AJ2750">
        <v>1</v>
      </c>
      <c r="AK2750">
        <v>71</v>
      </c>
      <c r="AL2750">
        <v>16</v>
      </c>
      <c r="AM2750">
        <v>9060</v>
      </c>
      <c r="AN2750">
        <v>9074</v>
      </c>
      <c r="AO2750">
        <v>9045</v>
      </c>
      <c r="AP2750">
        <v>97</v>
      </c>
      <c r="AQ2750">
        <v>0</v>
      </c>
    </row>
    <row r="2751" spans="1:43">
      <c r="A2751" s="27">
        <v>40735</v>
      </c>
      <c r="B2751" s="27"/>
      <c r="C2751">
        <v>26.3</v>
      </c>
      <c r="D2751">
        <v>32.4</v>
      </c>
      <c r="E2751">
        <v>20.5</v>
      </c>
      <c r="F2751">
        <v>28</v>
      </c>
      <c r="G2751">
        <v>16</v>
      </c>
      <c r="H2751">
        <v>13.8</v>
      </c>
      <c r="I2751" s="10">
        <v>935</v>
      </c>
      <c r="J2751">
        <v>2.1</v>
      </c>
      <c r="K2751" s="2">
        <v>10</v>
      </c>
      <c r="L2751" s="1">
        <f t="shared" si="799"/>
        <v>6.3098843886263261</v>
      </c>
      <c r="M2751" s="1">
        <f t="shared" si="800"/>
        <v>40</v>
      </c>
      <c r="N2751" s="1">
        <f t="shared" si="801"/>
        <v>3.4226350066492657</v>
      </c>
      <c r="O2751" s="1">
        <f t="shared" si="815"/>
        <v>0.20185603125120444</v>
      </c>
      <c r="P2751" s="1">
        <f t="shared" si="817"/>
        <v>0.87167848040785934</v>
      </c>
      <c r="Q2751">
        <f t="shared" si="802"/>
        <v>8.8648411262083275</v>
      </c>
      <c r="R2751">
        <f t="shared" si="803"/>
        <v>12.771124982513157</v>
      </c>
      <c r="S2751">
        <f t="shared" si="804"/>
        <v>1.6716132176064342</v>
      </c>
      <c r="T2751">
        <v>0.2432</v>
      </c>
      <c r="U2751" s="1">
        <f t="shared" si="805"/>
        <v>0.38536742751089892</v>
      </c>
      <c r="V2751" s="1">
        <v>192</v>
      </c>
      <c r="W2751" s="1">
        <f t="shared" si="806"/>
        <v>23.156200668899839</v>
      </c>
      <c r="X2751" s="1">
        <f t="shared" si="807"/>
        <v>38.053523353733773</v>
      </c>
      <c r="Y2751" s="1">
        <f t="shared" si="808"/>
        <v>0.96742575489002214</v>
      </c>
      <c r="Z2751" s="1">
        <f t="shared" si="816"/>
        <v>0.57000000000000006</v>
      </c>
      <c r="AA2751" s="1">
        <f t="shared" si="809"/>
        <v>6.0634553924765376E-2</v>
      </c>
      <c r="AB2751" s="1">
        <f t="shared" si="810"/>
        <v>2.4389056999999998</v>
      </c>
      <c r="AC2751" s="1">
        <f t="shared" si="811"/>
        <v>1.5706972578526825</v>
      </c>
      <c r="AF2751" s="1">
        <f t="shared" si="812"/>
        <v>13.314804074079365</v>
      </c>
      <c r="AG2751" s="1">
        <f t="shared" si="813"/>
        <v>5.224102907837846</v>
      </c>
      <c r="AH2751" s="1">
        <f t="shared" si="814"/>
        <v>13.295224913648674</v>
      </c>
      <c r="AI2751">
        <v>3.5</v>
      </c>
      <c r="AJ2751">
        <v>10</v>
      </c>
      <c r="AK2751">
        <v>75</v>
      </c>
      <c r="AL2751">
        <v>16</v>
      </c>
      <c r="AM2751">
        <v>9039</v>
      </c>
      <c r="AN2751">
        <v>9059</v>
      </c>
      <c r="AO2751">
        <v>9014</v>
      </c>
      <c r="AP2751">
        <v>90</v>
      </c>
      <c r="AQ2751">
        <v>0</v>
      </c>
    </row>
    <row r="2752" spans="1:43">
      <c r="A2752" s="27">
        <v>40736</v>
      </c>
      <c r="B2752" s="27"/>
      <c r="C2752">
        <v>28.7</v>
      </c>
      <c r="D2752">
        <v>35.299999999999997</v>
      </c>
      <c r="E2752">
        <v>21.4</v>
      </c>
      <c r="F2752">
        <v>25</v>
      </c>
      <c r="G2752">
        <v>13</v>
      </c>
      <c r="H2752">
        <v>13.6</v>
      </c>
      <c r="I2752" s="10">
        <v>935</v>
      </c>
      <c r="J2752">
        <v>3</v>
      </c>
      <c r="K2752" s="2">
        <v>10</v>
      </c>
      <c r="L2752" s="1">
        <f t="shared" si="799"/>
        <v>7.3498308336048259</v>
      </c>
      <c r="M2752" s="1">
        <f t="shared" si="800"/>
        <v>37</v>
      </c>
      <c r="N2752" s="1">
        <f t="shared" si="801"/>
        <v>3.9380425512480044</v>
      </c>
      <c r="O2752" s="1">
        <f t="shared" si="815"/>
        <v>0.22808098783162309</v>
      </c>
      <c r="P2752" s="1">
        <f t="shared" si="817"/>
        <v>0.8433766483433025</v>
      </c>
      <c r="Q2752">
        <f t="shared" si="802"/>
        <v>9.0751002074572984</v>
      </c>
      <c r="R2752">
        <f t="shared" si="803"/>
        <v>12.765775362804476</v>
      </c>
      <c r="S2752">
        <f t="shared" si="804"/>
        <v>1.6709130056026802</v>
      </c>
      <c r="T2752">
        <v>0.2432</v>
      </c>
      <c r="U2752" s="1">
        <f t="shared" si="805"/>
        <v>0.38295389388266432</v>
      </c>
      <c r="V2752" s="1">
        <v>193</v>
      </c>
      <c r="W2752" s="1">
        <f t="shared" si="806"/>
        <v>22.934980928103762</v>
      </c>
      <c r="X2752" s="1">
        <f t="shared" si="807"/>
        <v>38.056303719744307</v>
      </c>
      <c r="Y2752" s="1">
        <f t="shared" si="808"/>
        <v>0.96752145005386037</v>
      </c>
      <c r="Z2752" s="1">
        <f t="shared" si="816"/>
        <v>0.91199999999999948</v>
      </c>
      <c r="AA2752" s="1">
        <f t="shared" si="809"/>
        <v>6.0775756492206762E-2</v>
      </c>
      <c r="AB2752" s="1">
        <f t="shared" si="810"/>
        <v>2.4332392999999999</v>
      </c>
      <c r="AC2752" s="1">
        <f t="shared" si="811"/>
        <v>2.2438532255038321</v>
      </c>
      <c r="AF2752" s="1">
        <f t="shared" si="812"/>
        <v>15.174514098676035</v>
      </c>
      <c r="AG2752" s="1">
        <f t="shared" si="813"/>
        <v>5.1546055282668277</v>
      </c>
      <c r="AH2752" s="1">
        <f t="shared" si="814"/>
        <v>12.881777935720445</v>
      </c>
      <c r="AI2752">
        <v>4.7</v>
      </c>
      <c r="AJ2752">
        <v>10</v>
      </c>
      <c r="AK2752">
        <v>81</v>
      </c>
      <c r="AL2752">
        <v>16</v>
      </c>
      <c r="AM2752">
        <v>9020</v>
      </c>
      <c r="AN2752">
        <v>9033</v>
      </c>
      <c r="AO2752">
        <v>8996</v>
      </c>
      <c r="AP2752">
        <v>90</v>
      </c>
      <c r="AQ2752">
        <v>0</v>
      </c>
    </row>
    <row r="2753" spans="1:43">
      <c r="A2753" s="27">
        <v>40737</v>
      </c>
      <c r="B2753" s="27"/>
      <c r="C2753">
        <v>30.8</v>
      </c>
      <c r="D2753">
        <v>38.1</v>
      </c>
      <c r="E2753">
        <v>23.9</v>
      </c>
      <c r="F2753">
        <v>24</v>
      </c>
      <c r="G2753">
        <v>12</v>
      </c>
      <c r="H2753">
        <v>13.6</v>
      </c>
      <c r="I2753" s="10">
        <v>935</v>
      </c>
      <c r="J2753">
        <v>3.1</v>
      </c>
      <c r="K2753" s="2">
        <v>10</v>
      </c>
      <c r="L2753" s="1">
        <f t="shared" si="799"/>
        <v>7.7737687141562359</v>
      </c>
      <c r="M2753" s="1">
        <f t="shared" si="800"/>
        <v>36</v>
      </c>
      <c r="N2753" s="1">
        <f t="shared" si="801"/>
        <v>4.4431454838145479</v>
      </c>
      <c r="O2753" s="1">
        <f t="shared" si="815"/>
        <v>0.25331963865621038</v>
      </c>
      <c r="P2753" s="1">
        <f t="shared" si="817"/>
        <v>0.93383523399253887</v>
      </c>
      <c r="Q2753">
        <f t="shared" si="802"/>
        <v>9.1042062660345824</v>
      </c>
      <c r="R2753">
        <f t="shared" si="803"/>
        <v>12.760186170151101</v>
      </c>
      <c r="S2753">
        <f t="shared" si="804"/>
        <v>1.670181435883652</v>
      </c>
      <c r="T2753">
        <v>0.2432</v>
      </c>
      <c r="U2753" s="1">
        <f t="shared" si="805"/>
        <v>0.38042706996748799</v>
      </c>
      <c r="V2753" s="1">
        <v>194</v>
      </c>
      <c r="W2753" s="1">
        <f t="shared" si="806"/>
        <v>22.943561081636368</v>
      </c>
      <c r="X2753" s="1">
        <f t="shared" si="807"/>
        <v>38.059195149933942</v>
      </c>
      <c r="Y2753" s="1">
        <f t="shared" si="808"/>
        <v>0.96762675343503657</v>
      </c>
      <c r="Z2753" s="1">
        <f t="shared" si="816"/>
        <v>0.7980000000000006</v>
      </c>
      <c r="AA2753" s="1">
        <f t="shared" si="809"/>
        <v>6.0899849318961759E-2</v>
      </c>
      <c r="AB2753" s="1">
        <f t="shared" si="810"/>
        <v>2.4282811999999998</v>
      </c>
      <c r="AC2753" s="1">
        <f t="shared" si="811"/>
        <v>2.3186483330206267</v>
      </c>
      <c r="AF2753" s="1">
        <f t="shared" si="812"/>
        <v>16.031268108289677</v>
      </c>
      <c r="AG2753" s="1">
        <f t="shared" si="813"/>
        <v>5.1969735417089158</v>
      </c>
      <c r="AH2753" s="1">
        <f t="shared" si="814"/>
        <v>13.247349652190419</v>
      </c>
      <c r="AI2753">
        <v>4.7</v>
      </c>
      <c r="AJ2753">
        <v>10</v>
      </c>
      <c r="AK2753">
        <v>70</v>
      </c>
      <c r="AL2753">
        <v>15</v>
      </c>
      <c r="AM2753">
        <v>8999</v>
      </c>
      <c r="AN2753">
        <v>9018</v>
      </c>
      <c r="AO2753">
        <v>8968</v>
      </c>
      <c r="AP2753">
        <v>98</v>
      </c>
      <c r="AQ2753">
        <v>0</v>
      </c>
    </row>
    <row r="2754" spans="1:43">
      <c r="A2754" s="27">
        <v>40738</v>
      </c>
      <c r="B2754" s="27"/>
      <c r="C2754">
        <v>28.8</v>
      </c>
      <c r="D2754">
        <v>37</v>
      </c>
      <c r="E2754">
        <v>25.7</v>
      </c>
      <c r="F2754">
        <v>30</v>
      </c>
      <c r="G2754">
        <v>13</v>
      </c>
      <c r="H2754">
        <v>11</v>
      </c>
      <c r="I2754" s="10">
        <v>935</v>
      </c>
      <c r="J2754">
        <v>2.2999999999999998</v>
      </c>
      <c r="K2754" s="2">
        <v>10</v>
      </c>
      <c r="L2754" s="1">
        <f t="shared" si="799"/>
        <v>6.6233198441259535</v>
      </c>
      <c r="M2754" s="1">
        <f t="shared" si="800"/>
        <v>47</v>
      </c>
      <c r="N2754" s="1">
        <f t="shared" si="801"/>
        <v>3.9609091628282593</v>
      </c>
      <c r="O2754" s="1">
        <f t="shared" si="815"/>
        <v>0.22923297335572879</v>
      </c>
      <c r="P2754" s="1">
        <f t="shared" si="817"/>
        <v>1.1842879189368887</v>
      </c>
      <c r="Q2754">
        <f t="shared" si="802"/>
        <v>6.9267458849068024</v>
      </c>
      <c r="R2754">
        <f t="shared" si="803"/>
        <v>12.754360520899699</v>
      </c>
      <c r="S2754">
        <f t="shared" si="804"/>
        <v>1.6694189163481281</v>
      </c>
      <c r="T2754">
        <v>0.2432</v>
      </c>
      <c r="U2754" s="1">
        <f t="shared" si="805"/>
        <v>0.37778770328252792</v>
      </c>
      <c r="V2754" s="1">
        <v>195</v>
      </c>
      <c r="W2754" s="1">
        <f t="shared" si="806"/>
        <v>19.965254486960763</v>
      </c>
      <c r="X2754" s="1">
        <f t="shared" si="807"/>
        <v>38.062166379572176</v>
      </c>
      <c r="Y2754" s="1">
        <f t="shared" si="808"/>
        <v>0.96774163388136636</v>
      </c>
      <c r="Z2754" s="1">
        <f t="shared" si="816"/>
        <v>-0.76</v>
      </c>
      <c r="AA2754" s="1">
        <f t="shared" si="809"/>
        <v>6.0781654205825798E-2</v>
      </c>
      <c r="AB2754" s="1">
        <f t="shared" si="810"/>
        <v>2.4330031999999999</v>
      </c>
      <c r="AC2754" s="1">
        <f t="shared" si="811"/>
        <v>1.7202874728862712</v>
      </c>
      <c r="AF2754" s="1">
        <f t="shared" si="812"/>
        <v>13.713442118209874</v>
      </c>
      <c r="AG2754" s="1">
        <f t="shared" si="813"/>
        <v>4.919528985993594</v>
      </c>
      <c r="AH2754" s="1">
        <f t="shared" si="814"/>
        <v>13.742314339319382</v>
      </c>
      <c r="AI2754">
        <v>5.8</v>
      </c>
      <c r="AJ2754">
        <v>3</v>
      </c>
      <c r="AK2754">
        <v>97</v>
      </c>
      <c r="AL2754">
        <v>3</v>
      </c>
      <c r="AM2754">
        <v>9020</v>
      </c>
      <c r="AN2754">
        <v>9042</v>
      </c>
      <c r="AO2754">
        <v>8971</v>
      </c>
      <c r="AP2754">
        <v>117</v>
      </c>
      <c r="AQ2754">
        <v>0</v>
      </c>
    </row>
    <row r="2755" spans="1:43">
      <c r="A2755" s="27">
        <v>40739</v>
      </c>
      <c r="B2755" s="27"/>
      <c r="C2755">
        <v>21.9</v>
      </c>
      <c r="D2755">
        <v>29.7</v>
      </c>
      <c r="E2755">
        <v>18.600000000000001</v>
      </c>
      <c r="F2755">
        <v>56</v>
      </c>
      <c r="G2755">
        <v>29</v>
      </c>
      <c r="H2755">
        <v>1.6</v>
      </c>
      <c r="I2755" s="10">
        <v>935</v>
      </c>
      <c r="J2755">
        <v>3</v>
      </c>
      <c r="K2755" s="2">
        <v>10</v>
      </c>
      <c r="L2755" s="1">
        <f t="shared" si="799"/>
        <v>4.3109121393088605</v>
      </c>
      <c r="M2755" s="1">
        <f t="shared" si="800"/>
        <v>83</v>
      </c>
      <c r="N2755" s="1">
        <f t="shared" si="801"/>
        <v>2.6287193088585714</v>
      </c>
      <c r="O2755" s="1">
        <f t="shared" si="815"/>
        <v>0.16034158592949854</v>
      </c>
      <c r="P2755" s="1">
        <f t="shared" si="817"/>
        <v>1.4946342950140414</v>
      </c>
      <c r="Q2755">
        <f t="shared" si="802"/>
        <v>1.3765109684093995</v>
      </c>
      <c r="R2755">
        <f t="shared" si="803"/>
        <v>12.748301629921082</v>
      </c>
      <c r="S2755">
        <f t="shared" si="804"/>
        <v>1.6686258677907175</v>
      </c>
      <c r="T2755">
        <v>0.2432</v>
      </c>
      <c r="U2755" s="1">
        <f t="shared" si="805"/>
        <v>0.37503657463877438</v>
      </c>
      <c r="V2755" s="1">
        <v>196</v>
      </c>
      <c r="W2755" s="1">
        <f t="shared" si="806"/>
        <v>9.1668640051724708</v>
      </c>
      <c r="X2755" s="1">
        <f t="shared" si="807"/>
        <v>38.065184945439356</v>
      </c>
      <c r="Y2755" s="1">
        <f t="shared" si="808"/>
        <v>0.96786605740745657</v>
      </c>
      <c r="Z2755" s="1">
        <f t="shared" si="816"/>
        <v>-2.6220000000000008</v>
      </c>
      <c r="AA2755" s="1">
        <f t="shared" si="809"/>
        <v>6.0377379418856902E-2</v>
      </c>
      <c r="AB2755" s="1">
        <f t="shared" si="810"/>
        <v>2.4492940999999999</v>
      </c>
      <c r="AC2755" s="1">
        <f t="shared" si="811"/>
        <v>2.2438532255038321</v>
      </c>
      <c r="AF2755" s="1">
        <f t="shared" si="812"/>
        <v>11.579979122218367</v>
      </c>
      <c r="AG2755" s="1">
        <f t="shared" si="813"/>
        <v>3.244112027624527</v>
      </c>
      <c r="AH2755" s="1">
        <f t="shared" si="814"/>
        <v>9.5307253168624211</v>
      </c>
      <c r="AI2755">
        <v>8.1</v>
      </c>
      <c r="AJ2755">
        <v>15</v>
      </c>
      <c r="AK2755">
        <v>130</v>
      </c>
      <c r="AL2755">
        <v>15</v>
      </c>
      <c r="AM2755">
        <v>9056</v>
      </c>
      <c r="AN2755">
        <v>9075</v>
      </c>
      <c r="AO2755">
        <v>9012</v>
      </c>
      <c r="AP2755">
        <v>144</v>
      </c>
      <c r="AQ2755">
        <v>0</v>
      </c>
    </row>
    <row r="2756" spans="1:43">
      <c r="A2756" s="27">
        <v>40740</v>
      </c>
      <c r="B2756" s="27"/>
      <c r="C2756">
        <v>19.8</v>
      </c>
      <c r="D2756">
        <v>22.5</v>
      </c>
      <c r="E2756">
        <v>18.8</v>
      </c>
      <c r="F2756">
        <v>53</v>
      </c>
      <c r="G2756">
        <v>41</v>
      </c>
      <c r="H2756">
        <v>4.8</v>
      </c>
      <c r="I2756" s="10">
        <v>935</v>
      </c>
      <c r="J2756">
        <v>2.8</v>
      </c>
      <c r="K2756" s="2">
        <v>10</v>
      </c>
      <c r="L2756" s="1">
        <f t="shared" ref="L2756:L2819" si="818">(0.408*O2756*(W2756-Q2756-Z2756)+AA2756*AC2756*(N2756-P2756)*900/(C2756+273))/(O2756+AA2756*(1+0.34*AC2756))</f>
        <v>4.1903128580851501</v>
      </c>
      <c r="M2756" s="1">
        <f t="shared" ref="M2756:M2819" si="819">F2756*2-G2756</f>
        <v>65</v>
      </c>
      <c r="N2756" s="1">
        <f t="shared" ref="N2756:N2819" si="820">0.611*EXP(17.27*C2756/(C2756+237.3))</f>
        <v>2.3102444669922537</v>
      </c>
      <c r="O2756" s="1">
        <f t="shared" si="815"/>
        <v>0.14322727840469149</v>
      </c>
      <c r="P2756" s="1">
        <f t="shared" si="817"/>
        <v>1.2644499280761883</v>
      </c>
      <c r="Q2756">
        <f t="shared" ref="Q2756:Q2819" si="821">2.45*(0.9*H2756/R2756+0.1)*(0.34-0.14*P2756^0.5)*((D2756+273)^4+(E2756+273)^4)*10^(-9)</f>
        <v>2.9211673030077203</v>
      </c>
      <c r="R2756">
        <f t="shared" ref="R2756:R2819" si="822">7.64*S2756</f>
        <v>12.742012805052916</v>
      </c>
      <c r="S2756">
        <f t="shared" ref="S2756:S2819" si="823">ACOS(-TAN(T2756)*TAN(U2756))</f>
        <v>1.6678027231744654</v>
      </c>
      <c r="T2756">
        <v>0.2432</v>
      </c>
      <c r="U2756" s="1">
        <f t="shared" ref="U2756:U2819" si="824">0.409*SIN(0.0172*V2756-1.39)</f>
        <v>0.3721744979100603</v>
      </c>
      <c r="V2756" s="1">
        <v>197</v>
      </c>
      <c r="W2756" s="1">
        <f t="shared" ref="W2756:W2819" si="825">0.77*(0.25+0.5*H2756/R2756)*X2756</f>
        <v>12.849242689286351</v>
      </c>
      <c r="X2756" s="1">
        <f t="shared" ref="X2756:X2819" si="826">37.6*Y2756*(S2756*SIN(T2756)*SIN(U2756)+COS(T2756)*COS(U2756)*SIN(S2756))</f>
        <v>38.068217228748267</v>
      </c>
      <c r="Y2756" s="1">
        <f t="shared" ref="Y2756:Y2819" si="827">1+0.033*COS(0.0172*V2756)</f>
        <v>0.96799998720475866</v>
      </c>
      <c r="Z2756" s="1">
        <f t="shared" si="816"/>
        <v>-0.79799999999999915</v>
      </c>
      <c r="AA2756" s="1">
        <f t="shared" ref="AA2756:AA2819" si="828">(0.00163*101.3*((293-0.0065*I2756)/293)^5.26)/AB2756</f>
        <v>6.0255404552175866E-2</v>
      </c>
      <c r="AB2756" s="1">
        <f t="shared" ref="AB2756:AB2819" si="829">2.501-C2756*2.361*10^(-3)</f>
        <v>2.4542522</v>
      </c>
      <c r="AC2756" s="1">
        <f t="shared" ref="AC2756:AC2819" si="830">4.87*J2756/(LN(67.8*K2756-5.42))</f>
        <v>2.0942630104702431</v>
      </c>
      <c r="AF2756" s="1">
        <f t="shared" ref="AF2756:AF2819" si="831">0.0023*X2756*(C2756+17.8)*(D2756-E2756)^0.5</f>
        <v>6.3325566242567479</v>
      </c>
      <c r="AG2756" s="1">
        <f t="shared" ref="AG2756:AG2819" si="832">0.489+0.289*(W2756-Q2756)+0.023*C2756</f>
        <v>3.8136137866345239</v>
      </c>
      <c r="AH2756" s="1">
        <f t="shared" ref="AH2756:AH2819" si="833">1.26*O2756/(O2756+AA2756)*(W2756-Q2756-Z2756)</f>
        <v>9.5128286577143957</v>
      </c>
      <c r="AI2756">
        <v>5.5</v>
      </c>
      <c r="AJ2756">
        <v>14</v>
      </c>
      <c r="AK2756">
        <v>91</v>
      </c>
      <c r="AL2756">
        <v>14</v>
      </c>
      <c r="AM2756">
        <v>9071</v>
      </c>
      <c r="AN2756">
        <v>9092</v>
      </c>
      <c r="AO2756">
        <v>9047</v>
      </c>
      <c r="AP2756">
        <v>122</v>
      </c>
      <c r="AQ2756">
        <v>0</v>
      </c>
    </row>
    <row r="2757" spans="1:43">
      <c r="A2757" s="27">
        <v>40741</v>
      </c>
      <c r="B2757" s="27"/>
      <c r="C2757">
        <v>21.9</v>
      </c>
      <c r="D2757">
        <v>27.4</v>
      </c>
      <c r="E2757">
        <v>16.8</v>
      </c>
      <c r="F2757">
        <v>45</v>
      </c>
      <c r="G2757">
        <v>26</v>
      </c>
      <c r="H2757">
        <v>12.6</v>
      </c>
      <c r="I2757" s="10">
        <v>935</v>
      </c>
      <c r="J2757">
        <v>1.5</v>
      </c>
      <c r="K2757" s="2">
        <v>10</v>
      </c>
      <c r="L2757" s="1">
        <f t="shared" si="818"/>
        <v>5.0319737527244799</v>
      </c>
      <c r="M2757" s="1">
        <f t="shared" si="819"/>
        <v>64</v>
      </c>
      <c r="N2757" s="1">
        <f t="shared" si="820"/>
        <v>2.6287193088585714</v>
      </c>
      <c r="O2757" s="1">
        <f t="shared" ref="O2757:O2820" si="834">4098*N2757/((C2757+237.3)^2)</f>
        <v>0.16034158592949854</v>
      </c>
      <c r="P2757" s="1">
        <f t="shared" si="817"/>
        <v>1.0870964597624246</v>
      </c>
      <c r="Q2757">
        <f t="shared" si="821"/>
        <v>7.1549090848579997</v>
      </c>
      <c r="R2757">
        <f t="shared" si="822"/>
        <v>12.735497441482599</v>
      </c>
      <c r="S2757">
        <f t="shared" si="823"/>
        <v>1.666949926895628</v>
      </c>
      <c r="T2757">
        <v>0.2432</v>
      </c>
      <c r="U2757" s="1">
        <f t="shared" si="824"/>
        <v>0.36920231979229085</v>
      </c>
      <c r="V2757" s="1">
        <v>198</v>
      </c>
      <c r="W2757" s="1">
        <f t="shared" si="825"/>
        <v>21.830188974706065</v>
      </c>
      <c r="X2757" s="1">
        <f t="shared" si="826"/>
        <v>38.071228499787701</v>
      </c>
      <c r="Y2757" s="1">
        <f t="shared" si="827"/>
        <v>0.96814338365245811</v>
      </c>
      <c r="Z2757" s="1">
        <f t="shared" si="816"/>
        <v>0.79799999999999915</v>
      </c>
      <c r="AA2757" s="1">
        <f t="shared" si="828"/>
        <v>6.0377379418856902E-2</v>
      </c>
      <c r="AB2757" s="1">
        <f t="shared" si="829"/>
        <v>2.4492940999999999</v>
      </c>
      <c r="AC2757" s="1">
        <f t="shared" si="830"/>
        <v>1.1219266127519161</v>
      </c>
      <c r="AF2757" s="1">
        <f t="shared" si="831"/>
        <v>11.317960306219662</v>
      </c>
      <c r="AG2757" s="1">
        <f t="shared" si="832"/>
        <v>5.233855888166091</v>
      </c>
      <c r="AH2757" s="1">
        <f t="shared" si="833"/>
        <v>12.702272224960694</v>
      </c>
      <c r="AI2757">
        <v>4</v>
      </c>
      <c r="AJ2757">
        <v>3</v>
      </c>
      <c r="AK2757">
        <v>86</v>
      </c>
      <c r="AL2757">
        <v>16</v>
      </c>
      <c r="AM2757">
        <v>9032</v>
      </c>
      <c r="AN2757">
        <v>9059</v>
      </c>
      <c r="AO2757">
        <v>9009</v>
      </c>
      <c r="AP2757">
        <v>112</v>
      </c>
      <c r="AQ2757">
        <v>0</v>
      </c>
    </row>
    <row r="2758" spans="1:43">
      <c r="A2758" s="27">
        <v>40742</v>
      </c>
      <c r="B2758" s="27"/>
      <c r="C2758">
        <v>25</v>
      </c>
      <c r="D2758">
        <v>31.2</v>
      </c>
      <c r="E2758">
        <v>18.600000000000001</v>
      </c>
      <c r="F2758">
        <v>28</v>
      </c>
      <c r="G2758">
        <v>18</v>
      </c>
      <c r="H2758">
        <v>13.8</v>
      </c>
      <c r="I2758" s="10">
        <v>935</v>
      </c>
      <c r="J2758">
        <v>1.8</v>
      </c>
      <c r="K2758" s="2">
        <v>10</v>
      </c>
      <c r="L2758" s="1">
        <f t="shared" si="818"/>
        <v>5.7482348333521252</v>
      </c>
      <c r="M2758" s="1">
        <f t="shared" si="819"/>
        <v>38</v>
      </c>
      <c r="N2758" s="1">
        <f t="shared" si="820"/>
        <v>3.1688149728170982</v>
      </c>
      <c r="O2758" s="1">
        <f t="shared" si="834"/>
        <v>0.18874360871147136</v>
      </c>
      <c r="P2758" s="1">
        <f t="shared" si="817"/>
        <v>0.81642625918528244</v>
      </c>
      <c r="Q2758">
        <f t="shared" si="821"/>
        <v>8.8869120458324229</v>
      </c>
      <c r="R2758">
        <f t="shared" si="822"/>
        <v>12.728759016088942</v>
      </c>
      <c r="S2758">
        <f t="shared" si="823"/>
        <v>1.6660679340430553</v>
      </c>
      <c r="T2758">
        <v>0.2432</v>
      </c>
      <c r="U2758" s="1">
        <f t="shared" si="824"/>
        <v>0.36612091955296328</v>
      </c>
      <c r="V2758" s="1">
        <v>199</v>
      </c>
      <c r="W2758" s="1">
        <f t="shared" si="825"/>
        <v>23.22149200917033</v>
      </c>
      <c r="X2758" s="1">
        <f t="shared" si="826"/>
        <v>38.074182964258831</v>
      </c>
      <c r="Y2758" s="1">
        <f t="shared" si="827"/>
        <v>0.96829620432919572</v>
      </c>
      <c r="Z2758" s="1">
        <f t="shared" ref="Z2758:Z2821" si="835">0.38*(C2758-C2757)</f>
        <v>1.1780000000000006</v>
      </c>
      <c r="AA2758" s="1">
        <f t="shared" si="828"/>
        <v>6.0558342810253032E-2</v>
      </c>
      <c r="AB2758" s="1">
        <f t="shared" si="829"/>
        <v>2.4419749999999998</v>
      </c>
      <c r="AC2758" s="1">
        <f t="shared" si="830"/>
        <v>1.3463119353022994</v>
      </c>
      <c r="AF2758" s="1">
        <f t="shared" si="831"/>
        <v>13.304160335342305</v>
      </c>
      <c r="AG2758" s="1">
        <f t="shared" si="832"/>
        <v>5.2066936094046552</v>
      </c>
      <c r="AH2758" s="1">
        <f t="shared" si="833"/>
        <v>12.550474075450451</v>
      </c>
      <c r="AI2758">
        <v>5</v>
      </c>
      <c r="AJ2758">
        <v>15</v>
      </c>
      <c r="AK2758">
        <v>100</v>
      </c>
      <c r="AL2758">
        <v>14</v>
      </c>
      <c r="AM2758">
        <v>9006</v>
      </c>
      <c r="AN2758">
        <v>9017</v>
      </c>
      <c r="AO2758">
        <v>8985</v>
      </c>
      <c r="AP2758">
        <v>87</v>
      </c>
      <c r="AQ2758">
        <v>0</v>
      </c>
    </row>
    <row r="2759" spans="1:43">
      <c r="A2759" s="27">
        <v>40743</v>
      </c>
      <c r="B2759" s="27"/>
      <c r="C2759">
        <v>27.2</v>
      </c>
      <c r="D2759">
        <v>33.9</v>
      </c>
      <c r="E2759">
        <v>21.6</v>
      </c>
      <c r="F2759">
        <v>25</v>
      </c>
      <c r="G2759">
        <v>12</v>
      </c>
      <c r="H2759">
        <v>14</v>
      </c>
      <c r="I2759" s="10">
        <v>935</v>
      </c>
      <c r="J2759">
        <v>2.4</v>
      </c>
      <c r="K2759" s="2">
        <v>10</v>
      </c>
      <c r="L2759" s="1">
        <f t="shared" si="818"/>
        <v>6.6535403859098414</v>
      </c>
      <c r="M2759" s="1">
        <f t="shared" si="819"/>
        <v>38</v>
      </c>
      <c r="N2759" s="1">
        <f t="shared" si="820"/>
        <v>3.6085695036723782</v>
      </c>
      <c r="O2759" s="1">
        <f t="shared" si="834"/>
        <v>0.21137600031517048</v>
      </c>
      <c r="P2759" s="1">
        <f t="shared" ref="P2759:P2822" si="836">0.5*(M2759/100)*0.611*EXP(17.27*E2759/(E2759+237.3))+0.5*(G2759/100)*0.611*EXP(17.27*D2759/(D2759+237.3))</f>
        <v>0.80787633817337778</v>
      </c>
      <c r="Q2759">
        <f t="shared" si="821"/>
        <v>9.3853860583075424</v>
      </c>
      <c r="R2759">
        <f t="shared" si="822"/>
        <v>12.721801081760985</v>
      </c>
      <c r="S2759">
        <f t="shared" si="823"/>
        <v>1.6651572096545793</v>
      </c>
      <c r="T2759">
        <v>0.2432</v>
      </c>
      <c r="U2759" s="1">
        <f t="shared" si="824"/>
        <v>0.36293120877105056</v>
      </c>
      <c r="V2759" s="1">
        <v>200</v>
      </c>
      <c r="W2759" s="1">
        <f t="shared" si="825"/>
        <v>23.462394618934084</v>
      </c>
      <c r="X2759" s="1">
        <f t="shared" si="826"/>
        <v>38.077043811274081</v>
      </c>
      <c r="Y2759" s="1">
        <f t="shared" si="827"/>
        <v>0.968458404025617</v>
      </c>
      <c r="Z2759" s="1">
        <f t="shared" si="835"/>
        <v>0.83599999999999974</v>
      </c>
      <c r="AA2759" s="1">
        <f t="shared" si="828"/>
        <v>6.068742793117364E-2</v>
      </c>
      <c r="AB2759" s="1">
        <f t="shared" si="829"/>
        <v>2.4367807999999997</v>
      </c>
      <c r="AC2759" s="1">
        <f t="shared" si="830"/>
        <v>1.7950825804030659</v>
      </c>
      <c r="AF2759" s="1">
        <f t="shared" si="831"/>
        <v>13.821530269337302</v>
      </c>
      <c r="AG2759" s="1">
        <f t="shared" si="832"/>
        <v>5.1828554740210695</v>
      </c>
      <c r="AH2759" s="1">
        <f t="shared" si="833"/>
        <v>12.96215233386277</v>
      </c>
      <c r="AI2759">
        <v>4.0999999999999996</v>
      </c>
      <c r="AJ2759">
        <v>15</v>
      </c>
      <c r="AK2759">
        <v>80</v>
      </c>
      <c r="AL2759">
        <v>14</v>
      </c>
      <c r="AM2759">
        <v>8985</v>
      </c>
      <c r="AN2759">
        <v>9002</v>
      </c>
      <c r="AO2759">
        <v>8960</v>
      </c>
      <c r="AP2759">
        <v>87</v>
      </c>
      <c r="AQ2759">
        <v>0</v>
      </c>
    </row>
    <row r="2760" spans="1:43">
      <c r="A2760" s="27">
        <v>40744</v>
      </c>
      <c r="B2760" s="27"/>
      <c r="C2760">
        <v>25.4</v>
      </c>
      <c r="D2760">
        <v>32.1</v>
      </c>
      <c r="E2760">
        <v>23.2</v>
      </c>
      <c r="F2760">
        <v>35</v>
      </c>
      <c r="G2760">
        <v>17</v>
      </c>
      <c r="H2760">
        <v>7.3</v>
      </c>
      <c r="I2760" s="10">
        <v>935</v>
      </c>
      <c r="J2760">
        <v>2.4</v>
      </c>
      <c r="K2760" s="2">
        <v>10</v>
      </c>
      <c r="L2760" s="1">
        <f t="shared" si="818"/>
        <v>5.5396678686696132</v>
      </c>
      <c r="M2760" s="1">
        <f t="shared" si="819"/>
        <v>53</v>
      </c>
      <c r="N2760" s="1">
        <f t="shared" si="820"/>
        <v>3.2451044654796197</v>
      </c>
      <c r="O2760" s="1">
        <f t="shared" si="834"/>
        <v>0.19269945685025572</v>
      </c>
      <c r="P2760" s="1">
        <f t="shared" si="836"/>
        <v>1.1603799635255989</v>
      </c>
      <c r="Q2760">
        <f t="shared" si="821"/>
        <v>4.6774013771195326</v>
      </c>
      <c r="R2760">
        <f t="shared" si="822"/>
        <v>12.714627261711822</v>
      </c>
      <c r="S2760">
        <f t="shared" si="823"/>
        <v>1.6642182279727518</v>
      </c>
      <c r="T2760">
        <v>0.2432</v>
      </c>
      <c r="U2760" s="1">
        <f t="shared" si="824"/>
        <v>0.35963413106732667</v>
      </c>
      <c r="V2760" s="1">
        <v>201</v>
      </c>
      <c r="W2760" s="1">
        <f t="shared" si="825"/>
        <v>15.747685508962416</v>
      </c>
      <c r="X2760" s="1">
        <f t="shared" si="826"/>
        <v>38.079773262984574</v>
      </c>
      <c r="Y2760" s="1">
        <f t="shared" si="827"/>
        <v>0.96862993475774684</v>
      </c>
      <c r="Z2760" s="1">
        <f t="shared" si="835"/>
        <v>-0.68400000000000027</v>
      </c>
      <c r="AA2760" s="1">
        <f t="shared" si="828"/>
        <v>6.0581771971259857E-2</v>
      </c>
      <c r="AB2760" s="1">
        <f t="shared" si="829"/>
        <v>2.4410305999999999</v>
      </c>
      <c r="AC2760" s="1">
        <f t="shared" si="830"/>
        <v>1.7950825804030659</v>
      </c>
      <c r="AF2760" s="1">
        <f t="shared" si="831"/>
        <v>11.287582562789181</v>
      </c>
      <c r="AG2760" s="1">
        <f t="shared" si="832"/>
        <v>4.2725121141025921</v>
      </c>
      <c r="AH2760" s="1">
        <f t="shared" si="833"/>
        <v>11.267931953721593</v>
      </c>
      <c r="AI2760">
        <v>7.5</v>
      </c>
      <c r="AJ2760">
        <v>14</v>
      </c>
      <c r="AK2760">
        <v>110</v>
      </c>
      <c r="AL2760">
        <v>14</v>
      </c>
      <c r="AM2760">
        <v>8985</v>
      </c>
      <c r="AN2760">
        <v>9007</v>
      </c>
      <c r="AO2760">
        <v>8962</v>
      </c>
      <c r="AP2760">
        <v>112</v>
      </c>
      <c r="AQ2760">
        <v>0</v>
      </c>
    </row>
    <row r="2761" spans="1:43">
      <c r="A2761" s="27">
        <v>40745</v>
      </c>
      <c r="B2761" s="27"/>
      <c r="C2761">
        <v>22</v>
      </c>
      <c r="D2761">
        <v>27.9</v>
      </c>
      <c r="E2761">
        <v>16.2</v>
      </c>
      <c r="F2761">
        <v>59</v>
      </c>
      <c r="G2761">
        <v>30</v>
      </c>
      <c r="H2761">
        <v>12.5</v>
      </c>
      <c r="I2761" s="10">
        <v>935</v>
      </c>
      <c r="J2761">
        <v>2.1</v>
      </c>
      <c r="K2761" s="2">
        <v>10</v>
      </c>
      <c r="L2761" s="1">
        <f t="shared" si="818"/>
        <v>5.7481044541083577</v>
      </c>
      <c r="M2761" s="1">
        <f t="shared" si="819"/>
        <v>88</v>
      </c>
      <c r="N2761" s="1">
        <f t="shared" si="820"/>
        <v>2.6447969195164731</v>
      </c>
      <c r="O2761" s="1">
        <f t="shared" si="834"/>
        <v>0.16119785218083971</v>
      </c>
      <c r="P2761" s="1">
        <f t="shared" si="836"/>
        <v>1.3744703324707315</v>
      </c>
      <c r="Q2761">
        <f t="shared" si="821"/>
        <v>6.4500708644834175</v>
      </c>
      <c r="R2761">
        <f t="shared" si="822"/>
        <v>12.70724124380502</v>
      </c>
      <c r="S2761">
        <f t="shared" si="823"/>
        <v>1.6632514717022278</v>
      </c>
      <c r="T2761">
        <v>0.2432</v>
      </c>
      <c r="U2761" s="1">
        <f t="shared" si="824"/>
        <v>0.35623066182521257</v>
      </c>
      <c r="V2761" s="1">
        <v>202</v>
      </c>
      <c r="W2761" s="1">
        <f t="shared" si="825"/>
        <v>21.75343078880147</v>
      </c>
      <c r="X2761" s="1">
        <f t="shared" si="826"/>
        <v>38.08233262580022</v>
      </c>
      <c r="Y2761" s="1">
        <f t="shared" si="827"/>
        <v>0.96881074578118453</v>
      </c>
      <c r="Z2761" s="1">
        <f t="shared" si="835"/>
        <v>-1.2919999999999994</v>
      </c>
      <c r="AA2761" s="1">
        <f t="shared" si="828"/>
        <v>6.0383200064705544E-2</v>
      </c>
      <c r="AB2761" s="1">
        <f t="shared" si="829"/>
        <v>2.449058</v>
      </c>
      <c r="AC2761" s="1">
        <f t="shared" si="830"/>
        <v>1.5706972578526825</v>
      </c>
      <c r="AF2761" s="1">
        <f t="shared" si="831"/>
        <v>11.924148637236499</v>
      </c>
      <c r="AG2761" s="1">
        <f t="shared" si="832"/>
        <v>5.4176710181279164</v>
      </c>
      <c r="AH2761" s="1">
        <f t="shared" si="833"/>
        <v>15.211913652185984</v>
      </c>
      <c r="AI2761">
        <v>4.2</v>
      </c>
      <c r="AJ2761">
        <v>15</v>
      </c>
      <c r="AK2761">
        <v>75</v>
      </c>
      <c r="AL2761">
        <v>15</v>
      </c>
      <c r="AM2761">
        <v>9013</v>
      </c>
      <c r="AN2761">
        <v>9026</v>
      </c>
      <c r="AO2761">
        <v>8998</v>
      </c>
      <c r="AP2761">
        <v>148</v>
      </c>
      <c r="AQ2761">
        <v>63</v>
      </c>
    </row>
    <row r="2762" spans="1:43">
      <c r="A2762" s="27">
        <v>40746</v>
      </c>
      <c r="B2762" s="27"/>
      <c r="C2762">
        <v>24.7</v>
      </c>
      <c r="D2762">
        <v>30.1</v>
      </c>
      <c r="E2762">
        <v>19.100000000000001</v>
      </c>
      <c r="F2762">
        <v>38</v>
      </c>
      <c r="G2762">
        <v>23</v>
      </c>
      <c r="H2762">
        <v>13.7</v>
      </c>
      <c r="I2762" s="10">
        <v>935</v>
      </c>
      <c r="J2762">
        <v>2.9</v>
      </c>
      <c r="K2762" s="2">
        <v>10</v>
      </c>
      <c r="L2762" s="1">
        <f t="shared" si="818"/>
        <v>6.4483123911595222</v>
      </c>
      <c r="M2762" s="1">
        <f t="shared" si="819"/>
        <v>53</v>
      </c>
      <c r="N2762" s="1">
        <f t="shared" si="820"/>
        <v>3.1126287748723476</v>
      </c>
      <c r="O2762" s="1">
        <f t="shared" si="834"/>
        <v>0.18582181573665404</v>
      </c>
      <c r="P2762" s="1">
        <f t="shared" si="836"/>
        <v>1.0770628174208192</v>
      </c>
      <c r="Q2762">
        <f t="shared" si="821"/>
        <v>8.0304847265070922</v>
      </c>
      <c r="R2762">
        <f t="shared" si="822"/>
        <v>12.699646774910498</v>
      </c>
      <c r="S2762">
        <f t="shared" si="823"/>
        <v>1.6622574312710077</v>
      </c>
      <c r="T2762">
        <v>0.2432</v>
      </c>
      <c r="U2762" s="1">
        <f t="shared" si="824"/>
        <v>0.35272180790222629</v>
      </c>
      <c r="V2762" s="1">
        <v>203</v>
      </c>
      <c r="W2762" s="1">
        <f t="shared" si="825"/>
        <v>23.148879633304841</v>
      </c>
      <c r="X2762" s="1">
        <f t="shared" si="826"/>
        <v>38.084682343163784</v>
      </c>
      <c r="Y2762" s="1">
        <f t="shared" si="827"/>
        <v>0.96900078360611541</v>
      </c>
      <c r="Z2762" s="1">
        <f t="shared" si="835"/>
        <v>1.0259999999999998</v>
      </c>
      <c r="AA2762" s="1">
        <f t="shared" si="828"/>
        <v>6.0540782828485233E-2</v>
      </c>
      <c r="AB2762" s="1">
        <f t="shared" si="829"/>
        <v>2.4426832999999997</v>
      </c>
      <c r="AC2762" s="1">
        <f t="shared" si="830"/>
        <v>2.1690581179870376</v>
      </c>
      <c r="AF2762" s="1">
        <f t="shared" si="831"/>
        <v>12.347056805632425</v>
      </c>
      <c r="AG2762" s="1">
        <f t="shared" si="832"/>
        <v>5.4263161280645491</v>
      </c>
      <c r="AH2762" s="1">
        <f t="shared" si="833"/>
        <v>13.392981627030935</v>
      </c>
      <c r="AI2762">
        <v>4.4000000000000004</v>
      </c>
      <c r="AJ2762">
        <v>2</v>
      </c>
      <c r="AK2762">
        <v>82</v>
      </c>
      <c r="AL2762">
        <v>2</v>
      </c>
      <c r="AM2762">
        <v>9017</v>
      </c>
      <c r="AN2762">
        <v>9029</v>
      </c>
      <c r="AO2762">
        <v>8999</v>
      </c>
      <c r="AP2762">
        <v>112</v>
      </c>
      <c r="AQ2762">
        <v>0</v>
      </c>
    </row>
    <row r="2763" spans="1:43">
      <c r="A2763" s="27">
        <v>40747</v>
      </c>
      <c r="B2763" s="27"/>
      <c r="C2763">
        <v>26.8</v>
      </c>
      <c r="D2763">
        <v>33.4</v>
      </c>
      <c r="E2763">
        <v>21</v>
      </c>
      <c r="F2763">
        <v>32</v>
      </c>
      <c r="G2763">
        <v>15</v>
      </c>
      <c r="H2763">
        <v>13</v>
      </c>
      <c r="I2763" s="10">
        <v>935</v>
      </c>
      <c r="J2763">
        <v>2.7</v>
      </c>
      <c r="K2763" s="2">
        <v>10</v>
      </c>
      <c r="L2763" s="1">
        <f t="shared" si="818"/>
        <v>6.6620243610169796</v>
      </c>
      <c r="M2763" s="1">
        <f t="shared" si="819"/>
        <v>49</v>
      </c>
      <c r="N2763" s="1">
        <f t="shared" si="820"/>
        <v>3.5248733975227009</v>
      </c>
      <c r="O2763" s="1">
        <f t="shared" si="834"/>
        <v>0.20709932087799099</v>
      </c>
      <c r="P2763" s="1">
        <f t="shared" si="836"/>
        <v>0.99545060453245715</v>
      </c>
      <c r="Q2763">
        <f t="shared" si="821"/>
        <v>8.1669245235855215</v>
      </c>
      <c r="R2763">
        <f t="shared" si="822"/>
        <v>12.69184765530631</v>
      </c>
      <c r="S2763">
        <f t="shared" si="823"/>
        <v>1.6612366040976845</v>
      </c>
      <c r="T2763">
        <v>0.2432</v>
      </c>
      <c r="U2763" s="1">
        <f t="shared" si="824"/>
        <v>0.34910860733212101</v>
      </c>
      <c r="V2763" s="1">
        <v>204</v>
      </c>
      <c r="W2763" s="1">
        <f t="shared" si="825"/>
        <v>22.351137650661887</v>
      </c>
      <c r="X2763" s="1">
        <f t="shared" si="826"/>
        <v>38.086782049837076</v>
      </c>
      <c r="Y2763" s="1">
        <f t="shared" si="827"/>
        <v>0.96919999201313556</v>
      </c>
      <c r="Z2763" s="1">
        <f t="shared" si="835"/>
        <v>0.7980000000000006</v>
      </c>
      <c r="AA2763" s="1">
        <f t="shared" si="828"/>
        <v>6.0663916992804448E-2</v>
      </c>
      <c r="AB2763" s="1">
        <f t="shared" si="829"/>
        <v>2.4377252</v>
      </c>
      <c r="AC2763" s="1">
        <f t="shared" si="830"/>
        <v>2.019467902953449</v>
      </c>
      <c r="AF2763" s="1">
        <f t="shared" si="831"/>
        <v>13.757762818171186</v>
      </c>
      <c r="AG2763" s="1">
        <f t="shared" si="832"/>
        <v>5.2046375937250691</v>
      </c>
      <c r="AH2763" s="1">
        <f t="shared" si="833"/>
        <v>13.045358070568783</v>
      </c>
      <c r="AI2763">
        <v>4.4000000000000004</v>
      </c>
      <c r="AJ2763">
        <v>1</v>
      </c>
      <c r="AK2763">
        <v>89</v>
      </c>
      <c r="AL2763">
        <v>1</v>
      </c>
      <c r="AM2763">
        <v>9006</v>
      </c>
      <c r="AN2763">
        <v>9017</v>
      </c>
      <c r="AO2763">
        <v>8987</v>
      </c>
      <c r="AP2763">
        <v>103</v>
      </c>
      <c r="AQ2763">
        <v>0</v>
      </c>
    </row>
    <row r="2764" spans="1:43">
      <c r="A2764" s="27">
        <v>40748</v>
      </c>
      <c r="B2764" s="27"/>
      <c r="C2764">
        <v>29.3</v>
      </c>
      <c r="D2764">
        <v>33.6</v>
      </c>
      <c r="E2764">
        <v>25.6</v>
      </c>
      <c r="F2764">
        <v>26</v>
      </c>
      <c r="G2764">
        <v>18</v>
      </c>
      <c r="H2764">
        <v>12.1</v>
      </c>
      <c r="I2764" s="10">
        <v>935</v>
      </c>
      <c r="J2764">
        <v>2</v>
      </c>
      <c r="K2764" s="2">
        <v>10</v>
      </c>
      <c r="L2764" s="1">
        <f t="shared" si="818"/>
        <v>6.2136590266082248</v>
      </c>
      <c r="M2764" s="1">
        <f t="shared" si="819"/>
        <v>34</v>
      </c>
      <c r="N2764" s="1">
        <f t="shared" si="820"/>
        <v>4.0769837339881478</v>
      </c>
      <c r="O2764" s="1">
        <f t="shared" si="834"/>
        <v>0.23506644677697128</v>
      </c>
      <c r="P2764" s="1">
        <f t="shared" si="836"/>
        <v>1.0265808729236392</v>
      </c>
      <c r="Q2764">
        <f t="shared" si="821"/>
        <v>7.811765355931759</v>
      </c>
      <c r="R2764">
        <f t="shared" si="822"/>
        <v>12.683847733142015</v>
      </c>
      <c r="S2764">
        <f t="shared" si="823"/>
        <v>1.6601894938667558</v>
      </c>
      <c r="T2764">
        <v>0.2432</v>
      </c>
      <c r="U2764" s="1">
        <f t="shared" si="824"/>
        <v>0.34539212901780092</v>
      </c>
      <c r="V2764" s="1">
        <v>205</v>
      </c>
      <c r="W2764" s="1">
        <f t="shared" si="825"/>
        <v>21.321160406345136</v>
      </c>
      <c r="X2764" s="1">
        <f t="shared" si="826"/>
        <v>38.088590627654959</v>
      </c>
      <c r="Y2764" s="1">
        <f t="shared" si="827"/>
        <v>0.96940831206988276</v>
      </c>
      <c r="Z2764" s="1">
        <f t="shared" si="835"/>
        <v>0.95</v>
      </c>
      <c r="AA2764" s="1">
        <f t="shared" si="828"/>
        <v>6.0811159951779235E-2</v>
      </c>
      <c r="AB2764" s="1">
        <f t="shared" si="829"/>
        <v>2.4318226999999997</v>
      </c>
      <c r="AC2764" s="1">
        <f t="shared" si="830"/>
        <v>1.4959021503358882</v>
      </c>
      <c r="AF2764" s="1">
        <f t="shared" si="831"/>
        <v>11.670477875406807</v>
      </c>
      <c r="AG2764" s="1">
        <f t="shared" si="832"/>
        <v>5.0671151695694654</v>
      </c>
      <c r="AH2764" s="1">
        <f t="shared" si="833"/>
        <v>12.572389053096318</v>
      </c>
      <c r="AI2764">
        <v>4.2</v>
      </c>
      <c r="AJ2764">
        <v>15</v>
      </c>
      <c r="AK2764">
        <v>76</v>
      </c>
      <c r="AL2764">
        <v>16</v>
      </c>
      <c r="AM2764">
        <v>9016</v>
      </c>
      <c r="AN2764">
        <v>9028</v>
      </c>
      <c r="AO2764">
        <v>8992</v>
      </c>
      <c r="AP2764">
        <v>103</v>
      </c>
      <c r="AQ2764">
        <v>32700</v>
      </c>
    </row>
    <row r="2765" spans="1:43">
      <c r="A2765" s="27">
        <v>40749</v>
      </c>
      <c r="B2765" s="27"/>
      <c r="C2765">
        <v>27.6</v>
      </c>
      <c r="D2765">
        <v>32.299999999999997</v>
      </c>
      <c r="E2765">
        <v>23.6</v>
      </c>
      <c r="F2765">
        <v>31</v>
      </c>
      <c r="G2765">
        <v>17</v>
      </c>
      <c r="H2765">
        <v>13.7</v>
      </c>
      <c r="I2765" s="10">
        <v>935</v>
      </c>
      <c r="J2765">
        <v>2.7</v>
      </c>
      <c r="K2765" s="2">
        <v>10</v>
      </c>
      <c r="L2765" s="1">
        <f t="shared" si="818"/>
        <v>7.2900886935015841</v>
      </c>
      <c r="M2765" s="1">
        <f t="shared" si="819"/>
        <v>45</v>
      </c>
      <c r="N2765" s="1">
        <f t="shared" si="820"/>
        <v>3.6939911226892566</v>
      </c>
      <c r="O2765" s="1">
        <f t="shared" si="834"/>
        <v>0.21572669246300011</v>
      </c>
      <c r="P2765" s="1">
        <f t="shared" si="836"/>
        <v>1.0668374750677814</v>
      </c>
      <c r="Q2765">
        <f t="shared" si="821"/>
        <v>8.4358029509372088</v>
      </c>
      <c r="R2765">
        <f t="shared" si="822"/>
        <v>12.675650898978699</v>
      </c>
      <c r="S2765">
        <f t="shared" si="823"/>
        <v>1.6591166098139658</v>
      </c>
      <c r="T2765">
        <v>0.2432</v>
      </c>
      <c r="U2765" s="1">
        <f t="shared" si="824"/>
        <v>0.34157347241510483</v>
      </c>
      <c r="V2765" s="1">
        <v>206</v>
      </c>
      <c r="W2765" s="1">
        <f t="shared" si="825"/>
        <v>23.182100115212787</v>
      </c>
      <c r="X2765" s="1">
        <f t="shared" si="826"/>
        <v>38.090066262699594</v>
      </c>
      <c r="Y2765" s="1">
        <f t="shared" si="827"/>
        <v>0.96962568214847056</v>
      </c>
      <c r="Z2765" s="1">
        <f t="shared" si="835"/>
        <v>-0.64599999999999969</v>
      </c>
      <c r="AA2765" s="1">
        <f t="shared" si="828"/>
        <v>6.0710957100430736E-2</v>
      </c>
      <c r="AB2765" s="1">
        <f t="shared" si="829"/>
        <v>2.4358363999999999</v>
      </c>
      <c r="AC2765" s="1">
        <f t="shared" si="830"/>
        <v>2.019467902953449</v>
      </c>
      <c r="AF2765" s="1">
        <f t="shared" si="831"/>
        <v>11.731540476407444</v>
      </c>
      <c r="AG2765" s="1">
        <f t="shared" si="832"/>
        <v>5.3854798804756419</v>
      </c>
      <c r="AH2765" s="1">
        <f t="shared" si="833"/>
        <v>15.134939093842672</v>
      </c>
      <c r="AI2765">
        <v>4.4000000000000004</v>
      </c>
      <c r="AJ2765">
        <v>3</v>
      </c>
      <c r="AK2765">
        <v>80</v>
      </c>
      <c r="AL2765">
        <v>1</v>
      </c>
      <c r="AM2765">
        <v>9027</v>
      </c>
      <c r="AN2765">
        <v>9048</v>
      </c>
      <c r="AO2765">
        <v>9006</v>
      </c>
      <c r="AP2765">
        <v>111</v>
      </c>
      <c r="AQ2765">
        <v>0</v>
      </c>
    </row>
    <row r="2766" spans="1:43">
      <c r="A2766" s="27">
        <v>40750</v>
      </c>
      <c r="B2766" s="27"/>
      <c r="C2766">
        <v>25.3</v>
      </c>
      <c r="D2766">
        <v>30.1</v>
      </c>
      <c r="E2766">
        <v>24</v>
      </c>
      <c r="F2766">
        <v>30</v>
      </c>
      <c r="G2766">
        <v>18</v>
      </c>
      <c r="H2766">
        <v>3.5</v>
      </c>
      <c r="I2766" s="10">
        <v>935</v>
      </c>
      <c r="J2766">
        <v>2.2999999999999998</v>
      </c>
      <c r="K2766" s="2">
        <v>10</v>
      </c>
      <c r="L2766" s="1">
        <f t="shared" si="818"/>
        <v>5.0024013453613199</v>
      </c>
      <c r="M2766" s="1">
        <f t="shared" si="819"/>
        <v>42</v>
      </c>
      <c r="N2766" s="1">
        <f t="shared" si="820"/>
        <v>3.2258835263989654</v>
      </c>
      <c r="O2766" s="1">
        <f t="shared" si="834"/>
        <v>0.19170400818087446</v>
      </c>
      <c r="P2766" s="1">
        <f t="shared" si="836"/>
        <v>1.0110252907888164</v>
      </c>
      <c r="Q2766">
        <f t="shared" si="821"/>
        <v>2.760660523933399</v>
      </c>
      <c r="R2766">
        <f t="shared" si="822"/>
        <v>12.6672610804199</v>
      </c>
      <c r="S2766">
        <f t="shared" si="823"/>
        <v>1.6580184660235471</v>
      </c>
      <c r="T2766">
        <v>0.2432</v>
      </c>
      <c r="U2766" s="1">
        <f t="shared" si="824"/>
        <v>0.33765376720755119</v>
      </c>
      <c r="V2766" s="1">
        <v>207</v>
      </c>
      <c r="W2766" s="1">
        <f t="shared" si="825"/>
        <v>11.384557838396173</v>
      </c>
      <c r="X2766" s="1">
        <f t="shared" si="826"/>
        <v>38.09116650384464</v>
      </c>
      <c r="Y2766" s="1">
        <f t="shared" si="827"/>
        <v>0.96985203794372055</v>
      </c>
      <c r="Z2766" s="1">
        <f t="shared" si="835"/>
        <v>-0.87400000000000033</v>
      </c>
      <c r="AA2766" s="1">
        <f t="shared" si="828"/>
        <v>6.0575912981595842E-2</v>
      </c>
      <c r="AB2766" s="1">
        <f t="shared" si="829"/>
        <v>2.4412666999999999</v>
      </c>
      <c r="AC2766" s="1">
        <f t="shared" si="830"/>
        <v>1.7202874728862712</v>
      </c>
      <c r="AF2766" s="1">
        <f t="shared" si="831"/>
        <v>9.3259760622833632</v>
      </c>
      <c r="AG2766" s="1">
        <f t="shared" si="832"/>
        <v>3.5632063238797413</v>
      </c>
      <c r="AH2766" s="1">
        <f t="shared" si="833"/>
        <v>9.0938235189884526</v>
      </c>
      <c r="AI2766">
        <v>6.5</v>
      </c>
      <c r="AJ2766">
        <v>15</v>
      </c>
      <c r="AK2766">
        <v>113</v>
      </c>
      <c r="AL2766">
        <v>14</v>
      </c>
      <c r="AM2766">
        <v>9061</v>
      </c>
      <c r="AN2766">
        <v>9076</v>
      </c>
      <c r="AO2766">
        <v>9026</v>
      </c>
      <c r="AP2766">
        <v>95</v>
      </c>
      <c r="AQ2766">
        <v>32700</v>
      </c>
    </row>
    <row r="2767" spans="1:43">
      <c r="A2767" s="27">
        <v>40751</v>
      </c>
      <c r="B2767" s="27"/>
      <c r="C2767">
        <v>21.5</v>
      </c>
      <c r="D2767">
        <v>26.4</v>
      </c>
      <c r="E2767">
        <v>15.6</v>
      </c>
      <c r="F2767">
        <v>45</v>
      </c>
      <c r="G2767">
        <v>18</v>
      </c>
      <c r="H2767">
        <v>12.3</v>
      </c>
      <c r="I2767" s="10">
        <v>935</v>
      </c>
      <c r="J2767">
        <v>2.9</v>
      </c>
      <c r="K2767" s="2">
        <v>10</v>
      </c>
      <c r="L2767" s="1">
        <f t="shared" si="818"/>
        <v>6.3221986866197595</v>
      </c>
      <c r="M2767" s="1">
        <f t="shared" si="819"/>
        <v>72</v>
      </c>
      <c r="N2767" s="1">
        <f t="shared" si="820"/>
        <v>2.5652594127709363</v>
      </c>
      <c r="O2767" s="1">
        <f t="shared" si="834"/>
        <v>0.1569548354421324</v>
      </c>
      <c r="P2767" s="1">
        <f t="shared" si="836"/>
        <v>0.94811261673899172</v>
      </c>
      <c r="Q2767">
        <f t="shared" si="821"/>
        <v>7.2810549519586498</v>
      </c>
      <c r="R2767">
        <f t="shared" si="822"/>
        <v>12.658682236846975</v>
      </c>
      <c r="S2767">
        <f t="shared" si="823"/>
        <v>1.6568955807391328</v>
      </c>
      <c r="T2767">
        <v>0.2432</v>
      </c>
      <c r="U2767" s="1">
        <f t="shared" si="824"/>
        <v>0.33363417297214087</v>
      </c>
      <c r="V2767" s="1">
        <v>208</v>
      </c>
      <c r="W2767" s="1">
        <f t="shared" si="825"/>
        <v>21.582501151229895</v>
      </c>
      <c r="X2767" s="1">
        <f t="shared" si="826"/>
        <v>38.091848322615689</v>
      </c>
      <c r="Y2767" s="1">
        <f t="shared" si="827"/>
        <v>0.97008731249218494</v>
      </c>
      <c r="Z2767" s="1">
        <f t="shared" si="835"/>
        <v>-1.4440000000000004</v>
      </c>
      <c r="AA2767" s="1">
        <f t="shared" si="828"/>
        <v>6.0354108052774309E-2</v>
      </c>
      <c r="AB2767" s="1">
        <f t="shared" si="829"/>
        <v>2.4502384999999998</v>
      </c>
      <c r="AC2767" s="1">
        <f t="shared" si="830"/>
        <v>2.1690581179870376</v>
      </c>
      <c r="AF2767" s="1">
        <f t="shared" si="831"/>
        <v>11.315254084140511</v>
      </c>
      <c r="AG2767" s="1">
        <f t="shared" si="832"/>
        <v>5.1166179515893901</v>
      </c>
      <c r="AH2767" s="1">
        <f t="shared" si="833"/>
        <v>14.32922219193725</v>
      </c>
      <c r="AI2767">
        <v>7</v>
      </c>
      <c r="AJ2767">
        <v>14</v>
      </c>
      <c r="AK2767">
        <v>147</v>
      </c>
      <c r="AL2767">
        <v>12</v>
      </c>
      <c r="AM2767">
        <v>9094</v>
      </c>
      <c r="AN2767">
        <v>9103</v>
      </c>
      <c r="AO2767">
        <v>9072</v>
      </c>
      <c r="AP2767">
        <v>107</v>
      </c>
      <c r="AQ2767">
        <v>45</v>
      </c>
    </row>
    <row r="2768" spans="1:43">
      <c r="A2768" s="27">
        <v>40752</v>
      </c>
      <c r="B2768" s="27"/>
      <c r="C2768">
        <v>24.6</v>
      </c>
      <c r="D2768">
        <v>31.7</v>
      </c>
      <c r="E2768">
        <v>18.2</v>
      </c>
      <c r="F2768">
        <v>26</v>
      </c>
      <c r="G2768">
        <v>10</v>
      </c>
      <c r="H2768">
        <v>13.7</v>
      </c>
      <c r="I2768" s="10">
        <v>935</v>
      </c>
      <c r="J2768">
        <v>2.2000000000000002</v>
      </c>
      <c r="K2768" s="2">
        <v>10</v>
      </c>
      <c r="L2768" s="1">
        <f t="shared" si="818"/>
        <v>6.0321582646399197</v>
      </c>
      <c r="M2768" s="1">
        <f t="shared" si="819"/>
        <v>42</v>
      </c>
      <c r="N2768" s="1">
        <f t="shared" si="820"/>
        <v>3.0940941262905595</v>
      </c>
      <c r="O2768" s="1">
        <f t="shared" si="834"/>
        <v>0.18485639467478179</v>
      </c>
      <c r="P2768" s="1">
        <f t="shared" si="836"/>
        <v>0.67287670149279688</v>
      </c>
      <c r="Q2768">
        <f t="shared" si="821"/>
        <v>9.3731642328591729</v>
      </c>
      <c r="R2768">
        <f t="shared" si="822"/>
        <v>12.649918354271563</v>
      </c>
      <c r="S2768">
        <f t="shared" si="823"/>
        <v>1.6557484756899952</v>
      </c>
      <c r="T2768">
        <v>0.2432</v>
      </c>
      <c r="U2768" s="1">
        <f t="shared" si="824"/>
        <v>0.32951587883631578</v>
      </c>
      <c r="V2768" s="1">
        <v>209</v>
      </c>
      <c r="W2768" s="1">
        <f t="shared" si="825"/>
        <v>23.215561886506592</v>
      </c>
      <c r="X2768" s="1">
        <f t="shared" si="826"/>
        <v>38.092068174310413</v>
      </c>
      <c r="Y2768" s="1">
        <f t="shared" si="827"/>
        <v>0.97033143619195728</v>
      </c>
      <c r="Z2768" s="1">
        <f t="shared" si="835"/>
        <v>1.1780000000000006</v>
      </c>
      <c r="AA2768" s="1">
        <f t="shared" si="828"/>
        <v>6.0534931764047402E-2</v>
      </c>
      <c r="AB2768" s="1">
        <f t="shared" si="829"/>
        <v>2.4429194000000001</v>
      </c>
      <c r="AC2768" s="1">
        <f t="shared" si="830"/>
        <v>1.6454923653694771</v>
      </c>
      <c r="AF2768" s="1">
        <f t="shared" si="831"/>
        <v>13.648820736534976</v>
      </c>
      <c r="AG2768" s="1">
        <f t="shared" si="832"/>
        <v>5.0552529219041036</v>
      </c>
      <c r="AH2768" s="1">
        <f t="shared" si="833"/>
        <v>12.020716483520095</v>
      </c>
      <c r="AI2768">
        <v>4.4000000000000004</v>
      </c>
      <c r="AJ2768">
        <v>3</v>
      </c>
      <c r="AK2768">
        <v>78</v>
      </c>
      <c r="AL2768">
        <v>3</v>
      </c>
      <c r="AM2768">
        <v>9058</v>
      </c>
      <c r="AN2768">
        <v>9095</v>
      </c>
      <c r="AO2768">
        <v>9023</v>
      </c>
      <c r="AP2768">
        <v>68</v>
      </c>
      <c r="AQ2768">
        <v>0</v>
      </c>
    </row>
    <row r="2769" spans="1:43">
      <c r="A2769" s="27">
        <v>40753</v>
      </c>
      <c r="B2769" s="27"/>
      <c r="C2769">
        <v>25.6</v>
      </c>
      <c r="D2769">
        <v>32.299999999999997</v>
      </c>
      <c r="E2769">
        <v>19</v>
      </c>
      <c r="F2769">
        <v>23</v>
      </c>
      <c r="G2769">
        <v>12</v>
      </c>
      <c r="H2769">
        <v>13.8</v>
      </c>
      <c r="I2769" s="10">
        <v>935</v>
      </c>
      <c r="J2769">
        <v>4.0999999999999996</v>
      </c>
      <c r="K2769" s="2">
        <v>10</v>
      </c>
      <c r="L2769" s="1">
        <f t="shared" si="818"/>
        <v>7.9499891834255454</v>
      </c>
      <c r="M2769" s="1">
        <f t="shared" si="819"/>
        <v>34</v>
      </c>
      <c r="N2769" s="1">
        <f t="shared" si="820"/>
        <v>3.2838460784769214</v>
      </c>
      <c r="O2769" s="1">
        <f t="shared" si="834"/>
        <v>0.19470341746046158</v>
      </c>
      <c r="P2769" s="1">
        <f t="shared" si="836"/>
        <v>0.66393284323160606</v>
      </c>
      <c r="Q2769">
        <f t="shared" si="821"/>
        <v>9.5617289969516133</v>
      </c>
      <c r="R2769">
        <f t="shared" si="822"/>
        <v>12.640973440317023</v>
      </c>
      <c r="S2769">
        <f t="shared" si="823"/>
        <v>1.6545776754341652</v>
      </c>
      <c r="T2769">
        <v>0.2432</v>
      </c>
      <c r="U2769" s="1">
        <f t="shared" si="824"/>
        <v>0.32530010312617724</v>
      </c>
      <c r="V2769" s="1">
        <v>210</v>
      </c>
      <c r="W2769" s="1">
        <f t="shared" si="825"/>
        <v>23.342640620479642</v>
      </c>
      <c r="X2769" s="1">
        <f t="shared" si="826"/>
        <v>38.091782060318671</v>
      </c>
      <c r="Y2769" s="1">
        <f t="shared" si="827"/>
        <v>0.97058433682326284</v>
      </c>
      <c r="Z2769" s="1">
        <f t="shared" si="835"/>
        <v>0.38</v>
      </c>
      <c r="AA2769" s="1">
        <f t="shared" si="828"/>
        <v>6.0593493351385336E-2</v>
      </c>
      <c r="AB2769" s="1">
        <f t="shared" si="829"/>
        <v>2.4405584</v>
      </c>
      <c r="AC2769" s="1">
        <f t="shared" si="830"/>
        <v>3.0665994081885706</v>
      </c>
      <c r="AF2769" s="1">
        <f t="shared" si="831"/>
        <v>13.866749714195519</v>
      </c>
      <c r="AG2769" s="1">
        <f t="shared" si="832"/>
        <v>5.0604834591995997</v>
      </c>
      <c r="AH2769" s="1">
        <f t="shared" si="833"/>
        <v>12.87753986203921</v>
      </c>
      <c r="AI2769">
        <v>4.2</v>
      </c>
      <c r="AJ2769">
        <v>11</v>
      </c>
      <c r="AK2769">
        <v>72</v>
      </c>
      <c r="AL2769">
        <v>16</v>
      </c>
      <c r="AM2769">
        <v>9018</v>
      </c>
      <c r="AN2769">
        <v>9029</v>
      </c>
      <c r="AO2769">
        <v>9004</v>
      </c>
      <c r="AP2769">
        <v>71</v>
      </c>
      <c r="AQ2769">
        <v>0</v>
      </c>
    </row>
    <row r="2770" spans="1:43">
      <c r="A2770" s="27">
        <v>40754</v>
      </c>
      <c r="B2770" s="27"/>
      <c r="C2770">
        <v>27.7</v>
      </c>
      <c r="D2770">
        <v>34</v>
      </c>
      <c r="E2770">
        <v>22.5</v>
      </c>
      <c r="F2770">
        <v>21</v>
      </c>
      <c r="G2770">
        <v>12</v>
      </c>
      <c r="H2770">
        <v>13.1</v>
      </c>
      <c r="I2770" s="10">
        <v>935</v>
      </c>
      <c r="J2770">
        <v>2.9</v>
      </c>
      <c r="K2770" s="2">
        <v>10</v>
      </c>
      <c r="L2770" s="1">
        <f t="shared" si="818"/>
        <v>7.0914251024177073</v>
      </c>
      <c r="M2770" s="1">
        <f t="shared" si="819"/>
        <v>30</v>
      </c>
      <c r="N2770" s="1">
        <f t="shared" si="820"/>
        <v>3.7156196230388101</v>
      </c>
      <c r="O2770" s="1">
        <f t="shared" si="834"/>
        <v>0.21682604792044208</v>
      </c>
      <c r="P2770" s="1">
        <f t="shared" si="836"/>
        <v>0.72823212743754651</v>
      </c>
      <c r="Q2770">
        <f t="shared" si="821"/>
        <v>9.2165334127878324</v>
      </c>
      <c r="R2770">
        <f t="shared" si="822"/>
        <v>12.631851519339808</v>
      </c>
      <c r="S2770">
        <f t="shared" si="823"/>
        <v>1.6533837067198702</v>
      </c>
      <c r="T2770">
        <v>0.2432</v>
      </c>
      <c r="U2770" s="1">
        <f t="shared" si="824"/>
        <v>0.32098809300606401</v>
      </c>
      <c r="V2770" s="1">
        <v>211</v>
      </c>
      <c r="W2770" s="1">
        <f t="shared" si="825"/>
        <v>22.541020504945692</v>
      </c>
      <c r="X2770" s="1">
        <f t="shared" si="826"/>
        <v>38.090945591579597</v>
      </c>
      <c r="Y2770" s="1">
        <f t="shared" si="827"/>
        <v>0.97084593956982335</v>
      </c>
      <c r="Z2770" s="1">
        <f t="shared" si="835"/>
        <v>0.79799999999999915</v>
      </c>
      <c r="AA2770" s="1">
        <f t="shared" si="828"/>
        <v>6.071684224380644E-2</v>
      </c>
      <c r="AB2770" s="1">
        <f t="shared" si="829"/>
        <v>2.4356002999999999</v>
      </c>
      <c r="AC2770" s="1">
        <f t="shared" si="830"/>
        <v>2.1690581179870376</v>
      </c>
      <c r="AF2770" s="1">
        <f t="shared" si="831"/>
        <v>13.517921086081598</v>
      </c>
      <c r="AG2770" s="1">
        <f t="shared" si="832"/>
        <v>4.9768767696336216</v>
      </c>
      <c r="AH2770" s="1">
        <f t="shared" si="833"/>
        <v>12.330514206394177</v>
      </c>
      <c r="AI2770">
        <v>4.0999999999999996</v>
      </c>
      <c r="AJ2770">
        <v>1</v>
      </c>
      <c r="AK2770">
        <v>79</v>
      </c>
      <c r="AL2770">
        <v>16</v>
      </c>
      <c r="AM2770">
        <v>9015</v>
      </c>
      <c r="AN2770">
        <v>9028</v>
      </c>
      <c r="AO2770">
        <v>8995</v>
      </c>
      <c r="AP2770">
        <v>73</v>
      </c>
      <c r="AQ2770">
        <v>0</v>
      </c>
    </row>
    <row r="2771" spans="1:43">
      <c r="A2771" s="27">
        <v>40755</v>
      </c>
      <c r="B2771" s="27"/>
      <c r="C2771">
        <v>27.9</v>
      </c>
      <c r="D2771">
        <v>32.5</v>
      </c>
      <c r="E2771">
        <v>23.3</v>
      </c>
      <c r="F2771">
        <v>24</v>
      </c>
      <c r="G2771">
        <v>14</v>
      </c>
      <c r="H2771">
        <v>10.5</v>
      </c>
      <c r="I2771" s="10">
        <v>935</v>
      </c>
      <c r="J2771">
        <v>2.5</v>
      </c>
      <c r="K2771" s="2">
        <v>10</v>
      </c>
      <c r="L2771" s="1">
        <f t="shared" si="818"/>
        <v>6.5503915753445359</v>
      </c>
      <c r="M2771" s="1">
        <f t="shared" si="819"/>
        <v>34</v>
      </c>
      <c r="N2771" s="1">
        <f t="shared" si="820"/>
        <v>3.7592076207334997</v>
      </c>
      <c r="O2771" s="1">
        <f t="shared" si="834"/>
        <v>0.21903888851587983</v>
      </c>
      <c r="P2771" s="1">
        <f t="shared" si="836"/>
        <v>0.82896546428870577</v>
      </c>
      <c r="Q2771">
        <f t="shared" si="821"/>
        <v>7.2552819287762862</v>
      </c>
      <c r="R2771">
        <f t="shared" si="822"/>
        <v>12.622556627700911</v>
      </c>
      <c r="S2771">
        <f t="shared" si="823"/>
        <v>1.6521670978666114</v>
      </c>
      <c r="T2771">
        <v>0.2432</v>
      </c>
      <c r="U2771" s="1">
        <f t="shared" si="824"/>
        <v>0.31658112410960082</v>
      </c>
      <c r="V2771" s="1">
        <v>212</v>
      </c>
      <c r="W2771" s="1">
        <f t="shared" si="825"/>
        <v>19.530779269363361</v>
      </c>
      <c r="X2771" s="1">
        <f t="shared" si="826"/>
        <v>38.089514053109724</v>
      </c>
      <c r="Y2771" s="1">
        <f t="shared" si="827"/>
        <v>0.97111616704099002</v>
      </c>
      <c r="Z2771" s="1">
        <f t="shared" si="835"/>
        <v>7.5999999999999734E-2</v>
      </c>
      <c r="AA2771" s="1">
        <f t="shared" si="828"/>
        <v>6.0728615954153554E-2</v>
      </c>
      <c r="AB2771" s="1">
        <f t="shared" si="829"/>
        <v>2.4351281</v>
      </c>
      <c r="AC2771" s="1">
        <f t="shared" si="830"/>
        <v>1.8698776879198602</v>
      </c>
      <c r="AF2771" s="1">
        <f t="shared" si="831"/>
        <v>12.143486146940376</v>
      </c>
      <c r="AG2771" s="1">
        <f t="shared" si="832"/>
        <v>4.6783187314296644</v>
      </c>
      <c r="AH2771" s="1">
        <f t="shared" si="833"/>
        <v>12.034732454634549</v>
      </c>
      <c r="AI2771">
        <v>4.4000000000000004</v>
      </c>
      <c r="AJ2771">
        <v>10</v>
      </c>
      <c r="AK2771">
        <v>69</v>
      </c>
      <c r="AL2771">
        <v>1</v>
      </c>
      <c r="AM2771">
        <v>9006</v>
      </c>
      <c r="AN2771">
        <v>9017</v>
      </c>
      <c r="AO2771">
        <v>8994</v>
      </c>
      <c r="AP2771">
        <v>88</v>
      </c>
      <c r="AQ2771">
        <v>0</v>
      </c>
    </row>
    <row r="2772" spans="1:43">
      <c r="A2772" s="27">
        <v>40756</v>
      </c>
      <c r="B2772" s="27"/>
      <c r="C2772">
        <v>25.7</v>
      </c>
      <c r="D2772">
        <v>30.7</v>
      </c>
      <c r="E2772">
        <v>24</v>
      </c>
      <c r="F2772">
        <v>34</v>
      </c>
      <c r="G2772">
        <v>19</v>
      </c>
      <c r="H2772">
        <v>7.2</v>
      </c>
      <c r="I2772" s="10">
        <v>935</v>
      </c>
      <c r="J2772">
        <v>1.5</v>
      </c>
      <c r="K2772" s="2">
        <v>10</v>
      </c>
      <c r="L2772" s="1">
        <f t="shared" si="818"/>
        <v>4.9756056935276618</v>
      </c>
      <c r="M2772" s="1">
        <f t="shared" si="819"/>
        <v>49</v>
      </c>
      <c r="N2772" s="1">
        <f t="shared" si="820"/>
        <v>3.3033676253219837</v>
      </c>
      <c r="O2772" s="1">
        <f t="shared" si="834"/>
        <v>0.1957119595276712</v>
      </c>
      <c r="P2772" s="1">
        <f t="shared" si="836"/>
        <v>1.1509972985980963</v>
      </c>
      <c r="Q2772">
        <f t="shared" si="821"/>
        <v>4.6486138208322467</v>
      </c>
      <c r="R2772">
        <f t="shared" si="822"/>
        <v>12.613092809196576</v>
      </c>
      <c r="S2772">
        <f t="shared" si="823"/>
        <v>1.6509283781670911</v>
      </c>
      <c r="T2772">
        <v>0.2432</v>
      </c>
      <c r="U2772" s="1">
        <f t="shared" si="824"/>
        <v>0.31208050016232436</v>
      </c>
      <c r="V2772" s="1">
        <v>213</v>
      </c>
      <c r="W2772" s="1">
        <f t="shared" si="825"/>
        <v>15.702372092058853</v>
      </c>
      <c r="X2772" s="1">
        <f t="shared" si="826"/>
        <v>38.087442469532746</v>
      </c>
      <c r="Y2772" s="1">
        <f t="shared" si="827"/>
        <v>0.97139493929463894</v>
      </c>
      <c r="Z2772" s="1">
        <f t="shared" si="835"/>
        <v>-0.83599999999999974</v>
      </c>
      <c r="AA2772" s="1">
        <f t="shared" si="828"/>
        <v>6.0599355742504843E-2</v>
      </c>
      <c r="AB2772" s="1">
        <f t="shared" si="829"/>
        <v>2.4403223000000001</v>
      </c>
      <c r="AC2772" s="1">
        <f t="shared" si="830"/>
        <v>1.1219266127519161</v>
      </c>
      <c r="AF2772" s="1">
        <f t="shared" si="831"/>
        <v>9.8636193872776428</v>
      </c>
      <c r="AG2772" s="1">
        <f t="shared" si="832"/>
        <v>4.274636140384489</v>
      </c>
      <c r="AH2772" s="1">
        <f t="shared" si="833"/>
        <v>11.439134233189277</v>
      </c>
      <c r="AI2772">
        <v>4.5</v>
      </c>
      <c r="AJ2772">
        <v>2</v>
      </c>
      <c r="AK2772">
        <v>83</v>
      </c>
      <c r="AL2772">
        <v>14</v>
      </c>
      <c r="AM2772">
        <v>9027</v>
      </c>
      <c r="AN2772">
        <v>9041</v>
      </c>
      <c r="AO2772">
        <v>8998</v>
      </c>
      <c r="AP2772">
        <v>112</v>
      </c>
      <c r="AQ2772">
        <v>0</v>
      </c>
    </row>
    <row r="2773" spans="1:43">
      <c r="A2773" s="27">
        <v>40757</v>
      </c>
      <c r="B2773" s="27"/>
      <c r="C2773">
        <v>26.3</v>
      </c>
      <c r="D2773">
        <v>31.4</v>
      </c>
      <c r="E2773">
        <v>21.6</v>
      </c>
      <c r="F2773">
        <v>32</v>
      </c>
      <c r="G2773">
        <v>23</v>
      </c>
      <c r="H2773">
        <v>12.6</v>
      </c>
      <c r="I2773" s="10">
        <v>935</v>
      </c>
      <c r="J2773">
        <v>2.9</v>
      </c>
      <c r="K2773" s="2">
        <v>10</v>
      </c>
      <c r="L2773" s="1">
        <f t="shared" si="818"/>
        <v>6.8038141519786484</v>
      </c>
      <c r="M2773" s="1">
        <f t="shared" si="819"/>
        <v>41</v>
      </c>
      <c r="N2773" s="1">
        <f t="shared" si="820"/>
        <v>3.4226350066492657</v>
      </c>
      <c r="O2773" s="1">
        <f t="shared" si="834"/>
        <v>0.20185603125120444</v>
      </c>
      <c r="P2773" s="1">
        <f t="shared" si="836"/>
        <v>1.0578080549343021</v>
      </c>
      <c r="Q2773">
        <f t="shared" si="821"/>
        <v>7.7384104182142908</v>
      </c>
      <c r="R2773">
        <f t="shared" si="822"/>
        <v>12.603464110656661</v>
      </c>
      <c r="S2773">
        <f t="shared" si="823"/>
        <v>1.6496680773110814</v>
      </c>
      <c r="T2773">
        <v>0.2432</v>
      </c>
      <c r="U2773" s="1">
        <f t="shared" si="824"/>
        <v>0.30748755259599853</v>
      </c>
      <c r="V2773" s="1">
        <v>214</v>
      </c>
      <c r="W2773" s="1">
        <f t="shared" si="825"/>
        <v>21.989875902131622</v>
      </c>
      <c r="X2773" s="1">
        <f t="shared" si="826"/>
        <v>38.084685671538892</v>
      </c>
      <c r="Y2773" s="1">
        <f t="shared" si="827"/>
        <v>0.97168217386081956</v>
      </c>
      <c r="Z2773" s="1">
        <f t="shared" si="835"/>
        <v>0.22800000000000054</v>
      </c>
      <c r="AA2773" s="1">
        <f t="shared" si="828"/>
        <v>6.0634553924765376E-2</v>
      </c>
      <c r="AB2773" s="1">
        <f t="shared" si="829"/>
        <v>2.4389056999999998</v>
      </c>
      <c r="AC2773" s="1">
        <f t="shared" si="830"/>
        <v>2.1690581179870376</v>
      </c>
      <c r="AF2773" s="1">
        <f t="shared" si="831"/>
        <v>12.092882660876919</v>
      </c>
      <c r="AG2773" s="1">
        <f t="shared" si="832"/>
        <v>5.2125735248521083</v>
      </c>
      <c r="AH2773" s="1">
        <f t="shared" si="833"/>
        <v>13.58794856277761</v>
      </c>
      <c r="AI2773">
        <v>5.3</v>
      </c>
      <c r="AJ2773">
        <v>14</v>
      </c>
      <c r="AK2773">
        <v>95</v>
      </c>
      <c r="AL2773">
        <v>15</v>
      </c>
      <c r="AM2773">
        <v>9041</v>
      </c>
      <c r="AN2773">
        <v>9054</v>
      </c>
      <c r="AO2773">
        <v>9020</v>
      </c>
      <c r="AP2773">
        <v>107</v>
      </c>
      <c r="AQ2773">
        <v>32700</v>
      </c>
    </row>
    <row r="2774" spans="1:43">
      <c r="A2774" s="27">
        <v>40758</v>
      </c>
      <c r="B2774" s="27"/>
      <c r="C2774">
        <v>26.5</v>
      </c>
      <c r="D2774">
        <v>33.9</v>
      </c>
      <c r="E2774">
        <v>22.7</v>
      </c>
      <c r="F2774">
        <v>30</v>
      </c>
      <c r="G2774">
        <v>16</v>
      </c>
      <c r="H2774">
        <v>10.6</v>
      </c>
      <c r="I2774" s="10">
        <v>935</v>
      </c>
      <c r="J2774">
        <v>2.2999999999999998</v>
      </c>
      <c r="K2774" s="2">
        <v>10</v>
      </c>
      <c r="L2774" s="1">
        <f t="shared" si="818"/>
        <v>6.0714048863229495</v>
      </c>
      <c r="M2774" s="1">
        <f t="shared" si="819"/>
        <v>44</v>
      </c>
      <c r="N2774" s="1">
        <f t="shared" si="820"/>
        <v>3.4632159810502143</v>
      </c>
      <c r="O2774" s="1">
        <f t="shared" si="834"/>
        <v>0.20393978095761109</v>
      </c>
      <c r="P2774" s="1">
        <f t="shared" si="836"/>
        <v>1.0304640302914447</v>
      </c>
      <c r="Q2774">
        <f t="shared" si="821"/>
        <v>6.86668846052945</v>
      </c>
      <c r="R2774">
        <f t="shared" si="822"/>
        <v>12.593674577718073</v>
      </c>
      <c r="S2774">
        <f t="shared" si="823"/>
        <v>1.6483867248322086</v>
      </c>
      <c r="T2774">
        <v>0.2432</v>
      </c>
      <c r="U2774" s="1">
        <f t="shared" si="824"/>
        <v>0.30280364015473321</v>
      </c>
      <c r="V2774" s="1">
        <v>215</v>
      </c>
      <c r="W2774" s="1">
        <f t="shared" si="825"/>
        <v>19.670902744603222</v>
      </c>
      <c r="X2774" s="1">
        <f t="shared" si="826"/>
        <v>38.081198363198219</v>
      </c>
      <c r="Y2774" s="1">
        <f t="shared" si="827"/>
        <v>0.97197778576615279</v>
      </c>
      <c r="Z2774" s="1">
        <f t="shared" si="835"/>
        <v>7.5999999999999734E-2</v>
      </c>
      <c r="AA2774" s="1">
        <f t="shared" si="828"/>
        <v>6.0646295740305257E-2</v>
      </c>
      <c r="AB2774" s="1">
        <f t="shared" si="829"/>
        <v>2.4384334999999999</v>
      </c>
      <c r="AC2774" s="1">
        <f t="shared" si="830"/>
        <v>1.7202874728862712</v>
      </c>
      <c r="AF2774" s="1">
        <f t="shared" si="831"/>
        <v>12.985275857434626</v>
      </c>
      <c r="AG2774" s="1">
        <f t="shared" si="832"/>
        <v>4.7989179280973202</v>
      </c>
      <c r="AH2774" s="1">
        <f t="shared" si="833"/>
        <v>12.361551577067321</v>
      </c>
      <c r="AI2774">
        <v>11.5</v>
      </c>
      <c r="AJ2774">
        <v>14</v>
      </c>
      <c r="AK2774">
        <v>205</v>
      </c>
      <c r="AL2774">
        <v>14</v>
      </c>
      <c r="AM2774">
        <v>9029</v>
      </c>
      <c r="AN2774">
        <v>9045</v>
      </c>
      <c r="AO2774">
        <v>8996</v>
      </c>
      <c r="AP2774">
        <v>102</v>
      </c>
      <c r="AQ2774">
        <v>0</v>
      </c>
    </row>
    <row r="2775" spans="1:43">
      <c r="A2775" s="27">
        <v>40759</v>
      </c>
      <c r="B2775" s="27"/>
      <c r="C2775">
        <v>26.8</v>
      </c>
      <c r="D2775">
        <v>32.4</v>
      </c>
      <c r="E2775">
        <v>21.3</v>
      </c>
      <c r="F2775">
        <v>30</v>
      </c>
      <c r="G2775">
        <v>18</v>
      </c>
      <c r="H2775">
        <v>13</v>
      </c>
      <c r="I2775" s="10">
        <v>935</v>
      </c>
      <c r="J2775">
        <v>2.5</v>
      </c>
      <c r="K2775" s="2">
        <v>10</v>
      </c>
      <c r="L2775" s="1">
        <f t="shared" si="818"/>
        <v>6.7291200498182553</v>
      </c>
      <c r="M2775" s="1">
        <f t="shared" si="819"/>
        <v>42</v>
      </c>
      <c r="N2775" s="1">
        <f t="shared" si="820"/>
        <v>3.5248733975227009</v>
      </c>
      <c r="O2775" s="1">
        <f t="shared" si="834"/>
        <v>0.20709932087799099</v>
      </c>
      <c r="P2775" s="1">
        <f t="shared" si="836"/>
        <v>0.96998856241703024</v>
      </c>
      <c r="Q2775">
        <f t="shared" si="821"/>
        <v>8.2612869061349237</v>
      </c>
      <c r="R2775">
        <f t="shared" si="822"/>
        <v>12.583728250779885</v>
      </c>
      <c r="S2775">
        <f t="shared" si="823"/>
        <v>1.6470848495785191</v>
      </c>
      <c r="T2775">
        <v>0.2432</v>
      </c>
      <c r="U2775" s="1">
        <f t="shared" si="824"/>
        <v>0.29803014849302362</v>
      </c>
      <c r="V2775" s="1">
        <v>216</v>
      </c>
      <c r="W2775" s="1">
        <f t="shared" si="825"/>
        <v>22.474372655146336</v>
      </c>
      <c r="X2775" s="1">
        <f t="shared" si="826"/>
        <v>38.076935190049504</v>
      </c>
      <c r="Y2775" s="1">
        <f t="shared" si="827"/>
        <v>0.9722816875589686</v>
      </c>
      <c r="Z2775" s="1">
        <f t="shared" si="835"/>
        <v>0.11400000000000027</v>
      </c>
      <c r="AA2775" s="1">
        <f t="shared" si="828"/>
        <v>6.0663916992804448E-2</v>
      </c>
      <c r="AB2775" s="1">
        <f t="shared" si="829"/>
        <v>2.4377252</v>
      </c>
      <c r="AC2775" s="1">
        <f t="shared" si="830"/>
        <v>1.8698776879198602</v>
      </c>
      <c r="AF2775" s="1">
        <f t="shared" si="831"/>
        <v>13.013261857678684</v>
      </c>
      <c r="AG2775" s="1">
        <f t="shared" si="832"/>
        <v>5.2129817814642987</v>
      </c>
      <c r="AH2775" s="1">
        <f t="shared" si="833"/>
        <v>13.740078715127876</v>
      </c>
      <c r="AI2775">
        <v>4.5</v>
      </c>
      <c r="AJ2775">
        <v>1</v>
      </c>
      <c r="AK2775">
        <v>86</v>
      </c>
      <c r="AL2775">
        <v>3</v>
      </c>
      <c r="AM2775">
        <v>9019</v>
      </c>
      <c r="AN2775">
        <v>9047</v>
      </c>
      <c r="AO2775">
        <v>9001</v>
      </c>
      <c r="AP2775">
        <v>100</v>
      </c>
      <c r="AQ2775">
        <v>32700</v>
      </c>
    </row>
    <row r="2776" spans="1:43">
      <c r="A2776" s="27">
        <v>40760</v>
      </c>
      <c r="B2776" s="27"/>
      <c r="C2776">
        <v>28</v>
      </c>
      <c r="D2776">
        <v>34.1</v>
      </c>
      <c r="E2776">
        <v>22.4</v>
      </c>
      <c r="F2776">
        <v>28</v>
      </c>
      <c r="G2776">
        <v>16</v>
      </c>
      <c r="H2776">
        <v>12.9</v>
      </c>
      <c r="I2776" s="10">
        <v>935</v>
      </c>
      <c r="J2776">
        <v>2.2999999999999998</v>
      </c>
      <c r="K2776" s="2">
        <v>10</v>
      </c>
      <c r="L2776" s="1">
        <f t="shared" si="818"/>
        <v>6.620678699637895</v>
      </c>
      <c r="M2776" s="1">
        <f t="shared" si="819"/>
        <v>40</v>
      </c>
      <c r="N2776" s="1">
        <f t="shared" si="820"/>
        <v>3.7811680622153006</v>
      </c>
      <c r="O2776" s="1">
        <f t="shared" si="834"/>
        <v>0.22015240545069631</v>
      </c>
      <c r="P2776" s="1">
        <f t="shared" si="836"/>
        <v>0.97004992058756812</v>
      </c>
      <c r="Q2776">
        <f t="shared" si="821"/>
        <v>8.3658070731050351</v>
      </c>
      <c r="R2776">
        <f t="shared" si="822"/>
        <v>12.573629161145842</v>
      </c>
      <c r="S2776">
        <f t="shared" si="823"/>
        <v>1.645762979207571</v>
      </c>
      <c r="T2776">
        <v>0.2432</v>
      </c>
      <c r="U2776" s="1">
        <f t="shared" si="824"/>
        <v>0.29316848976582782</v>
      </c>
      <c r="V2776" s="1">
        <v>217</v>
      </c>
      <c r="W2776" s="1">
        <f t="shared" si="825"/>
        <v>22.366959462446651</v>
      </c>
      <c r="X2776" s="1">
        <f t="shared" si="826"/>
        <v>38.071850807883386</v>
      </c>
      <c r="Y2776" s="1">
        <f t="shared" si="827"/>
        <v>0.97259378933517704</v>
      </c>
      <c r="Z2776" s="1">
        <f t="shared" si="835"/>
        <v>0.45599999999999974</v>
      </c>
      <c r="AA2776" s="1">
        <f t="shared" si="828"/>
        <v>6.0734504521788905E-2</v>
      </c>
      <c r="AB2776" s="1">
        <f t="shared" si="829"/>
        <v>2.4348920000000001</v>
      </c>
      <c r="AC2776" s="1">
        <f t="shared" si="830"/>
        <v>1.7202874728862712</v>
      </c>
      <c r="AF2776" s="1">
        <f t="shared" si="831"/>
        <v>13.717982194397432</v>
      </c>
      <c r="AG2776" s="1">
        <f t="shared" si="832"/>
        <v>5.1793330405197269</v>
      </c>
      <c r="AH2776" s="1">
        <f t="shared" si="833"/>
        <v>13.376619544365406</v>
      </c>
      <c r="AI2776">
        <v>4</v>
      </c>
      <c r="AJ2776">
        <v>1</v>
      </c>
      <c r="AK2776">
        <v>69</v>
      </c>
      <c r="AL2776">
        <v>1</v>
      </c>
      <c r="AM2776">
        <v>9000</v>
      </c>
      <c r="AN2776">
        <v>9022</v>
      </c>
      <c r="AO2776">
        <v>8971</v>
      </c>
      <c r="AP2776">
        <v>102</v>
      </c>
      <c r="AQ2776">
        <v>0</v>
      </c>
    </row>
    <row r="2777" spans="1:43">
      <c r="A2777" s="27">
        <v>40761</v>
      </c>
      <c r="B2777" s="27"/>
      <c r="C2777">
        <v>25</v>
      </c>
      <c r="D2777">
        <v>31.7</v>
      </c>
      <c r="E2777">
        <v>19.5</v>
      </c>
      <c r="F2777">
        <v>37</v>
      </c>
      <c r="G2777">
        <v>18</v>
      </c>
      <c r="H2777">
        <v>12.6</v>
      </c>
      <c r="I2777" s="10">
        <v>935</v>
      </c>
      <c r="J2777">
        <v>1.8</v>
      </c>
      <c r="K2777" s="2">
        <v>10</v>
      </c>
      <c r="L2777" s="1">
        <f t="shared" si="818"/>
        <v>6.1829427601648055</v>
      </c>
      <c r="M2777" s="1">
        <f t="shared" si="819"/>
        <v>56</v>
      </c>
      <c r="N2777" s="1">
        <f t="shared" si="820"/>
        <v>3.1688149728170982</v>
      </c>
      <c r="O2777" s="1">
        <f t="shared" si="834"/>
        <v>0.18874360871147136</v>
      </c>
      <c r="P2777" s="1">
        <f t="shared" si="836"/>
        <v>1.0558004420453524</v>
      </c>
      <c r="Q2777">
        <f t="shared" si="821"/>
        <v>7.6799941756703971</v>
      </c>
      <c r="R2777">
        <f t="shared" si="822"/>
        <v>12.563381327359146</v>
      </c>
      <c r="S2777">
        <f t="shared" si="823"/>
        <v>1.6444216397066946</v>
      </c>
      <c r="T2777">
        <v>0.2432</v>
      </c>
      <c r="U2777" s="1">
        <f t="shared" si="824"/>
        <v>0.28822010221080624</v>
      </c>
      <c r="V2777" s="1">
        <v>218</v>
      </c>
      <c r="W2777" s="1">
        <f t="shared" si="825"/>
        <v>22.025773449521058</v>
      </c>
      <c r="X2777" s="1">
        <f t="shared" si="826"/>
        <v>38.065899952135311</v>
      </c>
      <c r="Y2777" s="1">
        <f t="shared" si="827"/>
        <v>0.97291399876486495</v>
      </c>
      <c r="Z2777" s="1">
        <f t="shared" si="835"/>
        <v>-1.1400000000000001</v>
      </c>
      <c r="AA2777" s="1">
        <f t="shared" si="828"/>
        <v>6.0558342810253032E-2</v>
      </c>
      <c r="AB2777" s="1">
        <f t="shared" si="829"/>
        <v>2.4419749999999998</v>
      </c>
      <c r="AC2777" s="1">
        <f t="shared" si="830"/>
        <v>1.3463119353022994</v>
      </c>
      <c r="AF2777" s="1">
        <f t="shared" si="831"/>
        <v>13.088432035969486</v>
      </c>
      <c r="AG2777" s="1">
        <f t="shared" si="832"/>
        <v>5.2099302101428409</v>
      </c>
      <c r="AH2777" s="1">
        <f t="shared" si="833"/>
        <v>14.77237031631295</v>
      </c>
      <c r="AI2777">
        <v>5.2</v>
      </c>
      <c r="AJ2777">
        <v>14</v>
      </c>
      <c r="AK2777">
        <v>96</v>
      </c>
      <c r="AL2777">
        <v>1</v>
      </c>
      <c r="AM2777">
        <v>9007</v>
      </c>
      <c r="AN2777">
        <v>9025</v>
      </c>
      <c r="AO2777">
        <v>8970</v>
      </c>
      <c r="AP2777">
        <v>115</v>
      </c>
      <c r="AQ2777">
        <v>32700</v>
      </c>
    </row>
    <row r="2778" spans="1:43">
      <c r="A2778" s="27">
        <v>40762</v>
      </c>
      <c r="B2778" s="27"/>
      <c r="C2778">
        <v>27</v>
      </c>
      <c r="D2778">
        <v>33.700000000000003</v>
      </c>
      <c r="E2778">
        <v>21.4</v>
      </c>
      <c r="F2778">
        <v>33</v>
      </c>
      <c r="G2778">
        <v>19</v>
      </c>
      <c r="H2778">
        <v>13.3</v>
      </c>
      <c r="I2778" s="10">
        <v>935</v>
      </c>
      <c r="J2778">
        <v>2.6</v>
      </c>
      <c r="K2778" s="2">
        <v>10</v>
      </c>
      <c r="L2778" s="1">
        <f t="shared" si="818"/>
        <v>6.6543193702455214</v>
      </c>
      <c r="M2778" s="1">
        <f t="shared" si="819"/>
        <v>47</v>
      </c>
      <c r="N2778" s="1">
        <f t="shared" si="820"/>
        <v>3.5665076087433309</v>
      </c>
      <c r="O2778" s="1">
        <f t="shared" si="834"/>
        <v>0.20922847165057207</v>
      </c>
      <c r="P2778" s="1">
        <f t="shared" si="836"/>
        <v>1.0962697136865047</v>
      </c>
      <c r="Q2778">
        <f t="shared" si="821"/>
        <v>8.1677682486113987</v>
      </c>
      <c r="R2778">
        <f t="shared" si="822"/>
        <v>12.552988751733551</v>
      </c>
      <c r="S2778">
        <f t="shared" si="823"/>
        <v>1.6430613549389466</v>
      </c>
      <c r="T2778">
        <v>0.2432</v>
      </c>
      <c r="U2778" s="1">
        <f t="shared" si="824"/>
        <v>0.28318644972284251</v>
      </c>
      <c r="V2778" s="1">
        <v>219</v>
      </c>
      <c r="W2778" s="1">
        <f t="shared" si="825"/>
        <v>22.851058115024578</v>
      </c>
      <c r="X2778" s="1">
        <f t="shared" si="826"/>
        <v>38.05903750780115</v>
      </c>
      <c r="Y2778" s="1">
        <f t="shared" si="827"/>
        <v>0.97324222111961001</v>
      </c>
      <c r="Z2778" s="1">
        <f t="shared" si="835"/>
        <v>0.76</v>
      </c>
      <c r="AA2778" s="1">
        <f t="shared" si="828"/>
        <v>6.06756701844526E-2</v>
      </c>
      <c r="AB2778" s="1">
        <f t="shared" si="829"/>
        <v>2.4372529999999997</v>
      </c>
      <c r="AC2778" s="1">
        <f t="shared" si="830"/>
        <v>1.9446727954366547</v>
      </c>
      <c r="AF2778" s="1">
        <f t="shared" si="831"/>
        <v>13.753594213489768</v>
      </c>
      <c r="AG2778" s="1">
        <f t="shared" si="832"/>
        <v>5.3534707713934093</v>
      </c>
      <c r="AH2778" s="1">
        <f t="shared" si="833"/>
        <v>13.59952198401783</v>
      </c>
      <c r="AI2778">
        <v>3.7</v>
      </c>
      <c r="AJ2778">
        <v>2</v>
      </c>
      <c r="AK2778">
        <v>65</v>
      </c>
      <c r="AL2778">
        <v>16</v>
      </c>
      <c r="AM2778">
        <v>9002</v>
      </c>
      <c r="AN2778">
        <v>9019</v>
      </c>
      <c r="AO2778">
        <v>8988</v>
      </c>
      <c r="AP2778">
        <v>110</v>
      </c>
      <c r="AQ2778">
        <v>0</v>
      </c>
    </row>
    <row r="2779" spans="1:43">
      <c r="A2779" s="27">
        <v>40763</v>
      </c>
      <c r="B2779" s="27"/>
      <c r="C2779">
        <v>25.3</v>
      </c>
      <c r="D2779">
        <v>31.4</v>
      </c>
      <c r="E2779">
        <v>23.3</v>
      </c>
      <c r="F2779">
        <v>37</v>
      </c>
      <c r="G2779">
        <v>20</v>
      </c>
      <c r="H2779">
        <v>9.6</v>
      </c>
      <c r="I2779" s="10">
        <v>935</v>
      </c>
      <c r="J2779">
        <v>2.4</v>
      </c>
      <c r="K2779" s="2">
        <v>10</v>
      </c>
      <c r="L2779" s="1">
        <f t="shared" si="818"/>
        <v>5.8766984512268943</v>
      </c>
      <c r="M2779" s="1">
        <f t="shared" si="819"/>
        <v>54</v>
      </c>
      <c r="N2779" s="1">
        <f t="shared" si="820"/>
        <v>3.2258835263989654</v>
      </c>
      <c r="O2779" s="1">
        <f t="shared" si="834"/>
        <v>0.19170400818087446</v>
      </c>
      <c r="P2779" s="1">
        <f t="shared" si="836"/>
        <v>1.2324168464501319</v>
      </c>
      <c r="Q2779">
        <f t="shared" si="821"/>
        <v>5.8125269919164371</v>
      </c>
      <c r="R2779">
        <f t="shared" si="822"/>
        <v>12.542455417084033</v>
      </c>
      <c r="S2779">
        <f t="shared" si="823"/>
        <v>1.6416826462151877</v>
      </c>
      <c r="T2779">
        <v>0.2432</v>
      </c>
      <c r="U2779" s="1">
        <f t="shared" si="824"/>
        <v>0.27806902142097645</v>
      </c>
      <c r="V2779" s="1">
        <v>220</v>
      </c>
      <c r="W2779" s="1">
        <f t="shared" si="825"/>
        <v>18.537760017086043</v>
      </c>
      <c r="X2779" s="1">
        <f t="shared" si="826"/>
        <v>38.051218579785775</v>
      </c>
      <c r="Y2779" s="1">
        <f t="shared" si="827"/>
        <v>0.97357835930050463</v>
      </c>
      <c r="Z2779" s="1">
        <f t="shared" si="835"/>
        <v>-0.64599999999999969</v>
      </c>
      <c r="AA2779" s="1">
        <f t="shared" si="828"/>
        <v>6.0575912981595842E-2</v>
      </c>
      <c r="AB2779" s="1">
        <f t="shared" si="829"/>
        <v>2.4412666999999999</v>
      </c>
      <c r="AC2779" s="1">
        <f t="shared" si="830"/>
        <v>1.7950825804030659</v>
      </c>
      <c r="AF2779" s="1">
        <f t="shared" si="831"/>
        <v>10.735349431181785</v>
      </c>
      <c r="AG2779" s="1">
        <f t="shared" si="832"/>
        <v>4.7484923442740161</v>
      </c>
      <c r="AH2779" s="1">
        <f t="shared" si="833"/>
        <v>12.80237397144783</v>
      </c>
      <c r="AI2779">
        <v>5.8</v>
      </c>
      <c r="AJ2779">
        <v>15</v>
      </c>
      <c r="AK2779">
        <v>112</v>
      </c>
      <c r="AL2779">
        <v>14</v>
      </c>
      <c r="AM2779">
        <v>9005</v>
      </c>
      <c r="AN2779">
        <v>9026</v>
      </c>
      <c r="AO2779">
        <v>8987</v>
      </c>
      <c r="AP2779">
        <v>118</v>
      </c>
      <c r="AQ2779">
        <v>32700</v>
      </c>
    </row>
    <row r="2780" spans="1:43">
      <c r="A2780" s="27">
        <v>40764</v>
      </c>
      <c r="B2780" s="27"/>
      <c r="C2780">
        <v>20.2</v>
      </c>
      <c r="D2780">
        <v>24.4</v>
      </c>
      <c r="E2780">
        <v>16.3</v>
      </c>
      <c r="F2780">
        <v>60</v>
      </c>
      <c r="G2780">
        <v>41</v>
      </c>
      <c r="H2780">
        <v>9.1</v>
      </c>
      <c r="I2780" s="10">
        <v>935</v>
      </c>
      <c r="J2780">
        <v>1.9</v>
      </c>
      <c r="K2780" s="2">
        <v>10</v>
      </c>
      <c r="L2780" s="1">
        <f t="shared" si="818"/>
        <v>4.9391575367136893</v>
      </c>
      <c r="M2780" s="1">
        <f t="shared" si="819"/>
        <v>79</v>
      </c>
      <c r="N2780" s="1">
        <f t="shared" si="820"/>
        <v>2.3681628735666291</v>
      </c>
      <c r="O2780" s="1">
        <f t="shared" si="834"/>
        <v>0.14636224271280682</v>
      </c>
      <c r="P2780" s="1">
        <f t="shared" si="836"/>
        <v>1.3590909145811616</v>
      </c>
      <c r="Q2780">
        <f t="shared" si="821"/>
        <v>4.8394355262051967</v>
      </c>
      <c r="R2780">
        <f t="shared" si="822"/>
        <v>12.531785283659497</v>
      </c>
      <c r="S2780">
        <f t="shared" si="823"/>
        <v>1.6402860318926045</v>
      </c>
      <c r="T2780">
        <v>0.2432</v>
      </c>
      <c r="U2780" s="1">
        <f t="shared" si="824"/>
        <v>0.27286933120787343</v>
      </c>
      <c r="V2780" s="1">
        <v>221</v>
      </c>
      <c r="W2780" s="1">
        <f t="shared" si="825"/>
        <v>17.958641054703254</v>
      </c>
      <c r="X2780" s="1">
        <f t="shared" si="826"/>
        <v>38.042398563592016</v>
      </c>
      <c r="Y2780" s="1">
        <f t="shared" si="827"/>
        <v>0.97392231386688111</v>
      </c>
      <c r="Z2780" s="1">
        <f t="shared" si="835"/>
        <v>-1.9380000000000006</v>
      </c>
      <c r="AA2780" s="1">
        <f t="shared" si="828"/>
        <v>6.0278599849585793E-2</v>
      </c>
      <c r="AB2780" s="1">
        <f t="shared" si="829"/>
        <v>2.4533077999999997</v>
      </c>
      <c r="AC2780" s="1">
        <f t="shared" si="830"/>
        <v>1.4211070428190937</v>
      </c>
      <c r="AF2780" s="1">
        <f t="shared" si="831"/>
        <v>9.4628473290128881</v>
      </c>
      <c r="AG2780" s="1">
        <f t="shared" si="832"/>
        <v>4.7450503977359384</v>
      </c>
      <c r="AH2780" s="1">
        <f t="shared" si="833"/>
        <v>13.437788928567107</v>
      </c>
      <c r="AI2780">
        <v>9.4</v>
      </c>
      <c r="AJ2780">
        <v>14</v>
      </c>
      <c r="AK2780">
        <v>154</v>
      </c>
      <c r="AL2780">
        <v>14</v>
      </c>
      <c r="AM2780">
        <v>9063</v>
      </c>
      <c r="AN2780">
        <v>9068</v>
      </c>
      <c r="AO2780">
        <v>9025</v>
      </c>
      <c r="AP2780">
        <v>138</v>
      </c>
      <c r="AQ2780">
        <v>19</v>
      </c>
    </row>
    <row r="2781" spans="1:43">
      <c r="A2781" s="27">
        <v>40765</v>
      </c>
      <c r="B2781" s="27"/>
      <c r="C2781">
        <v>21.2</v>
      </c>
      <c r="D2781">
        <v>25.8</v>
      </c>
      <c r="E2781">
        <v>15.6</v>
      </c>
      <c r="F2781">
        <v>47</v>
      </c>
      <c r="G2781">
        <v>28</v>
      </c>
      <c r="H2781">
        <v>12.4</v>
      </c>
      <c r="I2781" s="10">
        <v>935</v>
      </c>
      <c r="J2781">
        <v>2.2999999999999998</v>
      </c>
      <c r="K2781" s="2">
        <v>10</v>
      </c>
      <c r="L2781" s="1">
        <f t="shared" si="818"/>
        <v>5.4743677750155229</v>
      </c>
      <c r="M2781" s="1">
        <f t="shared" si="819"/>
        <v>66</v>
      </c>
      <c r="N2781" s="1">
        <f t="shared" si="820"/>
        <v>2.5185468936921591</v>
      </c>
      <c r="O2781" s="1">
        <f t="shared" si="834"/>
        <v>0.15445461908796052</v>
      </c>
      <c r="P2781" s="1">
        <f t="shared" si="836"/>
        <v>1.0502848117036492</v>
      </c>
      <c r="Q2781">
        <f t="shared" si="821"/>
        <v>7.1156998661211182</v>
      </c>
      <c r="R2781">
        <f t="shared" si="822"/>
        <v>12.520982286279256</v>
      </c>
      <c r="S2781">
        <f t="shared" si="823"/>
        <v>1.6388720269999026</v>
      </c>
      <c r="T2781">
        <v>0.2432</v>
      </c>
      <c r="U2781" s="1">
        <f t="shared" si="824"/>
        <v>0.26758891732196299</v>
      </c>
      <c r="V2781" s="1">
        <v>222</v>
      </c>
      <c r="W2781" s="1">
        <f t="shared" si="825"/>
        <v>21.822306525755454</v>
      </c>
      <c r="X2781" s="1">
        <f t="shared" si="826"/>
        <v>38.032533216255075</v>
      </c>
      <c r="Y2781" s="1">
        <f t="shared" si="827"/>
        <v>0.97427398306572888</v>
      </c>
      <c r="Z2781" s="1">
        <f t="shared" si="835"/>
        <v>0.38</v>
      </c>
      <c r="AA2781" s="1">
        <f t="shared" si="828"/>
        <v>6.0336666297313192E-2</v>
      </c>
      <c r="AB2781" s="1">
        <f t="shared" si="829"/>
        <v>2.4509468000000001</v>
      </c>
      <c r="AC2781" s="1">
        <f t="shared" si="830"/>
        <v>1.7202874728862712</v>
      </c>
      <c r="AF2781" s="1">
        <f t="shared" si="831"/>
        <v>10.895515482436648</v>
      </c>
      <c r="AG2781" s="1">
        <f t="shared" si="832"/>
        <v>5.2268093246343224</v>
      </c>
      <c r="AH2781" s="1">
        <f t="shared" si="833"/>
        <v>12.980700398479019</v>
      </c>
      <c r="AI2781">
        <v>5.9</v>
      </c>
      <c r="AJ2781">
        <v>15</v>
      </c>
      <c r="AK2781">
        <v>103</v>
      </c>
      <c r="AL2781">
        <v>14</v>
      </c>
      <c r="AM2781">
        <v>9062</v>
      </c>
      <c r="AN2781">
        <v>9083</v>
      </c>
      <c r="AO2781">
        <v>9039</v>
      </c>
      <c r="AP2781">
        <v>113</v>
      </c>
      <c r="AQ2781">
        <v>0</v>
      </c>
    </row>
    <row r="2782" spans="1:43">
      <c r="A2782" s="27">
        <v>40766</v>
      </c>
      <c r="B2782" s="27"/>
      <c r="C2782">
        <v>19.2</v>
      </c>
      <c r="D2782">
        <v>24.6</v>
      </c>
      <c r="E2782">
        <v>16.600000000000001</v>
      </c>
      <c r="F2782">
        <v>50</v>
      </c>
      <c r="G2782">
        <v>30</v>
      </c>
      <c r="H2782">
        <v>0.7</v>
      </c>
      <c r="I2782" s="10">
        <v>935</v>
      </c>
      <c r="J2782">
        <v>2.8</v>
      </c>
      <c r="K2782" s="2">
        <v>10</v>
      </c>
      <c r="L2782" s="1">
        <f t="shared" si="818"/>
        <v>3.6044128024304318</v>
      </c>
      <c r="M2782" s="1">
        <f t="shared" si="819"/>
        <v>70</v>
      </c>
      <c r="N2782" s="1">
        <f t="shared" si="820"/>
        <v>2.2256896583241907</v>
      </c>
      <c r="O2782" s="1">
        <f t="shared" si="834"/>
        <v>0.13863146829318854</v>
      </c>
      <c r="P2782" s="1">
        <f t="shared" si="836"/>
        <v>1.1255338676275077</v>
      </c>
      <c r="Q2782">
        <f t="shared" si="821"/>
        <v>1.049399021938666</v>
      </c>
      <c r="R2782">
        <f t="shared" si="822"/>
        <v>12.510050331674273</v>
      </c>
      <c r="S2782">
        <f t="shared" si="823"/>
        <v>1.637441142889303</v>
      </c>
      <c r="T2782">
        <v>0.2432</v>
      </c>
      <c r="U2782" s="1">
        <f t="shared" si="824"/>
        <v>0.26222934188237706</v>
      </c>
      <c r="V2782" s="1">
        <v>223</v>
      </c>
      <c r="W2782" s="1">
        <f t="shared" si="825"/>
        <v>8.1382405749764146</v>
      </c>
      <c r="X2782" s="1">
        <f t="shared" si="826"/>
        <v>38.021578727425258</v>
      </c>
      <c r="Y2782" s="1">
        <f t="shared" si="827"/>
        <v>0.97463326286179708</v>
      </c>
      <c r="Z2782" s="1">
        <f t="shared" si="835"/>
        <v>-0.76</v>
      </c>
      <c r="AA2782" s="1">
        <f t="shared" si="828"/>
        <v>6.022064505769982E-2</v>
      </c>
      <c r="AB2782" s="1">
        <f t="shared" si="829"/>
        <v>2.4556687999999998</v>
      </c>
      <c r="AC2782" s="1">
        <f t="shared" si="830"/>
        <v>2.0942630104702431</v>
      </c>
      <c r="AF2782" s="1">
        <f t="shared" si="831"/>
        <v>9.1517616173172307</v>
      </c>
      <c r="AG2782" s="1">
        <f t="shared" si="832"/>
        <v>2.9792752088279091</v>
      </c>
      <c r="AH2782" s="1">
        <f t="shared" si="833"/>
        <v>6.8945784749721089</v>
      </c>
      <c r="AI2782">
        <v>6.8</v>
      </c>
      <c r="AJ2782">
        <v>14</v>
      </c>
      <c r="AK2782">
        <v>93</v>
      </c>
      <c r="AL2782">
        <v>15</v>
      </c>
      <c r="AM2782">
        <v>9069</v>
      </c>
      <c r="AN2782">
        <v>9081</v>
      </c>
      <c r="AO2782">
        <v>9041</v>
      </c>
      <c r="AP2782">
        <v>110</v>
      </c>
      <c r="AQ2782">
        <v>0</v>
      </c>
    </row>
    <row r="2783" spans="1:43">
      <c r="A2783" s="27">
        <v>40767</v>
      </c>
      <c r="B2783" s="27"/>
      <c r="C2783">
        <v>20.399999999999999</v>
      </c>
      <c r="D2783">
        <v>25.3</v>
      </c>
      <c r="E2783">
        <v>16.3</v>
      </c>
      <c r="F2783">
        <v>46</v>
      </c>
      <c r="G2783">
        <v>27</v>
      </c>
      <c r="H2783">
        <v>10.7</v>
      </c>
      <c r="I2783" s="10">
        <v>935</v>
      </c>
      <c r="J2783">
        <v>1.5</v>
      </c>
      <c r="K2783" s="2">
        <v>10</v>
      </c>
      <c r="L2783" s="1">
        <f t="shared" si="818"/>
        <v>4.641504455057901</v>
      </c>
      <c r="M2783" s="1">
        <f t="shared" si="819"/>
        <v>65</v>
      </c>
      <c r="N2783" s="1">
        <f t="shared" si="820"/>
        <v>2.3975952206649094</v>
      </c>
      <c r="O2783" s="1">
        <f t="shared" si="834"/>
        <v>0.14795136665796005</v>
      </c>
      <c r="P2783" s="1">
        <f t="shared" si="836"/>
        <v>1.0380538742400713</v>
      </c>
      <c r="Q2783">
        <f t="shared" si="821"/>
        <v>6.2809529664836319</v>
      </c>
      <c r="R2783">
        <f t="shared" si="822"/>
        <v>12.49899329603355</v>
      </c>
      <c r="S2783">
        <f t="shared" si="823"/>
        <v>1.6359938869153863</v>
      </c>
      <c r="T2783">
        <v>0.2432</v>
      </c>
      <c r="U2783" s="1">
        <f t="shared" si="824"/>
        <v>0.25679219042682405</v>
      </c>
      <c r="V2783" s="1">
        <v>224</v>
      </c>
      <c r="W2783" s="1">
        <f t="shared" si="825"/>
        <v>19.844244196180959</v>
      </c>
      <c r="X2783" s="1">
        <f t="shared" si="826"/>
        <v>38.009491790499496</v>
      </c>
      <c r="Y2783" s="1">
        <f t="shared" si="827"/>
        <v>0.97500004696837128</v>
      </c>
      <c r="Z2783" s="1">
        <f t="shared" si="835"/>
        <v>0.45599999999999974</v>
      </c>
      <c r="AA2783" s="1">
        <f t="shared" si="828"/>
        <v>6.0290204196346321E-2</v>
      </c>
      <c r="AB2783" s="1">
        <f t="shared" si="829"/>
        <v>2.4528355999999998</v>
      </c>
      <c r="AC2783" s="1">
        <f t="shared" si="830"/>
        <v>1.1219266127519161</v>
      </c>
      <c r="AF2783" s="1">
        <f t="shared" si="831"/>
        <v>10.018541846139858</v>
      </c>
      <c r="AG2783" s="1">
        <f t="shared" si="832"/>
        <v>4.877991165382527</v>
      </c>
      <c r="AH2783" s="1">
        <f t="shared" si="833"/>
        <v>11.733701728017211</v>
      </c>
      <c r="AI2783">
        <v>5.4</v>
      </c>
      <c r="AJ2783">
        <v>15</v>
      </c>
      <c r="AK2783">
        <v>95</v>
      </c>
      <c r="AL2783">
        <v>14</v>
      </c>
      <c r="AM2783">
        <v>9059</v>
      </c>
      <c r="AN2783">
        <v>9073</v>
      </c>
      <c r="AO2783">
        <v>9039</v>
      </c>
      <c r="AP2783">
        <v>107</v>
      </c>
      <c r="AQ2783">
        <v>32700</v>
      </c>
    </row>
    <row r="2784" spans="1:43">
      <c r="A2784" s="27">
        <v>40768</v>
      </c>
      <c r="B2784" s="27"/>
      <c r="C2784">
        <v>21.8</v>
      </c>
      <c r="D2784">
        <v>26.3</v>
      </c>
      <c r="E2784">
        <v>18</v>
      </c>
      <c r="F2784">
        <v>41</v>
      </c>
      <c r="G2784">
        <v>30</v>
      </c>
      <c r="H2784">
        <v>12.3</v>
      </c>
      <c r="I2784" s="10">
        <v>935</v>
      </c>
      <c r="J2784">
        <v>2</v>
      </c>
      <c r="K2784" s="2">
        <v>10</v>
      </c>
      <c r="L2784" s="1">
        <f t="shared" si="818"/>
        <v>5.3481431203193308</v>
      </c>
      <c r="M2784" s="1">
        <f t="shared" si="819"/>
        <v>52</v>
      </c>
      <c r="N2784" s="1">
        <f t="shared" si="820"/>
        <v>2.6127271360154261</v>
      </c>
      <c r="O2784" s="1">
        <f t="shared" si="834"/>
        <v>0.15948916488660633</v>
      </c>
      <c r="P2784" s="1">
        <f t="shared" si="836"/>
        <v>1.0502081598622306</v>
      </c>
      <c r="Q2784">
        <f t="shared" si="821"/>
        <v>7.2175346063488366</v>
      </c>
      <c r="R2784">
        <f t="shared" si="822"/>
        <v>12.487815022755276</v>
      </c>
      <c r="S2784">
        <f t="shared" si="823"/>
        <v>1.634530762140743</v>
      </c>
      <c r="T2784">
        <v>0.2432</v>
      </c>
      <c r="U2784" s="1">
        <f t="shared" si="824"/>
        <v>0.25127907144253597</v>
      </c>
      <c r="V2784" s="1">
        <v>225</v>
      </c>
      <c r="W2784" s="1">
        <f t="shared" si="825"/>
        <v>21.722811277473522</v>
      </c>
      <c r="X2784" s="1">
        <f t="shared" si="826"/>
        <v>37.996229673700249</v>
      </c>
      <c r="Y2784" s="1">
        <f t="shared" si="827"/>
        <v>0.97537422687871655</v>
      </c>
      <c r="Z2784" s="1">
        <f t="shared" si="835"/>
        <v>0.53200000000000081</v>
      </c>
      <c r="AA2784" s="1">
        <f t="shared" si="828"/>
        <v>6.0371559895063813E-2</v>
      </c>
      <c r="AB2784" s="1">
        <f t="shared" si="829"/>
        <v>2.4495301999999999</v>
      </c>
      <c r="AC2784" s="1">
        <f t="shared" si="830"/>
        <v>1.4959021503358882</v>
      </c>
      <c r="AF2784" s="1">
        <f t="shared" si="831"/>
        <v>9.9701702026290757</v>
      </c>
      <c r="AG2784" s="1">
        <f t="shared" si="832"/>
        <v>5.1824249579550337</v>
      </c>
      <c r="AH2784" s="1">
        <f t="shared" si="833"/>
        <v>12.771806555343192</v>
      </c>
      <c r="AI2784">
        <v>4</v>
      </c>
      <c r="AJ2784">
        <v>14</v>
      </c>
      <c r="AK2784">
        <v>67</v>
      </c>
      <c r="AL2784">
        <v>15</v>
      </c>
      <c r="AM2784">
        <v>9043</v>
      </c>
      <c r="AN2784">
        <v>9053</v>
      </c>
      <c r="AO2784">
        <v>9031</v>
      </c>
      <c r="AP2784">
        <v>104</v>
      </c>
      <c r="AQ2784">
        <v>0</v>
      </c>
    </row>
    <row r="2785" spans="1:43">
      <c r="A2785" s="27">
        <v>40769</v>
      </c>
      <c r="B2785" s="27"/>
      <c r="C2785">
        <v>22.8</v>
      </c>
      <c r="D2785">
        <v>26.3</v>
      </c>
      <c r="E2785">
        <v>17.3</v>
      </c>
      <c r="F2785">
        <v>43</v>
      </c>
      <c r="G2785">
        <v>29</v>
      </c>
      <c r="H2785">
        <v>8.3000000000000007</v>
      </c>
      <c r="I2785" s="10">
        <v>935</v>
      </c>
      <c r="J2785">
        <v>2.6</v>
      </c>
      <c r="K2785" s="2">
        <v>10</v>
      </c>
      <c r="L2785" s="1">
        <f t="shared" si="818"/>
        <v>5.2464884851583271</v>
      </c>
      <c r="M2785" s="1">
        <f t="shared" si="819"/>
        <v>57</v>
      </c>
      <c r="N2785" s="1">
        <f t="shared" si="820"/>
        <v>2.7765400845935013</v>
      </c>
      <c r="O2785" s="1">
        <f t="shared" si="834"/>
        <v>0.16818807403747749</v>
      </c>
      <c r="P2785" s="1">
        <f t="shared" si="836"/>
        <v>1.0593062765246191</v>
      </c>
      <c r="Q2785">
        <f t="shared" si="821"/>
        <v>5.073080954302899</v>
      </c>
      <c r="R2785">
        <f t="shared" si="822"/>
        <v>12.476519320401897</v>
      </c>
      <c r="S2785">
        <f t="shared" si="823"/>
        <v>1.6330522670683112</v>
      </c>
      <c r="T2785">
        <v>0.2432</v>
      </c>
      <c r="U2785" s="1">
        <f t="shared" si="824"/>
        <v>0.24569161589042357</v>
      </c>
      <c r="V2785" s="1">
        <v>226</v>
      </c>
      <c r="W2785" s="1">
        <f t="shared" si="825"/>
        <v>17.039415044462867</v>
      </c>
      <c r="X2785" s="1">
        <f t="shared" si="826"/>
        <v>37.981750290998463</v>
      </c>
      <c r="Y2785" s="1">
        <f t="shared" si="827"/>
        <v>0.97575569189817701</v>
      </c>
      <c r="Z2785" s="1">
        <f t="shared" si="835"/>
        <v>0.38</v>
      </c>
      <c r="AA2785" s="1">
        <f t="shared" si="828"/>
        <v>6.0429805664466374E-2</v>
      </c>
      <c r="AB2785" s="1">
        <f t="shared" si="829"/>
        <v>2.4471691999999998</v>
      </c>
      <c r="AC2785" s="1">
        <f t="shared" si="830"/>
        <v>1.9446727954366547</v>
      </c>
      <c r="AF2785" s="1">
        <f t="shared" si="831"/>
        <v>10.640207526520308</v>
      </c>
      <c r="AG2785" s="1">
        <f t="shared" si="832"/>
        <v>4.4716705520562305</v>
      </c>
      <c r="AH2785" s="1">
        <f t="shared" si="833"/>
        <v>10.739933617975806</v>
      </c>
      <c r="AI2785">
        <v>4.5</v>
      </c>
      <c r="AJ2785">
        <v>12</v>
      </c>
      <c r="AK2785">
        <v>80</v>
      </c>
      <c r="AL2785">
        <v>14</v>
      </c>
      <c r="AM2785">
        <v>9057</v>
      </c>
      <c r="AN2785">
        <v>9072</v>
      </c>
      <c r="AO2785">
        <v>9035</v>
      </c>
      <c r="AP2785">
        <v>116</v>
      </c>
      <c r="AQ2785">
        <v>8</v>
      </c>
    </row>
    <row r="2786" spans="1:43">
      <c r="A2786" s="27">
        <v>40770</v>
      </c>
      <c r="B2786" s="27"/>
      <c r="C2786">
        <v>24.8</v>
      </c>
      <c r="D2786">
        <v>30.9</v>
      </c>
      <c r="E2786">
        <v>19.3</v>
      </c>
      <c r="F2786">
        <v>31</v>
      </c>
      <c r="G2786">
        <v>14</v>
      </c>
      <c r="H2786">
        <v>13</v>
      </c>
      <c r="I2786" s="10">
        <v>935</v>
      </c>
      <c r="J2786">
        <v>2.8</v>
      </c>
      <c r="K2786" s="2">
        <v>10</v>
      </c>
      <c r="L2786" s="1">
        <f t="shared" si="818"/>
        <v>6.4985423025716686</v>
      </c>
      <c r="M2786" s="1">
        <f t="shared" si="819"/>
        <v>48</v>
      </c>
      <c r="N2786" s="1">
        <f t="shared" si="820"/>
        <v>3.1312601817293082</v>
      </c>
      <c r="O2786" s="1">
        <f t="shared" si="834"/>
        <v>0.18679148189442069</v>
      </c>
      <c r="P2786" s="1">
        <f t="shared" si="836"/>
        <v>0.85029978695672281</v>
      </c>
      <c r="Q2786">
        <f t="shared" si="821"/>
        <v>8.4951298477495953</v>
      </c>
      <c r="R2786">
        <f t="shared" si="822"/>
        <v>12.465109960857554</v>
      </c>
      <c r="S2786">
        <f t="shared" si="823"/>
        <v>1.6315588954002034</v>
      </c>
      <c r="T2786">
        <v>0.2432</v>
      </c>
      <c r="U2786" s="1">
        <f t="shared" si="824"/>
        <v>0.24003147672258607</v>
      </c>
      <c r="V2786" s="1">
        <v>227</v>
      </c>
      <c r="W2786" s="1">
        <f t="shared" si="825"/>
        <v>22.55259817008627</v>
      </c>
      <c r="X2786" s="1">
        <f t="shared" si="826"/>
        <v>37.966012272775721</v>
      </c>
      <c r="Y2786" s="1">
        <f t="shared" si="827"/>
        <v>0.97614432917692362</v>
      </c>
      <c r="Z2786" s="1">
        <f t="shared" si="835"/>
        <v>0.76</v>
      </c>
      <c r="AA2786" s="1">
        <f t="shared" si="828"/>
        <v>6.0546635024113372E-2</v>
      </c>
      <c r="AB2786" s="1">
        <f t="shared" si="829"/>
        <v>2.4424471999999997</v>
      </c>
      <c r="AC2786" s="1">
        <f t="shared" si="830"/>
        <v>2.0942630104702431</v>
      </c>
      <c r="AF2786" s="1">
        <f t="shared" si="831"/>
        <v>12.669556527058317</v>
      </c>
      <c r="AG2786" s="1">
        <f t="shared" si="832"/>
        <v>5.1220083451552991</v>
      </c>
      <c r="AH2786" s="1">
        <f t="shared" si="833"/>
        <v>12.653350174414406</v>
      </c>
      <c r="AI2786">
        <v>4.7</v>
      </c>
      <c r="AJ2786">
        <v>2</v>
      </c>
      <c r="AK2786">
        <v>92</v>
      </c>
      <c r="AL2786">
        <v>1</v>
      </c>
      <c r="AM2786">
        <v>9055</v>
      </c>
      <c r="AN2786">
        <v>9069</v>
      </c>
      <c r="AO2786">
        <v>9033</v>
      </c>
      <c r="AP2786">
        <v>92</v>
      </c>
      <c r="AQ2786">
        <v>0</v>
      </c>
    </row>
    <row r="2787" spans="1:43">
      <c r="A2787" s="27">
        <v>40771</v>
      </c>
      <c r="B2787" s="27"/>
      <c r="C2787">
        <v>26.3</v>
      </c>
      <c r="D2787">
        <v>33.1</v>
      </c>
      <c r="E2787">
        <v>19.7</v>
      </c>
      <c r="F2787">
        <v>27</v>
      </c>
      <c r="G2787">
        <v>13</v>
      </c>
      <c r="H2787">
        <v>12.6</v>
      </c>
      <c r="I2787" s="10">
        <v>935</v>
      </c>
      <c r="J2787">
        <v>3</v>
      </c>
      <c r="K2787" s="2">
        <v>10</v>
      </c>
      <c r="L2787" s="1">
        <f t="shared" si="818"/>
        <v>6.9285740674558758</v>
      </c>
      <c r="M2787" s="1">
        <f t="shared" si="819"/>
        <v>41</v>
      </c>
      <c r="N2787" s="1">
        <f t="shared" si="820"/>
        <v>3.4226350066492657</v>
      </c>
      <c r="O2787" s="1">
        <f t="shared" si="834"/>
        <v>0.20185603125120444</v>
      </c>
      <c r="P2787" s="1">
        <f t="shared" si="836"/>
        <v>0.79957749077112084</v>
      </c>
      <c r="Q2787">
        <f t="shared" si="821"/>
        <v>8.5731110069471708</v>
      </c>
      <c r="R2787">
        <f t="shared" si="822"/>
        <v>12.453590677685909</v>
      </c>
      <c r="S2787">
        <f t="shared" si="823"/>
        <v>1.6300511358227632</v>
      </c>
      <c r="T2787">
        <v>0.2432</v>
      </c>
      <c r="U2787" s="1">
        <f t="shared" si="824"/>
        <v>0.23430032839331341</v>
      </c>
      <c r="V2787" s="1">
        <v>228</v>
      </c>
      <c r="W2787" s="1">
        <f t="shared" si="825"/>
        <v>22.087298182005473</v>
      </c>
      <c r="X2787" s="1">
        <f t="shared" si="826"/>
        <v>37.948975036119172</v>
      </c>
      <c r="Y2787" s="1">
        <f t="shared" si="827"/>
        <v>0.97654002374333837</v>
      </c>
      <c r="Z2787" s="1">
        <f t="shared" si="835"/>
        <v>0.57000000000000006</v>
      </c>
      <c r="AA2787" s="1">
        <f t="shared" si="828"/>
        <v>6.0634553924765376E-2</v>
      </c>
      <c r="AB2787" s="1">
        <f t="shared" si="829"/>
        <v>2.4389056999999998</v>
      </c>
      <c r="AC2787" s="1">
        <f t="shared" si="830"/>
        <v>2.2438532255038321</v>
      </c>
      <c r="AF2787" s="1">
        <f t="shared" si="831"/>
        <v>14.090255724261374</v>
      </c>
      <c r="AG2787" s="1">
        <f t="shared" si="832"/>
        <v>4.9995000935918492</v>
      </c>
      <c r="AH2787" s="1">
        <f t="shared" si="833"/>
        <v>12.542188642555557</v>
      </c>
      <c r="AI2787">
        <v>4.0999999999999996</v>
      </c>
      <c r="AJ2787">
        <v>1</v>
      </c>
      <c r="AK2787">
        <v>77</v>
      </c>
      <c r="AL2787">
        <v>2</v>
      </c>
      <c r="AM2787">
        <v>9027</v>
      </c>
      <c r="AN2787">
        <v>9052</v>
      </c>
      <c r="AO2787">
        <v>8993</v>
      </c>
      <c r="AP2787">
        <v>84</v>
      </c>
      <c r="AQ2787">
        <v>0</v>
      </c>
    </row>
    <row r="2788" spans="1:43">
      <c r="A2788" s="27">
        <v>40772</v>
      </c>
      <c r="B2788" s="27"/>
      <c r="C2788">
        <v>28.4</v>
      </c>
      <c r="D2788">
        <v>33.700000000000003</v>
      </c>
      <c r="E2788">
        <v>23.9</v>
      </c>
      <c r="F2788">
        <v>24</v>
      </c>
      <c r="G2788">
        <v>13</v>
      </c>
      <c r="H2788">
        <v>11</v>
      </c>
      <c r="I2788" s="10">
        <v>935</v>
      </c>
      <c r="J2788">
        <v>4.5999999999999996</v>
      </c>
      <c r="K2788" s="2">
        <v>10</v>
      </c>
      <c r="L2788" s="1">
        <f t="shared" si="818"/>
        <v>8.2925630695213357</v>
      </c>
      <c r="M2788" s="1">
        <f t="shared" si="819"/>
        <v>35</v>
      </c>
      <c r="N2788" s="1">
        <f t="shared" si="820"/>
        <v>3.8701305350345074</v>
      </c>
      <c r="O2788" s="1">
        <f t="shared" si="834"/>
        <v>0.22465415677991091</v>
      </c>
      <c r="P2788" s="1">
        <f t="shared" si="836"/>
        <v>0.8593590508343143</v>
      </c>
      <c r="Q2788">
        <f t="shared" si="821"/>
        <v>7.6663479596413646</v>
      </c>
      <c r="R2788">
        <f t="shared" si="822"/>
        <v>12.441965164685815</v>
      </c>
      <c r="S2788">
        <f t="shared" si="823"/>
        <v>1.6285294718175152</v>
      </c>
      <c r="T2788">
        <v>0.2432</v>
      </c>
      <c r="U2788" s="1">
        <f t="shared" si="824"/>
        <v>0.2284998663637279</v>
      </c>
      <c r="V2788" s="1">
        <v>229</v>
      </c>
      <c r="W2788" s="1">
        <f t="shared" si="825"/>
        <v>20.212469398807592</v>
      </c>
      <c r="X2788" s="1">
        <f t="shared" si="826"/>
        <v>37.930598854641424</v>
      </c>
      <c r="Y2788" s="1">
        <f t="shared" si="827"/>
        <v>0.97694265853802653</v>
      </c>
      <c r="Z2788" s="1">
        <f t="shared" si="835"/>
        <v>0.79799999999999915</v>
      </c>
      <c r="AA2788" s="1">
        <f t="shared" si="828"/>
        <v>6.0758070216494243E-2</v>
      </c>
      <c r="AB2788" s="1">
        <f t="shared" si="829"/>
        <v>2.4339475999999998</v>
      </c>
      <c r="AC2788" s="1">
        <f t="shared" si="830"/>
        <v>3.4405749457725423</v>
      </c>
      <c r="AF2788" s="1">
        <f t="shared" si="831"/>
        <v>12.617477788669797</v>
      </c>
      <c r="AG2788" s="1">
        <f t="shared" si="832"/>
        <v>4.7680290959190401</v>
      </c>
      <c r="AH2788" s="1">
        <f t="shared" si="833"/>
        <v>11.651473634233536</v>
      </c>
      <c r="AI2788">
        <v>10.199999999999999</v>
      </c>
      <c r="AJ2788">
        <v>6</v>
      </c>
      <c r="AK2788">
        <v>166</v>
      </c>
      <c r="AL2788">
        <v>5</v>
      </c>
      <c r="AM2788">
        <v>9005</v>
      </c>
      <c r="AN2788">
        <v>9018</v>
      </c>
      <c r="AO2788">
        <v>8984</v>
      </c>
      <c r="AP2788">
        <v>91</v>
      </c>
      <c r="AQ2788">
        <v>0</v>
      </c>
    </row>
    <row r="2789" spans="1:43">
      <c r="A2789" s="27">
        <v>40773</v>
      </c>
      <c r="B2789" s="27"/>
      <c r="C2789">
        <v>28.5</v>
      </c>
      <c r="D2789">
        <v>32.799999999999997</v>
      </c>
      <c r="E2789">
        <v>25.8</v>
      </c>
      <c r="F2789">
        <v>26</v>
      </c>
      <c r="G2789">
        <v>20</v>
      </c>
      <c r="H2789">
        <v>5.5</v>
      </c>
      <c r="I2789" s="10">
        <v>935</v>
      </c>
      <c r="J2789">
        <v>3.6</v>
      </c>
      <c r="K2789" s="2">
        <v>10</v>
      </c>
      <c r="L2789" s="1">
        <f t="shared" si="818"/>
        <v>6.6926335848828691</v>
      </c>
      <c r="M2789" s="1">
        <f t="shared" si="819"/>
        <v>32</v>
      </c>
      <c r="N2789" s="1">
        <f t="shared" si="820"/>
        <v>3.8926537222563309</v>
      </c>
      <c r="O2789" s="1">
        <f t="shared" si="834"/>
        <v>0.22579159573646013</v>
      </c>
      <c r="P2789" s="1">
        <f t="shared" si="836"/>
        <v>1.0292405074742803</v>
      </c>
      <c r="Q2789">
        <f t="shared" si="821"/>
        <v>4.0393916875106468</v>
      </c>
      <c r="R2789">
        <f t="shared" si="822"/>
        <v>12.430237074641866</v>
      </c>
      <c r="S2789">
        <f t="shared" si="823"/>
        <v>1.6269943814976264</v>
      </c>
      <c r="T2789">
        <v>0.2432</v>
      </c>
      <c r="U2789" s="1">
        <f t="shared" si="824"/>
        <v>0.22263180660021145</v>
      </c>
      <c r="V2789" s="1">
        <v>230</v>
      </c>
      <c r="W2789" s="1">
        <f t="shared" si="825"/>
        <v>13.755977879732662</v>
      </c>
      <c r="X2789" s="1">
        <f t="shared" si="826"/>
        <v>37.910844927717129</v>
      </c>
      <c r="Y2789" s="1">
        <f t="shared" si="827"/>
        <v>0.97735211444844705</v>
      </c>
      <c r="Z2789" s="1">
        <f t="shared" si="835"/>
        <v>3.800000000000054E-2</v>
      </c>
      <c r="AA2789" s="1">
        <f t="shared" si="828"/>
        <v>6.0763964497873982E-2</v>
      </c>
      <c r="AB2789" s="1">
        <f t="shared" si="829"/>
        <v>2.4337114999999998</v>
      </c>
      <c r="AC2789" s="1">
        <f t="shared" si="830"/>
        <v>2.6926238706045988</v>
      </c>
      <c r="AF2789" s="1">
        <f t="shared" si="831"/>
        <v>10.681231080292665</v>
      </c>
      <c r="AG2789" s="1">
        <f t="shared" si="832"/>
        <v>3.9525934095521618</v>
      </c>
      <c r="AH2789" s="1">
        <f t="shared" si="833"/>
        <v>9.6090709528538252</v>
      </c>
      <c r="AI2789">
        <v>8.5</v>
      </c>
      <c r="AJ2789">
        <v>6</v>
      </c>
      <c r="AK2789">
        <v>124</v>
      </c>
      <c r="AL2789">
        <v>5</v>
      </c>
      <c r="AM2789">
        <v>9004</v>
      </c>
      <c r="AN2789">
        <v>9014</v>
      </c>
      <c r="AO2789">
        <v>8993</v>
      </c>
      <c r="AP2789">
        <v>100</v>
      </c>
      <c r="AQ2789">
        <v>32700</v>
      </c>
    </row>
    <row r="2790" spans="1:43">
      <c r="A2790" s="27">
        <v>40774</v>
      </c>
      <c r="B2790" s="27"/>
      <c r="C2790">
        <v>27.3</v>
      </c>
      <c r="D2790">
        <v>33.9</v>
      </c>
      <c r="E2790">
        <v>21.2</v>
      </c>
      <c r="F2790">
        <v>28</v>
      </c>
      <c r="G2790">
        <v>16</v>
      </c>
      <c r="H2790">
        <v>11.5</v>
      </c>
      <c r="I2790" s="10">
        <v>935</v>
      </c>
      <c r="J2790">
        <v>2.5</v>
      </c>
      <c r="K2790" s="2">
        <v>10</v>
      </c>
      <c r="L2790" s="1">
        <f t="shared" si="818"/>
        <v>6.7248563035596902</v>
      </c>
      <c r="M2790" s="1">
        <f t="shared" si="819"/>
        <v>40</v>
      </c>
      <c r="N2790" s="1">
        <f t="shared" si="820"/>
        <v>3.6297619841228728</v>
      </c>
      <c r="O2790" s="1">
        <f t="shared" si="834"/>
        <v>0.21245669544033619</v>
      </c>
      <c r="P2790" s="1">
        <f t="shared" si="836"/>
        <v>0.92702511196433535</v>
      </c>
      <c r="Q2790">
        <f t="shared" si="821"/>
        <v>7.6789013019050376</v>
      </c>
      <c r="R2790">
        <f t="shared" si="822"/>
        <v>12.418410018266451</v>
      </c>
      <c r="S2790">
        <f t="shared" si="823"/>
        <v>1.6254463374694308</v>
      </c>
      <c r="T2790">
        <v>0.2432</v>
      </c>
      <c r="U2790" s="1">
        <f t="shared" si="824"/>
        <v>0.2166978850667666</v>
      </c>
      <c r="V2790" s="1">
        <v>231</v>
      </c>
      <c r="W2790" s="1">
        <f t="shared" si="825"/>
        <v>20.802459515243839</v>
      </c>
      <c r="X2790" s="1">
        <f t="shared" si="826"/>
        <v>37.889675449026264</v>
      </c>
      <c r="Y2790" s="1">
        <f t="shared" si="827"/>
        <v>0.9777682703441497</v>
      </c>
      <c r="Z2790" s="1">
        <f t="shared" si="835"/>
        <v>-0.45599999999999974</v>
      </c>
      <c r="AA2790" s="1">
        <f t="shared" si="828"/>
        <v>6.0693308513514094E-2</v>
      </c>
      <c r="AB2790" s="1">
        <f t="shared" si="829"/>
        <v>2.4365446999999998</v>
      </c>
      <c r="AC2790" s="1">
        <f t="shared" si="830"/>
        <v>1.8698776879198602</v>
      </c>
      <c r="AF2790" s="1">
        <f t="shared" si="831"/>
        <v>14.006419308717714</v>
      </c>
      <c r="AG2790" s="1">
        <f t="shared" si="832"/>
        <v>4.909608323654914</v>
      </c>
      <c r="AH2790" s="1">
        <f t="shared" si="833"/>
        <v>13.308386261937168</v>
      </c>
      <c r="AI2790">
        <v>4.4000000000000004</v>
      </c>
      <c r="AJ2790">
        <v>11</v>
      </c>
      <c r="AK2790">
        <v>84</v>
      </c>
      <c r="AL2790">
        <v>3</v>
      </c>
      <c r="AM2790">
        <v>9018</v>
      </c>
      <c r="AN2790">
        <v>9033</v>
      </c>
      <c r="AO2790">
        <v>8998</v>
      </c>
      <c r="AP2790">
        <v>98</v>
      </c>
      <c r="AQ2790">
        <v>0</v>
      </c>
    </row>
    <row r="2791" spans="1:43">
      <c r="A2791" s="27">
        <v>40775</v>
      </c>
      <c r="B2791" s="27"/>
      <c r="C2791">
        <v>28.1</v>
      </c>
      <c r="D2791">
        <v>34.5</v>
      </c>
      <c r="E2791">
        <v>21.8</v>
      </c>
      <c r="F2791">
        <v>25</v>
      </c>
      <c r="G2791">
        <v>13</v>
      </c>
      <c r="H2791">
        <v>10.8</v>
      </c>
      <c r="I2791" s="10">
        <v>935</v>
      </c>
      <c r="J2791">
        <v>2.6</v>
      </c>
      <c r="K2791" s="2">
        <v>10</v>
      </c>
      <c r="L2791" s="1">
        <f t="shared" si="818"/>
        <v>6.6437358074045942</v>
      </c>
      <c r="M2791" s="1">
        <f t="shared" si="819"/>
        <v>37</v>
      </c>
      <c r="N2791" s="1">
        <f t="shared" si="820"/>
        <v>3.8032400975313632</v>
      </c>
      <c r="O2791" s="1">
        <f t="shared" si="834"/>
        <v>0.22127067473594225</v>
      </c>
      <c r="P2791" s="1">
        <f t="shared" si="836"/>
        <v>0.83896540674462106</v>
      </c>
      <c r="Q2791">
        <f t="shared" si="821"/>
        <v>7.560146175481111</v>
      </c>
      <c r="R2791">
        <f t="shared" si="822"/>
        <v>12.406487563329508</v>
      </c>
      <c r="S2791">
        <f t="shared" si="823"/>
        <v>1.623885806718522</v>
      </c>
      <c r="T2791">
        <v>0.2432</v>
      </c>
      <c r="U2791" s="1">
        <f t="shared" si="824"/>
        <v>0.2106998572114612</v>
      </c>
      <c r="V2791" s="1">
        <v>232</v>
      </c>
      <c r="W2791" s="1">
        <f t="shared" si="825"/>
        <v>19.980446159950812</v>
      </c>
      <c r="X2791" s="1">
        <f t="shared" si="826"/>
        <v>37.86705367429456</v>
      </c>
      <c r="Y2791" s="1">
        <f t="shared" si="827"/>
        <v>0.97819100311260965</v>
      </c>
      <c r="Z2791" s="1">
        <f t="shared" si="835"/>
        <v>0.30400000000000027</v>
      </c>
      <c r="AA2791" s="1">
        <f t="shared" si="828"/>
        <v>6.0740394231508288E-2</v>
      </c>
      <c r="AB2791" s="1">
        <f t="shared" si="829"/>
        <v>2.4346559000000001</v>
      </c>
      <c r="AC2791" s="1">
        <f t="shared" si="830"/>
        <v>1.9446727954366547</v>
      </c>
      <c r="AF2791" s="1">
        <f t="shared" si="831"/>
        <v>14.246359431600792</v>
      </c>
      <c r="AG2791" s="1">
        <f t="shared" si="832"/>
        <v>4.7247666955117431</v>
      </c>
      <c r="AH2791" s="1">
        <f t="shared" si="833"/>
        <v>11.978385005171297</v>
      </c>
      <c r="AI2791">
        <v>4.3</v>
      </c>
      <c r="AJ2791">
        <v>11</v>
      </c>
      <c r="AK2791">
        <v>71</v>
      </c>
      <c r="AL2791">
        <v>1</v>
      </c>
      <c r="AM2791">
        <v>9023</v>
      </c>
      <c r="AN2791">
        <v>9033</v>
      </c>
      <c r="AO2791">
        <v>9001</v>
      </c>
      <c r="AP2791">
        <v>88</v>
      </c>
      <c r="AQ2791">
        <v>0</v>
      </c>
    </row>
    <row r="2792" spans="1:43">
      <c r="A2792" s="27">
        <v>40776</v>
      </c>
      <c r="B2792" s="27"/>
      <c r="C2792">
        <v>24.9</v>
      </c>
      <c r="D2792">
        <v>31.5</v>
      </c>
      <c r="E2792">
        <v>22.3</v>
      </c>
      <c r="F2792">
        <v>37</v>
      </c>
      <c r="G2792">
        <v>15</v>
      </c>
      <c r="H2792">
        <v>9.4</v>
      </c>
      <c r="I2792" s="10">
        <v>935</v>
      </c>
      <c r="J2792">
        <v>3.1</v>
      </c>
      <c r="K2792" s="2">
        <v>10</v>
      </c>
      <c r="L2792" s="1">
        <f t="shared" si="818"/>
        <v>6.406123352271301</v>
      </c>
      <c r="M2792" s="1">
        <f t="shared" si="819"/>
        <v>59</v>
      </c>
      <c r="N2792" s="1">
        <f t="shared" si="820"/>
        <v>3.1499887721282045</v>
      </c>
      <c r="O2792" s="1">
        <f t="shared" si="834"/>
        <v>0.18776540794261232</v>
      </c>
      <c r="P2792" s="1">
        <f t="shared" si="836"/>
        <v>1.1413648163772636</v>
      </c>
      <c r="Q2792">
        <f t="shared" si="821"/>
        <v>5.915237452219845</v>
      </c>
      <c r="R2792">
        <f t="shared" si="822"/>
        <v>12.394473233971889</v>
      </c>
      <c r="S2792">
        <f t="shared" si="823"/>
        <v>1.6223132505198807</v>
      </c>
      <c r="T2792">
        <v>0.2432</v>
      </c>
      <c r="U2792" s="1">
        <f t="shared" si="824"/>
        <v>0.20463949744711071</v>
      </c>
      <c r="V2792" s="1">
        <v>233</v>
      </c>
      <c r="W2792" s="1">
        <f t="shared" si="825"/>
        <v>18.334337902201479</v>
      </c>
      <c r="X2792" s="1">
        <f t="shared" si="826"/>
        <v>37.842943988120325</v>
      </c>
      <c r="Y2792" s="1">
        <f t="shared" si="827"/>
        <v>0.97862018769564751</v>
      </c>
      <c r="Z2792" s="1">
        <f t="shared" si="835"/>
        <v>-1.2160000000000011</v>
      </c>
      <c r="AA2792" s="1">
        <f t="shared" si="828"/>
        <v>6.0552488351259905E-2</v>
      </c>
      <c r="AB2792" s="1">
        <f t="shared" si="829"/>
        <v>2.4422110999999997</v>
      </c>
      <c r="AC2792" s="1">
        <f t="shared" si="830"/>
        <v>2.3186483330206267</v>
      </c>
      <c r="AF2792" s="1">
        <f t="shared" si="831"/>
        <v>11.272871063145569</v>
      </c>
      <c r="AG2792" s="1">
        <f t="shared" si="832"/>
        <v>4.6508200300446925</v>
      </c>
      <c r="AH2792" s="1">
        <f t="shared" si="833"/>
        <v>12.990816602591044</v>
      </c>
      <c r="AI2792">
        <v>6.7</v>
      </c>
      <c r="AJ2792">
        <v>14</v>
      </c>
      <c r="AK2792">
        <v>101</v>
      </c>
      <c r="AL2792">
        <v>14</v>
      </c>
      <c r="AM2792">
        <v>9061</v>
      </c>
      <c r="AN2792">
        <v>9077</v>
      </c>
      <c r="AO2792">
        <v>9027</v>
      </c>
      <c r="AP2792">
        <v>114</v>
      </c>
      <c r="AQ2792">
        <v>4</v>
      </c>
    </row>
    <row r="2793" spans="1:43">
      <c r="A2793" s="27">
        <v>40777</v>
      </c>
      <c r="B2793" s="27"/>
      <c r="C2793">
        <v>19.600000000000001</v>
      </c>
      <c r="D2793">
        <v>24.1</v>
      </c>
      <c r="E2793">
        <v>14.8</v>
      </c>
      <c r="F2793">
        <v>65</v>
      </c>
      <c r="G2793">
        <v>42</v>
      </c>
      <c r="H2793">
        <v>5.0999999999999996</v>
      </c>
      <c r="I2793" s="10">
        <v>935</v>
      </c>
      <c r="J2793">
        <v>2.2000000000000002</v>
      </c>
      <c r="K2793" s="2">
        <v>10</v>
      </c>
      <c r="L2793" s="1">
        <f t="shared" si="818"/>
        <v>4.1992608262419129</v>
      </c>
      <c r="M2793" s="1">
        <f t="shared" si="819"/>
        <v>88</v>
      </c>
      <c r="N2793" s="1">
        <f t="shared" si="820"/>
        <v>2.2817526641982302</v>
      </c>
      <c r="O2793" s="1">
        <f t="shared" si="834"/>
        <v>0.14168122781846715</v>
      </c>
      <c r="P2793" s="1">
        <f t="shared" si="836"/>
        <v>1.3715876915210981</v>
      </c>
      <c r="Q2793">
        <f t="shared" si="821"/>
        <v>2.9744308460058644</v>
      </c>
      <c r="R2793">
        <f t="shared" si="822"/>
        <v>12.382370510197882</v>
      </c>
      <c r="S2793">
        <f t="shared" si="823"/>
        <v>1.6207291243714506</v>
      </c>
      <c r="T2793">
        <v>0.2432</v>
      </c>
      <c r="U2793" s="1">
        <f t="shared" si="824"/>
        <v>0.19851859862634708</v>
      </c>
      <c r="V2793" s="1">
        <v>234</v>
      </c>
      <c r="W2793" s="1">
        <f t="shared" si="825"/>
        <v>13.276607726715046</v>
      </c>
      <c r="X2793" s="1">
        <f t="shared" si="826"/>
        <v>37.81731196977745</v>
      </c>
      <c r="Y2793" s="1">
        <f t="shared" si="827"/>
        <v>0.9790556971264267</v>
      </c>
      <c r="Z2793" s="1">
        <f t="shared" si="835"/>
        <v>-2.0139999999999989</v>
      </c>
      <c r="AA2793" s="1">
        <f t="shared" si="828"/>
        <v>6.0243813596372625E-2</v>
      </c>
      <c r="AB2793" s="1">
        <f t="shared" si="829"/>
        <v>2.4547243999999999</v>
      </c>
      <c r="AC2793" s="1">
        <f t="shared" si="830"/>
        <v>1.6454923653694771</v>
      </c>
      <c r="AF2793" s="1">
        <f t="shared" si="831"/>
        <v>9.9204544808811068</v>
      </c>
      <c r="AG2793" s="1">
        <f t="shared" si="832"/>
        <v>3.917129118524953</v>
      </c>
      <c r="AH2793" s="1">
        <f t="shared" si="833"/>
        <v>10.888513496541837</v>
      </c>
      <c r="AI2793">
        <v>6.3</v>
      </c>
      <c r="AJ2793">
        <v>14</v>
      </c>
      <c r="AK2793">
        <v>103</v>
      </c>
      <c r="AL2793">
        <v>15</v>
      </c>
      <c r="AM2793">
        <v>9097</v>
      </c>
      <c r="AN2793">
        <v>9131</v>
      </c>
      <c r="AO2793">
        <v>9062</v>
      </c>
      <c r="AP2793">
        <v>143</v>
      </c>
      <c r="AQ2793">
        <v>77</v>
      </c>
    </row>
    <row r="2794" spans="1:43">
      <c r="A2794" s="27">
        <v>40778</v>
      </c>
      <c r="B2794" s="27"/>
      <c r="C2794">
        <v>22</v>
      </c>
      <c r="D2794">
        <v>28.9</v>
      </c>
      <c r="E2794">
        <v>16.100000000000001</v>
      </c>
      <c r="F2794">
        <v>42</v>
      </c>
      <c r="G2794">
        <v>21</v>
      </c>
      <c r="H2794">
        <v>12.7</v>
      </c>
      <c r="I2794" s="10">
        <v>935</v>
      </c>
      <c r="J2794">
        <v>2.6</v>
      </c>
      <c r="K2794" s="2">
        <v>10</v>
      </c>
      <c r="L2794" s="1">
        <f t="shared" si="818"/>
        <v>5.68387040987096</v>
      </c>
      <c r="M2794" s="1">
        <f t="shared" si="819"/>
        <v>63</v>
      </c>
      <c r="N2794" s="1">
        <f t="shared" si="820"/>
        <v>2.6447969195164731</v>
      </c>
      <c r="O2794" s="1">
        <f t="shared" si="834"/>
        <v>0.16119785218083971</v>
      </c>
      <c r="P2794" s="1">
        <f t="shared" si="836"/>
        <v>0.99492629584404724</v>
      </c>
      <c r="Q2794">
        <f t="shared" si="821"/>
        <v>7.6868161739009446</v>
      </c>
      <c r="R2794">
        <f t="shared" si="822"/>
        <v>12.370182827542205</v>
      </c>
      <c r="S2794">
        <f t="shared" si="823"/>
        <v>1.6191338779505504</v>
      </c>
      <c r="T2794">
        <v>0.2432</v>
      </c>
      <c r="U2794" s="1">
        <f t="shared" si="824"/>
        <v>0.19233897151123547</v>
      </c>
      <c r="V2794" s="1">
        <v>235</v>
      </c>
      <c r="W2794" s="1">
        <f t="shared" si="825"/>
        <v>22.211711538679843</v>
      </c>
      <c r="X2794" s="1">
        <f t="shared" si="826"/>
        <v>37.790124457884247</v>
      </c>
      <c r="Y2794" s="1">
        <f t="shared" si="827"/>
        <v>0.97949740256701345</v>
      </c>
      <c r="Z2794" s="1">
        <f t="shared" si="835"/>
        <v>0.91199999999999948</v>
      </c>
      <c r="AA2794" s="1">
        <f t="shared" si="828"/>
        <v>6.0383200064705544E-2</v>
      </c>
      <c r="AB2794" s="1">
        <f t="shared" si="829"/>
        <v>2.449058</v>
      </c>
      <c r="AC2794" s="1">
        <f t="shared" si="830"/>
        <v>1.9446727954366547</v>
      </c>
      <c r="AF2794" s="1">
        <f t="shared" si="831"/>
        <v>12.376396523481981</v>
      </c>
      <c r="AG2794" s="1">
        <f t="shared" si="832"/>
        <v>5.1926947604211016</v>
      </c>
      <c r="AH2794" s="1">
        <f t="shared" si="833"/>
        <v>12.478077594558039</v>
      </c>
      <c r="AI2794">
        <v>4.2</v>
      </c>
      <c r="AJ2794">
        <v>10</v>
      </c>
      <c r="AK2794">
        <v>71</v>
      </c>
      <c r="AL2794">
        <v>1</v>
      </c>
      <c r="AM2794">
        <v>9086</v>
      </c>
      <c r="AN2794">
        <v>9119</v>
      </c>
      <c r="AO2794">
        <v>9057</v>
      </c>
      <c r="AP2794">
        <v>104</v>
      </c>
      <c r="AQ2794">
        <v>0</v>
      </c>
    </row>
    <row r="2795" spans="1:43">
      <c r="A2795" s="27">
        <v>40779</v>
      </c>
      <c r="B2795" s="27"/>
      <c r="C2795">
        <v>25.8</v>
      </c>
      <c r="D2795">
        <v>32.5</v>
      </c>
      <c r="E2795">
        <v>19.7</v>
      </c>
      <c r="F2795">
        <v>32</v>
      </c>
      <c r="G2795">
        <v>15</v>
      </c>
      <c r="H2795">
        <v>12.2</v>
      </c>
      <c r="I2795" s="10">
        <v>935</v>
      </c>
      <c r="J2795">
        <v>2.4</v>
      </c>
      <c r="K2795" s="2">
        <v>10</v>
      </c>
      <c r="L2795" s="1">
        <f t="shared" si="818"/>
        <v>5.9940386384021949</v>
      </c>
      <c r="M2795" s="1">
        <f t="shared" si="819"/>
        <v>49</v>
      </c>
      <c r="N2795" s="1">
        <f t="shared" si="820"/>
        <v>3.3229902501978286</v>
      </c>
      <c r="O2795" s="1">
        <f t="shared" si="834"/>
        <v>0.19672489624715025</v>
      </c>
      <c r="P2795" s="1">
        <f t="shared" si="836"/>
        <v>0.92943870593564837</v>
      </c>
      <c r="Q2795">
        <f t="shared" si="821"/>
        <v>7.9697802320161122</v>
      </c>
      <c r="R2795">
        <f t="shared" si="822"/>
        <v>12.357913576906517</v>
      </c>
      <c r="S2795">
        <f t="shared" si="823"/>
        <v>1.6175279550924762</v>
      </c>
      <c r="T2795">
        <v>0.2432</v>
      </c>
      <c r="U2795" s="1">
        <f t="shared" si="824"/>
        <v>0.18610244423759131</v>
      </c>
      <c r="V2795" s="1">
        <v>236</v>
      </c>
      <c r="W2795" s="1">
        <f t="shared" si="825"/>
        <v>21.621406419074638</v>
      </c>
      <c r="X2795" s="1">
        <f t="shared" si="826"/>
        <v>37.761349613828159</v>
      </c>
      <c r="Y2795" s="1">
        <f t="shared" si="827"/>
        <v>0.97994517334649178</v>
      </c>
      <c r="Z2795" s="1">
        <f t="shared" si="835"/>
        <v>1.4440000000000004</v>
      </c>
      <c r="AA2795" s="1">
        <f t="shared" si="828"/>
        <v>6.0605219268101113E-2</v>
      </c>
      <c r="AB2795" s="1">
        <f t="shared" si="829"/>
        <v>2.4400862000000001</v>
      </c>
      <c r="AC2795" s="1">
        <f t="shared" si="830"/>
        <v>1.7950825804030659</v>
      </c>
      <c r="AF2795" s="1">
        <f t="shared" si="831"/>
        <v>13.547738896591909</v>
      </c>
      <c r="AG2795" s="1">
        <f t="shared" si="832"/>
        <v>5.0277199680599134</v>
      </c>
      <c r="AH2795" s="1">
        <f t="shared" si="833"/>
        <v>11.759002352807569</v>
      </c>
      <c r="AI2795">
        <v>4</v>
      </c>
      <c r="AJ2795">
        <v>10</v>
      </c>
      <c r="AK2795">
        <v>68</v>
      </c>
      <c r="AL2795">
        <v>1</v>
      </c>
      <c r="AM2795">
        <v>9052</v>
      </c>
      <c r="AN2795">
        <v>9072</v>
      </c>
      <c r="AO2795">
        <v>9030</v>
      </c>
      <c r="AP2795">
        <v>97</v>
      </c>
      <c r="AQ2795">
        <v>0</v>
      </c>
    </row>
    <row r="2796" spans="1:43">
      <c r="A2796" s="27">
        <v>40780</v>
      </c>
      <c r="B2796" s="27"/>
      <c r="C2796">
        <v>27</v>
      </c>
      <c r="D2796">
        <v>35.200000000000003</v>
      </c>
      <c r="E2796">
        <v>20.7</v>
      </c>
      <c r="F2796">
        <v>30</v>
      </c>
      <c r="G2796">
        <v>14</v>
      </c>
      <c r="H2796">
        <v>11.7</v>
      </c>
      <c r="I2796" s="10">
        <v>935</v>
      </c>
      <c r="J2796">
        <v>2.9</v>
      </c>
      <c r="K2796" s="2">
        <v>10</v>
      </c>
      <c r="L2796" s="1">
        <f t="shared" si="818"/>
        <v>6.7374227273748009</v>
      </c>
      <c r="M2796" s="1">
        <f t="shared" si="819"/>
        <v>46</v>
      </c>
      <c r="N2796" s="1">
        <f t="shared" si="820"/>
        <v>3.5665076087433309</v>
      </c>
      <c r="O2796" s="1">
        <f t="shared" si="834"/>
        <v>0.20922847165057207</v>
      </c>
      <c r="P2796" s="1">
        <f t="shared" si="836"/>
        <v>0.95982863882230185</v>
      </c>
      <c r="Q2796">
        <f t="shared" si="821"/>
        <v>7.7965621313908855</v>
      </c>
      <c r="R2796">
        <f t="shared" si="822"/>
        <v>12.345566104560293</v>
      </c>
      <c r="S2796">
        <f t="shared" si="823"/>
        <v>1.6159117937906142</v>
      </c>
      <c r="T2796">
        <v>0.2432</v>
      </c>
      <c r="U2796" s="1">
        <f t="shared" si="824"/>
        <v>0.17981086177415789</v>
      </c>
      <c r="V2796" s="1">
        <v>237</v>
      </c>
      <c r="W2796" s="1">
        <f t="shared" si="825"/>
        <v>21.030021878624765</v>
      </c>
      <c r="X2796" s="1">
        <f t="shared" si="826"/>
        <v>37.730956983837515</v>
      </c>
      <c r="Y2796" s="1">
        <f t="shared" si="827"/>
        <v>0.98039887699961992</v>
      </c>
      <c r="Z2796" s="1">
        <f t="shared" si="835"/>
        <v>0.45599999999999974</v>
      </c>
      <c r="AA2796" s="1">
        <f t="shared" si="828"/>
        <v>6.06756701844526E-2</v>
      </c>
      <c r="AB2796" s="1">
        <f t="shared" si="829"/>
        <v>2.4372529999999997</v>
      </c>
      <c r="AC2796" s="1">
        <f t="shared" si="830"/>
        <v>2.1690581179870376</v>
      </c>
      <c r="AF2796" s="1">
        <f t="shared" si="831"/>
        <v>14.804292992134036</v>
      </c>
      <c r="AG2796" s="1">
        <f t="shared" si="832"/>
        <v>4.9344698669505913</v>
      </c>
      <c r="AH2796" s="1">
        <f t="shared" si="833"/>
        <v>12.480336644544396</v>
      </c>
      <c r="AI2796">
        <v>4.9000000000000004</v>
      </c>
      <c r="AJ2796">
        <v>1</v>
      </c>
      <c r="AK2796">
        <v>88</v>
      </c>
      <c r="AL2796">
        <v>16</v>
      </c>
      <c r="AM2796">
        <v>9027</v>
      </c>
      <c r="AN2796">
        <v>9054</v>
      </c>
      <c r="AO2796">
        <v>8994</v>
      </c>
      <c r="AP2796">
        <v>99</v>
      </c>
      <c r="AQ2796">
        <v>0</v>
      </c>
    </row>
    <row r="2797" spans="1:43">
      <c r="A2797" s="27">
        <v>40781</v>
      </c>
      <c r="B2797" s="27"/>
      <c r="C2797">
        <v>24.6</v>
      </c>
      <c r="D2797">
        <v>32.299999999999997</v>
      </c>
      <c r="E2797">
        <v>19.2</v>
      </c>
      <c r="F2797">
        <v>44</v>
      </c>
      <c r="G2797">
        <v>18</v>
      </c>
      <c r="H2797">
        <v>10.8</v>
      </c>
      <c r="I2797" s="10">
        <v>935</v>
      </c>
      <c r="J2797">
        <v>3.1</v>
      </c>
      <c r="K2797" s="2">
        <v>10</v>
      </c>
      <c r="L2797" s="1">
        <f t="shared" si="818"/>
        <v>6.433101758654197</v>
      </c>
      <c r="M2797" s="1">
        <f t="shared" si="819"/>
        <v>70</v>
      </c>
      <c r="N2797" s="1">
        <f t="shared" si="820"/>
        <v>3.0940941262905595</v>
      </c>
      <c r="O2797" s="1">
        <f t="shared" si="834"/>
        <v>0.18485639467478179</v>
      </c>
      <c r="P2797" s="1">
        <f t="shared" si="836"/>
        <v>1.2143718718031413</v>
      </c>
      <c r="Q2797">
        <f t="shared" si="821"/>
        <v>6.456747628740481</v>
      </c>
      <c r="R2797">
        <f t="shared" si="822"/>
        <v>12.333143712300698</v>
      </c>
      <c r="S2797">
        <f t="shared" si="823"/>
        <v>1.6142858262173689</v>
      </c>
      <c r="T2797">
        <v>0.2432</v>
      </c>
      <c r="U2797" s="1">
        <f t="shared" si="824"/>
        <v>0.17346608537680411</v>
      </c>
      <c r="V2797" s="1">
        <v>238</v>
      </c>
      <c r="W2797" s="1">
        <f t="shared" si="825"/>
        <v>19.966866705594768</v>
      </c>
      <c r="X2797" s="1">
        <f t="shared" si="826"/>
        <v>37.69891755959177</v>
      </c>
      <c r="Y2797" s="1">
        <f t="shared" si="827"/>
        <v>0.98085837930601827</v>
      </c>
      <c r="Z2797" s="1">
        <f t="shared" si="835"/>
        <v>-0.91199999999999948</v>
      </c>
      <c r="AA2797" s="1">
        <f t="shared" si="828"/>
        <v>6.0534931764047402E-2</v>
      </c>
      <c r="AB2797" s="1">
        <f t="shared" si="829"/>
        <v>2.4429194000000001</v>
      </c>
      <c r="AC2797" s="1">
        <f t="shared" si="830"/>
        <v>2.3186483330206267</v>
      </c>
      <c r="AF2797" s="1">
        <f t="shared" si="831"/>
        <v>13.306327891414551</v>
      </c>
      <c r="AG2797" s="1">
        <f t="shared" si="832"/>
        <v>4.9592244132108894</v>
      </c>
      <c r="AH2797" s="1">
        <f t="shared" si="833"/>
        <v>13.689099888971196</v>
      </c>
      <c r="AI2797">
        <v>8</v>
      </c>
      <c r="AJ2797">
        <v>14</v>
      </c>
      <c r="AK2797">
        <v>126</v>
      </c>
      <c r="AL2797">
        <v>14</v>
      </c>
      <c r="AM2797">
        <v>9055</v>
      </c>
      <c r="AN2797">
        <v>9082</v>
      </c>
      <c r="AO2797">
        <v>9005</v>
      </c>
      <c r="AP2797">
        <v>131</v>
      </c>
      <c r="AQ2797">
        <v>0</v>
      </c>
    </row>
    <row r="2798" spans="1:43">
      <c r="A2798" s="27">
        <v>40782</v>
      </c>
      <c r="B2798" s="27"/>
      <c r="C2798">
        <v>16.8</v>
      </c>
      <c r="D2798">
        <v>24.9</v>
      </c>
      <c r="E2798">
        <v>12.7</v>
      </c>
      <c r="F2798">
        <v>85</v>
      </c>
      <c r="G2798">
        <v>45</v>
      </c>
      <c r="H2798">
        <v>5.2</v>
      </c>
      <c r="I2798" s="10">
        <v>935</v>
      </c>
      <c r="J2798">
        <v>2.5</v>
      </c>
      <c r="K2798" s="2">
        <v>10</v>
      </c>
      <c r="L2798" s="1">
        <f t="shared" si="818"/>
        <v>3.5174344338694015</v>
      </c>
      <c r="M2798" s="1">
        <f t="shared" si="819"/>
        <v>125</v>
      </c>
      <c r="N2798" s="1">
        <f t="shared" si="820"/>
        <v>1.9139321862231067</v>
      </c>
      <c r="O2798" s="1">
        <f t="shared" si="834"/>
        <v>0.12147563274602369</v>
      </c>
      <c r="P2798" s="1">
        <f t="shared" si="836"/>
        <v>1.626942054630117</v>
      </c>
      <c r="Q2798">
        <f t="shared" si="821"/>
        <v>2.7590414604580791</v>
      </c>
      <c r="R2798">
        <f t="shared" si="822"/>
        <v>12.320649657766026</v>
      </c>
      <c r="S2798">
        <f t="shared" si="823"/>
        <v>1.6126504787651867</v>
      </c>
      <c r="T2798">
        <v>0.2432</v>
      </c>
      <c r="U2798" s="1">
        <f t="shared" si="824"/>
        <v>0.16706999203790512</v>
      </c>
      <c r="V2798" s="1">
        <v>239</v>
      </c>
      <c r="W2798" s="1">
        <f t="shared" si="825"/>
        <v>13.370824628234024</v>
      </c>
      <c r="X2798" s="1">
        <f t="shared" si="826"/>
        <v>37.665203837263597</v>
      </c>
      <c r="Y2798" s="1">
        <f t="shared" si="827"/>
        <v>0.98132354432987579</v>
      </c>
      <c r="Z2798" s="1">
        <f t="shared" si="835"/>
        <v>-2.9640000000000004</v>
      </c>
      <c r="AA2798" s="1">
        <f t="shared" si="828"/>
        <v>6.0082007190271215E-2</v>
      </c>
      <c r="AB2798" s="1">
        <f t="shared" si="829"/>
        <v>2.4613351999999997</v>
      </c>
      <c r="AC2798" s="1">
        <f t="shared" si="830"/>
        <v>1.8698776879198602</v>
      </c>
      <c r="AF2798" s="1">
        <f t="shared" si="831"/>
        <v>10.469457355167302</v>
      </c>
      <c r="AG2798" s="1">
        <f t="shared" si="832"/>
        <v>3.9422053354872477</v>
      </c>
      <c r="AH2798" s="1">
        <f t="shared" si="833"/>
        <v>11.44484931696006</v>
      </c>
      <c r="AI2798">
        <v>9.4</v>
      </c>
      <c r="AJ2798">
        <v>15</v>
      </c>
      <c r="AK2798">
        <v>166</v>
      </c>
      <c r="AL2798">
        <v>15</v>
      </c>
      <c r="AM2798">
        <v>9072</v>
      </c>
      <c r="AN2798">
        <v>9111</v>
      </c>
      <c r="AO2798">
        <v>9048</v>
      </c>
      <c r="AP2798">
        <v>161</v>
      </c>
      <c r="AQ2798">
        <v>439</v>
      </c>
    </row>
    <row r="2799" spans="1:43">
      <c r="A2799" s="27">
        <v>40783</v>
      </c>
      <c r="B2799" s="27"/>
      <c r="C2799">
        <v>14.2</v>
      </c>
      <c r="D2799">
        <v>15.5</v>
      </c>
      <c r="E2799">
        <v>12.4</v>
      </c>
      <c r="F2799">
        <v>84</v>
      </c>
      <c r="G2799">
        <v>76</v>
      </c>
      <c r="H2799">
        <v>0.5</v>
      </c>
      <c r="I2799" s="10">
        <v>935</v>
      </c>
      <c r="J2799">
        <v>2.1</v>
      </c>
      <c r="K2799" s="2">
        <v>10</v>
      </c>
      <c r="L2799" s="1">
        <f t="shared" si="818"/>
        <v>2.1736853954974897</v>
      </c>
      <c r="M2799" s="1">
        <f t="shared" si="819"/>
        <v>92</v>
      </c>
      <c r="N2799" s="1">
        <f t="shared" si="820"/>
        <v>1.6200016491976139</v>
      </c>
      <c r="O2799" s="1">
        <f t="shared" si="834"/>
        <v>0.10495700561500693</v>
      </c>
      <c r="P2799" s="1">
        <f t="shared" si="836"/>
        <v>1.3320196311187003</v>
      </c>
      <c r="Q2799">
        <f t="shared" si="821"/>
        <v>0.80960305364700846</v>
      </c>
      <c r="R2799">
        <f t="shared" si="822"/>
        <v>12.308087154896993</v>
      </c>
      <c r="S2799">
        <f t="shared" si="823"/>
        <v>1.6110061721069364</v>
      </c>
      <c r="T2799">
        <v>0.2432</v>
      </c>
      <c r="U2799" s="1">
        <f t="shared" si="824"/>
        <v>0.16062447393106496</v>
      </c>
      <c r="V2799" s="1">
        <v>240</v>
      </c>
      <c r="W2799" s="1">
        <f t="shared" si="825"/>
        <v>7.8322691022033775</v>
      </c>
      <c r="X2799" s="1">
        <f t="shared" si="826"/>
        <v>37.62978987488723</v>
      </c>
      <c r="Y2799" s="1">
        <f t="shared" si="827"/>
        <v>0.98179423446016456</v>
      </c>
      <c r="Z2799" s="1">
        <f t="shared" si="835"/>
        <v>-0.98800000000000054</v>
      </c>
      <c r="AA2799" s="1">
        <f t="shared" si="828"/>
        <v>5.9932534717923903E-2</v>
      </c>
      <c r="AB2799" s="1">
        <f t="shared" si="829"/>
        <v>2.4674738000000001</v>
      </c>
      <c r="AC2799" s="1">
        <f t="shared" si="830"/>
        <v>1.5706972578526825</v>
      </c>
      <c r="AF2799" s="1">
        <f t="shared" si="831"/>
        <v>4.8763004268820955</v>
      </c>
      <c r="AG2799" s="1">
        <f t="shared" si="832"/>
        <v>2.8451504880327905</v>
      </c>
      <c r="AH2799" s="1">
        <f t="shared" si="833"/>
        <v>6.4247686958992336</v>
      </c>
      <c r="AI2799">
        <v>4.2</v>
      </c>
      <c r="AJ2799">
        <v>15</v>
      </c>
      <c r="AK2799">
        <v>69</v>
      </c>
      <c r="AL2799">
        <v>14</v>
      </c>
      <c r="AM2799">
        <v>9087</v>
      </c>
      <c r="AN2799">
        <v>9108</v>
      </c>
      <c r="AO2799">
        <v>9064</v>
      </c>
      <c r="AP2799">
        <v>135</v>
      </c>
      <c r="AQ2799">
        <v>7</v>
      </c>
    </row>
    <row r="2800" spans="1:43">
      <c r="A2800" s="27">
        <v>40784</v>
      </c>
      <c r="B2800" s="27"/>
      <c r="C2800">
        <v>14.5</v>
      </c>
      <c r="D2800">
        <v>16.399999999999999</v>
      </c>
      <c r="E2800">
        <v>12.9</v>
      </c>
      <c r="F2800">
        <v>76</v>
      </c>
      <c r="G2800">
        <v>60</v>
      </c>
      <c r="H2800">
        <v>4.2</v>
      </c>
      <c r="I2800" s="10">
        <v>935</v>
      </c>
      <c r="J2800">
        <v>1.5</v>
      </c>
      <c r="K2800" s="2">
        <v>10</v>
      </c>
      <c r="L2800" s="1">
        <f t="shared" si="818"/>
        <v>2.6473752860111648</v>
      </c>
      <c r="M2800" s="1">
        <f t="shared" si="819"/>
        <v>92</v>
      </c>
      <c r="N2800" s="1">
        <f t="shared" si="820"/>
        <v>1.6517598297933815</v>
      </c>
      <c r="O2800" s="1">
        <f t="shared" si="834"/>
        <v>0.10675971421165979</v>
      </c>
      <c r="P2800" s="1">
        <f t="shared" si="836"/>
        <v>1.244467887970848</v>
      </c>
      <c r="Q2800">
        <f t="shared" si="821"/>
        <v>2.5130498189793267</v>
      </c>
      <c r="R2800">
        <f t="shared" si="822"/>
        <v>12.295459374540259</v>
      </c>
      <c r="S2800">
        <f t="shared" si="823"/>
        <v>1.6093533212749032</v>
      </c>
      <c r="T2800">
        <v>0.2432</v>
      </c>
      <c r="U2800" s="1">
        <f t="shared" si="824"/>
        <v>0.15413143785135081</v>
      </c>
      <c r="V2800" s="1">
        <v>241</v>
      </c>
      <c r="W2800" s="1">
        <f t="shared" si="825"/>
        <v>12.180468762721871</v>
      </c>
      <c r="X2800" s="1">
        <f t="shared" si="826"/>
        <v>37.592651347949499</v>
      </c>
      <c r="Y2800" s="1">
        <f t="shared" si="827"/>
        <v>0.98227031045134916</v>
      </c>
      <c r="Z2800" s="1">
        <f t="shared" si="835"/>
        <v>0.11400000000000027</v>
      </c>
      <c r="AA2800" s="1">
        <f t="shared" si="828"/>
        <v>5.9949743574761218E-2</v>
      </c>
      <c r="AB2800" s="1">
        <f t="shared" si="829"/>
        <v>2.4667654999999997</v>
      </c>
      <c r="AC2800" s="1">
        <f t="shared" si="830"/>
        <v>1.1219266127519161</v>
      </c>
      <c r="AF2800" s="1">
        <f t="shared" si="831"/>
        <v>5.2247719284981331</v>
      </c>
      <c r="AG2800" s="1">
        <f t="shared" si="832"/>
        <v>3.6163840747415947</v>
      </c>
      <c r="AH2800" s="1">
        <f t="shared" si="833"/>
        <v>7.7086181254991795</v>
      </c>
      <c r="AI2800">
        <v>4.5999999999999996</v>
      </c>
      <c r="AJ2800">
        <v>15</v>
      </c>
      <c r="AK2800">
        <v>89</v>
      </c>
      <c r="AL2800">
        <v>14</v>
      </c>
      <c r="AM2800">
        <v>9099</v>
      </c>
      <c r="AN2800">
        <v>9122</v>
      </c>
      <c r="AO2800">
        <v>9054</v>
      </c>
      <c r="AP2800">
        <v>125</v>
      </c>
      <c r="AQ2800">
        <v>0</v>
      </c>
    </row>
    <row r="2801" spans="1:43">
      <c r="A2801" s="27">
        <v>40785</v>
      </c>
      <c r="B2801" s="27"/>
      <c r="C2801">
        <v>14.8</v>
      </c>
      <c r="D2801">
        <v>19.2</v>
      </c>
      <c r="E2801">
        <v>11.1</v>
      </c>
      <c r="F2801">
        <v>68</v>
      </c>
      <c r="G2801">
        <v>41</v>
      </c>
      <c r="H2801">
        <v>9.1999999999999993</v>
      </c>
      <c r="I2801" s="10">
        <v>935</v>
      </c>
      <c r="J2801">
        <v>1.5</v>
      </c>
      <c r="K2801" s="2">
        <v>10</v>
      </c>
      <c r="L2801" s="1">
        <f t="shared" si="818"/>
        <v>3.6354675085998132</v>
      </c>
      <c r="M2801" s="1">
        <f t="shared" si="819"/>
        <v>95</v>
      </c>
      <c r="N2801" s="1">
        <f t="shared" si="820"/>
        <v>1.6840627760776321</v>
      </c>
      <c r="O2801" s="1">
        <f t="shared" si="834"/>
        <v>0.10858867632263654</v>
      </c>
      <c r="P2801" s="1">
        <f t="shared" si="836"/>
        <v>1.0841680245820036</v>
      </c>
      <c r="Q2801">
        <f t="shared" si="821"/>
        <v>5.0851146197129076</v>
      </c>
      <c r="R2801">
        <f t="shared" si="822"/>
        <v>12.282769445188295</v>
      </c>
      <c r="S2801">
        <f t="shared" si="823"/>
        <v>1.6076923357576303</v>
      </c>
      <c r="T2801">
        <v>0.2432</v>
      </c>
      <c r="U2801" s="1">
        <f t="shared" si="824"/>
        <v>0.14759280465120031</v>
      </c>
      <c r="V2801" s="1">
        <v>242</v>
      </c>
      <c r="W2801" s="1">
        <f t="shared" si="825"/>
        <v>18.05853361174394</v>
      </c>
      <c r="X2801" s="1">
        <f t="shared" si="826"/>
        <v>37.553765603101951</v>
      </c>
      <c r="Y2801" s="1">
        <f t="shared" si="827"/>
        <v>0.98275163146458056</v>
      </c>
      <c r="Z2801" s="1">
        <f t="shared" si="835"/>
        <v>0.11400000000000027</v>
      </c>
      <c r="AA2801" s="1">
        <f t="shared" si="828"/>
        <v>5.9966962317040996E-2</v>
      </c>
      <c r="AB2801" s="1">
        <f t="shared" si="829"/>
        <v>2.4660571999999998</v>
      </c>
      <c r="AC2801" s="1">
        <f t="shared" si="830"/>
        <v>1.1219266127519161</v>
      </c>
      <c r="AF2801" s="1">
        <f t="shared" si="831"/>
        <v>8.0138541986651148</v>
      </c>
      <c r="AG2801" s="1">
        <f t="shared" si="832"/>
        <v>4.5787180886969683</v>
      </c>
      <c r="AH2801" s="1">
        <f t="shared" si="833"/>
        <v>10.438381031594794</v>
      </c>
      <c r="AI2801">
        <v>3.7</v>
      </c>
      <c r="AJ2801">
        <v>1</v>
      </c>
      <c r="AK2801">
        <v>69</v>
      </c>
      <c r="AL2801">
        <v>15</v>
      </c>
      <c r="AM2801">
        <v>9137</v>
      </c>
      <c r="AN2801">
        <v>9143</v>
      </c>
      <c r="AO2801">
        <v>9122</v>
      </c>
      <c r="AP2801">
        <v>112</v>
      </c>
      <c r="AQ2801">
        <v>0</v>
      </c>
    </row>
    <row r="2802" spans="1:43">
      <c r="A2802" s="27">
        <v>40786</v>
      </c>
      <c r="B2802" s="27"/>
      <c r="C2802">
        <v>15.8</v>
      </c>
      <c r="D2802">
        <v>19.7</v>
      </c>
      <c r="E2802">
        <v>11.6</v>
      </c>
      <c r="F2802">
        <v>56</v>
      </c>
      <c r="G2802">
        <v>35</v>
      </c>
      <c r="H2802">
        <v>7.2</v>
      </c>
      <c r="I2802" s="10">
        <v>935</v>
      </c>
      <c r="J2802">
        <v>2.2000000000000002</v>
      </c>
      <c r="K2802" s="2">
        <v>10</v>
      </c>
      <c r="L2802" s="1">
        <f t="shared" si="818"/>
        <v>3.7380864715341127</v>
      </c>
      <c r="M2802" s="1">
        <f t="shared" si="819"/>
        <v>77</v>
      </c>
      <c r="N2802" s="1">
        <f t="shared" si="820"/>
        <v>1.7957760971031187</v>
      </c>
      <c r="O2802" s="1">
        <f t="shared" si="834"/>
        <v>0.11487878939519892</v>
      </c>
      <c r="P2802" s="1">
        <f t="shared" si="836"/>
        <v>0.92787358842360268</v>
      </c>
      <c r="Q2802">
        <f t="shared" si="821"/>
        <v>4.3882625687255699</v>
      </c>
      <c r="R2802">
        <f t="shared" si="822"/>
        <v>12.27002045384979</v>
      </c>
      <c r="S2802">
        <f t="shared" si="823"/>
        <v>1.6060236196138469</v>
      </c>
      <c r="T2802">
        <v>0.2432</v>
      </c>
      <c r="U2802" s="1">
        <f t="shared" si="824"/>
        <v>0.1410105086721708</v>
      </c>
      <c r="V2802" s="1">
        <v>243</v>
      </c>
      <c r="W2802" s="1">
        <f t="shared" si="825"/>
        <v>15.696104673829907</v>
      </c>
      <c r="X2802" s="1">
        <f t="shared" si="826"/>
        <v>37.513111709894666</v>
      </c>
      <c r="Y2802" s="1">
        <f t="shared" si="827"/>
        <v>0.98323805510936091</v>
      </c>
      <c r="Z2802" s="1">
        <f t="shared" si="835"/>
        <v>0.38</v>
      </c>
      <c r="AA2802" s="1">
        <f t="shared" si="828"/>
        <v>6.0024429628972781E-2</v>
      </c>
      <c r="AB2802" s="1">
        <f t="shared" si="829"/>
        <v>2.4636961999999998</v>
      </c>
      <c r="AC2802" s="1">
        <f t="shared" si="830"/>
        <v>1.6454923653694771</v>
      </c>
      <c r="AF2802" s="1">
        <f t="shared" si="831"/>
        <v>8.2507364185966789</v>
      </c>
      <c r="AG2802" s="1">
        <f t="shared" si="832"/>
        <v>4.1203663683751532</v>
      </c>
      <c r="AH2802" s="1">
        <f t="shared" si="833"/>
        <v>9.0437178412885366</v>
      </c>
      <c r="AI2802">
        <v>4.0999999999999996</v>
      </c>
      <c r="AJ2802">
        <v>14</v>
      </c>
      <c r="AK2802">
        <v>64</v>
      </c>
      <c r="AL2802">
        <v>14</v>
      </c>
      <c r="AM2802">
        <v>9133</v>
      </c>
      <c r="AN2802">
        <v>9159</v>
      </c>
      <c r="AO2802">
        <v>9113</v>
      </c>
      <c r="AP2802">
        <v>97</v>
      </c>
      <c r="AQ2802">
        <v>0</v>
      </c>
    </row>
    <row r="2803" spans="1:43">
      <c r="A2803" s="27">
        <v>40787</v>
      </c>
      <c r="B2803" s="27"/>
      <c r="C2803">
        <v>16.2</v>
      </c>
      <c r="D2803">
        <v>20.2</v>
      </c>
      <c r="E2803">
        <v>13.6</v>
      </c>
      <c r="F2803">
        <v>55</v>
      </c>
      <c r="G2803">
        <v>34</v>
      </c>
      <c r="H2803">
        <v>7.1</v>
      </c>
      <c r="I2803" s="10">
        <v>935</v>
      </c>
      <c r="J2803">
        <v>1.5</v>
      </c>
      <c r="K2803" s="2">
        <v>10</v>
      </c>
      <c r="L2803" s="1">
        <f t="shared" si="818"/>
        <v>3.5423468728334369</v>
      </c>
      <c r="M2803" s="1">
        <f t="shared" si="819"/>
        <v>76</v>
      </c>
      <c r="N2803" s="1">
        <f t="shared" si="820"/>
        <v>1.842248157637969</v>
      </c>
      <c r="O2803" s="1">
        <f t="shared" si="834"/>
        <v>0.11748005944392544</v>
      </c>
      <c r="P2803" s="1">
        <f t="shared" si="836"/>
        <v>0.99466126288028545</v>
      </c>
      <c r="Q2803">
        <f t="shared" si="821"/>
        <v>4.3120871657287809</v>
      </c>
      <c r="R2803">
        <f t="shared" si="822"/>
        <v>12.257215447044659</v>
      </c>
      <c r="S2803">
        <f t="shared" si="823"/>
        <v>1.6043475716027042</v>
      </c>
      <c r="T2803">
        <v>0.2432</v>
      </c>
      <c r="U2803" s="1">
        <f t="shared" si="824"/>
        <v>0.13438649717269754</v>
      </c>
      <c r="V2803" s="1">
        <v>244</v>
      </c>
      <c r="W2803" s="1">
        <f t="shared" si="825"/>
        <v>15.569494501638728</v>
      </c>
      <c r="X2803" s="1">
        <f t="shared" si="826"/>
        <v>37.470670510435255</v>
      </c>
      <c r="Y2803" s="1">
        <f t="shared" si="827"/>
        <v>0.98372943748566655</v>
      </c>
      <c r="Z2803" s="1">
        <f t="shared" si="835"/>
        <v>0.15199999999999947</v>
      </c>
      <c r="AA2803" s="1">
        <f t="shared" si="828"/>
        <v>6.0047447405811513E-2</v>
      </c>
      <c r="AB2803" s="1">
        <f t="shared" si="829"/>
        <v>2.4627517999999999</v>
      </c>
      <c r="AC2803" s="1">
        <f t="shared" si="830"/>
        <v>1.1219266127519161</v>
      </c>
      <c r="AF2803" s="1">
        <f t="shared" si="831"/>
        <v>7.5278366294304897</v>
      </c>
      <c r="AG2803" s="1">
        <f t="shared" si="832"/>
        <v>4.1149907200779738</v>
      </c>
      <c r="AH2803" s="1">
        <f t="shared" si="833"/>
        <v>9.2598412537599692</v>
      </c>
      <c r="AI2803">
        <v>5.7</v>
      </c>
      <c r="AJ2803">
        <v>14</v>
      </c>
      <c r="AK2803">
        <v>93</v>
      </c>
      <c r="AL2803">
        <v>13</v>
      </c>
      <c r="AM2803">
        <v>9114</v>
      </c>
      <c r="AN2803">
        <v>9123</v>
      </c>
      <c r="AO2803">
        <v>9099</v>
      </c>
      <c r="AP2803">
        <v>100</v>
      </c>
      <c r="AQ2803">
        <v>6</v>
      </c>
    </row>
    <row r="2804" spans="1:43">
      <c r="A2804" s="27">
        <v>40788</v>
      </c>
      <c r="B2804" s="27"/>
      <c r="C2804">
        <v>18.2</v>
      </c>
      <c r="D2804">
        <v>23.7</v>
      </c>
      <c r="E2804">
        <v>13.3</v>
      </c>
      <c r="F2804">
        <v>50</v>
      </c>
      <c r="G2804">
        <v>28</v>
      </c>
      <c r="H2804">
        <v>11.6</v>
      </c>
      <c r="I2804" s="10">
        <v>935</v>
      </c>
      <c r="J2804">
        <v>1.8</v>
      </c>
      <c r="K2804" s="2">
        <v>10</v>
      </c>
      <c r="L2804" s="1">
        <f t="shared" si="818"/>
        <v>4.5323078472548541</v>
      </c>
      <c r="M2804" s="1">
        <f t="shared" si="819"/>
        <v>72</v>
      </c>
      <c r="N2804" s="1">
        <f t="shared" si="820"/>
        <v>2.0907721782330535</v>
      </c>
      <c r="O2804" s="1">
        <f t="shared" si="834"/>
        <v>0.13124925818144162</v>
      </c>
      <c r="P2804" s="1">
        <f t="shared" si="836"/>
        <v>0.96046980183490782</v>
      </c>
      <c r="Q2804">
        <f t="shared" si="821"/>
        <v>6.8480006137917062</v>
      </c>
      <c r="R2804">
        <f t="shared" si="822"/>
        <v>12.244357431917761</v>
      </c>
      <c r="S2804">
        <f t="shared" si="823"/>
        <v>1.60266458532955</v>
      </c>
      <c r="T2804">
        <v>0.2432</v>
      </c>
      <c r="U2804" s="1">
        <f t="shared" si="824"/>
        <v>0.12772272975203083</v>
      </c>
      <c r="V2804" s="1">
        <v>245</v>
      </c>
      <c r="W2804" s="1">
        <f t="shared" si="825"/>
        <v>20.855479699814548</v>
      </c>
      <c r="X2804" s="1">
        <f t="shared" si="826"/>
        <v>37.4264246668791</v>
      </c>
      <c r="Y2804" s="1">
        <f t="shared" si="827"/>
        <v>0.98422563322651913</v>
      </c>
      <c r="Z2804" s="1">
        <f t="shared" si="835"/>
        <v>0.76</v>
      </c>
      <c r="AA2804" s="1">
        <f t="shared" si="828"/>
        <v>6.0162801599910484E-2</v>
      </c>
      <c r="AB2804" s="1">
        <f t="shared" si="829"/>
        <v>2.4580297999999998</v>
      </c>
      <c r="AC2804" s="1">
        <f t="shared" si="830"/>
        <v>1.3463119353022994</v>
      </c>
      <c r="AF2804" s="1">
        <f t="shared" si="831"/>
        <v>9.9936778925061134</v>
      </c>
      <c r="AG2804" s="1">
        <f t="shared" si="832"/>
        <v>4.9557614558606007</v>
      </c>
      <c r="AH2804" s="1">
        <f t="shared" si="833"/>
        <v>11.445409834934052</v>
      </c>
      <c r="AI2804">
        <v>4.2</v>
      </c>
      <c r="AJ2804">
        <v>15</v>
      </c>
      <c r="AK2804">
        <v>80</v>
      </c>
      <c r="AL2804">
        <v>14</v>
      </c>
      <c r="AM2804">
        <v>9110</v>
      </c>
      <c r="AN2804">
        <v>9131</v>
      </c>
      <c r="AO2804">
        <v>9087</v>
      </c>
      <c r="AP2804">
        <v>97</v>
      </c>
      <c r="AQ2804">
        <v>3</v>
      </c>
    </row>
    <row r="2805" spans="1:43">
      <c r="A2805" s="27">
        <v>40789</v>
      </c>
      <c r="B2805" s="27"/>
      <c r="C2805">
        <v>20</v>
      </c>
      <c r="D2805">
        <v>25.9</v>
      </c>
      <c r="E2805">
        <v>15.2</v>
      </c>
      <c r="F2805">
        <v>43</v>
      </c>
      <c r="G2805">
        <v>24</v>
      </c>
      <c r="H2805">
        <v>12</v>
      </c>
      <c r="I2805" s="10">
        <v>935</v>
      </c>
      <c r="J2805">
        <v>2.5</v>
      </c>
      <c r="K2805" s="2">
        <v>10</v>
      </c>
      <c r="L2805" s="1">
        <f t="shared" si="818"/>
        <v>5.2233448399819125</v>
      </c>
      <c r="M2805" s="1">
        <f t="shared" si="819"/>
        <v>62</v>
      </c>
      <c r="N2805" s="1">
        <f t="shared" si="820"/>
        <v>2.3390469163992624</v>
      </c>
      <c r="O2805" s="1">
        <f t="shared" si="834"/>
        <v>0.14478758175619635</v>
      </c>
      <c r="P2805" s="1">
        <f t="shared" si="836"/>
        <v>0.93680401934265645</v>
      </c>
      <c r="Q2805">
        <f t="shared" si="821"/>
        <v>7.3284800983375202</v>
      </c>
      <c r="R2805">
        <f t="shared" si="822"/>
        <v>12.231449377465367</v>
      </c>
      <c r="S2805">
        <f t="shared" si="823"/>
        <v>1.6009750494064616</v>
      </c>
      <c r="T2805">
        <v>0.2432</v>
      </c>
      <c r="U2805" s="1">
        <f t="shared" si="824"/>
        <v>0.12102117777052379</v>
      </c>
      <c r="V2805" s="1">
        <v>246</v>
      </c>
      <c r="W2805" s="1">
        <f t="shared" si="825"/>
        <v>21.314835428436897</v>
      </c>
      <c r="X2805" s="1">
        <f t="shared" si="826"/>
        <v>37.380358706660054</v>
      </c>
      <c r="Y2805" s="1">
        <f t="shared" si="827"/>
        <v>0.98472649554098979</v>
      </c>
      <c r="Z2805" s="1">
        <f t="shared" si="835"/>
        <v>0.68400000000000027</v>
      </c>
      <c r="AA2805" s="1">
        <f t="shared" si="828"/>
        <v>6.0266999969054935E-2</v>
      </c>
      <c r="AB2805" s="1">
        <f t="shared" si="829"/>
        <v>2.4537800000000001</v>
      </c>
      <c r="AC2805" s="1">
        <f t="shared" si="830"/>
        <v>1.8698776879198602</v>
      </c>
      <c r="AF2805" s="1">
        <f t="shared" si="831"/>
        <v>10.630531759477982</v>
      </c>
      <c r="AG2805" s="1">
        <f t="shared" si="832"/>
        <v>4.991056690398719</v>
      </c>
      <c r="AH2805" s="1">
        <f t="shared" si="833"/>
        <v>11.834800095976815</v>
      </c>
      <c r="AI2805">
        <v>4</v>
      </c>
      <c r="AJ2805">
        <v>10</v>
      </c>
      <c r="AK2805">
        <v>74</v>
      </c>
      <c r="AL2805">
        <v>15</v>
      </c>
      <c r="AM2805">
        <v>9095</v>
      </c>
      <c r="AN2805">
        <v>9107</v>
      </c>
      <c r="AO2805">
        <v>9079</v>
      </c>
      <c r="AP2805">
        <v>96</v>
      </c>
      <c r="AQ2805">
        <v>0</v>
      </c>
    </row>
    <row r="2806" spans="1:43">
      <c r="A2806" s="27">
        <v>40790</v>
      </c>
      <c r="B2806" s="27"/>
      <c r="C2806">
        <v>21.5</v>
      </c>
      <c r="D2806">
        <v>27.5</v>
      </c>
      <c r="E2806">
        <v>16.7</v>
      </c>
      <c r="F2806">
        <v>39</v>
      </c>
      <c r="G2806">
        <v>18</v>
      </c>
      <c r="H2806">
        <v>11.9</v>
      </c>
      <c r="I2806" s="10">
        <v>935</v>
      </c>
      <c r="J2806">
        <v>2.4</v>
      </c>
      <c r="K2806" s="2">
        <v>10</v>
      </c>
      <c r="L2806" s="1">
        <f t="shared" si="818"/>
        <v>5.4649434352255222</v>
      </c>
      <c r="M2806" s="1">
        <f t="shared" si="819"/>
        <v>60</v>
      </c>
      <c r="N2806" s="1">
        <f t="shared" si="820"/>
        <v>2.5652594127709363</v>
      </c>
      <c r="O2806" s="1">
        <f t="shared" si="834"/>
        <v>0.1569548354421324</v>
      </c>
      <c r="P2806" s="1">
        <f t="shared" si="836"/>
        <v>0.90106786006146555</v>
      </c>
      <c r="Q2806">
        <f t="shared" si="821"/>
        <v>7.5305462701192063</v>
      </c>
      <c r="R2806">
        <f t="shared" si="822"/>
        <v>12.218494215868462</v>
      </c>
      <c r="S2806">
        <f t="shared" si="823"/>
        <v>1.5992793476267622</v>
      </c>
      <c r="T2806">
        <v>0.2432</v>
      </c>
      <c r="U2806" s="1">
        <f t="shared" si="824"/>
        <v>0.11428382376643738</v>
      </c>
      <c r="V2806" s="1">
        <v>247</v>
      </c>
      <c r="W2806" s="1">
        <f t="shared" si="825"/>
        <v>21.184840406853713</v>
      </c>
      <c r="X2806" s="1">
        <f t="shared" si="826"/>
        <v>37.332459065374294</v>
      </c>
      <c r="Y2806" s="1">
        <f t="shared" si="827"/>
        <v>0.98523187625762421</v>
      </c>
      <c r="Z2806" s="1">
        <f t="shared" si="835"/>
        <v>0.57000000000000006</v>
      </c>
      <c r="AA2806" s="1">
        <f t="shared" si="828"/>
        <v>6.0354108052774309E-2</v>
      </c>
      <c r="AB2806" s="1">
        <f t="shared" si="829"/>
        <v>2.4502384999999998</v>
      </c>
      <c r="AC2806" s="1">
        <f t="shared" si="830"/>
        <v>1.7950825804030659</v>
      </c>
      <c r="AF2806" s="1">
        <f t="shared" si="831"/>
        <v>11.089676099011566</v>
      </c>
      <c r="AG2806" s="1">
        <f t="shared" si="832"/>
        <v>4.9295910055162722</v>
      </c>
      <c r="AH2806" s="1">
        <f t="shared" si="833"/>
        <v>11.907427426134682</v>
      </c>
      <c r="AI2806">
        <v>4.0999999999999996</v>
      </c>
      <c r="AJ2806">
        <v>1</v>
      </c>
      <c r="AK2806">
        <v>70</v>
      </c>
      <c r="AL2806">
        <v>16</v>
      </c>
      <c r="AM2806">
        <v>9096</v>
      </c>
      <c r="AN2806">
        <v>9108</v>
      </c>
      <c r="AO2806">
        <v>9081</v>
      </c>
      <c r="AP2806">
        <v>95</v>
      </c>
      <c r="AQ2806">
        <v>0</v>
      </c>
    </row>
    <row r="2807" spans="1:43">
      <c r="A2807" s="27">
        <v>40791</v>
      </c>
      <c r="B2807" s="27"/>
      <c r="C2807">
        <v>22.6</v>
      </c>
      <c r="D2807">
        <v>27.1</v>
      </c>
      <c r="E2807">
        <v>18.600000000000001</v>
      </c>
      <c r="F2807">
        <v>32</v>
      </c>
      <c r="G2807">
        <v>18</v>
      </c>
      <c r="H2807">
        <v>10.9</v>
      </c>
      <c r="I2807" s="10">
        <v>935</v>
      </c>
      <c r="J2807">
        <v>2</v>
      </c>
      <c r="K2807" s="2">
        <v>10</v>
      </c>
      <c r="L2807" s="1">
        <f t="shared" si="818"/>
        <v>5.3077405803657927</v>
      </c>
      <c r="M2807" s="1">
        <f t="shared" si="819"/>
        <v>46</v>
      </c>
      <c r="N2807" s="1">
        <f t="shared" si="820"/>
        <v>2.7430784472701868</v>
      </c>
      <c r="O2807" s="1">
        <f t="shared" si="834"/>
        <v>0.16641697478450099</v>
      </c>
      <c r="P2807" s="1">
        <f t="shared" si="836"/>
        <v>0.81596021138509101</v>
      </c>
      <c r="Q2807">
        <f t="shared" si="821"/>
        <v>7.2532935641984464</v>
      </c>
      <c r="R2807">
        <f t="shared" si="822"/>
        <v>12.205494843927005</v>
      </c>
      <c r="S2807">
        <f t="shared" si="823"/>
        <v>1.5975778591527494</v>
      </c>
      <c r="T2807">
        <v>0.2432</v>
      </c>
      <c r="U2807" s="1">
        <f t="shared" si="824"/>
        <v>0.10751266086944213</v>
      </c>
      <c r="V2807" s="1">
        <v>248</v>
      </c>
      <c r="W2807" s="1">
        <f t="shared" si="825"/>
        <v>19.995485898142295</v>
      </c>
      <c r="X2807" s="1">
        <f t="shared" si="826"/>
        <v>37.282714127233739</v>
      </c>
      <c r="Y2807" s="1">
        <f t="shared" si="827"/>
        <v>0.98574162586827729</v>
      </c>
      <c r="Z2807" s="1">
        <f t="shared" si="835"/>
        <v>0.41800000000000054</v>
      </c>
      <c r="AA2807" s="1">
        <f t="shared" si="828"/>
        <v>6.041814752114736E-2</v>
      </c>
      <c r="AB2807" s="1">
        <f t="shared" si="829"/>
        <v>2.4476413999999997</v>
      </c>
      <c r="AC2807" s="1">
        <f t="shared" si="830"/>
        <v>1.4959021503358882</v>
      </c>
      <c r="AF2807" s="1">
        <f t="shared" si="831"/>
        <v>10.100111886706964</v>
      </c>
      <c r="AG2807" s="1">
        <f t="shared" si="832"/>
        <v>4.6912935845097721</v>
      </c>
      <c r="AH2807" s="1">
        <f t="shared" si="833"/>
        <v>11.392429125959108</v>
      </c>
      <c r="AI2807">
        <v>4.3</v>
      </c>
      <c r="AJ2807">
        <v>3</v>
      </c>
      <c r="AK2807">
        <v>72</v>
      </c>
      <c r="AL2807">
        <v>15</v>
      </c>
      <c r="AM2807">
        <v>9086</v>
      </c>
      <c r="AN2807">
        <v>9103</v>
      </c>
      <c r="AO2807">
        <v>9069</v>
      </c>
      <c r="AP2807">
        <v>85</v>
      </c>
      <c r="AQ2807">
        <v>0</v>
      </c>
    </row>
    <row r="2808" spans="1:43">
      <c r="A2808" s="27">
        <v>40792</v>
      </c>
      <c r="B2808" s="27"/>
      <c r="C2808">
        <v>22.1</v>
      </c>
      <c r="D2808">
        <v>27.5</v>
      </c>
      <c r="E2808">
        <v>17.2</v>
      </c>
      <c r="F2808">
        <v>36</v>
      </c>
      <c r="G2808">
        <v>23</v>
      </c>
      <c r="H2808">
        <v>11.9</v>
      </c>
      <c r="I2808" s="10">
        <v>935</v>
      </c>
      <c r="J2808">
        <v>2.4</v>
      </c>
      <c r="K2808" s="2">
        <v>10</v>
      </c>
      <c r="L2808" s="1">
        <f t="shared" si="818"/>
        <v>5.7557643694759708</v>
      </c>
      <c r="M2808" s="1">
        <f t="shared" si="819"/>
        <v>49</v>
      </c>
      <c r="N2808" s="1">
        <f t="shared" si="820"/>
        <v>2.6609603532161934</v>
      </c>
      <c r="O2808" s="1">
        <f t="shared" si="834"/>
        <v>0.16205797744929373</v>
      </c>
      <c r="P2808" s="1">
        <f t="shared" si="836"/>
        <v>0.90328603481851721</v>
      </c>
      <c r="Q2808">
        <f t="shared" si="821"/>
        <v>7.5632117047799614</v>
      </c>
      <c r="R2808">
        <f t="shared" si="822"/>
        <v>12.192454124589226</v>
      </c>
      <c r="S2808">
        <f t="shared" si="823"/>
        <v>1.5958709587158673</v>
      </c>
      <c r="T2808">
        <v>0.2432</v>
      </c>
      <c r="U2808" s="1">
        <f t="shared" si="824"/>
        <v>0.1007096922109849</v>
      </c>
      <c r="V2808" s="1">
        <v>249</v>
      </c>
      <c r="W2808" s="1">
        <f t="shared" si="825"/>
        <v>21.15714670704461</v>
      </c>
      <c r="X2808" s="1">
        <f t="shared" si="826"/>
        <v>37.231114263008621</v>
      </c>
      <c r="Y2808" s="1">
        <f t="shared" si="827"/>
        <v>0.98625559357234172</v>
      </c>
      <c r="Z2808" s="1">
        <f t="shared" si="835"/>
        <v>-0.19</v>
      </c>
      <c r="AA2808" s="1">
        <f t="shared" si="828"/>
        <v>6.0389021832934292E-2</v>
      </c>
      <c r="AB2808" s="1">
        <f t="shared" si="829"/>
        <v>2.4488219</v>
      </c>
      <c r="AC2808" s="1">
        <f t="shared" si="830"/>
        <v>1.7950825804030659</v>
      </c>
      <c r="AF2808" s="1">
        <f t="shared" si="831"/>
        <v>10.965422711131769</v>
      </c>
      <c r="AG2808" s="1">
        <f t="shared" si="832"/>
        <v>4.9259472156544835</v>
      </c>
      <c r="AH2808" s="1">
        <f t="shared" si="833"/>
        <v>12.652828584151999</v>
      </c>
      <c r="AI2808">
        <v>4</v>
      </c>
      <c r="AJ2808">
        <v>10</v>
      </c>
      <c r="AK2808">
        <v>73</v>
      </c>
      <c r="AL2808">
        <v>3</v>
      </c>
      <c r="AM2808">
        <v>9063</v>
      </c>
      <c r="AN2808">
        <v>9081</v>
      </c>
      <c r="AO2808">
        <v>9040</v>
      </c>
      <c r="AP2808">
        <v>92</v>
      </c>
      <c r="AQ2808">
        <v>0</v>
      </c>
    </row>
    <row r="2809" spans="1:43">
      <c r="A2809" s="27">
        <v>40793</v>
      </c>
      <c r="B2809" s="27"/>
      <c r="C2809">
        <v>21.6</v>
      </c>
      <c r="D2809">
        <v>26.9</v>
      </c>
      <c r="E2809">
        <v>16.8</v>
      </c>
      <c r="F2809">
        <v>34</v>
      </c>
      <c r="G2809">
        <v>17</v>
      </c>
      <c r="H2809">
        <v>11.9</v>
      </c>
      <c r="I2809" s="10">
        <v>935</v>
      </c>
      <c r="J2809">
        <v>2.2999999999999998</v>
      </c>
      <c r="K2809" s="2">
        <v>10</v>
      </c>
      <c r="L2809" s="1">
        <f t="shared" si="818"/>
        <v>5.6708178890322278</v>
      </c>
      <c r="M2809" s="1">
        <f t="shared" si="819"/>
        <v>51</v>
      </c>
      <c r="N2809" s="1">
        <f t="shared" si="820"/>
        <v>2.5809975697576322</v>
      </c>
      <c r="O2809" s="1">
        <f t="shared" si="834"/>
        <v>0.1577958033649326</v>
      </c>
      <c r="P2809" s="1">
        <f t="shared" si="836"/>
        <v>0.78943187562452677</v>
      </c>
      <c r="Q2809">
        <f t="shared" si="821"/>
        <v>7.8338216634820776</v>
      </c>
      <c r="R2809">
        <f t="shared" si="822"/>
        <v>12.179374888570139</v>
      </c>
      <c r="S2809">
        <f t="shared" si="823"/>
        <v>1.5941590168285524</v>
      </c>
      <c r="T2809">
        <v>0.2432</v>
      </c>
      <c r="U2809" s="1">
        <f t="shared" si="824"/>
        <v>9.3876930331697056E-2</v>
      </c>
      <c r="V2809" s="1">
        <v>250</v>
      </c>
      <c r="W2809" s="1">
        <f t="shared" si="825"/>
        <v>21.141768119426878</v>
      </c>
      <c r="X2809" s="1">
        <f t="shared" si="826"/>
        <v>37.177651865384142</v>
      </c>
      <c r="Y2809" s="1">
        <f t="shared" si="827"/>
        <v>0.98677362732136076</v>
      </c>
      <c r="Z2809" s="1">
        <f t="shared" si="835"/>
        <v>-0.19</v>
      </c>
      <c r="AA2809" s="1">
        <f t="shared" si="828"/>
        <v>6.0359924212346747E-2</v>
      </c>
      <c r="AB2809" s="1">
        <f t="shared" si="829"/>
        <v>2.4500023999999998</v>
      </c>
      <c r="AC2809" s="1">
        <f t="shared" si="830"/>
        <v>1.7202874728862712</v>
      </c>
      <c r="AF2809" s="1">
        <f t="shared" si="831"/>
        <v>10.706972841195485</v>
      </c>
      <c r="AG2809" s="1">
        <f t="shared" si="832"/>
        <v>4.8317965257680475</v>
      </c>
      <c r="AH2809" s="1">
        <f t="shared" si="833"/>
        <v>12.301755052881081</v>
      </c>
      <c r="AI2809">
        <v>4.2</v>
      </c>
      <c r="AJ2809">
        <v>10</v>
      </c>
      <c r="AK2809">
        <v>71</v>
      </c>
      <c r="AL2809">
        <v>15</v>
      </c>
      <c r="AM2809">
        <v>9027</v>
      </c>
      <c r="AN2809">
        <v>9051</v>
      </c>
      <c r="AO2809">
        <v>9016</v>
      </c>
      <c r="AP2809">
        <v>83</v>
      </c>
      <c r="AQ2809">
        <v>0</v>
      </c>
    </row>
    <row r="2810" spans="1:43">
      <c r="A2810" s="27">
        <v>40794</v>
      </c>
      <c r="B2810" s="27"/>
      <c r="C2810">
        <v>21.4</v>
      </c>
      <c r="D2810">
        <v>26.9</v>
      </c>
      <c r="E2810">
        <v>16.2</v>
      </c>
      <c r="F2810">
        <v>31</v>
      </c>
      <c r="G2810">
        <v>17</v>
      </c>
      <c r="H2810">
        <v>11.7</v>
      </c>
      <c r="I2810" s="10">
        <v>935</v>
      </c>
      <c r="J2810">
        <v>2.5</v>
      </c>
      <c r="K2810" s="2">
        <v>10</v>
      </c>
      <c r="L2810" s="1">
        <f t="shared" si="818"/>
        <v>5.7470201795620683</v>
      </c>
      <c r="M2810" s="1">
        <f t="shared" si="819"/>
        <v>45</v>
      </c>
      <c r="N2810" s="1">
        <f t="shared" si="820"/>
        <v>2.5496051664479809</v>
      </c>
      <c r="O2810" s="1">
        <f t="shared" si="834"/>
        <v>0.15611765783967005</v>
      </c>
      <c r="P2810" s="1">
        <f t="shared" si="836"/>
        <v>0.71588500360617768</v>
      </c>
      <c r="Q2810">
        <f t="shared" si="821"/>
        <v>7.9051668263696859</v>
      </c>
      <c r="R2810">
        <f t="shared" si="822"/>
        <v>12.166259936053503</v>
      </c>
      <c r="S2810">
        <f t="shared" si="823"/>
        <v>1.5924424000070032</v>
      </c>
      <c r="T2810">
        <v>0.2432</v>
      </c>
      <c r="U2810" s="1">
        <f t="shared" si="824"/>
        <v>8.7016396586019076E-2</v>
      </c>
      <c r="V2810" s="1">
        <v>251</v>
      </c>
      <c r="W2810" s="1">
        <f t="shared" si="825"/>
        <v>20.890410174215788</v>
      </c>
      <c r="X2810" s="1">
        <f t="shared" si="826"/>
        <v>37.122321381658914</v>
      </c>
      <c r="Y2810" s="1">
        <f t="shared" si="827"/>
        <v>0.98729557386400824</v>
      </c>
      <c r="Z2810" s="1">
        <f t="shared" si="835"/>
        <v>-7.6000000000001081E-2</v>
      </c>
      <c r="AA2810" s="1">
        <f t="shared" si="828"/>
        <v>6.0348293013960497E-2</v>
      </c>
      <c r="AB2810" s="1">
        <f t="shared" si="829"/>
        <v>2.4504745999999997</v>
      </c>
      <c r="AC2810" s="1">
        <f t="shared" si="830"/>
        <v>1.8698776879198602</v>
      </c>
      <c r="AF2810" s="1">
        <f t="shared" si="831"/>
        <v>10.948154515567129</v>
      </c>
      <c r="AG2810" s="1">
        <f t="shared" si="832"/>
        <v>4.7339353275275222</v>
      </c>
      <c r="AH2810" s="1">
        <f t="shared" si="833"/>
        <v>11.869092099668366</v>
      </c>
      <c r="AI2810">
        <v>4.0999999999999996</v>
      </c>
      <c r="AJ2810">
        <v>10</v>
      </c>
      <c r="AK2810">
        <v>67</v>
      </c>
      <c r="AL2810">
        <v>2</v>
      </c>
      <c r="AM2810">
        <v>9045</v>
      </c>
      <c r="AN2810">
        <v>9059</v>
      </c>
      <c r="AO2810">
        <v>9019</v>
      </c>
      <c r="AP2810">
        <v>75</v>
      </c>
      <c r="AQ2810">
        <v>0</v>
      </c>
    </row>
    <row r="2811" spans="1:43">
      <c r="A2811" s="27">
        <v>40795</v>
      </c>
      <c r="B2811" s="27"/>
      <c r="C2811">
        <v>22.7</v>
      </c>
      <c r="D2811">
        <v>28</v>
      </c>
      <c r="E2811">
        <v>17.5</v>
      </c>
      <c r="F2811">
        <v>23</v>
      </c>
      <c r="G2811">
        <v>16</v>
      </c>
      <c r="H2811">
        <v>11.5</v>
      </c>
      <c r="I2811" s="10">
        <v>935</v>
      </c>
      <c r="J2811">
        <v>5.4</v>
      </c>
      <c r="K2811" s="2">
        <v>10</v>
      </c>
      <c r="L2811" s="1">
        <f t="shared" si="818"/>
        <v>7.7662578970477778</v>
      </c>
      <c r="M2811" s="1">
        <f t="shared" si="819"/>
        <v>30</v>
      </c>
      <c r="N2811" s="1">
        <f t="shared" si="820"/>
        <v>2.7597649866615508</v>
      </c>
      <c r="O2811" s="1">
        <f t="shared" si="834"/>
        <v>0.16730054608489695</v>
      </c>
      <c r="P2811" s="1">
        <f t="shared" si="836"/>
        <v>0.60258972239958886</v>
      </c>
      <c r="Q2811">
        <f t="shared" si="821"/>
        <v>8.2680582128950508</v>
      </c>
      <c r="R2811">
        <f t="shared" si="822"/>
        <v>12.153112038471418</v>
      </c>
      <c r="S2811">
        <f t="shared" si="823"/>
        <v>1.5907214710041124</v>
      </c>
      <c r="T2811">
        <v>0.2432</v>
      </c>
      <c r="U2811" s="1">
        <f t="shared" si="824"/>
        <v>8.0130120544217892E-2</v>
      </c>
      <c r="V2811" s="1">
        <v>252</v>
      </c>
      <c r="W2811" s="1">
        <f t="shared" si="825"/>
        <v>20.638228349270697</v>
      </c>
      <c r="X2811" s="1">
        <f t="shared" si="826"/>
        <v>37.065119343718735</v>
      </c>
      <c r="Y2811" s="1">
        <f t="shared" si="827"/>
        <v>0.98782127879142567</v>
      </c>
      <c r="Z2811" s="1">
        <f t="shared" si="835"/>
        <v>0.49400000000000027</v>
      </c>
      <c r="AA2811" s="1">
        <f t="shared" si="828"/>
        <v>6.0423976030479151E-2</v>
      </c>
      <c r="AB2811" s="1">
        <f t="shared" si="829"/>
        <v>2.4474052999999998</v>
      </c>
      <c r="AC2811" s="1">
        <f t="shared" si="830"/>
        <v>4.038935805906898</v>
      </c>
      <c r="AF2811" s="1">
        <f t="shared" si="831"/>
        <v>11.187754082188146</v>
      </c>
      <c r="AG2811" s="1">
        <f t="shared" si="832"/>
        <v>4.586079169412562</v>
      </c>
      <c r="AH2811" s="1">
        <f t="shared" si="833"/>
        <v>10.993462894346239</v>
      </c>
      <c r="AI2811">
        <v>11</v>
      </c>
      <c r="AJ2811">
        <v>6</v>
      </c>
      <c r="AK2811">
        <v>172</v>
      </c>
      <c r="AL2811">
        <v>5</v>
      </c>
      <c r="AM2811">
        <v>9074</v>
      </c>
      <c r="AN2811">
        <v>9085</v>
      </c>
      <c r="AO2811">
        <v>9058</v>
      </c>
      <c r="AP2811">
        <v>61</v>
      </c>
      <c r="AQ2811">
        <v>0</v>
      </c>
    </row>
    <row r="2812" spans="1:43">
      <c r="A2812" s="27">
        <v>40796</v>
      </c>
      <c r="B2812" s="27"/>
      <c r="C2812">
        <v>23.1</v>
      </c>
      <c r="D2812">
        <v>28.5</v>
      </c>
      <c r="E2812">
        <v>19.100000000000001</v>
      </c>
      <c r="F2812">
        <v>25</v>
      </c>
      <c r="G2812">
        <v>14</v>
      </c>
      <c r="H2812">
        <v>10.8</v>
      </c>
      <c r="I2812" s="10">
        <v>935</v>
      </c>
      <c r="J2812">
        <v>2.8</v>
      </c>
      <c r="K2812" s="2">
        <v>10</v>
      </c>
      <c r="L2812" s="1">
        <f t="shared" si="818"/>
        <v>6.0530169481156193</v>
      </c>
      <c r="M2812" s="1">
        <f t="shared" si="819"/>
        <v>36</v>
      </c>
      <c r="N2812" s="1">
        <f t="shared" si="820"/>
        <v>2.8274007005475887</v>
      </c>
      <c r="O2812" s="1">
        <f t="shared" si="834"/>
        <v>0.17087453885850928</v>
      </c>
      <c r="P2812" s="1">
        <f t="shared" si="836"/>
        <v>0.67062121725077051</v>
      </c>
      <c r="Q2812">
        <f t="shared" si="821"/>
        <v>7.7290913321296877</v>
      </c>
      <c r="R2812">
        <f t="shared" si="822"/>
        <v>12.139933940355933</v>
      </c>
      <c r="S2812">
        <f t="shared" si="823"/>
        <v>1.5889965890518236</v>
      </c>
      <c r="T2812">
        <v>0.2432</v>
      </c>
      <c r="U2812" s="1">
        <f t="shared" si="824"/>
        <v>7.322013939197318E-2</v>
      </c>
      <c r="V2812" s="1">
        <v>253</v>
      </c>
      <c r="W2812" s="1">
        <f t="shared" si="825"/>
        <v>19.798455134841522</v>
      </c>
      <c r="X2812" s="1">
        <f t="shared" si="826"/>
        <v>37.006044395223228</v>
      </c>
      <c r="Y2812" s="1">
        <f t="shared" si="827"/>
        <v>0.98835058658290165</v>
      </c>
      <c r="Z2812" s="1">
        <f t="shared" si="835"/>
        <v>0.1520000000000008</v>
      </c>
      <c r="AA2812" s="1">
        <f t="shared" si="828"/>
        <v>6.0447301317616657E-2</v>
      </c>
      <c r="AB2812" s="1">
        <f t="shared" si="829"/>
        <v>2.4464608999999999</v>
      </c>
      <c r="AC2812" s="1">
        <f t="shared" si="830"/>
        <v>2.0942630104702431</v>
      </c>
      <c r="AF2812" s="1">
        <f t="shared" si="831"/>
        <v>10.673030151726904</v>
      </c>
      <c r="AG2812" s="1">
        <f t="shared" si="832"/>
        <v>4.5083461389837201</v>
      </c>
      <c r="AH2812" s="1">
        <f t="shared" si="833"/>
        <v>11.092040828203782</v>
      </c>
      <c r="AI2812">
        <v>6</v>
      </c>
      <c r="AJ2812">
        <v>6</v>
      </c>
      <c r="AK2812">
        <v>91</v>
      </c>
      <c r="AL2812">
        <v>6</v>
      </c>
      <c r="AM2812">
        <v>9055</v>
      </c>
      <c r="AN2812">
        <v>9080</v>
      </c>
      <c r="AO2812">
        <v>9034</v>
      </c>
      <c r="AP2812">
        <v>70</v>
      </c>
      <c r="AQ2812">
        <v>0</v>
      </c>
    </row>
    <row r="2813" spans="1:43">
      <c r="A2813" s="27">
        <v>40797</v>
      </c>
      <c r="B2813" s="27"/>
      <c r="C2813">
        <v>20.5</v>
      </c>
      <c r="D2813">
        <v>24.8</v>
      </c>
      <c r="E2813">
        <v>16.600000000000001</v>
      </c>
      <c r="F2813">
        <v>37</v>
      </c>
      <c r="G2813">
        <v>25</v>
      </c>
      <c r="H2813">
        <v>11.1</v>
      </c>
      <c r="I2813" s="10">
        <v>935</v>
      </c>
      <c r="J2813">
        <v>2.2999999999999998</v>
      </c>
      <c r="K2813" s="2">
        <v>10</v>
      </c>
      <c r="L2813" s="1">
        <f t="shared" si="818"/>
        <v>5.5106627846062031</v>
      </c>
      <c r="M2813" s="1">
        <f t="shared" si="819"/>
        <v>49</v>
      </c>
      <c r="N2813" s="1">
        <f t="shared" si="820"/>
        <v>2.4124309468917491</v>
      </c>
      <c r="O2813" s="1">
        <f t="shared" si="834"/>
        <v>0.14875138533251139</v>
      </c>
      <c r="P2813" s="1">
        <f t="shared" si="836"/>
        <v>0.85440134679491031</v>
      </c>
      <c r="Q2813">
        <f t="shared" si="821"/>
        <v>7.1013442935176485</v>
      </c>
      <c r="R2813">
        <f t="shared" si="822"/>
        <v>12.126728361256982</v>
      </c>
      <c r="S2813">
        <f t="shared" si="823"/>
        <v>1.5872681101121704</v>
      </c>
      <c r="T2813">
        <v>0.2432</v>
      </c>
      <c r="U2813" s="1">
        <f t="shared" si="824"/>
        <v>6.6288497327712692E-2</v>
      </c>
      <c r="V2813" s="1">
        <v>254</v>
      </c>
      <c r="W2813" s="1">
        <f t="shared" si="825"/>
        <v>20.13150821041468</v>
      </c>
      <c r="X2813" s="1">
        <f t="shared" si="826"/>
        <v>36.945097315947827</v>
      </c>
      <c r="Y2813" s="1">
        <f t="shared" si="827"/>
        <v>0.98888334065187933</v>
      </c>
      <c r="Z2813" s="1">
        <f t="shared" si="835"/>
        <v>-0.98800000000000054</v>
      </c>
      <c r="AA2813" s="1">
        <f t="shared" si="828"/>
        <v>6.029600804536886E-2</v>
      </c>
      <c r="AB2813" s="1">
        <f t="shared" si="829"/>
        <v>2.4525994999999998</v>
      </c>
      <c r="AC2813" s="1">
        <f t="shared" si="830"/>
        <v>1.7202874728862712</v>
      </c>
      <c r="AF2813" s="1">
        <f t="shared" si="831"/>
        <v>9.3194514678829066</v>
      </c>
      <c r="AG2813" s="1">
        <f t="shared" si="832"/>
        <v>4.7262173719832417</v>
      </c>
      <c r="AH2813" s="1">
        <f t="shared" si="833"/>
        <v>12.568340597990911</v>
      </c>
      <c r="AI2813">
        <v>7.1</v>
      </c>
      <c r="AJ2813">
        <v>3</v>
      </c>
      <c r="AK2813">
        <v>108</v>
      </c>
      <c r="AL2813">
        <v>4</v>
      </c>
      <c r="AM2813">
        <v>9080</v>
      </c>
      <c r="AN2813">
        <v>9112</v>
      </c>
      <c r="AO2813">
        <v>9040</v>
      </c>
      <c r="AP2813">
        <v>87</v>
      </c>
      <c r="AQ2813">
        <v>0</v>
      </c>
    </row>
    <row r="2814" spans="1:43">
      <c r="A2814" s="27">
        <v>40798</v>
      </c>
      <c r="B2814" s="27"/>
      <c r="C2814">
        <v>18.7</v>
      </c>
      <c r="D2814">
        <v>23.1</v>
      </c>
      <c r="E2814">
        <v>14.2</v>
      </c>
      <c r="F2814">
        <v>34</v>
      </c>
      <c r="G2814">
        <v>22</v>
      </c>
      <c r="H2814">
        <v>11.6</v>
      </c>
      <c r="I2814" s="10">
        <v>935</v>
      </c>
      <c r="J2814">
        <v>1.8</v>
      </c>
      <c r="K2814" s="2">
        <v>10</v>
      </c>
      <c r="L2814" s="1">
        <f t="shared" si="818"/>
        <v>5.0476489436075038</v>
      </c>
      <c r="M2814" s="1">
        <f t="shared" si="819"/>
        <v>46</v>
      </c>
      <c r="N2814" s="1">
        <f t="shared" si="820"/>
        <v>2.1573081365851827</v>
      </c>
      <c r="O2814" s="1">
        <f t="shared" si="834"/>
        <v>0.13489759435617185</v>
      </c>
      <c r="P2814" s="1">
        <f t="shared" si="836"/>
        <v>0.68361445637568607</v>
      </c>
      <c r="Q2814">
        <f t="shared" si="821"/>
        <v>7.6574264252736182</v>
      </c>
      <c r="R2814">
        <f t="shared" si="822"/>
        <v>12.113497997721085</v>
      </c>
      <c r="S2814">
        <f t="shared" si="823"/>
        <v>1.5855363871362678</v>
      </c>
      <c r="T2814">
        <v>0.2432</v>
      </c>
      <c r="U2814" s="1">
        <f t="shared" si="824"/>
        <v>5.9337244957869316E-2</v>
      </c>
      <c r="V2814" s="1">
        <v>255</v>
      </c>
      <c r="W2814" s="1">
        <f t="shared" si="825"/>
        <v>20.697584951776392</v>
      </c>
      <c r="X2814" s="1">
        <f t="shared" si="826"/>
        <v>36.882281043229085</v>
      </c>
      <c r="Y2814" s="1">
        <f t="shared" si="827"/>
        <v>0.98941938339228064</v>
      </c>
      <c r="Z2814" s="1">
        <f t="shared" si="835"/>
        <v>-0.68400000000000027</v>
      </c>
      <c r="AA2814" s="1">
        <f t="shared" si="828"/>
        <v>6.0191709432103807E-2</v>
      </c>
      <c r="AB2814" s="1">
        <f t="shared" si="829"/>
        <v>2.4568493</v>
      </c>
      <c r="AC2814" s="1">
        <f t="shared" si="830"/>
        <v>1.3463119353022994</v>
      </c>
      <c r="AF2814" s="1">
        <f t="shared" si="831"/>
        <v>9.2370538748548476</v>
      </c>
      <c r="AG2814" s="1">
        <f t="shared" si="832"/>
        <v>4.687705814159302</v>
      </c>
      <c r="AH2814" s="1">
        <f t="shared" si="833"/>
        <v>11.957131819304948</v>
      </c>
      <c r="AI2814">
        <v>3.8</v>
      </c>
      <c r="AJ2814">
        <v>10</v>
      </c>
      <c r="AK2814">
        <v>56</v>
      </c>
      <c r="AL2814">
        <v>2</v>
      </c>
      <c r="AM2814">
        <v>9085</v>
      </c>
      <c r="AN2814">
        <v>9096</v>
      </c>
      <c r="AO2814">
        <v>9075</v>
      </c>
      <c r="AP2814">
        <v>72</v>
      </c>
      <c r="AQ2814">
        <v>0</v>
      </c>
    </row>
    <row r="2815" spans="1:43">
      <c r="A2815" s="27">
        <v>40799</v>
      </c>
      <c r="B2815" s="27"/>
      <c r="C2815">
        <v>17.8</v>
      </c>
      <c r="D2815">
        <v>22.5</v>
      </c>
      <c r="E2815">
        <v>13.6</v>
      </c>
      <c r="F2815">
        <v>33</v>
      </c>
      <c r="G2815">
        <v>14</v>
      </c>
      <c r="H2815">
        <v>11.5</v>
      </c>
      <c r="I2815" s="10">
        <v>935</v>
      </c>
      <c r="J2815">
        <v>2</v>
      </c>
      <c r="K2815" s="2">
        <v>10</v>
      </c>
      <c r="L2815" s="1">
        <f t="shared" si="818"/>
        <v>4.9650570088255099</v>
      </c>
      <c r="M2815" s="1">
        <f t="shared" si="819"/>
        <v>52</v>
      </c>
      <c r="N2815" s="1">
        <f t="shared" si="820"/>
        <v>2.0388437144507798</v>
      </c>
      <c r="O2815" s="1">
        <f t="shared" si="834"/>
        <v>0.1283911158938493</v>
      </c>
      <c r="P2815" s="1">
        <f t="shared" si="836"/>
        <v>0.59595657694092075</v>
      </c>
      <c r="Q2815">
        <f t="shared" si="821"/>
        <v>7.801581837133492</v>
      </c>
      <c r="R2815">
        <f t="shared" si="822"/>
        <v>12.100245525325278</v>
      </c>
      <c r="S2815">
        <f t="shared" si="823"/>
        <v>1.5838017703305338</v>
      </c>
      <c r="T2815">
        <v>0.2432</v>
      </c>
      <c r="U2815" s="1">
        <f t="shared" si="824"/>
        <v>5.2368438690246107E-2</v>
      </c>
      <c r="V2815" s="1">
        <v>256</v>
      </c>
      <c r="W2815" s="1">
        <f t="shared" si="825"/>
        <v>20.559009573642129</v>
      </c>
      <c r="X2815" s="1">
        <f t="shared" si="826"/>
        <v>36.81760069046598</v>
      </c>
      <c r="Y2815" s="1">
        <f t="shared" si="827"/>
        <v>0.98995855622513085</v>
      </c>
      <c r="Z2815" s="1">
        <f t="shared" si="835"/>
        <v>-0.34199999999999947</v>
      </c>
      <c r="AA2815" s="1">
        <f t="shared" si="828"/>
        <v>6.0139695318506235E-2</v>
      </c>
      <c r="AB2815" s="1">
        <f t="shared" si="829"/>
        <v>2.4589742000000001</v>
      </c>
      <c r="AC2815" s="1">
        <f t="shared" si="830"/>
        <v>1.4959021503358882</v>
      </c>
      <c r="AF2815" s="1">
        <f t="shared" si="831"/>
        <v>8.9934913344249559</v>
      </c>
      <c r="AG2815" s="1">
        <f t="shared" si="832"/>
        <v>4.5852966158509956</v>
      </c>
      <c r="AH2815" s="1">
        <f t="shared" si="833"/>
        <v>11.240237967714283</v>
      </c>
      <c r="AI2815">
        <v>3.9</v>
      </c>
      <c r="AJ2815">
        <v>3</v>
      </c>
      <c r="AK2815">
        <v>68</v>
      </c>
      <c r="AL2815">
        <v>1</v>
      </c>
      <c r="AM2815">
        <v>9073</v>
      </c>
      <c r="AN2815">
        <v>9085</v>
      </c>
      <c r="AO2815">
        <v>9060</v>
      </c>
      <c r="AP2815">
        <v>64</v>
      </c>
      <c r="AQ2815">
        <v>0</v>
      </c>
    </row>
    <row r="2816" spans="1:43">
      <c r="A2816" s="27">
        <v>40800</v>
      </c>
      <c r="B2816" s="27"/>
      <c r="C2816">
        <v>17.399999999999999</v>
      </c>
      <c r="D2816">
        <v>22.9</v>
      </c>
      <c r="E2816">
        <v>12.8</v>
      </c>
      <c r="F2816">
        <v>27</v>
      </c>
      <c r="G2816">
        <v>12</v>
      </c>
      <c r="H2816">
        <v>11.6</v>
      </c>
      <c r="I2816" s="10">
        <v>935</v>
      </c>
      <c r="J2816">
        <v>1.9</v>
      </c>
      <c r="K2816" s="2">
        <v>10</v>
      </c>
      <c r="L2816" s="1">
        <f t="shared" si="818"/>
        <v>4.8613788282125618</v>
      </c>
      <c r="M2816" s="1">
        <f t="shared" si="819"/>
        <v>42</v>
      </c>
      <c r="N2816" s="1">
        <f t="shared" si="820"/>
        <v>1.9880479410923457</v>
      </c>
      <c r="O2816" s="1">
        <f t="shared" si="834"/>
        <v>0.12558591009780062</v>
      </c>
      <c r="P2816" s="1">
        <f t="shared" si="836"/>
        <v>0.47814640500868016</v>
      </c>
      <c r="Q2816">
        <f t="shared" si="821"/>
        <v>8.2331763417986998</v>
      </c>
      <c r="R2816">
        <f t="shared" si="822"/>
        <v>12.086973600760802</v>
      </c>
      <c r="S2816">
        <f t="shared" si="823"/>
        <v>1.5820646074294245</v>
      </c>
      <c r="T2816">
        <v>0.2432</v>
      </c>
      <c r="U2816" s="1">
        <f t="shared" si="824"/>
        <v>4.5384140125663178E-2</v>
      </c>
      <c r="V2816" s="1">
        <v>257</v>
      </c>
      <c r="W2816" s="1">
        <f t="shared" si="825"/>
        <v>20.653681940547894</v>
      </c>
      <c r="X2816" s="1">
        <f t="shared" si="826"/>
        <v>36.751063562635764</v>
      </c>
      <c r="Y2816" s="1">
        <f t="shared" si="827"/>
        <v>0.99050069964547138</v>
      </c>
      <c r="Z2816" s="1">
        <f t="shared" si="835"/>
        <v>-0.1520000000000008</v>
      </c>
      <c r="AA2816" s="1">
        <f t="shared" si="828"/>
        <v>6.0116606778804642E-2</v>
      </c>
      <c r="AB2816" s="1">
        <f t="shared" si="829"/>
        <v>2.4599186</v>
      </c>
      <c r="AC2816" s="1">
        <f t="shared" si="830"/>
        <v>1.4211070428190937</v>
      </c>
      <c r="AF2816" s="1">
        <f t="shared" si="831"/>
        <v>9.455861409500038</v>
      </c>
      <c r="AG2816" s="1">
        <f t="shared" si="832"/>
        <v>4.4787261180385167</v>
      </c>
      <c r="AH2816" s="1">
        <f t="shared" si="833"/>
        <v>10.713108666082277</v>
      </c>
      <c r="AI2816">
        <v>3.5</v>
      </c>
      <c r="AJ2816">
        <v>2</v>
      </c>
      <c r="AK2816">
        <v>65</v>
      </c>
      <c r="AL2816">
        <v>3</v>
      </c>
      <c r="AM2816">
        <v>9059</v>
      </c>
      <c r="AN2816">
        <v>9066</v>
      </c>
      <c r="AO2816">
        <v>9049</v>
      </c>
      <c r="AP2816">
        <v>50</v>
      </c>
      <c r="AQ2816">
        <v>0</v>
      </c>
    </row>
    <row r="2817" spans="1:43">
      <c r="A2817" s="27">
        <v>40801</v>
      </c>
      <c r="B2817" s="27"/>
      <c r="C2817">
        <v>17.3</v>
      </c>
      <c r="D2817">
        <v>23.5</v>
      </c>
      <c r="E2817">
        <v>12</v>
      </c>
      <c r="F2817">
        <v>25</v>
      </c>
      <c r="G2817">
        <v>11</v>
      </c>
      <c r="H2817">
        <v>11.1</v>
      </c>
      <c r="I2817" s="10">
        <v>935</v>
      </c>
      <c r="J2817">
        <v>2.2000000000000002</v>
      </c>
      <c r="K2817" s="2">
        <v>10</v>
      </c>
      <c r="L2817" s="1">
        <f t="shared" si="818"/>
        <v>4.9637769920343136</v>
      </c>
      <c r="M2817" s="1">
        <f t="shared" si="819"/>
        <v>39</v>
      </c>
      <c r="N2817" s="1">
        <f t="shared" si="820"/>
        <v>1.975523510738511</v>
      </c>
      <c r="O2817" s="1">
        <f t="shared" si="834"/>
        <v>0.12489278727820385</v>
      </c>
      <c r="P2817" s="1">
        <f t="shared" si="836"/>
        <v>0.4328958485228982</v>
      </c>
      <c r="Q2817">
        <f t="shared" si="821"/>
        <v>8.0690667061358781</v>
      </c>
      <c r="R2817">
        <f t="shared" si="822"/>
        <v>12.073684863961157</v>
      </c>
      <c r="S2817">
        <f t="shared" si="823"/>
        <v>1.5803252439739734</v>
      </c>
      <c r="T2817">
        <v>0.2432</v>
      </c>
      <c r="U2817" s="1">
        <f t="shared" si="824"/>
        <v>3.8386415448068818E-2</v>
      </c>
      <c r="V2817" s="1">
        <v>258</v>
      </c>
      <c r="W2817" s="1">
        <f t="shared" si="825"/>
        <v>20.045308494699928</v>
      </c>
      <c r="X2817" s="1">
        <f t="shared" si="826"/>
        <v>36.682679168788042</v>
      </c>
      <c r="Y2817" s="1">
        <f t="shared" si="827"/>
        <v>0.99104565326954697</v>
      </c>
      <c r="Z2817" s="1">
        <f t="shared" si="835"/>
        <v>-3.7999999999999187E-2</v>
      </c>
      <c r="AA2817" s="1">
        <f t="shared" si="828"/>
        <v>6.0110837413625912E-2</v>
      </c>
      <c r="AB2817" s="1">
        <f t="shared" si="829"/>
        <v>2.4601546999999999</v>
      </c>
      <c r="AC2817" s="1">
        <f t="shared" si="830"/>
        <v>1.6454923653694771</v>
      </c>
      <c r="AF2817" s="1">
        <f t="shared" si="831"/>
        <v>10.042571214210994</v>
      </c>
      <c r="AG2817" s="1">
        <f t="shared" si="832"/>
        <v>4.34803387689501</v>
      </c>
      <c r="AH2817" s="1">
        <f t="shared" si="833"/>
        <v>10.219367888599111</v>
      </c>
      <c r="AI2817">
        <v>3.2</v>
      </c>
      <c r="AJ2817">
        <v>10</v>
      </c>
      <c r="AK2817">
        <v>66</v>
      </c>
      <c r="AL2817">
        <v>16</v>
      </c>
      <c r="AM2817">
        <v>9066</v>
      </c>
      <c r="AN2817">
        <v>9074</v>
      </c>
      <c r="AO2817">
        <v>9052</v>
      </c>
      <c r="AP2817">
        <v>45</v>
      </c>
      <c r="AQ2817">
        <v>0</v>
      </c>
    </row>
    <row r="2818" spans="1:43">
      <c r="A2818" s="27">
        <v>40802</v>
      </c>
      <c r="B2818" s="27"/>
      <c r="C2818">
        <v>17.600000000000001</v>
      </c>
      <c r="D2818">
        <v>23.7</v>
      </c>
      <c r="E2818">
        <v>11.9</v>
      </c>
      <c r="F2818">
        <v>22</v>
      </c>
      <c r="G2818">
        <v>11</v>
      </c>
      <c r="H2818">
        <v>11.2</v>
      </c>
      <c r="I2818" s="10">
        <v>935</v>
      </c>
      <c r="J2818">
        <v>2.7</v>
      </c>
      <c r="K2818" s="2">
        <v>10</v>
      </c>
      <c r="L2818" s="1">
        <f t="shared" si="818"/>
        <v>5.3307764927506609</v>
      </c>
      <c r="M2818" s="1">
        <f t="shared" si="819"/>
        <v>33</v>
      </c>
      <c r="N2818" s="1">
        <f t="shared" si="820"/>
        <v>2.0133055624513814</v>
      </c>
      <c r="O2818" s="1">
        <f t="shared" si="834"/>
        <v>0.12698194547213201</v>
      </c>
      <c r="P2818" s="1">
        <f t="shared" si="836"/>
        <v>0.39121292155826309</v>
      </c>
      <c r="Q2818">
        <f t="shared" si="821"/>
        <v>8.2980047732881754</v>
      </c>
      <c r="R2818">
        <f t="shared" si="822"/>
        <v>12.060381940269105</v>
      </c>
      <c r="S2818">
        <f t="shared" si="823"/>
        <v>1.5785840235954327</v>
      </c>
      <c r="T2818">
        <v>0.2432</v>
      </c>
      <c r="U2818" s="1">
        <f t="shared" si="824"/>
        <v>3.137733481329464E-2</v>
      </c>
      <c r="V2818" s="1">
        <v>259</v>
      </c>
      <c r="W2818" s="1">
        <f t="shared" si="825"/>
        <v>20.138107732749106</v>
      </c>
      <c r="X2818" s="1">
        <f t="shared" si="826"/>
        <v>36.612459231486703</v>
      </c>
      <c r="Y2818" s="1">
        <f t="shared" si="827"/>
        <v>0.99159325588225189</v>
      </c>
      <c r="Z2818" s="1">
        <f t="shared" si="835"/>
        <v>0.11400000000000027</v>
      </c>
      <c r="AA2818" s="1">
        <f t="shared" si="828"/>
        <v>6.012814883221998E-2</v>
      </c>
      <c r="AB2818" s="1">
        <f t="shared" si="829"/>
        <v>2.4594464</v>
      </c>
      <c r="AC2818" s="1">
        <f t="shared" si="830"/>
        <v>2.019467902953449</v>
      </c>
      <c r="AF2818" s="1">
        <f t="shared" si="831"/>
        <v>10.240024666724036</v>
      </c>
      <c r="AG2818" s="1">
        <f t="shared" si="832"/>
        <v>4.3155897552842086</v>
      </c>
      <c r="AH2818" s="1">
        <f t="shared" si="833"/>
        <v>10.026953644002004</v>
      </c>
      <c r="AI2818">
        <v>3.6</v>
      </c>
      <c r="AJ2818">
        <v>10</v>
      </c>
      <c r="AK2818">
        <v>56</v>
      </c>
      <c r="AL2818">
        <v>1</v>
      </c>
      <c r="AM2818">
        <v>9069</v>
      </c>
      <c r="AN2818">
        <v>9080</v>
      </c>
      <c r="AO2818">
        <v>9052</v>
      </c>
      <c r="AP2818">
        <v>42</v>
      </c>
      <c r="AQ2818">
        <v>0</v>
      </c>
    </row>
    <row r="2819" spans="1:43">
      <c r="A2819" s="27">
        <v>40803</v>
      </c>
      <c r="B2819" s="27"/>
      <c r="C2819">
        <v>17.7</v>
      </c>
      <c r="D2819">
        <v>21.5</v>
      </c>
      <c r="E2819">
        <v>15.7</v>
      </c>
      <c r="F2819">
        <v>22</v>
      </c>
      <c r="G2819">
        <v>13</v>
      </c>
      <c r="H2819">
        <v>5.3</v>
      </c>
      <c r="I2819" s="10">
        <v>935</v>
      </c>
      <c r="J2819">
        <v>2.7</v>
      </c>
      <c r="K2819" s="2">
        <v>10</v>
      </c>
      <c r="L2819" s="1">
        <f t="shared" si="818"/>
        <v>4.6088289120884687</v>
      </c>
      <c r="M2819" s="1">
        <f t="shared" si="819"/>
        <v>31</v>
      </c>
      <c r="N2819" s="1">
        <f t="shared" si="820"/>
        <v>2.0260394077720378</v>
      </c>
      <c r="O2819" s="1">
        <f t="shared" si="834"/>
        <v>0.12768488263052383</v>
      </c>
      <c r="P2819" s="1">
        <f t="shared" si="836"/>
        <v>0.44331144581493753</v>
      </c>
      <c r="Q2819">
        <f t="shared" si="821"/>
        <v>4.3386944618709027</v>
      </c>
      <c r="R2819">
        <f t="shared" si="822"/>
        <v>12.047067442637363</v>
      </c>
      <c r="S2819">
        <f t="shared" si="823"/>
        <v>1.5768412883033198</v>
      </c>
      <c r="T2819">
        <v>0.2432</v>
      </c>
      <c r="U2819" s="1">
        <f t="shared" si="824"/>
        <v>2.4358971736635447E-2</v>
      </c>
      <c r="V2819" s="1">
        <v>260</v>
      </c>
      <c r="W2819" s="1">
        <f t="shared" si="825"/>
        <v>13.223148434696892</v>
      </c>
      <c r="X2819" s="1">
        <f t="shared" si="826"/>
        <v>36.540417693174874</v>
      </c>
      <c r="Y2819" s="1">
        <f t="shared" si="827"/>
        <v>0.99214334548482319</v>
      </c>
      <c r="Z2819" s="1">
        <f t="shared" si="835"/>
        <v>3.7999999999999187E-2</v>
      </c>
      <c r="AA2819" s="1">
        <f t="shared" si="828"/>
        <v>6.0133921521094647E-2</v>
      </c>
      <c r="AB2819" s="1">
        <f t="shared" si="829"/>
        <v>2.4592103000000001</v>
      </c>
      <c r="AC2819" s="1">
        <f t="shared" si="830"/>
        <v>2.019467902953449</v>
      </c>
      <c r="AF2819" s="1">
        <f t="shared" si="831"/>
        <v>7.1852799451633613</v>
      </c>
      <c r="AG2819" s="1">
        <f t="shared" si="832"/>
        <v>3.4637071981467105</v>
      </c>
      <c r="AH2819" s="1">
        <f t="shared" si="833"/>
        <v>7.5777483374029568</v>
      </c>
      <c r="AI2819">
        <v>7</v>
      </c>
      <c r="AJ2819">
        <v>6</v>
      </c>
      <c r="AK2819">
        <v>114</v>
      </c>
      <c r="AL2819">
        <v>7</v>
      </c>
      <c r="AM2819">
        <v>9088</v>
      </c>
      <c r="AN2819">
        <v>9098</v>
      </c>
      <c r="AO2819">
        <v>9058</v>
      </c>
      <c r="AP2819">
        <v>44</v>
      </c>
      <c r="AQ2819">
        <v>0</v>
      </c>
    </row>
    <row r="2820" spans="1:43">
      <c r="A2820" s="27">
        <v>40804</v>
      </c>
      <c r="B2820" s="27"/>
      <c r="C2820">
        <v>16.5</v>
      </c>
      <c r="D2820">
        <v>21.3</v>
      </c>
      <c r="E2820">
        <v>12</v>
      </c>
      <c r="F2820">
        <v>32</v>
      </c>
      <c r="G2820">
        <v>20</v>
      </c>
      <c r="H2820">
        <v>9.6</v>
      </c>
      <c r="I2820" s="10">
        <v>935</v>
      </c>
      <c r="J2820">
        <v>2</v>
      </c>
      <c r="K2820" s="2">
        <v>10</v>
      </c>
      <c r="L2820" s="1">
        <f t="shared" ref="L2820:L2883" si="837">(0.408*O2820*(W2820-Q2820-Z2820)+AA2820*AC2820*(N2820-P2820)*900/(C2820+273))/(O2820+AA2820*(1+0.34*AC2820))</f>
        <v>4.5417052780772735</v>
      </c>
      <c r="M2820" s="1">
        <f t="shared" ref="M2820:M2883" si="838">F2820*2-G2820</f>
        <v>44</v>
      </c>
      <c r="N2820" s="1">
        <f t="shared" ref="N2820:N2883" si="839">0.611*EXP(17.27*C2820/(C2820+237.3))</f>
        <v>1.8777904954698514</v>
      </c>
      <c r="O2820" s="1">
        <f t="shared" si="834"/>
        <v>0.11946367073028115</v>
      </c>
      <c r="P2820" s="1">
        <f t="shared" si="836"/>
        <v>0.56206853334801798</v>
      </c>
      <c r="Q2820">
        <f t="shared" ref="Q2820:Q2883" si="840">2.45*(0.9*H2820/R2820+0.1)*(0.34-0.14*P2820^0.5)*((D2820+273)^4+(E2820+273)^4)*10^(-9)</f>
        <v>6.6412040636336247</v>
      </c>
      <c r="R2820">
        <f t="shared" ref="R2820:R2883" si="841">7.64*S2820</f>
        <v>12.033743973857653</v>
      </c>
      <c r="S2820">
        <f t="shared" ref="S2820:S2883" si="842">ACOS(-TAN(T2820)*TAN(U2820))</f>
        <v>1.5750973787771798</v>
      </c>
      <c r="T2820">
        <v>0.2432</v>
      </c>
      <c r="U2820" s="1">
        <f t="shared" ref="U2820:U2883" si="843">0.409*SIN(0.0172*V2820-1.39)</f>
        <v>1.733340247943705E-2</v>
      </c>
      <c r="V2820" s="1">
        <v>261</v>
      </c>
      <c r="W2820" s="1">
        <f t="shared" ref="W2820:W2883" si="844">0.77*(0.25+0.5*H2820/R2820)*X2820</f>
        <v>18.220023682283305</v>
      </c>
      <c r="X2820" s="1">
        <f t="shared" ref="X2820:X2883" si="845">37.6*Y2820*(S2820*SIN(T2820)*SIN(U2820)+COS(T2820)*COS(U2820)*SIN(S2820))</f>
        <v>36.466570719444086</v>
      </c>
      <c r="Y2820" s="1">
        <f t="shared" ref="Y2820:Y2883" si="846">1+0.033*COS(0.0172*V2820)</f>
        <v>0.99269575934276477</v>
      </c>
      <c r="Z2820" s="1">
        <f t="shared" si="835"/>
        <v>-0.45599999999999974</v>
      </c>
      <c r="AA2820" s="1">
        <f t="shared" ref="AA2820:AA2883" si="847">(0.00163*101.3*((293-0.0065*I2820)/293)^5.26)/AB2820</f>
        <v>6.0064722326826324E-2</v>
      </c>
      <c r="AB2820" s="1">
        <f t="shared" ref="AB2820:AB2883" si="848">2.501-C2820*2.361*10^(-3)</f>
        <v>2.4620435000000001</v>
      </c>
      <c r="AC2820" s="1">
        <f t="shared" ref="AC2820:AC2883" si="849">4.87*J2820/(LN(67.8*K2820-5.42))</f>
        <v>1.4959021503358882</v>
      </c>
      <c r="AF2820" s="1">
        <f t="shared" ref="AF2820:AF2883" si="850">0.0023*X2820*(C2820+17.8)*(D2820-E2820)^0.5</f>
        <v>8.7732065651791622</v>
      </c>
      <c r="AG2820" s="1">
        <f t="shared" ref="AG2820:AG2883" si="851">0.489+0.289*(W2820-Q2820)+0.023*C2820</f>
        <v>4.2147788697897575</v>
      </c>
      <c r="AH2820" s="1">
        <f t="shared" ref="AH2820:AH2883" si="852">1.26*O2820/(O2820+AA2820)*(W2820-Q2820-Z2820)</f>
        <v>10.090503606200221</v>
      </c>
      <c r="AI2820">
        <v>3.8</v>
      </c>
      <c r="AJ2820">
        <v>2</v>
      </c>
      <c r="AK2820">
        <v>66</v>
      </c>
      <c r="AL2820">
        <v>1</v>
      </c>
      <c r="AM2820">
        <v>9092</v>
      </c>
      <c r="AN2820">
        <v>9104</v>
      </c>
      <c r="AO2820">
        <v>9072</v>
      </c>
      <c r="AP2820">
        <v>59</v>
      </c>
      <c r="AQ2820">
        <v>0</v>
      </c>
    </row>
    <row r="2821" spans="1:43">
      <c r="A2821" s="27">
        <v>40805</v>
      </c>
      <c r="B2821" s="27"/>
      <c r="C2821">
        <v>17.600000000000001</v>
      </c>
      <c r="D2821">
        <v>23</v>
      </c>
      <c r="E2821">
        <v>12.1</v>
      </c>
      <c r="F2821">
        <v>31</v>
      </c>
      <c r="G2821">
        <v>18</v>
      </c>
      <c r="H2821">
        <v>10.9</v>
      </c>
      <c r="I2821" s="10">
        <v>935</v>
      </c>
      <c r="J2821">
        <v>2.1</v>
      </c>
      <c r="K2821" s="2">
        <v>10</v>
      </c>
      <c r="L2821" s="1">
        <f t="shared" si="837"/>
        <v>4.7138168050910014</v>
      </c>
      <c r="M2821" s="1">
        <f t="shared" si="838"/>
        <v>44</v>
      </c>
      <c r="N2821" s="1">
        <f t="shared" si="839"/>
        <v>2.0133055624513814</v>
      </c>
      <c r="O2821" s="1">
        <f t="shared" ref="O2821:O2884" si="853">4098*N2821/((C2821+237.3)^2)</f>
        <v>0.12698194547213201</v>
      </c>
      <c r="P2821" s="1">
        <f t="shared" si="836"/>
        <v>0.56363849221364148</v>
      </c>
      <c r="Q2821">
        <f t="shared" si="840"/>
        <v>7.5303551889102094</v>
      </c>
      <c r="R2821">
        <f t="shared" si="841"/>
        <v>12.020414128812886</v>
      </c>
      <c r="S2821">
        <f t="shared" si="842"/>
        <v>1.5733526346613727</v>
      </c>
      <c r="T2821">
        <v>0.2432</v>
      </c>
      <c r="U2821" s="1">
        <f t="shared" si="843"/>
        <v>1.0302705434868062E-2</v>
      </c>
      <c r="V2821" s="1">
        <v>262</v>
      </c>
      <c r="W2821" s="1">
        <f t="shared" si="844"/>
        <v>19.709856355927833</v>
      </c>
      <c r="X2821" s="1">
        <f t="shared" si="845"/>
        <v>36.390936699194356</v>
      </c>
      <c r="Y2821" s="1">
        <f t="shared" si="846"/>
        <v>0.99325033403398977</v>
      </c>
      <c r="Z2821" s="1">
        <f t="shared" si="835"/>
        <v>0.41800000000000054</v>
      </c>
      <c r="AA2821" s="1">
        <f t="shared" si="847"/>
        <v>6.012814883221998E-2</v>
      </c>
      <c r="AB2821" s="1">
        <f t="shared" si="848"/>
        <v>2.4594464</v>
      </c>
      <c r="AC2821" s="1">
        <f t="shared" si="849"/>
        <v>1.5706972578526825</v>
      </c>
      <c r="AF2821" s="1">
        <f t="shared" si="850"/>
        <v>9.7822235061088794</v>
      </c>
      <c r="AG2821" s="1">
        <f t="shared" si="851"/>
        <v>4.4136758372680926</v>
      </c>
      <c r="AH2821" s="1">
        <f t="shared" si="852"/>
        <v>10.057222539600037</v>
      </c>
      <c r="AI2821">
        <v>3.8</v>
      </c>
      <c r="AJ2821">
        <v>14</v>
      </c>
      <c r="AK2821">
        <v>71</v>
      </c>
      <c r="AL2821">
        <v>2</v>
      </c>
      <c r="AM2821">
        <v>9100</v>
      </c>
      <c r="AN2821">
        <v>9111</v>
      </c>
      <c r="AO2821">
        <v>9083</v>
      </c>
      <c r="AP2821">
        <v>60</v>
      </c>
      <c r="AQ2821">
        <v>0</v>
      </c>
    </row>
    <row r="2822" spans="1:43">
      <c r="A2822" s="27">
        <v>40806</v>
      </c>
      <c r="B2822" s="27"/>
      <c r="C2822">
        <v>18.100000000000001</v>
      </c>
      <c r="D2822">
        <v>24.1</v>
      </c>
      <c r="E2822">
        <v>12.2</v>
      </c>
      <c r="F2822">
        <v>29</v>
      </c>
      <c r="G2822">
        <v>18</v>
      </c>
      <c r="H2822">
        <v>10.9</v>
      </c>
      <c r="I2822" s="10">
        <v>935</v>
      </c>
      <c r="J2822">
        <v>2.6</v>
      </c>
      <c r="K2822" s="2">
        <v>10</v>
      </c>
      <c r="L2822" s="1">
        <f t="shared" si="837"/>
        <v>5.1313183654684398</v>
      </c>
      <c r="M2822" s="1">
        <f t="shared" si="838"/>
        <v>40</v>
      </c>
      <c r="N2822" s="1">
        <f t="shared" si="839"/>
        <v>2.0776827112717497</v>
      </c>
      <c r="O2822" s="1">
        <f t="shared" si="853"/>
        <v>0.13052971632306209</v>
      </c>
      <c r="P2822" s="1">
        <f t="shared" si="836"/>
        <v>0.55458388637462885</v>
      </c>
      <c r="Q2822">
        <f t="shared" si="840"/>
        <v>7.6306937760250859</v>
      </c>
      <c r="R2822">
        <f t="shared" si="841"/>
        <v>12.007080496747278</v>
      </c>
      <c r="S2822">
        <f t="shared" si="842"/>
        <v>1.5716073948622094</v>
      </c>
      <c r="T2822">
        <v>0.2432</v>
      </c>
      <c r="U2822" s="1">
        <f t="shared" si="843"/>
        <v>3.2689605130646654E-3</v>
      </c>
      <c r="V2822" s="1">
        <v>263</v>
      </c>
      <c r="W2822" s="1">
        <f t="shared" si="844"/>
        <v>19.682013359657699</v>
      </c>
      <c r="X2822" s="1">
        <f t="shared" si="845"/>
        <v>36.313536241678527</v>
      </c>
      <c r="Y2822" s="1">
        <f t="shared" si="846"/>
        <v>0.99380690549716633</v>
      </c>
      <c r="Z2822" s="1">
        <f t="shared" ref="Z2822:Z2885" si="854">0.38*(C2822-C2821)</f>
        <v>0.19</v>
      </c>
      <c r="AA2822" s="1">
        <f t="shared" si="847"/>
        <v>6.0157023365156569E-2</v>
      </c>
      <c r="AB2822" s="1">
        <f t="shared" si="848"/>
        <v>2.4582658999999998</v>
      </c>
      <c r="AC2822" s="1">
        <f t="shared" si="849"/>
        <v>1.9446727954366547</v>
      </c>
      <c r="AF2822" s="1">
        <f t="shared" si="850"/>
        <v>10.343423534779111</v>
      </c>
      <c r="AG2822" s="1">
        <f t="shared" si="851"/>
        <v>4.3881313596698241</v>
      </c>
      <c r="AH2822" s="1">
        <f t="shared" si="852"/>
        <v>10.23039620154116</v>
      </c>
      <c r="AI2822">
        <v>4.0999999999999996</v>
      </c>
      <c r="AJ2822">
        <v>10</v>
      </c>
      <c r="AK2822">
        <v>67</v>
      </c>
      <c r="AL2822">
        <v>16</v>
      </c>
      <c r="AM2822">
        <v>9098</v>
      </c>
      <c r="AN2822">
        <v>9109</v>
      </c>
      <c r="AO2822">
        <v>9081</v>
      </c>
      <c r="AP2822">
        <v>58</v>
      </c>
      <c r="AQ2822">
        <v>0</v>
      </c>
    </row>
    <row r="2823" spans="1:43">
      <c r="A2823" s="27">
        <v>40807</v>
      </c>
      <c r="B2823" s="27"/>
      <c r="C2823">
        <v>19.5</v>
      </c>
      <c r="D2823">
        <v>26.4</v>
      </c>
      <c r="E2823">
        <v>13.9</v>
      </c>
      <c r="F2823">
        <v>26</v>
      </c>
      <c r="G2823">
        <v>15</v>
      </c>
      <c r="H2823">
        <v>10.199999999999999</v>
      </c>
      <c r="I2823" s="10">
        <v>935</v>
      </c>
      <c r="J2823">
        <v>3</v>
      </c>
      <c r="K2823" s="2">
        <v>10</v>
      </c>
      <c r="L2823" s="1">
        <f t="shared" si="837"/>
        <v>5.4225733282137796</v>
      </c>
      <c r="M2823" s="1">
        <f t="shared" si="838"/>
        <v>37</v>
      </c>
      <c r="N2823" s="1">
        <f t="shared" si="839"/>
        <v>2.2676223668943285</v>
      </c>
      <c r="O2823" s="1">
        <f t="shared" si="853"/>
        <v>0.1409135146982293</v>
      </c>
      <c r="P2823" s="1">
        <f t="shared" ref="P2823:P2886" si="855">0.5*(M2823/100)*0.611*EXP(17.27*E2823/(E2823+237.3))+0.5*(G2823/100)*0.611*EXP(17.27*D2823/(D2823+237.3))</f>
        <v>0.55213987952914478</v>
      </c>
      <c r="Q2823">
        <f t="shared" si="840"/>
        <v>7.4099348298376313</v>
      </c>
      <c r="R2823">
        <f t="shared" si="841"/>
        <v>11.993745663549195</v>
      </c>
      <c r="S2823">
        <f t="shared" si="842"/>
        <v>1.5698619978467534</v>
      </c>
      <c r="T2823">
        <v>0.2432</v>
      </c>
      <c r="U2823" s="1">
        <f t="shared" si="843"/>
        <v>-3.7657514741751773E-3</v>
      </c>
      <c r="V2823" s="1">
        <v>264</v>
      </c>
      <c r="W2823" s="1">
        <f t="shared" si="844"/>
        <v>18.839008726299578</v>
      </c>
      <c r="X2823" s="1">
        <f t="shared" si="845"/>
        <v>36.234392170429359</v>
      </c>
      <c r="Y2823" s="1">
        <f t="shared" si="846"/>
        <v>0.99436530908025211</v>
      </c>
      <c r="Z2823" s="1">
        <f t="shared" si="854"/>
        <v>0.53199999999999947</v>
      </c>
      <c r="AA2823" s="1">
        <f t="shared" si="847"/>
        <v>6.0238019790570009E-2</v>
      </c>
      <c r="AB2823" s="1">
        <f t="shared" si="848"/>
        <v>2.4549604999999999</v>
      </c>
      <c r="AC2823" s="1">
        <f t="shared" si="849"/>
        <v>2.2438532255038321</v>
      </c>
      <c r="AF2823" s="1">
        <f t="shared" si="850"/>
        <v>10.990378635193156</v>
      </c>
      <c r="AG2823" s="1">
        <f t="shared" si="851"/>
        <v>4.2405023560775019</v>
      </c>
      <c r="AH2823" s="1">
        <f t="shared" si="852"/>
        <v>9.6185529138008103</v>
      </c>
      <c r="AI2823">
        <v>4.0999999999999996</v>
      </c>
      <c r="AJ2823">
        <v>11</v>
      </c>
      <c r="AK2823">
        <v>56</v>
      </c>
      <c r="AL2823">
        <v>16</v>
      </c>
      <c r="AM2823">
        <v>9070</v>
      </c>
      <c r="AN2823">
        <v>9096</v>
      </c>
      <c r="AO2823">
        <v>9049</v>
      </c>
      <c r="AP2823">
        <v>57</v>
      </c>
      <c r="AQ2823">
        <v>0</v>
      </c>
    </row>
    <row r="2824" spans="1:43">
      <c r="A2824" s="27">
        <v>40808</v>
      </c>
      <c r="B2824" s="27"/>
      <c r="C2824">
        <v>16.600000000000001</v>
      </c>
      <c r="D2824">
        <v>23.6</v>
      </c>
      <c r="E2824">
        <v>13</v>
      </c>
      <c r="F2824">
        <v>40</v>
      </c>
      <c r="G2824">
        <v>18</v>
      </c>
      <c r="H2824">
        <v>8.3000000000000007</v>
      </c>
      <c r="I2824" s="10">
        <v>935</v>
      </c>
      <c r="J2824">
        <v>1.9</v>
      </c>
      <c r="K2824" s="2">
        <v>10</v>
      </c>
      <c r="L2824" s="1">
        <f t="shared" si="837"/>
        <v>4.30010586000581</v>
      </c>
      <c r="M2824" s="1">
        <f t="shared" si="838"/>
        <v>62</v>
      </c>
      <c r="N2824" s="1">
        <f t="shared" si="839"/>
        <v>1.8897707105254968</v>
      </c>
      <c r="O2824" s="1">
        <f t="shared" si="853"/>
        <v>0.1201311586782</v>
      </c>
      <c r="P2824" s="1">
        <f t="shared" si="855"/>
        <v>0.72671892842157226</v>
      </c>
      <c r="Q2824">
        <f t="shared" si="840"/>
        <v>5.6438956391130324</v>
      </c>
      <c r="R2824">
        <f t="shared" si="841"/>
        <v>11.980412214041543</v>
      </c>
      <c r="S2824">
        <f t="shared" si="842"/>
        <v>1.5681167819426105</v>
      </c>
      <c r="T2824">
        <v>0.2432</v>
      </c>
      <c r="U2824" s="1">
        <f t="shared" si="843"/>
        <v>-1.079934942896392E-2</v>
      </c>
      <c r="V2824" s="1">
        <v>265</v>
      </c>
      <c r="W2824" s="1">
        <f t="shared" si="844"/>
        <v>16.602678682795226</v>
      </c>
      <c r="X2824" s="1">
        <f t="shared" si="845"/>
        <v>36.153529514074421</v>
      </c>
      <c r="Y2824" s="1">
        <f t="shared" si="846"/>
        <v>0.99492537958920368</v>
      </c>
      <c r="Z2824" s="1">
        <f t="shared" si="854"/>
        <v>-1.1019999999999994</v>
      </c>
      <c r="AA2824" s="1">
        <f t="shared" si="847"/>
        <v>6.0070482842836372E-2</v>
      </c>
      <c r="AB2824" s="1">
        <f t="shared" si="848"/>
        <v>2.4618074000000001</v>
      </c>
      <c r="AC2824" s="1">
        <f t="shared" si="849"/>
        <v>1.4211070428190937</v>
      </c>
      <c r="AF2824" s="1">
        <f t="shared" si="850"/>
        <v>9.3130066535325415</v>
      </c>
      <c r="AG2824" s="1">
        <f t="shared" si="851"/>
        <v>4.0378882996241536</v>
      </c>
      <c r="AH2824" s="1">
        <f t="shared" si="852"/>
        <v>10.130782078407629</v>
      </c>
      <c r="AI2824">
        <v>5.3</v>
      </c>
      <c r="AJ2824">
        <v>15</v>
      </c>
      <c r="AK2824">
        <v>108</v>
      </c>
      <c r="AL2824">
        <v>15</v>
      </c>
      <c r="AM2824">
        <v>9099</v>
      </c>
      <c r="AN2824">
        <v>9133</v>
      </c>
      <c r="AO2824">
        <v>9059</v>
      </c>
      <c r="AP2824">
        <v>76</v>
      </c>
      <c r="AQ2824">
        <v>0</v>
      </c>
    </row>
    <row r="2825" spans="1:43">
      <c r="A2825" s="27">
        <v>40809</v>
      </c>
      <c r="B2825" s="27"/>
      <c r="C2825">
        <v>14.8</v>
      </c>
      <c r="D2825">
        <v>20.399999999999999</v>
      </c>
      <c r="E2825">
        <v>10.199999999999999</v>
      </c>
      <c r="F2825">
        <v>61</v>
      </c>
      <c r="G2825">
        <v>41</v>
      </c>
      <c r="H2825">
        <v>11.1</v>
      </c>
      <c r="I2825" s="10">
        <v>935</v>
      </c>
      <c r="J2825">
        <v>1.8</v>
      </c>
      <c r="K2825" s="2">
        <v>10</v>
      </c>
      <c r="L2825" s="1">
        <f t="shared" si="837"/>
        <v>4.0870057309901329</v>
      </c>
      <c r="M2825" s="1">
        <f t="shared" si="838"/>
        <v>81</v>
      </c>
      <c r="N2825" s="1">
        <f t="shared" si="839"/>
        <v>1.6840627760776321</v>
      </c>
      <c r="O2825" s="1">
        <f t="shared" si="853"/>
        <v>0.10858867632263654</v>
      </c>
      <c r="P2825" s="1">
        <f t="shared" si="855"/>
        <v>0.99570150728087903</v>
      </c>
      <c r="Q2825">
        <f t="shared" si="840"/>
        <v>6.3501936283306639</v>
      </c>
      <c r="R2825">
        <f t="shared" si="841"/>
        <v>11.967082734274575</v>
      </c>
      <c r="S2825">
        <f t="shared" si="842"/>
        <v>1.5663720856380334</v>
      </c>
      <c r="T2825">
        <v>0.2432</v>
      </c>
      <c r="U2825" s="1">
        <f t="shared" si="843"/>
        <v>-1.7829752582981251E-2</v>
      </c>
      <c r="V2825" s="1">
        <v>266</v>
      </c>
      <c r="W2825" s="1">
        <f t="shared" si="844"/>
        <v>19.824773174891575</v>
      </c>
      <c r="X2825" s="1">
        <f t="shared" si="845"/>
        <v>36.07097549404989</v>
      </c>
      <c r="Y2825" s="1">
        <f t="shared" si="846"/>
        <v>0.9954869513368465</v>
      </c>
      <c r="Z2825" s="1">
        <f t="shared" si="854"/>
        <v>-0.68400000000000027</v>
      </c>
      <c r="AA2825" s="1">
        <f t="shared" si="847"/>
        <v>5.9966962317040996E-2</v>
      </c>
      <c r="AB2825" s="1">
        <f t="shared" si="848"/>
        <v>2.4660571999999998</v>
      </c>
      <c r="AC2825" s="1">
        <f t="shared" si="849"/>
        <v>1.3463119353022994</v>
      </c>
      <c r="AF2825" s="1">
        <f t="shared" si="850"/>
        <v>8.6378052753501642</v>
      </c>
      <c r="AG2825" s="1">
        <f t="shared" si="851"/>
        <v>4.7235534889561031</v>
      </c>
      <c r="AH2825" s="1">
        <f t="shared" si="852"/>
        <v>11.492949118831449</v>
      </c>
      <c r="AI2825">
        <v>3.8</v>
      </c>
      <c r="AJ2825">
        <v>14</v>
      </c>
      <c r="AK2825">
        <v>62</v>
      </c>
      <c r="AL2825">
        <v>15</v>
      </c>
      <c r="AM2825">
        <v>9112</v>
      </c>
      <c r="AN2825">
        <v>9153</v>
      </c>
      <c r="AO2825">
        <v>9073</v>
      </c>
      <c r="AP2825">
        <v>98</v>
      </c>
      <c r="AQ2825">
        <v>8</v>
      </c>
    </row>
    <row r="2826" spans="1:43">
      <c r="A2826" s="27">
        <v>40810</v>
      </c>
      <c r="B2826" s="27"/>
      <c r="C2826">
        <v>16.8</v>
      </c>
      <c r="D2826">
        <v>23</v>
      </c>
      <c r="E2826">
        <v>11.9</v>
      </c>
      <c r="F2826">
        <v>48</v>
      </c>
      <c r="G2826">
        <v>27</v>
      </c>
      <c r="H2826">
        <v>10.4</v>
      </c>
      <c r="I2826" s="10">
        <v>935</v>
      </c>
      <c r="J2826">
        <v>1.4</v>
      </c>
      <c r="K2826" s="2">
        <v>10</v>
      </c>
      <c r="L2826" s="1">
        <f t="shared" si="837"/>
        <v>3.8804977735490969</v>
      </c>
      <c r="M2826" s="1">
        <f t="shared" si="838"/>
        <v>69</v>
      </c>
      <c r="N2826" s="1">
        <f t="shared" si="839"/>
        <v>1.9139321862231067</v>
      </c>
      <c r="O2826" s="1">
        <f t="shared" si="853"/>
        <v>0.12147563274602369</v>
      </c>
      <c r="P2826" s="1">
        <f t="shared" si="855"/>
        <v>0.86025872080294974</v>
      </c>
      <c r="Q2826">
        <f t="shared" si="840"/>
        <v>6.4853026134068656</v>
      </c>
      <c r="R2826">
        <f t="shared" si="841"/>
        <v>11.953759813815928</v>
      </c>
      <c r="S2826">
        <f t="shared" si="842"/>
        <v>1.564628247881666</v>
      </c>
      <c r="T2826">
        <v>0.2432</v>
      </c>
      <c r="U2826" s="1">
        <f t="shared" si="843"/>
        <v>-2.4854881113033418E-2</v>
      </c>
      <c r="V2826" s="1">
        <v>267</v>
      </c>
      <c r="W2826" s="1">
        <f t="shared" si="844"/>
        <v>18.981481679555351</v>
      </c>
      <c r="X2826" s="1">
        <f t="shared" si="845"/>
        <v>35.986759509229749</v>
      </c>
      <c r="Y2826" s="1">
        <f t="shared" si="846"/>
        <v>0.99604985819189051</v>
      </c>
      <c r="Z2826" s="1">
        <f t="shared" si="854"/>
        <v>0.76</v>
      </c>
      <c r="AA2826" s="1">
        <f t="shared" si="847"/>
        <v>6.0082007190271215E-2</v>
      </c>
      <c r="AB2826" s="1">
        <f t="shared" si="848"/>
        <v>2.4613351999999997</v>
      </c>
      <c r="AC2826" s="1">
        <f t="shared" si="849"/>
        <v>1.0471315052351216</v>
      </c>
      <c r="AF2826" s="1">
        <f t="shared" si="850"/>
        <v>9.5413135014207988</v>
      </c>
      <c r="AG2826" s="1">
        <f t="shared" si="851"/>
        <v>4.4867957501169125</v>
      </c>
      <c r="AH2826" s="1">
        <f t="shared" si="852"/>
        <v>9.8940001699316511</v>
      </c>
      <c r="AI2826">
        <v>2.9</v>
      </c>
      <c r="AJ2826">
        <v>10</v>
      </c>
      <c r="AK2826">
        <v>45</v>
      </c>
      <c r="AL2826">
        <v>1</v>
      </c>
      <c r="AM2826">
        <v>9083</v>
      </c>
      <c r="AN2826">
        <v>9098</v>
      </c>
      <c r="AO2826">
        <v>9060</v>
      </c>
      <c r="AP2826">
        <v>86</v>
      </c>
      <c r="AQ2826">
        <v>0</v>
      </c>
    </row>
    <row r="2827" spans="1:43">
      <c r="A2827" s="27">
        <v>40811</v>
      </c>
      <c r="B2827" s="27"/>
      <c r="C2827">
        <v>15.5</v>
      </c>
      <c r="D2827">
        <v>20</v>
      </c>
      <c r="E2827">
        <v>12.7</v>
      </c>
      <c r="F2827">
        <v>45</v>
      </c>
      <c r="G2827">
        <v>32</v>
      </c>
      <c r="H2827">
        <v>9.1</v>
      </c>
      <c r="I2827" s="10">
        <v>935</v>
      </c>
      <c r="J2827">
        <v>1.7</v>
      </c>
      <c r="K2827" s="2">
        <v>10</v>
      </c>
      <c r="L2827" s="1">
        <f t="shared" si="837"/>
        <v>3.9623291144710877</v>
      </c>
      <c r="M2827" s="1">
        <f t="shared" si="838"/>
        <v>58</v>
      </c>
      <c r="N2827" s="1">
        <f t="shared" si="839"/>
        <v>1.7615995264429876</v>
      </c>
      <c r="O2827" s="1">
        <f t="shared" si="853"/>
        <v>0.11296008219591466</v>
      </c>
      <c r="P2827" s="1">
        <f t="shared" si="855"/>
        <v>0.80028979216207174</v>
      </c>
      <c r="Q2827">
        <f t="shared" si="840"/>
        <v>5.8025964341005363</v>
      </c>
      <c r="R2827">
        <f t="shared" si="841"/>
        <v>11.940446048032726</v>
      </c>
      <c r="S2827">
        <f t="shared" si="842"/>
        <v>1.562885608381247</v>
      </c>
      <c r="T2827">
        <v>0.2432</v>
      </c>
      <c r="U2827" s="1">
        <f t="shared" si="843"/>
        <v>-3.1872656756333322E-2</v>
      </c>
      <c r="V2827" s="1">
        <v>268</v>
      </c>
      <c r="W2827" s="1">
        <f t="shared" si="844"/>
        <v>17.444774226102375</v>
      </c>
      <c r="X2827" s="1">
        <f t="shared" si="845"/>
        <v>35.900913117493417</v>
      </c>
      <c r="Y2827" s="1">
        <f t="shared" si="846"/>
        <v>0.99661393362807726</v>
      </c>
      <c r="Z2827" s="1">
        <f t="shared" si="854"/>
        <v>-0.49400000000000027</v>
      </c>
      <c r="AA2827" s="1">
        <f t="shared" si="847"/>
        <v>6.0007177873627339E-2</v>
      </c>
      <c r="AB2827" s="1">
        <f t="shared" si="848"/>
        <v>2.4644044999999997</v>
      </c>
      <c r="AC2827" s="1">
        <f t="shared" si="849"/>
        <v>1.2715168277855049</v>
      </c>
      <c r="AF2827" s="1">
        <f t="shared" si="850"/>
        <v>7.4291477274703768</v>
      </c>
      <c r="AG2827" s="1">
        <f t="shared" si="851"/>
        <v>4.2100893818885305</v>
      </c>
      <c r="AH2827" s="1">
        <f t="shared" si="852"/>
        <v>9.9865060409453115</v>
      </c>
      <c r="AI2827">
        <v>4.0999999999999996</v>
      </c>
      <c r="AJ2827">
        <v>15</v>
      </c>
      <c r="AK2827">
        <v>82</v>
      </c>
      <c r="AL2827">
        <v>15</v>
      </c>
      <c r="AM2827">
        <v>9102</v>
      </c>
      <c r="AN2827">
        <v>9117</v>
      </c>
      <c r="AO2827">
        <v>9071</v>
      </c>
      <c r="AP2827">
        <v>79</v>
      </c>
      <c r="AQ2827">
        <v>0</v>
      </c>
    </row>
    <row r="2828" spans="1:43">
      <c r="A2828" s="27">
        <v>40812</v>
      </c>
      <c r="B2828" s="27"/>
      <c r="C2828">
        <v>12.4</v>
      </c>
      <c r="D2828">
        <v>16.5</v>
      </c>
      <c r="E2828">
        <v>8.8000000000000007</v>
      </c>
      <c r="F2828">
        <v>42</v>
      </c>
      <c r="G2828">
        <v>24</v>
      </c>
      <c r="H2828">
        <v>10.199999999999999</v>
      </c>
      <c r="I2828" s="10">
        <v>935</v>
      </c>
      <c r="J2828">
        <v>1.8</v>
      </c>
      <c r="K2828" s="2">
        <v>10</v>
      </c>
      <c r="L2828" s="1">
        <f t="shared" si="837"/>
        <v>4.0246610690679692</v>
      </c>
      <c r="M2828" s="1">
        <f t="shared" si="838"/>
        <v>60</v>
      </c>
      <c r="N2828" s="1">
        <f t="shared" si="839"/>
        <v>1.4404604588486194</v>
      </c>
      <c r="O2828" s="1">
        <f t="shared" si="853"/>
        <v>9.4675195502711237E-2</v>
      </c>
      <c r="P2828" s="1">
        <f t="shared" si="855"/>
        <v>0.5652383551727137</v>
      </c>
      <c r="Q2828">
        <f t="shared" si="840"/>
        <v>6.6674215635376024</v>
      </c>
      <c r="R2828">
        <f t="shared" si="841"/>
        <v>11.927144040360611</v>
      </c>
      <c r="S2828">
        <f t="shared" si="842"/>
        <v>1.5611445079006037</v>
      </c>
      <c r="T2828">
        <v>0.2432</v>
      </c>
      <c r="U2828" s="1">
        <f t="shared" si="843"/>
        <v>-3.8881003425317154E-2</v>
      </c>
      <c r="V2828" s="1">
        <v>269</v>
      </c>
      <c r="W2828" s="1">
        <f t="shared" si="844"/>
        <v>18.685641421369844</v>
      </c>
      <c r="X2828" s="1">
        <f t="shared" si="845"/>
        <v>35.813470014260623</v>
      </c>
      <c r="Y2828" s="1">
        <f t="shared" si="846"/>
        <v>0.99717901077344351</v>
      </c>
      <c r="Z2828" s="1">
        <f t="shared" si="854"/>
        <v>-1.1779999999999999</v>
      </c>
      <c r="AA2828" s="1">
        <f t="shared" si="847"/>
        <v>5.9829488695284393E-2</v>
      </c>
      <c r="AB2828" s="1">
        <f t="shared" si="848"/>
        <v>2.4717235999999998</v>
      </c>
      <c r="AC2828" s="1">
        <f t="shared" si="849"/>
        <v>1.3463119353022994</v>
      </c>
      <c r="AF2828" s="1">
        <f t="shared" si="850"/>
        <v>6.9028199242258159</v>
      </c>
      <c r="AG2828" s="1">
        <f t="shared" si="851"/>
        <v>4.2474655389135174</v>
      </c>
      <c r="AH2828" s="1">
        <f t="shared" si="852"/>
        <v>10.188603172725536</v>
      </c>
      <c r="AI2828">
        <v>4</v>
      </c>
      <c r="AJ2828">
        <v>1</v>
      </c>
      <c r="AK2828">
        <v>79</v>
      </c>
      <c r="AL2828">
        <v>2</v>
      </c>
      <c r="AM2828">
        <v>9129</v>
      </c>
      <c r="AN2828">
        <v>9146</v>
      </c>
      <c r="AO2828">
        <v>9116</v>
      </c>
      <c r="AP2828">
        <v>59</v>
      </c>
      <c r="AQ2828">
        <v>0</v>
      </c>
    </row>
    <row r="2829" spans="1:43">
      <c r="A2829" s="27">
        <v>40813</v>
      </c>
      <c r="B2829" s="27"/>
      <c r="C2829">
        <v>11.7</v>
      </c>
      <c r="D2829">
        <v>18</v>
      </c>
      <c r="E2829">
        <v>7.1</v>
      </c>
      <c r="F2829">
        <v>31</v>
      </c>
      <c r="G2829">
        <v>13</v>
      </c>
      <c r="H2829">
        <v>11.1</v>
      </c>
      <c r="I2829" s="10">
        <v>935</v>
      </c>
      <c r="J2829">
        <v>2</v>
      </c>
      <c r="K2829" s="2">
        <v>10</v>
      </c>
      <c r="L2829" s="1">
        <f t="shared" si="837"/>
        <v>4.0481441072419821</v>
      </c>
      <c r="M2829" s="1">
        <f t="shared" si="838"/>
        <v>49</v>
      </c>
      <c r="N2829" s="1">
        <f t="shared" si="839"/>
        <v>1.3755086746426002</v>
      </c>
      <c r="O2829" s="1">
        <f t="shared" si="853"/>
        <v>9.0915219894604535E-2</v>
      </c>
      <c r="P2829" s="1">
        <f t="shared" si="855"/>
        <v>0.3814300213075314</v>
      </c>
      <c r="Q2829">
        <f t="shared" si="840"/>
        <v>7.7688336543001331</v>
      </c>
      <c r="R2829">
        <f t="shared" si="841"/>
        <v>11.913856404554455</v>
      </c>
      <c r="S2829">
        <f t="shared" si="842"/>
        <v>1.559405288554248</v>
      </c>
      <c r="T2829">
        <v>0.2432</v>
      </c>
      <c r="U2829" s="1">
        <f t="shared" si="843"/>
        <v>-4.5877847821821187E-2</v>
      </c>
      <c r="V2829" s="1">
        <v>270</v>
      </c>
      <c r="W2829" s="1">
        <f t="shared" si="844"/>
        <v>19.691324787103422</v>
      </c>
      <c r="X2829" s="1">
        <f t="shared" si="845"/>
        <v>35.72446600802764</v>
      </c>
      <c r="Y2829" s="1">
        <f t="shared" si="846"/>
        <v>0.99774492245968815</v>
      </c>
      <c r="Z2829" s="1">
        <f t="shared" si="854"/>
        <v>-0.2660000000000004</v>
      </c>
      <c r="AA2829" s="1">
        <f t="shared" si="847"/>
        <v>5.9789510873888306E-2</v>
      </c>
      <c r="AB2829" s="1">
        <f t="shared" si="848"/>
        <v>2.4733763</v>
      </c>
      <c r="AC2829" s="1">
        <f t="shared" si="849"/>
        <v>1.4959021503358882</v>
      </c>
      <c r="AF2829" s="1">
        <f t="shared" si="850"/>
        <v>8.002558302166765</v>
      </c>
      <c r="AG2829" s="1">
        <f t="shared" si="851"/>
        <v>4.2036999373801507</v>
      </c>
      <c r="AH2829" s="1">
        <f t="shared" si="852"/>
        <v>9.2646752082578736</v>
      </c>
      <c r="AI2829">
        <v>3.5</v>
      </c>
      <c r="AJ2829">
        <v>10</v>
      </c>
      <c r="AK2829">
        <v>62</v>
      </c>
      <c r="AL2829">
        <v>15</v>
      </c>
      <c r="AM2829">
        <v>9142</v>
      </c>
      <c r="AN2829">
        <v>9162</v>
      </c>
      <c r="AO2829">
        <v>9125</v>
      </c>
      <c r="AP2829">
        <v>39</v>
      </c>
      <c r="AQ2829">
        <v>0</v>
      </c>
    </row>
    <row r="2830" spans="1:43">
      <c r="A2830" s="27">
        <v>40814</v>
      </c>
      <c r="B2830" s="27"/>
      <c r="C2830">
        <v>13.3</v>
      </c>
      <c r="D2830">
        <v>20.100000000000001</v>
      </c>
      <c r="E2830">
        <v>7.4</v>
      </c>
      <c r="F2830">
        <v>24</v>
      </c>
      <c r="G2830">
        <v>15</v>
      </c>
      <c r="H2830">
        <v>10.8</v>
      </c>
      <c r="I2830" s="10">
        <v>935</v>
      </c>
      <c r="J2830">
        <v>2.5</v>
      </c>
      <c r="K2830" s="2">
        <v>10</v>
      </c>
      <c r="L2830" s="1">
        <f t="shared" si="837"/>
        <v>4.3380373887600241</v>
      </c>
      <c r="M2830" s="1">
        <f t="shared" si="838"/>
        <v>33</v>
      </c>
      <c r="N2830" s="1">
        <f t="shared" si="839"/>
        <v>1.5279178496783383</v>
      </c>
      <c r="O2830" s="1">
        <f t="shared" si="853"/>
        <v>9.9703367114166705E-2</v>
      </c>
      <c r="P2830" s="1">
        <f t="shared" si="855"/>
        <v>0.34647538105368525</v>
      </c>
      <c r="Q2830">
        <f t="shared" si="840"/>
        <v>7.8465476233810385</v>
      </c>
      <c r="R2830">
        <f t="shared" si="841"/>
        <v>11.900585766915587</v>
      </c>
      <c r="S2830">
        <f t="shared" si="842"/>
        <v>1.5576682940988988</v>
      </c>
      <c r="T2830">
        <v>0.2432</v>
      </c>
      <c r="U2830" s="1">
        <f t="shared" si="843"/>
        <v>-5.2861120050429734E-2</v>
      </c>
      <c r="V2830" s="1">
        <v>271</v>
      </c>
      <c r="W2830" s="1">
        <f t="shared" si="844"/>
        <v>19.309837907916201</v>
      </c>
      <c r="X2830" s="1">
        <f t="shared" si="845"/>
        <v>35.633938992945424</v>
      </c>
      <c r="Y2830" s="1">
        <f t="shared" si="846"/>
        <v>0.99831150127162516</v>
      </c>
      <c r="Z2830" s="1">
        <f t="shared" si="854"/>
        <v>0.60800000000000054</v>
      </c>
      <c r="AA2830" s="1">
        <f t="shared" si="847"/>
        <v>5.9880967375010218E-2</v>
      </c>
      <c r="AB2830" s="1">
        <f t="shared" si="848"/>
        <v>2.4695986999999997</v>
      </c>
      <c r="AC2830" s="1">
        <f t="shared" si="849"/>
        <v>1.8698776879198602</v>
      </c>
      <c r="AF2830" s="1">
        <f t="shared" si="850"/>
        <v>9.0835145807357218</v>
      </c>
      <c r="AG2830" s="1">
        <f t="shared" si="851"/>
        <v>4.1077908922306614</v>
      </c>
      <c r="AH2830" s="1">
        <f t="shared" si="852"/>
        <v>8.5453834472612744</v>
      </c>
      <c r="AI2830">
        <v>4.3</v>
      </c>
      <c r="AJ2830">
        <v>10</v>
      </c>
      <c r="AK2830">
        <v>64</v>
      </c>
      <c r="AL2830">
        <v>3</v>
      </c>
      <c r="AM2830">
        <v>9132</v>
      </c>
      <c r="AN2830">
        <v>9144</v>
      </c>
      <c r="AO2830">
        <v>9119</v>
      </c>
      <c r="AP2830">
        <v>34</v>
      </c>
      <c r="AQ2830">
        <v>0</v>
      </c>
    </row>
    <row r="2831" spans="1:43">
      <c r="A2831" s="27">
        <v>40815</v>
      </c>
      <c r="B2831" s="27"/>
      <c r="C2831">
        <v>15.4</v>
      </c>
      <c r="D2831">
        <v>22.7</v>
      </c>
      <c r="E2831">
        <v>9.6999999999999993</v>
      </c>
      <c r="F2831">
        <v>26</v>
      </c>
      <c r="G2831">
        <v>13</v>
      </c>
      <c r="H2831">
        <v>11</v>
      </c>
      <c r="I2831" s="10">
        <v>935</v>
      </c>
      <c r="J2831">
        <v>2</v>
      </c>
      <c r="K2831" s="2">
        <v>10</v>
      </c>
      <c r="L2831" s="1">
        <f t="shared" si="837"/>
        <v>4.2606532437495677</v>
      </c>
      <c r="M2831" s="1">
        <f t="shared" si="838"/>
        <v>39</v>
      </c>
      <c r="N2831" s="1">
        <f t="shared" si="839"/>
        <v>1.7503347478886555</v>
      </c>
      <c r="O2831" s="1">
        <f t="shared" si="853"/>
        <v>0.11232659257616021</v>
      </c>
      <c r="P2831" s="1">
        <f t="shared" si="855"/>
        <v>0.41414286905785569</v>
      </c>
      <c r="Q2831">
        <f t="shared" si="840"/>
        <v>8.0144773232898014</v>
      </c>
      <c r="R2831">
        <f t="shared" si="841"/>
        <v>11.887334768490279</v>
      </c>
      <c r="S2831">
        <f t="shared" si="842"/>
        <v>1.5559338702212406</v>
      </c>
      <c r="T2831">
        <v>0.2432</v>
      </c>
      <c r="U2831" s="1">
        <f t="shared" si="843"/>
        <v>-5.9828754230818293E-2</v>
      </c>
      <c r="V2831" s="1">
        <v>272</v>
      </c>
      <c r="W2831" s="1">
        <f t="shared" si="844"/>
        <v>19.504043076455442</v>
      </c>
      <c r="X2831" s="1">
        <f t="shared" si="845"/>
        <v>35.541928918485453</v>
      </c>
      <c r="Y2831" s="1">
        <f t="shared" si="846"/>
        <v>0.998878579596711</v>
      </c>
      <c r="Z2831" s="1">
        <f t="shared" si="854"/>
        <v>0.79799999999999982</v>
      </c>
      <c r="AA2831" s="1">
        <f t="shared" si="847"/>
        <v>6.0001429492019087E-2</v>
      </c>
      <c r="AB2831" s="1">
        <f t="shared" si="848"/>
        <v>2.4646406000000001</v>
      </c>
      <c r="AC2831" s="1">
        <f t="shared" si="849"/>
        <v>1.4959021503358882</v>
      </c>
      <c r="AF2831" s="1">
        <f t="shared" si="850"/>
        <v>9.7854001519536897</v>
      </c>
      <c r="AG2831" s="1">
        <f t="shared" si="851"/>
        <v>4.1636845026648697</v>
      </c>
      <c r="AH2831" s="1">
        <f t="shared" si="852"/>
        <v>8.7808900217703787</v>
      </c>
      <c r="AI2831">
        <v>3.6</v>
      </c>
      <c r="AJ2831">
        <v>10</v>
      </c>
      <c r="AK2831">
        <v>53</v>
      </c>
      <c r="AL2831">
        <v>1</v>
      </c>
      <c r="AM2831">
        <v>9131</v>
      </c>
      <c r="AN2831">
        <v>9140</v>
      </c>
      <c r="AO2831">
        <v>9115</v>
      </c>
      <c r="AP2831">
        <v>43</v>
      </c>
      <c r="AQ2831">
        <v>0</v>
      </c>
    </row>
    <row r="2832" spans="1:43">
      <c r="A2832" s="27">
        <v>40816</v>
      </c>
      <c r="B2832" s="27"/>
      <c r="C2832">
        <v>14.4</v>
      </c>
      <c r="D2832">
        <v>19</v>
      </c>
      <c r="E2832">
        <v>11</v>
      </c>
      <c r="F2832">
        <v>43</v>
      </c>
      <c r="G2832">
        <v>18</v>
      </c>
      <c r="H2832">
        <v>6.9</v>
      </c>
      <c r="I2832" s="10">
        <v>935</v>
      </c>
      <c r="J2832">
        <v>2.2999999999999998</v>
      </c>
      <c r="K2832" s="2">
        <v>10</v>
      </c>
      <c r="L2832" s="1">
        <f t="shared" si="837"/>
        <v>3.8283146288096699</v>
      </c>
      <c r="M2832" s="1">
        <f t="shared" si="838"/>
        <v>68</v>
      </c>
      <c r="N2832" s="1">
        <f t="shared" si="839"/>
        <v>1.6411136286522547</v>
      </c>
      <c r="O2832" s="1">
        <f t="shared" si="853"/>
        <v>0.10615590938656373</v>
      </c>
      <c r="P2832" s="1">
        <f t="shared" si="855"/>
        <v>0.64429910631681353</v>
      </c>
      <c r="Q2832">
        <f t="shared" si="840"/>
        <v>4.7859277512920642</v>
      </c>
      <c r="R2832">
        <f t="shared" si="841"/>
        <v>11.874106067234171</v>
      </c>
      <c r="S2832">
        <f t="shared" si="842"/>
        <v>1.5542023648212266</v>
      </c>
      <c r="T2832">
        <v>0.2432</v>
      </c>
      <c r="U2832" s="1">
        <f t="shared" si="843"/>
        <v>-6.6778689108908468E-2</v>
      </c>
      <c r="V2832" s="1">
        <v>273</v>
      </c>
      <c r="W2832" s="1">
        <f t="shared" si="844"/>
        <v>14.754440017748763</v>
      </c>
      <c r="X2832" s="1">
        <f t="shared" si="845"/>
        <v>35.448477756244365</v>
      </c>
      <c r="Y2832" s="1">
        <f t="shared" si="846"/>
        <v>0.99944598967463016</v>
      </c>
      <c r="Z2832" s="1">
        <f t="shared" si="854"/>
        <v>-0.38</v>
      </c>
      <c r="AA2832" s="1">
        <f t="shared" si="847"/>
        <v>5.9944006191186762E-2</v>
      </c>
      <c r="AB2832" s="1">
        <f t="shared" si="848"/>
        <v>2.4670015999999997</v>
      </c>
      <c r="AC2832" s="1">
        <f t="shared" si="849"/>
        <v>1.7202874728862712</v>
      </c>
      <c r="AF2832" s="1">
        <f t="shared" si="850"/>
        <v>7.425510071398544</v>
      </c>
      <c r="AG2832" s="1">
        <f t="shared" si="851"/>
        <v>3.7011000450059854</v>
      </c>
      <c r="AH2832" s="1">
        <f t="shared" si="852"/>
        <v>8.3334191684833243</v>
      </c>
      <c r="AI2832">
        <v>5.3</v>
      </c>
      <c r="AJ2832">
        <v>14</v>
      </c>
      <c r="AK2832">
        <v>88</v>
      </c>
      <c r="AL2832">
        <v>15</v>
      </c>
      <c r="AM2832">
        <v>9170</v>
      </c>
      <c r="AN2832">
        <v>9187</v>
      </c>
      <c r="AO2832">
        <v>9127</v>
      </c>
      <c r="AP2832">
        <v>68</v>
      </c>
      <c r="AQ2832">
        <v>32700</v>
      </c>
    </row>
    <row r="2833" spans="1:43">
      <c r="A2833" s="27">
        <v>40817</v>
      </c>
      <c r="B2833" s="27"/>
      <c r="C2833">
        <v>14.4</v>
      </c>
      <c r="D2833">
        <v>20.6</v>
      </c>
      <c r="E2833">
        <v>9.1999999999999993</v>
      </c>
      <c r="F2833">
        <v>37</v>
      </c>
      <c r="G2833">
        <v>19</v>
      </c>
      <c r="H2833">
        <v>10.8</v>
      </c>
      <c r="I2833" s="10">
        <v>935</v>
      </c>
      <c r="J2833">
        <v>2.8</v>
      </c>
      <c r="K2833" s="2">
        <v>10</v>
      </c>
      <c r="L2833" s="1">
        <f t="shared" si="837"/>
        <v>4.5163421604091649</v>
      </c>
      <c r="M2833" s="1">
        <f t="shared" si="838"/>
        <v>55</v>
      </c>
      <c r="N2833" s="1">
        <f t="shared" si="839"/>
        <v>1.6411136286522547</v>
      </c>
      <c r="O2833" s="1">
        <f t="shared" si="853"/>
        <v>0.10615590938656373</v>
      </c>
      <c r="P2833" s="1">
        <f t="shared" si="855"/>
        <v>0.55071048991178539</v>
      </c>
      <c r="Q2833">
        <f t="shared" si="840"/>
        <v>7.3255752609902762</v>
      </c>
      <c r="R2833">
        <f t="shared" si="841"/>
        <v>11.860902340137372</v>
      </c>
      <c r="S2833">
        <f t="shared" si="842"/>
        <v>1.5524741282902319</v>
      </c>
      <c r="T2833">
        <v>0.2432</v>
      </c>
      <c r="U2833" s="1">
        <f t="shared" si="843"/>
        <v>-7.3708868666654354E-2</v>
      </c>
      <c r="V2833" s="1">
        <v>274</v>
      </c>
      <c r="W2833" s="1">
        <f t="shared" si="844"/>
        <v>19.199267430978828</v>
      </c>
      <c r="X2833" s="1">
        <f t="shared" si="845"/>
        <v>35.353629463944245</v>
      </c>
      <c r="Y2833" s="1">
        <f t="shared" si="846"/>
        <v>1.0000135636469234</v>
      </c>
      <c r="Z2833" s="1">
        <f t="shared" si="854"/>
        <v>0</v>
      </c>
      <c r="AA2833" s="1">
        <f t="shared" si="847"/>
        <v>5.9944006191186762E-2</v>
      </c>
      <c r="AB2833" s="1">
        <f t="shared" si="848"/>
        <v>2.4670015999999997</v>
      </c>
      <c r="AC2833" s="1">
        <f t="shared" si="849"/>
        <v>2.0942630104702431</v>
      </c>
      <c r="AF2833" s="1">
        <f t="shared" si="850"/>
        <v>8.840363834248933</v>
      </c>
      <c r="AG2833" s="1">
        <f t="shared" si="851"/>
        <v>4.2516970371266911</v>
      </c>
      <c r="AH2833" s="1">
        <f t="shared" si="852"/>
        <v>9.561611503402375</v>
      </c>
      <c r="AI2833">
        <v>3.8</v>
      </c>
      <c r="AJ2833">
        <v>14</v>
      </c>
      <c r="AK2833">
        <v>66</v>
      </c>
      <c r="AL2833">
        <v>15</v>
      </c>
      <c r="AM2833">
        <v>9154</v>
      </c>
      <c r="AN2833">
        <v>9169</v>
      </c>
      <c r="AO2833">
        <v>9128</v>
      </c>
      <c r="AP2833">
        <v>57</v>
      </c>
      <c r="AQ2833">
        <v>0</v>
      </c>
    </row>
    <row r="2834" spans="1:43">
      <c r="A2834" s="27">
        <v>40818</v>
      </c>
      <c r="B2834" s="27"/>
      <c r="C2834">
        <v>16.100000000000001</v>
      </c>
      <c r="D2834">
        <v>23.5</v>
      </c>
      <c r="E2834">
        <v>8.8000000000000007</v>
      </c>
      <c r="F2834">
        <v>30</v>
      </c>
      <c r="G2834">
        <v>11</v>
      </c>
      <c r="H2834">
        <v>9.4</v>
      </c>
      <c r="I2834" s="10">
        <v>935</v>
      </c>
      <c r="J2834">
        <v>3</v>
      </c>
      <c r="K2834" s="2">
        <v>10</v>
      </c>
      <c r="L2834" s="1">
        <f t="shared" si="837"/>
        <v>4.762087697308873</v>
      </c>
      <c r="M2834" s="1">
        <f t="shared" si="838"/>
        <v>49</v>
      </c>
      <c r="N2834" s="1">
        <f t="shared" si="839"/>
        <v>1.8305324367134694</v>
      </c>
      <c r="O2834" s="1">
        <f t="shared" si="853"/>
        <v>0.11682510011673594</v>
      </c>
      <c r="P2834" s="1">
        <f t="shared" si="855"/>
        <v>0.43689419344601688</v>
      </c>
      <c r="Q2834">
        <f t="shared" si="840"/>
        <v>6.9268608094156807</v>
      </c>
      <c r="R2834">
        <f t="shared" si="841"/>
        <v>11.847726285304804</v>
      </c>
      <c r="S2834">
        <f t="shared" si="842"/>
        <v>1.5507495137833514</v>
      </c>
      <c r="T2834">
        <v>0.2432</v>
      </c>
      <c r="U2834" s="1">
        <f t="shared" si="843"/>
        <v>-8.0617242730280328E-2</v>
      </c>
      <c r="V2834" s="1">
        <v>275</v>
      </c>
      <c r="W2834" s="1">
        <f t="shared" si="844"/>
        <v>17.556770558999478</v>
      </c>
      <c r="X2834" s="1">
        <f t="shared" si="845"/>
        <v>35.257429946690308</v>
      </c>
      <c r="Y2834" s="1">
        <f t="shared" si="846"/>
        <v>1.0005811336066461</v>
      </c>
      <c r="Z2834" s="1">
        <f t="shared" si="854"/>
        <v>0.64600000000000046</v>
      </c>
      <c r="AA2834" s="1">
        <f t="shared" si="847"/>
        <v>6.0041691306752923E-2</v>
      </c>
      <c r="AB2834" s="1">
        <f t="shared" si="848"/>
        <v>2.4629878999999999</v>
      </c>
      <c r="AC2834" s="1">
        <f t="shared" si="849"/>
        <v>2.2438532255038321</v>
      </c>
      <c r="AF2834" s="1">
        <f t="shared" si="850"/>
        <v>10.539908806160101</v>
      </c>
      <c r="AG2834" s="1">
        <f t="shared" si="851"/>
        <v>3.9313439176297171</v>
      </c>
      <c r="AH2834" s="1">
        <f t="shared" si="852"/>
        <v>8.3092352769951372</v>
      </c>
      <c r="AI2834">
        <v>10.3</v>
      </c>
      <c r="AJ2834">
        <v>6</v>
      </c>
      <c r="AK2834">
        <v>173</v>
      </c>
      <c r="AL2834">
        <v>6</v>
      </c>
      <c r="AM2834">
        <v>9134</v>
      </c>
      <c r="AN2834">
        <v>9155</v>
      </c>
      <c r="AO2834">
        <v>9111</v>
      </c>
      <c r="AP2834">
        <v>49</v>
      </c>
      <c r="AQ2834">
        <v>0</v>
      </c>
    </row>
    <row r="2835" spans="1:43">
      <c r="A2835" s="27">
        <v>40819</v>
      </c>
      <c r="B2835" s="27"/>
      <c r="C2835">
        <v>18.899999999999999</v>
      </c>
      <c r="D2835">
        <v>24</v>
      </c>
      <c r="E2835">
        <v>12.1</v>
      </c>
      <c r="F2835">
        <v>19</v>
      </c>
      <c r="G2835">
        <v>13</v>
      </c>
      <c r="H2835">
        <v>10.8</v>
      </c>
      <c r="I2835" s="10">
        <v>935</v>
      </c>
      <c r="J2835">
        <v>2.6</v>
      </c>
      <c r="K2835" s="2">
        <v>10</v>
      </c>
      <c r="L2835" s="1">
        <f t="shared" si="837"/>
        <v>5.0727114966083811</v>
      </c>
      <c r="M2835" s="1">
        <f t="shared" si="838"/>
        <v>25</v>
      </c>
      <c r="N2835" s="1">
        <f t="shared" si="839"/>
        <v>2.1844368780865313</v>
      </c>
      <c r="O2835" s="1">
        <f t="shared" si="853"/>
        <v>0.13638079037829978</v>
      </c>
      <c r="P2835" s="1">
        <f t="shared" si="855"/>
        <v>0.37055582244447161</v>
      </c>
      <c r="Q2835">
        <f t="shared" si="840"/>
        <v>8.2742089424003282</v>
      </c>
      <c r="R2835">
        <f t="shared" si="841"/>
        <v>11.83458062398643</v>
      </c>
      <c r="S2835">
        <f t="shared" si="842"/>
        <v>1.5490288774851348</v>
      </c>
      <c r="T2835">
        <v>0.2432</v>
      </c>
      <c r="U2835" s="1">
        <f t="shared" si="843"/>
        <v>-8.7501767576788E-2</v>
      </c>
      <c r="V2835" s="1">
        <v>276</v>
      </c>
      <c r="W2835" s="1">
        <f t="shared" si="844"/>
        <v>19.121488921992526</v>
      </c>
      <c r="X2835" s="1">
        <f t="shared" si="845"/>
        <v>35.159927015552874</v>
      </c>
      <c r="Y2835" s="1">
        <f t="shared" si="846"/>
        <v>1.0011485316480411</v>
      </c>
      <c r="Z2835" s="1">
        <f t="shared" si="854"/>
        <v>1.0639999999999989</v>
      </c>
      <c r="AA2835" s="1">
        <f t="shared" si="847"/>
        <v>6.0203280344889885E-2</v>
      </c>
      <c r="AB2835" s="1">
        <f t="shared" si="848"/>
        <v>2.4563771000000001</v>
      </c>
      <c r="AC2835" s="1">
        <f t="shared" si="849"/>
        <v>1.9446727954366547</v>
      </c>
      <c r="AF2835" s="1">
        <f t="shared" si="850"/>
        <v>10.238005201632513</v>
      </c>
      <c r="AG2835" s="1">
        <f t="shared" si="851"/>
        <v>4.0585639141021446</v>
      </c>
      <c r="AH2835" s="1">
        <f t="shared" si="852"/>
        <v>8.5518466908977349</v>
      </c>
      <c r="AI2835">
        <v>6.1</v>
      </c>
      <c r="AJ2835">
        <v>7</v>
      </c>
      <c r="AK2835">
        <v>87</v>
      </c>
      <c r="AL2835">
        <v>7</v>
      </c>
      <c r="AM2835">
        <v>9104</v>
      </c>
      <c r="AN2835">
        <v>9129</v>
      </c>
      <c r="AO2835">
        <v>9076</v>
      </c>
      <c r="AP2835">
        <v>42</v>
      </c>
      <c r="AQ2835">
        <v>0</v>
      </c>
    </row>
    <row r="2836" spans="1:43">
      <c r="A2836" s="27">
        <v>40820</v>
      </c>
      <c r="B2836" s="27"/>
      <c r="C2836">
        <v>20</v>
      </c>
      <c r="D2836">
        <v>23.4</v>
      </c>
      <c r="E2836">
        <v>17.3</v>
      </c>
      <c r="F2836">
        <v>17</v>
      </c>
      <c r="G2836">
        <v>12</v>
      </c>
      <c r="H2836">
        <v>10.1</v>
      </c>
      <c r="I2836" s="10">
        <v>935</v>
      </c>
      <c r="J2836">
        <v>1.8</v>
      </c>
      <c r="K2836" s="2">
        <v>10</v>
      </c>
      <c r="L2836" s="1">
        <f t="shared" si="837"/>
        <v>4.6006759816447493</v>
      </c>
      <c r="M2836" s="1">
        <f t="shared" si="838"/>
        <v>22</v>
      </c>
      <c r="N2836" s="1">
        <f t="shared" si="839"/>
        <v>2.3390469163992624</v>
      </c>
      <c r="O2836" s="1">
        <f t="shared" si="853"/>
        <v>0.14478758175619635</v>
      </c>
      <c r="P2836" s="1">
        <f t="shared" si="855"/>
        <v>0.39005194806604548</v>
      </c>
      <c r="Q2836">
        <f t="shared" si="840"/>
        <v>7.9686298116706551</v>
      </c>
      <c r="R2836">
        <f t="shared" si="841"/>
        <v>11.821468102551826</v>
      </c>
      <c r="S2836">
        <f t="shared" si="842"/>
        <v>1.5473125788680402</v>
      </c>
      <c r="T2836">
        <v>0.2432</v>
      </c>
      <c r="U2836" s="1">
        <f t="shared" si="843"/>
        <v>-9.4360406538558553E-2</v>
      </c>
      <c r="V2836" s="1">
        <v>277</v>
      </c>
      <c r="W2836" s="1">
        <f t="shared" si="844"/>
        <v>18.282137343303912</v>
      </c>
      <c r="X2836" s="1">
        <f t="shared" si="845"/>
        <v>35.061170343545172</v>
      </c>
      <c r="Y2836" s="1">
        <f t="shared" si="846"/>
        <v>1.00171558991621</v>
      </c>
      <c r="Z2836" s="1">
        <f t="shared" si="854"/>
        <v>0.41800000000000054</v>
      </c>
      <c r="AA2836" s="1">
        <f t="shared" si="847"/>
        <v>6.0266999969054935E-2</v>
      </c>
      <c r="AB2836" s="1">
        <f t="shared" si="848"/>
        <v>2.4537800000000001</v>
      </c>
      <c r="AC2836" s="1">
        <f t="shared" si="849"/>
        <v>1.3463119353022994</v>
      </c>
      <c r="AF2836" s="1">
        <f t="shared" si="850"/>
        <v>7.5285434658094479</v>
      </c>
      <c r="AG2836" s="1">
        <f t="shared" si="851"/>
        <v>3.9296036766420106</v>
      </c>
      <c r="AH2836" s="1">
        <f t="shared" si="852"/>
        <v>8.8038058358073989</v>
      </c>
      <c r="AI2836">
        <v>7.7</v>
      </c>
      <c r="AJ2836">
        <v>6</v>
      </c>
      <c r="AK2836">
        <v>125</v>
      </c>
      <c r="AL2836">
        <v>6</v>
      </c>
      <c r="AM2836">
        <v>9068</v>
      </c>
      <c r="AN2836">
        <v>9085</v>
      </c>
      <c r="AO2836">
        <v>9056</v>
      </c>
      <c r="AP2836">
        <v>40</v>
      </c>
      <c r="AQ2836">
        <v>0</v>
      </c>
    </row>
    <row r="2837" spans="1:43">
      <c r="A2837" s="27">
        <v>40821</v>
      </c>
      <c r="B2837" s="27"/>
      <c r="C2837">
        <v>21.4</v>
      </c>
      <c r="D2837">
        <v>27.1</v>
      </c>
      <c r="E2837">
        <v>16.399999999999999</v>
      </c>
      <c r="F2837">
        <v>17</v>
      </c>
      <c r="G2837">
        <v>12</v>
      </c>
      <c r="H2837">
        <v>9.9</v>
      </c>
      <c r="I2837" s="10">
        <v>935</v>
      </c>
      <c r="J2837">
        <v>2.9</v>
      </c>
      <c r="K2837" s="2">
        <v>10</v>
      </c>
      <c r="L2837" s="1">
        <f t="shared" si="837"/>
        <v>5.605586926485099</v>
      </c>
      <c r="M2837" s="1">
        <f t="shared" si="838"/>
        <v>22</v>
      </c>
      <c r="N2837" s="1">
        <f t="shared" si="839"/>
        <v>2.5496051664479809</v>
      </c>
      <c r="O2837" s="1">
        <f t="shared" si="853"/>
        <v>0.15611765783967005</v>
      </c>
      <c r="P2837" s="1">
        <f t="shared" si="855"/>
        <v>0.42049554813131179</v>
      </c>
      <c r="Q2837">
        <f t="shared" si="840"/>
        <v>7.8919022414678226</v>
      </c>
      <c r="R2837">
        <f t="shared" si="841"/>
        <v>11.808391494403638</v>
      </c>
      <c r="S2837">
        <f t="shared" si="842"/>
        <v>1.5456009809428846</v>
      </c>
      <c r="T2837">
        <v>0.2432</v>
      </c>
      <c r="U2837" s="1">
        <f t="shared" si="843"/>
        <v>-0.10119113060586411</v>
      </c>
      <c r="V2837" s="1">
        <v>278</v>
      </c>
      <c r="W2837" s="1">
        <f t="shared" si="844"/>
        <v>18.014775695653391</v>
      </c>
      <c r="X2837" s="1">
        <f t="shared" si="845"/>
        <v>34.961211419073507</v>
      </c>
      <c r="Y2837" s="1">
        <f t="shared" si="846"/>
        <v>1.0022821406567706</v>
      </c>
      <c r="Z2837" s="1">
        <f t="shared" si="854"/>
        <v>0.53199999999999947</v>
      </c>
      <c r="AA2837" s="1">
        <f t="shared" si="847"/>
        <v>6.0348293013960497E-2</v>
      </c>
      <c r="AB2837" s="1">
        <f t="shared" si="848"/>
        <v>2.4504745999999997</v>
      </c>
      <c r="AC2837" s="1">
        <f t="shared" si="849"/>
        <v>2.1690581179870376</v>
      </c>
      <c r="AF2837" s="1">
        <f t="shared" si="850"/>
        <v>10.310797666240184</v>
      </c>
      <c r="AG2837" s="1">
        <f t="shared" si="851"/>
        <v>3.906710428259629</v>
      </c>
      <c r="AH2837" s="1">
        <f t="shared" si="852"/>
        <v>8.7154765677622308</v>
      </c>
      <c r="AI2837">
        <v>8.3000000000000007</v>
      </c>
      <c r="AJ2837">
        <v>5</v>
      </c>
      <c r="AK2837">
        <v>143</v>
      </c>
      <c r="AL2837">
        <v>6</v>
      </c>
      <c r="AM2837">
        <v>9053</v>
      </c>
      <c r="AN2837">
        <v>9074</v>
      </c>
      <c r="AO2837">
        <v>9023</v>
      </c>
      <c r="AP2837">
        <v>44</v>
      </c>
      <c r="AQ2837">
        <v>0</v>
      </c>
    </row>
    <row r="2838" spans="1:43">
      <c r="A2838" s="27">
        <v>40822</v>
      </c>
      <c r="B2838" s="27"/>
      <c r="C2838">
        <v>15.5</v>
      </c>
      <c r="D2838">
        <v>21.6</v>
      </c>
      <c r="E2838">
        <v>11.7</v>
      </c>
      <c r="F2838">
        <v>47</v>
      </c>
      <c r="G2838">
        <v>20</v>
      </c>
      <c r="H2838">
        <v>9.6</v>
      </c>
      <c r="I2838" s="10">
        <v>935</v>
      </c>
      <c r="J2838">
        <v>1.5</v>
      </c>
      <c r="K2838" s="2">
        <v>10</v>
      </c>
      <c r="L2838" s="1">
        <f t="shared" si="837"/>
        <v>4.272180551004956</v>
      </c>
      <c r="M2838" s="1">
        <f t="shared" si="838"/>
        <v>74</v>
      </c>
      <c r="N2838" s="1">
        <f t="shared" si="839"/>
        <v>1.7615995264429876</v>
      </c>
      <c r="O2838" s="1">
        <f t="shared" si="853"/>
        <v>0.11296008219591466</v>
      </c>
      <c r="P2838" s="1">
        <f t="shared" si="855"/>
        <v>0.7670379665935253</v>
      </c>
      <c r="Q2838">
        <f t="shared" si="840"/>
        <v>6.2526508708121584</v>
      </c>
      <c r="R2838">
        <f t="shared" si="841"/>
        <v>11.795353601824257</v>
      </c>
      <c r="S2838">
        <f t="shared" si="842"/>
        <v>1.5438944505005572</v>
      </c>
      <c r="T2838">
        <v>0.2432</v>
      </c>
      <c r="U2838" s="1">
        <f t="shared" si="843"/>
        <v>-0.10799191902711562</v>
      </c>
      <c r="V2838" s="1">
        <v>279</v>
      </c>
      <c r="W2838" s="1">
        <f t="shared" si="844"/>
        <v>17.633764502487914</v>
      </c>
      <c r="X2838" s="1">
        <f t="shared" si="845"/>
        <v>34.860103496940205</v>
      </c>
      <c r="Y2838" s="1">
        <f t="shared" si="846"/>
        <v>1.0028480162654838</v>
      </c>
      <c r="Z2838" s="1">
        <f t="shared" si="854"/>
        <v>-2.2419999999999995</v>
      </c>
      <c r="AA2838" s="1">
        <f t="shared" si="847"/>
        <v>6.0007177873627339E-2</v>
      </c>
      <c r="AB2838" s="1">
        <f t="shared" si="848"/>
        <v>2.4644044999999997</v>
      </c>
      <c r="AC2838" s="1">
        <f t="shared" si="849"/>
        <v>1.1219266127519161</v>
      </c>
      <c r="AF2838" s="1">
        <f t="shared" si="850"/>
        <v>8.4007553844661533</v>
      </c>
      <c r="AG2838" s="1">
        <f t="shared" si="851"/>
        <v>4.134641839554293</v>
      </c>
      <c r="AH2838" s="1">
        <f t="shared" si="852"/>
        <v>11.210062089637006</v>
      </c>
      <c r="AI2838">
        <v>5.8</v>
      </c>
      <c r="AJ2838">
        <v>15</v>
      </c>
      <c r="AK2838">
        <v>92</v>
      </c>
      <c r="AL2838">
        <v>14</v>
      </c>
      <c r="AM2838">
        <v>9120</v>
      </c>
      <c r="AN2838">
        <v>9134</v>
      </c>
      <c r="AO2838">
        <v>9063</v>
      </c>
      <c r="AP2838">
        <v>81</v>
      </c>
      <c r="AQ2838">
        <v>0</v>
      </c>
    </row>
    <row r="2839" spans="1:43">
      <c r="A2839" s="27">
        <v>40823</v>
      </c>
      <c r="B2839" s="27"/>
      <c r="C2839">
        <v>13.6</v>
      </c>
      <c r="D2839">
        <v>16.399999999999999</v>
      </c>
      <c r="E2839">
        <v>10.9</v>
      </c>
      <c r="F2839">
        <v>47</v>
      </c>
      <c r="G2839">
        <v>37</v>
      </c>
      <c r="H2839">
        <v>8.1999999999999993</v>
      </c>
      <c r="I2839" s="10">
        <v>935</v>
      </c>
      <c r="J2839">
        <v>3.4</v>
      </c>
      <c r="K2839" s="2">
        <v>10</v>
      </c>
      <c r="L2839" s="1">
        <f t="shared" si="837"/>
        <v>4.1018338745433613</v>
      </c>
      <c r="M2839" s="1">
        <f t="shared" si="838"/>
        <v>57</v>
      </c>
      <c r="N2839" s="1">
        <f t="shared" si="839"/>
        <v>1.55808835361568</v>
      </c>
      <c r="O2839" s="1">
        <f t="shared" si="853"/>
        <v>0.10142913289149189</v>
      </c>
      <c r="P2839" s="1">
        <f t="shared" si="855"/>
        <v>0.71695283212046179</v>
      </c>
      <c r="Q2839">
        <f t="shared" si="840"/>
        <v>5.3245938023691597</v>
      </c>
      <c r="R2839">
        <f t="shared" si="841"/>
        <v>11.782357257750158</v>
      </c>
      <c r="S2839">
        <f t="shared" si="842"/>
        <v>1.5421933583442615</v>
      </c>
      <c r="T2839">
        <v>0.2432</v>
      </c>
      <c r="U2839" s="1">
        <f t="shared" si="843"/>
        <v>-0.11476075990666719</v>
      </c>
      <c r="V2839" s="1">
        <v>280</v>
      </c>
      <c r="W2839" s="1">
        <f t="shared" si="844"/>
        <v>16.004032017394479</v>
      </c>
      <c r="X2839" s="1">
        <f t="shared" si="845"/>
        <v>34.75790154698452</v>
      </c>
      <c r="Y2839" s="1">
        <f t="shared" si="846"/>
        <v>1.0034130493378366</v>
      </c>
      <c r="Z2839" s="1">
        <f t="shared" si="854"/>
        <v>-0.7220000000000002</v>
      </c>
      <c r="AA2839" s="1">
        <f t="shared" si="847"/>
        <v>5.9898146626544316E-2</v>
      </c>
      <c r="AB2839" s="1">
        <f t="shared" si="848"/>
        <v>2.4688903999999998</v>
      </c>
      <c r="AC2839" s="1">
        <f t="shared" si="849"/>
        <v>2.5430336555710098</v>
      </c>
      <c r="AF2839" s="1">
        <f t="shared" si="850"/>
        <v>5.8869775220086042</v>
      </c>
      <c r="AG2839" s="1">
        <f t="shared" si="851"/>
        <v>3.8881576441423169</v>
      </c>
      <c r="AH2839" s="1">
        <f t="shared" si="852"/>
        <v>9.0320240575815163</v>
      </c>
      <c r="AI2839">
        <v>7.5</v>
      </c>
      <c r="AJ2839">
        <v>14</v>
      </c>
      <c r="AK2839">
        <v>115</v>
      </c>
      <c r="AL2839">
        <v>14</v>
      </c>
      <c r="AM2839">
        <v>9147</v>
      </c>
      <c r="AN2839">
        <v>9166</v>
      </c>
      <c r="AO2839">
        <v>9115</v>
      </c>
      <c r="AP2839">
        <v>73</v>
      </c>
      <c r="AQ2839">
        <v>0</v>
      </c>
    </row>
    <row r="2840" spans="1:43">
      <c r="A2840" s="27">
        <v>40824</v>
      </c>
      <c r="B2840" s="27"/>
      <c r="C2840">
        <v>12.8</v>
      </c>
      <c r="D2840">
        <v>17</v>
      </c>
      <c r="E2840">
        <v>9.6999999999999993</v>
      </c>
      <c r="F2840">
        <v>43</v>
      </c>
      <c r="G2840">
        <v>30</v>
      </c>
      <c r="H2840">
        <v>7.5</v>
      </c>
      <c r="I2840" s="10">
        <v>935</v>
      </c>
      <c r="J2840">
        <v>1.9</v>
      </c>
      <c r="K2840" s="2">
        <v>10</v>
      </c>
      <c r="L2840" s="1">
        <f t="shared" si="837"/>
        <v>3.4396977790112206</v>
      </c>
      <c r="M2840" s="1">
        <f t="shared" si="838"/>
        <v>56</v>
      </c>
      <c r="N2840" s="1">
        <f t="shared" si="839"/>
        <v>1.4787721750550831</v>
      </c>
      <c r="O2840" s="1">
        <f t="shared" si="853"/>
        <v>9.6882612382887381E-2</v>
      </c>
      <c r="P2840" s="1">
        <f t="shared" si="855"/>
        <v>0.62784319448154591</v>
      </c>
      <c r="Q2840">
        <f t="shared" si="840"/>
        <v>5.0877418988710703</v>
      </c>
      <c r="R2840">
        <f t="shared" si="841"/>
        <v>11.769405327468133</v>
      </c>
      <c r="S2840">
        <f t="shared" si="842"/>
        <v>1.5404980795115359</v>
      </c>
      <c r="T2840">
        <v>0.2432</v>
      </c>
      <c r="U2840" s="1">
        <f t="shared" si="843"/>
        <v>-0.12149565080000066</v>
      </c>
      <c r="V2840" s="1">
        <v>281</v>
      </c>
      <c r="W2840" s="1">
        <f t="shared" si="844"/>
        <v>15.173179916517157</v>
      </c>
      <c r="X2840" s="1">
        <f t="shared" si="845"/>
        <v>34.654662200450012</v>
      </c>
      <c r="Y2840" s="1">
        <f t="shared" si="846"/>
        <v>1.003977072718566</v>
      </c>
      <c r="Z2840" s="1">
        <f t="shared" si="854"/>
        <v>-0.3039999999999996</v>
      </c>
      <c r="AA2840" s="1">
        <f t="shared" si="847"/>
        <v>5.9852357177066905E-2</v>
      </c>
      <c r="AB2840" s="1">
        <f t="shared" si="848"/>
        <v>2.4707792</v>
      </c>
      <c r="AC2840" s="1">
        <f t="shared" si="849"/>
        <v>1.4211070428190937</v>
      </c>
      <c r="AF2840" s="1">
        <f t="shared" si="850"/>
        <v>6.5898019490819175</v>
      </c>
      <c r="AG2840" s="1">
        <f t="shared" si="851"/>
        <v>3.6980915870997189</v>
      </c>
      <c r="AH2840" s="1">
        <f t="shared" si="852"/>
        <v>8.0917515277457657</v>
      </c>
      <c r="AI2840">
        <v>3.5</v>
      </c>
      <c r="AJ2840">
        <v>3</v>
      </c>
      <c r="AK2840">
        <v>60</v>
      </c>
      <c r="AL2840">
        <v>3</v>
      </c>
      <c r="AM2840">
        <v>9125</v>
      </c>
      <c r="AN2840">
        <v>9141</v>
      </c>
      <c r="AO2840">
        <v>9106</v>
      </c>
      <c r="AP2840">
        <v>63</v>
      </c>
      <c r="AQ2840">
        <v>0</v>
      </c>
    </row>
    <row r="2841" spans="1:43">
      <c r="A2841" s="27">
        <v>40825</v>
      </c>
      <c r="B2841" s="27"/>
      <c r="C2841">
        <v>8.9</v>
      </c>
      <c r="D2841">
        <v>14.2</v>
      </c>
      <c r="E2841">
        <v>5.3</v>
      </c>
      <c r="F2841">
        <v>63</v>
      </c>
      <c r="G2841">
        <v>35</v>
      </c>
      <c r="H2841">
        <v>2</v>
      </c>
      <c r="I2841" s="10">
        <v>935</v>
      </c>
      <c r="J2841">
        <v>2.6</v>
      </c>
      <c r="K2841" s="2">
        <v>10</v>
      </c>
      <c r="L2841" s="1">
        <f t="shared" si="837"/>
        <v>2.4887443105953668</v>
      </c>
      <c r="M2841" s="1">
        <f t="shared" si="838"/>
        <v>91</v>
      </c>
      <c r="N2841" s="1">
        <f t="shared" si="839"/>
        <v>1.1407010860938473</v>
      </c>
      <c r="O2841" s="1">
        <f t="shared" si="853"/>
        <v>7.7120122710241754E-2</v>
      </c>
      <c r="P2841" s="1">
        <f t="shared" si="855"/>
        <v>0.68892327687631116</v>
      </c>
      <c r="Q2841">
        <f t="shared" si="840"/>
        <v>1.7766896397683987</v>
      </c>
      <c r="R2841">
        <f t="shared" si="841"/>
        <v>11.756500710227703</v>
      </c>
      <c r="S2841">
        <f t="shared" si="842"/>
        <v>1.5388089934853015</v>
      </c>
      <c r="T2841">
        <v>0.2432</v>
      </c>
      <c r="U2841" s="1">
        <f t="shared" si="843"/>
        <v>-0.12819459930611424</v>
      </c>
      <c r="V2841" s="1">
        <v>282</v>
      </c>
      <c r="W2841" s="1">
        <f t="shared" si="844"/>
        <v>8.913865190384918</v>
      </c>
      <c r="X2841" s="1">
        <f t="shared" si="845"/>
        <v>34.550443694171307</v>
      </c>
      <c r="Y2841" s="1">
        <f t="shared" si="846"/>
        <v>1.0045399195511084</v>
      </c>
      <c r="Z2841" s="1">
        <f t="shared" si="854"/>
        <v>-1.4820000000000002</v>
      </c>
      <c r="AA2841" s="1">
        <f t="shared" si="847"/>
        <v>5.9630132424506418E-2</v>
      </c>
      <c r="AB2841" s="1">
        <f t="shared" si="848"/>
        <v>2.4799870999999998</v>
      </c>
      <c r="AC2841" s="1">
        <f t="shared" si="849"/>
        <v>1.9446727954366547</v>
      </c>
      <c r="AF2841" s="1">
        <f t="shared" si="850"/>
        <v>6.3297670842901619</v>
      </c>
      <c r="AG2841" s="1">
        <f t="shared" si="851"/>
        <v>2.7563437341281736</v>
      </c>
      <c r="AH2841" s="1">
        <f t="shared" si="852"/>
        <v>6.1245733186515707</v>
      </c>
      <c r="AI2841">
        <v>6.1</v>
      </c>
      <c r="AJ2841">
        <v>15</v>
      </c>
      <c r="AK2841">
        <v>111</v>
      </c>
      <c r="AL2841">
        <v>14</v>
      </c>
      <c r="AM2841">
        <v>9148</v>
      </c>
      <c r="AN2841">
        <v>9215</v>
      </c>
      <c r="AO2841">
        <v>9091</v>
      </c>
      <c r="AP2841">
        <v>70</v>
      </c>
      <c r="AQ2841">
        <v>144</v>
      </c>
    </row>
    <row r="2842" spans="1:43">
      <c r="A2842" s="27">
        <v>40826</v>
      </c>
      <c r="B2842" s="27"/>
      <c r="C2842">
        <v>7.4</v>
      </c>
      <c r="D2842">
        <v>11.3</v>
      </c>
      <c r="E2842">
        <v>3.7</v>
      </c>
      <c r="F2842">
        <v>73</v>
      </c>
      <c r="G2842">
        <v>47</v>
      </c>
      <c r="H2842">
        <v>10.4</v>
      </c>
      <c r="I2842" s="10">
        <v>935</v>
      </c>
      <c r="J2842">
        <v>1.8</v>
      </c>
      <c r="K2842" s="2">
        <v>10</v>
      </c>
      <c r="L2842" s="1">
        <f t="shared" si="837"/>
        <v>2.8828551322820379</v>
      </c>
      <c r="M2842" s="1">
        <f t="shared" si="838"/>
        <v>99</v>
      </c>
      <c r="N2842" s="1">
        <f t="shared" si="839"/>
        <v>1.0300482820505565</v>
      </c>
      <c r="O2842" s="1">
        <f t="shared" si="853"/>
        <v>7.0495532837523384E-2</v>
      </c>
      <c r="P2842" s="1">
        <f t="shared" si="855"/>
        <v>0.70906855153861237</v>
      </c>
      <c r="Q2842">
        <f t="shared" si="840"/>
        <v>6.050365031687158</v>
      </c>
      <c r="R2842">
        <f t="shared" si="841"/>
        <v>11.74364634076389</v>
      </c>
      <c r="S2842">
        <f t="shared" si="842"/>
        <v>1.5371264843931793</v>
      </c>
      <c r="T2842">
        <v>0.2432</v>
      </c>
      <c r="U2842" s="1">
        <f t="shared" si="843"/>
        <v>-0.13485562365694009</v>
      </c>
      <c r="V2842" s="1">
        <v>283</v>
      </c>
      <c r="W2842" s="1">
        <f t="shared" si="844"/>
        <v>18.374859473237155</v>
      </c>
      <c r="X2842" s="1">
        <f t="shared" si="845"/>
        <v>34.445305812675812</v>
      </c>
      <c r="Y2842" s="1">
        <f t="shared" si="846"/>
        <v>1.0051014233269624</v>
      </c>
      <c r="Z2842" s="1">
        <f t="shared" si="854"/>
        <v>-0.57000000000000006</v>
      </c>
      <c r="AA2842" s="1">
        <f t="shared" si="847"/>
        <v>5.9545100138596201E-2</v>
      </c>
      <c r="AB2842" s="1">
        <f t="shared" si="848"/>
        <v>2.4835286000000001</v>
      </c>
      <c r="AC2842" s="1">
        <f t="shared" si="849"/>
        <v>1.3463119353022994</v>
      </c>
      <c r="AF2842" s="1">
        <f t="shared" si="850"/>
        <v>5.5038326191931102</v>
      </c>
      <c r="AG2842" s="1">
        <f t="shared" si="851"/>
        <v>4.22097889360795</v>
      </c>
      <c r="AH2842" s="1">
        <f t="shared" si="852"/>
        <v>8.8075960317960202</v>
      </c>
      <c r="AI2842">
        <v>3.7</v>
      </c>
      <c r="AJ2842">
        <v>3</v>
      </c>
      <c r="AK2842">
        <v>60</v>
      </c>
      <c r="AL2842">
        <v>2</v>
      </c>
      <c r="AM2842">
        <v>9190</v>
      </c>
      <c r="AN2842">
        <v>9222</v>
      </c>
      <c r="AO2842">
        <v>9176</v>
      </c>
      <c r="AP2842">
        <v>72</v>
      </c>
      <c r="AQ2842">
        <v>43</v>
      </c>
    </row>
    <row r="2843" spans="1:43">
      <c r="A2843" s="27">
        <v>40827</v>
      </c>
      <c r="B2843" s="27"/>
      <c r="C2843">
        <v>6.8</v>
      </c>
      <c r="D2843">
        <v>9.5</v>
      </c>
      <c r="E2843">
        <v>4.4000000000000004</v>
      </c>
      <c r="F2843">
        <v>72</v>
      </c>
      <c r="G2843">
        <v>52</v>
      </c>
      <c r="H2843">
        <v>7.2</v>
      </c>
      <c r="I2843" s="10">
        <v>935</v>
      </c>
      <c r="J2843">
        <v>2.2999999999999998</v>
      </c>
      <c r="K2843" s="2">
        <v>10</v>
      </c>
      <c r="L2843" s="1">
        <f t="shared" si="837"/>
        <v>2.4035350901579617</v>
      </c>
      <c r="M2843" s="1">
        <f t="shared" si="838"/>
        <v>92</v>
      </c>
      <c r="N2843" s="1">
        <f t="shared" si="839"/>
        <v>0.98850615565901678</v>
      </c>
      <c r="O2843" s="1">
        <f t="shared" si="853"/>
        <v>6.7985418194513841E-2</v>
      </c>
      <c r="P2843" s="1">
        <f t="shared" si="855"/>
        <v>0.69372055662000864</v>
      </c>
      <c r="Q2843">
        <f t="shared" si="840"/>
        <v>4.3884699570317212</v>
      </c>
      <c r="R2843">
        <f t="shared" si="841"/>
        <v>11.730845190724546</v>
      </c>
      <c r="S2843">
        <f t="shared" si="842"/>
        <v>1.5354509411943122</v>
      </c>
      <c r="T2843">
        <v>0.2432</v>
      </c>
      <c r="U2843" s="1">
        <f t="shared" si="843"/>
        <v>-0.14147675330361495</v>
      </c>
      <c r="V2843" s="1">
        <v>284</v>
      </c>
      <c r="W2843" s="1">
        <f t="shared" si="844"/>
        <v>14.724699805467289</v>
      </c>
      <c r="X2843" s="1">
        <f t="shared" si="845"/>
        <v>34.339309828299839</v>
      </c>
      <c r="Y2843" s="1">
        <f t="shared" si="846"/>
        <v>1.0056614179349457</v>
      </c>
      <c r="Z2843" s="1">
        <f t="shared" si="854"/>
        <v>-0.2280000000000002</v>
      </c>
      <c r="AA2843" s="1">
        <f t="shared" si="847"/>
        <v>5.9511155088678672E-2</v>
      </c>
      <c r="AB2843" s="1">
        <f t="shared" si="848"/>
        <v>2.4849451999999999</v>
      </c>
      <c r="AC2843" s="1">
        <f t="shared" si="849"/>
        <v>1.7202874728862712</v>
      </c>
      <c r="AF2843" s="1">
        <f t="shared" si="850"/>
        <v>4.3877269495087798</v>
      </c>
      <c r="AG2843" s="1">
        <f t="shared" si="851"/>
        <v>3.6325704261978791</v>
      </c>
      <c r="AH2843" s="1">
        <f t="shared" si="852"/>
        <v>7.0978308885016697</v>
      </c>
      <c r="AI2843">
        <v>4.8</v>
      </c>
      <c r="AJ2843">
        <v>14</v>
      </c>
      <c r="AK2843">
        <v>75</v>
      </c>
      <c r="AL2843">
        <v>14</v>
      </c>
      <c r="AM2843">
        <v>9222</v>
      </c>
      <c r="AN2843">
        <v>9229</v>
      </c>
      <c r="AO2843">
        <v>9181</v>
      </c>
      <c r="AP2843">
        <v>70</v>
      </c>
      <c r="AQ2843">
        <v>41</v>
      </c>
    </row>
    <row r="2844" spans="1:43">
      <c r="A2844" s="27">
        <v>40828</v>
      </c>
      <c r="B2844" s="27"/>
      <c r="C2844">
        <v>8.6</v>
      </c>
      <c r="D2844">
        <v>14.8</v>
      </c>
      <c r="E2844">
        <v>4.4000000000000004</v>
      </c>
      <c r="F2844">
        <v>56</v>
      </c>
      <c r="G2844">
        <v>29</v>
      </c>
      <c r="H2844">
        <v>10.3</v>
      </c>
      <c r="I2844" s="10">
        <v>935</v>
      </c>
      <c r="J2844">
        <v>1.9</v>
      </c>
      <c r="K2844" s="2">
        <v>10</v>
      </c>
      <c r="L2844" s="1">
        <f t="shared" si="837"/>
        <v>2.9403000475742669</v>
      </c>
      <c r="M2844" s="1">
        <f t="shared" si="838"/>
        <v>83</v>
      </c>
      <c r="N2844" s="1">
        <f t="shared" si="839"/>
        <v>1.117769490765057</v>
      </c>
      <c r="O2844" s="1">
        <f t="shared" si="853"/>
        <v>7.5754275331462062E-2</v>
      </c>
      <c r="P2844" s="1">
        <f t="shared" si="855"/>
        <v>0.59142693445579109</v>
      </c>
      <c r="Q2844">
        <f t="shared" si="840"/>
        <v>6.4833202080675711</v>
      </c>
      <c r="R2844">
        <f t="shared" si="841"/>
        <v>11.718100269996294</v>
      </c>
      <c r="S2844">
        <f t="shared" si="842"/>
        <v>1.5337827578529182</v>
      </c>
      <c r="T2844">
        <v>0.2432</v>
      </c>
      <c r="U2844" s="1">
        <f t="shared" si="843"/>
        <v>-0.14805602949943478</v>
      </c>
      <c r="V2844" s="1">
        <v>285</v>
      </c>
      <c r="W2844" s="1">
        <f t="shared" si="844"/>
        <v>18.174321182725315</v>
      </c>
      <c r="X2844" s="1">
        <f t="shared" si="845"/>
        <v>34.232518439420943</v>
      </c>
      <c r="Y2844" s="1">
        <f t="shared" si="846"/>
        <v>1.0062197377103379</v>
      </c>
      <c r="Z2844" s="1">
        <f t="shared" si="854"/>
        <v>0.68399999999999994</v>
      </c>
      <c r="AA2844" s="1">
        <f t="shared" si="847"/>
        <v>5.9613106544264813E-2</v>
      </c>
      <c r="AB2844" s="1">
        <f t="shared" si="848"/>
        <v>2.4806954000000001</v>
      </c>
      <c r="AC2844" s="1">
        <f t="shared" si="849"/>
        <v>1.4211070428190937</v>
      </c>
      <c r="AF2844" s="1">
        <f t="shared" si="850"/>
        <v>6.7032788082330814</v>
      </c>
      <c r="AG2844" s="1">
        <f t="shared" si="851"/>
        <v>4.0654992816760878</v>
      </c>
      <c r="AH2844" s="1">
        <f t="shared" si="852"/>
        <v>7.761267797869233</v>
      </c>
      <c r="AI2844">
        <v>2.7</v>
      </c>
      <c r="AJ2844">
        <v>10</v>
      </c>
      <c r="AK2844">
        <v>42</v>
      </c>
      <c r="AL2844">
        <v>4</v>
      </c>
      <c r="AM2844">
        <v>9218</v>
      </c>
      <c r="AN2844">
        <v>9234</v>
      </c>
      <c r="AO2844">
        <v>9197</v>
      </c>
      <c r="AP2844">
        <v>60</v>
      </c>
      <c r="AQ2844">
        <v>0</v>
      </c>
    </row>
    <row r="2845" spans="1:43">
      <c r="A2845" s="27">
        <v>40829</v>
      </c>
      <c r="B2845" s="27"/>
      <c r="C2845">
        <v>9.3000000000000007</v>
      </c>
      <c r="D2845">
        <v>14.5</v>
      </c>
      <c r="E2845">
        <v>4.5999999999999996</v>
      </c>
      <c r="F2845">
        <v>60</v>
      </c>
      <c r="G2845">
        <v>38</v>
      </c>
      <c r="H2845">
        <v>9.9</v>
      </c>
      <c r="I2845" s="10">
        <v>935</v>
      </c>
      <c r="J2845">
        <v>2</v>
      </c>
      <c r="K2845" s="2">
        <v>10</v>
      </c>
      <c r="L2845" s="1">
        <f t="shared" si="837"/>
        <v>3.0181116451804089</v>
      </c>
      <c r="M2845" s="1">
        <f t="shared" si="838"/>
        <v>82</v>
      </c>
      <c r="N2845" s="1">
        <f t="shared" si="839"/>
        <v>1.1719199459898388</v>
      </c>
      <c r="O2845" s="1">
        <f t="shared" si="853"/>
        <v>7.8973930921462279E-2</v>
      </c>
      <c r="P2845" s="1">
        <f t="shared" si="855"/>
        <v>0.66173165090869634</v>
      </c>
      <c r="Q2845">
        <f t="shared" si="840"/>
        <v>6.092584695086706</v>
      </c>
      <c r="R2845">
        <f t="shared" si="841"/>
        <v>11.705414627923249</v>
      </c>
      <c r="S2845">
        <f t="shared" si="842"/>
        <v>1.5321223334978076</v>
      </c>
      <c r="T2845">
        <v>0.2432</v>
      </c>
      <c r="U2845" s="1">
        <f t="shared" si="843"/>
        <v>-0.15459150587931494</v>
      </c>
      <c r="V2845" s="1">
        <v>286</v>
      </c>
      <c r="W2845" s="1">
        <f t="shared" si="844"/>
        <v>17.680792891252704</v>
      </c>
      <c r="X2845" s="1">
        <f t="shared" si="845"/>
        <v>34.124995706911307</v>
      </c>
      <c r="Y2845" s="1">
        <f t="shared" si="846"/>
        <v>1.006776217483889</v>
      </c>
      <c r="Z2845" s="1">
        <f t="shared" si="854"/>
        <v>0.2660000000000004</v>
      </c>
      <c r="AA2845" s="1">
        <f t="shared" si="847"/>
        <v>5.9652848732322211E-2</v>
      </c>
      <c r="AB2845" s="1">
        <f t="shared" si="848"/>
        <v>2.4790426999999999</v>
      </c>
      <c r="AC2845" s="1">
        <f t="shared" si="849"/>
        <v>1.4959021503358882</v>
      </c>
      <c r="AF2845" s="1">
        <f t="shared" si="850"/>
        <v>6.6924838155256907</v>
      </c>
      <c r="AG2845" s="1">
        <f t="shared" si="851"/>
        <v>4.0518921686919729</v>
      </c>
      <c r="AH2845" s="1">
        <f t="shared" si="852"/>
        <v>8.1271505090603995</v>
      </c>
      <c r="AI2845">
        <v>3.7</v>
      </c>
      <c r="AJ2845">
        <v>10</v>
      </c>
      <c r="AK2845">
        <v>52</v>
      </c>
      <c r="AL2845">
        <v>10</v>
      </c>
      <c r="AM2845">
        <v>9180</v>
      </c>
      <c r="AN2845">
        <v>9209</v>
      </c>
      <c r="AO2845">
        <v>9154</v>
      </c>
      <c r="AP2845">
        <v>68</v>
      </c>
      <c r="AQ2845">
        <v>0</v>
      </c>
    </row>
    <row r="2846" spans="1:43">
      <c r="A2846" s="27">
        <v>40830</v>
      </c>
      <c r="B2846" s="27"/>
      <c r="C2846">
        <v>9.5</v>
      </c>
      <c r="D2846">
        <v>16.399999999999999</v>
      </c>
      <c r="E2846">
        <v>4.9000000000000004</v>
      </c>
      <c r="F2846">
        <v>60</v>
      </c>
      <c r="G2846">
        <v>33</v>
      </c>
      <c r="H2846">
        <v>10</v>
      </c>
      <c r="I2846" s="10">
        <v>935</v>
      </c>
      <c r="J2846">
        <v>2.5</v>
      </c>
      <c r="K2846" s="2">
        <v>10</v>
      </c>
      <c r="L2846" s="1">
        <f t="shared" si="837"/>
        <v>3.1147036042492724</v>
      </c>
      <c r="M2846" s="1">
        <f t="shared" si="838"/>
        <v>87</v>
      </c>
      <c r="N2846" s="1">
        <f t="shared" si="839"/>
        <v>1.1878093448750482</v>
      </c>
      <c r="O2846" s="1">
        <f t="shared" si="853"/>
        <v>7.9915014212683239E-2</v>
      </c>
      <c r="P2846" s="1">
        <f t="shared" si="855"/>
        <v>0.68480770582373163</v>
      </c>
      <c r="Q2846">
        <f t="shared" si="840"/>
        <v>6.1986777336298777</v>
      </c>
      <c r="R2846">
        <f t="shared" si="841"/>
        <v>11.692791354412524</v>
      </c>
      <c r="S2846">
        <f t="shared" si="842"/>
        <v>1.5304700725670843</v>
      </c>
      <c r="T2846">
        <v>0.2432</v>
      </c>
      <c r="U2846" s="1">
        <f t="shared" si="843"/>
        <v>-0.16108124903558887</v>
      </c>
      <c r="V2846" s="1">
        <v>287</v>
      </c>
      <c r="W2846" s="1">
        <f t="shared" si="844"/>
        <v>17.748700908956724</v>
      </c>
      <c r="X2846" s="1">
        <f t="shared" si="845"/>
        <v>34.016806988919015</v>
      </c>
      <c r="Y2846" s="1">
        <f t="shared" si="846"/>
        <v>1.0073306926306809</v>
      </c>
      <c r="Z2846" s="1">
        <f t="shared" si="854"/>
        <v>7.5999999999999734E-2</v>
      </c>
      <c r="AA2846" s="1">
        <f t="shared" si="847"/>
        <v>5.9664213377859383E-2</v>
      </c>
      <c r="AB2846" s="1">
        <f t="shared" si="848"/>
        <v>2.4785705</v>
      </c>
      <c r="AC2846" s="1">
        <f t="shared" si="849"/>
        <v>1.8698776879198602</v>
      </c>
      <c r="AF2846" s="1">
        <f t="shared" si="850"/>
        <v>7.2432412270436437</v>
      </c>
      <c r="AG2846" s="1">
        <f t="shared" si="851"/>
        <v>4.0454566976694579</v>
      </c>
      <c r="AH2846" s="1">
        <f t="shared" si="852"/>
        <v>8.2773983895132162</v>
      </c>
      <c r="AI2846">
        <v>3.8</v>
      </c>
      <c r="AJ2846">
        <v>11</v>
      </c>
      <c r="AK2846">
        <v>81</v>
      </c>
      <c r="AL2846">
        <v>8</v>
      </c>
      <c r="AM2846">
        <v>9155</v>
      </c>
      <c r="AN2846">
        <v>9164</v>
      </c>
      <c r="AO2846">
        <v>9140</v>
      </c>
      <c r="AP2846">
        <v>69</v>
      </c>
      <c r="AQ2846">
        <v>0</v>
      </c>
    </row>
    <row r="2847" spans="1:43">
      <c r="A2847" s="27">
        <v>40831</v>
      </c>
      <c r="B2847" s="27"/>
      <c r="C2847">
        <v>10.3</v>
      </c>
      <c r="D2847">
        <v>15.8</v>
      </c>
      <c r="E2847">
        <v>6.3</v>
      </c>
      <c r="F2847">
        <v>55</v>
      </c>
      <c r="G2847">
        <v>36</v>
      </c>
      <c r="H2847">
        <v>9.6999999999999993</v>
      </c>
      <c r="I2847" s="10">
        <v>935</v>
      </c>
      <c r="J2847">
        <v>1.4</v>
      </c>
      <c r="K2847" s="2">
        <v>10</v>
      </c>
      <c r="L2847" s="1">
        <f t="shared" si="837"/>
        <v>2.9726844333488844</v>
      </c>
      <c r="M2847" s="1">
        <f t="shared" si="838"/>
        <v>74</v>
      </c>
      <c r="N2847" s="1">
        <f t="shared" si="839"/>
        <v>1.2532780017936267</v>
      </c>
      <c r="O2847" s="1">
        <f t="shared" si="853"/>
        <v>8.3775704784514238E-2</v>
      </c>
      <c r="P2847" s="1">
        <f t="shared" si="855"/>
        <v>0.67659801887199578</v>
      </c>
      <c r="Q2847">
        <f t="shared" si="840"/>
        <v>6.0880485224310421</v>
      </c>
      <c r="R2847">
        <f t="shared" si="841"/>
        <v>11.680233580920646</v>
      </c>
      <c r="S2847">
        <f t="shared" si="842"/>
        <v>1.5288263849372574</v>
      </c>
      <c r="T2847">
        <v>0.2432</v>
      </c>
      <c r="U2847" s="1">
        <f t="shared" si="843"/>
        <v>-0.16752333908997327</v>
      </c>
      <c r="V2847" s="1">
        <v>288</v>
      </c>
      <c r="W2847" s="1">
        <f t="shared" si="844"/>
        <v>17.368643303881356</v>
      </c>
      <c r="X2847" s="1">
        <f t="shared" si="845"/>
        <v>33.908018874086373</v>
      </c>
      <c r="Y2847" s="1">
        <f t="shared" si="846"/>
        <v>1.0078829991188305</v>
      </c>
      <c r="Z2847" s="1">
        <f t="shared" si="854"/>
        <v>0.30400000000000027</v>
      </c>
      <c r="AA2847" s="1">
        <f t="shared" si="847"/>
        <v>5.9709715295295167E-2</v>
      </c>
      <c r="AB2847" s="1">
        <f t="shared" si="848"/>
        <v>2.4766816999999999</v>
      </c>
      <c r="AC2847" s="1">
        <f t="shared" si="849"/>
        <v>1.0471315052351216</v>
      </c>
      <c r="AF2847" s="1">
        <f t="shared" si="850"/>
        <v>6.7545803894348522</v>
      </c>
      <c r="AG2847" s="1">
        <f t="shared" si="851"/>
        <v>3.9859918918391406</v>
      </c>
      <c r="AH2847" s="1">
        <f t="shared" si="852"/>
        <v>8.0751108644526859</v>
      </c>
      <c r="AI2847">
        <v>3.5</v>
      </c>
      <c r="AJ2847">
        <v>3</v>
      </c>
      <c r="AK2847">
        <v>56</v>
      </c>
      <c r="AL2847">
        <v>6</v>
      </c>
      <c r="AM2847">
        <v>9152</v>
      </c>
      <c r="AN2847">
        <v>9162</v>
      </c>
      <c r="AO2847">
        <v>9138</v>
      </c>
      <c r="AP2847">
        <v>68</v>
      </c>
      <c r="AQ2847">
        <v>0</v>
      </c>
    </row>
    <row r="2848" spans="1:43">
      <c r="A2848" s="27">
        <v>40832</v>
      </c>
      <c r="B2848" s="27"/>
      <c r="C2848">
        <v>11.5</v>
      </c>
      <c r="D2848">
        <v>18.399999999999999</v>
      </c>
      <c r="E2848">
        <v>6</v>
      </c>
      <c r="F2848">
        <v>43</v>
      </c>
      <c r="G2848">
        <v>18</v>
      </c>
      <c r="H2848">
        <v>10</v>
      </c>
      <c r="I2848" s="10">
        <v>935</v>
      </c>
      <c r="J2848">
        <v>2.2999999999999998</v>
      </c>
      <c r="K2848" s="2">
        <v>10</v>
      </c>
      <c r="L2848" s="1">
        <f t="shared" si="837"/>
        <v>3.5612807334281249</v>
      </c>
      <c r="M2848" s="1">
        <f t="shared" si="838"/>
        <v>68</v>
      </c>
      <c r="N2848" s="1">
        <f t="shared" si="839"/>
        <v>1.3574301110209714</v>
      </c>
      <c r="O2848" s="1">
        <f t="shared" si="853"/>
        <v>8.9864607268650629E-2</v>
      </c>
      <c r="P2848" s="1">
        <f t="shared" si="855"/>
        <v>0.50858640645580555</v>
      </c>
      <c r="Q2848">
        <f t="shared" si="840"/>
        <v>6.8032824978444442</v>
      </c>
      <c r="R2848">
        <f t="shared" si="841"/>
        <v>11.667744481314932</v>
      </c>
      <c r="S2848">
        <f t="shared" si="842"/>
        <v>1.527191686035986</v>
      </c>
      <c r="T2848">
        <v>0.2432</v>
      </c>
      <c r="U2848" s="1">
        <f t="shared" si="843"/>
        <v>-0.17391587026153102</v>
      </c>
      <c r="V2848" s="1">
        <v>289</v>
      </c>
      <c r="W2848" s="1">
        <f t="shared" si="844"/>
        <v>17.658789969159141</v>
      </c>
      <c r="X2848" s="1">
        <f t="shared" si="845"/>
        <v>33.798699113315799</v>
      </c>
      <c r="Y2848" s="1">
        <f t="shared" si="846"/>
        <v>1.0084329735580144</v>
      </c>
      <c r="Z2848" s="1">
        <f t="shared" si="854"/>
        <v>0.45599999999999974</v>
      </c>
      <c r="AA2848" s="1">
        <f t="shared" si="847"/>
        <v>5.9778098450276013E-2</v>
      </c>
      <c r="AB2848" s="1">
        <f t="shared" si="848"/>
        <v>2.4738484999999999</v>
      </c>
      <c r="AC2848" s="1">
        <f t="shared" si="849"/>
        <v>1.7202874728862712</v>
      </c>
      <c r="AF2848" s="1">
        <f t="shared" si="850"/>
        <v>8.0205893984614072</v>
      </c>
      <c r="AG2848" s="1">
        <f t="shared" si="851"/>
        <v>3.8907416592099469</v>
      </c>
      <c r="AH2848" s="1">
        <f t="shared" si="852"/>
        <v>7.8689438236307216</v>
      </c>
      <c r="AI2848">
        <v>4.4000000000000004</v>
      </c>
      <c r="AJ2848">
        <v>10</v>
      </c>
      <c r="AK2848">
        <v>60</v>
      </c>
      <c r="AL2848">
        <v>10</v>
      </c>
      <c r="AM2848">
        <v>9147</v>
      </c>
      <c r="AN2848">
        <v>9157</v>
      </c>
      <c r="AO2848">
        <v>9130</v>
      </c>
      <c r="AP2848">
        <v>55</v>
      </c>
      <c r="AQ2848">
        <v>0</v>
      </c>
    </row>
    <row r="2849" spans="1:43">
      <c r="A2849" s="27">
        <v>40833</v>
      </c>
      <c r="B2849" s="27"/>
      <c r="C2849">
        <v>14</v>
      </c>
      <c r="D2849">
        <v>20.399999999999999</v>
      </c>
      <c r="E2849">
        <v>8.8000000000000007</v>
      </c>
      <c r="F2849">
        <v>37</v>
      </c>
      <c r="G2849">
        <v>17</v>
      </c>
      <c r="H2849">
        <v>9.9</v>
      </c>
      <c r="I2849" s="10">
        <v>935</v>
      </c>
      <c r="J2849">
        <v>2.2999999999999998</v>
      </c>
      <c r="K2849" s="2">
        <v>10</v>
      </c>
      <c r="L2849" s="1">
        <f t="shared" si="837"/>
        <v>3.7950843203025064</v>
      </c>
      <c r="M2849" s="1">
        <f t="shared" si="838"/>
        <v>57</v>
      </c>
      <c r="N2849" s="1">
        <f t="shared" si="839"/>
        <v>1.5991283056791965</v>
      </c>
      <c r="O2849" s="1">
        <f t="shared" si="853"/>
        <v>0.10376963461584872</v>
      </c>
      <c r="P2849" s="1">
        <f t="shared" si="855"/>
        <v>0.52670391468703226</v>
      </c>
      <c r="Q2849">
        <f t="shared" si="840"/>
        <v>6.925521120106219</v>
      </c>
      <c r="R2849">
        <f t="shared" si="841"/>
        <v>11.655327272603923</v>
      </c>
      <c r="S2849">
        <f t="shared" si="842"/>
        <v>1.5255663969376863</v>
      </c>
      <c r="T2849">
        <v>0.2432</v>
      </c>
      <c r="U2849" s="1">
        <f t="shared" si="843"/>
        <v>-0.18025695143046375</v>
      </c>
      <c r="V2849" s="1">
        <v>290</v>
      </c>
      <c r="W2849" s="1">
        <f t="shared" si="844"/>
        <v>17.501993304989565</v>
      </c>
      <c r="X2849" s="1">
        <f t="shared" si="845"/>
        <v>33.688916550195749</v>
      </c>
      <c r="Y2849" s="1">
        <f t="shared" si="846"/>
        <v>1.0089804532478057</v>
      </c>
      <c r="Z2849" s="1">
        <f t="shared" si="854"/>
        <v>0.95</v>
      </c>
      <c r="AA2849" s="1">
        <f t="shared" si="847"/>
        <v>5.9921067634408381E-2</v>
      </c>
      <c r="AB2849" s="1">
        <f t="shared" si="848"/>
        <v>2.467946</v>
      </c>
      <c r="AC2849" s="1">
        <f t="shared" si="849"/>
        <v>1.7202874728862712</v>
      </c>
      <c r="AF2849" s="1">
        <f t="shared" si="850"/>
        <v>8.392106656401058</v>
      </c>
      <c r="AG2849" s="1">
        <f t="shared" si="851"/>
        <v>3.8676004614312869</v>
      </c>
      <c r="AH2849" s="1">
        <f t="shared" si="852"/>
        <v>7.6892499958218767</v>
      </c>
      <c r="AI2849">
        <v>3.8</v>
      </c>
      <c r="AJ2849">
        <v>10</v>
      </c>
      <c r="AK2849">
        <v>45</v>
      </c>
      <c r="AL2849">
        <v>10</v>
      </c>
      <c r="AM2849">
        <v>9133</v>
      </c>
      <c r="AN2849">
        <v>9148</v>
      </c>
      <c r="AO2849">
        <v>9113</v>
      </c>
      <c r="AP2849">
        <v>56</v>
      </c>
      <c r="AQ2849">
        <v>0</v>
      </c>
    </row>
    <row r="2850" spans="1:43">
      <c r="A2850" s="27">
        <v>40834</v>
      </c>
      <c r="B2850" s="27"/>
      <c r="C2850">
        <v>14.7</v>
      </c>
      <c r="D2850">
        <v>21.4</v>
      </c>
      <c r="E2850">
        <v>9.9</v>
      </c>
      <c r="F2850">
        <v>37</v>
      </c>
      <c r="G2850">
        <v>20</v>
      </c>
      <c r="H2850">
        <v>9.6999999999999993</v>
      </c>
      <c r="I2850" s="10">
        <v>935</v>
      </c>
      <c r="J2850">
        <v>3</v>
      </c>
      <c r="K2850" s="2">
        <v>10</v>
      </c>
      <c r="L2850" s="1">
        <f t="shared" si="837"/>
        <v>4.2512121781133798</v>
      </c>
      <c r="M2850" s="1">
        <f t="shared" si="838"/>
        <v>54</v>
      </c>
      <c r="N2850" s="1">
        <f t="shared" si="839"/>
        <v>1.673234110655023</v>
      </c>
      <c r="O2850" s="1">
        <f t="shared" si="853"/>
        <v>0.1079760863168349</v>
      </c>
      <c r="P2850" s="1">
        <f t="shared" si="855"/>
        <v>0.58440306830680577</v>
      </c>
      <c r="Q2850">
        <f t="shared" si="840"/>
        <v>6.750650253948967</v>
      </c>
      <c r="R2850">
        <f t="shared" si="841"/>
        <v>11.642985215531043</v>
      </c>
      <c r="S2850">
        <f t="shared" si="842"/>
        <v>1.523950944441236</v>
      </c>
      <c r="T2850">
        <v>0.2432</v>
      </c>
      <c r="U2850" s="1">
        <f t="shared" si="843"/>
        <v>-0.18654470669756568</v>
      </c>
      <c r="V2850" s="1">
        <v>291</v>
      </c>
      <c r="W2850" s="1">
        <f t="shared" si="844"/>
        <v>17.234324871683409</v>
      </c>
      <c r="X2850" s="1">
        <f t="shared" si="845"/>
        <v>33.578741050199895</v>
      </c>
      <c r="Y2850" s="1">
        <f t="shared" si="846"/>
        <v>1.0095252762258058</v>
      </c>
      <c r="Z2850" s="1">
        <f t="shared" si="854"/>
        <v>0.26599999999999974</v>
      </c>
      <c r="AA2850" s="1">
        <f t="shared" si="847"/>
        <v>5.996122163737283E-2</v>
      </c>
      <c r="AB2850" s="1">
        <f t="shared" si="848"/>
        <v>2.4662932999999998</v>
      </c>
      <c r="AC2850" s="1">
        <f t="shared" si="849"/>
        <v>2.2438532255038321</v>
      </c>
      <c r="AF2850" s="1">
        <f t="shared" si="850"/>
        <v>8.5118610704863276</v>
      </c>
      <c r="AG2850" s="1">
        <f t="shared" si="851"/>
        <v>3.8568819645252534</v>
      </c>
      <c r="AH2850" s="1">
        <f t="shared" si="852"/>
        <v>8.2775727901161247</v>
      </c>
      <c r="AI2850">
        <v>4.7</v>
      </c>
      <c r="AJ2850">
        <v>10</v>
      </c>
      <c r="AK2850">
        <v>70</v>
      </c>
      <c r="AL2850">
        <v>10</v>
      </c>
      <c r="AM2850">
        <v>9111</v>
      </c>
      <c r="AN2850">
        <v>9125</v>
      </c>
      <c r="AO2850">
        <v>9098</v>
      </c>
      <c r="AP2850">
        <v>60</v>
      </c>
      <c r="AQ2850">
        <v>0</v>
      </c>
    </row>
    <row r="2851" spans="1:43">
      <c r="A2851" s="27">
        <v>40835</v>
      </c>
      <c r="B2851" s="27"/>
      <c r="C2851">
        <v>13.2</v>
      </c>
      <c r="D2851">
        <v>16.8</v>
      </c>
      <c r="E2851">
        <v>9.6999999999999993</v>
      </c>
      <c r="F2851">
        <v>51</v>
      </c>
      <c r="G2851">
        <v>38</v>
      </c>
      <c r="H2851">
        <v>7.8</v>
      </c>
      <c r="I2851" s="10">
        <v>935</v>
      </c>
      <c r="J2851">
        <v>2.7</v>
      </c>
      <c r="K2851" s="2">
        <v>10</v>
      </c>
      <c r="L2851" s="1">
        <f t="shared" si="837"/>
        <v>3.6003962657983908</v>
      </c>
      <c r="M2851" s="1">
        <f t="shared" si="838"/>
        <v>64</v>
      </c>
      <c r="N2851" s="1">
        <f t="shared" si="839"/>
        <v>1.5179756049640964</v>
      </c>
      <c r="O2851" s="1">
        <f t="shared" si="853"/>
        <v>9.9133693158877739E-2</v>
      </c>
      <c r="P2851" s="1">
        <f t="shared" si="855"/>
        <v>0.74889125064369066</v>
      </c>
      <c r="Q2851">
        <f t="shared" si="840"/>
        <v>5.0702244559355059</v>
      </c>
      <c r="R2851">
        <f t="shared" si="841"/>
        <v>11.630721615025653</v>
      </c>
      <c r="S2851">
        <f t="shared" si="842"/>
        <v>1.5223457611290123</v>
      </c>
      <c r="T2851">
        <v>0.2432</v>
      </c>
      <c r="U2851" s="1">
        <f t="shared" si="843"/>
        <v>-0.19277727593917776</v>
      </c>
      <c r="V2851" s="1">
        <v>292</v>
      </c>
      <c r="W2851" s="1">
        <f t="shared" si="844"/>
        <v>15.083986755884213</v>
      </c>
      <c r="X2851" s="1">
        <f t="shared" si="845"/>
        <v>33.468243428773683</v>
      </c>
      <c r="Y2851" s="1">
        <f t="shared" si="846"/>
        <v>1.0100672813155589</v>
      </c>
      <c r="Z2851" s="1">
        <f t="shared" si="854"/>
        <v>-0.57000000000000006</v>
      </c>
      <c r="AA2851" s="1">
        <f t="shared" si="847"/>
        <v>5.98752431474638E-2</v>
      </c>
      <c r="AB2851" s="1">
        <f t="shared" si="848"/>
        <v>2.4698348000000001</v>
      </c>
      <c r="AC2851" s="1">
        <f t="shared" si="849"/>
        <v>2.019467902953449</v>
      </c>
      <c r="AF2851" s="1">
        <f t="shared" si="850"/>
        <v>6.358455311781892</v>
      </c>
      <c r="AG2851" s="1">
        <f t="shared" si="851"/>
        <v>3.686577304685176</v>
      </c>
      <c r="AH2851" s="1">
        <f t="shared" si="852"/>
        <v>8.3140068133226617</v>
      </c>
      <c r="AI2851">
        <v>4.0999999999999996</v>
      </c>
      <c r="AJ2851">
        <v>10</v>
      </c>
      <c r="AK2851">
        <v>73</v>
      </c>
      <c r="AL2851">
        <v>16</v>
      </c>
      <c r="AM2851">
        <v>9109</v>
      </c>
      <c r="AN2851">
        <v>9124</v>
      </c>
      <c r="AO2851">
        <v>9092</v>
      </c>
      <c r="AP2851">
        <v>77</v>
      </c>
      <c r="AQ2851">
        <v>0</v>
      </c>
    </row>
    <row r="2852" spans="1:43">
      <c r="A2852" s="27">
        <v>40836</v>
      </c>
      <c r="B2852" s="27"/>
      <c r="C2852">
        <v>8.4</v>
      </c>
      <c r="D2852">
        <v>13.8</v>
      </c>
      <c r="E2852">
        <v>5.7</v>
      </c>
      <c r="F2852">
        <v>76</v>
      </c>
      <c r="G2852">
        <v>52</v>
      </c>
      <c r="H2852">
        <v>4.9000000000000004</v>
      </c>
      <c r="I2852" s="10">
        <v>935</v>
      </c>
      <c r="J2852">
        <v>1.6</v>
      </c>
      <c r="K2852" s="2">
        <v>10</v>
      </c>
      <c r="L2852" s="1">
        <f t="shared" si="837"/>
        <v>2.3592763003101864</v>
      </c>
      <c r="M2852" s="1">
        <f t="shared" si="838"/>
        <v>100</v>
      </c>
      <c r="N2852" s="1">
        <f t="shared" si="839"/>
        <v>1.1027080638918816</v>
      </c>
      <c r="O2852" s="1">
        <f t="shared" si="853"/>
        <v>7.4855237323791443E-2</v>
      </c>
      <c r="P2852" s="1">
        <f t="shared" si="855"/>
        <v>0.86848989232398044</v>
      </c>
      <c r="Q2852">
        <f t="shared" si="840"/>
        <v>3.1509054964264367</v>
      </c>
      <c r="R2852">
        <f t="shared" si="841"/>
        <v>11.618539820505809</v>
      </c>
      <c r="S2852">
        <f t="shared" si="842"/>
        <v>1.5207512854065195</v>
      </c>
      <c r="T2852">
        <v>0.2432</v>
      </c>
      <c r="U2852" s="1">
        <f t="shared" si="843"/>
        <v>-0.19895281535747208</v>
      </c>
      <c r="V2852" s="1">
        <v>293</v>
      </c>
      <c r="W2852" s="1">
        <f t="shared" si="844"/>
        <v>11.837567750916255</v>
      </c>
      <c r="X2852" s="1">
        <f t="shared" si="845"/>
        <v>33.357495378423188</v>
      </c>
      <c r="Y2852" s="1">
        <f t="shared" si="846"/>
        <v>1.0106063081742318</v>
      </c>
      <c r="Z2852" s="1">
        <f t="shared" si="854"/>
        <v>-1.8239999999999996</v>
      </c>
      <c r="AA2852" s="1">
        <f t="shared" si="847"/>
        <v>5.96017613578654E-2</v>
      </c>
      <c r="AB2852" s="1">
        <f t="shared" si="848"/>
        <v>2.4811676</v>
      </c>
      <c r="AC2852" s="1">
        <f t="shared" si="849"/>
        <v>1.1967217202687106</v>
      </c>
      <c r="AF2852" s="1">
        <f t="shared" si="850"/>
        <v>5.7209094164649512</v>
      </c>
      <c r="AG2852" s="1">
        <f t="shared" si="851"/>
        <v>3.1926453915475572</v>
      </c>
      <c r="AH2852" s="1">
        <f t="shared" si="852"/>
        <v>7.3729180165963975</v>
      </c>
      <c r="AI2852">
        <v>4.5999999999999996</v>
      </c>
      <c r="AJ2852">
        <v>14</v>
      </c>
      <c r="AK2852">
        <v>79</v>
      </c>
      <c r="AL2852">
        <v>14</v>
      </c>
      <c r="AM2852">
        <v>9120</v>
      </c>
      <c r="AN2852">
        <v>9133</v>
      </c>
      <c r="AO2852">
        <v>9096</v>
      </c>
      <c r="AP2852">
        <v>82</v>
      </c>
      <c r="AQ2852">
        <v>9</v>
      </c>
    </row>
    <row r="2853" spans="1:43">
      <c r="A2853" s="27">
        <v>40837</v>
      </c>
      <c r="B2853" s="27"/>
      <c r="C2853">
        <v>6.2</v>
      </c>
      <c r="D2853">
        <v>9.1</v>
      </c>
      <c r="E2853">
        <v>4.5</v>
      </c>
      <c r="F2853">
        <v>73</v>
      </c>
      <c r="G2853">
        <v>45</v>
      </c>
      <c r="H2853">
        <v>5</v>
      </c>
      <c r="I2853" s="10">
        <v>935</v>
      </c>
      <c r="J2853">
        <v>1.2</v>
      </c>
      <c r="K2853" s="2">
        <v>10</v>
      </c>
      <c r="L2853" s="1">
        <f t="shared" si="837"/>
        <v>2.0841675858996309</v>
      </c>
      <c r="M2853" s="1">
        <f t="shared" si="838"/>
        <v>101</v>
      </c>
      <c r="N2853" s="1">
        <f t="shared" si="839"/>
        <v>0.94844700173703456</v>
      </c>
      <c r="O2853" s="1">
        <f t="shared" si="853"/>
        <v>6.5552172722714477E-2</v>
      </c>
      <c r="P2853" s="1">
        <f t="shared" si="855"/>
        <v>0.68566481619819819</v>
      </c>
      <c r="Q2853">
        <f t="shared" si="840"/>
        <v>3.2833677761021312</v>
      </c>
      <c r="R2853">
        <f t="shared" si="841"/>
        <v>11.606443226027096</v>
      </c>
      <c r="S2853">
        <f t="shared" si="842"/>
        <v>1.5191679615218714</v>
      </c>
      <c r="T2853">
        <v>0.2432</v>
      </c>
      <c r="U2853" s="1">
        <f t="shared" si="843"/>
        <v>-0.20506949802590757</v>
      </c>
      <c r="V2853" s="1">
        <v>294</v>
      </c>
      <c r="W2853" s="1">
        <f t="shared" si="844"/>
        <v>11.914112641548137</v>
      </c>
      <c r="X2853" s="1">
        <f t="shared" si="845"/>
        <v>33.246569394921124</v>
      </c>
      <c r="Y2853" s="1">
        <f t="shared" si="846"/>
        <v>1.0111421973400501</v>
      </c>
      <c r="Z2853" s="1">
        <f t="shared" si="854"/>
        <v>-0.83600000000000008</v>
      </c>
      <c r="AA2853" s="1">
        <f t="shared" si="847"/>
        <v>5.9477248719018938E-2</v>
      </c>
      <c r="AB2853" s="1">
        <f t="shared" si="848"/>
        <v>2.4863618000000001</v>
      </c>
      <c r="AC2853" s="1">
        <f t="shared" si="849"/>
        <v>0.89754129020153295</v>
      </c>
      <c r="AF2853" s="1">
        <f t="shared" si="850"/>
        <v>3.9360882954861887</v>
      </c>
      <c r="AG2853" s="1">
        <f t="shared" si="851"/>
        <v>3.1258852661138947</v>
      </c>
      <c r="AH2853" s="1">
        <f t="shared" si="852"/>
        <v>6.253830227366036</v>
      </c>
      <c r="AI2853">
        <v>3.2</v>
      </c>
      <c r="AJ2853">
        <v>3</v>
      </c>
      <c r="AK2853">
        <v>55</v>
      </c>
      <c r="AL2853">
        <v>1</v>
      </c>
      <c r="AM2853">
        <v>9147</v>
      </c>
      <c r="AN2853">
        <v>9158</v>
      </c>
      <c r="AO2853">
        <v>9131</v>
      </c>
      <c r="AP2853">
        <v>68</v>
      </c>
      <c r="AQ2853">
        <v>0</v>
      </c>
    </row>
    <row r="2854" spans="1:43">
      <c r="A2854" s="27">
        <v>40838</v>
      </c>
      <c r="B2854" s="27"/>
      <c r="C2854">
        <v>4</v>
      </c>
      <c r="D2854">
        <v>8.4</v>
      </c>
      <c r="E2854">
        <v>2.5</v>
      </c>
      <c r="F2854">
        <v>64</v>
      </c>
      <c r="G2854">
        <v>42</v>
      </c>
      <c r="H2854">
        <v>2.7</v>
      </c>
      <c r="I2854" s="10">
        <v>935</v>
      </c>
      <c r="J2854">
        <v>0.9</v>
      </c>
      <c r="K2854" s="2">
        <v>10</v>
      </c>
      <c r="L2854" s="1">
        <f t="shared" si="837"/>
        <v>1.70687624879081</v>
      </c>
      <c r="M2854" s="1">
        <f t="shared" si="838"/>
        <v>86</v>
      </c>
      <c r="N2854" s="1">
        <f t="shared" si="839"/>
        <v>0.81352738957079329</v>
      </c>
      <c r="O2854" s="1">
        <f t="shared" si="853"/>
        <v>5.7257118678389396E-2</v>
      </c>
      <c r="P2854" s="1">
        <f t="shared" si="855"/>
        <v>0.54612804022718076</v>
      </c>
      <c r="Q2854">
        <f t="shared" si="840"/>
        <v>2.1585307565946117</v>
      </c>
      <c r="R2854">
        <f t="shared" si="841"/>
        <v>11.594435270272077</v>
      </c>
      <c r="S2854">
        <f t="shared" si="842"/>
        <v>1.517596239564408</v>
      </c>
      <c r="T2854">
        <v>0.2432</v>
      </c>
      <c r="U2854" s="1">
        <f t="shared" si="843"/>
        <v>-0.21112551442969485</v>
      </c>
      <c r="V2854" s="1">
        <v>295</v>
      </c>
      <c r="W2854" s="1">
        <f t="shared" si="844"/>
        <v>9.3493605114684382</v>
      </c>
      <c r="X2854" s="1">
        <f t="shared" si="845"/>
        <v>33.135538702745023</v>
      </c>
      <c r="Y2854" s="1">
        <f t="shared" si="846"/>
        <v>1.0116747902794716</v>
      </c>
      <c r="Z2854" s="1">
        <f t="shared" si="854"/>
        <v>-0.83600000000000008</v>
      </c>
      <c r="AA2854" s="1">
        <f t="shared" si="847"/>
        <v>5.9353255228486786E-2</v>
      </c>
      <c r="AB2854" s="1">
        <f t="shared" si="848"/>
        <v>2.4915560000000001</v>
      </c>
      <c r="AC2854" s="1">
        <f t="shared" si="849"/>
        <v>0.67315596765114971</v>
      </c>
      <c r="AF2854" s="1">
        <f t="shared" si="850"/>
        <v>4.0355652248848273</v>
      </c>
      <c r="AG2854" s="1">
        <f t="shared" si="851"/>
        <v>2.6591497991585356</v>
      </c>
      <c r="AH2854" s="1">
        <f t="shared" si="852"/>
        <v>4.9660020965103921</v>
      </c>
      <c r="AI2854">
        <v>3.4</v>
      </c>
      <c r="AJ2854">
        <v>3</v>
      </c>
      <c r="AK2854">
        <v>50</v>
      </c>
      <c r="AL2854">
        <v>3</v>
      </c>
      <c r="AM2854">
        <v>9161</v>
      </c>
      <c r="AN2854">
        <v>9173</v>
      </c>
      <c r="AO2854">
        <v>9151</v>
      </c>
      <c r="AP2854">
        <v>51</v>
      </c>
      <c r="AQ2854">
        <v>0</v>
      </c>
    </row>
    <row r="2855" spans="1:43">
      <c r="A2855" s="27">
        <v>40839</v>
      </c>
      <c r="B2855" s="27"/>
      <c r="C2855">
        <v>4.0999999999999996</v>
      </c>
      <c r="D2855">
        <v>8.3000000000000007</v>
      </c>
      <c r="E2855">
        <v>0.7</v>
      </c>
      <c r="F2855">
        <v>61</v>
      </c>
      <c r="G2855">
        <v>45</v>
      </c>
      <c r="H2855">
        <v>9.3000000000000007</v>
      </c>
      <c r="I2855" s="10">
        <v>935</v>
      </c>
      <c r="J2855">
        <v>1.5</v>
      </c>
      <c r="K2855" s="2">
        <v>10</v>
      </c>
      <c r="L2855" s="1">
        <f t="shared" si="837"/>
        <v>2.3133542966456622</v>
      </c>
      <c r="M2855" s="1">
        <f t="shared" si="838"/>
        <v>77</v>
      </c>
      <c r="N2855" s="1">
        <f t="shared" si="839"/>
        <v>0.81927114982761395</v>
      </c>
      <c r="O2855" s="1">
        <f t="shared" si="853"/>
        <v>5.7613609440538491E-2</v>
      </c>
      <c r="P2855" s="1">
        <f t="shared" si="855"/>
        <v>0.49392224052087508</v>
      </c>
      <c r="Q2855">
        <f t="shared" si="840"/>
        <v>5.7817446072227732</v>
      </c>
      <c r="R2855">
        <f t="shared" si="841"/>
        <v>11.582519436374975</v>
      </c>
      <c r="S2855">
        <f t="shared" si="842"/>
        <v>1.5160365754417506</v>
      </c>
      <c r="T2855">
        <v>0.2432</v>
      </c>
      <c r="U2855" s="1">
        <f t="shared" si="843"/>
        <v>-0.21711907300110972</v>
      </c>
      <c r="V2855" s="1">
        <v>296</v>
      </c>
      <c r="W2855" s="1">
        <f t="shared" si="844"/>
        <v>16.566056417414057</v>
      </c>
      <c r="X2855" s="1">
        <f t="shared" si="845"/>
        <v>33.024477179862195</v>
      </c>
      <c r="Y2855" s="1">
        <f t="shared" si="846"/>
        <v>1.0122039294340854</v>
      </c>
      <c r="Z2855" s="1">
        <f t="shared" si="854"/>
        <v>3.7999999999999867E-2</v>
      </c>
      <c r="AA2855" s="1">
        <f t="shared" si="847"/>
        <v>5.9358880079618696E-2</v>
      </c>
      <c r="AB2855" s="1">
        <f t="shared" si="848"/>
        <v>2.4913198999999997</v>
      </c>
      <c r="AC2855" s="1">
        <f t="shared" si="849"/>
        <v>1.1219266127519161</v>
      </c>
      <c r="AF2855" s="1">
        <f t="shared" si="850"/>
        <v>4.5857956488511187</v>
      </c>
      <c r="AG2855" s="1">
        <f t="shared" si="851"/>
        <v>3.6999661131452806</v>
      </c>
      <c r="AH2855" s="1">
        <f t="shared" si="852"/>
        <v>6.6691630293925908</v>
      </c>
      <c r="AI2855">
        <v>3.6</v>
      </c>
      <c r="AJ2855">
        <v>14</v>
      </c>
      <c r="AK2855">
        <v>58</v>
      </c>
      <c r="AL2855">
        <v>15</v>
      </c>
      <c r="AM2855">
        <v>9146</v>
      </c>
      <c r="AN2855">
        <v>9154</v>
      </c>
      <c r="AO2855">
        <v>9137</v>
      </c>
      <c r="AP2855">
        <v>49</v>
      </c>
      <c r="AQ2855">
        <v>0</v>
      </c>
    </row>
    <row r="2856" spans="1:43">
      <c r="A2856" s="27">
        <v>40840</v>
      </c>
      <c r="B2856" s="27"/>
      <c r="C2856">
        <v>5.7</v>
      </c>
      <c r="D2856">
        <v>10.199999999999999</v>
      </c>
      <c r="E2856">
        <v>2.4</v>
      </c>
      <c r="F2856">
        <v>59</v>
      </c>
      <c r="G2856">
        <v>43</v>
      </c>
      <c r="H2856">
        <v>9.3000000000000007</v>
      </c>
      <c r="I2856" s="10">
        <v>935</v>
      </c>
      <c r="J2856">
        <v>2.2000000000000002</v>
      </c>
      <c r="K2856" s="2">
        <v>10</v>
      </c>
      <c r="L2856" s="1">
        <f t="shared" si="837"/>
        <v>2.4340523367913933</v>
      </c>
      <c r="M2856" s="1">
        <f t="shared" si="838"/>
        <v>75</v>
      </c>
      <c r="N2856" s="1">
        <f t="shared" si="839"/>
        <v>0.91616430843021424</v>
      </c>
      <c r="O2856" s="1">
        <f t="shared" si="853"/>
        <v>6.3581793695863059E-2</v>
      </c>
      <c r="P2856" s="1">
        <f t="shared" si="855"/>
        <v>0.54003490708524893</v>
      </c>
      <c r="Q2856">
        <f t="shared" si="840"/>
        <v>5.8284365867534076</v>
      </c>
      <c r="R2856">
        <f t="shared" si="841"/>
        <v>11.570699251576528</v>
      </c>
      <c r="S2856">
        <f t="shared" si="842"/>
        <v>1.5144894308346242</v>
      </c>
      <c r="T2856">
        <v>0.2432</v>
      </c>
      <c r="U2856" s="1">
        <f t="shared" si="843"/>
        <v>-0.2230484006494978</v>
      </c>
      <c r="V2856" s="1">
        <v>297</v>
      </c>
      <c r="W2856" s="1">
        <f t="shared" si="844"/>
        <v>16.520760456988977</v>
      </c>
      <c r="X2856" s="1">
        <f t="shared" si="845"/>
        <v>32.913459281975513</v>
      </c>
      <c r="Y2856" s="1">
        <f t="shared" si="846"/>
        <v>1.0127294582672233</v>
      </c>
      <c r="Z2856" s="1">
        <f t="shared" si="854"/>
        <v>0.60800000000000021</v>
      </c>
      <c r="AA2856" s="1">
        <f t="shared" si="847"/>
        <v>5.9449022910712968E-2</v>
      </c>
      <c r="AB2856" s="1">
        <f t="shared" si="848"/>
        <v>2.4875422999999999</v>
      </c>
      <c r="AC2856" s="1">
        <f t="shared" si="849"/>
        <v>1.6454923653694771</v>
      </c>
      <c r="AF2856" s="1">
        <f t="shared" si="850"/>
        <v>4.9683997321715099</v>
      </c>
      <c r="AG2856" s="1">
        <f t="shared" si="851"/>
        <v>3.710181598498079</v>
      </c>
      <c r="AH2856" s="1">
        <f t="shared" si="852"/>
        <v>6.5665340288824483</v>
      </c>
      <c r="AI2856">
        <v>3.5</v>
      </c>
      <c r="AJ2856">
        <v>3</v>
      </c>
      <c r="AK2856">
        <v>60</v>
      </c>
      <c r="AL2856">
        <v>2</v>
      </c>
      <c r="AM2856">
        <v>9171</v>
      </c>
      <c r="AN2856">
        <v>9181</v>
      </c>
      <c r="AO2856">
        <v>9150</v>
      </c>
      <c r="AP2856">
        <v>53</v>
      </c>
      <c r="AQ2856">
        <v>0</v>
      </c>
    </row>
    <row r="2857" spans="1:43">
      <c r="A2857" s="27">
        <v>40841</v>
      </c>
      <c r="B2857" s="27"/>
      <c r="C2857">
        <v>5.9</v>
      </c>
      <c r="D2857">
        <v>10.8</v>
      </c>
      <c r="E2857">
        <v>1.3</v>
      </c>
      <c r="F2857">
        <v>58</v>
      </c>
      <c r="G2857">
        <v>40</v>
      </c>
      <c r="H2857">
        <v>8.4</v>
      </c>
      <c r="I2857" s="10">
        <v>935</v>
      </c>
      <c r="J2857">
        <v>1.9</v>
      </c>
      <c r="K2857" s="2">
        <v>10</v>
      </c>
      <c r="L2857" s="1">
        <f t="shared" si="837"/>
        <v>2.4693203858940103</v>
      </c>
      <c r="M2857" s="1">
        <f t="shared" si="838"/>
        <v>76</v>
      </c>
      <c r="N2857" s="1">
        <f t="shared" si="839"/>
        <v>0.92895926237531279</v>
      </c>
      <c r="O2857" s="1">
        <f t="shared" si="853"/>
        <v>6.4363771174871492E-2</v>
      </c>
      <c r="P2857" s="1">
        <f t="shared" si="855"/>
        <v>0.51424541030311777</v>
      </c>
      <c r="Q2857">
        <f t="shared" si="840"/>
        <v>5.3773296407489353</v>
      </c>
      <c r="R2857">
        <f t="shared" si="841"/>
        <v>11.558978286704004</v>
      </c>
      <c r="S2857">
        <f t="shared" si="842"/>
        <v>1.5129552731287965</v>
      </c>
      <c r="T2857">
        <v>0.2432</v>
      </c>
      <c r="U2857" s="1">
        <f t="shared" si="843"/>
        <v>-0.2289117432858126</v>
      </c>
      <c r="V2857" s="1">
        <v>298</v>
      </c>
      <c r="W2857" s="1">
        <f t="shared" si="844"/>
        <v>15.492075474265343</v>
      </c>
      <c r="X2857" s="1">
        <f t="shared" si="845"/>
        <v>32.802559966343182</v>
      </c>
      <c r="Y2857" s="1">
        <f t="shared" si="846"/>
        <v>1.013251221310268</v>
      </c>
      <c r="Z2857" s="1">
        <f t="shared" si="854"/>
        <v>7.6000000000000068E-2</v>
      </c>
      <c r="AA2857" s="1">
        <f t="shared" si="847"/>
        <v>5.9460310018631009E-2</v>
      </c>
      <c r="AB2857" s="1">
        <f t="shared" si="848"/>
        <v>2.4870701</v>
      </c>
      <c r="AC2857" s="1">
        <f t="shared" si="849"/>
        <v>1.4211070428190937</v>
      </c>
      <c r="AF2857" s="1">
        <f t="shared" si="850"/>
        <v>5.511194302520785</v>
      </c>
      <c r="AG2857" s="1">
        <f t="shared" si="851"/>
        <v>3.5478615458862417</v>
      </c>
      <c r="AH2857" s="1">
        <f t="shared" si="852"/>
        <v>6.5748579128464586</v>
      </c>
      <c r="AI2857">
        <v>4.0999999999999996</v>
      </c>
      <c r="AJ2857">
        <v>11</v>
      </c>
      <c r="AK2857">
        <v>57</v>
      </c>
      <c r="AL2857">
        <v>10</v>
      </c>
      <c r="AM2857">
        <v>9167</v>
      </c>
      <c r="AN2857">
        <v>9185</v>
      </c>
      <c r="AO2857">
        <v>9148</v>
      </c>
      <c r="AP2857">
        <v>53</v>
      </c>
      <c r="AQ2857">
        <v>0</v>
      </c>
    </row>
    <row r="2858" spans="1:43">
      <c r="A2858" s="27">
        <v>40842</v>
      </c>
      <c r="B2858" s="27"/>
      <c r="C2858">
        <v>6.5</v>
      </c>
      <c r="D2858">
        <v>12.3</v>
      </c>
      <c r="E2858">
        <v>1.9</v>
      </c>
      <c r="F2858">
        <v>56</v>
      </c>
      <c r="G2858">
        <v>36</v>
      </c>
      <c r="H2858">
        <v>9</v>
      </c>
      <c r="I2858" s="10">
        <v>935</v>
      </c>
      <c r="J2858">
        <v>2</v>
      </c>
      <c r="K2858" s="2">
        <v>10</v>
      </c>
      <c r="L2858" s="1">
        <f t="shared" si="837"/>
        <v>2.5702968606023981</v>
      </c>
      <c r="M2858" s="1">
        <f t="shared" si="838"/>
        <v>76</v>
      </c>
      <c r="N2858" s="1">
        <f t="shared" si="839"/>
        <v>0.96829408068935052</v>
      </c>
      <c r="O2858" s="1">
        <f t="shared" si="853"/>
        <v>6.6759308330853875E-2</v>
      </c>
      <c r="P2858" s="1">
        <f t="shared" si="855"/>
        <v>0.52390155304218267</v>
      </c>
      <c r="Q2858">
        <f t="shared" si="840"/>
        <v>5.7812077965036268</v>
      </c>
      <c r="R2858">
        <f t="shared" si="841"/>
        <v>11.547360155471736</v>
      </c>
      <c r="S2858">
        <f t="shared" si="842"/>
        <v>1.5114345753235257</v>
      </c>
      <c r="T2858">
        <v>0.2432</v>
      </c>
      <c r="U2858" s="1">
        <f t="shared" si="843"/>
        <v>-0.23470736634153147</v>
      </c>
      <c r="V2858" s="1">
        <v>299</v>
      </c>
      <c r="W2858" s="1">
        <f t="shared" si="844"/>
        <v>16.102980505635621</v>
      </c>
      <c r="X2858" s="1">
        <f t="shared" si="845"/>
        <v>32.691854615284406</v>
      </c>
      <c r="Y2858" s="1">
        <f t="shared" si="846"/>
        <v>1.0137690642086463</v>
      </c>
      <c r="Z2858" s="1">
        <f t="shared" si="854"/>
        <v>0.22799999999999987</v>
      </c>
      <c r="AA2858" s="1">
        <f t="shared" si="847"/>
        <v>5.9494197072949888E-2</v>
      </c>
      <c r="AB2858" s="1">
        <f t="shared" si="848"/>
        <v>2.4856534999999997</v>
      </c>
      <c r="AC2858" s="1">
        <f t="shared" si="849"/>
        <v>1.4959021503358882</v>
      </c>
      <c r="AF2858" s="1">
        <f t="shared" si="850"/>
        <v>5.8923744562346654</v>
      </c>
      <c r="AG2858" s="1">
        <f t="shared" si="851"/>
        <v>3.6214923129391465</v>
      </c>
      <c r="AH2858" s="1">
        <f t="shared" si="852"/>
        <v>6.7250024921498239</v>
      </c>
      <c r="AI2858">
        <v>4</v>
      </c>
      <c r="AJ2858">
        <v>11</v>
      </c>
      <c r="AK2858">
        <v>69</v>
      </c>
      <c r="AL2858">
        <v>11</v>
      </c>
      <c r="AM2858">
        <v>9155</v>
      </c>
      <c r="AN2858">
        <v>9164</v>
      </c>
      <c r="AO2858">
        <v>9144</v>
      </c>
      <c r="AP2858">
        <v>53</v>
      </c>
      <c r="AQ2858">
        <v>0</v>
      </c>
    </row>
    <row r="2859" spans="1:43">
      <c r="A2859" s="27">
        <v>40843</v>
      </c>
      <c r="B2859" s="27"/>
      <c r="C2859">
        <v>9.9</v>
      </c>
      <c r="D2859">
        <v>15.7</v>
      </c>
      <c r="E2859">
        <v>4.7</v>
      </c>
      <c r="F2859">
        <v>42</v>
      </c>
      <c r="G2859">
        <v>28</v>
      </c>
      <c r="H2859">
        <v>9.5</v>
      </c>
      <c r="I2859" s="10">
        <v>935</v>
      </c>
      <c r="J2859">
        <v>2.7</v>
      </c>
      <c r="K2859" s="2">
        <v>10</v>
      </c>
      <c r="L2859" s="1">
        <f t="shared" si="837"/>
        <v>3.1601246905745715</v>
      </c>
      <c r="M2859" s="1">
        <f t="shared" si="838"/>
        <v>56</v>
      </c>
      <c r="N2859" s="1">
        <f t="shared" si="839"/>
        <v>1.2201575987481763</v>
      </c>
      <c r="O2859" s="1">
        <f t="shared" si="853"/>
        <v>8.1825930022563817E-2</v>
      </c>
      <c r="P2859" s="1">
        <f t="shared" si="855"/>
        <v>0.48906228468859336</v>
      </c>
      <c r="Q2859">
        <f t="shared" si="840"/>
        <v>6.4330541738583378</v>
      </c>
      <c r="R2859">
        <f t="shared" si="841"/>
        <v>11.535848513597754</v>
      </c>
      <c r="S2859">
        <f t="shared" si="842"/>
        <v>1.5099278159159364</v>
      </c>
      <c r="T2859">
        <v>0.2432</v>
      </c>
      <c r="U2859" s="1">
        <f t="shared" si="843"/>
        <v>-0.2404335552817996</v>
      </c>
      <c r="V2859" s="1">
        <v>300</v>
      </c>
      <c r="W2859" s="1">
        <f t="shared" si="844"/>
        <v>16.602029314308446</v>
      </c>
      <c r="X2859" s="1">
        <f t="shared" si="845"/>
        <v>32.581418959481425</v>
      </c>
      <c r="Y2859" s="1">
        <f t="shared" si="846"/>
        <v>1.0142828337674918</v>
      </c>
      <c r="Z2859" s="1">
        <f t="shared" si="854"/>
        <v>1.2920000000000003</v>
      </c>
      <c r="AA2859" s="1">
        <f t="shared" si="847"/>
        <v>5.9686955664564417E-2</v>
      </c>
      <c r="AB2859" s="1">
        <f t="shared" si="848"/>
        <v>2.4776260999999997</v>
      </c>
      <c r="AC2859" s="1">
        <f t="shared" si="849"/>
        <v>2.019467902953449</v>
      </c>
      <c r="AF2859" s="1">
        <f t="shared" si="850"/>
        <v>6.8845243777326459</v>
      </c>
      <c r="AG2859" s="1">
        <f t="shared" si="851"/>
        <v>3.6555338155900809</v>
      </c>
      <c r="AH2859" s="1">
        <f t="shared" si="852"/>
        <v>6.467411757881556</v>
      </c>
      <c r="AI2859">
        <v>4</v>
      </c>
      <c r="AJ2859">
        <v>11</v>
      </c>
      <c r="AK2859">
        <v>57</v>
      </c>
      <c r="AL2859">
        <v>10</v>
      </c>
      <c r="AM2859">
        <v>9120</v>
      </c>
      <c r="AN2859">
        <v>9156</v>
      </c>
      <c r="AO2859">
        <v>9083</v>
      </c>
      <c r="AP2859">
        <v>49</v>
      </c>
      <c r="AQ2859">
        <v>0</v>
      </c>
    </row>
    <row r="2860" spans="1:43">
      <c r="A2860" s="27">
        <v>40844</v>
      </c>
      <c r="B2860" s="27"/>
      <c r="C2860">
        <v>7.1</v>
      </c>
      <c r="D2860">
        <v>14.1</v>
      </c>
      <c r="E2860">
        <v>3.8</v>
      </c>
      <c r="F2860">
        <v>54</v>
      </c>
      <c r="G2860">
        <v>28</v>
      </c>
      <c r="H2860">
        <v>4.2</v>
      </c>
      <c r="I2860" s="10">
        <v>935</v>
      </c>
      <c r="J2860">
        <v>2.5</v>
      </c>
      <c r="K2860" s="2">
        <v>10</v>
      </c>
      <c r="L2860" s="1">
        <f t="shared" si="837"/>
        <v>2.4737420048869079</v>
      </c>
      <c r="M2860" s="1">
        <f t="shared" si="838"/>
        <v>80</v>
      </c>
      <c r="N2860" s="1">
        <f t="shared" si="839"/>
        <v>1.0090889554747804</v>
      </c>
      <c r="O2860" s="1">
        <f t="shared" si="853"/>
        <v>6.9230744780223494E-2</v>
      </c>
      <c r="P2860" s="1">
        <f t="shared" si="855"/>
        <v>0.54619347990819023</v>
      </c>
      <c r="Q2860">
        <f t="shared" si="840"/>
        <v>3.1411389135215453</v>
      </c>
      <c r="R2860">
        <f t="shared" si="841"/>
        <v>11.524447057732436</v>
      </c>
      <c r="S2860">
        <f t="shared" si="842"/>
        <v>1.5084354787607901</v>
      </c>
      <c r="T2860">
        <v>0.2432</v>
      </c>
      <c r="U2860" s="1">
        <f t="shared" si="843"/>
        <v>-0.24608861611264404</v>
      </c>
      <c r="V2860" s="1">
        <v>301</v>
      </c>
      <c r="W2860" s="1">
        <f t="shared" si="844"/>
        <v>10.806796623294181</v>
      </c>
      <c r="X2860" s="1">
        <f t="shared" si="845"/>
        <v>32.471329001187186</v>
      </c>
      <c r="Y2860" s="1">
        <f t="shared" si="846"/>
        <v>1.0147923779969659</v>
      </c>
      <c r="Z2860" s="1">
        <f t="shared" si="854"/>
        <v>-1.0640000000000003</v>
      </c>
      <c r="AA2860" s="1">
        <f t="shared" si="847"/>
        <v>5.9528122774469547E-2</v>
      </c>
      <c r="AB2860" s="1">
        <f t="shared" si="848"/>
        <v>2.4842369</v>
      </c>
      <c r="AC2860" s="1">
        <f t="shared" si="849"/>
        <v>1.8698776879198602</v>
      </c>
      <c r="AF2860" s="1">
        <f t="shared" si="850"/>
        <v>5.9682342339330265</v>
      </c>
      <c r="AG2860" s="1">
        <f t="shared" si="851"/>
        <v>2.8676750781242912</v>
      </c>
      <c r="AH2860" s="1">
        <f t="shared" si="852"/>
        <v>5.914112966866174</v>
      </c>
      <c r="AI2860">
        <v>12</v>
      </c>
      <c r="AJ2860">
        <v>6</v>
      </c>
      <c r="AK2860">
        <v>199</v>
      </c>
      <c r="AL2860">
        <v>6</v>
      </c>
      <c r="AM2860">
        <v>9075</v>
      </c>
      <c r="AN2860">
        <v>9100</v>
      </c>
      <c r="AO2860">
        <v>9023</v>
      </c>
      <c r="AP2860">
        <v>55</v>
      </c>
      <c r="AQ2860">
        <v>0</v>
      </c>
    </row>
    <row r="2861" spans="1:43">
      <c r="A2861" s="27">
        <v>40845</v>
      </c>
      <c r="B2861" s="27"/>
      <c r="C2861">
        <v>3.5</v>
      </c>
      <c r="D2861">
        <v>7.4</v>
      </c>
      <c r="E2861">
        <v>2.2999999999999998</v>
      </c>
      <c r="F2861">
        <v>85</v>
      </c>
      <c r="G2861">
        <v>62</v>
      </c>
      <c r="H2861">
        <v>0</v>
      </c>
      <c r="I2861" s="10">
        <v>935</v>
      </c>
      <c r="J2861">
        <v>1.8</v>
      </c>
      <c r="K2861" s="2">
        <v>10</v>
      </c>
      <c r="L2861" s="1">
        <f t="shared" si="837"/>
        <v>1.2484738263209345</v>
      </c>
      <c r="M2861" s="1">
        <f t="shared" si="838"/>
        <v>108</v>
      </c>
      <c r="N2861" s="1">
        <f t="shared" si="839"/>
        <v>0.78533815916549388</v>
      </c>
      <c r="O2861" s="1">
        <f t="shared" si="853"/>
        <v>5.5502901738463735E-2</v>
      </c>
      <c r="P2861" s="1">
        <f t="shared" si="855"/>
        <v>0.70874775405893709</v>
      </c>
      <c r="Q2861">
        <f t="shared" si="840"/>
        <v>0.64905265193172679</v>
      </c>
      <c r="R2861">
        <f t="shared" si="841"/>
        <v>11.5131595241954</v>
      </c>
      <c r="S2861">
        <f t="shared" si="842"/>
        <v>1.5069580529051572</v>
      </c>
      <c r="T2861">
        <v>0.2432</v>
      </c>
      <c r="U2861" s="1">
        <f t="shared" si="843"/>
        <v>-0.25167087588211318</v>
      </c>
      <c r="V2861" s="1">
        <v>302</v>
      </c>
      <c r="W2861" s="1">
        <f t="shared" si="844"/>
        <v>6.2296197304581673</v>
      </c>
      <c r="X2861" s="1">
        <f t="shared" si="845"/>
        <v>32.361660937445023</v>
      </c>
      <c r="Y2861" s="1">
        <f t="shared" si="846"/>
        <v>1.0152975461572193</v>
      </c>
      <c r="Z2861" s="1">
        <f t="shared" si="854"/>
        <v>-1.3679999999999999</v>
      </c>
      <c r="AA2861" s="1">
        <f t="shared" si="847"/>
        <v>5.932514695559183E-2</v>
      </c>
      <c r="AB2861" s="1">
        <f t="shared" si="848"/>
        <v>2.4927364999999999</v>
      </c>
      <c r="AC2861" s="1">
        <f t="shared" si="849"/>
        <v>1.3463119353022994</v>
      </c>
      <c r="AF2861" s="1">
        <f t="shared" si="850"/>
        <v>3.5803322532424953</v>
      </c>
      <c r="AG2861" s="1">
        <f t="shared" si="851"/>
        <v>2.1822838856941411</v>
      </c>
      <c r="AH2861" s="1">
        <f t="shared" si="852"/>
        <v>4.231881553441422</v>
      </c>
      <c r="AI2861">
        <v>3.5</v>
      </c>
      <c r="AJ2861">
        <v>15</v>
      </c>
      <c r="AK2861">
        <v>55</v>
      </c>
      <c r="AL2861">
        <v>3</v>
      </c>
      <c r="AM2861">
        <v>9113</v>
      </c>
      <c r="AN2861">
        <v>9136</v>
      </c>
      <c r="AO2861">
        <v>9079</v>
      </c>
      <c r="AP2861">
        <v>66</v>
      </c>
      <c r="AQ2861">
        <v>8</v>
      </c>
    </row>
    <row r="2862" spans="1:43">
      <c r="A2862" s="27">
        <v>40846</v>
      </c>
      <c r="B2862" s="27"/>
      <c r="C2862">
        <v>-0.3</v>
      </c>
      <c r="D2862">
        <v>3.3</v>
      </c>
      <c r="E2862">
        <v>-1.1000000000000001</v>
      </c>
      <c r="F2862">
        <v>89</v>
      </c>
      <c r="G2862">
        <v>82</v>
      </c>
      <c r="H2862">
        <v>0</v>
      </c>
      <c r="I2862" s="10">
        <v>935</v>
      </c>
      <c r="J2862">
        <v>1.7</v>
      </c>
      <c r="K2862" s="2">
        <v>10</v>
      </c>
      <c r="L2862" s="1">
        <f t="shared" si="837"/>
        <v>0.99100148247223441</v>
      </c>
      <c r="M2862" s="1">
        <f t="shared" si="838"/>
        <v>96</v>
      </c>
      <c r="N2862" s="1">
        <f t="shared" si="839"/>
        <v>0.59778801412739013</v>
      </c>
      <c r="O2862" s="1">
        <f t="shared" si="853"/>
        <v>4.3613653116381719E-2</v>
      </c>
      <c r="P2862" s="1">
        <f t="shared" si="855"/>
        <v>0.58808132513910305</v>
      </c>
      <c r="Q2862">
        <f t="shared" si="840"/>
        <v>0.64369849844161786</v>
      </c>
      <c r="R2862">
        <f t="shared" si="841"/>
        <v>11.501989687517296</v>
      </c>
      <c r="S2862">
        <f t="shared" si="842"/>
        <v>1.5054960323975519</v>
      </c>
      <c r="T2862">
        <v>0.2432</v>
      </c>
      <c r="U2862" s="1">
        <f t="shared" si="843"/>
        <v>-0.25717868317519021</v>
      </c>
      <c r="V2862" s="1">
        <v>303</v>
      </c>
      <c r="W2862" s="1">
        <f t="shared" si="844"/>
        <v>6.2086045335594475</v>
      </c>
      <c r="X2862" s="1">
        <f t="shared" si="845"/>
        <v>32.252491083425703</v>
      </c>
      <c r="Y2862" s="1">
        <f t="shared" si="846"/>
        <v>1.0157981888029886</v>
      </c>
      <c r="Z2862" s="1">
        <f t="shared" si="854"/>
        <v>-1.444</v>
      </c>
      <c r="AA2862" s="1">
        <f t="shared" si="847"/>
        <v>5.9112390994612615E-2</v>
      </c>
      <c r="AB2862" s="1">
        <f t="shared" si="848"/>
        <v>2.5017082999999998</v>
      </c>
      <c r="AC2862" s="1">
        <f t="shared" si="849"/>
        <v>1.2715168277855049</v>
      </c>
      <c r="AF2862" s="1">
        <f t="shared" si="850"/>
        <v>2.723049190917977</v>
      </c>
      <c r="AG2862" s="1">
        <f t="shared" si="851"/>
        <v>2.0903578441490525</v>
      </c>
      <c r="AH2862" s="1">
        <f t="shared" si="852"/>
        <v>3.7494078446691241</v>
      </c>
      <c r="AI2862">
        <v>6.2</v>
      </c>
      <c r="AJ2862">
        <v>15</v>
      </c>
      <c r="AK2862">
        <v>97</v>
      </c>
      <c r="AL2862">
        <v>14</v>
      </c>
      <c r="AM2862">
        <v>9157</v>
      </c>
      <c r="AN2862">
        <v>9180</v>
      </c>
      <c r="AO2862">
        <v>9093</v>
      </c>
      <c r="AP2862">
        <v>53</v>
      </c>
      <c r="AQ2862">
        <v>124</v>
      </c>
    </row>
    <row r="2863" spans="1:43">
      <c r="A2863" s="27">
        <v>40847</v>
      </c>
      <c r="B2863" s="27"/>
      <c r="C2863">
        <v>-0.3</v>
      </c>
      <c r="D2863">
        <v>3.4</v>
      </c>
      <c r="E2863">
        <v>-3.1</v>
      </c>
      <c r="F2863">
        <v>71</v>
      </c>
      <c r="G2863">
        <v>51</v>
      </c>
      <c r="H2863">
        <v>8.4</v>
      </c>
      <c r="I2863" s="10">
        <v>935</v>
      </c>
      <c r="J2863">
        <v>1.3</v>
      </c>
      <c r="K2863" s="2">
        <v>10</v>
      </c>
      <c r="L2863" s="1">
        <f t="shared" si="837"/>
        <v>1.7422692388309005</v>
      </c>
      <c r="M2863" s="1">
        <f t="shared" si="838"/>
        <v>91</v>
      </c>
      <c r="N2863" s="1">
        <f t="shared" si="839"/>
        <v>0.59778801412739013</v>
      </c>
      <c r="O2863" s="1">
        <f t="shared" si="853"/>
        <v>4.3613653116381719E-2</v>
      </c>
      <c r="P2863" s="1">
        <f t="shared" si="855"/>
        <v>0.42004508020127646</v>
      </c>
      <c r="Q2863">
        <f t="shared" si="840"/>
        <v>5.1576029627178297</v>
      </c>
      <c r="R2863">
        <f t="shared" si="841"/>
        <v>11.490941358783555</v>
      </c>
      <c r="S2863">
        <f t="shared" si="842"/>
        <v>1.504049916071146</v>
      </c>
      <c r="T2863">
        <v>0.2432</v>
      </c>
      <c r="U2863" s="1">
        <f t="shared" si="843"/>
        <v>-0.26261040860233603</v>
      </c>
      <c r="V2863" s="1">
        <v>304</v>
      </c>
      <c r="W2863" s="1">
        <f t="shared" si="844"/>
        <v>15.234248500889141</v>
      </c>
      <c r="X2863" s="1">
        <f t="shared" si="845"/>
        <v>32.14389579598393</v>
      </c>
      <c r="Y2863" s="1">
        <f t="shared" si="846"/>
        <v>1.0162941578278042</v>
      </c>
      <c r="Z2863" s="1">
        <f t="shared" si="854"/>
        <v>0</v>
      </c>
      <c r="AA2863" s="1">
        <f t="shared" si="847"/>
        <v>5.9112390994612615E-2</v>
      </c>
      <c r="AB2863" s="1">
        <f t="shared" si="848"/>
        <v>2.5017082999999998</v>
      </c>
      <c r="AC2863" s="1">
        <f t="shared" si="849"/>
        <v>0.97233639771832736</v>
      </c>
      <c r="AF2863" s="1">
        <f t="shared" si="850"/>
        <v>3.2985348321206294</v>
      </c>
      <c r="AG2863" s="1">
        <f t="shared" si="851"/>
        <v>3.3942505605315088</v>
      </c>
      <c r="AH2863" s="1">
        <f t="shared" si="852"/>
        <v>5.3904922736112102</v>
      </c>
      <c r="AI2863">
        <v>3.3</v>
      </c>
      <c r="AJ2863">
        <v>10</v>
      </c>
      <c r="AK2863">
        <v>50</v>
      </c>
      <c r="AL2863">
        <v>4</v>
      </c>
      <c r="AM2863">
        <v>9167</v>
      </c>
      <c r="AN2863">
        <v>9180</v>
      </c>
      <c r="AO2863">
        <v>9148</v>
      </c>
      <c r="AP2863">
        <v>43</v>
      </c>
      <c r="AQ2863">
        <v>0</v>
      </c>
    </row>
    <row r="2864" spans="1:43">
      <c r="A2864" s="27">
        <v>40848</v>
      </c>
      <c r="B2864" s="27"/>
      <c r="C2864">
        <v>-0.9</v>
      </c>
      <c r="D2864">
        <v>1.9</v>
      </c>
      <c r="E2864">
        <v>-3.3</v>
      </c>
      <c r="F2864">
        <v>76</v>
      </c>
      <c r="G2864">
        <v>61</v>
      </c>
      <c r="H2864">
        <v>5.4</v>
      </c>
      <c r="I2864" s="10">
        <v>935</v>
      </c>
      <c r="J2864">
        <v>1.3</v>
      </c>
      <c r="K2864" s="2">
        <v>10</v>
      </c>
      <c r="L2864" s="1">
        <f t="shared" si="837"/>
        <v>1.456232872804863</v>
      </c>
      <c r="M2864" s="1">
        <f t="shared" si="838"/>
        <v>91</v>
      </c>
      <c r="N2864" s="1">
        <f t="shared" si="839"/>
        <v>0.57211969598720058</v>
      </c>
      <c r="O2864" s="1">
        <f t="shared" si="853"/>
        <v>4.1953085663039714E-2</v>
      </c>
      <c r="P2864" s="1">
        <f t="shared" si="855"/>
        <v>0.43166646318755164</v>
      </c>
      <c r="Q2864">
        <f t="shared" si="840"/>
        <v>3.4986062692744357</v>
      </c>
      <c r="R2864">
        <f t="shared" si="841"/>
        <v>11.480018383777603</v>
      </c>
      <c r="S2864">
        <f t="shared" si="842"/>
        <v>1.5026202073007333</v>
      </c>
      <c r="T2864">
        <v>0.2432</v>
      </c>
      <c r="U2864" s="1">
        <f t="shared" si="843"/>
        <v>-0.26796444528151608</v>
      </c>
      <c r="V2864" s="1">
        <v>305</v>
      </c>
      <c r="W2864" s="1">
        <f t="shared" si="844"/>
        <v>11.968544015081143</v>
      </c>
      <c r="X2864" s="1">
        <f t="shared" si="845"/>
        <v>32.035951397534404</v>
      </c>
      <c r="Y2864" s="1">
        <f t="shared" si="846"/>
        <v>1.0167853065078074</v>
      </c>
      <c r="Z2864" s="1">
        <f t="shared" si="854"/>
        <v>-0.22800000000000004</v>
      </c>
      <c r="AA2864" s="1">
        <f t="shared" si="847"/>
        <v>5.9078937365078202E-2</v>
      </c>
      <c r="AB2864" s="1">
        <f t="shared" si="848"/>
        <v>2.5031249</v>
      </c>
      <c r="AC2864" s="1">
        <f t="shared" si="849"/>
        <v>0.97233639771832736</v>
      </c>
      <c r="AF2864" s="1">
        <f t="shared" si="850"/>
        <v>2.8395782340740348</v>
      </c>
      <c r="AG2864" s="1">
        <f t="shared" si="851"/>
        <v>2.9161120085381378</v>
      </c>
      <c r="AH2864" s="1">
        <f t="shared" si="852"/>
        <v>4.5508413933518401</v>
      </c>
      <c r="AI2864">
        <v>3.2</v>
      </c>
      <c r="AJ2864">
        <v>14</v>
      </c>
      <c r="AK2864">
        <v>52</v>
      </c>
      <c r="AL2864">
        <v>13</v>
      </c>
      <c r="AM2864">
        <v>9129</v>
      </c>
      <c r="AN2864">
        <v>9152</v>
      </c>
      <c r="AO2864">
        <v>9114</v>
      </c>
      <c r="AP2864">
        <v>44</v>
      </c>
      <c r="AQ2864">
        <v>0</v>
      </c>
    </row>
    <row r="2865" spans="1:43">
      <c r="A2865" s="27">
        <v>40849</v>
      </c>
      <c r="B2865" s="27"/>
      <c r="C2865">
        <v>0.3</v>
      </c>
      <c r="D2865">
        <v>3.6</v>
      </c>
      <c r="E2865">
        <v>-2.1</v>
      </c>
      <c r="F2865">
        <v>70</v>
      </c>
      <c r="G2865">
        <v>50</v>
      </c>
      <c r="H2865">
        <v>7.3</v>
      </c>
      <c r="I2865" s="10">
        <v>935</v>
      </c>
      <c r="J2865">
        <v>1.5</v>
      </c>
      <c r="K2865" s="2">
        <v>10</v>
      </c>
      <c r="L2865" s="1">
        <f t="shared" si="837"/>
        <v>1.6276958990714312</v>
      </c>
      <c r="M2865" s="1">
        <f t="shared" si="838"/>
        <v>90</v>
      </c>
      <c r="N2865" s="1">
        <f t="shared" si="839"/>
        <v>0.62446951587741306</v>
      </c>
      <c r="O2865" s="1">
        <f t="shared" si="853"/>
        <v>4.533048066356675E-2</v>
      </c>
      <c r="P2865" s="1">
        <f t="shared" si="855"/>
        <v>0.43338715251674798</v>
      </c>
      <c r="Q2865">
        <f t="shared" si="840"/>
        <v>4.59163804770869</v>
      </c>
      <c r="R2865">
        <f t="shared" si="841"/>
        <v>11.469224640921551</v>
      </c>
      <c r="S2865">
        <f t="shared" si="842"/>
        <v>1.5012074137331874</v>
      </c>
      <c r="T2865">
        <v>0.2432</v>
      </c>
      <c r="U2865" s="1">
        <f t="shared" si="843"/>
        <v>-0.27323920931356771</v>
      </c>
      <c r="V2865" s="1">
        <v>306</v>
      </c>
      <c r="W2865" s="1">
        <f t="shared" si="844"/>
        <v>13.970324351091904</v>
      </c>
      <c r="X2865" s="1">
        <f t="shared" si="845"/>
        <v>31.928734100344304</v>
      </c>
      <c r="Y2865" s="1">
        <f t="shared" si="846"/>
        <v>1.0172714895451549</v>
      </c>
      <c r="Z2865" s="1">
        <f t="shared" si="854"/>
        <v>0.45599999999999996</v>
      </c>
      <c r="AA2865" s="1">
        <f t="shared" si="847"/>
        <v>5.9145882532053211E-2</v>
      </c>
      <c r="AB2865" s="1">
        <f t="shared" si="848"/>
        <v>2.5002917</v>
      </c>
      <c r="AC2865" s="1">
        <f t="shared" si="849"/>
        <v>1.1219266127519161</v>
      </c>
      <c r="AF2865" s="1">
        <f t="shared" si="850"/>
        <v>3.1734052715861623</v>
      </c>
      <c r="AG2865" s="1">
        <f t="shared" si="851"/>
        <v>3.2063403416777483</v>
      </c>
      <c r="AH2865" s="1">
        <f t="shared" si="852"/>
        <v>4.8779623895735149</v>
      </c>
      <c r="AI2865">
        <v>3.4</v>
      </c>
      <c r="AJ2865">
        <v>3</v>
      </c>
      <c r="AK2865">
        <v>56</v>
      </c>
      <c r="AL2865">
        <v>3</v>
      </c>
      <c r="AM2865">
        <v>9158</v>
      </c>
      <c r="AN2865">
        <v>9170</v>
      </c>
      <c r="AO2865">
        <v>9136</v>
      </c>
      <c r="AP2865">
        <v>43</v>
      </c>
      <c r="AQ2865">
        <v>0</v>
      </c>
    </row>
    <row r="2866" spans="1:43">
      <c r="A2866" s="27">
        <v>40850</v>
      </c>
      <c r="B2866" s="27"/>
      <c r="C2866">
        <v>1.1000000000000001</v>
      </c>
      <c r="D2866">
        <v>4.9000000000000004</v>
      </c>
      <c r="E2866">
        <v>-1.5</v>
      </c>
      <c r="F2866">
        <v>71</v>
      </c>
      <c r="G2866">
        <v>53</v>
      </c>
      <c r="H2866">
        <v>8.3000000000000007</v>
      </c>
      <c r="I2866" s="10">
        <v>935</v>
      </c>
      <c r="J2866">
        <v>1.3</v>
      </c>
      <c r="K2866" s="2">
        <v>10</v>
      </c>
      <c r="L2866" s="1">
        <f t="shared" si="837"/>
        <v>1.7560257737009981</v>
      </c>
      <c r="M2866" s="1">
        <f t="shared" si="838"/>
        <v>89</v>
      </c>
      <c r="N2866" s="1">
        <f t="shared" si="839"/>
        <v>0.66168020278676021</v>
      </c>
      <c r="O2866" s="1">
        <f t="shared" si="853"/>
        <v>4.7709799653945471E-2</v>
      </c>
      <c r="P2866" s="1">
        <f t="shared" si="855"/>
        <v>0.47323582208140291</v>
      </c>
      <c r="Q2866">
        <f t="shared" si="840"/>
        <v>5.1167234573251674</v>
      </c>
      <c r="R2866">
        <f t="shared" si="841"/>
        <v>11.458564039012943</v>
      </c>
      <c r="S2866">
        <f t="shared" si="842"/>
        <v>1.4998120469912231</v>
      </c>
      <c r="T2866">
        <v>0.2432</v>
      </c>
      <c r="U2866" s="1">
        <f t="shared" si="843"/>
        <v>-0.27843314025077076</v>
      </c>
      <c r="V2866" s="1">
        <v>307</v>
      </c>
      <c r="W2866" s="1">
        <f t="shared" si="844"/>
        <v>15.000226488676452</v>
      </c>
      <c r="X2866" s="1">
        <f t="shared" si="845"/>
        <v>31.822319931336487</v>
      </c>
      <c r="Y2866" s="1">
        <f t="shared" si="846"/>
        <v>1.0177525631110025</v>
      </c>
      <c r="Z2866" s="1">
        <f t="shared" si="854"/>
        <v>0.30400000000000005</v>
      </c>
      <c r="AA2866" s="1">
        <f t="shared" si="847"/>
        <v>5.9190596994611093E-2</v>
      </c>
      <c r="AB2866" s="1">
        <f t="shared" si="848"/>
        <v>2.4984028999999999</v>
      </c>
      <c r="AC2866" s="1">
        <f t="shared" si="849"/>
        <v>0.97233639771832736</v>
      </c>
      <c r="AF2866" s="1">
        <f t="shared" si="850"/>
        <v>3.4995440529192261</v>
      </c>
      <c r="AG2866" s="1">
        <f t="shared" si="851"/>
        <v>3.370632376060521</v>
      </c>
      <c r="AH2866" s="1">
        <f t="shared" si="852"/>
        <v>5.3869358091342816</v>
      </c>
      <c r="AI2866">
        <v>3</v>
      </c>
      <c r="AJ2866">
        <v>10</v>
      </c>
      <c r="AK2866">
        <v>44</v>
      </c>
      <c r="AL2866">
        <v>5</v>
      </c>
      <c r="AM2866">
        <v>9179</v>
      </c>
      <c r="AN2866">
        <v>9188</v>
      </c>
      <c r="AO2866">
        <v>9169</v>
      </c>
      <c r="AP2866">
        <v>46</v>
      </c>
      <c r="AQ2866">
        <v>0</v>
      </c>
    </row>
    <row r="2867" spans="1:43">
      <c r="A2867" s="27">
        <v>40851</v>
      </c>
      <c r="B2867" s="27"/>
      <c r="C2867">
        <v>1.5</v>
      </c>
      <c r="D2867">
        <v>3.5</v>
      </c>
      <c r="E2867">
        <v>-0.9</v>
      </c>
      <c r="F2867">
        <v>75</v>
      </c>
      <c r="G2867">
        <v>65</v>
      </c>
      <c r="H2867">
        <v>5.2</v>
      </c>
      <c r="I2867" s="10">
        <v>935</v>
      </c>
      <c r="J2867">
        <v>2</v>
      </c>
      <c r="K2867" s="2">
        <v>10</v>
      </c>
      <c r="L2867" s="1">
        <f t="shared" si="837"/>
        <v>1.552557774685331</v>
      </c>
      <c r="M2867" s="1">
        <f t="shared" si="838"/>
        <v>85</v>
      </c>
      <c r="N2867" s="1">
        <f t="shared" si="839"/>
        <v>0.68100991033793745</v>
      </c>
      <c r="O2867" s="1">
        <f t="shared" si="853"/>
        <v>4.8939185959194137E-2</v>
      </c>
      <c r="P2867" s="1">
        <f t="shared" si="855"/>
        <v>0.49838577252334582</v>
      </c>
      <c r="Q2867">
        <f t="shared" si="840"/>
        <v>3.4051112642338408</v>
      </c>
      <c r="R2867">
        <f t="shared" si="841"/>
        <v>11.44804051475662</v>
      </c>
      <c r="S2867">
        <f t="shared" si="842"/>
        <v>1.4984346223503431</v>
      </c>
      <c r="T2867">
        <v>0.2432</v>
      </c>
      <c r="U2867" s="1">
        <f t="shared" si="843"/>
        <v>-0.28354470155847794</v>
      </c>
      <c r="V2867" s="1">
        <v>308</v>
      </c>
      <c r="W2867" s="1">
        <f t="shared" si="844"/>
        <v>11.65202001998022</v>
      </c>
      <c r="X2867" s="1">
        <f t="shared" si="845"/>
        <v>31.716784657494319</v>
      </c>
      <c r="Y2867" s="1">
        <f t="shared" si="846"/>
        <v>1.0182283848880556</v>
      </c>
      <c r="Z2867" s="1">
        <f t="shared" si="854"/>
        <v>0.15199999999999997</v>
      </c>
      <c r="AA2867" s="1">
        <f t="shared" si="847"/>
        <v>5.9212979588676898E-2</v>
      </c>
      <c r="AB2867" s="1">
        <f t="shared" si="848"/>
        <v>2.4974585</v>
      </c>
      <c r="AC2867" s="1">
        <f t="shared" si="849"/>
        <v>1.4959021503358882</v>
      </c>
      <c r="AF2867" s="1">
        <f t="shared" si="850"/>
        <v>2.9532528844370316</v>
      </c>
      <c r="AG2867" s="1">
        <f t="shared" si="851"/>
        <v>2.9068566304107031</v>
      </c>
      <c r="AH2867" s="1">
        <f t="shared" si="852"/>
        <v>4.6153434475473976</v>
      </c>
      <c r="AI2867">
        <v>3.1</v>
      </c>
      <c r="AJ2867">
        <v>3</v>
      </c>
      <c r="AK2867">
        <v>50</v>
      </c>
      <c r="AL2867">
        <v>3</v>
      </c>
      <c r="AM2867">
        <v>9156</v>
      </c>
      <c r="AN2867">
        <v>9185</v>
      </c>
      <c r="AO2867">
        <v>9142</v>
      </c>
      <c r="AP2867">
        <v>51</v>
      </c>
      <c r="AQ2867">
        <v>0</v>
      </c>
    </row>
    <row r="2868" spans="1:43">
      <c r="A2868" s="27">
        <v>40852</v>
      </c>
      <c r="B2868" s="27"/>
      <c r="C2868">
        <v>1.7</v>
      </c>
      <c r="D2868">
        <v>4.4000000000000004</v>
      </c>
      <c r="E2868">
        <v>-0.4</v>
      </c>
      <c r="F2868">
        <v>75</v>
      </c>
      <c r="G2868">
        <v>59</v>
      </c>
      <c r="H2868">
        <v>5</v>
      </c>
      <c r="I2868" s="10">
        <v>935</v>
      </c>
      <c r="J2868">
        <v>1.9</v>
      </c>
      <c r="K2868" s="2">
        <v>10</v>
      </c>
      <c r="L2868" s="1">
        <f t="shared" si="837"/>
        <v>1.5293270188359589</v>
      </c>
      <c r="M2868" s="1">
        <f t="shared" si="838"/>
        <v>91</v>
      </c>
      <c r="N2868" s="1">
        <f t="shared" si="839"/>
        <v>0.69086052853268343</v>
      </c>
      <c r="O2868" s="1">
        <f t="shared" si="853"/>
        <v>4.9564021041769872E-2</v>
      </c>
      <c r="P2868" s="1">
        <f t="shared" si="855"/>
        <v>0.51684714468824844</v>
      </c>
      <c r="Q2868">
        <f t="shared" si="840"/>
        <v>3.3112544781237219</v>
      </c>
      <c r="R2868">
        <f t="shared" si="841"/>
        <v>11.437658030091509</v>
      </c>
      <c r="S2868">
        <f t="shared" si="842"/>
        <v>1.4970756583889411</v>
      </c>
      <c r="T2868">
        <v>0.2432</v>
      </c>
      <c r="U2868" s="1">
        <f t="shared" si="843"/>
        <v>-0.28857238106967259</v>
      </c>
      <c r="V2868" s="1">
        <v>309</v>
      </c>
      <c r="W2868" s="1">
        <f t="shared" si="844"/>
        <v>11.405799606180176</v>
      </c>
      <c r="X2868" s="1">
        <f t="shared" si="845"/>
        <v>31.6122037119559</v>
      </c>
      <c r="Y2868" s="1">
        <f t="shared" si="846"/>
        <v>1.0186988141126696</v>
      </c>
      <c r="Z2868" s="1">
        <f t="shared" si="854"/>
        <v>7.5999999999999984E-2</v>
      </c>
      <c r="AA2868" s="1">
        <f t="shared" si="847"/>
        <v>5.9224177234800057E-2</v>
      </c>
      <c r="AB2868" s="1">
        <f t="shared" si="848"/>
        <v>2.4969863000000001</v>
      </c>
      <c r="AC2868" s="1">
        <f t="shared" si="849"/>
        <v>1.4211070428190937</v>
      </c>
      <c r="AF2868" s="1">
        <f t="shared" si="850"/>
        <v>3.1062602415483309</v>
      </c>
      <c r="AG2868" s="1">
        <f t="shared" si="851"/>
        <v>2.8674235420083152</v>
      </c>
      <c r="AH2868" s="1">
        <f t="shared" si="852"/>
        <v>4.6031048922756082</v>
      </c>
      <c r="AI2868">
        <v>3.5</v>
      </c>
      <c r="AJ2868">
        <v>10</v>
      </c>
      <c r="AK2868">
        <v>54</v>
      </c>
      <c r="AL2868">
        <v>11</v>
      </c>
      <c r="AM2868">
        <v>9150</v>
      </c>
      <c r="AN2868">
        <v>9165</v>
      </c>
      <c r="AO2868">
        <v>9135</v>
      </c>
      <c r="AP2868">
        <v>51</v>
      </c>
      <c r="AQ2868">
        <v>0</v>
      </c>
    </row>
    <row r="2869" spans="1:43">
      <c r="A2869" s="27">
        <v>40853</v>
      </c>
      <c r="B2869" s="27"/>
      <c r="C2869">
        <v>2.7</v>
      </c>
      <c r="D2869">
        <v>7.7</v>
      </c>
      <c r="E2869">
        <v>-0.8</v>
      </c>
      <c r="F2869">
        <v>75</v>
      </c>
      <c r="G2869">
        <v>50</v>
      </c>
      <c r="H2869">
        <v>7.3</v>
      </c>
      <c r="I2869" s="10">
        <v>935</v>
      </c>
      <c r="J2869">
        <v>1.5</v>
      </c>
      <c r="K2869" s="2">
        <v>10</v>
      </c>
      <c r="L2869" s="1">
        <f t="shared" si="837"/>
        <v>1.7261295542095141</v>
      </c>
      <c r="M2869" s="1">
        <f t="shared" si="838"/>
        <v>100</v>
      </c>
      <c r="N2869" s="1">
        <f t="shared" si="839"/>
        <v>0.74202613073523482</v>
      </c>
      <c r="O2869" s="1">
        <f t="shared" si="853"/>
        <v>5.2792067426267228E-2</v>
      </c>
      <c r="P2869" s="1">
        <f t="shared" si="855"/>
        <v>0.5510119094979864</v>
      </c>
      <c r="Q2869">
        <f t="shared" si="840"/>
        <v>4.5666061936884192</v>
      </c>
      <c r="R2869">
        <f t="shared" si="841"/>
        <v>11.427420569312661</v>
      </c>
      <c r="S2869">
        <f t="shared" si="842"/>
        <v>1.4957356766116048</v>
      </c>
      <c r="T2869">
        <v>0.2432</v>
      </c>
      <c r="U2869" s="1">
        <f t="shared" si="843"/>
        <v>-0.29351469143231679</v>
      </c>
      <c r="V2869" s="1">
        <v>310</v>
      </c>
      <c r="W2869" s="1">
        <f t="shared" si="844"/>
        <v>13.814764237871151</v>
      </c>
      <c r="X2869" s="1">
        <f t="shared" si="845"/>
        <v>31.508652120881838</v>
      </c>
      <c r="Y2869" s="1">
        <f t="shared" si="846"/>
        <v>1.019163711616494</v>
      </c>
      <c r="Z2869" s="1">
        <f t="shared" si="854"/>
        <v>0.38000000000000012</v>
      </c>
      <c r="AA2869" s="1">
        <f t="shared" si="847"/>
        <v>5.9280229052462358E-2</v>
      </c>
      <c r="AB2869" s="1">
        <f t="shared" si="848"/>
        <v>2.4946253</v>
      </c>
      <c r="AC2869" s="1">
        <f t="shared" si="849"/>
        <v>1.1219266127519161</v>
      </c>
      <c r="AF2869" s="1">
        <f t="shared" si="850"/>
        <v>4.3313271251336385</v>
      </c>
      <c r="AG2869" s="1">
        <f t="shared" si="851"/>
        <v>3.2238176747688088</v>
      </c>
      <c r="AH2869" s="1">
        <f t="shared" si="852"/>
        <v>5.2634968611999549</v>
      </c>
      <c r="AI2869">
        <v>3.1</v>
      </c>
      <c r="AJ2869">
        <v>11</v>
      </c>
      <c r="AK2869">
        <v>47</v>
      </c>
      <c r="AL2869">
        <v>10</v>
      </c>
      <c r="AM2869">
        <v>9161</v>
      </c>
      <c r="AN2869">
        <v>9183</v>
      </c>
      <c r="AO2869">
        <v>9141</v>
      </c>
      <c r="AP2869">
        <v>54</v>
      </c>
      <c r="AQ2869">
        <v>0</v>
      </c>
    </row>
    <row r="2870" spans="1:43">
      <c r="A2870" s="27">
        <v>40854</v>
      </c>
      <c r="B2870" s="27"/>
      <c r="C2870">
        <v>8.9</v>
      </c>
      <c r="D2870">
        <v>11.8</v>
      </c>
      <c r="E2870">
        <v>2.5</v>
      </c>
      <c r="F2870">
        <v>42</v>
      </c>
      <c r="G2870">
        <v>31</v>
      </c>
      <c r="H2870">
        <v>9.1</v>
      </c>
      <c r="I2870" s="10">
        <v>935</v>
      </c>
      <c r="J2870">
        <v>7</v>
      </c>
      <c r="K2870" s="2">
        <v>10</v>
      </c>
      <c r="L2870" s="1">
        <f t="shared" si="837"/>
        <v>3.9291793351136817</v>
      </c>
      <c r="M2870" s="1">
        <f t="shared" si="838"/>
        <v>53</v>
      </c>
      <c r="N2870" s="1">
        <f t="shared" si="839"/>
        <v>1.1407010860938473</v>
      </c>
      <c r="O2870" s="1">
        <f t="shared" si="853"/>
        <v>7.7120122710241754E-2</v>
      </c>
      <c r="P2870" s="1">
        <f t="shared" si="855"/>
        <v>0.40847352915742652</v>
      </c>
      <c r="Q2870">
        <f t="shared" si="840"/>
        <v>6.1904427464118301</v>
      </c>
      <c r="R2870">
        <f t="shared" si="841"/>
        <v>11.41733213598962</v>
      </c>
      <c r="S2870">
        <f t="shared" si="842"/>
        <v>1.4944152010457619</v>
      </c>
      <c r="T2870">
        <v>0.2432</v>
      </c>
      <c r="U2870" s="1">
        <f t="shared" si="843"/>
        <v>-0.29837017054935894</v>
      </c>
      <c r="V2870" s="1">
        <v>311</v>
      </c>
      <c r="W2870" s="1">
        <f t="shared" si="844"/>
        <v>15.682940244954832</v>
      </c>
      <c r="X2870" s="1">
        <f t="shared" si="845"/>
        <v>31.406204431177574</v>
      </c>
      <c r="Y2870" s="1">
        <f t="shared" si="846"/>
        <v>1.0196229398676417</v>
      </c>
      <c r="Z2870" s="1">
        <f t="shared" si="854"/>
        <v>2.3560000000000003</v>
      </c>
      <c r="AA2870" s="1">
        <f t="shared" si="847"/>
        <v>5.9630132424506418E-2</v>
      </c>
      <c r="AB2870" s="1">
        <f t="shared" si="848"/>
        <v>2.4799870999999998</v>
      </c>
      <c r="AC2870" s="1">
        <f t="shared" si="849"/>
        <v>5.2356575261756086</v>
      </c>
      <c r="AF2870" s="1">
        <f t="shared" si="850"/>
        <v>5.8816073075656234</v>
      </c>
      <c r="AG2870" s="1">
        <f t="shared" si="851"/>
        <v>3.4370317770789272</v>
      </c>
      <c r="AH2870" s="1">
        <f t="shared" si="852"/>
        <v>5.0710189056392716</v>
      </c>
      <c r="AI2870">
        <v>16.5</v>
      </c>
      <c r="AJ2870">
        <v>6</v>
      </c>
      <c r="AK2870">
        <v>255</v>
      </c>
      <c r="AL2870">
        <v>7</v>
      </c>
      <c r="AM2870">
        <v>9137</v>
      </c>
      <c r="AN2870">
        <v>9190</v>
      </c>
      <c r="AO2870">
        <v>9085</v>
      </c>
      <c r="AP2870">
        <v>46</v>
      </c>
      <c r="AQ2870">
        <v>0</v>
      </c>
    </row>
    <row r="2871" spans="1:43">
      <c r="A2871" s="27">
        <v>40855</v>
      </c>
      <c r="B2871" s="27"/>
      <c r="C2871">
        <v>9</v>
      </c>
      <c r="D2871">
        <v>12.2</v>
      </c>
      <c r="E2871">
        <v>3.4</v>
      </c>
      <c r="F2871">
        <v>44</v>
      </c>
      <c r="G2871">
        <v>31</v>
      </c>
      <c r="H2871">
        <v>8.6</v>
      </c>
      <c r="I2871" s="10">
        <v>935</v>
      </c>
      <c r="J2871">
        <v>7.2</v>
      </c>
      <c r="K2871" s="2">
        <v>10</v>
      </c>
      <c r="L2871" s="1">
        <f t="shared" si="837"/>
        <v>4.1192429305529252</v>
      </c>
      <c r="M2871" s="1">
        <f t="shared" si="838"/>
        <v>57</v>
      </c>
      <c r="N2871" s="1">
        <f t="shared" si="839"/>
        <v>1.148436398239401</v>
      </c>
      <c r="O2871" s="1">
        <f t="shared" si="853"/>
        <v>7.7580054229887188E-2</v>
      </c>
      <c r="P2871" s="1">
        <f t="shared" si="855"/>
        <v>0.44259760407207682</v>
      </c>
      <c r="Q2871">
        <f t="shared" si="840"/>
        <v>5.8632519225016733</v>
      </c>
      <c r="R2871">
        <f t="shared" si="841"/>
        <v>11.407396749682921</v>
      </c>
      <c r="S2871">
        <f t="shared" si="842"/>
        <v>1.4931147578119006</v>
      </c>
      <c r="T2871">
        <v>0.2432</v>
      </c>
      <c r="U2871" s="1">
        <f t="shared" si="843"/>
        <v>-0.30313738201126988</v>
      </c>
      <c r="V2871" s="1">
        <v>312</v>
      </c>
      <c r="W2871" s="1">
        <f t="shared" si="844"/>
        <v>15.112465686174062</v>
      </c>
      <c r="X2871" s="1">
        <f t="shared" si="845"/>
        <v>31.304934639146978</v>
      </c>
      <c r="Y2871" s="1">
        <f t="shared" si="846"/>
        <v>1.0200763630113763</v>
      </c>
      <c r="Z2871" s="1">
        <f t="shared" si="854"/>
        <v>3.7999999999999867E-2</v>
      </c>
      <c r="AA2871" s="1">
        <f t="shared" si="847"/>
        <v>5.9635809879325645E-2</v>
      </c>
      <c r="AB2871" s="1">
        <f t="shared" si="848"/>
        <v>2.4797509999999998</v>
      </c>
      <c r="AC2871" s="1">
        <f t="shared" si="849"/>
        <v>5.3852477412091977</v>
      </c>
      <c r="AF2871" s="1">
        <f t="shared" si="850"/>
        <v>5.7242259412719019</v>
      </c>
      <c r="AG2871" s="1">
        <f t="shared" si="851"/>
        <v>3.36902277770132</v>
      </c>
      <c r="AH2871" s="1">
        <f t="shared" si="852"/>
        <v>6.5619536750679384</v>
      </c>
      <c r="AI2871">
        <v>16.899999999999999</v>
      </c>
      <c r="AJ2871">
        <v>6</v>
      </c>
      <c r="AK2871">
        <v>290</v>
      </c>
      <c r="AL2871">
        <v>7</v>
      </c>
      <c r="AM2871">
        <v>9069</v>
      </c>
      <c r="AN2871">
        <v>9099</v>
      </c>
      <c r="AO2871">
        <v>9039</v>
      </c>
      <c r="AP2871">
        <v>49</v>
      </c>
      <c r="AQ2871">
        <v>0</v>
      </c>
    </row>
    <row r="2872" spans="1:43">
      <c r="A2872" s="27">
        <v>40856</v>
      </c>
      <c r="B2872" s="27"/>
      <c r="C2872">
        <v>1.6</v>
      </c>
      <c r="D2872">
        <v>4.5999999999999996</v>
      </c>
      <c r="E2872">
        <v>-1.1000000000000001</v>
      </c>
      <c r="F2872">
        <v>78</v>
      </c>
      <c r="G2872">
        <v>58</v>
      </c>
      <c r="H2872">
        <v>0</v>
      </c>
      <c r="I2872" s="10">
        <v>935</v>
      </c>
      <c r="J2872">
        <v>2.2000000000000002</v>
      </c>
      <c r="K2872" s="2">
        <v>10</v>
      </c>
      <c r="L2872" s="1">
        <f t="shared" si="837"/>
        <v>1.5257685846797115</v>
      </c>
      <c r="M2872" s="1">
        <f t="shared" si="838"/>
        <v>98</v>
      </c>
      <c r="N2872" s="1">
        <f t="shared" si="839"/>
        <v>0.68591959793818613</v>
      </c>
      <c r="O2872" s="1">
        <f t="shared" si="853"/>
        <v>4.9250752013960439E-2</v>
      </c>
      <c r="P2872" s="1">
        <f t="shared" si="855"/>
        <v>0.52232733874607395</v>
      </c>
      <c r="Q2872">
        <f t="shared" si="840"/>
        <v>0.66726119188827115</v>
      </c>
      <c r="R2872">
        <f t="shared" si="841"/>
        <v>11.397618442461191</v>
      </c>
      <c r="S2872">
        <f t="shared" si="842"/>
        <v>1.4918348746676953</v>
      </c>
      <c r="T2872">
        <v>0.2432</v>
      </c>
      <c r="U2872" s="1">
        <f t="shared" si="843"/>
        <v>-0.30781491552098</v>
      </c>
      <c r="V2872" s="1">
        <v>313</v>
      </c>
      <c r="W2872" s="1">
        <f t="shared" si="844"/>
        <v>6.0069463531290346</v>
      </c>
      <c r="X2872" s="1">
        <f t="shared" si="845"/>
        <v>31.20491612015083</v>
      </c>
      <c r="Y2872" s="1">
        <f t="shared" si="846"/>
        <v>1.0205238469103022</v>
      </c>
      <c r="Z2872" s="1">
        <f t="shared" si="854"/>
        <v>-2.8120000000000003</v>
      </c>
      <c r="AA2872" s="1">
        <f t="shared" si="847"/>
        <v>5.9218577882397511E-2</v>
      </c>
      <c r="AB2872" s="1">
        <f t="shared" si="848"/>
        <v>2.4972224000000001</v>
      </c>
      <c r="AC2872" s="1">
        <f t="shared" si="849"/>
        <v>1.6454923653694771</v>
      </c>
      <c r="AF2872" s="1">
        <f t="shared" si="850"/>
        <v>3.3242219535682827</v>
      </c>
      <c r="AG2872" s="1">
        <f t="shared" si="851"/>
        <v>2.0689690115985804</v>
      </c>
      <c r="AH2872" s="1">
        <f t="shared" si="852"/>
        <v>4.6636274713991215</v>
      </c>
      <c r="AI2872">
        <v>4.0999999999999996</v>
      </c>
      <c r="AJ2872">
        <v>15</v>
      </c>
      <c r="AK2872">
        <v>70</v>
      </c>
      <c r="AL2872">
        <v>13</v>
      </c>
      <c r="AM2872">
        <v>9159</v>
      </c>
      <c r="AN2872">
        <v>9180</v>
      </c>
      <c r="AO2872">
        <v>9082</v>
      </c>
      <c r="AP2872">
        <v>53</v>
      </c>
      <c r="AQ2872">
        <v>1</v>
      </c>
    </row>
    <row r="2873" spans="1:43">
      <c r="A2873" s="27">
        <v>40857</v>
      </c>
      <c r="B2873" s="27"/>
      <c r="C2873">
        <v>-2.1</v>
      </c>
      <c r="D2873">
        <v>-0.8</v>
      </c>
      <c r="E2873">
        <v>-3.4</v>
      </c>
      <c r="F2873">
        <v>91</v>
      </c>
      <c r="G2873">
        <v>87</v>
      </c>
      <c r="H2873">
        <v>0</v>
      </c>
      <c r="I2873" s="10">
        <v>935</v>
      </c>
      <c r="J2873">
        <v>2.1</v>
      </c>
      <c r="K2873" s="2">
        <v>10</v>
      </c>
      <c r="L2873" s="1">
        <f t="shared" si="837"/>
        <v>0.93874288378986925</v>
      </c>
      <c r="M2873" s="1">
        <f t="shared" si="838"/>
        <v>95</v>
      </c>
      <c r="N2873" s="1">
        <f t="shared" si="839"/>
        <v>0.52369032699145524</v>
      </c>
      <c r="O2873" s="1">
        <f t="shared" si="853"/>
        <v>3.8794652980438264E-2</v>
      </c>
      <c r="P2873" s="1">
        <f t="shared" si="855"/>
        <v>0.47649579188630109</v>
      </c>
      <c r="Q2873">
        <f t="shared" si="840"/>
        <v>0.64230461503264358</v>
      </c>
      <c r="R2873">
        <f t="shared" si="841"/>
        <v>11.388001255222228</v>
      </c>
      <c r="S2873">
        <f t="shared" si="842"/>
        <v>1.4905760805264698</v>
      </c>
      <c r="T2873">
        <v>0.2432</v>
      </c>
      <c r="U2873" s="1">
        <f t="shared" si="843"/>
        <v>-0.3124013873110903</v>
      </c>
      <c r="V2873" s="1">
        <v>314</v>
      </c>
      <c r="W2873" s="1">
        <f t="shared" si="844"/>
        <v>5.987947650172873</v>
      </c>
      <c r="X2873" s="1">
        <f t="shared" si="845"/>
        <v>31.106221559339598</v>
      </c>
      <c r="Y2873" s="1">
        <f t="shared" si="846"/>
        <v>1.0209652591840459</v>
      </c>
      <c r="Z2873" s="1">
        <f t="shared" si="854"/>
        <v>-1.4060000000000001</v>
      </c>
      <c r="AA2873" s="1">
        <f t="shared" si="847"/>
        <v>5.901214357257914E-2</v>
      </c>
      <c r="AB2873" s="1">
        <f t="shared" si="848"/>
        <v>2.5059581</v>
      </c>
      <c r="AC2873" s="1">
        <f t="shared" si="849"/>
        <v>1.5706972578526825</v>
      </c>
      <c r="AF2873" s="1">
        <f t="shared" si="850"/>
        <v>1.8111792059342706</v>
      </c>
      <c r="AG2873" s="1">
        <f t="shared" si="851"/>
        <v>1.9855908371555262</v>
      </c>
      <c r="AH2873" s="1">
        <f t="shared" si="852"/>
        <v>3.3742934935215567</v>
      </c>
      <c r="AI2873">
        <v>6.7</v>
      </c>
      <c r="AJ2873">
        <v>14</v>
      </c>
      <c r="AK2873">
        <v>99</v>
      </c>
      <c r="AL2873">
        <v>14</v>
      </c>
      <c r="AM2873">
        <v>9195</v>
      </c>
      <c r="AN2873">
        <v>9212</v>
      </c>
      <c r="AO2873">
        <v>9164</v>
      </c>
      <c r="AP2873">
        <v>48</v>
      </c>
      <c r="AQ2873">
        <v>34</v>
      </c>
    </row>
    <row r="2874" spans="1:43">
      <c r="A2874" s="27">
        <v>40858</v>
      </c>
      <c r="B2874" s="27"/>
      <c r="C2874">
        <v>-1.6</v>
      </c>
      <c r="D2874">
        <v>2</v>
      </c>
      <c r="E2874">
        <v>-4.7</v>
      </c>
      <c r="F2874">
        <v>77</v>
      </c>
      <c r="G2874">
        <v>55</v>
      </c>
      <c r="H2874">
        <v>6.6</v>
      </c>
      <c r="I2874" s="10">
        <v>935</v>
      </c>
      <c r="J2874">
        <v>1.4</v>
      </c>
      <c r="K2874" s="2">
        <v>10</v>
      </c>
      <c r="L2874" s="1">
        <f t="shared" si="837"/>
        <v>1.3945056551753179</v>
      </c>
      <c r="M2874" s="1">
        <f t="shared" si="838"/>
        <v>99</v>
      </c>
      <c r="N2874" s="1">
        <f t="shared" si="839"/>
        <v>0.54340950438582591</v>
      </c>
      <c r="O2874" s="1">
        <f t="shared" si="853"/>
        <v>4.0084827508507677E-2</v>
      </c>
      <c r="P2874" s="1">
        <f t="shared" si="855"/>
        <v>0.40746526443877973</v>
      </c>
      <c r="Q2874">
        <f t="shared" si="840"/>
        <v>4.1637574050705943</v>
      </c>
      <c r="R2874">
        <f t="shared" si="841"/>
        <v>11.37854923382209</v>
      </c>
      <c r="S2874">
        <f t="shared" si="842"/>
        <v>1.4893389049505354</v>
      </c>
      <c r="T2874">
        <v>0.2432</v>
      </c>
      <c r="U2874" s="1">
        <f t="shared" si="843"/>
        <v>-0.31689544055323748</v>
      </c>
      <c r="V2874" s="1">
        <v>315</v>
      </c>
      <c r="W2874" s="1">
        <f t="shared" si="844"/>
        <v>12.893973300801138</v>
      </c>
      <c r="X2874" s="1">
        <f t="shared" si="845"/>
        <v>31.008922883526012</v>
      </c>
      <c r="Y2874" s="1">
        <f t="shared" si="846"/>
        <v>1.0214004692484202</v>
      </c>
      <c r="Z2874" s="1">
        <f t="shared" si="854"/>
        <v>0.19</v>
      </c>
      <c r="AA2874" s="1">
        <f t="shared" si="847"/>
        <v>5.903995595619653E-2</v>
      </c>
      <c r="AB2874" s="1">
        <f t="shared" si="848"/>
        <v>2.5047775999999997</v>
      </c>
      <c r="AC2874" s="1">
        <f t="shared" si="849"/>
        <v>1.0471315052351216</v>
      </c>
      <c r="AF2874" s="1">
        <f t="shared" si="850"/>
        <v>2.9906592480908754</v>
      </c>
      <c r="AG2874" s="1">
        <f t="shared" si="851"/>
        <v>2.9752323938661269</v>
      </c>
      <c r="AH2874" s="1">
        <f t="shared" si="852"/>
        <v>4.3514817088752036</v>
      </c>
      <c r="AI2874">
        <v>3</v>
      </c>
      <c r="AJ2874">
        <v>3</v>
      </c>
      <c r="AK2874">
        <v>49</v>
      </c>
      <c r="AL2874">
        <v>5</v>
      </c>
      <c r="AM2874">
        <v>9192</v>
      </c>
      <c r="AN2874">
        <v>9224</v>
      </c>
      <c r="AO2874">
        <v>9175</v>
      </c>
      <c r="AP2874">
        <v>41</v>
      </c>
      <c r="AQ2874">
        <v>0</v>
      </c>
    </row>
    <row r="2875" spans="1:43">
      <c r="A2875" s="27">
        <v>40859</v>
      </c>
      <c r="B2875" s="27"/>
      <c r="C2875">
        <v>-0.5</v>
      </c>
      <c r="D2875">
        <v>4.9000000000000004</v>
      </c>
      <c r="E2875">
        <v>-4</v>
      </c>
      <c r="F2875">
        <v>76</v>
      </c>
      <c r="G2875">
        <v>52</v>
      </c>
      <c r="H2875">
        <v>5.6</v>
      </c>
      <c r="I2875" s="10">
        <v>935</v>
      </c>
      <c r="J2875">
        <v>1.5</v>
      </c>
      <c r="K2875" s="2">
        <v>10</v>
      </c>
      <c r="L2875" s="1">
        <f t="shared" si="837"/>
        <v>1.3288356117531606</v>
      </c>
      <c r="M2875" s="1">
        <f t="shared" si="838"/>
        <v>100</v>
      </c>
      <c r="N2875" s="1">
        <f t="shared" si="839"/>
        <v>0.58912099532217999</v>
      </c>
      <c r="O2875" s="1">
        <f t="shared" si="853"/>
        <v>4.3053955592270057E-2</v>
      </c>
      <c r="P2875" s="1">
        <f t="shared" si="855"/>
        <v>0.45250075303638948</v>
      </c>
      <c r="Q2875">
        <f t="shared" si="840"/>
        <v>3.6649040809256275</v>
      </c>
      <c r="R2875">
        <f t="shared" si="841"/>
        <v>11.369266425017187</v>
      </c>
      <c r="S2875">
        <f t="shared" si="842"/>
        <v>1.4881238776200507</v>
      </c>
      <c r="T2875">
        <v>0.2432</v>
      </c>
      <c r="U2875" s="1">
        <f t="shared" si="843"/>
        <v>-0.32129574575948711</v>
      </c>
      <c r="V2875" s="1">
        <v>316</v>
      </c>
      <c r="W2875" s="1">
        <f t="shared" si="844"/>
        <v>11.812944633561473</v>
      </c>
      <c r="X2875" s="1">
        <f t="shared" si="845"/>
        <v>30.913091194259284</v>
      </c>
      <c r="Y2875" s="1">
        <f t="shared" si="846"/>
        <v>1.0218293483540535</v>
      </c>
      <c r="Z2875" s="1">
        <f t="shared" si="854"/>
        <v>0.41800000000000004</v>
      </c>
      <c r="AA2875" s="1">
        <f t="shared" si="847"/>
        <v>5.9101235575957707E-2</v>
      </c>
      <c r="AB2875" s="1">
        <f t="shared" si="848"/>
        <v>2.5021804999999997</v>
      </c>
      <c r="AC2875" s="1">
        <f t="shared" si="849"/>
        <v>1.1219266127519161</v>
      </c>
      <c r="AF2875" s="1">
        <f t="shared" si="850"/>
        <v>3.6695378997133909</v>
      </c>
      <c r="AG2875" s="1">
        <f t="shared" si="851"/>
        <v>2.8322837197117594</v>
      </c>
      <c r="AH2875" s="1">
        <f t="shared" si="852"/>
        <v>4.1049222440959694</v>
      </c>
      <c r="AI2875">
        <v>3.8</v>
      </c>
      <c r="AJ2875">
        <v>10</v>
      </c>
      <c r="AK2875">
        <v>66</v>
      </c>
      <c r="AL2875">
        <v>11</v>
      </c>
      <c r="AM2875">
        <v>9144</v>
      </c>
      <c r="AN2875">
        <v>9178</v>
      </c>
      <c r="AO2875">
        <v>9122</v>
      </c>
      <c r="AP2875">
        <v>45</v>
      </c>
      <c r="AQ2875">
        <v>0</v>
      </c>
    </row>
    <row r="2876" spans="1:43">
      <c r="A2876" s="27">
        <v>40860</v>
      </c>
      <c r="B2876" s="27"/>
      <c r="C2876">
        <v>0.9</v>
      </c>
      <c r="D2876">
        <v>7.9</v>
      </c>
      <c r="E2876">
        <v>-3.3</v>
      </c>
      <c r="F2876">
        <v>71</v>
      </c>
      <c r="G2876">
        <v>34</v>
      </c>
      <c r="H2876">
        <v>7.3</v>
      </c>
      <c r="I2876" s="10">
        <v>935</v>
      </c>
      <c r="J2876">
        <v>1.2</v>
      </c>
      <c r="K2876" s="2">
        <v>10</v>
      </c>
      <c r="L2876" s="1">
        <f t="shared" si="837"/>
        <v>1.5801485240760882</v>
      </c>
      <c r="M2876" s="1">
        <f t="shared" si="838"/>
        <v>108</v>
      </c>
      <c r="N2876" s="1">
        <f t="shared" si="839"/>
        <v>0.65219842492921176</v>
      </c>
      <c r="O2876" s="1">
        <f t="shared" si="853"/>
        <v>4.7105127692226918E-2</v>
      </c>
      <c r="P2876" s="1">
        <f t="shared" si="855"/>
        <v>0.43981157737344323</v>
      </c>
      <c r="Q2876">
        <f t="shared" si="840"/>
        <v>4.730551293630894</v>
      </c>
      <c r="R2876">
        <f t="shared" si="841"/>
        <v>11.360156872225135</v>
      </c>
      <c r="S2876">
        <f t="shared" si="842"/>
        <v>1.486931527778159</v>
      </c>
      <c r="T2876">
        <v>0.2432</v>
      </c>
      <c r="U2876" s="1">
        <f t="shared" si="843"/>
        <v>-0.32560100117564011</v>
      </c>
      <c r="V2876" s="1">
        <v>317</v>
      </c>
      <c r="W2876" s="1">
        <f t="shared" si="844"/>
        <v>13.557181045561922</v>
      </c>
      <c r="X2876" s="1">
        <f t="shared" si="845"/>
        <v>30.818796702158522</v>
      </c>
      <c r="Y2876" s="1">
        <f t="shared" si="846"/>
        <v>1.0222517696244791</v>
      </c>
      <c r="Z2876" s="1">
        <f t="shared" si="854"/>
        <v>0.53199999999999992</v>
      </c>
      <c r="AA2876" s="1">
        <f t="shared" si="847"/>
        <v>5.9179412041869418E-2</v>
      </c>
      <c r="AB2876" s="1">
        <f t="shared" si="848"/>
        <v>2.4988750999999998</v>
      </c>
      <c r="AC2876" s="1">
        <f t="shared" si="849"/>
        <v>0.89754129020153295</v>
      </c>
      <c r="AF2876" s="1">
        <f t="shared" si="850"/>
        <v>4.4360265000617742</v>
      </c>
      <c r="AG2876" s="1">
        <f t="shared" si="851"/>
        <v>3.0605959983080671</v>
      </c>
      <c r="AH2876" s="1">
        <f t="shared" si="852"/>
        <v>4.6319689505027872</v>
      </c>
      <c r="AI2876">
        <v>4.0999999999999996</v>
      </c>
      <c r="AJ2876">
        <v>10</v>
      </c>
      <c r="AK2876">
        <v>65</v>
      </c>
      <c r="AL2876">
        <v>10</v>
      </c>
      <c r="AM2876">
        <v>9129</v>
      </c>
      <c r="AN2876">
        <v>9147</v>
      </c>
      <c r="AO2876">
        <v>9110</v>
      </c>
      <c r="AP2876">
        <v>44</v>
      </c>
      <c r="AQ2876">
        <v>0</v>
      </c>
    </row>
    <row r="2877" spans="1:43">
      <c r="A2877" s="27">
        <v>40861</v>
      </c>
      <c r="B2877" s="27"/>
      <c r="C2877">
        <v>3.3</v>
      </c>
      <c r="D2877">
        <v>8.6</v>
      </c>
      <c r="E2877">
        <v>-0.8</v>
      </c>
      <c r="F2877">
        <v>56</v>
      </c>
      <c r="G2877">
        <v>29</v>
      </c>
      <c r="H2877">
        <v>7.9</v>
      </c>
      <c r="I2877" s="10">
        <v>935</v>
      </c>
      <c r="J2877">
        <v>2.8</v>
      </c>
      <c r="K2877" s="2">
        <v>10</v>
      </c>
      <c r="L2877" s="1">
        <f t="shared" si="837"/>
        <v>2.1050073154187841</v>
      </c>
      <c r="M2877" s="1">
        <f t="shared" si="838"/>
        <v>83</v>
      </c>
      <c r="N2877" s="1">
        <f t="shared" si="839"/>
        <v>0.77430610767805441</v>
      </c>
      <c r="O2877" s="1">
        <f t="shared" si="853"/>
        <v>5.4814239499351276E-2</v>
      </c>
      <c r="P2877" s="1">
        <f t="shared" si="855"/>
        <v>0.40125303374679877</v>
      </c>
      <c r="Q2877">
        <f t="shared" si="840"/>
        <v>5.2676317213174686</v>
      </c>
      <c r="R2877">
        <f t="shared" si="841"/>
        <v>11.351224611111006</v>
      </c>
      <c r="S2877">
        <f t="shared" si="842"/>
        <v>1.485762383653273</v>
      </c>
      <c r="T2877">
        <v>0.2432</v>
      </c>
      <c r="U2877" s="1">
        <f t="shared" si="843"/>
        <v>-0.32980993316633395</v>
      </c>
      <c r="V2877" s="1">
        <v>318</v>
      </c>
      <c r="W2877" s="1">
        <f t="shared" si="844"/>
        <v>14.147672604803919</v>
      </c>
      <c r="X2877" s="1">
        <f t="shared" si="845"/>
        <v>30.726108662559312</v>
      </c>
      <c r="Y2877" s="1">
        <f t="shared" si="846"/>
        <v>1.0226676080936696</v>
      </c>
      <c r="Z2877" s="1">
        <f t="shared" si="854"/>
        <v>0.91199999999999992</v>
      </c>
      <c r="AA2877" s="1">
        <f t="shared" si="847"/>
        <v>5.9313911099406813E-2</v>
      </c>
      <c r="AB2877" s="1">
        <f t="shared" si="848"/>
        <v>2.4932086999999998</v>
      </c>
      <c r="AC2877" s="1">
        <f t="shared" si="849"/>
        <v>2.0942630104702431</v>
      </c>
      <c r="AF2877" s="1">
        <f t="shared" si="850"/>
        <v>4.5717427012277039</v>
      </c>
      <c r="AG2877" s="1">
        <f t="shared" si="851"/>
        <v>3.1312318153275838</v>
      </c>
      <c r="AH2877" s="1">
        <f t="shared" si="852"/>
        <v>4.8219501042132027</v>
      </c>
      <c r="AI2877">
        <v>10.5</v>
      </c>
      <c r="AJ2877">
        <v>6</v>
      </c>
      <c r="AK2877">
        <v>174</v>
      </c>
      <c r="AL2877">
        <v>6</v>
      </c>
      <c r="AM2877">
        <v>9074</v>
      </c>
      <c r="AN2877">
        <v>9113</v>
      </c>
      <c r="AO2877">
        <v>9058</v>
      </c>
      <c r="AP2877">
        <v>42</v>
      </c>
      <c r="AQ2877">
        <v>0</v>
      </c>
    </row>
    <row r="2878" spans="1:43">
      <c r="A2878" s="27">
        <v>40862</v>
      </c>
      <c r="B2878" s="27"/>
      <c r="C2878">
        <v>-0.6</v>
      </c>
      <c r="D2878">
        <v>2.8</v>
      </c>
      <c r="E2878">
        <v>-1.1000000000000001</v>
      </c>
      <c r="F2878">
        <v>83</v>
      </c>
      <c r="G2878">
        <v>56</v>
      </c>
      <c r="H2878">
        <v>0</v>
      </c>
      <c r="I2878" s="10">
        <v>935</v>
      </c>
      <c r="J2878">
        <v>1.9</v>
      </c>
      <c r="K2878" s="2">
        <v>10</v>
      </c>
      <c r="L2878" s="1">
        <f t="shared" si="837"/>
        <v>1.0385889514056128</v>
      </c>
      <c r="M2878" s="1">
        <f t="shared" si="838"/>
        <v>110</v>
      </c>
      <c r="N2878" s="1">
        <f t="shared" si="839"/>
        <v>0.58482930968803559</v>
      </c>
      <c r="O2878" s="1">
        <f t="shared" si="853"/>
        <v>4.2776433085997982E-2</v>
      </c>
      <c r="P2878" s="1">
        <f t="shared" si="855"/>
        <v>0.51933083556463477</v>
      </c>
      <c r="Q2878">
        <f t="shared" si="840"/>
        <v>0.6591375815837176</v>
      </c>
      <c r="R2878">
        <f t="shared" si="841"/>
        <v>11.342473665006523</v>
      </c>
      <c r="S2878">
        <f t="shared" si="842"/>
        <v>1.4846169718594926</v>
      </c>
      <c r="T2878">
        <v>0.2432</v>
      </c>
      <c r="U2878" s="1">
        <f t="shared" si="843"/>
        <v>-0.33392129659182579</v>
      </c>
      <c r="V2878" s="1">
        <v>319</v>
      </c>
      <c r="W2878" s="1">
        <f t="shared" si="844"/>
        <v>5.8972558476606469</v>
      </c>
      <c r="X2878" s="1">
        <f t="shared" si="845"/>
        <v>30.635095312522839</v>
      </c>
      <c r="Y2878" s="1">
        <f t="shared" si="846"/>
        <v>1.0230767407430048</v>
      </c>
      <c r="Z2878" s="1">
        <f t="shared" si="854"/>
        <v>-1.482</v>
      </c>
      <c r="AA2878" s="1">
        <f t="shared" si="847"/>
        <v>5.9095659445380769E-2</v>
      </c>
      <c r="AB2878" s="1">
        <f t="shared" si="848"/>
        <v>2.5024166000000001</v>
      </c>
      <c r="AC2878" s="1">
        <f t="shared" si="849"/>
        <v>1.4211070428190937</v>
      </c>
      <c r="AF2878" s="1">
        <f t="shared" si="850"/>
        <v>2.3933588639954215</v>
      </c>
      <c r="AG2878" s="1">
        <f t="shared" si="851"/>
        <v>1.9890161788962326</v>
      </c>
      <c r="AH2878" s="1">
        <f t="shared" si="852"/>
        <v>3.5554682304710963</v>
      </c>
      <c r="AI2878">
        <v>3.3</v>
      </c>
      <c r="AJ2878">
        <v>6</v>
      </c>
      <c r="AK2878">
        <v>48</v>
      </c>
      <c r="AL2878">
        <v>14</v>
      </c>
      <c r="AM2878">
        <v>9133</v>
      </c>
      <c r="AN2878">
        <v>9176</v>
      </c>
      <c r="AO2878">
        <v>9061</v>
      </c>
      <c r="AP2878">
        <v>49</v>
      </c>
      <c r="AQ2878">
        <v>74</v>
      </c>
    </row>
    <row r="2879" spans="1:43">
      <c r="A2879" s="27">
        <v>40863</v>
      </c>
      <c r="B2879" s="27"/>
      <c r="C2879">
        <v>-1.8</v>
      </c>
      <c r="D2879">
        <v>-0.6</v>
      </c>
      <c r="E2879">
        <v>-3.2</v>
      </c>
      <c r="F2879">
        <v>90</v>
      </c>
      <c r="G2879">
        <v>82</v>
      </c>
      <c r="H2879">
        <v>0</v>
      </c>
      <c r="I2879" s="10">
        <v>935</v>
      </c>
      <c r="J2879">
        <v>1.4</v>
      </c>
      <c r="K2879" s="2">
        <v>10</v>
      </c>
      <c r="L2879" s="1">
        <f t="shared" si="837"/>
        <v>0.86973168963756453</v>
      </c>
      <c r="M2879" s="1">
        <f t="shared" si="838"/>
        <v>98</v>
      </c>
      <c r="N2879" s="1">
        <f t="shared" si="839"/>
        <v>0.53544434799349705</v>
      </c>
      <c r="O2879" s="1">
        <f t="shared" si="853"/>
        <v>3.9564389595743814E-2</v>
      </c>
      <c r="P2879" s="1">
        <f t="shared" si="855"/>
        <v>0.4762158887198979</v>
      </c>
      <c r="Q2879">
        <f t="shared" si="840"/>
        <v>0.64427853490423292</v>
      </c>
      <c r="R2879">
        <f t="shared" si="841"/>
        <v>11.333908040170593</v>
      </c>
      <c r="S2879">
        <f t="shared" si="842"/>
        <v>1.4834958167762557</v>
      </c>
      <c r="T2879">
        <v>0.2432</v>
      </c>
      <c r="U2879" s="1">
        <f t="shared" si="843"/>
        <v>-0.33793387517634554</v>
      </c>
      <c r="V2879" s="1">
        <v>320</v>
      </c>
      <c r="W2879" s="1">
        <f t="shared" si="844"/>
        <v>5.880071083281373</v>
      </c>
      <c r="X2879" s="1">
        <f t="shared" si="845"/>
        <v>30.545823809253886</v>
      </c>
      <c r="Y2879" s="1">
        <f t="shared" si="846"/>
        <v>1.023479046537666</v>
      </c>
      <c r="Z2879" s="1">
        <f t="shared" si="854"/>
        <v>-0.45600000000000007</v>
      </c>
      <c r="AA2879" s="1">
        <f t="shared" si="847"/>
        <v>5.9028827857432672E-2</v>
      </c>
      <c r="AB2879" s="1">
        <f t="shared" si="848"/>
        <v>2.5052498000000001</v>
      </c>
      <c r="AC2879" s="1">
        <f t="shared" si="849"/>
        <v>1.0471315052351216</v>
      </c>
      <c r="AF2879" s="1">
        <f t="shared" si="850"/>
        <v>1.8125347224765913</v>
      </c>
      <c r="AG2879" s="1">
        <f t="shared" si="851"/>
        <v>1.9607440464809931</v>
      </c>
      <c r="AH2879" s="1">
        <f t="shared" si="852"/>
        <v>2.8779088730546416</v>
      </c>
      <c r="AI2879">
        <v>3.1</v>
      </c>
      <c r="AJ2879">
        <v>3</v>
      </c>
      <c r="AK2879">
        <v>50</v>
      </c>
      <c r="AL2879">
        <v>3</v>
      </c>
      <c r="AM2879">
        <v>9168</v>
      </c>
      <c r="AN2879">
        <v>9184</v>
      </c>
      <c r="AO2879">
        <v>9157</v>
      </c>
      <c r="AP2879">
        <v>48</v>
      </c>
      <c r="AQ2879">
        <v>10</v>
      </c>
    </row>
    <row r="2880" spans="1:43">
      <c r="A2880" s="27">
        <v>40864</v>
      </c>
      <c r="B2880" s="27"/>
      <c r="C2880">
        <v>-3</v>
      </c>
      <c r="D2880">
        <v>-1.6</v>
      </c>
      <c r="E2880">
        <v>-4.5999999999999996</v>
      </c>
      <c r="F2880">
        <v>82</v>
      </c>
      <c r="G2880">
        <v>72</v>
      </c>
      <c r="H2880">
        <v>3.2</v>
      </c>
      <c r="I2880" s="10">
        <v>935</v>
      </c>
      <c r="J2880">
        <v>1.5</v>
      </c>
      <c r="K2880" s="2">
        <v>10</v>
      </c>
      <c r="L2880" s="1">
        <f t="shared" si="837"/>
        <v>1.100466513336595</v>
      </c>
      <c r="M2880" s="1">
        <f t="shared" si="838"/>
        <v>92</v>
      </c>
      <c r="N2880" s="1">
        <f t="shared" si="839"/>
        <v>0.48978680207117026</v>
      </c>
      <c r="O2880" s="1">
        <f t="shared" si="853"/>
        <v>3.6562379760302625E-2</v>
      </c>
      <c r="P2880" s="1">
        <f t="shared" si="855"/>
        <v>0.39539924233409796</v>
      </c>
      <c r="Q2880">
        <f t="shared" si="840"/>
        <v>2.3216342566658508</v>
      </c>
      <c r="R2880">
        <f t="shared" si="841"/>
        <v>11.32553172090045</v>
      </c>
      <c r="S2880">
        <f t="shared" si="842"/>
        <v>1.4823994399084359</v>
      </c>
      <c r="T2880">
        <v>0.2432</v>
      </c>
      <c r="U2880" s="1">
        <f t="shared" si="843"/>
        <v>-0.34184648186791022</v>
      </c>
      <c r="V2880" s="1">
        <v>321</v>
      </c>
      <c r="W2880" s="1">
        <f t="shared" si="844"/>
        <v>9.1765180401985926</v>
      </c>
      <c r="X2880" s="1">
        <f t="shared" si="845"/>
        <v>30.458360169969176</v>
      </c>
      <c r="Y2880" s="1">
        <f t="shared" si="846"/>
        <v>1.0238744064624408</v>
      </c>
      <c r="Z2880" s="1">
        <f t="shared" si="854"/>
        <v>-0.45599999999999996</v>
      </c>
      <c r="AA2880" s="1">
        <f t="shared" si="847"/>
        <v>5.89621472591089E-2</v>
      </c>
      <c r="AB2880" s="1">
        <f t="shared" si="848"/>
        <v>2.5080830000000001</v>
      </c>
      <c r="AC2880" s="1">
        <f t="shared" si="849"/>
        <v>1.1219266127519161</v>
      </c>
      <c r="AF2880" s="1">
        <f t="shared" si="850"/>
        <v>1.7957947463002253</v>
      </c>
      <c r="AG2880" s="1">
        <f t="shared" si="851"/>
        <v>2.4010614134409622</v>
      </c>
      <c r="AH2880" s="1">
        <f t="shared" si="852"/>
        <v>3.52581876297101</v>
      </c>
      <c r="AI2880">
        <v>3.2</v>
      </c>
      <c r="AJ2880">
        <v>4</v>
      </c>
      <c r="AK2880">
        <v>49</v>
      </c>
      <c r="AL2880">
        <v>3</v>
      </c>
      <c r="AM2880">
        <v>9174</v>
      </c>
      <c r="AN2880">
        <v>9184</v>
      </c>
      <c r="AO2880">
        <v>9162</v>
      </c>
      <c r="AP2880">
        <v>40</v>
      </c>
      <c r="AQ2880">
        <v>0</v>
      </c>
    </row>
    <row r="2881" spans="1:43">
      <c r="A2881" s="27">
        <v>40865</v>
      </c>
      <c r="B2881" s="27"/>
      <c r="C2881">
        <v>-4.3</v>
      </c>
      <c r="D2881">
        <v>-1.9</v>
      </c>
      <c r="E2881">
        <v>-6.4</v>
      </c>
      <c r="F2881">
        <v>82</v>
      </c>
      <c r="G2881">
        <v>74</v>
      </c>
      <c r="H2881">
        <v>3.4</v>
      </c>
      <c r="I2881" s="10">
        <v>935</v>
      </c>
      <c r="J2881">
        <v>1.7</v>
      </c>
      <c r="K2881" s="2">
        <v>10</v>
      </c>
      <c r="L2881" s="1">
        <f t="shared" si="837"/>
        <v>1.0270331990604264</v>
      </c>
      <c r="M2881" s="1">
        <f t="shared" si="838"/>
        <v>90</v>
      </c>
      <c r="N2881" s="1">
        <f t="shared" si="839"/>
        <v>0.44424678094924552</v>
      </c>
      <c r="O2881" s="1">
        <f t="shared" si="853"/>
        <v>3.3533925994768884E-2</v>
      </c>
      <c r="P2881" s="1">
        <f t="shared" si="855"/>
        <v>0.36701388146950675</v>
      </c>
      <c r="Q2881">
        <f t="shared" si="840"/>
        <v>2.4206059222035616</v>
      </c>
      <c r="R2881">
        <f t="shared" si="841"/>
        <v>11.317348664503612</v>
      </c>
      <c r="S2881">
        <f t="shared" si="842"/>
        <v>1.4813283592282216</v>
      </c>
      <c r="T2881">
        <v>0.2432</v>
      </c>
      <c r="U2881" s="1">
        <f t="shared" si="843"/>
        <v>-0.34565795918949177</v>
      </c>
      <c r="V2881" s="1">
        <v>322</v>
      </c>
      <c r="W2881" s="1">
        <f t="shared" si="844"/>
        <v>9.3597677084714537</v>
      </c>
      <c r="X2881" s="1">
        <f t="shared" si="845"/>
        <v>30.37276921325439</v>
      </c>
      <c r="Y2881" s="1">
        <f t="shared" si="846"/>
        <v>1.0242627035569325</v>
      </c>
      <c r="Z2881" s="1">
        <f t="shared" si="854"/>
        <v>-0.49399999999999994</v>
      </c>
      <c r="AA2881" s="1">
        <f t="shared" si="847"/>
        <v>5.8890079739117231E-2</v>
      </c>
      <c r="AB2881" s="1">
        <f t="shared" si="848"/>
        <v>2.5111523</v>
      </c>
      <c r="AC2881" s="1">
        <f t="shared" si="849"/>
        <v>1.2715168277855049</v>
      </c>
      <c r="AF2881" s="1">
        <f t="shared" si="850"/>
        <v>2.0005630885529908</v>
      </c>
      <c r="AG2881" s="1">
        <f t="shared" si="851"/>
        <v>2.3955177562314205</v>
      </c>
      <c r="AH2881" s="1">
        <f t="shared" si="852"/>
        <v>3.3981593855236092</v>
      </c>
      <c r="AI2881">
        <v>3.6</v>
      </c>
      <c r="AJ2881">
        <v>4</v>
      </c>
      <c r="AK2881">
        <v>56</v>
      </c>
      <c r="AL2881">
        <v>5</v>
      </c>
      <c r="AM2881">
        <v>9145</v>
      </c>
      <c r="AN2881">
        <v>9175</v>
      </c>
      <c r="AO2881">
        <v>9122</v>
      </c>
      <c r="AP2881">
        <v>36</v>
      </c>
      <c r="AQ2881">
        <v>0</v>
      </c>
    </row>
    <row r="2882" spans="1:43">
      <c r="A2882" s="27">
        <v>40866</v>
      </c>
      <c r="B2882" s="27"/>
      <c r="C2882">
        <v>-3.1</v>
      </c>
      <c r="D2882">
        <v>0.2</v>
      </c>
      <c r="E2882">
        <v>-5</v>
      </c>
      <c r="F2882">
        <v>77</v>
      </c>
      <c r="G2882">
        <v>61</v>
      </c>
      <c r="H2882">
        <v>4.5</v>
      </c>
      <c r="I2882" s="10">
        <v>935</v>
      </c>
      <c r="J2882">
        <v>2.4</v>
      </c>
      <c r="K2882" s="2">
        <v>10</v>
      </c>
      <c r="L2882" s="1">
        <f t="shared" si="837"/>
        <v>1.0584253469527123</v>
      </c>
      <c r="M2882" s="1">
        <f t="shared" si="838"/>
        <v>93</v>
      </c>
      <c r="N2882" s="1">
        <f t="shared" si="839"/>
        <v>0.48614247598921706</v>
      </c>
      <c r="O2882" s="1">
        <f t="shared" si="853"/>
        <v>3.6321329850183361E-2</v>
      </c>
      <c r="P2882" s="1">
        <f t="shared" si="855"/>
        <v>0.38499619027953969</v>
      </c>
      <c r="Q2882">
        <f t="shared" si="840"/>
        <v>3.0483591891318009</v>
      </c>
      <c r="R2882">
        <f t="shared" si="841"/>
        <v>11.309362796141688</v>
      </c>
      <c r="S2882">
        <f t="shared" si="842"/>
        <v>1.4802830885002209</v>
      </c>
      <c r="T2882">
        <v>0.2432</v>
      </c>
      <c r="U2882" s="1">
        <f t="shared" si="843"/>
        <v>-0.3493671795814382</v>
      </c>
      <c r="V2882" s="1">
        <v>323</v>
      </c>
      <c r="W2882" s="1">
        <f t="shared" si="844"/>
        <v>10.470694110654682</v>
      </c>
      <c r="X2882" s="1">
        <f t="shared" si="845"/>
        <v>30.289114501944113</v>
      </c>
      <c r="Y2882" s="1">
        <f t="shared" si="846"/>
        <v>1.0246438229501609</v>
      </c>
      <c r="Z2882" s="1">
        <f t="shared" si="854"/>
        <v>0.45599999999999991</v>
      </c>
      <c r="AA2882" s="1">
        <f t="shared" si="847"/>
        <v>5.8956597342047758E-2</v>
      </c>
      <c r="AB2882" s="1">
        <f t="shared" si="848"/>
        <v>2.5083191</v>
      </c>
      <c r="AC2882" s="1">
        <f t="shared" si="849"/>
        <v>1.7950825804030659</v>
      </c>
      <c r="AF2882" s="1">
        <f t="shared" si="850"/>
        <v>2.3352502086916909</v>
      </c>
      <c r="AG2882" s="1">
        <f t="shared" si="851"/>
        <v>2.5627547923201122</v>
      </c>
      <c r="AH2882" s="1">
        <f t="shared" si="852"/>
        <v>3.3461417617370808</v>
      </c>
      <c r="AI2882">
        <v>3.2</v>
      </c>
      <c r="AJ2882">
        <v>11</v>
      </c>
      <c r="AK2882">
        <v>48</v>
      </c>
      <c r="AL2882">
        <v>10</v>
      </c>
      <c r="AM2882">
        <v>9147</v>
      </c>
      <c r="AN2882">
        <v>9165</v>
      </c>
      <c r="AO2882">
        <v>9134</v>
      </c>
      <c r="AP2882">
        <v>38</v>
      </c>
      <c r="AQ2882">
        <v>0</v>
      </c>
    </row>
    <row r="2883" spans="1:43">
      <c r="A2883" s="27">
        <v>40867</v>
      </c>
      <c r="B2883" s="27"/>
      <c r="C2883">
        <v>-1.2</v>
      </c>
      <c r="D2883">
        <v>4.2</v>
      </c>
      <c r="E2883">
        <v>-4.7</v>
      </c>
      <c r="F2883">
        <v>77</v>
      </c>
      <c r="G2883">
        <v>57</v>
      </c>
      <c r="H2883">
        <v>3.6</v>
      </c>
      <c r="I2883" s="10">
        <v>935</v>
      </c>
      <c r="J2883">
        <v>1.4</v>
      </c>
      <c r="K2883" s="2">
        <v>10</v>
      </c>
      <c r="L2883" s="1">
        <f t="shared" si="837"/>
        <v>1.0544450198214042</v>
      </c>
      <c r="M2883" s="1">
        <f t="shared" si="838"/>
        <v>97</v>
      </c>
      <c r="N2883" s="1">
        <f t="shared" si="839"/>
        <v>0.55965503960920326</v>
      </c>
      <c r="O2883" s="1">
        <f t="shared" si="853"/>
        <v>4.1143420917426794E-2</v>
      </c>
      <c r="P2883" s="1">
        <f t="shared" si="855"/>
        <v>0.44417965916138763</v>
      </c>
      <c r="Q2883">
        <f t="shared" si="840"/>
        <v>2.5909896238572241</v>
      </c>
      <c r="R2883">
        <f t="shared" si="841"/>
        <v>11.301578003557927</v>
      </c>
      <c r="S2883">
        <f t="shared" si="842"/>
        <v>1.4792641365913517</v>
      </c>
      <c r="T2883">
        <v>0.2432</v>
      </c>
      <c r="U2883" s="1">
        <f t="shared" si="843"/>
        <v>-0.35297304573504146</v>
      </c>
      <c r="V2883" s="1">
        <v>324</v>
      </c>
      <c r="W2883" s="1">
        <f t="shared" si="844"/>
        <v>9.5195101765383026</v>
      </c>
      <c r="X2883" s="1">
        <f t="shared" si="845"/>
        <v>30.207458287555006</v>
      </c>
      <c r="Y2883" s="1">
        <f t="shared" si="846"/>
        <v>1.0250176518945442</v>
      </c>
      <c r="Z2883" s="1">
        <f t="shared" si="854"/>
        <v>0.72200000000000009</v>
      </c>
      <c r="AA2883" s="1">
        <f t="shared" si="847"/>
        <v>5.9062224745669016E-2</v>
      </c>
      <c r="AB2883" s="1">
        <f t="shared" si="848"/>
        <v>2.5038331999999999</v>
      </c>
      <c r="AC2883" s="1">
        <f t="shared" si="849"/>
        <v>1.0471315052351216</v>
      </c>
      <c r="AF2883" s="1">
        <f t="shared" si="850"/>
        <v>3.4406865664412667</v>
      </c>
      <c r="AG2883" s="1">
        <f t="shared" si="851"/>
        <v>2.4637424397248315</v>
      </c>
      <c r="AH2883" s="1">
        <f t="shared" si="852"/>
        <v>3.2109012637032919</v>
      </c>
      <c r="AI2883">
        <v>3.6</v>
      </c>
      <c r="AJ2883">
        <v>1</v>
      </c>
      <c r="AK2883">
        <v>73</v>
      </c>
      <c r="AL2883">
        <v>16</v>
      </c>
      <c r="AM2883">
        <v>9195</v>
      </c>
      <c r="AN2883">
        <v>9235</v>
      </c>
      <c r="AO2883">
        <v>9154</v>
      </c>
      <c r="AP2883">
        <v>43</v>
      </c>
      <c r="AQ2883">
        <v>0</v>
      </c>
    </row>
    <row r="2884" spans="1:43">
      <c r="A2884" s="27">
        <v>40868</v>
      </c>
      <c r="B2884" s="27"/>
      <c r="C2884">
        <v>-0.7</v>
      </c>
      <c r="D2884">
        <v>1.9</v>
      </c>
      <c r="E2884">
        <v>-2.8</v>
      </c>
      <c r="F2884">
        <v>79</v>
      </c>
      <c r="G2884">
        <v>64</v>
      </c>
      <c r="H2884">
        <v>5.8</v>
      </c>
      <c r="I2884" s="10">
        <v>935</v>
      </c>
      <c r="J2884">
        <v>1.8</v>
      </c>
      <c r="K2884" s="2">
        <v>10</v>
      </c>
      <c r="L2884" s="1">
        <f t="shared" ref="L2884:L2947" si="856">(0.408*O2884*(W2884-Q2884-Z2884)+AA2884*AC2884*(N2884-P2884)*900/(C2884+273))/(O2884+AA2884*(1+0.34*AC2884))</f>
        <v>1.3070182065370761</v>
      </c>
      <c r="M2884" s="1">
        <f t="shared" ref="M2884:M2947" si="857">F2884*2-G2884</f>
        <v>94</v>
      </c>
      <c r="N2884" s="1">
        <f t="shared" ref="N2884:N2947" si="858">0.611*EXP(17.27*C2884/(C2884+237.3))</f>
        <v>0.58056530033118703</v>
      </c>
      <c r="O2884" s="1">
        <f t="shared" si="853"/>
        <v>4.2500451964202719E-2</v>
      </c>
      <c r="P2884" s="1">
        <f t="shared" si="855"/>
        <v>0.45792739172583552</v>
      </c>
      <c r="Q2884">
        <f t="shared" ref="Q2884:Q2947" si="859">2.45*(0.9*H2884/R2884+0.1)*(0.34-0.14*P2884^0.5)*((D2884+273)^4+(E2884+273)^4)*10^(-9)</f>
        <v>3.7298289097189374</v>
      </c>
      <c r="R2884">
        <f t="shared" ref="R2884:R2947" si="860">7.64*S2884</f>
        <v>11.293998131701287</v>
      </c>
      <c r="S2884">
        <f t="shared" ref="S2884:S2947" si="861">ACOS(-TAN(T2884)*TAN(U2884))</f>
        <v>1.4782720067671842</v>
      </c>
      <c r="T2884">
        <v>0.2432</v>
      </c>
      <c r="U2884" s="1">
        <f t="shared" ref="U2884:U2947" si="862">0.409*SIN(0.0172*V2884-1.39)</f>
        <v>-0.35647449091715755</v>
      </c>
      <c r="V2884" s="1">
        <v>325</v>
      </c>
      <c r="W2884" s="1">
        <f t="shared" ref="W2884:W2947" si="863">0.77*(0.25+0.5*H2884/R2884)*X2884</f>
        <v>11.7563625565555</v>
      </c>
      <c r="X2884" s="1">
        <f t="shared" ref="X2884:X2947" si="864">37.6*Y2884*(S2884*SIN(T2884)*SIN(U2884)+COS(T2884)*COS(U2884)*SIN(S2884))</f>
        <v>30.127861456299648</v>
      </c>
      <c r="Y2884" s="1">
        <f t="shared" ref="Y2884:Y2947" si="865">1+0.033*COS(0.0172*V2884)</f>
        <v>1.0253840797992539</v>
      </c>
      <c r="Z2884" s="1">
        <f t="shared" si="854"/>
        <v>0.19</v>
      </c>
      <c r="AA2884" s="1">
        <f t="shared" ref="AA2884:AA2947" si="866">(0.00163*101.3*((293-0.0065*I2884)/293)^5.26)/AB2884</f>
        <v>5.9090084366907013E-2</v>
      </c>
      <c r="AB2884" s="1">
        <f t="shared" ref="AB2884:AB2947" si="867">2.501-C2884*2.361*10^(-3)</f>
        <v>2.5026527000000001</v>
      </c>
      <c r="AC2884" s="1">
        <f t="shared" ref="AC2884:AC2947" si="868">4.87*J2884/(LN(67.8*K2884-5.42))</f>
        <v>1.3463119353022994</v>
      </c>
      <c r="AF2884" s="1">
        <f t="shared" ref="AF2884:AF2947" si="869">0.0023*X2884*(C2884+17.8)*(D2884-E2884)^0.5</f>
        <v>2.5688644042905149</v>
      </c>
      <c r="AG2884" s="1">
        <f t="shared" ref="AG2884:AG2947" si="870">0.489+0.289*(W2884-Q2884)+0.023*C2884</f>
        <v>2.7925682239357661</v>
      </c>
      <c r="AH2884" s="1">
        <f t="shared" ref="AH2884:AH2947" si="871">1.26*O2884/(O2884+AA2884)*(W2884-Q2884-Z2884)</f>
        <v>4.1308064181246831</v>
      </c>
      <c r="AI2884">
        <v>3.9</v>
      </c>
      <c r="AJ2884">
        <v>11</v>
      </c>
      <c r="AK2884">
        <v>58</v>
      </c>
      <c r="AL2884">
        <v>12</v>
      </c>
      <c r="AM2884">
        <v>9207</v>
      </c>
      <c r="AN2884">
        <v>9246</v>
      </c>
      <c r="AO2884">
        <v>9169</v>
      </c>
      <c r="AP2884">
        <v>45</v>
      </c>
      <c r="AQ2884">
        <v>0</v>
      </c>
    </row>
    <row r="2885" spans="1:43">
      <c r="A2885" s="27">
        <v>40869</v>
      </c>
      <c r="B2885" s="27"/>
      <c r="C2885">
        <v>-2.5</v>
      </c>
      <c r="D2885">
        <v>-0.1</v>
      </c>
      <c r="E2885">
        <v>-3.5</v>
      </c>
      <c r="F2885">
        <v>94</v>
      </c>
      <c r="G2885">
        <v>82</v>
      </c>
      <c r="H2885">
        <v>4.3</v>
      </c>
      <c r="I2885" s="10">
        <v>935</v>
      </c>
      <c r="J2885">
        <v>1.8</v>
      </c>
      <c r="K2885" s="2">
        <v>10</v>
      </c>
      <c r="L2885" s="1">
        <f t="shared" si="856"/>
        <v>1.0226104958903028</v>
      </c>
      <c r="M2885" s="1">
        <f t="shared" si="857"/>
        <v>106</v>
      </c>
      <c r="N2885" s="1">
        <f t="shared" si="858"/>
        <v>0.50837382929448216</v>
      </c>
      <c r="O2885" s="1">
        <f t="shared" ref="O2885:O2948" si="872">4098*N2885/((C2885+237.3)^2)</f>
        <v>3.7788439188681869E-2</v>
      </c>
      <c r="P2885" s="1">
        <f t="shared" si="855"/>
        <v>0.498748931524441</v>
      </c>
      <c r="Q2885">
        <f t="shared" si="859"/>
        <v>2.8313676373851764</v>
      </c>
      <c r="R2885">
        <f t="shared" si="860"/>
        <v>11.28662697726055</v>
      </c>
      <c r="S2885">
        <f t="shared" si="861"/>
        <v>1.4773071959765118</v>
      </c>
      <c r="T2885">
        <v>0.2432</v>
      </c>
      <c r="U2885" s="1">
        <f t="shared" si="862"/>
        <v>-0.35987047928578109</v>
      </c>
      <c r="V2885" s="1">
        <v>326</v>
      </c>
      <c r="W2885" s="1">
        <f t="shared" si="863"/>
        <v>10.192429308269261</v>
      </c>
      <c r="X2885" s="1">
        <f t="shared" si="864"/>
        <v>30.050383476703999</v>
      </c>
      <c r="Y2885" s="1">
        <f t="shared" si="865"/>
        <v>1.0257429982629316</v>
      </c>
      <c r="Z2885" s="1">
        <f t="shared" si="854"/>
        <v>-0.68400000000000005</v>
      </c>
      <c r="AA2885" s="1">
        <f t="shared" si="866"/>
        <v>5.8989912525145127E-2</v>
      </c>
      <c r="AB2885" s="1">
        <f t="shared" si="867"/>
        <v>2.5069024999999998</v>
      </c>
      <c r="AC2885" s="1">
        <f t="shared" si="868"/>
        <v>1.3463119353022994</v>
      </c>
      <c r="AF2885" s="1">
        <f t="shared" si="869"/>
        <v>1.9498838571192478</v>
      </c>
      <c r="AG2885" s="1">
        <f t="shared" si="870"/>
        <v>2.5588468228855001</v>
      </c>
      <c r="AH2885" s="1">
        <f t="shared" si="871"/>
        <v>3.9580443467267106</v>
      </c>
      <c r="AI2885">
        <v>3.1</v>
      </c>
      <c r="AJ2885">
        <v>4</v>
      </c>
      <c r="AK2885">
        <v>48</v>
      </c>
      <c r="AL2885">
        <v>4</v>
      </c>
      <c r="AM2885">
        <v>9155</v>
      </c>
      <c r="AN2885">
        <v>9178</v>
      </c>
      <c r="AO2885">
        <v>9129</v>
      </c>
      <c r="AP2885">
        <v>48</v>
      </c>
      <c r="AQ2885">
        <v>0</v>
      </c>
    </row>
    <row r="2886" spans="1:43">
      <c r="A2886" s="27">
        <v>40870</v>
      </c>
      <c r="B2886" s="27"/>
      <c r="C2886">
        <v>-0.5</v>
      </c>
      <c r="D2886">
        <v>1.8</v>
      </c>
      <c r="E2886">
        <v>-1.9</v>
      </c>
      <c r="F2886">
        <v>88</v>
      </c>
      <c r="G2886">
        <v>81</v>
      </c>
      <c r="H2886">
        <v>0.3</v>
      </c>
      <c r="I2886" s="10">
        <v>935</v>
      </c>
      <c r="J2886">
        <v>1.1000000000000001</v>
      </c>
      <c r="K2886" s="2">
        <v>10</v>
      </c>
      <c r="L2886" s="1">
        <f t="shared" si="856"/>
        <v>0.74255842345778145</v>
      </c>
      <c r="M2886" s="1">
        <f t="shared" si="857"/>
        <v>95</v>
      </c>
      <c r="N2886" s="1">
        <f t="shared" si="858"/>
        <v>0.58912099532217999</v>
      </c>
      <c r="O2886" s="1">
        <f t="shared" si="872"/>
        <v>4.3053955592270057E-2</v>
      </c>
      <c r="P2886" s="1">
        <f t="shared" si="855"/>
        <v>0.53427512604211325</v>
      </c>
      <c r="Q2886">
        <f t="shared" si="859"/>
        <v>0.80134828154084103</v>
      </c>
      <c r="R2886">
        <f t="shared" si="860"/>
        <v>11.27946828312286</v>
      </c>
      <c r="S2886">
        <f t="shared" si="861"/>
        <v>1.4763701941260288</v>
      </c>
      <c r="T2886">
        <v>0.2432</v>
      </c>
      <c r="U2886" s="1">
        <f t="shared" si="862"/>
        <v>-0.36316000619648142</v>
      </c>
      <c r="V2886" s="1">
        <v>327</v>
      </c>
      <c r="W2886" s="1">
        <f t="shared" si="863"/>
        <v>6.0771435309269304</v>
      </c>
      <c r="X2886" s="1">
        <f t="shared" si="864"/>
        <v>29.975082348848854</v>
      </c>
      <c r="Y2886" s="1">
        <f t="shared" si="865"/>
        <v>1.0260943011057562</v>
      </c>
      <c r="Z2886" s="1">
        <f t="shared" ref="Z2886:Z2949" si="873">0.38*(C2886-C2885)</f>
        <v>0.76</v>
      </c>
      <c r="AA2886" s="1">
        <f t="shared" si="866"/>
        <v>5.9101235575957707E-2</v>
      </c>
      <c r="AB2886" s="1">
        <f t="shared" si="867"/>
        <v>2.5021804999999997</v>
      </c>
      <c r="AC2886" s="1">
        <f t="shared" si="868"/>
        <v>0.82274618268473854</v>
      </c>
      <c r="AF2886" s="1">
        <f t="shared" si="869"/>
        <v>2.2942206583948663</v>
      </c>
      <c r="AG2886" s="1">
        <f t="shared" si="870"/>
        <v>2.0022048270725796</v>
      </c>
      <c r="AH2886" s="1">
        <f t="shared" si="871"/>
        <v>2.3980454232762058</v>
      </c>
      <c r="AI2886">
        <v>3.9</v>
      </c>
      <c r="AJ2886">
        <v>6</v>
      </c>
      <c r="AK2886">
        <v>58</v>
      </c>
      <c r="AL2886">
        <v>7</v>
      </c>
      <c r="AM2886">
        <v>9183</v>
      </c>
      <c r="AN2886">
        <v>9206</v>
      </c>
      <c r="AO2886">
        <v>9143</v>
      </c>
      <c r="AP2886">
        <v>52</v>
      </c>
      <c r="AQ2886">
        <v>32700</v>
      </c>
    </row>
    <row r="2887" spans="1:43">
      <c r="A2887" s="27">
        <v>40871</v>
      </c>
      <c r="B2887" s="27"/>
      <c r="C2887">
        <v>-1.6</v>
      </c>
      <c r="D2887">
        <v>-0.3</v>
      </c>
      <c r="E2887">
        <v>-2.2000000000000002</v>
      </c>
      <c r="F2887">
        <v>95</v>
      </c>
      <c r="G2887">
        <v>93</v>
      </c>
      <c r="H2887">
        <v>0</v>
      </c>
      <c r="I2887" s="10">
        <v>935</v>
      </c>
      <c r="J2887">
        <v>1</v>
      </c>
      <c r="K2887" s="2">
        <v>10</v>
      </c>
      <c r="L2887" s="1">
        <f t="shared" si="856"/>
        <v>0.81060470067223855</v>
      </c>
      <c r="M2887" s="1">
        <f t="shared" si="857"/>
        <v>97</v>
      </c>
      <c r="N2887" s="1">
        <f t="shared" si="858"/>
        <v>0.54340950438582591</v>
      </c>
      <c r="O2887" s="1">
        <f t="shared" si="872"/>
        <v>4.0084827508507677E-2</v>
      </c>
      <c r="P2887" s="1">
        <f t="shared" ref="P2887:P2950" si="874">0.5*(M2887/100)*0.611*EXP(17.27*E2887/(E2887+237.3))+0.5*(G2887/100)*0.611*EXP(17.27*D2887/(D2887+237.3))</f>
        <v>0.5300857741085554</v>
      </c>
      <c r="Q2887">
        <f t="shared" si="859"/>
        <v>0.63622568557771941</v>
      </c>
      <c r="R2887">
        <f t="shared" si="860"/>
        <v>11.272525732771712</v>
      </c>
      <c r="S2887">
        <f t="shared" si="861"/>
        <v>1.4754614833470827</v>
      </c>
      <c r="T2887">
        <v>0.2432</v>
      </c>
      <c r="U2887" s="1">
        <f t="shared" si="862"/>
        <v>-0.36634209849960914</v>
      </c>
      <c r="V2887" s="1">
        <v>328</v>
      </c>
      <c r="W2887" s="1">
        <f t="shared" si="863"/>
        <v>5.7561378018860481</v>
      </c>
      <c r="X2887" s="1">
        <f t="shared" si="864"/>
        <v>29.902014555252197</v>
      </c>
      <c r="Y2887" s="1">
        <f t="shared" si="865"/>
        <v>1.026437884400857</v>
      </c>
      <c r="Z2887" s="1">
        <f t="shared" si="873"/>
        <v>-0.41800000000000004</v>
      </c>
      <c r="AA2887" s="1">
        <f t="shared" si="866"/>
        <v>5.903995595619653E-2</v>
      </c>
      <c r="AB2887" s="1">
        <f t="shared" si="867"/>
        <v>2.5047775999999997</v>
      </c>
      <c r="AC2887" s="1">
        <f t="shared" si="868"/>
        <v>0.74795107516794412</v>
      </c>
      <c r="AF2887" s="1">
        <f t="shared" si="869"/>
        <v>1.5357484992234367</v>
      </c>
      <c r="AG2887" s="1">
        <f t="shared" si="870"/>
        <v>1.9318546016131068</v>
      </c>
      <c r="AH2887" s="1">
        <f t="shared" si="871"/>
        <v>2.8217229603669951</v>
      </c>
      <c r="AI2887">
        <v>2.9</v>
      </c>
      <c r="AJ2887">
        <v>3</v>
      </c>
      <c r="AK2887">
        <v>46</v>
      </c>
      <c r="AL2887">
        <v>3</v>
      </c>
      <c r="AM2887">
        <v>9116</v>
      </c>
      <c r="AN2887">
        <v>9174</v>
      </c>
      <c r="AO2887">
        <v>9084</v>
      </c>
      <c r="AP2887">
        <v>51</v>
      </c>
      <c r="AQ2887">
        <v>32700</v>
      </c>
    </row>
    <row r="2888" spans="1:43">
      <c r="A2888" s="27">
        <v>40872</v>
      </c>
      <c r="B2888" s="27"/>
      <c r="C2888">
        <v>0.1</v>
      </c>
      <c r="D2888">
        <v>1.2</v>
      </c>
      <c r="E2888">
        <v>-1.2</v>
      </c>
      <c r="F2888">
        <v>87</v>
      </c>
      <c r="G2888">
        <v>77</v>
      </c>
      <c r="H2888">
        <v>0</v>
      </c>
      <c r="I2888" s="10">
        <v>935</v>
      </c>
      <c r="J2888">
        <v>1.4</v>
      </c>
      <c r="K2888" s="2">
        <v>10</v>
      </c>
      <c r="L2888" s="1">
        <f t="shared" si="856"/>
        <v>0.79283436998785595</v>
      </c>
      <c r="M2888" s="1">
        <f t="shared" si="857"/>
        <v>97</v>
      </c>
      <c r="N2888" s="1">
        <f t="shared" si="858"/>
        <v>0.61546101269605991</v>
      </c>
      <c r="O2888" s="1">
        <f t="shared" si="872"/>
        <v>4.4751858096744021E-2</v>
      </c>
      <c r="P2888" s="1">
        <f t="shared" si="874"/>
        <v>0.52802233908436291</v>
      </c>
      <c r="Q2888">
        <f t="shared" si="859"/>
        <v>0.64858094149701528</v>
      </c>
      <c r="R2888">
        <f t="shared" si="860"/>
        <v>11.265802944640242</v>
      </c>
      <c r="S2888">
        <f t="shared" si="861"/>
        <v>1.4745815372565763</v>
      </c>
      <c r="T2888">
        <v>0.2432</v>
      </c>
      <c r="U2888" s="1">
        <f t="shared" si="862"/>
        <v>-0.36941581482818509</v>
      </c>
      <c r="V2888" s="1">
        <v>329</v>
      </c>
      <c r="W2888" s="1">
        <f t="shared" si="863"/>
        <v>5.7425127400806302</v>
      </c>
      <c r="X2888" s="1">
        <f t="shared" si="864"/>
        <v>29.83123501340587</v>
      </c>
      <c r="Y2888" s="1">
        <f t="shared" si="865"/>
        <v>1.0267736465050581</v>
      </c>
      <c r="Z2888" s="1">
        <f t="shared" si="873"/>
        <v>0.64600000000000013</v>
      </c>
      <c r="AA2888" s="1">
        <f t="shared" si="866"/>
        <v>5.9134714470273519E-2</v>
      </c>
      <c r="AB2888" s="1">
        <f t="shared" si="867"/>
        <v>2.5007638999999999</v>
      </c>
      <c r="AC2888" s="1">
        <f t="shared" si="868"/>
        <v>1.0471315052351216</v>
      </c>
      <c r="AF2888" s="1">
        <f t="shared" si="869"/>
        <v>1.9026448126164697</v>
      </c>
      <c r="AG2888" s="1">
        <f t="shared" si="870"/>
        <v>1.9634462897906646</v>
      </c>
      <c r="AH2888" s="1">
        <f t="shared" si="871"/>
        <v>2.4142393167096485</v>
      </c>
      <c r="AI2888">
        <v>2.9</v>
      </c>
      <c r="AJ2888">
        <v>3</v>
      </c>
      <c r="AK2888">
        <v>41</v>
      </c>
      <c r="AL2888">
        <v>3</v>
      </c>
      <c r="AM2888">
        <v>9170</v>
      </c>
      <c r="AN2888">
        <v>9185</v>
      </c>
      <c r="AO2888">
        <v>9132</v>
      </c>
      <c r="AP2888">
        <v>54</v>
      </c>
      <c r="AQ2888">
        <v>7</v>
      </c>
    </row>
    <row r="2889" spans="1:43">
      <c r="A2889" s="27">
        <v>40873</v>
      </c>
      <c r="B2889" s="27"/>
      <c r="C2889">
        <v>-0.5</v>
      </c>
      <c r="D2889">
        <v>1.3</v>
      </c>
      <c r="E2889">
        <v>-1.2</v>
      </c>
      <c r="F2889">
        <v>92</v>
      </c>
      <c r="G2889">
        <v>85</v>
      </c>
      <c r="H2889">
        <v>0.4</v>
      </c>
      <c r="I2889" s="10">
        <v>935</v>
      </c>
      <c r="J2889">
        <v>1.2</v>
      </c>
      <c r="K2889" s="2">
        <v>10</v>
      </c>
      <c r="L2889" s="1">
        <f t="shared" si="856"/>
        <v>0.84574421131316802</v>
      </c>
      <c r="M2889" s="1">
        <f t="shared" si="857"/>
        <v>99</v>
      </c>
      <c r="N2889" s="1">
        <f t="shared" si="858"/>
        <v>0.58912099532217999</v>
      </c>
      <c r="O2889" s="1">
        <f t="shared" si="872"/>
        <v>4.3053955592270057E-2</v>
      </c>
      <c r="P2889" s="1">
        <f t="shared" si="874"/>
        <v>0.56232476831027101</v>
      </c>
      <c r="Q2889">
        <f t="shared" si="859"/>
        <v>0.84489828062801453</v>
      </c>
      <c r="R2889">
        <f t="shared" si="860"/>
        <v>11.259303466436162</v>
      </c>
      <c r="S2889">
        <f t="shared" si="861"/>
        <v>1.4737308202141572</v>
      </c>
      <c r="T2889">
        <v>0.2432</v>
      </c>
      <c r="U2889" s="1">
        <f t="shared" si="862"/>
        <v>-0.37238024587638852</v>
      </c>
      <c r="V2889" s="1">
        <v>330</v>
      </c>
      <c r="W2889" s="1">
        <f t="shared" si="863"/>
        <v>6.136421402477767</v>
      </c>
      <c r="X2889" s="1">
        <f t="shared" si="864"/>
        <v>29.762797029977751</v>
      </c>
      <c r="Y2889" s="1">
        <f t="shared" si="865"/>
        <v>1.0271014880889471</v>
      </c>
      <c r="Z2889" s="1">
        <f t="shared" si="873"/>
        <v>-0.22799999999999998</v>
      </c>
      <c r="AA2889" s="1">
        <f t="shared" si="866"/>
        <v>5.9101235575957707E-2</v>
      </c>
      <c r="AB2889" s="1">
        <f t="shared" si="867"/>
        <v>2.5021804999999997</v>
      </c>
      <c r="AC2889" s="1">
        <f t="shared" si="868"/>
        <v>0.89754129020153295</v>
      </c>
      <c r="AF2889" s="1">
        <f t="shared" si="869"/>
        <v>1.8724821490845263</v>
      </c>
      <c r="AG2889" s="1">
        <f t="shared" si="870"/>
        <v>2.0067501822145783</v>
      </c>
      <c r="AH2889" s="1">
        <f t="shared" si="871"/>
        <v>2.9310600747052034</v>
      </c>
      <c r="AI2889">
        <v>3</v>
      </c>
      <c r="AJ2889">
        <v>11</v>
      </c>
      <c r="AK2889">
        <v>45</v>
      </c>
      <c r="AL2889">
        <v>10</v>
      </c>
      <c r="AM2889">
        <v>9138</v>
      </c>
      <c r="AN2889">
        <v>9177</v>
      </c>
      <c r="AO2889">
        <v>9120</v>
      </c>
      <c r="AP2889">
        <v>54</v>
      </c>
      <c r="AQ2889">
        <v>0</v>
      </c>
    </row>
    <row r="2890" spans="1:43">
      <c r="A2890" s="27">
        <v>40874</v>
      </c>
      <c r="B2890" s="27"/>
      <c r="C2890">
        <v>-0.7</v>
      </c>
      <c r="D2890">
        <v>0.3</v>
      </c>
      <c r="E2890">
        <v>-1.7</v>
      </c>
      <c r="F2890">
        <v>94</v>
      </c>
      <c r="G2890">
        <v>92</v>
      </c>
      <c r="H2890">
        <v>0</v>
      </c>
      <c r="I2890" s="10">
        <v>935</v>
      </c>
      <c r="J2890">
        <v>1.2</v>
      </c>
      <c r="K2890" s="2">
        <v>10</v>
      </c>
      <c r="L2890" s="1">
        <f t="shared" si="856"/>
        <v>0.79770304864389374</v>
      </c>
      <c r="M2890" s="1">
        <f t="shared" si="857"/>
        <v>96</v>
      </c>
      <c r="N2890" s="1">
        <f t="shared" si="858"/>
        <v>0.58056530033118703</v>
      </c>
      <c r="O2890" s="1">
        <f t="shared" si="872"/>
        <v>4.2500451964202719E-2</v>
      </c>
      <c r="P2890" s="1">
        <f t="shared" si="874"/>
        <v>0.5461746563727039</v>
      </c>
      <c r="Q2890">
        <f t="shared" si="859"/>
        <v>0.63726057076166021</v>
      </c>
      <c r="R2890">
        <f t="shared" si="860"/>
        <v>11.253030769455371</v>
      </c>
      <c r="S2890">
        <f t="shared" si="861"/>
        <v>1.4729097865779281</v>
      </c>
      <c r="T2890">
        <v>0.2432</v>
      </c>
      <c r="U2890" s="1">
        <f t="shared" si="862"/>
        <v>-0.37523451466855895</v>
      </c>
      <c r="V2890" s="1">
        <v>331</v>
      </c>
      <c r="W2890" s="1">
        <f t="shared" si="863"/>
        <v>5.7166248094123029</v>
      </c>
      <c r="X2890" s="1">
        <f t="shared" si="864"/>
        <v>29.696752256687287</v>
      </c>
      <c r="Y2890" s="1">
        <f t="shared" si="865"/>
        <v>1.0274213121662612</v>
      </c>
      <c r="Z2890" s="1">
        <f t="shared" si="873"/>
        <v>-7.5999999999999984E-2</v>
      </c>
      <c r="AA2890" s="1">
        <f t="shared" si="866"/>
        <v>5.9090084366907013E-2</v>
      </c>
      <c r="AB2890" s="1">
        <f t="shared" si="867"/>
        <v>2.5026527000000001</v>
      </c>
      <c r="AC2890" s="1">
        <f t="shared" si="868"/>
        <v>0.89754129020153295</v>
      </c>
      <c r="AF2890" s="1">
        <f t="shared" si="869"/>
        <v>1.6517636336277457</v>
      </c>
      <c r="AG2890" s="1">
        <f t="shared" si="870"/>
        <v>1.9408362649700355</v>
      </c>
      <c r="AH2890" s="1">
        <f t="shared" si="871"/>
        <v>2.7175040195718676</v>
      </c>
      <c r="AI2890">
        <v>2.6</v>
      </c>
      <c r="AJ2890">
        <v>4</v>
      </c>
      <c r="AK2890">
        <v>38</v>
      </c>
      <c r="AL2890">
        <v>4</v>
      </c>
      <c r="AM2890">
        <v>9136</v>
      </c>
      <c r="AN2890">
        <v>9151</v>
      </c>
      <c r="AO2890">
        <v>9116</v>
      </c>
      <c r="AP2890">
        <v>55</v>
      </c>
      <c r="AQ2890">
        <v>32700</v>
      </c>
    </row>
    <row r="2891" spans="1:43">
      <c r="A2891" s="27">
        <v>40875</v>
      </c>
      <c r="B2891" s="27"/>
      <c r="C2891">
        <v>-0.3</v>
      </c>
      <c r="D2891">
        <v>1.7</v>
      </c>
      <c r="E2891">
        <v>-2</v>
      </c>
      <c r="F2891">
        <v>92</v>
      </c>
      <c r="G2891">
        <v>86</v>
      </c>
      <c r="H2891">
        <v>1.1000000000000001</v>
      </c>
      <c r="I2891" s="10">
        <v>935</v>
      </c>
      <c r="J2891">
        <v>2.2000000000000002</v>
      </c>
      <c r="K2891" s="2">
        <v>10</v>
      </c>
      <c r="L2891" s="1">
        <f t="shared" si="856"/>
        <v>0.81582351479089243</v>
      </c>
      <c r="M2891" s="1">
        <f t="shared" si="857"/>
        <v>98</v>
      </c>
      <c r="N2891" s="1">
        <f t="shared" si="858"/>
        <v>0.59778801412739013</v>
      </c>
      <c r="O2891" s="1">
        <f t="shared" si="872"/>
        <v>4.3613653116381719E-2</v>
      </c>
      <c r="P2891" s="1">
        <f t="shared" si="874"/>
        <v>0.55558554991791564</v>
      </c>
      <c r="Q2891">
        <f t="shared" si="859"/>
        <v>1.203612035931455</v>
      </c>
      <c r="R2891">
        <f t="shared" si="860"/>
        <v>11.246988242901798</v>
      </c>
      <c r="S2891">
        <f t="shared" si="861"/>
        <v>1.4721188799609684</v>
      </c>
      <c r="T2891">
        <v>0.2432</v>
      </c>
      <c r="U2891" s="1">
        <f t="shared" si="862"/>
        <v>-0.37797777681863398</v>
      </c>
      <c r="V2891" s="1">
        <v>332</v>
      </c>
      <c r="W2891" s="1">
        <f t="shared" si="863"/>
        <v>6.8202037116984435</v>
      </c>
      <c r="X2891" s="1">
        <f t="shared" si="864"/>
        <v>29.633150647859878</v>
      </c>
      <c r="Y2891" s="1">
        <f t="shared" si="865"/>
        <v>1.0277330241225777</v>
      </c>
      <c r="Z2891" s="1">
        <f t="shared" si="873"/>
        <v>0.152</v>
      </c>
      <c r="AA2891" s="1">
        <f t="shared" si="866"/>
        <v>5.9112390994612615E-2</v>
      </c>
      <c r="AB2891" s="1">
        <f t="shared" si="867"/>
        <v>2.5017082999999998</v>
      </c>
      <c r="AC2891" s="1">
        <f t="shared" si="868"/>
        <v>1.6454923653694771</v>
      </c>
      <c r="AF2891" s="1">
        <f t="shared" si="869"/>
        <v>2.2942702605175231</v>
      </c>
      <c r="AG2891" s="1">
        <f t="shared" si="870"/>
        <v>2.1052949942966599</v>
      </c>
      <c r="AH2891" s="1">
        <f t="shared" si="871"/>
        <v>2.9232782968376454</v>
      </c>
      <c r="AI2891">
        <v>3.8</v>
      </c>
      <c r="AJ2891">
        <v>5</v>
      </c>
      <c r="AK2891">
        <v>51</v>
      </c>
      <c r="AL2891">
        <v>3</v>
      </c>
      <c r="AM2891">
        <v>9153</v>
      </c>
      <c r="AN2891">
        <v>9173</v>
      </c>
      <c r="AO2891">
        <v>9126</v>
      </c>
      <c r="AP2891">
        <v>55</v>
      </c>
      <c r="AQ2891">
        <v>32700</v>
      </c>
    </row>
    <row r="2892" spans="1:43">
      <c r="A2892" s="27">
        <v>40876</v>
      </c>
      <c r="B2892" s="27"/>
      <c r="C2892">
        <v>-0.1</v>
      </c>
      <c r="D2892">
        <v>1.7</v>
      </c>
      <c r="E2892">
        <v>-0.7</v>
      </c>
      <c r="F2892">
        <v>91</v>
      </c>
      <c r="G2892">
        <v>81</v>
      </c>
      <c r="H2892">
        <v>0</v>
      </c>
      <c r="I2892" s="10">
        <v>935</v>
      </c>
      <c r="J2892">
        <v>1.4</v>
      </c>
      <c r="K2892" s="2">
        <v>10</v>
      </c>
      <c r="L2892" s="1">
        <f t="shared" si="856"/>
        <v>0.77626825468696348</v>
      </c>
      <c r="M2892" s="1">
        <f t="shared" si="857"/>
        <v>101</v>
      </c>
      <c r="N2892" s="1">
        <f t="shared" si="858"/>
        <v>0.60656760126761966</v>
      </c>
      <c r="O2892" s="1">
        <f t="shared" si="872"/>
        <v>4.417960149884375E-2</v>
      </c>
      <c r="P2892" s="1">
        <f t="shared" si="874"/>
        <v>0.57298399072298623</v>
      </c>
      <c r="Q2892">
        <f t="shared" si="859"/>
        <v>0.64171131068033227</v>
      </c>
      <c r="R2892">
        <f t="shared" si="860"/>
        <v>11.241179188231373</v>
      </c>
      <c r="S2892">
        <f t="shared" si="861"/>
        <v>1.4713585324910174</v>
      </c>
      <c r="T2892">
        <v>0.2432</v>
      </c>
      <c r="U2892" s="1">
        <f t="shared" si="862"/>
        <v>-0.38060922077994697</v>
      </c>
      <c r="V2892" s="1">
        <v>333</v>
      </c>
      <c r="W2892" s="1">
        <f t="shared" si="863"/>
        <v>5.6926177807851737</v>
      </c>
      <c r="X2892" s="1">
        <f t="shared" si="864"/>
        <v>29.572040419663239</v>
      </c>
      <c r="Y2892" s="1">
        <f t="shared" si="865"/>
        <v>1.0280365317433051</v>
      </c>
      <c r="Z2892" s="1">
        <f t="shared" si="873"/>
        <v>7.5999999999999998E-2</v>
      </c>
      <c r="AA2892" s="1">
        <f t="shared" si="866"/>
        <v>5.9123550625255906E-2</v>
      </c>
      <c r="AB2892" s="1">
        <f t="shared" si="867"/>
        <v>2.5012360999999999</v>
      </c>
      <c r="AC2892" s="1">
        <f t="shared" si="868"/>
        <v>1.0471315052351216</v>
      </c>
      <c r="AF2892" s="1">
        <f t="shared" si="869"/>
        <v>1.8650394146363318</v>
      </c>
      <c r="AG2892" s="1">
        <f t="shared" si="870"/>
        <v>1.9464119698602991</v>
      </c>
      <c r="AH2892" s="1">
        <f t="shared" si="871"/>
        <v>2.6807955017656275</v>
      </c>
      <c r="AI2892">
        <v>3</v>
      </c>
      <c r="AJ2892">
        <v>5</v>
      </c>
      <c r="AK2892">
        <v>49</v>
      </c>
      <c r="AL2892">
        <v>1</v>
      </c>
      <c r="AM2892">
        <v>9207</v>
      </c>
      <c r="AN2892">
        <v>9228</v>
      </c>
      <c r="AO2892">
        <v>9172</v>
      </c>
      <c r="AP2892">
        <v>56</v>
      </c>
      <c r="AQ2892">
        <v>1</v>
      </c>
    </row>
    <row r="2893" spans="1:43">
      <c r="A2893" s="27">
        <v>40877</v>
      </c>
      <c r="B2893" s="27"/>
      <c r="C2893">
        <v>0</v>
      </c>
      <c r="D2893">
        <v>1.8</v>
      </c>
      <c r="E2893">
        <v>-0.8</v>
      </c>
      <c r="F2893">
        <v>93</v>
      </c>
      <c r="G2893">
        <v>88</v>
      </c>
      <c r="H2893">
        <v>3.8</v>
      </c>
      <c r="I2893" s="10">
        <v>935</v>
      </c>
      <c r="J2893">
        <v>1.4</v>
      </c>
      <c r="K2893" s="2">
        <v>10</v>
      </c>
      <c r="L2893" s="1">
        <f t="shared" si="856"/>
        <v>1.0420425378803162</v>
      </c>
      <c r="M2893" s="1">
        <f t="shared" si="857"/>
        <v>98</v>
      </c>
      <c r="N2893" s="1">
        <f t="shared" si="858"/>
        <v>0.61099999999999999</v>
      </c>
      <c r="O2893" s="1">
        <f t="shared" si="872"/>
        <v>4.4464937670580795E-2</v>
      </c>
      <c r="P2893" s="1">
        <f t="shared" si="874"/>
        <v>0.58856758263062547</v>
      </c>
      <c r="Q2893">
        <f t="shared" si="859"/>
        <v>2.5791919093139404</v>
      </c>
      <c r="R2893">
        <f t="shared" si="860"/>
        <v>11.23560681353853</v>
      </c>
      <c r="S2893">
        <f t="shared" si="861"/>
        <v>1.4706291640757239</v>
      </c>
      <c r="T2893">
        <v>0.2432</v>
      </c>
      <c r="U2893" s="1">
        <f t="shared" si="862"/>
        <v>-0.38312806808530825</v>
      </c>
      <c r="V2893" s="1">
        <v>334</v>
      </c>
      <c r="W2893" s="1">
        <f t="shared" si="863"/>
        <v>9.5243218291766869</v>
      </c>
      <c r="X2893" s="1">
        <f t="shared" si="864"/>
        <v>29.513468011026561</v>
      </c>
      <c r="Y2893" s="1">
        <f t="shared" si="865"/>
        <v>1.0283317452409624</v>
      </c>
      <c r="Z2893" s="1">
        <f t="shared" si="873"/>
        <v>3.8000000000000006E-2</v>
      </c>
      <c r="AA2893" s="1">
        <f t="shared" si="866"/>
        <v>5.912913202081873E-2</v>
      </c>
      <c r="AB2893" s="1">
        <f t="shared" si="867"/>
        <v>2.5009999999999999</v>
      </c>
      <c r="AC2893" s="1">
        <f t="shared" si="868"/>
        <v>1.0471315052351216</v>
      </c>
      <c r="AF2893" s="1">
        <f t="shared" si="869"/>
        <v>1.9482951842048817</v>
      </c>
      <c r="AG2893" s="1">
        <f t="shared" si="870"/>
        <v>2.4961425468403333</v>
      </c>
      <c r="AH2893" s="1">
        <f t="shared" si="871"/>
        <v>3.7355191168577688</v>
      </c>
      <c r="AI2893">
        <v>2.6</v>
      </c>
      <c r="AJ2893">
        <v>3</v>
      </c>
      <c r="AK2893">
        <v>43</v>
      </c>
      <c r="AL2893">
        <v>3</v>
      </c>
      <c r="AM2893">
        <v>9231</v>
      </c>
      <c r="AN2893">
        <v>9237</v>
      </c>
      <c r="AO2893">
        <v>9222</v>
      </c>
      <c r="AP2893">
        <v>57</v>
      </c>
      <c r="AQ2893">
        <v>32700</v>
      </c>
    </row>
    <row r="2894" spans="1:43">
      <c r="A2894" s="27">
        <v>40878</v>
      </c>
      <c r="B2894" s="27"/>
      <c r="C2894">
        <v>-1.4</v>
      </c>
      <c r="D2894">
        <v>-0.4</v>
      </c>
      <c r="E2894">
        <v>-1.8</v>
      </c>
      <c r="F2894">
        <v>90</v>
      </c>
      <c r="G2894">
        <v>85</v>
      </c>
      <c r="H2894">
        <v>0</v>
      </c>
      <c r="I2894" s="10">
        <v>935</v>
      </c>
      <c r="J2894">
        <v>2.2999999999999998</v>
      </c>
      <c r="K2894" s="2">
        <v>10</v>
      </c>
      <c r="L2894" s="1">
        <f t="shared" si="856"/>
        <v>0.79903127519216488</v>
      </c>
      <c r="M2894" s="1">
        <f t="shared" si="857"/>
        <v>95</v>
      </c>
      <c r="N2894" s="1">
        <f t="shared" si="858"/>
        <v>0.55147934057689385</v>
      </c>
      <c r="O2894" s="1">
        <f t="shared" si="872"/>
        <v>4.0611153009095985E-2</v>
      </c>
      <c r="P2894" s="1">
        <f t="shared" si="874"/>
        <v>0.50654828278321484</v>
      </c>
      <c r="Q2894">
        <f t="shared" si="859"/>
        <v>0.64373987456537662</v>
      </c>
      <c r="R2894">
        <f t="shared" si="860"/>
        <v>11.230274228003845</v>
      </c>
      <c r="S2894">
        <f t="shared" si="861"/>
        <v>1.469931181675896</v>
      </c>
      <c r="T2894">
        <v>0.2432</v>
      </c>
      <c r="U2894" s="1">
        <f t="shared" si="862"/>
        <v>-0.38553357357730206</v>
      </c>
      <c r="V2894" s="1">
        <v>335</v>
      </c>
      <c r="W2894" s="1">
        <f t="shared" si="863"/>
        <v>5.6705645239014553</v>
      </c>
      <c r="X2894" s="1">
        <f t="shared" si="864"/>
        <v>29.457478046241324</v>
      </c>
      <c r="Y2894" s="1">
        <f t="shared" si="865"/>
        <v>1.0286185772817413</v>
      </c>
      <c r="Z2894" s="1">
        <f t="shared" si="873"/>
        <v>-0.53199999999999992</v>
      </c>
      <c r="AA2894" s="1">
        <f t="shared" si="866"/>
        <v>5.9051088251483884E-2</v>
      </c>
      <c r="AB2894" s="1">
        <f t="shared" si="867"/>
        <v>2.5043053999999998</v>
      </c>
      <c r="AC2894" s="1">
        <f t="shared" si="868"/>
        <v>1.7202874728862712</v>
      </c>
      <c r="AF2894" s="1">
        <f t="shared" si="869"/>
        <v>1.3147139302530586</v>
      </c>
      <c r="AG2894" s="1">
        <f t="shared" si="870"/>
        <v>1.9095523236581267</v>
      </c>
      <c r="AH2894" s="1">
        <f t="shared" si="871"/>
        <v>2.8540934577347317</v>
      </c>
      <c r="AI2894">
        <v>3</v>
      </c>
      <c r="AJ2894">
        <v>5</v>
      </c>
      <c r="AK2894">
        <v>44</v>
      </c>
      <c r="AL2894">
        <v>3</v>
      </c>
      <c r="AM2894">
        <v>9179</v>
      </c>
      <c r="AN2894">
        <v>9237</v>
      </c>
      <c r="AO2894">
        <v>9134</v>
      </c>
      <c r="AP2894">
        <v>50</v>
      </c>
      <c r="AQ2894">
        <v>0</v>
      </c>
    </row>
    <row r="2895" spans="1:43">
      <c r="A2895" s="27">
        <v>40879</v>
      </c>
      <c r="B2895" s="27"/>
      <c r="C2895">
        <v>-1.5</v>
      </c>
      <c r="D2895">
        <v>-0.7</v>
      </c>
      <c r="E2895">
        <v>-2.4</v>
      </c>
      <c r="F2895">
        <v>90</v>
      </c>
      <c r="G2895">
        <v>83</v>
      </c>
      <c r="H2895">
        <v>0</v>
      </c>
      <c r="I2895" s="10">
        <v>935</v>
      </c>
      <c r="J2895">
        <v>1.4</v>
      </c>
      <c r="K2895" s="2">
        <v>10</v>
      </c>
      <c r="L2895" s="1">
        <f t="shared" si="856"/>
        <v>0.78984405922674561</v>
      </c>
      <c r="M2895" s="1">
        <f t="shared" si="857"/>
        <v>97</v>
      </c>
      <c r="N2895" s="1">
        <f t="shared" si="858"/>
        <v>0.54743126382333984</v>
      </c>
      <c r="O2895" s="1">
        <f t="shared" si="872"/>
        <v>4.0347250893103981E-2</v>
      </c>
      <c r="P2895" s="1">
        <f t="shared" si="874"/>
        <v>0.48933476558517702</v>
      </c>
      <c r="Q2895">
        <f t="shared" si="859"/>
        <v>0.64404436813485122</v>
      </c>
      <c r="R2895">
        <f t="shared" si="860"/>
        <v>11.225184436421637</v>
      </c>
      <c r="S2895">
        <f t="shared" si="861"/>
        <v>1.4692649785892196</v>
      </c>
      <c r="T2895">
        <v>0.2432</v>
      </c>
      <c r="U2895" s="1">
        <f t="shared" si="862"/>
        <v>-0.387825025628728</v>
      </c>
      <c r="V2895" s="1">
        <v>336</v>
      </c>
      <c r="W2895" s="1">
        <f t="shared" si="863"/>
        <v>5.6602918101038613</v>
      </c>
      <c r="X2895" s="1">
        <f t="shared" si="864"/>
        <v>29.404113299240837</v>
      </c>
      <c r="Y2895" s="1">
        <f t="shared" si="865"/>
        <v>1.0288969430113433</v>
      </c>
      <c r="Z2895" s="1">
        <f t="shared" si="873"/>
        <v>-3.8000000000000034E-2</v>
      </c>
      <c r="AA2895" s="1">
        <f t="shared" si="866"/>
        <v>5.9045521579126417E-2</v>
      </c>
      <c r="AB2895" s="1">
        <f t="shared" si="867"/>
        <v>2.5045414999999998</v>
      </c>
      <c r="AC2895" s="1">
        <f t="shared" si="868"/>
        <v>1.0471315052351216</v>
      </c>
      <c r="AF2895" s="1">
        <f t="shared" si="869"/>
        <v>1.437301863342179</v>
      </c>
      <c r="AG2895" s="1">
        <f t="shared" si="870"/>
        <v>1.9041955107290436</v>
      </c>
      <c r="AH2895" s="1">
        <f t="shared" si="871"/>
        <v>2.585152627563025</v>
      </c>
      <c r="AI2895">
        <v>2.6</v>
      </c>
      <c r="AJ2895">
        <v>3</v>
      </c>
      <c r="AK2895">
        <v>38</v>
      </c>
      <c r="AL2895">
        <v>1</v>
      </c>
      <c r="AM2895">
        <v>9120</v>
      </c>
      <c r="AN2895">
        <v>9136</v>
      </c>
      <c r="AO2895">
        <v>9100</v>
      </c>
      <c r="AP2895">
        <v>49</v>
      </c>
      <c r="AQ2895">
        <v>32700</v>
      </c>
    </row>
    <row r="2896" spans="1:43">
      <c r="A2896" s="27">
        <v>40880</v>
      </c>
      <c r="B2896" s="27"/>
      <c r="C2896">
        <v>-1.6</v>
      </c>
      <c r="D2896">
        <v>0.3</v>
      </c>
      <c r="E2896">
        <v>-1.9</v>
      </c>
      <c r="F2896">
        <v>90</v>
      </c>
      <c r="G2896">
        <v>76</v>
      </c>
      <c r="H2896">
        <v>0</v>
      </c>
      <c r="I2896" s="10">
        <v>935</v>
      </c>
      <c r="J2896">
        <v>1.6</v>
      </c>
      <c r="K2896" s="2">
        <v>10</v>
      </c>
      <c r="L2896" s="1">
        <f t="shared" si="856"/>
        <v>0.72640751712695562</v>
      </c>
      <c r="M2896" s="1">
        <f t="shared" si="857"/>
        <v>104</v>
      </c>
      <c r="N2896" s="1">
        <f t="shared" si="858"/>
        <v>0.54340950438582591</v>
      </c>
      <c r="O2896" s="1">
        <f t="shared" si="872"/>
        <v>4.0084827508507677E-2</v>
      </c>
      <c r="P2896" s="1">
        <f t="shared" si="874"/>
        <v>0.51367875819900777</v>
      </c>
      <c r="Q2896">
        <f t="shared" si="859"/>
        <v>0.64474321238217847</v>
      </c>
      <c r="R2896">
        <f t="shared" si="860"/>
        <v>11.220340333826515</v>
      </c>
      <c r="S2896">
        <f t="shared" si="861"/>
        <v>1.4686309337469261</v>
      </c>
      <c r="T2896">
        <v>0.2432</v>
      </c>
      <c r="U2896" s="1">
        <f t="shared" si="862"/>
        <v>-0.39000174635312324</v>
      </c>
      <c r="V2896" s="1">
        <v>337</v>
      </c>
      <c r="W2896" s="1">
        <f t="shared" si="863"/>
        <v>5.6505323219641284</v>
      </c>
      <c r="X2896" s="1">
        <f t="shared" si="864"/>
        <v>29.353414659553913</v>
      </c>
      <c r="Y2896" s="1">
        <f t="shared" si="865"/>
        <v>1.0291667600800807</v>
      </c>
      <c r="Z2896" s="1">
        <f t="shared" si="873"/>
        <v>-3.8000000000000034E-2</v>
      </c>
      <c r="AA2896" s="1">
        <f t="shared" si="866"/>
        <v>5.903995595619653E-2</v>
      </c>
      <c r="AB2896" s="1">
        <f t="shared" si="867"/>
        <v>2.5047775999999997</v>
      </c>
      <c r="AC2896" s="1">
        <f t="shared" si="868"/>
        <v>1.1967217202687106</v>
      </c>
      <c r="AF2896" s="1">
        <f t="shared" si="869"/>
        <v>1.6222314644488796</v>
      </c>
      <c r="AG2896" s="1">
        <f t="shared" si="870"/>
        <v>1.8988730526691833</v>
      </c>
      <c r="AH2896" s="1">
        <f t="shared" si="871"/>
        <v>2.5699533034922579</v>
      </c>
      <c r="AI2896">
        <v>2.9</v>
      </c>
      <c r="AJ2896">
        <v>3</v>
      </c>
      <c r="AK2896">
        <v>45</v>
      </c>
      <c r="AL2896">
        <v>2</v>
      </c>
      <c r="AM2896">
        <v>9119</v>
      </c>
      <c r="AN2896">
        <v>9146</v>
      </c>
      <c r="AO2896">
        <v>9083</v>
      </c>
      <c r="AP2896">
        <v>49</v>
      </c>
      <c r="AQ2896">
        <v>9</v>
      </c>
    </row>
    <row r="2897" spans="1:43">
      <c r="A2897" s="27">
        <v>40881</v>
      </c>
      <c r="B2897" s="27"/>
      <c r="C2897">
        <v>-1.8</v>
      </c>
      <c r="D2897">
        <v>-0.2</v>
      </c>
      <c r="E2897">
        <v>-3.3</v>
      </c>
      <c r="F2897">
        <v>85</v>
      </c>
      <c r="G2897">
        <v>73</v>
      </c>
      <c r="H2897">
        <v>2.6</v>
      </c>
      <c r="I2897" s="10">
        <v>935</v>
      </c>
      <c r="J2897">
        <v>1.9</v>
      </c>
      <c r="K2897" s="2">
        <v>10</v>
      </c>
      <c r="L2897" s="1">
        <f t="shared" si="856"/>
        <v>0.9851048541423324</v>
      </c>
      <c r="M2897" s="1">
        <f t="shared" si="857"/>
        <v>97</v>
      </c>
      <c r="N2897" s="1">
        <f t="shared" si="858"/>
        <v>0.53544434799349705</v>
      </c>
      <c r="O2897" s="1">
        <f t="shared" si="872"/>
        <v>3.9564389595743814E-2</v>
      </c>
      <c r="P2897" s="1">
        <f t="shared" si="874"/>
        <v>0.45206874780636952</v>
      </c>
      <c r="Q2897">
        <f t="shared" si="859"/>
        <v>2.0133088451371801</v>
      </c>
      <c r="R2897">
        <f t="shared" si="860"/>
        <v>11.215744700237806</v>
      </c>
      <c r="S2897">
        <f t="shared" si="861"/>
        <v>1.4680294110258909</v>
      </c>
      <c r="T2897">
        <v>0.2432</v>
      </c>
      <c r="U2897" s="1">
        <f t="shared" si="862"/>
        <v>-0.39206309180530452</v>
      </c>
      <c r="V2897" s="1">
        <v>338</v>
      </c>
      <c r="W2897" s="1">
        <f t="shared" si="863"/>
        <v>8.256788770039341</v>
      </c>
      <c r="X2897" s="1">
        <f t="shared" si="864"/>
        <v>29.305421099926761</v>
      </c>
      <c r="Y2897" s="1">
        <f t="shared" si="865"/>
        <v>1.0294279486672402</v>
      </c>
      <c r="Z2897" s="1">
        <f t="shared" si="873"/>
        <v>-7.5999999999999984E-2</v>
      </c>
      <c r="AA2897" s="1">
        <f t="shared" si="866"/>
        <v>5.9028827857432672E-2</v>
      </c>
      <c r="AB2897" s="1">
        <f t="shared" si="867"/>
        <v>2.5052498000000001</v>
      </c>
      <c r="AC2897" s="1">
        <f t="shared" si="868"/>
        <v>1.4211070428190937</v>
      </c>
      <c r="AF2897" s="1">
        <f t="shared" si="869"/>
        <v>1.8987886710855659</v>
      </c>
      <c r="AG2897" s="1">
        <f t="shared" si="870"/>
        <v>2.2519656982967247</v>
      </c>
      <c r="AH2897" s="1">
        <f t="shared" si="871"/>
        <v>3.1952828910027828</v>
      </c>
      <c r="AI2897">
        <v>2.5</v>
      </c>
      <c r="AJ2897">
        <v>1</v>
      </c>
      <c r="AK2897">
        <v>44</v>
      </c>
      <c r="AL2897">
        <v>16</v>
      </c>
      <c r="AM2897">
        <v>9146</v>
      </c>
      <c r="AN2897">
        <v>9154</v>
      </c>
      <c r="AO2897">
        <v>9135</v>
      </c>
      <c r="AP2897">
        <v>46</v>
      </c>
      <c r="AQ2897">
        <v>11</v>
      </c>
    </row>
    <row r="2898" spans="1:43">
      <c r="A2898" s="27">
        <v>40882</v>
      </c>
      <c r="B2898" s="27"/>
      <c r="C2898">
        <v>-3.7</v>
      </c>
      <c r="D2898">
        <v>-3</v>
      </c>
      <c r="E2898">
        <v>-4.4000000000000004</v>
      </c>
      <c r="F2898">
        <v>90</v>
      </c>
      <c r="G2898">
        <v>82</v>
      </c>
      <c r="H2898">
        <v>0</v>
      </c>
      <c r="I2898" s="10">
        <v>935</v>
      </c>
      <c r="J2898">
        <v>1.9</v>
      </c>
      <c r="K2898" s="2">
        <v>10</v>
      </c>
      <c r="L2898" s="1">
        <f t="shared" si="856"/>
        <v>0.77469287242621743</v>
      </c>
      <c r="M2898" s="1">
        <f t="shared" si="857"/>
        <v>98</v>
      </c>
      <c r="N2898" s="1">
        <f t="shared" si="858"/>
        <v>0.46477653465671803</v>
      </c>
      <c r="O2898" s="1">
        <f t="shared" si="872"/>
        <v>3.4903619915483637E-2</v>
      </c>
      <c r="P2898" s="1">
        <f t="shared" si="874"/>
        <v>0.4168557669685593</v>
      </c>
      <c r="Q2898">
        <f t="shared" si="859"/>
        <v>0.64331085276343591</v>
      </c>
      <c r="R2898">
        <f t="shared" si="860"/>
        <v>11.211400195540762</v>
      </c>
      <c r="S2898">
        <f t="shared" si="861"/>
        <v>1.4674607585786339</v>
      </c>
      <c r="T2898">
        <v>0.2432</v>
      </c>
      <c r="U2898" s="1">
        <f t="shared" si="862"/>
        <v>-0.39400845217186742</v>
      </c>
      <c r="V2898" s="1">
        <v>339</v>
      </c>
      <c r="W2898" s="1">
        <f t="shared" si="863"/>
        <v>5.6325826567791424</v>
      </c>
      <c r="X2898" s="1">
        <f t="shared" si="864"/>
        <v>29.260169645605934</v>
      </c>
      <c r="Y2898" s="1">
        <f t="shared" si="865"/>
        <v>1.0296804315046948</v>
      </c>
      <c r="Z2898" s="1">
        <f t="shared" si="873"/>
        <v>-0.72200000000000009</v>
      </c>
      <c r="AA2898" s="1">
        <f t="shared" si="866"/>
        <v>5.8923319767921235E-2</v>
      </c>
      <c r="AB2898" s="1">
        <f t="shared" si="867"/>
        <v>2.5097356999999998</v>
      </c>
      <c r="AC2898" s="1">
        <f t="shared" si="868"/>
        <v>1.4211070428190937</v>
      </c>
      <c r="AF2898" s="1">
        <f t="shared" si="869"/>
        <v>1.1227622606145573</v>
      </c>
      <c r="AG2898" s="1">
        <f t="shared" si="870"/>
        <v>1.8457995513605392</v>
      </c>
      <c r="AH2898" s="1">
        <f t="shared" si="871"/>
        <v>2.6769871936787384</v>
      </c>
      <c r="AI2898">
        <v>4</v>
      </c>
      <c r="AJ2898">
        <v>14</v>
      </c>
      <c r="AK2898">
        <v>59</v>
      </c>
      <c r="AL2898">
        <v>16</v>
      </c>
      <c r="AM2898">
        <v>9209</v>
      </c>
      <c r="AN2898">
        <v>9259</v>
      </c>
      <c r="AO2898">
        <v>9154</v>
      </c>
      <c r="AP2898">
        <v>42</v>
      </c>
      <c r="AQ2898">
        <v>21</v>
      </c>
    </row>
    <row r="2899" spans="1:43">
      <c r="A2899" s="27">
        <v>40883</v>
      </c>
      <c r="B2899" s="27"/>
      <c r="C2899">
        <v>-5.0999999999999996</v>
      </c>
      <c r="D2899">
        <v>-3.7</v>
      </c>
      <c r="E2899">
        <v>-5.8</v>
      </c>
      <c r="F2899">
        <v>88</v>
      </c>
      <c r="G2899">
        <v>80</v>
      </c>
      <c r="H2899">
        <v>0</v>
      </c>
      <c r="I2899" s="10">
        <v>935</v>
      </c>
      <c r="J2899">
        <v>2.2000000000000002</v>
      </c>
      <c r="K2899" s="2">
        <v>10</v>
      </c>
      <c r="L2899" s="1">
        <f t="shared" si="856"/>
        <v>0.68887139159261435</v>
      </c>
      <c r="M2899" s="1">
        <f t="shared" si="857"/>
        <v>96</v>
      </c>
      <c r="N2899" s="1">
        <f t="shared" si="858"/>
        <v>0.41812553637572114</v>
      </c>
      <c r="O2899" s="1">
        <f t="shared" si="872"/>
        <v>3.1780023607980455E-2</v>
      </c>
      <c r="P2899" s="1">
        <f t="shared" si="874"/>
        <v>0.3761808350782368</v>
      </c>
      <c r="Q2899">
        <f t="shared" si="859"/>
        <v>0.64484592766513937</v>
      </c>
      <c r="R2899">
        <f t="shared" si="860"/>
        <v>11.20730935452328</v>
      </c>
      <c r="S2899">
        <f t="shared" si="861"/>
        <v>1.4669253081836755</v>
      </c>
      <c r="T2899">
        <v>0.2432</v>
      </c>
      <c r="U2899" s="1">
        <f t="shared" si="862"/>
        <v>-0.39583725195158931</v>
      </c>
      <c r="V2899" s="1">
        <v>340</v>
      </c>
      <c r="W2899" s="1">
        <f t="shared" si="863"/>
        <v>5.6244063539653197</v>
      </c>
      <c r="X2899" s="1">
        <f t="shared" si="864"/>
        <v>29.217695345274389</v>
      </c>
      <c r="Y2899" s="1">
        <f t="shared" si="865"/>
        <v>1.0299241338997633</v>
      </c>
      <c r="Z2899" s="1">
        <f t="shared" si="873"/>
        <v>-0.53199999999999981</v>
      </c>
      <c r="AA2899" s="1">
        <f t="shared" si="866"/>
        <v>5.8845817994806232E-2</v>
      </c>
      <c r="AB2899" s="1">
        <f t="shared" si="867"/>
        <v>2.5130410999999997</v>
      </c>
      <c r="AC2899" s="1">
        <f t="shared" si="868"/>
        <v>1.6454923653694771</v>
      </c>
      <c r="AF2899" s="1">
        <f t="shared" si="869"/>
        <v>1.2367649268698733</v>
      </c>
      <c r="AG2899" s="1">
        <f t="shared" si="870"/>
        <v>1.810792963200752</v>
      </c>
      <c r="AH2899" s="1">
        <f t="shared" si="871"/>
        <v>2.4352709103961372</v>
      </c>
      <c r="AI2899">
        <v>5.0999999999999996</v>
      </c>
      <c r="AJ2899">
        <v>14</v>
      </c>
      <c r="AK2899">
        <v>73</v>
      </c>
      <c r="AL2899">
        <v>14</v>
      </c>
      <c r="AM2899">
        <v>9288</v>
      </c>
      <c r="AN2899">
        <v>9297</v>
      </c>
      <c r="AO2899">
        <v>9259</v>
      </c>
      <c r="AP2899">
        <v>37</v>
      </c>
      <c r="AQ2899">
        <v>5</v>
      </c>
    </row>
    <row r="2900" spans="1:43">
      <c r="A2900" s="27">
        <v>40884</v>
      </c>
      <c r="B2900" s="27"/>
      <c r="C2900">
        <v>-7</v>
      </c>
      <c r="D2900">
        <v>-5.7</v>
      </c>
      <c r="E2900">
        <v>-7.7</v>
      </c>
      <c r="F2900">
        <v>82</v>
      </c>
      <c r="G2900">
        <v>79</v>
      </c>
      <c r="H2900">
        <v>0</v>
      </c>
      <c r="I2900" s="10">
        <v>935</v>
      </c>
      <c r="J2900">
        <v>1.7</v>
      </c>
      <c r="K2900" s="2">
        <v>10</v>
      </c>
      <c r="L2900" s="1">
        <f t="shared" si="856"/>
        <v>0.70985694959321444</v>
      </c>
      <c r="M2900" s="1">
        <f t="shared" si="857"/>
        <v>85</v>
      </c>
      <c r="N2900" s="1">
        <f t="shared" si="858"/>
        <v>0.36146779374214461</v>
      </c>
      <c r="O2900" s="1">
        <f t="shared" si="872"/>
        <v>2.7928890703931994E-2</v>
      </c>
      <c r="P2900" s="1">
        <f t="shared" si="874"/>
        <v>0.30328927713345011</v>
      </c>
      <c r="Q2900">
        <f t="shared" si="859"/>
        <v>0.64789918556931347</v>
      </c>
      <c r="R2900">
        <f t="shared" si="860"/>
        <v>11.203474582086537</v>
      </c>
      <c r="S2900">
        <f t="shared" si="861"/>
        <v>1.4664233746186568</v>
      </c>
      <c r="T2900">
        <v>0.2432</v>
      </c>
      <c r="U2900" s="1">
        <f t="shared" si="862"/>
        <v>-0.39754895012568137</v>
      </c>
      <c r="V2900" s="1">
        <v>341</v>
      </c>
      <c r="W2900" s="1">
        <f t="shared" si="863"/>
        <v>5.6167710143990632</v>
      </c>
      <c r="X2900" s="1">
        <f t="shared" si="864"/>
        <v>29.178031243631494</v>
      </c>
      <c r="Y2900" s="1">
        <f t="shared" si="865"/>
        <v>1.0301589837573069</v>
      </c>
      <c r="Z2900" s="1">
        <f t="shared" si="873"/>
        <v>-0.7220000000000002</v>
      </c>
      <c r="AA2900" s="1">
        <f t="shared" si="866"/>
        <v>5.8740962533497212E-2</v>
      </c>
      <c r="AB2900" s="1">
        <f t="shared" si="867"/>
        <v>2.5175269999999998</v>
      </c>
      <c r="AC2900" s="1">
        <f t="shared" si="868"/>
        <v>1.2715168277855049</v>
      </c>
      <c r="AF2900" s="1">
        <f t="shared" si="869"/>
        <v>1.0249969529009448</v>
      </c>
      <c r="AG2900" s="1">
        <f t="shared" si="870"/>
        <v>1.7640039585317977</v>
      </c>
      <c r="AH2900" s="1">
        <f t="shared" si="871"/>
        <v>2.3106542994990136</v>
      </c>
      <c r="AI2900">
        <v>3.1</v>
      </c>
      <c r="AJ2900">
        <v>3</v>
      </c>
      <c r="AK2900">
        <v>45</v>
      </c>
      <c r="AL2900">
        <v>12</v>
      </c>
      <c r="AM2900">
        <v>9285</v>
      </c>
      <c r="AN2900">
        <v>9294</v>
      </c>
      <c r="AO2900">
        <v>9272</v>
      </c>
      <c r="AP2900">
        <v>30</v>
      </c>
      <c r="AQ2900">
        <v>32700</v>
      </c>
    </row>
    <row r="2901" spans="1:43">
      <c r="A2901" s="27">
        <v>40885</v>
      </c>
      <c r="B2901" s="27"/>
      <c r="C2901">
        <v>-9.1</v>
      </c>
      <c r="D2901">
        <v>-7.1</v>
      </c>
      <c r="E2901">
        <v>-9.6999999999999993</v>
      </c>
      <c r="F2901">
        <v>86</v>
      </c>
      <c r="G2901">
        <v>80</v>
      </c>
      <c r="H2901">
        <v>0</v>
      </c>
      <c r="I2901" s="10">
        <v>935</v>
      </c>
      <c r="J2901">
        <v>2</v>
      </c>
      <c r="K2901" s="2">
        <v>10</v>
      </c>
      <c r="L2901" s="1">
        <f t="shared" si="856"/>
        <v>0.58117064216884506</v>
      </c>
      <c r="M2901" s="1">
        <f t="shared" si="857"/>
        <v>92</v>
      </c>
      <c r="N2901" s="1">
        <f t="shared" si="858"/>
        <v>0.30686747521888891</v>
      </c>
      <c r="O2901" s="1">
        <f t="shared" si="872"/>
        <v>2.4148576433771721E-2</v>
      </c>
      <c r="P2901" s="1">
        <f t="shared" si="874"/>
        <v>0.27810564636477364</v>
      </c>
      <c r="Q2901">
        <f t="shared" si="859"/>
        <v>0.63940704793477043</v>
      </c>
      <c r="R2901">
        <f t="shared" si="860"/>
        <v>11.199898148647625</v>
      </c>
      <c r="S2901">
        <f t="shared" si="861"/>
        <v>1.4659552550585897</v>
      </c>
      <c r="T2901">
        <v>0.2432</v>
      </c>
      <c r="U2901" s="1">
        <f t="shared" si="862"/>
        <v>-0.39914304031784004</v>
      </c>
      <c r="V2901" s="1">
        <v>342</v>
      </c>
      <c r="W2901" s="1">
        <f t="shared" si="863"/>
        <v>5.609682608454535</v>
      </c>
      <c r="X2901" s="1">
        <f t="shared" si="864"/>
        <v>29.141208355607972</v>
      </c>
      <c r="Y2901" s="1">
        <f t="shared" si="865"/>
        <v>1.0303849116010562</v>
      </c>
      <c r="Z2901" s="1">
        <f t="shared" si="873"/>
        <v>-0.79799999999999982</v>
      </c>
      <c r="AA2901" s="1">
        <f t="shared" si="866"/>
        <v>5.8625503549681081E-2</v>
      </c>
      <c r="AB2901" s="1">
        <f t="shared" si="867"/>
        <v>2.5224850999999999</v>
      </c>
      <c r="AC2901" s="1">
        <f t="shared" si="868"/>
        <v>1.4959021503358882</v>
      </c>
      <c r="AF2901" s="1">
        <f t="shared" si="869"/>
        <v>0.94024561930485084</v>
      </c>
      <c r="AG2901" s="1">
        <f t="shared" si="870"/>
        <v>1.7161096369902118</v>
      </c>
      <c r="AH2901" s="1">
        <f t="shared" si="871"/>
        <v>2.1203800821231145</v>
      </c>
      <c r="AI2901">
        <v>3.2</v>
      </c>
      <c r="AJ2901">
        <v>3</v>
      </c>
      <c r="AK2901">
        <v>42</v>
      </c>
      <c r="AL2901">
        <v>3</v>
      </c>
      <c r="AM2901">
        <v>9269</v>
      </c>
      <c r="AN2901">
        <v>9278</v>
      </c>
      <c r="AO2901">
        <v>9260</v>
      </c>
      <c r="AP2901">
        <v>27</v>
      </c>
      <c r="AQ2901">
        <v>32700</v>
      </c>
    </row>
    <row r="2902" spans="1:43">
      <c r="A2902" s="27">
        <v>40886</v>
      </c>
      <c r="B2902" s="27"/>
      <c r="C2902">
        <v>-10.4</v>
      </c>
      <c r="D2902">
        <v>-9.1</v>
      </c>
      <c r="E2902">
        <v>-11.4</v>
      </c>
      <c r="F2902">
        <v>88</v>
      </c>
      <c r="G2902">
        <v>83</v>
      </c>
      <c r="H2902">
        <v>5.8</v>
      </c>
      <c r="I2902" s="10">
        <v>935</v>
      </c>
      <c r="J2902">
        <v>2</v>
      </c>
      <c r="K2902" s="2">
        <v>10</v>
      </c>
      <c r="L2902" s="1">
        <f t="shared" si="856"/>
        <v>0.76153649189808525</v>
      </c>
      <c r="M2902" s="1">
        <f t="shared" si="857"/>
        <v>93</v>
      </c>
      <c r="N2902" s="1">
        <f t="shared" si="858"/>
        <v>0.27686321590490087</v>
      </c>
      <c r="O2902" s="1">
        <f t="shared" si="872"/>
        <v>2.2037799190427473E-2</v>
      </c>
      <c r="P2902" s="1">
        <f t="shared" si="874"/>
        <v>0.24619877420872027</v>
      </c>
      <c r="Q2902">
        <f t="shared" si="859"/>
        <v>3.5778279838366931</v>
      </c>
      <c r="R2902">
        <f t="shared" si="860"/>
        <v>11.196582185751719</v>
      </c>
      <c r="S2902">
        <f t="shared" si="861"/>
        <v>1.465521228501534</v>
      </c>
      <c r="T2902">
        <v>0.2432</v>
      </c>
      <c r="U2902" s="1">
        <f t="shared" si="862"/>
        <v>-0.40061905094404904</v>
      </c>
      <c r="V2902" s="1">
        <v>343</v>
      </c>
      <c r="W2902" s="1">
        <f t="shared" si="863"/>
        <v>11.408177279449006</v>
      </c>
      <c r="X2902" s="1">
        <f t="shared" si="864"/>
        <v>29.107255642205679</v>
      </c>
      <c r="Y2902" s="1">
        <f t="shared" si="865"/>
        <v>1.0306018505941661</v>
      </c>
      <c r="Z2902" s="1">
        <f t="shared" si="873"/>
        <v>-0.49400000000000027</v>
      </c>
      <c r="AA2902" s="1">
        <f t="shared" si="866"/>
        <v>5.8554256120583917E-2</v>
      </c>
      <c r="AB2902" s="1">
        <f t="shared" si="867"/>
        <v>2.5255543999999999</v>
      </c>
      <c r="AC2902" s="1">
        <f t="shared" si="868"/>
        <v>1.4959021503358882</v>
      </c>
      <c r="AF2902" s="1">
        <f t="shared" si="869"/>
        <v>0.75131962655645446</v>
      </c>
      <c r="AG2902" s="1">
        <f t="shared" si="870"/>
        <v>2.5127709464319583</v>
      </c>
      <c r="AH2902" s="1">
        <f t="shared" si="871"/>
        <v>2.8681167789959008</v>
      </c>
      <c r="AI2902">
        <v>3.6</v>
      </c>
      <c r="AJ2902">
        <v>1</v>
      </c>
      <c r="AK2902">
        <v>55</v>
      </c>
      <c r="AL2902">
        <v>1</v>
      </c>
      <c r="AM2902">
        <v>9226</v>
      </c>
      <c r="AN2902">
        <v>9267</v>
      </c>
      <c r="AO2902">
        <v>9201</v>
      </c>
      <c r="AP2902">
        <v>24</v>
      </c>
      <c r="AQ2902">
        <v>12</v>
      </c>
    </row>
    <row r="2903" spans="1:43">
      <c r="A2903" s="27">
        <v>40887</v>
      </c>
      <c r="B2903" s="27"/>
      <c r="C2903">
        <v>-8.9</v>
      </c>
      <c r="D2903">
        <v>-3.7</v>
      </c>
      <c r="E2903">
        <v>-12</v>
      </c>
      <c r="F2903">
        <v>75</v>
      </c>
      <c r="G2903">
        <v>48</v>
      </c>
      <c r="H2903">
        <v>3.9</v>
      </c>
      <c r="I2903" s="10">
        <v>935</v>
      </c>
      <c r="J2903">
        <v>2.2999999999999998</v>
      </c>
      <c r="K2903" s="2">
        <v>10</v>
      </c>
      <c r="L2903" s="1">
        <f t="shared" si="856"/>
        <v>0.74988148781376607</v>
      </c>
      <c r="M2903" s="1">
        <f t="shared" si="857"/>
        <v>102</v>
      </c>
      <c r="N2903" s="1">
        <f t="shared" si="858"/>
        <v>0.3117313058811032</v>
      </c>
      <c r="O2903" s="1">
        <f t="shared" si="872"/>
        <v>2.4488386650389847E-2</v>
      </c>
      <c r="P2903" s="1">
        <f t="shared" si="874"/>
        <v>0.23574873104129634</v>
      </c>
      <c r="Q2903">
        <f t="shared" si="859"/>
        <v>2.7287371988107507</v>
      </c>
      <c r="R2903">
        <f t="shared" si="860"/>
        <v>11.193528681910799</v>
      </c>
      <c r="S2903">
        <f t="shared" si="861"/>
        <v>1.4651215552239265</v>
      </c>
      <c r="T2903">
        <v>0.2432</v>
      </c>
      <c r="U2903" s="1">
        <f t="shared" si="862"/>
        <v>-0.40197654535208976</v>
      </c>
      <c r="V2903" s="1">
        <v>344</v>
      </c>
      <c r="W2903" s="1">
        <f t="shared" si="863"/>
        <v>9.4974501266959823</v>
      </c>
      <c r="X2903" s="1">
        <f t="shared" si="864"/>
        <v>29.076199987952471</v>
      </c>
      <c r="Y2903" s="1">
        <f t="shared" si="865"/>
        <v>1.0308097365589866</v>
      </c>
      <c r="Z2903" s="1">
        <f t="shared" si="873"/>
        <v>0.57000000000000006</v>
      </c>
      <c r="AA2903" s="1">
        <f t="shared" si="866"/>
        <v>5.8636480084644942E-2</v>
      </c>
      <c r="AB2903" s="1">
        <f t="shared" si="867"/>
        <v>2.5220129</v>
      </c>
      <c r="AC2903" s="1">
        <f t="shared" si="868"/>
        <v>1.7202874728862712</v>
      </c>
      <c r="AF2903" s="1">
        <f t="shared" si="869"/>
        <v>1.7147252227354302</v>
      </c>
      <c r="AG2903" s="1">
        <f t="shared" si="870"/>
        <v>2.2404580361588318</v>
      </c>
      <c r="AH2903" s="1">
        <f t="shared" si="871"/>
        <v>2.3009187375881304</v>
      </c>
      <c r="AI2903">
        <v>6.1</v>
      </c>
      <c r="AJ2903">
        <v>5</v>
      </c>
      <c r="AK2903">
        <v>93</v>
      </c>
      <c r="AL2903">
        <v>5</v>
      </c>
      <c r="AM2903">
        <v>9184</v>
      </c>
      <c r="AN2903">
        <v>9205</v>
      </c>
      <c r="AO2903">
        <v>9173</v>
      </c>
      <c r="AP2903">
        <v>23</v>
      </c>
      <c r="AQ2903">
        <v>0</v>
      </c>
    </row>
    <row r="2904" spans="1:43">
      <c r="A2904" s="27">
        <v>40888</v>
      </c>
      <c r="B2904" s="27"/>
      <c r="C2904">
        <v>-8</v>
      </c>
      <c r="D2904">
        <v>-4.3</v>
      </c>
      <c r="E2904">
        <v>-10.4</v>
      </c>
      <c r="F2904">
        <v>73</v>
      </c>
      <c r="G2904">
        <v>58</v>
      </c>
      <c r="H2904">
        <v>5.0999999999999996</v>
      </c>
      <c r="I2904" s="10">
        <v>935</v>
      </c>
      <c r="J2904">
        <v>1.4</v>
      </c>
      <c r="K2904" s="2">
        <v>10</v>
      </c>
      <c r="L2904" s="1">
        <f t="shared" si="856"/>
        <v>0.86867699363153972</v>
      </c>
      <c r="M2904" s="1">
        <f t="shared" si="857"/>
        <v>88</v>
      </c>
      <c r="N2904" s="1">
        <f t="shared" si="858"/>
        <v>0.33447680061544882</v>
      </c>
      <c r="O2904" s="1">
        <f t="shared" si="872"/>
        <v>2.6069328520505423E-2</v>
      </c>
      <c r="P2904" s="1">
        <f t="shared" si="874"/>
        <v>0.25065138147343757</v>
      </c>
      <c r="Q2904">
        <f t="shared" si="859"/>
        <v>3.362813306802368</v>
      </c>
      <c r="R2904">
        <f t="shared" si="860"/>
        <v>11.190739478685174</v>
      </c>
      <c r="S2904">
        <f t="shared" si="861"/>
        <v>1.464756476267693</v>
      </c>
      <c r="T2904">
        <v>0.2432</v>
      </c>
      <c r="U2904" s="1">
        <f t="shared" si="862"/>
        <v>-0.40321512195071724</v>
      </c>
      <c r="V2904" s="1">
        <v>345</v>
      </c>
      <c r="W2904" s="1">
        <f t="shared" si="863"/>
        <v>10.688455960461285</v>
      </c>
      <c r="X2904" s="1">
        <f t="shared" si="864"/>
        <v>29.048066179962291</v>
      </c>
      <c r="Y2904" s="1">
        <f t="shared" si="865"/>
        <v>1.0310085079960505</v>
      </c>
      <c r="Z2904" s="1">
        <f t="shared" si="873"/>
        <v>0.34200000000000014</v>
      </c>
      <c r="AA2904" s="1">
        <f t="shared" si="866"/>
        <v>5.8685925399885881E-2</v>
      </c>
      <c r="AB2904" s="1">
        <f t="shared" si="867"/>
        <v>2.5198879999999999</v>
      </c>
      <c r="AC2904" s="1">
        <f t="shared" si="868"/>
        <v>1.0471315052351216</v>
      </c>
      <c r="AF2904" s="1">
        <f t="shared" si="869"/>
        <v>1.6170969372534951</v>
      </c>
      <c r="AG2904" s="1">
        <f t="shared" si="870"/>
        <v>2.4221107269074267</v>
      </c>
      <c r="AH2904" s="1">
        <f t="shared" si="871"/>
        <v>2.7065482243921535</v>
      </c>
      <c r="AI2904">
        <v>2.6</v>
      </c>
      <c r="AJ2904">
        <v>4</v>
      </c>
      <c r="AK2904">
        <v>42</v>
      </c>
      <c r="AL2904">
        <v>4</v>
      </c>
      <c r="AM2904">
        <v>9182</v>
      </c>
      <c r="AN2904">
        <v>9188</v>
      </c>
      <c r="AO2904">
        <v>9174</v>
      </c>
      <c r="AP2904">
        <v>25</v>
      </c>
      <c r="AQ2904">
        <v>0</v>
      </c>
    </row>
    <row r="2905" spans="1:43">
      <c r="A2905" s="27">
        <v>40889</v>
      </c>
      <c r="B2905" s="27"/>
      <c r="C2905">
        <v>-8</v>
      </c>
      <c r="D2905">
        <v>-3.6</v>
      </c>
      <c r="E2905">
        <v>-11.1</v>
      </c>
      <c r="F2905">
        <v>76</v>
      </c>
      <c r="G2905">
        <v>55</v>
      </c>
      <c r="H2905">
        <v>3.8</v>
      </c>
      <c r="I2905" s="10">
        <v>935</v>
      </c>
      <c r="J2905">
        <v>1</v>
      </c>
      <c r="K2905" s="2">
        <v>10</v>
      </c>
      <c r="L2905" s="1">
        <f t="shared" si="856"/>
        <v>0.83413387790155646</v>
      </c>
      <c r="M2905" s="1">
        <f t="shared" si="857"/>
        <v>97</v>
      </c>
      <c r="N2905" s="1">
        <f t="shared" si="858"/>
        <v>0.33447680061544882</v>
      </c>
      <c r="O2905" s="1">
        <f t="shared" si="872"/>
        <v>2.6069328520505423E-2</v>
      </c>
      <c r="P2905" s="1">
        <f t="shared" si="874"/>
        <v>0.25575589138443755</v>
      </c>
      <c r="Q2905">
        <f t="shared" si="859"/>
        <v>2.6681463031309827</v>
      </c>
      <c r="R2905">
        <f t="shared" si="860"/>
        <v>11.188216267023385</v>
      </c>
      <c r="S2905">
        <f t="shared" si="861"/>
        <v>1.4644262129611763</v>
      </c>
      <c r="T2905">
        <v>0.2432</v>
      </c>
      <c r="U2905" s="1">
        <f t="shared" si="862"/>
        <v>-0.40433441432846401</v>
      </c>
      <c r="V2905" s="1">
        <v>346</v>
      </c>
      <c r="W2905" s="1">
        <f t="shared" si="863"/>
        <v>9.3820099980225677</v>
      </c>
      <c r="X2905" s="1">
        <f t="shared" si="864"/>
        <v>29.022876888590712</v>
      </c>
      <c r="Y2905" s="1">
        <f t="shared" si="865"/>
        <v>1.031198106102265</v>
      </c>
      <c r="Z2905" s="1">
        <f t="shared" si="873"/>
        <v>0</v>
      </c>
      <c r="AA2905" s="1">
        <f t="shared" si="866"/>
        <v>5.8685925399885881E-2</v>
      </c>
      <c r="AB2905" s="1">
        <f t="shared" si="867"/>
        <v>2.5198879999999999</v>
      </c>
      <c r="AC2905" s="1">
        <f t="shared" si="868"/>
        <v>0.74795107516794412</v>
      </c>
      <c r="AF2905" s="1">
        <f t="shared" si="869"/>
        <v>1.7915337868734695</v>
      </c>
      <c r="AG2905" s="1">
        <f t="shared" si="870"/>
        <v>2.2453066078236676</v>
      </c>
      <c r="AH2905" s="1">
        <f t="shared" si="871"/>
        <v>2.6019939397528145</v>
      </c>
      <c r="AI2905">
        <v>2.8</v>
      </c>
      <c r="AJ2905">
        <v>4</v>
      </c>
      <c r="AK2905">
        <v>40</v>
      </c>
      <c r="AL2905">
        <v>4</v>
      </c>
      <c r="AM2905">
        <v>9145</v>
      </c>
      <c r="AN2905">
        <v>9181</v>
      </c>
      <c r="AO2905">
        <v>9128</v>
      </c>
      <c r="AP2905">
        <v>25</v>
      </c>
      <c r="AQ2905">
        <v>0</v>
      </c>
    </row>
    <row r="2906" spans="1:43">
      <c r="A2906" s="27">
        <v>40890</v>
      </c>
      <c r="B2906" s="27"/>
      <c r="C2906">
        <v>-6.7</v>
      </c>
      <c r="D2906">
        <v>-2.9</v>
      </c>
      <c r="E2906">
        <v>-11.3</v>
      </c>
      <c r="F2906">
        <v>76</v>
      </c>
      <c r="G2906">
        <v>56</v>
      </c>
      <c r="H2906">
        <v>2.2000000000000002</v>
      </c>
      <c r="I2906" s="10">
        <v>935</v>
      </c>
      <c r="J2906">
        <v>1.8</v>
      </c>
      <c r="K2906" s="2">
        <v>10</v>
      </c>
      <c r="L2906" s="1">
        <f t="shared" si="856"/>
        <v>0.80953532483330759</v>
      </c>
      <c r="M2906" s="1">
        <f t="shared" si="857"/>
        <v>96</v>
      </c>
      <c r="N2906" s="1">
        <f t="shared" si="858"/>
        <v>0.36993352420035225</v>
      </c>
      <c r="O2906" s="1">
        <f t="shared" si="872"/>
        <v>2.8508675324393083E-2</v>
      </c>
      <c r="P2906" s="1">
        <f t="shared" si="874"/>
        <v>0.26183885219317504</v>
      </c>
      <c r="Q2906">
        <f t="shared" si="859"/>
        <v>1.8236074635993611</v>
      </c>
      <c r="R2906">
        <f t="shared" si="860"/>
        <v>11.185960583875042</v>
      </c>
      <c r="S2906">
        <f t="shared" si="861"/>
        <v>1.4641309664757909</v>
      </c>
      <c r="T2906">
        <v>0.2432</v>
      </c>
      <c r="U2906" s="1">
        <f t="shared" si="862"/>
        <v>-0.40533409136203646</v>
      </c>
      <c r="V2906" s="1">
        <v>347</v>
      </c>
      <c r="W2906" s="1">
        <f t="shared" si="863"/>
        <v>7.7785526285554525</v>
      </c>
      <c r="X2906" s="1">
        <f t="shared" si="864"/>
        <v>29.000652649676784</v>
      </c>
      <c r="Y2906" s="1">
        <f t="shared" si="865"/>
        <v>1.0313784747883099</v>
      </c>
      <c r="Z2906" s="1">
        <f t="shared" si="873"/>
        <v>0.49399999999999994</v>
      </c>
      <c r="AA2906" s="1">
        <f t="shared" si="866"/>
        <v>5.87574938091757E-2</v>
      </c>
      <c r="AB2906" s="1">
        <f t="shared" si="867"/>
        <v>2.5168187</v>
      </c>
      <c r="AC2906" s="1">
        <f t="shared" si="868"/>
        <v>1.3463119353022994</v>
      </c>
      <c r="AF2906" s="1">
        <f t="shared" si="869"/>
        <v>2.145844411802992</v>
      </c>
      <c r="AG2906" s="1">
        <f t="shared" si="870"/>
        <v>2.0558791526723104</v>
      </c>
      <c r="AH2906" s="1">
        <f t="shared" si="871"/>
        <v>2.2478611805055371</v>
      </c>
      <c r="AI2906">
        <v>4.4000000000000004</v>
      </c>
      <c r="AJ2906">
        <v>10</v>
      </c>
      <c r="AK2906">
        <v>53</v>
      </c>
      <c r="AL2906">
        <v>9</v>
      </c>
      <c r="AM2906">
        <v>9198</v>
      </c>
      <c r="AN2906">
        <v>9232</v>
      </c>
      <c r="AO2906">
        <v>9140</v>
      </c>
      <c r="AP2906">
        <v>28</v>
      </c>
      <c r="AQ2906">
        <v>0</v>
      </c>
    </row>
    <row r="2907" spans="1:43">
      <c r="A2907" s="27">
        <v>40891</v>
      </c>
      <c r="B2907" s="27"/>
      <c r="C2907">
        <v>-6.2</v>
      </c>
      <c r="D2907">
        <v>-1.9</v>
      </c>
      <c r="E2907">
        <v>-8.8000000000000007</v>
      </c>
      <c r="F2907">
        <v>71</v>
      </c>
      <c r="G2907">
        <v>49</v>
      </c>
      <c r="H2907">
        <v>3.7</v>
      </c>
      <c r="I2907" s="10">
        <v>935</v>
      </c>
      <c r="J2907">
        <v>1.3</v>
      </c>
      <c r="K2907" s="2">
        <v>10</v>
      </c>
      <c r="L2907" s="1">
        <f t="shared" si="856"/>
        <v>0.91006911455974104</v>
      </c>
      <c r="M2907" s="1">
        <f t="shared" si="857"/>
        <v>93</v>
      </c>
      <c r="N2907" s="1">
        <f t="shared" si="858"/>
        <v>0.38443461500304205</v>
      </c>
      <c r="O2907" s="1">
        <f t="shared" si="872"/>
        <v>2.9498134283413528E-2</v>
      </c>
      <c r="P2907" s="1">
        <f t="shared" si="874"/>
        <v>0.27631545838913574</v>
      </c>
      <c r="Q2907">
        <f t="shared" si="859"/>
        <v>2.6671811315199676</v>
      </c>
      <c r="R2907">
        <f t="shared" si="860"/>
        <v>11.183973809090324</v>
      </c>
      <c r="S2907">
        <f t="shared" si="861"/>
        <v>1.4638709174201996</v>
      </c>
      <c r="T2907">
        <v>0.2432</v>
      </c>
      <c r="U2907" s="1">
        <f t="shared" si="862"/>
        <v>-0.4062138573142719</v>
      </c>
      <c r="V2907" s="1">
        <v>348</v>
      </c>
      <c r="W2907" s="1">
        <f t="shared" si="863"/>
        <v>9.2702770971496946</v>
      </c>
      <c r="X2907" s="1">
        <f t="shared" si="864"/>
        <v>28.98141184836237</v>
      </c>
      <c r="Y2907" s="1">
        <f t="shared" si="865"/>
        <v>1.0315495606952283</v>
      </c>
      <c r="Z2907" s="1">
        <f t="shared" si="873"/>
        <v>0.19</v>
      </c>
      <c r="AA2907" s="1">
        <f t="shared" si="866"/>
        <v>5.8785066622087247E-2</v>
      </c>
      <c r="AB2907" s="1">
        <f t="shared" si="867"/>
        <v>2.5156381999999997</v>
      </c>
      <c r="AC2907" s="1">
        <f t="shared" si="868"/>
        <v>0.97233639771832736</v>
      </c>
      <c r="AF2907" s="1">
        <f t="shared" si="869"/>
        <v>2.0310934667384357</v>
      </c>
      <c r="AG2907" s="1">
        <f t="shared" si="870"/>
        <v>2.2546947340669909</v>
      </c>
      <c r="AH2907" s="1">
        <f t="shared" si="871"/>
        <v>2.6999440286834671</v>
      </c>
      <c r="AI2907">
        <v>2.7</v>
      </c>
      <c r="AJ2907">
        <v>11</v>
      </c>
      <c r="AK2907">
        <v>39</v>
      </c>
      <c r="AL2907">
        <v>11</v>
      </c>
      <c r="AM2907">
        <v>9219</v>
      </c>
      <c r="AN2907">
        <v>9234</v>
      </c>
      <c r="AO2907">
        <v>9203</v>
      </c>
      <c r="AP2907">
        <v>27</v>
      </c>
      <c r="AQ2907">
        <v>0</v>
      </c>
    </row>
    <row r="2908" spans="1:43">
      <c r="A2908" s="27">
        <v>40892</v>
      </c>
      <c r="B2908" s="27"/>
      <c r="C2908">
        <v>-8.8000000000000007</v>
      </c>
      <c r="D2908">
        <v>-5.5</v>
      </c>
      <c r="E2908">
        <v>-12.3</v>
      </c>
      <c r="F2908">
        <v>81</v>
      </c>
      <c r="G2908">
        <v>72</v>
      </c>
      <c r="H2908">
        <v>0</v>
      </c>
      <c r="I2908" s="10">
        <v>935</v>
      </c>
      <c r="J2908">
        <v>1.9</v>
      </c>
      <c r="K2908" s="2">
        <v>10</v>
      </c>
      <c r="L2908" s="1">
        <f t="shared" si="856"/>
        <v>0.68925312723693588</v>
      </c>
      <c r="M2908" s="1">
        <f t="shared" si="857"/>
        <v>90</v>
      </c>
      <c r="N2908" s="1">
        <f t="shared" si="858"/>
        <v>0.3141888111322616</v>
      </c>
      <c r="O2908" s="1">
        <f t="shared" si="872"/>
        <v>2.465984032521119E-2</v>
      </c>
      <c r="P2908" s="1">
        <f t="shared" si="874"/>
        <v>0.25297427480144236</v>
      </c>
      <c r="Q2908">
        <f t="shared" si="859"/>
        <v>0.64327520241201086</v>
      </c>
      <c r="R2908">
        <f t="shared" si="860"/>
        <v>11.182257162618731</v>
      </c>
      <c r="S2908">
        <f t="shared" si="861"/>
        <v>1.463646225473656</v>
      </c>
      <c r="T2908">
        <v>0.2432</v>
      </c>
      <c r="U2908" s="1">
        <f t="shared" si="862"/>
        <v>-0.40697345192162754</v>
      </c>
      <c r="V2908" s="1">
        <v>349</v>
      </c>
      <c r="W2908" s="1">
        <f t="shared" si="863"/>
        <v>5.5757953606126014</v>
      </c>
      <c r="X2908" s="1">
        <f t="shared" si="864"/>
        <v>28.965170704481046</v>
      </c>
      <c r="Y2908" s="1">
        <f t="shared" si="865"/>
        <v>1.0317113132102129</v>
      </c>
      <c r="Z2908" s="1">
        <f t="shared" si="873"/>
        <v>-0.98800000000000021</v>
      </c>
      <c r="AA2908" s="1">
        <f t="shared" si="866"/>
        <v>5.8641969893635168E-2</v>
      </c>
      <c r="AB2908" s="1">
        <f t="shared" si="867"/>
        <v>2.5217768</v>
      </c>
      <c r="AC2908" s="1">
        <f t="shared" si="868"/>
        <v>1.4211070428190937</v>
      </c>
      <c r="AF2908" s="1">
        <f t="shared" si="869"/>
        <v>1.5635108311367174</v>
      </c>
      <c r="AG2908" s="1">
        <f t="shared" si="870"/>
        <v>1.7120983257199707</v>
      </c>
      <c r="AH2908" s="1">
        <f t="shared" si="871"/>
        <v>2.2083414815767215</v>
      </c>
      <c r="AI2908">
        <v>3.5</v>
      </c>
      <c r="AJ2908">
        <v>4</v>
      </c>
      <c r="AK2908">
        <v>59</v>
      </c>
      <c r="AL2908">
        <v>5</v>
      </c>
      <c r="AM2908">
        <v>9189</v>
      </c>
      <c r="AN2908">
        <v>9228</v>
      </c>
      <c r="AO2908">
        <v>9156</v>
      </c>
      <c r="AP2908">
        <v>25</v>
      </c>
      <c r="AQ2908">
        <v>0</v>
      </c>
    </row>
    <row r="2909" spans="1:43">
      <c r="A2909" s="27">
        <v>40893</v>
      </c>
      <c r="B2909" s="27"/>
      <c r="C2909">
        <v>-6.4</v>
      </c>
      <c r="D2909">
        <v>-4.0999999999999996</v>
      </c>
      <c r="E2909">
        <v>-7.6</v>
      </c>
      <c r="F2909">
        <v>81</v>
      </c>
      <c r="G2909">
        <v>64</v>
      </c>
      <c r="H2909">
        <v>0.3</v>
      </c>
      <c r="I2909" s="10">
        <v>935</v>
      </c>
      <c r="J2909">
        <v>1.8</v>
      </c>
      <c r="K2909" s="2">
        <v>10</v>
      </c>
      <c r="L2909" s="1">
        <f t="shared" si="856"/>
        <v>0.58091190680146176</v>
      </c>
      <c r="M2909" s="1">
        <f t="shared" si="857"/>
        <v>98</v>
      </c>
      <c r="N2909" s="1">
        <f t="shared" si="858"/>
        <v>0.37857475112339706</v>
      </c>
      <c r="O2909" s="1">
        <f t="shared" si="872"/>
        <v>2.9098843831642296E-2</v>
      </c>
      <c r="P2909" s="1">
        <f t="shared" si="874"/>
        <v>0.31339438957538235</v>
      </c>
      <c r="Q2909">
        <f t="shared" si="859"/>
        <v>0.81086870186694682</v>
      </c>
      <c r="R2909">
        <f t="shared" si="860"/>
        <v>11.180811702018548</v>
      </c>
      <c r="S2909">
        <f t="shared" si="861"/>
        <v>1.4634570290600195</v>
      </c>
      <c r="T2909">
        <v>0.2432</v>
      </c>
      <c r="U2909" s="1">
        <f t="shared" si="862"/>
        <v>-0.40761265047117473</v>
      </c>
      <c r="V2909" s="1">
        <v>350</v>
      </c>
      <c r="W2909" s="1">
        <f t="shared" si="863"/>
        <v>5.8723283872224581</v>
      </c>
      <c r="X2909" s="1">
        <f t="shared" si="864"/>
        <v>28.95194325950942</v>
      </c>
      <c r="Y2909" s="1">
        <f t="shared" si="865"/>
        <v>1.0318636844815801</v>
      </c>
      <c r="Z2909" s="1">
        <f t="shared" si="873"/>
        <v>0.91200000000000014</v>
      </c>
      <c r="AA2909" s="1">
        <f t="shared" si="866"/>
        <v>5.8774034392158475E-2</v>
      </c>
      <c r="AB2909" s="1">
        <f t="shared" si="867"/>
        <v>2.5161104000000001</v>
      </c>
      <c r="AC2909" s="1">
        <f t="shared" si="868"/>
        <v>1.3463119353022994</v>
      </c>
      <c r="AF2909" s="1">
        <f t="shared" si="869"/>
        <v>1.4201833884186692</v>
      </c>
      <c r="AG2909" s="1">
        <f t="shared" si="870"/>
        <v>1.8045618490677426</v>
      </c>
      <c r="AH2909" s="1">
        <f t="shared" si="871"/>
        <v>1.7313424469668819</v>
      </c>
      <c r="AI2909">
        <v>3.1</v>
      </c>
      <c r="AJ2909">
        <v>11</v>
      </c>
      <c r="AK2909">
        <v>46</v>
      </c>
      <c r="AL2909">
        <v>15</v>
      </c>
      <c r="AM2909">
        <v>9234</v>
      </c>
      <c r="AN2909">
        <v>9245</v>
      </c>
      <c r="AO2909">
        <v>9222</v>
      </c>
      <c r="AP2909">
        <v>31</v>
      </c>
      <c r="AQ2909">
        <v>3</v>
      </c>
    </row>
    <row r="2910" spans="1:43">
      <c r="A2910" s="27">
        <v>40894</v>
      </c>
      <c r="B2910" s="27"/>
      <c r="C2910">
        <v>-10</v>
      </c>
      <c r="D2910">
        <v>-7.1</v>
      </c>
      <c r="E2910">
        <v>-10.7</v>
      </c>
      <c r="F2910">
        <v>88</v>
      </c>
      <c r="G2910">
        <v>79</v>
      </c>
      <c r="H2910">
        <v>0</v>
      </c>
      <c r="I2910" s="10">
        <v>935</v>
      </c>
      <c r="J2910">
        <v>1.5</v>
      </c>
      <c r="K2910" s="2">
        <v>10</v>
      </c>
      <c r="L2910" s="1">
        <f t="shared" si="856"/>
        <v>0.5910274524459681</v>
      </c>
      <c r="M2910" s="1">
        <f t="shared" si="857"/>
        <v>97</v>
      </c>
      <c r="N2910" s="1">
        <f t="shared" si="858"/>
        <v>0.28580453520608862</v>
      </c>
      <c r="O2910" s="1">
        <f t="shared" si="872"/>
        <v>2.2669513425252256E-2</v>
      </c>
      <c r="P2910" s="1">
        <f t="shared" si="874"/>
        <v>0.27278618306381408</v>
      </c>
      <c r="Q2910">
        <f t="shared" si="859"/>
        <v>0.63636444953525151</v>
      </c>
      <c r="R2910">
        <f t="shared" si="860"/>
        <v>11.17963832028731</v>
      </c>
      <c r="S2910">
        <f t="shared" si="861"/>
        <v>1.4633034450637841</v>
      </c>
      <c r="T2910">
        <v>0.2432</v>
      </c>
      <c r="U2910" s="1">
        <f t="shared" si="862"/>
        <v>-0.40813126386707654</v>
      </c>
      <c r="V2910" s="1">
        <v>351</v>
      </c>
      <c r="W2910" s="1">
        <f t="shared" si="863"/>
        <v>5.5712852127768642</v>
      </c>
      <c r="X2910" s="1">
        <f t="shared" si="864"/>
        <v>28.941741365074616</v>
      </c>
      <c r="Y2910" s="1">
        <f t="shared" si="865"/>
        <v>1.0320066294329238</v>
      </c>
      <c r="Z2910" s="1">
        <f t="shared" si="873"/>
        <v>-1.3679999999999999</v>
      </c>
      <c r="AA2910" s="1">
        <f t="shared" si="866"/>
        <v>5.8576159955029738E-2</v>
      </c>
      <c r="AB2910" s="1">
        <f t="shared" si="867"/>
        <v>2.52461</v>
      </c>
      <c r="AC2910" s="1">
        <f t="shared" si="868"/>
        <v>1.1219266127519161</v>
      </c>
      <c r="AF2910" s="1">
        <f t="shared" si="869"/>
        <v>0.98514089378563752</v>
      </c>
      <c r="AG2910" s="1">
        <f t="shared" si="870"/>
        <v>1.6851921005768262</v>
      </c>
      <c r="AH2910" s="1">
        <f t="shared" si="871"/>
        <v>2.2159213845356382</v>
      </c>
      <c r="AI2910">
        <v>3.1</v>
      </c>
      <c r="AJ2910">
        <v>4</v>
      </c>
      <c r="AK2910">
        <v>48</v>
      </c>
      <c r="AL2910">
        <v>5</v>
      </c>
      <c r="AM2910">
        <v>9217</v>
      </c>
      <c r="AN2910">
        <v>9236</v>
      </c>
      <c r="AO2910">
        <v>9203</v>
      </c>
      <c r="AP2910">
        <v>25</v>
      </c>
      <c r="AQ2910">
        <v>6</v>
      </c>
    </row>
    <row r="2911" spans="1:43">
      <c r="A2911" s="27">
        <v>40895</v>
      </c>
      <c r="B2911" s="27"/>
      <c r="C2911">
        <v>-11.4</v>
      </c>
      <c r="D2911">
        <v>-7.8</v>
      </c>
      <c r="E2911">
        <v>-13</v>
      </c>
      <c r="F2911">
        <v>86</v>
      </c>
      <c r="G2911">
        <v>77</v>
      </c>
      <c r="H2911">
        <v>0</v>
      </c>
      <c r="I2911" s="10">
        <v>935</v>
      </c>
      <c r="J2911">
        <v>1.3</v>
      </c>
      <c r="K2911" s="2">
        <v>10</v>
      </c>
      <c r="L2911" s="1">
        <f t="shared" si="856"/>
        <v>0.50159792066538655</v>
      </c>
      <c r="M2911" s="1">
        <f t="shared" si="857"/>
        <v>95</v>
      </c>
      <c r="N2911" s="1">
        <f t="shared" si="858"/>
        <v>0.25558875697393846</v>
      </c>
      <c r="O2911" s="1">
        <f t="shared" si="872"/>
        <v>2.0524908894826471E-2</v>
      </c>
      <c r="P2911" s="1">
        <f t="shared" si="874"/>
        <v>0.23746283832797221</v>
      </c>
      <c r="Q2911">
        <f t="shared" si="859"/>
        <v>0.63364247459545164</v>
      </c>
      <c r="R2911">
        <f t="shared" si="860"/>
        <v>11.178737744022254</v>
      </c>
      <c r="S2911">
        <f t="shared" si="861"/>
        <v>1.4631855685893003</v>
      </c>
      <c r="T2911">
        <v>0.2432</v>
      </c>
      <c r="U2911" s="1">
        <f t="shared" si="862"/>
        <v>-0.40852913868652829</v>
      </c>
      <c r="V2911" s="1">
        <v>352</v>
      </c>
      <c r="W2911" s="1">
        <f t="shared" si="863"/>
        <v>5.5699056245549974</v>
      </c>
      <c r="X2911" s="1">
        <f t="shared" si="864"/>
        <v>28.934574673012971</v>
      </c>
      <c r="Y2911" s="1">
        <f t="shared" si="865"/>
        <v>1.0321401057764521</v>
      </c>
      <c r="Z2911" s="1">
        <f t="shared" si="873"/>
        <v>-0.53200000000000014</v>
      </c>
      <c r="AA2911" s="1">
        <f t="shared" si="866"/>
        <v>5.8499568135890793E-2</v>
      </c>
      <c r="AB2911" s="1">
        <f t="shared" si="867"/>
        <v>2.5279153999999999</v>
      </c>
      <c r="AC2911" s="1">
        <f t="shared" si="868"/>
        <v>0.97233639771832736</v>
      </c>
      <c r="AF2911" s="1">
        <f t="shared" si="869"/>
        <v>0.97124005438835492</v>
      </c>
      <c r="AG2911" s="1">
        <f t="shared" si="870"/>
        <v>1.6533800503383085</v>
      </c>
      <c r="AH2911" s="1">
        <f t="shared" si="871"/>
        <v>1.7895323708628863</v>
      </c>
      <c r="AI2911">
        <v>2.9</v>
      </c>
      <c r="AJ2911">
        <v>3</v>
      </c>
      <c r="AK2911">
        <v>43</v>
      </c>
      <c r="AL2911">
        <v>3</v>
      </c>
      <c r="AM2911">
        <v>9169</v>
      </c>
      <c r="AN2911">
        <v>9209</v>
      </c>
      <c r="AO2911">
        <v>9151</v>
      </c>
      <c r="AP2911">
        <v>22</v>
      </c>
      <c r="AQ2911">
        <v>10</v>
      </c>
    </row>
    <row r="2912" spans="1:43">
      <c r="A2912" s="27">
        <v>40896</v>
      </c>
      <c r="B2912" s="27"/>
      <c r="C2912">
        <v>-12.4</v>
      </c>
      <c r="D2912">
        <v>-10.8</v>
      </c>
      <c r="E2912">
        <v>-14.2</v>
      </c>
      <c r="F2912">
        <v>82</v>
      </c>
      <c r="G2912">
        <v>73</v>
      </c>
      <c r="H2912">
        <v>0</v>
      </c>
      <c r="I2912" s="10">
        <v>935</v>
      </c>
      <c r="J2912">
        <v>1.2</v>
      </c>
      <c r="K2912" s="2">
        <v>10</v>
      </c>
      <c r="L2912" s="1">
        <f t="shared" si="856"/>
        <v>0.52069452241994441</v>
      </c>
      <c r="M2912" s="1">
        <f t="shared" si="857"/>
        <v>91</v>
      </c>
      <c r="N2912" s="1">
        <f t="shared" si="858"/>
        <v>0.23578134558528932</v>
      </c>
      <c r="O2912" s="1">
        <f t="shared" si="872"/>
        <v>1.910303999956733E-2</v>
      </c>
      <c r="P2912" s="1">
        <f t="shared" si="874"/>
        <v>0.19049546090810121</v>
      </c>
      <c r="Q2912">
        <f t="shared" si="859"/>
        <v>0.62947730994521034</v>
      </c>
      <c r="R2912">
        <f t="shared" si="860"/>
        <v>11.178110531918431</v>
      </c>
      <c r="S2912">
        <f t="shared" si="861"/>
        <v>1.4631034727641927</v>
      </c>
      <c r="T2912">
        <v>0.2432</v>
      </c>
      <c r="U2912" s="1">
        <f t="shared" si="862"/>
        <v>-0.40880615722514524</v>
      </c>
      <c r="V2912" s="1">
        <v>353</v>
      </c>
      <c r="W2912" s="1">
        <f t="shared" si="863"/>
        <v>5.5691117456928909</v>
      </c>
      <c r="X2912" s="1">
        <f t="shared" si="864"/>
        <v>28.930450626976054</v>
      </c>
      <c r="Y2912" s="1">
        <f t="shared" si="865"/>
        <v>1.0322640740254974</v>
      </c>
      <c r="Z2912" s="1">
        <f t="shared" si="873"/>
        <v>-0.38</v>
      </c>
      <c r="AA2912" s="1">
        <f t="shared" si="866"/>
        <v>5.8444982209875422E-2</v>
      </c>
      <c r="AB2912" s="1">
        <f t="shared" si="867"/>
        <v>2.5302764</v>
      </c>
      <c r="AC2912" s="1">
        <f t="shared" si="868"/>
        <v>0.89754129020153295</v>
      </c>
      <c r="AF2912" s="1">
        <f t="shared" si="869"/>
        <v>0.66254633010070774</v>
      </c>
      <c r="AG2912" s="1">
        <f t="shared" si="870"/>
        <v>1.6313543519310794</v>
      </c>
      <c r="AH2912" s="1">
        <f t="shared" si="871"/>
        <v>1.6511407384411021</v>
      </c>
      <c r="AI2912">
        <v>3.3</v>
      </c>
      <c r="AJ2912">
        <v>4</v>
      </c>
      <c r="AK2912">
        <v>46</v>
      </c>
      <c r="AL2912">
        <v>4</v>
      </c>
      <c r="AM2912">
        <v>9212</v>
      </c>
      <c r="AN2912">
        <v>9275</v>
      </c>
      <c r="AO2912">
        <v>9159</v>
      </c>
      <c r="AP2912">
        <v>19</v>
      </c>
      <c r="AQ2912">
        <v>8</v>
      </c>
    </row>
    <row r="2913" spans="1:43">
      <c r="A2913" s="27">
        <v>40897</v>
      </c>
      <c r="B2913" s="27"/>
      <c r="C2913">
        <v>-12.3</v>
      </c>
      <c r="D2913">
        <v>-10.7</v>
      </c>
      <c r="E2913">
        <v>-13.2</v>
      </c>
      <c r="F2913">
        <v>84</v>
      </c>
      <c r="G2913">
        <v>80</v>
      </c>
      <c r="H2913">
        <v>0</v>
      </c>
      <c r="I2913" s="10">
        <v>935</v>
      </c>
      <c r="J2913">
        <v>1.5</v>
      </c>
      <c r="K2913" s="2">
        <v>10</v>
      </c>
      <c r="L2913" s="1">
        <f t="shared" si="856"/>
        <v>0.45810261381589346</v>
      </c>
      <c r="M2913" s="1">
        <f t="shared" si="857"/>
        <v>88</v>
      </c>
      <c r="N2913" s="1">
        <f t="shared" si="858"/>
        <v>0.23769863357884888</v>
      </c>
      <c r="O2913" s="1">
        <f t="shared" si="872"/>
        <v>1.9241264205553041E-2</v>
      </c>
      <c r="P2913" s="1">
        <f t="shared" si="874"/>
        <v>0.20533859960592088</v>
      </c>
      <c r="Q2913">
        <f t="shared" si="859"/>
        <v>0.62941913566230845</v>
      </c>
      <c r="R2913">
        <f t="shared" si="860"/>
        <v>11.177757073610746</v>
      </c>
      <c r="S2913">
        <f t="shared" si="861"/>
        <v>1.463057208587794</v>
      </c>
      <c r="T2913">
        <v>0.2432</v>
      </c>
      <c r="U2913" s="1">
        <f t="shared" si="862"/>
        <v>-0.4089622375317834</v>
      </c>
      <c r="V2913" s="1">
        <v>354</v>
      </c>
      <c r="W2913" s="1">
        <f t="shared" si="863"/>
        <v>5.5689045826993979</v>
      </c>
      <c r="X2913" s="1">
        <f t="shared" si="864"/>
        <v>28.929374455581286</v>
      </c>
      <c r="Y2913" s="1">
        <f t="shared" si="865"/>
        <v>1.0323784975061967</v>
      </c>
      <c r="Z2913" s="1">
        <f t="shared" si="873"/>
        <v>3.7999999999999867E-2</v>
      </c>
      <c r="AA2913" s="1">
        <f t="shared" si="866"/>
        <v>5.8450436217979462E-2</v>
      </c>
      <c r="AB2913" s="1">
        <f t="shared" si="867"/>
        <v>2.5300403</v>
      </c>
      <c r="AC2913" s="1">
        <f t="shared" si="868"/>
        <v>1.1219266127519161</v>
      </c>
      <c r="AF2913" s="1">
        <f t="shared" si="869"/>
        <v>0.57862816961433017</v>
      </c>
      <c r="AG2913" s="1">
        <f t="shared" si="870"/>
        <v>1.6336112941937186</v>
      </c>
      <c r="AH2913" s="1">
        <f t="shared" si="871"/>
        <v>1.5295273204820974</v>
      </c>
      <c r="AI2913">
        <v>4.3</v>
      </c>
      <c r="AJ2913">
        <v>14</v>
      </c>
      <c r="AK2913">
        <v>57</v>
      </c>
      <c r="AL2913">
        <v>14</v>
      </c>
      <c r="AM2913">
        <v>9327</v>
      </c>
      <c r="AN2913">
        <v>9349</v>
      </c>
      <c r="AO2913">
        <v>9274</v>
      </c>
      <c r="AP2913">
        <v>20</v>
      </c>
      <c r="AQ2913">
        <v>22</v>
      </c>
    </row>
    <row r="2914" spans="1:43">
      <c r="A2914" s="27">
        <v>40898</v>
      </c>
      <c r="B2914" s="27"/>
      <c r="C2914">
        <v>-15.1</v>
      </c>
      <c r="D2914">
        <v>-12.8</v>
      </c>
      <c r="E2914">
        <v>-17.2</v>
      </c>
      <c r="F2914">
        <v>80</v>
      </c>
      <c r="G2914">
        <v>73</v>
      </c>
      <c r="H2914">
        <v>0</v>
      </c>
      <c r="I2914" s="10">
        <v>935</v>
      </c>
      <c r="J2914">
        <v>1.7</v>
      </c>
      <c r="K2914" s="2">
        <v>10</v>
      </c>
      <c r="L2914" s="1">
        <f t="shared" si="856"/>
        <v>0.48368558945302631</v>
      </c>
      <c r="M2914" s="1">
        <f t="shared" si="857"/>
        <v>87</v>
      </c>
      <c r="N2914" s="1">
        <f t="shared" si="858"/>
        <v>0.1889501262167449</v>
      </c>
      <c r="O2914" s="1">
        <f t="shared" si="872"/>
        <v>1.5683068205843951E-2</v>
      </c>
      <c r="P2914" s="1">
        <f t="shared" si="874"/>
        <v>0.15224159922341476</v>
      </c>
      <c r="Q2914">
        <f t="shared" si="859"/>
        <v>0.6198400540061515</v>
      </c>
      <c r="R2914">
        <f t="shared" si="860"/>
        <v>11.177677588864773</v>
      </c>
      <c r="S2914">
        <f t="shared" si="861"/>
        <v>1.4630468048252321</v>
      </c>
      <c r="T2914">
        <v>0.2432</v>
      </c>
      <c r="U2914" s="1">
        <f t="shared" si="862"/>
        <v>-0.40899733343278311</v>
      </c>
      <c r="V2914" s="1">
        <v>355</v>
      </c>
      <c r="W2914" s="1">
        <f t="shared" si="863"/>
        <v>5.5692847146679325</v>
      </c>
      <c r="X2914" s="1">
        <f t="shared" si="864"/>
        <v>28.931349167106141</v>
      </c>
      <c r="Y2914" s="1">
        <f t="shared" si="865"/>
        <v>1.0324833423683422</v>
      </c>
      <c r="Z2914" s="1">
        <f t="shared" si="873"/>
        <v>-1.0639999999999996</v>
      </c>
      <c r="AA2914" s="1">
        <f t="shared" si="866"/>
        <v>5.8298107762659056E-2</v>
      </c>
      <c r="AB2914" s="1">
        <f t="shared" si="867"/>
        <v>2.5366510999999998</v>
      </c>
      <c r="AC2914" s="1">
        <f t="shared" si="868"/>
        <v>1.2715168277855049</v>
      </c>
      <c r="AF2914" s="1">
        <f t="shared" si="869"/>
        <v>0.37686571104983652</v>
      </c>
      <c r="AG2914" s="1">
        <f t="shared" si="870"/>
        <v>1.5720895069312546</v>
      </c>
      <c r="AH2914" s="1">
        <f t="shared" si="871"/>
        <v>1.6062149530412542</v>
      </c>
      <c r="AI2914">
        <v>3</v>
      </c>
      <c r="AJ2914">
        <v>3</v>
      </c>
      <c r="AK2914">
        <v>39</v>
      </c>
      <c r="AL2914">
        <v>3</v>
      </c>
      <c r="AM2914">
        <v>9311</v>
      </c>
      <c r="AN2914">
        <v>9355</v>
      </c>
      <c r="AO2914">
        <v>9287</v>
      </c>
      <c r="AP2914">
        <v>15</v>
      </c>
      <c r="AQ2914">
        <v>1</v>
      </c>
    </row>
    <row r="2915" spans="1:43">
      <c r="A2915" s="27">
        <v>40899</v>
      </c>
      <c r="B2915" s="27"/>
      <c r="C2915">
        <v>-15.7</v>
      </c>
      <c r="D2915">
        <v>-9.3000000000000007</v>
      </c>
      <c r="E2915">
        <v>-19</v>
      </c>
      <c r="F2915">
        <v>77</v>
      </c>
      <c r="G2915">
        <v>60</v>
      </c>
      <c r="H2915">
        <v>4.9000000000000004</v>
      </c>
      <c r="I2915" s="10">
        <v>935</v>
      </c>
      <c r="J2915">
        <v>1.3</v>
      </c>
      <c r="K2915" s="2">
        <v>10</v>
      </c>
      <c r="L2915" s="1">
        <f t="shared" si="856"/>
        <v>0.55511450495777281</v>
      </c>
      <c r="M2915" s="1">
        <f t="shared" si="857"/>
        <v>94</v>
      </c>
      <c r="N2915" s="1">
        <f t="shared" si="858"/>
        <v>0.17974613874672235</v>
      </c>
      <c r="O2915" s="1">
        <f t="shared" si="872"/>
        <v>1.50000259962023E-2</v>
      </c>
      <c r="P2915" s="1">
        <f t="shared" si="874"/>
        <v>0.15449836209053919</v>
      </c>
      <c r="Q2915">
        <f t="shared" si="859"/>
        <v>3.1066748762197731</v>
      </c>
      <c r="R2915">
        <f t="shared" si="860"/>
        <v>11.177872127119798</v>
      </c>
      <c r="S2915">
        <f t="shared" si="861"/>
        <v>1.4630722679476176</v>
      </c>
      <c r="T2915">
        <v>0.2432</v>
      </c>
      <c r="U2915" s="1">
        <f t="shared" si="862"/>
        <v>-0.40891143454562906</v>
      </c>
      <c r="V2915" s="1">
        <v>356</v>
      </c>
      <c r="W2915" s="1">
        <f t="shared" si="863"/>
        <v>10.453871629596645</v>
      </c>
      <c r="X2915" s="1">
        <f t="shared" si="864"/>
        <v>28.936375545725912</v>
      </c>
      <c r="Y2915" s="1">
        <f t="shared" si="865"/>
        <v>1.0325785775953946</v>
      </c>
      <c r="Z2915" s="1">
        <f t="shared" si="873"/>
        <v>-0.22799999999999987</v>
      </c>
      <c r="AA2915" s="1">
        <f t="shared" si="866"/>
        <v>5.8265569190320506E-2</v>
      </c>
      <c r="AB2915" s="1">
        <f t="shared" si="867"/>
        <v>2.5380677</v>
      </c>
      <c r="AC2915" s="1">
        <f t="shared" si="868"/>
        <v>0.97233639771832736</v>
      </c>
      <c r="AF2915" s="1">
        <f t="shared" si="869"/>
        <v>0.43528843637483194</v>
      </c>
      <c r="AG2915" s="1">
        <f t="shared" si="870"/>
        <v>2.2512398617259155</v>
      </c>
      <c r="AH2915" s="1">
        <f t="shared" si="871"/>
        <v>1.9541432291859249</v>
      </c>
      <c r="AI2915">
        <v>3.6</v>
      </c>
      <c r="AJ2915">
        <v>11</v>
      </c>
      <c r="AK2915">
        <v>50</v>
      </c>
      <c r="AL2915">
        <v>11</v>
      </c>
      <c r="AM2915">
        <v>9291</v>
      </c>
      <c r="AN2915">
        <v>9298</v>
      </c>
      <c r="AO2915">
        <v>9283</v>
      </c>
      <c r="AP2915">
        <v>14</v>
      </c>
      <c r="AQ2915">
        <v>32700</v>
      </c>
    </row>
    <row r="2916" spans="1:43">
      <c r="A2916" s="27">
        <v>40900</v>
      </c>
      <c r="B2916" s="27"/>
      <c r="C2916">
        <v>-15.6</v>
      </c>
      <c r="D2916">
        <v>-11.9</v>
      </c>
      <c r="E2916">
        <v>-18.2</v>
      </c>
      <c r="F2916">
        <v>75</v>
      </c>
      <c r="G2916">
        <v>64</v>
      </c>
      <c r="H2916">
        <v>2.4</v>
      </c>
      <c r="I2916" s="10">
        <v>935</v>
      </c>
      <c r="J2916">
        <v>1.8</v>
      </c>
      <c r="K2916" s="2">
        <v>10</v>
      </c>
      <c r="L2916" s="1">
        <f t="shared" si="856"/>
        <v>0.48561865292622919</v>
      </c>
      <c r="M2916" s="1">
        <f t="shared" si="857"/>
        <v>86</v>
      </c>
      <c r="N2916" s="1">
        <f t="shared" si="858"/>
        <v>0.18125179846948006</v>
      </c>
      <c r="O2916" s="1">
        <f t="shared" si="872"/>
        <v>1.5112032968842053E-2</v>
      </c>
      <c r="P2916" s="1">
        <f t="shared" si="874"/>
        <v>0.14114938131058014</v>
      </c>
      <c r="Q2916">
        <f t="shared" si="859"/>
        <v>1.8298957724061693</v>
      </c>
      <c r="R2916">
        <f t="shared" si="860"/>
        <v>11.178340567385945</v>
      </c>
      <c r="S2916">
        <f t="shared" si="861"/>
        <v>1.4631335821185791</v>
      </c>
      <c r="T2916">
        <v>0.2432</v>
      </c>
      <c r="U2916" s="1">
        <f t="shared" si="862"/>
        <v>-0.40870456628202151</v>
      </c>
      <c r="V2916" s="1">
        <v>357</v>
      </c>
      <c r="W2916" s="1">
        <f t="shared" si="863"/>
        <v>7.9643512294203607</v>
      </c>
      <c r="X2916" s="1">
        <f t="shared" si="864"/>
        <v>28.944452149296701</v>
      </c>
      <c r="Y2916" s="1">
        <f t="shared" si="865"/>
        <v>1.0326641750136587</v>
      </c>
      <c r="Z2916" s="1">
        <f t="shared" si="873"/>
        <v>3.7999999999999867E-2</v>
      </c>
      <c r="AA2916" s="1">
        <f t="shared" si="866"/>
        <v>5.8270989763098399E-2</v>
      </c>
      <c r="AB2916" s="1">
        <f t="shared" si="867"/>
        <v>2.5378316000000001</v>
      </c>
      <c r="AC2916" s="1">
        <f t="shared" si="868"/>
        <v>1.3463119353022994</v>
      </c>
      <c r="AF2916" s="1">
        <f t="shared" si="869"/>
        <v>0.36760899144725706</v>
      </c>
      <c r="AG2916" s="1">
        <f t="shared" si="870"/>
        <v>1.9030576270771009</v>
      </c>
      <c r="AH2916" s="1">
        <f t="shared" si="871"/>
        <v>1.5818862301022794</v>
      </c>
      <c r="AI2916">
        <v>3.8</v>
      </c>
      <c r="AJ2916">
        <v>11</v>
      </c>
      <c r="AK2916">
        <v>47</v>
      </c>
      <c r="AL2916">
        <v>11</v>
      </c>
      <c r="AM2916">
        <v>9277</v>
      </c>
      <c r="AN2916">
        <v>9300</v>
      </c>
      <c r="AO2916">
        <v>9254</v>
      </c>
      <c r="AP2916">
        <v>14</v>
      </c>
      <c r="AQ2916">
        <v>0</v>
      </c>
    </row>
    <row r="2917" spans="1:43">
      <c r="A2917" s="27">
        <v>40901</v>
      </c>
      <c r="B2917" s="27"/>
      <c r="C2917">
        <v>-18.600000000000001</v>
      </c>
      <c r="D2917">
        <v>-15</v>
      </c>
      <c r="E2917">
        <v>-20.6</v>
      </c>
      <c r="F2917">
        <v>82</v>
      </c>
      <c r="G2917">
        <v>78</v>
      </c>
      <c r="H2917">
        <v>1.9</v>
      </c>
      <c r="I2917" s="10">
        <v>935</v>
      </c>
      <c r="J2917">
        <v>1.2</v>
      </c>
      <c r="K2917" s="2">
        <v>10</v>
      </c>
      <c r="L2917" s="1">
        <f t="shared" si="856"/>
        <v>0.4285809838417623</v>
      </c>
      <c r="M2917" s="1">
        <f t="shared" si="857"/>
        <v>86</v>
      </c>
      <c r="N2917" s="1">
        <f t="shared" si="858"/>
        <v>0.14065608672048238</v>
      </c>
      <c r="O2917" s="1">
        <f t="shared" si="872"/>
        <v>1.205127282615749E-2</v>
      </c>
      <c r="P2917" s="1">
        <f t="shared" si="874"/>
        <v>0.12518097609789172</v>
      </c>
      <c r="Q2917">
        <f t="shared" si="859"/>
        <v>1.5282269272094804</v>
      </c>
      <c r="R2917">
        <f t="shared" si="860"/>
        <v>11.179082618495862</v>
      </c>
      <c r="S2917">
        <f t="shared" si="861"/>
        <v>1.4632307092272072</v>
      </c>
      <c r="T2917">
        <v>0.2432</v>
      </c>
      <c r="U2917" s="1">
        <f t="shared" si="862"/>
        <v>-0.4083767898403588</v>
      </c>
      <c r="V2917" s="1">
        <v>358</v>
      </c>
      <c r="W2917" s="1">
        <f t="shared" si="863"/>
        <v>7.4686478444777471</v>
      </c>
      <c r="X2917" s="1">
        <f t="shared" si="864"/>
        <v>28.95557530868674</v>
      </c>
      <c r="Y2917" s="1">
        <f t="shared" si="865"/>
        <v>1.0327401093006185</v>
      </c>
      <c r="Z2917" s="1">
        <f t="shared" si="873"/>
        <v>-1.1400000000000008</v>
      </c>
      <c r="AA2917" s="1">
        <f t="shared" si="866"/>
        <v>5.8108810088978093E-2</v>
      </c>
      <c r="AB2917" s="1">
        <f t="shared" si="867"/>
        <v>2.5449145999999998</v>
      </c>
      <c r="AC2917" s="1">
        <f t="shared" si="868"/>
        <v>0.89754129020153295</v>
      </c>
      <c r="AF2917" s="1">
        <f t="shared" si="869"/>
        <v>-0.12607937135712083</v>
      </c>
      <c r="AG2917" s="1">
        <f t="shared" si="870"/>
        <v>1.777981645090529</v>
      </c>
      <c r="AH2917" s="1">
        <f t="shared" si="871"/>
        <v>1.5324010694167345</v>
      </c>
      <c r="AI2917">
        <v>2.4</v>
      </c>
      <c r="AJ2917">
        <v>4</v>
      </c>
      <c r="AK2917">
        <v>34</v>
      </c>
      <c r="AL2917">
        <v>5</v>
      </c>
      <c r="AM2917">
        <v>9197</v>
      </c>
      <c r="AN2917">
        <v>9255</v>
      </c>
      <c r="AO2917">
        <v>9172</v>
      </c>
      <c r="AP2917">
        <v>12</v>
      </c>
      <c r="AQ2917">
        <v>0</v>
      </c>
    </row>
    <row r="2918" spans="1:43">
      <c r="A2918" s="27">
        <v>40902</v>
      </c>
      <c r="B2918" s="27"/>
      <c r="C2918">
        <v>-14.2</v>
      </c>
      <c r="D2918">
        <v>-10.5</v>
      </c>
      <c r="E2918">
        <v>-19.399999999999999</v>
      </c>
      <c r="F2918">
        <v>78</v>
      </c>
      <c r="G2918">
        <v>70</v>
      </c>
      <c r="H2918">
        <v>3</v>
      </c>
      <c r="I2918" s="10">
        <v>935</v>
      </c>
      <c r="J2918">
        <v>1.2</v>
      </c>
      <c r="K2918" s="2">
        <v>10</v>
      </c>
      <c r="L2918" s="1">
        <f t="shared" si="856"/>
        <v>0.45139394321542725</v>
      </c>
      <c r="M2918" s="1">
        <f t="shared" si="857"/>
        <v>86</v>
      </c>
      <c r="N2918" s="1">
        <f t="shared" si="858"/>
        <v>0.2035447419910118</v>
      </c>
      <c r="O2918" s="1">
        <f t="shared" si="872"/>
        <v>1.6758405763197932E-2</v>
      </c>
      <c r="P2918" s="1">
        <f t="shared" si="874"/>
        <v>0.15259448839815992</v>
      </c>
      <c r="Q2918">
        <f t="shared" si="859"/>
        <v>2.1207829258220765</v>
      </c>
      <c r="R2918">
        <f t="shared" si="860"/>
        <v>11.180097819709916</v>
      </c>
      <c r="S2918">
        <f t="shared" si="861"/>
        <v>1.4633635889672665</v>
      </c>
      <c r="T2918">
        <v>0.2432</v>
      </c>
      <c r="U2918" s="1">
        <f t="shared" si="862"/>
        <v>-0.40792820218763282</v>
      </c>
      <c r="V2918" s="1">
        <v>359</v>
      </c>
      <c r="W2918" s="1">
        <f t="shared" si="863"/>
        <v>8.5694973168441493</v>
      </c>
      <c r="X2918" s="1">
        <f t="shared" si="864"/>
        <v>28.969739128660553</v>
      </c>
      <c r="Y2918" s="1">
        <f t="shared" si="865"/>
        <v>1.0328063579924287</v>
      </c>
      <c r="Z2918" s="1">
        <f t="shared" si="873"/>
        <v>1.6720000000000008</v>
      </c>
      <c r="AA2918" s="1">
        <f t="shared" si="866"/>
        <v>5.834698382051353E-2</v>
      </c>
      <c r="AB2918" s="1">
        <f t="shared" si="867"/>
        <v>2.5345261999999997</v>
      </c>
      <c r="AC2918" s="1">
        <f t="shared" si="868"/>
        <v>0.89754129020153295</v>
      </c>
      <c r="AF2918" s="1">
        <f t="shared" si="869"/>
        <v>0.71559932876289589</v>
      </c>
      <c r="AG2918" s="1">
        <f t="shared" si="870"/>
        <v>2.0260784590053786</v>
      </c>
      <c r="AH2918" s="1">
        <f t="shared" si="871"/>
        <v>1.3429548693299076</v>
      </c>
      <c r="AI2918">
        <v>2.7</v>
      </c>
      <c r="AJ2918">
        <v>4</v>
      </c>
      <c r="AK2918">
        <v>41</v>
      </c>
      <c r="AL2918">
        <v>7</v>
      </c>
      <c r="AM2918">
        <v>9155</v>
      </c>
      <c r="AN2918">
        <v>9174</v>
      </c>
      <c r="AO2918">
        <v>9146</v>
      </c>
      <c r="AP2918">
        <v>16</v>
      </c>
      <c r="AQ2918">
        <v>0</v>
      </c>
    </row>
    <row r="2919" spans="1:43">
      <c r="A2919" s="27">
        <v>40903</v>
      </c>
      <c r="B2919" s="27"/>
      <c r="C2919">
        <v>-13.8</v>
      </c>
      <c r="D2919">
        <v>-9</v>
      </c>
      <c r="E2919">
        <v>-16.600000000000001</v>
      </c>
      <c r="F2919">
        <v>77</v>
      </c>
      <c r="G2919">
        <v>63</v>
      </c>
      <c r="H2919">
        <v>6.4</v>
      </c>
      <c r="I2919" s="10">
        <v>935</v>
      </c>
      <c r="J2919">
        <v>0.7</v>
      </c>
      <c r="K2919" s="2">
        <v>10</v>
      </c>
      <c r="L2919" s="1">
        <f t="shared" si="856"/>
        <v>0.69387855389153918</v>
      </c>
      <c r="M2919" s="1">
        <f t="shared" si="857"/>
        <v>91</v>
      </c>
      <c r="N2919" s="1">
        <f t="shared" si="858"/>
        <v>0.21034759753595861</v>
      </c>
      <c r="O2919" s="1">
        <f t="shared" si="872"/>
        <v>1.7256569117554434E-2</v>
      </c>
      <c r="P2919" s="1">
        <f t="shared" si="874"/>
        <v>0.17327014473383315</v>
      </c>
      <c r="Q2919">
        <f t="shared" si="859"/>
        <v>3.8974430943276475</v>
      </c>
      <c r="R2919">
        <f t="shared" si="860"/>
        <v>11.181385541672292</v>
      </c>
      <c r="S2919">
        <f t="shared" si="861"/>
        <v>1.4635321389623419</v>
      </c>
      <c r="T2919">
        <v>0.2432</v>
      </c>
      <c r="U2919" s="1">
        <f t="shared" si="862"/>
        <v>-0.40735893603074302</v>
      </c>
      <c r="V2919" s="1">
        <v>360</v>
      </c>
      <c r="W2919" s="1">
        <f t="shared" si="863"/>
        <v>11.967727350674769</v>
      </c>
      <c r="X2919" s="1">
        <f t="shared" si="864"/>
        <v>28.986935490321848</v>
      </c>
      <c r="Y2919" s="1">
        <f t="shared" si="865"/>
        <v>1.0328629014905595</v>
      </c>
      <c r="Z2919" s="1">
        <f t="shared" si="873"/>
        <v>0.15199999999999947</v>
      </c>
      <c r="AA2919" s="1">
        <f t="shared" si="866"/>
        <v>5.8368732828783201E-2</v>
      </c>
      <c r="AB2919" s="1">
        <f t="shared" si="867"/>
        <v>2.5335817999999999</v>
      </c>
      <c r="AC2919" s="1">
        <f t="shared" si="868"/>
        <v>0.52356575261756078</v>
      </c>
      <c r="AF2919" s="1">
        <f t="shared" si="869"/>
        <v>0.73518549082901485</v>
      </c>
      <c r="AG2919" s="1">
        <f t="shared" si="870"/>
        <v>2.503912150084318</v>
      </c>
      <c r="AH2919" s="1">
        <f t="shared" si="871"/>
        <v>2.2766117187923545</v>
      </c>
      <c r="AI2919">
        <v>2.2000000000000002</v>
      </c>
      <c r="AJ2919">
        <v>5</v>
      </c>
      <c r="AK2919">
        <v>28</v>
      </c>
      <c r="AL2919">
        <v>4</v>
      </c>
      <c r="AM2919">
        <v>9146</v>
      </c>
      <c r="AN2919">
        <v>9158</v>
      </c>
      <c r="AO2919">
        <v>9137</v>
      </c>
      <c r="AP2919">
        <v>17</v>
      </c>
      <c r="AQ2919">
        <v>0</v>
      </c>
    </row>
    <row r="2920" spans="1:43">
      <c r="A2920" s="27">
        <v>40904</v>
      </c>
      <c r="B2920" s="27"/>
      <c r="C2920">
        <v>-11.4</v>
      </c>
      <c r="D2920">
        <v>-7.1</v>
      </c>
      <c r="E2920">
        <v>-16.2</v>
      </c>
      <c r="F2920">
        <v>73</v>
      </c>
      <c r="G2920">
        <v>55</v>
      </c>
      <c r="H2920">
        <v>4.5999999999999996</v>
      </c>
      <c r="I2920" s="10">
        <v>935</v>
      </c>
      <c r="J2920">
        <v>1.3</v>
      </c>
      <c r="K2920" s="2">
        <v>10</v>
      </c>
      <c r="L2920" s="1">
        <f t="shared" si="856"/>
        <v>0.6873302103350869</v>
      </c>
      <c r="M2920" s="1">
        <f t="shared" si="857"/>
        <v>91</v>
      </c>
      <c r="N2920" s="1">
        <f t="shared" si="858"/>
        <v>0.25558875697393846</v>
      </c>
      <c r="O2920" s="1">
        <f t="shared" si="872"/>
        <v>2.0524908894826471E-2</v>
      </c>
      <c r="P2920" s="1">
        <f t="shared" si="874"/>
        <v>0.17707285882183244</v>
      </c>
      <c r="Q2920">
        <f t="shared" si="859"/>
        <v>3.0269565007030477</v>
      </c>
      <c r="R2920">
        <f t="shared" si="860"/>
        <v>11.182944987714057</v>
      </c>
      <c r="S2920">
        <f t="shared" si="861"/>
        <v>1.463736254936395</v>
      </c>
      <c r="T2920">
        <v>0.2432</v>
      </c>
      <c r="U2920" s="1">
        <f t="shared" si="862"/>
        <v>-0.40666915977723744</v>
      </c>
      <c r="V2920" s="1">
        <v>361</v>
      </c>
      <c r="W2920" s="1">
        <f t="shared" si="863"/>
        <v>10.177628612679028</v>
      </c>
      <c r="X2920" s="1">
        <f t="shared" si="864"/>
        <v>29.007154055122552</v>
      </c>
      <c r="Y2920" s="1">
        <f t="shared" si="865"/>
        <v>1.0329097230675943</v>
      </c>
      <c r="Z2920" s="1">
        <f t="shared" si="873"/>
        <v>0.91200000000000014</v>
      </c>
      <c r="AA2920" s="1">
        <f t="shared" si="866"/>
        <v>5.8499568135890793E-2</v>
      </c>
      <c r="AB2920" s="1">
        <f t="shared" si="867"/>
        <v>2.5279153999999999</v>
      </c>
      <c r="AC2920" s="1">
        <f t="shared" si="868"/>
        <v>0.97233639771832736</v>
      </c>
      <c r="AF2920" s="1">
        <f t="shared" si="869"/>
        <v>1.2880526860953083</v>
      </c>
      <c r="AG2920" s="1">
        <f t="shared" si="870"/>
        <v>2.293344240361058</v>
      </c>
      <c r="AH2920" s="1">
        <f t="shared" si="871"/>
        <v>2.0416547977694055</v>
      </c>
      <c r="AI2920">
        <v>2.5</v>
      </c>
      <c r="AJ2920">
        <v>5</v>
      </c>
      <c r="AK2920">
        <v>38</v>
      </c>
      <c r="AL2920">
        <v>4</v>
      </c>
      <c r="AM2920">
        <v>9156</v>
      </c>
      <c r="AN2920">
        <v>9164</v>
      </c>
      <c r="AO2920">
        <v>9146</v>
      </c>
      <c r="AP2920">
        <v>19</v>
      </c>
      <c r="AQ2920">
        <v>0</v>
      </c>
    </row>
    <row r="2921" spans="1:43">
      <c r="A2921" s="27">
        <v>40905</v>
      </c>
      <c r="B2921" s="27"/>
      <c r="C2921">
        <v>-10.1</v>
      </c>
      <c r="D2921">
        <v>-4</v>
      </c>
      <c r="E2921">
        <v>-15.8</v>
      </c>
      <c r="F2921">
        <v>68</v>
      </c>
      <c r="G2921">
        <v>48</v>
      </c>
      <c r="H2921">
        <v>5.0999999999999996</v>
      </c>
      <c r="I2921" s="10">
        <v>935</v>
      </c>
      <c r="J2921">
        <v>1.8</v>
      </c>
      <c r="K2921" s="2">
        <v>10</v>
      </c>
      <c r="L2921" s="1">
        <f t="shared" si="856"/>
        <v>0.82196209733281622</v>
      </c>
      <c r="M2921" s="1">
        <f t="shared" si="857"/>
        <v>88</v>
      </c>
      <c r="N2921" s="1">
        <f t="shared" si="858"/>
        <v>0.28354546688852211</v>
      </c>
      <c r="O2921" s="1">
        <f t="shared" si="872"/>
        <v>2.251013027760573E-2</v>
      </c>
      <c r="P2921" s="1">
        <f t="shared" si="874"/>
        <v>0.18748886619882793</v>
      </c>
      <c r="Q2921">
        <f t="shared" si="859"/>
        <v>3.3579666071222682</v>
      </c>
      <c r="R2921">
        <f t="shared" si="860"/>
        <v>11.184775195497673</v>
      </c>
      <c r="S2921">
        <f t="shared" si="861"/>
        <v>1.4639758109290149</v>
      </c>
      <c r="T2921">
        <v>0.2432</v>
      </c>
      <c r="U2921" s="1">
        <f t="shared" si="862"/>
        <v>-0.4058590774854921</v>
      </c>
      <c r="V2921" s="1">
        <v>362</v>
      </c>
      <c r="W2921" s="1">
        <f t="shared" si="863"/>
        <v>10.684665195281067</v>
      </c>
      <c r="X2921" s="1">
        <f t="shared" si="864"/>
        <v>29.030382270446857</v>
      </c>
      <c r="Y2921" s="1">
        <f t="shared" si="865"/>
        <v>1.0329468088721798</v>
      </c>
      <c r="Z2921" s="1">
        <f t="shared" si="873"/>
        <v>0.49400000000000027</v>
      </c>
      <c r="AA2921" s="1">
        <f t="shared" si="866"/>
        <v>5.8570682460236938E-2</v>
      </c>
      <c r="AB2921" s="1">
        <f t="shared" si="867"/>
        <v>2.5248461</v>
      </c>
      <c r="AC2921" s="1">
        <f t="shared" si="868"/>
        <v>1.3463119353022994</v>
      </c>
      <c r="AF2921" s="1">
        <f t="shared" si="869"/>
        <v>1.766087917966533</v>
      </c>
      <c r="AG2921" s="1">
        <f t="shared" si="870"/>
        <v>2.3741158919778926</v>
      </c>
      <c r="AH2921" s="1">
        <f t="shared" si="871"/>
        <v>2.3901366059205231</v>
      </c>
      <c r="AI2921">
        <v>3.6</v>
      </c>
      <c r="AJ2921">
        <v>10</v>
      </c>
      <c r="AK2921">
        <v>48</v>
      </c>
      <c r="AL2921">
        <v>11</v>
      </c>
      <c r="AM2921">
        <v>9175</v>
      </c>
      <c r="AN2921">
        <v>9184</v>
      </c>
      <c r="AO2921">
        <v>9164</v>
      </c>
      <c r="AP2921">
        <v>19</v>
      </c>
      <c r="AQ2921">
        <v>0</v>
      </c>
    </row>
    <row r="2922" spans="1:43">
      <c r="A2922" s="27">
        <v>40906</v>
      </c>
      <c r="B2922" s="27"/>
      <c r="C2922">
        <v>-9.1</v>
      </c>
      <c r="D2922">
        <v>-3.4</v>
      </c>
      <c r="E2922">
        <v>-12</v>
      </c>
      <c r="F2922">
        <v>70</v>
      </c>
      <c r="G2922">
        <v>50</v>
      </c>
      <c r="H2922">
        <v>4.7</v>
      </c>
      <c r="I2922" s="10">
        <v>935</v>
      </c>
      <c r="J2922">
        <v>2.2999999999999998</v>
      </c>
      <c r="K2922" s="2">
        <v>10</v>
      </c>
      <c r="L2922" s="1">
        <f t="shared" si="856"/>
        <v>0.79763684360190801</v>
      </c>
      <c r="M2922" s="1">
        <f t="shared" si="857"/>
        <v>90</v>
      </c>
      <c r="N2922" s="1">
        <f t="shared" si="858"/>
        <v>0.30686747521888891</v>
      </c>
      <c r="O2922" s="1">
        <f t="shared" si="872"/>
        <v>2.4148576433771721E-2</v>
      </c>
      <c r="P2922" s="1">
        <f t="shared" si="874"/>
        <v>0.22842861375096063</v>
      </c>
      <c r="Q2922">
        <f t="shared" si="859"/>
        <v>3.174463528742288</v>
      </c>
      <c r="R2922">
        <f t="shared" si="860"/>
        <v>11.186875038996105</v>
      </c>
      <c r="S2922">
        <f t="shared" si="861"/>
        <v>1.464250659554464</v>
      </c>
      <c r="T2922">
        <v>0.2432</v>
      </c>
      <c r="U2922" s="1">
        <f t="shared" si="862"/>
        <v>-0.404928928804344</v>
      </c>
      <c r="V2922" s="1">
        <v>363</v>
      </c>
      <c r="W2922" s="1">
        <f t="shared" si="863"/>
        <v>10.293362096994798</v>
      </c>
      <c r="X2922" s="1">
        <f t="shared" si="864"/>
        <v>29.056605376780055</v>
      </c>
      <c r="Y2922" s="1">
        <f t="shared" si="865"/>
        <v>1.0329741479331218</v>
      </c>
      <c r="Z2922" s="1">
        <f t="shared" si="873"/>
        <v>0.38</v>
      </c>
      <c r="AA2922" s="1">
        <f t="shared" si="866"/>
        <v>5.8625503549681081E-2</v>
      </c>
      <c r="AB2922" s="1">
        <f t="shared" si="867"/>
        <v>2.5224850999999999</v>
      </c>
      <c r="AC2922" s="1">
        <f t="shared" si="868"/>
        <v>1.7202874728862712</v>
      </c>
      <c r="AF2922" s="1">
        <f t="shared" si="869"/>
        <v>1.7050659805792752</v>
      </c>
      <c r="AG2922" s="1">
        <f t="shared" si="870"/>
        <v>2.3370616862249753</v>
      </c>
      <c r="AH2922" s="1">
        <f t="shared" si="871"/>
        <v>2.4771747031937994</v>
      </c>
      <c r="AI2922">
        <v>4.5999999999999996</v>
      </c>
      <c r="AJ2922">
        <v>11</v>
      </c>
      <c r="AK2922">
        <v>62</v>
      </c>
      <c r="AL2922">
        <v>10</v>
      </c>
      <c r="AM2922">
        <v>9183</v>
      </c>
      <c r="AN2922">
        <v>9193</v>
      </c>
      <c r="AO2922">
        <v>9168</v>
      </c>
      <c r="AP2922">
        <v>21</v>
      </c>
      <c r="AQ2922">
        <v>0</v>
      </c>
    </row>
    <row r="2923" spans="1:43">
      <c r="A2923" s="27">
        <v>40907</v>
      </c>
      <c r="B2923" s="27"/>
      <c r="C2923">
        <v>-9.9</v>
      </c>
      <c r="D2923">
        <v>-3.4</v>
      </c>
      <c r="E2923">
        <v>-13.9</v>
      </c>
      <c r="F2923">
        <v>73</v>
      </c>
      <c r="G2923">
        <v>50</v>
      </c>
      <c r="H2923">
        <v>0</v>
      </c>
      <c r="I2923" s="10">
        <v>935</v>
      </c>
      <c r="J2923">
        <v>1.2</v>
      </c>
      <c r="K2923" s="2">
        <v>10</v>
      </c>
      <c r="L2923" s="1">
        <f t="shared" si="856"/>
        <v>0.61719355283081023</v>
      </c>
      <c r="M2923" s="1">
        <f t="shared" si="857"/>
        <v>96</v>
      </c>
      <c r="N2923" s="1">
        <f t="shared" si="858"/>
        <v>0.28807959136446482</v>
      </c>
      <c r="O2923" s="1">
        <f t="shared" si="872"/>
        <v>2.2829874583386065E-2</v>
      </c>
      <c r="P2923" s="1">
        <f t="shared" si="874"/>
        <v>0.21897981156567181</v>
      </c>
      <c r="Q2923">
        <f t="shared" si="859"/>
        <v>0.65835649486733228</v>
      </c>
      <c r="R2923">
        <f t="shared" si="860"/>
        <v>11.189243230798313</v>
      </c>
      <c r="S2923">
        <f t="shared" si="861"/>
        <v>1.4645606323034441</v>
      </c>
      <c r="T2923">
        <v>0.2432</v>
      </c>
      <c r="U2923" s="1">
        <f t="shared" si="862"/>
        <v>-0.40387898890219498</v>
      </c>
      <c r="V2923" s="1">
        <v>364</v>
      </c>
      <c r="W2923" s="1">
        <f t="shared" si="863"/>
        <v>5.5990177351711825</v>
      </c>
      <c r="X2923" s="1">
        <f t="shared" si="864"/>
        <v>29.085806416473673</v>
      </c>
      <c r="Y2923" s="1">
        <f t="shared" si="865"/>
        <v>1.0329917321626321</v>
      </c>
      <c r="Z2923" s="1">
        <f t="shared" si="873"/>
        <v>-0.30400000000000027</v>
      </c>
      <c r="AA2923" s="1">
        <f t="shared" si="866"/>
        <v>5.8581638474422361E-2</v>
      </c>
      <c r="AB2923" s="1">
        <f t="shared" si="867"/>
        <v>2.5243739000000001</v>
      </c>
      <c r="AC2923" s="1">
        <f t="shared" si="868"/>
        <v>0.89754129020153295</v>
      </c>
      <c r="AF2923" s="1">
        <f t="shared" si="869"/>
        <v>1.7125004179013676</v>
      </c>
      <c r="AG2923" s="1">
        <f t="shared" si="870"/>
        <v>1.6891510984478124</v>
      </c>
      <c r="AH2923" s="1">
        <f t="shared" si="871"/>
        <v>1.8531291441784403</v>
      </c>
      <c r="AI2923">
        <v>3.6</v>
      </c>
      <c r="AJ2923">
        <v>10</v>
      </c>
      <c r="AK2923">
        <v>48</v>
      </c>
      <c r="AL2923">
        <v>10</v>
      </c>
      <c r="AM2923">
        <v>9177</v>
      </c>
      <c r="AN2923">
        <v>9195</v>
      </c>
      <c r="AO2923">
        <v>9166</v>
      </c>
      <c r="AP2923">
        <v>21</v>
      </c>
      <c r="AQ2923">
        <v>0</v>
      </c>
    </row>
    <row r="2924" spans="1:43">
      <c r="A2924" s="27">
        <v>40908</v>
      </c>
      <c r="B2924" s="27"/>
      <c r="C2924">
        <v>-7.7</v>
      </c>
      <c r="D2924">
        <v>-5.7</v>
      </c>
      <c r="E2924">
        <v>-12.4</v>
      </c>
      <c r="F2924">
        <v>85</v>
      </c>
      <c r="G2924">
        <v>64</v>
      </c>
      <c r="H2924">
        <v>0</v>
      </c>
      <c r="I2924" s="10">
        <v>935</v>
      </c>
      <c r="J2924">
        <v>1.1000000000000001</v>
      </c>
      <c r="K2924" s="2">
        <v>10</v>
      </c>
      <c r="L2924" s="1">
        <f t="shared" si="856"/>
        <v>0.58482056703898833</v>
      </c>
      <c r="M2924" s="1">
        <f t="shared" si="857"/>
        <v>106</v>
      </c>
      <c r="N2924" s="1">
        <f t="shared" si="858"/>
        <v>0.34237962288804041</v>
      </c>
      <c r="O2924" s="1">
        <f t="shared" si="872"/>
        <v>2.6615589879748248E-2</v>
      </c>
      <c r="P2924" s="1">
        <f t="shared" si="874"/>
        <v>0.25278421434990095</v>
      </c>
      <c r="Q2924">
        <f t="shared" si="859"/>
        <v>0.64186008386037685</v>
      </c>
      <c r="R2924">
        <f t="shared" si="860"/>
        <v>11.191878324731572</v>
      </c>
      <c r="S2924">
        <f t="shared" si="861"/>
        <v>1.4649055398863315</v>
      </c>
      <c r="T2924">
        <v>0.2432</v>
      </c>
      <c r="U2924" s="1">
        <f t="shared" si="862"/>
        <v>-0.40270956838560806</v>
      </c>
      <c r="V2924" s="1">
        <v>365</v>
      </c>
      <c r="W2924" s="1">
        <f t="shared" si="863"/>
        <v>5.6052085019929168</v>
      </c>
      <c r="X2924" s="1">
        <f t="shared" si="864"/>
        <v>29.117966244119046</v>
      </c>
      <c r="Y2924" s="1">
        <f t="shared" si="865"/>
        <v>1.03299955635872</v>
      </c>
      <c r="Z2924" s="1">
        <f t="shared" si="873"/>
        <v>0.83600000000000008</v>
      </c>
      <c r="AA2924" s="1">
        <f t="shared" si="866"/>
        <v>5.8702425707887224E-2</v>
      </c>
      <c r="AB2924" s="1">
        <f t="shared" si="867"/>
        <v>2.5191797</v>
      </c>
      <c r="AC2924" s="1">
        <f t="shared" si="868"/>
        <v>0.82274618268473854</v>
      </c>
      <c r="AF2924" s="1">
        <f t="shared" si="869"/>
        <v>1.7508447948534889</v>
      </c>
      <c r="AG2924" s="1">
        <f t="shared" si="870"/>
        <v>1.7463076928403038</v>
      </c>
      <c r="AH2924" s="1">
        <f t="shared" si="871"/>
        <v>1.6223218878140655</v>
      </c>
      <c r="AI2924">
        <v>3.8</v>
      </c>
      <c r="AJ2924">
        <v>14</v>
      </c>
      <c r="AK2924">
        <v>58</v>
      </c>
      <c r="AL2924">
        <v>15</v>
      </c>
      <c r="AM2924">
        <v>9292</v>
      </c>
      <c r="AN2924">
        <v>9316</v>
      </c>
      <c r="AO2924">
        <v>9192</v>
      </c>
      <c r="AP2924">
        <v>30</v>
      </c>
      <c r="AQ2924">
        <v>13</v>
      </c>
    </row>
    <row r="2925" spans="1:43">
      <c r="A2925" s="27">
        <v>40909</v>
      </c>
      <c r="B2925" s="27"/>
      <c r="C2925">
        <v>-8.4</v>
      </c>
      <c r="D2925">
        <v>-3.6</v>
      </c>
      <c r="E2925">
        <v>-12</v>
      </c>
      <c r="F2925">
        <v>78</v>
      </c>
      <c r="G2925">
        <v>55</v>
      </c>
      <c r="H2925">
        <v>5.2</v>
      </c>
      <c r="I2925" s="10">
        <v>935</v>
      </c>
      <c r="J2925">
        <v>1.7</v>
      </c>
      <c r="K2925" s="2">
        <v>10</v>
      </c>
      <c r="L2925" s="1">
        <f t="shared" si="856"/>
        <v>0.89657617508214937</v>
      </c>
      <c r="M2925" s="1">
        <f t="shared" si="857"/>
        <v>101</v>
      </c>
      <c r="N2925" s="1">
        <f t="shared" si="858"/>
        <v>0.32419185684022256</v>
      </c>
      <c r="O2925" s="1">
        <f t="shared" si="872"/>
        <v>2.535610085981585E-2</v>
      </c>
      <c r="P2925" s="1">
        <f t="shared" si="874"/>
        <v>0.25176132876265273</v>
      </c>
      <c r="Q2925">
        <f t="shared" si="859"/>
        <v>3.3919956996694398</v>
      </c>
      <c r="R2925">
        <f t="shared" si="860"/>
        <v>11.195704890468381</v>
      </c>
      <c r="S2925">
        <f t="shared" si="861"/>
        <v>1.4654063992759661</v>
      </c>
      <c r="T2925">
        <v>0.2432</v>
      </c>
      <c r="U2925" s="1">
        <f t="shared" si="862"/>
        <v>-0.40100923556809398</v>
      </c>
      <c r="V2925" s="1">
        <v>1</v>
      </c>
      <c r="W2925" s="1">
        <f t="shared" si="863"/>
        <v>10.829215569469513</v>
      </c>
      <c r="X2925" s="1">
        <f t="shared" si="864"/>
        <v>29.164217156363893</v>
      </c>
      <c r="Y2925" s="1">
        <f t="shared" si="865"/>
        <v>1.0329951187603406</v>
      </c>
      <c r="Z2925" s="1">
        <f t="shared" si="873"/>
        <v>-0.26600000000000007</v>
      </c>
      <c r="AA2925" s="1">
        <f t="shared" si="866"/>
        <v>5.8663939413055644E-2</v>
      </c>
      <c r="AB2925" s="1">
        <f t="shared" si="867"/>
        <v>2.5208323999999998</v>
      </c>
      <c r="AC2925" s="1">
        <f t="shared" si="868"/>
        <v>1.2715168277855049</v>
      </c>
      <c r="AF2925" s="1">
        <f t="shared" si="869"/>
        <v>1.8274506425780619</v>
      </c>
      <c r="AG2925" s="1">
        <f t="shared" si="870"/>
        <v>2.4451565423722208</v>
      </c>
      <c r="AH2925" s="1">
        <f t="shared" si="871"/>
        <v>2.9291554771378596</v>
      </c>
      <c r="AI2925">
        <v>3.2</v>
      </c>
      <c r="AJ2925">
        <v>10</v>
      </c>
      <c r="AK2925">
        <v>42</v>
      </c>
      <c r="AL2925">
        <v>10</v>
      </c>
      <c r="AM2925">
        <v>9278</v>
      </c>
      <c r="AN2925">
        <v>9320</v>
      </c>
      <c r="AO2925">
        <v>9251</v>
      </c>
      <c r="AP2925">
        <v>25</v>
      </c>
      <c r="AQ2925">
        <v>0</v>
      </c>
    </row>
    <row r="2926" spans="1:43">
      <c r="A2926" s="27">
        <v>40910</v>
      </c>
      <c r="B2926" s="27"/>
      <c r="C2926">
        <v>-13</v>
      </c>
      <c r="D2926">
        <v>-11</v>
      </c>
      <c r="E2926">
        <v>-14.8</v>
      </c>
      <c r="F2926">
        <v>87</v>
      </c>
      <c r="G2926">
        <v>86</v>
      </c>
      <c r="H2926">
        <v>0.5</v>
      </c>
      <c r="I2926" s="10">
        <v>935</v>
      </c>
      <c r="J2926">
        <v>1.6</v>
      </c>
      <c r="K2926" s="2">
        <v>10</v>
      </c>
      <c r="L2926" s="1">
        <f t="shared" si="856"/>
        <v>0.58210977780254536</v>
      </c>
      <c r="M2926" s="1">
        <f t="shared" si="857"/>
        <v>88</v>
      </c>
      <c r="N2926" s="1">
        <f t="shared" si="858"/>
        <v>0.22456399294112442</v>
      </c>
      <c r="O2926" s="1">
        <f t="shared" si="872"/>
        <v>1.8291677204350976E-2</v>
      </c>
      <c r="P2926" s="1">
        <f t="shared" si="874"/>
        <v>0.19871590622385776</v>
      </c>
      <c r="Q2926">
        <f t="shared" si="859"/>
        <v>0.87296305848327038</v>
      </c>
      <c r="R2926">
        <f t="shared" si="860"/>
        <v>11.198947914699396</v>
      </c>
      <c r="S2926">
        <f t="shared" si="861"/>
        <v>1.4658308788873555</v>
      </c>
      <c r="T2926">
        <v>0.2432</v>
      </c>
      <c r="U2926" s="1">
        <f t="shared" si="862"/>
        <v>-0.39956620623083422</v>
      </c>
      <c r="V2926" s="1">
        <v>2</v>
      </c>
      <c r="W2926" s="1">
        <f t="shared" si="863"/>
        <v>6.1235726014228344</v>
      </c>
      <c r="X2926" s="1">
        <f t="shared" si="864"/>
        <v>29.2031019863417</v>
      </c>
      <c r="Y2926" s="1">
        <f t="shared" si="865"/>
        <v>1.0329804764853927</v>
      </c>
      <c r="Z2926" s="1">
        <f t="shared" si="873"/>
        <v>-1.7479999999999998</v>
      </c>
      <c r="AA2926" s="1">
        <f t="shared" si="866"/>
        <v>5.8412279523649843E-2</v>
      </c>
      <c r="AB2926" s="1">
        <f t="shared" si="867"/>
        <v>2.5316929999999997</v>
      </c>
      <c r="AC2926" s="1">
        <f t="shared" si="868"/>
        <v>1.1967217202687106</v>
      </c>
      <c r="AF2926" s="1">
        <f t="shared" si="869"/>
        <v>0.62847767747531125</v>
      </c>
      <c r="AG2926" s="1">
        <f t="shared" si="870"/>
        <v>1.7074261579095342</v>
      </c>
      <c r="AH2926" s="1">
        <f t="shared" si="871"/>
        <v>2.1028973373146811</v>
      </c>
      <c r="AI2926">
        <v>3.1</v>
      </c>
      <c r="AJ2926">
        <v>3</v>
      </c>
      <c r="AK2926">
        <v>44</v>
      </c>
      <c r="AL2926">
        <v>3</v>
      </c>
      <c r="AM2926">
        <v>9217</v>
      </c>
      <c r="AN2926">
        <v>9254</v>
      </c>
      <c r="AO2926">
        <v>9200</v>
      </c>
      <c r="AP2926">
        <v>20</v>
      </c>
      <c r="AQ2926">
        <v>6</v>
      </c>
    </row>
    <row r="2927" spans="1:43">
      <c r="A2927" s="27">
        <v>40911</v>
      </c>
      <c r="B2927" s="27"/>
      <c r="C2927">
        <v>-14.9</v>
      </c>
      <c r="D2927">
        <v>-12.4</v>
      </c>
      <c r="E2927">
        <v>-16.8</v>
      </c>
      <c r="F2927">
        <v>85</v>
      </c>
      <c r="G2927">
        <v>82</v>
      </c>
      <c r="H2927">
        <v>6.5</v>
      </c>
      <c r="I2927" s="10">
        <v>935</v>
      </c>
      <c r="J2927">
        <v>2.1</v>
      </c>
      <c r="K2927" s="2">
        <v>10</v>
      </c>
      <c r="L2927" s="1">
        <f t="shared" si="856"/>
        <v>0.62805744437329636</v>
      </c>
      <c r="M2927" s="1">
        <f t="shared" si="857"/>
        <v>88</v>
      </c>
      <c r="N2927" s="1">
        <f t="shared" si="858"/>
        <v>0.19211018381735287</v>
      </c>
      <c r="O2927" s="1">
        <f t="shared" si="872"/>
        <v>1.5916690657257485E-2</v>
      </c>
      <c r="P2927" s="1">
        <f t="shared" si="874"/>
        <v>0.16878858368674787</v>
      </c>
      <c r="Q2927">
        <f t="shared" si="859"/>
        <v>3.8413295197861377</v>
      </c>
      <c r="R2927">
        <f t="shared" si="860"/>
        <v>11.202451978105024</v>
      </c>
      <c r="S2927">
        <f t="shared" si="861"/>
        <v>1.4662895259299771</v>
      </c>
      <c r="T2927">
        <v>0.2432</v>
      </c>
      <c r="U2927" s="1">
        <f t="shared" si="862"/>
        <v>-0.39800497214130737</v>
      </c>
      <c r="V2927" s="1">
        <v>3</v>
      </c>
      <c r="W2927" s="1">
        <f t="shared" si="863"/>
        <v>12.162606636925933</v>
      </c>
      <c r="X2927" s="1">
        <f t="shared" si="864"/>
        <v>29.24486702421828</v>
      </c>
      <c r="Y2927" s="1">
        <f t="shared" si="865"/>
        <v>1.0329560775068203</v>
      </c>
      <c r="Z2927" s="1">
        <f t="shared" si="873"/>
        <v>-0.7220000000000002</v>
      </c>
      <c r="AA2927" s="1">
        <f t="shared" si="866"/>
        <v>5.8308962031056892E-2</v>
      </c>
      <c r="AB2927" s="1">
        <f t="shared" si="867"/>
        <v>2.5361788999999999</v>
      </c>
      <c r="AC2927" s="1">
        <f t="shared" si="868"/>
        <v>1.5706972578526825</v>
      </c>
      <c r="AF2927" s="1">
        <f t="shared" si="869"/>
        <v>0.40916815248278543</v>
      </c>
      <c r="AG2927" s="1">
        <f t="shared" si="870"/>
        <v>2.5511490868534006</v>
      </c>
      <c r="AH2927" s="1">
        <f t="shared" si="871"/>
        <v>2.4434031817449831</v>
      </c>
      <c r="AI2927">
        <v>4</v>
      </c>
      <c r="AJ2927">
        <v>4</v>
      </c>
      <c r="AK2927">
        <v>108</v>
      </c>
      <c r="AL2927">
        <v>1</v>
      </c>
      <c r="AM2927">
        <v>9170</v>
      </c>
      <c r="AN2927">
        <v>9204</v>
      </c>
      <c r="AO2927">
        <v>9153</v>
      </c>
      <c r="AP2927">
        <v>17</v>
      </c>
      <c r="AQ2927">
        <v>2</v>
      </c>
    </row>
    <row r="2928" spans="1:43">
      <c r="A2928" s="27">
        <v>40912</v>
      </c>
      <c r="B2928" s="27"/>
      <c r="C2928">
        <v>-13.3</v>
      </c>
      <c r="D2928">
        <v>-9.8000000000000007</v>
      </c>
      <c r="E2928">
        <v>-15.4</v>
      </c>
      <c r="F2928">
        <v>79</v>
      </c>
      <c r="G2928">
        <v>63</v>
      </c>
      <c r="H2928">
        <v>5.5</v>
      </c>
      <c r="I2928" s="10">
        <v>935</v>
      </c>
      <c r="J2928">
        <v>2.2000000000000002</v>
      </c>
      <c r="K2928" s="2">
        <v>10</v>
      </c>
      <c r="L2928" s="1">
        <f t="shared" si="856"/>
        <v>0.60081929663692502</v>
      </c>
      <c r="M2928" s="1">
        <f t="shared" si="857"/>
        <v>95</v>
      </c>
      <c r="N2928" s="1">
        <f t="shared" si="858"/>
        <v>0.219135598440754</v>
      </c>
      <c r="O2928" s="1">
        <f t="shared" si="872"/>
        <v>1.78973549587494E-2</v>
      </c>
      <c r="P2928" s="1">
        <f t="shared" si="874"/>
        <v>0.17900781020238526</v>
      </c>
      <c r="Q2928">
        <f t="shared" si="859"/>
        <v>3.429109749966563</v>
      </c>
      <c r="R2928">
        <f t="shared" si="860"/>
        <v>11.206214988587135</v>
      </c>
      <c r="S2928">
        <f t="shared" si="861"/>
        <v>1.4667820665689968</v>
      </c>
      <c r="T2928">
        <v>0.2432</v>
      </c>
      <c r="U2928" s="1">
        <f t="shared" si="862"/>
        <v>-0.39632599516361994</v>
      </c>
      <c r="V2928" s="1">
        <v>4</v>
      </c>
      <c r="W2928" s="1">
        <f t="shared" si="863"/>
        <v>11.172697557562184</v>
      </c>
      <c r="X2928" s="1">
        <f t="shared" si="864"/>
        <v>29.289483871409224</v>
      </c>
      <c r="Y2928" s="1">
        <f t="shared" si="865"/>
        <v>1.0329219290426392</v>
      </c>
      <c r="Z2928" s="1">
        <f t="shared" si="873"/>
        <v>0.60799999999999987</v>
      </c>
      <c r="AA2928" s="1">
        <f t="shared" si="866"/>
        <v>5.8395941900704136E-2</v>
      </c>
      <c r="AB2928" s="1">
        <f t="shared" si="867"/>
        <v>2.5324013000000001</v>
      </c>
      <c r="AC2928" s="1">
        <f t="shared" si="868"/>
        <v>1.6454923653694771</v>
      </c>
      <c r="AF2928" s="1">
        <f t="shared" si="869"/>
        <v>0.71737474283073488</v>
      </c>
      <c r="AG2928" s="1">
        <f t="shared" si="870"/>
        <v>2.4209968763951344</v>
      </c>
      <c r="AH2928" s="1">
        <f t="shared" si="871"/>
        <v>2.1091271827533955</v>
      </c>
      <c r="AI2928">
        <v>3.2</v>
      </c>
      <c r="AJ2928">
        <v>2</v>
      </c>
      <c r="AK2928">
        <v>65</v>
      </c>
      <c r="AL2928">
        <v>16</v>
      </c>
      <c r="AM2928">
        <v>9135</v>
      </c>
      <c r="AN2928">
        <v>9161</v>
      </c>
      <c r="AO2928">
        <v>9124</v>
      </c>
      <c r="AP2928">
        <v>18</v>
      </c>
      <c r="AQ2928">
        <v>0</v>
      </c>
    </row>
    <row r="2929" spans="1:43">
      <c r="A2929" s="27">
        <v>40913</v>
      </c>
      <c r="B2929" s="27"/>
      <c r="C2929">
        <v>-11.6</v>
      </c>
      <c r="D2929">
        <v>-7.2</v>
      </c>
      <c r="E2929">
        <v>-15.5</v>
      </c>
      <c r="F2929">
        <v>73</v>
      </c>
      <c r="G2929">
        <v>58</v>
      </c>
      <c r="H2929">
        <v>7.1</v>
      </c>
      <c r="I2929" s="10">
        <v>935</v>
      </c>
      <c r="J2929">
        <v>1</v>
      </c>
      <c r="K2929" s="2">
        <v>10</v>
      </c>
      <c r="L2929" s="1">
        <f t="shared" si="856"/>
        <v>0.80070966336843208</v>
      </c>
      <c r="M2929" s="1">
        <f t="shared" si="857"/>
        <v>88</v>
      </c>
      <c r="N2929" s="1">
        <f t="shared" si="858"/>
        <v>0.25151281595742331</v>
      </c>
      <c r="O2929" s="1">
        <f t="shared" si="872"/>
        <v>2.02334041112192E-2</v>
      </c>
      <c r="P2929" s="1">
        <f t="shared" si="874"/>
        <v>0.18363500943873148</v>
      </c>
      <c r="Q2929">
        <f t="shared" si="859"/>
        <v>4.3150544930132932</v>
      </c>
      <c r="R2929">
        <f t="shared" si="860"/>
        <v>11.210234713992694</v>
      </c>
      <c r="S2929">
        <f t="shared" si="861"/>
        <v>1.4673082086377873</v>
      </c>
      <c r="T2929">
        <v>0.2432</v>
      </c>
      <c r="U2929" s="1">
        <f t="shared" si="862"/>
        <v>-0.39452977199407541</v>
      </c>
      <c r="V2929" s="1">
        <v>5</v>
      </c>
      <c r="W2929" s="1">
        <f t="shared" si="863"/>
        <v>12.800863049370387</v>
      </c>
      <c r="X2929" s="1">
        <f t="shared" si="864"/>
        <v>29.336922024010128</v>
      </c>
      <c r="Y2929" s="1">
        <f t="shared" si="865"/>
        <v>1.0328780411950818</v>
      </c>
      <c r="Z2929" s="1">
        <f t="shared" si="873"/>
        <v>0.64600000000000046</v>
      </c>
      <c r="AA2929" s="1">
        <f t="shared" si="866"/>
        <v>5.8488642795142501E-2</v>
      </c>
      <c r="AB2929" s="1">
        <f t="shared" si="867"/>
        <v>2.5283875999999998</v>
      </c>
      <c r="AC2929" s="1">
        <f t="shared" si="868"/>
        <v>0.74795107516794412</v>
      </c>
      <c r="AF2929" s="1">
        <f t="shared" si="869"/>
        <v>1.2052388384197781</v>
      </c>
      <c r="AG2929" s="1">
        <f t="shared" si="870"/>
        <v>2.6745986727871993</v>
      </c>
      <c r="AH2929" s="1">
        <f t="shared" si="871"/>
        <v>2.5389174487383741</v>
      </c>
      <c r="AI2929">
        <v>2.9</v>
      </c>
      <c r="AJ2929">
        <v>4</v>
      </c>
      <c r="AK2929">
        <v>38</v>
      </c>
      <c r="AL2929">
        <v>4</v>
      </c>
      <c r="AM2929">
        <v>9132</v>
      </c>
      <c r="AN2929">
        <v>9148</v>
      </c>
      <c r="AO2929">
        <v>9118</v>
      </c>
      <c r="AP2929">
        <v>18</v>
      </c>
      <c r="AQ2929">
        <v>0</v>
      </c>
    </row>
    <row r="2930" spans="1:43">
      <c r="A2930" s="27">
        <v>40914</v>
      </c>
      <c r="B2930" s="27"/>
      <c r="C2930">
        <v>-10</v>
      </c>
      <c r="D2930">
        <v>-4.3</v>
      </c>
      <c r="E2930">
        <v>-14</v>
      </c>
      <c r="F2930">
        <v>73</v>
      </c>
      <c r="G2930">
        <v>57</v>
      </c>
      <c r="H2930">
        <v>4.0999999999999996</v>
      </c>
      <c r="I2930" s="10">
        <v>935</v>
      </c>
      <c r="J2930">
        <v>0.8</v>
      </c>
      <c r="K2930" s="2">
        <v>10</v>
      </c>
      <c r="L2930" s="1">
        <f t="shared" si="856"/>
        <v>0.72007284135861815</v>
      </c>
      <c r="M2930" s="1">
        <f t="shared" si="857"/>
        <v>89</v>
      </c>
      <c r="N2930" s="1">
        <f t="shared" si="858"/>
        <v>0.28580453520608862</v>
      </c>
      <c r="O2930" s="1">
        <f t="shared" si="872"/>
        <v>2.2669513425252256E-2</v>
      </c>
      <c r="P2930" s="1">
        <f t="shared" si="874"/>
        <v>0.21869029364394568</v>
      </c>
      <c r="Q2930">
        <f t="shared" si="859"/>
        <v>2.8027837215114411</v>
      </c>
      <c r="R2930">
        <f t="shared" si="860"/>
        <v>11.214508786440144</v>
      </c>
      <c r="S2930">
        <f t="shared" si="861"/>
        <v>1.4678676422042074</v>
      </c>
      <c r="T2930">
        <v>0.2432</v>
      </c>
      <c r="U2930" s="1">
        <f t="shared" si="862"/>
        <v>-0.39261683401423592</v>
      </c>
      <c r="V2930" s="1">
        <v>6</v>
      </c>
      <c r="W2930" s="1">
        <f t="shared" si="863"/>
        <v>9.7934190626856044</v>
      </c>
      <c r="X2930" s="1">
        <f t="shared" si="864"/>
        <v>29.387148893642248</v>
      </c>
      <c r="Y2930" s="1">
        <f t="shared" si="865"/>
        <v>1.032824426947609</v>
      </c>
      <c r="Z2930" s="1">
        <f t="shared" si="873"/>
        <v>0.60799999999999987</v>
      </c>
      <c r="AA2930" s="1">
        <f t="shared" si="866"/>
        <v>5.8576159955029738E-2</v>
      </c>
      <c r="AB2930" s="1">
        <f t="shared" si="867"/>
        <v>2.52461</v>
      </c>
      <c r="AC2930" s="1">
        <f t="shared" si="868"/>
        <v>0.5983608601343553</v>
      </c>
      <c r="AF2930" s="1">
        <f t="shared" si="869"/>
        <v>1.6419720463290262</v>
      </c>
      <c r="AG2930" s="1">
        <f t="shared" si="870"/>
        <v>2.2792936135993331</v>
      </c>
      <c r="AH2930" s="1">
        <f t="shared" si="871"/>
        <v>2.2439466833669579</v>
      </c>
      <c r="AI2930">
        <v>2.7</v>
      </c>
      <c r="AJ2930">
        <v>4</v>
      </c>
      <c r="AK2930">
        <v>37</v>
      </c>
      <c r="AL2930">
        <v>3</v>
      </c>
      <c r="AM2930">
        <v>9197</v>
      </c>
      <c r="AN2930">
        <v>9229</v>
      </c>
      <c r="AO2930">
        <v>9147</v>
      </c>
      <c r="AP2930">
        <v>21</v>
      </c>
      <c r="AQ2930">
        <v>0</v>
      </c>
    </row>
    <row r="2931" spans="1:43">
      <c r="A2931" s="27">
        <v>40915</v>
      </c>
      <c r="B2931" s="27"/>
      <c r="C2931">
        <v>-10.5</v>
      </c>
      <c r="D2931">
        <v>-4.5</v>
      </c>
      <c r="E2931">
        <v>-13.7</v>
      </c>
      <c r="F2931">
        <v>78</v>
      </c>
      <c r="G2931">
        <v>61</v>
      </c>
      <c r="H2931">
        <v>5</v>
      </c>
      <c r="I2931" s="10">
        <v>935</v>
      </c>
      <c r="J2931">
        <v>1.4</v>
      </c>
      <c r="K2931" s="2">
        <v>10</v>
      </c>
      <c r="L2931" s="1">
        <f t="shared" si="856"/>
        <v>0.75929931440326803</v>
      </c>
      <c r="M2931" s="1">
        <f t="shared" si="857"/>
        <v>95</v>
      </c>
      <c r="N2931" s="1">
        <f t="shared" si="858"/>
        <v>0.27466712835238594</v>
      </c>
      <c r="O2931" s="1">
        <f t="shared" si="872"/>
        <v>2.1882278475859156E-2</v>
      </c>
      <c r="P2931" s="1">
        <f t="shared" si="874"/>
        <v>0.23420107931473144</v>
      </c>
      <c r="Q2931">
        <f t="shared" si="859"/>
        <v>3.248158269315101</v>
      </c>
      <c r="R2931">
        <f t="shared" si="860"/>
        <v>11.21903470686013</v>
      </c>
      <c r="S2931">
        <f t="shared" si="861"/>
        <v>1.4684600401649386</v>
      </c>
      <c r="T2931">
        <v>0.2432</v>
      </c>
      <c r="U2931" s="1">
        <f t="shared" si="862"/>
        <v>-0.39058774713372146</v>
      </c>
      <c r="V2931" s="1">
        <v>7</v>
      </c>
      <c r="W2931" s="1">
        <f t="shared" si="863"/>
        <v>10.718662250791478</v>
      </c>
      <c r="X2931" s="1">
        <f t="shared" si="864"/>
        <v>29.44012983001781</v>
      </c>
      <c r="Y2931" s="1">
        <f t="shared" si="865"/>
        <v>1.0327611021610688</v>
      </c>
      <c r="Z2931" s="1">
        <f t="shared" si="873"/>
        <v>-0.19</v>
      </c>
      <c r="AA2931" s="1">
        <f t="shared" si="866"/>
        <v>5.8548782721317402E-2</v>
      </c>
      <c r="AB2931" s="1">
        <f t="shared" si="867"/>
        <v>2.5257904999999998</v>
      </c>
      <c r="AC2931" s="1">
        <f t="shared" si="868"/>
        <v>1.0471315052351216</v>
      </c>
      <c r="AF2931" s="1">
        <f t="shared" si="869"/>
        <v>1.4992854650377254</v>
      </c>
      <c r="AG2931" s="1">
        <f t="shared" si="870"/>
        <v>2.4064756506466729</v>
      </c>
      <c r="AH2931" s="1">
        <f t="shared" si="871"/>
        <v>2.6260115359066374</v>
      </c>
      <c r="AI2931">
        <v>2.9</v>
      </c>
      <c r="AJ2931">
        <v>11</v>
      </c>
      <c r="AK2931">
        <v>37</v>
      </c>
      <c r="AL2931">
        <v>10</v>
      </c>
      <c r="AM2931">
        <v>9230</v>
      </c>
      <c r="AN2931">
        <v>9241</v>
      </c>
      <c r="AO2931">
        <v>9220</v>
      </c>
      <c r="AP2931">
        <v>22</v>
      </c>
      <c r="AQ2931">
        <v>0</v>
      </c>
    </row>
    <row r="2932" spans="1:43">
      <c r="A2932" s="27">
        <v>40916</v>
      </c>
      <c r="B2932" s="27"/>
      <c r="C2932">
        <v>-12.9</v>
      </c>
      <c r="D2932">
        <v>-8.9</v>
      </c>
      <c r="E2932">
        <v>-15.3</v>
      </c>
      <c r="F2932">
        <v>84</v>
      </c>
      <c r="G2932">
        <v>77</v>
      </c>
      <c r="H2932">
        <v>2.5</v>
      </c>
      <c r="I2932" s="10">
        <v>935</v>
      </c>
      <c r="J2932">
        <v>1.1000000000000001</v>
      </c>
      <c r="K2932" s="2">
        <v>10</v>
      </c>
      <c r="L2932" s="1">
        <f t="shared" si="856"/>
        <v>0.622234712897345</v>
      </c>
      <c r="M2932" s="1">
        <f t="shared" si="857"/>
        <v>91</v>
      </c>
      <c r="N2932" s="1">
        <f t="shared" si="858"/>
        <v>0.226399885712292</v>
      </c>
      <c r="O2932" s="1">
        <f t="shared" si="872"/>
        <v>1.8424785993963157E-2</v>
      </c>
      <c r="P2932" s="1">
        <f t="shared" si="874"/>
        <v>0.20457215811331125</v>
      </c>
      <c r="Q2932">
        <f t="shared" si="859"/>
        <v>1.8891043610026721</v>
      </c>
      <c r="R2932">
        <f t="shared" si="860"/>
        <v>11.223809849733158</v>
      </c>
      <c r="S2932">
        <f t="shared" si="861"/>
        <v>1.4690850588655966</v>
      </c>
      <c r="T2932">
        <v>0.2432</v>
      </c>
      <c r="U2932" s="1">
        <f t="shared" si="862"/>
        <v>-0.3884431116227961</v>
      </c>
      <c r="V2932" s="1">
        <v>8</v>
      </c>
      <c r="W2932" s="1">
        <f t="shared" si="863"/>
        <v>8.2073674061783759</v>
      </c>
      <c r="X2932" s="1">
        <f t="shared" si="864"/>
        <v>29.495828145241074</v>
      </c>
      <c r="Y2932" s="1">
        <f t="shared" si="865"/>
        <v>1.0326880855690039</v>
      </c>
      <c r="Z2932" s="1">
        <f t="shared" si="873"/>
        <v>-0.91200000000000014</v>
      </c>
      <c r="AA2932" s="1">
        <f t="shared" si="866"/>
        <v>5.8417727429634546E-2</v>
      </c>
      <c r="AB2932" s="1">
        <f t="shared" si="867"/>
        <v>2.5314568999999998</v>
      </c>
      <c r="AC2932" s="1">
        <f t="shared" si="868"/>
        <v>0.82274618268473854</v>
      </c>
      <c r="AF2932" s="1">
        <f t="shared" si="869"/>
        <v>0.84095836968134385</v>
      </c>
      <c r="AG2932" s="1">
        <f t="shared" si="870"/>
        <v>2.0182780200557784</v>
      </c>
      <c r="AH2932" s="1">
        <f t="shared" si="871"/>
        <v>2.1843666301863389</v>
      </c>
      <c r="AI2932">
        <v>2.7</v>
      </c>
      <c r="AJ2932">
        <v>3</v>
      </c>
      <c r="AK2932">
        <v>40</v>
      </c>
      <c r="AL2932">
        <v>3</v>
      </c>
      <c r="AM2932">
        <v>9211</v>
      </c>
      <c r="AN2932">
        <v>9224</v>
      </c>
      <c r="AO2932">
        <v>9203</v>
      </c>
      <c r="AP2932">
        <v>19</v>
      </c>
      <c r="AQ2932">
        <v>0</v>
      </c>
    </row>
    <row r="2933" spans="1:43">
      <c r="A2933" s="27">
        <v>40917</v>
      </c>
      <c r="B2933" s="27"/>
      <c r="C2933">
        <v>-12.6</v>
      </c>
      <c r="D2933">
        <v>-8.1999999999999993</v>
      </c>
      <c r="E2933">
        <v>-15</v>
      </c>
      <c r="F2933">
        <v>80</v>
      </c>
      <c r="G2933">
        <v>67</v>
      </c>
      <c r="H2933">
        <v>2.8</v>
      </c>
      <c r="I2933" s="10">
        <v>935</v>
      </c>
      <c r="J2933">
        <v>1.3</v>
      </c>
      <c r="K2933" s="2">
        <v>10</v>
      </c>
      <c r="L2933" s="1">
        <f t="shared" si="856"/>
        <v>0.57237530207378395</v>
      </c>
      <c r="M2933" s="1">
        <f t="shared" si="857"/>
        <v>93</v>
      </c>
      <c r="N2933" s="1">
        <f t="shared" si="858"/>
        <v>0.23198802274124766</v>
      </c>
      <c r="O2933" s="1">
        <f t="shared" si="872"/>
        <v>1.8829178502031443E-2</v>
      </c>
      <c r="P2933" s="1">
        <f t="shared" si="874"/>
        <v>0.19890885929806701</v>
      </c>
      <c r="Q2933">
        <f t="shared" si="859"/>
        <v>2.0621884611214512</v>
      </c>
      <c r="R2933">
        <f t="shared" si="860"/>
        <v>11.228831468006257</v>
      </c>
      <c r="S2933">
        <f t="shared" si="861"/>
        <v>1.4697423387442745</v>
      </c>
      <c r="T2933">
        <v>0.2432</v>
      </c>
      <c r="U2933" s="1">
        <f t="shared" si="862"/>
        <v>-0.3861835619347877</v>
      </c>
      <c r="V2933" s="1">
        <v>9</v>
      </c>
      <c r="W2933" s="1">
        <f t="shared" si="863"/>
        <v>8.5264728779384527</v>
      </c>
      <c r="X2933" s="1">
        <f t="shared" si="864"/>
        <v>29.554205139860443</v>
      </c>
      <c r="Y2933" s="1">
        <f t="shared" si="865"/>
        <v>1.0326053987721109</v>
      </c>
      <c r="Z2933" s="1">
        <f t="shared" si="873"/>
        <v>0.11400000000000027</v>
      </c>
      <c r="AA2933" s="1">
        <f t="shared" si="866"/>
        <v>5.8434077246577412E-2</v>
      </c>
      <c r="AB2933" s="1">
        <f t="shared" si="867"/>
        <v>2.5307485999999999</v>
      </c>
      <c r="AC2933" s="1">
        <f t="shared" si="868"/>
        <v>0.97233639771832736</v>
      </c>
      <c r="AF2933" s="1">
        <f t="shared" si="869"/>
        <v>0.92173253958812129</v>
      </c>
      <c r="AG2933" s="1">
        <f t="shared" si="870"/>
        <v>2.0673781964601132</v>
      </c>
      <c r="AH2933" s="1">
        <f t="shared" si="871"/>
        <v>1.9499437793182401</v>
      </c>
      <c r="AI2933">
        <v>2.9</v>
      </c>
      <c r="AJ2933">
        <v>4</v>
      </c>
      <c r="AK2933">
        <v>39</v>
      </c>
      <c r="AL2933">
        <v>3</v>
      </c>
      <c r="AM2933">
        <v>9234</v>
      </c>
      <c r="AN2933">
        <v>9248</v>
      </c>
      <c r="AO2933">
        <v>9224</v>
      </c>
      <c r="AP2933">
        <v>19</v>
      </c>
      <c r="AQ2933">
        <v>0</v>
      </c>
    </row>
    <row r="2934" spans="1:43">
      <c r="A2934" s="27">
        <v>40918</v>
      </c>
      <c r="B2934" s="27"/>
      <c r="C2934">
        <v>-14.5</v>
      </c>
      <c r="D2934">
        <v>-11.4</v>
      </c>
      <c r="E2934">
        <v>-15.8</v>
      </c>
      <c r="F2934">
        <v>84</v>
      </c>
      <c r="G2934">
        <v>73</v>
      </c>
      <c r="H2934">
        <v>2.9</v>
      </c>
      <c r="I2934" s="10">
        <v>935</v>
      </c>
      <c r="J2934">
        <v>1.5</v>
      </c>
      <c r="K2934" s="2">
        <v>10</v>
      </c>
      <c r="L2934" s="1">
        <f t="shared" si="856"/>
        <v>0.55149920597753721</v>
      </c>
      <c r="M2934" s="1">
        <f t="shared" si="857"/>
        <v>95</v>
      </c>
      <c r="N2934" s="1">
        <f t="shared" si="858"/>
        <v>0.1985719924619353</v>
      </c>
      <c r="O2934" s="1">
        <f t="shared" si="872"/>
        <v>1.6393042868571107E-2</v>
      </c>
      <c r="P2934" s="1">
        <f t="shared" si="874"/>
        <v>0.17795942717156127</v>
      </c>
      <c r="Q2934">
        <f t="shared" si="859"/>
        <v>2.0722657999428171</v>
      </c>
      <c r="R2934">
        <f t="shared" si="860"/>
        <v>11.234096698170307</v>
      </c>
      <c r="S2934">
        <f t="shared" si="861"/>
        <v>1.4704315049961134</v>
      </c>
      <c r="T2934">
        <v>0.2432</v>
      </c>
      <c r="U2934" s="1">
        <f t="shared" si="862"/>
        <v>-0.3838097665183961</v>
      </c>
      <c r="V2934" s="1">
        <v>10</v>
      </c>
      <c r="W2934" s="1">
        <f t="shared" si="863"/>
        <v>8.6442366815955598</v>
      </c>
      <c r="X2934" s="1">
        <f t="shared" si="864"/>
        <v>29.61522013068663</v>
      </c>
      <c r="Y2934" s="1">
        <f t="shared" si="865"/>
        <v>1.0325130662318482</v>
      </c>
      <c r="Z2934" s="1">
        <f t="shared" si="873"/>
        <v>-0.7220000000000002</v>
      </c>
      <c r="AA2934" s="1">
        <f t="shared" si="866"/>
        <v>5.8330682697820505E-2</v>
      </c>
      <c r="AB2934" s="1">
        <f t="shared" si="867"/>
        <v>2.5352345000000001</v>
      </c>
      <c r="AC2934" s="1">
        <f t="shared" si="868"/>
        <v>1.1219266127519161</v>
      </c>
      <c r="AF2934" s="1">
        <f t="shared" si="869"/>
        <v>0.47150150058800688</v>
      </c>
      <c r="AG2934" s="1">
        <f t="shared" si="870"/>
        <v>2.0547995847976424</v>
      </c>
      <c r="AH2934" s="1">
        <f t="shared" si="871"/>
        <v>2.0162093674102812</v>
      </c>
      <c r="AI2934">
        <v>3</v>
      </c>
      <c r="AJ2934">
        <v>3</v>
      </c>
      <c r="AK2934">
        <v>47</v>
      </c>
      <c r="AL2934">
        <v>4</v>
      </c>
      <c r="AM2934">
        <v>9215</v>
      </c>
      <c r="AN2934">
        <v>9236</v>
      </c>
      <c r="AO2934">
        <v>9199</v>
      </c>
      <c r="AP2934">
        <v>17</v>
      </c>
      <c r="AQ2934">
        <v>32700</v>
      </c>
    </row>
    <row r="2935" spans="1:43">
      <c r="A2935" s="27">
        <v>40919</v>
      </c>
      <c r="B2935" s="27"/>
      <c r="C2935">
        <v>-13.2</v>
      </c>
      <c r="D2935">
        <v>-9.4</v>
      </c>
      <c r="E2935">
        <v>-15.8</v>
      </c>
      <c r="F2935">
        <v>68</v>
      </c>
      <c r="G2935">
        <v>54</v>
      </c>
      <c r="H2935">
        <v>5.7</v>
      </c>
      <c r="I2935" s="10">
        <v>935</v>
      </c>
      <c r="J2935">
        <v>1.5</v>
      </c>
      <c r="K2935" s="2">
        <v>10</v>
      </c>
      <c r="L2935" s="1">
        <f t="shared" si="856"/>
        <v>0.70810488372689628</v>
      </c>
      <c r="M2935" s="1">
        <f t="shared" si="857"/>
        <v>82</v>
      </c>
      <c r="N2935" s="1">
        <f t="shared" si="858"/>
        <v>0.22093193256383531</v>
      </c>
      <c r="O2935" s="1">
        <f t="shared" si="872"/>
        <v>1.8027966089089301E-2</v>
      </c>
      <c r="P2935" s="1">
        <f t="shared" si="874"/>
        <v>0.15400167162259606</v>
      </c>
      <c r="Q2935">
        <f t="shared" si="859"/>
        <v>3.5767894675594492</v>
      </c>
      <c r="R2935">
        <f t="shared" si="860"/>
        <v>11.239602565479386</v>
      </c>
      <c r="S2935">
        <f t="shared" si="861"/>
        <v>1.4711521682564641</v>
      </c>
      <c r="T2935">
        <v>0.2432</v>
      </c>
      <c r="U2935" s="1">
        <f t="shared" si="862"/>
        <v>-0.38132242761994445</v>
      </c>
      <c r="V2935" s="1">
        <v>11</v>
      </c>
      <c r="W2935" s="1">
        <f t="shared" si="863"/>
        <v>11.507880962266766</v>
      </c>
      <c r="X2935" s="1">
        <f t="shared" si="864"/>
        <v>29.678830480390882</v>
      </c>
      <c r="Y2935" s="1">
        <f t="shared" si="865"/>
        <v>1.0324111152632014</v>
      </c>
      <c r="Z2935" s="1">
        <f t="shared" si="873"/>
        <v>0.49400000000000027</v>
      </c>
      <c r="AA2935" s="1">
        <f t="shared" si="866"/>
        <v>5.8401386759468793E-2</v>
      </c>
      <c r="AB2935" s="1">
        <f t="shared" si="867"/>
        <v>2.5321651999999997</v>
      </c>
      <c r="AC2935" s="1">
        <f t="shared" si="868"/>
        <v>1.1219266127519161</v>
      </c>
      <c r="AF2935" s="1">
        <f t="shared" si="869"/>
        <v>0.7943692748746578</v>
      </c>
      <c r="AG2935" s="1">
        <f t="shared" si="870"/>
        <v>2.4774854419704146</v>
      </c>
      <c r="AH2935" s="1">
        <f t="shared" si="871"/>
        <v>2.2103457849822017</v>
      </c>
      <c r="AI2935">
        <v>2.8</v>
      </c>
      <c r="AJ2935">
        <v>4</v>
      </c>
      <c r="AK2935">
        <v>40</v>
      </c>
      <c r="AL2935">
        <v>5</v>
      </c>
      <c r="AM2935">
        <v>9179</v>
      </c>
      <c r="AN2935">
        <v>9204</v>
      </c>
      <c r="AO2935">
        <v>9165</v>
      </c>
      <c r="AP2935">
        <v>15</v>
      </c>
      <c r="AQ2935">
        <v>0</v>
      </c>
    </row>
    <row r="2936" spans="1:43">
      <c r="A2936" s="27">
        <v>40920</v>
      </c>
      <c r="B2936" s="27"/>
      <c r="C2936">
        <v>-10.3</v>
      </c>
      <c r="D2936">
        <v>-5.4</v>
      </c>
      <c r="E2936">
        <v>-12.2</v>
      </c>
      <c r="F2936">
        <v>67</v>
      </c>
      <c r="G2936">
        <v>51</v>
      </c>
      <c r="H2936">
        <v>4.8</v>
      </c>
      <c r="I2936" s="10">
        <v>935</v>
      </c>
      <c r="J2936">
        <v>1</v>
      </c>
      <c r="K2936" s="2">
        <v>10</v>
      </c>
      <c r="L2936" s="1">
        <f t="shared" si="856"/>
        <v>0.7156312941873898</v>
      </c>
      <c r="M2936" s="1">
        <f t="shared" si="857"/>
        <v>83</v>
      </c>
      <c r="N2936" s="1">
        <f t="shared" si="858"/>
        <v>0.27907490404920171</v>
      </c>
      <c r="O2936" s="1">
        <f t="shared" si="872"/>
        <v>2.2194278111231126E-2</v>
      </c>
      <c r="P2936" s="1">
        <f t="shared" si="874"/>
        <v>0.20366153656978359</v>
      </c>
      <c r="Q2936">
        <f t="shared" si="859"/>
        <v>3.2029002603538035</v>
      </c>
      <c r="R2936">
        <f t="shared" si="860"/>
        <v>11.245345989293293</v>
      </c>
      <c r="S2936">
        <f t="shared" si="861"/>
        <v>1.4719039253001693</v>
      </c>
      <c r="T2936">
        <v>0.2432</v>
      </c>
      <c r="U2936" s="1">
        <f t="shared" si="862"/>
        <v>-0.37872228107563138</v>
      </c>
      <c r="V2936" s="1">
        <v>12</v>
      </c>
      <c r="W2936" s="1">
        <f t="shared" si="863"/>
        <v>10.614043684346276</v>
      </c>
      <c r="X2936" s="1">
        <f t="shared" si="864"/>
        <v>29.744991628896127</v>
      </c>
      <c r="Y2936" s="1">
        <f t="shared" si="865"/>
        <v>1.0322995760266012</v>
      </c>
      <c r="Z2936" s="1">
        <f t="shared" si="873"/>
        <v>1.1019999999999994</v>
      </c>
      <c r="AA2936" s="1">
        <f t="shared" si="866"/>
        <v>5.8559730543301269E-2</v>
      </c>
      <c r="AB2936" s="1">
        <f t="shared" si="867"/>
        <v>2.5253182999999999</v>
      </c>
      <c r="AC2936" s="1">
        <f t="shared" si="868"/>
        <v>0.74795107516794412</v>
      </c>
      <c r="AF2936" s="1">
        <f t="shared" si="869"/>
        <v>1.3380039846918426</v>
      </c>
      <c r="AG2936" s="1">
        <f t="shared" si="870"/>
        <v>2.3939204495338244</v>
      </c>
      <c r="AH2936" s="1">
        <f t="shared" si="871"/>
        <v>2.1848311498369468</v>
      </c>
      <c r="AI2936">
        <v>2.5</v>
      </c>
      <c r="AJ2936">
        <v>4</v>
      </c>
      <c r="AK2936">
        <v>37</v>
      </c>
      <c r="AL2936">
        <v>3</v>
      </c>
      <c r="AM2936">
        <v>9166</v>
      </c>
      <c r="AN2936">
        <v>9178</v>
      </c>
      <c r="AO2936">
        <v>9155</v>
      </c>
      <c r="AP2936">
        <v>19</v>
      </c>
      <c r="AQ2936">
        <v>0</v>
      </c>
    </row>
    <row r="2937" spans="1:43">
      <c r="A2937" s="27">
        <v>40921</v>
      </c>
      <c r="B2937" s="27"/>
      <c r="C2937">
        <v>-12.4</v>
      </c>
      <c r="D2937">
        <v>-7.2</v>
      </c>
      <c r="E2937">
        <v>-15</v>
      </c>
      <c r="F2937">
        <v>78</v>
      </c>
      <c r="G2937">
        <v>64</v>
      </c>
      <c r="H2937">
        <v>3.3</v>
      </c>
      <c r="I2937" s="10">
        <v>935</v>
      </c>
      <c r="J2937">
        <v>1</v>
      </c>
      <c r="K2937" s="2">
        <v>10</v>
      </c>
      <c r="L2937" s="1">
        <f t="shared" si="856"/>
        <v>0.69483884959318687</v>
      </c>
      <c r="M2937" s="1">
        <f t="shared" si="857"/>
        <v>92</v>
      </c>
      <c r="N2937" s="1">
        <f t="shared" si="858"/>
        <v>0.23578134558528932</v>
      </c>
      <c r="O2937" s="1">
        <f t="shared" si="872"/>
        <v>1.910303999956733E-2</v>
      </c>
      <c r="P2937" s="1">
        <f t="shared" si="874"/>
        <v>0.2015355661382221</v>
      </c>
      <c r="Q2937">
        <f t="shared" si="859"/>
        <v>2.328600865820623</v>
      </c>
      <c r="R2937">
        <f t="shared" si="860"/>
        <v>11.251323788524278</v>
      </c>
      <c r="S2937">
        <f t="shared" si="861"/>
        <v>1.4726863597544868</v>
      </c>
      <c r="T2937">
        <v>0.2432</v>
      </c>
      <c r="U2937" s="1">
        <f t="shared" si="862"/>
        <v>-0.37601009609384667</v>
      </c>
      <c r="V2937" s="1">
        <v>13</v>
      </c>
      <c r="W2937" s="1">
        <f t="shared" si="863"/>
        <v>9.1056885316592506</v>
      </c>
      <c r="X2937" s="1">
        <f t="shared" si="864"/>
        <v>29.813657126572817</v>
      </c>
      <c r="Y2937" s="1">
        <f t="shared" si="865"/>
        <v>1.0321784815190023</v>
      </c>
      <c r="Z2937" s="1">
        <f t="shared" si="873"/>
        <v>-0.79799999999999982</v>
      </c>
      <c r="AA2937" s="1">
        <f t="shared" si="866"/>
        <v>5.8444982209875422E-2</v>
      </c>
      <c r="AB2937" s="1">
        <f t="shared" si="867"/>
        <v>2.5302764</v>
      </c>
      <c r="AC2937" s="1">
        <f t="shared" si="868"/>
        <v>0.74795107516794412</v>
      </c>
      <c r="AF2937" s="1">
        <f t="shared" si="869"/>
        <v>1.0341514607100442</v>
      </c>
      <c r="AG2937" s="1">
        <f t="shared" si="870"/>
        <v>2.1623783354273631</v>
      </c>
      <c r="AH2937" s="1">
        <f t="shared" si="871"/>
        <v>2.3512021349209364</v>
      </c>
      <c r="AI2937">
        <v>2.5</v>
      </c>
      <c r="AJ2937">
        <v>4</v>
      </c>
      <c r="AK2937">
        <v>37</v>
      </c>
      <c r="AL2937">
        <v>4</v>
      </c>
      <c r="AM2937">
        <v>9138</v>
      </c>
      <c r="AN2937">
        <v>9165</v>
      </c>
      <c r="AO2937">
        <v>9125</v>
      </c>
      <c r="AP2937">
        <v>19</v>
      </c>
      <c r="AQ2937">
        <v>0</v>
      </c>
    </row>
    <row r="2938" spans="1:43">
      <c r="A2938" s="27">
        <v>40922</v>
      </c>
      <c r="B2938" s="27"/>
      <c r="C2938">
        <v>-13.2</v>
      </c>
      <c r="D2938">
        <v>-7.6</v>
      </c>
      <c r="E2938">
        <v>-17.899999999999999</v>
      </c>
      <c r="F2938">
        <v>82</v>
      </c>
      <c r="G2938">
        <v>65</v>
      </c>
      <c r="H2938">
        <v>5.0999999999999996</v>
      </c>
      <c r="I2938" s="10">
        <v>935</v>
      </c>
      <c r="J2938">
        <v>1.3</v>
      </c>
      <c r="K2938" s="2">
        <v>10</v>
      </c>
      <c r="L2938" s="1">
        <f t="shared" si="856"/>
        <v>0.69172373174601853</v>
      </c>
      <c r="M2938" s="1">
        <f t="shared" si="857"/>
        <v>99</v>
      </c>
      <c r="N2938" s="1">
        <f t="shared" si="858"/>
        <v>0.22093193256383531</v>
      </c>
      <c r="O2938" s="1">
        <f t="shared" si="872"/>
        <v>1.8027966089089301E-2</v>
      </c>
      <c r="P2938" s="1">
        <f t="shared" si="874"/>
        <v>0.18605574298211713</v>
      </c>
      <c r="Q2938">
        <f t="shared" si="859"/>
        <v>3.1986343128819703</v>
      </c>
      <c r="R2938">
        <f t="shared" si="860"/>
        <v>11.257532687169018</v>
      </c>
      <c r="S2938">
        <f t="shared" si="861"/>
        <v>1.47349904282317</v>
      </c>
      <c r="T2938">
        <v>0.2432</v>
      </c>
      <c r="U2938" s="1">
        <f t="shared" si="862"/>
        <v>-0.37318667502761443</v>
      </c>
      <c r="V2938" s="1">
        <v>14</v>
      </c>
      <c r="W2938" s="1">
        <f t="shared" si="863"/>
        <v>10.965219852833203</v>
      </c>
      <c r="X2938" s="1">
        <f t="shared" si="864"/>
        <v>29.884778669249418</v>
      </c>
      <c r="Y2938" s="1">
        <f t="shared" si="865"/>
        <v>1.0320478675641203</v>
      </c>
      <c r="Z2938" s="1">
        <f t="shared" si="873"/>
        <v>-0.3039999999999996</v>
      </c>
      <c r="AA2938" s="1">
        <f t="shared" si="866"/>
        <v>5.8401386759468793E-2</v>
      </c>
      <c r="AB2938" s="1">
        <f t="shared" si="867"/>
        <v>2.5321651999999997</v>
      </c>
      <c r="AC2938" s="1">
        <f t="shared" si="868"/>
        <v>0.97233639771832736</v>
      </c>
      <c r="AF2938" s="1">
        <f t="shared" si="869"/>
        <v>1.0147389337002268</v>
      </c>
      <c r="AG2938" s="1">
        <f t="shared" si="870"/>
        <v>2.4299432210459058</v>
      </c>
      <c r="AH2938" s="1">
        <f t="shared" si="871"/>
        <v>2.398623809222284</v>
      </c>
      <c r="AI2938">
        <v>2.4</v>
      </c>
      <c r="AJ2938">
        <v>4</v>
      </c>
      <c r="AK2938">
        <v>32</v>
      </c>
      <c r="AL2938">
        <v>5</v>
      </c>
      <c r="AM2938">
        <v>9112</v>
      </c>
      <c r="AN2938">
        <v>9126</v>
      </c>
      <c r="AO2938">
        <v>9103</v>
      </c>
      <c r="AP2938">
        <v>19</v>
      </c>
      <c r="AQ2938">
        <v>0</v>
      </c>
    </row>
    <row r="2939" spans="1:43">
      <c r="A2939" s="27">
        <v>40923</v>
      </c>
      <c r="B2939" s="27"/>
      <c r="C2939">
        <v>-12.1</v>
      </c>
      <c r="D2939">
        <v>-9.9</v>
      </c>
      <c r="E2939">
        <v>-15.3</v>
      </c>
      <c r="F2939">
        <v>76</v>
      </c>
      <c r="G2939">
        <v>69</v>
      </c>
      <c r="H2939">
        <v>1.5</v>
      </c>
      <c r="I2939" s="10">
        <v>935</v>
      </c>
      <c r="J2939">
        <v>1.4</v>
      </c>
      <c r="K2939" s="2">
        <v>10</v>
      </c>
      <c r="L2939" s="1">
        <f t="shared" si="856"/>
        <v>0.58174905911672159</v>
      </c>
      <c r="M2939" s="1">
        <f t="shared" si="857"/>
        <v>83</v>
      </c>
      <c r="N2939" s="1">
        <f t="shared" si="858"/>
        <v>0.24157489576926788</v>
      </c>
      <c r="O2939" s="1">
        <f t="shared" si="872"/>
        <v>1.9520322233058666E-2</v>
      </c>
      <c r="P2939" s="1">
        <f t="shared" si="874"/>
        <v>0.17650960455891818</v>
      </c>
      <c r="Q2939">
        <f t="shared" si="859"/>
        <v>1.3936572024719289</v>
      </c>
      <c r="R2939">
        <f t="shared" si="860"/>
        <v>11.26396931990697</v>
      </c>
      <c r="S2939">
        <f t="shared" si="861"/>
        <v>1.474341534019237</v>
      </c>
      <c r="T2939">
        <v>0.2432</v>
      </c>
      <c r="U2939" s="1">
        <f t="shared" si="862"/>
        <v>-0.37025285313723055</v>
      </c>
      <c r="V2939" s="1">
        <v>15</v>
      </c>
      <c r="W2939" s="1">
        <f t="shared" si="863"/>
        <v>7.302926427103845</v>
      </c>
      <c r="X2939" s="1">
        <f t="shared" si="864"/>
        <v>29.958306135046083</v>
      </c>
      <c r="Y2939" s="1">
        <f t="shared" si="865"/>
        <v>1.0319077728018349</v>
      </c>
      <c r="Z2939" s="1">
        <f t="shared" si="873"/>
        <v>0.41799999999999987</v>
      </c>
      <c r="AA2939" s="1">
        <f t="shared" si="866"/>
        <v>5.8461347288522349E-2</v>
      </c>
      <c r="AB2939" s="1">
        <f t="shared" si="867"/>
        <v>2.5295681000000001</v>
      </c>
      <c r="AC2939" s="1">
        <f t="shared" si="868"/>
        <v>1.0471315052351216</v>
      </c>
      <c r="AF2939" s="1">
        <f t="shared" si="869"/>
        <v>0.91267641115355924</v>
      </c>
      <c r="AG2939" s="1">
        <f t="shared" si="870"/>
        <v>1.9184788059186235</v>
      </c>
      <c r="AH2939" s="1">
        <f t="shared" si="871"/>
        <v>1.7319595129541563</v>
      </c>
      <c r="AI2939">
        <v>2.8</v>
      </c>
      <c r="AJ2939">
        <v>4</v>
      </c>
      <c r="AK2939">
        <v>40</v>
      </c>
      <c r="AL2939">
        <v>11</v>
      </c>
      <c r="AM2939">
        <v>9074</v>
      </c>
      <c r="AN2939">
        <v>9106</v>
      </c>
      <c r="AO2939">
        <v>9061</v>
      </c>
      <c r="AP2939">
        <v>19</v>
      </c>
      <c r="AQ2939">
        <v>0</v>
      </c>
    </row>
    <row r="2940" spans="1:43">
      <c r="A2940" s="27">
        <v>40924</v>
      </c>
      <c r="B2940" s="27"/>
      <c r="C2940">
        <v>-7.3</v>
      </c>
      <c r="D2940">
        <v>0.3</v>
      </c>
      <c r="E2940">
        <v>-14.2</v>
      </c>
      <c r="F2940">
        <v>66</v>
      </c>
      <c r="G2940">
        <v>35</v>
      </c>
      <c r="H2940">
        <v>7</v>
      </c>
      <c r="I2940" s="10">
        <v>935</v>
      </c>
      <c r="J2940">
        <v>1.3</v>
      </c>
      <c r="K2940" s="2">
        <v>10</v>
      </c>
      <c r="L2940" s="1">
        <f t="shared" si="856"/>
        <v>0.96998002617768619</v>
      </c>
      <c r="M2940" s="1">
        <f t="shared" si="857"/>
        <v>97</v>
      </c>
      <c r="N2940" s="1">
        <f t="shared" si="858"/>
        <v>0.35317446732956626</v>
      </c>
      <c r="O2940" s="1">
        <f t="shared" si="872"/>
        <v>2.735933775267604E-2</v>
      </c>
      <c r="P2940" s="1">
        <f t="shared" si="874"/>
        <v>0.20800136514418799</v>
      </c>
      <c r="Q2940">
        <f t="shared" si="859"/>
        <v>4.4873918428397026</v>
      </c>
      <c r="R2940">
        <f t="shared" si="860"/>
        <v>11.270630237746392</v>
      </c>
      <c r="S2940">
        <f t="shared" si="861"/>
        <v>1.4752133819039781</v>
      </c>
      <c r="T2940">
        <v>0.2432</v>
      </c>
      <c r="U2940" s="1">
        <f t="shared" si="862"/>
        <v>-0.36720949834316569</v>
      </c>
      <c r="V2940" s="1">
        <v>16</v>
      </c>
      <c r="W2940" s="1">
        <f t="shared" si="863"/>
        <v>12.963267849823884</v>
      </c>
      <c r="X2940" s="1">
        <f t="shared" si="864"/>
        <v>30.034187623037774</v>
      </c>
      <c r="Y2940" s="1">
        <f t="shared" si="865"/>
        <v>1.0317582386767592</v>
      </c>
      <c r="Z2940" s="1">
        <f t="shared" si="873"/>
        <v>1.8239999999999998</v>
      </c>
      <c r="AA2940" s="1">
        <f t="shared" si="866"/>
        <v>5.8724440557269469E-2</v>
      </c>
      <c r="AB2940" s="1">
        <f t="shared" si="867"/>
        <v>2.5182352999999997</v>
      </c>
      <c r="AC2940" s="1">
        <f t="shared" si="868"/>
        <v>0.97233639771832736</v>
      </c>
      <c r="AF2940" s="1">
        <f t="shared" si="869"/>
        <v>2.7619577171487215</v>
      </c>
      <c r="AG2940" s="1">
        <f t="shared" si="870"/>
        <v>2.7706281660184282</v>
      </c>
      <c r="AH2940" s="1">
        <f t="shared" si="871"/>
        <v>2.6637836614584351</v>
      </c>
      <c r="AI2940">
        <v>4.2</v>
      </c>
      <c r="AJ2940">
        <v>11</v>
      </c>
      <c r="AK2940">
        <v>50</v>
      </c>
      <c r="AL2940">
        <v>11</v>
      </c>
      <c r="AM2940">
        <v>9108</v>
      </c>
      <c r="AN2940">
        <v>9123</v>
      </c>
      <c r="AO2940">
        <v>9076</v>
      </c>
      <c r="AP2940">
        <v>23</v>
      </c>
      <c r="AQ2940">
        <v>0</v>
      </c>
    </row>
    <row r="2941" spans="1:43">
      <c r="A2941" s="27">
        <v>40925</v>
      </c>
      <c r="B2941" s="27"/>
      <c r="C2941">
        <v>-7.9</v>
      </c>
      <c r="D2941">
        <v>-5.0999999999999996</v>
      </c>
      <c r="E2941">
        <v>-10</v>
      </c>
      <c r="F2941">
        <v>77</v>
      </c>
      <c r="G2941">
        <v>62</v>
      </c>
      <c r="H2941">
        <v>0.7</v>
      </c>
      <c r="I2941" s="10">
        <v>935</v>
      </c>
      <c r="J2941">
        <v>1.8</v>
      </c>
      <c r="K2941" s="2">
        <v>10</v>
      </c>
      <c r="L2941" s="1">
        <f t="shared" si="856"/>
        <v>0.73082321900492542</v>
      </c>
      <c r="M2941" s="1">
        <f t="shared" si="857"/>
        <v>92</v>
      </c>
      <c r="N2941" s="1">
        <f t="shared" si="858"/>
        <v>0.3370928834916338</v>
      </c>
      <c r="O2941" s="1">
        <f t="shared" si="872"/>
        <v>2.6250326589220569E-2</v>
      </c>
      <c r="P2941" s="1">
        <f t="shared" si="874"/>
        <v>0.26108900247127431</v>
      </c>
      <c r="Q2941">
        <f t="shared" si="859"/>
        <v>1.0185437836007203</v>
      </c>
      <c r="R2941">
        <f t="shared" si="860"/>
        <v>11.277511913699621</v>
      </c>
      <c r="S2941">
        <f t="shared" si="861"/>
        <v>1.4761141248297935</v>
      </c>
      <c r="T2941">
        <v>0.2432</v>
      </c>
      <c r="U2941" s="1">
        <f t="shared" si="862"/>
        <v>-0.36405751096930583</v>
      </c>
      <c r="V2941" s="1">
        <v>17</v>
      </c>
      <c r="W2941" s="1">
        <f t="shared" si="863"/>
        <v>6.5162298866233677</v>
      </c>
      <c r="X2941" s="1">
        <f t="shared" si="864"/>
        <v>30.112369493751221</v>
      </c>
      <c r="Y2941" s="1">
        <f t="shared" si="865"/>
        <v>1.0315993094259781</v>
      </c>
      <c r="Z2941" s="1">
        <f t="shared" si="873"/>
        <v>-0.2280000000000002</v>
      </c>
      <c r="AA2941" s="1">
        <f t="shared" si="866"/>
        <v>5.8691424471796136E-2</v>
      </c>
      <c r="AB2941" s="1">
        <f t="shared" si="867"/>
        <v>2.5196518999999999</v>
      </c>
      <c r="AC2941" s="1">
        <f t="shared" si="868"/>
        <v>1.3463119353022994</v>
      </c>
      <c r="AF2941" s="1">
        <f t="shared" si="869"/>
        <v>1.5177701294431702</v>
      </c>
      <c r="AG2941" s="1">
        <f t="shared" si="870"/>
        <v>1.8961312837735449</v>
      </c>
      <c r="AH2941" s="1">
        <f t="shared" si="871"/>
        <v>2.2295210732718669</v>
      </c>
      <c r="AI2941">
        <v>4.3</v>
      </c>
      <c r="AJ2941">
        <v>14</v>
      </c>
      <c r="AK2941">
        <v>59</v>
      </c>
      <c r="AL2941">
        <v>15</v>
      </c>
      <c r="AM2941">
        <v>9142</v>
      </c>
      <c r="AN2941">
        <v>9149</v>
      </c>
      <c r="AO2941">
        <v>9118</v>
      </c>
      <c r="AP2941">
        <v>26</v>
      </c>
      <c r="AQ2941">
        <v>9</v>
      </c>
    </row>
    <row r="2942" spans="1:43">
      <c r="A2942" s="27">
        <v>40926</v>
      </c>
      <c r="B2942" s="27"/>
      <c r="C2942">
        <v>-12.1</v>
      </c>
      <c r="D2942">
        <v>-8.6</v>
      </c>
      <c r="E2942">
        <v>-14</v>
      </c>
      <c r="F2942">
        <v>83</v>
      </c>
      <c r="G2942">
        <v>73</v>
      </c>
      <c r="H2942">
        <v>0</v>
      </c>
      <c r="I2942" s="10">
        <v>935</v>
      </c>
      <c r="J2942">
        <v>2</v>
      </c>
      <c r="K2942" s="2">
        <v>10</v>
      </c>
      <c r="L2942" s="1">
        <f t="shared" si="856"/>
        <v>0.58174831498592539</v>
      </c>
      <c r="M2942" s="1">
        <f t="shared" si="857"/>
        <v>93</v>
      </c>
      <c r="N2942" s="1">
        <f t="shared" si="858"/>
        <v>0.24157489576926788</v>
      </c>
      <c r="O2942" s="1">
        <f t="shared" si="872"/>
        <v>1.9520322233058666E-2</v>
      </c>
      <c r="P2942" s="1">
        <f t="shared" si="874"/>
        <v>0.2127101510384794</v>
      </c>
      <c r="Q2942">
        <f t="shared" si="859"/>
        <v>0.63343422175440856</v>
      </c>
      <c r="R2942">
        <f t="shared" si="860"/>
        <v>11.284610748469497</v>
      </c>
      <c r="S2942">
        <f t="shared" si="861"/>
        <v>1.4770432916844891</v>
      </c>
      <c r="T2942">
        <v>0.2432</v>
      </c>
      <c r="U2942" s="1">
        <f t="shared" si="862"/>
        <v>-0.36079782347660699</v>
      </c>
      <c r="V2942" s="1">
        <v>18</v>
      </c>
      <c r="W2942" s="1">
        <f t="shared" si="863"/>
        <v>5.8121133092132329</v>
      </c>
      <c r="X2942" s="1">
        <f t="shared" si="864"/>
        <v>30.192796411497312</v>
      </c>
      <c r="Y2942" s="1">
        <f t="shared" si="865"/>
        <v>1.0314310320659617</v>
      </c>
      <c r="Z2942" s="1">
        <f t="shared" si="873"/>
        <v>-1.5959999999999996</v>
      </c>
      <c r="AA2942" s="1">
        <f t="shared" si="866"/>
        <v>5.8461347288522349E-2</v>
      </c>
      <c r="AB2942" s="1">
        <f t="shared" si="867"/>
        <v>2.5295681000000001</v>
      </c>
      <c r="AC2942" s="1">
        <f t="shared" si="868"/>
        <v>1.4959021503358882</v>
      </c>
      <c r="AF2942" s="1">
        <f t="shared" si="869"/>
        <v>0.91982013092854198</v>
      </c>
      <c r="AG2942" s="1">
        <f t="shared" si="870"/>
        <v>1.7073382562756001</v>
      </c>
      <c r="AH2942" s="1">
        <f t="shared" si="871"/>
        <v>2.1367500686551013</v>
      </c>
      <c r="AI2942">
        <v>2.7</v>
      </c>
      <c r="AJ2942">
        <v>15</v>
      </c>
      <c r="AK2942">
        <v>50</v>
      </c>
      <c r="AL2942">
        <v>14</v>
      </c>
      <c r="AM2942">
        <v>9215</v>
      </c>
      <c r="AN2942">
        <v>9251</v>
      </c>
      <c r="AO2942">
        <v>9148</v>
      </c>
      <c r="AP2942">
        <v>20</v>
      </c>
      <c r="AQ2942">
        <v>51</v>
      </c>
    </row>
    <row r="2943" spans="1:43">
      <c r="A2943" s="27">
        <v>40927</v>
      </c>
      <c r="B2943" s="27"/>
      <c r="C2943">
        <v>-17.3</v>
      </c>
      <c r="D2943">
        <v>-13.1</v>
      </c>
      <c r="E2943">
        <v>-20.399999999999999</v>
      </c>
      <c r="F2943">
        <v>81</v>
      </c>
      <c r="G2943">
        <v>77</v>
      </c>
      <c r="H2943">
        <v>0</v>
      </c>
      <c r="I2943" s="10">
        <v>935</v>
      </c>
      <c r="J2943">
        <v>1.9</v>
      </c>
      <c r="K2943" s="2">
        <v>10</v>
      </c>
      <c r="L2943" s="1">
        <f t="shared" si="856"/>
        <v>0.45112672183705332</v>
      </c>
      <c r="M2943" s="1">
        <f t="shared" si="857"/>
        <v>85</v>
      </c>
      <c r="N2943" s="1">
        <f t="shared" si="858"/>
        <v>0.15712583154873891</v>
      </c>
      <c r="O2943" s="1">
        <f t="shared" si="872"/>
        <v>1.3303753257990332E-2</v>
      </c>
      <c r="P2943" s="1">
        <f t="shared" si="874"/>
        <v>0.13692490214117442</v>
      </c>
      <c r="Q2943">
        <f t="shared" si="859"/>
        <v>0.60963070209348114</v>
      </c>
      <c r="R2943">
        <f t="shared" si="860"/>
        <v>11.291923076129301</v>
      </c>
      <c r="S2943">
        <f t="shared" si="861"/>
        <v>1.4780004026347253</v>
      </c>
      <c r="T2943">
        <v>0.2432</v>
      </c>
      <c r="U2943" s="1">
        <f t="shared" si="862"/>
        <v>-0.35743140018724295</v>
      </c>
      <c r="V2943" s="1">
        <v>19</v>
      </c>
      <c r="W2943" s="1">
        <f t="shared" si="863"/>
        <v>5.8280166922936498</v>
      </c>
      <c r="X2943" s="1">
        <f t="shared" si="864"/>
        <v>30.275411388538441</v>
      </c>
      <c r="Y2943" s="1">
        <f t="shared" si="865"/>
        <v>1.0312534563786571</v>
      </c>
      <c r="Z2943" s="1">
        <f t="shared" si="873"/>
        <v>-1.9760000000000004</v>
      </c>
      <c r="AA2943" s="1">
        <f t="shared" si="866"/>
        <v>5.8178976975533342E-2</v>
      </c>
      <c r="AB2943" s="1">
        <f t="shared" si="867"/>
        <v>2.5418452999999999</v>
      </c>
      <c r="AC2943" s="1">
        <f t="shared" si="868"/>
        <v>1.4211070428190937</v>
      </c>
      <c r="AF2943" s="1">
        <f t="shared" si="869"/>
        <v>9.4069605678796506E-2</v>
      </c>
      <c r="AG2943" s="1">
        <f t="shared" si="870"/>
        <v>1.5992135511678485</v>
      </c>
      <c r="AH2943" s="1">
        <f t="shared" si="871"/>
        <v>1.6870864198533819</v>
      </c>
      <c r="AI2943">
        <v>3.6</v>
      </c>
      <c r="AJ2943">
        <v>3</v>
      </c>
      <c r="AK2943">
        <v>52</v>
      </c>
      <c r="AL2943">
        <v>3</v>
      </c>
      <c r="AM2943">
        <v>9248</v>
      </c>
      <c r="AN2943">
        <v>9256</v>
      </c>
      <c r="AO2943">
        <v>9239</v>
      </c>
      <c r="AP2943">
        <v>13</v>
      </c>
      <c r="AQ2943">
        <v>6</v>
      </c>
    </row>
    <row r="2944" spans="1:43">
      <c r="A2944" s="27">
        <v>40928</v>
      </c>
      <c r="B2944" s="27"/>
      <c r="C2944">
        <v>-21.6</v>
      </c>
      <c r="D2944">
        <v>-20.100000000000001</v>
      </c>
      <c r="E2944">
        <v>-22.9</v>
      </c>
      <c r="F2944">
        <v>74</v>
      </c>
      <c r="G2944">
        <v>71</v>
      </c>
      <c r="H2944">
        <v>0</v>
      </c>
      <c r="I2944" s="10">
        <v>935</v>
      </c>
      <c r="J2944">
        <v>2.2000000000000002</v>
      </c>
      <c r="K2944" s="2">
        <v>10</v>
      </c>
      <c r="L2944" s="1">
        <f t="shared" si="856"/>
        <v>0.36194737626596774</v>
      </c>
      <c r="M2944" s="1">
        <f t="shared" si="857"/>
        <v>77</v>
      </c>
      <c r="N2944" s="1">
        <f t="shared" si="858"/>
        <v>0.10838557541487934</v>
      </c>
      <c r="O2944" s="1">
        <f t="shared" si="872"/>
        <v>9.5464774594037818E-3</v>
      </c>
      <c r="P2944" s="1">
        <f t="shared" si="874"/>
        <v>8.1059500275437221E-2</v>
      </c>
      <c r="Q2944">
        <f t="shared" si="859"/>
        <v>0.5885096965503579</v>
      </c>
      <c r="R2944">
        <f t="shared" si="860"/>
        <v>11.299445169779068</v>
      </c>
      <c r="S2944">
        <f t="shared" si="861"/>
        <v>1.4789849698663702</v>
      </c>
      <c r="T2944">
        <v>0.2432</v>
      </c>
      <c r="U2944" s="1">
        <f t="shared" si="862"/>
        <v>-0.35395923699932696</v>
      </c>
      <c r="V2944" s="1">
        <v>20</v>
      </c>
      <c r="W2944" s="1">
        <f t="shared" si="863"/>
        <v>5.8443299974842375</v>
      </c>
      <c r="X2944" s="1">
        <f t="shared" si="864"/>
        <v>30.360155831086946</v>
      </c>
      <c r="Y2944" s="1">
        <f t="shared" si="865"/>
        <v>1.0310666348967603</v>
      </c>
      <c r="Z2944" s="1">
        <f t="shared" si="873"/>
        <v>-1.6340000000000003</v>
      </c>
      <c r="AA2944" s="1">
        <f t="shared" si="866"/>
        <v>5.7947530665415845E-2</v>
      </c>
      <c r="AB2944" s="1">
        <f t="shared" si="867"/>
        <v>2.5519976</v>
      </c>
      <c r="AC2944" s="1">
        <f t="shared" si="868"/>
        <v>1.6454923653694771</v>
      </c>
      <c r="AF2944" s="1">
        <f t="shared" si="869"/>
        <v>-0.44401173113061332</v>
      </c>
      <c r="AG2944" s="1">
        <f t="shared" si="870"/>
        <v>1.5111320669698913</v>
      </c>
      <c r="AH2944" s="1">
        <f t="shared" si="871"/>
        <v>1.2278812623117334</v>
      </c>
      <c r="AI2944">
        <v>3.5</v>
      </c>
      <c r="AJ2944">
        <v>11</v>
      </c>
      <c r="AK2944">
        <v>46</v>
      </c>
      <c r="AL2944">
        <v>11</v>
      </c>
      <c r="AM2944">
        <v>9245</v>
      </c>
      <c r="AN2944">
        <v>9260</v>
      </c>
      <c r="AO2944">
        <v>9233</v>
      </c>
      <c r="AP2944">
        <v>8</v>
      </c>
      <c r="AQ2944">
        <v>32700</v>
      </c>
    </row>
    <row r="2945" spans="1:43">
      <c r="A2945" s="27">
        <v>40929</v>
      </c>
      <c r="B2945" s="27"/>
      <c r="C2945">
        <v>-22.8</v>
      </c>
      <c r="D2945">
        <v>-21</v>
      </c>
      <c r="E2945">
        <v>-23.9</v>
      </c>
      <c r="F2945">
        <v>74</v>
      </c>
      <c r="G2945">
        <v>69</v>
      </c>
      <c r="H2945">
        <v>1.4</v>
      </c>
      <c r="I2945" s="10">
        <v>935</v>
      </c>
      <c r="J2945">
        <v>1.8</v>
      </c>
      <c r="K2945" s="2">
        <v>10</v>
      </c>
      <c r="L2945" s="1">
        <f t="shared" si="856"/>
        <v>0.31848006145979058</v>
      </c>
      <c r="M2945" s="1">
        <f t="shared" si="857"/>
        <v>79</v>
      </c>
      <c r="N2945" s="1">
        <f t="shared" si="858"/>
        <v>9.7456356434779831E-2</v>
      </c>
      <c r="O2945" s="1">
        <f t="shared" si="872"/>
        <v>8.6801560232715042E-3</v>
      </c>
      <c r="P2945" s="1">
        <f t="shared" si="874"/>
        <v>7.4301435112377703E-2</v>
      </c>
      <c r="Q2945">
        <f t="shared" si="859"/>
        <v>1.2325644519757353</v>
      </c>
      <c r="R2945">
        <f t="shared" si="860"/>
        <v>11.307173247161648</v>
      </c>
      <c r="S2945">
        <f t="shared" si="861"/>
        <v>1.4799964983195875</v>
      </c>
      <c r="T2945">
        <v>0.2432</v>
      </c>
      <c r="U2945" s="1">
        <f t="shared" si="862"/>
        <v>-0.35038236109229298</v>
      </c>
      <c r="V2945" s="1">
        <v>21</v>
      </c>
      <c r="W2945" s="1">
        <f t="shared" si="863"/>
        <v>7.3124138186320016</v>
      </c>
      <c r="X2945" s="1">
        <f t="shared" si="864"/>
        <v>30.446969587128255</v>
      </c>
      <c r="Y2945" s="1">
        <f t="shared" si="865"/>
        <v>1.0308706228881763</v>
      </c>
      <c r="Z2945" s="1">
        <f t="shared" si="873"/>
        <v>-0.45599999999999974</v>
      </c>
      <c r="AA2945" s="1">
        <f t="shared" si="866"/>
        <v>5.7883269288935939E-2</v>
      </c>
      <c r="AB2945" s="1">
        <f t="shared" si="867"/>
        <v>2.5548308</v>
      </c>
      <c r="AC2945" s="1">
        <f t="shared" si="868"/>
        <v>1.3463119353022994</v>
      </c>
      <c r="AF2945" s="1">
        <f t="shared" si="869"/>
        <v>-0.59626719008644025</v>
      </c>
      <c r="AG2945" s="1">
        <f t="shared" si="870"/>
        <v>1.7216764669636611</v>
      </c>
      <c r="AH2945" s="1">
        <f t="shared" si="871"/>
        <v>1.0739014991515614</v>
      </c>
      <c r="AI2945">
        <v>3.1</v>
      </c>
      <c r="AJ2945">
        <v>3</v>
      </c>
      <c r="AK2945">
        <v>43</v>
      </c>
      <c r="AL2945">
        <v>4</v>
      </c>
      <c r="AM2945">
        <v>9251</v>
      </c>
      <c r="AN2945">
        <v>9259</v>
      </c>
      <c r="AO2945">
        <v>9243</v>
      </c>
      <c r="AP2945">
        <v>7</v>
      </c>
      <c r="AQ2945">
        <v>8</v>
      </c>
    </row>
    <row r="2946" spans="1:43">
      <c r="A2946" s="27">
        <v>40930</v>
      </c>
      <c r="B2946" s="27"/>
      <c r="C2946">
        <v>-21.1</v>
      </c>
      <c r="D2946">
        <v>-17.3</v>
      </c>
      <c r="E2946">
        <v>-23.6</v>
      </c>
      <c r="F2946">
        <v>72</v>
      </c>
      <c r="G2946">
        <v>64</v>
      </c>
      <c r="H2946">
        <v>3.9</v>
      </c>
      <c r="I2946" s="10">
        <v>935</v>
      </c>
      <c r="J2946">
        <v>2</v>
      </c>
      <c r="K2946" s="2">
        <v>10</v>
      </c>
      <c r="L2946" s="1">
        <f t="shared" si="856"/>
        <v>0.36935652915720313</v>
      </c>
      <c r="M2946" s="1">
        <f t="shared" si="857"/>
        <v>80</v>
      </c>
      <c r="N2946" s="1">
        <f t="shared" si="858"/>
        <v>0.11325415183450609</v>
      </c>
      <c r="O2946" s="1">
        <f t="shared" si="872"/>
        <v>9.9292102470004955E-3</v>
      </c>
      <c r="P2946" s="1">
        <f t="shared" si="874"/>
        <v>8.6572018331463496E-2</v>
      </c>
      <c r="Q2946">
        <f t="shared" si="859"/>
        <v>2.4455877183375896</v>
      </c>
      <c r="R2946">
        <f t="shared" si="860"/>
        <v>11.315103476222596</v>
      </c>
      <c r="S2946">
        <f t="shared" si="861"/>
        <v>1.4810344864165703</v>
      </c>
      <c r="T2946">
        <v>0.2432</v>
      </c>
      <c r="U2946" s="1">
        <f t="shared" si="862"/>
        <v>-0.34670183062302162</v>
      </c>
      <c r="V2946" s="1">
        <v>22</v>
      </c>
      <c r="W2946" s="1">
        <f t="shared" si="863"/>
        <v>9.9302008262738202</v>
      </c>
      <c r="X2946" s="1">
        <f t="shared" si="864"/>
        <v>30.535790996058836</v>
      </c>
      <c r="Y2946" s="1">
        <f t="shared" si="865"/>
        <v>1.0306654783396678</v>
      </c>
      <c r="Z2946" s="1">
        <f t="shared" si="873"/>
        <v>0.64599999999999969</v>
      </c>
      <c r="AA2946" s="1">
        <f t="shared" si="866"/>
        <v>5.7974348370201705E-2</v>
      </c>
      <c r="AB2946" s="1">
        <f t="shared" si="867"/>
        <v>2.5508170999999997</v>
      </c>
      <c r="AC2946" s="1">
        <f t="shared" si="868"/>
        <v>1.4959021503358882</v>
      </c>
      <c r="AF2946" s="1">
        <f t="shared" si="869"/>
        <v>-0.58172968380288592</v>
      </c>
      <c r="AG2946" s="1">
        <f t="shared" si="870"/>
        <v>2.16675318819357</v>
      </c>
      <c r="AH2946" s="1">
        <f t="shared" si="871"/>
        <v>1.2599715861582554</v>
      </c>
      <c r="AI2946">
        <v>3.3</v>
      </c>
      <c r="AJ2946">
        <v>3</v>
      </c>
      <c r="AK2946">
        <v>49</v>
      </c>
      <c r="AL2946">
        <v>4</v>
      </c>
      <c r="AM2946">
        <v>9242</v>
      </c>
      <c r="AN2946">
        <v>9262</v>
      </c>
      <c r="AO2946">
        <v>9227</v>
      </c>
      <c r="AP2946">
        <v>9</v>
      </c>
      <c r="AQ2946">
        <v>4</v>
      </c>
    </row>
    <row r="2947" spans="1:43">
      <c r="A2947" s="27">
        <v>40931</v>
      </c>
      <c r="B2947" s="27"/>
      <c r="C2947">
        <v>-20.3</v>
      </c>
      <c r="D2947">
        <v>-16.100000000000001</v>
      </c>
      <c r="E2947">
        <v>-23.5</v>
      </c>
      <c r="F2947">
        <v>72</v>
      </c>
      <c r="G2947">
        <v>61</v>
      </c>
      <c r="H2947">
        <v>5.2</v>
      </c>
      <c r="I2947" s="10">
        <v>935</v>
      </c>
      <c r="J2947">
        <v>1.7</v>
      </c>
      <c r="K2947" s="2">
        <v>10</v>
      </c>
      <c r="L2947" s="1">
        <f t="shared" si="856"/>
        <v>0.4502081056184723</v>
      </c>
      <c r="M2947" s="1">
        <f t="shared" si="857"/>
        <v>83</v>
      </c>
      <c r="N2947" s="1">
        <f t="shared" si="858"/>
        <v>0.12145165884369856</v>
      </c>
      <c r="O2947" s="1">
        <f t="shared" si="872"/>
        <v>1.0569536366061644E-2</v>
      </c>
      <c r="P2947" s="1">
        <f t="shared" si="874"/>
        <v>9.1011446297575169E-2</v>
      </c>
      <c r="Q2947">
        <f t="shared" si="859"/>
        <v>3.0821904938474365</v>
      </c>
      <c r="R2947">
        <f t="shared" si="860"/>
        <v>11.323231980598585</v>
      </c>
      <c r="S2947">
        <f t="shared" si="861"/>
        <v>1.4820984267799195</v>
      </c>
      <c r="T2947">
        <v>0.2432</v>
      </c>
      <c r="U2947" s="1">
        <f t="shared" si="862"/>
        <v>-0.34291873441280363</v>
      </c>
      <c r="V2947" s="1">
        <v>23</v>
      </c>
      <c r="W2947" s="1">
        <f t="shared" si="863"/>
        <v>11.310529709722777</v>
      </c>
      <c r="X2947" s="1">
        <f t="shared" si="864"/>
        <v>30.626556940125976</v>
      </c>
      <c r="Y2947" s="1">
        <f t="shared" si="865"/>
        <v>1.0304512619397022</v>
      </c>
      <c r="Z2947" s="1">
        <f t="shared" si="873"/>
        <v>0.30400000000000027</v>
      </c>
      <c r="AA2947" s="1">
        <f t="shared" si="866"/>
        <v>5.8017308366056286E-2</v>
      </c>
      <c r="AB2947" s="1">
        <f t="shared" si="867"/>
        <v>2.5489283</v>
      </c>
      <c r="AC2947" s="1">
        <f t="shared" si="868"/>
        <v>1.2715168277855049</v>
      </c>
      <c r="AF2947" s="1">
        <f t="shared" si="869"/>
        <v>-0.47905114265601473</v>
      </c>
      <c r="AG2947" s="1">
        <f t="shared" si="870"/>
        <v>2.4000900333879733</v>
      </c>
      <c r="AH2947" s="1">
        <f t="shared" si="871"/>
        <v>1.5386814443262513</v>
      </c>
      <c r="AI2947">
        <v>3.6</v>
      </c>
      <c r="AJ2947">
        <v>10</v>
      </c>
      <c r="AK2947">
        <v>49</v>
      </c>
      <c r="AL2947">
        <v>11</v>
      </c>
      <c r="AM2947">
        <v>9223</v>
      </c>
      <c r="AN2947">
        <v>9231</v>
      </c>
      <c r="AO2947">
        <v>9216</v>
      </c>
      <c r="AP2947">
        <v>9</v>
      </c>
      <c r="AQ2947">
        <v>2</v>
      </c>
    </row>
    <row r="2948" spans="1:43">
      <c r="A2948" s="27">
        <v>40932</v>
      </c>
      <c r="B2948" s="27"/>
      <c r="C2948">
        <v>-18.2</v>
      </c>
      <c r="D2948">
        <v>-12.4</v>
      </c>
      <c r="E2948">
        <v>-20.8</v>
      </c>
      <c r="F2948">
        <v>74</v>
      </c>
      <c r="G2948">
        <v>57</v>
      </c>
      <c r="H2948">
        <v>6.5</v>
      </c>
      <c r="I2948" s="10">
        <v>935</v>
      </c>
      <c r="J2948">
        <v>1.6</v>
      </c>
      <c r="K2948" s="2">
        <v>10</v>
      </c>
      <c r="L2948" s="1">
        <f t="shared" ref="L2948:L3011" si="875">(0.408*O2948*(W2948-Q2948-Z2948)+AA2948*AC2948*(N2948-P2948)*900/(C2948+273))/(O2948+AA2948*(1+0.34*AC2948))</f>
        <v>0.50168953996497678</v>
      </c>
      <c r="M2948" s="1">
        <f t="shared" ref="M2948:M3011" si="876">F2948*2-G2948</f>
        <v>91</v>
      </c>
      <c r="N2948" s="1">
        <f t="shared" ref="N2948:N3011" si="877">0.611*EXP(17.27*C2948/(C2948+237.3))</f>
        <v>0.14555125157296425</v>
      </c>
      <c r="O2948" s="1">
        <f t="shared" si="872"/>
        <v>1.242519299516043E-2</v>
      </c>
      <c r="P2948" s="1">
        <f t="shared" si="874"/>
        <v>0.12009977072503322</v>
      </c>
      <c r="Q2948">
        <f t="shared" ref="Q2948:Q3011" si="878">2.45*(0.9*H2948/R2948+0.1)*(0.34-0.14*P2948^0.5)*((D2948+273)^4+(E2948+273)^4)*10^(-9)</f>
        <v>3.8101441035465395</v>
      </c>
      <c r="R2948">
        <f t="shared" ref="R2948:R3011" si="879">7.64*S2948</f>
        <v>11.331554845019795</v>
      </c>
      <c r="S2948">
        <f t="shared" ref="S2948:S3011" si="880">ACOS(-TAN(T2948)*TAN(U2948))</f>
        <v>1.4831878069397639</v>
      </c>
      <c r="T2948">
        <v>0.2432</v>
      </c>
      <c r="U2948" s="1">
        <f t="shared" ref="U2948:U3011" si="881">0.409*SIN(0.0172*V2948-1.39)</f>
        <v>-0.33903419162523019</v>
      </c>
      <c r="V2948" s="1">
        <v>24</v>
      </c>
      <c r="W2948" s="1">
        <f t="shared" ref="W2948:W3011" si="882">0.77*(0.25+0.5*H2948/R2948)*X2948</f>
        <v>12.697582212858915</v>
      </c>
      <c r="X2948" s="1">
        <f t="shared" ref="X2948:X3011" si="883">37.6*Y2948*(S2948*SIN(T2948)*SIN(U2948)+COS(T2948)*COS(U2948)*SIN(S2948))</f>
        <v>30.7192028976526</v>
      </c>
      <c r="Y2948" s="1">
        <f t="shared" ref="Y2948:Y3011" si="884">1+0.033*COS(0.0172*V2948)</f>
        <v>1.0302280370604966</v>
      </c>
      <c r="Z2948" s="1">
        <f t="shared" si="873"/>
        <v>0.7980000000000006</v>
      </c>
      <c r="AA2948" s="1">
        <f t="shared" ref="AA2948:AA3011" si="885">(0.00163*101.3*((293-0.0065*I2948)/293)^5.26)/AB2948</f>
        <v>5.8130381866921092E-2</v>
      </c>
      <c r="AB2948" s="1">
        <f t="shared" ref="AB2948:AB3011" si="886">2.501-C2948*2.361*10^(-3)</f>
        <v>2.5439702</v>
      </c>
      <c r="AC2948" s="1">
        <f t="shared" ref="AC2948:AC3011" si="887">4.87*J2948/(LN(67.8*K2948-5.42))</f>
        <v>1.1967217202687106</v>
      </c>
      <c r="AF2948" s="1">
        <f t="shared" ref="AF2948:AF3011" si="888">0.0023*X2948*(C2948+17.8)*(D2948-E2948)^0.5</f>
        <v>-8.1910091825983036E-2</v>
      </c>
      <c r="AG2948" s="1">
        <f t="shared" ref="AG2948:AG3011" si="889">0.489+0.289*(W2948-Q2948)+0.023*C2948</f>
        <v>2.6388696135912761</v>
      </c>
      <c r="AH2948" s="1">
        <f t="shared" ref="AH2948:AH3011" si="890">1.26*O2948/(O2948+AA2948)*(W2948-Q2948-Z2948)</f>
        <v>1.7949845311037802</v>
      </c>
      <c r="AI2948">
        <v>2.8</v>
      </c>
      <c r="AJ2948">
        <v>10</v>
      </c>
      <c r="AK2948">
        <v>39</v>
      </c>
      <c r="AL2948">
        <v>5</v>
      </c>
      <c r="AM2948">
        <v>9191</v>
      </c>
      <c r="AN2948">
        <v>9229</v>
      </c>
      <c r="AO2948">
        <v>9161</v>
      </c>
      <c r="AP2948">
        <v>11</v>
      </c>
      <c r="AQ2948">
        <v>0</v>
      </c>
    </row>
    <row r="2949" spans="1:43">
      <c r="A2949" s="27">
        <v>40933</v>
      </c>
      <c r="B2949" s="27"/>
      <c r="C2949">
        <v>-19.100000000000001</v>
      </c>
      <c r="D2949">
        <v>-12.8</v>
      </c>
      <c r="E2949">
        <v>-22.3</v>
      </c>
      <c r="F2949">
        <v>77</v>
      </c>
      <c r="G2949">
        <v>65</v>
      </c>
      <c r="H2949">
        <v>4.2</v>
      </c>
      <c r="I2949" s="10">
        <v>935</v>
      </c>
      <c r="J2949">
        <v>1.3</v>
      </c>
      <c r="K2949" s="2">
        <v>10</v>
      </c>
      <c r="L2949" s="1">
        <f t="shared" si="875"/>
        <v>0.46155069920282588</v>
      </c>
      <c r="M2949" s="1">
        <f t="shared" si="876"/>
        <v>89</v>
      </c>
      <c r="N2949" s="1">
        <f t="shared" si="877"/>
        <v>0.13474422508906206</v>
      </c>
      <c r="O2949" s="1">
        <f t="shared" ref="O2949:O3012" si="891">4098*N2949/((C2949+237.3)^2)</f>
        <v>1.1597720084899621E-2</v>
      </c>
      <c r="P2949" s="1">
        <f t="shared" si="874"/>
        <v>0.1195194196477786</v>
      </c>
      <c r="Q2949">
        <f t="shared" si="878"/>
        <v>2.6419651895148299</v>
      </c>
      <c r="R2949">
        <f t="shared" si="879"/>
        <v>11.340068120612527</v>
      </c>
      <c r="S2949">
        <f t="shared" si="880"/>
        <v>1.4843021100278178</v>
      </c>
      <c r="T2949">
        <v>0.2432</v>
      </c>
      <c r="U2949" s="1">
        <f t="shared" si="881"/>
        <v>-0.33504935143510828</v>
      </c>
      <c r="V2949" s="1">
        <v>25</v>
      </c>
      <c r="W2949" s="1">
        <f t="shared" si="882"/>
        <v>10.325403827407101</v>
      </c>
      <c r="X2949" s="1">
        <f t="shared" si="883"/>
        <v>30.813662998026892</v>
      </c>
      <c r="Y2949" s="1">
        <f t="shared" si="884"/>
        <v>1.0299958697392713</v>
      </c>
      <c r="Z2949" s="1">
        <f t="shared" si="873"/>
        <v>-0.3420000000000008</v>
      </c>
      <c r="AA2949" s="1">
        <f t="shared" si="885"/>
        <v>5.808186787055504E-2</v>
      </c>
      <c r="AB2949" s="1">
        <f t="shared" si="886"/>
        <v>2.5460951000000001</v>
      </c>
      <c r="AC2949" s="1">
        <f t="shared" si="887"/>
        <v>0.97233639771832736</v>
      </c>
      <c r="AF2949" s="1">
        <f t="shared" si="888"/>
        <v>-0.28397252262336703</v>
      </c>
      <c r="AG2949" s="1">
        <f t="shared" si="889"/>
        <v>2.2702137663508664</v>
      </c>
      <c r="AH2949" s="1">
        <f t="shared" si="890"/>
        <v>1.6830862516695362</v>
      </c>
      <c r="AI2949">
        <v>2.5</v>
      </c>
      <c r="AJ2949">
        <v>4</v>
      </c>
      <c r="AK2949">
        <v>34</v>
      </c>
      <c r="AL2949">
        <v>3</v>
      </c>
      <c r="AM2949">
        <v>9133</v>
      </c>
      <c r="AN2949">
        <v>9162</v>
      </c>
      <c r="AO2949">
        <v>9121</v>
      </c>
      <c r="AP2949">
        <v>11</v>
      </c>
      <c r="AQ2949">
        <v>0</v>
      </c>
    </row>
    <row r="2950" spans="1:43">
      <c r="A2950" s="27">
        <v>40934</v>
      </c>
      <c r="B2950" s="27"/>
      <c r="C2950">
        <v>-19.3</v>
      </c>
      <c r="D2950">
        <v>-15.5</v>
      </c>
      <c r="E2950">
        <v>-21.6</v>
      </c>
      <c r="F2950">
        <v>80</v>
      </c>
      <c r="G2950">
        <v>73</v>
      </c>
      <c r="H2950">
        <v>0</v>
      </c>
      <c r="I2950" s="10">
        <v>935</v>
      </c>
      <c r="J2950">
        <v>1.6</v>
      </c>
      <c r="K2950" s="2">
        <v>10</v>
      </c>
      <c r="L2950" s="1">
        <f t="shared" si="875"/>
        <v>0.32062399910610273</v>
      </c>
      <c r="M2950" s="1">
        <f t="shared" si="876"/>
        <v>87</v>
      </c>
      <c r="N2950" s="1">
        <f t="shared" si="877"/>
        <v>0.13244234489852527</v>
      </c>
      <c r="O2950" s="1">
        <f t="shared" si="891"/>
        <v>1.1420518672547694E-2</v>
      </c>
      <c r="P2950" s="1">
        <f t="shared" si="874"/>
        <v>0.11385829924607499</v>
      </c>
      <c r="Q2950">
        <f t="shared" si="878"/>
        <v>0.60185490285282806</v>
      </c>
      <c r="R2950">
        <f t="shared" si="879"/>
        <v>11.348767830089008</v>
      </c>
      <c r="S2950">
        <f t="shared" si="880"/>
        <v>1.4854408154566765</v>
      </c>
      <c r="T2950">
        <v>0.2432</v>
      </c>
      <c r="U2950" s="1">
        <f t="shared" si="881"/>
        <v>-0.33096539268849667</v>
      </c>
      <c r="V2950" s="1">
        <v>26</v>
      </c>
      <c r="W2950" s="1">
        <f t="shared" si="882"/>
        <v>5.9501499900982804</v>
      </c>
      <c r="X2950" s="1">
        <f t="shared" si="883"/>
        <v>30.909870078432625</v>
      </c>
      <c r="Y2950" s="1">
        <f t="shared" si="884"/>
        <v>1.0297548286587133</v>
      </c>
      <c r="Z2950" s="1">
        <f t="shared" ref="Z2950:Z3013" si="892">0.38*(C2950-C2949)</f>
        <v>-7.5999999999999734E-2</v>
      </c>
      <c r="AA2950" s="1">
        <f t="shared" si="885"/>
        <v>5.8071097977291875E-2</v>
      </c>
      <c r="AB2950" s="1">
        <f t="shared" si="886"/>
        <v>2.5465673</v>
      </c>
      <c r="AC2950" s="1">
        <f t="shared" si="887"/>
        <v>1.1967217202687106</v>
      </c>
      <c r="AF2950" s="1">
        <f t="shared" si="888"/>
        <v>-0.26337902898947718</v>
      </c>
      <c r="AG2950" s="1">
        <f t="shared" si="889"/>
        <v>1.5907572802139354</v>
      </c>
      <c r="AH2950" s="1">
        <f t="shared" si="890"/>
        <v>1.1232263049544755</v>
      </c>
      <c r="AI2950">
        <v>3</v>
      </c>
      <c r="AJ2950">
        <v>3</v>
      </c>
      <c r="AK2950">
        <v>43</v>
      </c>
      <c r="AL2950">
        <v>4</v>
      </c>
      <c r="AM2950">
        <v>9151</v>
      </c>
      <c r="AN2950">
        <v>9167</v>
      </c>
      <c r="AO2950">
        <v>9131</v>
      </c>
      <c r="AP2950">
        <v>11</v>
      </c>
      <c r="AQ2950">
        <v>0</v>
      </c>
    </row>
    <row r="2951" spans="1:43">
      <c r="A2951" s="27">
        <v>40935</v>
      </c>
      <c r="B2951" s="27"/>
      <c r="C2951">
        <v>-19.8</v>
      </c>
      <c r="D2951">
        <v>-15.7</v>
      </c>
      <c r="E2951">
        <v>-22.5</v>
      </c>
      <c r="F2951">
        <v>76</v>
      </c>
      <c r="G2951">
        <v>64</v>
      </c>
      <c r="H2951">
        <v>2.9</v>
      </c>
      <c r="I2951" s="10">
        <v>935</v>
      </c>
      <c r="J2951">
        <v>1.5</v>
      </c>
      <c r="K2951" s="2">
        <v>10</v>
      </c>
      <c r="L2951" s="1">
        <f t="shared" si="875"/>
        <v>0.41925978002641889</v>
      </c>
      <c r="M2951" s="1">
        <f t="shared" si="876"/>
        <v>88</v>
      </c>
      <c r="N2951" s="1">
        <f t="shared" si="877"/>
        <v>0.12684063321984776</v>
      </c>
      <c r="O2951" s="1">
        <f t="shared" si="891"/>
        <v>1.0987827505560811E-2</v>
      </c>
      <c r="P2951" s="1">
        <f t="shared" ref="P2951:P3014" si="893">0.5*(M2951/100)*0.611*EXP(17.27*E2951/(E2951+237.3))+0.5*(G2951/100)*0.611*EXP(17.27*D2951/(D2951+237.3))</f>
        <v>0.10155919226544075</v>
      </c>
      <c r="Q2951">
        <f t="shared" si="878"/>
        <v>1.9858817289102484</v>
      </c>
      <c r="R2951">
        <f t="shared" si="879"/>
        <v>11.357649972812306</v>
      </c>
      <c r="S2951">
        <f t="shared" si="880"/>
        <v>1.4866033995827626</v>
      </c>
      <c r="T2951">
        <v>0.2432</v>
      </c>
      <c r="U2951" s="1">
        <f t="shared" si="881"/>
        <v>-0.32678352355396534</v>
      </c>
      <c r="V2951" s="1">
        <v>27</v>
      </c>
      <c r="W2951" s="1">
        <f t="shared" si="882"/>
        <v>9.0171727859972908</v>
      </c>
      <c r="X2951" s="1">
        <f t="shared" si="883"/>
        <v>31.007755742291966</v>
      </c>
      <c r="Y2951" s="1">
        <f t="shared" si="884"/>
        <v>1.0295049851266578</v>
      </c>
      <c r="Z2951" s="1">
        <f t="shared" si="892"/>
        <v>-0.19</v>
      </c>
      <c r="AA2951" s="1">
        <f t="shared" si="885"/>
        <v>5.8044190709954743E-2</v>
      </c>
      <c r="AB2951" s="1">
        <f t="shared" si="886"/>
        <v>2.5477477999999998</v>
      </c>
      <c r="AC2951" s="1">
        <f t="shared" si="887"/>
        <v>1.1219266127519161</v>
      </c>
      <c r="AF2951" s="1">
        <f t="shared" si="888"/>
        <v>-0.37194833789975823</v>
      </c>
      <c r="AG2951" s="1">
        <f t="shared" si="889"/>
        <v>2.0656431154981547</v>
      </c>
      <c r="AH2951" s="1">
        <f t="shared" si="890"/>
        <v>1.4482604046329082</v>
      </c>
      <c r="AI2951">
        <v>3.2</v>
      </c>
      <c r="AJ2951">
        <v>4</v>
      </c>
      <c r="AK2951">
        <v>50</v>
      </c>
      <c r="AL2951">
        <v>4</v>
      </c>
      <c r="AM2951">
        <v>9208</v>
      </c>
      <c r="AN2951">
        <v>9222</v>
      </c>
      <c r="AO2951">
        <v>9166</v>
      </c>
      <c r="AP2951">
        <v>10</v>
      </c>
      <c r="AQ2951">
        <v>4</v>
      </c>
    </row>
    <row r="2952" spans="1:43">
      <c r="A2952" s="27">
        <v>40936</v>
      </c>
      <c r="B2952" s="27"/>
      <c r="C2952">
        <v>-20.7</v>
      </c>
      <c r="D2952">
        <v>-14.9</v>
      </c>
      <c r="E2952">
        <v>-24.3</v>
      </c>
      <c r="F2952">
        <v>76</v>
      </c>
      <c r="G2952">
        <v>62</v>
      </c>
      <c r="H2952">
        <v>6.3</v>
      </c>
      <c r="I2952" s="10">
        <v>935</v>
      </c>
      <c r="J2952">
        <v>1.4</v>
      </c>
      <c r="K2952" s="2">
        <v>10</v>
      </c>
      <c r="L2952" s="1">
        <f t="shared" si="875"/>
        <v>0.4882365789104624</v>
      </c>
      <c r="M2952" s="1">
        <f t="shared" si="876"/>
        <v>90</v>
      </c>
      <c r="N2952" s="1">
        <f t="shared" si="877"/>
        <v>0.11728887342631268</v>
      </c>
      <c r="O2952" s="1">
        <f t="shared" si="891"/>
        <v>1.0244997678830418E-2</v>
      </c>
      <c r="P2952" s="1">
        <f t="shared" si="893"/>
        <v>9.7888639821774537E-2</v>
      </c>
      <c r="Q2952">
        <f t="shared" si="878"/>
        <v>3.5908737131386643</v>
      </c>
      <c r="R2952">
        <f t="shared" si="879"/>
        <v>11.366710529725014</v>
      </c>
      <c r="S2952">
        <f t="shared" si="880"/>
        <v>1.4877893363514416</v>
      </c>
      <c r="T2952">
        <v>0.2432</v>
      </c>
      <c r="U2952" s="1">
        <f t="shared" si="881"/>
        <v>-0.32250498116517889</v>
      </c>
      <c r="V2952" s="1">
        <v>28</v>
      </c>
      <c r="W2952" s="1">
        <f t="shared" si="882"/>
        <v>12.626005946381321</v>
      </c>
      <c r="X2952" s="1">
        <f t="shared" si="883"/>
        <v>31.107250419388848</v>
      </c>
      <c r="Y2952" s="1">
        <f t="shared" si="884"/>
        <v>1.0292464130549932</v>
      </c>
      <c r="Z2952" s="1">
        <f t="shared" si="892"/>
        <v>-0.34199999999999947</v>
      </c>
      <c r="AA2952" s="1">
        <f t="shared" si="885"/>
        <v>5.7995820412551434E-2</v>
      </c>
      <c r="AB2952" s="1">
        <f t="shared" si="886"/>
        <v>2.5498726999999999</v>
      </c>
      <c r="AC2952" s="1">
        <f t="shared" si="887"/>
        <v>1.0471315052351216</v>
      </c>
      <c r="AF2952" s="1">
        <f t="shared" si="888"/>
        <v>-0.6361380687668956</v>
      </c>
      <c r="AG2952" s="1">
        <f t="shared" si="889"/>
        <v>2.6240532154071277</v>
      </c>
      <c r="AH2952" s="1">
        <f t="shared" si="890"/>
        <v>1.7738145998207879</v>
      </c>
      <c r="AI2952">
        <v>3</v>
      </c>
      <c r="AJ2952">
        <v>4</v>
      </c>
      <c r="AK2952">
        <v>46</v>
      </c>
      <c r="AL2952">
        <v>4</v>
      </c>
      <c r="AM2952">
        <v>9204</v>
      </c>
      <c r="AN2952">
        <v>9224</v>
      </c>
      <c r="AO2952">
        <v>9189</v>
      </c>
      <c r="AP2952">
        <v>9</v>
      </c>
      <c r="AQ2952">
        <v>32700</v>
      </c>
    </row>
    <row r="2953" spans="1:43">
      <c r="A2953" s="27">
        <v>40937</v>
      </c>
      <c r="B2953" s="27"/>
      <c r="C2953">
        <v>-21.5</v>
      </c>
      <c r="D2953">
        <v>-15.3</v>
      </c>
      <c r="E2953">
        <v>-25.5</v>
      </c>
      <c r="F2953">
        <v>75</v>
      </c>
      <c r="G2953">
        <v>64</v>
      </c>
      <c r="H2953">
        <v>6.7</v>
      </c>
      <c r="I2953" s="10">
        <v>935</v>
      </c>
      <c r="J2953">
        <v>1.6</v>
      </c>
      <c r="K2953" s="2">
        <v>10</v>
      </c>
      <c r="L2953" s="1">
        <f t="shared" si="875"/>
        <v>0.46152827652503547</v>
      </c>
      <c r="M2953" s="1">
        <f t="shared" si="876"/>
        <v>86</v>
      </c>
      <c r="N2953" s="1">
        <f t="shared" si="877"/>
        <v>0.10934403362552196</v>
      </c>
      <c r="O2953" s="1">
        <f t="shared" si="891"/>
        <v>9.6219736677670021E-3</v>
      </c>
      <c r="P2953" s="1">
        <f t="shared" si="893"/>
        <v>9.2315242821083748E-2</v>
      </c>
      <c r="Q2953">
        <f t="shared" si="878"/>
        <v>3.7480867300140979</v>
      </c>
      <c r="R2953">
        <f t="shared" si="879"/>
        <v>11.375945468131324</v>
      </c>
      <c r="S2953">
        <f t="shared" si="880"/>
        <v>1.4889980979229482</v>
      </c>
      <c r="T2953">
        <v>0.2432</v>
      </c>
      <c r="U2953" s="1">
        <f t="shared" si="881"/>
        <v>-0.31813103125491282</v>
      </c>
      <c r="V2953" s="1">
        <v>29</v>
      </c>
      <c r="W2953" s="1">
        <f t="shared" si="882"/>
        <v>13.084084802069043</v>
      </c>
      <c r="X2953" s="1">
        <f t="shared" si="883"/>
        <v>31.208283427636477</v>
      </c>
      <c r="Y2953" s="1">
        <f t="shared" si="884"/>
        <v>1.0289791889377955</v>
      </c>
      <c r="Z2953" s="1">
        <f t="shared" si="892"/>
        <v>-0.30400000000000027</v>
      </c>
      <c r="AA2953" s="1">
        <f t="shared" si="885"/>
        <v>5.7952892221341076E-2</v>
      </c>
      <c r="AB2953" s="1">
        <f t="shared" si="886"/>
        <v>2.5517615</v>
      </c>
      <c r="AC2953" s="1">
        <f t="shared" si="887"/>
        <v>1.1967217202687106</v>
      </c>
      <c r="AF2953" s="1">
        <f t="shared" si="888"/>
        <v>-0.84820245956595886</v>
      </c>
      <c r="AG2953" s="1">
        <f t="shared" si="889"/>
        <v>2.692603442823879</v>
      </c>
      <c r="AH2953" s="1">
        <f t="shared" si="890"/>
        <v>1.7295234854946402</v>
      </c>
      <c r="AI2953">
        <v>2.6</v>
      </c>
      <c r="AJ2953">
        <v>10</v>
      </c>
      <c r="AK2953">
        <v>40</v>
      </c>
      <c r="AL2953">
        <v>10</v>
      </c>
      <c r="AM2953">
        <v>9154</v>
      </c>
      <c r="AN2953">
        <v>9194</v>
      </c>
      <c r="AO2953">
        <v>9120</v>
      </c>
      <c r="AP2953">
        <v>9</v>
      </c>
      <c r="AQ2953">
        <v>0</v>
      </c>
    </row>
    <row r="2954" spans="1:43">
      <c r="A2954" s="27">
        <v>40938</v>
      </c>
      <c r="B2954" s="27"/>
      <c r="C2954">
        <v>-17.8</v>
      </c>
      <c r="D2954">
        <v>-10</v>
      </c>
      <c r="E2954">
        <v>-24.3</v>
      </c>
      <c r="F2954">
        <v>72</v>
      </c>
      <c r="G2954">
        <v>49</v>
      </c>
      <c r="H2954">
        <v>5.2</v>
      </c>
      <c r="I2954" s="10">
        <v>935</v>
      </c>
      <c r="J2954">
        <v>1.3</v>
      </c>
      <c r="K2954" s="2">
        <v>10</v>
      </c>
      <c r="L2954" s="1">
        <f t="shared" si="875"/>
        <v>0.49220673764982598</v>
      </c>
      <c r="M2954" s="1">
        <f t="shared" si="876"/>
        <v>95</v>
      </c>
      <c r="N2954" s="1">
        <f t="shared" si="877"/>
        <v>0.15059800126335587</v>
      </c>
      <c r="O2954" s="1">
        <f t="shared" si="891"/>
        <v>1.2809203131516178E-2</v>
      </c>
      <c r="P2954" s="1">
        <f t="shared" si="893"/>
        <v>0.11048628745490879</v>
      </c>
      <c r="Q2954">
        <f t="shared" si="878"/>
        <v>3.1636722931287631</v>
      </c>
      <c r="R2954">
        <f t="shared" si="879"/>
        <v>11.385350746322924</v>
      </c>
      <c r="S2954">
        <f t="shared" si="880"/>
        <v>1.4902291552778697</v>
      </c>
      <c r="T2954">
        <v>0.2432</v>
      </c>
      <c r="U2954" s="1">
        <f t="shared" si="881"/>
        <v>-0.3136629677806077</v>
      </c>
      <c r="V2954" s="1">
        <v>30</v>
      </c>
      <c r="W2954" s="1">
        <f t="shared" si="882"/>
        <v>11.533013616746491</v>
      </c>
      <c r="X2954" s="1">
        <f t="shared" si="883"/>
        <v>31.310783036448562</v>
      </c>
      <c r="Y2954" s="1">
        <f t="shared" si="884"/>
        <v>1.0287033918286981</v>
      </c>
      <c r="Z2954" s="1">
        <f t="shared" si="892"/>
        <v>1.4059999999999997</v>
      </c>
      <c r="AA2954" s="1">
        <f t="shared" si="885"/>
        <v>5.815196966702723E-2</v>
      </c>
      <c r="AB2954" s="1">
        <f t="shared" si="886"/>
        <v>2.5430257999999997</v>
      </c>
      <c r="AC2954" s="1">
        <f t="shared" si="887"/>
        <v>0.97233639771832736</v>
      </c>
      <c r="AF2954" s="1">
        <f t="shared" si="888"/>
        <v>0</v>
      </c>
      <c r="AG2954" s="1">
        <f t="shared" si="889"/>
        <v>2.4983396425255231</v>
      </c>
      <c r="AH2954" s="1">
        <f t="shared" si="890"/>
        <v>1.5837606815535208</v>
      </c>
      <c r="AI2954">
        <v>2.7</v>
      </c>
      <c r="AJ2954">
        <v>3</v>
      </c>
      <c r="AK2954">
        <v>41</v>
      </c>
      <c r="AL2954">
        <v>2</v>
      </c>
      <c r="AM2954">
        <v>9095</v>
      </c>
      <c r="AN2954">
        <v>9126</v>
      </c>
      <c r="AO2954">
        <v>9072</v>
      </c>
      <c r="AP2954">
        <v>11</v>
      </c>
      <c r="AQ2954">
        <v>32700</v>
      </c>
    </row>
    <row r="2955" spans="1:43">
      <c r="A2955" s="27">
        <v>40939</v>
      </c>
      <c r="B2955" s="27"/>
      <c r="C2955">
        <v>-16.3</v>
      </c>
      <c r="D2955">
        <v>-11.1</v>
      </c>
      <c r="E2955">
        <v>-20</v>
      </c>
      <c r="F2955">
        <v>72</v>
      </c>
      <c r="G2955">
        <v>54</v>
      </c>
      <c r="H2955">
        <v>3.5</v>
      </c>
      <c r="I2955" s="10">
        <v>935</v>
      </c>
      <c r="J2955">
        <v>1.7</v>
      </c>
      <c r="K2955" s="2">
        <v>10</v>
      </c>
      <c r="L2955" s="1">
        <f t="shared" si="875"/>
        <v>0.52656652211622168</v>
      </c>
      <c r="M2955" s="1">
        <f t="shared" si="876"/>
        <v>90</v>
      </c>
      <c r="N2955" s="1">
        <f t="shared" si="877"/>
        <v>0.17094413003520564</v>
      </c>
      <c r="O2955" s="1">
        <f t="shared" si="891"/>
        <v>1.4343052863050976E-2</v>
      </c>
      <c r="P2955" s="1">
        <f t="shared" si="893"/>
        <v>0.12678644490641566</v>
      </c>
      <c r="Q2955">
        <f t="shared" si="878"/>
        <v>2.3553895340905382</v>
      </c>
      <c r="R2955">
        <f t="shared" si="879"/>
        <v>11.394922318040088</v>
      </c>
      <c r="S2955">
        <f t="shared" si="880"/>
        <v>1.4914819788010587</v>
      </c>
      <c r="T2955">
        <v>0.2432</v>
      </c>
      <c r="U2955" s="1">
        <f t="shared" si="881"/>
        <v>-0.30910211254157449</v>
      </c>
      <c r="V2955" s="1">
        <v>31</v>
      </c>
      <c r="W2955" s="1">
        <f t="shared" si="882"/>
        <v>9.7622497789934979</v>
      </c>
      <c r="X2955" s="1">
        <f t="shared" si="883"/>
        <v>31.414676531669372</v>
      </c>
      <c r="Y2955" s="1">
        <f t="shared" si="884"/>
        <v>1.0284191033175067</v>
      </c>
      <c r="Z2955" s="1">
        <f t="shared" si="892"/>
        <v>0.57000000000000006</v>
      </c>
      <c r="AA2955" s="1">
        <f t="shared" si="885"/>
        <v>5.8233066919952073E-2</v>
      </c>
      <c r="AB2955" s="1">
        <f t="shared" si="886"/>
        <v>2.5394842999999998</v>
      </c>
      <c r="AC2955" s="1">
        <f t="shared" si="887"/>
        <v>1.2715168277855049</v>
      </c>
      <c r="AF2955" s="1">
        <f t="shared" si="888"/>
        <v>0.32333051250948408</v>
      </c>
      <c r="AG2955" s="1">
        <f t="shared" si="889"/>
        <v>2.2546826107769551</v>
      </c>
      <c r="AH2955" s="1">
        <f t="shared" si="890"/>
        <v>1.7024528830687689</v>
      </c>
      <c r="AI2955">
        <v>3.1</v>
      </c>
      <c r="AJ2955">
        <v>3</v>
      </c>
      <c r="AK2955">
        <v>42</v>
      </c>
      <c r="AL2955">
        <v>5</v>
      </c>
      <c r="AM2955">
        <v>9189</v>
      </c>
      <c r="AN2955">
        <v>9236</v>
      </c>
      <c r="AO2955">
        <v>9111</v>
      </c>
      <c r="AP2955">
        <v>13</v>
      </c>
      <c r="AQ2955">
        <v>0</v>
      </c>
    </row>
    <row r="2956" spans="1:43">
      <c r="A2956" s="27">
        <v>40940</v>
      </c>
      <c r="B2956" s="27"/>
      <c r="C2956">
        <v>-14.8</v>
      </c>
      <c r="D2956">
        <v>-11.7</v>
      </c>
      <c r="E2956">
        <v>-17.3</v>
      </c>
      <c r="F2956">
        <v>77</v>
      </c>
      <c r="G2956">
        <v>67</v>
      </c>
      <c r="H2956">
        <v>2.7</v>
      </c>
      <c r="I2956" s="10">
        <v>935</v>
      </c>
      <c r="J2956">
        <v>1.4</v>
      </c>
      <c r="K2956" s="2">
        <v>10</v>
      </c>
      <c r="L2956" s="1">
        <f t="shared" si="875"/>
        <v>0.53467478828831294</v>
      </c>
      <c r="M2956" s="1">
        <f t="shared" si="876"/>
        <v>87</v>
      </c>
      <c r="N2956" s="1">
        <f t="shared" si="877"/>
        <v>0.19370781040158447</v>
      </c>
      <c r="O2956" s="1">
        <f t="shared" si="891"/>
        <v>1.6034634152772492E-2</v>
      </c>
      <c r="P2956" s="1">
        <f t="shared" si="893"/>
        <v>0.15193110404100679</v>
      </c>
      <c r="Q2956">
        <f t="shared" si="878"/>
        <v>1.9565306758516219</v>
      </c>
      <c r="R2956">
        <f t="shared" si="879"/>
        <v>11.404656136760186</v>
      </c>
      <c r="S2956">
        <f t="shared" si="880"/>
        <v>1.4927560388429564</v>
      </c>
      <c r="T2956">
        <v>0.2432</v>
      </c>
      <c r="U2956" s="1">
        <f t="shared" si="881"/>
        <v>-0.30444981478796312</v>
      </c>
      <c r="V2956" s="1">
        <v>32</v>
      </c>
      <c r="W2956" s="1">
        <f t="shared" si="882"/>
        <v>8.9405217856978592</v>
      </c>
      <c r="X2956" s="1">
        <f t="shared" si="883"/>
        <v>31.51989028201362</v>
      </c>
      <c r="Y2956" s="1">
        <f t="shared" si="884"/>
        <v>1.028126407506061</v>
      </c>
      <c r="Z2956" s="1">
        <f t="shared" si="892"/>
        <v>0.57000000000000006</v>
      </c>
      <c r="AA2956" s="1">
        <f t="shared" si="885"/>
        <v>5.8314390681078306E-2</v>
      </c>
      <c r="AB2956" s="1">
        <f t="shared" si="886"/>
        <v>2.5359427999999999</v>
      </c>
      <c r="AC2956" s="1">
        <f t="shared" si="887"/>
        <v>1.0471315052351216</v>
      </c>
      <c r="AF2956" s="1">
        <f t="shared" si="888"/>
        <v>0.51466875242971133</v>
      </c>
      <c r="AG2956" s="1">
        <f t="shared" si="889"/>
        <v>2.1669734307455624</v>
      </c>
      <c r="AH2956" s="1">
        <f t="shared" si="890"/>
        <v>1.7429409656756489</v>
      </c>
      <c r="AI2956">
        <v>3.7</v>
      </c>
      <c r="AJ2956">
        <v>3</v>
      </c>
      <c r="AK2956">
        <v>54</v>
      </c>
      <c r="AL2956">
        <v>16</v>
      </c>
      <c r="AM2956">
        <v>9213</v>
      </c>
      <c r="AN2956">
        <v>9249</v>
      </c>
      <c r="AO2956">
        <v>9178</v>
      </c>
      <c r="AP2956">
        <v>15</v>
      </c>
      <c r="AQ2956">
        <v>0</v>
      </c>
    </row>
    <row r="2957" spans="1:43">
      <c r="A2957" s="27">
        <v>40941</v>
      </c>
      <c r="B2957" s="27"/>
      <c r="C2957">
        <v>-14.3</v>
      </c>
      <c r="D2957">
        <v>-7.7</v>
      </c>
      <c r="E2957">
        <v>-19.7</v>
      </c>
      <c r="F2957">
        <v>73</v>
      </c>
      <c r="G2957">
        <v>57</v>
      </c>
      <c r="H2957">
        <v>6</v>
      </c>
      <c r="I2957" s="10">
        <v>935</v>
      </c>
      <c r="J2957">
        <v>1.7</v>
      </c>
      <c r="K2957" s="2">
        <v>10</v>
      </c>
      <c r="L2957" s="1">
        <f t="shared" si="875"/>
        <v>0.70922996785709347</v>
      </c>
      <c r="M2957" s="1">
        <f t="shared" si="876"/>
        <v>89</v>
      </c>
      <c r="N2957" s="1">
        <f t="shared" si="877"/>
        <v>0.20187496663034799</v>
      </c>
      <c r="O2957" s="1">
        <f t="shared" si="891"/>
        <v>1.6635838509746145E-2</v>
      </c>
      <c r="P2957" s="1">
        <f t="shared" si="893"/>
        <v>0.15451315052042675</v>
      </c>
      <c r="Q2957">
        <f t="shared" si="878"/>
        <v>3.6292076322937667</v>
      </c>
      <c r="R2957">
        <f t="shared" si="879"/>
        <v>11.414548159806701</v>
      </c>
      <c r="S2957">
        <f t="shared" si="880"/>
        <v>1.4940508062574216</v>
      </c>
      <c r="T2957">
        <v>0.2432</v>
      </c>
      <c r="U2957" s="1">
        <f t="shared" si="881"/>
        <v>-0.2997074508216101</v>
      </c>
      <c r="V2957" s="1">
        <v>33</v>
      </c>
      <c r="W2957" s="1">
        <f t="shared" si="882"/>
        <v>12.488401727253519</v>
      </c>
      <c r="X2957" s="1">
        <f t="shared" si="883"/>
        <v>31.626349806962558</v>
      </c>
      <c r="Y2957" s="1">
        <f t="shared" si="884"/>
        <v>1.027825390983355</v>
      </c>
      <c r="Z2957" s="1">
        <f t="shared" si="892"/>
        <v>0.19</v>
      </c>
      <c r="AA2957" s="1">
        <f t="shared" si="885"/>
        <v>5.8341549100705672E-2</v>
      </c>
      <c r="AB2957" s="1">
        <f t="shared" si="886"/>
        <v>2.5347622999999997</v>
      </c>
      <c r="AC2957" s="1">
        <f t="shared" si="887"/>
        <v>1.2715168277855049</v>
      </c>
      <c r="AF2957" s="1">
        <f t="shared" si="888"/>
        <v>0.88193296005004529</v>
      </c>
      <c r="AG2957" s="1">
        <f t="shared" si="889"/>
        <v>2.7204070934433684</v>
      </c>
      <c r="AH2957" s="1">
        <f t="shared" si="890"/>
        <v>2.4236151743588747</v>
      </c>
      <c r="AI2957">
        <v>3.2</v>
      </c>
      <c r="AJ2957">
        <v>3</v>
      </c>
      <c r="AK2957">
        <v>53</v>
      </c>
      <c r="AL2957">
        <v>3</v>
      </c>
      <c r="AM2957">
        <v>9170</v>
      </c>
      <c r="AN2957">
        <v>9197</v>
      </c>
      <c r="AO2957">
        <v>9147</v>
      </c>
      <c r="AP2957">
        <v>15</v>
      </c>
      <c r="AQ2957">
        <v>3</v>
      </c>
    </row>
    <row r="2958" spans="1:43">
      <c r="A2958" s="27">
        <v>40942</v>
      </c>
      <c r="B2958" s="27"/>
      <c r="C2958">
        <v>-13.9</v>
      </c>
      <c r="D2958">
        <v>-9.6</v>
      </c>
      <c r="E2958">
        <v>-16.3</v>
      </c>
      <c r="F2958">
        <v>81</v>
      </c>
      <c r="G2958">
        <v>63</v>
      </c>
      <c r="H2958">
        <v>3.1</v>
      </c>
      <c r="I2958" s="10">
        <v>935</v>
      </c>
      <c r="J2958">
        <v>1.2</v>
      </c>
      <c r="K2958" s="2">
        <v>10</v>
      </c>
      <c r="L2958" s="1">
        <f t="shared" si="875"/>
        <v>0.59264646106152497</v>
      </c>
      <c r="M2958" s="1">
        <f t="shared" si="876"/>
        <v>99</v>
      </c>
      <c r="N2958" s="1">
        <f t="shared" si="877"/>
        <v>0.20862816221879299</v>
      </c>
      <c r="O2958" s="1">
        <f t="shared" si="891"/>
        <v>1.7130835664428669E-2</v>
      </c>
      <c r="P2958" s="1">
        <f t="shared" si="893"/>
        <v>0.17754287039901495</v>
      </c>
      <c r="Q2958">
        <f t="shared" si="878"/>
        <v>2.1697050933926709</v>
      </c>
      <c r="R2958">
        <f t="shared" si="879"/>
        <v>11.424594352272779</v>
      </c>
      <c r="S2958">
        <f t="shared" si="880"/>
        <v>1.4953657529152853</v>
      </c>
      <c r="T2958">
        <v>0.2432</v>
      </c>
      <c r="U2958" s="1">
        <f t="shared" si="881"/>
        <v>-0.29487642358888344</v>
      </c>
      <c r="V2958" s="1">
        <v>34</v>
      </c>
      <c r="W2958" s="1">
        <f t="shared" si="882"/>
        <v>9.423963964007358</v>
      </c>
      <c r="X2958" s="1">
        <f t="shared" si="883"/>
        <v>31.733979846058308</v>
      </c>
      <c r="Y2958" s="1">
        <f t="shared" si="884"/>
        <v>1.0275161427999213</v>
      </c>
      <c r="Z2958" s="1">
        <f t="shared" si="892"/>
        <v>0.15200000000000014</v>
      </c>
      <c r="AA2958" s="1">
        <f t="shared" si="885"/>
        <v>5.836329405679376E-2</v>
      </c>
      <c r="AB2958" s="1">
        <f t="shared" si="886"/>
        <v>2.5338178999999998</v>
      </c>
      <c r="AC2958" s="1">
        <f t="shared" si="887"/>
        <v>0.89754129020153295</v>
      </c>
      <c r="AF2958" s="1">
        <f t="shared" si="888"/>
        <v>0.73680809051358687</v>
      </c>
      <c r="AG2958" s="1">
        <f t="shared" si="889"/>
        <v>2.2657808136076443</v>
      </c>
      <c r="AH2958" s="1">
        <f t="shared" si="890"/>
        <v>2.0306375318199863</v>
      </c>
      <c r="AI2958">
        <v>2.9</v>
      </c>
      <c r="AJ2958">
        <v>4</v>
      </c>
      <c r="AK2958">
        <v>45</v>
      </c>
      <c r="AL2958">
        <v>4</v>
      </c>
      <c r="AM2958">
        <v>9117</v>
      </c>
      <c r="AN2958">
        <v>9156</v>
      </c>
      <c r="AO2958">
        <v>9095</v>
      </c>
      <c r="AP2958">
        <v>17</v>
      </c>
      <c r="AQ2958">
        <v>0</v>
      </c>
    </row>
    <row r="2959" spans="1:43">
      <c r="A2959" s="27">
        <v>40943</v>
      </c>
      <c r="B2959" s="27"/>
      <c r="C2959">
        <v>-12.5</v>
      </c>
      <c r="D2959">
        <v>-7.9</v>
      </c>
      <c r="E2959">
        <v>-16.2</v>
      </c>
      <c r="F2959">
        <v>77</v>
      </c>
      <c r="G2959">
        <v>62</v>
      </c>
      <c r="H2959">
        <v>0</v>
      </c>
      <c r="I2959" s="10">
        <v>935</v>
      </c>
      <c r="J2959">
        <v>1.4</v>
      </c>
      <c r="K2959" s="2">
        <v>10</v>
      </c>
      <c r="L2959" s="1">
        <f t="shared" si="875"/>
        <v>0.49865615517165901</v>
      </c>
      <c r="M2959" s="1">
        <f t="shared" si="876"/>
        <v>92</v>
      </c>
      <c r="N2959" s="1">
        <f t="shared" si="877"/>
        <v>0.23387783735894252</v>
      </c>
      <c r="O2959" s="1">
        <f t="shared" si="891"/>
        <v>1.8965679605615158E-2</v>
      </c>
      <c r="P2959" s="1">
        <f t="shared" si="893"/>
        <v>0.18379537665761944</v>
      </c>
      <c r="Q2959">
        <f t="shared" si="878"/>
        <v>0.63710499893295547</v>
      </c>
      <c r="R2959">
        <f t="shared" si="879"/>
        <v>11.434790690754106</v>
      </c>
      <c r="S2959">
        <f t="shared" si="880"/>
        <v>1.4967003521929458</v>
      </c>
      <c r="T2959">
        <v>0.2432</v>
      </c>
      <c r="U2959" s="1">
        <f t="shared" si="881"/>
        <v>-0.28995816226564514</v>
      </c>
      <c r="V2959" s="1">
        <v>35</v>
      </c>
      <c r="W2959" s="1">
        <f t="shared" si="882"/>
        <v>6.1297206026853628</v>
      </c>
      <c r="X2959" s="1">
        <f t="shared" si="883"/>
        <v>31.842704429534351</v>
      </c>
      <c r="Y2959" s="1">
        <f t="shared" si="884"/>
        <v>1.0271987544414871</v>
      </c>
      <c r="Z2959" s="1">
        <f t="shared" si="892"/>
        <v>0.53200000000000014</v>
      </c>
      <c r="AA2959" s="1">
        <f t="shared" si="885"/>
        <v>5.8439529219503017E-2</v>
      </c>
      <c r="AB2959" s="1">
        <f t="shared" si="886"/>
        <v>2.5305124999999999</v>
      </c>
      <c r="AC2959" s="1">
        <f t="shared" si="887"/>
        <v>1.0471315052351216</v>
      </c>
      <c r="AF2959" s="1">
        <f t="shared" si="888"/>
        <v>1.1182855095460298</v>
      </c>
      <c r="AG2959" s="1">
        <f t="shared" si="889"/>
        <v>1.7888659094844455</v>
      </c>
      <c r="AH2959" s="1">
        <f t="shared" si="890"/>
        <v>1.5314553632162755</v>
      </c>
      <c r="AI2959">
        <v>3.5</v>
      </c>
      <c r="AJ2959">
        <v>3</v>
      </c>
      <c r="AK2959">
        <v>51</v>
      </c>
      <c r="AL2959">
        <v>3</v>
      </c>
      <c r="AM2959">
        <v>9133</v>
      </c>
      <c r="AN2959">
        <v>9176</v>
      </c>
      <c r="AO2959">
        <v>9088</v>
      </c>
      <c r="AP2959">
        <v>18</v>
      </c>
      <c r="AQ2959">
        <v>1</v>
      </c>
    </row>
    <row r="2960" spans="1:43">
      <c r="A2960" s="27">
        <v>40944</v>
      </c>
      <c r="B2960" s="27"/>
      <c r="C2960">
        <v>-9.6999999999999993</v>
      </c>
      <c r="D2960">
        <v>-8.3000000000000007</v>
      </c>
      <c r="E2960">
        <v>-11.5</v>
      </c>
      <c r="F2960">
        <v>77</v>
      </c>
      <c r="G2960">
        <v>63</v>
      </c>
      <c r="H2960">
        <v>0</v>
      </c>
      <c r="I2960" s="10">
        <v>935</v>
      </c>
      <c r="J2960">
        <v>1.6</v>
      </c>
      <c r="K2960" s="2">
        <v>10</v>
      </c>
      <c r="L2960" s="1">
        <f t="shared" si="875"/>
        <v>0.56628829411515447</v>
      </c>
      <c r="M2960" s="1">
        <f t="shared" si="876"/>
        <v>91</v>
      </c>
      <c r="N2960" s="1">
        <f t="shared" si="877"/>
        <v>0.29267805992465107</v>
      </c>
      <c r="O2960" s="1">
        <f t="shared" si="891"/>
        <v>2.3153550952153362E-2</v>
      </c>
      <c r="P2960" s="1">
        <f t="shared" si="893"/>
        <v>0.21828425765281056</v>
      </c>
      <c r="Q2960">
        <f t="shared" si="878"/>
        <v>0.64485447215654046</v>
      </c>
      <c r="R2960">
        <f t="shared" si="879"/>
        <v>11.445133166886773</v>
      </c>
      <c r="S2960">
        <f t="shared" si="880"/>
        <v>1.4980540794354416</v>
      </c>
      <c r="T2960">
        <v>0.2432</v>
      </c>
      <c r="U2960" s="1">
        <f t="shared" si="881"/>
        <v>-0.28495412183445434</v>
      </c>
      <c r="V2960" s="1">
        <v>36</v>
      </c>
      <c r="W2960" s="1">
        <f t="shared" si="882"/>
        <v>6.1508460379164287</v>
      </c>
      <c r="X2960" s="1">
        <f t="shared" si="883"/>
        <v>31.952446950215215</v>
      </c>
      <c r="Y2960" s="1">
        <f t="shared" si="884"/>
        <v>1.0268733198019095</v>
      </c>
      <c r="Z2960" s="1">
        <f t="shared" si="892"/>
        <v>1.0640000000000003</v>
      </c>
      <c r="AA2960" s="1">
        <f t="shared" si="885"/>
        <v>5.8592598588157234E-2</v>
      </c>
      <c r="AB2960" s="1">
        <f t="shared" si="886"/>
        <v>2.5239016999999997</v>
      </c>
      <c r="AC2960" s="1">
        <f t="shared" si="887"/>
        <v>1.1967217202687106</v>
      </c>
      <c r="AF2960" s="1">
        <f t="shared" si="888"/>
        <v>1.0648586584529549</v>
      </c>
      <c r="AG2960" s="1">
        <f t="shared" si="889"/>
        <v>1.8571315625046076</v>
      </c>
      <c r="AH2960" s="1">
        <f t="shared" si="890"/>
        <v>1.5852529699290292</v>
      </c>
      <c r="AI2960">
        <v>3.2</v>
      </c>
      <c r="AJ2960">
        <v>1</v>
      </c>
      <c r="AK2960">
        <v>49</v>
      </c>
      <c r="AL2960">
        <v>1</v>
      </c>
      <c r="AM2960">
        <v>9224</v>
      </c>
      <c r="AN2960">
        <v>9237</v>
      </c>
      <c r="AO2960">
        <v>9176</v>
      </c>
      <c r="AP2960">
        <v>23</v>
      </c>
      <c r="AQ2960">
        <v>2</v>
      </c>
    </row>
    <row r="2961" spans="1:43">
      <c r="A2961" s="27">
        <v>40945</v>
      </c>
      <c r="B2961" s="27"/>
      <c r="C2961">
        <v>-12.7</v>
      </c>
      <c r="D2961">
        <v>-10.3</v>
      </c>
      <c r="E2961">
        <v>-15.7</v>
      </c>
      <c r="F2961">
        <v>83</v>
      </c>
      <c r="G2961">
        <v>71</v>
      </c>
      <c r="H2961">
        <v>2.2000000000000002</v>
      </c>
      <c r="I2961" s="10">
        <v>935</v>
      </c>
      <c r="J2961">
        <v>2</v>
      </c>
      <c r="K2961" s="2">
        <v>10</v>
      </c>
      <c r="L2961" s="1">
        <f t="shared" si="875"/>
        <v>0.69824289548719343</v>
      </c>
      <c r="M2961" s="1">
        <f t="shared" si="876"/>
        <v>95</v>
      </c>
      <c r="N2961" s="1">
        <f t="shared" si="877"/>
        <v>0.23011181602490416</v>
      </c>
      <c r="O2961" s="1">
        <f t="shared" si="891"/>
        <v>1.86935321856459E-2</v>
      </c>
      <c r="P2961" s="1">
        <f t="shared" si="893"/>
        <v>0.1844510068421597</v>
      </c>
      <c r="Q2961">
        <f t="shared" si="878"/>
        <v>1.7109652123639301</v>
      </c>
      <c r="R2961">
        <f t="shared" si="879"/>
        <v>11.455617790686643</v>
      </c>
      <c r="S2961">
        <f t="shared" si="880"/>
        <v>1.4994264123935397</v>
      </c>
      <c r="T2961">
        <v>0.2432</v>
      </c>
      <c r="U2961" s="1">
        <f t="shared" si="881"/>
        <v>-0.27986578265413603</v>
      </c>
      <c r="V2961" s="1">
        <v>37</v>
      </c>
      <c r="W2961" s="1">
        <f t="shared" si="882"/>
        <v>8.5428209890155671</v>
      </c>
      <c r="X2961" s="1">
        <f t="shared" si="883"/>
        <v>32.063130236614569</v>
      </c>
      <c r="Y2961" s="1">
        <f t="shared" si="884"/>
        <v>1.0265399351553988</v>
      </c>
      <c r="Z2961" s="1">
        <f t="shared" si="892"/>
        <v>-1.1400000000000001</v>
      </c>
      <c r="AA2961" s="1">
        <f t="shared" si="885"/>
        <v>5.8428626290813863E-2</v>
      </c>
      <c r="AB2961" s="1">
        <f t="shared" si="886"/>
        <v>2.5309846999999999</v>
      </c>
      <c r="AC2961" s="1">
        <f t="shared" si="887"/>
        <v>1.4959021503358882</v>
      </c>
      <c r="AF2961" s="1">
        <f t="shared" si="888"/>
        <v>0.87397862487429401</v>
      </c>
      <c r="AG2961" s="1">
        <f t="shared" si="889"/>
        <v>2.1713063194523228</v>
      </c>
      <c r="AH2961" s="1">
        <f t="shared" si="890"/>
        <v>2.434681592293872</v>
      </c>
      <c r="AI2961">
        <v>3.1</v>
      </c>
      <c r="AJ2961">
        <v>4</v>
      </c>
      <c r="AK2961">
        <v>46</v>
      </c>
      <c r="AL2961">
        <v>4</v>
      </c>
      <c r="AM2961">
        <v>9247</v>
      </c>
      <c r="AN2961">
        <v>9257</v>
      </c>
      <c r="AO2961">
        <v>9237</v>
      </c>
      <c r="AP2961">
        <v>19</v>
      </c>
      <c r="AQ2961">
        <v>9</v>
      </c>
    </row>
    <row r="2962" spans="1:43">
      <c r="A2962" s="27">
        <v>40946</v>
      </c>
      <c r="B2962" s="27"/>
      <c r="C2962">
        <v>-14.8</v>
      </c>
      <c r="D2962">
        <v>-11.8</v>
      </c>
      <c r="E2962">
        <v>-16.2</v>
      </c>
      <c r="F2962">
        <v>82</v>
      </c>
      <c r="G2962">
        <v>75</v>
      </c>
      <c r="H2962">
        <v>0</v>
      </c>
      <c r="I2962" s="10">
        <v>935</v>
      </c>
      <c r="J2962">
        <v>1.4</v>
      </c>
      <c r="K2962" s="2">
        <v>10</v>
      </c>
      <c r="L2962" s="1">
        <f t="shared" si="875"/>
        <v>0.49219989179282625</v>
      </c>
      <c r="M2962" s="1">
        <f t="shared" si="876"/>
        <v>89</v>
      </c>
      <c r="N2962" s="1">
        <f t="shared" si="877"/>
        <v>0.19370781040158447</v>
      </c>
      <c r="O2962" s="1">
        <f t="shared" si="891"/>
        <v>1.6034634152772492E-2</v>
      </c>
      <c r="P2962" s="1">
        <f t="shared" si="893"/>
        <v>0.16952138117616006</v>
      </c>
      <c r="Q2962">
        <f t="shared" si="878"/>
        <v>0.62284926014444031</v>
      </c>
      <c r="R2962">
        <f t="shared" si="879"/>
        <v>11.466240593687434</v>
      </c>
      <c r="S2962">
        <f t="shared" si="880"/>
        <v>1.500816831634481</v>
      </c>
      <c r="T2962">
        <v>0.2432</v>
      </c>
      <c r="U2962" s="1">
        <f t="shared" si="881"/>
        <v>-0.27469465002184201</v>
      </c>
      <c r="V2962" s="1">
        <v>38</v>
      </c>
      <c r="W2962" s="1">
        <f t="shared" si="882"/>
        <v>6.1936252507275897</v>
      </c>
      <c r="X2962" s="1">
        <f t="shared" si="883"/>
        <v>32.174676627156309</v>
      </c>
      <c r="Y2962" s="1">
        <f t="shared" si="884"/>
        <v>1.0261986991280374</v>
      </c>
      <c r="Z2962" s="1">
        <f t="shared" si="892"/>
        <v>-0.7980000000000006</v>
      </c>
      <c r="AA2962" s="1">
        <f t="shared" si="885"/>
        <v>5.8314390681078306E-2</v>
      </c>
      <c r="AB2962" s="1">
        <f t="shared" si="886"/>
        <v>2.5359427999999999</v>
      </c>
      <c r="AC2962" s="1">
        <f t="shared" si="887"/>
        <v>1.0471315052351216</v>
      </c>
      <c r="AF2962" s="1">
        <f t="shared" si="888"/>
        <v>0.46568218036333359</v>
      </c>
      <c r="AG2962" s="1">
        <f t="shared" si="889"/>
        <v>1.7585542612785299</v>
      </c>
      <c r="AH2962" s="1">
        <f t="shared" si="890"/>
        <v>1.7306541878672785</v>
      </c>
      <c r="AI2962">
        <v>3.1</v>
      </c>
      <c r="AJ2962">
        <v>3</v>
      </c>
      <c r="AK2962">
        <v>50</v>
      </c>
      <c r="AL2962">
        <v>4</v>
      </c>
      <c r="AM2962">
        <v>9244</v>
      </c>
      <c r="AN2962">
        <v>9251</v>
      </c>
      <c r="AO2962">
        <v>9235</v>
      </c>
      <c r="AP2962">
        <v>16</v>
      </c>
      <c r="AQ2962">
        <v>23</v>
      </c>
    </row>
    <row r="2963" spans="1:43">
      <c r="A2963" s="27">
        <v>40947</v>
      </c>
      <c r="B2963" s="27"/>
      <c r="C2963">
        <v>-16.8</v>
      </c>
      <c r="D2963">
        <v>-13.3</v>
      </c>
      <c r="E2963">
        <v>-19.399999999999999</v>
      </c>
      <c r="F2963">
        <v>80</v>
      </c>
      <c r="G2963">
        <v>66</v>
      </c>
      <c r="H2963">
        <v>3.4</v>
      </c>
      <c r="I2963" s="10">
        <v>935</v>
      </c>
      <c r="J2963">
        <v>1.8</v>
      </c>
      <c r="K2963" s="2">
        <v>10</v>
      </c>
      <c r="L2963" s="1">
        <f t="shared" si="875"/>
        <v>0.56353103511169311</v>
      </c>
      <c r="M2963" s="1">
        <f t="shared" si="876"/>
        <v>94</v>
      </c>
      <c r="N2963" s="1">
        <f t="shared" si="877"/>
        <v>0.16390507271995286</v>
      </c>
      <c r="O2963" s="1">
        <f t="shared" si="891"/>
        <v>1.3814881412711099E-2</v>
      </c>
      <c r="P2963" s="1">
        <f t="shared" si="893"/>
        <v>0.13402792639979227</v>
      </c>
      <c r="Q2963">
        <f t="shared" si="878"/>
        <v>2.2524844872392888</v>
      </c>
      <c r="R2963">
        <f t="shared" si="879"/>
        <v>11.47699763187557</v>
      </c>
      <c r="S2963">
        <f t="shared" si="880"/>
        <v>1.5022248209261218</v>
      </c>
      <c r="T2963">
        <v>0.2432</v>
      </c>
      <c r="U2963" s="1">
        <f t="shared" si="881"/>
        <v>-0.26944225372773539</v>
      </c>
      <c r="V2963" s="1">
        <v>39</v>
      </c>
      <c r="W2963" s="1">
        <f t="shared" si="882"/>
        <v>9.8977185313667082</v>
      </c>
      <c r="X2963" s="1">
        <f t="shared" si="883"/>
        <v>32.287008045439194</v>
      </c>
      <c r="Y2963" s="1">
        <f t="shared" si="884"/>
        <v>1.0258497126686026</v>
      </c>
      <c r="Z2963" s="1">
        <f t="shared" si="892"/>
        <v>-0.76</v>
      </c>
      <c r="AA2963" s="1">
        <f t="shared" si="885"/>
        <v>5.8206009381508189E-2</v>
      </c>
      <c r="AB2963" s="1">
        <f t="shared" si="886"/>
        <v>2.5406648000000001</v>
      </c>
      <c r="AC2963" s="1">
        <f t="shared" si="887"/>
        <v>1.3463119353022994</v>
      </c>
      <c r="AF2963" s="1">
        <f t="shared" si="888"/>
        <v>0.18340896303576254</v>
      </c>
      <c r="AG2963" s="1">
        <f t="shared" si="889"/>
        <v>2.3120726387528237</v>
      </c>
      <c r="AH2963" s="1">
        <f t="shared" si="890"/>
        <v>2.0314635234215732</v>
      </c>
      <c r="AI2963">
        <v>3.3</v>
      </c>
      <c r="AJ2963">
        <v>4</v>
      </c>
      <c r="AK2963">
        <v>51</v>
      </c>
      <c r="AL2963">
        <v>3</v>
      </c>
      <c r="AM2963">
        <v>9245</v>
      </c>
      <c r="AN2963">
        <v>9259</v>
      </c>
      <c r="AO2963">
        <v>9226</v>
      </c>
      <c r="AP2963">
        <v>13</v>
      </c>
      <c r="AQ2963">
        <v>2</v>
      </c>
    </row>
    <row r="2964" spans="1:43">
      <c r="A2964" s="27">
        <v>40948</v>
      </c>
      <c r="B2964" s="27"/>
      <c r="C2964">
        <v>-17.8</v>
      </c>
      <c r="D2964">
        <v>-15.3</v>
      </c>
      <c r="E2964">
        <v>-20.3</v>
      </c>
      <c r="F2964">
        <v>77</v>
      </c>
      <c r="G2964">
        <v>71</v>
      </c>
      <c r="H2964">
        <v>0</v>
      </c>
      <c r="I2964" s="10">
        <v>935</v>
      </c>
      <c r="J2964">
        <v>2</v>
      </c>
      <c r="K2964" s="2">
        <v>10</v>
      </c>
      <c r="L2964" s="1">
        <f t="shared" si="875"/>
        <v>0.41680508269485528</v>
      </c>
      <c r="M2964" s="1">
        <f t="shared" si="876"/>
        <v>83</v>
      </c>
      <c r="N2964" s="1">
        <f t="shared" si="877"/>
        <v>0.15059800126335587</v>
      </c>
      <c r="O2964" s="1">
        <f t="shared" si="891"/>
        <v>1.2809203131516178E-2</v>
      </c>
      <c r="P2964" s="1">
        <f t="shared" si="893"/>
        <v>0.11637439424194965</v>
      </c>
      <c r="Q2964">
        <f t="shared" si="878"/>
        <v>0.6077285702327363</v>
      </c>
      <c r="R2964">
        <f t="shared" si="879"/>
        <v>11.487884988420509</v>
      </c>
      <c r="S2964">
        <f t="shared" si="880"/>
        <v>1.5036498675943075</v>
      </c>
      <c r="T2964">
        <v>0.2432</v>
      </c>
      <c r="U2964" s="1">
        <f t="shared" si="881"/>
        <v>-0.26411014760242796</v>
      </c>
      <c r="V2964" s="1">
        <v>40</v>
      </c>
      <c r="W2964" s="1">
        <f t="shared" si="882"/>
        <v>6.2370088697188155</v>
      </c>
      <c r="X2964" s="1">
        <f t="shared" si="883"/>
        <v>32.400046076461379</v>
      </c>
      <c r="Y2964" s="1">
        <f t="shared" si="884"/>
        <v>1.0254930790187036</v>
      </c>
      <c r="Z2964" s="1">
        <f t="shared" si="892"/>
        <v>-0.38</v>
      </c>
      <c r="AA2964" s="1">
        <f t="shared" si="885"/>
        <v>5.815196966702723E-2</v>
      </c>
      <c r="AB2964" s="1">
        <f t="shared" si="886"/>
        <v>2.5430257999999997</v>
      </c>
      <c r="AC2964" s="1">
        <f t="shared" si="887"/>
        <v>1.4959021503358882</v>
      </c>
      <c r="AF2964" s="1">
        <f t="shared" si="888"/>
        <v>0</v>
      </c>
      <c r="AG2964" s="1">
        <f t="shared" si="889"/>
        <v>1.7064620065514766</v>
      </c>
      <c r="AH2964" s="1">
        <f t="shared" si="890"/>
        <v>1.3667665306711732</v>
      </c>
      <c r="AI2964">
        <v>3.1</v>
      </c>
      <c r="AJ2964">
        <v>3</v>
      </c>
      <c r="AK2964">
        <v>48</v>
      </c>
      <c r="AL2964">
        <v>3</v>
      </c>
      <c r="AM2964">
        <v>9190</v>
      </c>
      <c r="AN2964">
        <v>9229</v>
      </c>
      <c r="AO2964">
        <v>9159</v>
      </c>
      <c r="AP2964">
        <v>12</v>
      </c>
      <c r="AQ2964">
        <v>3</v>
      </c>
    </row>
    <row r="2965" spans="1:43">
      <c r="A2965" s="27">
        <v>40949</v>
      </c>
      <c r="B2965" s="27"/>
      <c r="C2965">
        <v>-15.1</v>
      </c>
      <c r="D2965">
        <v>-9.8000000000000007</v>
      </c>
      <c r="E2965">
        <v>-19.2</v>
      </c>
      <c r="F2965">
        <v>75</v>
      </c>
      <c r="G2965">
        <v>59</v>
      </c>
      <c r="H2965">
        <v>7.5</v>
      </c>
      <c r="I2965" s="10">
        <v>935</v>
      </c>
      <c r="J2965">
        <v>1.8</v>
      </c>
      <c r="K2965" s="2">
        <v>10</v>
      </c>
      <c r="L2965" s="1">
        <f t="shared" si="875"/>
        <v>0.69303168202809162</v>
      </c>
      <c r="M2965" s="1">
        <f t="shared" si="876"/>
        <v>91</v>
      </c>
      <c r="N2965" s="1">
        <f t="shared" si="877"/>
        <v>0.1889501262167449</v>
      </c>
      <c r="O2965" s="1">
        <f t="shared" si="891"/>
        <v>1.5683068205843951E-2</v>
      </c>
      <c r="P2965" s="1">
        <f t="shared" si="893"/>
        <v>0.14644229528691549</v>
      </c>
      <c r="Q2965">
        <f t="shared" si="878"/>
        <v>4.3139464259776341</v>
      </c>
      <c r="R2965">
        <f t="shared" si="879"/>
        <v>11.498898776200029</v>
      </c>
      <c r="S2965">
        <f t="shared" si="880"/>
        <v>1.5050914628534071</v>
      </c>
      <c r="T2965">
        <v>0.2432</v>
      </c>
      <c r="U2965" s="1">
        <f t="shared" si="881"/>
        <v>-0.25869990905730694</v>
      </c>
      <c r="V2965" s="1">
        <v>41</v>
      </c>
      <c r="W2965" s="1">
        <f t="shared" si="882"/>
        <v>14.423440396582688</v>
      </c>
      <c r="X2965" s="1">
        <f t="shared" si="883"/>
        <v>32.513712043717298</v>
      </c>
      <c r="Y2965" s="1">
        <f t="shared" si="884"/>
        <v>1.025128903682238</v>
      </c>
      <c r="Z2965" s="1">
        <f t="shared" si="892"/>
        <v>1.0260000000000005</v>
      </c>
      <c r="AA2965" s="1">
        <f t="shared" si="885"/>
        <v>5.8298107762659056E-2</v>
      </c>
      <c r="AB2965" s="1">
        <f t="shared" si="886"/>
        <v>2.5366510999999998</v>
      </c>
      <c r="AC2965" s="1">
        <f t="shared" si="887"/>
        <v>1.3463119353022994</v>
      </c>
      <c r="AF2965" s="1">
        <f t="shared" si="888"/>
        <v>0.61904480316591537</v>
      </c>
      <c r="AG2965" s="1">
        <f t="shared" si="889"/>
        <v>3.0633437575048603</v>
      </c>
      <c r="AH2965" s="1">
        <f t="shared" si="890"/>
        <v>2.426237317338225</v>
      </c>
      <c r="AI2965">
        <v>3.2</v>
      </c>
      <c r="AJ2965">
        <v>4</v>
      </c>
      <c r="AK2965">
        <v>44</v>
      </c>
      <c r="AL2965">
        <v>4</v>
      </c>
      <c r="AM2965">
        <v>9140</v>
      </c>
      <c r="AN2965">
        <v>9161</v>
      </c>
      <c r="AO2965">
        <v>9131</v>
      </c>
      <c r="AP2965">
        <v>14</v>
      </c>
      <c r="AQ2965">
        <v>0</v>
      </c>
    </row>
    <row r="2966" spans="1:43">
      <c r="A2966" s="27">
        <v>40950</v>
      </c>
      <c r="B2966" s="27"/>
      <c r="C2966">
        <v>-12.2</v>
      </c>
      <c r="D2966">
        <v>-6.3</v>
      </c>
      <c r="E2966">
        <v>-15.9</v>
      </c>
      <c r="F2966">
        <v>71</v>
      </c>
      <c r="G2966">
        <v>51</v>
      </c>
      <c r="H2966">
        <v>4.7</v>
      </c>
      <c r="I2966" s="10">
        <v>935</v>
      </c>
      <c r="J2966">
        <v>1.2</v>
      </c>
      <c r="K2966" s="2">
        <v>10</v>
      </c>
      <c r="L2966" s="1">
        <f t="shared" si="875"/>
        <v>0.71833923168975844</v>
      </c>
      <c r="M2966" s="1">
        <f t="shared" si="876"/>
        <v>91</v>
      </c>
      <c r="N2966" s="1">
        <f t="shared" si="877"/>
        <v>0.23962978795129433</v>
      </c>
      <c r="O2966" s="1">
        <f t="shared" si="891"/>
        <v>1.9380356763782046E-2</v>
      </c>
      <c r="P2966" s="1">
        <f t="shared" si="893"/>
        <v>0.1777106986520704</v>
      </c>
      <c r="Q2966">
        <f t="shared" si="878"/>
        <v>3.0344331702356921</v>
      </c>
      <c r="R2966">
        <f t="shared" si="879"/>
        <v>11.510035140120499</v>
      </c>
      <c r="S2966">
        <f t="shared" si="880"/>
        <v>1.506549102110013</v>
      </c>
      <c r="T2966">
        <v>0.2432</v>
      </c>
      <c r="U2966" s="1">
        <f t="shared" si="881"/>
        <v>-0.25321313861788464</v>
      </c>
      <c r="V2966" s="1">
        <v>42</v>
      </c>
      <c r="W2966" s="1">
        <f t="shared" si="882"/>
        <v>11.410333289571644</v>
      </c>
      <c r="X2966" s="1">
        <f t="shared" si="883"/>
        <v>32.62792708707525</v>
      </c>
      <c r="Y2966" s="1">
        <f t="shared" si="884"/>
        <v>1.0247572943941816</v>
      </c>
      <c r="Z2966" s="1">
        <f t="shared" si="892"/>
        <v>1.1020000000000001</v>
      </c>
      <c r="AA2966" s="1">
        <f t="shared" si="885"/>
        <v>5.845589124410009E-2</v>
      </c>
      <c r="AB2966" s="1">
        <f t="shared" si="886"/>
        <v>2.5298042000000001</v>
      </c>
      <c r="AC2966" s="1">
        <f t="shared" si="887"/>
        <v>0.89754129020153295</v>
      </c>
      <c r="AF2966" s="1">
        <f t="shared" si="888"/>
        <v>1.3020898774368952</v>
      </c>
      <c r="AG2966" s="1">
        <f t="shared" si="889"/>
        <v>2.62903513448809</v>
      </c>
      <c r="AH2966" s="1">
        <f t="shared" si="890"/>
        <v>2.282011101008373</v>
      </c>
      <c r="AI2966">
        <v>3.3</v>
      </c>
      <c r="AJ2966">
        <v>4</v>
      </c>
      <c r="AK2966">
        <v>45</v>
      </c>
      <c r="AL2966">
        <v>4</v>
      </c>
      <c r="AM2966">
        <v>9116</v>
      </c>
      <c r="AN2966">
        <v>9134</v>
      </c>
      <c r="AO2966">
        <v>9104</v>
      </c>
      <c r="AP2966">
        <v>17</v>
      </c>
      <c r="AQ2966">
        <v>0</v>
      </c>
    </row>
    <row r="2967" spans="1:43">
      <c r="A2967" s="27">
        <v>40951</v>
      </c>
      <c r="B2967" s="27"/>
      <c r="C2967">
        <v>-13.2</v>
      </c>
      <c r="D2967">
        <v>-10</v>
      </c>
      <c r="E2967">
        <v>-16</v>
      </c>
      <c r="F2967">
        <v>81</v>
      </c>
      <c r="G2967">
        <v>71</v>
      </c>
      <c r="H2967">
        <v>0</v>
      </c>
      <c r="I2967" s="10">
        <v>935</v>
      </c>
      <c r="J2967">
        <v>1.6</v>
      </c>
      <c r="K2967" s="2">
        <v>10</v>
      </c>
      <c r="L2967" s="1">
        <f t="shared" si="875"/>
        <v>0.54044895513221169</v>
      </c>
      <c r="M2967" s="1">
        <f t="shared" si="876"/>
        <v>91</v>
      </c>
      <c r="N2967" s="1">
        <f t="shared" si="877"/>
        <v>0.22093193256383531</v>
      </c>
      <c r="O2967" s="1">
        <f t="shared" si="891"/>
        <v>1.8027966089089301E-2</v>
      </c>
      <c r="P2967" s="1">
        <f t="shared" si="893"/>
        <v>0.18122022660059639</v>
      </c>
      <c r="Q2967">
        <f t="shared" si="878"/>
        <v>0.6283728854509345</v>
      </c>
      <c r="R2967">
        <f t="shared" si="879"/>
        <v>11.521290259232892</v>
      </c>
      <c r="S2967">
        <f t="shared" si="880"/>
        <v>1.5080222852399074</v>
      </c>
      <c r="T2967">
        <v>0.2432</v>
      </c>
      <c r="U2967" s="1">
        <f t="shared" si="881"/>
        <v>-0.24765145945031075</v>
      </c>
      <c r="V2967" s="1">
        <v>43</v>
      </c>
      <c r="W2967" s="1">
        <f t="shared" si="882"/>
        <v>6.302952856458047</v>
      </c>
      <c r="X2967" s="1">
        <f t="shared" si="883"/>
        <v>32.742612241340503</v>
      </c>
      <c r="Y2967" s="1">
        <f t="shared" si="884"/>
        <v>1.0243783610887156</v>
      </c>
      <c r="Z2967" s="1">
        <f t="shared" si="892"/>
        <v>-0.38</v>
      </c>
      <c r="AA2967" s="1">
        <f t="shared" si="885"/>
        <v>5.8401386759468793E-2</v>
      </c>
      <c r="AB2967" s="1">
        <f t="shared" si="886"/>
        <v>2.5321651999999997</v>
      </c>
      <c r="AC2967" s="1">
        <f t="shared" si="887"/>
        <v>1.1967217202687106</v>
      </c>
      <c r="AF2967" s="1">
        <f t="shared" si="888"/>
        <v>0.84854449021641742</v>
      </c>
      <c r="AG2967" s="1">
        <f t="shared" si="889"/>
        <v>1.8253536116210554</v>
      </c>
      <c r="AH2967" s="1">
        <f t="shared" si="890"/>
        <v>1.7994555167537176</v>
      </c>
      <c r="AI2967">
        <v>3</v>
      </c>
      <c r="AJ2967">
        <v>3</v>
      </c>
      <c r="AK2967">
        <v>45</v>
      </c>
      <c r="AL2967">
        <v>3</v>
      </c>
      <c r="AM2967">
        <v>9130</v>
      </c>
      <c r="AN2967">
        <v>9148</v>
      </c>
      <c r="AO2967">
        <v>9114</v>
      </c>
      <c r="AP2967">
        <v>18</v>
      </c>
      <c r="AQ2967">
        <v>32700</v>
      </c>
    </row>
    <row r="2968" spans="1:43">
      <c r="A2968" s="27">
        <v>40952</v>
      </c>
      <c r="B2968" s="27"/>
      <c r="C2968">
        <v>-13.7</v>
      </c>
      <c r="D2968">
        <v>-10.6</v>
      </c>
      <c r="E2968">
        <v>-15.8</v>
      </c>
      <c r="F2968">
        <v>83</v>
      </c>
      <c r="G2968">
        <v>73</v>
      </c>
      <c r="H2968">
        <v>0</v>
      </c>
      <c r="I2968" s="10">
        <v>935</v>
      </c>
      <c r="J2968">
        <v>1.2</v>
      </c>
      <c r="K2968" s="2">
        <v>10</v>
      </c>
      <c r="L2968" s="1">
        <f t="shared" si="875"/>
        <v>0.5041664934595752</v>
      </c>
      <c r="M2968" s="1">
        <f t="shared" si="876"/>
        <v>93</v>
      </c>
      <c r="N2968" s="1">
        <f t="shared" si="877"/>
        <v>0.21207964679781235</v>
      </c>
      <c r="O2968" s="1">
        <f t="shared" si="891"/>
        <v>1.7383104744317149E-2</v>
      </c>
      <c r="P2968" s="1">
        <f t="shared" si="893"/>
        <v>0.18234460365807109</v>
      </c>
      <c r="Q2968">
        <f t="shared" si="878"/>
        <v>0.62590545318667523</v>
      </c>
      <c r="R2968">
        <f t="shared" si="879"/>
        <v>11.532660348645839</v>
      </c>
      <c r="S2968">
        <f t="shared" si="880"/>
        <v>1.5095105168384606</v>
      </c>
      <c r="T2968">
        <v>0.2432</v>
      </c>
      <c r="U2968" s="1">
        <f t="shared" si="881"/>
        <v>-0.24201651688118689</v>
      </c>
      <c r="V2968" s="1">
        <v>44</v>
      </c>
      <c r="W2968" s="1">
        <f t="shared" si="882"/>
        <v>6.3251050392154982</v>
      </c>
      <c r="X2968" s="1">
        <f t="shared" si="883"/>
        <v>32.857688515405187</v>
      </c>
      <c r="Y2968" s="1">
        <f t="shared" si="884"/>
        <v>1.0239922158667056</v>
      </c>
      <c r="Z2968" s="1">
        <f t="shared" si="892"/>
        <v>-0.19</v>
      </c>
      <c r="AA2968" s="1">
        <f t="shared" si="885"/>
        <v>5.8374172614526168E-2</v>
      </c>
      <c r="AB2968" s="1">
        <f t="shared" si="886"/>
        <v>2.5333456999999999</v>
      </c>
      <c r="AC2968" s="1">
        <f t="shared" si="887"/>
        <v>0.89754129020153295</v>
      </c>
      <c r="AF2968" s="1">
        <f t="shared" si="888"/>
        <v>0.7065621563898008</v>
      </c>
      <c r="AG2968" s="1">
        <f t="shared" si="889"/>
        <v>1.82096868036233</v>
      </c>
      <c r="AH2968" s="1">
        <f t="shared" si="890"/>
        <v>1.7026673451028447</v>
      </c>
      <c r="AI2968">
        <v>3.2</v>
      </c>
      <c r="AJ2968">
        <v>3</v>
      </c>
      <c r="AK2968">
        <v>45</v>
      </c>
      <c r="AL2968">
        <v>3</v>
      </c>
      <c r="AM2968">
        <v>9193</v>
      </c>
      <c r="AN2968">
        <v>9221</v>
      </c>
      <c r="AO2968">
        <v>9149</v>
      </c>
      <c r="AP2968">
        <v>18</v>
      </c>
      <c r="AQ2968">
        <v>1</v>
      </c>
    </row>
    <row r="2969" spans="1:43">
      <c r="A2969" s="27">
        <v>40953</v>
      </c>
      <c r="B2969" s="27"/>
      <c r="C2969">
        <v>-14.1</v>
      </c>
      <c r="D2969">
        <v>-10.1</v>
      </c>
      <c r="E2969">
        <v>-17.899999999999999</v>
      </c>
      <c r="F2969">
        <v>79</v>
      </c>
      <c r="G2969">
        <v>69</v>
      </c>
      <c r="H2969">
        <v>5.4</v>
      </c>
      <c r="I2969" s="10">
        <v>935</v>
      </c>
      <c r="J2969">
        <v>1.5</v>
      </c>
      <c r="K2969" s="2">
        <v>10</v>
      </c>
      <c r="L2969" s="1">
        <f t="shared" si="875"/>
        <v>0.74409667258678902</v>
      </c>
      <c r="M2969" s="1">
        <f t="shared" si="876"/>
        <v>89</v>
      </c>
      <c r="N2969" s="1">
        <f t="shared" si="877"/>
        <v>0.20522681381561839</v>
      </c>
      <c r="O2969" s="1">
        <f t="shared" si="891"/>
        <v>1.6881758227837919E-2</v>
      </c>
      <c r="P2969" s="1">
        <f t="shared" si="893"/>
        <v>0.1642714231689773</v>
      </c>
      <c r="Q2969">
        <f t="shared" si="878"/>
        <v>3.2583563292655113</v>
      </c>
      <c r="R2969">
        <f t="shared" si="879"/>
        <v>11.544141661237511</v>
      </c>
      <c r="S2969">
        <f t="shared" si="880"/>
        <v>1.5110133064447004</v>
      </c>
      <c r="T2969">
        <v>0.2432</v>
      </c>
      <c r="U2969" s="1">
        <f t="shared" si="881"/>
        <v>-0.23630997791082498</v>
      </c>
      <c r="V2969" s="1">
        <v>45</v>
      </c>
      <c r="W2969" s="1">
        <f t="shared" si="882"/>
        <v>12.28548310161875</v>
      </c>
      <c r="X2969" s="1">
        <f t="shared" si="883"/>
        <v>32.973076971882499</v>
      </c>
      <c r="Y2969" s="1">
        <f t="shared" si="884"/>
        <v>1.0235989729625377</v>
      </c>
      <c r="Z2969" s="1">
        <f t="shared" si="892"/>
        <v>-0.15200000000000014</v>
      </c>
      <c r="AA2969" s="1">
        <f t="shared" si="885"/>
        <v>5.8352419552942118E-2</v>
      </c>
      <c r="AB2969" s="1">
        <f t="shared" si="886"/>
        <v>2.5342900999999998</v>
      </c>
      <c r="AC2969" s="1">
        <f t="shared" si="887"/>
        <v>1.1219266127519161</v>
      </c>
      <c r="AF2969" s="1">
        <f t="shared" si="888"/>
        <v>0.7836756230125973</v>
      </c>
      <c r="AG2969" s="1">
        <f t="shared" si="889"/>
        <v>2.7735396372100856</v>
      </c>
      <c r="AH2969" s="1">
        <f t="shared" si="890"/>
        <v>2.5952213793043204</v>
      </c>
      <c r="AI2969">
        <v>3.1</v>
      </c>
      <c r="AJ2969">
        <v>4</v>
      </c>
      <c r="AK2969">
        <v>48</v>
      </c>
      <c r="AL2969">
        <v>3</v>
      </c>
      <c r="AM2969">
        <v>9233</v>
      </c>
      <c r="AN2969">
        <v>9239</v>
      </c>
      <c r="AO2969">
        <v>9220</v>
      </c>
      <c r="AP2969">
        <v>17</v>
      </c>
      <c r="AQ2969">
        <v>32700</v>
      </c>
    </row>
    <row r="2970" spans="1:43">
      <c r="A2970" s="27">
        <v>40954</v>
      </c>
      <c r="B2970" s="27"/>
      <c r="C2970">
        <v>-15.7</v>
      </c>
      <c r="D2970">
        <v>-13.3</v>
      </c>
      <c r="E2970">
        <v>-17.600000000000001</v>
      </c>
      <c r="F2970">
        <v>82</v>
      </c>
      <c r="G2970">
        <v>75</v>
      </c>
      <c r="H2970">
        <v>2.2999999999999998</v>
      </c>
      <c r="I2970" s="10">
        <v>935</v>
      </c>
      <c r="J2970">
        <v>1.2</v>
      </c>
      <c r="K2970" s="2">
        <v>10</v>
      </c>
      <c r="L2970" s="1">
        <f t="shared" si="875"/>
        <v>0.58291220610703554</v>
      </c>
      <c r="M2970" s="1">
        <f t="shared" si="876"/>
        <v>89</v>
      </c>
      <c r="N2970" s="1">
        <f t="shared" si="877"/>
        <v>0.17974613874672235</v>
      </c>
      <c r="O2970" s="1">
        <f t="shared" si="891"/>
        <v>1.50000259962023E-2</v>
      </c>
      <c r="P2970" s="1">
        <f t="shared" si="893"/>
        <v>0.15034072352272887</v>
      </c>
      <c r="Q2970">
        <f t="shared" si="878"/>
        <v>1.7201603443141786</v>
      </c>
      <c r="R2970">
        <f t="shared" si="879"/>
        <v>11.555730489168754</v>
      </c>
      <c r="S2970">
        <f t="shared" si="880"/>
        <v>1.5125301687393657</v>
      </c>
      <c r="T2970">
        <v>0.2432</v>
      </c>
      <c r="U2970" s="1">
        <f t="shared" si="881"/>
        <v>-0.23053353072009403</v>
      </c>
      <c r="V2970" s="1">
        <v>46</v>
      </c>
      <c r="W2970" s="1">
        <f t="shared" si="882"/>
        <v>8.9051167624787393</v>
      </c>
      <c r="X2970" s="1">
        <f t="shared" si="883"/>
        <v>33.088698807119862</v>
      </c>
      <c r="Y2970" s="1">
        <f t="shared" si="884"/>
        <v>1.0231987487103245</v>
      </c>
      <c r="Z2970" s="1">
        <f t="shared" si="892"/>
        <v>-0.60799999999999987</v>
      </c>
      <c r="AA2970" s="1">
        <f t="shared" si="885"/>
        <v>5.8265569190320506E-2</v>
      </c>
      <c r="AB2970" s="1">
        <f t="shared" si="886"/>
        <v>2.5380677</v>
      </c>
      <c r="AC2970" s="1">
        <f t="shared" si="887"/>
        <v>0.89754129020153295</v>
      </c>
      <c r="AF2970" s="1">
        <f t="shared" si="888"/>
        <v>0.33140651947726324</v>
      </c>
      <c r="AG2970" s="1">
        <f t="shared" si="889"/>
        <v>2.2043524048495575</v>
      </c>
      <c r="AH2970" s="1">
        <f t="shared" si="890"/>
        <v>2.0103178195482103</v>
      </c>
      <c r="AI2970">
        <v>3.1</v>
      </c>
      <c r="AJ2970">
        <v>3</v>
      </c>
      <c r="AK2970">
        <v>46</v>
      </c>
      <c r="AL2970">
        <v>6</v>
      </c>
      <c r="AM2970">
        <v>9232</v>
      </c>
      <c r="AN2970">
        <v>9242</v>
      </c>
      <c r="AO2970">
        <v>9218</v>
      </c>
      <c r="AP2970">
        <v>15</v>
      </c>
      <c r="AQ2970">
        <v>2</v>
      </c>
    </row>
    <row r="2971" spans="1:43">
      <c r="A2971" s="27">
        <v>40955</v>
      </c>
      <c r="B2971" s="27"/>
      <c r="C2971">
        <v>-15.6</v>
      </c>
      <c r="D2971">
        <v>-11.7</v>
      </c>
      <c r="E2971">
        <v>-18.3</v>
      </c>
      <c r="F2971">
        <v>78</v>
      </c>
      <c r="G2971">
        <v>69</v>
      </c>
      <c r="H2971">
        <v>7.6</v>
      </c>
      <c r="I2971" s="10">
        <v>935</v>
      </c>
      <c r="J2971">
        <v>2</v>
      </c>
      <c r="K2971" s="2">
        <v>10</v>
      </c>
      <c r="L2971" s="1">
        <f t="shared" si="875"/>
        <v>0.72166458116900789</v>
      </c>
      <c r="M2971" s="1">
        <f t="shared" si="876"/>
        <v>87</v>
      </c>
      <c r="N2971" s="1">
        <f t="shared" si="877"/>
        <v>0.18125179846948006</v>
      </c>
      <c r="O2971" s="1">
        <f t="shared" si="891"/>
        <v>1.5112032968842053E-2</v>
      </c>
      <c r="P2971" s="1">
        <f t="shared" si="893"/>
        <v>0.14885266542932696</v>
      </c>
      <c r="Q2971">
        <f t="shared" si="878"/>
        <v>4.2965737026389981</v>
      </c>
      <c r="R2971">
        <f t="shared" si="879"/>
        <v>11.567423165200214</v>
      </c>
      <c r="S2971">
        <f t="shared" si="880"/>
        <v>1.5140606237173055</v>
      </c>
      <c r="T2971">
        <v>0.2432</v>
      </c>
      <c r="U2971" s="1">
        <f t="shared" si="881"/>
        <v>-0.22468888417100127</v>
      </c>
      <c r="V2971" s="1">
        <v>47</v>
      </c>
      <c r="W2971" s="1">
        <f t="shared" si="882"/>
        <v>14.790991882178544</v>
      </c>
      <c r="X2971" s="1">
        <f t="shared" si="883"/>
        <v>33.204475431482614</v>
      </c>
      <c r="Y2971" s="1">
        <f t="shared" si="884"/>
        <v>1.0227916615094901</v>
      </c>
      <c r="Z2971" s="1">
        <f t="shared" si="892"/>
        <v>3.7999999999999867E-2</v>
      </c>
      <c r="AA2971" s="1">
        <f t="shared" si="885"/>
        <v>5.8270989763098399E-2</v>
      </c>
      <c r="AB2971" s="1">
        <f t="shared" si="886"/>
        <v>2.5378316000000001</v>
      </c>
      <c r="AC2971" s="1">
        <f t="shared" si="887"/>
        <v>1.4959021503358882</v>
      </c>
      <c r="AF2971" s="1">
        <f t="shared" si="888"/>
        <v>0.4316374400848062</v>
      </c>
      <c r="AG2971" s="1">
        <f t="shared" si="889"/>
        <v>3.1630868538869281</v>
      </c>
      <c r="AH2971" s="1">
        <f t="shared" si="890"/>
        <v>2.7131936009429696</v>
      </c>
      <c r="AI2971">
        <v>3.4</v>
      </c>
      <c r="AJ2971">
        <v>3</v>
      </c>
      <c r="AK2971">
        <v>54</v>
      </c>
      <c r="AL2971">
        <v>4</v>
      </c>
      <c r="AM2971">
        <v>9201</v>
      </c>
      <c r="AN2971">
        <v>9227</v>
      </c>
      <c r="AO2971">
        <v>9180</v>
      </c>
      <c r="AP2971">
        <v>14</v>
      </c>
      <c r="AQ2971">
        <v>1</v>
      </c>
    </row>
    <row r="2972" spans="1:43">
      <c r="A2972" s="27">
        <v>40956</v>
      </c>
      <c r="B2972" s="27"/>
      <c r="C2972">
        <v>-12.9</v>
      </c>
      <c r="D2972">
        <v>-6.6</v>
      </c>
      <c r="E2972">
        <v>-16.899999999999999</v>
      </c>
      <c r="F2972">
        <v>74</v>
      </c>
      <c r="G2972">
        <v>48</v>
      </c>
      <c r="H2972">
        <v>8.4</v>
      </c>
      <c r="I2972" s="10">
        <v>935</v>
      </c>
      <c r="J2972">
        <v>2.5</v>
      </c>
      <c r="K2972" s="2">
        <v>10</v>
      </c>
      <c r="L2972" s="1">
        <f t="shared" si="875"/>
        <v>0.83316873527568192</v>
      </c>
      <c r="M2972" s="1">
        <f t="shared" si="876"/>
        <v>100</v>
      </c>
      <c r="N2972" s="1">
        <f t="shared" si="877"/>
        <v>0.226399885712292</v>
      </c>
      <c r="O2972" s="1">
        <f t="shared" si="891"/>
        <v>1.8424785993963157E-2</v>
      </c>
      <c r="P2972" s="1">
        <f t="shared" si="893"/>
        <v>0.17073498284741556</v>
      </c>
      <c r="Q2972">
        <f t="shared" si="878"/>
        <v>4.8601480964807058</v>
      </c>
      <c r="R2972">
        <f t="shared" si="879"/>
        <v>11.579216063816778</v>
      </c>
      <c r="S2972">
        <f t="shared" si="880"/>
        <v>1.515604196834657</v>
      </c>
      <c r="T2972">
        <v>0.2432</v>
      </c>
      <c r="U2972" s="1">
        <f t="shared" si="881"/>
        <v>-0.21877776730115459</v>
      </c>
      <c r="V2972" s="1">
        <v>48</v>
      </c>
      <c r="W2972" s="1">
        <f t="shared" si="882"/>
        <v>15.720315055781768</v>
      </c>
      <c r="X2972" s="1">
        <f t="shared" si="883"/>
        <v>33.32032854979682</v>
      </c>
      <c r="Y2972" s="1">
        <f t="shared" si="884"/>
        <v>1.0223778317897427</v>
      </c>
      <c r="Z2972" s="1">
        <f t="shared" si="892"/>
        <v>1.0259999999999998</v>
      </c>
      <c r="AA2972" s="1">
        <f t="shared" si="885"/>
        <v>5.8417727429634546E-2</v>
      </c>
      <c r="AB2972" s="1">
        <f t="shared" si="886"/>
        <v>2.5314568999999998</v>
      </c>
      <c r="AC2972" s="1">
        <f t="shared" si="887"/>
        <v>1.8698776879198602</v>
      </c>
      <c r="AF2972" s="1">
        <f t="shared" si="888"/>
        <v>1.2051796878526275</v>
      </c>
      <c r="AG2972" s="1">
        <f t="shared" si="889"/>
        <v>3.3308882512380062</v>
      </c>
      <c r="AH2972" s="1">
        <f t="shared" si="890"/>
        <v>2.9710435163090629</v>
      </c>
      <c r="AI2972">
        <v>4.2</v>
      </c>
      <c r="AJ2972">
        <v>3</v>
      </c>
      <c r="AK2972">
        <v>79</v>
      </c>
      <c r="AL2972">
        <v>16</v>
      </c>
      <c r="AM2972">
        <v>9146</v>
      </c>
      <c r="AN2972">
        <v>9187</v>
      </c>
      <c r="AO2972">
        <v>9125</v>
      </c>
      <c r="AP2972">
        <v>17</v>
      </c>
      <c r="AQ2972">
        <v>1</v>
      </c>
    </row>
    <row r="2973" spans="1:43">
      <c r="A2973" s="27">
        <v>40957</v>
      </c>
      <c r="B2973" s="27"/>
      <c r="C2973">
        <v>-11.2</v>
      </c>
      <c r="D2973">
        <v>-4.8</v>
      </c>
      <c r="E2973">
        <v>-16.7</v>
      </c>
      <c r="F2973">
        <v>70</v>
      </c>
      <c r="G2973">
        <v>46</v>
      </c>
      <c r="H2973">
        <v>8.8000000000000007</v>
      </c>
      <c r="I2973" s="10">
        <v>935</v>
      </c>
      <c r="J2973">
        <v>1.9</v>
      </c>
      <c r="K2973" s="2">
        <v>10</v>
      </c>
      <c r="L2973" s="1">
        <f t="shared" si="875"/>
        <v>1.046559812540595</v>
      </c>
      <c r="M2973" s="1">
        <f t="shared" si="876"/>
        <v>94</v>
      </c>
      <c r="N2973" s="1">
        <f t="shared" si="877"/>
        <v>0.25972336479057517</v>
      </c>
      <c r="O2973" s="1">
        <f t="shared" si="891"/>
        <v>2.082005392501032E-2</v>
      </c>
      <c r="P2973" s="1">
        <f t="shared" si="893"/>
        <v>0.17607124317852138</v>
      </c>
      <c r="Q2973">
        <f t="shared" si="878"/>
        <v>5.1217204148364184</v>
      </c>
      <c r="R2973">
        <f t="shared" si="879"/>
        <v>11.591105602162923</v>
      </c>
      <c r="S2973">
        <f t="shared" si="880"/>
        <v>1.5171604191312726</v>
      </c>
      <c r="T2973">
        <v>0.2432</v>
      </c>
      <c r="U2973" s="1">
        <f t="shared" si="881"/>
        <v>-0.21280192881225676</v>
      </c>
      <c r="V2973" s="1">
        <v>49</v>
      </c>
      <c r="W2973" s="1">
        <f t="shared" si="882"/>
        <v>16.209628926737757</v>
      </c>
      <c r="X2973" s="1">
        <f t="shared" si="883"/>
        <v>33.436180241837334</v>
      </c>
      <c r="Y2973" s="1">
        <f t="shared" si="884"/>
        <v>1.0219573819754484</v>
      </c>
      <c r="Z2973" s="1">
        <f t="shared" si="892"/>
        <v>0.64600000000000046</v>
      </c>
      <c r="AA2973" s="1">
        <f t="shared" si="885"/>
        <v>5.8510497558982778E-2</v>
      </c>
      <c r="AB2973" s="1">
        <f t="shared" si="886"/>
        <v>2.5274432</v>
      </c>
      <c r="AC2973" s="1">
        <f t="shared" si="887"/>
        <v>1.4211070428190937</v>
      </c>
      <c r="AF2973" s="1">
        <f t="shared" si="888"/>
        <v>1.7509022867963873</v>
      </c>
      <c r="AG2973" s="1">
        <f t="shared" si="889"/>
        <v>3.4358055599394866</v>
      </c>
      <c r="AH2973" s="1">
        <f t="shared" si="890"/>
        <v>3.4529620522115243</v>
      </c>
      <c r="AI2973">
        <v>4.8</v>
      </c>
      <c r="AJ2973">
        <v>16</v>
      </c>
      <c r="AK2973">
        <v>131</v>
      </c>
      <c r="AL2973">
        <v>14</v>
      </c>
      <c r="AM2973">
        <v>9110</v>
      </c>
      <c r="AN2973">
        <v>9130</v>
      </c>
      <c r="AO2973">
        <v>9102</v>
      </c>
      <c r="AP2973">
        <v>18</v>
      </c>
      <c r="AQ2973">
        <v>0</v>
      </c>
    </row>
    <row r="2974" spans="1:43">
      <c r="A2974" s="27">
        <v>40958</v>
      </c>
      <c r="B2974" s="27"/>
      <c r="C2974">
        <v>-8</v>
      </c>
      <c r="D2974">
        <v>-3</v>
      </c>
      <c r="E2974">
        <v>-11.9</v>
      </c>
      <c r="F2974">
        <v>66</v>
      </c>
      <c r="G2974">
        <v>42</v>
      </c>
      <c r="H2974">
        <v>8.6</v>
      </c>
      <c r="I2974" s="10">
        <v>935</v>
      </c>
      <c r="J2974">
        <v>1.3</v>
      </c>
      <c r="K2974" s="2">
        <v>10</v>
      </c>
      <c r="L2974" s="1">
        <f t="shared" si="875"/>
        <v>1.2120923599052278</v>
      </c>
      <c r="M2974" s="1">
        <f t="shared" si="876"/>
        <v>90</v>
      </c>
      <c r="N2974" s="1">
        <f t="shared" si="877"/>
        <v>0.33447680061544882</v>
      </c>
      <c r="O2974" s="1">
        <f t="shared" si="891"/>
        <v>2.6069328520505423E-2</v>
      </c>
      <c r="P2974" s="1">
        <f t="shared" si="893"/>
        <v>0.21333352346742224</v>
      </c>
      <c r="Q2974">
        <f t="shared" si="878"/>
        <v>5.1547560926606097</v>
      </c>
      <c r="R2974">
        <f t="shared" si="879"/>
        <v>11.60308824079298</v>
      </c>
      <c r="S2974">
        <f t="shared" si="880"/>
        <v>1.5187288273289241</v>
      </c>
      <c r="T2974">
        <v>0.2432</v>
      </c>
      <c r="U2974" s="1">
        <f t="shared" si="881"/>
        <v>-0.20676313655278239</v>
      </c>
      <c r="V2974" s="1">
        <v>50</v>
      </c>
      <c r="W2974" s="1">
        <f t="shared" si="882"/>
        <v>16.032970704569387</v>
      </c>
      <c r="X2974" s="1">
        <f t="shared" si="883"/>
        <v>33.55195304274509</v>
      </c>
      <c r="Y2974" s="1">
        <f t="shared" si="884"/>
        <v>1.0215304364494138</v>
      </c>
      <c r="Z2974" s="1">
        <f t="shared" si="892"/>
        <v>1.2159999999999997</v>
      </c>
      <c r="AA2974" s="1">
        <f t="shared" si="885"/>
        <v>5.8685925399885881E-2</v>
      </c>
      <c r="AB2974" s="1">
        <f t="shared" si="886"/>
        <v>2.5198879999999999</v>
      </c>
      <c r="AC2974" s="1">
        <f t="shared" si="887"/>
        <v>0.97233639771832736</v>
      </c>
      <c r="AF2974" s="1">
        <f t="shared" si="888"/>
        <v>2.2561435064334168</v>
      </c>
      <c r="AG2974" s="1">
        <f t="shared" si="889"/>
        <v>3.4488040228416361</v>
      </c>
      <c r="AH2974" s="1">
        <f t="shared" si="890"/>
        <v>3.7446431752713303</v>
      </c>
      <c r="AI2974">
        <v>3.2</v>
      </c>
      <c r="AJ2974">
        <v>4</v>
      </c>
      <c r="AK2974">
        <v>43</v>
      </c>
      <c r="AL2974">
        <v>4</v>
      </c>
      <c r="AM2974">
        <v>9070</v>
      </c>
      <c r="AN2974">
        <v>9110</v>
      </c>
      <c r="AO2974">
        <v>9039</v>
      </c>
      <c r="AP2974">
        <v>22</v>
      </c>
      <c r="AQ2974">
        <v>0</v>
      </c>
    </row>
    <row r="2975" spans="1:43">
      <c r="A2975" s="27">
        <v>40959</v>
      </c>
      <c r="B2975" s="27"/>
      <c r="C2975">
        <v>-8.1</v>
      </c>
      <c r="D2975">
        <v>-3.4</v>
      </c>
      <c r="E2975">
        <v>-13</v>
      </c>
      <c r="F2975">
        <v>64</v>
      </c>
      <c r="G2975">
        <v>47</v>
      </c>
      <c r="H2975">
        <v>8.6</v>
      </c>
      <c r="I2975" s="10">
        <v>935</v>
      </c>
      <c r="J2975">
        <v>1.8</v>
      </c>
      <c r="K2975" s="2">
        <v>10</v>
      </c>
      <c r="L2975" s="1">
        <f t="shared" si="875"/>
        <v>1.3532636497577462</v>
      </c>
      <c r="M2975" s="1">
        <f t="shared" si="876"/>
        <v>81</v>
      </c>
      <c r="N2975" s="1">
        <f t="shared" si="877"/>
        <v>0.33187876416236572</v>
      </c>
      <c r="O2975" s="1">
        <f t="shared" si="891"/>
        <v>2.5889412288005603E-2</v>
      </c>
      <c r="P2975" s="1">
        <f t="shared" si="893"/>
        <v>0.20265641321976752</v>
      </c>
      <c r="Q2975">
        <f t="shared" si="878"/>
        <v>5.1239373663244514</v>
      </c>
      <c r="R2975">
        <f t="shared" si="879"/>
        <v>11.615160484240679</v>
      </c>
      <c r="S2975">
        <f t="shared" si="880"/>
        <v>1.520308963905848</v>
      </c>
      <c r="T2975">
        <v>0.2432</v>
      </c>
      <c r="U2975" s="1">
        <f t="shared" si="881"/>
        <v>-0.20066317699499031</v>
      </c>
      <c r="V2975" s="1">
        <v>51</v>
      </c>
      <c r="W2975" s="1">
        <f t="shared" si="882"/>
        <v>16.07823358706711</v>
      </c>
      <c r="X2975" s="1">
        <f t="shared" si="883"/>
        <v>33.667570023255223</v>
      </c>
      <c r="Y2975" s="1">
        <f t="shared" si="884"/>
        <v>1.0210971215160893</v>
      </c>
      <c r="Z2975" s="1">
        <f t="shared" si="892"/>
        <v>-3.7999999999999867E-2</v>
      </c>
      <c r="AA2975" s="1">
        <f t="shared" si="885"/>
        <v>5.8680427358346214E-2</v>
      </c>
      <c r="AB2975" s="1">
        <f t="shared" si="886"/>
        <v>2.5201240999999999</v>
      </c>
      <c r="AC2975" s="1">
        <f t="shared" si="887"/>
        <v>1.3463119353022994</v>
      </c>
      <c r="AF2975" s="1">
        <f t="shared" si="888"/>
        <v>2.3272710055549966</v>
      </c>
      <c r="AG2975" s="1">
        <f t="shared" si="889"/>
        <v>3.4684916077946282</v>
      </c>
      <c r="AH2975" s="1">
        <f t="shared" si="890"/>
        <v>4.2399980117183649</v>
      </c>
      <c r="AI2975">
        <v>3.1</v>
      </c>
      <c r="AJ2975">
        <v>4</v>
      </c>
      <c r="AK2975">
        <v>50</v>
      </c>
      <c r="AL2975">
        <v>5</v>
      </c>
      <c r="AM2975">
        <v>9028</v>
      </c>
      <c r="AN2975">
        <v>9050</v>
      </c>
      <c r="AO2975">
        <v>9005</v>
      </c>
      <c r="AP2975">
        <v>21</v>
      </c>
      <c r="AQ2975">
        <v>0</v>
      </c>
    </row>
    <row r="2976" spans="1:43">
      <c r="A2976" s="27">
        <v>40960</v>
      </c>
      <c r="B2976" s="27"/>
      <c r="C2976">
        <v>-5.2</v>
      </c>
      <c r="D2976">
        <v>-2.2000000000000002</v>
      </c>
      <c r="E2976">
        <v>-9.4</v>
      </c>
      <c r="F2976">
        <v>59</v>
      </c>
      <c r="G2976">
        <v>46</v>
      </c>
      <c r="H2976">
        <v>6.2</v>
      </c>
      <c r="I2976" s="10">
        <v>935</v>
      </c>
      <c r="J2976">
        <v>2.2999999999999998</v>
      </c>
      <c r="K2976" s="2">
        <v>10</v>
      </c>
      <c r="L2976" s="1">
        <f t="shared" si="875"/>
        <v>1.375115508330478</v>
      </c>
      <c r="M2976" s="1">
        <f t="shared" si="876"/>
        <v>72</v>
      </c>
      <c r="N2976" s="1">
        <f t="shared" si="877"/>
        <v>0.41495809029574476</v>
      </c>
      <c r="O2976" s="1">
        <f t="shared" si="891"/>
        <v>3.1566462071329356E-2</v>
      </c>
      <c r="P2976" s="1">
        <f t="shared" si="893"/>
        <v>0.2274507114449702</v>
      </c>
      <c r="Q2976">
        <f t="shared" si="878"/>
        <v>3.9618836505377404</v>
      </c>
      <c r="R2976">
        <f t="shared" si="879"/>
        <v>11.627318881412529</v>
      </c>
      <c r="S2976">
        <f t="shared" si="880"/>
        <v>1.5219003771482369</v>
      </c>
      <c r="T2976">
        <v>0.2432</v>
      </c>
      <c r="U2976" s="1">
        <f t="shared" si="881"/>
        <v>-0.19450385470642687</v>
      </c>
      <c r="V2976" s="1">
        <v>52</v>
      </c>
      <c r="W2976" s="1">
        <f t="shared" si="882"/>
        <v>13.438602119268579</v>
      </c>
      <c r="X2976" s="1">
        <f t="shared" si="883"/>
        <v>33.78295486961607</v>
      </c>
      <c r="Y2976" s="1">
        <f t="shared" si="884"/>
        <v>1.0206575653642047</v>
      </c>
      <c r="Z2976" s="1">
        <f t="shared" si="892"/>
        <v>1.1019999999999999</v>
      </c>
      <c r="AA2976" s="1">
        <f t="shared" si="885"/>
        <v>5.8840289954513424E-2</v>
      </c>
      <c r="AB2976" s="1">
        <f t="shared" si="886"/>
        <v>2.5132772000000001</v>
      </c>
      <c r="AC2976" s="1">
        <f t="shared" si="887"/>
        <v>1.7202874728862712</v>
      </c>
      <c r="AF2976" s="1">
        <f t="shared" si="888"/>
        <v>2.6270132446049015</v>
      </c>
      <c r="AG2976" s="1">
        <f t="shared" si="889"/>
        <v>3.1081716374632116</v>
      </c>
      <c r="AH2976" s="1">
        <f t="shared" si="890"/>
        <v>3.6843917737511949</v>
      </c>
      <c r="AI2976">
        <v>4</v>
      </c>
      <c r="AJ2976">
        <v>9</v>
      </c>
      <c r="AK2976">
        <v>50</v>
      </c>
      <c r="AL2976">
        <v>10</v>
      </c>
      <c r="AM2976">
        <v>9058</v>
      </c>
      <c r="AN2976">
        <v>9101</v>
      </c>
      <c r="AO2976">
        <v>9018</v>
      </c>
      <c r="AP2976">
        <v>24</v>
      </c>
      <c r="AQ2976">
        <v>0</v>
      </c>
    </row>
    <row r="2977" spans="1:43">
      <c r="A2977" s="27">
        <v>40961</v>
      </c>
      <c r="B2977" s="27"/>
      <c r="C2977">
        <v>-6.2</v>
      </c>
      <c r="D2977">
        <v>-5.0999999999999996</v>
      </c>
      <c r="E2977">
        <v>-7.1</v>
      </c>
      <c r="F2977">
        <v>88</v>
      </c>
      <c r="G2977">
        <v>67</v>
      </c>
      <c r="H2977">
        <v>0</v>
      </c>
      <c r="I2977" s="10">
        <v>935</v>
      </c>
      <c r="J2977">
        <v>1.9</v>
      </c>
      <c r="K2977" s="2">
        <v>10</v>
      </c>
      <c r="L2977" s="1">
        <f t="shared" si="875"/>
        <v>0.76387305351946433</v>
      </c>
      <c r="M2977" s="1">
        <f t="shared" si="876"/>
        <v>109</v>
      </c>
      <c r="N2977" s="1">
        <f t="shared" si="877"/>
        <v>0.38443461500304205</v>
      </c>
      <c r="O2977" s="1">
        <f t="shared" si="891"/>
        <v>2.9498134283413528E-2</v>
      </c>
      <c r="P2977" s="1">
        <f t="shared" si="893"/>
        <v>0.33555502380009555</v>
      </c>
      <c r="Q2977">
        <f t="shared" si="878"/>
        <v>0.64381698870817117</v>
      </c>
      <c r="R2977">
        <f t="shared" si="879"/>
        <v>11.639560025809949</v>
      </c>
      <c r="S2977">
        <f t="shared" si="880"/>
        <v>1.5235026211793128</v>
      </c>
      <c r="T2977">
        <v>0.2432</v>
      </c>
      <c r="U2977" s="1">
        <f t="shared" si="881"/>
        <v>-0.18828699181607572</v>
      </c>
      <c r="V2977" s="1">
        <v>53</v>
      </c>
      <c r="W2977" s="1">
        <f t="shared" si="882"/>
        <v>6.5253711528924159</v>
      </c>
      <c r="X2977" s="1">
        <f t="shared" si="883"/>
        <v>33.898031963077486</v>
      </c>
      <c r="Y2977" s="1">
        <f t="shared" si="884"/>
        <v>1.0202118980288462</v>
      </c>
      <c r="Z2977" s="1">
        <f t="shared" si="892"/>
        <v>-0.38</v>
      </c>
      <c r="AA2977" s="1">
        <f t="shared" si="885"/>
        <v>5.8785066622087247E-2</v>
      </c>
      <c r="AB2977" s="1">
        <f t="shared" si="886"/>
        <v>2.5156381999999997</v>
      </c>
      <c r="AC2977" s="1">
        <f t="shared" si="887"/>
        <v>1.4211070428190937</v>
      </c>
      <c r="AF2977" s="1">
        <f t="shared" si="888"/>
        <v>1.2790140284856222</v>
      </c>
      <c r="AG2977" s="1">
        <f t="shared" si="889"/>
        <v>2.0461691534492465</v>
      </c>
      <c r="AH2977" s="1">
        <f t="shared" si="890"/>
        <v>2.6361442065536433</v>
      </c>
      <c r="AI2977">
        <v>3.9</v>
      </c>
      <c r="AJ2977">
        <v>14</v>
      </c>
      <c r="AK2977">
        <v>69</v>
      </c>
      <c r="AL2977">
        <v>3</v>
      </c>
      <c r="AM2977">
        <v>9179</v>
      </c>
      <c r="AN2977">
        <v>9196</v>
      </c>
      <c r="AO2977">
        <v>9100</v>
      </c>
      <c r="AP2977">
        <v>34</v>
      </c>
      <c r="AQ2977">
        <v>97</v>
      </c>
    </row>
    <row r="2978" spans="1:43">
      <c r="A2978" s="27">
        <v>40962</v>
      </c>
      <c r="B2978" s="27"/>
      <c r="C2978">
        <v>-7.4</v>
      </c>
      <c r="D2978">
        <v>-4.9000000000000004</v>
      </c>
      <c r="E2978">
        <v>-8.9</v>
      </c>
      <c r="F2978">
        <v>82</v>
      </c>
      <c r="G2978">
        <v>64</v>
      </c>
      <c r="H2978">
        <v>6.7</v>
      </c>
      <c r="I2978" s="10">
        <v>935</v>
      </c>
      <c r="J2978">
        <v>2.1</v>
      </c>
      <c r="K2978" s="2">
        <v>10</v>
      </c>
      <c r="L2978" s="1">
        <f t="shared" si="875"/>
        <v>1.1513137179897608</v>
      </c>
      <c r="M2978" s="1">
        <f t="shared" si="876"/>
        <v>100</v>
      </c>
      <c r="N2978" s="1">
        <f t="shared" si="877"/>
        <v>0.35044780926019126</v>
      </c>
      <c r="O2978" s="1">
        <f t="shared" si="891"/>
        <v>2.7171734412360836E-2</v>
      </c>
      <c r="P2978" s="1">
        <f t="shared" si="893"/>
        <v>0.29171359266686331</v>
      </c>
      <c r="Q2978">
        <f t="shared" si="878"/>
        <v>4.0124177691110487</v>
      </c>
      <c r="R2978">
        <f t="shared" si="879"/>
        <v>11.651880555585187</v>
      </c>
      <c r="S2978">
        <f t="shared" si="880"/>
        <v>1.5251152559666477</v>
      </c>
      <c r="T2978">
        <v>0.2432</v>
      </c>
      <c r="U2978" s="1">
        <f t="shared" si="881"/>
        <v>-0.18201442747531241</v>
      </c>
      <c r="V2978" s="1">
        <v>54</v>
      </c>
      <c r="W2978" s="1">
        <f t="shared" si="882"/>
        <v>14.077206733810236</v>
      </c>
      <c r="X2978" s="1">
        <f t="shared" si="883"/>
        <v>34.012726458825675</v>
      </c>
      <c r="Y2978" s="1">
        <f t="shared" si="884"/>
        <v>1.0197602513529875</v>
      </c>
      <c r="Z2978" s="1">
        <f t="shared" si="892"/>
        <v>-0.45600000000000007</v>
      </c>
      <c r="AA2978" s="1">
        <f t="shared" si="885"/>
        <v>5.8718935297048698E-2</v>
      </c>
      <c r="AB2978" s="1">
        <f t="shared" si="886"/>
        <v>2.5184713999999997</v>
      </c>
      <c r="AC2978" s="1">
        <f t="shared" si="887"/>
        <v>1.5706972578526825</v>
      </c>
      <c r="AF2978" s="1">
        <f t="shared" si="888"/>
        <v>1.6271688337902204</v>
      </c>
      <c r="AG2978" s="1">
        <f t="shared" si="889"/>
        <v>3.2275240107980645</v>
      </c>
      <c r="AH2978" s="1">
        <f t="shared" si="890"/>
        <v>4.1936311185001935</v>
      </c>
      <c r="AI2978">
        <v>4.3</v>
      </c>
      <c r="AJ2978">
        <v>14</v>
      </c>
      <c r="AK2978">
        <v>64</v>
      </c>
      <c r="AL2978">
        <v>14</v>
      </c>
      <c r="AM2978">
        <v>9209</v>
      </c>
      <c r="AN2978">
        <v>9215</v>
      </c>
      <c r="AO2978">
        <v>9196</v>
      </c>
      <c r="AP2978">
        <v>29</v>
      </c>
      <c r="AQ2978">
        <v>31</v>
      </c>
    </row>
    <row r="2979" spans="1:43">
      <c r="A2979" s="27">
        <v>40963</v>
      </c>
      <c r="B2979" s="27"/>
      <c r="C2979">
        <v>-9.3000000000000007</v>
      </c>
      <c r="D2979">
        <v>-6.3</v>
      </c>
      <c r="E2979">
        <v>-11.4</v>
      </c>
      <c r="F2979">
        <v>82</v>
      </c>
      <c r="G2979">
        <v>70</v>
      </c>
      <c r="H2979">
        <v>0</v>
      </c>
      <c r="I2979" s="10">
        <v>935</v>
      </c>
      <c r="J2979">
        <v>2</v>
      </c>
      <c r="K2979" s="2">
        <v>10</v>
      </c>
      <c r="L2979" s="1">
        <f t="shared" si="875"/>
        <v>0.70458225650402084</v>
      </c>
      <c r="M2979" s="1">
        <f t="shared" si="876"/>
        <v>94</v>
      </c>
      <c r="N2979" s="1">
        <f t="shared" si="877"/>
        <v>0.30207119923527714</v>
      </c>
      <c r="O2979" s="1">
        <f t="shared" si="891"/>
        <v>2.3812861158551971E-2</v>
      </c>
      <c r="P2979" s="1">
        <f t="shared" si="893"/>
        <v>0.25364986092103137</v>
      </c>
      <c r="Q2979">
        <f t="shared" si="878"/>
        <v>0.64325825899680011</v>
      </c>
      <c r="R2979">
        <f t="shared" si="879"/>
        <v>11.664277153436375</v>
      </c>
      <c r="S2979">
        <f t="shared" si="880"/>
        <v>1.5267378473084261</v>
      </c>
      <c r="T2979">
        <v>0.2432</v>
      </c>
      <c r="U2979" s="1">
        <f t="shared" si="881"/>
        <v>-0.17568801731382344</v>
      </c>
      <c r="V2979" s="1">
        <v>55</v>
      </c>
      <c r="W2979" s="1">
        <f t="shared" si="882"/>
        <v>6.5694406401164089</v>
      </c>
      <c r="X2979" s="1">
        <f t="shared" si="883"/>
        <v>34.126964364241083</v>
      </c>
      <c r="Y2979" s="1">
        <f t="shared" si="884"/>
        <v>1.0193027589484875</v>
      </c>
      <c r="Z2979" s="1">
        <f t="shared" si="892"/>
        <v>-0.7220000000000002</v>
      </c>
      <c r="AA2979" s="1">
        <f t="shared" si="885"/>
        <v>5.8614531123482604E-2</v>
      </c>
      <c r="AB2979" s="1">
        <f t="shared" si="886"/>
        <v>2.5229572999999998</v>
      </c>
      <c r="AC2979" s="1">
        <f t="shared" si="887"/>
        <v>1.4959021503358882</v>
      </c>
      <c r="AF2979" s="1">
        <f t="shared" si="888"/>
        <v>1.506709438186622</v>
      </c>
      <c r="AG2979" s="1">
        <f t="shared" si="889"/>
        <v>1.9877667081435668</v>
      </c>
      <c r="AH2979" s="1">
        <f t="shared" si="890"/>
        <v>2.4199895437111305</v>
      </c>
      <c r="AI2979">
        <v>3.3</v>
      </c>
      <c r="AJ2979">
        <v>3</v>
      </c>
      <c r="AK2979">
        <v>50</v>
      </c>
      <c r="AL2979">
        <v>3</v>
      </c>
      <c r="AM2979">
        <v>9187</v>
      </c>
      <c r="AN2979">
        <v>9215</v>
      </c>
      <c r="AO2979">
        <v>9170</v>
      </c>
      <c r="AP2979">
        <v>25</v>
      </c>
      <c r="AQ2979">
        <v>3</v>
      </c>
    </row>
    <row r="2980" spans="1:43">
      <c r="A2980" s="27">
        <v>40964</v>
      </c>
      <c r="B2980" s="27"/>
      <c r="C2980">
        <v>-11.9</v>
      </c>
      <c r="D2980">
        <v>-9.1</v>
      </c>
      <c r="E2980">
        <v>-15</v>
      </c>
      <c r="F2980">
        <v>81</v>
      </c>
      <c r="G2980">
        <v>73</v>
      </c>
      <c r="H2980">
        <v>4.9000000000000004</v>
      </c>
      <c r="I2980" s="10">
        <v>935</v>
      </c>
      <c r="J2980">
        <v>2</v>
      </c>
      <c r="K2980" s="2">
        <v>10</v>
      </c>
      <c r="L2980" s="1">
        <f t="shared" si="875"/>
        <v>0.89094354865532155</v>
      </c>
      <c r="M2980" s="1">
        <f t="shared" si="876"/>
        <v>89</v>
      </c>
      <c r="N2980" s="1">
        <f t="shared" si="877"/>
        <v>0.24550732229439218</v>
      </c>
      <c r="O2980" s="1">
        <f t="shared" si="891"/>
        <v>1.98028902332444E-2</v>
      </c>
      <c r="P2980" s="1">
        <f t="shared" si="893"/>
        <v>0.19678994828679541</v>
      </c>
      <c r="Q2980">
        <f t="shared" si="878"/>
        <v>3.0183499024415541</v>
      </c>
      <c r="R2980">
        <f t="shared" si="879"/>
        <v>11.676746546347086</v>
      </c>
      <c r="S2980">
        <f t="shared" si="880"/>
        <v>1.5283699667993569</v>
      </c>
      <c r="T2980">
        <v>0.2432</v>
      </c>
      <c r="U2980" s="1">
        <f t="shared" si="881"/>
        <v>-0.16930963289065004</v>
      </c>
      <c r="V2980" s="1">
        <v>56</v>
      </c>
      <c r="W2980" s="1">
        <f t="shared" si="882"/>
        <v>12.123266704001548</v>
      </c>
      <c r="X2980" s="1">
        <f t="shared" si="883"/>
        <v>34.240672616354587</v>
      </c>
      <c r="Y2980" s="1">
        <f t="shared" si="884"/>
        <v>1.0188395561565622</v>
      </c>
      <c r="Z2980" s="1">
        <f t="shared" si="892"/>
        <v>-0.98799999999999988</v>
      </c>
      <c r="AA2980" s="1">
        <f t="shared" si="885"/>
        <v>5.8472262433412525E-2</v>
      </c>
      <c r="AB2980" s="1">
        <f t="shared" si="886"/>
        <v>2.5290958999999997</v>
      </c>
      <c r="AC2980" s="1">
        <f t="shared" si="887"/>
        <v>1.4959021503358882</v>
      </c>
      <c r="AF2980" s="1">
        <f t="shared" si="888"/>
        <v>1.1286210361910916</v>
      </c>
      <c r="AG2980" s="1">
        <f t="shared" si="889"/>
        <v>2.8466209556508382</v>
      </c>
      <c r="AH2980" s="1">
        <f t="shared" si="890"/>
        <v>3.2173024912670818</v>
      </c>
      <c r="AI2980">
        <v>3.5</v>
      </c>
      <c r="AJ2980">
        <v>4</v>
      </c>
      <c r="AK2980">
        <v>58</v>
      </c>
      <c r="AL2980">
        <v>4</v>
      </c>
      <c r="AM2980">
        <v>9131</v>
      </c>
      <c r="AN2980">
        <v>9173</v>
      </c>
      <c r="AO2980">
        <v>9101</v>
      </c>
      <c r="AP2980">
        <v>20</v>
      </c>
      <c r="AQ2980">
        <v>1</v>
      </c>
    </row>
    <row r="2981" spans="1:43">
      <c r="A2981" s="27">
        <v>40965</v>
      </c>
      <c r="B2981" s="27"/>
      <c r="C2981">
        <v>-10.3</v>
      </c>
      <c r="D2981">
        <v>-2.8</v>
      </c>
      <c r="E2981">
        <v>-15.1</v>
      </c>
      <c r="F2981">
        <v>72</v>
      </c>
      <c r="G2981">
        <v>37</v>
      </c>
      <c r="H2981">
        <v>8.1</v>
      </c>
      <c r="I2981" s="10">
        <v>935</v>
      </c>
      <c r="J2981">
        <v>2.1</v>
      </c>
      <c r="K2981" s="2">
        <v>10</v>
      </c>
      <c r="L2981" s="1">
        <f t="shared" si="875"/>
        <v>1.0788834885752026</v>
      </c>
      <c r="M2981" s="1">
        <f t="shared" si="876"/>
        <v>107</v>
      </c>
      <c r="N2981" s="1">
        <f t="shared" si="877"/>
        <v>0.27907490404920171</v>
      </c>
      <c r="O2981" s="1">
        <f t="shared" si="891"/>
        <v>2.2194278111231126E-2</v>
      </c>
      <c r="P2981" s="1">
        <f t="shared" si="893"/>
        <v>0.19306071918181716</v>
      </c>
      <c r="Q2981">
        <f t="shared" si="878"/>
        <v>4.8159579634443928</v>
      </c>
      <c r="R2981">
        <f t="shared" si="879"/>
        <v>11.689285505176034</v>
      </c>
      <c r="S2981">
        <f t="shared" si="880"/>
        <v>1.5300111917769679</v>
      </c>
      <c r="T2981">
        <v>0.2432</v>
      </c>
      <c r="U2981" s="1">
        <f t="shared" si="881"/>
        <v>-0.16288116114052018</v>
      </c>
      <c r="V2981" s="1">
        <v>57</v>
      </c>
      <c r="W2981" s="1">
        <f t="shared" si="882"/>
        <v>15.778098950599858</v>
      </c>
      <c r="X2981" s="1">
        <f t="shared" si="883"/>
        <v>34.353779158377883</v>
      </c>
      <c r="Y2981" s="1">
        <f t="shared" si="884"/>
        <v>1.0183707800077475</v>
      </c>
      <c r="Z2981" s="1">
        <f t="shared" si="892"/>
        <v>0.60799999999999987</v>
      </c>
      <c r="AA2981" s="1">
        <f t="shared" si="885"/>
        <v>5.8559730543301269E-2</v>
      </c>
      <c r="AB2981" s="1">
        <f t="shared" si="886"/>
        <v>2.5253182999999999</v>
      </c>
      <c r="AC2981" s="1">
        <f t="shared" si="887"/>
        <v>1.5706972578526825</v>
      </c>
      <c r="AF2981" s="1">
        <f t="shared" si="888"/>
        <v>2.0783379825784549</v>
      </c>
      <c r="AG2981" s="1">
        <f t="shared" si="889"/>
        <v>3.420158745287929</v>
      </c>
      <c r="AH2981" s="1">
        <f t="shared" si="890"/>
        <v>3.5855976379477092</v>
      </c>
      <c r="AI2981">
        <v>3.7</v>
      </c>
      <c r="AJ2981">
        <v>3</v>
      </c>
      <c r="AK2981">
        <v>56</v>
      </c>
      <c r="AL2981">
        <v>4</v>
      </c>
      <c r="AM2981">
        <v>9125</v>
      </c>
      <c r="AN2981">
        <v>9144</v>
      </c>
      <c r="AO2981">
        <v>9106</v>
      </c>
      <c r="AP2981">
        <v>19</v>
      </c>
      <c r="AQ2981">
        <v>2</v>
      </c>
    </row>
    <row r="2982" spans="1:43">
      <c r="A2982" s="27">
        <v>40966</v>
      </c>
      <c r="B2982" s="27"/>
      <c r="C2982">
        <v>-11.6</v>
      </c>
      <c r="D2982">
        <v>-9.1999999999999993</v>
      </c>
      <c r="E2982">
        <v>-13.4</v>
      </c>
      <c r="F2982">
        <v>83</v>
      </c>
      <c r="G2982">
        <v>77</v>
      </c>
      <c r="H2982">
        <v>0</v>
      </c>
      <c r="I2982" s="10">
        <v>935</v>
      </c>
      <c r="J2982">
        <v>1.8</v>
      </c>
      <c r="K2982" s="2">
        <v>10</v>
      </c>
      <c r="L2982" s="1">
        <f t="shared" si="875"/>
        <v>0.60488100213890283</v>
      </c>
      <c r="M2982" s="1">
        <f t="shared" si="876"/>
        <v>89</v>
      </c>
      <c r="N2982" s="1">
        <f t="shared" si="877"/>
        <v>0.25151281595742331</v>
      </c>
      <c r="O2982" s="1">
        <f t="shared" si="891"/>
        <v>2.02334041112192E-2</v>
      </c>
      <c r="P2982" s="1">
        <f t="shared" si="893"/>
        <v>0.21393923015949395</v>
      </c>
      <c r="Q2982">
        <f t="shared" si="878"/>
        <v>0.63284620816910708</v>
      </c>
      <c r="R2982">
        <f t="shared" si="879"/>
        <v>11.701890844102577</v>
      </c>
      <c r="S2982">
        <f t="shared" si="880"/>
        <v>1.5316611052490285</v>
      </c>
      <c r="T2982">
        <v>0.2432</v>
      </c>
      <c r="U2982" s="1">
        <f t="shared" si="881"/>
        <v>-0.15640450381563106</v>
      </c>
      <c r="V2982" s="1">
        <v>58</v>
      </c>
      <c r="W2982" s="1">
        <f t="shared" si="882"/>
        <v>6.6347460054227625</v>
      </c>
      <c r="X2982" s="1">
        <f t="shared" si="883"/>
        <v>34.466213015183179</v>
      </c>
      <c r="Y2982" s="1">
        <f t="shared" si="884"/>
        <v>1.0178965691813602</v>
      </c>
      <c r="Z2982" s="1">
        <f t="shared" si="892"/>
        <v>-0.49399999999999961</v>
      </c>
      <c r="AA2982" s="1">
        <f t="shared" si="885"/>
        <v>5.8488642795142501E-2</v>
      </c>
      <c r="AB2982" s="1">
        <f t="shared" si="886"/>
        <v>2.5283875999999998</v>
      </c>
      <c r="AC2982" s="1">
        <f t="shared" si="887"/>
        <v>1.3463119353022994</v>
      </c>
      <c r="AF2982" s="1">
        <f t="shared" si="888"/>
        <v>1.0072510725643369</v>
      </c>
      <c r="AG2982" s="1">
        <f t="shared" si="889"/>
        <v>1.9567490414063062</v>
      </c>
      <c r="AH2982" s="1">
        <f t="shared" si="890"/>
        <v>2.103693377452438</v>
      </c>
      <c r="AI2982">
        <v>3.4</v>
      </c>
      <c r="AJ2982">
        <v>3</v>
      </c>
      <c r="AK2982">
        <v>49</v>
      </c>
      <c r="AL2982">
        <v>3</v>
      </c>
      <c r="AM2982">
        <v>9074</v>
      </c>
      <c r="AN2982">
        <v>9121</v>
      </c>
      <c r="AO2982">
        <v>9061</v>
      </c>
      <c r="AP2982">
        <v>21</v>
      </c>
      <c r="AQ2982">
        <v>2</v>
      </c>
    </row>
    <row r="2983" spans="1:43">
      <c r="A2983" s="27">
        <v>40967</v>
      </c>
      <c r="B2983" s="27"/>
      <c r="C2983">
        <v>-9.9</v>
      </c>
      <c r="D2983">
        <v>-3.7</v>
      </c>
      <c r="E2983">
        <v>-14.3</v>
      </c>
      <c r="F2983">
        <v>78</v>
      </c>
      <c r="G2983">
        <v>52</v>
      </c>
      <c r="H2983">
        <v>6.7</v>
      </c>
      <c r="I2983" s="10">
        <v>935</v>
      </c>
      <c r="J2983">
        <v>1.9</v>
      </c>
      <c r="K2983" s="2">
        <v>10</v>
      </c>
      <c r="L2983" s="1">
        <f t="shared" si="875"/>
        <v>0.97772277666850971</v>
      </c>
      <c r="M2983" s="1">
        <f t="shared" si="876"/>
        <v>104</v>
      </c>
      <c r="N2983" s="1">
        <f t="shared" si="877"/>
        <v>0.28807959136446482</v>
      </c>
      <c r="O2983" s="1">
        <f t="shared" si="891"/>
        <v>2.2829874583386065E-2</v>
      </c>
      <c r="P2983" s="1">
        <f t="shared" si="893"/>
        <v>0.22581688165852765</v>
      </c>
      <c r="Q2983">
        <f t="shared" si="878"/>
        <v>4.0111378957659971</v>
      </c>
      <c r="R2983">
        <f t="shared" si="879"/>
        <v>11.714559419933801</v>
      </c>
      <c r="S2983">
        <f t="shared" si="880"/>
        <v>1.5333192958028536</v>
      </c>
      <c r="T2983">
        <v>0.2432</v>
      </c>
      <c r="U2983" s="1">
        <f t="shared" si="881"/>
        <v>-0.14988157692304915</v>
      </c>
      <c r="V2983" s="1">
        <v>59</v>
      </c>
      <c r="W2983" s="1">
        <f t="shared" si="882"/>
        <v>14.270165400589365</v>
      </c>
      <c r="X2983" s="1">
        <f t="shared" si="883"/>
        <v>34.577904367607935</v>
      </c>
      <c r="Y2983" s="1">
        <f t="shared" si="884"/>
        <v>1.0174170639644726</v>
      </c>
      <c r="Z2983" s="1">
        <f t="shared" si="892"/>
        <v>0.64599999999999969</v>
      </c>
      <c r="AA2983" s="1">
        <f t="shared" si="885"/>
        <v>5.8581638474422361E-2</v>
      </c>
      <c r="AB2983" s="1">
        <f t="shared" si="886"/>
        <v>2.5243739000000001</v>
      </c>
      <c r="AC2983" s="1">
        <f t="shared" si="887"/>
        <v>1.4211070428190937</v>
      </c>
      <c r="AF2983" s="1">
        <f t="shared" si="888"/>
        <v>2.0455331815026145</v>
      </c>
      <c r="AG2983" s="1">
        <f t="shared" si="889"/>
        <v>3.226158948893953</v>
      </c>
      <c r="AH2983" s="1">
        <f t="shared" si="890"/>
        <v>3.3966314727974827</v>
      </c>
      <c r="AI2983">
        <v>3.5</v>
      </c>
      <c r="AJ2983">
        <v>4</v>
      </c>
      <c r="AK2983">
        <v>53</v>
      </c>
      <c r="AL2983">
        <v>4</v>
      </c>
      <c r="AM2983">
        <v>9116</v>
      </c>
      <c r="AN2983">
        <v>9139</v>
      </c>
      <c r="AO2983">
        <v>9068</v>
      </c>
      <c r="AP2983">
        <v>23</v>
      </c>
      <c r="AQ2983">
        <v>32700</v>
      </c>
    </row>
    <row r="2984" spans="1:43">
      <c r="A2984" s="27">
        <v>40968</v>
      </c>
      <c r="B2984" s="27"/>
      <c r="C2984">
        <v>-9.4</v>
      </c>
      <c r="D2984">
        <v>-5.0999999999999996</v>
      </c>
      <c r="E2984">
        <v>-11.7</v>
      </c>
      <c r="F2984">
        <v>79</v>
      </c>
      <c r="G2984">
        <v>64</v>
      </c>
      <c r="H2984">
        <v>3.5</v>
      </c>
      <c r="I2984" s="10">
        <v>935</v>
      </c>
      <c r="J2984">
        <v>1.5</v>
      </c>
      <c r="K2984" s="2">
        <v>10</v>
      </c>
      <c r="L2984" s="1">
        <f t="shared" si="875"/>
        <v>0.8497355665087194</v>
      </c>
      <c r="M2984" s="1">
        <f t="shared" si="876"/>
        <v>94</v>
      </c>
      <c r="N2984" s="1">
        <f t="shared" si="877"/>
        <v>0.29969813927128963</v>
      </c>
      <c r="O2984" s="1">
        <f t="shared" si="891"/>
        <v>2.3646526236242981E-2</v>
      </c>
      <c r="P2984" s="1">
        <f t="shared" si="893"/>
        <v>0.2510635825033159</v>
      </c>
      <c r="Q2984">
        <f t="shared" si="878"/>
        <v>2.3913624606443156</v>
      </c>
      <c r="R2984">
        <f t="shared" si="879"/>
        <v>11.727288131279039</v>
      </c>
      <c r="S2984">
        <f t="shared" si="880"/>
        <v>1.5349853574972565</v>
      </c>
      <c r="T2984">
        <v>0.2432</v>
      </c>
      <c r="U2984" s="1">
        <f t="shared" si="881"/>
        <v>-0.14331431015789206</v>
      </c>
      <c r="V2984" s="1">
        <v>60</v>
      </c>
      <c r="W2984" s="1">
        <f t="shared" si="882"/>
        <v>10.663434720504601</v>
      </c>
      <c r="X2984" s="1">
        <f t="shared" si="883"/>
        <v>34.688784625461274</v>
      </c>
      <c r="Y2984" s="1">
        <f t="shared" si="884"/>
        <v>1.0169324062104108</v>
      </c>
      <c r="Z2984" s="1">
        <f t="shared" si="892"/>
        <v>0.19</v>
      </c>
      <c r="AA2984" s="1">
        <f t="shared" si="885"/>
        <v>5.8609046450449516E-2</v>
      </c>
      <c r="AB2984" s="1">
        <f t="shared" si="886"/>
        <v>2.5231933999999998</v>
      </c>
      <c r="AC2984" s="1">
        <f t="shared" si="887"/>
        <v>1.1219266127519161</v>
      </c>
      <c r="AF2984" s="1">
        <f t="shared" si="888"/>
        <v>1.7217423966726957</v>
      </c>
      <c r="AG2984" s="1">
        <f t="shared" si="889"/>
        <v>2.6634288830996216</v>
      </c>
      <c r="AH2984" s="1">
        <f t="shared" si="890"/>
        <v>2.9274891492709139</v>
      </c>
      <c r="AI2984">
        <v>2.9</v>
      </c>
      <c r="AJ2984">
        <v>4</v>
      </c>
      <c r="AK2984">
        <v>43</v>
      </c>
      <c r="AL2984">
        <v>3</v>
      </c>
      <c r="AM2984">
        <v>9113</v>
      </c>
      <c r="AN2984">
        <v>9141</v>
      </c>
      <c r="AO2984">
        <v>9087</v>
      </c>
      <c r="AP2984">
        <v>24</v>
      </c>
      <c r="AQ2984">
        <v>0</v>
      </c>
    </row>
    <row r="2985" spans="1:43">
      <c r="A2985" s="27">
        <v>40969</v>
      </c>
      <c r="B2985" s="27"/>
      <c r="C2985">
        <v>-10</v>
      </c>
      <c r="D2985">
        <v>-5.5</v>
      </c>
      <c r="E2985">
        <v>-13.7</v>
      </c>
      <c r="F2985">
        <v>73</v>
      </c>
      <c r="G2985">
        <v>53</v>
      </c>
      <c r="H2985">
        <v>6.7</v>
      </c>
      <c r="I2985" s="10">
        <v>935</v>
      </c>
      <c r="J2985">
        <v>1.6</v>
      </c>
      <c r="K2985" s="2">
        <v>10</v>
      </c>
      <c r="L2985" s="1">
        <f t="shared" si="875"/>
        <v>1.1119773369456316</v>
      </c>
      <c r="M2985" s="1">
        <f t="shared" si="876"/>
        <v>93</v>
      </c>
      <c r="N2985" s="1">
        <f t="shared" si="877"/>
        <v>0.28580453520608862</v>
      </c>
      <c r="O2985" s="1">
        <f t="shared" si="891"/>
        <v>2.2669513425252256E-2</v>
      </c>
      <c r="P2985" s="1">
        <f t="shared" si="893"/>
        <v>0.20609653789460636</v>
      </c>
      <c r="Q2985">
        <f t="shared" si="878"/>
        <v>4.0068123054765463</v>
      </c>
      <c r="R2985">
        <f t="shared" si="879"/>
        <v>11.74007391759771</v>
      </c>
      <c r="S2985">
        <f t="shared" si="880"/>
        <v>1.5366588897379203</v>
      </c>
      <c r="T2985">
        <v>0.2432</v>
      </c>
      <c r="U2985" s="1">
        <f t="shared" si="881"/>
        <v>-0.13670464633246227</v>
      </c>
      <c r="V2985" s="1">
        <v>61</v>
      </c>
      <c r="W2985" s="1">
        <f t="shared" si="882"/>
        <v>14.344669689634609</v>
      </c>
      <c r="X2985" s="1">
        <f t="shared" si="883"/>
        <v>34.798786499109134</v>
      </c>
      <c r="Y2985" s="1">
        <f t="shared" si="884"/>
        <v>1.0164427392967901</v>
      </c>
      <c r="Z2985" s="1">
        <f t="shared" si="892"/>
        <v>-0.22799999999999987</v>
      </c>
      <c r="AA2985" s="1">
        <f t="shared" si="885"/>
        <v>5.8576159955029738E-2</v>
      </c>
      <c r="AB2985" s="1">
        <f t="shared" si="886"/>
        <v>2.52461</v>
      </c>
      <c r="AC2985" s="1">
        <f t="shared" si="887"/>
        <v>1.1967217202687106</v>
      </c>
      <c r="AF2985" s="1">
        <f t="shared" si="888"/>
        <v>1.787695160348485</v>
      </c>
      <c r="AG2985" s="1">
        <f t="shared" si="889"/>
        <v>3.2466407840216798</v>
      </c>
      <c r="AH2985" s="1">
        <f t="shared" si="890"/>
        <v>3.7146444010614843</v>
      </c>
      <c r="AI2985">
        <v>3.6</v>
      </c>
      <c r="AJ2985">
        <v>3</v>
      </c>
      <c r="AK2985">
        <v>59</v>
      </c>
      <c r="AL2985">
        <v>6</v>
      </c>
      <c r="AM2985">
        <v>9099</v>
      </c>
      <c r="AN2985">
        <v>9112</v>
      </c>
      <c r="AO2985">
        <v>9088</v>
      </c>
      <c r="AP2985">
        <v>21</v>
      </c>
      <c r="AQ2985">
        <v>32700</v>
      </c>
    </row>
    <row r="2986" spans="1:43">
      <c r="A2986" s="27">
        <v>40970</v>
      </c>
      <c r="B2986" s="27"/>
      <c r="C2986">
        <v>-6.3</v>
      </c>
      <c r="D2986">
        <v>-2.1</v>
      </c>
      <c r="E2986">
        <v>-9.1999999999999993</v>
      </c>
      <c r="F2986">
        <v>72</v>
      </c>
      <c r="G2986">
        <v>34</v>
      </c>
      <c r="H2986">
        <v>8.8000000000000007</v>
      </c>
      <c r="I2986" s="10">
        <v>935</v>
      </c>
      <c r="J2986">
        <v>1.8</v>
      </c>
      <c r="K2986" s="2">
        <v>10</v>
      </c>
      <c r="L2986" s="1">
        <f t="shared" si="875"/>
        <v>1.3463525852652469</v>
      </c>
      <c r="M2986" s="1">
        <f t="shared" si="876"/>
        <v>110</v>
      </c>
      <c r="N2986" s="1">
        <f t="shared" si="877"/>
        <v>0.38149470040937228</v>
      </c>
      <c r="O2986" s="1">
        <f t="shared" si="891"/>
        <v>2.929790075668761E-2</v>
      </c>
      <c r="P2986" s="1">
        <f t="shared" si="893"/>
        <v>0.25648087479759302</v>
      </c>
      <c r="Q2986">
        <f t="shared" si="878"/>
        <v>5.2186523209831224</v>
      </c>
      <c r="R2986">
        <f t="shared" si="879"/>
        <v>11.752913758126393</v>
      </c>
      <c r="S2986">
        <f t="shared" si="880"/>
        <v>1.5383394971369626</v>
      </c>
      <c r="T2986">
        <v>0.2432</v>
      </c>
      <c r="U2986" s="1">
        <f t="shared" si="881"/>
        <v>-0.13005454080149897</v>
      </c>
      <c r="V2986" s="1">
        <v>62</v>
      </c>
      <c r="W2986" s="1">
        <f t="shared" si="882"/>
        <v>16.782607217817837</v>
      </c>
      <c r="X2986" s="1">
        <f t="shared" si="883"/>
        <v>34.907844069517211</v>
      </c>
      <c r="Y2986" s="1">
        <f t="shared" si="884"/>
        <v>1.0159482080830986</v>
      </c>
      <c r="Z2986" s="1">
        <f t="shared" si="892"/>
        <v>1.4060000000000001</v>
      </c>
      <c r="AA2986" s="1">
        <f t="shared" si="885"/>
        <v>5.8779549989467939E-2</v>
      </c>
      <c r="AB2986" s="1">
        <f t="shared" si="886"/>
        <v>2.5158742999999997</v>
      </c>
      <c r="AC2986" s="1">
        <f t="shared" si="887"/>
        <v>1.3463119353022994</v>
      </c>
      <c r="AF2986" s="1">
        <f t="shared" si="888"/>
        <v>2.4602422820644834</v>
      </c>
      <c r="AG2986" s="1">
        <f t="shared" si="889"/>
        <v>3.6860829651852325</v>
      </c>
      <c r="AH2986" s="1">
        <f t="shared" si="890"/>
        <v>4.2574405530681956</v>
      </c>
      <c r="AI2986">
        <v>3.7</v>
      </c>
      <c r="AJ2986">
        <v>3</v>
      </c>
      <c r="AK2986">
        <v>59</v>
      </c>
      <c r="AL2986">
        <v>2</v>
      </c>
      <c r="AM2986">
        <v>9110</v>
      </c>
      <c r="AN2986">
        <v>9122</v>
      </c>
      <c r="AO2986">
        <v>9100</v>
      </c>
      <c r="AP2986">
        <v>27</v>
      </c>
      <c r="AQ2986">
        <v>1</v>
      </c>
    </row>
    <row r="2987" spans="1:43">
      <c r="A2987" s="27">
        <v>40971</v>
      </c>
      <c r="B2987" s="27"/>
      <c r="C2987">
        <v>-7.2</v>
      </c>
      <c r="D2987">
        <v>-3.5</v>
      </c>
      <c r="E2987">
        <v>-10.6</v>
      </c>
      <c r="F2987">
        <v>67</v>
      </c>
      <c r="G2987">
        <v>33</v>
      </c>
      <c r="H2987">
        <v>6.9</v>
      </c>
      <c r="I2987" s="10">
        <v>935</v>
      </c>
      <c r="J2987">
        <v>2.4</v>
      </c>
      <c r="K2987" s="2">
        <v>10</v>
      </c>
      <c r="L2987" s="1">
        <f t="shared" si="875"/>
        <v>1.4001259570884013</v>
      </c>
      <c r="M2987" s="1">
        <f t="shared" si="876"/>
        <v>101</v>
      </c>
      <c r="N2987" s="1">
        <f t="shared" si="877"/>
        <v>0.35591994247776954</v>
      </c>
      <c r="O2987" s="1">
        <f t="shared" si="891"/>
        <v>2.7548061209407455E-2</v>
      </c>
      <c r="P2987" s="1">
        <f t="shared" si="893"/>
        <v>0.21545339521215742</v>
      </c>
      <c r="Q2987">
        <f t="shared" si="878"/>
        <v>4.23682267142933</v>
      </c>
      <c r="R2987">
        <f t="shared" si="879"/>
        <v>11.765804670691058</v>
      </c>
      <c r="S2987">
        <f t="shared" si="880"/>
        <v>1.5400267893574684</v>
      </c>
      <c r="T2987">
        <v>0.2432</v>
      </c>
      <c r="U2987" s="1">
        <f t="shared" si="881"/>
        <v>-0.12336596088372098</v>
      </c>
      <c r="V2987" s="1">
        <v>63</v>
      </c>
      <c r="W2987" s="1">
        <f t="shared" si="882"/>
        <v>14.646497130723521</v>
      </c>
      <c r="X2987" s="1">
        <f t="shared" si="883"/>
        <v>35.015892856631737</v>
      </c>
      <c r="Y2987" s="1">
        <f t="shared" si="884"/>
        <v>1.0154489588678441</v>
      </c>
      <c r="Z2987" s="1">
        <f t="shared" si="892"/>
        <v>-0.34200000000000014</v>
      </c>
      <c r="AA2987" s="1">
        <f t="shared" si="885"/>
        <v>5.8729946849890836E-2</v>
      </c>
      <c r="AB2987" s="1">
        <f t="shared" si="886"/>
        <v>2.5179991999999998</v>
      </c>
      <c r="AC2987" s="1">
        <f t="shared" si="887"/>
        <v>1.7950825804030659</v>
      </c>
      <c r="AF2987" s="1">
        <f t="shared" si="888"/>
        <v>2.274720703418545</v>
      </c>
      <c r="AG2987" s="1">
        <f t="shared" si="889"/>
        <v>3.3317959187360211</v>
      </c>
      <c r="AH2987" s="1">
        <f t="shared" si="890"/>
        <v>4.3255125945873845</v>
      </c>
      <c r="AI2987">
        <v>3.3</v>
      </c>
      <c r="AJ2987">
        <v>3</v>
      </c>
      <c r="AK2987">
        <v>54</v>
      </c>
      <c r="AL2987">
        <v>3</v>
      </c>
      <c r="AM2987">
        <v>9107</v>
      </c>
      <c r="AN2987">
        <v>9114</v>
      </c>
      <c r="AO2987">
        <v>9102</v>
      </c>
      <c r="AP2987">
        <v>24</v>
      </c>
      <c r="AQ2987">
        <v>0</v>
      </c>
    </row>
    <row r="2988" spans="1:43">
      <c r="A2988" s="27">
        <v>40972</v>
      </c>
      <c r="B2988" s="27"/>
      <c r="C2988">
        <v>-7.8</v>
      </c>
      <c r="D2988">
        <v>-1.8</v>
      </c>
      <c r="E2988">
        <v>-12.4</v>
      </c>
      <c r="F2988">
        <v>74</v>
      </c>
      <c r="G2988">
        <v>44</v>
      </c>
      <c r="H2988">
        <v>8.1999999999999993</v>
      </c>
      <c r="I2988" s="10">
        <v>935</v>
      </c>
      <c r="J2988">
        <v>2.6</v>
      </c>
      <c r="K2988" s="2">
        <v>10</v>
      </c>
      <c r="L2988" s="1">
        <f t="shared" si="875"/>
        <v>1.316511868094477</v>
      </c>
      <c r="M2988" s="1">
        <f t="shared" si="876"/>
        <v>104</v>
      </c>
      <c r="N2988" s="1">
        <f t="shared" si="877"/>
        <v>0.33972712124918997</v>
      </c>
      <c r="O2988" s="1">
        <f t="shared" si="891"/>
        <v>2.6432411900060862E-2</v>
      </c>
      <c r="P2988" s="1">
        <f t="shared" si="893"/>
        <v>0.24040405626291983</v>
      </c>
      <c r="Q2988">
        <f t="shared" si="878"/>
        <v>4.8407295078615391</v>
      </c>
      <c r="R2988">
        <f t="shared" si="879"/>
        <v>11.778743710410403</v>
      </c>
      <c r="S2988">
        <f t="shared" si="880"/>
        <v>1.5417203809437701</v>
      </c>
      <c r="T2988">
        <v>0.2432</v>
      </c>
      <c r="U2988" s="1">
        <f t="shared" si="881"/>
        <v>-0.11664088527982869</v>
      </c>
      <c r="V2988" s="1">
        <v>64</v>
      </c>
      <c r="W2988" s="1">
        <f t="shared" si="882"/>
        <v>16.174966265133722</v>
      </c>
      <c r="X2988" s="1">
        <f t="shared" si="883"/>
        <v>35.122869885980613</v>
      </c>
      <c r="Y2988" s="1">
        <f t="shared" si="884"/>
        <v>1.0149451393452733</v>
      </c>
      <c r="Z2988" s="1">
        <f t="shared" si="892"/>
        <v>-0.22799999999999987</v>
      </c>
      <c r="AA2988" s="1">
        <f t="shared" si="885"/>
        <v>5.8696924574366656E-2</v>
      </c>
      <c r="AB2988" s="1">
        <f t="shared" si="886"/>
        <v>2.5194158</v>
      </c>
      <c r="AC2988" s="1">
        <f t="shared" si="887"/>
        <v>1.9446727954366547</v>
      </c>
      <c r="AF2988" s="1">
        <f t="shared" si="888"/>
        <v>2.6300909293925439</v>
      </c>
      <c r="AG2988" s="1">
        <f t="shared" si="889"/>
        <v>3.5851944228516608</v>
      </c>
      <c r="AH2988" s="1">
        <f t="shared" si="890"/>
        <v>4.5234516038783088</v>
      </c>
      <c r="AI2988">
        <v>5.2</v>
      </c>
      <c r="AJ2988">
        <v>11</v>
      </c>
      <c r="AK2988">
        <v>77</v>
      </c>
      <c r="AL2988">
        <v>10</v>
      </c>
      <c r="AM2988">
        <v>9076</v>
      </c>
      <c r="AN2988">
        <v>9106</v>
      </c>
      <c r="AO2988">
        <v>9031</v>
      </c>
      <c r="AP2988">
        <v>25</v>
      </c>
      <c r="AQ2988">
        <v>0</v>
      </c>
    </row>
    <row r="2989" spans="1:43">
      <c r="A2989" s="27">
        <v>40973</v>
      </c>
      <c r="B2989" s="27"/>
      <c r="C2989">
        <v>-7.9</v>
      </c>
      <c r="D2989">
        <v>-1.7</v>
      </c>
      <c r="E2989">
        <v>-12.3</v>
      </c>
      <c r="F2989">
        <v>74</v>
      </c>
      <c r="G2989">
        <v>46</v>
      </c>
      <c r="H2989">
        <v>9.1999999999999993</v>
      </c>
      <c r="I2989" s="10">
        <v>935</v>
      </c>
      <c r="J2989">
        <v>2.4</v>
      </c>
      <c r="K2989" s="2">
        <v>10</v>
      </c>
      <c r="L2989" s="1">
        <f t="shared" si="875"/>
        <v>1.341693890863815</v>
      </c>
      <c r="M2989" s="1">
        <f t="shared" si="876"/>
        <v>102</v>
      </c>
      <c r="N2989" s="1">
        <f t="shared" si="877"/>
        <v>0.3370928834916338</v>
      </c>
      <c r="O2989" s="1">
        <f t="shared" si="891"/>
        <v>2.6250326589220569E-2</v>
      </c>
      <c r="P2989" s="1">
        <f t="shared" si="893"/>
        <v>0.24529150351248707</v>
      </c>
      <c r="Q2989">
        <f t="shared" si="878"/>
        <v>5.3389943530299186</v>
      </c>
      <c r="R2989">
        <f t="shared" si="879"/>
        <v>11.791727968296195</v>
      </c>
      <c r="S2989">
        <f t="shared" si="880"/>
        <v>1.5434198911382455</v>
      </c>
      <c r="T2989">
        <v>0.2432</v>
      </c>
      <c r="U2989" s="1">
        <f t="shared" si="881"/>
        <v>-0.10988130348714038</v>
      </c>
      <c r="V2989" s="1">
        <v>65</v>
      </c>
      <c r="W2989" s="1">
        <f t="shared" si="882"/>
        <v>17.363530684063331</v>
      </c>
      <c r="X2989" s="1">
        <f t="shared" si="883"/>
        <v>35.228713753379424</v>
      </c>
      <c r="Y2989" s="1">
        <f t="shared" si="884"/>
        <v>1.014436898561679</v>
      </c>
      <c r="Z2989" s="1">
        <f t="shared" si="892"/>
        <v>-3.80000000000002E-2</v>
      </c>
      <c r="AA2989" s="1">
        <f t="shared" si="885"/>
        <v>5.8691424471796136E-2</v>
      </c>
      <c r="AB2989" s="1">
        <f t="shared" si="886"/>
        <v>2.5196518999999999</v>
      </c>
      <c r="AC2989" s="1">
        <f t="shared" si="887"/>
        <v>1.7950825804030659</v>
      </c>
      <c r="AF2989" s="1">
        <f t="shared" si="888"/>
        <v>2.6116366227969841</v>
      </c>
      <c r="AG2989" s="1">
        <f t="shared" si="889"/>
        <v>3.7823909996686558</v>
      </c>
      <c r="AH2989" s="1">
        <f t="shared" si="890"/>
        <v>4.6970229354607929</v>
      </c>
      <c r="AI2989">
        <v>3.7</v>
      </c>
      <c r="AJ2989">
        <v>4</v>
      </c>
      <c r="AK2989">
        <v>54</v>
      </c>
      <c r="AL2989">
        <v>4</v>
      </c>
      <c r="AM2989">
        <v>9090</v>
      </c>
      <c r="AN2989">
        <v>9105</v>
      </c>
      <c r="AO2989">
        <v>9048</v>
      </c>
      <c r="AP2989">
        <v>25</v>
      </c>
      <c r="AQ2989">
        <v>1</v>
      </c>
    </row>
    <row r="2990" spans="1:43">
      <c r="A2990" s="27">
        <v>40974</v>
      </c>
      <c r="B2990" s="27"/>
      <c r="C2990">
        <v>-4.3</v>
      </c>
      <c r="D2990">
        <v>-1.2</v>
      </c>
      <c r="E2990">
        <v>-6.8</v>
      </c>
      <c r="F2990">
        <v>65</v>
      </c>
      <c r="G2990">
        <v>49</v>
      </c>
      <c r="H2990">
        <v>3.7</v>
      </c>
      <c r="I2990" s="10">
        <v>935</v>
      </c>
      <c r="J2990">
        <v>1.5</v>
      </c>
      <c r="K2990" s="2">
        <v>10</v>
      </c>
      <c r="L2990" s="1">
        <f t="shared" si="875"/>
        <v>1.1503178091476118</v>
      </c>
      <c r="M2990" s="1">
        <f t="shared" si="876"/>
        <v>81</v>
      </c>
      <c r="N2990" s="1">
        <f t="shared" si="877"/>
        <v>0.44424678094924552</v>
      </c>
      <c r="O2990" s="1">
        <f t="shared" si="891"/>
        <v>3.3533925994768884E-2</v>
      </c>
      <c r="P2990" s="1">
        <f t="shared" si="893"/>
        <v>0.28578785328170864</v>
      </c>
      <c r="Q2990">
        <f t="shared" si="878"/>
        <v>2.6010952355603196</v>
      </c>
      <c r="R2990">
        <f t="shared" si="879"/>
        <v>11.804754569756494</v>
      </c>
      <c r="S2990">
        <f t="shared" si="880"/>
        <v>1.5451249436854049</v>
      </c>
      <c r="T2990">
        <v>0.2432</v>
      </c>
      <c r="U2990" s="1">
        <f t="shared" si="881"/>
        <v>-0.10308921521103354</v>
      </c>
      <c r="V2990" s="1">
        <v>66</v>
      </c>
      <c r="W2990" s="1">
        <f t="shared" si="882"/>
        <v>11.065410478542256</v>
      </c>
      <c r="X2990" s="1">
        <f t="shared" si="883"/>
        <v>35.333364687629555</v>
      </c>
      <c r="Y2990" s="1">
        <f t="shared" si="884"/>
        <v>1.0139243868713077</v>
      </c>
      <c r="Z2990" s="1">
        <f t="shared" si="892"/>
        <v>1.3680000000000003</v>
      </c>
      <c r="AA2990" s="1">
        <f t="shared" si="885"/>
        <v>5.8890079739117231E-2</v>
      </c>
      <c r="AB2990" s="1">
        <f t="shared" si="886"/>
        <v>2.5111523</v>
      </c>
      <c r="AC2990" s="1">
        <f t="shared" si="887"/>
        <v>1.1219266127519161</v>
      </c>
      <c r="AF2990" s="1">
        <f t="shared" si="888"/>
        <v>2.596214755857349</v>
      </c>
      <c r="AG2990" s="1">
        <f t="shared" si="889"/>
        <v>2.8362871052217793</v>
      </c>
      <c r="AH2990" s="1">
        <f t="shared" si="890"/>
        <v>3.244165933549644</v>
      </c>
      <c r="AI2990">
        <v>3.3</v>
      </c>
      <c r="AJ2990">
        <v>11</v>
      </c>
      <c r="AK2990">
        <v>48</v>
      </c>
      <c r="AL2990">
        <v>11</v>
      </c>
      <c r="AM2990">
        <v>9101</v>
      </c>
      <c r="AN2990">
        <v>9112</v>
      </c>
      <c r="AO2990">
        <v>9087</v>
      </c>
      <c r="AP2990">
        <v>29</v>
      </c>
      <c r="AQ2990">
        <v>0</v>
      </c>
    </row>
    <row r="2991" spans="1:43">
      <c r="A2991" s="27">
        <v>40975</v>
      </c>
      <c r="B2991" s="27"/>
      <c r="C2991">
        <v>-3.3</v>
      </c>
      <c r="D2991">
        <v>-0.4</v>
      </c>
      <c r="E2991">
        <v>-6.8</v>
      </c>
      <c r="F2991">
        <v>72</v>
      </c>
      <c r="G2991">
        <v>55</v>
      </c>
      <c r="H2991">
        <v>8.5</v>
      </c>
      <c r="I2991" s="10">
        <v>935</v>
      </c>
      <c r="J2991">
        <v>1.8</v>
      </c>
      <c r="K2991" s="2">
        <v>10</v>
      </c>
      <c r="L2991" s="1">
        <f t="shared" si="875"/>
        <v>1.6806774852193007</v>
      </c>
      <c r="M2991" s="1">
        <f t="shared" si="876"/>
        <v>89</v>
      </c>
      <c r="N2991" s="1">
        <f t="shared" si="877"/>
        <v>0.47892579892857584</v>
      </c>
      <c r="O2991" s="1">
        <f t="shared" si="891"/>
        <v>3.5843339981176559E-2</v>
      </c>
      <c r="P2991" s="1">
        <f t="shared" si="893"/>
        <v>0.32655220002758478</v>
      </c>
      <c r="Q2991">
        <f t="shared" si="878"/>
        <v>5.0191922711482357</v>
      </c>
      <c r="R2991">
        <f t="shared" si="879"/>
        <v>11.817820673007633</v>
      </c>
      <c r="S2991">
        <f t="shared" si="880"/>
        <v>1.5468351666240359</v>
      </c>
      <c r="T2991">
        <v>0.2432</v>
      </c>
      <c r="U2991" s="1">
        <f t="shared" si="881"/>
        <v>-9.6266629773366377E-2</v>
      </c>
      <c r="V2991" s="1">
        <v>67</v>
      </c>
      <c r="W2991" s="1">
        <f t="shared" si="882"/>
        <v>16.634453469867893</v>
      </c>
      <c r="X2991" s="1">
        <f t="shared" si="883"/>
        <v>35.436764611098695</v>
      </c>
      <c r="Y2991" s="1">
        <f t="shared" si="884"/>
        <v>1.0134077558918801</v>
      </c>
      <c r="Z2991" s="1">
        <f t="shared" si="892"/>
        <v>0.38</v>
      </c>
      <c r="AA2991" s="1">
        <f t="shared" si="885"/>
        <v>5.8945500641710467E-2</v>
      </c>
      <c r="AB2991" s="1">
        <f t="shared" si="886"/>
        <v>2.5087912999999999</v>
      </c>
      <c r="AC2991" s="1">
        <f t="shared" si="887"/>
        <v>1.3463119353022994</v>
      </c>
      <c r="AF2991" s="1">
        <f t="shared" si="888"/>
        <v>2.9897845206096525</v>
      </c>
      <c r="AG2991" s="1">
        <f t="shared" si="889"/>
        <v>3.7699104864299811</v>
      </c>
      <c r="AH2991" s="1">
        <f t="shared" si="890"/>
        <v>5.3530953452816181</v>
      </c>
      <c r="AI2991">
        <v>3.4</v>
      </c>
      <c r="AJ2991">
        <v>3</v>
      </c>
      <c r="AK2991">
        <v>47</v>
      </c>
      <c r="AL2991">
        <v>4</v>
      </c>
      <c r="AM2991">
        <v>9114</v>
      </c>
      <c r="AN2991">
        <v>9134</v>
      </c>
      <c r="AO2991">
        <v>9093</v>
      </c>
      <c r="AP2991">
        <v>34</v>
      </c>
      <c r="AQ2991">
        <v>0</v>
      </c>
    </row>
    <row r="2992" spans="1:43">
      <c r="A2992" s="27">
        <v>40976</v>
      </c>
      <c r="B2992" s="27"/>
      <c r="C2992">
        <v>-3.3</v>
      </c>
      <c r="D2992">
        <v>0.9</v>
      </c>
      <c r="E2992">
        <v>-6.2</v>
      </c>
      <c r="F2992">
        <v>70</v>
      </c>
      <c r="G2992">
        <v>57</v>
      </c>
      <c r="H2992">
        <v>8.4</v>
      </c>
      <c r="I2992" s="10">
        <v>935</v>
      </c>
      <c r="J2992">
        <v>2.2000000000000002</v>
      </c>
      <c r="K2992" s="2">
        <v>10</v>
      </c>
      <c r="L2992" s="1">
        <f t="shared" si="875"/>
        <v>1.6619778291503855</v>
      </c>
      <c r="M2992" s="1">
        <f t="shared" si="876"/>
        <v>83</v>
      </c>
      <c r="N2992" s="1">
        <f t="shared" si="877"/>
        <v>0.47892579892857584</v>
      </c>
      <c r="O2992" s="1">
        <f t="shared" si="891"/>
        <v>3.5843339981176559E-2</v>
      </c>
      <c r="P2992" s="1">
        <f t="shared" si="893"/>
        <v>0.34541691633108779</v>
      </c>
      <c r="Q2992">
        <f t="shared" si="878"/>
        <v>4.9904927564888943</v>
      </c>
      <c r="R2992">
        <f t="shared" si="879"/>
        <v>11.830923467400767</v>
      </c>
      <c r="S2992">
        <f t="shared" si="880"/>
        <v>1.5485501920681632</v>
      </c>
      <c r="T2992">
        <v>0.2432</v>
      </c>
      <c r="U2992" s="1">
        <f t="shared" si="881"/>
        <v>-8.9415565518055323E-2</v>
      </c>
      <c r="V2992" s="1">
        <v>68</v>
      </c>
      <c r="W2992" s="1">
        <f t="shared" si="882"/>
        <v>16.555827902778162</v>
      </c>
      <c r="X2992" s="1">
        <f t="shared" si="883"/>
        <v>35.538857198076784</v>
      </c>
      <c r="Y2992" s="1">
        <f t="shared" si="884"/>
        <v>1.0128871584597372</v>
      </c>
      <c r="Z2992" s="1">
        <f t="shared" si="892"/>
        <v>0</v>
      </c>
      <c r="AA2992" s="1">
        <f t="shared" si="885"/>
        <v>5.8945500641710467E-2</v>
      </c>
      <c r="AB2992" s="1">
        <f t="shared" si="886"/>
        <v>2.5087912999999999</v>
      </c>
      <c r="AC2992" s="1">
        <f t="shared" si="887"/>
        <v>1.6454923653694771</v>
      </c>
      <c r="AF2992" s="1">
        <f t="shared" si="888"/>
        <v>3.1581188580103801</v>
      </c>
      <c r="AG2992" s="1">
        <f t="shared" si="889"/>
        <v>3.7554818572775983</v>
      </c>
      <c r="AH2992" s="1">
        <f t="shared" si="890"/>
        <v>5.5103606977359938</v>
      </c>
      <c r="AI2992">
        <v>3.4</v>
      </c>
      <c r="AJ2992">
        <v>1</v>
      </c>
      <c r="AK2992">
        <v>54</v>
      </c>
      <c r="AL2992">
        <v>15</v>
      </c>
      <c r="AM2992">
        <v>9147</v>
      </c>
      <c r="AN2992">
        <v>9162</v>
      </c>
      <c r="AO2992">
        <v>9132</v>
      </c>
      <c r="AP2992">
        <v>33</v>
      </c>
      <c r="AQ2992">
        <v>0</v>
      </c>
    </row>
    <row r="2993" spans="1:43">
      <c r="A2993" s="27">
        <v>40977</v>
      </c>
      <c r="B2993" s="27"/>
      <c r="C2993">
        <v>-2.4</v>
      </c>
      <c r="D2993">
        <v>2.2000000000000002</v>
      </c>
      <c r="E2993">
        <v>-5.7</v>
      </c>
      <c r="F2993">
        <v>67</v>
      </c>
      <c r="G2993">
        <v>39</v>
      </c>
      <c r="H2993">
        <v>7.9</v>
      </c>
      <c r="I2993" s="10">
        <v>935</v>
      </c>
      <c r="J2993">
        <v>1.8</v>
      </c>
      <c r="K2993" s="2">
        <v>10</v>
      </c>
      <c r="L2993" s="1">
        <f t="shared" si="875"/>
        <v>1.7457482660488237</v>
      </c>
      <c r="M2993" s="1">
        <f t="shared" si="876"/>
        <v>95</v>
      </c>
      <c r="N2993" s="1">
        <f t="shared" si="877"/>
        <v>0.51216529061388549</v>
      </c>
      <c r="O2993" s="1">
        <f t="shared" si="891"/>
        <v>3.8037858939380068E-2</v>
      </c>
      <c r="P2993" s="1">
        <f t="shared" si="893"/>
        <v>0.32936072901787883</v>
      </c>
      <c r="Q2993">
        <f t="shared" si="878"/>
        <v>4.829554935263058</v>
      </c>
      <c r="R2993">
        <f t="shared" si="879"/>
        <v>11.844060171668721</v>
      </c>
      <c r="S2993">
        <f t="shared" si="880"/>
        <v>1.5502696559775813</v>
      </c>
      <c r="T2993">
        <v>0.2432</v>
      </c>
      <c r="U2993" s="1">
        <f t="shared" si="881"/>
        <v>-8.253804921398214E-2</v>
      </c>
      <c r="V2993" s="1">
        <v>69</v>
      </c>
      <c r="W2993" s="1">
        <f t="shared" si="882"/>
        <v>16.012702405446593</v>
      </c>
      <c r="X2993" s="1">
        <f t="shared" si="883"/>
        <v>35.639587930804701</v>
      </c>
      <c r="Y2993" s="1">
        <f t="shared" si="884"/>
        <v>1.0123627485846265</v>
      </c>
      <c r="Z2993" s="1">
        <f t="shared" si="892"/>
        <v>0.34199999999999997</v>
      </c>
      <c r="AA2993" s="1">
        <f t="shared" si="885"/>
        <v>5.8995468716566211E-2</v>
      </c>
      <c r="AB2993" s="1">
        <f t="shared" si="886"/>
        <v>2.5066663999999999</v>
      </c>
      <c r="AC2993" s="1">
        <f t="shared" si="887"/>
        <v>1.3463119353022994</v>
      </c>
      <c r="AF2993" s="1">
        <f t="shared" si="888"/>
        <v>3.548091217453448</v>
      </c>
      <c r="AG2993" s="1">
        <f t="shared" si="889"/>
        <v>3.6657296188830411</v>
      </c>
      <c r="AH2993" s="1">
        <f t="shared" si="890"/>
        <v>5.3547714037930412</v>
      </c>
      <c r="AI2993">
        <v>3.2</v>
      </c>
      <c r="AJ2993">
        <v>3</v>
      </c>
      <c r="AK2993">
        <v>50</v>
      </c>
      <c r="AL2993">
        <v>3</v>
      </c>
      <c r="AM2993">
        <v>9159</v>
      </c>
      <c r="AN2993">
        <v>9171</v>
      </c>
      <c r="AO2993">
        <v>9139</v>
      </c>
      <c r="AP2993">
        <v>34</v>
      </c>
      <c r="AQ2993">
        <v>0</v>
      </c>
    </row>
    <row r="2994" spans="1:43">
      <c r="A2994" s="27">
        <v>40978</v>
      </c>
      <c r="B2994" s="27"/>
      <c r="C2994">
        <v>-2.6</v>
      </c>
      <c r="D2994">
        <v>0.3</v>
      </c>
      <c r="E2994">
        <v>-4.5</v>
      </c>
      <c r="F2994">
        <v>77</v>
      </c>
      <c r="G2994">
        <v>57</v>
      </c>
      <c r="H2994">
        <v>5.8</v>
      </c>
      <c r="I2994" s="10">
        <v>935</v>
      </c>
      <c r="J2994">
        <v>1.9</v>
      </c>
      <c r="K2994" s="2">
        <v>10</v>
      </c>
      <c r="L2994" s="1">
        <f t="shared" si="875"/>
        <v>1.490674928372888</v>
      </c>
      <c r="M2994" s="1">
        <f t="shared" si="876"/>
        <v>97</v>
      </c>
      <c r="N2994" s="1">
        <f t="shared" si="877"/>
        <v>0.50460724036277249</v>
      </c>
      <c r="O2994" s="1">
        <f t="shared" si="891"/>
        <v>3.7540430839588003E-2</v>
      </c>
      <c r="P2994" s="1">
        <f t="shared" si="893"/>
        <v>0.39020225411227161</v>
      </c>
      <c r="Q2994">
        <f t="shared" si="878"/>
        <v>3.6021714484233391</v>
      </c>
      <c r="R2994">
        <f t="shared" si="879"/>
        <v>11.857228032098897</v>
      </c>
      <c r="S2994">
        <f t="shared" si="880"/>
        <v>1.5519931979187038</v>
      </c>
      <c r="T2994">
        <v>0.2432</v>
      </c>
      <c r="U2994" s="1">
        <f t="shared" si="881"/>
        <v>-7.5636115455410144E-2</v>
      </c>
      <c r="V2994" s="1">
        <v>70</v>
      </c>
      <c r="W2994" s="1">
        <f t="shared" si="882"/>
        <v>13.610230590810362</v>
      </c>
      <c r="X2994" s="1">
        <f t="shared" si="883"/>
        <v>35.73890415307617</v>
      </c>
      <c r="Y2994" s="1">
        <f t="shared" si="884"/>
        <v>1.0118346814041403</v>
      </c>
      <c r="Z2994" s="1">
        <f t="shared" si="892"/>
        <v>-7.6000000000000068E-2</v>
      </c>
      <c r="AA2994" s="1">
        <f t="shared" si="885"/>
        <v>5.8984357380189367E-2</v>
      </c>
      <c r="AB2994" s="1">
        <f t="shared" si="886"/>
        <v>2.5071385999999998</v>
      </c>
      <c r="AC2994" s="1">
        <f t="shared" si="887"/>
        <v>1.4211070428190937</v>
      </c>
      <c r="AF2994" s="1">
        <f t="shared" si="888"/>
        <v>2.7373685572840589</v>
      </c>
      <c r="AG2994" s="1">
        <f t="shared" si="889"/>
        <v>3.321529092149849</v>
      </c>
      <c r="AH2994" s="1">
        <f t="shared" si="890"/>
        <v>4.9415856182299125</v>
      </c>
      <c r="AI2994">
        <v>3.3</v>
      </c>
      <c r="AJ2994">
        <v>3</v>
      </c>
      <c r="AK2994">
        <v>50</v>
      </c>
      <c r="AL2994">
        <v>3</v>
      </c>
      <c r="AM2994">
        <v>9143</v>
      </c>
      <c r="AN2994">
        <v>9152</v>
      </c>
      <c r="AO2994">
        <v>9135</v>
      </c>
      <c r="AP2994">
        <v>39</v>
      </c>
      <c r="AQ2994">
        <v>0</v>
      </c>
    </row>
    <row r="2995" spans="1:43">
      <c r="A2995" s="27">
        <v>40979</v>
      </c>
      <c r="B2995" s="27"/>
      <c r="C2995">
        <v>-3.2</v>
      </c>
      <c r="D2995">
        <v>-1.3</v>
      </c>
      <c r="E2995">
        <v>-4.2</v>
      </c>
      <c r="F2995">
        <v>87</v>
      </c>
      <c r="G2995">
        <v>80</v>
      </c>
      <c r="H2995">
        <v>1.4</v>
      </c>
      <c r="I2995" s="10">
        <v>935</v>
      </c>
      <c r="J2995">
        <v>2.7</v>
      </c>
      <c r="K2995" s="2">
        <v>10</v>
      </c>
      <c r="L2995" s="1">
        <f t="shared" si="875"/>
        <v>0.95214828988840317</v>
      </c>
      <c r="M2995" s="1">
        <f t="shared" si="876"/>
        <v>94</v>
      </c>
      <c r="N2995" s="1">
        <f t="shared" si="877"/>
        <v>0.48252218724041501</v>
      </c>
      <c r="O2995" s="1">
        <f t="shared" si="891"/>
        <v>3.6081652077899297E-2</v>
      </c>
      <c r="P2995" s="1">
        <f t="shared" si="893"/>
        <v>0.43259898324767276</v>
      </c>
      <c r="Q2995">
        <f t="shared" si="878"/>
        <v>1.3360376147241215</v>
      </c>
      <c r="R2995">
        <f t="shared" si="879"/>
        <v>11.870424320637868</v>
      </c>
      <c r="S2995">
        <f t="shared" si="880"/>
        <v>1.553720460816475</v>
      </c>
      <c r="T2995">
        <v>0.2432</v>
      </c>
      <c r="U2995" s="1">
        <f t="shared" si="881"/>
        <v>-6.8711806060083896E-2</v>
      </c>
      <c r="V2995" s="1">
        <v>71</v>
      </c>
      <c r="W2995" s="1">
        <f t="shared" si="882"/>
        <v>8.5258138224820215</v>
      </c>
      <c r="X2995" s="1">
        <f t="shared" si="883"/>
        <v>35.836755121317857</v>
      </c>
      <c r="Y2995" s="1">
        <f t="shared" si="884"/>
        <v>1.0113031131378225</v>
      </c>
      <c r="Z2995" s="1">
        <f t="shared" si="892"/>
        <v>-0.22800000000000004</v>
      </c>
      <c r="AA2995" s="1">
        <f t="shared" si="885"/>
        <v>5.8951048469679933E-2</v>
      </c>
      <c r="AB2995" s="1">
        <f t="shared" si="886"/>
        <v>2.5085552</v>
      </c>
      <c r="AC2995" s="1">
        <f t="shared" si="887"/>
        <v>2.019467902953449</v>
      </c>
      <c r="AF2995" s="1">
        <f t="shared" si="888"/>
        <v>2.0493133529502412</v>
      </c>
      <c r="AG2995" s="1">
        <f t="shared" si="889"/>
        <v>2.4932453240420331</v>
      </c>
      <c r="AH2995" s="1">
        <f t="shared" si="890"/>
        <v>3.5486046346163787</v>
      </c>
      <c r="AI2995">
        <v>3.5</v>
      </c>
      <c r="AJ2995">
        <v>3</v>
      </c>
      <c r="AK2995">
        <v>64</v>
      </c>
      <c r="AL2995">
        <v>3</v>
      </c>
      <c r="AM2995">
        <v>9129</v>
      </c>
      <c r="AN2995">
        <v>9149</v>
      </c>
      <c r="AO2995">
        <v>9109</v>
      </c>
      <c r="AP2995">
        <v>42</v>
      </c>
      <c r="AQ2995">
        <v>0</v>
      </c>
    </row>
    <row r="2996" spans="1:43">
      <c r="A2996" s="27">
        <v>40980</v>
      </c>
      <c r="B2996" s="27"/>
      <c r="C2996">
        <v>-1.6</v>
      </c>
      <c r="D2996">
        <v>3.3</v>
      </c>
      <c r="E2996">
        <v>-4.4000000000000004</v>
      </c>
      <c r="F2996">
        <v>84</v>
      </c>
      <c r="G2996">
        <v>64</v>
      </c>
      <c r="H2996">
        <v>7.6</v>
      </c>
      <c r="I2996" s="10">
        <v>935</v>
      </c>
      <c r="J2996">
        <v>2</v>
      </c>
      <c r="K2996" s="2">
        <v>10</v>
      </c>
      <c r="L2996" s="1">
        <f t="shared" si="875"/>
        <v>1.5071275956403003</v>
      </c>
      <c r="M2996" s="1">
        <f t="shared" si="876"/>
        <v>104</v>
      </c>
      <c r="N2996" s="1">
        <f t="shared" si="877"/>
        <v>0.54340950438582591</v>
      </c>
      <c r="O2996" s="1">
        <f t="shared" si="891"/>
        <v>4.0084827508507677E-2</v>
      </c>
      <c r="P2996" s="1">
        <f t="shared" si="893"/>
        <v>0.47704826593060473</v>
      </c>
      <c r="Q2996">
        <f t="shared" si="878"/>
        <v>4.4431371252874028</v>
      </c>
      <c r="R2996">
        <f t="shared" si="879"/>
        <v>11.883646332933274</v>
      </c>
      <c r="S2996">
        <f t="shared" si="880"/>
        <v>1.5554510906980725</v>
      </c>
      <c r="T2996">
        <v>0.2432</v>
      </c>
      <c r="U2996" s="1">
        <f t="shared" si="881"/>
        <v>-6.1767169465193582E-2</v>
      </c>
      <c r="V2996" s="1">
        <v>72</v>
      </c>
      <c r="W2996" s="1">
        <f t="shared" si="882"/>
        <v>15.764592149419849</v>
      </c>
      <c r="X2996" s="1">
        <f t="shared" si="883"/>
        <v>35.93309205305674</v>
      </c>
      <c r="Y2996" s="1">
        <f t="shared" si="884"/>
        <v>1.0107682010409518</v>
      </c>
      <c r="Z2996" s="1">
        <f t="shared" si="892"/>
        <v>0.6080000000000001</v>
      </c>
      <c r="AA2996" s="1">
        <f t="shared" si="885"/>
        <v>5.903995595619653E-2</v>
      </c>
      <c r="AB2996" s="1">
        <f t="shared" si="886"/>
        <v>2.5047775999999997</v>
      </c>
      <c r="AC2996" s="1">
        <f t="shared" si="887"/>
        <v>1.4959021503358882</v>
      </c>
      <c r="AF2996" s="1">
        <f t="shared" si="888"/>
        <v>3.7152051760925566</v>
      </c>
      <c r="AG2996" s="1">
        <f t="shared" si="889"/>
        <v>3.7241005019742772</v>
      </c>
      <c r="AH2996" s="1">
        <f t="shared" si="890"/>
        <v>5.4588085530338448</v>
      </c>
      <c r="AI2996">
        <v>3.1</v>
      </c>
      <c r="AJ2996">
        <v>3</v>
      </c>
      <c r="AK2996">
        <v>56</v>
      </c>
      <c r="AL2996">
        <v>4</v>
      </c>
      <c r="AM2996">
        <v>9084</v>
      </c>
      <c r="AN2996">
        <v>9113</v>
      </c>
      <c r="AO2996">
        <v>9056</v>
      </c>
      <c r="AP2996">
        <v>45</v>
      </c>
      <c r="AQ2996">
        <v>0</v>
      </c>
    </row>
    <row r="2997" spans="1:43">
      <c r="A2997" s="27">
        <v>40981</v>
      </c>
      <c r="B2997" s="27"/>
      <c r="C2997">
        <v>-0.8</v>
      </c>
      <c r="D2997">
        <v>1.7</v>
      </c>
      <c r="E2997">
        <v>-2.9</v>
      </c>
      <c r="F2997">
        <v>74</v>
      </c>
      <c r="G2997">
        <v>55</v>
      </c>
      <c r="H2997">
        <v>5.8</v>
      </c>
      <c r="I2997" s="10">
        <v>935</v>
      </c>
      <c r="J2997">
        <v>1.7</v>
      </c>
      <c r="K2997" s="2">
        <v>10</v>
      </c>
      <c r="L2997" s="1">
        <f t="shared" si="875"/>
        <v>1.6338128525519682</v>
      </c>
      <c r="M2997" s="1">
        <f t="shared" si="876"/>
        <v>93</v>
      </c>
      <c r="N2997" s="1">
        <f t="shared" si="877"/>
        <v>0.57632881345991693</v>
      </c>
      <c r="O2997" s="1">
        <f t="shared" si="891"/>
        <v>4.2226005168015585E-2</v>
      </c>
      <c r="P2997" s="1">
        <f t="shared" si="893"/>
        <v>0.41944336125538195</v>
      </c>
      <c r="Q2997">
        <f t="shared" si="878"/>
        <v>3.6256663855668236</v>
      </c>
      <c r="R2997">
        <f t="shared" si="879"/>
        <v>11.896891386318545</v>
      </c>
      <c r="S2997">
        <f t="shared" si="880"/>
        <v>1.5571847364291289</v>
      </c>
      <c r="T2997">
        <v>0.2432</v>
      </c>
      <c r="U2997" s="1">
        <f t="shared" si="881"/>
        <v>-5.4804260121379428E-2</v>
      </c>
      <c r="V2997" s="1">
        <v>73</v>
      </c>
      <c r="W2997" s="1">
        <f t="shared" si="882"/>
        <v>13.697654621294699</v>
      </c>
      <c r="X2997" s="1">
        <f t="shared" si="883"/>
        <v>36.027868172688805</v>
      </c>
      <c r="Y2997" s="1">
        <f t="shared" si="884"/>
        <v>1.0102301033580217</v>
      </c>
      <c r="Z2997" s="1">
        <f t="shared" si="892"/>
        <v>0.30400000000000005</v>
      </c>
      <c r="AA2997" s="1">
        <f t="shared" si="885"/>
        <v>5.9084510340238698E-2</v>
      </c>
      <c r="AB2997" s="1">
        <f t="shared" si="886"/>
        <v>2.5028888</v>
      </c>
      <c r="AC2997" s="1">
        <f t="shared" si="887"/>
        <v>1.2715168277855049</v>
      </c>
      <c r="AF2997" s="1">
        <f t="shared" si="888"/>
        <v>3.0213026959301255</v>
      </c>
      <c r="AG2997" s="1">
        <f t="shared" si="889"/>
        <v>3.3814046001253555</v>
      </c>
      <c r="AH2997" s="1">
        <f t="shared" si="890"/>
        <v>5.1298083990954275</v>
      </c>
      <c r="AI2997">
        <v>3.2</v>
      </c>
      <c r="AJ2997">
        <v>4</v>
      </c>
      <c r="AK2997">
        <v>50</v>
      </c>
      <c r="AL2997">
        <v>1</v>
      </c>
      <c r="AM2997">
        <v>9066</v>
      </c>
      <c r="AN2997">
        <v>9084</v>
      </c>
      <c r="AO2997">
        <v>9053</v>
      </c>
      <c r="AP2997">
        <v>42</v>
      </c>
      <c r="AQ2997">
        <v>0</v>
      </c>
    </row>
    <row r="2998" spans="1:43">
      <c r="A2998" s="27">
        <v>40982</v>
      </c>
      <c r="B2998" s="27"/>
      <c r="C2998">
        <v>-1.1000000000000001</v>
      </c>
      <c r="D2998">
        <v>1.3</v>
      </c>
      <c r="E2998">
        <v>-2.7</v>
      </c>
      <c r="F2998">
        <v>74</v>
      </c>
      <c r="G2998">
        <v>58</v>
      </c>
      <c r="H2998">
        <v>3</v>
      </c>
      <c r="I2998" s="10">
        <v>935</v>
      </c>
      <c r="J2998">
        <v>1.4</v>
      </c>
      <c r="K2998" s="2">
        <v>10</v>
      </c>
      <c r="L2998" s="1">
        <f t="shared" si="875"/>
        <v>1.4068096088061153</v>
      </c>
      <c r="M2998" s="1">
        <f t="shared" si="876"/>
        <v>90</v>
      </c>
      <c r="N2998" s="1">
        <f t="shared" si="877"/>
        <v>0.56378296039812681</v>
      </c>
      <c r="O2998" s="1">
        <f t="shared" si="891"/>
        <v>4.1411800511190151E-2</v>
      </c>
      <c r="P2998" s="1">
        <f t="shared" si="893"/>
        <v>0.42006166205508189</v>
      </c>
      <c r="Q2998">
        <f t="shared" si="878"/>
        <v>2.1944741201174418</v>
      </c>
      <c r="R2998">
        <f t="shared" si="879"/>
        <v>11.91015681774598</v>
      </c>
      <c r="S2998">
        <f t="shared" si="880"/>
        <v>1.5589210494431911</v>
      </c>
      <c r="T2998">
        <v>0.2432</v>
      </c>
      <c r="U2998" s="1">
        <f t="shared" si="881"/>
        <v>-4.7825137884958811E-2</v>
      </c>
      <c r="V2998" s="1">
        <v>74</v>
      </c>
      <c r="W2998" s="1">
        <f t="shared" si="882"/>
        <v>10.456175732554643</v>
      </c>
      <c r="X2998" s="1">
        <f t="shared" si="883"/>
        <v>36.121038754467534</v>
      </c>
      <c r="Y2998" s="1">
        <f t="shared" si="884"/>
        <v>1.0096889792759258</v>
      </c>
      <c r="Z2998" s="1">
        <f t="shared" si="892"/>
        <v>-0.11400000000000002</v>
      </c>
      <c r="AA2998" s="1">
        <f t="shared" si="885"/>
        <v>5.9067794568090699E-2</v>
      </c>
      <c r="AB2998" s="1">
        <f t="shared" si="886"/>
        <v>2.5035970999999999</v>
      </c>
      <c r="AC2998" s="1">
        <f t="shared" si="887"/>
        <v>1.0471315052351216</v>
      </c>
      <c r="AF2998" s="1">
        <f t="shared" si="888"/>
        <v>2.7748181971181958</v>
      </c>
      <c r="AG2998" s="1">
        <f t="shared" si="889"/>
        <v>2.8513317659943502</v>
      </c>
      <c r="AH2998" s="1">
        <f t="shared" si="890"/>
        <v>4.3494864195332674</v>
      </c>
      <c r="AI2998">
        <v>4</v>
      </c>
      <c r="AJ2998">
        <v>2</v>
      </c>
      <c r="AK2998">
        <v>63</v>
      </c>
      <c r="AL2998">
        <v>16</v>
      </c>
      <c r="AM2998">
        <v>9101</v>
      </c>
      <c r="AN2998">
        <v>9129</v>
      </c>
      <c r="AO2998">
        <v>9066</v>
      </c>
      <c r="AP2998">
        <v>42</v>
      </c>
      <c r="AQ2998">
        <v>4</v>
      </c>
    </row>
    <row r="2999" spans="1:43">
      <c r="A2999" s="27">
        <v>40983</v>
      </c>
      <c r="B2999" s="27"/>
      <c r="C2999">
        <v>-0.6</v>
      </c>
      <c r="D2999">
        <v>3.6</v>
      </c>
      <c r="E2999">
        <v>-3.3</v>
      </c>
      <c r="F2999">
        <v>74</v>
      </c>
      <c r="G2999">
        <v>60</v>
      </c>
      <c r="H2999">
        <v>4.8</v>
      </c>
      <c r="I2999" s="10">
        <v>935</v>
      </c>
      <c r="J2999">
        <v>1.6</v>
      </c>
      <c r="K2999" s="2">
        <v>10</v>
      </c>
      <c r="L2999" s="1">
        <f t="shared" si="875"/>
        <v>1.5408002805114787</v>
      </c>
      <c r="M2999" s="1">
        <f t="shared" si="876"/>
        <v>88</v>
      </c>
      <c r="N2999" s="1">
        <f t="shared" si="877"/>
        <v>0.58482930968803559</v>
      </c>
      <c r="O2999" s="1">
        <f t="shared" si="891"/>
        <v>4.2776433085997982E-2</v>
      </c>
      <c r="P2999" s="1">
        <f t="shared" si="893"/>
        <v>0.44799915797328516</v>
      </c>
      <c r="Q2999">
        <f t="shared" si="878"/>
        <v>3.1088893739176555</v>
      </c>
      <c r="R2999">
        <f t="shared" si="879"/>
        <v>11.923439981673582</v>
      </c>
      <c r="S2999">
        <f t="shared" si="880"/>
        <v>1.5606596834651285</v>
      </c>
      <c r="T2999">
        <v>0.2432</v>
      </c>
      <c r="U2999" s="1">
        <f t="shared" si="881"/>
        <v>-4.0831867408552658E-2</v>
      </c>
      <c r="V2999" s="1">
        <v>75</v>
      </c>
      <c r="W2999" s="1">
        <f t="shared" si="882"/>
        <v>12.583460472245996</v>
      </c>
      <c r="X2999" s="1">
        <f t="shared" si="883"/>
        <v>36.212561162636291</v>
      </c>
      <c r="Y2999" s="1">
        <f t="shared" si="884"/>
        <v>1.0091449888768664</v>
      </c>
      <c r="Z2999" s="1">
        <f t="shared" si="892"/>
        <v>0.19000000000000006</v>
      </c>
      <c r="AA2999" s="1">
        <f t="shared" si="885"/>
        <v>5.9095659445380769E-2</v>
      </c>
      <c r="AB2999" s="1">
        <f t="shared" si="886"/>
        <v>2.5024166000000001</v>
      </c>
      <c r="AC2999" s="1">
        <f t="shared" si="887"/>
        <v>1.1967217202687106</v>
      </c>
      <c r="AF2999" s="1">
        <f t="shared" si="888"/>
        <v>3.7630507031883358</v>
      </c>
      <c r="AG2999" s="1">
        <f t="shared" si="889"/>
        <v>3.2133510474168903</v>
      </c>
      <c r="AH2999" s="1">
        <f t="shared" si="890"/>
        <v>4.9122643778898416</v>
      </c>
      <c r="AI2999">
        <v>4.5999999999999996</v>
      </c>
      <c r="AJ2999">
        <v>10</v>
      </c>
      <c r="AK2999">
        <v>67</v>
      </c>
      <c r="AL2999">
        <v>9</v>
      </c>
      <c r="AM2999">
        <v>9114</v>
      </c>
      <c r="AN2999">
        <v>9137</v>
      </c>
      <c r="AO2999">
        <v>9095</v>
      </c>
      <c r="AP2999">
        <v>43</v>
      </c>
      <c r="AQ2999">
        <v>0</v>
      </c>
    </row>
    <row r="3000" spans="1:43">
      <c r="A3000" s="27">
        <v>40984</v>
      </c>
      <c r="B3000" s="27"/>
      <c r="C3000">
        <v>1.1000000000000001</v>
      </c>
      <c r="D3000">
        <v>4.3</v>
      </c>
      <c r="E3000">
        <v>-2</v>
      </c>
      <c r="F3000">
        <v>71</v>
      </c>
      <c r="G3000">
        <v>54</v>
      </c>
      <c r="H3000">
        <v>7.6</v>
      </c>
      <c r="I3000" s="10">
        <v>935</v>
      </c>
      <c r="J3000">
        <v>1.7</v>
      </c>
      <c r="K3000" s="2">
        <v>10</v>
      </c>
      <c r="L3000" s="1">
        <f t="shared" si="875"/>
        <v>1.9497655493980541</v>
      </c>
      <c r="M3000" s="1">
        <f t="shared" si="876"/>
        <v>88</v>
      </c>
      <c r="N3000" s="1">
        <f t="shared" si="877"/>
        <v>0.66168020278676021</v>
      </c>
      <c r="O3000" s="1">
        <f t="shared" si="891"/>
        <v>4.7709799653945471E-2</v>
      </c>
      <c r="P3000" s="1">
        <f t="shared" si="893"/>
        <v>0.45647023405838771</v>
      </c>
      <c r="Q3000">
        <f t="shared" si="878"/>
        <v>4.5752831138297241</v>
      </c>
      <c r="R3000">
        <f t="shared" si="879"/>
        <v>11.936738247911034</v>
      </c>
      <c r="S3000">
        <f t="shared" si="880"/>
        <v>1.562400294229193</v>
      </c>
      <c r="T3000">
        <v>0.2432</v>
      </c>
      <c r="U3000" s="1">
        <f t="shared" si="881"/>
        <v>-3.3826517530294371E-2</v>
      </c>
      <c r="V3000" s="1">
        <v>76</v>
      </c>
      <c r="W3000" s="1">
        <f t="shared" si="882"/>
        <v>15.886856964232154</v>
      </c>
      <c r="X3000" s="1">
        <f t="shared" si="883"/>
        <v>36.302394888633543</v>
      </c>
      <c r="Y3000" s="1">
        <f t="shared" si="884"/>
        <v>1.0085982930909954</v>
      </c>
      <c r="Z3000" s="1">
        <f t="shared" si="892"/>
        <v>0.64600000000000013</v>
      </c>
      <c r="AA3000" s="1">
        <f t="shared" si="885"/>
        <v>5.9190596994611093E-2</v>
      </c>
      <c r="AB3000" s="1">
        <f t="shared" si="886"/>
        <v>2.4984028999999999</v>
      </c>
      <c r="AC3000" s="1">
        <f t="shared" si="887"/>
        <v>1.2715168277855049</v>
      </c>
      <c r="AF3000" s="1">
        <f t="shared" si="888"/>
        <v>3.96091197989572</v>
      </c>
      <c r="AG3000" s="1">
        <f t="shared" si="889"/>
        <v>3.7833448427663017</v>
      </c>
      <c r="AH3000" s="1">
        <f t="shared" si="890"/>
        <v>5.9976766552152201</v>
      </c>
      <c r="AI3000">
        <v>3.4</v>
      </c>
      <c r="AJ3000">
        <v>11</v>
      </c>
      <c r="AK3000">
        <v>52</v>
      </c>
      <c r="AL3000">
        <v>10</v>
      </c>
      <c r="AM3000">
        <v>9051</v>
      </c>
      <c r="AN3000">
        <v>9105</v>
      </c>
      <c r="AO3000">
        <v>9022</v>
      </c>
      <c r="AP3000">
        <v>46</v>
      </c>
      <c r="AQ3000">
        <v>0</v>
      </c>
    </row>
    <row r="3001" spans="1:43">
      <c r="A3001" s="27">
        <v>40985</v>
      </c>
      <c r="B3001" s="27"/>
      <c r="C3001">
        <v>3.1</v>
      </c>
      <c r="D3001">
        <v>8.4</v>
      </c>
      <c r="E3001">
        <v>-0.2</v>
      </c>
      <c r="F3001">
        <v>74</v>
      </c>
      <c r="G3001">
        <v>59</v>
      </c>
      <c r="H3001">
        <v>0</v>
      </c>
      <c r="I3001" s="10">
        <v>935</v>
      </c>
      <c r="J3001">
        <v>1.6</v>
      </c>
      <c r="K3001" s="2">
        <v>10</v>
      </c>
      <c r="L3001" s="1">
        <f t="shared" si="875"/>
        <v>1.1809608660976147</v>
      </c>
      <c r="M3001" s="1">
        <f t="shared" si="876"/>
        <v>89</v>
      </c>
      <c r="N3001" s="1">
        <f t="shared" si="877"/>
        <v>0.76341105875491733</v>
      </c>
      <c r="O3001" s="1">
        <f t="shared" si="891"/>
        <v>5.4132922506749198E-2</v>
      </c>
      <c r="P3001" s="1">
        <f t="shared" si="893"/>
        <v>0.59326170684830937</v>
      </c>
      <c r="Q3001">
        <f t="shared" si="878"/>
        <v>0.67169165641000661</v>
      </c>
      <c r="R3001">
        <f t="shared" si="879"/>
        <v>11.950048999430191</v>
      </c>
      <c r="S3001">
        <f t="shared" si="880"/>
        <v>1.5641425391924335</v>
      </c>
      <c r="T3001">
        <v>0.2432</v>
      </c>
      <c r="U3001" s="1">
        <f t="shared" si="881"/>
        <v>-2.6811160661799147E-2</v>
      </c>
      <c r="V3001" s="1">
        <v>77</v>
      </c>
      <c r="W3001" s="1">
        <f t="shared" si="882"/>
        <v>7.0051715551713682</v>
      </c>
      <c r="X3001" s="1">
        <f t="shared" si="883"/>
        <v>36.390501585305806</v>
      </c>
      <c r="Y3001" s="1">
        <f t="shared" si="884"/>
        <v>1.0080490536488069</v>
      </c>
      <c r="Z3001" s="1">
        <f t="shared" si="892"/>
        <v>0.76</v>
      </c>
      <c r="AA3001" s="1">
        <f t="shared" si="885"/>
        <v>5.9302679498434478E-2</v>
      </c>
      <c r="AB3001" s="1">
        <f t="shared" si="886"/>
        <v>2.4936808999999998</v>
      </c>
      <c r="AC3001" s="1">
        <f t="shared" si="887"/>
        <v>1.1967217202687106</v>
      </c>
      <c r="AF3001" s="1">
        <f t="shared" si="888"/>
        <v>5.1299294142642502</v>
      </c>
      <c r="AG3001" s="1">
        <f t="shared" si="889"/>
        <v>2.3906756907420332</v>
      </c>
      <c r="AH3001" s="1">
        <f t="shared" si="890"/>
        <v>3.3512673724151458</v>
      </c>
      <c r="AI3001">
        <v>4.4000000000000004</v>
      </c>
      <c r="AJ3001">
        <v>9</v>
      </c>
      <c r="AK3001">
        <v>62</v>
      </c>
      <c r="AL3001">
        <v>11</v>
      </c>
      <c r="AM3001">
        <v>9079</v>
      </c>
      <c r="AN3001">
        <v>9107</v>
      </c>
      <c r="AO3001">
        <v>9021</v>
      </c>
      <c r="AP3001">
        <v>56</v>
      </c>
      <c r="AQ3001">
        <v>32700</v>
      </c>
    </row>
    <row r="3002" spans="1:43">
      <c r="A3002" s="27">
        <v>40986</v>
      </c>
      <c r="B3002" s="27"/>
      <c r="C3002">
        <v>5.3</v>
      </c>
      <c r="D3002">
        <v>9.9</v>
      </c>
      <c r="E3002">
        <v>0.2</v>
      </c>
      <c r="F3002">
        <v>68</v>
      </c>
      <c r="G3002">
        <v>52</v>
      </c>
      <c r="H3002">
        <v>9.9</v>
      </c>
      <c r="I3002" s="10">
        <v>935</v>
      </c>
      <c r="J3002">
        <v>1.6</v>
      </c>
      <c r="K3002" s="2">
        <v>10</v>
      </c>
      <c r="L3002" s="1">
        <f t="shared" si="875"/>
        <v>2.5834349177132503</v>
      </c>
      <c r="M3002" s="1">
        <f t="shared" si="876"/>
        <v>84</v>
      </c>
      <c r="N3002" s="1">
        <f t="shared" si="877"/>
        <v>0.89103953465215091</v>
      </c>
      <c r="O3002" s="1">
        <f t="shared" si="891"/>
        <v>6.2042220765228064E-2</v>
      </c>
      <c r="P3002" s="1">
        <f t="shared" si="893"/>
        <v>0.57762031089720656</v>
      </c>
      <c r="Q3002">
        <f t="shared" si="878"/>
        <v>5.7901448182124096</v>
      </c>
      <c r="R3002">
        <f t="shared" si="879"/>
        <v>11.963369630145323</v>
      </c>
      <c r="S3002">
        <f t="shared" si="880"/>
        <v>1.5658860772441523</v>
      </c>
      <c r="T3002">
        <v>0.2432</v>
      </c>
      <c r="U3002" s="1">
        <f t="shared" si="881"/>
        <v>-1.9787872175077544E-2</v>
      </c>
      <c r="V3002" s="1">
        <v>78</v>
      </c>
      <c r="W3002" s="1">
        <f t="shared" si="882"/>
        <v>18.643225387173391</v>
      </c>
      <c r="X3002" s="1">
        <f t="shared" si="883"/>
        <v>36.476845098068473</v>
      </c>
      <c r="Y3002" s="1">
        <f t="shared" si="884"/>
        <v>1.0074974330332918</v>
      </c>
      <c r="Z3002" s="1">
        <f t="shared" si="892"/>
        <v>0.83599999999999985</v>
      </c>
      <c r="AA3002" s="1">
        <f t="shared" si="885"/>
        <v>5.9426461545511837E-2</v>
      </c>
      <c r="AB3002" s="1">
        <f t="shared" si="886"/>
        <v>2.4884866999999997</v>
      </c>
      <c r="AC3002" s="1">
        <f t="shared" si="887"/>
        <v>1.1967217202687106</v>
      </c>
      <c r="AF3002" s="1">
        <f t="shared" si="888"/>
        <v>6.0359127305656948</v>
      </c>
      <c r="AG3002" s="1">
        <f t="shared" si="889"/>
        <v>4.3254402844297237</v>
      </c>
      <c r="AH3002" s="1">
        <f t="shared" si="890"/>
        <v>7.7337927999349994</v>
      </c>
      <c r="AI3002">
        <v>4</v>
      </c>
      <c r="AJ3002">
        <v>10</v>
      </c>
      <c r="AK3002">
        <v>59</v>
      </c>
      <c r="AL3002">
        <v>2</v>
      </c>
      <c r="AM3002">
        <v>9068</v>
      </c>
      <c r="AN3002">
        <v>9091</v>
      </c>
      <c r="AO3002">
        <v>9045</v>
      </c>
      <c r="AP3002">
        <v>61</v>
      </c>
      <c r="AQ3002">
        <v>0</v>
      </c>
    </row>
    <row r="3003" spans="1:43">
      <c r="A3003" s="27">
        <v>40987</v>
      </c>
      <c r="B3003" s="27"/>
      <c r="C3003">
        <v>4.4000000000000004</v>
      </c>
      <c r="D3003">
        <v>12.2</v>
      </c>
      <c r="E3003">
        <v>0.1</v>
      </c>
      <c r="F3003">
        <v>72</v>
      </c>
      <c r="G3003">
        <v>26</v>
      </c>
      <c r="H3003">
        <v>2.2000000000000002</v>
      </c>
      <c r="I3003" s="10">
        <v>935</v>
      </c>
      <c r="J3003">
        <v>3.1</v>
      </c>
      <c r="K3003" s="2">
        <v>10</v>
      </c>
      <c r="L3003" s="1">
        <f t="shared" si="875"/>
        <v>1.9579868910360143</v>
      </c>
      <c r="M3003" s="1">
        <f t="shared" si="876"/>
        <v>118</v>
      </c>
      <c r="N3003" s="1">
        <f t="shared" si="877"/>
        <v>0.83671766728803487</v>
      </c>
      <c r="O3003" s="1">
        <f t="shared" si="891"/>
        <v>5.8694525016589096E-2</v>
      </c>
      <c r="P3003" s="1">
        <f t="shared" si="893"/>
        <v>0.54793436126396511</v>
      </c>
      <c r="Q3003">
        <f t="shared" si="878"/>
        <v>1.8712422005904044</v>
      </c>
      <c r="R3003">
        <f t="shared" si="879"/>
        <v>11.97669754266842</v>
      </c>
      <c r="S3003">
        <f t="shared" si="880"/>
        <v>1.567630568412097</v>
      </c>
      <c r="T3003">
        <v>0.2432</v>
      </c>
      <c r="U3003" s="1">
        <f t="shared" si="881"/>
        <v>-1.2758729788571855E-2</v>
      </c>
      <c r="V3003" s="1">
        <v>79</v>
      </c>
      <c r="W3003" s="1">
        <f t="shared" si="882"/>
        <v>9.6237137371624613</v>
      </c>
      <c r="X3003" s="1">
        <f t="shared" si="883"/>
        <v>36.5613914929611</v>
      </c>
      <c r="Y3003" s="1">
        <f t="shared" si="884"/>
        <v>1.0069435944318696</v>
      </c>
      <c r="Z3003" s="1">
        <f t="shared" si="892"/>
        <v>-0.3419999999999998</v>
      </c>
      <c r="AA3003" s="1">
        <f t="shared" si="885"/>
        <v>5.9375761031574589E-2</v>
      </c>
      <c r="AB3003" s="1">
        <f t="shared" si="886"/>
        <v>2.4906115999999998</v>
      </c>
      <c r="AC3003" s="1">
        <f t="shared" si="887"/>
        <v>2.3186483330206267</v>
      </c>
      <c r="AF3003" s="1">
        <f t="shared" si="888"/>
        <v>6.4937596734763376</v>
      </c>
      <c r="AG3003" s="1">
        <f t="shared" si="889"/>
        <v>2.8306642740693242</v>
      </c>
      <c r="AH3003" s="1">
        <f t="shared" si="890"/>
        <v>5.0700941302119462</v>
      </c>
      <c r="AI3003">
        <v>7.3</v>
      </c>
      <c r="AJ3003">
        <v>14</v>
      </c>
      <c r="AK3003">
        <v>123</v>
      </c>
      <c r="AL3003">
        <v>7</v>
      </c>
      <c r="AM3003">
        <v>9075</v>
      </c>
      <c r="AN3003">
        <v>9114</v>
      </c>
      <c r="AO3003">
        <v>9018</v>
      </c>
      <c r="AP3003">
        <v>58</v>
      </c>
      <c r="AQ3003">
        <v>18</v>
      </c>
    </row>
    <row r="3004" spans="1:43">
      <c r="A3004" s="27">
        <v>40988</v>
      </c>
      <c r="B3004" s="27"/>
      <c r="C3004">
        <v>-3.3</v>
      </c>
      <c r="D3004">
        <v>0.2</v>
      </c>
      <c r="E3004">
        <v>-4.4000000000000004</v>
      </c>
      <c r="F3004">
        <v>84</v>
      </c>
      <c r="G3004">
        <v>52</v>
      </c>
      <c r="H3004">
        <v>0.9</v>
      </c>
      <c r="I3004" s="10">
        <v>935</v>
      </c>
      <c r="J3004">
        <v>2.7</v>
      </c>
      <c r="K3004" s="2">
        <v>10</v>
      </c>
      <c r="L3004" s="1">
        <f t="shared" si="875"/>
        <v>1.2562419302446859</v>
      </c>
      <c r="M3004" s="1">
        <f t="shared" si="876"/>
        <v>116</v>
      </c>
      <c r="N3004" s="1">
        <f t="shared" si="877"/>
        <v>0.47892579892857584</v>
      </c>
      <c r="O3004" s="1">
        <f t="shared" si="891"/>
        <v>3.5843339981176559E-2</v>
      </c>
      <c r="P3004" s="1">
        <f t="shared" si="893"/>
        <v>0.41691178570092513</v>
      </c>
      <c r="Q3004">
        <f t="shared" si="878"/>
        <v>1.1041585013464184</v>
      </c>
      <c r="R3004">
        <f t="shared" si="879"/>
        <v>11.990030146044752</v>
      </c>
      <c r="S3004">
        <f t="shared" si="880"/>
        <v>1.5693756735660671</v>
      </c>
      <c r="T3004">
        <v>0.2432</v>
      </c>
      <c r="U3004" s="1">
        <f t="shared" si="881"/>
        <v>-5.725812952499746E-3</v>
      </c>
      <c r="V3004" s="1">
        <v>80</v>
      </c>
      <c r="W3004" s="1">
        <f t="shared" si="882"/>
        <v>8.112969469653132</v>
      </c>
      <c r="X3004" s="1">
        <f t="shared" si="883"/>
        <v>36.644109081549189</v>
      </c>
      <c r="Y3004" s="1">
        <f t="shared" si="884"/>
        <v>1.0063877016881129</v>
      </c>
      <c r="Z3004" s="1">
        <f t="shared" si="892"/>
        <v>-2.9260000000000002</v>
      </c>
      <c r="AA3004" s="1">
        <f t="shared" si="885"/>
        <v>5.8945500641710467E-2</v>
      </c>
      <c r="AB3004" s="1">
        <f t="shared" si="886"/>
        <v>2.5087912999999999</v>
      </c>
      <c r="AC3004" s="1">
        <f t="shared" si="887"/>
        <v>2.019467902953449</v>
      </c>
      <c r="AF3004" s="1">
        <f t="shared" si="888"/>
        <v>2.6210718209073849</v>
      </c>
      <c r="AG3004" s="1">
        <f t="shared" si="889"/>
        <v>2.4386463698406402</v>
      </c>
      <c r="AH3004" s="1">
        <f t="shared" si="890"/>
        <v>4.7334894498719731</v>
      </c>
      <c r="AI3004">
        <v>7.6</v>
      </c>
      <c r="AJ3004">
        <v>15</v>
      </c>
      <c r="AK3004">
        <v>126</v>
      </c>
      <c r="AL3004">
        <v>14</v>
      </c>
      <c r="AM3004">
        <v>9217</v>
      </c>
      <c r="AN3004">
        <v>9244</v>
      </c>
      <c r="AO3004">
        <v>9112</v>
      </c>
      <c r="AP3004">
        <v>40</v>
      </c>
      <c r="AQ3004">
        <v>115</v>
      </c>
    </row>
    <row r="3005" spans="1:43">
      <c r="A3005" s="27">
        <v>40989</v>
      </c>
      <c r="B3005" s="27"/>
      <c r="C3005">
        <v>-1.7</v>
      </c>
      <c r="D3005">
        <v>3.1</v>
      </c>
      <c r="E3005">
        <v>-5.8</v>
      </c>
      <c r="F3005">
        <v>59</v>
      </c>
      <c r="G3005">
        <v>40</v>
      </c>
      <c r="H3005">
        <v>10.8</v>
      </c>
      <c r="I3005" s="10">
        <v>935</v>
      </c>
      <c r="J3005">
        <v>2.1</v>
      </c>
      <c r="K3005" s="2">
        <v>10</v>
      </c>
      <c r="L3005" s="1">
        <f t="shared" si="875"/>
        <v>2.1431478818019256</v>
      </c>
      <c r="M3005" s="1">
        <f t="shared" si="876"/>
        <v>78</v>
      </c>
      <c r="N3005" s="1">
        <f t="shared" si="877"/>
        <v>0.53941391472727884</v>
      </c>
      <c r="O3005" s="1">
        <f t="shared" si="891"/>
        <v>3.9823876014863403E-2</v>
      </c>
      <c r="P3005" s="1">
        <f t="shared" si="893"/>
        <v>0.30727676648861746</v>
      </c>
      <c r="Q3005">
        <f t="shared" si="878"/>
        <v>6.3800086280106614</v>
      </c>
      <c r="R3005">
        <f t="shared" si="879"/>
        <v>12.003364853473876</v>
      </c>
      <c r="S3005">
        <f t="shared" si="880"/>
        <v>1.5711210541196172</v>
      </c>
      <c r="T3005">
        <v>0.2432</v>
      </c>
      <c r="U3005" s="1">
        <f t="shared" si="881"/>
        <v>1.3087977663158478E-3</v>
      </c>
      <c r="V3005" s="1">
        <v>81</v>
      </c>
      <c r="W3005" s="1">
        <f t="shared" si="882"/>
        <v>19.791190787613427</v>
      </c>
      <c r="X3005" s="1">
        <f t="shared" si="883"/>
        <v>36.724968442631237</v>
      </c>
      <c r="Y3005" s="1">
        <f t="shared" si="884"/>
        <v>1.0058299192532765</v>
      </c>
      <c r="Z3005" s="1">
        <f t="shared" si="892"/>
        <v>0.60799999999999998</v>
      </c>
      <c r="AA3005" s="1">
        <f t="shared" si="885"/>
        <v>5.9034391382397487E-2</v>
      </c>
      <c r="AB3005" s="1">
        <f t="shared" si="886"/>
        <v>2.5050136999999997</v>
      </c>
      <c r="AC3005" s="1">
        <f t="shared" si="887"/>
        <v>1.5706972578526825</v>
      </c>
      <c r="AF3005" s="1">
        <f t="shared" si="888"/>
        <v>4.0570480061939254</v>
      </c>
      <c r="AG3005" s="1">
        <f t="shared" si="889"/>
        <v>4.3257316441251987</v>
      </c>
      <c r="AH3005" s="1">
        <f t="shared" si="890"/>
        <v>6.4985879679362268</v>
      </c>
      <c r="AI3005">
        <v>3.9</v>
      </c>
      <c r="AJ3005">
        <v>3</v>
      </c>
      <c r="AK3005">
        <v>67</v>
      </c>
      <c r="AL3005">
        <v>5</v>
      </c>
      <c r="AM3005">
        <v>9243</v>
      </c>
      <c r="AN3005">
        <v>9250</v>
      </c>
      <c r="AO3005">
        <v>9224</v>
      </c>
      <c r="AP3005">
        <v>32</v>
      </c>
      <c r="AQ3005">
        <v>0</v>
      </c>
    </row>
    <row r="3006" spans="1:43">
      <c r="A3006" s="27">
        <v>40990</v>
      </c>
      <c r="B3006" s="27"/>
      <c r="C3006">
        <v>2.2000000000000002</v>
      </c>
      <c r="D3006">
        <v>8.6</v>
      </c>
      <c r="E3006">
        <v>-2.4</v>
      </c>
      <c r="F3006">
        <v>53</v>
      </c>
      <c r="G3006">
        <v>31</v>
      </c>
      <c r="H3006">
        <v>11.3</v>
      </c>
      <c r="I3006" s="10">
        <v>935</v>
      </c>
      <c r="J3006">
        <v>2.8</v>
      </c>
      <c r="K3006" s="2">
        <v>10</v>
      </c>
      <c r="L3006" s="1">
        <f t="shared" si="875"/>
        <v>2.5779933007937714</v>
      </c>
      <c r="M3006" s="1">
        <f t="shared" si="876"/>
        <v>75</v>
      </c>
      <c r="N3006" s="1">
        <f t="shared" si="877"/>
        <v>0.71603982725344328</v>
      </c>
      <c r="O3006" s="1">
        <f t="shared" si="891"/>
        <v>5.11561789232894E-2</v>
      </c>
      <c r="P3006" s="1">
        <f t="shared" si="893"/>
        <v>0.36531625504879089</v>
      </c>
      <c r="Q3006">
        <f t="shared" si="878"/>
        <v>6.8980125498003764</v>
      </c>
      <c r="R3006">
        <f t="shared" si="879"/>
        <v>12.016699080021297</v>
      </c>
      <c r="S3006">
        <f t="shared" si="880"/>
        <v>1.5728663717305362</v>
      </c>
      <c r="T3006">
        <v>0.2432</v>
      </c>
      <c r="U3006" s="1">
        <f t="shared" si="881"/>
        <v>8.3430212999458016E-3</v>
      </c>
      <c r="V3006" s="1">
        <v>82</v>
      </c>
      <c r="W3006" s="1">
        <f t="shared" si="882"/>
        <v>20.409179421848716</v>
      </c>
      <c r="X3006" s="1">
        <f t="shared" si="883"/>
        <v>36.803942440715424</v>
      </c>
      <c r="Y3006" s="1">
        <f t="shared" si="884"/>
        <v>1.0052704121376481</v>
      </c>
      <c r="Z3006" s="1">
        <f t="shared" si="892"/>
        <v>1.4820000000000002</v>
      </c>
      <c r="AA3006" s="1">
        <f t="shared" si="885"/>
        <v>5.9252189887557614E-2</v>
      </c>
      <c r="AB3006" s="1">
        <f t="shared" si="886"/>
        <v>2.4958057999999999</v>
      </c>
      <c r="AC3006" s="1">
        <f t="shared" si="887"/>
        <v>2.0942630104702431</v>
      </c>
      <c r="AF3006" s="1">
        <f t="shared" si="888"/>
        <v>5.61498392255774</v>
      </c>
      <c r="AG3006" s="1">
        <f t="shared" si="889"/>
        <v>4.4443272260219695</v>
      </c>
      <c r="AH3006" s="1">
        <f t="shared" si="890"/>
        <v>7.0226689922588008</v>
      </c>
      <c r="AI3006">
        <v>4</v>
      </c>
      <c r="AJ3006">
        <v>11</v>
      </c>
      <c r="AK3006">
        <v>61</v>
      </c>
      <c r="AL3006">
        <v>14</v>
      </c>
      <c r="AM3006">
        <v>9217</v>
      </c>
      <c r="AN3006">
        <v>9262</v>
      </c>
      <c r="AO3006">
        <v>9178</v>
      </c>
      <c r="AP3006">
        <v>37</v>
      </c>
      <c r="AQ3006">
        <v>0</v>
      </c>
    </row>
    <row r="3007" spans="1:43">
      <c r="A3007" s="27">
        <v>40991</v>
      </c>
      <c r="B3007" s="27"/>
      <c r="C3007">
        <v>6.2</v>
      </c>
      <c r="D3007">
        <v>10.9</v>
      </c>
      <c r="E3007">
        <v>1.3</v>
      </c>
      <c r="F3007">
        <v>37</v>
      </c>
      <c r="G3007">
        <v>18</v>
      </c>
      <c r="H3007">
        <v>10.7</v>
      </c>
      <c r="I3007" s="10">
        <v>935</v>
      </c>
      <c r="J3007">
        <v>2.2999999999999998</v>
      </c>
      <c r="K3007" s="2">
        <v>10</v>
      </c>
      <c r="L3007" s="1">
        <f t="shared" si="875"/>
        <v>3.1955382219542106</v>
      </c>
      <c r="M3007" s="1">
        <f t="shared" si="876"/>
        <v>56</v>
      </c>
      <c r="N3007" s="1">
        <f t="shared" si="877"/>
        <v>0.94844700173703456</v>
      </c>
      <c r="O3007" s="1">
        <f t="shared" si="891"/>
        <v>6.5552172722714477E-2</v>
      </c>
      <c r="P3007" s="1">
        <f t="shared" si="893"/>
        <v>0.30535907028109566</v>
      </c>
      <c r="Q3007">
        <f t="shared" si="878"/>
        <v>7.0443920029921214</v>
      </c>
      <c r="R3007">
        <f t="shared" si="879"/>
        <v>12.030030240325916</v>
      </c>
      <c r="S3007">
        <f t="shared" si="880"/>
        <v>1.5746112880007743</v>
      </c>
      <c r="T3007">
        <v>0.2432</v>
      </c>
      <c r="U3007" s="1">
        <f t="shared" si="881"/>
        <v>1.5374776695003032E-2</v>
      </c>
      <c r="V3007" s="1">
        <v>83</v>
      </c>
      <c r="W3007" s="1">
        <f t="shared" si="882"/>
        <v>19.728930633733537</v>
      </c>
      <c r="X3007" s="1">
        <f t="shared" si="883"/>
        <v>36.881006241237465</v>
      </c>
      <c r="Y3007" s="1">
        <f t="shared" si="884"/>
        <v>1.004709345861732</v>
      </c>
      <c r="Z3007" s="1">
        <f t="shared" si="892"/>
        <v>1.52</v>
      </c>
      <c r="AA3007" s="1">
        <f t="shared" si="885"/>
        <v>5.9477248719018938E-2</v>
      </c>
      <c r="AB3007" s="1">
        <f t="shared" si="886"/>
        <v>2.4863618000000001</v>
      </c>
      <c r="AC3007" s="1">
        <f t="shared" si="887"/>
        <v>1.7202874728862712</v>
      </c>
      <c r="AF3007" s="1">
        <f t="shared" si="888"/>
        <v>6.3077933340763073</v>
      </c>
      <c r="AG3007" s="1">
        <f t="shared" si="889"/>
        <v>4.297431664284268</v>
      </c>
      <c r="AH3007" s="1">
        <f t="shared" si="890"/>
        <v>7.3754104664187556</v>
      </c>
      <c r="AI3007">
        <v>7.7</v>
      </c>
      <c r="AJ3007">
        <v>6</v>
      </c>
      <c r="AK3007">
        <v>171</v>
      </c>
      <c r="AL3007">
        <v>6</v>
      </c>
      <c r="AM3007">
        <v>9151</v>
      </c>
      <c r="AN3007">
        <v>9184</v>
      </c>
      <c r="AO3007">
        <v>9128</v>
      </c>
      <c r="AP3007">
        <v>36</v>
      </c>
      <c r="AQ3007">
        <v>0</v>
      </c>
    </row>
    <row r="3008" spans="1:43">
      <c r="A3008" s="27">
        <v>40992</v>
      </c>
      <c r="B3008" s="27"/>
      <c r="C3008">
        <v>6.6</v>
      </c>
      <c r="D3008">
        <v>12.3</v>
      </c>
      <c r="E3008">
        <v>1.5</v>
      </c>
      <c r="F3008">
        <v>53</v>
      </c>
      <c r="G3008">
        <v>29</v>
      </c>
      <c r="H3008">
        <v>10.6</v>
      </c>
      <c r="I3008" s="10">
        <v>935</v>
      </c>
      <c r="J3008">
        <v>1.4</v>
      </c>
      <c r="K3008" s="2">
        <v>10</v>
      </c>
      <c r="L3008" s="1">
        <f t="shared" si="875"/>
        <v>3.0805219077093717</v>
      </c>
      <c r="M3008" s="1">
        <f t="shared" si="876"/>
        <v>77</v>
      </c>
      <c r="N3008" s="1">
        <f t="shared" si="877"/>
        <v>0.97499060249070812</v>
      </c>
      <c r="O3008" s="1">
        <f t="shared" si="891"/>
        <v>6.7165891441318584E-2</v>
      </c>
      <c r="P3008" s="1">
        <f t="shared" si="893"/>
        <v>0.46968668986435536</v>
      </c>
      <c r="Q3008">
        <f t="shared" si="878"/>
        <v>6.562849284733657</v>
      </c>
      <c r="R3008">
        <f t="shared" si="879"/>
        <v>12.04335574630845</v>
      </c>
      <c r="S3008">
        <f t="shared" si="880"/>
        <v>1.5763554641764987</v>
      </c>
      <c r="T3008">
        <v>0.2432</v>
      </c>
      <c r="U3008" s="1">
        <f t="shared" si="881"/>
        <v>2.2401983728256841E-2</v>
      </c>
      <c r="V3008" s="1">
        <v>84</v>
      </c>
      <c r="W3008" s="1">
        <f t="shared" si="882"/>
        <v>19.63697775236523</v>
      </c>
      <c r="X3008" s="1">
        <f t="shared" si="883"/>
        <v>36.956137322496843</v>
      </c>
      <c r="Y3008" s="1">
        <f t="shared" si="884"/>
        <v>1.0041468864072831</v>
      </c>
      <c r="Z3008" s="1">
        <f t="shared" si="892"/>
        <v>0.1519999999999998</v>
      </c>
      <c r="AA3008" s="1">
        <f t="shared" si="885"/>
        <v>5.9499848670918475E-2</v>
      </c>
      <c r="AB3008" s="1">
        <f t="shared" si="886"/>
        <v>2.4854173999999998</v>
      </c>
      <c r="AC3008" s="1">
        <f t="shared" si="887"/>
        <v>1.0471315052351216</v>
      </c>
      <c r="AF3008" s="1">
        <f t="shared" si="888"/>
        <v>6.8157886079653212</v>
      </c>
      <c r="AG3008" s="1">
        <f t="shared" si="889"/>
        <v>4.419223127145524</v>
      </c>
      <c r="AH3008" s="1">
        <f t="shared" si="890"/>
        <v>8.6336456023476078</v>
      </c>
      <c r="AI3008">
        <v>3.3</v>
      </c>
      <c r="AJ3008">
        <v>3</v>
      </c>
      <c r="AK3008">
        <v>50</v>
      </c>
      <c r="AL3008">
        <v>4</v>
      </c>
      <c r="AM3008">
        <v>9148</v>
      </c>
      <c r="AN3008">
        <v>9160</v>
      </c>
      <c r="AO3008">
        <v>9136</v>
      </c>
      <c r="AP3008">
        <v>50</v>
      </c>
      <c r="AQ3008">
        <v>0</v>
      </c>
    </row>
    <row r="3009" spans="1:43">
      <c r="A3009" s="27">
        <v>40993</v>
      </c>
      <c r="B3009" s="27"/>
      <c r="C3009">
        <v>7.7</v>
      </c>
      <c r="D3009">
        <v>12.4</v>
      </c>
      <c r="E3009">
        <v>3.3</v>
      </c>
      <c r="F3009">
        <v>48</v>
      </c>
      <c r="G3009">
        <v>29</v>
      </c>
      <c r="H3009">
        <v>9.3000000000000007</v>
      </c>
      <c r="I3009" s="10">
        <v>935</v>
      </c>
      <c r="J3009">
        <v>2.2000000000000002</v>
      </c>
      <c r="K3009" s="2">
        <v>10</v>
      </c>
      <c r="L3009" s="1">
        <f t="shared" si="875"/>
        <v>3.2088199138857623</v>
      </c>
      <c r="M3009" s="1">
        <f t="shared" si="876"/>
        <v>67</v>
      </c>
      <c r="N3009" s="1">
        <f t="shared" si="877"/>
        <v>1.0513900110721115</v>
      </c>
      <c r="O3009" s="1">
        <f t="shared" si="891"/>
        <v>7.178002941063745E-2</v>
      </c>
      <c r="P3009" s="1">
        <f t="shared" si="893"/>
        <v>0.46825931260519804</v>
      </c>
      <c r="Q3009">
        <f t="shared" si="878"/>
        <v>5.9219152245491049</v>
      </c>
      <c r="R3009">
        <f t="shared" si="879"/>
        <v>12.056673004885951</v>
      </c>
      <c r="S3009">
        <f t="shared" si="880"/>
        <v>1.5780985608489466</v>
      </c>
      <c r="T3009">
        <v>0.2432</v>
      </c>
      <c r="U3009" s="1">
        <f t="shared" si="881"/>
        <v>2.9422563522030352E-2</v>
      </c>
      <c r="V3009" s="1">
        <v>85</v>
      </c>
      <c r="W3009" s="1">
        <f t="shared" si="882"/>
        <v>18.124830628468548</v>
      </c>
      <c r="X3009" s="1">
        <f t="shared" si="883"/>
        <v>37.029315484295736</v>
      </c>
      <c r="Y3009" s="1">
        <f t="shared" si="884"/>
        <v>1.0035832001682043</v>
      </c>
      <c r="Z3009" s="1">
        <f t="shared" si="892"/>
        <v>0.4180000000000002</v>
      </c>
      <c r="AA3009" s="1">
        <f t="shared" si="885"/>
        <v>5.956208718934175E-2</v>
      </c>
      <c r="AB3009" s="1">
        <f t="shared" si="886"/>
        <v>2.4828202999999998</v>
      </c>
      <c r="AC3009" s="1">
        <f t="shared" si="887"/>
        <v>1.6454923653694771</v>
      </c>
      <c r="AF3009" s="1">
        <f t="shared" si="888"/>
        <v>6.5514042252037994</v>
      </c>
      <c r="AG3009" s="1">
        <f t="shared" si="889"/>
        <v>4.192742551732719</v>
      </c>
      <c r="AH3009" s="1">
        <f t="shared" si="890"/>
        <v>8.1151515690751097</v>
      </c>
      <c r="AI3009">
        <v>4.0999999999999996</v>
      </c>
      <c r="AJ3009">
        <v>11</v>
      </c>
      <c r="AK3009">
        <v>58</v>
      </c>
      <c r="AL3009">
        <v>11</v>
      </c>
      <c r="AM3009">
        <v>9129</v>
      </c>
      <c r="AN3009">
        <v>9155</v>
      </c>
      <c r="AO3009">
        <v>9113</v>
      </c>
      <c r="AP3009">
        <v>49</v>
      </c>
      <c r="AQ3009">
        <v>0</v>
      </c>
    </row>
    <row r="3010" spans="1:43">
      <c r="A3010" s="27">
        <v>40994</v>
      </c>
      <c r="B3010" s="27"/>
      <c r="C3010">
        <v>7.7</v>
      </c>
      <c r="D3010">
        <v>12.2</v>
      </c>
      <c r="E3010">
        <v>3</v>
      </c>
      <c r="F3010">
        <v>52</v>
      </c>
      <c r="G3010">
        <v>34</v>
      </c>
      <c r="H3010">
        <v>8.9</v>
      </c>
      <c r="I3010" s="10">
        <v>935</v>
      </c>
      <c r="J3010">
        <v>2.2999999999999998</v>
      </c>
      <c r="K3010" s="2">
        <v>10</v>
      </c>
      <c r="L3010" s="1">
        <f t="shared" si="875"/>
        <v>3.2070121028923229</v>
      </c>
      <c r="M3010" s="1">
        <f t="shared" si="876"/>
        <v>70</v>
      </c>
      <c r="N3010" s="1">
        <f t="shared" si="877"/>
        <v>1.0513900110721115</v>
      </c>
      <c r="O3010" s="1">
        <f t="shared" si="891"/>
        <v>7.178002941063745E-2</v>
      </c>
      <c r="P3010" s="1">
        <f t="shared" si="893"/>
        <v>0.50698276490662975</v>
      </c>
      <c r="Q3010">
        <f t="shared" si="878"/>
        <v>5.5835767471932432</v>
      </c>
      <c r="R3010">
        <f t="shared" si="879"/>
        <v>12.069979415697643</v>
      </c>
      <c r="S3010">
        <f t="shared" si="880"/>
        <v>1.5798402376567597</v>
      </c>
      <c r="T3010">
        <v>0.2432</v>
      </c>
      <c r="U3010" s="1">
        <f t="shared" si="881"/>
        <v>3.6434439159201248E-2</v>
      </c>
      <c r="V3010" s="1">
        <v>86</v>
      </c>
      <c r="W3010" s="1">
        <f t="shared" si="882"/>
        <v>17.674175285318356</v>
      </c>
      <c r="X3010" s="1">
        <f t="shared" si="883"/>
        <v>37.100522853271137</v>
      </c>
      <c r="Y3010" s="1">
        <f t="shared" si="884"/>
        <v>1.0030184539013214</v>
      </c>
      <c r="Z3010" s="1">
        <f t="shared" si="892"/>
        <v>0</v>
      </c>
      <c r="AA3010" s="1">
        <f t="shared" si="885"/>
        <v>5.956208718934175E-2</v>
      </c>
      <c r="AB3010" s="1">
        <f t="shared" si="886"/>
        <v>2.4828202999999998</v>
      </c>
      <c r="AC3010" s="1">
        <f t="shared" si="887"/>
        <v>1.7202874728862712</v>
      </c>
      <c r="AF3010" s="1">
        <f t="shared" si="888"/>
        <v>6.5999699813320412</v>
      </c>
      <c r="AG3010" s="1">
        <f t="shared" si="889"/>
        <v>4.1602829775181576</v>
      </c>
      <c r="AH3010" s="1">
        <f t="shared" si="890"/>
        <v>8.3256465010424545</v>
      </c>
      <c r="AI3010">
        <v>4.0999999999999996</v>
      </c>
      <c r="AJ3010">
        <v>11</v>
      </c>
      <c r="AK3010">
        <v>58</v>
      </c>
      <c r="AL3010">
        <v>1</v>
      </c>
      <c r="AM3010">
        <v>9120</v>
      </c>
      <c r="AN3010">
        <v>9132</v>
      </c>
      <c r="AO3010">
        <v>9103</v>
      </c>
      <c r="AP3010">
        <v>53</v>
      </c>
      <c r="AQ3010">
        <v>0</v>
      </c>
    </row>
    <row r="3011" spans="1:43">
      <c r="A3011" s="27">
        <v>40995</v>
      </c>
      <c r="B3011" s="27"/>
      <c r="C3011">
        <v>6.5</v>
      </c>
      <c r="D3011">
        <v>10.3</v>
      </c>
      <c r="E3011">
        <v>4.0999999999999996</v>
      </c>
      <c r="F3011">
        <v>70</v>
      </c>
      <c r="G3011">
        <v>38</v>
      </c>
      <c r="H3011">
        <v>0</v>
      </c>
      <c r="I3011" s="10">
        <v>935</v>
      </c>
      <c r="J3011">
        <v>2.2000000000000002</v>
      </c>
      <c r="K3011" s="2">
        <v>10</v>
      </c>
      <c r="L3011" s="1">
        <f t="shared" si="875"/>
        <v>1.7996605542303092</v>
      </c>
      <c r="M3011" s="1">
        <f t="shared" si="876"/>
        <v>102</v>
      </c>
      <c r="N3011" s="1">
        <f t="shared" si="877"/>
        <v>0.96829408068935052</v>
      </c>
      <c r="O3011" s="1">
        <f t="shared" si="891"/>
        <v>6.6759308330853875E-2</v>
      </c>
      <c r="P3011" s="1">
        <f t="shared" si="893"/>
        <v>0.65595110675287227</v>
      </c>
      <c r="Q3011">
        <f t="shared" si="878"/>
        <v>0.68497072515372082</v>
      </c>
      <c r="R3011">
        <f t="shared" si="879"/>
        <v>12.083272368847204</v>
      </c>
      <c r="S3011">
        <f t="shared" si="880"/>
        <v>1.5815801529904718</v>
      </c>
      <c r="T3011">
        <v>0.2432</v>
      </c>
      <c r="U3011" s="1">
        <f t="shared" si="881"/>
        <v>4.3435536297621043E-2</v>
      </c>
      <c r="V3011" s="1">
        <v>87</v>
      </c>
      <c r="W3011" s="1">
        <f t="shared" si="882"/>
        <v>7.1551756978465617</v>
      </c>
      <c r="X3011" s="1">
        <f t="shared" si="883"/>
        <v>37.169743884917203</v>
      </c>
      <c r="Y3011" s="1">
        <f t="shared" si="884"/>
        <v>1.0024528146770508</v>
      </c>
      <c r="Z3011" s="1">
        <f t="shared" si="892"/>
        <v>-0.45600000000000007</v>
      </c>
      <c r="AA3011" s="1">
        <f t="shared" si="885"/>
        <v>5.9494197072949888E-2</v>
      </c>
      <c r="AB3011" s="1">
        <f t="shared" si="886"/>
        <v>2.4856534999999997</v>
      </c>
      <c r="AC3011" s="1">
        <f t="shared" si="887"/>
        <v>1.6454923653694771</v>
      </c>
      <c r="AF3011" s="1">
        <f t="shared" si="888"/>
        <v>5.1727265790940553</v>
      </c>
      <c r="AG3011" s="1">
        <f t="shared" si="889"/>
        <v>2.508389237108231</v>
      </c>
      <c r="AH3011" s="1">
        <f t="shared" si="890"/>
        <v>4.6146021953079384</v>
      </c>
      <c r="AI3011">
        <v>5.0999999999999996</v>
      </c>
      <c r="AJ3011">
        <v>14</v>
      </c>
      <c r="AK3011">
        <v>81</v>
      </c>
      <c r="AL3011">
        <v>15</v>
      </c>
      <c r="AM3011">
        <v>9170</v>
      </c>
      <c r="AN3011">
        <v>9199</v>
      </c>
      <c r="AO3011">
        <v>9123</v>
      </c>
      <c r="AP3011">
        <v>67</v>
      </c>
      <c r="AQ3011">
        <v>85</v>
      </c>
    </row>
    <row r="3012" spans="1:43">
      <c r="A3012" s="27">
        <v>40996</v>
      </c>
      <c r="B3012" s="27"/>
      <c r="C3012">
        <v>5.9</v>
      </c>
      <c r="D3012">
        <v>11.7</v>
      </c>
      <c r="E3012">
        <v>1.6</v>
      </c>
      <c r="F3012">
        <v>65</v>
      </c>
      <c r="G3012">
        <v>30</v>
      </c>
      <c r="H3012">
        <v>11.3</v>
      </c>
      <c r="I3012" s="10">
        <v>935</v>
      </c>
      <c r="J3012">
        <v>2.1</v>
      </c>
      <c r="K3012" s="2">
        <v>10</v>
      </c>
      <c r="L3012" s="1">
        <f t="shared" ref="L3012:L3075" si="894">(0.408*O3012*(W3012-Q3012-Z3012)+AA3012*AC3012*(N3012-P3012)*900/(C3012+273))/(O3012+AA3012*(1+0.34*AC3012))</f>
        <v>3.1180331458001103</v>
      </c>
      <c r="M3012" s="1">
        <f t="shared" ref="M3012:M3075" si="895">F3012*2-G3012</f>
        <v>100</v>
      </c>
      <c r="N3012" s="1">
        <f t="shared" ref="N3012:N3075" si="896">0.611*EXP(17.27*C3012/(C3012+237.3))</f>
        <v>0.92895926237531279</v>
      </c>
      <c r="O3012" s="1">
        <f t="shared" si="891"/>
        <v>6.4363771174871492E-2</v>
      </c>
      <c r="P3012" s="1">
        <f t="shared" si="893"/>
        <v>0.54928610016548307</v>
      </c>
      <c r="Q3012">
        <f t="shared" ref="Q3012:Q3075" si="897">2.45*(0.9*H3012/R3012+0.1)*(0.34-0.14*P3012^0.5)*((D3012+273)^4+(E3012+273)^4)*10^(-9)</f>
        <v>6.6730828458119431</v>
      </c>
      <c r="R3012">
        <f t="shared" ref="R3012:R3075" si="898">7.64*S3012</f>
        <v>12.096549242666748</v>
      </c>
      <c r="S3012">
        <f t="shared" ref="S3012:S3075" si="899">ACOS(-TAN(T3012)*TAN(U3012))</f>
        <v>1.5833179636998362</v>
      </c>
      <c r="T3012">
        <v>0.2432</v>
      </c>
      <c r="U3012" s="1">
        <f t="shared" ref="U3012:U3075" si="900">0.409*SIN(0.0172*V3012-1.39)</f>
        <v>5.0423783783774094E-2</v>
      </c>
      <c r="V3012" s="1">
        <v>88</v>
      </c>
      <c r="W3012" s="1">
        <f t="shared" ref="W3012:W3075" si="901">0.77*(0.25+0.5*H3012/R3012)*X3012</f>
        <v>20.560316744987034</v>
      </c>
      <c r="X3012" s="1">
        <f t="shared" ref="X3012:X3075" si="902">37.6*Y3012*(S3012*SIN(T3012)*SIN(U3012)+COS(T3012)*COS(U3012)*SIN(S3012))</f>
        <v>37.236965362301746</v>
      </c>
      <c r="Y3012" s="1">
        <f t="shared" ref="Y3012:Y3075" si="903">1+0.033*COS(0.0172*V3012)</f>
        <v>1.0018864498299755</v>
      </c>
      <c r="Z3012" s="1">
        <f t="shared" si="892"/>
        <v>-0.22799999999999987</v>
      </c>
      <c r="AA3012" s="1">
        <f t="shared" ref="AA3012:AA3075" si="904">(0.00163*101.3*((293-0.0065*I3012)/293)^5.26)/AB3012</f>
        <v>5.9460310018631009E-2</v>
      </c>
      <c r="AB3012" s="1">
        <f t="shared" ref="AB3012:AB3075" si="905">2.501-C3012*2.361*10^(-3)</f>
        <v>2.4870701</v>
      </c>
      <c r="AC3012" s="1">
        <f t="shared" ref="AC3012:AC3075" si="906">4.87*J3012/(LN(67.8*K3012-5.42))</f>
        <v>1.5706972578526825</v>
      </c>
      <c r="AF3012" s="1">
        <f t="shared" ref="AF3012:AF3075" si="907">0.0023*X3012*(C3012+17.8)*(D3012-E3012)^0.5</f>
        <v>6.4507639422054481</v>
      </c>
      <c r="AG3012" s="1">
        <f t="shared" ref="AG3012:AG3075" si="908">0.489+0.289*(W3012-Q3012)+0.023*C3012</f>
        <v>4.6381105968616003</v>
      </c>
      <c r="AH3012" s="1">
        <f t="shared" ref="AH3012:AH3075" si="909">1.26*O3012/(O3012+AA3012)*(W3012-Q3012-Z3012)</f>
        <v>9.2447461896902716</v>
      </c>
      <c r="AI3012">
        <v>5</v>
      </c>
      <c r="AJ3012">
        <v>14</v>
      </c>
      <c r="AK3012">
        <v>85</v>
      </c>
      <c r="AL3012">
        <v>2</v>
      </c>
      <c r="AM3012">
        <v>9192</v>
      </c>
      <c r="AN3012">
        <v>9216</v>
      </c>
      <c r="AO3012">
        <v>9174</v>
      </c>
      <c r="AP3012">
        <v>57</v>
      </c>
      <c r="AQ3012">
        <v>32</v>
      </c>
    </row>
    <row r="3013" spans="1:43">
      <c r="A3013" s="27">
        <v>40997</v>
      </c>
      <c r="B3013" s="27"/>
      <c r="C3013">
        <v>6.9</v>
      </c>
      <c r="D3013">
        <v>12.8</v>
      </c>
      <c r="E3013">
        <v>1.4</v>
      </c>
      <c r="F3013">
        <v>49</v>
      </c>
      <c r="G3013">
        <v>29</v>
      </c>
      <c r="H3013">
        <v>11.4</v>
      </c>
      <c r="I3013" s="10">
        <v>935</v>
      </c>
      <c r="J3013">
        <v>2.2000000000000002</v>
      </c>
      <c r="K3013" s="2">
        <v>10</v>
      </c>
      <c r="L3013" s="1">
        <f t="shared" si="894"/>
        <v>3.3659646877092384</v>
      </c>
      <c r="M3013" s="1">
        <f t="shared" si="895"/>
        <v>69</v>
      </c>
      <c r="N3013" s="1">
        <f t="shared" si="896"/>
        <v>0.99532561227749294</v>
      </c>
      <c r="O3013" s="1">
        <f t="shared" ref="O3013:O3076" si="910">4098*N3013/((C3013+237.3)^2)</f>
        <v>6.8398379825768907E-2</v>
      </c>
      <c r="P3013" s="1">
        <f t="shared" si="893"/>
        <v>0.44768726243683532</v>
      </c>
      <c r="Q3013">
        <f t="shared" si="897"/>
        <v>7.0550696551549912</v>
      </c>
      <c r="R3013">
        <f t="shared" si="898"/>
        <v>12.109807401507702</v>
      </c>
      <c r="S3013">
        <f t="shared" si="899"/>
        <v>1.585053324804673</v>
      </c>
      <c r="T3013">
        <v>0.2432</v>
      </c>
      <c r="U3013" s="1">
        <f t="shared" si="900"/>
        <v>5.739711426549178E-2</v>
      </c>
      <c r="V3013" s="1">
        <v>89</v>
      </c>
      <c r="W3013" s="1">
        <f t="shared" si="901"/>
        <v>20.700227669552884</v>
      </c>
      <c r="X3013" s="1">
        <f t="shared" si="902"/>
        <v>37.302176391486903</v>
      </c>
      <c r="Y3013" s="1">
        <f t="shared" si="903"/>
        <v>1.0013195269093413</v>
      </c>
      <c r="Z3013" s="1">
        <f t="shared" si="892"/>
        <v>0.38</v>
      </c>
      <c r="AA3013" s="1">
        <f t="shared" si="904"/>
        <v>5.951680990908257E-2</v>
      </c>
      <c r="AB3013" s="1">
        <f t="shared" si="905"/>
        <v>2.4847090999999999</v>
      </c>
      <c r="AC3013" s="1">
        <f t="shared" si="906"/>
        <v>1.6454923653694771</v>
      </c>
      <c r="AF3013" s="1">
        <f t="shared" si="907"/>
        <v>7.1550288026787543</v>
      </c>
      <c r="AG3013" s="1">
        <f t="shared" si="908"/>
        <v>4.5911506661609902</v>
      </c>
      <c r="AH3013" s="1">
        <f t="shared" si="909"/>
        <v>8.9373068275153802</v>
      </c>
      <c r="AI3013">
        <v>3.3</v>
      </c>
      <c r="AJ3013">
        <v>1</v>
      </c>
      <c r="AK3013">
        <v>63</v>
      </c>
      <c r="AL3013">
        <v>3</v>
      </c>
      <c r="AM3013">
        <v>9190</v>
      </c>
      <c r="AN3013">
        <v>9200</v>
      </c>
      <c r="AO3013">
        <v>9177</v>
      </c>
      <c r="AP3013">
        <v>46</v>
      </c>
      <c r="AQ3013">
        <v>0</v>
      </c>
    </row>
    <row r="3014" spans="1:43">
      <c r="A3014" s="27">
        <v>40998</v>
      </c>
      <c r="B3014" s="27"/>
      <c r="C3014">
        <v>10.9</v>
      </c>
      <c r="D3014">
        <v>14.8</v>
      </c>
      <c r="E3014">
        <v>6.4</v>
      </c>
      <c r="F3014">
        <v>22</v>
      </c>
      <c r="G3014">
        <v>8</v>
      </c>
      <c r="H3014">
        <v>10.3</v>
      </c>
      <c r="I3014" s="10">
        <v>935</v>
      </c>
      <c r="J3014">
        <v>6.7</v>
      </c>
      <c r="K3014" s="2">
        <v>10</v>
      </c>
      <c r="L3014" s="1">
        <f t="shared" si="894"/>
        <v>5.5565577281720913</v>
      </c>
      <c r="M3014" s="1">
        <f t="shared" si="895"/>
        <v>36</v>
      </c>
      <c r="N3014" s="1">
        <f t="shared" si="896"/>
        <v>1.3044407381026226</v>
      </c>
      <c r="O3014" s="1">
        <f t="shared" si="910"/>
        <v>8.6774626541470015E-2</v>
      </c>
      <c r="P3014" s="1">
        <f t="shared" si="893"/>
        <v>0.24045737145602944</v>
      </c>
      <c r="Q3014">
        <f t="shared" si="897"/>
        <v>7.4467262491625146</v>
      </c>
      <c r="R3014">
        <f t="shared" si="898"/>
        <v>12.123044193563882</v>
      </c>
      <c r="S3014">
        <f t="shared" si="899"/>
        <v>1.5867858892099322</v>
      </c>
      <c r="T3014">
        <v>0.2432</v>
      </c>
      <c r="U3014" s="1">
        <f t="shared" si="900"/>
        <v>6.4353464803543647E-2</v>
      </c>
      <c r="V3014" s="1">
        <v>90</v>
      </c>
      <c r="W3014" s="1">
        <f t="shared" si="901"/>
        <v>19.415206443487438</v>
      </c>
      <c r="X3014" s="1">
        <f t="shared" si="902"/>
        <v>37.365368393670664</v>
      </c>
      <c r="Y3014" s="1">
        <f t="shared" si="903"/>
        <v>1.00075221362949</v>
      </c>
      <c r="Z3014" s="1">
        <f t="shared" ref="Z3014:Z3077" si="911">0.38*(C3014-C3013)</f>
        <v>1.52</v>
      </c>
      <c r="AA3014" s="1">
        <f t="shared" si="904"/>
        <v>5.9743887304865913E-2</v>
      </c>
      <c r="AB3014" s="1">
        <f t="shared" si="905"/>
        <v>2.4752650999999997</v>
      </c>
      <c r="AC3014" s="1">
        <f t="shared" si="906"/>
        <v>5.011272203625226</v>
      </c>
      <c r="AF3014" s="1">
        <f t="shared" si="907"/>
        <v>7.1485612758788069</v>
      </c>
      <c r="AG3014" s="1">
        <f t="shared" si="908"/>
        <v>4.1985907761599028</v>
      </c>
      <c r="AH3014" s="1">
        <f t="shared" si="909"/>
        <v>7.7969350641353614</v>
      </c>
      <c r="AI3014">
        <v>18.3</v>
      </c>
      <c r="AJ3014">
        <v>6</v>
      </c>
      <c r="AK3014">
        <v>303</v>
      </c>
      <c r="AL3014">
        <v>6</v>
      </c>
      <c r="AM3014">
        <v>9155</v>
      </c>
      <c r="AN3014">
        <v>9195</v>
      </c>
      <c r="AO3014">
        <v>9119</v>
      </c>
      <c r="AP3014">
        <v>27</v>
      </c>
      <c r="AQ3014">
        <v>0</v>
      </c>
    </row>
    <row r="3015" spans="1:43">
      <c r="A3015" s="27">
        <v>40999</v>
      </c>
      <c r="B3015" s="27"/>
      <c r="C3015">
        <v>8.5</v>
      </c>
      <c r="D3015">
        <v>14</v>
      </c>
      <c r="E3015">
        <v>4.3</v>
      </c>
      <c r="F3015">
        <v>27</v>
      </c>
      <c r="G3015">
        <v>20</v>
      </c>
      <c r="H3015">
        <v>8.5</v>
      </c>
      <c r="I3015" s="10">
        <v>935</v>
      </c>
      <c r="J3015">
        <v>2.7</v>
      </c>
      <c r="K3015" s="2">
        <v>10</v>
      </c>
      <c r="L3015" s="1">
        <f t="shared" si="894"/>
        <v>3.907573544041314</v>
      </c>
      <c r="M3015" s="1">
        <f t="shared" si="895"/>
        <v>34</v>
      </c>
      <c r="N3015" s="1">
        <f t="shared" si="896"/>
        <v>1.110216300480029</v>
      </c>
      <c r="O3015" s="1">
        <f t="shared" si="910"/>
        <v>7.5303609994815376E-2</v>
      </c>
      <c r="P3015" s="1">
        <f t="shared" ref="P3015:P3078" si="912">0.5*(M3015/100)*0.611*EXP(17.27*E3015/(E3015+237.3))+0.5*(G3015/100)*0.611*EXP(17.27*D3015/(D3015+237.3))</f>
        <v>0.30116006717357979</v>
      </c>
      <c r="Q3015">
        <f t="shared" si="897"/>
        <v>5.9792928165693011</v>
      </c>
      <c r="R3015">
        <f t="shared" si="898"/>
        <v>12.136256948732054</v>
      </c>
      <c r="S3015">
        <f t="shared" si="899"/>
        <v>1.5885153074256615</v>
      </c>
      <c r="T3015">
        <v>0.2432</v>
      </c>
      <c r="U3015" s="1">
        <f t="shared" si="900"/>
        <v>7.1290777481921599E-2</v>
      </c>
      <c r="V3015" s="1">
        <v>91</v>
      </c>
      <c r="W3015" s="1">
        <f t="shared" si="901"/>
        <v>17.296544639180976</v>
      </c>
      <c r="X3015" s="1">
        <f t="shared" si="902"/>
        <v>37.426535094072449</v>
      </c>
      <c r="Y3015" s="1">
        <f t="shared" si="903"/>
        <v>1.0001846778202446</v>
      </c>
      <c r="Z3015" s="1">
        <f t="shared" si="911"/>
        <v>-0.91200000000000014</v>
      </c>
      <c r="AA3015" s="1">
        <f t="shared" si="904"/>
        <v>5.9607433411227852E-2</v>
      </c>
      <c r="AB3015" s="1">
        <f t="shared" si="905"/>
        <v>2.4809315000000001</v>
      </c>
      <c r="AC3015" s="1">
        <f t="shared" si="906"/>
        <v>2.019467902953449</v>
      </c>
      <c r="AF3015" s="1">
        <f t="shared" si="907"/>
        <v>7.0509733648739763</v>
      </c>
      <c r="AG3015" s="1">
        <f t="shared" si="908"/>
        <v>3.9551857767347731</v>
      </c>
      <c r="AH3015" s="1">
        <f t="shared" si="909"/>
        <v>8.6007976146801113</v>
      </c>
      <c r="AI3015">
        <v>4</v>
      </c>
      <c r="AJ3015">
        <v>10</v>
      </c>
      <c r="AK3015">
        <v>63</v>
      </c>
      <c r="AL3015">
        <v>15</v>
      </c>
      <c r="AM3015">
        <v>9112</v>
      </c>
      <c r="AN3015">
        <v>9161</v>
      </c>
      <c r="AO3015">
        <v>9075</v>
      </c>
      <c r="AP3015">
        <v>30</v>
      </c>
      <c r="AQ3015">
        <v>0</v>
      </c>
    </row>
    <row r="3016" spans="1:43">
      <c r="A3016" s="27">
        <v>41000</v>
      </c>
      <c r="B3016" s="27"/>
      <c r="C3016">
        <v>10.199999999999999</v>
      </c>
      <c r="D3016">
        <v>14.3</v>
      </c>
      <c r="E3016">
        <v>6.7</v>
      </c>
      <c r="F3016">
        <v>41</v>
      </c>
      <c r="G3016">
        <v>25</v>
      </c>
      <c r="H3016">
        <v>10.8</v>
      </c>
      <c r="I3016" s="10">
        <v>935</v>
      </c>
      <c r="J3016">
        <v>2.1</v>
      </c>
      <c r="K3016" s="2">
        <v>10</v>
      </c>
      <c r="L3016" s="1">
        <f t="shared" si="894"/>
        <v>3.7222963821943882</v>
      </c>
      <c r="M3016" s="1">
        <f t="shared" si="895"/>
        <v>57</v>
      </c>
      <c r="N3016" s="1">
        <f t="shared" si="896"/>
        <v>1.2449246593693148</v>
      </c>
      <c r="O3016" s="1">
        <f t="shared" si="910"/>
        <v>8.3284583272653021E-2</v>
      </c>
      <c r="P3016" s="1">
        <f t="shared" si="912"/>
        <v>0.48360840681611095</v>
      </c>
      <c r="Q3016">
        <f t="shared" si="897"/>
        <v>6.9199206288302264</v>
      </c>
      <c r="R3016">
        <f t="shared" si="898"/>
        <v>12.149442976515331</v>
      </c>
      <c r="S3016">
        <f t="shared" si="899"/>
        <v>1.5902412272925828</v>
      </c>
      <c r="T3016">
        <v>0.2432</v>
      </c>
      <c r="U3016" s="1">
        <f t="shared" si="900"/>
        <v>7.8207000016639425E-2</v>
      </c>
      <c r="V3016" s="1">
        <v>92</v>
      </c>
      <c r="W3016" s="1">
        <f t="shared" si="901"/>
        <v>20.045010258209189</v>
      </c>
      <c r="X3016" s="1">
        <f t="shared" si="902"/>
        <v>37.485672507592191</v>
      </c>
      <c r="Y3016" s="1">
        <f t="shared" si="903"/>
        <v>0.99961708737725974</v>
      </c>
      <c r="Z3016" s="1">
        <f t="shared" si="911"/>
        <v>0.64599999999999969</v>
      </c>
      <c r="AA3016" s="1">
        <f t="shared" si="904"/>
        <v>5.9704023760525131E-2</v>
      </c>
      <c r="AB3016" s="1">
        <f t="shared" si="905"/>
        <v>2.4769177999999998</v>
      </c>
      <c r="AC3016" s="1">
        <f t="shared" si="906"/>
        <v>1.5706972578526825</v>
      </c>
      <c r="AF3016" s="1">
        <f t="shared" si="907"/>
        <v>6.655151865062062</v>
      </c>
      <c r="AG3016" s="1">
        <f t="shared" si="908"/>
        <v>4.5167509028905206</v>
      </c>
      <c r="AH3016" s="1">
        <f t="shared" si="909"/>
        <v>9.1583372215545378</v>
      </c>
      <c r="AI3016">
        <v>5.2</v>
      </c>
      <c r="AJ3016">
        <v>1</v>
      </c>
      <c r="AK3016">
        <v>102</v>
      </c>
      <c r="AL3016">
        <v>1</v>
      </c>
      <c r="AM3016">
        <v>9087</v>
      </c>
      <c r="AN3016">
        <v>9107</v>
      </c>
      <c r="AO3016">
        <v>9063</v>
      </c>
      <c r="AP3016">
        <v>50</v>
      </c>
      <c r="AQ3016">
        <v>0</v>
      </c>
    </row>
    <row r="3017" spans="1:43">
      <c r="A3017" s="27">
        <v>41001</v>
      </c>
      <c r="B3017" s="27"/>
      <c r="C3017">
        <v>11.2</v>
      </c>
      <c r="D3017">
        <v>15.6</v>
      </c>
      <c r="E3017">
        <v>7.8</v>
      </c>
      <c r="F3017">
        <v>39</v>
      </c>
      <c r="G3017">
        <v>29</v>
      </c>
      <c r="H3017">
        <v>1.9</v>
      </c>
      <c r="I3017" s="10">
        <v>935</v>
      </c>
      <c r="J3017">
        <v>2.1</v>
      </c>
      <c r="K3017" s="2">
        <v>10</v>
      </c>
      <c r="L3017" s="1">
        <f t="shared" si="894"/>
        <v>2.7958972016095451</v>
      </c>
      <c r="M3017" s="1">
        <f t="shared" si="895"/>
        <v>49</v>
      </c>
      <c r="N3017" s="1">
        <f t="shared" si="896"/>
        <v>1.3307036698161701</v>
      </c>
      <c r="O3017" s="1">
        <f t="shared" si="910"/>
        <v>8.8308096286478066E-2</v>
      </c>
      <c r="P3017" s="1">
        <f t="shared" si="912"/>
        <v>0.51642906388153831</v>
      </c>
      <c r="Q3017">
        <f t="shared" si="897"/>
        <v>1.8562242234418493</v>
      </c>
      <c r="R3017">
        <f t="shared" si="898"/>
        <v>12.162599563974842</v>
      </c>
      <c r="S3017">
        <f t="shared" si="899"/>
        <v>1.5919632937139847</v>
      </c>
      <c r="T3017">
        <v>0.2432</v>
      </c>
      <c r="U3017" s="1">
        <f t="shared" si="900"/>
        <v>8.5100086362864841E-2</v>
      </c>
      <c r="V3017" s="1">
        <v>93</v>
      </c>
      <c r="W3017" s="1">
        <f t="shared" si="901"/>
        <v>9.4849350324121726</v>
      </c>
      <c r="X3017" s="1">
        <f t="shared" si="902"/>
        <v>37.542778921278241</v>
      </c>
      <c r="Y3017" s="1">
        <f t="shared" si="903"/>
        <v>0.9990496102123525</v>
      </c>
      <c r="Z3017" s="1">
        <f t="shared" si="911"/>
        <v>0.38</v>
      </c>
      <c r="AA3017" s="1">
        <f t="shared" si="904"/>
        <v>5.9760987981390304E-2</v>
      </c>
      <c r="AB3017" s="1">
        <f t="shared" si="905"/>
        <v>2.4745567999999998</v>
      </c>
      <c r="AC3017" s="1">
        <f t="shared" si="906"/>
        <v>1.5706972578526825</v>
      </c>
      <c r="AF3017" s="1">
        <f t="shared" si="907"/>
        <v>6.9935800660701535</v>
      </c>
      <c r="AG3017" s="1">
        <f t="shared" si="908"/>
        <v>2.9512974237924232</v>
      </c>
      <c r="AH3017" s="1">
        <f t="shared" si="909"/>
        <v>5.4471263707610511</v>
      </c>
      <c r="AI3017">
        <v>3.9</v>
      </c>
      <c r="AJ3017">
        <v>1</v>
      </c>
      <c r="AK3017">
        <v>68</v>
      </c>
      <c r="AL3017">
        <v>14</v>
      </c>
      <c r="AM3017">
        <v>9173</v>
      </c>
      <c r="AN3017">
        <v>9192</v>
      </c>
      <c r="AO3017">
        <v>9106</v>
      </c>
      <c r="AP3017">
        <v>52</v>
      </c>
      <c r="AQ3017">
        <v>32700</v>
      </c>
    </row>
    <row r="3018" spans="1:43">
      <c r="A3018" s="27">
        <v>41002</v>
      </c>
      <c r="B3018" s="27"/>
      <c r="C3018">
        <v>11.9</v>
      </c>
      <c r="D3018">
        <v>17.8</v>
      </c>
      <c r="E3018">
        <v>7</v>
      </c>
      <c r="F3018">
        <v>56</v>
      </c>
      <c r="G3018">
        <v>33</v>
      </c>
      <c r="H3018">
        <v>10.4</v>
      </c>
      <c r="I3018" s="10">
        <v>935</v>
      </c>
      <c r="J3018">
        <v>1.7</v>
      </c>
      <c r="K3018" s="2">
        <v>10</v>
      </c>
      <c r="L3018" s="1">
        <f t="shared" si="894"/>
        <v>3.6627964173938752</v>
      </c>
      <c r="M3018" s="1">
        <f t="shared" si="895"/>
        <v>79</v>
      </c>
      <c r="N3018" s="1">
        <f t="shared" si="896"/>
        <v>1.3937984130245886</v>
      </c>
      <c r="O3018" s="1">
        <f t="shared" si="910"/>
        <v>9.1976280704591198E-2</v>
      </c>
      <c r="P3018" s="1">
        <f t="shared" si="912"/>
        <v>0.73227287008348552</v>
      </c>
      <c r="Q3018">
        <f t="shared" si="897"/>
        <v>6.2322979959280094</v>
      </c>
      <c r="R3018">
        <f t="shared" si="898"/>
        <v>12.17572397373508</v>
      </c>
      <c r="S3018">
        <f t="shared" si="899"/>
        <v>1.593681148394644</v>
      </c>
      <c r="T3018">
        <v>0.2432</v>
      </c>
      <c r="U3018" s="1">
        <f t="shared" si="900"/>
        <v>9.196799732020719E-2</v>
      </c>
      <c r="V3018" s="1">
        <v>94</v>
      </c>
      <c r="W3018" s="1">
        <f t="shared" si="901"/>
        <v>19.60168231031151</v>
      </c>
      <c r="X3018" s="1">
        <f t="shared" si="902"/>
        <v>37.597854873646433</v>
      </c>
      <c r="Y3018" s="1">
        <f t="shared" si="903"/>
        <v>0.99848241420382855</v>
      </c>
      <c r="Z3018" s="1">
        <f t="shared" si="911"/>
        <v>0.2660000000000004</v>
      </c>
      <c r="AA3018" s="1">
        <f t="shared" si="904"/>
        <v>5.9800927655895605E-2</v>
      </c>
      <c r="AB3018" s="1">
        <f t="shared" si="905"/>
        <v>2.4729041</v>
      </c>
      <c r="AC3018" s="1">
        <f t="shared" si="906"/>
        <v>1.2715168277855049</v>
      </c>
      <c r="AF3018" s="1">
        <f t="shared" si="907"/>
        <v>8.4403261764697621</v>
      </c>
      <c r="AG3018" s="1">
        <f t="shared" si="908"/>
        <v>4.6264520668568316</v>
      </c>
      <c r="AH3018" s="1">
        <f t="shared" si="909"/>
        <v>10.005143158793114</v>
      </c>
      <c r="AI3018">
        <v>4</v>
      </c>
      <c r="AJ3018">
        <v>1</v>
      </c>
      <c r="AK3018">
        <v>76</v>
      </c>
      <c r="AL3018">
        <v>1</v>
      </c>
      <c r="AM3018">
        <v>9171</v>
      </c>
      <c r="AN3018">
        <v>9201</v>
      </c>
      <c r="AO3018">
        <v>9143</v>
      </c>
      <c r="AP3018">
        <v>76</v>
      </c>
      <c r="AQ3018">
        <v>32700</v>
      </c>
    </row>
    <row r="3019" spans="1:43">
      <c r="A3019" s="27">
        <v>41003</v>
      </c>
      <c r="B3019" s="27"/>
      <c r="C3019">
        <v>11</v>
      </c>
      <c r="D3019">
        <v>15.5</v>
      </c>
      <c r="E3019">
        <v>6.8</v>
      </c>
      <c r="F3019">
        <v>60</v>
      </c>
      <c r="G3019">
        <v>38</v>
      </c>
      <c r="H3019">
        <v>9.3000000000000007</v>
      </c>
      <c r="I3019" s="10">
        <v>935</v>
      </c>
      <c r="J3019">
        <v>2.2000000000000002</v>
      </c>
      <c r="K3019" s="2">
        <v>10</v>
      </c>
      <c r="L3019" s="1">
        <f t="shared" si="894"/>
        <v>3.5794778981023758</v>
      </c>
      <c r="M3019" s="1">
        <f t="shared" si="895"/>
        <v>82</v>
      </c>
      <c r="N3019" s="1">
        <f t="shared" si="896"/>
        <v>1.313143973467028</v>
      </c>
      <c r="O3019" s="1">
        <f t="shared" si="910"/>
        <v>8.7283240141182036E-2</v>
      </c>
      <c r="P3019" s="1">
        <f t="shared" si="912"/>
        <v>0.7399914338443645</v>
      </c>
      <c r="Q3019">
        <f t="shared" si="897"/>
        <v>5.5255160867817334</v>
      </c>
      <c r="R3019">
        <f t="shared" si="898"/>
        <v>12.188813442048472</v>
      </c>
      <c r="S3019">
        <f t="shared" si="899"/>
        <v>1.5953944295874964</v>
      </c>
      <c r="T3019">
        <v>0.2432</v>
      </c>
      <c r="U3019" s="1">
        <f t="shared" si="900"/>
        <v>9.8808701135978894E-2</v>
      </c>
      <c r="V3019" s="1">
        <v>95</v>
      </c>
      <c r="W3019" s="1">
        <f t="shared" si="901"/>
        <v>18.307863009157728</v>
      </c>
      <c r="X3019" s="1">
        <f t="shared" si="902"/>
        <v>37.650903130897355</v>
      </c>
      <c r="Y3019" s="1">
        <f t="shared" si="903"/>
        <v>0.99791566714681823</v>
      </c>
      <c r="Z3019" s="1">
        <f t="shared" si="911"/>
        <v>-0.34200000000000014</v>
      </c>
      <c r="AA3019" s="1">
        <f t="shared" si="904"/>
        <v>5.9749586442852852E-2</v>
      </c>
      <c r="AB3019" s="1">
        <f t="shared" si="905"/>
        <v>2.4750289999999997</v>
      </c>
      <c r="AC3019" s="1">
        <f t="shared" si="906"/>
        <v>1.6454923653694771</v>
      </c>
      <c r="AF3019" s="1">
        <f t="shared" si="907"/>
        <v>7.3562308252040749</v>
      </c>
      <c r="AG3019" s="1">
        <f t="shared" si="908"/>
        <v>4.4360982605666628</v>
      </c>
      <c r="AH3019" s="1">
        <f t="shared" si="909"/>
        <v>9.8166837564581861</v>
      </c>
      <c r="AI3019">
        <v>5.3</v>
      </c>
      <c r="AJ3019">
        <v>3</v>
      </c>
      <c r="AK3019">
        <v>86</v>
      </c>
      <c r="AL3019">
        <v>3</v>
      </c>
      <c r="AM3019">
        <v>9176</v>
      </c>
      <c r="AN3019">
        <v>9196</v>
      </c>
      <c r="AO3019">
        <v>9150</v>
      </c>
      <c r="AP3019">
        <v>77</v>
      </c>
      <c r="AQ3019">
        <v>30</v>
      </c>
    </row>
    <row r="3020" spans="1:43">
      <c r="A3020" s="27">
        <v>41004</v>
      </c>
      <c r="B3020" s="27"/>
      <c r="C3020">
        <v>12</v>
      </c>
      <c r="D3020">
        <v>18.600000000000001</v>
      </c>
      <c r="E3020">
        <v>6.7</v>
      </c>
      <c r="F3020">
        <v>42</v>
      </c>
      <c r="G3020">
        <v>15</v>
      </c>
      <c r="H3020">
        <v>11.9</v>
      </c>
      <c r="I3020" s="10">
        <v>935</v>
      </c>
      <c r="J3020">
        <v>2.2000000000000002</v>
      </c>
      <c r="K3020" s="2">
        <v>10</v>
      </c>
      <c r="L3020" s="1">
        <f t="shared" si="894"/>
        <v>4.218643573560259</v>
      </c>
      <c r="M3020" s="1">
        <f t="shared" si="895"/>
        <v>69</v>
      </c>
      <c r="N3020" s="1">
        <f t="shared" si="896"/>
        <v>1.4030231277532583</v>
      </c>
      <c r="O3020" s="1">
        <f t="shared" si="910"/>
        <v>9.2510755386367063E-2</v>
      </c>
      <c r="P3020" s="1">
        <f t="shared" si="912"/>
        <v>0.49948522212240115</v>
      </c>
      <c r="Q3020">
        <f t="shared" si="897"/>
        <v>7.7090557474926964</v>
      </c>
      <c r="R3020">
        <f t="shared" si="898"/>
        <v>12.201865176924743</v>
      </c>
      <c r="S3020">
        <f t="shared" si="899"/>
        <v>1.5971027718487885</v>
      </c>
      <c r="T3020">
        <v>0.2432</v>
      </c>
      <c r="U3020" s="1">
        <f t="shared" si="900"/>
        <v>0.10562017410625506</v>
      </c>
      <c r="V3020" s="1">
        <v>96</v>
      </c>
      <c r="W3020" s="1">
        <f t="shared" si="901"/>
        <v>21.413767368634783</v>
      </c>
      <c r="X3020" s="1">
        <f t="shared" si="902"/>
        <v>37.701928660086047</v>
      </c>
      <c r="Y3020" s="1">
        <f t="shared" si="903"/>
        <v>0.99734953670363735</v>
      </c>
      <c r="Z3020" s="1">
        <f t="shared" si="911"/>
        <v>0.38</v>
      </c>
      <c r="AA3020" s="1">
        <f t="shared" si="904"/>
        <v>5.9806637682077668E-2</v>
      </c>
      <c r="AB3020" s="1">
        <f t="shared" si="905"/>
        <v>2.4726680000000001</v>
      </c>
      <c r="AC3020" s="1">
        <f t="shared" si="906"/>
        <v>1.6454923653694771</v>
      </c>
      <c r="AF3020" s="1">
        <f t="shared" si="907"/>
        <v>8.9141748430198078</v>
      </c>
      <c r="AG3020" s="1">
        <f t="shared" si="908"/>
        <v>4.725661658510063</v>
      </c>
      <c r="AH3020" s="1">
        <f t="shared" si="909"/>
        <v>10.196968854354948</v>
      </c>
      <c r="AI3020">
        <v>3.4</v>
      </c>
      <c r="AJ3020">
        <v>3</v>
      </c>
      <c r="AK3020">
        <v>61</v>
      </c>
      <c r="AL3020">
        <v>4</v>
      </c>
      <c r="AM3020">
        <v>9179</v>
      </c>
      <c r="AN3020">
        <v>9195</v>
      </c>
      <c r="AO3020">
        <v>9153</v>
      </c>
      <c r="AP3020">
        <v>53</v>
      </c>
      <c r="AQ3020">
        <v>0</v>
      </c>
    </row>
    <row r="3021" spans="1:43">
      <c r="A3021" s="27">
        <v>41005</v>
      </c>
      <c r="B3021" s="27"/>
      <c r="C3021">
        <v>14.3</v>
      </c>
      <c r="D3021">
        <v>20.3</v>
      </c>
      <c r="E3021">
        <v>9.5</v>
      </c>
      <c r="F3021">
        <v>25</v>
      </c>
      <c r="G3021">
        <v>15</v>
      </c>
      <c r="H3021">
        <v>10.7</v>
      </c>
      <c r="I3021" s="10">
        <v>935</v>
      </c>
      <c r="J3021">
        <v>2.9</v>
      </c>
      <c r="K3021" s="2">
        <v>10</v>
      </c>
      <c r="L3021" s="1">
        <f t="shared" si="894"/>
        <v>4.7867805754448609</v>
      </c>
      <c r="M3021" s="1">
        <f t="shared" si="895"/>
        <v>35</v>
      </c>
      <c r="N3021" s="1">
        <f t="shared" si="896"/>
        <v>1.6305276651269101</v>
      </c>
      <c r="O3021" s="1">
        <f t="shared" si="910"/>
        <v>0.1055550102822078</v>
      </c>
      <c r="P3021" s="1">
        <f t="shared" si="912"/>
        <v>0.38657958415922489</v>
      </c>
      <c r="Q3021">
        <f t="shared" si="897"/>
        <v>7.5808999627658631</v>
      </c>
      <c r="R3021">
        <f t="shared" si="898"/>
        <v>12.214876356330668</v>
      </c>
      <c r="S3021">
        <f t="shared" si="899"/>
        <v>1.5988058058024435</v>
      </c>
      <c r="T3021">
        <v>0.2432</v>
      </c>
      <c r="U3021" s="1">
        <f t="shared" si="900"/>
        <v>0.11240040117455066</v>
      </c>
      <c r="V3021" s="1">
        <v>97</v>
      </c>
      <c r="W3021" s="1">
        <f t="shared" si="901"/>
        <v>19.998661553660419</v>
      </c>
      <c r="X3021" s="1">
        <f t="shared" si="902"/>
        <v>37.7509385993027</v>
      </c>
      <c r="Y3021" s="1">
        <f t="shared" si="903"/>
        <v>0.99678419035418719</v>
      </c>
      <c r="Z3021" s="1">
        <f t="shared" si="911"/>
        <v>0.87400000000000033</v>
      </c>
      <c r="AA3021" s="1">
        <f t="shared" si="904"/>
        <v>5.9938269905679388E-2</v>
      </c>
      <c r="AB3021" s="1">
        <f t="shared" si="905"/>
        <v>2.4672377000000001</v>
      </c>
      <c r="AC3021" s="1">
        <f t="shared" si="906"/>
        <v>2.1690581179870376</v>
      </c>
      <c r="AF3021" s="1">
        <f t="shared" si="907"/>
        <v>9.1595154617461851</v>
      </c>
      <c r="AG3021" s="1">
        <f t="shared" si="908"/>
        <v>4.406633099768527</v>
      </c>
      <c r="AH3021" s="1">
        <f t="shared" si="909"/>
        <v>9.2771885285550297</v>
      </c>
      <c r="AI3021">
        <v>5</v>
      </c>
      <c r="AJ3021">
        <v>12</v>
      </c>
      <c r="AK3021">
        <v>85</v>
      </c>
      <c r="AL3021">
        <v>7</v>
      </c>
      <c r="AM3021">
        <v>9152</v>
      </c>
      <c r="AN3021">
        <v>9172</v>
      </c>
      <c r="AO3021">
        <v>9127</v>
      </c>
      <c r="AP3021">
        <v>40</v>
      </c>
      <c r="AQ3021">
        <v>0</v>
      </c>
    </row>
    <row r="3022" spans="1:43">
      <c r="A3022" s="27">
        <v>41006</v>
      </c>
      <c r="B3022" s="27"/>
      <c r="C3022">
        <v>14.1</v>
      </c>
      <c r="D3022">
        <v>18.8</v>
      </c>
      <c r="E3022">
        <v>8.6999999999999993</v>
      </c>
      <c r="F3022">
        <v>31</v>
      </c>
      <c r="G3022">
        <v>21</v>
      </c>
      <c r="H3022">
        <v>7.1</v>
      </c>
      <c r="I3022" s="10">
        <v>935</v>
      </c>
      <c r="J3022">
        <v>2.2000000000000002</v>
      </c>
      <c r="K3022" s="2">
        <v>10</v>
      </c>
      <c r="L3022" s="1">
        <f t="shared" si="894"/>
        <v>4.1092060727365869</v>
      </c>
      <c r="M3022" s="1">
        <f t="shared" si="895"/>
        <v>41</v>
      </c>
      <c r="N3022" s="1">
        <f t="shared" si="896"/>
        <v>1.6095352919714581</v>
      </c>
      <c r="O3022" s="1">
        <f t="shared" si="910"/>
        <v>0.10436188413300845</v>
      </c>
      <c r="P3022" s="1">
        <f t="shared" si="912"/>
        <v>0.45863813194611575</v>
      </c>
      <c r="Q3022">
        <f t="shared" si="897"/>
        <v>5.0665249521801563</v>
      </c>
      <c r="R3022">
        <f t="shared" si="898"/>
        <v>12.227844126465904</v>
      </c>
      <c r="S3022">
        <f t="shared" si="899"/>
        <v>1.6005031579143854</v>
      </c>
      <c r="T3022">
        <v>0.2432</v>
      </c>
      <c r="U3022" s="1">
        <f t="shared" si="900"/>
        <v>0.11914737652794043</v>
      </c>
      <c r="V3022" s="1">
        <v>98</v>
      </c>
      <c r="W3022" s="1">
        <f t="shared" si="901"/>
        <v>15.725727050074415</v>
      </c>
      <c r="X3022" s="1">
        <f t="shared" si="902"/>
        <v>37.797942224929557</v>
      </c>
      <c r="Y3022" s="1">
        <f t="shared" si="903"/>
        <v>0.9962197953464087</v>
      </c>
      <c r="Z3022" s="1">
        <f t="shared" si="911"/>
        <v>-7.6000000000000401E-2</v>
      </c>
      <c r="AA3022" s="1">
        <f t="shared" si="904"/>
        <v>5.9926800627605227E-2</v>
      </c>
      <c r="AB3022" s="1">
        <f t="shared" si="905"/>
        <v>2.4677099</v>
      </c>
      <c r="AC3022" s="1">
        <f t="shared" si="906"/>
        <v>1.6454923653694771</v>
      </c>
      <c r="AF3022" s="1">
        <f t="shared" si="907"/>
        <v>8.8134787721757295</v>
      </c>
      <c r="AG3022" s="1">
        <f t="shared" si="908"/>
        <v>3.8938094062914406</v>
      </c>
      <c r="AH3022" s="1">
        <f t="shared" si="909"/>
        <v>8.5924107195078108</v>
      </c>
      <c r="AI3022">
        <v>4.0999999999999996</v>
      </c>
      <c r="AJ3022">
        <v>11</v>
      </c>
      <c r="AK3022">
        <v>69</v>
      </c>
      <c r="AL3022">
        <v>1</v>
      </c>
      <c r="AM3022">
        <v>9104</v>
      </c>
      <c r="AN3022">
        <v>9137</v>
      </c>
      <c r="AO3022">
        <v>9077</v>
      </c>
      <c r="AP3022">
        <v>48</v>
      </c>
      <c r="AQ3022">
        <v>0</v>
      </c>
    </row>
    <row r="3023" spans="1:43">
      <c r="A3023" s="27">
        <v>41007</v>
      </c>
      <c r="B3023" s="27"/>
      <c r="C3023">
        <v>16.3</v>
      </c>
      <c r="D3023">
        <v>22</v>
      </c>
      <c r="E3023">
        <v>10.8</v>
      </c>
      <c r="F3023">
        <v>32</v>
      </c>
      <c r="G3023">
        <v>15</v>
      </c>
      <c r="H3023">
        <v>10.8</v>
      </c>
      <c r="I3023" s="10">
        <v>935</v>
      </c>
      <c r="J3023">
        <v>2.4</v>
      </c>
      <c r="K3023" s="2">
        <v>10</v>
      </c>
      <c r="L3023" s="1">
        <f t="shared" si="894"/>
        <v>4.7650820720587879</v>
      </c>
      <c r="M3023" s="1">
        <f t="shared" si="895"/>
        <v>49</v>
      </c>
      <c r="N3023" s="1">
        <f t="shared" si="896"/>
        <v>1.8540295328498797</v>
      </c>
      <c r="O3023" s="1">
        <f t="shared" si="910"/>
        <v>0.11813813305465656</v>
      </c>
      <c r="P3023" s="1">
        <f t="shared" si="912"/>
        <v>0.51582788768133814</v>
      </c>
      <c r="Q3023">
        <f t="shared" si="897"/>
        <v>7.3748113673314295</v>
      </c>
      <c r="R3023">
        <f t="shared" si="898"/>
        <v>12.240765600120653</v>
      </c>
      <c r="S3023">
        <f t="shared" si="899"/>
        <v>1.6021944502775725</v>
      </c>
      <c r="T3023">
        <v>0.2432</v>
      </c>
      <c r="U3023" s="1">
        <f t="shared" si="900"/>
        <v>0.12585910419044416</v>
      </c>
      <c r="V3023" s="1">
        <v>99</v>
      </c>
      <c r="W3023" s="1">
        <f t="shared" si="901"/>
        <v>20.139437036042835</v>
      </c>
      <c r="X3023" s="1">
        <f t="shared" si="902"/>
        <v>37.842950916043407</v>
      </c>
      <c r="Y3023" s="1">
        <f t="shared" si="903"/>
        <v>0.99565651864680438</v>
      </c>
      <c r="Z3023" s="1">
        <f t="shared" si="911"/>
        <v>0.83600000000000041</v>
      </c>
      <c r="AA3023" s="1">
        <f t="shared" si="904"/>
        <v>6.0053204608631582E-2</v>
      </c>
      <c r="AB3023" s="1">
        <f t="shared" si="905"/>
        <v>2.4625157</v>
      </c>
      <c r="AC3023" s="1">
        <f t="shared" si="906"/>
        <v>1.7950825804030659</v>
      </c>
      <c r="AF3023" s="1">
        <f t="shared" si="907"/>
        <v>9.9329036041000904</v>
      </c>
      <c r="AG3023" s="1">
        <f t="shared" si="908"/>
        <v>4.5528768182575963</v>
      </c>
      <c r="AH3023" s="1">
        <f t="shared" si="909"/>
        <v>9.9647055629107157</v>
      </c>
      <c r="AI3023">
        <v>4.5999999999999996</v>
      </c>
      <c r="AJ3023">
        <v>4</v>
      </c>
      <c r="AK3023">
        <v>84</v>
      </c>
      <c r="AL3023">
        <v>3</v>
      </c>
      <c r="AM3023">
        <v>9069</v>
      </c>
      <c r="AN3023">
        <v>9090</v>
      </c>
      <c r="AO3023">
        <v>9042</v>
      </c>
      <c r="AP3023">
        <v>54</v>
      </c>
      <c r="AQ3023">
        <v>0</v>
      </c>
    </row>
    <row r="3024" spans="1:43">
      <c r="A3024" s="27">
        <v>41008</v>
      </c>
      <c r="B3024" s="27"/>
      <c r="C3024">
        <v>9.1</v>
      </c>
      <c r="D3024">
        <v>19.600000000000001</v>
      </c>
      <c r="E3024">
        <v>6.5</v>
      </c>
      <c r="F3024">
        <v>77</v>
      </c>
      <c r="G3024">
        <v>19</v>
      </c>
      <c r="H3024">
        <v>0</v>
      </c>
      <c r="I3024" s="10">
        <v>935</v>
      </c>
      <c r="J3024">
        <v>2.1</v>
      </c>
      <c r="K3024" s="2">
        <v>10</v>
      </c>
      <c r="L3024" s="1">
        <f t="shared" si="894"/>
        <v>2.2581134558012383</v>
      </c>
      <c r="M3024" s="1">
        <f t="shared" si="895"/>
        <v>135</v>
      </c>
      <c r="N3024" s="1">
        <f t="shared" si="896"/>
        <v>1.156217822409108</v>
      </c>
      <c r="O3024" s="1">
        <f t="shared" si="910"/>
        <v>7.8042326320978642E-2</v>
      </c>
      <c r="P3024" s="1">
        <f t="shared" si="912"/>
        <v>0.87036500756414348</v>
      </c>
      <c r="Q3024">
        <f t="shared" si="897"/>
        <v>0.68910058268227103</v>
      </c>
      <c r="R3024">
        <f t="shared" si="898"/>
        <v>12.253637855120918</v>
      </c>
      <c r="S3024">
        <f t="shared" si="899"/>
        <v>1.603879300408497</v>
      </c>
      <c r="T3024">
        <v>0.2432</v>
      </c>
      <c r="U3024" s="1">
        <f t="shared" si="900"/>
        <v>0.13253359861350117</v>
      </c>
      <c r="V3024" s="1">
        <v>100</v>
      </c>
      <c r="W3024" s="1">
        <f t="shared" si="901"/>
        <v>7.2930507873375374</v>
      </c>
      <c r="X3024" s="1">
        <f t="shared" si="902"/>
        <v>37.885978116039155</v>
      </c>
      <c r="Y3024" s="1">
        <f t="shared" si="903"/>
        <v>0.99509452689104505</v>
      </c>
      <c r="Z3024" s="1">
        <f t="shared" si="911"/>
        <v>-2.7360000000000007</v>
      </c>
      <c r="AA3024" s="1">
        <f t="shared" si="904"/>
        <v>5.9641488415362071E-2</v>
      </c>
      <c r="AB3024" s="1">
        <f t="shared" si="905"/>
        <v>2.4795148999999999</v>
      </c>
      <c r="AC3024" s="1">
        <f t="shared" si="906"/>
        <v>1.5706972578526825</v>
      </c>
      <c r="AF3024" s="1">
        <f t="shared" si="907"/>
        <v>8.483875133756527</v>
      </c>
      <c r="AG3024" s="1">
        <f t="shared" si="908"/>
        <v>2.6068416091453717</v>
      </c>
      <c r="AH3024" s="1">
        <f t="shared" si="909"/>
        <v>6.6705619559745388</v>
      </c>
      <c r="AI3024">
        <v>7.1</v>
      </c>
      <c r="AJ3024">
        <v>14</v>
      </c>
      <c r="AK3024">
        <v>114</v>
      </c>
      <c r="AL3024">
        <v>14</v>
      </c>
      <c r="AM3024">
        <v>9097</v>
      </c>
      <c r="AN3024">
        <v>9126</v>
      </c>
      <c r="AO3024">
        <v>9046</v>
      </c>
      <c r="AP3024">
        <v>86</v>
      </c>
      <c r="AQ3024">
        <v>17</v>
      </c>
    </row>
    <row r="3025" spans="1:43">
      <c r="A3025" s="27">
        <v>41009</v>
      </c>
      <c r="B3025" s="27"/>
      <c r="C3025">
        <v>9.9</v>
      </c>
      <c r="D3025">
        <v>15.2</v>
      </c>
      <c r="E3025">
        <v>5.0999999999999996</v>
      </c>
      <c r="F3025">
        <v>54</v>
      </c>
      <c r="G3025">
        <v>14</v>
      </c>
      <c r="H3025">
        <v>11.7</v>
      </c>
      <c r="I3025" s="10">
        <v>935</v>
      </c>
      <c r="J3025">
        <v>2.2999999999999998</v>
      </c>
      <c r="K3025" s="2">
        <v>10</v>
      </c>
      <c r="L3025" s="1">
        <f t="shared" si="894"/>
        <v>3.8696996783702939</v>
      </c>
      <c r="M3025" s="1">
        <f t="shared" si="895"/>
        <v>94</v>
      </c>
      <c r="N3025" s="1">
        <f t="shared" si="896"/>
        <v>1.2201575987481763</v>
      </c>
      <c r="O3025" s="1">
        <f t="shared" si="910"/>
        <v>8.1825930022563817E-2</v>
      </c>
      <c r="P3025" s="1">
        <f t="shared" si="912"/>
        <v>0.53395166101274683</v>
      </c>
      <c r="Q3025">
        <f t="shared" si="897"/>
        <v>7.1892312864769261</v>
      </c>
      <c r="R3025">
        <f t="shared" si="898"/>
        <v>12.26645793286716</v>
      </c>
      <c r="S3025">
        <f t="shared" si="899"/>
        <v>1.6055573210559111</v>
      </c>
      <c r="T3025">
        <v>0.2432</v>
      </c>
      <c r="U3025" s="1">
        <f t="shared" si="900"/>
        <v>0.13916888526336105</v>
      </c>
      <c r="V3025" s="1">
        <v>101</v>
      </c>
      <c r="W3025" s="1">
        <f t="shared" si="901"/>
        <v>21.228557426409147</v>
      </c>
      <c r="X3025" s="1">
        <f t="shared" si="902"/>
        <v>37.927039291553783</v>
      </c>
      <c r="Y3025" s="1">
        <f t="shared" si="903"/>
        <v>0.99453398633467271</v>
      </c>
      <c r="Z3025" s="1">
        <f t="shared" si="911"/>
        <v>0.30400000000000027</v>
      </c>
      <c r="AA3025" s="1">
        <f t="shared" si="904"/>
        <v>5.9686955664564417E-2</v>
      </c>
      <c r="AB3025" s="1">
        <f t="shared" si="905"/>
        <v>2.4776260999999997</v>
      </c>
      <c r="AC3025" s="1">
        <f t="shared" si="906"/>
        <v>1.7202874728862712</v>
      </c>
      <c r="AF3025" s="1">
        <f t="shared" si="907"/>
        <v>7.6792221889819956</v>
      </c>
      <c r="AG3025" s="1">
        <f t="shared" si="908"/>
        <v>4.7740652544404121</v>
      </c>
      <c r="AH3025" s="1">
        <f t="shared" si="909"/>
        <v>10.007013466890399</v>
      </c>
      <c r="AI3025">
        <v>6</v>
      </c>
      <c r="AJ3025">
        <v>15</v>
      </c>
      <c r="AK3025">
        <v>97</v>
      </c>
      <c r="AL3025">
        <v>14</v>
      </c>
      <c r="AM3025">
        <v>9166</v>
      </c>
      <c r="AN3025">
        <v>9180</v>
      </c>
      <c r="AO3025">
        <v>9126</v>
      </c>
      <c r="AP3025">
        <v>60</v>
      </c>
      <c r="AQ3025">
        <v>32700</v>
      </c>
    </row>
    <row r="3026" spans="1:43">
      <c r="A3026" s="27">
        <v>41010</v>
      </c>
      <c r="B3026" s="27"/>
      <c r="C3026">
        <v>13.1</v>
      </c>
      <c r="D3026">
        <v>19.8</v>
      </c>
      <c r="E3026">
        <v>8</v>
      </c>
      <c r="F3026">
        <v>16</v>
      </c>
      <c r="G3026">
        <v>10</v>
      </c>
      <c r="H3026">
        <v>11.7</v>
      </c>
      <c r="I3026" s="10">
        <v>935</v>
      </c>
      <c r="J3026">
        <v>3.8</v>
      </c>
      <c r="K3026" s="2">
        <v>10</v>
      </c>
      <c r="L3026" s="1">
        <f t="shared" si="894"/>
        <v>5.2628258624941333</v>
      </c>
      <c r="M3026" s="1">
        <f t="shared" si="895"/>
        <v>22</v>
      </c>
      <c r="N3026" s="1">
        <f t="shared" si="896"/>
        <v>1.5080901913058991</v>
      </c>
      <c r="O3026" s="1">
        <f t="shared" si="910"/>
        <v>9.8566791599440484E-2</v>
      </c>
      <c r="P3026" s="1">
        <f t="shared" si="912"/>
        <v>0.23355543354520947</v>
      </c>
      <c r="Q3026">
        <f t="shared" si="897"/>
        <v>8.6794521454044453</v>
      </c>
      <c r="R3026">
        <f t="shared" si="898"/>
        <v>12.279222836972298</v>
      </c>
      <c r="S3026">
        <f t="shared" si="899"/>
        <v>1.6072281200225522</v>
      </c>
      <c r="T3026">
        <v>0.2432</v>
      </c>
      <c r="U3026" s="1">
        <f t="shared" si="900"/>
        <v>0.14576300120521474</v>
      </c>
      <c r="V3026" s="1">
        <v>102</v>
      </c>
      <c r="W3026" s="1">
        <f t="shared" si="901"/>
        <v>21.235956152207287</v>
      </c>
      <c r="X3026" s="1">
        <f t="shared" si="902"/>
        <v>37.966151888775386</v>
      </c>
      <c r="Y3026" s="1">
        <f t="shared" si="903"/>
        <v>0.99397506280391756</v>
      </c>
      <c r="Z3026" s="1">
        <f t="shared" si="911"/>
        <v>1.2159999999999997</v>
      </c>
      <c r="AA3026" s="1">
        <f t="shared" si="904"/>
        <v>5.9869520014209969E-2</v>
      </c>
      <c r="AB3026" s="1">
        <f t="shared" si="905"/>
        <v>2.4700709000000001</v>
      </c>
      <c r="AC3026" s="1">
        <f t="shared" si="906"/>
        <v>2.8422140856381874</v>
      </c>
      <c r="AF3026" s="1">
        <f t="shared" si="907"/>
        <v>9.268808297852134</v>
      </c>
      <c r="AG3026" s="1">
        <f t="shared" si="908"/>
        <v>4.4191296579660211</v>
      </c>
      <c r="AH3026" s="1">
        <f t="shared" si="909"/>
        <v>8.8895299659848295</v>
      </c>
      <c r="AI3026">
        <v>9.1999999999999993</v>
      </c>
      <c r="AJ3026">
        <v>6</v>
      </c>
      <c r="AK3026">
        <v>145</v>
      </c>
      <c r="AL3026">
        <v>6</v>
      </c>
      <c r="AM3026">
        <v>9149</v>
      </c>
      <c r="AN3026">
        <v>9178</v>
      </c>
      <c r="AO3026">
        <v>9116</v>
      </c>
      <c r="AP3026">
        <v>23</v>
      </c>
      <c r="AQ3026">
        <v>0</v>
      </c>
    </row>
    <row r="3027" spans="1:43">
      <c r="A3027" s="27">
        <v>41011</v>
      </c>
      <c r="B3027" s="27"/>
      <c r="C3027">
        <v>13.3</v>
      </c>
      <c r="D3027">
        <v>18.899999999999999</v>
      </c>
      <c r="E3027">
        <v>7.8</v>
      </c>
      <c r="F3027">
        <v>19</v>
      </c>
      <c r="G3027">
        <v>10</v>
      </c>
      <c r="H3027">
        <v>11.3</v>
      </c>
      <c r="I3027" s="10">
        <v>935</v>
      </c>
      <c r="J3027">
        <v>2.6</v>
      </c>
      <c r="K3027" s="2">
        <v>10</v>
      </c>
      <c r="L3027" s="1">
        <f t="shared" si="894"/>
        <v>4.878602012872161</v>
      </c>
      <c r="M3027" s="1">
        <f t="shared" si="895"/>
        <v>28</v>
      </c>
      <c r="N3027" s="1">
        <f t="shared" si="896"/>
        <v>1.5279178496783383</v>
      </c>
      <c r="O3027" s="1">
        <f t="shared" si="910"/>
        <v>9.9703367114166705E-2</v>
      </c>
      <c r="P3027" s="1">
        <f t="shared" si="912"/>
        <v>0.25742443345046423</v>
      </c>
      <c r="Q3027">
        <f t="shared" si="897"/>
        <v>8.236024275859803</v>
      </c>
      <c r="R3027">
        <f t="shared" si="898"/>
        <v>12.291929532004852</v>
      </c>
      <c r="S3027">
        <f t="shared" si="899"/>
        <v>1.6088913000006353</v>
      </c>
      <c r="T3027">
        <v>0.2432</v>
      </c>
      <c r="U3027" s="1">
        <f t="shared" si="900"/>
        <v>0.15231399568389548</v>
      </c>
      <c r="V3027" s="1">
        <v>103</v>
      </c>
      <c r="W3027" s="1">
        <f t="shared" si="901"/>
        <v>20.766216237557693</v>
      </c>
      <c r="X3027" s="1">
        <f t="shared" si="902"/>
        <v>38.003335287225745</v>
      </c>
      <c r="Y3027" s="1">
        <f t="shared" si="903"/>
        <v>0.99341792164664044</v>
      </c>
      <c r="Z3027" s="1">
        <f t="shared" si="911"/>
        <v>7.6000000000000401E-2</v>
      </c>
      <c r="AA3027" s="1">
        <f t="shared" si="904"/>
        <v>5.9880967375010218E-2</v>
      </c>
      <c r="AB3027" s="1">
        <f t="shared" si="905"/>
        <v>2.4695986999999997</v>
      </c>
      <c r="AC3027" s="1">
        <f t="shared" si="906"/>
        <v>1.9446727954366547</v>
      </c>
      <c r="AF3027" s="1">
        <f t="shared" si="907"/>
        <v>9.0567301461379444</v>
      </c>
      <c r="AG3027" s="1">
        <f t="shared" si="908"/>
        <v>4.4161254769306906</v>
      </c>
      <c r="AH3027" s="1">
        <f t="shared" si="909"/>
        <v>9.8040534199371585</v>
      </c>
      <c r="AI3027">
        <v>4</v>
      </c>
      <c r="AJ3027">
        <v>11</v>
      </c>
      <c r="AK3027">
        <v>71</v>
      </c>
      <c r="AL3027">
        <v>4</v>
      </c>
      <c r="AM3027">
        <v>9110</v>
      </c>
      <c r="AN3027">
        <v>9137</v>
      </c>
      <c r="AO3027">
        <v>9074</v>
      </c>
      <c r="AP3027">
        <v>30</v>
      </c>
      <c r="AQ3027">
        <v>0</v>
      </c>
    </row>
    <row r="3028" spans="1:43">
      <c r="A3028" s="27">
        <v>41012</v>
      </c>
      <c r="B3028" s="27"/>
      <c r="C3028">
        <v>14</v>
      </c>
      <c r="D3028">
        <v>19.3</v>
      </c>
      <c r="E3028">
        <v>9.5</v>
      </c>
      <c r="F3028">
        <v>28</v>
      </c>
      <c r="G3028">
        <v>16</v>
      </c>
      <c r="H3028">
        <v>8.8000000000000007</v>
      </c>
      <c r="I3028" s="10">
        <v>935</v>
      </c>
      <c r="J3028">
        <v>2.6</v>
      </c>
      <c r="K3028" s="2">
        <v>10</v>
      </c>
      <c r="L3028" s="1">
        <f t="shared" si="894"/>
        <v>4.4811166970537704</v>
      </c>
      <c r="M3028" s="1">
        <f t="shared" si="895"/>
        <v>40</v>
      </c>
      <c r="N3028" s="1">
        <f t="shared" si="896"/>
        <v>1.5991283056791965</v>
      </c>
      <c r="O3028" s="1">
        <f t="shared" si="910"/>
        <v>0.10376963461584872</v>
      </c>
      <c r="P3028" s="1">
        <f t="shared" si="912"/>
        <v>0.41672916618216699</v>
      </c>
      <c r="Q3028">
        <f t="shared" si="897"/>
        <v>6.216727287125992</v>
      </c>
      <c r="R3028">
        <f t="shared" si="898"/>
        <v>12.304574942343228</v>
      </c>
      <c r="S3028">
        <f t="shared" si="899"/>
        <v>1.6105464584218885</v>
      </c>
      <c r="T3028">
        <v>0.2432</v>
      </c>
      <c r="U3028" s="1">
        <f t="shared" si="900"/>
        <v>0.15881993070097539</v>
      </c>
      <c r="V3028" s="1">
        <v>104</v>
      </c>
      <c r="W3028" s="1">
        <f t="shared" si="901"/>
        <v>17.796163992952614</v>
      </c>
      <c r="X3028" s="1">
        <f t="shared" si="902"/>
        <v>38.038610751109317</v>
      </c>
      <c r="Y3028" s="1">
        <f t="shared" si="903"/>
        <v>0.99286272768341777</v>
      </c>
      <c r="Z3028" s="1">
        <f t="shared" si="911"/>
        <v>0.26599999999999974</v>
      </c>
      <c r="AA3028" s="1">
        <f t="shared" si="904"/>
        <v>5.9921067634408381E-2</v>
      </c>
      <c r="AB3028" s="1">
        <f t="shared" si="905"/>
        <v>2.467946</v>
      </c>
      <c r="AC3028" s="1">
        <f t="shared" si="906"/>
        <v>1.9446727954366547</v>
      </c>
      <c r="AF3028" s="1">
        <f t="shared" si="907"/>
        <v>8.7094883198177637</v>
      </c>
      <c r="AG3028" s="1">
        <f t="shared" si="908"/>
        <v>4.1574572079838932</v>
      </c>
      <c r="AH3028" s="1">
        <f t="shared" si="909"/>
        <v>9.0367313666177278</v>
      </c>
      <c r="AI3028">
        <v>3.8</v>
      </c>
      <c r="AJ3028">
        <v>15</v>
      </c>
      <c r="AK3028">
        <v>66</v>
      </c>
      <c r="AL3028">
        <v>15</v>
      </c>
      <c r="AM3028">
        <v>9074</v>
      </c>
      <c r="AN3028">
        <v>9092</v>
      </c>
      <c r="AO3028">
        <v>9054</v>
      </c>
      <c r="AP3028">
        <v>43</v>
      </c>
      <c r="AQ3028">
        <v>0</v>
      </c>
    </row>
    <row r="3029" spans="1:43">
      <c r="A3029" s="27">
        <v>41013</v>
      </c>
      <c r="B3029" s="27"/>
      <c r="C3029">
        <v>16.600000000000001</v>
      </c>
      <c r="D3029">
        <v>20.9</v>
      </c>
      <c r="E3029">
        <v>12.5</v>
      </c>
      <c r="F3029">
        <v>25</v>
      </c>
      <c r="G3029">
        <v>14</v>
      </c>
      <c r="H3029">
        <v>9.3000000000000007</v>
      </c>
      <c r="I3029" s="10">
        <v>935</v>
      </c>
      <c r="J3029">
        <v>1.9</v>
      </c>
      <c r="K3029" s="2">
        <v>10</v>
      </c>
      <c r="L3029" s="1">
        <f t="shared" si="894"/>
        <v>4.3602978436993522</v>
      </c>
      <c r="M3029" s="1">
        <f t="shared" si="895"/>
        <v>36</v>
      </c>
      <c r="N3029" s="1">
        <f t="shared" si="896"/>
        <v>1.8897707105254968</v>
      </c>
      <c r="O3029" s="1">
        <f t="shared" si="910"/>
        <v>0.1201311586782</v>
      </c>
      <c r="P3029" s="1">
        <f t="shared" si="912"/>
        <v>0.43407259154738626</v>
      </c>
      <c r="Q3029">
        <f t="shared" si="897"/>
        <v>6.6743775434939581</v>
      </c>
      <c r="R3029">
        <f t="shared" si="898"/>
        <v>12.317155951147022</v>
      </c>
      <c r="S3029">
        <f t="shared" si="899"/>
        <v>1.6121931873229087</v>
      </c>
      <c r="T3029">
        <v>0.2432</v>
      </c>
      <c r="U3029" s="1">
        <f t="shared" si="900"/>
        <v>0.16527888158808932</v>
      </c>
      <c r="V3029" s="1">
        <v>105</v>
      </c>
      <c r="W3029" s="1">
        <f t="shared" si="901"/>
        <v>18.396090515213299</v>
      </c>
      <c r="X3029" s="1">
        <f t="shared" si="902"/>
        <v>38.072001378325297</v>
      </c>
      <c r="Y3029" s="1">
        <f t="shared" si="903"/>
        <v>0.99230964515878251</v>
      </c>
      <c r="Z3029" s="1">
        <f t="shared" si="911"/>
        <v>0.98800000000000054</v>
      </c>
      <c r="AA3029" s="1">
        <f t="shared" si="904"/>
        <v>6.0070482842836372E-2</v>
      </c>
      <c r="AB3029" s="1">
        <f t="shared" si="905"/>
        <v>2.4618074000000001</v>
      </c>
      <c r="AC3029" s="1">
        <f t="shared" si="906"/>
        <v>1.4211070428190937</v>
      </c>
      <c r="AF3029" s="1">
        <f t="shared" si="907"/>
        <v>8.7303494813560505</v>
      </c>
      <c r="AG3029" s="1">
        <f t="shared" si="908"/>
        <v>4.2583750488268892</v>
      </c>
      <c r="AH3029" s="1">
        <f t="shared" si="909"/>
        <v>9.0160735513460377</v>
      </c>
      <c r="AI3029">
        <v>5.3</v>
      </c>
      <c r="AJ3029">
        <v>15</v>
      </c>
      <c r="AK3029">
        <v>82</v>
      </c>
      <c r="AL3029">
        <v>14</v>
      </c>
      <c r="AM3029">
        <v>9078</v>
      </c>
      <c r="AN3029">
        <v>9091</v>
      </c>
      <c r="AO3029">
        <v>9060</v>
      </c>
      <c r="AP3029">
        <v>45</v>
      </c>
      <c r="AQ3029">
        <v>0</v>
      </c>
    </row>
    <row r="3030" spans="1:43">
      <c r="A3030" s="27">
        <v>41014</v>
      </c>
      <c r="B3030" s="27"/>
      <c r="C3030">
        <v>16.3</v>
      </c>
      <c r="D3030">
        <v>21.8</v>
      </c>
      <c r="E3030">
        <v>10.9</v>
      </c>
      <c r="F3030">
        <v>24</v>
      </c>
      <c r="G3030">
        <v>12</v>
      </c>
      <c r="H3030">
        <v>12</v>
      </c>
      <c r="I3030" s="10">
        <v>935</v>
      </c>
      <c r="J3030">
        <v>2.7</v>
      </c>
      <c r="K3030" s="2">
        <v>10</v>
      </c>
      <c r="L3030" s="1">
        <f t="shared" si="894"/>
        <v>5.4247582692960554</v>
      </c>
      <c r="M3030" s="1">
        <f t="shared" si="895"/>
        <v>36</v>
      </c>
      <c r="N3030" s="1">
        <f t="shared" si="896"/>
        <v>1.8540295328498797</v>
      </c>
      <c r="O3030" s="1">
        <f t="shared" si="910"/>
        <v>0.11813813305465656</v>
      </c>
      <c r="P3030" s="1">
        <f t="shared" si="912"/>
        <v>0.39156296101939758</v>
      </c>
      <c r="Q3030">
        <f t="shared" si="897"/>
        <v>8.4784332109637042</v>
      </c>
      <c r="R3030">
        <f t="shared" si="898"/>
        <v>12.329669399451319</v>
      </c>
      <c r="S3030">
        <f t="shared" si="899"/>
        <v>1.6138310732266126</v>
      </c>
      <c r="T3030">
        <v>0.2432</v>
      </c>
      <c r="U3030" s="1">
        <f t="shared" si="900"/>
        <v>0.17168893757631426</v>
      </c>
      <c r="V3030" s="1">
        <v>106</v>
      </c>
      <c r="W3030" s="1">
        <f t="shared" si="901"/>
        <v>21.612548592802757</v>
      </c>
      <c r="X3030" s="1">
        <f t="shared" si="902"/>
        <v>38.103532047242361</v>
      </c>
      <c r="Y3030" s="1">
        <f t="shared" si="903"/>
        <v>0.99175883769263484</v>
      </c>
      <c r="Z3030" s="1">
        <f t="shared" si="911"/>
        <v>-0.11400000000000027</v>
      </c>
      <c r="AA3030" s="1">
        <f t="shared" si="904"/>
        <v>6.0053204608631582E-2</v>
      </c>
      <c r="AB3030" s="1">
        <f t="shared" si="905"/>
        <v>2.4625157</v>
      </c>
      <c r="AC3030" s="1">
        <f t="shared" si="906"/>
        <v>2.019467902953449</v>
      </c>
      <c r="AF3030" s="1">
        <f t="shared" si="907"/>
        <v>9.866444991658339</v>
      </c>
      <c r="AG3030" s="1">
        <f t="shared" si="908"/>
        <v>4.6596593453514865</v>
      </c>
      <c r="AH3030" s="1">
        <f t="shared" si="909"/>
        <v>11.066955465772063</v>
      </c>
      <c r="AI3030">
        <v>4.7</v>
      </c>
      <c r="AJ3030">
        <v>3</v>
      </c>
      <c r="AK3030">
        <v>79</v>
      </c>
      <c r="AL3030">
        <v>3</v>
      </c>
      <c r="AM3030">
        <v>9117</v>
      </c>
      <c r="AN3030">
        <v>9131</v>
      </c>
      <c r="AO3030">
        <v>9080</v>
      </c>
      <c r="AP3030">
        <v>41</v>
      </c>
      <c r="AQ3030">
        <v>0</v>
      </c>
    </row>
    <row r="3031" spans="1:43">
      <c r="A3031" s="27">
        <v>41015</v>
      </c>
      <c r="B3031" s="27"/>
      <c r="C3031">
        <v>17</v>
      </c>
      <c r="D3031">
        <v>22.5</v>
      </c>
      <c r="E3031">
        <v>11.4</v>
      </c>
      <c r="F3031">
        <v>20</v>
      </c>
      <c r="G3031">
        <v>12</v>
      </c>
      <c r="H3031">
        <v>12.2</v>
      </c>
      <c r="I3031" s="10">
        <v>935</v>
      </c>
      <c r="J3031">
        <v>2.9</v>
      </c>
      <c r="K3031" s="2">
        <v>10</v>
      </c>
      <c r="L3031" s="1">
        <f t="shared" si="894"/>
        <v>5.63792151850057</v>
      </c>
      <c r="M3031" s="1">
        <f t="shared" si="895"/>
        <v>28</v>
      </c>
      <c r="N3031" s="1">
        <f t="shared" si="896"/>
        <v>1.9383638408527206</v>
      </c>
      <c r="O3031" s="1">
        <f t="shared" si="910"/>
        <v>0.12283285135951756</v>
      </c>
      <c r="P3031" s="1">
        <f t="shared" si="912"/>
        <v>0.35237451589960844</v>
      </c>
      <c r="Q3031">
        <f t="shared" si="897"/>
        <v>8.8241491509715235</v>
      </c>
      <c r="R3031">
        <f t="shared" si="898"/>
        <v>12.342112085389845</v>
      </c>
      <c r="S3031">
        <f t="shared" si="899"/>
        <v>1.6154596970405557</v>
      </c>
      <c r="T3031">
        <v>0.2432</v>
      </c>
      <c r="U3031" s="1">
        <f t="shared" si="900"/>
        <v>0.17804820236143765</v>
      </c>
      <c r="V3031" s="1">
        <v>107</v>
      </c>
      <c r="W3031" s="1">
        <f t="shared" si="901"/>
        <v>21.85289358929338</v>
      </c>
      <c r="X3031" s="1">
        <f t="shared" si="902"/>
        <v>38.133229361340163</v>
      </c>
      <c r="Y3031" s="1">
        <f t="shared" si="903"/>
        <v>0.99121046823183834</v>
      </c>
      <c r="Z3031" s="1">
        <f t="shared" si="911"/>
        <v>0.26599999999999974</v>
      </c>
      <c r="AA3031" s="1">
        <f t="shared" si="904"/>
        <v>6.0093535960379606E-2</v>
      </c>
      <c r="AB3031" s="1">
        <f t="shared" si="905"/>
        <v>2.4608629999999998</v>
      </c>
      <c r="AC3031" s="1">
        <f t="shared" si="906"/>
        <v>2.1690581179870376</v>
      </c>
      <c r="AF3031" s="1">
        <f t="shared" si="907"/>
        <v>10.168857348429283</v>
      </c>
      <c r="AG3031" s="1">
        <f t="shared" si="908"/>
        <v>4.6453071426750165</v>
      </c>
      <c r="AH3031" s="1">
        <f t="shared" si="909"/>
        <v>10.798235481553935</v>
      </c>
      <c r="AI3031">
        <v>4.3</v>
      </c>
      <c r="AJ3031">
        <v>1</v>
      </c>
      <c r="AK3031">
        <v>74</v>
      </c>
      <c r="AL3031">
        <v>1</v>
      </c>
      <c r="AM3031">
        <v>9101</v>
      </c>
      <c r="AN3031">
        <v>9127</v>
      </c>
      <c r="AO3031">
        <v>9068</v>
      </c>
      <c r="AP3031">
        <v>37</v>
      </c>
      <c r="AQ3031">
        <v>0</v>
      </c>
    </row>
    <row r="3032" spans="1:43">
      <c r="A3032" s="27">
        <v>41016</v>
      </c>
      <c r="B3032" s="27"/>
      <c r="C3032">
        <v>16.600000000000001</v>
      </c>
      <c r="D3032">
        <v>21.3</v>
      </c>
      <c r="E3032">
        <v>12.8</v>
      </c>
      <c r="F3032">
        <v>27</v>
      </c>
      <c r="G3032">
        <v>13</v>
      </c>
      <c r="H3032">
        <v>9</v>
      </c>
      <c r="I3032" s="10">
        <v>935</v>
      </c>
      <c r="J3032">
        <v>3</v>
      </c>
      <c r="K3032" s="2">
        <v>10</v>
      </c>
      <c r="L3032" s="1">
        <f t="shared" si="894"/>
        <v>5.1922167991610104</v>
      </c>
      <c r="M3032" s="1">
        <f t="shared" si="895"/>
        <v>41</v>
      </c>
      <c r="N3032" s="1">
        <f t="shared" si="896"/>
        <v>1.8897707105254968</v>
      </c>
      <c r="O3032" s="1">
        <f t="shared" si="910"/>
        <v>0.1201311586782</v>
      </c>
      <c r="P3032" s="1">
        <f t="shared" si="912"/>
        <v>0.46786053529378768</v>
      </c>
      <c r="Q3032">
        <f t="shared" si="897"/>
        <v>6.4087497524537911</v>
      </c>
      <c r="R3032">
        <f t="shared" si="898"/>
        <v>12.354480763552877</v>
      </c>
      <c r="S3032">
        <f t="shared" si="899"/>
        <v>1.6170786339728898</v>
      </c>
      <c r="T3032">
        <v>0.2432</v>
      </c>
      <c r="U3032" s="1">
        <f t="shared" si="900"/>
        <v>0.18435479466494584</v>
      </c>
      <c r="V3032" s="1">
        <v>108</v>
      </c>
      <c r="W3032" s="1">
        <f t="shared" si="901"/>
        <v>18.048876580729218</v>
      </c>
      <c r="X3032" s="1">
        <f t="shared" si="902"/>
        <v>38.161121591822983</v>
      </c>
      <c r="Y3032" s="1">
        <f t="shared" si="903"/>
        <v>0.99066469900201493</v>
      </c>
      <c r="Z3032" s="1">
        <f t="shared" si="911"/>
        <v>-0.15199999999999947</v>
      </c>
      <c r="AA3032" s="1">
        <f t="shared" si="904"/>
        <v>6.0070482842836372E-2</v>
      </c>
      <c r="AB3032" s="1">
        <f t="shared" si="905"/>
        <v>2.4618074000000001</v>
      </c>
      <c r="AC3032" s="1">
        <f t="shared" si="906"/>
        <v>2.2438532255038321</v>
      </c>
      <c r="AF3032" s="1">
        <f t="shared" si="907"/>
        <v>8.8027196779381729</v>
      </c>
      <c r="AG3032" s="1">
        <f t="shared" si="908"/>
        <v>4.2347966533715979</v>
      </c>
      <c r="AH3032" s="1">
        <f t="shared" si="909"/>
        <v>9.9051169982517102</v>
      </c>
      <c r="AI3032">
        <v>4.5</v>
      </c>
      <c r="AJ3032">
        <v>2</v>
      </c>
      <c r="AK3032">
        <v>87</v>
      </c>
      <c r="AL3032">
        <v>1</v>
      </c>
      <c r="AM3032">
        <v>9053</v>
      </c>
      <c r="AN3032">
        <v>9074</v>
      </c>
      <c r="AO3032">
        <v>9037</v>
      </c>
      <c r="AP3032">
        <v>50</v>
      </c>
      <c r="AQ3032">
        <v>0</v>
      </c>
    </row>
    <row r="3033" spans="1:43">
      <c r="A3033" s="27">
        <v>41017</v>
      </c>
      <c r="B3033" s="27"/>
      <c r="C3033">
        <v>14.3</v>
      </c>
      <c r="D3033">
        <v>19</v>
      </c>
      <c r="E3033">
        <v>10.1</v>
      </c>
      <c r="F3033">
        <v>29</v>
      </c>
      <c r="G3033">
        <v>18</v>
      </c>
      <c r="H3033">
        <v>11.5</v>
      </c>
      <c r="I3033" s="10">
        <v>935</v>
      </c>
      <c r="J3033">
        <v>3.1</v>
      </c>
      <c r="K3033" s="2">
        <v>10</v>
      </c>
      <c r="L3033" s="1">
        <f t="shared" si="894"/>
        <v>5.2892763008608439</v>
      </c>
      <c r="M3033" s="1">
        <f t="shared" si="895"/>
        <v>40</v>
      </c>
      <c r="N3033" s="1">
        <f t="shared" si="896"/>
        <v>1.6305276651269101</v>
      </c>
      <c r="O3033" s="1">
        <f t="shared" si="910"/>
        <v>0.1055550102822078</v>
      </c>
      <c r="P3033" s="1">
        <f t="shared" si="912"/>
        <v>0.44515421696404045</v>
      </c>
      <c r="Q3033">
        <f t="shared" si="897"/>
        <v>7.7509518770400714</v>
      </c>
      <c r="R3033">
        <f t="shared" si="898"/>
        <v>12.366772144485731</v>
      </c>
      <c r="S3033">
        <f t="shared" si="899"/>
        <v>1.6186874534667188</v>
      </c>
      <c r="T3033">
        <v>0.2432</v>
      </c>
      <c r="U3033" s="1">
        <f t="shared" si="900"/>
        <v>0.19060684879056819</v>
      </c>
      <c r="V3033" s="1">
        <v>109</v>
      </c>
      <c r="W3033" s="1">
        <f t="shared" si="901"/>
        <v>21.022678765156112</v>
      </c>
      <c r="X3033" s="1">
        <f t="shared" si="902"/>
        <v>38.187238618315234</v>
      </c>
      <c r="Y3033" s="1">
        <f t="shared" si="903"/>
        <v>0.99012169145955276</v>
      </c>
      <c r="Z3033" s="1">
        <f t="shared" si="911"/>
        <v>-0.87400000000000033</v>
      </c>
      <c r="AA3033" s="1">
        <f t="shared" si="904"/>
        <v>5.9938269905679388E-2</v>
      </c>
      <c r="AB3033" s="1">
        <f t="shared" si="905"/>
        <v>2.4672377000000001</v>
      </c>
      <c r="AC3033" s="1">
        <f t="shared" si="906"/>
        <v>2.3186483330206267</v>
      </c>
      <c r="AF3033" s="1">
        <f t="shared" si="907"/>
        <v>8.41097082812745</v>
      </c>
      <c r="AG3033" s="1">
        <f t="shared" si="908"/>
        <v>4.6534290706655357</v>
      </c>
      <c r="AH3033" s="1">
        <f t="shared" si="909"/>
        <v>11.368267975840361</v>
      </c>
      <c r="AI3033">
        <v>6.3</v>
      </c>
      <c r="AJ3033">
        <v>13</v>
      </c>
      <c r="AK3033">
        <v>116</v>
      </c>
      <c r="AL3033">
        <v>13</v>
      </c>
      <c r="AM3033">
        <v>9087</v>
      </c>
      <c r="AN3033">
        <v>9099</v>
      </c>
      <c r="AO3033">
        <v>9048</v>
      </c>
      <c r="AP3033">
        <v>46</v>
      </c>
      <c r="AQ3033">
        <v>2</v>
      </c>
    </row>
    <row r="3034" spans="1:43">
      <c r="A3034" s="27">
        <v>41018</v>
      </c>
      <c r="B3034" s="27"/>
      <c r="C3034">
        <v>15.7</v>
      </c>
      <c r="D3034">
        <v>22.3</v>
      </c>
      <c r="E3034">
        <v>10.1</v>
      </c>
      <c r="F3034">
        <v>23</v>
      </c>
      <c r="G3034">
        <v>12</v>
      </c>
      <c r="H3034">
        <v>12.6</v>
      </c>
      <c r="I3034" s="10">
        <v>935</v>
      </c>
      <c r="J3034">
        <v>2.1</v>
      </c>
      <c r="K3034" s="2">
        <v>10</v>
      </c>
      <c r="L3034" s="1">
        <f t="shared" si="894"/>
        <v>4.9278225654018204</v>
      </c>
      <c r="M3034" s="1">
        <f t="shared" si="895"/>
        <v>34</v>
      </c>
      <c r="N3034" s="1">
        <f t="shared" si="896"/>
        <v>1.7843198966763008</v>
      </c>
      <c r="O3034" s="1">
        <f t="shared" si="910"/>
        <v>0.11423616892279961</v>
      </c>
      <c r="P3034" s="1">
        <f t="shared" si="912"/>
        <v>0.37183822663608113</v>
      </c>
      <c r="Q3034">
        <f t="shared" si="897"/>
        <v>8.891598531055724</v>
      </c>
      <c r="R3034">
        <f t="shared" si="898"/>
        <v>12.378982894333564</v>
      </c>
      <c r="S3034">
        <f t="shared" si="899"/>
        <v>1.620285719153608</v>
      </c>
      <c r="T3034">
        <v>0.2432</v>
      </c>
      <c r="U3034" s="1">
        <f t="shared" si="900"/>
        <v>0.19680251517621056</v>
      </c>
      <c r="V3034" s="1">
        <v>110</v>
      </c>
      <c r="W3034" s="1">
        <f t="shared" si="901"/>
        <v>22.329867711471813</v>
      </c>
      <c r="X3034" s="1">
        <f t="shared" si="902"/>
        <v>38.211611867749447</v>
      </c>
      <c r="Y3034" s="1">
        <f t="shared" si="903"/>
        <v>0.98958160624384317</v>
      </c>
      <c r="Z3034" s="1">
        <f t="shared" si="911"/>
        <v>0.53199999999999947</v>
      </c>
      <c r="AA3034" s="1">
        <f t="shared" si="904"/>
        <v>6.001867794178746E-2</v>
      </c>
      <c r="AB3034" s="1">
        <f t="shared" si="905"/>
        <v>2.4639322999999997</v>
      </c>
      <c r="AC3034" s="1">
        <f t="shared" si="906"/>
        <v>1.5706972578526825</v>
      </c>
      <c r="AF3034" s="1">
        <f t="shared" si="907"/>
        <v>10.28366489377958</v>
      </c>
      <c r="AG3034" s="1">
        <f t="shared" si="908"/>
        <v>4.7337597931402495</v>
      </c>
      <c r="AH3034" s="1">
        <f t="shared" si="909"/>
        <v>10.660805674619775</v>
      </c>
      <c r="AI3034">
        <v>3.7</v>
      </c>
      <c r="AJ3034">
        <v>15</v>
      </c>
      <c r="AK3034">
        <v>67</v>
      </c>
      <c r="AL3034">
        <v>3</v>
      </c>
      <c r="AM3034">
        <v>9097</v>
      </c>
      <c r="AN3034">
        <v>9107</v>
      </c>
      <c r="AO3034">
        <v>9083</v>
      </c>
      <c r="AP3034">
        <v>38</v>
      </c>
      <c r="AQ3034">
        <v>0</v>
      </c>
    </row>
    <row r="3035" spans="1:43">
      <c r="A3035" s="27">
        <v>41019</v>
      </c>
      <c r="B3035" s="27"/>
      <c r="C3035">
        <v>17.899999999999999</v>
      </c>
      <c r="D3035">
        <v>25.1</v>
      </c>
      <c r="E3035">
        <v>11.9</v>
      </c>
      <c r="F3035">
        <v>22</v>
      </c>
      <c r="G3035">
        <v>13</v>
      </c>
      <c r="H3035">
        <v>12.5</v>
      </c>
      <c r="I3035" s="10">
        <v>935</v>
      </c>
      <c r="J3035">
        <v>3.2</v>
      </c>
      <c r="K3035" s="2">
        <v>10</v>
      </c>
      <c r="L3035" s="1">
        <f t="shared" si="894"/>
        <v>5.8025648440450599</v>
      </c>
      <c r="M3035" s="1">
        <f t="shared" si="895"/>
        <v>31</v>
      </c>
      <c r="N3035" s="1">
        <f t="shared" si="896"/>
        <v>2.0517188127308259</v>
      </c>
      <c r="O3035" s="1">
        <f t="shared" si="910"/>
        <v>0.12910065764651554</v>
      </c>
      <c r="P3035" s="1">
        <f t="shared" si="912"/>
        <v>0.42324180280069157</v>
      </c>
      <c r="Q3035">
        <f t="shared" si="897"/>
        <v>8.9035985739635048</v>
      </c>
      <c r="R3035">
        <f t="shared" si="898"/>
        <v>12.391109634638145</v>
      </c>
      <c r="S3035">
        <f t="shared" si="899"/>
        <v>1.6218729888269823</v>
      </c>
      <c r="T3035">
        <v>0.2432</v>
      </c>
      <c r="U3035" s="1">
        <f t="shared" si="900"/>
        <v>0.20293996094111688</v>
      </c>
      <c r="V3035" s="1">
        <v>111</v>
      </c>
      <c r="W3035" s="1">
        <f t="shared" si="901"/>
        <v>22.209651244334573</v>
      </c>
      <c r="X3035" s="1">
        <f t="shared" si="902"/>
        <v>38.234274251560493</v>
      </c>
      <c r="Y3035" s="1">
        <f t="shared" si="903"/>
        <v>0.98904460312975717</v>
      </c>
      <c r="Z3035" s="1">
        <f t="shared" si="911"/>
        <v>0.83599999999999974</v>
      </c>
      <c r="AA3035" s="1">
        <f t="shared" si="904"/>
        <v>6.0145470224774102E-2</v>
      </c>
      <c r="AB3035" s="1">
        <f t="shared" si="905"/>
        <v>2.4587380999999997</v>
      </c>
      <c r="AC3035" s="1">
        <f t="shared" si="906"/>
        <v>2.3934434405374212</v>
      </c>
      <c r="AF3035" s="1">
        <f t="shared" si="907"/>
        <v>11.406065697122424</v>
      </c>
      <c r="AG3035" s="1">
        <f t="shared" si="908"/>
        <v>4.7461492217372383</v>
      </c>
      <c r="AH3035" s="1">
        <f t="shared" si="909"/>
        <v>10.718654820643982</v>
      </c>
      <c r="AI3035">
        <v>4.4000000000000004</v>
      </c>
      <c r="AJ3035">
        <v>3</v>
      </c>
      <c r="AK3035">
        <v>84</v>
      </c>
      <c r="AL3035">
        <v>1</v>
      </c>
      <c r="AM3035">
        <v>9062</v>
      </c>
      <c r="AN3035">
        <v>9094</v>
      </c>
      <c r="AO3035">
        <v>9029</v>
      </c>
      <c r="AP3035">
        <v>44</v>
      </c>
      <c r="AQ3035">
        <v>0</v>
      </c>
    </row>
    <row r="3036" spans="1:43">
      <c r="A3036" s="27">
        <v>41020</v>
      </c>
      <c r="B3036" s="27"/>
      <c r="C3036">
        <v>19.3</v>
      </c>
      <c r="D3036">
        <v>26</v>
      </c>
      <c r="E3036">
        <v>12.7</v>
      </c>
      <c r="F3036">
        <v>23</v>
      </c>
      <c r="G3036">
        <v>13</v>
      </c>
      <c r="H3036">
        <v>12.4</v>
      </c>
      <c r="I3036" s="10">
        <v>935</v>
      </c>
      <c r="J3036">
        <v>3.2</v>
      </c>
      <c r="K3036" s="2">
        <v>10</v>
      </c>
      <c r="L3036" s="1">
        <f t="shared" si="894"/>
        <v>6.0947335980035087</v>
      </c>
      <c r="M3036" s="1">
        <f t="shared" si="895"/>
        <v>33</v>
      </c>
      <c r="N3036" s="1">
        <f t="shared" si="896"/>
        <v>2.2395912150894666</v>
      </c>
      <c r="O3036" s="1">
        <f t="shared" si="910"/>
        <v>0.13938864787135799</v>
      </c>
      <c r="P3036" s="1">
        <f t="shared" si="912"/>
        <v>0.46096850163192182</v>
      </c>
      <c r="Q3036">
        <f t="shared" si="897"/>
        <v>8.7928259734339953</v>
      </c>
      <c r="R3036">
        <f t="shared" si="898"/>
        <v>12.403148942292134</v>
      </c>
      <c r="S3036">
        <f t="shared" si="899"/>
        <v>1.6234488144361432</v>
      </c>
      <c r="T3036">
        <v>0.2432</v>
      </c>
      <c r="U3036" s="1">
        <f t="shared" si="900"/>
        <v>0.20901737042809468</v>
      </c>
      <c r="V3036" s="1">
        <v>112</v>
      </c>
      <c r="W3036" s="1">
        <f t="shared" si="901"/>
        <v>22.088673457389234</v>
      </c>
      <c r="X3036" s="1">
        <f t="shared" si="902"/>
        <v>38.255260101300919</v>
      </c>
      <c r="Y3036" s="1">
        <f t="shared" si="903"/>
        <v>0.98851084098037956</v>
      </c>
      <c r="Z3036" s="1">
        <f t="shared" si="911"/>
        <v>0.53200000000000081</v>
      </c>
      <c r="AA3036" s="1">
        <f t="shared" si="904"/>
        <v>6.0226435521554975E-2</v>
      </c>
      <c r="AB3036" s="1">
        <f t="shared" si="905"/>
        <v>2.4554326999999998</v>
      </c>
      <c r="AC3036" s="1">
        <f t="shared" si="906"/>
        <v>2.3934434405374212</v>
      </c>
      <c r="AF3036" s="1">
        <f t="shared" si="907"/>
        <v>11.90470739116436</v>
      </c>
      <c r="AG3036" s="1">
        <f t="shared" si="908"/>
        <v>4.7753999228630644</v>
      </c>
      <c r="AH3036" s="1">
        <f t="shared" si="909"/>
        <v>11.230166675544822</v>
      </c>
      <c r="AI3036">
        <v>5.6</v>
      </c>
      <c r="AJ3036">
        <v>14</v>
      </c>
      <c r="AK3036">
        <v>118</v>
      </c>
      <c r="AL3036">
        <v>1</v>
      </c>
      <c r="AM3036">
        <v>8991</v>
      </c>
      <c r="AN3036">
        <v>9037</v>
      </c>
      <c r="AO3036">
        <v>8966</v>
      </c>
      <c r="AP3036">
        <v>48</v>
      </c>
      <c r="AQ3036">
        <v>0</v>
      </c>
    </row>
    <row r="3037" spans="1:43">
      <c r="A3037" s="27">
        <v>41021</v>
      </c>
      <c r="B3037" s="27"/>
      <c r="C3037">
        <v>11.8</v>
      </c>
      <c r="D3037">
        <v>23.6</v>
      </c>
      <c r="E3037">
        <v>8.1999999999999993</v>
      </c>
      <c r="F3037">
        <v>24</v>
      </c>
      <c r="G3037">
        <v>12</v>
      </c>
      <c r="H3037">
        <v>10</v>
      </c>
      <c r="I3037" s="10">
        <v>935</v>
      </c>
      <c r="J3037">
        <v>3.5</v>
      </c>
      <c r="K3037" s="2">
        <v>10</v>
      </c>
      <c r="L3037" s="1">
        <f t="shared" si="894"/>
        <v>5.1689334636683677</v>
      </c>
      <c r="M3037" s="1">
        <f t="shared" si="895"/>
        <v>36</v>
      </c>
      <c r="N3037" s="1">
        <f t="shared" si="896"/>
        <v>1.3846270162501679</v>
      </c>
      <c r="O3037" s="1">
        <f t="shared" si="910"/>
        <v>9.1444439042668219E-2</v>
      </c>
      <c r="P3037" s="1">
        <f t="shared" si="912"/>
        <v>0.37064720709366805</v>
      </c>
      <c r="Q3037">
        <f t="shared" si="897"/>
        <v>7.2042771904022134</v>
      </c>
      <c r="R3037">
        <f t="shared" si="898"/>
        <v>12.415097349656248</v>
      </c>
      <c r="S3037">
        <f t="shared" si="899"/>
        <v>1.6250127421016032</v>
      </c>
      <c r="T3037">
        <v>0.2432</v>
      </c>
      <c r="U3037" s="1">
        <f t="shared" si="900"/>
        <v>0.21503294574064596</v>
      </c>
      <c r="V3037" s="1">
        <v>113</v>
      </c>
      <c r="W3037" s="1">
        <f t="shared" si="901"/>
        <v>19.237057952973334</v>
      </c>
      <c r="X3037" s="1">
        <f t="shared" si="902"/>
        <v>38.27460510279397</v>
      </c>
      <c r="Y3037" s="1">
        <f t="shared" si="903"/>
        <v>0.98798047770001152</v>
      </c>
      <c r="Z3037" s="1">
        <f t="shared" si="911"/>
        <v>-2.85</v>
      </c>
      <c r="AA3037" s="1">
        <f t="shared" si="904"/>
        <v>5.9795218719936552E-2</v>
      </c>
      <c r="AB3037" s="1">
        <f t="shared" si="905"/>
        <v>2.4731402</v>
      </c>
      <c r="AC3037" s="1">
        <f t="shared" si="906"/>
        <v>2.6178287630878043</v>
      </c>
      <c r="AF3037" s="1">
        <f t="shared" si="907"/>
        <v>10.225642990586845</v>
      </c>
      <c r="AG3037" s="1">
        <f t="shared" si="908"/>
        <v>4.2378736403830537</v>
      </c>
      <c r="AH3037" s="1">
        <f t="shared" si="909"/>
        <v>11.338255610571029</v>
      </c>
      <c r="AI3037">
        <v>7.8</v>
      </c>
      <c r="AJ3037">
        <v>2</v>
      </c>
      <c r="AK3037">
        <v>144</v>
      </c>
      <c r="AL3037">
        <v>1</v>
      </c>
      <c r="AM3037">
        <v>9015</v>
      </c>
      <c r="AN3037">
        <v>9033</v>
      </c>
      <c r="AO3037">
        <v>8952</v>
      </c>
      <c r="AP3037">
        <v>37</v>
      </c>
      <c r="AQ3037">
        <v>32700</v>
      </c>
    </row>
    <row r="3038" spans="1:43">
      <c r="A3038" s="27">
        <v>41022</v>
      </c>
      <c r="B3038" s="27"/>
      <c r="C3038">
        <v>6.3</v>
      </c>
      <c r="D3038">
        <v>10.8</v>
      </c>
      <c r="E3038">
        <v>3.5</v>
      </c>
      <c r="F3038">
        <v>25</v>
      </c>
      <c r="G3038">
        <v>11</v>
      </c>
      <c r="H3038">
        <v>11.6</v>
      </c>
      <c r="I3038" s="10">
        <v>935</v>
      </c>
      <c r="J3038">
        <v>3</v>
      </c>
      <c r="K3038" s="2">
        <v>10</v>
      </c>
      <c r="L3038" s="1">
        <f t="shared" si="894"/>
        <v>4.2732961499222926</v>
      </c>
      <c r="M3038" s="1">
        <f t="shared" si="895"/>
        <v>39</v>
      </c>
      <c r="N3038" s="1">
        <f t="shared" si="896"/>
        <v>0.95502249025252561</v>
      </c>
      <c r="O3038" s="1">
        <f t="shared" si="910"/>
        <v>6.5952457881619186E-2</v>
      </c>
      <c r="P3038" s="1">
        <f t="shared" si="912"/>
        <v>0.22440929421877398</v>
      </c>
      <c r="Q3038">
        <f t="shared" si="897"/>
        <v>7.7735831941399391</v>
      </c>
      <c r="R3038">
        <f t="shared" si="898"/>
        <v>12.426951344844529</v>
      </c>
      <c r="S3038">
        <f t="shared" si="899"/>
        <v>1.6265643121524254</v>
      </c>
      <c r="T3038">
        <v>0.2432</v>
      </c>
      <c r="U3038" s="1">
        <f t="shared" si="900"/>
        <v>0.22098490727484435</v>
      </c>
      <c r="V3038" s="1">
        <v>114</v>
      </c>
      <c r="W3038" s="1">
        <f t="shared" si="901"/>
        <v>21.132786895057897</v>
      </c>
      <c r="X3038" s="1">
        <f t="shared" si="902"/>
        <v>38.292346228941923</v>
      </c>
      <c r="Y3038" s="1">
        <f t="shared" si="903"/>
        <v>0.98745367018745789</v>
      </c>
      <c r="Z3038" s="1">
        <f t="shared" si="911"/>
        <v>-2.0900000000000003</v>
      </c>
      <c r="AA3038" s="1">
        <f t="shared" si="904"/>
        <v>5.9482897097305913E-2</v>
      </c>
      <c r="AB3038" s="1">
        <f t="shared" si="905"/>
        <v>2.4861257000000001</v>
      </c>
      <c r="AC3038" s="1">
        <f t="shared" si="906"/>
        <v>2.2438532255038321</v>
      </c>
      <c r="AF3038" s="1">
        <f t="shared" si="907"/>
        <v>5.7348001203664927</v>
      </c>
      <c r="AG3038" s="1">
        <f t="shared" si="908"/>
        <v>4.4947098695652894</v>
      </c>
      <c r="AH3038" s="1">
        <f t="shared" si="909"/>
        <v>10.234995749533923</v>
      </c>
      <c r="AI3038">
        <v>6.8</v>
      </c>
      <c r="AJ3038">
        <v>14</v>
      </c>
      <c r="AK3038">
        <v>112</v>
      </c>
      <c r="AL3038">
        <v>16</v>
      </c>
      <c r="AM3038">
        <v>9106</v>
      </c>
      <c r="AN3038">
        <v>9135</v>
      </c>
      <c r="AO3038">
        <v>9031</v>
      </c>
      <c r="AP3038">
        <v>24</v>
      </c>
      <c r="AQ3038">
        <v>0</v>
      </c>
    </row>
    <row r="3039" spans="1:43">
      <c r="A3039" s="27">
        <v>41023</v>
      </c>
      <c r="B3039" s="27"/>
      <c r="C3039">
        <v>9.6999999999999993</v>
      </c>
      <c r="D3039">
        <v>16.8</v>
      </c>
      <c r="E3039">
        <v>3.2</v>
      </c>
      <c r="F3039">
        <v>18</v>
      </c>
      <c r="G3039">
        <v>9</v>
      </c>
      <c r="H3039">
        <v>12.3</v>
      </c>
      <c r="I3039" s="10">
        <v>935</v>
      </c>
      <c r="J3039">
        <v>2.6</v>
      </c>
      <c r="K3039" s="2">
        <v>10</v>
      </c>
      <c r="L3039" s="1">
        <f t="shared" si="894"/>
        <v>4.2727308767733527</v>
      </c>
      <c r="M3039" s="1">
        <f t="shared" si="895"/>
        <v>27</v>
      </c>
      <c r="N3039" s="1">
        <f t="shared" si="896"/>
        <v>1.2038879226915637</v>
      </c>
      <c r="O3039" s="1">
        <f t="shared" si="910"/>
        <v>8.0865654365585876E-2</v>
      </c>
      <c r="P3039" s="1">
        <f t="shared" si="912"/>
        <v>0.18992055757798715</v>
      </c>
      <c r="Q3039">
        <f t="shared" si="897"/>
        <v>8.7106178267182415</v>
      </c>
      <c r="R3039">
        <f t="shared" si="898"/>
        <v>12.438707372182714</v>
      </c>
      <c r="S3039">
        <f t="shared" si="899"/>
        <v>1.6281030591862191</v>
      </c>
      <c r="T3039">
        <v>0.2432</v>
      </c>
      <c r="U3039" s="1">
        <f t="shared" si="900"/>
        <v>0.22687149424579917</v>
      </c>
      <c r="V3039" s="1">
        <v>115</v>
      </c>
      <c r="W3039" s="1">
        <f t="shared" si="901"/>
        <v>21.958703642261181</v>
      </c>
      <c r="X3039" s="1">
        <f t="shared" si="902"/>
        <v>38.308521671308547</v>
      </c>
      <c r="Y3039" s="1">
        <f t="shared" si="903"/>
        <v>0.98693057428961106</v>
      </c>
      <c r="Z3039" s="1">
        <f t="shared" si="911"/>
        <v>1.2919999999999998</v>
      </c>
      <c r="AA3039" s="1">
        <f t="shared" si="904"/>
        <v>5.9675582354448017E-2</v>
      </c>
      <c r="AB3039" s="1">
        <f t="shared" si="905"/>
        <v>2.4780983000000001</v>
      </c>
      <c r="AC3039" s="1">
        <f t="shared" si="906"/>
        <v>1.9446727954366547</v>
      </c>
      <c r="AF3039" s="1">
        <f t="shared" si="907"/>
        <v>8.9356341016374685</v>
      </c>
      <c r="AG3039" s="1">
        <f t="shared" si="908"/>
        <v>4.5407968006919086</v>
      </c>
      <c r="AH3039" s="1">
        <f t="shared" si="909"/>
        <v>8.6680199660134321</v>
      </c>
      <c r="AI3039">
        <v>3.9</v>
      </c>
      <c r="AJ3039">
        <v>1</v>
      </c>
      <c r="AK3039">
        <v>75</v>
      </c>
      <c r="AL3039">
        <v>1</v>
      </c>
      <c r="AM3039">
        <v>9145</v>
      </c>
      <c r="AN3039">
        <v>9165</v>
      </c>
      <c r="AO3039">
        <v>9118</v>
      </c>
      <c r="AP3039">
        <v>20</v>
      </c>
      <c r="AQ3039">
        <v>0</v>
      </c>
    </row>
    <row r="3040" spans="1:43">
      <c r="A3040" s="27">
        <v>41024</v>
      </c>
      <c r="B3040" s="27"/>
      <c r="C3040">
        <v>13.2</v>
      </c>
      <c r="D3040">
        <v>19.600000000000001</v>
      </c>
      <c r="E3040">
        <v>7</v>
      </c>
      <c r="F3040">
        <v>15</v>
      </c>
      <c r="G3040">
        <v>10</v>
      </c>
      <c r="H3040">
        <v>12.2</v>
      </c>
      <c r="I3040" s="10">
        <v>935</v>
      </c>
      <c r="J3040">
        <v>2.6</v>
      </c>
      <c r="K3040" s="2">
        <v>10</v>
      </c>
      <c r="L3040" s="1">
        <f t="shared" si="894"/>
        <v>4.762661564583655</v>
      </c>
      <c r="M3040" s="1">
        <f t="shared" si="895"/>
        <v>20</v>
      </c>
      <c r="N3040" s="1">
        <f t="shared" si="896"/>
        <v>1.5179756049640964</v>
      </c>
      <c r="O3040" s="1">
        <f t="shared" si="910"/>
        <v>9.9133693158877739E-2</v>
      </c>
      <c r="P3040" s="1">
        <f t="shared" si="912"/>
        <v>0.21430628060209045</v>
      </c>
      <c r="Q3040">
        <f t="shared" si="897"/>
        <v>8.9215745487304456</v>
      </c>
      <c r="R3040">
        <f t="shared" si="898"/>
        <v>12.450361832844493</v>
      </c>
      <c r="S3040">
        <f t="shared" si="899"/>
        <v>1.6296285121524205</v>
      </c>
      <c r="T3040">
        <v>0.2432</v>
      </c>
      <c r="U3040" s="1">
        <f t="shared" si="900"/>
        <v>0.2326909652085542</v>
      </c>
      <c r="V3040" s="1">
        <v>116</v>
      </c>
      <c r="W3040" s="1">
        <f t="shared" si="901"/>
        <v>21.834937427875616</v>
      </c>
      <c r="X3040" s="1">
        <f t="shared" si="902"/>
        <v>38.323170770594224</v>
      </c>
      <c r="Y3040" s="1">
        <f t="shared" si="903"/>
        <v>0.98641134475534609</v>
      </c>
      <c r="Z3040" s="1">
        <f t="shared" si="911"/>
        <v>1.33</v>
      </c>
      <c r="AA3040" s="1">
        <f t="shared" si="904"/>
        <v>5.98752431474638E-2</v>
      </c>
      <c r="AB3040" s="1">
        <f t="shared" si="905"/>
        <v>2.4698348000000001</v>
      </c>
      <c r="AC3040" s="1">
        <f t="shared" si="906"/>
        <v>1.9446727954366547</v>
      </c>
      <c r="AF3040" s="1">
        <f t="shared" si="907"/>
        <v>9.6992071943875828</v>
      </c>
      <c r="AG3040" s="1">
        <f t="shared" si="908"/>
        <v>4.5245618720729546</v>
      </c>
      <c r="AH3040" s="1">
        <f t="shared" si="909"/>
        <v>9.0992366579196968</v>
      </c>
      <c r="AI3040">
        <v>3.8</v>
      </c>
      <c r="AJ3040">
        <v>11</v>
      </c>
      <c r="AK3040">
        <v>69</v>
      </c>
      <c r="AL3040">
        <v>1</v>
      </c>
      <c r="AM3040">
        <v>9105</v>
      </c>
      <c r="AN3040">
        <v>9122</v>
      </c>
      <c r="AO3040">
        <v>9090</v>
      </c>
      <c r="AP3040">
        <v>22</v>
      </c>
      <c r="AQ3040">
        <v>0</v>
      </c>
    </row>
    <row r="3041" spans="1:43">
      <c r="A3041" s="27">
        <v>41025</v>
      </c>
      <c r="B3041" s="27"/>
      <c r="C3041">
        <v>16.899999999999999</v>
      </c>
      <c r="D3041">
        <v>24.2</v>
      </c>
      <c r="E3041">
        <v>11.2</v>
      </c>
      <c r="F3041">
        <v>17</v>
      </c>
      <c r="G3041">
        <v>10</v>
      </c>
      <c r="H3041">
        <v>12.9</v>
      </c>
      <c r="I3041" s="10">
        <v>935</v>
      </c>
      <c r="J3041">
        <v>3</v>
      </c>
      <c r="K3041" s="2">
        <v>10</v>
      </c>
      <c r="L3041" s="1">
        <f t="shared" si="894"/>
        <v>5.5357789253802929</v>
      </c>
      <c r="M3041" s="1">
        <f t="shared" si="895"/>
        <v>24</v>
      </c>
      <c r="N3041" s="1">
        <f t="shared" si="896"/>
        <v>1.9261140817071747</v>
      </c>
      <c r="O3041" s="1">
        <f t="shared" si="910"/>
        <v>0.12215264294449628</v>
      </c>
      <c r="P3041" s="1">
        <f t="shared" si="912"/>
        <v>0.31073017342921838</v>
      </c>
      <c r="Q3041">
        <f t="shared" si="897"/>
        <v>9.4850376759066108</v>
      </c>
      <c r="R3041">
        <f t="shared" si="898"/>
        <v>12.461911085670172</v>
      </c>
      <c r="S3041">
        <f t="shared" si="899"/>
        <v>1.6311401944594466</v>
      </c>
      <c r="T3041">
        <v>0.2432</v>
      </c>
      <c r="U3041" s="1">
        <f t="shared" si="900"/>
        <v>0.23844159857326322</v>
      </c>
      <c r="V3041" s="1">
        <v>117</v>
      </c>
      <c r="W3041" s="1">
        <f t="shared" si="901"/>
        <v>22.65809134027106</v>
      </c>
      <c r="X3041" s="1">
        <f t="shared" si="902"/>
        <v>38.336333946123837</v>
      </c>
      <c r="Y3041" s="1">
        <f t="shared" si="903"/>
        <v>0.98589613518974173</v>
      </c>
      <c r="Z3041" s="1">
        <f t="shared" si="911"/>
        <v>1.4059999999999997</v>
      </c>
      <c r="AA3041" s="1">
        <f t="shared" si="904"/>
        <v>6.0087771022332113E-2</v>
      </c>
      <c r="AB3041" s="1">
        <f t="shared" si="905"/>
        <v>2.4610990999999998</v>
      </c>
      <c r="AC3041" s="1">
        <f t="shared" si="906"/>
        <v>2.2438532255038321</v>
      </c>
      <c r="AF3041" s="1">
        <f t="shared" si="907"/>
        <v>11.031626933111168</v>
      </c>
      <c r="AG3041" s="1">
        <f t="shared" si="908"/>
        <v>4.6847125090013257</v>
      </c>
      <c r="AH3041" s="1">
        <f t="shared" si="909"/>
        <v>9.9379419119524854</v>
      </c>
      <c r="AI3041">
        <v>4</v>
      </c>
      <c r="AJ3041">
        <v>10</v>
      </c>
      <c r="AK3041">
        <v>67</v>
      </c>
      <c r="AL3041">
        <v>1</v>
      </c>
      <c r="AM3041">
        <v>9067</v>
      </c>
      <c r="AN3041">
        <v>9098</v>
      </c>
      <c r="AO3041">
        <v>9034</v>
      </c>
      <c r="AP3041">
        <v>30</v>
      </c>
      <c r="AQ3041">
        <v>0</v>
      </c>
    </row>
    <row r="3042" spans="1:43">
      <c r="A3042" s="27">
        <v>41026</v>
      </c>
      <c r="B3042" s="27"/>
      <c r="C3042">
        <v>18.3</v>
      </c>
      <c r="D3042">
        <v>23.2</v>
      </c>
      <c r="E3042">
        <v>13.4</v>
      </c>
      <c r="F3042">
        <v>19</v>
      </c>
      <c r="G3042">
        <v>11</v>
      </c>
      <c r="H3042">
        <v>11.8</v>
      </c>
      <c r="I3042" s="10">
        <v>935</v>
      </c>
      <c r="J3042">
        <v>2.5</v>
      </c>
      <c r="K3042" s="2">
        <v>10</v>
      </c>
      <c r="L3042" s="1">
        <f t="shared" si="894"/>
        <v>5.4820472132111497</v>
      </c>
      <c r="M3042" s="1">
        <f t="shared" si="895"/>
        <v>27</v>
      </c>
      <c r="N3042" s="1">
        <f t="shared" si="896"/>
        <v>2.1039337702031524</v>
      </c>
      <c r="O3042" s="1">
        <f t="shared" si="910"/>
        <v>0.13197215839824117</v>
      </c>
      <c r="P3042" s="1">
        <f t="shared" si="912"/>
        <v>0.36406819302255822</v>
      </c>
      <c r="Q3042">
        <f t="shared" si="897"/>
        <v>8.5921348669634696</v>
      </c>
      <c r="R3042">
        <f t="shared" si="898"/>
        <v>12.473351448171918</v>
      </c>
      <c r="S3042">
        <f t="shared" si="899"/>
        <v>1.6326376241062721</v>
      </c>
      <c r="T3042">
        <v>0.2432</v>
      </c>
      <c r="U3042" s="1">
        <f t="shared" si="900"/>
        <v>0.24412169311449314</v>
      </c>
      <c r="V3042" s="1">
        <v>118</v>
      </c>
      <c r="W3042" s="1">
        <f t="shared" si="901"/>
        <v>21.348992385405253</v>
      </c>
      <c r="X3042" s="1">
        <f t="shared" si="902"/>
        <v>38.348052624466042</v>
      </c>
      <c r="Y3042" s="1">
        <f t="shared" si="903"/>
        <v>0.98538509800863816</v>
      </c>
      <c r="Z3042" s="1">
        <f t="shared" si="911"/>
        <v>0.53200000000000081</v>
      </c>
      <c r="AA3042" s="1">
        <f t="shared" si="904"/>
        <v>6.0168580944799245E-2</v>
      </c>
      <c r="AB3042" s="1">
        <f t="shared" si="905"/>
        <v>2.4577936999999999</v>
      </c>
      <c r="AC3042" s="1">
        <f t="shared" si="906"/>
        <v>1.8698776879198602</v>
      </c>
      <c r="AF3042" s="1">
        <f t="shared" si="907"/>
        <v>9.9676181091717311</v>
      </c>
      <c r="AG3042" s="1">
        <f t="shared" si="908"/>
        <v>4.596631822829675</v>
      </c>
      <c r="AH3042" s="1">
        <f t="shared" si="909"/>
        <v>10.579794042134715</v>
      </c>
      <c r="AI3042">
        <v>4.0999999999999996</v>
      </c>
      <c r="AJ3042">
        <v>2</v>
      </c>
      <c r="AK3042">
        <v>88</v>
      </c>
      <c r="AL3042">
        <v>3</v>
      </c>
      <c r="AM3042">
        <v>9027</v>
      </c>
      <c r="AN3042">
        <v>9038</v>
      </c>
      <c r="AO3042">
        <v>9018</v>
      </c>
      <c r="AP3042">
        <v>38</v>
      </c>
      <c r="AQ3042">
        <v>0</v>
      </c>
    </row>
    <row r="3043" spans="1:43">
      <c r="A3043" s="27">
        <v>41027</v>
      </c>
      <c r="B3043" s="27"/>
      <c r="C3043">
        <v>19.399999999999999</v>
      </c>
      <c r="D3043">
        <v>24.5</v>
      </c>
      <c r="E3043">
        <v>14.1</v>
      </c>
      <c r="F3043">
        <v>20</v>
      </c>
      <c r="G3043">
        <v>13</v>
      </c>
      <c r="H3043">
        <v>11.1</v>
      </c>
      <c r="I3043" s="10">
        <v>935</v>
      </c>
      <c r="J3043">
        <v>2.5</v>
      </c>
      <c r="K3043" s="2">
        <v>10</v>
      </c>
      <c r="L3043" s="1">
        <f t="shared" si="894"/>
        <v>5.5528873007267929</v>
      </c>
      <c r="M3043" s="1">
        <f t="shared" si="895"/>
        <v>27</v>
      </c>
      <c r="N3043" s="1">
        <f t="shared" si="896"/>
        <v>2.2535686677843989</v>
      </c>
      <c r="O3043" s="1">
        <f t="shared" si="910"/>
        <v>0.14014932570007277</v>
      </c>
      <c r="P3043" s="1">
        <f t="shared" si="912"/>
        <v>0.41720489220881607</v>
      </c>
      <c r="Q3043">
        <f t="shared" si="897"/>
        <v>8.0512059067199289</v>
      </c>
      <c r="R3043">
        <f t="shared" si="898"/>
        <v>12.484679197729495</v>
      </c>
      <c r="S3043">
        <f t="shared" si="899"/>
        <v>1.6341203138389391</v>
      </c>
      <c r="T3043">
        <v>0.2432</v>
      </c>
      <c r="U3043" s="1">
        <f t="shared" si="900"/>
        <v>0.24972956847450212</v>
      </c>
      <c r="V3043" s="1">
        <v>119</v>
      </c>
      <c r="W3043" s="1">
        <f t="shared" si="901"/>
        <v>20.514038350413347</v>
      </c>
      <c r="X3043" s="1">
        <f t="shared" si="902"/>
        <v>38.358369167303579</v>
      </c>
      <c r="Y3043" s="1">
        <f t="shared" si="903"/>
        <v>0.98487838439354769</v>
      </c>
      <c r="Z3043" s="1">
        <f t="shared" si="911"/>
        <v>0.41799999999999921</v>
      </c>
      <c r="AA3043" s="1">
        <f t="shared" si="904"/>
        <v>6.0232227099071264E-2</v>
      </c>
      <c r="AB3043" s="1">
        <f t="shared" si="905"/>
        <v>2.4551965999999998</v>
      </c>
      <c r="AC3043" s="1">
        <f t="shared" si="906"/>
        <v>1.8698776879198602</v>
      </c>
      <c r="AF3043" s="1">
        <f t="shared" si="907"/>
        <v>10.583945140283429</v>
      </c>
      <c r="AG3043" s="1">
        <f t="shared" si="908"/>
        <v>4.5369585762273976</v>
      </c>
      <c r="AH3043" s="1">
        <f t="shared" si="909"/>
        <v>10.614623218465828</v>
      </c>
      <c r="AI3043">
        <v>4</v>
      </c>
      <c r="AJ3043">
        <v>10</v>
      </c>
      <c r="AK3043">
        <v>69</v>
      </c>
      <c r="AL3043">
        <v>1</v>
      </c>
      <c r="AM3043">
        <v>9012</v>
      </c>
      <c r="AN3043">
        <v>9030</v>
      </c>
      <c r="AO3043">
        <v>8994</v>
      </c>
      <c r="AP3043">
        <v>43</v>
      </c>
      <c r="AQ3043">
        <v>0</v>
      </c>
    </row>
    <row r="3044" spans="1:43">
      <c r="A3044" s="27">
        <v>41028</v>
      </c>
      <c r="B3044" s="27"/>
      <c r="C3044">
        <v>17.8</v>
      </c>
      <c r="D3044">
        <v>22.9</v>
      </c>
      <c r="E3044">
        <v>13.2</v>
      </c>
      <c r="F3044">
        <v>41</v>
      </c>
      <c r="G3044">
        <v>16</v>
      </c>
      <c r="H3044">
        <v>6.9</v>
      </c>
      <c r="I3044" s="10">
        <v>935</v>
      </c>
      <c r="J3044">
        <v>2.5</v>
      </c>
      <c r="K3044" s="2">
        <v>10</v>
      </c>
      <c r="L3044" s="1">
        <f t="shared" si="894"/>
        <v>4.6755289861091409</v>
      </c>
      <c r="M3044" s="1">
        <f t="shared" si="895"/>
        <v>66</v>
      </c>
      <c r="N3044" s="1">
        <f t="shared" si="896"/>
        <v>2.0388437144507798</v>
      </c>
      <c r="O3044" s="1">
        <f t="shared" si="910"/>
        <v>0.1283911158938493</v>
      </c>
      <c r="P3044" s="1">
        <f t="shared" si="912"/>
        <v>0.72440428063430207</v>
      </c>
      <c r="Q3044">
        <f t="shared" si="897"/>
        <v>4.643242650510671</v>
      </c>
      <c r="R3044">
        <f t="shared" si="898"/>
        <v>12.495890572979961</v>
      </c>
      <c r="S3044">
        <f t="shared" si="899"/>
        <v>1.6355877713324558</v>
      </c>
      <c r="T3044">
        <v>0.2432</v>
      </c>
      <c r="U3044" s="1">
        <f t="shared" si="900"/>
        <v>0.25526356566034364</v>
      </c>
      <c r="V3044" s="1">
        <v>120</v>
      </c>
      <c r="W3044" s="1">
        <f t="shared" si="901"/>
        <v>15.542216185216587</v>
      </c>
      <c r="X3044" s="1">
        <f t="shared" si="902"/>
        <v>38.367326798672735</v>
      </c>
      <c r="Y3044" s="1">
        <f t="shared" si="903"/>
        <v>0.98437614424693076</v>
      </c>
      <c r="Z3044" s="1">
        <f t="shared" si="911"/>
        <v>-0.60799999999999921</v>
      </c>
      <c r="AA3044" s="1">
        <f t="shared" si="904"/>
        <v>6.0139695318506235E-2</v>
      </c>
      <c r="AB3044" s="1">
        <f t="shared" si="905"/>
        <v>2.4589742000000001</v>
      </c>
      <c r="AC3044" s="1">
        <f t="shared" si="906"/>
        <v>1.8698776879198602</v>
      </c>
      <c r="AF3044" s="1">
        <f t="shared" si="907"/>
        <v>9.7841982157288978</v>
      </c>
      <c r="AG3044" s="1">
        <f t="shared" si="908"/>
        <v>4.0482033515300095</v>
      </c>
      <c r="AH3044" s="1">
        <f t="shared" si="909"/>
        <v>9.8737993307757961</v>
      </c>
      <c r="AI3044">
        <v>5.3</v>
      </c>
      <c r="AJ3044">
        <v>2</v>
      </c>
      <c r="AK3044">
        <v>101</v>
      </c>
      <c r="AL3044">
        <v>16</v>
      </c>
      <c r="AM3044">
        <v>9035</v>
      </c>
      <c r="AN3044">
        <v>9043</v>
      </c>
      <c r="AO3044">
        <v>8995</v>
      </c>
      <c r="AP3044">
        <v>81</v>
      </c>
      <c r="AQ3044">
        <v>0</v>
      </c>
    </row>
    <row r="3045" spans="1:43">
      <c r="A3045" s="27">
        <v>41029</v>
      </c>
      <c r="B3045" s="27"/>
      <c r="C3045">
        <v>13.6</v>
      </c>
      <c r="D3045">
        <v>19.2</v>
      </c>
      <c r="E3045">
        <v>8.6999999999999993</v>
      </c>
      <c r="F3045">
        <v>61</v>
      </c>
      <c r="G3045">
        <v>35</v>
      </c>
      <c r="H3045">
        <v>6.2</v>
      </c>
      <c r="I3045" s="10">
        <v>935</v>
      </c>
      <c r="J3045">
        <v>1.9</v>
      </c>
      <c r="K3045" s="2">
        <v>10</v>
      </c>
      <c r="L3045" s="1">
        <f t="shared" si="894"/>
        <v>3.6753692451341902</v>
      </c>
      <c r="M3045" s="1">
        <f t="shared" si="895"/>
        <v>87</v>
      </c>
      <c r="N3045" s="1">
        <f t="shared" si="896"/>
        <v>1.55808835361568</v>
      </c>
      <c r="O3045" s="1">
        <f t="shared" si="910"/>
        <v>0.10142913289149189</v>
      </c>
      <c r="P3045" s="1">
        <f t="shared" si="912"/>
        <v>0.87903071126380827</v>
      </c>
      <c r="Q3045">
        <f t="shared" si="897"/>
        <v>3.7950032408479575</v>
      </c>
      <c r="R3045">
        <f t="shared" si="898"/>
        <v>12.506981775404466</v>
      </c>
      <c r="S3045">
        <f t="shared" si="899"/>
        <v>1.6370394993984902</v>
      </c>
      <c r="T3045">
        <v>0.2432</v>
      </c>
      <c r="U3045" s="1">
        <f t="shared" si="900"/>
        <v>0.26072204753465189</v>
      </c>
      <c r="V3045" s="1">
        <v>121</v>
      </c>
      <c r="W3045" s="1">
        <f t="shared" si="901"/>
        <v>14.711175058449962</v>
      </c>
      <c r="X3045" s="1">
        <f t="shared" si="902"/>
        <v>38.374969531689743</v>
      </c>
      <c r="Y3045" s="1">
        <f t="shared" si="903"/>
        <v>0.98387852614784932</v>
      </c>
      <c r="Z3045" s="1">
        <f t="shared" si="911"/>
        <v>-1.5960000000000005</v>
      </c>
      <c r="AA3045" s="1">
        <f t="shared" si="904"/>
        <v>5.9898146626544316E-2</v>
      </c>
      <c r="AB3045" s="1">
        <f t="shared" si="905"/>
        <v>2.4688903999999998</v>
      </c>
      <c r="AC3045" s="1">
        <f t="shared" si="906"/>
        <v>1.4211070428190937</v>
      </c>
      <c r="AF3045" s="1">
        <f t="shared" si="907"/>
        <v>8.9804929713434607</v>
      </c>
      <c r="AG3045" s="1">
        <f t="shared" si="908"/>
        <v>3.956573655286979</v>
      </c>
      <c r="AH3045" s="1">
        <f t="shared" si="909"/>
        <v>9.9119281916771573</v>
      </c>
      <c r="AI3045">
        <v>6.5</v>
      </c>
      <c r="AJ3045">
        <v>15</v>
      </c>
      <c r="AK3045">
        <v>114</v>
      </c>
      <c r="AL3045">
        <v>15</v>
      </c>
      <c r="AM3045">
        <v>9096</v>
      </c>
      <c r="AN3045">
        <v>9137</v>
      </c>
      <c r="AO3045">
        <v>9037</v>
      </c>
      <c r="AP3045">
        <v>92</v>
      </c>
      <c r="AQ3045">
        <v>10</v>
      </c>
    </row>
    <row r="3046" spans="1:43">
      <c r="A3046" s="27">
        <v>41030</v>
      </c>
      <c r="B3046" s="27"/>
      <c r="C3046">
        <v>16.2</v>
      </c>
      <c r="D3046">
        <v>22.4</v>
      </c>
      <c r="E3046">
        <v>10.199999999999999</v>
      </c>
      <c r="F3046">
        <v>40</v>
      </c>
      <c r="G3046">
        <v>22</v>
      </c>
      <c r="H3046">
        <v>12.9</v>
      </c>
      <c r="I3046" s="10">
        <v>935</v>
      </c>
      <c r="J3046">
        <v>3.2</v>
      </c>
      <c r="K3046" s="2">
        <v>10</v>
      </c>
      <c r="L3046" s="1">
        <f t="shared" si="894"/>
        <v>5.222035629504906</v>
      </c>
      <c r="M3046" s="1">
        <f t="shared" si="895"/>
        <v>58</v>
      </c>
      <c r="N3046" s="1">
        <f t="shared" si="896"/>
        <v>1.842248157637969</v>
      </c>
      <c r="O3046" s="1">
        <f t="shared" si="910"/>
        <v>0.11748005944392544</v>
      </c>
      <c r="P3046" s="1">
        <f t="shared" si="912"/>
        <v>0.65912479243284339</v>
      </c>
      <c r="Q3046">
        <f t="shared" si="897"/>
        <v>8.0033989406403556</v>
      </c>
      <c r="R3046">
        <f t="shared" si="898"/>
        <v>12.517948971114716</v>
      </c>
      <c r="S3046">
        <f t="shared" si="899"/>
        <v>1.6384749962192038</v>
      </c>
      <c r="T3046">
        <v>0.2432</v>
      </c>
      <c r="U3046" s="1">
        <f t="shared" si="900"/>
        <v>0.26610339929995996</v>
      </c>
      <c r="V3046" s="1">
        <v>122</v>
      </c>
      <c r="W3046" s="1">
        <f t="shared" si="901"/>
        <v>22.616217314148223</v>
      </c>
      <c r="X3046" s="1">
        <f t="shared" si="902"/>
        <v>38.381342094880758</v>
      </c>
      <c r="Y3046" s="1">
        <f t="shared" si="903"/>
        <v>0.9833856773080123</v>
      </c>
      <c r="Z3046" s="1">
        <f t="shared" si="911"/>
        <v>0.98799999999999988</v>
      </c>
      <c r="AA3046" s="1">
        <f t="shared" si="904"/>
        <v>6.0047447405811513E-2</v>
      </c>
      <c r="AB3046" s="1">
        <f t="shared" si="905"/>
        <v>2.4627517999999999</v>
      </c>
      <c r="AC3046" s="1">
        <f t="shared" si="906"/>
        <v>2.3934434405374212</v>
      </c>
      <c r="AF3046" s="1">
        <f t="shared" si="907"/>
        <v>10.483512689278815</v>
      </c>
      <c r="AG3046" s="1">
        <f t="shared" si="908"/>
        <v>5.0847045099437738</v>
      </c>
      <c r="AH3046" s="1">
        <f t="shared" si="909"/>
        <v>11.360560800146233</v>
      </c>
      <c r="AI3046">
        <v>4.5</v>
      </c>
      <c r="AJ3046">
        <v>3</v>
      </c>
      <c r="AK3046">
        <v>84</v>
      </c>
      <c r="AL3046">
        <v>16</v>
      </c>
      <c r="AM3046">
        <v>9106</v>
      </c>
      <c r="AN3046">
        <v>9140</v>
      </c>
      <c r="AO3046">
        <v>9065</v>
      </c>
      <c r="AP3046">
        <v>68</v>
      </c>
      <c r="AQ3046">
        <v>0</v>
      </c>
    </row>
    <row r="3047" spans="1:43">
      <c r="A3047" s="27">
        <v>41031</v>
      </c>
      <c r="B3047" s="27"/>
      <c r="C3047">
        <v>18.600000000000001</v>
      </c>
      <c r="D3047">
        <v>25.8</v>
      </c>
      <c r="E3047">
        <v>12.6</v>
      </c>
      <c r="F3047">
        <v>28</v>
      </c>
      <c r="G3047">
        <v>16</v>
      </c>
      <c r="H3047">
        <v>11.6</v>
      </c>
      <c r="I3047" s="10">
        <v>935</v>
      </c>
      <c r="J3047">
        <v>2.5</v>
      </c>
      <c r="K3047" s="2">
        <v>10</v>
      </c>
      <c r="L3047" s="1">
        <f t="shared" si="894"/>
        <v>5.2599512141218705</v>
      </c>
      <c r="M3047" s="1">
        <f t="shared" si="895"/>
        <v>40</v>
      </c>
      <c r="N3047" s="1">
        <f t="shared" si="896"/>
        <v>2.1438546672245171</v>
      </c>
      <c r="O3047" s="1">
        <f t="shared" si="910"/>
        <v>0.13416113486907988</v>
      </c>
      <c r="P3047" s="1">
        <f t="shared" si="912"/>
        <v>0.55774040845944861</v>
      </c>
      <c r="Q3047">
        <f t="shared" si="897"/>
        <v>7.8731150743951224</v>
      </c>
      <c r="R3047">
        <f t="shared" si="898"/>
        <v>12.528788292841387</v>
      </c>
      <c r="S3047">
        <f t="shared" si="899"/>
        <v>1.6398937556075115</v>
      </c>
      <c r="T3047">
        <v>0.2432</v>
      </c>
      <c r="U3047" s="1">
        <f t="shared" si="900"/>
        <v>0.27140602897640986</v>
      </c>
      <c r="V3047" s="1">
        <v>123</v>
      </c>
      <c r="W3047" s="1">
        <f t="shared" si="901"/>
        <v>21.072611089611836</v>
      </c>
      <c r="X3047" s="1">
        <f t="shared" si="902"/>
        <v>38.386489858230412</v>
      </c>
      <c r="Y3047" s="1">
        <f t="shared" si="903"/>
        <v>0.98289774352822612</v>
      </c>
      <c r="Z3047" s="1">
        <f t="shared" si="911"/>
        <v>0.91200000000000081</v>
      </c>
      <c r="AA3047" s="1">
        <f t="shared" si="904"/>
        <v>6.0185925643474837E-2</v>
      </c>
      <c r="AB3047" s="1">
        <f t="shared" si="905"/>
        <v>2.4570854</v>
      </c>
      <c r="AC3047" s="1">
        <f t="shared" si="906"/>
        <v>1.8698776879198602</v>
      </c>
      <c r="AF3047" s="1">
        <f t="shared" si="907"/>
        <v>11.676013444682999</v>
      </c>
      <c r="AG3047" s="1">
        <f t="shared" si="908"/>
        <v>4.7314543483976301</v>
      </c>
      <c r="AH3047" s="1">
        <f t="shared" si="909"/>
        <v>10.687661296491751</v>
      </c>
      <c r="AI3047">
        <v>3.9</v>
      </c>
      <c r="AJ3047">
        <v>1</v>
      </c>
      <c r="AK3047">
        <v>67</v>
      </c>
      <c r="AL3047">
        <v>16</v>
      </c>
      <c r="AM3047">
        <v>9042</v>
      </c>
      <c r="AN3047">
        <v>9073</v>
      </c>
      <c r="AO3047">
        <v>9014</v>
      </c>
      <c r="AP3047">
        <v>57</v>
      </c>
      <c r="AQ3047">
        <v>0</v>
      </c>
    </row>
    <row r="3048" spans="1:43">
      <c r="A3048" s="27">
        <v>41032</v>
      </c>
      <c r="B3048" s="27"/>
      <c r="C3048">
        <v>19.399999999999999</v>
      </c>
      <c r="D3048">
        <v>23.9</v>
      </c>
      <c r="E3048">
        <v>14.7</v>
      </c>
      <c r="F3048">
        <v>28</v>
      </c>
      <c r="G3048">
        <v>17</v>
      </c>
      <c r="H3048">
        <v>10.9</v>
      </c>
      <c r="I3048" s="10">
        <v>935</v>
      </c>
      <c r="J3048">
        <v>2.2000000000000002</v>
      </c>
      <c r="K3048" s="2">
        <v>10</v>
      </c>
      <c r="L3048" s="1">
        <f t="shared" si="894"/>
        <v>5.2495311591880398</v>
      </c>
      <c r="M3048" s="1">
        <f t="shared" si="895"/>
        <v>39</v>
      </c>
      <c r="N3048" s="1">
        <f t="shared" si="896"/>
        <v>2.2535686677843989</v>
      </c>
      <c r="O3048" s="1">
        <f t="shared" si="910"/>
        <v>0.14014932570007277</v>
      </c>
      <c r="P3048" s="1">
        <f t="shared" si="912"/>
        <v>0.57847781099764206</v>
      </c>
      <c r="Q3048">
        <f t="shared" si="897"/>
        <v>7.380892927966797</v>
      </c>
      <c r="R3048">
        <f t="shared" si="898"/>
        <v>12.539495842125994</v>
      </c>
      <c r="S3048">
        <f t="shared" si="899"/>
        <v>1.6412952672939785</v>
      </c>
      <c r="T3048">
        <v>0.2432</v>
      </c>
      <c r="U3048" s="1">
        <f t="shared" si="900"/>
        <v>0.27662836787271189</v>
      </c>
      <c r="V3048" s="1">
        <v>124</v>
      </c>
      <c r="W3048" s="1">
        <f t="shared" si="901"/>
        <v>20.238013193662653</v>
      </c>
      <c r="X3048" s="1">
        <f t="shared" si="902"/>
        <v>38.390458759062888</v>
      </c>
      <c r="Y3048" s="1">
        <f t="shared" si="903"/>
        <v>0.98241486915526144</v>
      </c>
      <c r="Z3048" s="1">
        <f t="shared" si="911"/>
        <v>0.30399999999999894</v>
      </c>
      <c r="AA3048" s="1">
        <f t="shared" si="904"/>
        <v>6.0232227099071264E-2</v>
      </c>
      <c r="AB3048" s="1">
        <f t="shared" si="905"/>
        <v>2.4551965999999998</v>
      </c>
      <c r="AC3048" s="1">
        <f t="shared" si="906"/>
        <v>1.6454923653694771</v>
      </c>
      <c r="AF3048" s="1">
        <f t="shared" si="907"/>
        <v>9.9629509333492727</v>
      </c>
      <c r="AG3048" s="1">
        <f t="shared" si="908"/>
        <v>4.6509077567861024</v>
      </c>
      <c r="AH3048" s="1">
        <f t="shared" si="909"/>
        <v>11.062556698845244</v>
      </c>
      <c r="AI3048">
        <v>3.9</v>
      </c>
      <c r="AJ3048">
        <v>14</v>
      </c>
      <c r="AK3048">
        <v>67</v>
      </c>
      <c r="AL3048">
        <v>1</v>
      </c>
      <c r="AM3048">
        <v>9056</v>
      </c>
      <c r="AN3048">
        <v>9083</v>
      </c>
      <c r="AO3048">
        <v>9018</v>
      </c>
      <c r="AP3048">
        <v>63</v>
      </c>
      <c r="AQ3048">
        <v>0</v>
      </c>
    </row>
    <row r="3049" spans="1:43">
      <c r="A3049" s="27">
        <v>41033</v>
      </c>
      <c r="B3049" s="27"/>
      <c r="C3049">
        <v>17.5</v>
      </c>
      <c r="D3049">
        <v>22.5</v>
      </c>
      <c r="E3049">
        <v>15</v>
      </c>
      <c r="F3049">
        <v>43</v>
      </c>
      <c r="G3049">
        <v>25</v>
      </c>
      <c r="H3049">
        <v>4.8</v>
      </c>
      <c r="I3049" s="10">
        <v>935</v>
      </c>
      <c r="J3049">
        <v>1.4</v>
      </c>
      <c r="K3049" s="2">
        <v>10</v>
      </c>
      <c r="L3049" s="1">
        <f t="shared" si="894"/>
        <v>3.6603829393393177</v>
      </c>
      <c r="M3049" s="1">
        <f t="shared" si="895"/>
        <v>61</v>
      </c>
      <c r="N3049" s="1">
        <f t="shared" si="896"/>
        <v>2.0006418494824323</v>
      </c>
      <c r="O3049" s="1">
        <f t="shared" si="910"/>
        <v>0.12628229206733088</v>
      </c>
      <c r="P3049" s="1">
        <f t="shared" si="912"/>
        <v>0.86111092098956554</v>
      </c>
      <c r="Q3049">
        <f t="shared" si="897"/>
        <v>3.316387549358641</v>
      </c>
      <c r="R3049">
        <f t="shared" si="898"/>
        <v>12.55006769171742</v>
      </c>
      <c r="S3049">
        <f t="shared" si="899"/>
        <v>1.6426790172404999</v>
      </c>
      <c r="T3049">
        <v>0.2432</v>
      </c>
      <c r="U3049" s="1">
        <f t="shared" si="900"/>
        <v>0.28176887105021547</v>
      </c>
      <c r="V3049" s="1">
        <v>125</v>
      </c>
      <c r="W3049" s="1">
        <f t="shared" si="901"/>
        <v>13.044129800795327</v>
      </c>
      <c r="X3049" s="1">
        <f t="shared" si="902"/>
        <v>38.393295227867192</v>
      </c>
      <c r="Y3049" s="1">
        <f t="shared" si="903"/>
        <v>0.98193719703915106</v>
      </c>
      <c r="Z3049" s="1">
        <f t="shared" si="911"/>
        <v>-0.72199999999999942</v>
      </c>
      <c r="AA3049" s="1">
        <f t="shared" si="904"/>
        <v>6.0122377251563011E-2</v>
      </c>
      <c r="AB3049" s="1">
        <f t="shared" si="905"/>
        <v>2.4596825</v>
      </c>
      <c r="AC3049" s="1">
        <f t="shared" si="906"/>
        <v>1.0471315052351216</v>
      </c>
      <c r="AF3049" s="1">
        <f t="shared" si="907"/>
        <v>8.5366713407302104</v>
      </c>
      <c r="AG3049" s="1">
        <f t="shared" si="908"/>
        <v>3.7028175106652017</v>
      </c>
      <c r="AH3049" s="1">
        <f t="shared" si="909"/>
        <v>8.9199371125518763</v>
      </c>
      <c r="AI3049">
        <v>7.3</v>
      </c>
      <c r="AJ3049">
        <v>15</v>
      </c>
      <c r="AK3049">
        <v>116</v>
      </c>
      <c r="AL3049">
        <v>14</v>
      </c>
      <c r="AM3049">
        <v>9090</v>
      </c>
      <c r="AN3049">
        <v>9127</v>
      </c>
      <c r="AO3049">
        <v>9035</v>
      </c>
      <c r="AP3049">
        <v>85</v>
      </c>
      <c r="AQ3049">
        <v>32700</v>
      </c>
    </row>
    <row r="3050" spans="1:43">
      <c r="A3050" s="27">
        <v>41034</v>
      </c>
      <c r="B3050" s="27"/>
      <c r="C3050">
        <v>18.100000000000001</v>
      </c>
      <c r="D3050">
        <v>24.9</v>
      </c>
      <c r="E3050">
        <v>11.8</v>
      </c>
      <c r="F3050">
        <v>32</v>
      </c>
      <c r="G3050">
        <v>14</v>
      </c>
      <c r="H3050">
        <v>13</v>
      </c>
      <c r="I3050" s="10">
        <v>935</v>
      </c>
      <c r="J3050">
        <v>2.2999999999999998</v>
      </c>
      <c r="K3050" s="2">
        <v>10</v>
      </c>
      <c r="L3050" s="1">
        <f t="shared" si="894"/>
        <v>5.4159101908665095</v>
      </c>
      <c r="M3050" s="1">
        <f t="shared" si="895"/>
        <v>50</v>
      </c>
      <c r="N3050" s="1">
        <f t="shared" si="896"/>
        <v>2.0776827112717497</v>
      </c>
      <c r="O3050" s="1">
        <f t="shared" si="910"/>
        <v>0.13052971632306209</v>
      </c>
      <c r="P3050" s="1">
        <f t="shared" si="912"/>
        <v>0.56665596811151631</v>
      </c>
      <c r="Q3050">
        <f t="shared" si="897"/>
        <v>8.5701560857196029</v>
      </c>
      <c r="R3050">
        <f t="shared" si="898"/>
        <v>12.560499888173501</v>
      </c>
      <c r="S3050">
        <f t="shared" si="899"/>
        <v>1.6440444879808247</v>
      </c>
      <c r="T3050">
        <v>0.2432</v>
      </c>
      <c r="U3050" s="1">
        <f t="shared" si="900"/>
        <v>0.28682601777995231</v>
      </c>
      <c r="V3050" s="1">
        <v>126</v>
      </c>
      <c r="W3050" s="1">
        <f t="shared" si="901"/>
        <v>22.690374231150646</v>
      </c>
      <c r="X3050" s="1">
        <f t="shared" si="902"/>
        <v>38.395046114176445</v>
      </c>
      <c r="Y3050" s="1">
        <f t="shared" si="903"/>
        <v>0.98146486849092984</v>
      </c>
      <c r="Z3050" s="1">
        <f t="shared" si="911"/>
        <v>0.22800000000000054</v>
      </c>
      <c r="AA3050" s="1">
        <f t="shared" si="904"/>
        <v>6.0157023365156569E-2</v>
      </c>
      <c r="AB3050" s="1">
        <f t="shared" si="905"/>
        <v>2.4582658999999998</v>
      </c>
      <c r="AC3050" s="1">
        <f t="shared" si="906"/>
        <v>1.7202874728862712</v>
      </c>
      <c r="AF3050" s="1">
        <f t="shared" si="907"/>
        <v>11.474482976058969</v>
      </c>
      <c r="AG3050" s="1">
        <f t="shared" si="908"/>
        <v>4.9860430440295707</v>
      </c>
      <c r="AH3050" s="1">
        <f t="shared" si="909"/>
        <v>11.9820475912405</v>
      </c>
      <c r="AI3050">
        <v>3.7</v>
      </c>
      <c r="AJ3050">
        <v>10</v>
      </c>
      <c r="AK3050">
        <v>72</v>
      </c>
      <c r="AL3050">
        <v>14</v>
      </c>
      <c r="AM3050">
        <v>9095</v>
      </c>
      <c r="AN3050">
        <v>9132</v>
      </c>
      <c r="AO3050">
        <v>9042</v>
      </c>
      <c r="AP3050">
        <v>62</v>
      </c>
      <c r="AQ3050">
        <v>0</v>
      </c>
    </row>
    <row r="3051" spans="1:43">
      <c r="A3051" s="27">
        <v>41035</v>
      </c>
      <c r="B3051" s="27"/>
      <c r="C3051">
        <v>21.2</v>
      </c>
      <c r="D3051">
        <v>28</v>
      </c>
      <c r="E3051">
        <v>14.7</v>
      </c>
      <c r="F3051">
        <v>24</v>
      </c>
      <c r="G3051">
        <v>11</v>
      </c>
      <c r="H3051">
        <v>12.8</v>
      </c>
      <c r="I3051" s="10">
        <v>935</v>
      </c>
      <c r="J3051">
        <v>2.2999999999999998</v>
      </c>
      <c r="K3051" s="2">
        <v>10</v>
      </c>
      <c r="L3051" s="1">
        <f t="shared" si="894"/>
        <v>5.6379995560176903</v>
      </c>
      <c r="M3051" s="1">
        <f t="shared" si="895"/>
        <v>37</v>
      </c>
      <c r="N3051" s="1">
        <f t="shared" si="896"/>
        <v>2.5185468936921591</v>
      </c>
      <c r="O3051" s="1">
        <f t="shared" si="910"/>
        <v>0.15445461908796052</v>
      </c>
      <c r="P3051" s="1">
        <f t="shared" si="912"/>
        <v>0.51751255389302075</v>
      </c>
      <c r="Q3051">
        <f t="shared" si="897"/>
        <v>8.9736110034775454</v>
      </c>
      <c r="R3051">
        <f t="shared" si="898"/>
        <v>12.570788454667568</v>
      </c>
      <c r="S3051">
        <f t="shared" si="899"/>
        <v>1.6453911589879016</v>
      </c>
      <c r="T3051">
        <v>0.2432</v>
      </c>
      <c r="U3051" s="1">
        <f t="shared" si="900"/>
        <v>0.2917983119925176</v>
      </c>
      <c r="V3051" s="1">
        <v>127</v>
      </c>
      <c r="W3051" s="1">
        <f t="shared" si="901"/>
        <v>22.443087327607824</v>
      </c>
      <c r="X3051" s="1">
        <f t="shared" si="902"/>
        <v>38.395758612609079</v>
      </c>
      <c r="Y3051" s="1">
        <f t="shared" si="903"/>
        <v>0.98099802324083074</v>
      </c>
      <c r="Z3051" s="1">
        <f t="shared" si="911"/>
        <v>1.1779999999999993</v>
      </c>
      <c r="AA3051" s="1">
        <f t="shared" si="904"/>
        <v>6.0336666297313192E-2</v>
      </c>
      <c r="AB3051" s="1">
        <f t="shared" si="905"/>
        <v>2.4509468000000001</v>
      </c>
      <c r="AC3051" s="1">
        <f t="shared" si="906"/>
        <v>1.7202874728862712</v>
      </c>
      <c r="AF3051" s="1">
        <f t="shared" si="907"/>
        <v>12.560343487451627</v>
      </c>
      <c r="AG3051" s="1">
        <f t="shared" si="908"/>
        <v>4.8692786576736502</v>
      </c>
      <c r="AH3051" s="1">
        <f t="shared" si="909"/>
        <v>11.13675941617606</v>
      </c>
      <c r="AI3051">
        <v>4.5</v>
      </c>
      <c r="AJ3051">
        <v>15</v>
      </c>
      <c r="AK3051">
        <v>77</v>
      </c>
      <c r="AL3051">
        <v>16</v>
      </c>
      <c r="AM3051">
        <v>9021</v>
      </c>
      <c r="AN3051">
        <v>9043</v>
      </c>
      <c r="AO3051">
        <v>9005</v>
      </c>
      <c r="AP3051">
        <v>56</v>
      </c>
      <c r="AQ3051">
        <v>0</v>
      </c>
    </row>
    <row r="3052" spans="1:43">
      <c r="A3052" s="27">
        <v>41036</v>
      </c>
      <c r="B3052" s="27"/>
      <c r="C3052">
        <v>19.100000000000001</v>
      </c>
      <c r="D3052">
        <v>26.6</v>
      </c>
      <c r="E3052">
        <v>12</v>
      </c>
      <c r="F3052">
        <v>31</v>
      </c>
      <c r="G3052">
        <v>12</v>
      </c>
      <c r="H3052">
        <v>8.4</v>
      </c>
      <c r="I3052" s="10">
        <v>935</v>
      </c>
      <c r="J3052">
        <v>2.8</v>
      </c>
      <c r="K3052" s="2">
        <v>10</v>
      </c>
      <c r="L3052" s="1">
        <f t="shared" si="894"/>
        <v>5.4976946370971529</v>
      </c>
      <c r="M3052" s="1">
        <f t="shared" si="895"/>
        <v>50</v>
      </c>
      <c r="N3052" s="1">
        <f t="shared" si="896"/>
        <v>2.2118636482934853</v>
      </c>
      <c r="O3052" s="1">
        <f t="shared" si="910"/>
        <v>0.13787777408037091</v>
      </c>
      <c r="P3052" s="1">
        <f t="shared" si="912"/>
        <v>0.55977557434299197</v>
      </c>
      <c r="Q3052">
        <f t="shared" si="897"/>
        <v>5.920164694304205</v>
      </c>
      <c r="R3052">
        <f t="shared" si="898"/>
        <v>12.580929393999103</v>
      </c>
      <c r="S3052">
        <f t="shared" si="899"/>
        <v>1.6467185070679455</v>
      </c>
      <c r="T3052">
        <v>0.2432</v>
      </c>
      <c r="U3052" s="1">
        <f t="shared" si="900"/>
        <v>0.296684282720656</v>
      </c>
      <c r="V3052" s="1">
        <v>128</v>
      </c>
      <c r="W3052" s="1">
        <f t="shared" si="901"/>
        <v>17.260908157334423</v>
      </c>
      <c r="X3052" s="1">
        <f t="shared" si="902"/>
        <v>38.395480189176844</v>
      </c>
      <c r="Y3052" s="1">
        <f t="shared" si="903"/>
        <v>0.9805367993969476</v>
      </c>
      <c r="Z3052" s="1">
        <f t="shared" si="911"/>
        <v>-0.79799999999999915</v>
      </c>
      <c r="AA3052" s="1">
        <f t="shared" si="904"/>
        <v>6.0214855707184607E-2</v>
      </c>
      <c r="AB3052" s="1">
        <f t="shared" si="905"/>
        <v>2.4559048999999997</v>
      </c>
      <c r="AC3052" s="1">
        <f t="shared" si="906"/>
        <v>2.0942630104702431</v>
      </c>
      <c r="AF3052" s="1">
        <f t="shared" si="907"/>
        <v>12.451186363549541</v>
      </c>
      <c r="AG3052" s="1">
        <f t="shared" si="908"/>
        <v>4.2057748608157324</v>
      </c>
      <c r="AH3052" s="1">
        <f t="shared" si="909"/>
        <v>10.645601972010903</v>
      </c>
      <c r="AI3052">
        <v>7.6</v>
      </c>
      <c r="AJ3052">
        <v>14</v>
      </c>
      <c r="AK3052">
        <v>150</v>
      </c>
      <c r="AL3052">
        <v>14</v>
      </c>
      <c r="AM3052">
        <v>9099</v>
      </c>
      <c r="AN3052">
        <v>9143</v>
      </c>
      <c r="AO3052">
        <v>9011</v>
      </c>
      <c r="AP3052">
        <v>67</v>
      </c>
      <c r="AQ3052">
        <v>32700</v>
      </c>
    </row>
    <row r="3053" spans="1:43">
      <c r="A3053" s="27">
        <v>41037</v>
      </c>
      <c r="B3053" s="27"/>
      <c r="C3053">
        <v>17.2</v>
      </c>
      <c r="D3053">
        <v>21.1</v>
      </c>
      <c r="E3053">
        <v>12.5</v>
      </c>
      <c r="F3053">
        <v>29</v>
      </c>
      <c r="G3053">
        <v>22</v>
      </c>
      <c r="H3053">
        <v>11.7</v>
      </c>
      <c r="I3053" s="10">
        <v>935</v>
      </c>
      <c r="J3053">
        <v>2.2000000000000002</v>
      </c>
      <c r="K3053" s="2">
        <v>10</v>
      </c>
      <c r="L3053" s="1">
        <f t="shared" si="894"/>
        <v>5.2991344459832108</v>
      </c>
      <c r="M3053" s="1">
        <f t="shared" si="895"/>
        <v>36</v>
      </c>
      <c r="N3053" s="1">
        <f t="shared" si="896"/>
        <v>1.963068233105254</v>
      </c>
      <c r="O3053" s="1">
        <f t="shared" si="910"/>
        <v>0.1242029113561447</v>
      </c>
      <c r="P3053" s="1">
        <f t="shared" si="912"/>
        <v>0.5363376661837751</v>
      </c>
      <c r="Q3053">
        <f t="shared" si="897"/>
        <v>7.6947807306044975</v>
      </c>
      <c r="R3053">
        <f t="shared" si="898"/>
        <v>12.590918691806996</v>
      </c>
      <c r="S3053">
        <f t="shared" si="899"/>
        <v>1.6480260067810204</v>
      </c>
      <c r="T3053">
        <v>0.2432</v>
      </c>
      <c r="U3053" s="1">
        <f t="shared" si="900"/>
        <v>0.30148248453442261</v>
      </c>
      <c r="V3053" s="1">
        <v>129</v>
      </c>
      <c r="W3053" s="1">
        <f t="shared" si="901"/>
        <v>21.126742136783772</v>
      </c>
      <c r="X3053" s="1">
        <f t="shared" si="902"/>
        <v>38.394258507962505</v>
      </c>
      <c r="Y3053" s="1">
        <f t="shared" si="903"/>
        <v>0.98008133340437853</v>
      </c>
      <c r="Z3053" s="1">
        <f t="shared" si="911"/>
        <v>-0.72200000000000086</v>
      </c>
      <c r="AA3053" s="1">
        <f t="shared" si="904"/>
        <v>6.0105069155707964E-2</v>
      </c>
      <c r="AB3053" s="1">
        <f t="shared" si="905"/>
        <v>2.4603907999999999</v>
      </c>
      <c r="AC3053" s="1">
        <f t="shared" si="906"/>
        <v>1.6454923653694771</v>
      </c>
      <c r="AF3053" s="1">
        <f t="shared" si="907"/>
        <v>9.063822471871978</v>
      </c>
      <c r="AG3053" s="1">
        <f t="shared" si="908"/>
        <v>4.76643684638581</v>
      </c>
      <c r="AH3053" s="1">
        <f t="shared" si="909"/>
        <v>12.018110357048405</v>
      </c>
      <c r="AI3053">
        <v>5.3</v>
      </c>
      <c r="AJ3053">
        <v>14</v>
      </c>
      <c r="AK3053">
        <v>84</v>
      </c>
      <c r="AL3053">
        <v>14</v>
      </c>
      <c r="AM3053">
        <v>9101</v>
      </c>
      <c r="AN3053">
        <v>9119</v>
      </c>
      <c r="AO3053">
        <v>9078</v>
      </c>
      <c r="AP3053">
        <v>55</v>
      </c>
      <c r="AQ3053">
        <v>0</v>
      </c>
    </row>
    <row r="3054" spans="1:43">
      <c r="A3054" s="27">
        <v>41038</v>
      </c>
      <c r="B3054" s="27"/>
      <c r="C3054">
        <v>17.600000000000001</v>
      </c>
      <c r="D3054">
        <v>21.6</v>
      </c>
      <c r="E3054">
        <v>14.2</v>
      </c>
      <c r="F3054">
        <v>27</v>
      </c>
      <c r="G3054">
        <v>20</v>
      </c>
      <c r="H3054">
        <v>11.7</v>
      </c>
      <c r="I3054" s="10">
        <v>935</v>
      </c>
      <c r="J3054">
        <v>2.2999999999999998</v>
      </c>
      <c r="K3054" s="2">
        <v>10</v>
      </c>
      <c r="L3054" s="1">
        <f t="shared" si="894"/>
        <v>5.1976668018472392</v>
      </c>
      <c r="M3054" s="1">
        <f t="shared" si="895"/>
        <v>34</v>
      </c>
      <c r="N3054" s="1">
        <f t="shared" si="896"/>
        <v>2.0133055624513814</v>
      </c>
      <c r="O3054" s="1">
        <f t="shared" si="910"/>
        <v>0.12698194547213201</v>
      </c>
      <c r="P3054" s="1">
        <f t="shared" si="912"/>
        <v>0.53350003733935769</v>
      </c>
      <c r="Q3054">
        <f t="shared" si="897"/>
        <v>7.8130249500612043</v>
      </c>
      <c r="R3054">
        <f t="shared" si="898"/>
        <v>12.600752319983112</v>
      </c>
      <c r="S3054">
        <f t="shared" si="899"/>
        <v>1.6493131308878419</v>
      </c>
      <c r="T3054">
        <v>0.2432</v>
      </c>
      <c r="U3054" s="1">
        <f t="shared" si="900"/>
        <v>0.30619149796878808</v>
      </c>
      <c r="V3054" s="1">
        <v>130</v>
      </c>
      <c r="W3054" s="1">
        <f t="shared" si="901"/>
        <v>21.114858293188195</v>
      </c>
      <c r="X3054" s="1">
        <f t="shared" si="902"/>
        <v>38.392141358267196</v>
      </c>
      <c r="Y3054" s="1">
        <f t="shared" si="903"/>
        <v>0.97963176000486096</v>
      </c>
      <c r="Z3054" s="1">
        <f t="shared" si="911"/>
        <v>0.1520000000000008</v>
      </c>
      <c r="AA3054" s="1">
        <f t="shared" si="904"/>
        <v>6.012814883221998E-2</v>
      </c>
      <c r="AB3054" s="1">
        <f t="shared" si="905"/>
        <v>2.4594464</v>
      </c>
      <c r="AC3054" s="1">
        <f t="shared" si="906"/>
        <v>1.7202874728862712</v>
      </c>
      <c r="AF3054" s="1">
        <f t="shared" si="907"/>
        <v>8.5033350955070546</v>
      </c>
      <c r="AG3054" s="1">
        <f t="shared" si="908"/>
        <v>4.7380298361637001</v>
      </c>
      <c r="AH3054" s="1">
        <f t="shared" si="909"/>
        <v>11.244381003111005</v>
      </c>
      <c r="AI3054">
        <v>4.8</v>
      </c>
      <c r="AJ3054">
        <v>15</v>
      </c>
      <c r="AK3054">
        <v>85</v>
      </c>
      <c r="AL3054">
        <v>14</v>
      </c>
      <c r="AM3054">
        <v>9103</v>
      </c>
      <c r="AN3054">
        <v>9117</v>
      </c>
      <c r="AO3054">
        <v>9094</v>
      </c>
      <c r="AP3054">
        <v>52</v>
      </c>
      <c r="AQ3054">
        <v>0</v>
      </c>
    </row>
    <row r="3055" spans="1:43">
      <c r="A3055" s="27">
        <v>41039</v>
      </c>
      <c r="B3055" s="27"/>
      <c r="C3055">
        <v>9.5</v>
      </c>
      <c r="D3055">
        <v>20.5</v>
      </c>
      <c r="E3055">
        <v>6.3</v>
      </c>
      <c r="F3055">
        <v>20</v>
      </c>
      <c r="G3055">
        <v>15</v>
      </c>
      <c r="H3055">
        <v>5.8</v>
      </c>
      <c r="I3055" s="10">
        <v>935</v>
      </c>
      <c r="J3055">
        <v>3.2</v>
      </c>
      <c r="K3055" s="2">
        <v>10</v>
      </c>
      <c r="L3055" s="1">
        <f t="shared" si="894"/>
        <v>4.3625425808864433</v>
      </c>
      <c r="M3055" s="1">
        <f t="shared" si="895"/>
        <v>25</v>
      </c>
      <c r="N3055" s="1">
        <f t="shared" si="896"/>
        <v>1.1878093448750482</v>
      </c>
      <c r="O3055" s="1">
        <f t="shared" si="910"/>
        <v>7.9915014212683239E-2</v>
      </c>
      <c r="P3055" s="1">
        <f t="shared" si="912"/>
        <v>0.30031013229844689</v>
      </c>
      <c r="Q3055">
        <f t="shared" si="897"/>
        <v>4.4773234002903086</v>
      </c>
      <c r="R3055">
        <f t="shared" si="898"/>
        <v>12.610426240283198</v>
      </c>
      <c r="S3055">
        <f t="shared" si="899"/>
        <v>1.6505793508224083</v>
      </c>
      <c r="T3055">
        <v>0.2432</v>
      </c>
      <c r="U3055" s="1">
        <f t="shared" si="900"/>
        <v>0.31080992994356227</v>
      </c>
      <c r="V3055" s="1">
        <v>131</v>
      </c>
      <c r="W3055" s="1">
        <f t="shared" si="901"/>
        <v>14.187706644066521</v>
      </c>
      <c r="X3055" s="1">
        <f t="shared" si="902"/>
        <v>38.389176582324218</v>
      </c>
      <c r="Y3055" s="1">
        <f t="shared" si="903"/>
        <v>0.97918821219691032</v>
      </c>
      <c r="Z3055" s="1">
        <f t="shared" si="911"/>
        <v>-3.0780000000000007</v>
      </c>
      <c r="AA3055" s="1">
        <f t="shared" si="904"/>
        <v>5.9664213377859383E-2</v>
      </c>
      <c r="AB3055" s="1">
        <f t="shared" si="905"/>
        <v>2.4785705</v>
      </c>
      <c r="AC3055" s="1">
        <f t="shared" si="906"/>
        <v>2.3934434405374212</v>
      </c>
      <c r="AF3055" s="1">
        <f t="shared" si="907"/>
        <v>9.083295692393822</v>
      </c>
      <c r="AG3055" s="1">
        <f t="shared" si="908"/>
        <v>3.5138007574513255</v>
      </c>
      <c r="AH3055" s="1">
        <f t="shared" si="909"/>
        <v>9.2255821039419939</v>
      </c>
      <c r="AI3055">
        <v>6.1</v>
      </c>
      <c r="AJ3055">
        <v>2</v>
      </c>
      <c r="AK3055">
        <v>105</v>
      </c>
      <c r="AL3055">
        <v>1</v>
      </c>
      <c r="AM3055">
        <v>9185</v>
      </c>
      <c r="AN3055">
        <v>9198</v>
      </c>
      <c r="AO3055">
        <v>9099</v>
      </c>
      <c r="AP3055">
        <v>24</v>
      </c>
      <c r="AQ3055">
        <v>0</v>
      </c>
    </row>
    <row r="3056" spans="1:43">
      <c r="A3056" s="27">
        <v>41040</v>
      </c>
      <c r="B3056" s="27"/>
      <c r="C3056">
        <v>13.4</v>
      </c>
      <c r="D3056">
        <v>20.8</v>
      </c>
      <c r="E3056">
        <v>6.1</v>
      </c>
      <c r="F3056">
        <v>17</v>
      </c>
      <c r="G3056">
        <v>4</v>
      </c>
      <c r="H3056">
        <v>13.1</v>
      </c>
      <c r="I3056" s="10">
        <v>935</v>
      </c>
      <c r="J3056">
        <v>2.7</v>
      </c>
      <c r="K3056" s="2">
        <v>10</v>
      </c>
      <c r="L3056" s="1">
        <f t="shared" si="894"/>
        <v>4.9211132351988027</v>
      </c>
      <c r="M3056" s="1">
        <f t="shared" si="895"/>
        <v>30</v>
      </c>
      <c r="N3056" s="1">
        <f t="shared" si="896"/>
        <v>1.5379172032464434</v>
      </c>
      <c r="O3056" s="1">
        <f t="shared" si="910"/>
        <v>0.10027582440334076</v>
      </c>
      <c r="P3056" s="1">
        <f t="shared" si="912"/>
        <v>0.19043513026997644</v>
      </c>
      <c r="Q3056">
        <f t="shared" si="897"/>
        <v>9.5538994391286689</v>
      </c>
      <c r="R3056">
        <f t="shared" si="898"/>
        <v>12.619936408131252</v>
      </c>
      <c r="S3056">
        <f t="shared" si="899"/>
        <v>1.6518241371899545</v>
      </c>
      <c r="T3056">
        <v>0.2432</v>
      </c>
      <c r="U3056" s="1">
        <f t="shared" si="900"/>
        <v>0.31533641417551389</v>
      </c>
      <c r="V3056" s="1">
        <v>132</v>
      </c>
      <c r="W3056" s="1">
        <f t="shared" si="901"/>
        <v>22.729746563090043</v>
      </c>
      <c r="X3056" s="1">
        <f t="shared" si="902"/>
        <v>38.385412003673572</v>
      </c>
      <c r="Y3056" s="1">
        <f t="shared" si="903"/>
        <v>0.97875082119647538</v>
      </c>
      <c r="Z3056" s="1">
        <f t="shared" si="911"/>
        <v>1.4820000000000002</v>
      </c>
      <c r="AA3056" s="1">
        <f t="shared" si="904"/>
        <v>5.9886692697163083E-2</v>
      </c>
      <c r="AB3056" s="1">
        <f t="shared" si="905"/>
        <v>2.4693625999999997</v>
      </c>
      <c r="AC3056" s="1">
        <f t="shared" si="906"/>
        <v>2.019467902953449</v>
      </c>
      <c r="AF3056" s="1">
        <f t="shared" si="907"/>
        <v>10.561054986768612</v>
      </c>
      <c r="AG3056" s="1">
        <f t="shared" si="908"/>
        <v>4.6050198188248368</v>
      </c>
      <c r="AH3056" s="1">
        <f t="shared" si="909"/>
        <v>9.2249349558062015</v>
      </c>
      <c r="AI3056">
        <v>4.0999999999999996</v>
      </c>
      <c r="AJ3056">
        <v>1</v>
      </c>
      <c r="AK3056">
        <v>95</v>
      </c>
      <c r="AL3056">
        <v>14</v>
      </c>
      <c r="AM3056">
        <v>9179</v>
      </c>
      <c r="AN3056">
        <v>9223</v>
      </c>
      <c r="AO3056">
        <v>9117</v>
      </c>
      <c r="AP3056">
        <v>22</v>
      </c>
      <c r="AQ3056">
        <v>0</v>
      </c>
    </row>
    <row r="3057" spans="1:43">
      <c r="A3057" s="27">
        <v>41041</v>
      </c>
      <c r="B3057" s="27"/>
      <c r="C3057">
        <v>16.5</v>
      </c>
      <c r="D3057">
        <v>23.5</v>
      </c>
      <c r="E3057">
        <v>9.1999999999999993</v>
      </c>
      <c r="F3057">
        <v>14</v>
      </c>
      <c r="G3057">
        <v>6</v>
      </c>
      <c r="H3057">
        <v>12.9</v>
      </c>
      <c r="I3057" s="10">
        <v>935</v>
      </c>
      <c r="J3057">
        <v>3</v>
      </c>
      <c r="K3057" s="2">
        <v>10</v>
      </c>
      <c r="L3057" s="1">
        <f t="shared" si="894"/>
        <v>5.6087657670643241</v>
      </c>
      <c r="M3057" s="1">
        <f t="shared" si="895"/>
        <v>22</v>
      </c>
      <c r="N3057" s="1">
        <f t="shared" si="896"/>
        <v>1.8777904954698514</v>
      </c>
      <c r="O3057" s="1">
        <f t="shared" si="910"/>
        <v>0.11946367073028115</v>
      </c>
      <c r="P3057" s="1">
        <f t="shared" si="912"/>
        <v>0.21493938176193778</v>
      </c>
      <c r="Q3057">
        <f t="shared" si="897"/>
        <v>9.6662498492890307</v>
      </c>
      <c r="R3057">
        <f t="shared" si="898"/>
        <v>12.629278776612715</v>
      </c>
      <c r="S3057">
        <f t="shared" si="899"/>
        <v>1.6530469602896225</v>
      </c>
      <c r="T3057">
        <v>0.2432</v>
      </c>
      <c r="U3057" s="1">
        <f t="shared" si="900"/>
        <v>0.31976961158256095</v>
      </c>
      <c r="V3057" s="1">
        <v>133</v>
      </c>
      <c r="W3057" s="1">
        <f t="shared" si="901"/>
        <v>22.481719228438777</v>
      </c>
      <c r="X3057" s="1">
        <f t="shared" si="902"/>
        <v>38.38089535628805</v>
      </c>
      <c r="Y3057" s="1">
        <f t="shared" si="903"/>
        <v>0.97831971639811954</v>
      </c>
      <c r="Z3057" s="1">
        <f t="shared" si="911"/>
        <v>1.1779999999999999</v>
      </c>
      <c r="AA3057" s="1">
        <f t="shared" si="904"/>
        <v>6.0064722326826324E-2</v>
      </c>
      <c r="AB3057" s="1">
        <f t="shared" si="905"/>
        <v>2.4620435000000001</v>
      </c>
      <c r="AC3057" s="1">
        <f t="shared" si="906"/>
        <v>2.2438532255038321</v>
      </c>
      <c r="AF3057" s="1">
        <f t="shared" si="907"/>
        <v>11.449989188747514</v>
      </c>
      <c r="AG3057" s="1">
        <f t="shared" si="908"/>
        <v>4.572170650574277</v>
      </c>
      <c r="AH3057" s="1">
        <f t="shared" si="909"/>
        <v>9.7573482992120404</v>
      </c>
      <c r="AI3057">
        <v>4.3</v>
      </c>
      <c r="AJ3057">
        <v>1</v>
      </c>
      <c r="AK3057">
        <v>88</v>
      </c>
      <c r="AL3057">
        <v>16</v>
      </c>
      <c r="AM3057">
        <v>9083</v>
      </c>
      <c r="AN3057">
        <v>9117</v>
      </c>
      <c r="AO3057">
        <v>9054</v>
      </c>
      <c r="AP3057">
        <v>24</v>
      </c>
      <c r="AQ3057">
        <v>0</v>
      </c>
    </row>
    <row r="3058" spans="1:43">
      <c r="A3058" s="27">
        <v>41042</v>
      </c>
      <c r="B3058" s="27"/>
      <c r="C3058">
        <v>19.2</v>
      </c>
      <c r="D3058">
        <v>25.2</v>
      </c>
      <c r="E3058">
        <v>12.9</v>
      </c>
      <c r="F3058">
        <v>13</v>
      </c>
      <c r="G3058">
        <v>7</v>
      </c>
      <c r="H3058">
        <v>13.9</v>
      </c>
      <c r="I3058" s="10">
        <v>935</v>
      </c>
      <c r="J3058">
        <v>2.6</v>
      </c>
      <c r="K3058" s="2">
        <v>10</v>
      </c>
      <c r="L3058" s="1">
        <f t="shared" si="894"/>
        <v>5.8510857654852249</v>
      </c>
      <c r="M3058" s="1">
        <f t="shared" si="895"/>
        <v>19</v>
      </c>
      <c r="N3058" s="1">
        <f t="shared" si="896"/>
        <v>2.2256896583241907</v>
      </c>
      <c r="O3058" s="1">
        <f t="shared" si="910"/>
        <v>0.13863146829318854</v>
      </c>
      <c r="P3058" s="1">
        <f t="shared" si="912"/>
        <v>0.25364309856732492</v>
      </c>
      <c r="Q3058">
        <f t="shared" si="897"/>
        <v>10.497501568280297</v>
      </c>
      <c r="R3058">
        <f t="shared" si="898"/>
        <v>12.638449300651052</v>
      </c>
      <c r="S3058">
        <f t="shared" si="899"/>
        <v>1.6542472906611325</v>
      </c>
      <c r="T3058">
        <v>0.2432</v>
      </c>
      <c r="U3058" s="1">
        <f t="shared" si="900"/>
        <v>0.32410821067991574</v>
      </c>
      <c r="V3058" s="1">
        <v>134</v>
      </c>
      <c r="W3058" s="1">
        <f t="shared" si="901"/>
        <v>23.63673330828815</v>
      </c>
      <c r="X3058" s="1">
        <f t="shared" si="902"/>
        <v>38.375674214538279</v>
      </c>
      <c r="Y3058" s="1">
        <f t="shared" si="903"/>
        <v>0.97789502533674211</v>
      </c>
      <c r="Z3058" s="1">
        <f t="shared" si="911"/>
        <v>1.0259999999999998</v>
      </c>
      <c r="AA3058" s="1">
        <f t="shared" si="904"/>
        <v>6.022064505769982E-2</v>
      </c>
      <c r="AB3058" s="1">
        <f t="shared" si="905"/>
        <v>2.4556687999999998</v>
      </c>
      <c r="AC3058" s="1">
        <f t="shared" si="906"/>
        <v>1.9446727954366547</v>
      </c>
      <c r="AF3058" s="1">
        <f t="shared" si="907"/>
        <v>11.453497737950014</v>
      </c>
      <c r="AG3058" s="1">
        <f t="shared" si="908"/>
        <v>4.7278379728622699</v>
      </c>
      <c r="AH3058" s="1">
        <f t="shared" si="909"/>
        <v>10.640503602048625</v>
      </c>
      <c r="AI3058">
        <v>4.3</v>
      </c>
      <c r="AJ3058">
        <v>1</v>
      </c>
      <c r="AK3058">
        <v>81</v>
      </c>
      <c r="AL3058">
        <v>16</v>
      </c>
      <c r="AM3058">
        <v>9079</v>
      </c>
      <c r="AN3058">
        <v>9090</v>
      </c>
      <c r="AO3058">
        <v>9061</v>
      </c>
      <c r="AP3058">
        <v>26</v>
      </c>
      <c r="AQ3058">
        <v>0</v>
      </c>
    </row>
    <row r="3059" spans="1:43">
      <c r="A3059" s="27">
        <v>41043</v>
      </c>
      <c r="B3059" s="27"/>
      <c r="C3059">
        <v>21.1</v>
      </c>
      <c r="D3059">
        <v>28.9</v>
      </c>
      <c r="E3059">
        <v>13.2</v>
      </c>
      <c r="F3059">
        <v>12</v>
      </c>
      <c r="G3059">
        <v>7</v>
      </c>
      <c r="H3059">
        <v>13</v>
      </c>
      <c r="I3059" s="10">
        <v>935</v>
      </c>
      <c r="J3059">
        <v>3.5</v>
      </c>
      <c r="K3059" s="2">
        <v>10</v>
      </c>
      <c r="L3059" s="1">
        <f t="shared" si="894"/>
        <v>6.7895075251768517</v>
      </c>
      <c r="M3059" s="1">
        <f t="shared" si="895"/>
        <v>17</v>
      </c>
      <c r="N3059" s="1">
        <f t="shared" si="896"/>
        <v>2.5031421146100006</v>
      </c>
      <c r="O3059" s="1">
        <f t="shared" si="910"/>
        <v>0.15362873077104314</v>
      </c>
      <c r="P3059" s="1">
        <f t="shared" si="912"/>
        <v>0.26846411918171637</v>
      </c>
      <c r="Q3059">
        <f t="shared" si="897"/>
        <v>10.086858598972585</v>
      </c>
      <c r="R3059">
        <f t="shared" si="898"/>
        <v>12.647443941361313</v>
      </c>
      <c r="S3059">
        <f t="shared" si="899"/>
        <v>1.6554245996546222</v>
      </c>
      <c r="T3059">
        <v>0.2432</v>
      </c>
      <c r="U3059" s="1">
        <f t="shared" si="900"/>
        <v>0.32835092796806409</v>
      </c>
      <c r="V3059" s="1">
        <v>135</v>
      </c>
      <c r="W3059" s="1">
        <f t="shared" si="901"/>
        <v>22.570346996543122</v>
      </c>
      <c r="X3059" s="1">
        <f t="shared" si="902"/>
        <v>38.369795924081465</v>
      </c>
      <c r="Y3059" s="1">
        <f t="shared" si="903"/>
        <v>0.97747687364984925</v>
      </c>
      <c r="Z3059" s="1">
        <f t="shared" si="911"/>
        <v>0.72200000000000086</v>
      </c>
      <c r="AA3059" s="1">
        <f t="shared" si="904"/>
        <v>6.0330854618832246E-2</v>
      </c>
      <c r="AB3059" s="1">
        <f t="shared" si="905"/>
        <v>2.4511829000000001</v>
      </c>
      <c r="AC3059" s="1">
        <f t="shared" si="906"/>
        <v>2.6178287630878043</v>
      </c>
      <c r="AF3059" s="1">
        <f t="shared" si="907"/>
        <v>13.602437931785108</v>
      </c>
      <c r="AG3059" s="1">
        <f t="shared" si="908"/>
        <v>4.5820281468978852</v>
      </c>
      <c r="AH3059" s="1">
        <f t="shared" si="909"/>
        <v>10.640781478977825</v>
      </c>
      <c r="AI3059">
        <v>4.8</v>
      </c>
      <c r="AJ3059">
        <v>1</v>
      </c>
      <c r="AK3059">
        <v>84</v>
      </c>
      <c r="AL3059">
        <v>1</v>
      </c>
      <c r="AM3059">
        <v>9067</v>
      </c>
      <c r="AN3059">
        <v>9089</v>
      </c>
      <c r="AO3059">
        <v>9033</v>
      </c>
      <c r="AP3059">
        <v>29</v>
      </c>
      <c r="AQ3059">
        <v>0</v>
      </c>
    </row>
    <row r="3060" spans="1:43">
      <c r="A3060" s="27">
        <v>41044</v>
      </c>
      <c r="B3060" s="27"/>
      <c r="C3060">
        <v>23.2</v>
      </c>
      <c r="D3060">
        <v>30.2</v>
      </c>
      <c r="E3060">
        <v>16.399999999999999</v>
      </c>
      <c r="F3060">
        <v>15</v>
      </c>
      <c r="G3060">
        <v>8</v>
      </c>
      <c r="H3060">
        <v>12.3</v>
      </c>
      <c r="I3060" s="10">
        <v>935</v>
      </c>
      <c r="J3060">
        <v>2.6</v>
      </c>
      <c r="K3060" s="2">
        <v>10</v>
      </c>
      <c r="L3060" s="1">
        <f t="shared" si="894"/>
        <v>6.2143379835460051</v>
      </c>
      <c r="M3060" s="1">
        <f t="shared" si="895"/>
        <v>22</v>
      </c>
      <c r="N3060" s="1">
        <f t="shared" si="896"/>
        <v>2.8445340106234234</v>
      </c>
      <c r="O3060" s="1">
        <f t="shared" si="910"/>
        <v>0.17177803464524208</v>
      </c>
      <c r="P3060" s="1">
        <f t="shared" si="912"/>
        <v>0.37698199245985287</v>
      </c>
      <c r="Q3060">
        <f t="shared" si="897"/>
        <v>9.3819754464186165</v>
      </c>
      <c r="R3060">
        <f t="shared" si="898"/>
        <v>12.656258670573504</v>
      </c>
      <c r="S3060">
        <f t="shared" si="899"/>
        <v>1.65657836002271</v>
      </c>
      <c r="T3060">
        <v>0.2432</v>
      </c>
      <c r="U3060" s="1">
        <f t="shared" si="900"/>
        <v>0.33249650831246724</v>
      </c>
      <c r="V3060" s="1">
        <v>136</v>
      </c>
      <c r="W3060" s="1">
        <f t="shared" si="901"/>
        <v>21.739055682382965</v>
      </c>
      <c r="X3060" s="1">
        <f t="shared" si="902"/>
        <v>38.363307533754252</v>
      </c>
      <c r="Y3060" s="1">
        <f t="shared" si="903"/>
        <v>0.97706538504038642</v>
      </c>
      <c r="Z3060" s="1">
        <f t="shared" si="911"/>
        <v>0.79799999999999915</v>
      </c>
      <c r="AA3060" s="1">
        <f t="shared" si="904"/>
        <v>6.0453135453482292E-2</v>
      </c>
      <c r="AB3060" s="1">
        <f t="shared" si="905"/>
        <v>2.4462248</v>
      </c>
      <c r="AC3060" s="1">
        <f t="shared" si="906"/>
        <v>1.9446727954366547</v>
      </c>
      <c r="AF3060" s="1">
        <f t="shared" si="907"/>
        <v>13.439010065543334</v>
      </c>
      <c r="AG3060" s="1">
        <f t="shared" si="908"/>
        <v>4.5937961881936964</v>
      </c>
      <c r="AH3060" s="1">
        <f t="shared" si="909"/>
        <v>10.773106238665591</v>
      </c>
      <c r="AI3060">
        <v>4.5999999999999996</v>
      </c>
      <c r="AJ3060">
        <v>1</v>
      </c>
      <c r="AK3060">
        <v>84</v>
      </c>
      <c r="AL3060">
        <v>1</v>
      </c>
      <c r="AM3060">
        <v>9040</v>
      </c>
      <c r="AN3060">
        <v>9058</v>
      </c>
      <c r="AO3060">
        <v>9016</v>
      </c>
      <c r="AP3060">
        <v>39</v>
      </c>
      <c r="AQ3060">
        <v>0</v>
      </c>
    </row>
    <row r="3061" spans="1:43">
      <c r="A3061" s="27">
        <v>41045</v>
      </c>
      <c r="B3061" s="27"/>
      <c r="C3061">
        <v>22.1</v>
      </c>
      <c r="D3061">
        <v>27.7</v>
      </c>
      <c r="E3061">
        <v>17.7</v>
      </c>
      <c r="F3061">
        <v>26</v>
      </c>
      <c r="G3061">
        <v>10</v>
      </c>
      <c r="H3061">
        <v>9.6999999999999993</v>
      </c>
      <c r="I3061" s="10">
        <v>935</v>
      </c>
      <c r="J3061">
        <v>2</v>
      </c>
      <c r="K3061" s="2">
        <v>10</v>
      </c>
      <c r="L3061" s="1">
        <f t="shared" si="894"/>
        <v>5.4386312767587919</v>
      </c>
      <c r="M3061" s="1">
        <f t="shared" si="895"/>
        <v>42</v>
      </c>
      <c r="N3061" s="1">
        <f t="shared" si="896"/>
        <v>2.6609603532161934</v>
      </c>
      <c r="O3061" s="1">
        <f t="shared" si="910"/>
        <v>0.16205797744929373</v>
      </c>
      <c r="P3061" s="1">
        <f t="shared" si="912"/>
        <v>0.61124925678406838</v>
      </c>
      <c r="Q3061">
        <f t="shared" si="897"/>
        <v>6.828838420847279</v>
      </c>
      <c r="R3061">
        <f t="shared" si="898"/>
        <v>12.664889475517658</v>
      </c>
      <c r="S3061">
        <f t="shared" si="899"/>
        <v>1.6577080465337248</v>
      </c>
      <c r="T3061">
        <v>0.2432</v>
      </c>
      <c r="U3061" s="1">
        <f t="shared" si="900"/>
        <v>0.33654372531487126</v>
      </c>
      <c r="V3061" s="1">
        <v>137</v>
      </c>
      <c r="W3061" s="1">
        <f t="shared" si="901"/>
        <v>18.693700590838155</v>
      </c>
      <c r="X3061" s="1">
        <f t="shared" si="902"/>
        <v>38.356255728547552</v>
      </c>
      <c r="Y3061" s="1">
        <f t="shared" si="903"/>
        <v>0.97666068124014249</v>
      </c>
      <c r="Z3061" s="1">
        <f t="shared" si="911"/>
        <v>-0.41799999999999921</v>
      </c>
      <c r="AA3061" s="1">
        <f t="shared" si="904"/>
        <v>6.0389021832934292E-2</v>
      </c>
      <c r="AB3061" s="1">
        <f t="shared" si="905"/>
        <v>2.4488219</v>
      </c>
      <c r="AC3061" s="1">
        <f t="shared" si="906"/>
        <v>1.4959021503358882</v>
      </c>
      <c r="AF3061" s="1">
        <f t="shared" si="907"/>
        <v>11.131070596822246</v>
      </c>
      <c r="AG3061" s="1">
        <f t="shared" si="908"/>
        <v>4.4262451671273624</v>
      </c>
      <c r="AH3061" s="1">
        <f t="shared" si="909"/>
        <v>11.274933430411998</v>
      </c>
      <c r="AI3061">
        <v>4.7</v>
      </c>
      <c r="AJ3061">
        <v>3</v>
      </c>
      <c r="AK3061">
        <v>72</v>
      </c>
      <c r="AL3061">
        <v>2</v>
      </c>
      <c r="AM3061">
        <v>9041</v>
      </c>
      <c r="AN3061">
        <v>9058</v>
      </c>
      <c r="AO3061">
        <v>9018</v>
      </c>
      <c r="AP3061">
        <v>70</v>
      </c>
      <c r="AQ3061">
        <v>0</v>
      </c>
    </row>
    <row r="3062" spans="1:43">
      <c r="A3062" s="27">
        <v>41046</v>
      </c>
      <c r="B3062" s="27"/>
      <c r="C3062">
        <v>20.2</v>
      </c>
      <c r="D3062">
        <v>25.1</v>
      </c>
      <c r="E3062">
        <v>14.1</v>
      </c>
      <c r="F3062">
        <v>39</v>
      </c>
      <c r="G3062">
        <v>26</v>
      </c>
      <c r="H3062">
        <v>10.6</v>
      </c>
      <c r="I3062" s="10">
        <v>935</v>
      </c>
      <c r="J3062">
        <v>2.7</v>
      </c>
      <c r="K3062" s="2">
        <v>10</v>
      </c>
      <c r="L3062" s="1">
        <f t="shared" si="894"/>
        <v>5.6688733330536101</v>
      </c>
      <c r="M3062" s="1">
        <f t="shared" si="895"/>
        <v>52</v>
      </c>
      <c r="N3062" s="1">
        <f t="shared" si="896"/>
        <v>2.3681628735666291</v>
      </c>
      <c r="O3062" s="1">
        <f t="shared" si="910"/>
        <v>0.14636224271280682</v>
      </c>
      <c r="P3062" s="1">
        <f t="shared" si="912"/>
        <v>0.83288527347633967</v>
      </c>
      <c r="Q3062">
        <f t="shared" si="897"/>
        <v>6.5140727412562933</v>
      </c>
      <c r="R3062">
        <f t="shared" si="898"/>
        <v>12.67333236366162</v>
      </c>
      <c r="S3062">
        <f t="shared" si="899"/>
        <v>1.6588131366049241</v>
      </c>
      <c r="T3062">
        <v>0.2432</v>
      </c>
      <c r="U3062" s="1">
        <f t="shared" si="900"/>
        <v>0.34049138167611631</v>
      </c>
      <c r="V3062" s="1">
        <v>138</v>
      </c>
      <c r="W3062" s="1">
        <f t="shared" si="901"/>
        <v>19.730965126043632</v>
      </c>
      <c r="X3062" s="1">
        <f t="shared" si="902"/>
        <v>38.348686763736957</v>
      </c>
      <c r="Y3062" s="1">
        <f t="shared" si="903"/>
        <v>0.97626288197373823</v>
      </c>
      <c r="Z3062" s="1">
        <f t="shared" si="911"/>
        <v>-0.72200000000000086</v>
      </c>
      <c r="AA3062" s="1">
        <f t="shared" si="904"/>
        <v>6.0278599849585793E-2</v>
      </c>
      <c r="AB3062" s="1">
        <f t="shared" si="905"/>
        <v>2.4533077999999997</v>
      </c>
      <c r="AC3062" s="1">
        <f t="shared" si="906"/>
        <v>2.019467902953449</v>
      </c>
      <c r="AF3062" s="1">
        <f t="shared" si="907"/>
        <v>11.116249134321281</v>
      </c>
      <c r="AG3062" s="1">
        <f t="shared" si="908"/>
        <v>4.7732818992035408</v>
      </c>
      <c r="AH3062" s="1">
        <f t="shared" si="909"/>
        <v>12.439751414050564</v>
      </c>
      <c r="AI3062">
        <v>4.8</v>
      </c>
      <c r="AJ3062">
        <v>14</v>
      </c>
      <c r="AK3062">
        <v>85</v>
      </c>
      <c r="AL3062">
        <v>16</v>
      </c>
      <c r="AM3062">
        <v>9038</v>
      </c>
      <c r="AN3062">
        <v>9052</v>
      </c>
      <c r="AO3062">
        <v>9017</v>
      </c>
      <c r="AP3062">
        <v>90</v>
      </c>
      <c r="AQ3062">
        <v>32700</v>
      </c>
    </row>
    <row r="3063" spans="1:43">
      <c r="A3063" s="27">
        <v>41047</v>
      </c>
      <c r="B3063" s="27"/>
      <c r="C3063">
        <v>21.7</v>
      </c>
      <c r="D3063">
        <v>27.3</v>
      </c>
      <c r="E3063">
        <v>15.8</v>
      </c>
      <c r="F3063">
        <v>35</v>
      </c>
      <c r="G3063">
        <v>20</v>
      </c>
      <c r="H3063">
        <v>11.7</v>
      </c>
      <c r="I3063" s="10">
        <v>935</v>
      </c>
      <c r="J3063">
        <v>1.8</v>
      </c>
      <c r="K3063" s="2">
        <v>10</v>
      </c>
      <c r="L3063" s="1">
        <f t="shared" si="894"/>
        <v>5.2272754786365958</v>
      </c>
      <c r="M3063" s="1">
        <f t="shared" si="895"/>
        <v>50</v>
      </c>
      <c r="N3063" s="1">
        <f t="shared" si="896"/>
        <v>2.5968200171391636</v>
      </c>
      <c r="O3063" s="1">
        <f t="shared" si="910"/>
        <v>0.15864057527819042</v>
      </c>
      <c r="P3063" s="1">
        <f t="shared" si="912"/>
        <v>0.81192022268806696</v>
      </c>
      <c r="Q3063">
        <f t="shared" si="897"/>
        <v>7.3548804663604077</v>
      </c>
      <c r="R3063">
        <f t="shared" si="898"/>
        <v>12.681583367691683</v>
      </c>
      <c r="S3063">
        <f t="shared" si="899"/>
        <v>1.6598931109544088</v>
      </c>
      <c r="T3063">
        <v>0.2432</v>
      </c>
      <c r="U3063" s="1">
        <f t="shared" si="900"/>
        <v>0.34433830955033584</v>
      </c>
      <c r="V3063" s="1">
        <v>139</v>
      </c>
      <c r="W3063" s="1">
        <f t="shared" si="901"/>
        <v>20.999176833846409</v>
      </c>
      <c r="X3063" s="1">
        <f t="shared" si="902"/>
        <v>38.340646400239201</v>
      </c>
      <c r="Y3063" s="1">
        <f t="shared" si="903"/>
        <v>0.97587210492320731</v>
      </c>
      <c r="Z3063" s="1">
        <f t="shared" si="911"/>
        <v>0.57000000000000006</v>
      </c>
      <c r="AA3063" s="1">
        <f t="shared" si="904"/>
        <v>6.0365741493001862E-2</v>
      </c>
      <c r="AB3063" s="1">
        <f t="shared" si="905"/>
        <v>2.4497662999999998</v>
      </c>
      <c r="AC3063" s="1">
        <f t="shared" si="906"/>
        <v>1.3463119353022994</v>
      </c>
      <c r="AF3063" s="1">
        <f t="shared" si="907"/>
        <v>11.812267743525997</v>
      </c>
      <c r="AG3063" s="1">
        <f t="shared" si="908"/>
        <v>4.9313016502034541</v>
      </c>
      <c r="AH3063" s="1">
        <f t="shared" si="909"/>
        <v>11.932913848648102</v>
      </c>
      <c r="AI3063">
        <v>4.2</v>
      </c>
      <c r="AJ3063">
        <v>11</v>
      </c>
      <c r="AK3063">
        <v>72</v>
      </c>
      <c r="AL3063">
        <v>1</v>
      </c>
      <c r="AM3063">
        <v>9027</v>
      </c>
      <c r="AN3063">
        <v>9038</v>
      </c>
      <c r="AO3063">
        <v>9014</v>
      </c>
      <c r="AP3063">
        <v>88</v>
      </c>
      <c r="AQ3063">
        <v>32700</v>
      </c>
    </row>
    <row r="3064" spans="1:43">
      <c r="A3064" s="27">
        <v>41048</v>
      </c>
      <c r="B3064" s="27"/>
      <c r="C3064">
        <v>20.7</v>
      </c>
      <c r="D3064">
        <v>25.5</v>
      </c>
      <c r="E3064">
        <v>18</v>
      </c>
      <c r="F3064">
        <v>38</v>
      </c>
      <c r="G3064">
        <v>25</v>
      </c>
      <c r="H3064">
        <v>6.9</v>
      </c>
      <c r="I3064" s="10">
        <v>935</v>
      </c>
      <c r="J3064">
        <v>2.9</v>
      </c>
      <c r="K3064" s="2">
        <v>10</v>
      </c>
      <c r="L3064" s="1">
        <f t="shared" si="894"/>
        <v>5.0902244217581352</v>
      </c>
      <c r="M3064" s="1">
        <f t="shared" si="895"/>
        <v>51</v>
      </c>
      <c r="N3064" s="1">
        <f t="shared" si="896"/>
        <v>2.442343329212338</v>
      </c>
      <c r="O3064" s="1">
        <f t="shared" si="910"/>
        <v>0.15036240254660418</v>
      </c>
      <c r="P3064" s="1">
        <f t="shared" si="912"/>
        <v>0.9345427300612712</v>
      </c>
      <c r="Q3064">
        <f t="shared" si="897"/>
        <v>4.4653666309864617</v>
      </c>
      <c r="R3064">
        <f t="shared" si="898"/>
        <v>12.689638550625348</v>
      </c>
      <c r="S3064">
        <f t="shared" si="899"/>
        <v>1.6609474542703335</v>
      </c>
      <c r="T3064">
        <v>0.2432</v>
      </c>
      <c r="U3064" s="1">
        <f t="shared" si="900"/>
        <v>0.34808337089044478</v>
      </c>
      <c r="V3064" s="1">
        <v>140</v>
      </c>
      <c r="W3064" s="1">
        <f t="shared" si="901"/>
        <v>15.403557404280075</v>
      </c>
      <c r="X3064" s="1">
        <f t="shared" si="902"/>
        <v>38.332179841261592</v>
      </c>
      <c r="Y3064" s="1">
        <f t="shared" si="903"/>
        <v>0.97548846569318226</v>
      </c>
      <c r="Z3064" s="1">
        <f t="shared" si="911"/>
        <v>-0.38</v>
      </c>
      <c r="AA3064" s="1">
        <f t="shared" si="904"/>
        <v>6.0307619096311861E-2</v>
      </c>
      <c r="AB3064" s="1">
        <f t="shared" si="905"/>
        <v>2.4521272999999999</v>
      </c>
      <c r="AC3064" s="1">
        <f t="shared" si="906"/>
        <v>2.1690581179870376</v>
      </c>
      <c r="AF3064" s="1">
        <f t="shared" si="907"/>
        <v>9.2957131628955203</v>
      </c>
      <c r="AG3064" s="1">
        <f t="shared" si="908"/>
        <v>4.1262371334818537</v>
      </c>
      <c r="AH3064" s="1">
        <f t="shared" si="909"/>
        <v>10.178506810274405</v>
      </c>
      <c r="AI3064">
        <v>5.7</v>
      </c>
      <c r="AJ3064">
        <v>15</v>
      </c>
      <c r="AK3064">
        <v>108</v>
      </c>
      <c r="AL3064">
        <v>1</v>
      </c>
      <c r="AM3064">
        <v>9027</v>
      </c>
      <c r="AN3064">
        <v>9049</v>
      </c>
      <c r="AO3064">
        <v>9007</v>
      </c>
      <c r="AP3064">
        <v>90</v>
      </c>
      <c r="AQ3064">
        <v>32700</v>
      </c>
    </row>
    <row r="3065" spans="1:43">
      <c r="A3065" s="27">
        <v>41049</v>
      </c>
      <c r="B3065" s="27"/>
      <c r="C3065">
        <v>9.3000000000000007</v>
      </c>
      <c r="D3065">
        <v>18.2</v>
      </c>
      <c r="E3065">
        <v>4.8</v>
      </c>
      <c r="F3065">
        <v>79</v>
      </c>
      <c r="G3065">
        <v>43</v>
      </c>
      <c r="H3065">
        <v>3.5</v>
      </c>
      <c r="I3065" s="10">
        <v>935</v>
      </c>
      <c r="J3065">
        <v>1.9</v>
      </c>
      <c r="K3065" s="2">
        <v>10</v>
      </c>
      <c r="L3065" s="1">
        <f t="shared" si="894"/>
        <v>2.9631261818006567</v>
      </c>
      <c r="M3065" s="1">
        <f t="shared" si="895"/>
        <v>115</v>
      </c>
      <c r="N3065" s="1">
        <f t="shared" si="896"/>
        <v>1.1719199459898388</v>
      </c>
      <c r="O3065" s="1">
        <f t="shared" si="910"/>
        <v>7.8973930921462279E-2</v>
      </c>
      <c r="P3065" s="1">
        <f t="shared" si="912"/>
        <v>0.94429723892450734</v>
      </c>
      <c r="Q3065">
        <f t="shared" si="897"/>
        <v>2.2865578021313451</v>
      </c>
      <c r="R3065">
        <f t="shared" si="898"/>
        <v>12.697494011044554</v>
      </c>
      <c r="S3065">
        <f t="shared" si="899"/>
        <v>1.6619756558958843</v>
      </c>
      <c r="T3065">
        <v>0.2432</v>
      </c>
      <c r="U3065" s="1">
        <f t="shared" si="900"/>
        <v>0.3517254577848104</v>
      </c>
      <c r="V3065" s="1">
        <v>141</v>
      </c>
      <c r="W3065" s="1">
        <f t="shared" si="901"/>
        <v>11.444239872449668</v>
      </c>
      <c r="X3065" s="1">
        <f t="shared" si="902"/>
        <v>38.323331670307347</v>
      </c>
      <c r="Y3065" s="1">
        <f t="shared" si="903"/>
        <v>0.97511207777669484</v>
      </c>
      <c r="Z3065" s="1">
        <f t="shared" si="911"/>
        <v>-4.3319999999999999</v>
      </c>
      <c r="AA3065" s="1">
        <f t="shared" si="904"/>
        <v>5.9652848732322211E-2</v>
      </c>
      <c r="AB3065" s="1">
        <f t="shared" si="905"/>
        <v>2.4790426999999999</v>
      </c>
      <c r="AC3065" s="1">
        <f t="shared" si="906"/>
        <v>1.4211070428190937</v>
      </c>
      <c r="AF3065" s="1">
        <f t="shared" si="907"/>
        <v>8.7440530512833625</v>
      </c>
      <c r="AG3065" s="1">
        <f t="shared" si="908"/>
        <v>3.349470118321995</v>
      </c>
      <c r="AH3065" s="1">
        <f t="shared" si="909"/>
        <v>9.6829765541650321</v>
      </c>
      <c r="AI3065">
        <v>8.6</v>
      </c>
      <c r="AJ3065">
        <v>14</v>
      </c>
      <c r="AK3065">
        <v>135</v>
      </c>
      <c r="AL3065">
        <v>14</v>
      </c>
      <c r="AM3065">
        <v>9137</v>
      </c>
      <c r="AN3065">
        <v>9178</v>
      </c>
      <c r="AO3065">
        <v>9048</v>
      </c>
      <c r="AP3065">
        <v>92</v>
      </c>
      <c r="AQ3065">
        <v>255</v>
      </c>
    </row>
    <row r="3066" spans="1:43">
      <c r="A3066" s="27">
        <v>41050</v>
      </c>
      <c r="B3066" s="27"/>
      <c r="C3066">
        <v>12</v>
      </c>
      <c r="D3066">
        <v>17.899999999999999</v>
      </c>
      <c r="E3066">
        <v>6.3</v>
      </c>
      <c r="F3066">
        <v>46</v>
      </c>
      <c r="G3066">
        <v>22</v>
      </c>
      <c r="H3066">
        <v>13.7</v>
      </c>
      <c r="I3066" s="10">
        <v>935</v>
      </c>
      <c r="J3066">
        <v>1.4</v>
      </c>
      <c r="K3066" s="2">
        <v>10</v>
      </c>
      <c r="L3066" s="1">
        <f t="shared" si="894"/>
        <v>4.0221728604165028</v>
      </c>
      <c r="M3066" s="1">
        <f t="shared" si="895"/>
        <v>70</v>
      </c>
      <c r="N3066" s="1">
        <f t="shared" si="896"/>
        <v>1.4030231277532583</v>
      </c>
      <c r="O3066" s="1">
        <f t="shared" si="910"/>
        <v>9.2510755386367063E-2</v>
      </c>
      <c r="P3066" s="1">
        <f t="shared" si="912"/>
        <v>0.55994694098877484</v>
      </c>
      <c r="Q3066">
        <f t="shared" si="897"/>
        <v>8.1723379869856778</v>
      </c>
      <c r="R3066">
        <f t="shared" si="898"/>
        <v>12.705145888436993</v>
      </c>
      <c r="S3066">
        <f t="shared" si="899"/>
        <v>1.6629772105284024</v>
      </c>
      <c r="T3066">
        <v>0.2432</v>
      </c>
      <c r="U3066" s="1">
        <f t="shared" si="900"/>
        <v>0.35526349278500907</v>
      </c>
      <c r="V3066" s="1">
        <v>142</v>
      </c>
      <c r="W3066" s="1">
        <f t="shared" si="901"/>
        <v>23.281466096727751</v>
      </c>
      <c r="X3066" s="1">
        <f t="shared" si="902"/>
        <v>38.314145790596868</v>
      </c>
      <c r="Y3066" s="1">
        <f t="shared" si="903"/>
        <v>0.97474305252160098</v>
      </c>
      <c r="Z3066" s="1">
        <f t="shared" si="911"/>
        <v>1.0259999999999998</v>
      </c>
      <c r="AA3066" s="1">
        <f t="shared" si="904"/>
        <v>5.9806637682077668E-2</v>
      </c>
      <c r="AB3066" s="1">
        <f t="shared" si="905"/>
        <v>2.4726680000000001</v>
      </c>
      <c r="AC3066" s="1">
        <f t="shared" si="906"/>
        <v>1.0471315052351216</v>
      </c>
      <c r="AF3066" s="1">
        <f t="shared" si="907"/>
        <v>8.9440093008301282</v>
      </c>
      <c r="AG3066" s="1">
        <f t="shared" si="908"/>
        <v>5.1315380237154589</v>
      </c>
      <c r="AH3066" s="1">
        <f t="shared" si="909"/>
        <v>10.777360350454018</v>
      </c>
      <c r="AI3066">
        <v>4.3</v>
      </c>
      <c r="AJ3066">
        <v>4</v>
      </c>
      <c r="AK3066">
        <v>79</v>
      </c>
      <c r="AL3066">
        <v>15</v>
      </c>
      <c r="AM3066">
        <v>9161</v>
      </c>
      <c r="AN3066">
        <v>9192</v>
      </c>
      <c r="AO3066">
        <v>9119</v>
      </c>
      <c r="AP3066">
        <v>60</v>
      </c>
      <c r="AQ3066">
        <v>0</v>
      </c>
    </row>
    <row r="3067" spans="1:43">
      <c r="A3067" s="27">
        <v>41051</v>
      </c>
      <c r="B3067" s="27"/>
      <c r="C3067">
        <v>16.7</v>
      </c>
      <c r="D3067">
        <v>22.5</v>
      </c>
      <c r="E3067">
        <v>11.2</v>
      </c>
      <c r="F3067">
        <v>38</v>
      </c>
      <c r="G3067">
        <v>22</v>
      </c>
      <c r="H3067">
        <v>12.9</v>
      </c>
      <c r="I3067" s="10">
        <v>935</v>
      </c>
      <c r="J3067">
        <v>2.2999999999999998</v>
      </c>
      <c r="K3067" s="2">
        <v>10</v>
      </c>
      <c r="L3067" s="1">
        <f t="shared" si="894"/>
        <v>4.7223928720157033</v>
      </c>
      <c r="M3067" s="1">
        <f t="shared" si="895"/>
        <v>54</v>
      </c>
      <c r="N3067" s="1">
        <f t="shared" si="896"/>
        <v>1.9018178351702275</v>
      </c>
      <c r="O3067" s="1">
        <f t="shared" si="910"/>
        <v>0.12080180867579503</v>
      </c>
      <c r="P3067" s="1">
        <f t="shared" si="912"/>
        <v>0.65920279870883491</v>
      </c>
      <c r="Q3067">
        <f t="shared" si="897"/>
        <v>7.9496663948201247</v>
      </c>
      <c r="R3067">
        <f t="shared" si="898"/>
        <v>12.712590368632146</v>
      </c>
      <c r="S3067">
        <f t="shared" si="899"/>
        <v>1.6639516189309091</v>
      </c>
      <c r="T3067">
        <v>0.2432</v>
      </c>
      <c r="U3067" s="1">
        <f t="shared" si="900"/>
        <v>0.35869642922457018</v>
      </c>
      <c r="V3067" s="1">
        <v>143</v>
      </c>
      <c r="W3067" s="1">
        <f t="shared" si="901"/>
        <v>22.338349612972049</v>
      </c>
      <c r="X3067" s="1">
        <f t="shared" si="902"/>
        <v>38.30466536596095</v>
      </c>
      <c r="Y3067" s="1">
        <f t="shared" si="903"/>
        <v>0.97438149909764105</v>
      </c>
      <c r="Z3067" s="1">
        <f t="shared" si="911"/>
        <v>1.7859999999999998</v>
      </c>
      <c r="AA3067" s="1">
        <f t="shared" si="904"/>
        <v>6.0076244463878679E-2</v>
      </c>
      <c r="AB3067" s="1">
        <f t="shared" si="905"/>
        <v>2.4615712999999997</v>
      </c>
      <c r="AC3067" s="1">
        <f t="shared" si="906"/>
        <v>1.7202874728862712</v>
      </c>
      <c r="AF3067" s="1">
        <f t="shared" si="907"/>
        <v>10.217339528097302</v>
      </c>
      <c r="AG3067" s="1">
        <f t="shared" si="908"/>
        <v>5.0314294500459065</v>
      </c>
      <c r="AH3067" s="1">
        <f t="shared" si="909"/>
        <v>10.605255279030372</v>
      </c>
      <c r="AI3067">
        <v>3.8</v>
      </c>
      <c r="AJ3067">
        <v>2</v>
      </c>
      <c r="AK3067">
        <v>73</v>
      </c>
      <c r="AL3067">
        <v>2</v>
      </c>
      <c r="AM3067">
        <v>9112</v>
      </c>
      <c r="AN3067">
        <v>9134</v>
      </c>
      <c r="AO3067">
        <v>9083</v>
      </c>
      <c r="AP3067">
        <v>69</v>
      </c>
      <c r="AQ3067">
        <v>0</v>
      </c>
    </row>
    <row r="3068" spans="1:43">
      <c r="A3068" s="27">
        <v>41052</v>
      </c>
      <c r="B3068" s="27"/>
      <c r="C3068">
        <v>19.399999999999999</v>
      </c>
      <c r="D3068">
        <v>23.5</v>
      </c>
      <c r="E3068">
        <v>15</v>
      </c>
      <c r="F3068">
        <v>35</v>
      </c>
      <c r="G3068">
        <v>22</v>
      </c>
      <c r="H3068">
        <v>12.5</v>
      </c>
      <c r="I3068" s="10">
        <v>935</v>
      </c>
      <c r="J3068">
        <v>2.2000000000000002</v>
      </c>
      <c r="K3068" s="2">
        <v>10</v>
      </c>
      <c r="L3068" s="1">
        <f t="shared" si="894"/>
        <v>5.1794055398698031</v>
      </c>
      <c r="M3068" s="1">
        <f t="shared" si="895"/>
        <v>48</v>
      </c>
      <c r="N3068" s="1">
        <f t="shared" si="896"/>
        <v>2.2535686677843989</v>
      </c>
      <c r="O3068" s="1">
        <f t="shared" si="910"/>
        <v>0.14014932570007277</v>
      </c>
      <c r="P3068" s="1">
        <f t="shared" si="912"/>
        <v>0.72802978835080223</v>
      </c>
      <c r="Q3068">
        <f t="shared" si="897"/>
        <v>7.7706087343894508</v>
      </c>
      <c r="R3068">
        <f t="shared" si="898"/>
        <v>12.719823689318034</v>
      </c>
      <c r="S3068">
        <f t="shared" si="899"/>
        <v>1.664898388654193</v>
      </c>
      <c r="T3068">
        <v>0.2432</v>
      </c>
      <c r="U3068" s="1">
        <f t="shared" si="900"/>
        <v>0.36202325152861548</v>
      </c>
      <c r="V3068" s="1">
        <v>144</v>
      </c>
      <c r="W3068" s="1">
        <f t="shared" si="901"/>
        <v>21.860526006992483</v>
      </c>
      <c r="X3068" s="1">
        <f t="shared" si="902"/>
        <v>38.294932763258366</v>
      </c>
      <c r="Y3068" s="1">
        <f t="shared" si="903"/>
        <v>0.97402752446414276</v>
      </c>
      <c r="Z3068" s="1">
        <f t="shared" si="911"/>
        <v>1.0259999999999998</v>
      </c>
      <c r="AA3068" s="1">
        <f t="shared" si="904"/>
        <v>6.0232227099071264E-2</v>
      </c>
      <c r="AB3068" s="1">
        <f t="shared" si="905"/>
        <v>2.4551965999999998</v>
      </c>
      <c r="AC3068" s="1">
        <f t="shared" si="906"/>
        <v>1.6454923653694771</v>
      </c>
      <c r="AF3068" s="1">
        <f t="shared" si="907"/>
        <v>9.5525990622655179</v>
      </c>
      <c r="AG3068" s="1">
        <f t="shared" si="908"/>
        <v>5.0071860917822759</v>
      </c>
      <c r="AH3068" s="1">
        <f t="shared" si="909"/>
        <v>11.512701422301204</v>
      </c>
      <c r="AI3068">
        <v>6.4</v>
      </c>
      <c r="AJ3068">
        <v>5</v>
      </c>
      <c r="AK3068">
        <v>85</v>
      </c>
      <c r="AL3068">
        <v>5</v>
      </c>
      <c r="AM3068">
        <v>9093</v>
      </c>
      <c r="AN3068">
        <v>9110</v>
      </c>
      <c r="AO3068">
        <v>9075</v>
      </c>
      <c r="AP3068">
        <v>75</v>
      </c>
      <c r="AQ3068">
        <v>0</v>
      </c>
    </row>
    <row r="3069" spans="1:43">
      <c r="A3069" s="27">
        <v>41053</v>
      </c>
      <c r="B3069" s="27"/>
      <c r="C3069">
        <v>20.7</v>
      </c>
      <c r="D3069">
        <v>27.5</v>
      </c>
      <c r="E3069">
        <v>14.3</v>
      </c>
      <c r="F3069">
        <v>28</v>
      </c>
      <c r="G3069">
        <v>12</v>
      </c>
      <c r="H3069">
        <v>11.5</v>
      </c>
      <c r="I3069" s="10">
        <v>935</v>
      </c>
      <c r="J3069">
        <v>2.9</v>
      </c>
      <c r="K3069" s="2">
        <v>10</v>
      </c>
      <c r="L3069" s="1">
        <f t="shared" si="894"/>
        <v>5.9031325571925608</v>
      </c>
      <c r="M3069" s="1">
        <f t="shared" si="895"/>
        <v>44</v>
      </c>
      <c r="N3069" s="1">
        <f t="shared" si="896"/>
        <v>2.442343329212338</v>
      </c>
      <c r="O3069" s="1">
        <f t="shared" si="910"/>
        <v>0.15036240254660418</v>
      </c>
      <c r="P3069" s="1">
        <f t="shared" si="912"/>
        <v>0.57906442600151842</v>
      </c>
      <c r="Q3069">
        <f t="shared" si="897"/>
        <v>7.8183404973446624</v>
      </c>
      <c r="R3069">
        <f t="shared" si="898"/>
        <v>12.726842145623845</v>
      </c>
      <c r="S3069">
        <f t="shared" si="899"/>
        <v>1.665817034767519</v>
      </c>
      <c r="T3069">
        <v>0.2432</v>
      </c>
      <c r="U3069" s="1">
        <f t="shared" si="900"/>
        <v>0.36524297551429813</v>
      </c>
      <c r="V3069" s="1">
        <v>145</v>
      </c>
      <c r="W3069" s="1">
        <f t="shared" si="901"/>
        <v>20.688701794351065</v>
      </c>
      <c r="X3069" s="1">
        <f t="shared" si="902"/>
        <v>38.284989496367494</v>
      </c>
      <c r="Y3069" s="1">
        <f t="shared" si="903"/>
        <v>0.97368123333838019</v>
      </c>
      <c r="Z3069" s="1">
        <f t="shared" si="911"/>
        <v>0.49400000000000027</v>
      </c>
      <c r="AA3069" s="1">
        <f t="shared" si="904"/>
        <v>6.0307619096311861E-2</v>
      </c>
      <c r="AB3069" s="1">
        <f t="shared" si="905"/>
        <v>2.4521272999999999</v>
      </c>
      <c r="AC3069" s="1">
        <f t="shared" si="906"/>
        <v>2.1690581179870376</v>
      </c>
      <c r="AF3069" s="1">
        <f t="shared" si="907"/>
        <v>12.316975098682731</v>
      </c>
      <c r="AG3069" s="1">
        <f t="shared" si="908"/>
        <v>4.68463441483485</v>
      </c>
      <c r="AH3069" s="1">
        <f t="shared" si="909"/>
        <v>11.13012497061294</v>
      </c>
      <c r="AI3069">
        <v>4.5999999999999996</v>
      </c>
      <c r="AJ3069">
        <v>10</v>
      </c>
      <c r="AK3069">
        <v>74</v>
      </c>
      <c r="AL3069">
        <v>3</v>
      </c>
      <c r="AM3069">
        <v>9063</v>
      </c>
      <c r="AN3069">
        <v>9092</v>
      </c>
      <c r="AO3069">
        <v>9022</v>
      </c>
      <c r="AP3069">
        <v>62</v>
      </c>
      <c r="AQ3069">
        <v>0</v>
      </c>
    </row>
    <row r="3070" spans="1:43">
      <c r="A3070" s="27">
        <v>41054</v>
      </c>
      <c r="B3070" s="27"/>
      <c r="C3070">
        <v>22.3</v>
      </c>
      <c r="D3070">
        <v>27.9</v>
      </c>
      <c r="E3070">
        <v>17.600000000000001</v>
      </c>
      <c r="F3070">
        <v>28</v>
      </c>
      <c r="G3070">
        <v>14</v>
      </c>
      <c r="H3070">
        <v>11.2</v>
      </c>
      <c r="I3070" s="10">
        <v>935</v>
      </c>
      <c r="J3070">
        <v>2.5</v>
      </c>
      <c r="K3070" s="2">
        <v>10</v>
      </c>
      <c r="L3070" s="1">
        <f t="shared" si="894"/>
        <v>5.7411550960968194</v>
      </c>
      <c r="M3070" s="1">
        <f t="shared" si="895"/>
        <v>42</v>
      </c>
      <c r="N3070" s="1">
        <f t="shared" si="896"/>
        <v>2.6935462375661197</v>
      </c>
      <c r="O3070" s="1">
        <f t="shared" si="910"/>
        <v>0.16378986044587315</v>
      </c>
      <c r="P3070" s="1">
        <f t="shared" si="912"/>
        <v>0.68593870156613501</v>
      </c>
      <c r="Q3070">
        <f t="shared" si="897"/>
        <v>7.5024215182995562</v>
      </c>
      <c r="R3070">
        <f t="shared" si="898"/>
        <v>12.733642095752854</v>
      </c>
      <c r="S3070">
        <f t="shared" si="899"/>
        <v>1.6667070805959234</v>
      </c>
      <c r="T3070">
        <v>0.2432</v>
      </c>
      <c r="U3070" s="1">
        <f t="shared" si="900"/>
        <v>0.36835464868195683</v>
      </c>
      <c r="V3070" s="1">
        <v>146</v>
      </c>
      <c r="W3070" s="1">
        <f t="shared" si="901"/>
        <v>20.328955351830071</v>
      </c>
      <c r="X3070" s="1">
        <f t="shared" si="902"/>
        <v>38.274876171797366</v>
      </c>
      <c r="Y3070" s="1">
        <f t="shared" si="903"/>
        <v>0.97334272816459422</v>
      </c>
      <c r="Z3070" s="1">
        <f t="shared" si="911"/>
        <v>0.60800000000000054</v>
      </c>
      <c r="AA3070" s="1">
        <f t="shared" si="904"/>
        <v>6.0400668737830884E-2</v>
      </c>
      <c r="AB3070" s="1">
        <f t="shared" si="905"/>
        <v>2.4483497000000001</v>
      </c>
      <c r="AC3070" s="1">
        <f t="shared" si="906"/>
        <v>1.8698776879198602</v>
      </c>
      <c r="AF3070" s="1">
        <f t="shared" si="907"/>
        <v>11.329340127814241</v>
      </c>
      <c r="AG3070" s="1">
        <f t="shared" si="908"/>
        <v>4.7087682778903188</v>
      </c>
      <c r="AH3070" s="1">
        <f t="shared" si="909"/>
        <v>11.247587790638438</v>
      </c>
      <c r="AI3070">
        <v>4.5</v>
      </c>
      <c r="AJ3070">
        <v>10</v>
      </c>
      <c r="AK3070">
        <v>77</v>
      </c>
      <c r="AL3070">
        <v>12</v>
      </c>
      <c r="AM3070">
        <v>9025</v>
      </c>
      <c r="AN3070">
        <v>9042</v>
      </c>
      <c r="AO3070">
        <v>9008</v>
      </c>
      <c r="AP3070">
        <v>73</v>
      </c>
      <c r="AQ3070">
        <v>0</v>
      </c>
    </row>
    <row r="3071" spans="1:43">
      <c r="A3071" s="27">
        <v>41055</v>
      </c>
      <c r="B3071" s="27"/>
      <c r="C3071">
        <v>20.9</v>
      </c>
      <c r="D3071">
        <v>29.5</v>
      </c>
      <c r="E3071">
        <v>17.399999999999999</v>
      </c>
      <c r="F3071">
        <v>31</v>
      </c>
      <c r="G3071">
        <v>14</v>
      </c>
      <c r="H3071">
        <v>10.6</v>
      </c>
      <c r="I3071" s="10">
        <v>935</v>
      </c>
      <c r="J3071">
        <v>2.5</v>
      </c>
      <c r="K3071" s="2">
        <v>10</v>
      </c>
      <c r="L3071" s="1">
        <f t="shared" si="894"/>
        <v>5.6054205720829744</v>
      </c>
      <c r="M3071" s="1">
        <f t="shared" si="895"/>
        <v>48</v>
      </c>
      <c r="N3071" s="1">
        <f t="shared" si="896"/>
        <v>2.4725793995815892</v>
      </c>
      <c r="O3071" s="1">
        <f t="shared" si="910"/>
        <v>0.1519881485942024</v>
      </c>
      <c r="P3071" s="1">
        <f t="shared" si="912"/>
        <v>0.7658279883857928</v>
      </c>
      <c r="Q3071">
        <f t="shared" si="897"/>
        <v>7.0036278838291057</v>
      </c>
      <c r="R3071">
        <f t="shared" si="898"/>
        <v>12.740219966649505</v>
      </c>
      <c r="S3071">
        <f t="shared" si="899"/>
        <v>1.6675680584619772</v>
      </c>
      <c r="T3071">
        <v>0.2432</v>
      </c>
      <c r="U3071" s="1">
        <f t="shared" si="900"/>
        <v>0.37135735049689633</v>
      </c>
      <c r="V3071" s="1">
        <v>147</v>
      </c>
      <c r="W3071" s="1">
        <f t="shared" si="901"/>
        <v>19.623027208689678</v>
      </c>
      <c r="X3071" s="1">
        <f t="shared" si="902"/>
        <v>38.264632435960927</v>
      </c>
      <c r="Y3071" s="1">
        <f t="shared" si="903"/>
        <v>0.97301210908368663</v>
      </c>
      <c r="Z3071" s="1">
        <f t="shared" si="911"/>
        <v>-0.53200000000000081</v>
      </c>
      <c r="AA3071" s="1">
        <f t="shared" si="904"/>
        <v>6.0319234619938031E-2</v>
      </c>
      <c r="AB3071" s="1">
        <f t="shared" si="905"/>
        <v>2.4516551</v>
      </c>
      <c r="AC3071" s="1">
        <f t="shared" si="906"/>
        <v>1.8698776879198602</v>
      </c>
      <c r="AF3071" s="1">
        <f t="shared" si="907"/>
        <v>11.847563146108689</v>
      </c>
      <c r="AG3071" s="1">
        <f t="shared" si="908"/>
        <v>4.6167064048847051</v>
      </c>
      <c r="AH3071" s="1">
        <f t="shared" si="909"/>
        <v>11.862798051250687</v>
      </c>
      <c r="AI3071">
        <v>8.8000000000000007</v>
      </c>
      <c r="AJ3071">
        <v>1</v>
      </c>
      <c r="AK3071">
        <v>164</v>
      </c>
      <c r="AL3071">
        <v>1</v>
      </c>
      <c r="AM3071">
        <v>9026</v>
      </c>
      <c r="AN3071">
        <v>9055</v>
      </c>
      <c r="AO3071">
        <v>8993</v>
      </c>
      <c r="AP3071">
        <v>72</v>
      </c>
      <c r="AQ3071">
        <v>0</v>
      </c>
    </row>
    <row r="3072" spans="1:43">
      <c r="A3072" s="27">
        <v>41056</v>
      </c>
      <c r="B3072" s="27"/>
      <c r="C3072">
        <v>17</v>
      </c>
      <c r="D3072">
        <v>21.3</v>
      </c>
      <c r="E3072">
        <v>13.4</v>
      </c>
      <c r="F3072">
        <v>39</v>
      </c>
      <c r="G3072">
        <v>19</v>
      </c>
      <c r="H3072">
        <v>12</v>
      </c>
      <c r="I3072" s="10">
        <v>935</v>
      </c>
      <c r="J3072">
        <v>2.5</v>
      </c>
      <c r="K3072" s="2">
        <v>10</v>
      </c>
      <c r="L3072" s="1">
        <f t="shared" si="894"/>
        <v>5.4372602298069888</v>
      </c>
      <c r="M3072" s="1">
        <f t="shared" si="895"/>
        <v>59</v>
      </c>
      <c r="N3072" s="1">
        <f t="shared" si="896"/>
        <v>1.9383638408527206</v>
      </c>
      <c r="O3072" s="1">
        <f t="shared" si="910"/>
        <v>0.12283285135951756</v>
      </c>
      <c r="P3072" s="1">
        <f t="shared" si="912"/>
        <v>0.69441884793788677</v>
      </c>
      <c r="Q3072">
        <f t="shared" si="897"/>
        <v>7.3757220442251255</v>
      </c>
      <c r="R3072">
        <f t="shared" si="898"/>
        <v>12.74657225968379</v>
      </c>
      <c r="S3072">
        <f t="shared" si="899"/>
        <v>1.6683995104298155</v>
      </c>
      <c r="T3072">
        <v>0.2432</v>
      </c>
      <c r="U3072" s="1">
        <f t="shared" si="900"/>
        <v>0.37425019266171144</v>
      </c>
      <c r="V3072" s="1">
        <v>148</v>
      </c>
      <c r="W3072" s="1">
        <f t="shared" si="901"/>
        <v>21.229236737076796</v>
      </c>
      <c r="X3072" s="1">
        <f t="shared" si="902"/>
        <v>38.254296924149671</v>
      </c>
      <c r="Y3072" s="1">
        <f t="shared" si="903"/>
        <v>0.97268947390359517</v>
      </c>
      <c r="Z3072" s="1">
        <f t="shared" si="911"/>
        <v>-1.4819999999999995</v>
      </c>
      <c r="AA3072" s="1">
        <f t="shared" si="904"/>
        <v>6.0093535960379606E-2</v>
      </c>
      <c r="AB3072" s="1">
        <f t="shared" si="905"/>
        <v>2.4608629999999998</v>
      </c>
      <c r="AC3072" s="1">
        <f t="shared" si="906"/>
        <v>1.8698776879198602</v>
      </c>
      <c r="AF3072" s="1">
        <f t="shared" si="907"/>
        <v>8.6059902571775151</v>
      </c>
      <c r="AG3072" s="1">
        <f t="shared" si="908"/>
        <v>4.8836657462341329</v>
      </c>
      <c r="AH3072" s="1">
        <f t="shared" si="909"/>
        <v>12.97499136525972</v>
      </c>
      <c r="AI3072">
        <v>6.2</v>
      </c>
      <c r="AJ3072">
        <v>3</v>
      </c>
      <c r="AK3072">
        <v>116</v>
      </c>
      <c r="AL3072">
        <v>2</v>
      </c>
      <c r="AM3072">
        <v>9092</v>
      </c>
      <c r="AN3072">
        <v>9101</v>
      </c>
      <c r="AO3072">
        <v>9054</v>
      </c>
      <c r="AP3072">
        <v>70</v>
      </c>
      <c r="AQ3072">
        <v>4</v>
      </c>
    </row>
    <row r="3073" spans="1:43">
      <c r="A3073" s="27">
        <v>41057</v>
      </c>
      <c r="B3073" s="27"/>
      <c r="C3073">
        <v>19.399999999999999</v>
      </c>
      <c r="D3073">
        <v>25.4</v>
      </c>
      <c r="E3073">
        <v>13.4</v>
      </c>
      <c r="F3073">
        <v>23</v>
      </c>
      <c r="G3073">
        <v>10</v>
      </c>
      <c r="H3073">
        <v>12.8</v>
      </c>
      <c r="I3073" s="10">
        <v>935</v>
      </c>
      <c r="J3073">
        <v>2.7</v>
      </c>
      <c r="K3073" s="2">
        <v>10</v>
      </c>
      <c r="L3073" s="1">
        <f t="shared" si="894"/>
        <v>5.7246445087958424</v>
      </c>
      <c r="M3073" s="1">
        <f t="shared" si="895"/>
        <v>36</v>
      </c>
      <c r="N3073" s="1">
        <f t="shared" si="896"/>
        <v>2.2535686677843989</v>
      </c>
      <c r="O3073" s="1">
        <f t="shared" si="910"/>
        <v>0.14014932570007277</v>
      </c>
      <c r="P3073" s="1">
        <f t="shared" si="912"/>
        <v>0.43908031985834084</v>
      </c>
      <c r="Q3073">
        <f t="shared" si="897"/>
        <v>8.9074395538401721</v>
      </c>
      <c r="R3073">
        <f t="shared" si="898"/>
        <v>12.75269555633562</v>
      </c>
      <c r="S3073">
        <f t="shared" si="899"/>
        <v>1.669200989049165</v>
      </c>
      <c r="T3073">
        <v>0.2432</v>
      </c>
      <c r="U3073" s="1">
        <f t="shared" si="900"/>
        <v>0.37703231937907472</v>
      </c>
      <c r="V3073" s="1">
        <v>149</v>
      </c>
      <c r="W3073" s="1">
        <f t="shared" si="901"/>
        <v>22.140472797147257</v>
      </c>
      <c r="X3073" s="1">
        <f t="shared" si="902"/>
        <v>38.243907211245833</v>
      </c>
      <c r="Y3073" s="1">
        <f t="shared" si="903"/>
        <v>0.97237491807035825</v>
      </c>
      <c r="Z3073" s="1">
        <f t="shared" si="911"/>
        <v>0.91199999999999948</v>
      </c>
      <c r="AA3073" s="1">
        <f t="shared" si="904"/>
        <v>6.0232227099071264E-2</v>
      </c>
      <c r="AB3073" s="1">
        <f t="shared" si="905"/>
        <v>2.4551965999999998</v>
      </c>
      <c r="AC3073" s="1">
        <f t="shared" si="906"/>
        <v>2.019467902953449</v>
      </c>
      <c r="AF3073" s="1">
        <f t="shared" si="907"/>
        <v>11.335055600084893</v>
      </c>
      <c r="AG3073" s="1">
        <f t="shared" si="908"/>
        <v>4.7595466073157473</v>
      </c>
      <c r="AH3073" s="1">
        <f t="shared" si="909"/>
        <v>10.858027801654787</v>
      </c>
      <c r="AI3073">
        <v>4.4000000000000004</v>
      </c>
      <c r="AJ3073">
        <v>1</v>
      </c>
      <c r="AK3073">
        <v>77</v>
      </c>
      <c r="AL3073">
        <v>2</v>
      </c>
      <c r="AM3073">
        <v>9114</v>
      </c>
      <c r="AN3073">
        <v>9127</v>
      </c>
      <c r="AO3073">
        <v>9096</v>
      </c>
      <c r="AP3073">
        <v>48</v>
      </c>
      <c r="AQ3073">
        <v>0</v>
      </c>
    </row>
    <row r="3074" spans="1:43">
      <c r="A3074" s="27">
        <v>41058</v>
      </c>
      <c r="B3074" s="27"/>
      <c r="C3074">
        <v>21.5</v>
      </c>
      <c r="D3074">
        <v>27.8</v>
      </c>
      <c r="E3074">
        <v>14.5</v>
      </c>
      <c r="F3074">
        <v>19</v>
      </c>
      <c r="G3074">
        <v>11</v>
      </c>
      <c r="H3074">
        <v>10.7</v>
      </c>
      <c r="I3074" s="10">
        <v>935</v>
      </c>
      <c r="J3074">
        <v>3</v>
      </c>
      <c r="K3074" s="2">
        <v>10</v>
      </c>
      <c r="L3074" s="1">
        <f t="shared" si="894"/>
        <v>6.05588020271502</v>
      </c>
      <c r="M3074" s="1">
        <f t="shared" si="895"/>
        <v>27</v>
      </c>
      <c r="N3074" s="1">
        <f t="shared" si="896"/>
        <v>2.5652594127709363</v>
      </c>
      <c r="O3074" s="1">
        <f t="shared" si="910"/>
        <v>0.1569548354421324</v>
      </c>
      <c r="P3074" s="1">
        <f t="shared" si="912"/>
        <v>0.42854228344670686</v>
      </c>
      <c r="Q3074">
        <f t="shared" si="897"/>
        <v>7.8113417865557553</v>
      </c>
      <c r="R3074">
        <f t="shared" si="898"/>
        <v>12.758586523861343</v>
      </c>
      <c r="S3074">
        <f t="shared" si="899"/>
        <v>1.6699720580970345</v>
      </c>
      <c r="T3074">
        <v>0.2432</v>
      </c>
      <c r="U3074" s="1">
        <f t="shared" si="900"/>
        <v>0.37970290760490916</v>
      </c>
      <c r="V3074" s="1">
        <v>150</v>
      </c>
      <c r="W3074" s="1">
        <f t="shared" si="901"/>
        <v>19.704803832885538</v>
      </c>
      <c r="X3074" s="1">
        <f t="shared" si="902"/>
        <v>38.233499764205192</v>
      </c>
      <c r="Y3074" s="1">
        <f t="shared" si="903"/>
        <v>0.97206853463987941</v>
      </c>
      <c r="Z3074" s="1">
        <f t="shared" si="911"/>
        <v>0.7980000000000006</v>
      </c>
      <c r="AA3074" s="1">
        <f t="shared" si="904"/>
        <v>6.0354108052774309E-2</v>
      </c>
      <c r="AB3074" s="1">
        <f t="shared" si="905"/>
        <v>2.4502384999999998</v>
      </c>
      <c r="AC3074" s="1">
        <f t="shared" si="906"/>
        <v>2.2438532255038321</v>
      </c>
      <c r="AF3074" s="1">
        <f t="shared" si="907"/>
        <v>12.603473731413414</v>
      </c>
      <c r="AG3074" s="1">
        <f t="shared" si="908"/>
        <v>4.4207105313893074</v>
      </c>
      <c r="AH3074" s="1">
        <f t="shared" si="909"/>
        <v>10.097480819020856</v>
      </c>
      <c r="AI3074">
        <v>4.0999999999999996</v>
      </c>
      <c r="AJ3074">
        <v>10</v>
      </c>
      <c r="AK3074">
        <v>61</v>
      </c>
      <c r="AL3074">
        <v>15</v>
      </c>
      <c r="AM3074">
        <v>9085</v>
      </c>
      <c r="AN3074">
        <v>9107</v>
      </c>
      <c r="AO3074">
        <v>9066</v>
      </c>
      <c r="AP3074">
        <v>45</v>
      </c>
      <c r="AQ3074">
        <v>0</v>
      </c>
    </row>
    <row r="3075" spans="1:43">
      <c r="A3075" s="27">
        <v>41059</v>
      </c>
      <c r="B3075" s="27"/>
      <c r="C3075">
        <v>25.1</v>
      </c>
      <c r="D3075">
        <v>30.3</v>
      </c>
      <c r="E3075">
        <v>20.2</v>
      </c>
      <c r="F3075">
        <v>19</v>
      </c>
      <c r="G3075">
        <v>12</v>
      </c>
      <c r="H3075">
        <v>12.9</v>
      </c>
      <c r="I3075" s="10">
        <v>935</v>
      </c>
      <c r="J3075">
        <v>3.2</v>
      </c>
      <c r="K3075" s="2">
        <v>10</v>
      </c>
      <c r="L3075" s="1">
        <f t="shared" si="894"/>
        <v>6.8425866827361981</v>
      </c>
      <c r="M3075" s="1">
        <f t="shared" si="895"/>
        <v>26</v>
      </c>
      <c r="N3075" s="1">
        <f t="shared" si="896"/>
        <v>3.1877392120289274</v>
      </c>
      <c r="O3075" s="1">
        <f t="shared" si="910"/>
        <v>0.1897260990669869</v>
      </c>
      <c r="P3075" s="1">
        <f t="shared" si="912"/>
        <v>0.56694350253556192</v>
      </c>
      <c r="Q3075">
        <f t="shared" si="897"/>
        <v>9.1982243411946474</v>
      </c>
      <c r="R3075">
        <f t="shared" si="898"/>
        <v>12.764241920924194</v>
      </c>
      <c r="S3075">
        <f t="shared" si="899"/>
        <v>1.6707122933146852</v>
      </c>
      <c r="T3075">
        <v>0.2432</v>
      </c>
      <c r="U3075" s="1">
        <f t="shared" si="900"/>
        <v>0.38226116729187171</v>
      </c>
      <c r="V3075" s="1">
        <v>151</v>
      </c>
      <c r="W3075" s="1">
        <f t="shared" si="901"/>
        <v>22.230361484277772</v>
      </c>
      <c r="X3075" s="1">
        <f t="shared" si="902"/>
        <v>38.223109896340723</v>
      </c>
      <c r="Y3075" s="1">
        <f t="shared" si="903"/>
        <v>0.97177041425039823</v>
      </c>
      <c r="Z3075" s="1">
        <f t="shared" si="911"/>
        <v>1.3680000000000005</v>
      </c>
      <c r="AA3075" s="1">
        <f t="shared" si="904"/>
        <v>6.056419840142107E-2</v>
      </c>
      <c r="AB3075" s="1">
        <f t="shared" si="905"/>
        <v>2.4417388999999998</v>
      </c>
      <c r="AC3075" s="1">
        <f t="shared" si="906"/>
        <v>2.3934434405374212</v>
      </c>
      <c r="AF3075" s="1">
        <f t="shared" si="907"/>
        <v>11.985932681709732</v>
      </c>
      <c r="AG3075" s="1">
        <f t="shared" si="908"/>
        <v>4.8325876343510226</v>
      </c>
      <c r="AH3075" s="1">
        <f t="shared" si="909"/>
        <v>11.14053956353516</v>
      </c>
      <c r="AI3075">
        <v>4.2</v>
      </c>
      <c r="AJ3075">
        <v>1</v>
      </c>
      <c r="AK3075">
        <v>78</v>
      </c>
      <c r="AL3075">
        <v>3</v>
      </c>
      <c r="AM3075">
        <v>9055</v>
      </c>
      <c r="AN3075">
        <v>9070</v>
      </c>
      <c r="AO3075">
        <v>9040</v>
      </c>
      <c r="AP3075">
        <v>58</v>
      </c>
      <c r="AQ3075">
        <v>0</v>
      </c>
    </row>
    <row r="3076" spans="1:43">
      <c r="A3076" s="27">
        <v>41060</v>
      </c>
      <c r="B3076" s="27"/>
      <c r="C3076">
        <v>23.4</v>
      </c>
      <c r="D3076">
        <v>29.1</v>
      </c>
      <c r="E3076">
        <v>21.5</v>
      </c>
      <c r="F3076">
        <v>33</v>
      </c>
      <c r="G3076">
        <v>15</v>
      </c>
      <c r="H3076">
        <v>5.7</v>
      </c>
      <c r="I3076" s="10">
        <v>935</v>
      </c>
      <c r="J3076">
        <v>2.1</v>
      </c>
      <c r="K3076" s="2">
        <v>10</v>
      </c>
      <c r="L3076" s="1">
        <f t="shared" ref="L3076:L3139" si="913">(0.408*O3076*(W3076-Q3076-Z3076)+AA3076*AC3076*(N3076-P3076)*900/(C3076+273))/(O3076+AA3076*(1+0.34*AC3076))</f>
        <v>4.9034938015533633</v>
      </c>
      <c r="M3076" s="1">
        <f t="shared" ref="M3076:M3139" si="914">F3076*2-G3076</f>
        <v>51</v>
      </c>
      <c r="N3076" s="1">
        <f t="shared" ref="N3076:N3139" si="915">0.611*EXP(17.27*C3076/(C3076+237.3))</f>
        <v>2.8790726980801549</v>
      </c>
      <c r="O3076" s="1">
        <f t="shared" si="910"/>
        <v>0.17359712280239986</v>
      </c>
      <c r="P3076" s="1">
        <f t="shared" si="912"/>
        <v>0.95640642317055535</v>
      </c>
      <c r="Q3076">
        <f t="shared" ref="Q3076:Q3139" si="916">2.45*(0.9*H3076/R3076+0.1)*(0.34-0.14*P3076^0.5)*((D3076+273)^4+(E3076+273)^4)*10^(-9)</f>
        <v>3.9571627405518237</v>
      </c>
      <c r="R3076">
        <f t="shared" ref="R3076:R3139" si="917">7.64*S3076</f>
        <v>12.769658603170155</v>
      </c>
      <c r="S3076">
        <f t="shared" ref="S3076:S3139" si="918">ACOS(-TAN(T3076)*TAN(U3076))</f>
        <v>1.6714212831374549</v>
      </c>
      <c r="T3076">
        <v>0.2432</v>
      </c>
      <c r="U3076" s="1">
        <f t="shared" ref="U3076:U3139" si="919">0.409*SIN(0.0172*V3076-1.39)</f>
        <v>0.38470634162307471</v>
      </c>
      <c r="V3076" s="1">
        <v>152</v>
      </c>
      <c r="W3076" s="1">
        <f t="shared" ref="W3076:W3139" si="920">0.77*(0.25+0.5*H3076/R3076)*X3076</f>
        <v>13.922925627146139</v>
      </c>
      <c r="X3076" s="1">
        <f t="shared" ref="X3076:X3139" si="921">37.6*Y3076*(S3076*SIN(T3076)*SIN(U3076)+COS(T3076)*COS(U3076)*SIN(S3076))</f>
        <v>38.212771723434471</v>
      </c>
      <c r="Y3076" s="1">
        <f t="shared" ref="Y3076:Y3139" si="922">1+0.033*COS(0.0172*V3076)</f>
        <v>0.97148064509567633</v>
      </c>
      <c r="Z3076" s="1">
        <f t="shared" si="911"/>
        <v>-0.64600000000000113</v>
      </c>
      <c r="AA3076" s="1">
        <f t="shared" ref="AA3076:AA3139" si="923">(0.00163*101.3*((293-0.0065*I3076)/293)^5.26)/AB3076</f>
        <v>6.046480710439299E-2</v>
      </c>
      <c r="AB3076" s="1">
        <f t="shared" ref="AB3076:AB3139" si="924">2.501-C3076*2.361*10^(-3)</f>
        <v>2.4457526000000001</v>
      </c>
      <c r="AC3076" s="1">
        <f t="shared" ref="AC3076:AC3139" si="925">4.87*J3076/(LN(67.8*K3076-5.42))</f>
        <v>1.5706972578526825</v>
      </c>
      <c r="AF3076" s="1">
        <f t="shared" ref="AF3076:AF3139" si="926">0.0023*X3076*(C3076+17.8)*(D3076-E3076)^0.5</f>
        <v>9.9825245773753561</v>
      </c>
      <c r="AG3076" s="1">
        <f t="shared" ref="AG3076:AG3139" si="927">0.489+0.289*(W3076-Q3076)+0.023*C3076</f>
        <v>3.9073054742257574</v>
      </c>
      <c r="AH3076" s="1">
        <f t="shared" ref="AH3076:AH3139" si="928">1.26*O3076/(O3076+AA3076)*(W3076-Q3076-Z3076)</f>
        <v>9.9167604795518525</v>
      </c>
      <c r="AI3076">
        <v>4.5999999999999996</v>
      </c>
      <c r="AJ3076">
        <v>13</v>
      </c>
      <c r="AK3076">
        <v>82</v>
      </c>
      <c r="AL3076">
        <v>14</v>
      </c>
      <c r="AM3076">
        <v>9073</v>
      </c>
      <c r="AN3076">
        <v>9095</v>
      </c>
      <c r="AO3076">
        <v>9042</v>
      </c>
      <c r="AP3076">
        <v>93</v>
      </c>
      <c r="AQ3076">
        <v>0</v>
      </c>
    </row>
    <row r="3077" spans="1:43">
      <c r="A3077" s="27">
        <v>41061</v>
      </c>
      <c r="B3077" s="27"/>
      <c r="C3077">
        <v>23.3</v>
      </c>
      <c r="D3077">
        <v>28.1</v>
      </c>
      <c r="E3077">
        <v>20</v>
      </c>
      <c r="F3077">
        <v>35</v>
      </c>
      <c r="G3077">
        <v>20</v>
      </c>
      <c r="H3077">
        <v>12.5</v>
      </c>
      <c r="I3077" s="10">
        <v>935</v>
      </c>
      <c r="J3077">
        <v>2.2999999999999998</v>
      </c>
      <c r="K3077" s="2">
        <v>10</v>
      </c>
      <c r="L3077" s="1">
        <f t="shared" si="913"/>
        <v>5.957678788334194</v>
      </c>
      <c r="M3077" s="1">
        <f t="shared" si="914"/>
        <v>50</v>
      </c>
      <c r="N3077" s="1">
        <f t="shared" si="915"/>
        <v>2.8617578753097068</v>
      </c>
      <c r="O3077" s="1">
        <f t="shared" ref="O3077:O3140" si="929">4098*N3077/((C3077+237.3)^2)</f>
        <v>0.17268555787222203</v>
      </c>
      <c r="P3077" s="1">
        <f t="shared" si="912"/>
        <v>0.9650857388529519</v>
      </c>
      <c r="Q3077">
        <f t="shared" si="916"/>
        <v>7.583304611167959</v>
      </c>
      <c r="R3077">
        <f t="shared" si="917"/>
        <v>12.774833528730413</v>
      </c>
      <c r="S3077">
        <f t="shared" si="918"/>
        <v>1.6720986294149756</v>
      </c>
      <c r="T3077">
        <v>0.2432</v>
      </c>
      <c r="U3077" s="1">
        <f t="shared" si="919"/>
        <v>0.38703770723597786</v>
      </c>
      <c r="V3077" s="1">
        <v>153</v>
      </c>
      <c r="W3077" s="1">
        <f t="shared" si="920"/>
        <v>21.745531841348157</v>
      </c>
      <c r="X3077" s="1">
        <f t="shared" si="921"/>
        <v>38.20251812170217</v>
      </c>
      <c r="Y3077" s="1">
        <f t="shared" si="922"/>
        <v>0.97119931289890715</v>
      </c>
      <c r="Z3077" s="1">
        <f t="shared" si="911"/>
        <v>-3.7999999999999187E-2</v>
      </c>
      <c r="AA3077" s="1">
        <f t="shared" si="923"/>
        <v>6.0458970715632346E-2</v>
      </c>
      <c r="AB3077" s="1">
        <f t="shared" si="924"/>
        <v>2.4459887</v>
      </c>
      <c r="AC3077" s="1">
        <f t="shared" si="925"/>
        <v>1.7202874728862712</v>
      </c>
      <c r="AF3077" s="1">
        <f t="shared" si="926"/>
        <v>10.277894554227718</v>
      </c>
      <c r="AG3077" s="1">
        <f t="shared" si="927"/>
        <v>5.1177836695220771</v>
      </c>
      <c r="AH3077" s="1">
        <f t="shared" si="928"/>
        <v>13.252463876252856</v>
      </c>
      <c r="AI3077">
        <v>4.5999999999999996</v>
      </c>
      <c r="AJ3077">
        <v>1</v>
      </c>
      <c r="AK3077">
        <v>84</v>
      </c>
      <c r="AL3077">
        <v>15</v>
      </c>
      <c r="AM3077">
        <v>9068</v>
      </c>
      <c r="AN3077">
        <v>9089</v>
      </c>
      <c r="AO3077">
        <v>9043</v>
      </c>
      <c r="AP3077">
        <v>97</v>
      </c>
      <c r="AQ3077">
        <v>0</v>
      </c>
    </row>
    <row r="3078" spans="1:43">
      <c r="A3078" s="27">
        <v>41062</v>
      </c>
      <c r="B3078" s="27"/>
      <c r="C3078">
        <v>23.5</v>
      </c>
      <c r="D3078">
        <v>26.7</v>
      </c>
      <c r="E3078">
        <v>20</v>
      </c>
      <c r="F3078">
        <v>35</v>
      </c>
      <c r="G3078">
        <v>24</v>
      </c>
      <c r="H3078">
        <v>7.8</v>
      </c>
      <c r="I3078" s="10">
        <v>935</v>
      </c>
      <c r="J3078">
        <v>2.2000000000000002</v>
      </c>
      <c r="K3078" s="2">
        <v>10</v>
      </c>
      <c r="L3078" s="1">
        <f t="shared" si="913"/>
        <v>5.1617251315793649</v>
      </c>
      <c r="M3078" s="1">
        <f t="shared" si="914"/>
        <v>46</v>
      </c>
      <c r="N3078" s="1">
        <f t="shared" si="915"/>
        <v>2.8964788838365951</v>
      </c>
      <c r="O3078" s="1">
        <f t="shared" si="929"/>
        <v>0.17451274373392109</v>
      </c>
      <c r="P3078" s="1">
        <f t="shared" si="912"/>
        <v>0.95848665407905786</v>
      </c>
      <c r="Q3078">
        <f t="shared" si="916"/>
        <v>4.9837781556964273</v>
      </c>
      <c r="R3078">
        <f t="shared" si="917"/>
        <v>12.779763763631543</v>
      </c>
      <c r="S3078">
        <f t="shared" si="918"/>
        <v>1.672743948119312</v>
      </c>
      <c r="T3078">
        <v>0.2432</v>
      </c>
      <c r="U3078" s="1">
        <f t="shared" si="919"/>
        <v>0.38925457443638151</v>
      </c>
      <c r="V3078" s="1">
        <v>154</v>
      </c>
      <c r="W3078" s="1">
        <f t="shared" si="920"/>
        <v>16.326512101089769</v>
      </c>
      <c r="X3078" s="1">
        <f t="shared" si="921"/>
        <v>38.192380687633012</v>
      </c>
      <c r="Y3078" s="1">
        <f t="shared" si="922"/>
        <v>0.97092650088735588</v>
      </c>
      <c r="Z3078" s="1">
        <f t="shared" ref="Z3078:Z3141" si="930">0.38*(C3078-C3077)</f>
        <v>7.5999999999999734E-2</v>
      </c>
      <c r="AA3078" s="1">
        <f t="shared" si="923"/>
        <v>6.0470644620090531E-2</v>
      </c>
      <c r="AB3078" s="1">
        <f t="shared" si="924"/>
        <v>2.4455165000000001</v>
      </c>
      <c r="AC3078" s="1">
        <f t="shared" si="925"/>
        <v>1.6454923653694771</v>
      </c>
      <c r="AF3078" s="1">
        <f t="shared" si="926"/>
        <v>9.3905714099407724</v>
      </c>
      <c r="AG3078" s="1">
        <f t="shared" si="927"/>
        <v>4.3075501102186751</v>
      </c>
      <c r="AH3078" s="1">
        <f t="shared" si="928"/>
        <v>10.542863140471798</v>
      </c>
      <c r="AI3078">
        <v>4.3</v>
      </c>
      <c r="AJ3078">
        <v>13</v>
      </c>
      <c r="AK3078">
        <v>74</v>
      </c>
      <c r="AL3078">
        <v>13</v>
      </c>
      <c r="AM3078">
        <v>9060</v>
      </c>
      <c r="AN3078">
        <v>9074</v>
      </c>
      <c r="AO3078">
        <v>9040</v>
      </c>
      <c r="AP3078">
        <v>101</v>
      </c>
      <c r="AQ3078">
        <v>0</v>
      </c>
    </row>
    <row r="3079" spans="1:43">
      <c r="A3079" s="27">
        <v>41063</v>
      </c>
      <c r="B3079" s="27"/>
      <c r="C3079">
        <v>20.399999999999999</v>
      </c>
      <c r="D3079">
        <v>25</v>
      </c>
      <c r="E3079">
        <v>16.399999999999999</v>
      </c>
      <c r="F3079">
        <v>53</v>
      </c>
      <c r="G3079">
        <v>31</v>
      </c>
      <c r="H3079">
        <v>5.3</v>
      </c>
      <c r="I3079" s="10">
        <v>935</v>
      </c>
      <c r="J3079">
        <v>2.5</v>
      </c>
      <c r="K3079" s="2">
        <v>10</v>
      </c>
      <c r="L3079" s="1">
        <f t="shared" si="913"/>
        <v>4.480531448791937</v>
      </c>
      <c r="M3079" s="1">
        <f t="shared" si="914"/>
        <v>75</v>
      </c>
      <c r="N3079" s="1">
        <f t="shared" si="915"/>
        <v>2.3975952206649094</v>
      </c>
      <c r="O3079" s="1">
        <f t="shared" si="929"/>
        <v>0.14795136665796005</v>
      </c>
      <c r="P3079" s="1">
        <f t="shared" ref="P3079:P3142" si="931">0.5*(M3079/100)*0.611*EXP(17.27*E3079/(E3079+237.3))+0.5*(G3079/100)*0.611*EXP(17.27*D3079/(D3079+237.3))</f>
        <v>1.1908701486810036</v>
      </c>
      <c r="Q3079">
        <f t="shared" si="916"/>
        <v>3.2336217340096729</v>
      </c>
      <c r="R3079">
        <f t="shared" si="917"/>
        <v>12.784446487094405</v>
      </c>
      <c r="S3079">
        <f t="shared" si="918"/>
        <v>1.6733568700385346</v>
      </c>
      <c r="T3079">
        <v>0.2432</v>
      </c>
      <c r="U3079" s="1">
        <f t="shared" si="919"/>
        <v>0.39135628740246164</v>
      </c>
      <c r="V3079" s="1">
        <v>155</v>
      </c>
      <c r="W3079" s="1">
        <f t="shared" si="920"/>
        <v>13.444325066783557</v>
      </c>
      <c r="X3079" s="1">
        <f t="shared" si="921"/>
        <v>38.182389699723899</v>
      </c>
      <c r="Y3079" s="1">
        <f t="shared" si="922"/>
        <v>0.97066228976773838</v>
      </c>
      <c r="Z3079" s="1">
        <f t="shared" si="930"/>
        <v>-1.1780000000000006</v>
      </c>
      <c r="AA3079" s="1">
        <f t="shared" si="923"/>
        <v>6.0290204196346321E-2</v>
      </c>
      <c r="AB3079" s="1">
        <f t="shared" si="924"/>
        <v>2.4528355999999998</v>
      </c>
      <c r="AC3079" s="1">
        <f t="shared" si="925"/>
        <v>1.8698776879198602</v>
      </c>
      <c r="AF3079" s="1">
        <f t="shared" si="926"/>
        <v>9.8379255218524637</v>
      </c>
      <c r="AG3079" s="1">
        <f t="shared" si="927"/>
        <v>3.9090932631716524</v>
      </c>
      <c r="AH3079" s="1">
        <f t="shared" si="928"/>
        <v>10.195214681190091</v>
      </c>
      <c r="AI3079">
        <v>5</v>
      </c>
      <c r="AJ3079">
        <v>14</v>
      </c>
      <c r="AK3079">
        <v>87</v>
      </c>
      <c r="AL3079">
        <v>14</v>
      </c>
      <c r="AM3079">
        <v>9039</v>
      </c>
      <c r="AN3079">
        <v>9051</v>
      </c>
      <c r="AO3079">
        <v>9019</v>
      </c>
      <c r="AP3079">
        <v>123</v>
      </c>
      <c r="AQ3079">
        <v>8</v>
      </c>
    </row>
    <row r="3080" spans="1:43">
      <c r="A3080" s="27">
        <v>41064</v>
      </c>
      <c r="B3080" s="27"/>
      <c r="C3080">
        <v>20.6</v>
      </c>
      <c r="D3080">
        <v>25.4</v>
      </c>
      <c r="E3080">
        <v>16.399999999999999</v>
      </c>
      <c r="F3080">
        <v>52</v>
      </c>
      <c r="G3080">
        <v>25</v>
      </c>
      <c r="H3080">
        <v>7.5</v>
      </c>
      <c r="I3080" s="10">
        <v>935</v>
      </c>
      <c r="J3080">
        <v>2.6</v>
      </c>
      <c r="K3080" s="2">
        <v>10</v>
      </c>
      <c r="L3080" s="1">
        <f t="shared" si="913"/>
        <v>4.6630509477420388</v>
      </c>
      <c r="M3080" s="1">
        <f t="shared" si="914"/>
        <v>79</v>
      </c>
      <c r="N3080" s="1">
        <f t="shared" si="915"/>
        <v>2.4273468609966913</v>
      </c>
      <c r="O3080" s="1">
        <f t="shared" si="929"/>
        <v>0.14955505951993678</v>
      </c>
      <c r="P3080" s="1">
        <f t="shared" si="931"/>
        <v>1.1426594235670049</v>
      </c>
      <c r="Q3080">
        <f t="shared" si="916"/>
        <v>4.3749496990442118</v>
      </c>
      <c r="R3080">
        <f t="shared" si="917"/>
        <v>12.788878996702827</v>
      </c>
      <c r="S3080">
        <f t="shared" si="918"/>
        <v>1.6739370414532497</v>
      </c>
      <c r="T3080">
        <v>0.2432</v>
      </c>
      <c r="U3080" s="1">
        <f t="shared" si="919"/>
        <v>0.39334222437878291</v>
      </c>
      <c r="V3080" s="1">
        <v>156</v>
      </c>
      <c r="W3080" s="1">
        <f t="shared" si="920"/>
        <v>15.966904579253043</v>
      </c>
      <c r="X3080" s="1">
        <f t="shared" si="921"/>
        <v>38.172574082125848</v>
      </c>
      <c r="Y3080" s="1">
        <f t="shared" si="922"/>
        <v>0.97040675770234508</v>
      </c>
      <c r="Z3080" s="1">
        <f t="shared" si="930"/>
        <v>7.6000000000001081E-2</v>
      </c>
      <c r="AA3080" s="1">
        <f t="shared" si="923"/>
        <v>6.0301813011916436E-2</v>
      </c>
      <c r="AB3080" s="1">
        <f t="shared" si="924"/>
        <v>2.4523633999999999</v>
      </c>
      <c r="AC3080" s="1">
        <f t="shared" si="925"/>
        <v>1.9446727954366547</v>
      </c>
      <c r="AF3080" s="1">
        <f t="shared" si="926"/>
        <v>10.114205228800067</v>
      </c>
      <c r="AG3080" s="1">
        <f t="shared" si="927"/>
        <v>4.312874960380352</v>
      </c>
      <c r="AH3080" s="1">
        <f t="shared" si="928"/>
        <v>10.340663681477359</v>
      </c>
      <c r="AI3080">
        <v>6.3</v>
      </c>
      <c r="AJ3080">
        <v>14</v>
      </c>
      <c r="AK3080">
        <v>104</v>
      </c>
      <c r="AL3080">
        <v>15</v>
      </c>
      <c r="AM3080">
        <v>9046</v>
      </c>
      <c r="AN3080">
        <v>9057</v>
      </c>
      <c r="AO3080">
        <v>9027</v>
      </c>
      <c r="AP3080">
        <v>117</v>
      </c>
      <c r="AQ3080">
        <v>15</v>
      </c>
    </row>
    <row r="3081" spans="1:43">
      <c r="A3081" s="27">
        <v>41065</v>
      </c>
      <c r="B3081" s="27"/>
      <c r="C3081">
        <v>20.3</v>
      </c>
      <c r="D3081">
        <v>24.5</v>
      </c>
      <c r="E3081">
        <v>15.8</v>
      </c>
      <c r="F3081">
        <v>45</v>
      </c>
      <c r="G3081">
        <v>27</v>
      </c>
      <c r="H3081">
        <v>5</v>
      </c>
      <c r="I3081" s="10">
        <v>935</v>
      </c>
      <c r="J3081">
        <v>1.7</v>
      </c>
      <c r="K3081" s="2">
        <v>10</v>
      </c>
      <c r="L3081" s="1">
        <f t="shared" si="913"/>
        <v>3.9595582223300649</v>
      </c>
      <c r="M3081" s="1">
        <f t="shared" si="914"/>
        <v>63</v>
      </c>
      <c r="N3081" s="1">
        <f t="shared" si="915"/>
        <v>2.382839317414553</v>
      </c>
      <c r="O3081" s="1">
        <f t="shared" si="929"/>
        <v>0.14715499020408218</v>
      </c>
      <c r="P3081" s="1">
        <f t="shared" si="931"/>
        <v>0.98088300523379535</v>
      </c>
      <c r="Q3081">
        <f t="shared" si="916"/>
        <v>3.2958729103413495</v>
      </c>
      <c r="R3081">
        <f t="shared" si="917"/>
        <v>12.793058713423342</v>
      </c>
      <c r="S3081">
        <f t="shared" si="918"/>
        <v>1.6744841247936313</v>
      </c>
      <c r="T3081">
        <v>0.2432</v>
      </c>
      <c r="U3081" s="1">
        <f t="shared" si="919"/>
        <v>0.39521179786023447</v>
      </c>
      <c r="V3081" s="1">
        <v>157</v>
      </c>
      <c r="W3081" s="1">
        <f t="shared" si="920"/>
        <v>13.088835746394173</v>
      </c>
      <c r="X3081" s="1">
        <f t="shared" si="921"/>
        <v>38.162961370217744</v>
      </c>
      <c r="Y3081" s="1">
        <f t="shared" si="922"/>
        <v>0.97015998028591877</v>
      </c>
      <c r="Z3081" s="1">
        <f t="shared" si="930"/>
        <v>-0.11400000000000027</v>
      </c>
      <c r="AA3081" s="1">
        <f t="shared" si="923"/>
        <v>6.0284401464526148E-2</v>
      </c>
      <c r="AB3081" s="1">
        <f t="shared" si="924"/>
        <v>2.4530716999999997</v>
      </c>
      <c r="AC3081" s="1">
        <f t="shared" si="925"/>
        <v>1.2715168277855049</v>
      </c>
      <c r="AF3081" s="1">
        <f t="shared" si="926"/>
        <v>9.8640327550864608</v>
      </c>
      <c r="AG3081" s="1">
        <f t="shared" si="927"/>
        <v>3.7860662596192651</v>
      </c>
      <c r="AH3081" s="1">
        <f t="shared" si="928"/>
        <v>8.8551279931917684</v>
      </c>
      <c r="AI3081">
        <v>5.2</v>
      </c>
      <c r="AJ3081">
        <v>6</v>
      </c>
      <c r="AK3081">
        <v>79</v>
      </c>
      <c r="AL3081">
        <v>5</v>
      </c>
      <c r="AM3081">
        <v>9061</v>
      </c>
      <c r="AN3081">
        <v>9081</v>
      </c>
      <c r="AO3081">
        <v>9035</v>
      </c>
      <c r="AP3081">
        <v>104</v>
      </c>
      <c r="AQ3081">
        <v>5</v>
      </c>
    </row>
    <row r="3082" spans="1:43">
      <c r="A3082" s="27">
        <v>41066</v>
      </c>
      <c r="B3082" s="27"/>
      <c r="C3082">
        <v>20.9</v>
      </c>
      <c r="D3082">
        <v>26.8</v>
      </c>
      <c r="E3082">
        <v>16.2</v>
      </c>
      <c r="F3082">
        <v>42</v>
      </c>
      <c r="G3082">
        <v>25</v>
      </c>
      <c r="H3082">
        <v>8</v>
      </c>
      <c r="I3082" s="10">
        <v>935</v>
      </c>
      <c r="J3082">
        <v>2.8</v>
      </c>
      <c r="K3082" s="2">
        <v>10</v>
      </c>
      <c r="L3082" s="1">
        <f t="shared" si="913"/>
        <v>5.0198853767435381</v>
      </c>
      <c r="M3082" s="1">
        <f t="shared" si="914"/>
        <v>59</v>
      </c>
      <c r="N3082" s="1">
        <f t="shared" si="915"/>
        <v>2.4725793995815892</v>
      </c>
      <c r="O3082" s="1">
        <f t="shared" si="929"/>
        <v>0.1519881485942024</v>
      </c>
      <c r="P3082" s="1">
        <f t="shared" si="931"/>
        <v>0.98407238119353835</v>
      </c>
      <c r="Q3082">
        <f t="shared" si="916"/>
        <v>4.9216104804074501</v>
      </c>
      <c r="R3082">
        <f t="shared" si="917"/>
        <v>12.796983186457343</v>
      </c>
      <c r="S3082">
        <f t="shared" si="918"/>
        <v>1.6749977992745213</v>
      </c>
      <c r="T3082">
        <v>0.2432</v>
      </c>
      <c r="U3082" s="1">
        <f t="shared" si="919"/>
        <v>0.39696445476583297</v>
      </c>
      <c r="V3082" s="1">
        <v>158</v>
      </c>
      <c r="W3082" s="1">
        <f t="shared" si="920"/>
        <v>16.527432628971557</v>
      </c>
      <c r="X3082" s="1">
        <f t="shared" si="921"/>
        <v>38.153577678120435</v>
      </c>
      <c r="Y3082" s="1">
        <f t="shared" si="922"/>
        <v>0.96992203052329029</v>
      </c>
      <c r="Z3082" s="1">
        <f t="shared" si="930"/>
        <v>0.2279999999999992</v>
      </c>
      <c r="AA3082" s="1">
        <f t="shared" si="923"/>
        <v>6.0319234619938031E-2</v>
      </c>
      <c r="AB3082" s="1">
        <f t="shared" si="924"/>
        <v>2.4516551</v>
      </c>
      <c r="AC3082" s="1">
        <f t="shared" si="925"/>
        <v>2.0942630104702431</v>
      </c>
      <c r="AF3082" s="1">
        <f t="shared" si="926"/>
        <v>11.056737571454534</v>
      </c>
      <c r="AG3082" s="1">
        <f t="shared" si="927"/>
        <v>4.3237826009350266</v>
      </c>
      <c r="AH3082" s="1">
        <f t="shared" si="928"/>
        <v>10.262999630489446</v>
      </c>
      <c r="AI3082">
        <v>7.6</v>
      </c>
      <c r="AJ3082">
        <v>14</v>
      </c>
      <c r="AK3082">
        <v>122</v>
      </c>
      <c r="AL3082">
        <v>14</v>
      </c>
      <c r="AM3082">
        <v>9055</v>
      </c>
      <c r="AN3082">
        <v>9073</v>
      </c>
      <c r="AO3082">
        <v>9035</v>
      </c>
      <c r="AP3082">
        <v>99</v>
      </c>
      <c r="AQ3082">
        <v>9</v>
      </c>
    </row>
    <row r="3083" spans="1:43">
      <c r="A3083" s="27">
        <v>41067</v>
      </c>
      <c r="B3083" s="27"/>
      <c r="C3083">
        <v>23.6</v>
      </c>
      <c r="D3083">
        <v>29</v>
      </c>
      <c r="E3083">
        <v>18.100000000000001</v>
      </c>
      <c r="F3083">
        <v>35</v>
      </c>
      <c r="G3083">
        <v>22</v>
      </c>
      <c r="H3083">
        <v>12.9</v>
      </c>
      <c r="I3083" s="10">
        <v>935</v>
      </c>
      <c r="J3083">
        <v>2.2999999999999998</v>
      </c>
      <c r="K3083" s="2">
        <v>10</v>
      </c>
      <c r="L3083" s="1">
        <f t="shared" si="913"/>
        <v>5.8080390879927082</v>
      </c>
      <c r="M3083" s="1">
        <f t="shared" si="914"/>
        <v>48</v>
      </c>
      <c r="N3083" s="1">
        <f t="shared" si="915"/>
        <v>2.9139768389124927</v>
      </c>
      <c r="O3083" s="1">
        <f t="shared" si="929"/>
        <v>0.17543243500016223</v>
      </c>
      <c r="P3083" s="1">
        <f t="shared" si="931"/>
        <v>0.93941266455881323</v>
      </c>
      <c r="Q3083">
        <f t="shared" si="916"/>
        <v>7.8122148905493125</v>
      </c>
      <c r="R3083">
        <f t="shared" si="917"/>
        <v>12.800650097907537</v>
      </c>
      <c r="S3083">
        <f t="shared" si="918"/>
        <v>1.6754777615062222</v>
      </c>
      <c r="T3083">
        <v>0.2432</v>
      </c>
      <c r="U3083" s="1">
        <f t="shared" si="919"/>
        <v>0.39859967660234225</v>
      </c>
      <c r="V3083" s="1">
        <v>159</v>
      </c>
      <c r="W3083" s="1">
        <f t="shared" si="920"/>
        <v>22.142398219879997</v>
      </c>
      <c r="X3083" s="1">
        <f t="shared" si="921"/>
        <v>38.14444766816284</v>
      </c>
      <c r="Y3083" s="1">
        <f t="shared" si="922"/>
        <v>0.96969297880778205</v>
      </c>
      <c r="Z3083" s="1">
        <f t="shared" si="930"/>
        <v>1.0260000000000011</v>
      </c>
      <c r="AA3083" s="1">
        <f t="shared" si="923"/>
        <v>6.0476483263051405E-2</v>
      </c>
      <c r="AB3083" s="1">
        <f t="shared" si="924"/>
        <v>2.4452803999999997</v>
      </c>
      <c r="AC3083" s="1">
        <f t="shared" si="925"/>
        <v>1.7202874728862712</v>
      </c>
      <c r="AF3083" s="1">
        <f t="shared" si="926"/>
        <v>11.991479153689575</v>
      </c>
      <c r="AG3083" s="1">
        <f t="shared" si="927"/>
        <v>5.1732229821765667</v>
      </c>
      <c r="AH3083" s="1">
        <f t="shared" si="928"/>
        <v>12.465918926946369</v>
      </c>
      <c r="AI3083">
        <v>4.0999999999999996</v>
      </c>
      <c r="AJ3083">
        <v>3</v>
      </c>
      <c r="AK3083">
        <v>76</v>
      </c>
      <c r="AL3083">
        <v>4</v>
      </c>
      <c r="AM3083">
        <v>9040</v>
      </c>
      <c r="AN3083">
        <v>9052</v>
      </c>
      <c r="AO3083">
        <v>9022</v>
      </c>
      <c r="AP3083">
        <v>97</v>
      </c>
      <c r="AQ3083">
        <v>0</v>
      </c>
    </row>
    <row r="3084" spans="1:43">
      <c r="A3084" s="27">
        <v>41068</v>
      </c>
      <c r="B3084" s="27"/>
      <c r="C3084">
        <v>23.1</v>
      </c>
      <c r="D3084">
        <v>28.4</v>
      </c>
      <c r="E3084">
        <v>16</v>
      </c>
      <c r="F3084">
        <v>43</v>
      </c>
      <c r="G3084">
        <v>22</v>
      </c>
      <c r="H3084">
        <v>13.3</v>
      </c>
      <c r="I3084" s="10">
        <v>935</v>
      </c>
      <c r="J3084">
        <v>2.6</v>
      </c>
      <c r="K3084" s="2">
        <v>10</v>
      </c>
      <c r="L3084" s="1">
        <f t="shared" si="913"/>
        <v>6.2721140545252743</v>
      </c>
      <c r="M3084" s="1">
        <f t="shared" si="914"/>
        <v>64</v>
      </c>
      <c r="N3084" s="1">
        <f t="shared" si="915"/>
        <v>2.8274007005475887</v>
      </c>
      <c r="O3084" s="1">
        <f t="shared" si="929"/>
        <v>0.17087453885850928</v>
      </c>
      <c r="P3084" s="1">
        <f t="shared" si="931"/>
        <v>1.0077566178068653</v>
      </c>
      <c r="Q3084">
        <f t="shared" si="916"/>
        <v>7.7009217993002155</v>
      </c>
      <c r="R3084">
        <f t="shared" si="917"/>
        <v>12.80405726724093</v>
      </c>
      <c r="S3084">
        <f t="shared" si="918"/>
        <v>1.6759237260786559</v>
      </c>
      <c r="T3084">
        <v>0.2432</v>
      </c>
      <c r="U3084" s="1">
        <f t="shared" si="919"/>
        <v>0.40011697961766052</v>
      </c>
      <c r="V3084" s="1">
        <v>160</v>
      </c>
      <c r="W3084" s="1">
        <f t="shared" si="920"/>
        <v>22.591995289413831</v>
      </c>
      <c r="X3084" s="1">
        <f t="shared" si="921"/>
        <v>38.135594522309454</v>
      </c>
      <c r="Y3084" s="1">
        <f t="shared" si="922"/>
        <v>0.96947289290038297</v>
      </c>
      <c r="Z3084" s="1">
        <f t="shared" si="930"/>
        <v>-0.19</v>
      </c>
      <c r="AA3084" s="1">
        <f t="shared" si="923"/>
        <v>6.0447301317616657E-2</v>
      </c>
      <c r="AB3084" s="1">
        <f t="shared" si="924"/>
        <v>2.4464608999999999</v>
      </c>
      <c r="AC3084" s="1">
        <f t="shared" si="925"/>
        <v>1.9446727954366547</v>
      </c>
      <c r="AF3084" s="1">
        <f t="shared" si="926"/>
        <v>12.632593108899341</v>
      </c>
      <c r="AG3084" s="1">
        <f t="shared" si="927"/>
        <v>5.3238202386428348</v>
      </c>
      <c r="AH3084" s="1">
        <f t="shared" si="928"/>
        <v>14.036651532566024</v>
      </c>
      <c r="AI3084">
        <v>5.3</v>
      </c>
      <c r="AJ3084">
        <v>3</v>
      </c>
      <c r="AK3084">
        <v>95</v>
      </c>
      <c r="AL3084">
        <v>1</v>
      </c>
      <c r="AM3084">
        <v>9038</v>
      </c>
      <c r="AN3084">
        <v>9067</v>
      </c>
      <c r="AO3084">
        <v>9008</v>
      </c>
      <c r="AP3084">
        <v>114</v>
      </c>
      <c r="AQ3084">
        <v>0</v>
      </c>
    </row>
    <row r="3085" spans="1:43">
      <c r="A3085" s="27">
        <v>41069</v>
      </c>
      <c r="B3085" s="27"/>
      <c r="C3085">
        <v>24</v>
      </c>
      <c r="D3085">
        <v>29.3</v>
      </c>
      <c r="E3085">
        <v>19.7</v>
      </c>
      <c r="F3085">
        <v>30</v>
      </c>
      <c r="G3085">
        <v>18</v>
      </c>
      <c r="H3085">
        <v>8.6</v>
      </c>
      <c r="I3085" s="10">
        <v>935</v>
      </c>
      <c r="J3085">
        <v>2.2999999999999998</v>
      </c>
      <c r="K3085" s="2">
        <v>10</v>
      </c>
      <c r="L3085" s="1">
        <f t="shared" si="913"/>
        <v>5.4099716775280422</v>
      </c>
      <c r="M3085" s="1">
        <f t="shared" si="914"/>
        <v>42</v>
      </c>
      <c r="N3085" s="1">
        <f t="shared" si="915"/>
        <v>2.9848945293846705</v>
      </c>
      <c r="O3085" s="1">
        <f t="shared" si="929"/>
        <v>0.17915219131488452</v>
      </c>
      <c r="P3085" s="1">
        <f t="shared" si="931"/>
        <v>0.84908011774107062</v>
      </c>
      <c r="Q3085">
        <f t="shared" si="916"/>
        <v>5.7132528310509256</v>
      </c>
      <c r="R3085">
        <f t="shared" si="917"/>
        <v>12.807202655531112</v>
      </c>
      <c r="S3085">
        <f t="shared" si="918"/>
        <v>1.6763354261166379</v>
      </c>
      <c r="T3085">
        <v>0.2432</v>
      </c>
      <c r="U3085" s="1">
        <f t="shared" si="919"/>
        <v>0.40151591494392996</v>
      </c>
      <c r="V3085" s="1">
        <v>161</v>
      </c>
      <c r="W3085" s="1">
        <f t="shared" si="920"/>
        <v>17.196301565877359</v>
      </c>
      <c r="X3085" s="1">
        <f t="shared" si="921"/>
        <v>38.127039915557361</v>
      </c>
      <c r="Y3085" s="1">
        <f t="shared" si="922"/>
        <v>0.96926183790970277</v>
      </c>
      <c r="Z3085" s="1">
        <f t="shared" si="930"/>
        <v>0.34199999999999947</v>
      </c>
      <c r="AA3085" s="1">
        <f t="shared" si="923"/>
        <v>6.0499849114061095E-2</v>
      </c>
      <c r="AB3085" s="1">
        <f t="shared" si="924"/>
        <v>2.4443359999999998</v>
      </c>
      <c r="AC3085" s="1">
        <f t="shared" si="925"/>
        <v>1.7202874728862712</v>
      </c>
      <c r="AF3085" s="1">
        <f t="shared" si="926"/>
        <v>11.357240524375994</v>
      </c>
      <c r="AG3085" s="1">
        <f t="shared" si="927"/>
        <v>4.3596010843648383</v>
      </c>
      <c r="AH3085" s="1">
        <f t="shared" si="928"/>
        <v>10.493916707031486</v>
      </c>
      <c r="AI3085">
        <v>4.5</v>
      </c>
      <c r="AJ3085">
        <v>15</v>
      </c>
      <c r="AK3085">
        <v>79</v>
      </c>
      <c r="AL3085">
        <v>15</v>
      </c>
      <c r="AM3085">
        <v>9023</v>
      </c>
      <c r="AN3085">
        <v>9034</v>
      </c>
      <c r="AO3085">
        <v>9011</v>
      </c>
      <c r="AP3085">
        <v>87</v>
      </c>
      <c r="AQ3085">
        <v>0</v>
      </c>
    </row>
    <row r="3086" spans="1:43">
      <c r="A3086" s="27">
        <v>41070</v>
      </c>
      <c r="B3086" s="27"/>
      <c r="C3086">
        <v>24.5</v>
      </c>
      <c r="D3086">
        <v>29.3</v>
      </c>
      <c r="E3086">
        <v>20.2</v>
      </c>
      <c r="F3086">
        <v>35</v>
      </c>
      <c r="G3086">
        <v>20</v>
      </c>
      <c r="H3086">
        <v>10</v>
      </c>
      <c r="I3086" s="10">
        <v>935</v>
      </c>
      <c r="J3086">
        <v>1.6</v>
      </c>
      <c r="K3086" s="2">
        <v>10</v>
      </c>
      <c r="L3086" s="1">
        <f t="shared" si="913"/>
        <v>5.152377250804463</v>
      </c>
      <c r="M3086" s="1">
        <f t="shared" si="914"/>
        <v>50</v>
      </c>
      <c r="N3086" s="1">
        <f t="shared" si="915"/>
        <v>3.0756558121949107</v>
      </c>
      <c r="O3086" s="1">
        <f t="shared" si="929"/>
        <v>0.18389520394995251</v>
      </c>
      <c r="P3086" s="1">
        <f t="shared" si="931"/>
        <v>0.99973909179047205</v>
      </c>
      <c r="Q3086">
        <f t="shared" si="916"/>
        <v>6.1910545561657315</v>
      </c>
      <c r="R3086">
        <f t="shared" si="917"/>
        <v>12.810084369463342</v>
      </c>
      <c r="S3086">
        <f t="shared" si="918"/>
        <v>1.6767126138041024</v>
      </c>
      <c r="T3086">
        <v>0.2432</v>
      </c>
      <c r="U3086" s="1">
        <f t="shared" si="919"/>
        <v>0.40279606873032664</v>
      </c>
      <c r="V3086" s="1">
        <v>162</v>
      </c>
      <c r="W3086" s="1">
        <f t="shared" si="920"/>
        <v>18.794265458926947</v>
      </c>
      <c r="X3086" s="1">
        <f t="shared" si="921"/>
        <v>38.118803991309342</v>
      </c>
      <c r="Y3086" s="1">
        <f t="shared" si="922"/>
        <v>0.96905987627271062</v>
      </c>
      <c r="Z3086" s="1">
        <f t="shared" si="930"/>
        <v>0.19</v>
      </c>
      <c r="AA3086" s="1">
        <f t="shared" si="923"/>
        <v>6.0529081830471954E-2</v>
      </c>
      <c r="AB3086" s="1">
        <f t="shared" si="924"/>
        <v>2.4431555</v>
      </c>
      <c r="AC3086" s="1">
        <f t="shared" si="925"/>
        <v>1.1967217202687106</v>
      </c>
      <c r="AF3086" s="1">
        <f t="shared" si="926"/>
        <v>11.187374215448653</v>
      </c>
      <c r="AG3086" s="1">
        <f t="shared" si="927"/>
        <v>4.6948279508979915</v>
      </c>
      <c r="AH3086" s="1">
        <f t="shared" si="928"/>
        <v>11.76740571674009</v>
      </c>
      <c r="AI3086">
        <v>7.2</v>
      </c>
      <c r="AJ3086">
        <v>14</v>
      </c>
      <c r="AK3086">
        <v>114</v>
      </c>
      <c r="AL3086">
        <v>14</v>
      </c>
      <c r="AM3086">
        <v>9017</v>
      </c>
      <c r="AN3086">
        <v>9026</v>
      </c>
      <c r="AO3086">
        <v>9009</v>
      </c>
      <c r="AP3086">
        <v>104</v>
      </c>
      <c r="AQ3086">
        <v>0</v>
      </c>
    </row>
    <row r="3087" spans="1:43">
      <c r="A3087" s="27">
        <v>41071</v>
      </c>
      <c r="B3087" s="27"/>
      <c r="C3087">
        <v>22.3</v>
      </c>
      <c r="D3087">
        <v>25.5</v>
      </c>
      <c r="E3087">
        <v>20.2</v>
      </c>
      <c r="F3087">
        <v>42</v>
      </c>
      <c r="G3087">
        <v>33</v>
      </c>
      <c r="H3087">
        <v>7.4</v>
      </c>
      <c r="I3087" s="10">
        <v>935</v>
      </c>
      <c r="J3087">
        <v>2.2000000000000002</v>
      </c>
      <c r="K3087" s="2">
        <v>10</v>
      </c>
      <c r="L3087" s="1">
        <f t="shared" si="913"/>
        <v>4.9853936309382165</v>
      </c>
      <c r="M3087" s="1">
        <f t="shared" si="914"/>
        <v>51</v>
      </c>
      <c r="N3087" s="1">
        <f t="shared" si="915"/>
        <v>2.6935462375661197</v>
      </c>
      <c r="O3087" s="1">
        <f t="shared" si="929"/>
        <v>0.16378986044587315</v>
      </c>
      <c r="P3087" s="1">
        <f t="shared" si="931"/>
        <v>1.1425116859638091</v>
      </c>
      <c r="Q3087">
        <f t="shared" si="916"/>
        <v>4.4310637055415336</v>
      </c>
      <c r="R3087">
        <f t="shared" si="917"/>
        <v>12.812700665086597</v>
      </c>
      <c r="S3087">
        <f t="shared" si="918"/>
        <v>1.6770550608752091</v>
      </c>
      <c r="T3087">
        <v>0.2432</v>
      </c>
      <c r="U3087" s="1">
        <f t="shared" si="919"/>
        <v>0.40395706226549094</v>
      </c>
      <c r="V3087" s="1">
        <v>163</v>
      </c>
      <c r="W3087" s="1">
        <f t="shared" si="920"/>
        <v>15.810594649401137</v>
      </c>
      <c r="X3087" s="1">
        <f t="shared" si="921"/>
        <v>38.110905338728053</v>
      </c>
      <c r="Y3087" s="1">
        <f t="shared" si="922"/>
        <v>0.96886706773626408</v>
      </c>
      <c r="Z3087" s="1">
        <f t="shared" si="930"/>
        <v>-0.83599999999999974</v>
      </c>
      <c r="AA3087" s="1">
        <f t="shared" si="923"/>
        <v>6.0400668737830884E-2</v>
      </c>
      <c r="AB3087" s="1">
        <f t="shared" si="924"/>
        <v>2.4483497000000001</v>
      </c>
      <c r="AC3087" s="1">
        <f t="shared" si="925"/>
        <v>1.6454923653694771</v>
      </c>
      <c r="AF3087" s="1">
        <f t="shared" si="926"/>
        <v>8.0920658673582579</v>
      </c>
      <c r="AG3087" s="1">
        <f t="shared" si="927"/>
        <v>4.2905844427754252</v>
      </c>
      <c r="AH3087" s="1">
        <f t="shared" si="928"/>
        <v>11.244823525657111</v>
      </c>
      <c r="AI3087">
        <v>5.8</v>
      </c>
      <c r="AJ3087">
        <v>14</v>
      </c>
      <c r="AK3087">
        <v>94</v>
      </c>
      <c r="AL3087">
        <v>15</v>
      </c>
      <c r="AM3087">
        <v>9054</v>
      </c>
      <c r="AN3087">
        <v>9071</v>
      </c>
      <c r="AO3087">
        <v>9018</v>
      </c>
      <c r="AP3087">
        <v>112</v>
      </c>
      <c r="AQ3087">
        <v>32700</v>
      </c>
    </row>
    <row r="3088" spans="1:43">
      <c r="A3088" s="27">
        <v>41072</v>
      </c>
      <c r="B3088" s="27"/>
      <c r="C3088">
        <v>21.4</v>
      </c>
      <c r="D3088">
        <v>25.7</v>
      </c>
      <c r="E3088">
        <v>16.600000000000001</v>
      </c>
      <c r="F3088">
        <v>39</v>
      </c>
      <c r="G3088">
        <v>22</v>
      </c>
      <c r="H3088">
        <v>9.9</v>
      </c>
      <c r="I3088" s="10">
        <v>935</v>
      </c>
      <c r="J3088">
        <v>2.2999999999999998</v>
      </c>
      <c r="K3088" s="2">
        <v>10</v>
      </c>
      <c r="L3088" s="1">
        <f t="shared" si="913"/>
        <v>5.3628971283708111</v>
      </c>
      <c r="M3088" s="1">
        <f t="shared" si="914"/>
        <v>56</v>
      </c>
      <c r="N3088" s="1">
        <f t="shared" si="915"/>
        <v>2.5496051664479809</v>
      </c>
      <c r="O3088" s="1">
        <f t="shared" si="929"/>
        <v>0.15611765783967005</v>
      </c>
      <c r="P3088" s="1">
        <f t="shared" si="931"/>
        <v>0.89250623773255744</v>
      </c>
      <c r="Q3088">
        <f t="shared" si="916"/>
        <v>6.0691715648850648</v>
      </c>
      <c r="R3088">
        <f t="shared" si="917"/>
        <v>12.81504995129767</v>
      </c>
      <c r="S3088">
        <f t="shared" si="918"/>
        <v>1.6773625590703758</v>
      </c>
      <c r="T3088">
        <v>0.2432</v>
      </c>
      <c r="U3088" s="1">
        <f t="shared" si="919"/>
        <v>0.40499855208956304</v>
      </c>
      <c r="V3088" s="1">
        <v>164</v>
      </c>
      <c r="W3088" s="1">
        <f t="shared" si="920"/>
        <v>18.667740861865802</v>
      </c>
      <c r="X3088" s="1">
        <f t="shared" si="921"/>
        <v>38.103360972075727</v>
      </c>
      <c r="Y3088" s="1">
        <f t="shared" si="922"/>
        <v>0.9686834693394345</v>
      </c>
      <c r="Z3088" s="1">
        <f t="shared" si="930"/>
        <v>-0.3420000000000008</v>
      </c>
      <c r="AA3088" s="1">
        <f t="shared" si="923"/>
        <v>6.0348293013960497E-2</v>
      </c>
      <c r="AB3088" s="1">
        <f t="shared" si="924"/>
        <v>2.4504745999999997</v>
      </c>
      <c r="AC3088" s="1">
        <f t="shared" si="925"/>
        <v>1.7202874728862712</v>
      </c>
      <c r="AF3088" s="1">
        <f t="shared" si="926"/>
        <v>10.363295557398152</v>
      </c>
      <c r="AG3088" s="1">
        <f t="shared" si="927"/>
        <v>4.6221865268274325</v>
      </c>
      <c r="AH3088" s="1">
        <f t="shared" si="928"/>
        <v>11.759432445865404</v>
      </c>
      <c r="AI3088">
        <v>6.2</v>
      </c>
      <c r="AJ3088">
        <v>14</v>
      </c>
      <c r="AK3088">
        <v>97</v>
      </c>
      <c r="AL3088">
        <v>14</v>
      </c>
      <c r="AM3088">
        <v>9052</v>
      </c>
      <c r="AN3088">
        <v>9083</v>
      </c>
      <c r="AO3088">
        <v>9027</v>
      </c>
      <c r="AP3088">
        <v>97</v>
      </c>
      <c r="AQ3088">
        <v>32700</v>
      </c>
    </row>
    <row r="3089" spans="1:43">
      <c r="A3089" s="27">
        <v>41073</v>
      </c>
      <c r="B3089" s="27"/>
      <c r="C3089">
        <v>23.4</v>
      </c>
      <c r="D3089">
        <v>28.6</v>
      </c>
      <c r="E3089">
        <v>19.5</v>
      </c>
      <c r="F3089">
        <v>35</v>
      </c>
      <c r="G3089">
        <v>15</v>
      </c>
      <c r="H3089">
        <v>11.4</v>
      </c>
      <c r="I3089" s="10">
        <v>935</v>
      </c>
      <c r="J3089">
        <v>2</v>
      </c>
      <c r="K3089" s="2">
        <v>10</v>
      </c>
      <c r="L3089" s="1">
        <f t="shared" si="913"/>
        <v>5.3871507150174676</v>
      </c>
      <c r="M3089" s="1">
        <f t="shared" si="914"/>
        <v>55</v>
      </c>
      <c r="N3089" s="1">
        <f t="shared" si="915"/>
        <v>2.8790726980801549</v>
      </c>
      <c r="O3089" s="1">
        <f t="shared" si="929"/>
        <v>0.17359712280239986</v>
      </c>
      <c r="P3089" s="1">
        <f t="shared" si="931"/>
        <v>0.91724296836811436</v>
      </c>
      <c r="Q3089">
        <f t="shared" si="916"/>
        <v>7.0843367125608818</v>
      </c>
      <c r="R3089">
        <f t="shared" si="917"/>
        <v>12.817130793043273</v>
      </c>
      <c r="S3089">
        <f t="shared" si="918"/>
        <v>1.6776349205554022</v>
      </c>
      <c r="T3089">
        <v>0.2432</v>
      </c>
      <c r="U3089" s="1">
        <f t="shared" si="919"/>
        <v>0.40592023009578937</v>
      </c>
      <c r="V3089" s="1">
        <v>165</v>
      </c>
      <c r="W3089" s="1">
        <f t="shared" si="920"/>
        <v>20.378881822814609</v>
      </c>
      <c r="X3089" s="1">
        <f t="shared" si="921"/>
        <v>38.096186312041858</v>
      </c>
      <c r="Y3089" s="1">
        <f t="shared" si="922"/>
        <v>0.96850913539663241</v>
      </c>
      <c r="Z3089" s="1">
        <f t="shared" si="930"/>
        <v>0.76</v>
      </c>
      <c r="AA3089" s="1">
        <f t="shared" si="923"/>
        <v>6.046480710439299E-2</v>
      </c>
      <c r="AB3089" s="1">
        <f t="shared" si="924"/>
        <v>2.4457526000000001</v>
      </c>
      <c r="AC3089" s="1">
        <f t="shared" si="925"/>
        <v>1.4959021503358882</v>
      </c>
      <c r="AF3089" s="1">
        <f t="shared" si="926"/>
        <v>10.889984214420824</v>
      </c>
      <c r="AG3089" s="1">
        <f t="shared" si="927"/>
        <v>4.8693235368633268</v>
      </c>
      <c r="AH3089" s="1">
        <f t="shared" si="928"/>
        <v>11.713612799957401</v>
      </c>
      <c r="AI3089">
        <v>3.5</v>
      </c>
      <c r="AJ3089">
        <v>1</v>
      </c>
      <c r="AK3089">
        <v>61</v>
      </c>
      <c r="AL3089">
        <v>1</v>
      </c>
      <c r="AM3089">
        <v>9030</v>
      </c>
      <c r="AN3089">
        <v>9040</v>
      </c>
      <c r="AO3089">
        <v>9022</v>
      </c>
      <c r="AP3089">
        <v>97</v>
      </c>
      <c r="AQ3089">
        <v>0</v>
      </c>
    </row>
    <row r="3090" spans="1:43">
      <c r="A3090" s="27">
        <v>41074</v>
      </c>
      <c r="B3090" s="27"/>
      <c r="C3090">
        <v>23.3</v>
      </c>
      <c r="D3090">
        <v>27</v>
      </c>
      <c r="E3090">
        <v>20.100000000000001</v>
      </c>
      <c r="F3090">
        <v>35</v>
      </c>
      <c r="G3090">
        <v>21</v>
      </c>
      <c r="H3090">
        <v>10.7</v>
      </c>
      <c r="I3090" s="10">
        <v>935</v>
      </c>
      <c r="J3090">
        <v>3</v>
      </c>
      <c r="K3090" s="2">
        <v>10</v>
      </c>
      <c r="L3090" s="1">
        <f t="shared" si="913"/>
        <v>6.1094868754912959</v>
      </c>
      <c r="M3090" s="1">
        <f t="shared" si="914"/>
        <v>49</v>
      </c>
      <c r="N3090" s="1">
        <f t="shared" si="915"/>
        <v>2.8617578753097068</v>
      </c>
      <c r="O3090" s="1">
        <f t="shared" si="929"/>
        <v>0.17268555787222203</v>
      </c>
      <c r="P3090" s="1">
        <f t="shared" si="931"/>
        <v>0.95110685300150499</v>
      </c>
      <c r="Q3090">
        <f t="shared" si="916"/>
        <v>6.5686918677634205</v>
      </c>
      <c r="R3090">
        <f t="shared" si="917"/>
        <v>12.818941914227171</v>
      </c>
      <c r="S3090">
        <f t="shared" si="918"/>
        <v>1.6778719783019858</v>
      </c>
      <c r="T3090">
        <v>0.2432</v>
      </c>
      <c r="U3090" s="1">
        <f t="shared" si="919"/>
        <v>0.40672182362167059</v>
      </c>
      <c r="V3090" s="1">
        <v>166</v>
      </c>
      <c r="W3090" s="1">
        <f t="shared" si="920"/>
        <v>19.572630942564846</v>
      </c>
      <c r="X3090" s="1">
        <f t="shared" si="921"/>
        <v>38.089395169061234</v>
      </c>
      <c r="Y3090" s="1">
        <f t="shared" si="922"/>
        <v>0.96834411748154015</v>
      </c>
      <c r="Z3090" s="1">
        <f t="shared" si="930"/>
        <v>-3.7999999999999187E-2</v>
      </c>
      <c r="AA3090" s="1">
        <f t="shared" si="923"/>
        <v>6.0458970715632346E-2</v>
      </c>
      <c r="AB3090" s="1">
        <f t="shared" si="924"/>
        <v>2.4459887</v>
      </c>
      <c r="AC3090" s="1">
        <f t="shared" si="925"/>
        <v>2.2438532255038321</v>
      </c>
      <c r="AF3090" s="1">
        <f t="shared" si="926"/>
        <v>9.4579775694717636</v>
      </c>
      <c r="AG3090" s="1">
        <f t="shared" si="927"/>
        <v>4.7830383926176117</v>
      </c>
      <c r="AH3090" s="1">
        <f t="shared" si="928"/>
        <v>12.171483150477954</v>
      </c>
      <c r="AI3090">
        <v>6.2</v>
      </c>
      <c r="AJ3090">
        <v>14</v>
      </c>
      <c r="AK3090">
        <v>111</v>
      </c>
      <c r="AL3090">
        <v>14</v>
      </c>
      <c r="AM3090">
        <v>9066</v>
      </c>
      <c r="AN3090">
        <v>9078</v>
      </c>
      <c r="AO3090">
        <v>9028</v>
      </c>
      <c r="AP3090">
        <v>99</v>
      </c>
      <c r="AQ3090">
        <v>0</v>
      </c>
    </row>
    <row r="3091" spans="1:43">
      <c r="A3091" s="27">
        <v>41075</v>
      </c>
      <c r="B3091" s="27"/>
      <c r="C3091">
        <v>23.7</v>
      </c>
      <c r="D3091">
        <v>28.8</v>
      </c>
      <c r="E3091">
        <v>19</v>
      </c>
      <c r="F3091">
        <v>36</v>
      </c>
      <c r="G3091">
        <v>20</v>
      </c>
      <c r="H3091">
        <v>12.5</v>
      </c>
      <c r="I3091" s="10">
        <v>935</v>
      </c>
      <c r="J3091">
        <v>1.2</v>
      </c>
      <c r="K3091" s="2">
        <v>10</v>
      </c>
      <c r="L3091" s="1">
        <f t="shared" si="913"/>
        <v>5.193802488346468</v>
      </c>
      <c r="M3091" s="1">
        <f t="shared" si="914"/>
        <v>52</v>
      </c>
      <c r="N3091" s="1">
        <f t="shared" si="915"/>
        <v>2.9315669710764714</v>
      </c>
      <c r="O3091" s="1">
        <f t="shared" si="929"/>
        <v>0.17635621096976528</v>
      </c>
      <c r="P3091" s="1">
        <f t="shared" si="931"/>
        <v>0.96760025392600646</v>
      </c>
      <c r="Q3091">
        <f t="shared" si="916"/>
        <v>7.5410359264204194</v>
      </c>
      <c r="R3091">
        <f t="shared" si="917"/>
        <v>12.820482200310467</v>
      </c>
      <c r="S3091">
        <f t="shared" si="918"/>
        <v>1.6780735864280716</v>
      </c>
      <c r="T3091">
        <v>0.2432</v>
      </c>
      <c r="U3091" s="1">
        <f t="shared" si="919"/>
        <v>0.4074030955296245</v>
      </c>
      <c r="V3091" s="1">
        <v>167</v>
      </c>
      <c r="W3091" s="1">
        <f t="shared" si="920"/>
        <v>21.626417613774883</v>
      </c>
      <c r="X3091" s="1">
        <f t="shared" si="921"/>
        <v>38.08299972862298</v>
      </c>
      <c r="Y3091" s="1">
        <f t="shared" si="922"/>
        <v>0.96818846441185402</v>
      </c>
      <c r="Z3091" s="1">
        <f t="shared" si="930"/>
        <v>0.15199999999999947</v>
      </c>
      <c r="AA3091" s="1">
        <f t="shared" si="923"/>
        <v>6.0482323033602153E-2</v>
      </c>
      <c r="AB3091" s="1">
        <f t="shared" si="924"/>
        <v>2.4450442999999997</v>
      </c>
      <c r="AC3091" s="1">
        <f t="shared" si="925"/>
        <v>0.89754129020153295</v>
      </c>
      <c r="AF3091" s="1">
        <f t="shared" si="926"/>
        <v>11.379419822974427</v>
      </c>
      <c r="AG3091" s="1">
        <f t="shared" si="927"/>
        <v>5.104775307645439</v>
      </c>
      <c r="AH3091" s="1">
        <f t="shared" si="928"/>
        <v>13.072705408788913</v>
      </c>
      <c r="AI3091">
        <v>4.3</v>
      </c>
      <c r="AJ3091">
        <v>15</v>
      </c>
      <c r="AK3091">
        <v>77</v>
      </c>
      <c r="AL3091">
        <v>16</v>
      </c>
      <c r="AM3091">
        <v>9064</v>
      </c>
      <c r="AN3091">
        <v>9085</v>
      </c>
      <c r="AO3091">
        <v>9028</v>
      </c>
      <c r="AP3091">
        <v>100</v>
      </c>
      <c r="AQ3091">
        <v>0</v>
      </c>
    </row>
    <row r="3092" spans="1:43">
      <c r="A3092" s="27">
        <v>41076</v>
      </c>
      <c r="B3092" s="27"/>
      <c r="C3092">
        <v>25</v>
      </c>
      <c r="D3092">
        <v>31.7</v>
      </c>
      <c r="E3092">
        <v>20.8</v>
      </c>
      <c r="F3092">
        <v>30</v>
      </c>
      <c r="G3092">
        <v>17</v>
      </c>
      <c r="H3092">
        <v>10.9</v>
      </c>
      <c r="I3092" s="10">
        <v>935</v>
      </c>
      <c r="J3092">
        <v>3.8</v>
      </c>
      <c r="K3092" s="2">
        <v>10</v>
      </c>
      <c r="L3092" s="1">
        <f t="shared" si="913"/>
        <v>6.8662490706939856</v>
      </c>
      <c r="M3092" s="1">
        <f t="shared" si="914"/>
        <v>43</v>
      </c>
      <c r="N3092" s="1">
        <f t="shared" si="915"/>
        <v>3.1688149728170982</v>
      </c>
      <c r="O3092" s="1">
        <f t="shared" si="929"/>
        <v>0.18874360871147136</v>
      </c>
      <c r="P3092" s="1">
        <f t="shared" si="931"/>
        <v>0.92583017951627888</v>
      </c>
      <c r="Q3092">
        <f t="shared" si="916"/>
        <v>6.9925793497731545</v>
      </c>
      <c r="R3092">
        <f t="shared" si="917"/>
        <v>12.821750700594341</v>
      </c>
      <c r="S3092">
        <f t="shared" si="918"/>
        <v>1.6782396204966417</v>
      </c>
      <c r="T3092">
        <v>0.2432</v>
      </c>
      <c r="U3092" s="1">
        <f t="shared" si="919"/>
        <v>0.40796384427713844</v>
      </c>
      <c r="V3092" s="1">
        <v>168</v>
      </c>
      <c r="W3092" s="1">
        <f t="shared" si="920"/>
        <v>19.792254851681417</v>
      </c>
      <c r="X3092" s="1">
        <f t="shared" si="921"/>
        <v>38.077010538571528</v>
      </c>
      <c r="Y3092" s="1">
        <f t="shared" si="922"/>
        <v>0.96804222223484304</v>
      </c>
      <c r="Z3092" s="1">
        <f t="shared" si="930"/>
        <v>0.49400000000000027</v>
      </c>
      <c r="AA3092" s="1">
        <f t="shared" si="923"/>
        <v>6.0558342810253032E-2</v>
      </c>
      <c r="AB3092" s="1">
        <f t="shared" si="924"/>
        <v>2.4419749999999998</v>
      </c>
      <c r="AC3092" s="1">
        <f t="shared" si="925"/>
        <v>2.8422140856381874</v>
      </c>
      <c r="AF3092" s="1">
        <f t="shared" si="926"/>
        <v>12.375070968113594</v>
      </c>
      <c r="AG3092" s="1">
        <f t="shared" si="927"/>
        <v>4.7631062200514878</v>
      </c>
      <c r="AH3092" s="1">
        <f t="shared" si="928"/>
        <v>11.738769634507845</v>
      </c>
      <c r="AI3092">
        <v>8.9</v>
      </c>
      <c r="AJ3092">
        <v>6</v>
      </c>
      <c r="AK3092">
        <v>159</v>
      </c>
      <c r="AL3092">
        <v>6</v>
      </c>
      <c r="AM3092">
        <v>9001</v>
      </c>
      <c r="AN3092">
        <v>9039</v>
      </c>
      <c r="AO3092">
        <v>8955</v>
      </c>
      <c r="AP3092">
        <v>92</v>
      </c>
      <c r="AQ3092">
        <v>0</v>
      </c>
    </row>
    <row r="3093" spans="1:43">
      <c r="A3093" s="27">
        <v>41077</v>
      </c>
      <c r="B3093" s="27"/>
      <c r="C3093">
        <v>24.6</v>
      </c>
      <c r="D3093">
        <v>27.4</v>
      </c>
      <c r="E3093">
        <v>20</v>
      </c>
      <c r="F3093">
        <v>36</v>
      </c>
      <c r="G3093">
        <v>27</v>
      </c>
      <c r="H3093">
        <v>8.6</v>
      </c>
      <c r="I3093" s="10">
        <v>935</v>
      </c>
      <c r="J3093">
        <v>2.9</v>
      </c>
      <c r="K3093" s="2">
        <v>10</v>
      </c>
      <c r="L3093" s="1">
        <f t="shared" si="913"/>
        <v>5.9608941219021183</v>
      </c>
      <c r="M3093" s="1">
        <f t="shared" si="914"/>
        <v>45</v>
      </c>
      <c r="N3093" s="1">
        <f t="shared" si="915"/>
        <v>3.0940941262905595</v>
      </c>
      <c r="O3093" s="1">
        <f t="shared" si="929"/>
        <v>0.18485639467478179</v>
      </c>
      <c r="P3093" s="1">
        <f t="shared" si="931"/>
        <v>1.0191790302135966</v>
      </c>
      <c r="Q3093">
        <f t="shared" si="916"/>
        <v>5.3128204224666087</v>
      </c>
      <c r="R3093">
        <f t="shared" si="917"/>
        <v>12.822746630175791</v>
      </c>
      <c r="S3093">
        <f t="shared" si="918"/>
        <v>1.6783699777717005</v>
      </c>
      <c r="T3093">
        <v>0.2432</v>
      </c>
      <c r="U3093" s="1">
        <f t="shared" si="919"/>
        <v>0.40840390397639287</v>
      </c>
      <c r="V3093" s="1">
        <v>169</v>
      </c>
      <c r="W3093" s="1">
        <f t="shared" si="920"/>
        <v>17.15929172780087</v>
      </c>
      <c r="X3093" s="1">
        <f t="shared" si="921"/>
        <v>38.071436498398448</v>
      </c>
      <c r="Y3093" s="1">
        <f t="shared" si="922"/>
        <v>0.9679054342137261</v>
      </c>
      <c r="Z3093" s="1">
        <f t="shared" si="930"/>
        <v>-0.15199999999999947</v>
      </c>
      <c r="AA3093" s="1">
        <f t="shared" si="923"/>
        <v>6.0534931764047402E-2</v>
      </c>
      <c r="AB3093" s="1">
        <f t="shared" si="924"/>
        <v>2.4429194000000001</v>
      </c>
      <c r="AC3093" s="1">
        <f t="shared" si="925"/>
        <v>2.1690581179870376</v>
      </c>
      <c r="AF3093" s="1">
        <f t="shared" si="926"/>
        <v>10.099707964867166</v>
      </c>
      <c r="AG3093" s="1">
        <f t="shared" si="927"/>
        <v>4.4784302072416011</v>
      </c>
      <c r="AH3093" s="1">
        <f t="shared" si="928"/>
        <v>11.388636533813774</v>
      </c>
      <c r="AI3093">
        <v>8.1</v>
      </c>
      <c r="AJ3093">
        <v>6</v>
      </c>
      <c r="AK3093">
        <v>155</v>
      </c>
      <c r="AL3093">
        <v>6</v>
      </c>
      <c r="AM3093">
        <v>9000</v>
      </c>
      <c r="AN3093">
        <v>9015</v>
      </c>
      <c r="AO3093">
        <v>8970</v>
      </c>
      <c r="AP3093">
        <v>110</v>
      </c>
      <c r="AQ3093">
        <v>32700</v>
      </c>
    </row>
    <row r="3094" spans="1:43">
      <c r="A3094" s="27">
        <v>41078</v>
      </c>
      <c r="B3094" s="27"/>
      <c r="C3094">
        <v>21</v>
      </c>
      <c r="D3094">
        <v>26.9</v>
      </c>
      <c r="E3094">
        <v>14.9</v>
      </c>
      <c r="F3094">
        <v>52</v>
      </c>
      <c r="G3094">
        <v>23</v>
      </c>
      <c r="H3094">
        <v>13.6</v>
      </c>
      <c r="I3094" s="10">
        <v>935</v>
      </c>
      <c r="J3094">
        <v>1.9</v>
      </c>
      <c r="K3094" s="2">
        <v>10</v>
      </c>
      <c r="L3094" s="1">
        <f t="shared" si="913"/>
        <v>5.8219138940619084</v>
      </c>
      <c r="M3094" s="1">
        <f t="shared" si="914"/>
        <v>81</v>
      </c>
      <c r="N3094" s="1">
        <f t="shared" si="915"/>
        <v>2.4878197408861031</v>
      </c>
      <c r="O3094" s="1">
        <f t="shared" si="929"/>
        <v>0.15280657843904855</v>
      </c>
      <c r="P3094" s="1">
        <f t="shared" si="931"/>
        <v>1.0942041907671167</v>
      </c>
      <c r="Q3094">
        <f t="shared" si="916"/>
        <v>7.4804560107027713</v>
      </c>
      <c r="R3094">
        <f t="shared" si="917"/>
        <v>12.823469371568237</v>
      </c>
      <c r="S3094">
        <f t="shared" si="918"/>
        <v>1.6784645774303975</v>
      </c>
      <c r="T3094">
        <v>0.2432</v>
      </c>
      <c r="U3094" s="1">
        <f t="shared" si="919"/>
        <v>0.40872314444333574</v>
      </c>
      <c r="V3094" s="1">
        <v>170</v>
      </c>
      <c r="W3094" s="1">
        <f t="shared" si="920"/>
        <v>22.870750712564515</v>
      </c>
      <c r="X3094" s="1">
        <f t="shared" si="921"/>
        <v>38.066284850525065</v>
      </c>
      <c r="Y3094" s="1">
        <f t="shared" si="922"/>
        <v>0.9677781408148739</v>
      </c>
      <c r="Z3094" s="1">
        <f t="shared" si="930"/>
        <v>-1.3680000000000005</v>
      </c>
      <c r="AA3094" s="1">
        <f t="shared" si="923"/>
        <v>6.0325044059815001E-2</v>
      </c>
      <c r="AB3094" s="1">
        <f t="shared" si="924"/>
        <v>2.451419</v>
      </c>
      <c r="AC3094" s="1">
        <f t="shared" si="925"/>
        <v>1.4211070428190937</v>
      </c>
      <c r="AF3094" s="1">
        <f t="shared" si="926"/>
        <v>11.767675331056713</v>
      </c>
      <c r="AG3094" s="1">
        <f t="shared" si="927"/>
        <v>5.4197951688380437</v>
      </c>
      <c r="AH3094" s="1">
        <f t="shared" si="928"/>
        <v>15.13890726884868</v>
      </c>
      <c r="AI3094">
        <v>8.1999999999999993</v>
      </c>
      <c r="AJ3094">
        <v>14</v>
      </c>
      <c r="AK3094">
        <v>123</v>
      </c>
      <c r="AL3094">
        <v>14</v>
      </c>
      <c r="AM3094">
        <v>9045</v>
      </c>
      <c r="AN3094">
        <v>9068</v>
      </c>
      <c r="AO3094">
        <v>9003</v>
      </c>
      <c r="AP3094">
        <v>116</v>
      </c>
      <c r="AQ3094">
        <v>140</v>
      </c>
    </row>
    <row r="3095" spans="1:43">
      <c r="A3095" s="27">
        <v>41079</v>
      </c>
      <c r="B3095" s="27"/>
      <c r="C3095">
        <v>25.2</v>
      </c>
      <c r="D3095">
        <v>30.8</v>
      </c>
      <c r="E3095">
        <v>19.100000000000001</v>
      </c>
      <c r="F3095">
        <v>35</v>
      </c>
      <c r="G3095">
        <v>18</v>
      </c>
      <c r="H3095">
        <v>13.9</v>
      </c>
      <c r="I3095" s="10">
        <v>935</v>
      </c>
      <c r="J3095">
        <v>2.5</v>
      </c>
      <c r="K3095" s="2">
        <v>10</v>
      </c>
      <c r="L3095" s="1">
        <f t="shared" si="913"/>
        <v>6.1808745644710363</v>
      </c>
      <c r="M3095" s="1">
        <f t="shared" si="914"/>
        <v>52</v>
      </c>
      <c r="N3095" s="1">
        <f t="shared" si="915"/>
        <v>3.206761919485078</v>
      </c>
      <c r="O3095" s="1">
        <f t="shared" si="929"/>
        <v>0.19071289391092752</v>
      </c>
      <c r="P3095" s="1">
        <f t="shared" si="931"/>
        <v>0.97496764209961539</v>
      </c>
      <c r="Q3095">
        <f t="shared" si="916"/>
        <v>8.3991285940866049</v>
      </c>
      <c r="R3095">
        <f t="shared" si="917"/>
        <v>12.823918475980228</v>
      </c>
      <c r="S3095">
        <f t="shared" si="918"/>
        <v>1.6785233607303964</v>
      </c>
      <c r="T3095">
        <v>0.2432</v>
      </c>
      <c r="U3095" s="1">
        <f t="shared" si="919"/>
        <v>0.40892147123619577</v>
      </c>
      <c r="V3095" s="1">
        <v>171</v>
      </c>
      <c r="W3095" s="1">
        <f t="shared" si="920"/>
        <v>23.21017394237823</v>
      </c>
      <c r="X3095" s="1">
        <f t="shared" si="921"/>
        <v>38.06156117357358</v>
      </c>
      <c r="Y3095" s="1">
        <f t="shared" si="922"/>
        <v>0.96766037969583707</v>
      </c>
      <c r="Z3095" s="1">
        <f t="shared" si="930"/>
        <v>1.5959999999999996</v>
      </c>
      <c r="AA3095" s="1">
        <f t="shared" si="923"/>
        <v>6.0570055125092476E-2</v>
      </c>
      <c r="AB3095" s="1">
        <f t="shared" si="924"/>
        <v>2.4415027999999999</v>
      </c>
      <c r="AC3095" s="1">
        <f t="shared" si="925"/>
        <v>1.8698776879198602</v>
      </c>
      <c r="AF3095" s="1">
        <f t="shared" si="926"/>
        <v>12.875847380224476</v>
      </c>
      <c r="AG3095" s="1">
        <f t="shared" si="927"/>
        <v>5.3489921056562793</v>
      </c>
      <c r="AH3095" s="1">
        <f t="shared" si="928"/>
        <v>12.637356551722165</v>
      </c>
      <c r="AI3095">
        <v>4.0999999999999996</v>
      </c>
      <c r="AJ3095">
        <v>3</v>
      </c>
      <c r="AK3095">
        <v>70</v>
      </c>
      <c r="AL3095">
        <v>16</v>
      </c>
      <c r="AM3095">
        <v>9002</v>
      </c>
      <c r="AN3095">
        <v>9031</v>
      </c>
      <c r="AO3095">
        <v>8975</v>
      </c>
      <c r="AP3095">
        <v>102</v>
      </c>
      <c r="AQ3095">
        <v>0</v>
      </c>
    </row>
    <row r="3096" spans="1:43">
      <c r="A3096" s="27">
        <v>41080</v>
      </c>
      <c r="B3096" s="27"/>
      <c r="C3096">
        <v>25.8</v>
      </c>
      <c r="D3096">
        <v>30.2</v>
      </c>
      <c r="E3096">
        <v>22</v>
      </c>
      <c r="F3096">
        <v>33</v>
      </c>
      <c r="G3096">
        <v>19</v>
      </c>
      <c r="H3096">
        <v>9.9</v>
      </c>
      <c r="I3096" s="10">
        <v>935</v>
      </c>
      <c r="J3096">
        <v>3.3</v>
      </c>
      <c r="K3096" s="2">
        <v>10</v>
      </c>
      <c r="L3096" s="1">
        <f t="shared" si="913"/>
        <v>6.5388948248904475</v>
      </c>
      <c r="M3096" s="1">
        <f t="shared" si="914"/>
        <v>47</v>
      </c>
      <c r="N3096" s="1">
        <f t="shared" si="915"/>
        <v>3.3229902501978286</v>
      </c>
      <c r="O3096" s="1">
        <f t="shared" si="929"/>
        <v>0.19672489624715025</v>
      </c>
      <c r="P3096" s="1">
        <f t="shared" si="931"/>
        <v>1.0293991747454552</v>
      </c>
      <c r="Q3096">
        <f t="shared" si="916"/>
        <v>6.1769212972008614</v>
      </c>
      <c r="R3096">
        <f t="shared" si="917"/>
        <v>12.824093664246908</v>
      </c>
      <c r="S3096">
        <f t="shared" si="918"/>
        <v>1.6785462911317943</v>
      </c>
      <c r="T3096">
        <v>0.2432</v>
      </c>
      <c r="U3096" s="1">
        <f t="shared" si="919"/>
        <v>0.40899882568342083</v>
      </c>
      <c r="V3096" s="1">
        <v>172</v>
      </c>
      <c r="W3096" s="1">
        <f t="shared" si="920"/>
        <v>18.6371770986595</v>
      </c>
      <c r="X3096" s="1">
        <f t="shared" si="921"/>
        <v>38.057269377625389</v>
      </c>
      <c r="Y3096" s="1">
        <f t="shared" si="922"/>
        <v>0.9675521856942062</v>
      </c>
      <c r="Z3096" s="1">
        <f t="shared" si="930"/>
        <v>0.22800000000000054</v>
      </c>
      <c r="AA3096" s="1">
        <f t="shared" si="923"/>
        <v>6.0605219268101113E-2</v>
      </c>
      <c r="AB3096" s="1">
        <f t="shared" si="924"/>
        <v>2.4400862000000001</v>
      </c>
      <c r="AC3096" s="1">
        <f t="shared" si="925"/>
        <v>2.4682385480542153</v>
      </c>
      <c r="AF3096" s="1">
        <f t="shared" si="926"/>
        <v>10.92845770380886</v>
      </c>
      <c r="AG3096" s="1">
        <f t="shared" si="927"/>
        <v>4.6834139266215464</v>
      </c>
      <c r="AH3096" s="1">
        <f t="shared" si="928"/>
        <v>11.782726841847602</v>
      </c>
      <c r="AI3096">
        <v>6.6</v>
      </c>
      <c r="AJ3096">
        <v>1</v>
      </c>
      <c r="AK3096">
        <v>125</v>
      </c>
      <c r="AL3096">
        <v>1</v>
      </c>
      <c r="AM3096">
        <v>8979</v>
      </c>
      <c r="AN3096">
        <v>8992</v>
      </c>
      <c r="AO3096">
        <v>8967</v>
      </c>
      <c r="AP3096">
        <v>109</v>
      </c>
      <c r="AQ3096">
        <v>0</v>
      </c>
    </row>
    <row r="3097" spans="1:43">
      <c r="A3097" s="27">
        <v>41081</v>
      </c>
      <c r="B3097" s="27"/>
      <c r="C3097">
        <v>23.6</v>
      </c>
      <c r="D3097">
        <v>28.1</v>
      </c>
      <c r="E3097">
        <v>18.8</v>
      </c>
      <c r="F3097">
        <v>41</v>
      </c>
      <c r="G3097">
        <v>29</v>
      </c>
      <c r="H3097">
        <v>12.9</v>
      </c>
      <c r="I3097" s="10">
        <v>935</v>
      </c>
      <c r="J3097">
        <v>2.2000000000000002</v>
      </c>
      <c r="K3097" s="2">
        <v>10</v>
      </c>
      <c r="L3097" s="1">
        <f t="shared" si="913"/>
        <v>6.1418011197371012</v>
      </c>
      <c r="M3097" s="1">
        <f t="shared" si="914"/>
        <v>53</v>
      </c>
      <c r="N3097" s="1">
        <f t="shared" si="915"/>
        <v>2.9139768389124927</v>
      </c>
      <c r="O3097" s="1">
        <f t="shared" si="929"/>
        <v>0.17543243500016223</v>
      </c>
      <c r="P3097" s="1">
        <f t="shared" si="931"/>
        <v>1.1267412020164409</v>
      </c>
      <c r="Q3097">
        <f t="shared" si="916"/>
        <v>7.2925325424283702</v>
      </c>
      <c r="R3097">
        <f t="shared" si="917"/>
        <v>12.82399482741028</v>
      </c>
      <c r="S3097">
        <f t="shared" si="918"/>
        <v>1.6785333543730734</v>
      </c>
      <c r="T3097">
        <v>0.2432</v>
      </c>
      <c r="U3097" s="1">
        <f t="shared" si="919"/>
        <v>0.40895518490103566</v>
      </c>
      <c r="V3097" s="1">
        <v>173</v>
      </c>
      <c r="W3097" s="1">
        <f t="shared" si="920"/>
        <v>22.062676126035871</v>
      </c>
      <c r="X3097" s="1">
        <f t="shared" si="921"/>
        <v>38.05341170146405</v>
      </c>
      <c r="Y3097" s="1">
        <f t="shared" si="922"/>
        <v>0.96745359081730564</v>
      </c>
      <c r="Z3097" s="1">
        <f t="shared" si="930"/>
        <v>-0.83599999999999974</v>
      </c>
      <c r="AA3097" s="1">
        <f t="shared" si="923"/>
        <v>6.0476483263051405E-2</v>
      </c>
      <c r="AB3097" s="1">
        <f t="shared" si="924"/>
        <v>2.4452803999999997</v>
      </c>
      <c r="AC3097" s="1">
        <f t="shared" si="925"/>
        <v>1.6454923653694771</v>
      </c>
      <c r="AF3097" s="1">
        <f t="shared" si="926"/>
        <v>11.050024761168665</v>
      </c>
      <c r="AG3097" s="1">
        <f t="shared" si="927"/>
        <v>5.3003714956625672</v>
      </c>
      <c r="AH3097" s="1">
        <f t="shared" si="928"/>
        <v>14.622838235146501</v>
      </c>
      <c r="AI3097">
        <v>5.0999999999999996</v>
      </c>
      <c r="AJ3097">
        <v>14</v>
      </c>
      <c r="AK3097">
        <v>88</v>
      </c>
      <c r="AL3097">
        <v>14</v>
      </c>
      <c r="AM3097">
        <v>9014</v>
      </c>
      <c r="AN3097">
        <v>9033</v>
      </c>
      <c r="AO3097">
        <v>8984</v>
      </c>
      <c r="AP3097">
        <v>117</v>
      </c>
      <c r="AQ3097">
        <v>32700</v>
      </c>
    </row>
    <row r="3098" spans="1:43">
      <c r="A3098" s="27">
        <v>41082</v>
      </c>
      <c r="B3098" s="27"/>
      <c r="C3098">
        <v>22.4</v>
      </c>
      <c r="D3098">
        <v>27.6</v>
      </c>
      <c r="E3098">
        <v>16.7</v>
      </c>
      <c r="F3098">
        <v>54</v>
      </c>
      <c r="G3098">
        <v>27</v>
      </c>
      <c r="H3098">
        <v>13.9</v>
      </c>
      <c r="I3098" s="10">
        <v>935</v>
      </c>
      <c r="J3098">
        <v>2.8</v>
      </c>
      <c r="K3098" s="2">
        <v>10</v>
      </c>
      <c r="L3098" s="1">
        <f t="shared" si="913"/>
        <v>6.1701903198045533</v>
      </c>
      <c r="M3098" s="1">
        <f t="shared" si="914"/>
        <v>81</v>
      </c>
      <c r="N3098" s="1">
        <f t="shared" si="915"/>
        <v>2.7099694655976552</v>
      </c>
      <c r="O3098" s="1">
        <f t="shared" si="929"/>
        <v>0.16466164596511262</v>
      </c>
      <c r="P3098" s="1">
        <f t="shared" si="931"/>
        <v>1.2689250248069919</v>
      </c>
      <c r="Q3098">
        <f t="shared" si="916"/>
        <v>7.3056197859776821</v>
      </c>
      <c r="R3098">
        <f t="shared" si="917"/>
        <v>12.823622026945888</v>
      </c>
      <c r="S3098">
        <f t="shared" si="918"/>
        <v>1.6784845585007706</v>
      </c>
      <c r="T3098">
        <v>0.2432</v>
      </c>
      <c r="U3098" s="1">
        <f t="shared" si="919"/>
        <v>0.40879056179941087</v>
      </c>
      <c r="V3098" s="1">
        <v>174</v>
      </c>
      <c r="W3098" s="1">
        <f t="shared" si="920"/>
        <v>23.203484053851941</v>
      </c>
      <c r="X3098" s="1">
        <f t="shared" si="921"/>
        <v>38.049988711800275</v>
      </c>
      <c r="Y3098" s="1">
        <f t="shared" si="922"/>
        <v>0.96736462423272462</v>
      </c>
      <c r="Z3098" s="1">
        <f t="shared" si="930"/>
        <v>-0.45600000000000107</v>
      </c>
      <c r="AA3098" s="1">
        <f t="shared" si="923"/>
        <v>6.0406493875148452E-2</v>
      </c>
      <c r="AB3098" s="1">
        <f t="shared" si="924"/>
        <v>2.4481136000000001</v>
      </c>
      <c r="AC3098" s="1">
        <f t="shared" si="925"/>
        <v>2.0942630104702431</v>
      </c>
      <c r="AF3098" s="1">
        <f t="shared" si="926"/>
        <v>11.615065690133477</v>
      </c>
      <c r="AG3098" s="1">
        <f t="shared" si="927"/>
        <v>5.5986827734156606</v>
      </c>
      <c r="AH3098" s="1">
        <f t="shared" si="928"/>
        <v>15.075418070226572</v>
      </c>
      <c r="AI3098">
        <v>9.1</v>
      </c>
      <c r="AJ3098">
        <v>14</v>
      </c>
      <c r="AK3098">
        <v>149</v>
      </c>
      <c r="AL3098">
        <v>14</v>
      </c>
      <c r="AM3098">
        <v>9038</v>
      </c>
      <c r="AN3098">
        <v>9061</v>
      </c>
      <c r="AO3098">
        <v>9009</v>
      </c>
      <c r="AP3098">
        <v>133</v>
      </c>
      <c r="AQ3098">
        <v>70</v>
      </c>
    </row>
    <row r="3099" spans="1:43">
      <c r="A3099" s="27">
        <v>41083</v>
      </c>
      <c r="B3099" s="27"/>
      <c r="C3099">
        <v>25.5</v>
      </c>
      <c r="D3099">
        <v>31.4</v>
      </c>
      <c r="E3099">
        <v>19.7</v>
      </c>
      <c r="F3099">
        <v>31</v>
      </c>
      <c r="G3099">
        <v>14</v>
      </c>
      <c r="H3099">
        <v>12.7</v>
      </c>
      <c r="I3099" s="10">
        <v>935</v>
      </c>
      <c r="J3099">
        <v>2.7</v>
      </c>
      <c r="K3099" s="2">
        <v>10</v>
      </c>
      <c r="L3099" s="1">
        <f t="shared" si="913"/>
        <v>6.3368558301129827</v>
      </c>
      <c r="M3099" s="1">
        <f t="shared" si="914"/>
        <v>48</v>
      </c>
      <c r="N3099" s="1">
        <f t="shared" si="915"/>
        <v>3.2644251709352656</v>
      </c>
      <c r="O3099" s="1">
        <f t="shared" si="929"/>
        <v>0.19369925492837811</v>
      </c>
      <c r="P3099" s="1">
        <f t="shared" si="931"/>
        <v>0.87284993314685755</v>
      </c>
      <c r="Q3099">
        <f t="shared" si="916"/>
        <v>8.0922055169250164</v>
      </c>
      <c r="R3099">
        <f t="shared" si="917"/>
        <v>12.822975494634898</v>
      </c>
      <c r="S3099">
        <f t="shared" si="918"/>
        <v>1.6783999338527353</v>
      </c>
      <c r="T3099">
        <v>0.2432</v>
      </c>
      <c r="U3099" s="1">
        <f t="shared" si="919"/>
        <v>0.40850500507944432</v>
      </c>
      <c r="V3099" s="1">
        <v>175</v>
      </c>
      <c r="W3099" s="1">
        <f t="shared" si="920"/>
        <v>21.831663260493514</v>
      </c>
      <c r="X3099" s="1">
        <f t="shared" si="921"/>
        <v>38.046999304475897</v>
      </c>
      <c r="Y3099" s="1">
        <f t="shared" si="922"/>
        <v>0.96728531225968872</v>
      </c>
      <c r="Z3099" s="1">
        <f t="shared" si="930"/>
        <v>1.1780000000000006</v>
      </c>
      <c r="AA3099" s="1">
        <f t="shared" si="923"/>
        <v>6.0587632094413368E-2</v>
      </c>
      <c r="AB3099" s="1">
        <f t="shared" si="924"/>
        <v>2.4407945</v>
      </c>
      <c r="AC3099" s="1">
        <f t="shared" si="925"/>
        <v>2.019467902953449</v>
      </c>
      <c r="AF3099" s="1">
        <f t="shared" si="926"/>
        <v>12.960718369783176</v>
      </c>
      <c r="AG3099" s="1">
        <f t="shared" si="927"/>
        <v>5.0462032878912959</v>
      </c>
      <c r="AH3099" s="1">
        <f t="shared" si="928"/>
        <v>12.056314594633653</v>
      </c>
      <c r="AI3099">
        <v>5</v>
      </c>
      <c r="AJ3099">
        <v>2</v>
      </c>
      <c r="AK3099">
        <v>81</v>
      </c>
      <c r="AL3099">
        <v>3</v>
      </c>
      <c r="AM3099">
        <v>9016</v>
      </c>
      <c r="AN3099">
        <v>9036</v>
      </c>
      <c r="AO3099">
        <v>8986</v>
      </c>
      <c r="AP3099">
        <v>93</v>
      </c>
      <c r="AQ3099">
        <v>0</v>
      </c>
    </row>
    <row r="3100" spans="1:43">
      <c r="A3100" s="27">
        <v>41084</v>
      </c>
      <c r="B3100" s="27"/>
      <c r="C3100">
        <v>24.3</v>
      </c>
      <c r="D3100">
        <v>29.9</v>
      </c>
      <c r="E3100">
        <v>22.2</v>
      </c>
      <c r="F3100">
        <v>33</v>
      </c>
      <c r="G3100">
        <v>18</v>
      </c>
      <c r="H3100">
        <v>5.3</v>
      </c>
      <c r="I3100" s="10">
        <v>935</v>
      </c>
      <c r="J3100">
        <v>1.4</v>
      </c>
      <c r="K3100" s="2">
        <v>10</v>
      </c>
      <c r="L3100" s="1">
        <f t="shared" si="913"/>
        <v>4.3220011591024754</v>
      </c>
      <c r="M3100" s="1">
        <f t="shared" si="914"/>
        <v>48</v>
      </c>
      <c r="N3100" s="1">
        <f t="shared" si="915"/>
        <v>3.0390664996731562</v>
      </c>
      <c r="O3100" s="1">
        <f t="shared" si="929"/>
        <v>0.18198545465420676</v>
      </c>
      <c r="P3100" s="1">
        <f t="shared" si="931"/>
        <v>1.0223456806516378</v>
      </c>
      <c r="Q3100">
        <f t="shared" si="916"/>
        <v>3.6744974390843561</v>
      </c>
      <c r="R3100">
        <f t="shared" si="917"/>
        <v>12.822055632082188</v>
      </c>
      <c r="S3100">
        <f t="shared" si="918"/>
        <v>1.6782795329950508</v>
      </c>
      <c r="T3100">
        <v>0.2432</v>
      </c>
      <c r="U3100" s="1">
        <f t="shared" si="919"/>
        <v>0.40809859921815322</v>
      </c>
      <c r="V3100" s="1">
        <v>176</v>
      </c>
      <c r="W3100" s="1">
        <f t="shared" si="920"/>
        <v>13.377941394154275</v>
      </c>
      <c r="X3100" s="1">
        <f t="shared" si="921"/>
        <v>38.044440707643432</v>
      </c>
      <c r="Y3100" s="1">
        <f t="shared" si="922"/>
        <v>0.96721567836127365</v>
      </c>
      <c r="Z3100" s="1">
        <f t="shared" si="930"/>
        <v>-0.45599999999999974</v>
      </c>
      <c r="AA3100" s="1">
        <f t="shared" si="923"/>
        <v>6.0517385354597032E-2</v>
      </c>
      <c r="AB3100" s="1">
        <f t="shared" si="924"/>
        <v>2.4436277</v>
      </c>
      <c r="AC3100" s="1">
        <f t="shared" si="925"/>
        <v>1.0471315052351216</v>
      </c>
      <c r="AF3100" s="1">
        <f t="shared" si="926"/>
        <v>10.222250006951764</v>
      </c>
      <c r="AG3100" s="1">
        <f t="shared" si="927"/>
        <v>3.8521953030152059</v>
      </c>
      <c r="AH3100" s="1">
        <f t="shared" si="928"/>
        <v>9.6063926269237321</v>
      </c>
      <c r="AI3100">
        <v>4.8</v>
      </c>
      <c r="AJ3100">
        <v>14</v>
      </c>
      <c r="AK3100">
        <v>76</v>
      </c>
      <c r="AL3100">
        <v>15</v>
      </c>
      <c r="AM3100">
        <v>8998</v>
      </c>
      <c r="AN3100">
        <v>9013</v>
      </c>
      <c r="AO3100">
        <v>8975</v>
      </c>
      <c r="AP3100">
        <v>101</v>
      </c>
      <c r="AQ3100">
        <v>0</v>
      </c>
    </row>
    <row r="3101" spans="1:43">
      <c r="A3101" s="27">
        <v>41085</v>
      </c>
      <c r="B3101" s="27"/>
      <c r="C3101">
        <v>22.5</v>
      </c>
      <c r="D3101">
        <v>26.9</v>
      </c>
      <c r="E3101">
        <v>20.5</v>
      </c>
      <c r="F3101">
        <v>44</v>
      </c>
      <c r="G3101">
        <v>32</v>
      </c>
      <c r="H3101">
        <v>8</v>
      </c>
      <c r="I3101" s="10">
        <v>935</v>
      </c>
      <c r="J3101">
        <v>2.2000000000000002</v>
      </c>
      <c r="K3101" s="2">
        <v>10</v>
      </c>
      <c r="L3101" s="1">
        <f t="shared" si="913"/>
        <v>4.9854484311541913</v>
      </c>
      <c r="M3101" s="1">
        <f t="shared" si="914"/>
        <v>56</v>
      </c>
      <c r="N3101" s="1">
        <f t="shared" si="915"/>
        <v>2.7264800714406277</v>
      </c>
      <c r="O3101" s="1">
        <f t="shared" si="929"/>
        <v>0.16553734608376569</v>
      </c>
      <c r="P3101" s="1">
        <f t="shared" si="931"/>
        <v>1.2427826286828845</v>
      </c>
      <c r="Q3101">
        <f t="shared" si="916"/>
        <v>4.6238317096087735</v>
      </c>
      <c r="R3101">
        <f t="shared" si="917"/>
        <v>12.820863009882402</v>
      </c>
      <c r="S3101">
        <f t="shared" si="918"/>
        <v>1.6781234306128798</v>
      </c>
      <c r="T3101">
        <v>0.2432</v>
      </c>
      <c r="U3101" s="1">
        <f t="shared" si="919"/>
        <v>0.40757146444368364</v>
      </c>
      <c r="V3101" s="1">
        <v>177</v>
      </c>
      <c r="W3101" s="1">
        <f t="shared" si="920"/>
        <v>16.462178943994243</v>
      </c>
      <c r="X3101" s="1">
        <f t="shared" si="921"/>
        <v>38.042308486917875</v>
      </c>
      <c r="Y3101" s="1">
        <f t="shared" si="922"/>
        <v>0.967155743137464</v>
      </c>
      <c r="Z3101" s="1">
        <f t="shared" si="930"/>
        <v>-0.68400000000000027</v>
      </c>
      <c r="AA3101" s="1">
        <f t="shared" si="923"/>
        <v>6.0412320136145559E-2</v>
      </c>
      <c r="AB3101" s="1">
        <f t="shared" si="924"/>
        <v>2.4478774999999997</v>
      </c>
      <c r="AC3101" s="1">
        <f t="shared" si="925"/>
        <v>1.6454923653694771</v>
      </c>
      <c r="AF3101" s="1">
        <f t="shared" si="926"/>
        <v>8.9205109799616107</v>
      </c>
      <c r="AG3101" s="1">
        <f t="shared" si="927"/>
        <v>4.4277823507374006</v>
      </c>
      <c r="AH3101" s="1">
        <f t="shared" si="928"/>
        <v>11.559540515703018</v>
      </c>
      <c r="AI3101">
        <v>6.3</v>
      </c>
      <c r="AJ3101">
        <v>14</v>
      </c>
      <c r="AK3101">
        <v>97</v>
      </c>
      <c r="AL3101">
        <v>14</v>
      </c>
      <c r="AM3101">
        <v>8999</v>
      </c>
      <c r="AN3101">
        <v>9005</v>
      </c>
      <c r="AO3101">
        <v>8977</v>
      </c>
      <c r="AP3101">
        <v>118</v>
      </c>
      <c r="AQ3101">
        <v>2</v>
      </c>
    </row>
    <row r="3102" spans="1:43">
      <c r="A3102" s="27">
        <v>41086</v>
      </c>
      <c r="B3102" s="27"/>
      <c r="C3102">
        <v>24.4</v>
      </c>
      <c r="D3102">
        <v>29.7</v>
      </c>
      <c r="E3102">
        <v>19.600000000000001</v>
      </c>
      <c r="F3102">
        <v>39</v>
      </c>
      <c r="G3102">
        <v>26</v>
      </c>
      <c r="H3102">
        <v>13.7</v>
      </c>
      <c r="I3102" s="10">
        <v>935</v>
      </c>
      <c r="J3102">
        <v>2.9</v>
      </c>
      <c r="K3102" s="2">
        <v>10</v>
      </c>
      <c r="L3102" s="1">
        <f t="shared" si="913"/>
        <v>6.3927656448423535</v>
      </c>
      <c r="M3102" s="1">
        <f t="shared" si="914"/>
        <v>52</v>
      </c>
      <c r="N3102" s="1">
        <f t="shared" si="915"/>
        <v>3.0573134102705319</v>
      </c>
      <c r="O3102" s="1">
        <f t="shared" si="929"/>
        <v>0.18293822883895941</v>
      </c>
      <c r="P3102" s="1">
        <f t="shared" si="931"/>
        <v>1.1356108585885241</v>
      </c>
      <c r="Q3102">
        <f t="shared" si="916"/>
        <v>7.8058497498924746</v>
      </c>
      <c r="R3102">
        <f t="shared" si="917"/>
        <v>12.819398366437525</v>
      </c>
      <c r="S3102">
        <f t="shared" si="918"/>
        <v>1.6779317233556972</v>
      </c>
      <c r="T3102">
        <v>0.2432</v>
      </c>
      <c r="U3102" s="1">
        <f t="shared" si="919"/>
        <v>0.40692375669974262</v>
      </c>
      <c r="V3102" s="1">
        <v>178</v>
      </c>
      <c r="W3102" s="1">
        <f t="shared" si="920"/>
        <v>22.974495264779549</v>
      </c>
      <c r="X3102" s="1">
        <f t="shared" si="921"/>
        <v>38.040596552496197</v>
      </c>
      <c r="Y3102" s="1">
        <f t="shared" si="922"/>
        <v>0.96710552431905916</v>
      </c>
      <c r="Z3102" s="1">
        <f t="shared" si="930"/>
        <v>0.72199999999999942</v>
      </c>
      <c r="AA3102" s="1">
        <f t="shared" si="923"/>
        <v>6.052323302743106E-2</v>
      </c>
      <c r="AB3102" s="1">
        <f t="shared" si="924"/>
        <v>2.4433916</v>
      </c>
      <c r="AC3102" s="1">
        <f t="shared" si="925"/>
        <v>2.1690581179870376</v>
      </c>
      <c r="AF3102" s="1">
        <f t="shared" si="926"/>
        <v>11.734059681756023</v>
      </c>
      <c r="AG3102" s="1">
        <f t="shared" si="927"/>
        <v>5.4339385538023635</v>
      </c>
      <c r="AH3102" s="1">
        <f t="shared" si="928"/>
        <v>13.677660073388601</v>
      </c>
      <c r="AI3102">
        <v>4.7</v>
      </c>
      <c r="AJ3102">
        <v>15</v>
      </c>
      <c r="AK3102">
        <v>91</v>
      </c>
      <c r="AL3102">
        <v>14</v>
      </c>
      <c r="AM3102">
        <v>9009</v>
      </c>
      <c r="AN3102">
        <v>9021</v>
      </c>
      <c r="AO3102">
        <v>8992</v>
      </c>
      <c r="AP3102">
        <v>117</v>
      </c>
      <c r="AQ3102">
        <v>32700</v>
      </c>
    </row>
    <row r="3103" spans="1:43">
      <c r="A3103" s="27">
        <v>41087</v>
      </c>
      <c r="B3103" s="27"/>
      <c r="C3103">
        <v>27.5</v>
      </c>
      <c r="D3103">
        <v>32.9</v>
      </c>
      <c r="E3103">
        <v>22.5</v>
      </c>
      <c r="F3103">
        <v>32</v>
      </c>
      <c r="G3103">
        <v>21</v>
      </c>
      <c r="H3103">
        <v>13.7</v>
      </c>
      <c r="I3103" s="10">
        <v>935</v>
      </c>
      <c r="J3103">
        <v>2.5</v>
      </c>
      <c r="K3103" s="2">
        <v>10</v>
      </c>
      <c r="L3103" s="1">
        <f t="shared" si="913"/>
        <v>6.5663661776492326</v>
      </c>
      <c r="M3103" s="1">
        <f t="shared" si="914"/>
        <v>43</v>
      </c>
      <c r="N3103" s="1">
        <f t="shared" si="915"/>
        <v>3.6724723278933036</v>
      </c>
      <c r="O3103" s="1">
        <f t="shared" si="929"/>
        <v>0.21463202576228591</v>
      </c>
      <c r="P3103" s="1">
        <f t="shared" si="931"/>
        <v>1.1115753453870842</v>
      </c>
      <c r="Q3103">
        <f t="shared" si="916"/>
        <v>8.1999377591027756</v>
      </c>
      <c r="R3103">
        <f t="shared" si="917"/>
        <v>12.817662606430932</v>
      </c>
      <c r="S3103">
        <f t="shared" si="918"/>
        <v>1.6777045296375568</v>
      </c>
      <c r="T3103">
        <v>0.2432</v>
      </c>
      <c r="U3103" s="1">
        <f t="shared" si="919"/>
        <v>0.40615566759946514</v>
      </c>
      <c r="V3103" s="1">
        <v>179</v>
      </c>
      <c r="W3103" s="1">
        <f t="shared" si="920"/>
        <v>22.975829974423146</v>
      </c>
      <c r="X3103" s="1">
        <f t="shared" si="921"/>
        <v>38.039297168240758</v>
      </c>
      <c r="Y3103" s="1">
        <f t="shared" si="922"/>
        <v>0.96706503676242817</v>
      </c>
      <c r="Z3103" s="1">
        <f t="shared" si="930"/>
        <v>1.1780000000000006</v>
      </c>
      <c r="AA3103" s="1">
        <f t="shared" si="923"/>
        <v>6.0705073097811188E-2</v>
      </c>
      <c r="AB3103" s="1">
        <f t="shared" si="924"/>
        <v>2.4360724999999999</v>
      </c>
      <c r="AC3103" s="1">
        <f t="shared" si="925"/>
        <v>1.8698776879198602</v>
      </c>
      <c r="AF3103" s="1">
        <f t="shared" si="926"/>
        <v>12.781304801707792</v>
      </c>
      <c r="AG3103" s="1">
        <f t="shared" si="927"/>
        <v>5.3917328502275872</v>
      </c>
      <c r="AH3103" s="1">
        <f t="shared" si="928"/>
        <v>13.355862276047748</v>
      </c>
      <c r="AI3103">
        <v>4</v>
      </c>
      <c r="AJ3103">
        <v>10</v>
      </c>
      <c r="AK3103">
        <v>68</v>
      </c>
      <c r="AL3103">
        <v>1</v>
      </c>
      <c r="AM3103">
        <v>9007</v>
      </c>
      <c r="AN3103">
        <v>9023</v>
      </c>
      <c r="AO3103">
        <v>8984</v>
      </c>
      <c r="AP3103">
        <v>112</v>
      </c>
      <c r="AQ3103">
        <v>0</v>
      </c>
    </row>
    <row r="3104" spans="1:43">
      <c r="A3104" s="27">
        <v>41088</v>
      </c>
      <c r="B3104" s="27"/>
      <c r="C3104">
        <v>28.9</v>
      </c>
      <c r="D3104">
        <v>36.200000000000003</v>
      </c>
      <c r="E3104">
        <v>23.1</v>
      </c>
      <c r="F3104">
        <v>29</v>
      </c>
      <c r="G3104">
        <v>15</v>
      </c>
      <c r="H3104">
        <v>10.199999999999999</v>
      </c>
      <c r="I3104" s="10">
        <v>935</v>
      </c>
      <c r="J3104">
        <v>2.5</v>
      </c>
      <c r="K3104" s="2">
        <v>10</v>
      </c>
      <c r="L3104" s="1">
        <f t="shared" si="913"/>
        <v>6.3830367042099319</v>
      </c>
      <c r="M3104" s="1">
        <f t="shared" si="914"/>
        <v>43</v>
      </c>
      <c r="N3104" s="1">
        <f t="shared" si="915"/>
        <v>3.983891221707661</v>
      </c>
      <c r="O3104" s="1">
        <f t="shared" si="929"/>
        <v>0.23038984018272582</v>
      </c>
      <c r="P3104" s="1">
        <f t="shared" si="931"/>
        <v>1.0585262624188683</v>
      </c>
      <c r="Q3104">
        <f t="shared" si="916"/>
        <v>6.5948367853589875</v>
      </c>
      <c r="R3104">
        <f t="shared" si="917"/>
        <v>12.815656798964255</v>
      </c>
      <c r="S3104">
        <f t="shared" si="918"/>
        <v>1.6774419893932273</v>
      </c>
      <c r="T3104">
        <v>0.2432</v>
      </c>
      <c r="U3104" s="1">
        <f t="shared" si="919"/>
        <v>0.4052674243687287</v>
      </c>
      <c r="V3104" s="1">
        <v>180</v>
      </c>
      <c r="W3104" s="1">
        <f t="shared" si="920"/>
        <v>18.978197496268272</v>
      </c>
      <c r="X3104" s="1">
        <f t="shared" si="921"/>
        <v>38.03840096272161</v>
      </c>
      <c r="Y3104" s="1">
        <f t="shared" si="922"/>
        <v>0.96703429244511452</v>
      </c>
      <c r="Z3104" s="1">
        <f t="shared" si="930"/>
        <v>0.53199999999999947</v>
      </c>
      <c r="AA3104" s="1">
        <f t="shared" si="923"/>
        <v>6.0787553064190827E-2</v>
      </c>
      <c r="AB3104" s="1">
        <f t="shared" si="924"/>
        <v>2.4327671</v>
      </c>
      <c r="AC3104" s="1">
        <f t="shared" si="925"/>
        <v>1.8698776879198602</v>
      </c>
      <c r="AF3104" s="1">
        <f t="shared" si="926"/>
        <v>14.787767590222357</v>
      </c>
      <c r="AG3104" s="1">
        <f t="shared" si="927"/>
        <v>4.732491245452783</v>
      </c>
      <c r="AH3104" s="1">
        <f t="shared" si="928"/>
        <v>11.815291248423716</v>
      </c>
      <c r="AI3104">
        <v>4.7</v>
      </c>
      <c r="AJ3104">
        <v>14</v>
      </c>
      <c r="AK3104">
        <v>83</v>
      </c>
      <c r="AL3104">
        <v>12</v>
      </c>
      <c r="AM3104">
        <v>8998</v>
      </c>
      <c r="AN3104">
        <v>9014</v>
      </c>
      <c r="AO3104">
        <v>8978</v>
      </c>
      <c r="AP3104">
        <v>109</v>
      </c>
      <c r="AQ3104">
        <v>32700</v>
      </c>
    </row>
    <row r="3105" spans="1:43">
      <c r="A3105" s="27">
        <v>41089</v>
      </c>
      <c r="B3105" s="27"/>
      <c r="C3105">
        <v>26.5</v>
      </c>
      <c r="D3105">
        <v>33.1</v>
      </c>
      <c r="E3105">
        <v>23.2</v>
      </c>
      <c r="F3105">
        <v>39</v>
      </c>
      <c r="G3105">
        <v>20</v>
      </c>
      <c r="H3105">
        <v>7.5</v>
      </c>
      <c r="I3105" s="10">
        <v>935</v>
      </c>
      <c r="J3105">
        <v>1.8</v>
      </c>
      <c r="K3105" s="2">
        <v>10</v>
      </c>
      <c r="L3105" s="1">
        <f t="shared" si="913"/>
        <v>5.2875309345782258</v>
      </c>
      <c r="M3105" s="1">
        <f t="shared" si="914"/>
        <v>58</v>
      </c>
      <c r="N3105" s="1">
        <f t="shared" si="915"/>
        <v>3.4632159810502143</v>
      </c>
      <c r="O3105" s="1">
        <f t="shared" si="929"/>
        <v>0.20393978095761109</v>
      </c>
      <c r="P3105" s="1">
        <f t="shared" si="931"/>
        <v>1.3309236456236295</v>
      </c>
      <c r="Q3105">
        <f t="shared" si="916"/>
        <v>4.5161083585932751</v>
      </c>
      <c r="R3105">
        <f t="shared" si="917"/>
        <v>12.813382175364881</v>
      </c>
      <c r="S3105">
        <f t="shared" si="918"/>
        <v>1.6771442637912148</v>
      </c>
      <c r="T3105">
        <v>0.2432</v>
      </c>
      <c r="U3105" s="1">
        <f t="shared" si="919"/>
        <v>0.40425928977893233</v>
      </c>
      <c r="V3105" s="1">
        <v>181</v>
      </c>
      <c r="W3105" s="1">
        <f t="shared" si="920"/>
        <v>15.894148081817789</v>
      </c>
      <c r="X3105" s="1">
        <f t="shared" si="921"/>
        <v>38.037896942212654</v>
      </c>
      <c r="Y3105" s="1">
        <f t="shared" si="922"/>
        <v>0.96701330046229284</v>
      </c>
      <c r="Z3105" s="1">
        <f t="shared" si="930"/>
        <v>-0.91199999999999948</v>
      </c>
      <c r="AA3105" s="1">
        <f t="shared" si="923"/>
        <v>6.0646295740305257E-2</v>
      </c>
      <c r="AB3105" s="1">
        <f t="shared" si="924"/>
        <v>2.4384334999999999</v>
      </c>
      <c r="AC3105" s="1">
        <f t="shared" si="925"/>
        <v>1.3463119353022994</v>
      </c>
      <c r="AF3105" s="1">
        <f t="shared" si="926"/>
        <v>12.194546581555761</v>
      </c>
      <c r="AG3105" s="1">
        <f t="shared" si="927"/>
        <v>4.3867534800118841</v>
      </c>
      <c r="AH3105" s="1">
        <f t="shared" si="928"/>
        <v>11.935999546530375</v>
      </c>
      <c r="AI3105">
        <v>5.6</v>
      </c>
      <c r="AJ3105">
        <v>14</v>
      </c>
      <c r="AK3105">
        <v>83</v>
      </c>
      <c r="AL3105">
        <v>15</v>
      </c>
      <c r="AM3105">
        <v>9018</v>
      </c>
      <c r="AN3105">
        <v>9029</v>
      </c>
      <c r="AO3105">
        <v>8985</v>
      </c>
      <c r="AP3105">
        <v>134</v>
      </c>
      <c r="AQ3105">
        <v>0</v>
      </c>
    </row>
    <row r="3106" spans="1:43">
      <c r="A3106" s="27">
        <v>41090</v>
      </c>
      <c r="B3106" s="27"/>
      <c r="C3106">
        <v>24.8</v>
      </c>
      <c r="D3106">
        <v>27.2</v>
      </c>
      <c r="E3106">
        <v>22.9</v>
      </c>
      <c r="F3106">
        <v>44</v>
      </c>
      <c r="G3106">
        <v>37</v>
      </c>
      <c r="H3106">
        <v>3.1</v>
      </c>
      <c r="I3106" s="10">
        <v>935</v>
      </c>
      <c r="J3106">
        <v>1.3</v>
      </c>
      <c r="K3106" s="2">
        <v>10</v>
      </c>
      <c r="L3106" s="1">
        <f t="shared" si="913"/>
        <v>3.8319746938191721</v>
      </c>
      <c r="M3106" s="1">
        <f t="shared" si="914"/>
        <v>51</v>
      </c>
      <c r="N3106" s="1">
        <f t="shared" si="915"/>
        <v>3.1312601817293082</v>
      </c>
      <c r="O3106" s="1">
        <f t="shared" si="929"/>
        <v>0.18679148189442069</v>
      </c>
      <c r="P3106" s="1">
        <f t="shared" si="931"/>
        <v>1.3799034132296191</v>
      </c>
      <c r="Q3106">
        <f t="shared" si="916"/>
        <v>2.1577648331378163</v>
      </c>
      <c r="R3106">
        <f t="shared" si="917"/>
        <v>12.810840126673117</v>
      </c>
      <c r="S3106">
        <f t="shared" si="918"/>
        <v>1.6768115349048582</v>
      </c>
      <c r="T3106">
        <v>0.2432</v>
      </c>
      <c r="U3106" s="1">
        <f t="shared" si="919"/>
        <v>0.40313156206926049</v>
      </c>
      <c r="V3106" s="1">
        <v>182</v>
      </c>
      <c r="W3106" s="1">
        <f t="shared" si="920"/>
        <v>10.865995197064134</v>
      </c>
      <c r="X3106" s="1">
        <f t="shared" si="921"/>
        <v>38.03777250563612</v>
      </c>
      <c r="Y3106" s="1">
        <f t="shared" si="922"/>
        <v>0.9670020670240782</v>
      </c>
      <c r="Z3106" s="1">
        <f t="shared" si="930"/>
        <v>-0.64599999999999969</v>
      </c>
      <c r="AA3106" s="1">
        <f t="shared" si="923"/>
        <v>6.0546635024113372E-2</v>
      </c>
      <c r="AB3106" s="1">
        <f t="shared" si="924"/>
        <v>2.4424471999999997</v>
      </c>
      <c r="AC3106" s="1">
        <f t="shared" si="925"/>
        <v>0.97233639771832736</v>
      </c>
      <c r="AF3106" s="1">
        <f t="shared" si="926"/>
        <v>7.7283492439110333</v>
      </c>
      <c r="AG3106" s="1">
        <f t="shared" si="927"/>
        <v>3.5760785751747051</v>
      </c>
      <c r="AH3106" s="1">
        <f t="shared" si="928"/>
        <v>8.9011193362332115</v>
      </c>
      <c r="AI3106">
        <v>3.3</v>
      </c>
      <c r="AJ3106">
        <v>12</v>
      </c>
      <c r="AK3106">
        <v>65</v>
      </c>
      <c r="AL3106">
        <v>11</v>
      </c>
      <c r="AM3106">
        <v>9027</v>
      </c>
      <c r="AN3106">
        <v>9045</v>
      </c>
      <c r="AO3106">
        <v>9012</v>
      </c>
      <c r="AP3106">
        <v>138</v>
      </c>
      <c r="AQ3106">
        <v>32700</v>
      </c>
    </row>
    <row r="3107" spans="1:43">
      <c r="A3107" s="27">
        <v>41091</v>
      </c>
      <c r="B3107" s="27"/>
      <c r="C3107">
        <v>24.7</v>
      </c>
      <c r="D3107">
        <v>30.4</v>
      </c>
      <c r="E3107">
        <v>18.100000000000001</v>
      </c>
      <c r="F3107">
        <v>49</v>
      </c>
      <c r="G3107">
        <v>22</v>
      </c>
      <c r="H3107">
        <v>12.1</v>
      </c>
      <c r="I3107" s="10">
        <v>935</v>
      </c>
      <c r="J3107">
        <v>2.2000000000000002</v>
      </c>
      <c r="K3107" s="2">
        <v>10</v>
      </c>
      <c r="L3107" s="1">
        <f t="shared" si="913"/>
        <v>5.9190880268766675</v>
      </c>
      <c r="M3107" s="1">
        <f t="shared" si="914"/>
        <v>76</v>
      </c>
      <c r="N3107" s="1">
        <f t="shared" si="915"/>
        <v>3.1126287748723476</v>
      </c>
      <c r="O3107" s="1">
        <f t="shared" si="929"/>
        <v>0.18582181573665404</v>
      </c>
      <c r="P3107" s="1">
        <f t="shared" si="931"/>
        <v>1.267228770095445</v>
      </c>
      <c r="Q3107">
        <f t="shared" si="916"/>
        <v>6.6475230328328525</v>
      </c>
      <c r="R3107">
        <f t="shared" si="917"/>
        <v>12.808032200819413</v>
      </c>
      <c r="S3107">
        <f t="shared" si="918"/>
        <v>1.6764440053428553</v>
      </c>
      <c r="T3107">
        <v>0.2432</v>
      </c>
      <c r="U3107" s="1">
        <f t="shared" si="919"/>
        <v>0.40188457485845369</v>
      </c>
      <c r="V3107" s="1">
        <v>183</v>
      </c>
      <c r="W3107" s="1">
        <f t="shared" si="920"/>
        <v>21.157392560833177</v>
      </c>
      <c r="X3107" s="1">
        <f t="shared" si="921"/>
        <v>38.038013461449125</v>
      </c>
      <c r="Y3107" s="1">
        <f t="shared" si="922"/>
        <v>0.96700059545368899</v>
      </c>
      <c r="Z3107" s="1">
        <f t="shared" si="930"/>
        <v>-3.800000000000054E-2</v>
      </c>
      <c r="AA3107" s="1">
        <f t="shared" si="923"/>
        <v>6.0540782828485233E-2</v>
      </c>
      <c r="AB3107" s="1">
        <f t="shared" si="924"/>
        <v>2.4426832999999997</v>
      </c>
      <c r="AC3107" s="1">
        <f t="shared" si="925"/>
        <v>1.6454923653694771</v>
      </c>
      <c r="AF3107" s="1">
        <f t="shared" si="926"/>
        <v>13.040286994365751</v>
      </c>
      <c r="AG3107" s="1">
        <f t="shared" si="927"/>
        <v>5.2504522935920939</v>
      </c>
      <c r="AH3107" s="1">
        <f t="shared" si="928"/>
        <v>13.825850793250684</v>
      </c>
      <c r="AI3107">
        <v>4.4000000000000004</v>
      </c>
      <c r="AJ3107">
        <v>13</v>
      </c>
      <c r="AK3107">
        <v>78</v>
      </c>
      <c r="AL3107">
        <v>13</v>
      </c>
      <c r="AM3107">
        <v>9032</v>
      </c>
      <c r="AN3107">
        <v>9055</v>
      </c>
      <c r="AO3107">
        <v>9006</v>
      </c>
      <c r="AP3107">
        <v>140</v>
      </c>
      <c r="AQ3107">
        <v>78</v>
      </c>
    </row>
    <row r="3108" spans="1:43">
      <c r="A3108" s="27">
        <v>41092</v>
      </c>
      <c r="B3108" s="27"/>
      <c r="C3108">
        <v>27.1</v>
      </c>
      <c r="D3108">
        <v>33</v>
      </c>
      <c r="E3108">
        <v>22.5</v>
      </c>
      <c r="F3108">
        <v>36</v>
      </c>
      <c r="G3108">
        <v>19</v>
      </c>
      <c r="H3108">
        <v>10.9</v>
      </c>
      <c r="I3108" s="10">
        <v>935</v>
      </c>
      <c r="J3108">
        <v>3.3</v>
      </c>
      <c r="K3108" s="2">
        <v>10</v>
      </c>
      <c r="L3108" s="1">
        <f t="shared" si="913"/>
        <v>6.6320504273563454</v>
      </c>
      <c r="M3108" s="1">
        <f t="shared" si="914"/>
        <v>53</v>
      </c>
      <c r="N3108" s="1">
        <f t="shared" si="915"/>
        <v>3.5874848658161347</v>
      </c>
      <c r="O3108" s="1">
        <f t="shared" si="929"/>
        <v>0.21029993093880983</v>
      </c>
      <c r="P3108" s="1">
        <f t="shared" si="931"/>
        <v>1.2005377310404757</v>
      </c>
      <c r="Q3108">
        <f t="shared" si="916"/>
        <v>6.4908877905183227</v>
      </c>
      <c r="R3108">
        <f t="shared" si="917"/>
        <v>12.8049600995032</v>
      </c>
      <c r="S3108">
        <f t="shared" si="918"/>
        <v>1.676041897840733</v>
      </c>
      <c r="T3108">
        <v>0.2432</v>
      </c>
      <c r="U3108" s="1">
        <f t="shared" si="919"/>
        <v>0.40051869704611387</v>
      </c>
      <c r="V3108" s="1">
        <v>184</v>
      </c>
      <c r="W3108" s="1">
        <f t="shared" si="920"/>
        <v>19.788616307290543</v>
      </c>
      <c r="X3108" s="1">
        <f t="shared" si="921"/>
        <v>38.038604046465707</v>
      </c>
      <c r="Y3108" s="1">
        <f t="shared" si="922"/>
        <v>0.96700888618646386</v>
      </c>
      <c r="Z3108" s="1">
        <f t="shared" si="930"/>
        <v>0.91200000000000081</v>
      </c>
      <c r="AA3108" s="1">
        <f t="shared" si="923"/>
        <v>6.0681548488263522E-2</v>
      </c>
      <c r="AB3108" s="1">
        <f t="shared" si="924"/>
        <v>2.4370168999999997</v>
      </c>
      <c r="AC3108" s="1">
        <f t="shared" si="925"/>
        <v>2.4682385480542153</v>
      </c>
      <c r="AF3108" s="1">
        <f t="shared" si="926"/>
        <v>12.728973936222305</v>
      </c>
      <c r="AG3108" s="1">
        <f t="shared" si="927"/>
        <v>4.9553435413471725</v>
      </c>
      <c r="AH3108" s="1">
        <f t="shared" si="928"/>
        <v>12.11132399190527</v>
      </c>
      <c r="AI3108">
        <v>5.8</v>
      </c>
      <c r="AJ3108">
        <v>14</v>
      </c>
      <c r="AK3108">
        <v>92</v>
      </c>
      <c r="AL3108">
        <v>15</v>
      </c>
      <c r="AM3108">
        <v>9019</v>
      </c>
      <c r="AN3108">
        <v>9037</v>
      </c>
      <c r="AO3108">
        <v>9002</v>
      </c>
      <c r="AP3108">
        <v>124</v>
      </c>
      <c r="AQ3108">
        <v>0</v>
      </c>
    </row>
    <row r="3109" spans="1:43">
      <c r="A3109" s="27">
        <v>41093</v>
      </c>
      <c r="B3109" s="27"/>
      <c r="C3109">
        <v>22.7</v>
      </c>
      <c r="D3109">
        <v>29.3</v>
      </c>
      <c r="E3109">
        <v>17.8</v>
      </c>
      <c r="F3109">
        <v>48</v>
      </c>
      <c r="G3109">
        <v>23</v>
      </c>
      <c r="H3109">
        <v>11.3</v>
      </c>
      <c r="I3109" s="10">
        <v>935</v>
      </c>
      <c r="J3109">
        <v>2.4</v>
      </c>
      <c r="K3109" s="2">
        <v>10</v>
      </c>
      <c r="L3109" s="1">
        <f t="shared" si="913"/>
        <v>5.9565780933995418</v>
      </c>
      <c r="M3109" s="1">
        <f t="shared" si="914"/>
        <v>73</v>
      </c>
      <c r="N3109" s="1">
        <f t="shared" si="915"/>
        <v>2.7597649866615508</v>
      </c>
      <c r="O3109" s="1">
        <f t="shared" si="929"/>
        <v>0.16730054608489695</v>
      </c>
      <c r="P3109" s="1">
        <f t="shared" si="931"/>
        <v>1.2130310851831718</v>
      </c>
      <c r="Q3109">
        <f t="shared" si="916"/>
        <v>6.3121245119247478</v>
      </c>
      <c r="R3109">
        <f t="shared" si="917"/>
        <v>12.801625674785985</v>
      </c>
      <c r="S3109">
        <f t="shared" si="918"/>
        <v>1.6756054548149195</v>
      </c>
      <c r="T3109">
        <v>0.2432</v>
      </c>
      <c r="U3109" s="1">
        <f t="shared" si="919"/>
        <v>0.39903433270357103</v>
      </c>
      <c r="V3109" s="1">
        <v>185</v>
      </c>
      <c r="W3109" s="1">
        <f t="shared" si="920"/>
        <v>20.249948494350377</v>
      </c>
      <c r="X3109" s="1">
        <f t="shared" si="921"/>
        <v>38.039526946606898</v>
      </c>
      <c r="Y3109" s="1">
        <f t="shared" si="922"/>
        <v>0.96702693676973295</v>
      </c>
      <c r="Z3109" s="1">
        <f t="shared" si="930"/>
        <v>-1.6720000000000008</v>
      </c>
      <c r="AA3109" s="1">
        <f t="shared" si="923"/>
        <v>6.0423976030479151E-2</v>
      </c>
      <c r="AB3109" s="1">
        <f t="shared" si="924"/>
        <v>2.4474052999999998</v>
      </c>
      <c r="AC3109" s="1">
        <f t="shared" si="925"/>
        <v>1.7950825804030659</v>
      </c>
      <c r="AF3109" s="1">
        <f t="shared" si="926"/>
        <v>12.016192769966661</v>
      </c>
      <c r="AG3109" s="1">
        <f t="shared" si="927"/>
        <v>5.0391311309210067</v>
      </c>
      <c r="AH3109" s="1">
        <f t="shared" si="928"/>
        <v>14.449609492580301</v>
      </c>
      <c r="AI3109">
        <v>7.8</v>
      </c>
      <c r="AJ3109">
        <v>1</v>
      </c>
      <c r="AK3109">
        <v>141</v>
      </c>
      <c r="AL3109">
        <v>16</v>
      </c>
      <c r="AM3109">
        <v>9035</v>
      </c>
      <c r="AN3109">
        <v>9059</v>
      </c>
      <c r="AO3109">
        <v>9005</v>
      </c>
      <c r="AP3109">
        <v>128</v>
      </c>
      <c r="AQ3109">
        <v>27</v>
      </c>
    </row>
    <row r="3110" spans="1:43">
      <c r="A3110" s="27">
        <v>41094</v>
      </c>
      <c r="B3110" s="27"/>
      <c r="C3110">
        <v>19.7</v>
      </c>
      <c r="D3110">
        <v>24.3</v>
      </c>
      <c r="E3110">
        <v>17.399999999999999</v>
      </c>
      <c r="F3110">
        <v>59</v>
      </c>
      <c r="G3110">
        <v>34</v>
      </c>
      <c r="H3110">
        <v>10.199999999999999</v>
      </c>
      <c r="I3110" s="10">
        <v>935</v>
      </c>
      <c r="J3110">
        <v>3.6</v>
      </c>
      <c r="K3110" s="2">
        <v>10</v>
      </c>
      <c r="L3110" s="1">
        <f t="shared" si="913"/>
        <v>5.1714325278397508</v>
      </c>
      <c r="M3110" s="1">
        <f t="shared" si="914"/>
        <v>84</v>
      </c>
      <c r="N3110" s="1">
        <f t="shared" si="915"/>
        <v>2.2959599127720827</v>
      </c>
      <c r="O3110" s="1">
        <f t="shared" si="929"/>
        <v>0.14245247804720729</v>
      </c>
      <c r="P3110" s="1">
        <f t="shared" si="931"/>
        <v>1.3516214402032216</v>
      </c>
      <c r="Q3110">
        <f t="shared" si="916"/>
        <v>5.2965461095554094</v>
      </c>
      <c r="R3110">
        <f t="shared" si="917"/>
        <v>12.798030925412517</v>
      </c>
      <c r="S3110">
        <f t="shared" si="918"/>
        <v>1.6751349378812195</v>
      </c>
      <c r="T3110">
        <v>0.2432</v>
      </c>
      <c r="U3110" s="1">
        <f t="shared" si="919"/>
        <v>0.39743192095434626</v>
      </c>
      <c r="V3110" s="1">
        <v>186</v>
      </c>
      <c r="W3110" s="1">
        <f t="shared" si="920"/>
        <v>18.995429887642981</v>
      </c>
      <c r="X3110" s="1">
        <f t="shared" si="921"/>
        <v>38.040763319570608</v>
      </c>
      <c r="Y3110" s="1">
        <f t="shared" si="922"/>
        <v>0.96705474186354334</v>
      </c>
      <c r="Z3110" s="1">
        <f t="shared" si="930"/>
        <v>-1.1400000000000001</v>
      </c>
      <c r="AA3110" s="1">
        <f t="shared" si="923"/>
        <v>6.0249608516800682E-2</v>
      </c>
      <c r="AB3110" s="1">
        <f t="shared" si="924"/>
        <v>2.4544883</v>
      </c>
      <c r="AC3110" s="1">
        <f t="shared" si="925"/>
        <v>2.6926238706045988</v>
      </c>
      <c r="AF3110" s="1">
        <f t="shared" si="926"/>
        <v>8.618523535684151</v>
      </c>
      <c r="AG3110" s="1">
        <f t="shared" si="927"/>
        <v>4.9010774118673082</v>
      </c>
      <c r="AH3110" s="1">
        <f t="shared" si="928"/>
        <v>13.139643058727172</v>
      </c>
      <c r="AI3110">
        <v>10</v>
      </c>
      <c r="AJ3110">
        <v>14</v>
      </c>
      <c r="AK3110">
        <v>141</v>
      </c>
      <c r="AL3110">
        <v>14</v>
      </c>
      <c r="AM3110">
        <v>9020</v>
      </c>
      <c r="AN3110">
        <v>9042</v>
      </c>
      <c r="AO3110">
        <v>8998</v>
      </c>
      <c r="AP3110">
        <v>135</v>
      </c>
      <c r="AQ3110">
        <v>0</v>
      </c>
    </row>
    <row r="3111" spans="1:43">
      <c r="A3111" s="27">
        <v>41095</v>
      </c>
      <c r="B3111" s="27"/>
      <c r="C3111">
        <v>21.8</v>
      </c>
      <c r="D3111">
        <v>27.2</v>
      </c>
      <c r="E3111">
        <v>17</v>
      </c>
      <c r="F3111">
        <v>43</v>
      </c>
      <c r="G3111">
        <v>26</v>
      </c>
      <c r="H3111">
        <v>12.4</v>
      </c>
      <c r="I3111" s="10">
        <v>935</v>
      </c>
      <c r="J3111">
        <v>1.8</v>
      </c>
      <c r="K3111" s="2">
        <v>10</v>
      </c>
      <c r="L3111" s="1">
        <f t="shared" si="913"/>
        <v>5.1439844561754118</v>
      </c>
      <c r="M3111" s="1">
        <f t="shared" si="914"/>
        <v>60</v>
      </c>
      <c r="N3111" s="1">
        <f t="shared" si="915"/>
        <v>2.6127271360154261</v>
      </c>
      <c r="O3111" s="1">
        <f t="shared" si="929"/>
        <v>0.15948916488660633</v>
      </c>
      <c r="P3111" s="1">
        <f t="shared" si="931"/>
        <v>1.0506231877332253</v>
      </c>
      <c r="Q3111">
        <f t="shared" si="916"/>
        <v>7.1121521283469589</v>
      </c>
      <c r="R3111">
        <f t="shared" si="917"/>
        <v>12.794177992874648</v>
      </c>
      <c r="S3111">
        <f t="shared" si="918"/>
        <v>1.6746306273396137</v>
      </c>
      <c r="T3111">
        <v>0.2432</v>
      </c>
      <c r="U3111" s="1">
        <f t="shared" si="919"/>
        <v>0.39571193584424447</v>
      </c>
      <c r="V3111" s="1">
        <v>187</v>
      </c>
      <c r="W3111" s="1">
        <f t="shared" si="920"/>
        <v>21.51818430218875</v>
      </c>
      <c r="X3111" s="1">
        <f t="shared" si="921"/>
        <v>38.042292819412395</v>
      </c>
      <c r="Y3111" s="1">
        <f t="shared" si="922"/>
        <v>0.96709229324223878</v>
      </c>
      <c r="Z3111" s="1">
        <f t="shared" si="930"/>
        <v>0.7980000000000006</v>
      </c>
      <c r="AA3111" s="1">
        <f t="shared" si="923"/>
        <v>6.0371559895063813E-2</v>
      </c>
      <c r="AB3111" s="1">
        <f t="shared" si="924"/>
        <v>2.4495301999999999</v>
      </c>
      <c r="AC3111" s="1">
        <f t="shared" si="925"/>
        <v>1.3463119353022994</v>
      </c>
      <c r="AF3111" s="1">
        <f t="shared" si="926"/>
        <v>11.065977731358714</v>
      </c>
      <c r="AG3111" s="1">
        <f t="shared" si="927"/>
        <v>5.1537432982402773</v>
      </c>
      <c r="AH3111" s="1">
        <f t="shared" si="928"/>
        <v>12.437967029046511</v>
      </c>
      <c r="AI3111">
        <v>4.2</v>
      </c>
      <c r="AJ3111">
        <v>15</v>
      </c>
      <c r="AK3111">
        <v>76</v>
      </c>
      <c r="AL3111">
        <v>2</v>
      </c>
      <c r="AM3111">
        <v>9016</v>
      </c>
      <c r="AN3111">
        <v>9035</v>
      </c>
      <c r="AO3111">
        <v>8994</v>
      </c>
      <c r="AP3111">
        <v>107</v>
      </c>
      <c r="AQ3111">
        <v>0</v>
      </c>
    </row>
    <row r="3112" spans="1:43">
      <c r="A3112" s="27">
        <v>41096</v>
      </c>
      <c r="B3112" s="27"/>
      <c r="C3112">
        <v>21.3</v>
      </c>
      <c r="D3112">
        <v>26</v>
      </c>
      <c r="E3112">
        <v>19.5</v>
      </c>
      <c r="F3112">
        <v>47</v>
      </c>
      <c r="G3112">
        <v>30</v>
      </c>
      <c r="H3112">
        <v>3.7</v>
      </c>
      <c r="I3112" s="10">
        <v>935</v>
      </c>
      <c r="J3112">
        <v>2.7</v>
      </c>
      <c r="K3112" s="2">
        <v>10</v>
      </c>
      <c r="L3112" s="1">
        <f t="shared" si="913"/>
        <v>4.1710441360777191</v>
      </c>
      <c r="M3112" s="1">
        <f t="shared" si="914"/>
        <v>64</v>
      </c>
      <c r="N3112" s="1">
        <f t="shared" si="915"/>
        <v>2.5340344524230103</v>
      </c>
      <c r="O3112" s="1">
        <f t="shared" si="929"/>
        <v>0.15528425692196926</v>
      </c>
      <c r="P3112" s="1">
        <f t="shared" si="931"/>
        <v>1.2300202318846152</v>
      </c>
      <c r="Q3112">
        <f t="shared" si="916"/>
        <v>2.4973786822438218</v>
      </c>
      <c r="R3112">
        <f t="shared" si="917"/>
        <v>12.790069157233507</v>
      </c>
      <c r="S3112">
        <f t="shared" si="918"/>
        <v>1.6740928216274225</v>
      </c>
      <c r="T3112">
        <v>0.2432</v>
      </c>
      <c r="U3112" s="1">
        <f t="shared" si="919"/>
        <v>0.39387488620111616</v>
      </c>
      <c r="V3112" s="1">
        <v>188</v>
      </c>
      <c r="W3112" s="1">
        <f t="shared" si="920"/>
        <v>11.56066693833812</v>
      </c>
      <c r="X3112" s="1">
        <f t="shared" si="921"/>
        <v>38.044093623027017</v>
      </c>
      <c r="Y3112" s="1">
        <f t="shared" si="922"/>
        <v>0.96713957979689347</v>
      </c>
      <c r="Z3112" s="1">
        <f t="shared" si="930"/>
        <v>-0.19</v>
      </c>
      <c r="AA3112" s="1">
        <f t="shared" si="923"/>
        <v>6.0342479095581394E-2</v>
      </c>
      <c r="AB3112" s="1">
        <f t="shared" si="924"/>
        <v>2.4507106999999997</v>
      </c>
      <c r="AC3112" s="1">
        <f t="shared" si="925"/>
        <v>2.019467902953449</v>
      </c>
      <c r="AF3112" s="1">
        <f t="shared" si="926"/>
        <v>8.7226513440828253</v>
      </c>
      <c r="AG3112" s="1">
        <f t="shared" si="927"/>
        <v>3.5981903060112517</v>
      </c>
      <c r="AH3112" s="1">
        <f t="shared" si="928"/>
        <v>8.3963678253120086</v>
      </c>
      <c r="AI3112">
        <v>5.2</v>
      </c>
      <c r="AJ3112">
        <v>12</v>
      </c>
      <c r="AK3112">
        <v>107</v>
      </c>
      <c r="AL3112">
        <v>10</v>
      </c>
      <c r="AM3112">
        <v>9008</v>
      </c>
      <c r="AN3112">
        <v>9026</v>
      </c>
      <c r="AO3112">
        <v>8989</v>
      </c>
      <c r="AP3112">
        <v>118</v>
      </c>
      <c r="AQ3112">
        <v>17</v>
      </c>
    </row>
    <row r="3113" spans="1:43">
      <c r="A3113" s="27">
        <v>41097</v>
      </c>
      <c r="B3113" s="27"/>
      <c r="C3113">
        <v>21</v>
      </c>
      <c r="D3113">
        <v>25.8</v>
      </c>
      <c r="E3113">
        <v>15.8</v>
      </c>
      <c r="F3113">
        <v>55</v>
      </c>
      <c r="G3113">
        <v>33</v>
      </c>
      <c r="H3113">
        <v>9.4</v>
      </c>
      <c r="I3113" s="10">
        <v>935</v>
      </c>
      <c r="J3113">
        <v>1.9</v>
      </c>
      <c r="K3113" s="2">
        <v>10</v>
      </c>
      <c r="L3113" s="1">
        <f t="shared" si="913"/>
        <v>4.7172604148277086</v>
      </c>
      <c r="M3113" s="1">
        <f t="shared" si="914"/>
        <v>77</v>
      </c>
      <c r="N3113" s="1">
        <f t="shared" si="915"/>
        <v>2.4878197408861031</v>
      </c>
      <c r="O3113" s="1">
        <f t="shared" si="929"/>
        <v>0.15280657843904855</v>
      </c>
      <c r="P3113" s="1">
        <f t="shared" si="931"/>
        <v>1.2396671886673425</v>
      </c>
      <c r="Q3113">
        <f t="shared" si="916"/>
        <v>5.129051639756014</v>
      </c>
      <c r="R3113">
        <f t="shared" si="917"/>
        <v>12.785706832716315</v>
      </c>
      <c r="S3113">
        <f t="shared" si="918"/>
        <v>1.6735218367429732</v>
      </c>
      <c r="T3113">
        <v>0.2432</v>
      </c>
      <c r="U3113" s="1">
        <f t="shared" si="919"/>
        <v>0.39192131548432957</v>
      </c>
      <c r="V3113" s="1">
        <v>189</v>
      </c>
      <c r="W3113" s="1">
        <f t="shared" si="920"/>
        <v>18.092859950972922</v>
      </c>
      <c r="X3113" s="1">
        <f t="shared" si="921"/>
        <v>38.046142458519746</v>
      </c>
      <c r="Y3113" s="1">
        <f t="shared" si="922"/>
        <v>0.96719658753859772</v>
      </c>
      <c r="Z3113" s="1">
        <f t="shared" si="930"/>
        <v>-0.11400000000000027</v>
      </c>
      <c r="AA3113" s="1">
        <f t="shared" si="923"/>
        <v>6.0325044059815001E-2</v>
      </c>
      <c r="AB3113" s="1">
        <f t="shared" si="924"/>
        <v>2.451419</v>
      </c>
      <c r="AC3113" s="1">
        <f t="shared" si="925"/>
        <v>1.4211070428190937</v>
      </c>
      <c r="AF3113" s="1">
        <f t="shared" si="926"/>
        <v>10.736684497266817</v>
      </c>
      <c r="AG3113" s="1">
        <f t="shared" si="927"/>
        <v>4.7185406019416858</v>
      </c>
      <c r="AH3113" s="1">
        <f t="shared" si="928"/>
        <v>11.814073617006898</v>
      </c>
      <c r="AI3113">
        <v>7.5</v>
      </c>
      <c r="AJ3113">
        <v>14</v>
      </c>
      <c r="AK3113">
        <v>114</v>
      </c>
      <c r="AL3113">
        <v>13</v>
      </c>
      <c r="AM3113">
        <v>9003</v>
      </c>
      <c r="AN3113">
        <v>9018</v>
      </c>
      <c r="AO3113">
        <v>8983</v>
      </c>
      <c r="AP3113">
        <v>131</v>
      </c>
      <c r="AQ3113">
        <v>7</v>
      </c>
    </row>
    <row r="3114" spans="1:43">
      <c r="A3114" s="27">
        <v>41098</v>
      </c>
      <c r="B3114" s="27"/>
      <c r="C3114">
        <v>23.4</v>
      </c>
      <c r="D3114">
        <v>29.3</v>
      </c>
      <c r="E3114">
        <v>18.8</v>
      </c>
      <c r="F3114">
        <v>41</v>
      </c>
      <c r="G3114">
        <v>17</v>
      </c>
      <c r="H3114">
        <v>11.4</v>
      </c>
      <c r="I3114" s="10">
        <v>935</v>
      </c>
      <c r="J3114">
        <v>2.6</v>
      </c>
      <c r="K3114" s="2">
        <v>10</v>
      </c>
      <c r="L3114" s="1">
        <f t="shared" si="913"/>
        <v>5.6630073895243536</v>
      </c>
      <c r="M3114" s="1">
        <f t="shared" si="914"/>
        <v>65</v>
      </c>
      <c r="N3114" s="1">
        <f t="shared" si="915"/>
        <v>2.8790726980801549</v>
      </c>
      <c r="O3114" s="1">
        <f t="shared" si="929"/>
        <v>0.17359712280239986</v>
      </c>
      <c r="P3114" s="1">
        <f t="shared" si="931"/>
        <v>1.0520651308198521</v>
      </c>
      <c r="Q3114">
        <f t="shared" si="916"/>
        <v>6.7770294788711372</v>
      </c>
      <c r="R3114">
        <f t="shared" si="917"/>
        <v>12.781093563104861</v>
      </c>
      <c r="S3114">
        <f t="shared" si="918"/>
        <v>1.6729180056419977</v>
      </c>
      <c r="T3114">
        <v>0.2432</v>
      </c>
      <c r="U3114" s="1">
        <f t="shared" si="919"/>
        <v>0.38985180162399724</v>
      </c>
      <c r="V3114" s="1">
        <v>190</v>
      </c>
      <c r="W3114" s="1">
        <f t="shared" si="920"/>
        <v>20.390063449550404</v>
      </c>
      <c r="X3114" s="1">
        <f t="shared" si="921"/>
        <v>38.048414635455188</v>
      </c>
      <c r="Y3114" s="1">
        <f t="shared" si="922"/>
        <v>0.96726329960259716</v>
      </c>
      <c r="Z3114" s="1">
        <f t="shared" si="930"/>
        <v>0.91199999999999948</v>
      </c>
      <c r="AA3114" s="1">
        <f t="shared" si="923"/>
        <v>6.046480710439299E-2</v>
      </c>
      <c r="AB3114" s="1">
        <f t="shared" si="924"/>
        <v>2.4457526000000001</v>
      </c>
      <c r="AC3114" s="1">
        <f t="shared" si="925"/>
        <v>1.9446727954366547</v>
      </c>
      <c r="AF3114" s="1">
        <f t="shared" si="926"/>
        <v>11.68305085969131</v>
      </c>
      <c r="AG3114" s="1">
        <f t="shared" si="927"/>
        <v>4.9613668175263079</v>
      </c>
      <c r="AH3114" s="1">
        <f t="shared" si="928"/>
        <v>11.869197707856101</v>
      </c>
      <c r="AI3114">
        <v>3.9</v>
      </c>
      <c r="AJ3114">
        <v>14</v>
      </c>
      <c r="AK3114">
        <v>62</v>
      </c>
      <c r="AL3114">
        <v>15</v>
      </c>
      <c r="AM3114">
        <v>8996</v>
      </c>
      <c r="AN3114">
        <v>9007</v>
      </c>
      <c r="AO3114">
        <v>8978</v>
      </c>
      <c r="AP3114">
        <v>111</v>
      </c>
      <c r="AQ3114">
        <v>0</v>
      </c>
    </row>
    <row r="3115" spans="1:43">
      <c r="A3115" s="27">
        <v>41099</v>
      </c>
      <c r="B3115" s="27"/>
      <c r="C3115">
        <v>26.5</v>
      </c>
      <c r="D3115">
        <v>32.4</v>
      </c>
      <c r="E3115">
        <v>21.3</v>
      </c>
      <c r="F3115">
        <v>30</v>
      </c>
      <c r="G3115">
        <v>16</v>
      </c>
      <c r="H3115">
        <v>12.6</v>
      </c>
      <c r="I3115" s="10">
        <v>935</v>
      </c>
      <c r="J3115">
        <v>2.2999999999999998</v>
      </c>
      <c r="K3115" s="2">
        <v>10</v>
      </c>
      <c r="L3115" s="1">
        <f t="shared" si="913"/>
        <v>6.1250906218937811</v>
      </c>
      <c r="M3115" s="1">
        <f t="shared" si="914"/>
        <v>44</v>
      </c>
      <c r="N3115" s="1">
        <f t="shared" si="915"/>
        <v>3.4632159810502143</v>
      </c>
      <c r="O3115" s="1">
        <f t="shared" si="929"/>
        <v>0.20393978095761109</v>
      </c>
      <c r="P3115" s="1">
        <f t="shared" si="931"/>
        <v>0.94667987056257186</v>
      </c>
      <c r="Q3115">
        <f t="shared" si="916"/>
        <v>7.9881828648280679</v>
      </c>
      <c r="R3115">
        <f t="shared" si="917"/>
        <v>12.77623201693328</v>
      </c>
      <c r="S3115">
        <f t="shared" si="918"/>
        <v>1.6722816776090681</v>
      </c>
      <c r="T3115">
        <v>0.2432</v>
      </c>
      <c r="U3115" s="1">
        <f t="shared" si="919"/>
        <v>0.38766695685000602</v>
      </c>
      <c r="V3115" s="1">
        <v>191</v>
      </c>
      <c r="W3115" s="1">
        <f t="shared" si="920"/>
        <v>21.772312920306856</v>
      </c>
      <c r="X3115" s="1">
        <f t="shared" si="921"/>
        <v>38.050884076969858</v>
      </c>
      <c r="Y3115" s="1">
        <f t="shared" si="922"/>
        <v>0.96733969625328131</v>
      </c>
      <c r="Z3115" s="1">
        <f t="shared" si="930"/>
        <v>1.1780000000000006</v>
      </c>
      <c r="AA3115" s="1">
        <f t="shared" si="923"/>
        <v>6.0646295740305257E-2</v>
      </c>
      <c r="AB3115" s="1">
        <f t="shared" si="924"/>
        <v>2.4384334999999999</v>
      </c>
      <c r="AC3115" s="1">
        <f t="shared" si="925"/>
        <v>1.7202874728862712</v>
      </c>
      <c r="AF3115" s="1">
        <f t="shared" si="926"/>
        <v>12.916885304817068</v>
      </c>
      <c r="AG3115" s="1">
        <f t="shared" si="927"/>
        <v>5.082113586033369</v>
      </c>
      <c r="AH3115" s="1">
        <f t="shared" si="928"/>
        <v>12.242984238802775</v>
      </c>
      <c r="AI3115">
        <v>3.9</v>
      </c>
      <c r="AJ3115">
        <v>10</v>
      </c>
      <c r="AK3115">
        <v>61</v>
      </c>
      <c r="AL3115">
        <v>10</v>
      </c>
      <c r="AM3115">
        <v>9006</v>
      </c>
      <c r="AN3115">
        <v>9016</v>
      </c>
      <c r="AO3115">
        <v>8984</v>
      </c>
      <c r="AP3115">
        <v>99</v>
      </c>
      <c r="AQ3115">
        <v>0</v>
      </c>
    </row>
    <row r="3116" spans="1:43">
      <c r="A3116" s="27">
        <v>41100</v>
      </c>
      <c r="B3116" s="27"/>
      <c r="C3116">
        <v>27.5</v>
      </c>
      <c r="D3116">
        <v>32.5</v>
      </c>
      <c r="E3116">
        <v>22.5</v>
      </c>
      <c r="F3116">
        <v>30</v>
      </c>
      <c r="G3116">
        <v>21</v>
      </c>
      <c r="H3116">
        <v>10.1</v>
      </c>
      <c r="I3116" s="10">
        <v>935</v>
      </c>
      <c r="J3116">
        <v>2.8</v>
      </c>
      <c r="K3116" s="2">
        <v>10</v>
      </c>
      <c r="L3116" s="1">
        <f t="shared" si="913"/>
        <v>6.4761658190280871</v>
      </c>
      <c r="M3116" s="1">
        <f t="shared" si="914"/>
        <v>39</v>
      </c>
      <c r="N3116" s="1">
        <f t="shared" si="915"/>
        <v>3.6724723278933036</v>
      </c>
      <c r="O3116" s="1">
        <f t="shared" si="929"/>
        <v>0.21463202576228591</v>
      </c>
      <c r="P3116" s="1">
        <f t="shared" si="931"/>
        <v>1.0453635521600058</v>
      </c>
      <c r="Q3116">
        <f t="shared" si="916"/>
        <v>6.395587804665694</v>
      </c>
      <c r="R3116">
        <f t="shared" si="917"/>
        <v>12.771124982513157</v>
      </c>
      <c r="S3116">
        <f t="shared" si="918"/>
        <v>1.6716132176064342</v>
      </c>
      <c r="T3116">
        <v>0.2432</v>
      </c>
      <c r="U3116" s="1">
        <f t="shared" si="919"/>
        <v>0.38536742751089892</v>
      </c>
      <c r="V3116" s="1">
        <v>192</v>
      </c>
      <c r="W3116" s="1">
        <f t="shared" si="920"/>
        <v>18.911684693085892</v>
      </c>
      <c r="X3116" s="1">
        <f t="shared" si="921"/>
        <v>38.053523353733773</v>
      </c>
      <c r="Y3116" s="1">
        <f t="shared" si="922"/>
        <v>0.96742575489002214</v>
      </c>
      <c r="Z3116" s="1">
        <f t="shared" si="930"/>
        <v>0.38</v>
      </c>
      <c r="AA3116" s="1">
        <f t="shared" si="923"/>
        <v>6.0705073097811188E-2</v>
      </c>
      <c r="AB3116" s="1">
        <f t="shared" si="924"/>
        <v>2.4360724999999999</v>
      </c>
      <c r="AC3116" s="1">
        <f t="shared" si="925"/>
        <v>2.0942630104702431</v>
      </c>
      <c r="AF3116" s="1">
        <f t="shared" si="926"/>
        <v>12.537787709680154</v>
      </c>
      <c r="AG3116" s="1">
        <f t="shared" si="927"/>
        <v>4.7386520007534374</v>
      </c>
      <c r="AH3116" s="1">
        <f t="shared" si="928"/>
        <v>11.920085557663977</v>
      </c>
      <c r="AI3116">
        <v>4.8</v>
      </c>
      <c r="AJ3116">
        <v>11</v>
      </c>
      <c r="AK3116">
        <v>83</v>
      </c>
      <c r="AL3116">
        <v>11</v>
      </c>
      <c r="AM3116">
        <v>9015</v>
      </c>
      <c r="AN3116">
        <v>9024</v>
      </c>
      <c r="AO3116">
        <v>8997</v>
      </c>
      <c r="AP3116">
        <v>109</v>
      </c>
      <c r="AQ3116">
        <v>0</v>
      </c>
    </row>
    <row r="3117" spans="1:43">
      <c r="A3117" s="27">
        <v>41101</v>
      </c>
      <c r="B3117" s="27"/>
      <c r="C3117">
        <v>26.9</v>
      </c>
      <c r="D3117">
        <v>31.4</v>
      </c>
      <c r="E3117">
        <v>23</v>
      </c>
      <c r="F3117">
        <v>35</v>
      </c>
      <c r="G3117">
        <v>24</v>
      </c>
      <c r="H3117">
        <v>10.8</v>
      </c>
      <c r="I3117" s="10">
        <v>935</v>
      </c>
      <c r="J3117">
        <v>2.6</v>
      </c>
      <c r="K3117" s="2">
        <v>10</v>
      </c>
      <c r="L3117" s="1">
        <f t="shared" si="913"/>
        <v>6.412474492359336</v>
      </c>
      <c r="M3117" s="1">
        <f t="shared" si="914"/>
        <v>46</v>
      </c>
      <c r="N3117" s="1">
        <f t="shared" si="915"/>
        <v>3.5456372722074656</v>
      </c>
      <c r="O3117" s="1">
        <f t="shared" si="929"/>
        <v>0.20816160682623208</v>
      </c>
      <c r="P3117" s="1">
        <f t="shared" si="931"/>
        <v>1.198072899037423</v>
      </c>
      <c r="Q3117">
        <f t="shared" si="916"/>
        <v>6.409805426405133</v>
      </c>
      <c r="R3117">
        <f t="shared" si="917"/>
        <v>12.765775362804476</v>
      </c>
      <c r="S3117">
        <f t="shared" si="918"/>
        <v>1.6709130056026802</v>
      </c>
      <c r="T3117">
        <v>0.2432</v>
      </c>
      <c r="U3117" s="1">
        <f t="shared" si="919"/>
        <v>0.38295389388266432</v>
      </c>
      <c r="V3117" s="1">
        <v>193</v>
      </c>
      <c r="W3117" s="1">
        <f t="shared" si="920"/>
        <v>19.721333950622267</v>
      </c>
      <c r="X3117" s="1">
        <f t="shared" si="921"/>
        <v>38.056303719744307</v>
      </c>
      <c r="Y3117" s="1">
        <f t="shared" si="922"/>
        <v>0.96752145005386037</v>
      </c>
      <c r="Z3117" s="1">
        <f t="shared" si="930"/>
        <v>-0.22800000000000054</v>
      </c>
      <c r="AA3117" s="1">
        <f t="shared" si="923"/>
        <v>6.0669793019409862E-2</v>
      </c>
      <c r="AB3117" s="1">
        <f t="shared" si="924"/>
        <v>2.4374891000000001</v>
      </c>
      <c r="AC3117" s="1">
        <f t="shared" si="925"/>
        <v>1.9446727954366547</v>
      </c>
      <c r="AF3117" s="1">
        <f t="shared" si="926"/>
        <v>11.339701083345371</v>
      </c>
      <c r="AG3117" s="1">
        <f t="shared" si="927"/>
        <v>4.9547317434987512</v>
      </c>
      <c r="AH3117" s="1">
        <f t="shared" si="928"/>
        <v>13.209753841106506</v>
      </c>
      <c r="AI3117">
        <v>4.2</v>
      </c>
      <c r="AJ3117">
        <v>16</v>
      </c>
      <c r="AK3117">
        <v>71</v>
      </c>
      <c r="AL3117">
        <v>16</v>
      </c>
      <c r="AM3117">
        <v>9013</v>
      </c>
      <c r="AN3117">
        <v>9021</v>
      </c>
      <c r="AO3117">
        <v>8998</v>
      </c>
      <c r="AP3117">
        <v>123</v>
      </c>
      <c r="AQ3117">
        <v>0</v>
      </c>
    </row>
    <row r="3118" spans="1:43">
      <c r="A3118" s="27">
        <v>41102</v>
      </c>
      <c r="B3118" s="27"/>
      <c r="C3118">
        <v>22.8</v>
      </c>
      <c r="D3118">
        <v>29.2</v>
      </c>
      <c r="E3118">
        <v>19.5</v>
      </c>
      <c r="F3118">
        <v>55</v>
      </c>
      <c r="G3118">
        <v>29</v>
      </c>
      <c r="H3118">
        <v>4.2</v>
      </c>
      <c r="I3118" s="10">
        <v>935</v>
      </c>
      <c r="J3118">
        <v>2.6</v>
      </c>
      <c r="K3118" s="2">
        <v>10</v>
      </c>
      <c r="L3118" s="1">
        <f t="shared" si="913"/>
        <v>4.5402541554033364</v>
      </c>
      <c r="M3118" s="1">
        <f t="shared" si="914"/>
        <v>81</v>
      </c>
      <c r="N3118" s="1">
        <f t="shared" si="915"/>
        <v>2.7765400845935013</v>
      </c>
      <c r="O3118" s="1">
        <f t="shared" si="929"/>
        <v>0.16818807403747749</v>
      </c>
      <c r="P3118" s="1">
        <f t="shared" si="931"/>
        <v>1.5061496306839346</v>
      </c>
      <c r="Q3118">
        <f t="shared" si="916"/>
        <v>2.556809909154544</v>
      </c>
      <c r="R3118">
        <f t="shared" si="917"/>
        <v>12.760186170151101</v>
      </c>
      <c r="S3118">
        <f t="shared" si="918"/>
        <v>1.670181435883652</v>
      </c>
      <c r="T3118">
        <v>0.2432</v>
      </c>
      <c r="U3118" s="1">
        <f t="shared" si="919"/>
        <v>0.38042706996748799</v>
      </c>
      <c r="V3118" s="1">
        <v>194</v>
      </c>
      <c r="W3118" s="1">
        <f t="shared" si="920"/>
        <v>12.149343394608692</v>
      </c>
      <c r="X3118" s="1">
        <f t="shared" si="921"/>
        <v>38.059195149933942</v>
      </c>
      <c r="Y3118" s="1">
        <f t="shared" si="922"/>
        <v>0.96762675343503657</v>
      </c>
      <c r="Z3118" s="1">
        <f t="shared" si="930"/>
        <v>-1.5579999999999992</v>
      </c>
      <c r="AA3118" s="1">
        <f t="shared" si="923"/>
        <v>6.0429805664466374E-2</v>
      </c>
      <c r="AB3118" s="1">
        <f t="shared" si="924"/>
        <v>2.4471691999999998</v>
      </c>
      <c r="AC3118" s="1">
        <f t="shared" si="925"/>
        <v>1.9446727954366547</v>
      </c>
      <c r="AF3118" s="1">
        <f t="shared" si="926"/>
        <v>11.068769320914338</v>
      </c>
      <c r="AG3118" s="1">
        <f t="shared" si="927"/>
        <v>3.7856421772962481</v>
      </c>
      <c r="AH3118" s="1">
        <f t="shared" si="928"/>
        <v>10.335968953329267</v>
      </c>
      <c r="AI3118">
        <v>6.3</v>
      </c>
      <c r="AJ3118">
        <v>14</v>
      </c>
      <c r="AK3118">
        <v>96</v>
      </c>
      <c r="AL3118">
        <v>14</v>
      </c>
      <c r="AM3118">
        <v>9048</v>
      </c>
      <c r="AN3118">
        <v>9062</v>
      </c>
      <c r="AO3118">
        <v>9002</v>
      </c>
      <c r="AP3118">
        <v>149</v>
      </c>
      <c r="AQ3118">
        <v>32700</v>
      </c>
    </row>
    <row r="3119" spans="1:43">
      <c r="A3119" s="27">
        <v>41103</v>
      </c>
      <c r="B3119" s="27"/>
      <c r="C3119">
        <v>18.5</v>
      </c>
      <c r="D3119">
        <v>23.8</v>
      </c>
      <c r="E3119">
        <v>15.5</v>
      </c>
      <c r="F3119">
        <v>74</v>
      </c>
      <c r="G3119">
        <v>49</v>
      </c>
      <c r="H3119">
        <v>0.4</v>
      </c>
      <c r="I3119" s="10">
        <v>935</v>
      </c>
      <c r="J3119">
        <v>1.7</v>
      </c>
      <c r="K3119" s="2">
        <v>10</v>
      </c>
      <c r="L3119" s="1">
        <f t="shared" si="913"/>
        <v>2.7249032601477596</v>
      </c>
      <c r="M3119" s="1">
        <f t="shared" si="914"/>
        <v>99</v>
      </c>
      <c r="N3119" s="1">
        <f t="shared" si="915"/>
        <v>2.1304746763349707</v>
      </c>
      <c r="O3119" s="1">
        <f t="shared" si="929"/>
        <v>0.1334280841417459</v>
      </c>
      <c r="P3119" s="1">
        <f t="shared" si="931"/>
        <v>1.5945579395255609</v>
      </c>
      <c r="Q3119">
        <f t="shared" si="916"/>
        <v>0.75308819817614181</v>
      </c>
      <c r="R3119">
        <f t="shared" si="917"/>
        <v>12.754360520899699</v>
      </c>
      <c r="S3119">
        <f t="shared" si="918"/>
        <v>1.6694189163481281</v>
      </c>
      <c r="T3119">
        <v>0.2432</v>
      </c>
      <c r="U3119" s="1">
        <f t="shared" si="919"/>
        <v>0.37778770328252792</v>
      </c>
      <c r="V3119" s="1">
        <v>195</v>
      </c>
      <c r="W3119" s="1">
        <f t="shared" si="920"/>
        <v>7.7865411174819386</v>
      </c>
      <c r="X3119" s="1">
        <f t="shared" si="921"/>
        <v>38.062166379572176</v>
      </c>
      <c r="Y3119" s="1">
        <f t="shared" si="922"/>
        <v>0.96774163388136636</v>
      </c>
      <c r="Z3119" s="1">
        <f t="shared" si="930"/>
        <v>-1.6340000000000003</v>
      </c>
      <c r="AA3119" s="1">
        <f t="shared" si="923"/>
        <v>6.0180142966261285E-2</v>
      </c>
      <c r="AB3119" s="1">
        <f t="shared" si="924"/>
        <v>2.4573214999999999</v>
      </c>
      <c r="AC3119" s="1">
        <f t="shared" si="925"/>
        <v>1.2715168277855049</v>
      </c>
      <c r="AF3119" s="1">
        <f t="shared" si="926"/>
        <v>9.1551825970285581</v>
      </c>
      <c r="AG3119" s="1">
        <f t="shared" si="927"/>
        <v>2.9471678936793748</v>
      </c>
      <c r="AH3119" s="1">
        <f t="shared" si="928"/>
        <v>7.5263685066746122</v>
      </c>
      <c r="AI3119">
        <v>4.7</v>
      </c>
      <c r="AJ3119">
        <v>14</v>
      </c>
      <c r="AK3119">
        <v>75</v>
      </c>
      <c r="AL3119">
        <v>14</v>
      </c>
      <c r="AM3119">
        <v>9058</v>
      </c>
      <c r="AN3119">
        <v>9073</v>
      </c>
      <c r="AO3119">
        <v>9040</v>
      </c>
      <c r="AP3119">
        <v>153</v>
      </c>
      <c r="AQ3119">
        <v>65</v>
      </c>
    </row>
    <row r="3120" spans="1:43">
      <c r="A3120" s="27">
        <v>41104</v>
      </c>
      <c r="B3120" s="27"/>
      <c r="C3120">
        <v>20.3</v>
      </c>
      <c r="D3120">
        <v>24.9</v>
      </c>
      <c r="E3120">
        <v>15.2</v>
      </c>
      <c r="F3120">
        <v>61</v>
      </c>
      <c r="G3120">
        <v>41</v>
      </c>
      <c r="H3120">
        <v>12.1</v>
      </c>
      <c r="I3120" s="10">
        <v>935</v>
      </c>
      <c r="J3120">
        <v>2.2000000000000002</v>
      </c>
      <c r="K3120" s="2">
        <v>10</v>
      </c>
      <c r="L3120" s="1">
        <f t="shared" si="913"/>
        <v>4.8988224709840456</v>
      </c>
      <c r="M3120" s="1">
        <f t="shared" si="914"/>
        <v>81</v>
      </c>
      <c r="N3120" s="1">
        <f t="shared" si="915"/>
        <v>2.382839317414553</v>
      </c>
      <c r="O3120" s="1">
        <f t="shared" si="929"/>
        <v>0.14715499020408218</v>
      </c>
      <c r="P3120" s="1">
        <f t="shared" si="931"/>
        <v>1.3455854670514071</v>
      </c>
      <c r="Q3120">
        <f t="shared" si="916"/>
        <v>6.1344409137888869</v>
      </c>
      <c r="R3120">
        <f t="shared" si="917"/>
        <v>12.748301629921082</v>
      </c>
      <c r="S3120">
        <f t="shared" si="918"/>
        <v>1.6686258677907175</v>
      </c>
      <c r="T3120">
        <v>0.2432</v>
      </c>
      <c r="U3120" s="1">
        <f t="shared" si="919"/>
        <v>0.37503657463877438</v>
      </c>
      <c r="V3120" s="1">
        <v>196</v>
      </c>
      <c r="W3120" s="1">
        <f t="shared" si="920"/>
        <v>21.237374619760992</v>
      </c>
      <c r="X3120" s="1">
        <f t="shared" si="921"/>
        <v>38.065184945439356</v>
      </c>
      <c r="Y3120" s="1">
        <f t="shared" si="922"/>
        <v>0.96786605740745657</v>
      </c>
      <c r="Z3120" s="1">
        <f t="shared" si="930"/>
        <v>0.68400000000000027</v>
      </c>
      <c r="AA3120" s="1">
        <f t="shared" si="923"/>
        <v>6.0284401464526148E-2</v>
      </c>
      <c r="AB3120" s="1">
        <f t="shared" si="924"/>
        <v>2.4530716999999997</v>
      </c>
      <c r="AC3120" s="1">
        <f t="shared" si="925"/>
        <v>1.6454923653694771</v>
      </c>
      <c r="AF3120" s="1">
        <f t="shared" si="926"/>
        <v>10.388829602812814</v>
      </c>
      <c r="AG3120" s="1">
        <f t="shared" si="927"/>
        <v>5.3206478410259379</v>
      </c>
      <c r="AH3120" s="1">
        <f t="shared" si="928"/>
        <v>12.888057178036345</v>
      </c>
      <c r="AI3120">
        <v>4.0999999999999996</v>
      </c>
      <c r="AJ3120">
        <v>1</v>
      </c>
      <c r="AK3120">
        <v>80</v>
      </c>
      <c r="AL3120">
        <v>1</v>
      </c>
      <c r="AM3120">
        <v>9040</v>
      </c>
      <c r="AN3120">
        <v>9061</v>
      </c>
      <c r="AO3120">
        <v>9018</v>
      </c>
      <c r="AP3120">
        <v>140</v>
      </c>
      <c r="AQ3120">
        <v>14</v>
      </c>
    </row>
    <row r="3121" spans="1:43">
      <c r="A3121" s="27">
        <v>41105</v>
      </c>
      <c r="B3121" s="27"/>
      <c r="C3121">
        <v>20.8</v>
      </c>
      <c r="D3121">
        <v>26.7</v>
      </c>
      <c r="E3121">
        <v>17</v>
      </c>
      <c r="F3121">
        <v>64</v>
      </c>
      <c r="G3121">
        <v>40</v>
      </c>
      <c r="H3121">
        <v>11.7</v>
      </c>
      <c r="I3121" s="10">
        <v>935</v>
      </c>
      <c r="J3121">
        <v>1.9</v>
      </c>
      <c r="K3121" s="2">
        <v>10</v>
      </c>
      <c r="L3121" s="1">
        <f t="shared" si="913"/>
        <v>4.8075559356032507</v>
      </c>
      <c r="M3121" s="1">
        <f t="shared" si="914"/>
        <v>88</v>
      </c>
      <c r="N3121" s="1">
        <f t="shared" si="915"/>
        <v>2.457420719105694</v>
      </c>
      <c r="O3121" s="1">
        <f t="shared" si="929"/>
        <v>0.15117342777308698</v>
      </c>
      <c r="P3121" s="1">
        <f t="shared" si="931"/>
        <v>1.5537231954872428</v>
      </c>
      <c r="Q3121">
        <f t="shared" si="916"/>
        <v>5.6869733633887956</v>
      </c>
      <c r="R3121">
        <f t="shared" si="917"/>
        <v>12.742012805052916</v>
      </c>
      <c r="S3121">
        <f t="shared" si="918"/>
        <v>1.6678027231744654</v>
      </c>
      <c r="T3121">
        <v>0.2432</v>
      </c>
      <c r="U3121" s="1">
        <f t="shared" si="919"/>
        <v>0.3721744979100603</v>
      </c>
      <c r="V3121" s="1">
        <v>197</v>
      </c>
      <c r="W3121" s="1">
        <f t="shared" si="920"/>
        <v>20.785839568867797</v>
      </c>
      <c r="X3121" s="1">
        <f t="shared" si="921"/>
        <v>38.068217228748267</v>
      </c>
      <c r="Y3121" s="1">
        <f t="shared" si="922"/>
        <v>0.96799998720475866</v>
      </c>
      <c r="Z3121" s="1">
        <f t="shared" si="930"/>
        <v>0.19</v>
      </c>
      <c r="AA3121" s="1">
        <f t="shared" si="923"/>
        <v>6.0313426298878037E-2</v>
      </c>
      <c r="AB3121" s="1">
        <f t="shared" si="924"/>
        <v>2.4518911999999999</v>
      </c>
      <c r="AC3121" s="1">
        <f t="shared" si="925"/>
        <v>1.4211070428190937</v>
      </c>
      <c r="AF3121" s="1">
        <f t="shared" si="926"/>
        <v>10.52600438697794</v>
      </c>
      <c r="AG3121" s="1">
        <f t="shared" si="927"/>
        <v>5.3309723333834311</v>
      </c>
      <c r="AH3121" s="1">
        <f t="shared" si="928"/>
        <v>13.427873648044033</v>
      </c>
      <c r="AI3121">
        <v>5.5</v>
      </c>
      <c r="AJ3121">
        <v>15</v>
      </c>
      <c r="AK3121">
        <v>86</v>
      </c>
      <c r="AL3121">
        <v>15</v>
      </c>
      <c r="AM3121">
        <v>9035</v>
      </c>
      <c r="AN3121">
        <v>9043</v>
      </c>
      <c r="AO3121">
        <v>9021</v>
      </c>
      <c r="AP3121">
        <v>153</v>
      </c>
      <c r="AQ3121">
        <v>32700</v>
      </c>
    </row>
    <row r="3122" spans="1:43">
      <c r="A3122" s="27">
        <v>41106</v>
      </c>
      <c r="B3122" s="27"/>
      <c r="C3122">
        <v>23.6</v>
      </c>
      <c r="D3122">
        <v>28.4</v>
      </c>
      <c r="E3122">
        <v>18.899999999999999</v>
      </c>
      <c r="F3122">
        <v>43</v>
      </c>
      <c r="G3122">
        <v>27</v>
      </c>
      <c r="H3122">
        <v>12.7</v>
      </c>
      <c r="I3122" s="10">
        <v>935</v>
      </c>
      <c r="J3122">
        <v>2.1</v>
      </c>
      <c r="K3122" s="2">
        <v>10</v>
      </c>
      <c r="L3122" s="1">
        <f t="shared" si="913"/>
        <v>5.5404266402890778</v>
      </c>
      <c r="M3122" s="1">
        <f t="shared" si="914"/>
        <v>59</v>
      </c>
      <c r="N3122" s="1">
        <f t="shared" si="915"/>
        <v>2.9139768389124927</v>
      </c>
      <c r="O3122" s="1">
        <f t="shared" si="929"/>
        <v>0.17543243500016223</v>
      </c>
      <c r="P3122" s="1">
        <f t="shared" si="931"/>
        <v>1.1668765012651852</v>
      </c>
      <c r="Q3122">
        <f t="shared" si="916"/>
        <v>7.1561794516873203</v>
      </c>
      <c r="R3122">
        <f t="shared" si="917"/>
        <v>12.735497441482599</v>
      </c>
      <c r="S3122">
        <f t="shared" si="918"/>
        <v>1.666949926895628</v>
      </c>
      <c r="T3122">
        <v>0.2432</v>
      </c>
      <c r="U3122" s="1">
        <f t="shared" si="919"/>
        <v>0.36920231979229085</v>
      </c>
      <c r="V3122" s="1">
        <v>198</v>
      </c>
      <c r="W3122" s="1">
        <f t="shared" si="920"/>
        <v>21.945280065884607</v>
      </c>
      <c r="X3122" s="1">
        <f t="shared" si="921"/>
        <v>38.071228499787701</v>
      </c>
      <c r="Y3122" s="1">
        <f t="shared" si="922"/>
        <v>0.96814338365245811</v>
      </c>
      <c r="Z3122" s="1">
        <f t="shared" si="930"/>
        <v>1.0640000000000003</v>
      </c>
      <c r="AA3122" s="1">
        <f t="shared" si="923"/>
        <v>6.0476483263051405E-2</v>
      </c>
      <c r="AB3122" s="1">
        <f t="shared" si="924"/>
        <v>2.4452803999999997</v>
      </c>
      <c r="AC3122" s="1">
        <f t="shared" si="925"/>
        <v>1.5706972578526825</v>
      </c>
      <c r="AF3122" s="1">
        <f t="shared" si="926"/>
        <v>11.173439218078514</v>
      </c>
      <c r="AG3122" s="1">
        <f t="shared" si="927"/>
        <v>5.3058500775030151</v>
      </c>
      <c r="AH3122" s="1">
        <f t="shared" si="928"/>
        <v>12.860315232094207</v>
      </c>
      <c r="AI3122">
        <v>4.2</v>
      </c>
      <c r="AJ3122">
        <v>14</v>
      </c>
      <c r="AK3122">
        <v>76</v>
      </c>
      <c r="AL3122">
        <v>15</v>
      </c>
      <c r="AM3122">
        <v>9045</v>
      </c>
      <c r="AN3122">
        <v>9054</v>
      </c>
      <c r="AO3122">
        <v>9032</v>
      </c>
      <c r="AP3122">
        <v>121</v>
      </c>
      <c r="AQ3122">
        <v>32700</v>
      </c>
    </row>
    <row r="3123" spans="1:43">
      <c r="A3123" s="27">
        <v>41107</v>
      </c>
      <c r="B3123" s="27"/>
      <c r="C3123">
        <v>23.8</v>
      </c>
      <c r="D3123">
        <v>27.2</v>
      </c>
      <c r="E3123">
        <v>20.5</v>
      </c>
      <c r="F3123">
        <v>46</v>
      </c>
      <c r="G3123">
        <v>31</v>
      </c>
      <c r="H3123">
        <v>4.2</v>
      </c>
      <c r="I3123" s="10">
        <v>935</v>
      </c>
      <c r="J3123">
        <v>2</v>
      </c>
      <c r="K3123" s="2">
        <v>10</v>
      </c>
      <c r="L3123" s="1">
        <f t="shared" si="913"/>
        <v>4.2110204169813912</v>
      </c>
      <c r="M3123" s="1">
        <f t="shared" si="914"/>
        <v>61</v>
      </c>
      <c r="N3123" s="1">
        <f t="shared" si="915"/>
        <v>2.9492496895358444</v>
      </c>
      <c r="O3123" s="1">
        <f t="shared" si="929"/>
        <v>0.1772840860466727</v>
      </c>
      <c r="P3123" s="1">
        <f t="shared" si="931"/>
        <v>1.2951197118712021</v>
      </c>
      <c r="Q3123">
        <f t="shared" si="916"/>
        <v>2.7310363829358288</v>
      </c>
      <c r="R3123">
        <f t="shared" si="917"/>
        <v>12.728759016088942</v>
      </c>
      <c r="S3123">
        <f t="shared" si="918"/>
        <v>1.6660679340430553</v>
      </c>
      <c r="T3123">
        <v>0.2432</v>
      </c>
      <c r="U3123" s="1">
        <f t="shared" si="919"/>
        <v>0.36612091955296328</v>
      </c>
      <c r="V3123" s="1">
        <v>199</v>
      </c>
      <c r="W3123" s="1">
        <f t="shared" si="920"/>
        <v>12.166040330178674</v>
      </c>
      <c r="X3123" s="1">
        <f t="shared" si="921"/>
        <v>38.074182964258831</v>
      </c>
      <c r="Y3123" s="1">
        <f t="shared" si="922"/>
        <v>0.96829620432919572</v>
      </c>
      <c r="Z3123" s="1">
        <f t="shared" si="930"/>
        <v>7.5999999999999734E-2</v>
      </c>
      <c r="AA3123" s="1">
        <f t="shared" si="923"/>
        <v>6.0488163932069454E-2</v>
      </c>
      <c r="AB3123" s="1">
        <f t="shared" si="924"/>
        <v>2.4448081999999998</v>
      </c>
      <c r="AC3123" s="1">
        <f t="shared" si="925"/>
        <v>1.4959021503358882</v>
      </c>
      <c r="AF3123" s="1">
        <f t="shared" si="926"/>
        <v>9.4295107629436945</v>
      </c>
      <c r="AG3123" s="1">
        <f t="shared" si="927"/>
        <v>3.7631161407531821</v>
      </c>
      <c r="AH3123" s="1">
        <f t="shared" si="928"/>
        <v>8.7924267914592082</v>
      </c>
      <c r="AI3123">
        <v>4.2</v>
      </c>
      <c r="AJ3123">
        <v>9</v>
      </c>
      <c r="AK3123">
        <v>71</v>
      </c>
      <c r="AL3123">
        <v>11</v>
      </c>
      <c r="AM3123">
        <v>9044</v>
      </c>
      <c r="AN3123">
        <v>9053</v>
      </c>
      <c r="AO3123">
        <v>9030</v>
      </c>
      <c r="AP3123">
        <v>133</v>
      </c>
      <c r="AQ3123">
        <v>0</v>
      </c>
    </row>
    <row r="3124" spans="1:43">
      <c r="A3124" s="27">
        <v>41108</v>
      </c>
      <c r="B3124" s="27"/>
      <c r="C3124">
        <v>25.4</v>
      </c>
      <c r="D3124">
        <v>30.5</v>
      </c>
      <c r="E3124">
        <v>22.1</v>
      </c>
      <c r="F3124">
        <v>33</v>
      </c>
      <c r="G3124">
        <v>16</v>
      </c>
      <c r="H3124">
        <v>7.5</v>
      </c>
      <c r="I3124" s="10">
        <v>935</v>
      </c>
      <c r="J3124">
        <v>1.9</v>
      </c>
      <c r="K3124" s="2">
        <v>10</v>
      </c>
      <c r="L3124" s="1">
        <f t="shared" si="913"/>
        <v>4.9504962980002043</v>
      </c>
      <c r="M3124" s="1">
        <f t="shared" si="914"/>
        <v>50</v>
      </c>
      <c r="N3124" s="1">
        <f t="shared" si="915"/>
        <v>3.2451044654796197</v>
      </c>
      <c r="O3124" s="1">
        <f t="shared" si="929"/>
        <v>0.19269945685025572</v>
      </c>
      <c r="P3124" s="1">
        <f t="shared" si="931"/>
        <v>1.0146568093029216</v>
      </c>
      <c r="Q3124">
        <f t="shared" si="916"/>
        <v>4.9395128374663146</v>
      </c>
      <c r="R3124">
        <f t="shared" si="917"/>
        <v>12.721801081760985</v>
      </c>
      <c r="S3124">
        <f t="shared" si="918"/>
        <v>1.6651572096545793</v>
      </c>
      <c r="T3124">
        <v>0.2432</v>
      </c>
      <c r="U3124" s="1">
        <f t="shared" si="919"/>
        <v>0.36293120877105056</v>
      </c>
      <c r="V3124" s="1">
        <v>200</v>
      </c>
      <c r="W3124" s="1">
        <f t="shared" si="920"/>
        <v>15.972275765061596</v>
      </c>
      <c r="X3124" s="1">
        <f t="shared" si="921"/>
        <v>38.077043811274081</v>
      </c>
      <c r="Y3124" s="1">
        <f t="shared" si="922"/>
        <v>0.968458404025617</v>
      </c>
      <c r="Z3124" s="1">
        <f t="shared" si="930"/>
        <v>0.60799999999999921</v>
      </c>
      <c r="AA3124" s="1">
        <f t="shared" si="923"/>
        <v>6.0581771971259857E-2</v>
      </c>
      <c r="AB3124" s="1">
        <f t="shared" si="924"/>
        <v>2.4410305999999999</v>
      </c>
      <c r="AC3124" s="1">
        <f t="shared" si="925"/>
        <v>1.4211070428190937</v>
      </c>
      <c r="AF3124" s="1">
        <f t="shared" si="926"/>
        <v>10.96514678023863</v>
      </c>
      <c r="AG3124" s="1">
        <f t="shared" si="927"/>
        <v>4.2616684860750365</v>
      </c>
      <c r="AH3124" s="1">
        <f t="shared" si="928"/>
        <v>9.9934218012991352</v>
      </c>
      <c r="AI3124">
        <v>4</v>
      </c>
      <c r="AJ3124">
        <v>12</v>
      </c>
      <c r="AK3124">
        <v>73</v>
      </c>
      <c r="AL3124">
        <v>13</v>
      </c>
      <c r="AM3124">
        <v>9031</v>
      </c>
      <c r="AN3124">
        <v>9044</v>
      </c>
      <c r="AO3124">
        <v>9010</v>
      </c>
      <c r="AP3124">
        <v>107</v>
      </c>
      <c r="AQ3124">
        <v>0</v>
      </c>
    </row>
    <row r="3125" spans="1:43">
      <c r="A3125" s="27">
        <v>41109</v>
      </c>
      <c r="B3125" s="27"/>
      <c r="C3125">
        <v>25.8</v>
      </c>
      <c r="D3125">
        <v>30.7</v>
      </c>
      <c r="E3125">
        <v>20.7</v>
      </c>
      <c r="F3125">
        <v>35</v>
      </c>
      <c r="G3125">
        <v>24</v>
      </c>
      <c r="H3125">
        <v>13.7</v>
      </c>
      <c r="I3125" s="10">
        <v>935</v>
      </c>
      <c r="J3125">
        <v>1.9</v>
      </c>
      <c r="K3125" s="2">
        <v>10</v>
      </c>
      <c r="L3125" s="1">
        <f t="shared" si="913"/>
        <v>6.1860727165865663</v>
      </c>
      <c r="M3125" s="1">
        <f t="shared" si="914"/>
        <v>46</v>
      </c>
      <c r="N3125" s="1">
        <f t="shared" si="915"/>
        <v>3.3229902501978286</v>
      </c>
      <c r="O3125" s="1">
        <f t="shared" si="929"/>
        <v>0.19672489624715025</v>
      </c>
      <c r="P3125" s="1">
        <f t="shared" si="931"/>
        <v>1.0918839832752825</v>
      </c>
      <c r="Q3125">
        <f t="shared" si="916"/>
        <v>8.0965371388350764</v>
      </c>
      <c r="R3125">
        <f t="shared" si="917"/>
        <v>12.714627261711822</v>
      </c>
      <c r="S3125">
        <f t="shared" si="918"/>
        <v>1.6642182279727518</v>
      </c>
      <c r="T3125">
        <v>0.2432</v>
      </c>
      <c r="U3125" s="1">
        <f t="shared" si="919"/>
        <v>0.35963413106732667</v>
      </c>
      <c r="V3125" s="1">
        <v>201</v>
      </c>
      <c r="W3125" s="1">
        <f t="shared" si="920"/>
        <v>23.127261755176455</v>
      </c>
      <c r="X3125" s="1">
        <f t="shared" si="921"/>
        <v>38.079773262984574</v>
      </c>
      <c r="Y3125" s="1">
        <f t="shared" si="922"/>
        <v>0.96862993475774684</v>
      </c>
      <c r="Z3125" s="1">
        <f t="shared" si="930"/>
        <v>0.1520000000000008</v>
      </c>
      <c r="AA3125" s="1">
        <f t="shared" si="923"/>
        <v>6.0605219268101113E-2</v>
      </c>
      <c r="AB3125" s="1">
        <f t="shared" si="924"/>
        <v>2.4400862000000001</v>
      </c>
      <c r="AC3125" s="1">
        <f t="shared" si="925"/>
        <v>1.4211070428190937</v>
      </c>
      <c r="AF3125" s="1">
        <f t="shared" si="926"/>
        <v>12.075598897943594</v>
      </c>
      <c r="AG3125" s="1">
        <f t="shared" si="927"/>
        <v>5.426279414122658</v>
      </c>
      <c r="AH3125" s="1">
        <f t="shared" si="928"/>
        <v>14.331939321324452</v>
      </c>
      <c r="AI3125">
        <v>5.6</v>
      </c>
      <c r="AJ3125">
        <v>15</v>
      </c>
      <c r="AK3125">
        <v>81</v>
      </c>
      <c r="AL3125">
        <v>14</v>
      </c>
      <c r="AM3125">
        <v>9030</v>
      </c>
      <c r="AN3125">
        <v>9044</v>
      </c>
      <c r="AO3125">
        <v>9009</v>
      </c>
      <c r="AP3125">
        <v>113</v>
      </c>
      <c r="AQ3125">
        <v>0</v>
      </c>
    </row>
    <row r="3126" spans="1:43">
      <c r="A3126" s="27">
        <v>41110</v>
      </c>
      <c r="B3126" s="27"/>
      <c r="C3126">
        <v>27.2</v>
      </c>
      <c r="D3126">
        <v>32.1</v>
      </c>
      <c r="E3126">
        <v>22.2</v>
      </c>
      <c r="F3126">
        <v>33</v>
      </c>
      <c r="G3126">
        <v>22</v>
      </c>
      <c r="H3126">
        <v>12.1</v>
      </c>
      <c r="I3126" s="10">
        <v>935</v>
      </c>
      <c r="J3126">
        <v>2.7</v>
      </c>
      <c r="K3126" s="2">
        <v>10</v>
      </c>
      <c r="L3126" s="1">
        <f t="shared" si="913"/>
        <v>6.6131492127701179</v>
      </c>
      <c r="M3126" s="1">
        <f t="shared" si="914"/>
        <v>44</v>
      </c>
      <c r="N3126" s="1">
        <f t="shared" si="915"/>
        <v>3.6085695036723782</v>
      </c>
      <c r="O3126" s="1">
        <f t="shared" si="929"/>
        <v>0.21137600031517048</v>
      </c>
      <c r="P3126" s="1">
        <f t="shared" si="931"/>
        <v>1.1151465472229947</v>
      </c>
      <c r="Q3126">
        <f t="shared" si="916"/>
        <v>7.3253302284093813</v>
      </c>
      <c r="R3126">
        <f t="shared" si="917"/>
        <v>12.70724124380502</v>
      </c>
      <c r="S3126">
        <f t="shared" si="918"/>
        <v>1.6632514717022278</v>
      </c>
      <c r="T3126">
        <v>0.2432</v>
      </c>
      <c r="U3126" s="1">
        <f t="shared" si="919"/>
        <v>0.35623066182521257</v>
      </c>
      <c r="V3126" s="1">
        <v>202</v>
      </c>
      <c r="W3126" s="1">
        <f t="shared" si="920"/>
        <v>21.291908172534757</v>
      </c>
      <c r="X3126" s="1">
        <f t="shared" si="921"/>
        <v>38.08233262580022</v>
      </c>
      <c r="Y3126" s="1">
        <f t="shared" si="922"/>
        <v>0.96881074578118453</v>
      </c>
      <c r="Z3126" s="1">
        <f t="shared" si="930"/>
        <v>0.53199999999999947</v>
      </c>
      <c r="AA3126" s="1">
        <f t="shared" si="923"/>
        <v>6.068742793117364E-2</v>
      </c>
      <c r="AB3126" s="1">
        <f t="shared" si="924"/>
        <v>2.4367807999999997</v>
      </c>
      <c r="AC3126" s="1">
        <f t="shared" si="925"/>
        <v>2.019467902953449</v>
      </c>
      <c r="AF3126" s="1">
        <f t="shared" si="926"/>
        <v>12.401707642946866</v>
      </c>
      <c r="AG3126" s="1">
        <f t="shared" si="927"/>
        <v>5.1509410258522337</v>
      </c>
      <c r="AH3126" s="1">
        <f t="shared" si="928"/>
        <v>13.151645137571451</v>
      </c>
      <c r="AI3126">
        <v>4.8</v>
      </c>
      <c r="AJ3126">
        <v>15</v>
      </c>
      <c r="AK3126">
        <v>82</v>
      </c>
      <c r="AL3126">
        <v>14</v>
      </c>
      <c r="AM3126">
        <v>9030</v>
      </c>
      <c r="AN3126">
        <v>9039</v>
      </c>
      <c r="AO3126">
        <v>9014</v>
      </c>
      <c r="AP3126">
        <v>114</v>
      </c>
      <c r="AQ3126">
        <v>0</v>
      </c>
    </row>
    <row r="3127" spans="1:43">
      <c r="A3127" s="27">
        <v>41111</v>
      </c>
      <c r="B3127" s="27"/>
      <c r="C3127">
        <v>27.1</v>
      </c>
      <c r="D3127">
        <v>31.7</v>
      </c>
      <c r="E3127">
        <v>24.1</v>
      </c>
      <c r="F3127">
        <v>34</v>
      </c>
      <c r="G3127">
        <v>22</v>
      </c>
      <c r="H3127">
        <v>9.4</v>
      </c>
      <c r="I3127" s="10">
        <v>935</v>
      </c>
      <c r="J3127">
        <v>2.8</v>
      </c>
      <c r="K3127" s="2">
        <v>10</v>
      </c>
      <c r="L3127" s="1">
        <f t="shared" si="913"/>
        <v>6.2989142252282004</v>
      </c>
      <c r="M3127" s="1">
        <f t="shared" si="914"/>
        <v>46</v>
      </c>
      <c r="N3127" s="1">
        <f t="shared" si="915"/>
        <v>3.5874848658161347</v>
      </c>
      <c r="O3127" s="1">
        <f t="shared" si="929"/>
        <v>0.21029993093880983</v>
      </c>
      <c r="P3127" s="1">
        <f t="shared" si="931"/>
        <v>1.2050492165157025</v>
      </c>
      <c r="Q3127">
        <f t="shared" si="916"/>
        <v>5.7394270280885493</v>
      </c>
      <c r="R3127">
        <f t="shared" si="917"/>
        <v>12.699646774910498</v>
      </c>
      <c r="S3127">
        <f t="shared" si="918"/>
        <v>1.6622574312710077</v>
      </c>
      <c r="T3127">
        <v>0.2432</v>
      </c>
      <c r="U3127" s="1">
        <f t="shared" si="919"/>
        <v>0.35272180790222629</v>
      </c>
      <c r="V3127" s="1">
        <v>203</v>
      </c>
      <c r="W3127" s="1">
        <f t="shared" si="920"/>
        <v>18.184238274643747</v>
      </c>
      <c r="X3127" s="1">
        <f t="shared" si="921"/>
        <v>38.084682343163784</v>
      </c>
      <c r="Y3127" s="1">
        <f t="shared" si="922"/>
        <v>0.96900078360611541</v>
      </c>
      <c r="Z3127" s="1">
        <f t="shared" si="930"/>
        <v>-3.7999999999999187E-2</v>
      </c>
      <c r="AA3127" s="1">
        <f t="shared" si="923"/>
        <v>6.0681548488263522E-2</v>
      </c>
      <c r="AB3127" s="1">
        <f t="shared" si="924"/>
        <v>2.4370168999999997</v>
      </c>
      <c r="AC3127" s="1">
        <f t="shared" si="925"/>
        <v>2.0942630104702431</v>
      </c>
      <c r="AF3127" s="1">
        <f t="shared" si="926"/>
        <v>10.842546933775212</v>
      </c>
      <c r="AG3127" s="1">
        <f t="shared" si="927"/>
        <v>4.7088504502544524</v>
      </c>
      <c r="AH3127" s="1">
        <f t="shared" si="928"/>
        <v>12.206255863924586</v>
      </c>
      <c r="AI3127">
        <v>5.7</v>
      </c>
      <c r="AJ3127">
        <v>15</v>
      </c>
      <c r="AK3127">
        <v>89</v>
      </c>
      <c r="AL3127">
        <v>15</v>
      </c>
      <c r="AM3127">
        <v>9047</v>
      </c>
      <c r="AN3127">
        <v>9055</v>
      </c>
      <c r="AO3127">
        <v>9024</v>
      </c>
      <c r="AP3127">
        <v>121</v>
      </c>
      <c r="AQ3127">
        <v>0</v>
      </c>
    </row>
    <row r="3128" spans="1:43">
      <c r="A3128" s="27">
        <v>41112</v>
      </c>
      <c r="B3128" s="27"/>
      <c r="C3128">
        <v>27</v>
      </c>
      <c r="D3128">
        <v>31.5</v>
      </c>
      <c r="E3128">
        <v>21.3</v>
      </c>
      <c r="F3128">
        <v>38</v>
      </c>
      <c r="G3128">
        <v>23</v>
      </c>
      <c r="H3128">
        <v>10.9</v>
      </c>
      <c r="I3128" s="10">
        <v>935</v>
      </c>
      <c r="J3128">
        <v>2.8</v>
      </c>
      <c r="K3128" s="2">
        <v>10</v>
      </c>
      <c r="L3128" s="1">
        <f t="shared" si="913"/>
        <v>6.5699288191816709</v>
      </c>
      <c r="M3128" s="1">
        <f t="shared" si="914"/>
        <v>53</v>
      </c>
      <c r="N3128" s="1">
        <f t="shared" si="915"/>
        <v>3.5665076087433309</v>
      </c>
      <c r="O3128" s="1">
        <f t="shared" si="929"/>
        <v>0.20922847165057207</v>
      </c>
      <c r="P3128" s="1">
        <f t="shared" si="931"/>
        <v>1.2032311002114939</v>
      </c>
      <c r="Q3128">
        <f t="shared" si="916"/>
        <v>6.4189003782764029</v>
      </c>
      <c r="R3128">
        <f t="shared" si="917"/>
        <v>12.69184765530631</v>
      </c>
      <c r="S3128">
        <f t="shared" si="918"/>
        <v>1.6612366040976845</v>
      </c>
      <c r="T3128">
        <v>0.2432</v>
      </c>
      <c r="U3128" s="1">
        <f t="shared" si="919"/>
        <v>0.34910860733212101</v>
      </c>
      <c r="V3128" s="1">
        <v>204</v>
      </c>
      <c r="W3128" s="1">
        <f t="shared" si="920"/>
        <v>19.924921695066242</v>
      </c>
      <c r="X3128" s="1">
        <f t="shared" si="921"/>
        <v>38.086782049837076</v>
      </c>
      <c r="Y3128" s="1">
        <f t="shared" si="922"/>
        <v>0.96919999201313556</v>
      </c>
      <c r="Z3128" s="1">
        <f t="shared" si="930"/>
        <v>-3.800000000000054E-2</v>
      </c>
      <c r="AA3128" s="1">
        <f t="shared" si="923"/>
        <v>6.06756701844526E-2</v>
      </c>
      <c r="AB3128" s="1">
        <f t="shared" si="924"/>
        <v>2.4372529999999997</v>
      </c>
      <c r="AC3128" s="1">
        <f t="shared" si="925"/>
        <v>2.0942630104702431</v>
      </c>
      <c r="AF3128" s="1">
        <f t="shared" si="926"/>
        <v>12.533726584175547</v>
      </c>
      <c r="AG3128" s="1">
        <f t="shared" si="927"/>
        <v>5.0132401605522627</v>
      </c>
      <c r="AH3128" s="1">
        <f t="shared" si="928"/>
        <v>13.229072828111697</v>
      </c>
      <c r="AI3128">
        <v>5.2</v>
      </c>
      <c r="AJ3128">
        <v>15</v>
      </c>
      <c r="AK3128">
        <v>90</v>
      </c>
      <c r="AL3128">
        <v>16</v>
      </c>
      <c r="AM3128">
        <v>9046</v>
      </c>
      <c r="AN3128">
        <v>9069</v>
      </c>
      <c r="AO3128">
        <v>9023</v>
      </c>
      <c r="AP3128">
        <v>127</v>
      </c>
      <c r="AQ3128">
        <v>4</v>
      </c>
    </row>
    <row r="3129" spans="1:43">
      <c r="A3129" s="27">
        <v>41113</v>
      </c>
      <c r="B3129" s="27"/>
      <c r="C3129">
        <v>28.7</v>
      </c>
      <c r="D3129">
        <v>33.4</v>
      </c>
      <c r="E3129">
        <v>25</v>
      </c>
      <c r="F3129">
        <v>25</v>
      </c>
      <c r="G3129">
        <v>15</v>
      </c>
      <c r="H3129">
        <v>12.4</v>
      </c>
      <c r="I3129" s="10">
        <v>935</v>
      </c>
      <c r="J3129">
        <v>2.7</v>
      </c>
      <c r="K3129" s="2">
        <v>10</v>
      </c>
      <c r="L3129" s="1">
        <f t="shared" si="913"/>
        <v>6.9325857795083099</v>
      </c>
      <c r="M3129" s="1">
        <f t="shared" si="914"/>
        <v>35</v>
      </c>
      <c r="N3129" s="1">
        <f t="shared" si="915"/>
        <v>3.9380425512480044</v>
      </c>
      <c r="O3129" s="1">
        <f t="shared" si="929"/>
        <v>0.22808098783162309</v>
      </c>
      <c r="P3129" s="1">
        <f t="shared" si="931"/>
        <v>0.94047738825835414</v>
      </c>
      <c r="Q3129">
        <f t="shared" si="916"/>
        <v>8.1876871413045134</v>
      </c>
      <c r="R3129">
        <f t="shared" si="917"/>
        <v>12.683847733142015</v>
      </c>
      <c r="S3129">
        <f t="shared" si="918"/>
        <v>1.6601894938667558</v>
      </c>
      <c r="T3129">
        <v>0.2432</v>
      </c>
      <c r="U3129" s="1">
        <f t="shared" si="919"/>
        <v>0.34539212901780092</v>
      </c>
      <c r="V3129" s="1">
        <v>205</v>
      </c>
      <c r="W3129" s="1">
        <f t="shared" si="920"/>
        <v>21.667997762804351</v>
      </c>
      <c r="X3129" s="1">
        <f t="shared" si="921"/>
        <v>38.088590627654959</v>
      </c>
      <c r="Y3129" s="1">
        <f t="shared" si="922"/>
        <v>0.96940831206988276</v>
      </c>
      <c r="Z3129" s="1">
        <f t="shared" si="930"/>
        <v>0.64599999999999969</v>
      </c>
      <c r="AA3129" s="1">
        <f t="shared" si="923"/>
        <v>6.0775756492206762E-2</v>
      </c>
      <c r="AB3129" s="1">
        <f t="shared" si="924"/>
        <v>2.4332392999999999</v>
      </c>
      <c r="AC3129" s="1">
        <f t="shared" si="925"/>
        <v>2.019467902953449</v>
      </c>
      <c r="AF3129" s="1">
        <f t="shared" si="926"/>
        <v>11.806341332292813</v>
      </c>
      <c r="AG3129" s="1">
        <f t="shared" si="927"/>
        <v>5.0449097696134526</v>
      </c>
      <c r="AH3129" s="1">
        <f t="shared" si="928"/>
        <v>12.768787645733315</v>
      </c>
      <c r="AI3129">
        <v>5</v>
      </c>
      <c r="AJ3129">
        <v>14</v>
      </c>
      <c r="AK3129">
        <v>93</v>
      </c>
      <c r="AL3129">
        <v>15</v>
      </c>
      <c r="AM3129">
        <v>9025</v>
      </c>
      <c r="AN3129">
        <v>9040</v>
      </c>
      <c r="AO3129">
        <v>9001</v>
      </c>
      <c r="AP3129">
        <v>97</v>
      </c>
      <c r="AQ3129">
        <v>0</v>
      </c>
    </row>
    <row r="3130" spans="1:43">
      <c r="A3130" s="27">
        <v>41114</v>
      </c>
      <c r="B3130" s="27"/>
      <c r="C3130">
        <v>26.7</v>
      </c>
      <c r="D3130">
        <v>31.4</v>
      </c>
      <c r="E3130">
        <v>23.2</v>
      </c>
      <c r="F3130">
        <v>30</v>
      </c>
      <c r="G3130">
        <v>22</v>
      </c>
      <c r="H3130">
        <v>9.5</v>
      </c>
      <c r="I3130" s="10">
        <v>935</v>
      </c>
      <c r="J3130">
        <v>2.6</v>
      </c>
      <c r="K3130" s="2">
        <v>10</v>
      </c>
      <c r="L3130" s="1">
        <f t="shared" si="913"/>
        <v>6.4006028822157726</v>
      </c>
      <c r="M3130" s="1">
        <f t="shared" si="914"/>
        <v>38</v>
      </c>
      <c r="N3130" s="1">
        <f t="shared" si="915"/>
        <v>3.5042155275602282</v>
      </c>
      <c r="O3130" s="1">
        <f t="shared" si="929"/>
        <v>0.20604159825444524</v>
      </c>
      <c r="P3130" s="1">
        <f t="shared" si="931"/>
        <v>1.0461779041466126</v>
      </c>
      <c r="Q3130">
        <f t="shared" si="916"/>
        <v>6.0809352396249592</v>
      </c>
      <c r="R3130">
        <f t="shared" si="917"/>
        <v>12.675650898978699</v>
      </c>
      <c r="S3130">
        <f t="shared" si="918"/>
        <v>1.6591166098139658</v>
      </c>
      <c r="T3130">
        <v>0.2432</v>
      </c>
      <c r="U3130" s="1">
        <f t="shared" si="919"/>
        <v>0.34157347241510483</v>
      </c>
      <c r="V3130" s="1">
        <v>206</v>
      </c>
      <c r="W3130" s="1">
        <f t="shared" si="920"/>
        <v>18.323048880869642</v>
      </c>
      <c r="X3130" s="1">
        <f t="shared" si="921"/>
        <v>38.090066262699594</v>
      </c>
      <c r="Y3130" s="1">
        <f t="shared" si="922"/>
        <v>0.96962568214847056</v>
      </c>
      <c r="Z3130" s="1">
        <f t="shared" si="930"/>
        <v>-0.76</v>
      </c>
      <c r="AA3130" s="1">
        <f t="shared" si="923"/>
        <v>6.0658042104305608E-2</v>
      </c>
      <c r="AB3130" s="1">
        <f t="shared" si="924"/>
        <v>2.4379613</v>
      </c>
      <c r="AC3130" s="1">
        <f t="shared" si="925"/>
        <v>1.9446727954366547</v>
      </c>
      <c r="AF3130" s="1">
        <f t="shared" si="926"/>
        <v>11.16365743468115</v>
      </c>
      <c r="AG3130" s="1">
        <f t="shared" si="927"/>
        <v>4.6410708423197127</v>
      </c>
      <c r="AH3130" s="1">
        <f t="shared" si="928"/>
        <v>12.656597895567796</v>
      </c>
      <c r="AI3130">
        <v>4.2</v>
      </c>
      <c r="AJ3130">
        <v>11</v>
      </c>
      <c r="AK3130">
        <v>80</v>
      </c>
      <c r="AL3130">
        <v>2</v>
      </c>
      <c r="AM3130">
        <v>9012</v>
      </c>
      <c r="AN3130">
        <v>9025</v>
      </c>
      <c r="AO3130">
        <v>8989</v>
      </c>
      <c r="AP3130">
        <v>105</v>
      </c>
      <c r="AQ3130">
        <v>0</v>
      </c>
    </row>
    <row r="3131" spans="1:43">
      <c r="A3131" s="27">
        <v>41115</v>
      </c>
      <c r="B3131" s="27"/>
      <c r="C3131">
        <v>26.8</v>
      </c>
      <c r="D3131">
        <v>31.6</v>
      </c>
      <c r="E3131">
        <v>22.4</v>
      </c>
      <c r="F3131">
        <v>31</v>
      </c>
      <c r="G3131">
        <v>20</v>
      </c>
      <c r="H3131">
        <v>10.199999999999999</v>
      </c>
      <c r="I3131" s="10">
        <v>935</v>
      </c>
      <c r="J3131">
        <v>2.6</v>
      </c>
      <c r="K3131" s="2">
        <v>10</v>
      </c>
      <c r="L3131" s="1">
        <f t="shared" si="913"/>
        <v>6.3301657742481554</v>
      </c>
      <c r="M3131" s="1">
        <f t="shared" si="914"/>
        <v>42</v>
      </c>
      <c r="N3131" s="1">
        <f t="shared" si="915"/>
        <v>3.5248733975227009</v>
      </c>
      <c r="O3131" s="1">
        <f t="shared" si="929"/>
        <v>0.20709932087799099</v>
      </c>
      <c r="P3131" s="1">
        <f t="shared" si="931"/>
        <v>1.0340807610297973</v>
      </c>
      <c r="Q3131">
        <f t="shared" si="916"/>
        <v>6.4781830705334862</v>
      </c>
      <c r="R3131">
        <f t="shared" si="917"/>
        <v>12.6672610804199</v>
      </c>
      <c r="S3131">
        <f t="shared" si="918"/>
        <v>1.6580184660235471</v>
      </c>
      <c r="T3131">
        <v>0.2432</v>
      </c>
      <c r="U3131" s="1">
        <f t="shared" si="919"/>
        <v>0.33765376720755119</v>
      </c>
      <c r="V3131" s="1">
        <v>207</v>
      </c>
      <c r="W3131" s="1">
        <f t="shared" si="920"/>
        <v>19.14125941523066</v>
      </c>
      <c r="X3131" s="1">
        <f t="shared" si="921"/>
        <v>38.09116650384464</v>
      </c>
      <c r="Y3131" s="1">
        <f t="shared" si="922"/>
        <v>0.96985203794372055</v>
      </c>
      <c r="Z3131" s="1">
        <f t="shared" si="930"/>
        <v>3.800000000000054E-2</v>
      </c>
      <c r="AA3131" s="1">
        <f t="shared" si="923"/>
        <v>6.0663916992804448E-2</v>
      </c>
      <c r="AB3131" s="1">
        <f t="shared" si="924"/>
        <v>2.4377252</v>
      </c>
      <c r="AC3131" s="1">
        <f t="shared" si="925"/>
        <v>1.9446727954366547</v>
      </c>
      <c r="AF3131" s="1">
        <f t="shared" si="926"/>
        <v>11.851706314084336</v>
      </c>
      <c r="AG3131" s="1">
        <f t="shared" si="927"/>
        <v>4.765029063617483</v>
      </c>
      <c r="AH3131" s="1">
        <f t="shared" si="928"/>
        <v>12.303602222775423</v>
      </c>
      <c r="AI3131">
        <v>4.2</v>
      </c>
      <c r="AJ3131">
        <v>11</v>
      </c>
      <c r="AK3131">
        <v>72</v>
      </c>
      <c r="AL3131">
        <v>10</v>
      </c>
      <c r="AM3131">
        <v>8996</v>
      </c>
      <c r="AN3131">
        <v>9012</v>
      </c>
      <c r="AO3131">
        <v>8977</v>
      </c>
      <c r="AP3131">
        <v>106</v>
      </c>
      <c r="AQ3131">
        <v>0</v>
      </c>
    </row>
    <row r="3132" spans="1:43">
      <c r="A3132" s="27">
        <v>41116</v>
      </c>
      <c r="B3132" s="27"/>
      <c r="C3132">
        <v>28.2</v>
      </c>
      <c r="D3132">
        <v>32.6</v>
      </c>
      <c r="E3132">
        <v>24.6</v>
      </c>
      <c r="F3132">
        <v>30</v>
      </c>
      <c r="G3132">
        <v>18</v>
      </c>
      <c r="H3132">
        <v>10.6</v>
      </c>
      <c r="I3132" s="10">
        <v>935</v>
      </c>
      <c r="J3132">
        <v>1.7</v>
      </c>
      <c r="K3132" s="2">
        <v>10</v>
      </c>
      <c r="L3132" s="1">
        <f t="shared" si="913"/>
        <v>5.6666534772076957</v>
      </c>
      <c r="M3132" s="1">
        <f t="shared" si="914"/>
        <v>42</v>
      </c>
      <c r="N3132" s="1">
        <f t="shared" si="915"/>
        <v>3.825424202735797</v>
      </c>
      <c r="O3132" s="1">
        <f t="shared" si="929"/>
        <v>0.22239371236179892</v>
      </c>
      <c r="P3132" s="1">
        <f t="shared" si="931"/>
        <v>1.0925590234905207</v>
      </c>
      <c r="Q3132">
        <f t="shared" si="916"/>
        <v>6.709654131862302</v>
      </c>
      <c r="R3132">
        <f t="shared" si="917"/>
        <v>12.658682236846975</v>
      </c>
      <c r="S3132">
        <f t="shared" si="918"/>
        <v>1.6568955807391328</v>
      </c>
      <c r="T3132">
        <v>0.2432</v>
      </c>
      <c r="U3132" s="1">
        <f t="shared" si="919"/>
        <v>0.33363417297214087</v>
      </c>
      <c r="V3132" s="1">
        <v>208</v>
      </c>
      <c r="W3132" s="1">
        <f t="shared" si="920"/>
        <v>19.613013785903483</v>
      </c>
      <c r="X3132" s="1">
        <f t="shared" si="921"/>
        <v>38.091848322615689</v>
      </c>
      <c r="Y3132" s="1">
        <f t="shared" si="922"/>
        <v>0.97008731249218494</v>
      </c>
      <c r="Z3132" s="1">
        <f t="shared" si="930"/>
        <v>0.53199999999999947</v>
      </c>
      <c r="AA3132" s="1">
        <f t="shared" si="923"/>
        <v>6.0746285083644012E-2</v>
      </c>
      <c r="AB3132" s="1">
        <f t="shared" si="924"/>
        <v>2.4344197999999997</v>
      </c>
      <c r="AC3132" s="1">
        <f t="shared" si="925"/>
        <v>1.2715168277855049</v>
      </c>
      <c r="AF3132" s="1">
        <f t="shared" si="926"/>
        <v>11.39889380149933</v>
      </c>
      <c r="AG3132" s="1">
        <f t="shared" si="927"/>
        <v>4.8666709400179018</v>
      </c>
      <c r="AH3132" s="1">
        <f t="shared" si="928"/>
        <v>12.243603545287613</v>
      </c>
      <c r="AI3132">
        <v>3.4</v>
      </c>
      <c r="AJ3132">
        <v>2</v>
      </c>
      <c r="AK3132">
        <v>66</v>
      </c>
      <c r="AL3132">
        <v>2</v>
      </c>
      <c r="AM3132">
        <v>8987</v>
      </c>
      <c r="AN3132">
        <v>9001</v>
      </c>
      <c r="AO3132">
        <v>8969</v>
      </c>
      <c r="AP3132">
        <v>109</v>
      </c>
      <c r="AQ3132">
        <v>0</v>
      </c>
    </row>
    <row r="3133" spans="1:43">
      <c r="A3133" s="27">
        <v>41117</v>
      </c>
      <c r="B3133" s="27"/>
      <c r="C3133">
        <v>28.8</v>
      </c>
      <c r="D3133">
        <v>33.4</v>
      </c>
      <c r="E3133">
        <v>24.4</v>
      </c>
      <c r="F3133">
        <v>28</v>
      </c>
      <c r="G3133">
        <v>18</v>
      </c>
      <c r="H3133">
        <v>12.7</v>
      </c>
      <c r="I3133" s="10">
        <v>935</v>
      </c>
      <c r="J3133">
        <v>3</v>
      </c>
      <c r="K3133" s="2">
        <v>10</v>
      </c>
      <c r="L3133" s="1">
        <f t="shared" si="913"/>
        <v>7.3558412246062979</v>
      </c>
      <c r="M3133" s="1">
        <f t="shared" si="914"/>
        <v>38</v>
      </c>
      <c r="N3133" s="1">
        <f t="shared" si="915"/>
        <v>3.9609091628282593</v>
      </c>
      <c r="O3133" s="1">
        <f t="shared" si="929"/>
        <v>0.22923297335572879</v>
      </c>
      <c r="P3133" s="1">
        <f t="shared" si="931"/>
        <v>1.0440112695698356</v>
      </c>
      <c r="Q3133">
        <f t="shared" si="916"/>
        <v>8.0562521605742887</v>
      </c>
      <c r="R3133">
        <f t="shared" si="917"/>
        <v>12.649918354271563</v>
      </c>
      <c r="S3133">
        <f t="shared" si="918"/>
        <v>1.6557484756899952</v>
      </c>
      <c r="T3133">
        <v>0.2432</v>
      </c>
      <c r="U3133" s="1">
        <f t="shared" si="919"/>
        <v>0.32951587883631578</v>
      </c>
      <c r="V3133" s="1">
        <v>209</v>
      </c>
      <c r="W3133" s="1">
        <f t="shared" si="920"/>
        <v>22.056230589940764</v>
      </c>
      <c r="X3133" s="1">
        <f t="shared" si="921"/>
        <v>38.092068174310413</v>
      </c>
      <c r="Y3133" s="1">
        <f t="shared" si="922"/>
        <v>0.97033143619195728</v>
      </c>
      <c r="Z3133" s="1">
        <f t="shared" si="930"/>
        <v>0.22800000000000054</v>
      </c>
      <c r="AA3133" s="1">
        <f t="shared" si="923"/>
        <v>6.0781654205825798E-2</v>
      </c>
      <c r="AB3133" s="1">
        <f t="shared" si="924"/>
        <v>2.4330031999999999</v>
      </c>
      <c r="AC3133" s="1">
        <f t="shared" si="925"/>
        <v>2.2438532255038321</v>
      </c>
      <c r="AF3133" s="1">
        <f t="shared" si="926"/>
        <v>12.248123600767769</v>
      </c>
      <c r="AG3133" s="1">
        <f t="shared" si="927"/>
        <v>5.1973937660869112</v>
      </c>
      <c r="AH3133" s="1">
        <f t="shared" si="928"/>
        <v>13.715892210445718</v>
      </c>
      <c r="AI3133">
        <v>4.0999999999999996</v>
      </c>
      <c r="AJ3133">
        <v>1</v>
      </c>
      <c r="AK3133">
        <v>77</v>
      </c>
      <c r="AL3133">
        <v>16</v>
      </c>
      <c r="AM3133">
        <v>8987</v>
      </c>
      <c r="AN3133">
        <v>9000</v>
      </c>
      <c r="AO3133">
        <v>8971</v>
      </c>
      <c r="AP3133">
        <v>107</v>
      </c>
      <c r="AQ3133">
        <v>0</v>
      </c>
    </row>
    <row r="3134" spans="1:43">
      <c r="A3134" s="27">
        <v>41118</v>
      </c>
      <c r="B3134" s="27"/>
      <c r="C3134">
        <v>23.6</v>
      </c>
      <c r="D3134">
        <v>31.9</v>
      </c>
      <c r="E3134">
        <v>17.7</v>
      </c>
      <c r="F3134">
        <v>60</v>
      </c>
      <c r="G3134">
        <v>20</v>
      </c>
      <c r="H3134">
        <v>7.3</v>
      </c>
      <c r="I3134" s="10">
        <v>935</v>
      </c>
      <c r="J3134">
        <v>1.7</v>
      </c>
      <c r="K3134" s="2">
        <v>10</v>
      </c>
      <c r="L3134" s="1">
        <f t="shared" si="913"/>
        <v>5.0187887889493012</v>
      </c>
      <c r="M3134" s="1">
        <f t="shared" si="914"/>
        <v>100</v>
      </c>
      <c r="N3134" s="1">
        <f t="shared" si="915"/>
        <v>2.9139768389124927</v>
      </c>
      <c r="O3134" s="1">
        <f t="shared" si="929"/>
        <v>0.17543243500016223</v>
      </c>
      <c r="P3134" s="1">
        <f t="shared" si="931"/>
        <v>1.4859717663825023</v>
      </c>
      <c r="Q3134">
        <f t="shared" si="916"/>
        <v>4.0582617171054745</v>
      </c>
      <c r="R3134">
        <f t="shared" si="917"/>
        <v>12.640973440317023</v>
      </c>
      <c r="S3134">
        <f t="shared" si="918"/>
        <v>1.6545776754341652</v>
      </c>
      <c r="T3134">
        <v>0.2432</v>
      </c>
      <c r="U3134" s="1">
        <f t="shared" si="919"/>
        <v>0.32530010312617724</v>
      </c>
      <c r="V3134" s="1">
        <v>210</v>
      </c>
      <c r="W3134" s="1">
        <f t="shared" si="920"/>
        <v>15.801711509599649</v>
      </c>
      <c r="X3134" s="1">
        <f t="shared" si="921"/>
        <v>38.091782060318671</v>
      </c>
      <c r="Y3134" s="1">
        <f t="shared" si="922"/>
        <v>0.97058433682326284</v>
      </c>
      <c r="Z3134" s="1">
        <f t="shared" si="930"/>
        <v>-1.9759999999999998</v>
      </c>
      <c r="AA3134" s="1">
        <f t="shared" si="923"/>
        <v>6.0476483263051405E-2</v>
      </c>
      <c r="AB3134" s="1">
        <f t="shared" si="924"/>
        <v>2.4452803999999997</v>
      </c>
      <c r="AC3134" s="1">
        <f t="shared" si="925"/>
        <v>1.2715168277855049</v>
      </c>
      <c r="AF3134" s="1">
        <f t="shared" si="926"/>
        <v>13.667958145193856</v>
      </c>
      <c r="AG3134" s="1">
        <f t="shared" si="927"/>
        <v>4.4256569900308165</v>
      </c>
      <c r="AH3134" s="1">
        <f t="shared" si="928"/>
        <v>12.855020454994561</v>
      </c>
      <c r="AI3134">
        <v>4.5999999999999996</v>
      </c>
      <c r="AJ3134">
        <v>10</v>
      </c>
      <c r="AK3134">
        <v>78</v>
      </c>
      <c r="AL3134">
        <v>16</v>
      </c>
      <c r="AM3134">
        <v>9031</v>
      </c>
      <c r="AN3134">
        <v>9053</v>
      </c>
      <c r="AO3134">
        <v>8983</v>
      </c>
      <c r="AP3134">
        <v>168</v>
      </c>
      <c r="AQ3134">
        <v>64</v>
      </c>
    </row>
    <row r="3135" spans="1:43">
      <c r="A3135" s="27">
        <v>41119</v>
      </c>
      <c r="B3135" s="27"/>
      <c r="C3135">
        <v>23.6</v>
      </c>
      <c r="D3135">
        <v>27.2</v>
      </c>
      <c r="E3135">
        <v>19.899999999999999</v>
      </c>
      <c r="F3135">
        <v>60</v>
      </c>
      <c r="G3135">
        <v>44</v>
      </c>
      <c r="H3135">
        <v>9.8000000000000007</v>
      </c>
      <c r="I3135" s="10">
        <v>935</v>
      </c>
      <c r="J3135">
        <v>1.9</v>
      </c>
      <c r="K3135" s="2">
        <v>10</v>
      </c>
      <c r="L3135" s="1">
        <f t="shared" si="913"/>
        <v>4.9704470773735769</v>
      </c>
      <c r="M3135" s="1">
        <f t="shared" si="914"/>
        <v>76</v>
      </c>
      <c r="N3135" s="1">
        <f t="shared" si="915"/>
        <v>2.9139768389124927</v>
      </c>
      <c r="O3135" s="1">
        <f t="shared" si="929"/>
        <v>0.17543243500016223</v>
      </c>
      <c r="P3135" s="1">
        <f t="shared" si="931"/>
        <v>1.6772358301726982</v>
      </c>
      <c r="Q3135">
        <f t="shared" si="916"/>
        <v>4.8046178118656186</v>
      </c>
      <c r="R3135">
        <f t="shared" si="917"/>
        <v>12.631851519339808</v>
      </c>
      <c r="S3135">
        <f t="shared" si="918"/>
        <v>1.6533837067198702</v>
      </c>
      <c r="T3135">
        <v>0.2432</v>
      </c>
      <c r="U3135" s="1">
        <f t="shared" si="919"/>
        <v>0.32098809300606401</v>
      </c>
      <c r="V3135" s="1">
        <v>211</v>
      </c>
      <c r="W3135" s="1">
        <f t="shared" si="920"/>
        <v>18.709868254619749</v>
      </c>
      <c r="X3135" s="1">
        <f t="shared" si="921"/>
        <v>38.090945591579597</v>
      </c>
      <c r="Y3135" s="1">
        <f t="shared" si="922"/>
        <v>0.97084593956982335</v>
      </c>
      <c r="Z3135" s="1">
        <f t="shared" si="930"/>
        <v>0</v>
      </c>
      <c r="AA3135" s="1">
        <f t="shared" si="923"/>
        <v>6.0476483263051405E-2</v>
      </c>
      <c r="AB3135" s="1">
        <f t="shared" si="924"/>
        <v>2.4452803999999997</v>
      </c>
      <c r="AC3135" s="1">
        <f t="shared" si="925"/>
        <v>1.4211070428190937</v>
      </c>
      <c r="AF3135" s="1">
        <f t="shared" si="926"/>
        <v>9.799667967509798</v>
      </c>
      <c r="AG3135" s="1">
        <f t="shared" si="927"/>
        <v>5.0504173779559434</v>
      </c>
      <c r="AH3135" s="1">
        <f t="shared" si="928"/>
        <v>13.029114255822474</v>
      </c>
      <c r="AI3135">
        <v>4.8</v>
      </c>
      <c r="AJ3135">
        <v>15</v>
      </c>
      <c r="AK3135">
        <v>81</v>
      </c>
      <c r="AL3135">
        <v>14</v>
      </c>
      <c r="AM3135">
        <v>9057</v>
      </c>
      <c r="AN3135">
        <v>9070</v>
      </c>
      <c r="AO3135">
        <v>9030</v>
      </c>
      <c r="AP3135">
        <v>171</v>
      </c>
      <c r="AQ3135">
        <v>0</v>
      </c>
    </row>
    <row r="3136" spans="1:43">
      <c r="A3136" s="27">
        <v>41120</v>
      </c>
      <c r="B3136" s="27"/>
      <c r="C3136">
        <v>25.3</v>
      </c>
      <c r="D3136">
        <v>30.3</v>
      </c>
      <c r="E3136">
        <v>20.3</v>
      </c>
      <c r="F3136">
        <v>43</v>
      </c>
      <c r="G3136">
        <v>25</v>
      </c>
      <c r="H3136">
        <v>12.6</v>
      </c>
      <c r="I3136" s="10">
        <v>935</v>
      </c>
      <c r="J3136">
        <v>2</v>
      </c>
      <c r="K3136" s="2">
        <v>10</v>
      </c>
      <c r="L3136" s="1">
        <f t="shared" si="913"/>
        <v>5.82818569744044</v>
      </c>
      <c r="M3136" s="1">
        <f t="shared" si="914"/>
        <v>61</v>
      </c>
      <c r="N3136" s="1">
        <f t="shared" si="915"/>
        <v>3.2258835263989654</v>
      </c>
      <c r="O3136" s="1">
        <f t="shared" si="929"/>
        <v>0.19170400818087446</v>
      </c>
      <c r="P3136" s="1">
        <f t="shared" si="931"/>
        <v>1.2665208438362305</v>
      </c>
      <c r="Q3136">
        <f t="shared" si="916"/>
        <v>7.0789980341747585</v>
      </c>
      <c r="R3136">
        <f t="shared" si="917"/>
        <v>12.622556627700911</v>
      </c>
      <c r="S3136">
        <f t="shared" si="918"/>
        <v>1.6521670978666114</v>
      </c>
      <c r="T3136">
        <v>0.2432</v>
      </c>
      <c r="U3136" s="1">
        <f t="shared" si="919"/>
        <v>0.31658112410960082</v>
      </c>
      <c r="V3136" s="1">
        <v>212</v>
      </c>
      <c r="W3136" s="1">
        <f t="shared" si="920"/>
        <v>21.970488832191311</v>
      </c>
      <c r="X3136" s="1">
        <f t="shared" si="921"/>
        <v>38.089514053109724</v>
      </c>
      <c r="Y3136" s="1">
        <f t="shared" si="922"/>
        <v>0.97111616704099002</v>
      </c>
      <c r="Z3136" s="1">
        <f t="shared" si="930"/>
        <v>0.64599999999999969</v>
      </c>
      <c r="AA3136" s="1">
        <f t="shared" si="923"/>
        <v>6.0575912981595842E-2</v>
      </c>
      <c r="AB3136" s="1">
        <f t="shared" si="924"/>
        <v>2.4412666999999999</v>
      </c>
      <c r="AC3136" s="1">
        <f t="shared" si="925"/>
        <v>1.4959021503358882</v>
      </c>
      <c r="AF3136" s="1">
        <f t="shared" si="926"/>
        <v>11.940170768824013</v>
      </c>
      <c r="AG3136" s="1">
        <f t="shared" si="927"/>
        <v>5.3745408406267829</v>
      </c>
      <c r="AH3136" s="1">
        <f t="shared" si="928"/>
        <v>13.639437758636577</v>
      </c>
      <c r="AI3136">
        <v>4.7</v>
      </c>
      <c r="AJ3136">
        <v>1</v>
      </c>
      <c r="AK3136">
        <v>89</v>
      </c>
      <c r="AL3136">
        <v>2</v>
      </c>
      <c r="AM3136">
        <v>9050</v>
      </c>
      <c r="AN3136">
        <v>9070</v>
      </c>
      <c r="AO3136">
        <v>9026</v>
      </c>
      <c r="AP3136">
        <v>130</v>
      </c>
      <c r="AQ3136">
        <v>0</v>
      </c>
    </row>
    <row r="3137" spans="1:43">
      <c r="A3137" s="27">
        <v>41121</v>
      </c>
      <c r="B3137" s="27"/>
      <c r="C3137">
        <v>27.3</v>
      </c>
      <c r="D3137">
        <v>32.799999999999997</v>
      </c>
      <c r="E3137">
        <v>21.5</v>
      </c>
      <c r="F3137">
        <v>31</v>
      </c>
      <c r="G3137">
        <v>16</v>
      </c>
      <c r="H3137">
        <v>13.8</v>
      </c>
      <c r="I3137" s="10">
        <v>935</v>
      </c>
      <c r="J3137">
        <v>2.7</v>
      </c>
      <c r="K3137" s="2">
        <v>10</v>
      </c>
      <c r="L3137" s="1">
        <f t="shared" si="913"/>
        <v>6.9186901205331184</v>
      </c>
      <c r="M3137" s="1">
        <f t="shared" si="914"/>
        <v>46</v>
      </c>
      <c r="N3137" s="1">
        <f t="shared" si="915"/>
        <v>3.6297619841228728</v>
      </c>
      <c r="O3137" s="1">
        <f t="shared" si="929"/>
        <v>0.21245669544033619</v>
      </c>
      <c r="P3137" s="1">
        <f t="shared" si="931"/>
        <v>0.98805931889141763</v>
      </c>
      <c r="Q3137">
        <f t="shared" si="916"/>
        <v>8.6820963993585352</v>
      </c>
      <c r="R3137">
        <f t="shared" si="917"/>
        <v>12.613092809196576</v>
      </c>
      <c r="S3137">
        <f t="shared" si="918"/>
        <v>1.6509283781670911</v>
      </c>
      <c r="T3137">
        <v>0.2432</v>
      </c>
      <c r="U3137" s="1">
        <f t="shared" si="919"/>
        <v>0.31208050016232436</v>
      </c>
      <c r="V3137" s="1">
        <v>213</v>
      </c>
      <c r="W3137" s="1">
        <f t="shared" si="920"/>
        <v>23.375366557343167</v>
      </c>
      <c r="X3137" s="1">
        <f t="shared" si="921"/>
        <v>38.087442469532746</v>
      </c>
      <c r="Y3137" s="1">
        <f t="shared" si="922"/>
        <v>0.97139493929463894</v>
      </c>
      <c r="Z3137" s="1">
        <f t="shared" si="930"/>
        <v>0.76</v>
      </c>
      <c r="AA3137" s="1">
        <f t="shared" si="923"/>
        <v>6.0693308513514094E-2</v>
      </c>
      <c r="AB3137" s="1">
        <f t="shared" si="924"/>
        <v>2.4365446999999998</v>
      </c>
      <c r="AC3137" s="1">
        <f t="shared" si="925"/>
        <v>2.019467902953449</v>
      </c>
      <c r="AF3137" s="1">
        <f t="shared" si="926"/>
        <v>13.280835910695897</v>
      </c>
      <c r="AG3137" s="1">
        <f t="shared" si="927"/>
        <v>5.3632550756575581</v>
      </c>
      <c r="AH3137" s="1">
        <f t="shared" si="928"/>
        <v>13.655034887087856</v>
      </c>
      <c r="AI3137">
        <v>3.8</v>
      </c>
      <c r="AJ3137">
        <v>1</v>
      </c>
      <c r="AK3137">
        <v>84</v>
      </c>
      <c r="AL3137">
        <v>16</v>
      </c>
      <c r="AM3137">
        <v>9016</v>
      </c>
      <c r="AN3137">
        <v>9036</v>
      </c>
      <c r="AO3137">
        <v>8994</v>
      </c>
      <c r="AP3137">
        <v>105</v>
      </c>
      <c r="AQ3137">
        <v>0</v>
      </c>
    </row>
    <row r="3138" spans="1:43">
      <c r="A3138" s="27">
        <v>41122</v>
      </c>
      <c r="B3138" s="27"/>
      <c r="C3138">
        <v>27.9</v>
      </c>
      <c r="D3138">
        <v>32.6</v>
      </c>
      <c r="E3138">
        <v>23</v>
      </c>
      <c r="F3138">
        <v>27</v>
      </c>
      <c r="G3138">
        <v>17</v>
      </c>
      <c r="H3138">
        <v>10</v>
      </c>
      <c r="I3138" s="10">
        <v>935</v>
      </c>
      <c r="J3138">
        <v>2.4</v>
      </c>
      <c r="K3138" s="2">
        <v>10</v>
      </c>
      <c r="L3138" s="1">
        <f t="shared" si="913"/>
        <v>6.3026571482479534</v>
      </c>
      <c r="M3138" s="1">
        <f t="shared" si="914"/>
        <v>37</v>
      </c>
      <c r="N3138" s="1">
        <f t="shared" si="915"/>
        <v>3.7592076207334997</v>
      </c>
      <c r="O3138" s="1">
        <f t="shared" si="929"/>
        <v>0.21903888851587983</v>
      </c>
      <c r="P3138" s="1">
        <f t="shared" si="931"/>
        <v>0.93811544371009625</v>
      </c>
      <c r="Q3138">
        <f t="shared" si="916"/>
        <v>6.6853750712201405</v>
      </c>
      <c r="R3138">
        <f t="shared" si="917"/>
        <v>12.603464110656661</v>
      </c>
      <c r="S3138">
        <f t="shared" si="918"/>
        <v>1.6496680773110814</v>
      </c>
      <c r="T3138">
        <v>0.2432</v>
      </c>
      <c r="U3138" s="1">
        <f t="shared" si="919"/>
        <v>0.30748755259599853</v>
      </c>
      <c r="V3138" s="1">
        <v>214</v>
      </c>
      <c r="W3138" s="1">
        <f t="shared" si="920"/>
        <v>18.965090809517573</v>
      </c>
      <c r="X3138" s="1">
        <f t="shared" si="921"/>
        <v>38.084685671538892</v>
      </c>
      <c r="Y3138" s="1">
        <f t="shared" si="922"/>
        <v>0.97168217386081956</v>
      </c>
      <c r="Z3138" s="1">
        <f t="shared" si="930"/>
        <v>0.2279999999999992</v>
      </c>
      <c r="AA3138" s="1">
        <f t="shared" si="923"/>
        <v>6.0728615954153554E-2</v>
      </c>
      <c r="AB3138" s="1">
        <f t="shared" si="924"/>
        <v>2.4351281</v>
      </c>
      <c r="AC3138" s="1">
        <f t="shared" si="925"/>
        <v>1.7950825804030659</v>
      </c>
      <c r="AF3138" s="1">
        <f t="shared" si="926"/>
        <v>12.403093800613732</v>
      </c>
      <c r="AG3138" s="1">
        <f t="shared" si="927"/>
        <v>4.6795378483679579</v>
      </c>
      <c r="AH3138" s="1">
        <f t="shared" si="928"/>
        <v>11.888946772190403</v>
      </c>
      <c r="AI3138">
        <v>4.0999999999999996</v>
      </c>
      <c r="AJ3138">
        <v>10</v>
      </c>
      <c r="AK3138">
        <v>72</v>
      </c>
      <c r="AL3138">
        <v>16</v>
      </c>
      <c r="AM3138">
        <v>9013</v>
      </c>
      <c r="AN3138">
        <v>9027</v>
      </c>
      <c r="AO3138">
        <v>8995</v>
      </c>
      <c r="AP3138">
        <v>98</v>
      </c>
      <c r="AQ3138">
        <v>0</v>
      </c>
    </row>
    <row r="3139" spans="1:43">
      <c r="A3139" s="27">
        <v>41123</v>
      </c>
      <c r="B3139" s="27"/>
      <c r="C3139">
        <v>25.7</v>
      </c>
      <c r="D3139">
        <v>30.2</v>
      </c>
      <c r="E3139">
        <v>21.9</v>
      </c>
      <c r="F3139">
        <v>37</v>
      </c>
      <c r="G3139">
        <v>23</v>
      </c>
      <c r="H3139">
        <v>11.5</v>
      </c>
      <c r="I3139" s="10">
        <v>935</v>
      </c>
      <c r="J3139">
        <v>2.7</v>
      </c>
      <c r="K3139" s="2">
        <v>10</v>
      </c>
      <c r="L3139" s="1">
        <f t="shared" si="913"/>
        <v>6.5933104358819268</v>
      </c>
      <c r="M3139" s="1">
        <f t="shared" si="914"/>
        <v>51</v>
      </c>
      <c r="N3139" s="1">
        <f t="shared" si="915"/>
        <v>3.3033676253219837</v>
      </c>
      <c r="O3139" s="1">
        <f t="shared" si="929"/>
        <v>0.1957119595276712</v>
      </c>
      <c r="P3139" s="1">
        <f t="shared" si="931"/>
        <v>1.1640630905567746</v>
      </c>
      <c r="Q3139">
        <f t="shared" si="916"/>
        <v>6.8340693393101919</v>
      </c>
      <c r="R3139">
        <f t="shared" si="917"/>
        <v>12.593674577718073</v>
      </c>
      <c r="S3139">
        <f t="shared" si="918"/>
        <v>1.6483867248322086</v>
      </c>
      <c r="T3139">
        <v>0.2432</v>
      </c>
      <c r="U3139" s="1">
        <f t="shared" si="919"/>
        <v>0.30280364015473321</v>
      </c>
      <c r="V3139" s="1">
        <v>215</v>
      </c>
      <c r="W3139" s="1">
        <f t="shared" si="920"/>
        <v>20.718661693067261</v>
      </c>
      <c r="X3139" s="1">
        <f t="shared" si="921"/>
        <v>38.081198363198219</v>
      </c>
      <c r="Y3139" s="1">
        <f t="shared" si="922"/>
        <v>0.97197778576615279</v>
      </c>
      <c r="Z3139" s="1">
        <f t="shared" si="930"/>
        <v>-0.83599999999999974</v>
      </c>
      <c r="AA3139" s="1">
        <f t="shared" si="923"/>
        <v>6.0599355742504843E-2</v>
      </c>
      <c r="AB3139" s="1">
        <f t="shared" si="924"/>
        <v>2.4403223000000001</v>
      </c>
      <c r="AC3139" s="1">
        <f t="shared" si="925"/>
        <v>2.019467902953449</v>
      </c>
      <c r="AF3139" s="1">
        <f t="shared" si="926"/>
        <v>10.976572386050526</v>
      </c>
      <c r="AG3139" s="1">
        <f t="shared" si="927"/>
        <v>5.0927471902357926</v>
      </c>
      <c r="AH3139" s="1">
        <f t="shared" si="928"/>
        <v>14.162679180298827</v>
      </c>
      <c r="AI3139">
        <v>4.9000000000000004</v>
      </c>
      <c r="AJ3139">
        <v>14</v>
      </c>
      <c r="AK3139">
        <v>81</v>
      </c>
      <c r="AL3139">
        <v>14</v>
      </c>
      <c r="AM3139">
        <v>9010</v>
      </c>
      <c r="AN3139">
        <v>9034</v>
      </c>
      <c r="AO3139">
        <v>8982</v>
      </c>
      <c r="AP3139">
        <v>122</v>
      </c>
      <c r="AQ3139">
        <v>0</v>
      </c>
    </row>
    <row r="3140" spans="1:43">
      <c r="A3140" s="27">
        <v>41124</v>
      </c>
      <c r="B3140" s="27"/>
      <c r="C3140">
        <v>19.399999999999999</v>
      </c>
      <c r="D3140">
        <v>26.5</v>
      </c>
      <c r="E3140">
        <v>16.399999999999999</v>
      </c>
      <c r="F3140">
        <v>68</v>
      </c>
      <c r="G3140">
        <v>41</v>
      </c>
      <c r="H3140">
        <v>4.9000000000000004</v>
      </c>
      <c r="I3140" s="10">
        <v>935</v>
      </c>
      <c r="J3140">
        <v>2.7</v>
      </c>
      <c r="K3140" s="2">
        <v>10</v>
      </c>
      <c r="L3140" s="1">
        <f t="shared" ref="L3140:L3203" si="932">(0.408*O3140*(W3140-Q3140-Z3140)+AA3140*AC3140*(N3140-P3140)*900/(C3140+273))/(O3140+AA3140*(1+0.34*AC3140))</f>
        <v>4.027049157909441</v>
      </c>
      <c r="M3140" s="1">
        <f t="shared" ref="M3140:M3203" si="933">F3140*2-G3140</f>
        <v>95</v>
      </c>
      <c r="N3140" s="1">
        <f t="shared" ref="N3140:N3203" si="934">0.611*EXP(17.27*C3140/(C3140+237.3))</f>
        <v>2.2535686677843989</v>
      </c>
      <c r="O3140" s="1">
        <f t="shared" si="929"/>
        <v>0.14014932570007277</v>
      </c>
      <c r="P3140" s="1">
        <f t="shared" si="931"/>
        <v>1.5962507914481416</v>
      </c>
      <c r="Q3140">
        <f t="shared" ref="Q3140:Q3203" si="935">2.45*(0.9*H3140/R3140+0.1)*(0.34-0.14*P3140^0.5)*((D3140+273)^4+(E3140+273)^4)*10^(-9)</f>
        <v>2.7112188660841499</v>
      </c>
      <c r="R3140">
        <f t="shared" ref="R3140:R3203" si="936">7.64*S3140</f>
        <v>12.583728250779885</v>
      </c>
      <c r="S3140">
        <f t="shared" ref="S3140:S3203" si="937">ACOS(-TAN(T3140)*TAN(U3140))</f>
        <v>1.6470848495785191</v>
      </c>
      <c r="T3140">
        <v>0.2432</v>
      </c>
      <c r="U3140" s="1">
        <f t="shared" ref="U3140:U3203" si="938">0.409*SIN(0.0172*V3140-1.39)</f>
        <v>0.29803014849302362</v>
      </c>
      <c r="V3140" s="1">
        <v>216</v>
      </c>
      <c r="W3140" s="1">
        <f t="shared" ref="W3140:W3203" si="939">0.77*(0.25+0.5*H3140/R3140)*X3140</f>
        <v>13.038145169638595</v>
      </c>
      <c r="X3140" s="1">
        <f t="shared" ref="X3140:X3203" si="940">37.6*Y3140*(S3140*SIN(T3140)*SIN(U3140)+COS(T3140)*COS(U3140)*SIN(S3140))</f>
        <v>38.076935190049504</v>
      </c>
      <c r="Y3140" s="1">
        <f t="shared" ref="Y3140:Y3203" si="941">1+0.033*COS(0.0172*V3140)</f>
        <v>0.9722816875589686</v>
      </c>
      <c r="Z3140" s="1">
        <f t="shared" si="930"/>
        <v>-2.3940000000000001</v>
      </c>
      <c r="AA3140" s="1">
        <f t="shared" ref="AA3140:AA3203" si="942">(0.00163*101.3*((293-0.0065*I3140)/293)^5.26)/AB3140</f>
        <v>6.0232227099071264E-2</v>
      </c>
      <c r="AB3140" s="1">
        <f t="shared" ref="AB3140:AB3203" si="943">2.501-C3140*2.361*10^(-3)</f>
        <v>2.4551965999999998</v>
      </c>
      <c r="AC3140" s="1">
        <f t="shared" ref="AC3140:AC3203" si="944">4.87*J3140/(LN(67.8*K3140-5.42))</f>
        <v>2.019467902953449</v>
      </c>
      <c r="AF3140" s="1">
        <f t="shared" ref="AF3140:AF3203" si="945">0.0023*X3140*(C3140+17.8)*(D3140-E3140)^0.5</f>
        <v>10.353649232152087</v>
      </c>
      <c r="AG3140" s="1">
        <f t="shared" ref="AG3140:AG3203" si="946">0.489+0.289*(W3140-Q3140)+0.023*C3140</f>
        <v>3.9196817017272343</v>
      </c>
      <c r="AH3140" s="1">
        <f t="shared" ref="AH3140:AH3203" si="947">1.26*O3140/(O3140+AA3140)*(W3140-Q3140-Z3140)</f>
        <v>11.210437366673474</v>
      </c>
      <c r="AI3140">
        <v>6.9</v>
      </c>
      <c r="AJ3140">
        <v>14</v>
      </c>
      <c r="AK3140">
        <v>145</v>
      </c>
      <c r="AL3140">
        <v>14</v>
      </c>
      <c r="AM3140">
        <v>9036</v>
      </c>
      <c r="AN3140">
        <v>9050</v>
      </c>
      <c r="AO3140">
        <v>8988</v>
      </c>
      <c r="AP3140">
        <v>148</v>
      </c>
      <c r="AQ3140">
        <v>101</v>
      </c>
    </row>
    <row r="3141" spans="1:43">
      <c r="A3141" s="27">
        <v>41125</v>
      </c>
      <c r="B3141" s="27"/>
      <c r="C3141">
        <v>19.899999999999999</v>
      </c>
      <c r="D3141">
        <v>25</v>
      </c>
      <c r="E3141">
        <v>15.9</v>
      </c>
      <c r="F3141">
        <v>51</v>
      </c>
      <c r="G3141">
        <v>34</v>
      </c>
      <c r="H3141">
        <v>12.5</v>
      </c>
      <c r="I3141" s="10">
        <v>935</v>
      </c>
      <c r="J3141">
        <v>2</v>
      </c>
      <c r="K3141" s="2">
        <v>10</v>
      </c>
      <c r="L3141" s="1">
        <f t="shared" si="932"/>
        <v>5.0942552782467949</v>
      </c>
      <c r="M3141" s="1">
        <f t="shared" si="933"/>
        <v>68</v>
      </c>
      <c r="N3141" s="1">
        <f t="shared" si="934"/>
        <v>2.3246066825388811</v>
      </c>
      <c r="O3141" s="1">
        <f t="shared" ref="O3141:O3204" si="948">4098*N3141/((C3141+237.3)^2)</f>
        <v>0.14400564194502125</v>
      </c>
      <c r="P3141" s="1">
        <f t="shared" si="931"/>
        <v>1.1531794286553705</v>
      </c>
      <c r="Q3141">
        <f t="shared" si="935"/>
        <v>6.8649579695461638</v>
      </c>
      <c r="R3141">
        <f t="shared" si="936"/>
        <v>12.573629161145842</v>
      </c>
      <c r="S3141">
        <f t="shared" si="937"/>
        <v>1.645762979207571</v>
      </c>
      <c r="T3141">
        <v>0.2432</v>
      </c>
      <c r="U3141" s="1">
        <f t="shared" si="938"/>
        <v>0.29316848976582782</v>
      </c>
      <c r="V3141" s="1">
        <v>217</v>
      </c>
      <c r="W3141" s="1">
        <f t="shared" si="939"/>
        <v>21.900660914169784</v>
      </c>
      <c r="X3141" s="1">
        <f t="shared" si="940"/>
        <v>38.071850807883386</v>
      </c>
      <c r="Y3141" s="1">
        <f t="shared" si="941"/>
        <v>0.97259378933517704</v>
      </c>
      <c r="Z3141" s="1">
        <f t="shared" si="930"/>
        <v>0.19</v>
      </c>
      <c r="AA3141" s="1">
        <f t="shared" si="942"/>
        <v>6.0261201702819969E-2</v>
      </c>
      <c r="AB3141" s="1">
        <f t="shared" si="943"/>
        <v>2.4540161</v>
      </c>
      <c r="AC3141" s="1">
        <f t="shared" si="944"/>
        <v>1.4959021503358882</v>
      </c>
      <c r="AF3141" s="1">
        <f t="shared" si="945"/>
        <v>9.9584987298015797</v>
      </c>
      <c r="AG3141" s="1">
        <f t="shared" si="946"/>
        <v>5.2920181509962259</v>
      </c>
      <c r="AH3141" s="1">
        <f t="shared" si="947"/>
        <v>13.187210562682747</v>
      </c>
      <c r="AI3141">
        <v>4.7</v>
      </c>
      <c r="AJ3141">
        <v>4</v>
      </c>
      <c r="AK3141">
        <v>88</v>
      </c>
      <c r="AL3141">
        <v>2</v>
      </c>
      <c r="AM3141">
        <v>9070</v>
      </c>
      <c r="AN3141">
        <v>9080</v>
      </c>
      <c r="AO3141">
        <v>9044</v>
      </c>
      <c r="AP3141">
        <v>116</v>
      </c>
      <c r="AQ3141">
        <v>0</v>
      </c>
    </row>
    <row r="3142" spans="1:43">
      <c r="A3142" s="27">
        <v>41126</v>
      </c>
      <c r="B3142" s="27"/>
      <c r="C3142">
        <v>21.7</v>
      </c>
      <c r="D3142">
        <v>26.6</v>
      </c>
      <c r="E3142">
        <v>16.8</v>
      </c>
      <c r="F3142">
        <v>42</v>
      </c>
      <c r="G3142">
        <v>23</v>
      </c>
      <c r="H3142">
        <v>12.8</v>
      </c>
      <c r="I3142" s="10">
        <v>935</v>
      </c>
      <c r="J3142">
        <v>1.8</v>
      </c>
      <c r="K3142" s="2">
        <v>10</v>
      </c>
      <c r="L3142" s="1">
        <f t="shared" si="932"/>
        <v>5.2977752197346071</v>
      </c>
      <c r="M3142" s="1">
        <f t="shared" si="933"/>
        <v>61</v>
      </c>
      <c r="N3142" s="1">
        <f t="shared" si="934"/>
        <v>2.5968200171391636</v>
      </c>
      <c r="O3142" s="1">
        <f t="shared" si="948"/>
        <v>0.15864057527819042</v>
      </c>
      <c r="P3142" s="1">
        <f t="shared" si="931"/>
        <v>0.98437058557367929</v>
      </c>
      <c r="Q3142">
        <f t="shared" si="935"/>
        <v>7.5708536318457567</v>
      </c>
      <c r="R3142">
        <f t="shared" si="936"/>
        <v>12.563381327359146</v>
      </c>
      <c r="S3142">
        <f t="shared" si="937"/>
        <v>1.6444216397066946</v>
      </c>
      <c r="T3142">
        <v>0.2432</v>
      </c>
      <c r="U3142" s="1">
        <f t="shared" si="938"/>
        <v>0.28822010221080624</v>
      </c>
      <c r="V3142" s="1">
        <v>218</v>
      </c>
      <c r="W3142" s="1">
        <f t="shared" si="939"/>
        <v>22.259076429024788</v>
      </c>
      <c r="X3142" s="1">
        <f t="shared" si="940"/>
        <v>38.065899952135311</v>
      </c>
      <c r="Y3142" s="1">
        <f t="shared" si="941"/>
        <v>0.97291399876486495</v>
      </c>
      <c r="Z3142" s="1">
        <f t="shared" ref="Z3142:Z3205" si="949">0.38*(C3142-C3141)</f>
        <v>0.68400000000000027</v>
      </c>
      <c r="AA3142" s="1">
        <f t="shared" si="942"/>
        <v>6.0365741493001862E-2</v>
      </c>
      <c r="AB3142" s="1">
        <f t="shared" si="943"/>
        <v>2.4497662999999998</v>
      </c>
      <c r="AC3142" s="1">
        <f t="shared" si="944"/>
        <v>1.3463119353022994</v>
      </c>
      <c r="AF3142" s="1">
        <f t="shared" si="945"/>
        <v>10.826150778129788</v>
      </c>
      <c r="AG3142" s="1">
        <f t="shared" si="946"/>
        <v>5.2329963883847395</v>
      </c>
      <c r="AH3142" s="1">
        <f t="shared" si="947"/>
        <v>12.781657953814932</v>
      </c>
      <c r="AI3142">
        <v>4.2</v>
      </c>
      <c r="AJ3142">
        <v>14</v>
      </c>
      <c r="AK3142">
        <v>77</v>
      </c>
      <c r="AL3142">
        <v>1</v>
      </c>
      <c r="AM3142">
        <v>9087</v>
      </c>
      <c r="AN3142">
        <v>9098</v>
      </c>
      <c r="AO3142">
        <v>9066</v>
      </c>
      <c r="AP3142">
        <v>105</v>
      </c>
      <c r="AQ3142">
        <v>0</v>
      </c>
    </row>
    <row r="3143" spans="1:43">
      <c r="A3143" s="27">
        <v>41127</v>
      </c>
      <c r="B3143" s="27"/>
      <c r="C3143">
        <v>23.4</v>
      </c>
      <c r="D3143">
        <v>28.9</v>
      </c>
      <c r="E3143">
        <v>18.2</v>
      </c>
      <c r="F3143">
        <v>39</v>
      </c>
      <c r="G3143">
        <v>23</v>
      </c>
      <c r="H3143">
        <v>13</v>
      </c>
      <c r="I3143" s="10">
        <v>935</v>
      </c>
      <c r="J3143">
        <v>2.5</v>
      </c>
      <c r="K3143" s="2">
        <v>10</v>
      </c>
      <c r="L3143" s="1">
        <f t="shared" si="932"/>
        <v>5.9923821106248765</v>
      </c>
      <c r="M3143" s="1">
        <f t="shared" si="933"/>
        <v>55</v>
      </c>
      <c r="N3143" s="1">
        <f t="shared" si="934"/>
        <v>2.8790726980801549</v>
      </c>
      <c r="O3143" s="1">
        <f t="shared" si="948"/>
        <v>0.17359712280239986</v>
      </c>
      <c r="P3143" s="1">
        <f t="shared" ref="P3143:P3206" si="950">0.5*(M3143/100)*0.611*EXP(17.27*E3143/(E3143+237.3))+0.5*(G3143/100)*0.611*EXP(17.27*D3143/(D3143+237.3))</f>
        <v>1.0331098395104708</v>
      </c>
      <c r="Q3143">
        <f t="shared" si="935"/>
        <v>7.7471984569370766</v>
      </c>
      <c r="R3143">
        <f t="shared" si="936"/>
        <v>12.552988751733551</v>
      </c>
      <c r="S3143">
        <f t="shared" si="937"/>
        <v>1.6430613549389466</v>
      </c>
      <c r="T3143">
        <v>0.2432</v>
      </c>
      <c r="U3143" s="1">
        <f t="shared" si="938"/>
        <v>0.28318644972284251</v>
      </c>
      <c r="V3143" s="1">
        <v>219</v>
      </c>
      <c r="W3143" s="1">
        <f t="shared" si="939"/>
        <v>22.500877061007142</v>
      </c>
      <c r="X3143" s="1">
        <f t="shared" si="940"/>
        <v>38.05903750780115</v>
      </c>
      <c r="Y3143" s="1">
        <f t="shared" si="941"/>
        <v>0.97324222111961001</v>
      </c>
      <c r="Z3143" s="1">
        <f t="shared" si="949"/>
        <v>0.64599999999999969</v>
      </c>
      <c r="AA3143" s="1">
        <f t="shared" si="942"/>
        <v>6.046480710439299E-2</v>
      </c>
      <c r="AB3143" s="1">
        <f t="shared" si="943"/>
        <v>2.4457526000000001</v>
      </c>
      <c r="AC3143" s="1">
        <f t="shared" si="944"/>
        <v>1.8698776879198602</v>
      </c>
      <c r="AF3143" s="1">
        <f t="shared" si="945"/>
        <v>11.79708590510576</v>
      </c>
      <c r="AG3143" s="1">
        <f t="shared" si="946"/>
        <v>5.2910131165762477</v>
      </c>
      <c r="AH3143" s="1">
        <f t="shared" si="947"/>
        <v>13.183716139737536</v>
      </c>
      <c r="AI3143">
        <v>4.4000000000000004</v>
      </c>
      <c r="AJ3143">
        <v>2</v>
      </c>
      <c r="AK3143">
        <v>74</v>
      </c>
      <c r="AL3143">
        <v>3</v>
      </c>
      <c r="AM3143">
        <v>9069</v>
      </c>
      <c r="AN3143">
        <v>9082</v>
      </c>
      <c r="AO3143">
        <v>9057</v>
      </c>
      <c r="AP3143">
        <v>107</v>
      </c>
      <c r="AQ3143">
        <v>0</v>
      </c>
    </row>
    <row r="3144" spans="1:43">
      <c r="A3144" s="27">
        <v>41128</v>
      </c>
      <c r="B3144" s="27"/>
      <c r="C3144">
        <v>25.4</v>
      </c>
      <c r="D3144">
        <v>32.1</v>
      </c>
      <c r="E3144">
        <v>19.8</v>
      </c>
      <c r="F3144">
        <v>32</v>
      </c>
      <c r="G3144">
        <v>12</v>
      </c>
      <c r="H3144">
        <v>12.9</v>
      </c>
      <c r="I3144" s="10">
        <v>935</v>
      </c>
      <c r="J3144">
        <v>2.5</v>
      </c>
      <c r="K3144" s="2">
        <v>10</v>
      </c>
      <c r="L3144" s="1">
        <f t="shared" si="932"/>
        <v>6.3324506507204026</v>
      </c>
      <c r="M3144" s="1">
        <f t="shared" si="933"/>
        <v>52</v>
      </c>
      <c r="N3144" s="1">
        <f t="shared" si="934"/>
        <v>3.2451044654796197</v>
      </c>
      <c r="O3144" s="1">
        <f t="shared" si="948"/>
        <v>0.19269945685025572</v>
      </c>
      <c r="P3144" s="1">
        <f t="shared" si="950"/>
        <v>0.88766011486061536</v>
      </c>
      <c r="Q3144">
        <f t="shared" si="935"/>
        <v>8.3745489710124552</v>
      </c>
      <c r="R3144">
        <f t="shared" si="936"/>
        <v>12.542455417084033</v>
      </c>
      <c r="S3144">
        <f t="shared" si="937"/>
        <v>1.6416826462151877</v>
      </c>
      <c r="T3144">
        <v>0.2432</v>
      </c>
      <c r="U3144" s="1">
        <f t="shared" si="938"/>
        <v>0.27806902142097645</v>
      </c>
      <c r="V3144" s="1">
        <v>220</v>
      </c>
      <c r="W3144" s="1">
        <f t="shared" si="939"/>
        <v>22.392194543500107</v>
      </c>
      <c r="X3144" s="1">
        <f t="shared" si="940"/>
        <v>38.051218579785775</v>
      </c>
      <c r="Y3144" s="1">
        <f t="shared" si="941"/>
        <v>0.97357835930050463</v>
      </c>
      <c r="Z3144" s="1">
        <f t="shared" si="949"/>
        <v>0.76</v>
      </c>
      <c r="AA3144" s="1">
        <f t="shared" si="942"/>
        <v>6.0581771971259857E-2</v>
      </c>
      <c r="AB3144" s="1">
        <f t="shared" si="943"/>
        <v>2.4410305999999999</v>
      </c>
      <c r="AC3144" s="1">
        <f t="shared" si="944"/>
        <v>1.8698776879198602</v>
      </c>
      <c r="AF3144" s="1">
        <f t="shared" si="945"/>
        <v>13.259669766190237</v>
      </c>
      <c r="AG3144" s="1">
        <f t="shared" si="946"/>
        <v>5.1242995704489314</v>
      </c>
      <c r="AH3144" s="1">
        <f t="shared" si="947"/>
        <v>12.709089426607884</v>
      </c>
      <c r="AI3144">
        <v>3.6</v>
      </c>
      <c r="AJ3144">
        <v>10</v>
      </c>
      <c r="AK3144">
        <v>67</v>
      </c>
      <c r="AL3144">
        <v>15</v>
      </c>
      <c r="AM3144">
        <v>9062</v>
      </c>
      <c r="AN3144">
        <v>9076</v>
      </c>
      <c r="AO3144">
        <v>9035</v>
      </c>
      <c r="AP3144">
        <v>99</v>
      </c>
      <c r="AQ3144">
        <v>0</v>
      </c>
    </row>
    <row r="3145" spans="1:43">
      <c r="A3145" s="27">
        <v>41129</v>
      </c>
      <c r="B3145" s="27"/>
      <c r="C3145">
        <v>26.5</v>
      </c>
      <c r="D3145">
        <v>32.200000000000003</v>
      </c>
      <c r="E3145">
        <v>21.5</v>
      </c>
      <c r="F3145">
        <v>28</v>
      </c>
      <c r="G3145">
        <v>17</v>
      </c>
      <c r="H3145">
        <v>11.9</v>
      </c>
      <c r="I3145" s="10">
        <v>935</v>
      </c>
      <c r="J3145">
        <v>2.8</v>
      </c>
      <c r="K3145" s="2">
        <v>10</v>
      </c>
      <c r="L3145" s="1">
        <f t="shared" si="932"/>
        <v>6.6790552083184052</v>
      </c>
      <c r="M3145" s="1">
        <f t="shared" si="933"/>
        <v>39</v>
      </c>
      <c r="N3145" s="1">
        <f t="shared" si="934"/>
        <v>3.4632159810502143</v>
      </c>
      <c r="O3145" s="1">
        <f t="shared" si="948"/>
        <v>0.20393978095761109</v>
      </c>
      <c r="P3145" s="1">
        <f t="shared" si="950"/>
        <v>0.90910550111726729</v>
      </c>
      <c r="Q3145">
        <f t="shared" si="935"/>
        <v>7.8239230041883658</v>
      </c>
      <c r="R3145">
        <f t="shared" si="936"/>
        <v>12.531785283659497</v>
      </c>
      <c r="S3145">
        <f t="shared" si="937"/>
        <v>1.6402860318926045</v>
      </c>
      <c r="T3145">
        <v>0.2432</v>
      </c>
      <c r="U3145" s="1">
        <f t="shared" si="938"/>
        <v>0.27286933120787343</v>
      </c>
      <c r="V3145" s="1">
        <v>221</v>
      </c>
      <c r="W3145" s="1">
        <f t="shared" si="939"/>
        <v>21.231096233537645</v>
      </c>
      <c r="X3145" s="1">
        <f t="shared" si="940"/>
        <v>38.042398563592016</v>
      </c>
      <c r="Y3145" s="1">
        <f t="shared" si="941"/>
        <v>0.97392231386688111</v>
      </c>
      <c r="Z3145" s="1">
        <f t="shared" si="949"/>
        <v>0.41800000000000054</v>
      </c>
      <c r="AA3145" s="1">
        <f t="shared" si="942"/>
        <v>6.0646295740305257E-2</v>
      </c>
      <c r="AB3145" s="1">
        <f t="shared" si="943"/>
        <v>2.4384334999999999</v>
      </c>
      <c r="AC3145" s="1">
        <f t="shared" si="944"/>
        <v>2.0942630104702431</v>
      </c>
      <c r="AF3145" s="1">
        <f t="shared" si="945"/>
        <v>12.67918510972722</v>
      </c>
      <c r="AG3145" s="1">
        <f t="shared" si="946"/>
        <v>4.9731730632819415</v>
      </c>
      <c r="AH3145" s="1">
        <f t="shared" si="947"/>
        <v>12.614993056722218</v>
      </c>
      <c r="AI3145">
        <v>5.9</v>
      </c>
      <c r="AJ3145">
        <v>14</v>
      </c>
      <c r="AK3145">
        <v>90</v>
      </c>
      <c r="AL3145">
        <v>14</v>
      </c>
      <c r="AM3145">
        <v>9034</v>
      </c>
      <c r="AN3145">
        <v>9052</v>
      </c>
      <c r="AO3145">
        <v>9014</v>
      </c>
      <c r="AP3145">
        <v>95</v>
      </c>
      <c r="AQ3145">
        <v>0</v>
      </c>
    </row>
    <row r="3146" spans="1:43">
      <c r="A3146" s="27">
        <v>41130</v>
      </c>
      <c r="B3146" s="27"/>
      <c r="C3146">
        <v>24.9</v>
      </c>
      <c r="D3146">
        <v>29.2</v>
      </c>
      <c r="E3146">
        <v>21.4</v>
      </c>
      <c r="F3146">
        <v>37</v>
      </c>
      <c r="G3146">
        <v>18</v>
      </c>
      <c r="H3146">
        <v>8.8000000000000007</v>
      </c>
      <c r="I3146" s="10">
        <v>935</v>
      </c>
      <c r="J3146">
        <v>2.1</v>
      </c>
      <c r="K3146" s="2">
        <v>10</v>
      </c>
      <c r="L3146" s="1">
        <f t="shared" si="932"/>
        <v>5.5828925995394192</v>
      </c>
      <c r="M3146" s="1">
        <f t="shared" si="933"/>
        <v>56</v>
      </c>
      <c r="N3146" s="1">
        <f t="shared" si="934"/>
        <v>3.1499887721282045</v>
      </c>
      <c r="O3146" s="1">
        <f t="shared" si="948"/>
        <v>0.18776540794261232</v>
      </c>
      <c r="P3146" s="1">
        <f t="shared" si="950"/>
        <v>1.0787075948003026</v>
      </c>
      <c r="Q3146">
        <f t="shared" si="935"/>
        <v>5.5362518513406069</v>
      </c>
      <c r="R3146">
        <f t="shared" si="936"/>
        <v>12.520982286279256</v>
      </c>
      <c r="S3146">
        <f t="shared" si="937"/>
        <v>1.6388720269999026</v>
      </c>
      <c r="T3146">
        <v>0.2432</v>
      </c>
      <c r="U3146" s="1">
        <f t="shared" si="938"/>
        <v>0.26758891732196299</v>
      </c>
      <c r="V3146" s="1">
        <v>222</v>
      </c>
      <c r="W3146" s="1">
        <f t="shared" si="939"/>
        <v>17.612326043992965</v>
      </c>
      <c r="X3146" s="1">
        <f t="shared" si="940"/>
        <v>38.032533216255075</v>
      </c>
      <c r="Y3146" s="1">
        <f t="shared" si="941"/>
        <v>0.97427398306572888</v>
      </c>
      <c r="Z3146" s="1">
        <f t="shared" si="949"/>
        <v>-0.60800000000000054</v>
      </c>
      <c r="AA3146" s="1">
        <f t="shared" si="942"/>
        <v>6.0552488351259905E-2</v>
      </c>
      <c r="AB3146" s="1">
        <f t="shared" si="943"/>
        <v>2.4422110999999997</v>
      </c>
      <c r="AC3146" s="1">
        <f t="shared" si="944"/>
        <v>1.5706972578526825</v>
      </c>
      <c r="AF3146" s="1">
        <f t="shared" si="945"/>
        <v>10.431776304545055</v>
      </c>
      <c r="AG3146" s="1">
        <f t="shared" si="946"/>
        <v>4.5516854416765309</v>
      </c>
      <c r="AH3146" s="1">
        <f t="shared" si="947"/>
        <v>12.084728104120918</v>
      </c>
      <c r="AI3146">
        <v>5.6</v>
      </c>
      <c r="AJ3146">
        <v>14</v>
      </c>
      <c r="AK3146">
        <v>103</v>
      </c>
      <c r="AL3146">
        <v>14</v>
      </c>
      <c r="AM3146">
        <v>9047</v>
      </c>
      <c r="AN3146">
        <v>9065</v>
      </c>
      <c r="AO3146">
        <v>9022</v>
      </c>
      <c r="AP3146">
        <v>115</v>
      </c>
      <c r="AQ3146">
        <v>32700</v>
      </c>
    </row>
    <row r="3147" spans="1:43">
      <c r="A3147" s="27">
        <v>41131</v>
      </c>
      <c r="B3147" s="27"/>
      <c r="C3147">
        <v>26.9</v>
      </c>
      <c r="D3147">
        <v>32.9</v>
      </c>
      <c r="E3147">
        <v>20.7</v>
      </c>
      <c r="F3147">
        <v>28</v>
      </c>
      <c r="G3147">
        <v>11</v>
      </c>
      <c r="H3147">
        <v>12.9</v>
      </c>
      <c r="I3147" s="10">
        <v>935</v>
      </c>
      <c r="J3147">
        <v>1.8</v>
      </c>
      <c r="K3147" s="2">
        <v>10</v>
      </c>
      <c r="L3147" s="1">
        <f t="shared" si="932"/>
        <v>5.9625059145589034</v>
      </c>
      <c r="M3147" s="1">
        <f t="shared" si="933"/>
        <v>45</v>
      </c>
      <c r="N3147" s="1">
        <f t="shared" si="934"/>
        <v>3.5456372722074656</v>
      </c>
      <c r="O3147" s="1">
        <f t="shared" si="948"/>
        <v>0.20816160682623208</v>
      </c>
      <c r="P3147" s="1">
        <f t="shared" si="950"/>
        <v>0.82472741242043535</v>
      </c>
      <c r="Q3147">
        <f t="shared" si="935"/>
        <v>8.6837916351683564</v>
      </c>
      <c r="R3147">
        <f t="shared" si="936"/>
        <v>12.510050331674273</v>
      </c>
      <c r="S3147">
        <f t="shared" si="937"/>
        <v>1.637441142889303</v>
      </c>
      <c r="T3147">
        <v>0.2432</v>
      </c>
      <c r="U3147" s="1">
        <f t="shared" si="938"/>
        <v>0.26222934188237706</v>
      </c>
      <c r="V3147" s="1">
        <v>223</v>
      </c>
      <c r="W3147" s="1">
        <f t="shared" si="939"/>
        <v>22.413751108339341</v>
      </c>
      <c r="X3147" s="1">
        <f t="shared" si="940"/>
        <v>38.021578727425258</v>
      </c>
      <c r="Y3147" s="1">
        <f t="shared" si="941"/>
        <v>0.97463326286179708</v>
      </c>
      <c r="Z3147" s="1">
        <f t="shared" si="949"/>
        <v>0.76</v>
      </c>
      <c r="AA3147" s="1">
        <f t="shared" si="942"/>
        <v>6.0669793019409862E-2</v>
      </c>
      <c r="AB3147" s="1">
        <f t="shared" si="943"/>
        <v>2.4374891000000001</v>
      </c>
      <c r="AC3147" s="1">
        <f t="shared" si="944"/>
        <v>1.3463119353022994</v>
      </c>
      <c r="AF3147" s="1">
        <f t="shared" si="945"/>
        <v>13.653544813924952</v>
      </c>
      <c r="AG3147" s="1">
        <f t="shared" si="946"/>
        <v>5.075658287746414</v>
      </c>
      <c r="AH3147" s="1">
        <f t="shared" si="947"/>
        <v>12.654057463173192</v>
      </c>
      <c r="AI3147">
        <v>4.0999999999999996</v>
      </c>
      <c r="AJ3147">
        <v>3</v>
      </c>
      <c r="AK3147">
        <v>74</v>
      </c>
      <c r="AL3147">
        <v>3</v>
      </c>
      <c r="AM3147">
        <v>9009</v>
      </c>
      <c r="AN3147">
        <v>9036</v>
      </c>
      <c r="AO3147">
        <v>8986</v>
      </c>
      <c r="AP3147">
        <v>89</v>
      </c>
      <c r="AQ3147">
        <v>0</v>
      </c>
    </row>
    <row r="3148" spans="1:43">
      <c r="A3148" s="27">
        <v>41132</v>
      </c>
      <c r="B3148" s="27"/>
      <c r="C3148">
        <v>21.5</v>
      </c>
      <c r="D3148">
        <v>31.4</v>
      </c>
      <c r="E3148">
        <v>17.7</v>
      </c>
      <c r="F3148">
        <v>45</v>
      </c>
      <c r="G3148">
        <v>14</v>
      </c>
      <c r="H3148">
        <v>8.5</v>
      </c>
      <c r="I3148" s="10">
        <v>935</v>
      </c>
      <c r="J3148">
        <v>2.7</v>
      </c>
      <c r="K3148" s="2">
        <v>10</v>
      </c>
      <c r="L3148" s="1">
        <f t="shared" si="932"/>
        <v>5.5874342329062898</v>
      </c>
      <c r="M3148" s="1">
        <f t="shared" si="933"/>
        <v>76</v>
      </c>
      <c r="N3148" s="1">
        <f t="shared" si="934"/>
        <v>2.5652594127709363</v>
      </c>
      <c r="O3148" s="1">
        <f t="shared" si="948"/>
        <v>0.1569548354421324</v>
      </c>
      <c r="P3148" s="1">
        <f t="shared" si="950"/>
        <v>1.0917145290349322</v>
      </c>
      <c r="Q3148">
        <f t="shared" si="935"/>
        <v>5.3149740517698909</v>
      </c>
      <c r="R3148">
        <f t="shared" si="936"/>
        <v>12.49899329603355</v>
      </c>
      <c r="S3148">
        <f t="shared" si="937"/>
        <v>1.6359938869153863</v>
      </c>
      <c r="T3148">
        <v>0.2432</v>
      </c>
      <c r="U3148" s="1">
        <f t="shared" si="938"/>
        <v>0.25679219042682405</v>
      </c>
      <c r="V3148" s="1">
        <v>224</v>
      </c>
      <c r="W3148" s="1">
        <f t="shared" si="939"/>
        <v>17.268513592599511</v>
      </c>
      <c r="X3148" s="1">
        <f t="shared" si="940"/>
        <v>38.009491790499496</v>
      </c>
      <c r="Y3148" s="1">
        <f t="shared" si="941"/>
        <v>0.97500004696837128</v>
      </c>
      <c r="Z3148" s="1">
        <f t="shared" si="949"/>
        <v>-2.0519999999999996</v>
      </c>
      <c r="AA3148" s="1">
        <f t="shared" si="942"/>
        <v>6.0354108052774309E-2</v>
      </c>
      <c r="AB3148" s="1">
        <f t="shared" si="943"/>
        <v>2.4502384999999998</v>
      </c>
      <c r="AC3148" s="1">
        <f t="shared" si="944"/>
        <v>2.019467902953449</v>
      </c>
      <c r="AF3148" s="1">
        <f t="shared" si="945"/>
        <v>12.716650423410957</v>
      </c>
      <c r="AG3148" s="1">
        <f t="shared" si="946"/>
        <v>4.4380729272997597</v>
      </c>
      <c r="AH3148" s="1">
        <f t="shared" si="947"/>
        <v>12.745811421196752</v>
      </c>
      <c r="AI3148">
        <v>5.5</v>
      </c>
      <c r="AJ3148">
        <v>14</v>
      </c>
      <c r="AK3148">
        <v>88</v>
      </c>
      <c r="AL3148">
        <v>16</v>
      </c>
      <c r="AM3148">
        <v>9051</v>
      </c>
      <c r="AN3148">
        <v>9078</v>
      </c>
      <c r="AO3148">
        <v>8988</v>
      </c>
      <c r="AP3148">
        <v>113</v>
      </c>
      <c r="AQ3148">
        <v>32700</v>
      </c>
    </row>
    <row r="3149" spans="1:43">
      <c r="A3149" s="27">
        <v>41133</v>
      </c>
      <c r="B3149" s="27"/>
      <c r="C3149">
        <v>20.9</v>
      </c>
      <c r="D3149">
        <v>25.9</v>
      </c>
      <c r="E3149">
        <v>15.3</v>
      </c>
      <c r="F3149">
        <v>41</v>
      </c>
      <c r="G3149">
        <v>27</v>
      </c>
      <c r="H3149">
        <v>12.7</v>
      </c>
      <c r="I3149" s="10">
        <v>935</v>
      </c>
      <c r="J3149">
        <v>1.9</v>
      </c>
      <c r="K3149" s="2">
        <v>10</v>
      </c>
      <c r="L3149" s="1">
        <f t="shared" si="932"/>
        <v>5.4851239045965459</v>
      </c>
      <c r="M3149" s="1">
        <f t="shared" si="933"/>
        <v>55</v>
      </c>
      <c r="N3149" s="1">
        <f t="shared" si="934"/>
        <v>2.4725793995815892</v>
      </c>
      <c r="O3149" s="1">
        <f t="shared" si="948"/>
        <v>0.1519881485942024</v>
      </c>
      <c r="P3149" s="1">
        <f t="shared" si="950"/>
        <v>0.92952806480248373</v>
      </c>
      <c r="Q3149">
        <f t="shared" si="935"/>
        <v>7.593860170518286</v>
      </c>
      <c r="R3149">
        <f t="shared" si="936"/>
        <v>12.487815022755276</v>
      </c>
      <c r="S3149">
        <f t="shared" si="937"/>
        <v>1.634530762140743</v>
      </c>
      <c r="T3149">
        <v>0.2432</v>
      </c>
      <c r="U3149" s="1">
        <f t="shared" si="938"/>
        <v>0.25127907144253597</v>
      </c>
      <c r="V3149" s="1">
        <v>225</v>
      </c>
      <c r="W3149" s="1">
        <f t="shared" si="939"/>
        <v>22.191381588539741</v>
      </c>
      <c r="X3149" s="1">
        <f t="shared" si="940"/>
        <v>37.996229673700249</v>
      </c>
      <c r="Y3149" s="1">
        <f t="shared" si="941"/>
        <v>0.97537422687871655</v>
      </c>
      <c r="Z3149" s="1">
        <f t="shared" si="949"/>
        <v>-0.22800000000000054</v>
      </c>
      <c r="AA3149" s="1">
        <f t="shared" si="942"/>
        <v>6.0319234619938031E-2</v>
      </c>
      <c r="AB3149" s="1">
        <f t="shared" si="943"/>
        <v>2.4516551</v>
      </c>
      <c r="AC3149" s="1">
        <f t="shared" si="944"/>
        <v>1.4211070428190937</v>
      </c>
      <c r="AF3149" s="1">
        <f t="shared" si="945"/>
        <v>11.011138817729694</v>
      </c>
      <c r="AG3149" s="1">
        <f t="shared" si="946"/>
        <v>5.1883836898081999</v>
      </c>
      <c r="AH3149" s="1">
        <f t="shared" si="947"/>
        <v>13.372886203373252</v>
      </c>
      <c r="AI3149">
        <v>4.4000000000000004</v>
      </c>
      <c r="AJ3149">
        <v>1</v>
      </c>
      <c r="AK3149">
        <v>85</v>
      </c>
      <c r="AL3149">
        <v>3</v>
      </c>
      <c r="AM3149">
        <v>9083</v>
      </c>
      <c r="AN3149">
        <v>9094</v>
      </c>
      <c r="AO3149">
        <v>9068</v>
      </c>
      <c r="AP3149">
        <v>98</v>
      </c>
      <c r="AQ3149">
        <v>0</v>
      </c>
    </row>
    <row r="3150" spans="1:43">
      <c r="A3150" s="27">
        <v>41134</v>
      </c>
      <c r="B3150" s="27"/>
      <c r="C3150">
        <v>22.1</v>
      </c>
      <c r="D3150">
        <v>28.2</v>
      </c>
      <c r="E3150">
        <v>16.600000000000001</v>
      </c>
      <c r="F3150">
        <v>37</v>
      </c>
      <c r="G3150">
        <v>22</v>
      </c>
      <c r="H3150">
        <v>12.8</v>
      </c>
      <c r="I3150" s="10">
        <v>935</v>
      </c>
      <c r="J3150">
        <v>1.9</v>
      </c>
      <c r="K3150" s="2">
        <v>10</v>
      </c>
      <c r="L3150" s="1">
        <f t="shared" si="932"/>
        <v>5.4880735863638845</v>
      </c>
      <c r="M3150" s="1">
        <f t="shared" si="933"/>
        <v>52</v>
      </c>
      <c r="N3150" s="1">
        <f t="shared" si="934"/>
        <v>2.6609603532161934</v>
      </c>
      <c r="O3150" s="1">
        <f t="shared" si="948"/>
        <v>0.16205797744929373</v>
      </c>
      <c r="P3150" s="1">
        <f t="shared" si="950"/>
        <v>0.91213704703756693</v>
      </c>
      <c r="Q3150">
        <f t="shared" si="935"/>
        <v>7.8947980629966503</v>
      </c>
      <c r="R3150">
        <f t="shared" si="936"/>
        <v>12.476519320401897</v>
      </c>
      <c r="S3150">
        <f t="shared" si="937"/>
        <v>1.6330522670683112</v>
      </c>
      <c r="T3150">
        <v>0.2432</v>
      </c>
      <c r="U3150" s="1">
        <f t="shared" si="938"/>
        <v>0.24569161589042357</v>
      </c>
      <c r="V3150" s="1">
        <v>226</v>
      </c>
      <c r="W3150" s="1">
        <f t="shared" si="939"/>
        <v>22.31359293729485</v>
      </c>
      <c r="X3150" s="1">
        <f t="shared" si="940"/>
        <v>37.981750290998463</v>
      </c>
      <c r="Y3150" s="1">
        <f t="shared" si="941"/>
        <v>0.97575569189817701</v>
      </c>
      <c r="Z3150" s="1">
        <f t="shared" si="949"/>
        <v>0.45600000000000107</v>
      </c>
      <c r="AA3150" s="1">
        <f t="shared" si="942"/>
        <v>6.0389021832934292E-2</v>
      </c>
      <c r="AB3150" s="1">
        <f t="shared" si="943"/>
        <v>2.4488219</v>
      </c>
      <c r="AC3150" s="1">
        <f t="shared" si="944"/>
        <v>1.4211070428190937</v>
      </c>
      <c r="AF3150" s="1">
        <f t="shared" si="945"/>
        <v>11.871475498869987</v>
      </c>
      <c r="AG3150" s="1">
        <f t="shared" si="946"/>
        <v>5.1643317186721793</v>
      </c>
      <c r="AH3150" s="1">
        <f t="shared" si="947"/>
        <v>12.8170112577537</v>
      </c>
      <c r="AI3150">
        <v>4.5999999999999996</v>
      </c>
      <c r="AJ3150">
        <v>1</v>
      </c>
      <c r="AK3150">
        <v>98</v>
      </c>
      <c r="AL3150">
        <v>16</v>
      </c>
      <c r="AM3150">
        <v>9067</v>
      </c>
      <c r="AN3150">
        <v>9088</v>
      </c>
      <c r="AO3150">
        <v>9036</v>
      </c>
      <c r="AP3150">
        <v>95</v>
      </c>
      <c r="AQ3150">
        <v>0</v>
      </c>
    </row>
    <row r="3151" spans="1:43">
      <c r="A3151" s="27">
        <v>41135</v>
      </c>
      <c r="B3151" s="27"/>
      <c r="C3151">
        <v>23.9</v>
      </c>
      <c r="D3151">
        <v>30.2</v>
      </c>
      <c r="E3151">
        <v>18.399999999999999</v>
      </c>
      <c r="F3151">
        <v>35</v>
      </c>
      <c r="G3151">
        <v>23</v>
      </c>
      <c r="H3151">
        <v>9.5</v>
      </c>
      <c r="I3151" s="10">
        <v>935</v>
      </c>
      <c r="J3151">
        <v>2.7</v>
      </c>
      <c r="K3151" s="2">
        <v>10</v>
      </c>
      <c r="L3151" s="1">
        <f t="shared" si="932"/>
        <v>5.6502765569989828</v>
      </c>
      <c r="M3151" s="1">
        <f t="shared" si="933"/>
        <v>47</v>
      </c>
      <c r="N3151" s="1">
        <f t="shared" si="934"/>
        <v>2.9670254049401481</v>
      </c>
      <c r="O3151" s="1">
        <f t="shared" si="948"/>
        <v>0.17821607467016304</v>
      </c>
      <c r="P3151" s="1">
        <f t="shared" si="950"/>
        <v>0.99127410535774296</v>
      </c>
      <c r="Q3151">
        <f t="shared" si="935"/>
        <v>6.0496934147947776</v>
      </c>
      <c r="R3151">
        <f t="shared" si="936"/>
        <v>12.465109960857554</v>
      </c>
      <c r="S3151">
        <f t="shared" si="937"/>
        <v>1.6315588954002034</v>
      </c>
      <c r="T3151">
        <v>0.2432</v>
      </c>
      <c r="U3151" s="1">
        <f t="shared" si="938"/>
        <v>0.24003147672258607</v>
      </c>
      <c r="V3151" s="1">
        <v>227</v>
      </c>
      <c r="W3151" s="1">
        <f t="shared" si="939"/>
        <v>18.448406414200168</v>
      </c>
      <c r="X3151" s="1">
        <f t="shared" si="940"/>
        <v>37.966012272775721</v>
      </c>
      <c r="Y3151" s="1">
        <f t="shared" si="941"/>
        <v>0.97614432917692362</v>
      </c>
      <c r="Z3151" s="1">
        <f t="shared" si="949"/>
        <v>0.68399999999999894</v>
      </c>
      <c r="AA3151" s="1">
        <f t="shared" si="942"/>
        <v>6.0494005958780121E-2</v>
      </c>
      <c r="AB3151" s="1">
        <f t="shared" si="943"/>
        <v>2.4445720999999998</v>
      </c>
      <c r="AC3151" s="1">
        <f t="shared" si="944"/>
        <v>2.019467902953449</v>
      </c>
      <c r="AF3151" s="1">
        <f t="shared" si="945"/>
        <v>12.508345782476253</v>
      </c>
      <c r="AG3151" s="1">
        <f t="shared" si="946"/>
        <v>4.6219280568281569</v>
      </c>
      <c r="AH3151" s="1">
        <f t="shared" si="947"/>
        <v>11.019916725081176</v>
      </c>
      <c r="AI3151">
        <v>4.3</v>
      </c>
      <c r="AJ3151">
        <v>15</v>
      </c>
      <c r="AK3151">
        <v>74</v>
      </c>
      <c r="AL3151">
        <v>14</v>
      </c>
      <c r="AM3151">
        <v>9034</v>
      </c>
      <c r="AN3151">
        <v>9047</v>
      </c>
      <c r="AO3151">
        <v>9019</v>
      </c>
      <c r="AP3151">
        <v>100</v>
      </c>
      <c r="AQ3151">
        <v>32700</v>
      </c>
    </row>
    <row r="3152" spans="1:43">
      <c r="A3152" s="27">
        <v>41136</v>
      </c>
      <c r="B3152" s="27"/>
      <c r="C3152">
        <v>26.8</v>
      </c>
      <c r="D3152">
        <v>32.200000000000003</v>
      </c>
      <c r="E3152">
        <v>21.8</v>
      </c>
      <c r="F3152">
        <v>32</v>
      </c>
      <c r="G3152">
        <v>14</v>
      </c>
      <c r="H3152">
        <v>12.3</v>
      </c>
      <c r="I3152" s="10">
        <v>935</v>
      </c>
      <c r="J3152">
        <v>2.5</v>
      </c>
      <c r="K3152" s="2">
        <v>10</v>
      </c>
      <c r="L3152" s="1">
        <f t="shared" si="932"/>
        <v>6.3324959340060678</v>
      </c>
      <c r="M3152" s="1">
        <f t="shared" si="933"/>
        <v>50</v>
      </c>
      <c r="N3152" s="1">
        <f t="shared" si="934"/>
        <v>3.5248733975227009</v>
      </c>
      <c r="O3152" s="1">
        <f t="shared" si="948"/>
        <v>0.20709932087799099</v>
      </c>
      <c r="P3152" s="1">
        <f t="shared" si="950"/>
        <v>0.98990642040250865</v>
      </c>
      <c r="Q3152">
        <f t="shared" si="935"/>
        <v>7.8918938896548063</v>
      </c>
      <c r="R3152">
        <f t="shared" si="936"/>
        <v>12.453590677685909</v>
      </c>
      <c r="S3152">
        <f t="shared" si="937"/>
        <v>1.6300511358227632</v>
      </c>
      <c r="T3152">
        <v>0.2432</v>
      </c>
      <c r="U3152" s="1">
        <f t="shared" si="938"/>
        <v>0.23430032839331341</v>
      </c>
      <c r="V3152" s="1">
        <v>228</v>
      </c>
      <c r="W3152" s="1">
        <f t="shared" si="939"/>
        <v>21.735342932301844</v>
      </c>
      <c r="X3152" s="1">
        <f t="shared" si="940"/>
        <v>37.948975036119172</v>
      </c>
      <c r="Y3152" s="1">
        <f t="shared" si="941"/>
        <v>0.97654002374333837</v>
      </c>
      <c r="Z3152" s="1">
        <f t="shared" si="949"/>
        <v>1.1020000000000008</v>
      </c>
      <c r="AA3152" s="1">
        <f t="shared" si="942"/>
        <v>6.0663916992804448E-2</v>
      </c>
      <c r="AB3152" s="1">
        <f t="shared" si="943"/>
        <v>2.4377252</v>
      </c>
      <c r="AC3152" s="1">
        <f t="shared" si="944"/>
        <v>1.8698776879198602</v>
      </c>
      <c r="AF3152" s="1">
        <f t="shared" si="945"/>
        <v>12.553921680399341</v>
      </c>
      <c r="AG3152" s="1">
        <f t="shared" si="946"/>
        <v>5.1061567733249937</v>
      </c>
      <c r="AH3152" s="1">
        <f t="shared" si="947"/>
        <v>12.417011706098483</v>
      </c>
      <c r="AI3152">
        <v>4.8</v>
      </c>
      <c r="AJ3152">
        <v>2</v>
      </c>
      <c r="AK3152">
        <v>91</v>
      </c>
      <c r="AL3152">
        <v>3</v>
      </c>
      <c r="AM3152">
        <v>9033</v>
      </c>
      <c r="AN3152">
        <v>9052</v>
      </c>
      <c r="AO3152">
        <v>9012</v>
      </c>
      <c r="AP3152">
        <v>104</v>
      </c>
      <c r="AQ3152">
        <v>32700</v>
      </c>
    </row>
    <row r="3153" spans="1:43">
      <c r="A3153" s="27">
        <v>41137</v>
      </c>
      <c r="B3153" s="27"/>
      <c r="C3153">
        <v>24.7</v>
      </c>
      <c r="D3153">
        <v>30.3</v>
      </c>
      <c r="E3153">
        <v>19.8</v>
      </c>
      <c r="F3153">
        <v>39</v>
      </c>
      <c r="G3153">
        <v>19</v>
      </c>
      <c r="H3153">
        <v>9.3000000000000007</v>
      </c>
      <c r="I3153" s="10">
        <v>935</v>
      </c>
      <c r="J3153">
        <v>2.8</v>
      </c>
      <c r="K3153" s="2">
        <v>10</v>
      </c>
      <c r="L3153" s="1">
        <f t="shared" si="932"/>
        <v>6.1374044779928987</v>
      </c>
      <c r="M3153" s="1">
        <f t="shared" si="933"/>
        <v>59</v>
      </c>
      <c r="N3153" s="1">
        <f t="shared" si="934"/>
        <v>3.1126287748723476</v>
      </c>
      <c r="O3153" s="1">
        <f t="shared" si="948"/>
        <v>0.18582181573665404</v>
      </c>
      <c r="P3153" s="1">
        <f t="shared" si="950"/>
        <v>1.0917358053015567</v>
      </c>
      <c r="Q3153">
        <f t="shared" si="935"/>
        <v>5.7990577830867638</v>
      </c>
      <c r="R3153">
        <f t="shared" si="936"/>
        <v>12.441965164685815</v>
      </c>
      <c r="S3153">
        <f t="shared" si="937"/>
        <v>1.6285294718175152</v>
      </c>
      <c r="T3153">
        <v>0.2432</v>
      </c>
      <c r="U3153" s="1">
        <f t="shared" si="938"/>
        <v>0.2284998663637279</v>
      </c>
      <c r="V3153" s="1">
        <v>229</v>
      </c>
      <c r="W3153" s="1">
        <f t="shared" si="939"/>
        <v>18.217159444008363</v>
      </c>
      <c r="X3153" s="1">
        <f t="shared" si="940"/>
        <v>37.930598854641424</v>
      </c>
      <c r="Y3153" s="1">
        <f t="shared" si="941"/>
        <v>0.97694265853802653</v>
      </c>
      <c r="Z3153" s="1">
        <f t="shared" si="949"/>
        <v>-0.7980000000000006</v>
      </c>
      <c r="AA3153" s="1">
        <f t="shared" si="942"/>
        <v>6.0540782828485233E-2</v>
      </c>
      <c r="AB3153" s="1">
        <f t="shared" si="943"/>
        <v>2.4426832999999997</v>
      </c>
      <c r="AC3153" s="1">
        <f t="shared" si="944"/>
        <v>2.0942630104702431</v>
      </c>
      <c r="AF3153" s="1">
        <f t="shared" si="945"/>
        <v>12.014373112936573</v>
      </c>
      <c r="AG3153" s="1">
        <f t="shared" si="946"/>
        <v>4.6459313800063429</v>
      </c>
      <c r="AH3153" s="1">
        <f t="shared" si="947"/>
        <v>12.56017929502636</v>
      </c>
      <c r="AI3153">
        <v>7.2</v>
      </c>
      <c r="AJ3153">
        <v>14</v>
      </c>
      <c r="AK3153">
        <v>118</v>
      </c>
      <c r="AL3153">
        <v>1</v>
      </c>
      <c r="AM3153">
        <v>9061</v>
      </c>
      <c r="AN3153">
        <v>9079</v>
      </c>
      <c r="AO3153">
        <v>9023</v>
      </c>
      <c r="AP3153">
        <v>117</v>
      </c>
      <c r="AQ3153">
        <v>32700</v>
      </c>
    </row>
    <row r="3154" spans="1:43">
      <c r="A3154" s="27">
        <v>41138</v>
      </c>
      <c r="B3154" s="27"/>
      <c r="C3154">
        <v>25</v>
      </c>
      <c r="D3154">
        <v>31.3</v>
      </c>
      <c r="E3154">
        <v>19.8</v>
      </c>
      <c r="F3154">
        <v>33</v>
      </c>
      <c r="G3154">
        <v>18</v>
      </c>
      <c r="H3154">
        <v>12.5</v>
      </c>
      <c r="I3154" s="10">
        <v>935</v>
      </c>
      <c r="J3154">
        <v>2.5</v>
      </c>
      <c r="K3154" s="2">
        <v>10</v>
      </c>
      <c r="L3154" s="1">
        <f t="shared" si="932"/>
        <v>6.3435072125536207</v>
      </c>
      <c r="M3154" s="1">
        <f t="shared" si="933"/>
        <v>48</v>
      </c>
      <c r="N3154" s="1">
        <f t="shared" si="934"/>
        <v>3.1688149728170982</v>
      </c>
      <c r="O3154" s="1">
        <f t="shared" si="948"/>
        <v>0.18874360871147136</v>
      </c>
      <c r="P3154" s="1">
        <f t="shared" si="950"/>
        <v>0.96588383972770675</v>
      </c>
      <c r="Q3154">
        <f t="shared" si="935"/>
        <v>7.9368396461272805</v>
      </c>
      <c r="R3154">
        <f t="shared" si="936"/>
        <v>12.430237074641866</v>
      </c>
      <c r="S3154">
        <f t="shared" si="937"/>
        <v>1.6269943814976264</v>
      </c>
      <c r="T3154">
        <v>0.2432</v>
      </c>
      <c r="U3154" s="1">
        <f t="shared" si="938"/>
        <v>0.22263180660021145</v>
      </c>
      <c r="V3154" s="1">
        <v>230</v>
      </c>
      <c r="W3154" s="1">
        <f t="shared" si="939"/>
        <v>21.975429083010802</v>
      </c>
      <c r="X3154" s="1">
        <f t="shared" si="940"/>
        <v>37.910844927717129</v>
      </c>
      <c r="Y3154" s="1">
        <f t="shared" si="941"/>
        <v>0.97735211444844705</v>
      </c>
      <c r="Z3154" s="1">
        <f t="shared" si="949"/>
        <v>0.11400000000000027</v>
      </c>
      <c r="AA3154" s="1">
        <f t="shared" si="942"/>
        <v>6.0558342810253032E-2</v>
      </c>
      <c r="AB3154" s="1">
        <f t="shared" si="943"/>
        <v>2.4419749999999998</v>
      </c>
      <c r="AC3154" s="1">
        <f t="shared" si="944"/>
        <v>1.8698776879198602</v>
      </c>
      <c r="AF3154" s="1">
        <f t="shared" si="945"/>
        <v>12.655636400957102</v>
      </c>
      <c r="AG3154" s="1">
        <f t="shared" si="946"/>
        <v>5.1211523472593372</v>
      </c>
      <c r="AH3154" s="1">
        <f t="shared" si="947"/>
        <v>13.283102388757881</v>
      </c>
      <c r="AI3154">
        <v>4.8</v>
      </c>
      <c r="AJ3154">
        <v>9</v>
      </c>
      <c r="AK3154">
        <v>81</v>
      </c>
      <c r="AL3154">
        <v>11</v>
      </c>
      <c r="AM3154">
        <v>9079</v>
      </c>
      <c r="AN3154">
        <v>9092</v>
      </c>
      <c r="AO3154">
        <v>9056</v>
      </c>
      <c r="AP3154">
        <v>98</v>
      </c>
      <c r="AQ3154">
        <v>0</v>
      </c>
    </row>
    <row r="3155" spans="1:43">
      <c r="A3155" s="27">
        <v>41139</v>
      </c>
      <c r="B3155" s="27"/>
      <c r="C3155">
        <v>24.6</v>
      </c>
      <c r="D3155">
        <v>29.5</v>
      </c>
      <c r="E3155">
        <v>19.899999999999999</v>
      </c>
      <c r="F3155">
        <v>35</v>
      </c>
      <c r="G3155">
        <v>21</v>
      </c>
      <c r="H3155">
        <v>12.1</v>
      </c>
      <c r="I3155" s="10">
        <v>935</v>
      </c>
      <c r="J3155">
        <v>3.1</v>
      </c>
      <c r="K3155" s="2">
        <v>10</v>
      </c>
      <c r="L3155" s="1">
        <f t="shared" si="932"/>
        <v>6.6658321414173312</v>
      </c>
      <c r="M3155" s="1">
        <f t="shared" si="933"/>
        <v>49</v>
      </c>
      <c r="N3155" s="1">
        <f t="shared" si="934"/>
        <v>3.0940941262905595</v>
      </c>
      <c r="O3155" s="1">
        <f t="shared" si="948"/>
        <v>0.18485639467478179</v>
      </c>
      <c r="P3155" s="1">
        <f t="shared" si="950"/>
        <v>1.0025733610074705</v>
      </c>
      <c r="Q3155">
        <f t="shared" si="935"/>
        <v>7.5246788824262039</v>
      </c>
      <c r="R3155">
        <f t="shared" si="936"/>
        <v>12.418410018266451</v>
      </c>
      <c r="S3155">
        <f t="shared" si="937"/>
        <v>1.6254463374694308</v>
      </c>
      <c r="T3155">
        <v>0.2432</v>
      </c>
      <c r="U3155" s="1">
        <f t="shared" si="938"/>
        <v>0.2166978850667666</v>
      </c>
      <c r="V3155" s="1">
        <v>231</v>
      </c>
      <c r="W3155" s="1">
        <f t="shared" si="939"/>
        <v>21.507261097398946</v>
      </c>
      <c r="X3155" s="1">
        <f t="shared" si="940"/>
        <v>37.889675449026264</v>
      </c>
      <c r="Y3155" s="1">
        <f t="shared" si="941"/>
        <v>0.9777682703441497</v>
      </c>
      <c r="Z3155" s="1">
        <f t="shared" si="949"/>
        <v>-0.15199999999999947</v>
      </c>
      <c r="AA3155" s="1">
        <f t="shared" si="942"/>
        <v>6.0534931764047402E-2</v>
      </c>
      <c r="AB3155" s="1">
        <f t="shared" si="943"/>
        <v>2.4429194000000001</v>
      </c>
      <c r="AC3155" s="1">
        <f t="shared" si="944"/>
        <v>2.3186483330206267</v>
      </c>
      <c r="AF3155" s="1">
        <f t="shared" si="945"/>
        <v>11.448542333880173</v>
      </c>
      <c r="AG3155" s="1">
        <f t="shared" si="946"/>
        <v>5.0957662601271219</v>
      </c>
      <c r="AH3155" s="1">
        <f t="shared" si="947"/>
        <v>13.416177386869906</v>
      </c>
      <c r="AI3155">
        <v>4.5999999999999996</v>
      </c>
      <c r="AJ3155">
        <v>14</v>
      </c>
      <c r="AK3155">
        <v>80</v>
      </c>
      <c r="AL3155">
        <v>1</v>
      </c>
      <c r="AM3155">
        <v>9062</v>
      </c>
      <c r="AN3155">
        <v>9076</v>
      </c>
      <c r="AO3155">
        <v>9049</v>
      </c>
      <c r="AP3155">
        <v>107</v>
      </c>
      <c r="AQ3155">
        <v>0</v>
      </c>
    </row>
    <row r="3156" spans="1:43">
      <c r="A3156" s="27">
        <v>41140</v>
      </c>
      <c r="B3156" s="27"/>
      <c r="C3156">
        <v>22.9</v>
      </c>
      <c r="D3156">
        <v>27.5</v>
      </c>
      <c r="E3156">
        <v>18.3</v>
      </c>
      <c r="F3156">
        <v>34</v>
      </c>
      <c r="G3156">
        <v>21</v>
      </c>
      <c r="H3156">
        <v>12.6</v>
      </c>
      <c r="I3156" s="10">
        <v>935</v>
      </c>
      <c r="J3156">
        <v>2.2999999999999998</v>
      </c>
      <c r="K3156" s="2">
        <v>10</v>
      </c>
      <c r="L3156" s="1">
        <f t="shared" si="932"/>
        <v>6.1342988592526639</v>
      </c>
      <c r="M3156" s="1">
        <f t="shared" si="933"/>
        <v>47</v>
      </c>
      <c r="N3156" s="1">
        <f t="shared" si="934"/>
        <v>2.793404137451879</v>
      </c>
      <c r="O3156" s="1">
        <f t="shared" si="948"/>
        <v>0.1690795727297485</v>
      </c>
      <c r="P3156" s="1">
        <f t="shared" si="950"/>
        <v>0.88003403042653772</v>
      </c>
      <c r="Q3156">
        <f t="shared" si="935"/>
        <v>7.9599576608140588</v>
      </c>
      <c r="R3156">
        <f t="shared" si="936"/>
        <v>12.406487563329508</v>
      </c>
      <c r="S3156">
        <f t="shared" si="937"/>
        <v>1.623885806718522</v>
      </c>
      <c r="T3156">
        <v>0.2432</v>
      </c>
      <c r="U3156" s="1">
        <f t="shared" si="938"/>
        <v>0.2106998572114612</v>
      </c>
      <c r="V3156" s="1">
        <v>232</v>
      </c>
      <c r="W3156" s="1">
        <f t="shared" si="939"/>
        <v>22.095619214558994</v>
      </c>
      <c r="X3156" s="1">
        <f t="shared" si="940"/>
        <v>37.86705367429456</v>
      </c>
      <c r="Y3156" s="1">
        <f t="shared" si="941"/>
        <v>0.97819100311260965</v>
      </c>
      <c r="Z3156" s="1">
        <f t="shared" si="949"/>
        <v>-0.64600000000000113</v>
      </c>
      <c r="AA3156" s="1">
        <f t="shared" si="942"/>
        <v>6.0435636423434559E-2</v>
      </c>
      <c r="AB3156" s="1">
        <f t="shared" si="943"/>
        <v>2.4469330999999999</v>
      </c>
      <c r="AC3156" s="1">
        <f t="shared" si="944"/>
        <v>1.7202874728862712</v>
      </c>
      <c r="AF3156" s="1">
        <f t="shared" si="945"/>
        <v>10.751713274721192</v>
      </c>
      <c r="AG3156" s="1">
        <f t="shared" si="946"/>
        <v>5.100906189032286</v>
      </c>
      <c r="AH3156" s="1">
        <f t="shared" si="947"/>
        <v>13.720611616524048</v>
      </c>
      <c r="AI3156">
        <v>4.5</v>
      </c>
      <c r="AJ3156">
        <v>1</v>
      </c>
      <c r="AK3156">
        <v>78</v>
      </c>
      <c r="AL3156">
        <v>16</v>
      </c>
      <c r="AM3156">
        <v>9076</v>
      </c>
      <c r="AN3156">
        <v>9092</v>
      </c>
      <c r="AO3156">
        <v>9054</v>
      </c>
      <c r="AP3156">
        <v>91</v>
      </c>
      <c r="AQ3156">
        <v>0</v>
      </c>
    </row>
    <row r="3157" spans="1:43">
      <c r="A3157" s="27">
        <v>41141</v>
      </c>
      <c r="B3157" s="27"/>
      <c r="C3157">
        <v>23</v>
      </c>
      <c r="D3157">
        <v>29.6</v>
      </c>
      <c r="E3157">
        <v>17.5</v>
      </c>
      <c r="F3157">
        <v>24</v>
      </c>
      <c r="G3157">
        <v>9</v>
      </c>
      <c r="H3157">
        <v>12.4</v>
      </c>
      <c r="I3157" s="10">
        <v>935</v>
      </c>
      <c r="J3157">
        <v>2.5</v>
      </c>
      <c r="K3157" s="2">
        <v>10</v>
      </c>
      <c r="L3157" s="1">
        <f t="shared" si="932"/>
        <v>6.1934117696382955</v>
      </c>
      <c r="M3157" s="1">
        <f t="shared" si="933"/>
        <v>39</v>
      </c>
      <c r="N3157" s="1">
        <f t="shared" si="934"/>
        <v>2.8103575430330863</v>
      </c>
      <c r="O3157" s="1">
        <f t="shared" si="948"/>
        <v>0.16997505628423343</v>
      </c>
      <c r="P3157" s="1">
        <f t="shared" si="950"/>
        <v>0.57678693532171821</v>
      </c>
      <c r="Q3157">
        <f t="shared" si="935"/>
        <v>8.8809088795943492</v>
      </c>
      <c r="R3157">
        <f t="shared" si="936"/>
        <v>12.394473233971889</v>
      </c>
      <c r="S3157">
        <f t="shared" si="937"/>
        <v>1.6223132505198807</v>
      </c>
      <c r="T3157">
        <v>0.2432</v>
      </c>
      <c r="U3157" s="1">
        <f t="shared" si="938"/>
        <v>0.20463949744711071</v>
      </c>
      <c r="V3157" s="1">
        <v>233</v>
      </c>
      <c r="W3157" s="1">
        <f t="shared" si="939"/>
        <v>21.860796790867958</v>
      </c>
      <c r="X3157" s="1">
        <f t="shared" si="940"/>
        <v>37.842943988120325</v>
      </c>
      <c r="Y3157" s="1">
        <f t="shared" si="941"/>
        <v>0.97862018769564751</v>
      </c>
      <c r="Z3157" s="1">
        <f t="shared" si="949"/>
        <v>3.800000000000054E-2</v>
      </c>
      <c r="AA3157" s="1">
        <f t="shared" si="942"/>
        <v>6.0441468307709391E-2</v>
      </c>
      <c r="AB3157" s="1">
        <f t="shared" si="943"/>
        <v>2.4466969999999999</v>
      </c>
      <c r="AC3157" s="1">
        <f t="shared" si="944"/>
        <v>1.8698776879198602</v>
      </c>
      <c r="AF3157" s="1">
        <f t="shared" si="945"/>
        <v>12.352805382756101</v>
      </c>
      <c r="AG3157" s="1">
        <f t="shared" si="946"/>
        <v>4.7691876063580727</v>
      </c>
      <c r="AH3157" s="1">
        <f t="shared" si="947"/>
        <v>12.02928324628097</v>
      </c>
      <c r="AI3157">
        <v>4.2</v>
      </c>
      <c r="AJ3157">
        <v>14</v>
      </c>
      <c r="AK3157">
        <v>68</v>
      </c>
      <c r="AL3157">
        <v>15</v>
      </c>
      <c r="AM3157">
        <v>9073</v>
      </c>
      <c r="AN3157">
        <v>9086</v>
      </c>
      <c r="AO3157">
        <v>9056</v>
      </c>
      <c r="AP3157">
        <v>59</v>
      </c>
      <c r="AQ3157">
        <v>0</v>
      </c>
    </row>
    <row r="3158" spans="1:43">
      <c r="A3158" s="27">
        <v>41142</v>
      </c>
      <c r="B3158" s="27"/>
      <c r="C3158">
        <v>24.9</v>
      </c>
      <c r="D3158">
        <v>32.9</v>
      </c>
      <c r="E3158">
        <v>18.2</v>
      </c>
      <c r="F3158">
        <v>16</v>
      </c>
      <c r="G3158">
        <v>9</v>
      </c>
      <c r="H3158">
        <v>12.4</v>
      </c>
      <c r="I3158" s="10">
        <v>935</v>
      </c>
      <c r="J3158">
        <v>2.2999999999999998</v>
      </c>
      <c r="K3158" s="2">
        <v>10</v>
      </c>
      <c r="L3158" s="1">
        <f t="shared" si="932"/>
        <v>6.1025267801749949</v>
      </c>
      <c r="M3158" s="1">
        <f t="shared" si="933"/>
        <v>23</v>
      </c>
      <c r="N3158" s="1">
        <f t="shared" si="934"/>
        <v>3.1499887721282045</v>
      </c>
      <c r="O3158" s="1">
        <f t="shared" si="948"/>
        <v>0.18776540794261232</v>
      </c>
      <c r="P3158" s="1">
        <f t="shared" si="950"/>
        <v>0.46560257050852238</v>
      </c>
      <c r="Q3158">
        <f t="shared" si="935"/>
        <v>9.5636641541327894</v>
      </c>
      <c r="R3158">
        <f t="shared" si="936"/>
        <v>12.382370510197882</v>
      </c>
      <c r="S3158">
        <f t="shared" si="937"/>
        <v>1.6207291243714506</v>
      </c>
      <c r="T3158">
        <v>0.2432</v>
      </c>
      <c r="U3158" s="1">
        <f t="shared" si="938"/>
        <v>0.19851859862634708</v>
      </c>
      <c r="V3158" s="1">
        <v>234</v>
      </c>
      <c r="W3158" s="1">
        <f t="shared" si="939"/>
        <v>21.86022709132094</v>
      </c>
      <c r="X3158" s="1">
        <f t="shared" si="940"/>
        <v>37.81731196977745</v>
      </c>
      <c r="Y3158" s="1">
        <f t="shared" si="941"/>
        <v>0.9790556971264267</v>
      </c>
      <c r="Z3158" s="1">
        <f t="shared" si="949"/>
        <v>0.72199999999999942</v>
      </c>
      <c r="AA3158" s="1">
        <f t="shared" si="942"/>
        <v>6.0552488351259905E-2</v>
      </c>
      <c r="AB3158" s="1">
        <f t="shared" si="943"/>
        <v>2.4422110999999997</v>
      </c>
      <c r="AC3158" s="1">
        <f t="shared" si="944"/>
        <v>1.7202874728862712</v>
      </c>
      <c r="AF3158" s="1">
        <f t="shared" si="945"/>
        <v>14.239837543819448</v>
      </c>
      <c r="AG3158" s="1">
        <f t="shared" si="946"/>
        <v>4.6154066888473757</v>
      </c>
      <c r="AH3158" s="1">
        <f t="shared" si="947"/>
        <v>11.027643318341767</v>
      </c>
      <c r="AI3158">
        <v>4.4000000000000004</v>
      </c>
      <c r="AJ3158">
        <v>11</v>
      </c>
      <c r="AK3158">
        <v>68</v>
      </c>
      <c r="AL3158">
        <v>11</v>
      </c>
      <c r="AM3158">
        <v>9054</v>
      </c>
      <c r="AN3158">
        <v>9070</v>
      </c>
      <c r="AO3158">
        <v>9031</v>
      </c>
      <c r="AP3158">
        <v>48</v>
      </c>
      <c r="AQ3158">
        <v>0</v>
      </c>
    </row>
    <row r="3159" spans="1:43">
      <c r="A3159" s="27">
        <v>41143</v>
      </c>
      <c r="B3159" s="27"/>
      <c r="C3159">
        <v>28.1</v>
      </c>
      <c r="D3159">
        <v>35.9</v>
      </c>
      <c r="E3159">
        <v>20.8</v>
      </c>
      <c r="F3159">
        <v>17</v>
      </c>
      <c r="G3159">
        <v>9</v>
      </c>
      <c r="H3159">
        <v>12.2</v>
      </c>
      <c r="I3159" s="10">
        <v>935</v>
      </c>
      <c r="J3159">
        <v>3</v>
      </c>
      <c r="K3159" s="2">
        <v>10</v>
      </c>
      <c r="L3159" s="1">
        <f t="shared" si="932"/>
        <v>7.0411341338891464</v>
      </c>
      <c r="M3159" s="1">
        <f t="shared" si="933"/>
        <v>25</v>
      </c>
      <c r="N3159" s="1">
        <f t="shared" si="934"/>
        <v>3.8032400975313632</v>
      </c>
      <c r="O3159" s="1">
        <f t="shared" si="948"/>
        <v>0.22127067473594225</v>
      </c>
      <c r="P3159" s="1">
        <f t="shared" si="950"/>
        <v>0.57314618940367179</v>
      </c>
      <c r="Q3159">
        <f t="shared" si="935"/>
        <v>9.3743033134206755</v>
      </c>
      <c r="R3159">
        <f t="shared" si="936"/>
        <v>12.370182827542205</v>
      </c>
      <c r="S3159">
        <f t="shared" si="937"/>
        <v>1.6191338779505504</v>
      </c>
      <c r="T3159">
        <v>0.2432</v>
      </c>
      <c r="U3159" s="1">
        <f t="shared" si="938"/>
        <v>0.19233897151123547</v>
      </c>
      <c r="V3159" s="1">
        <v>235</v>
      </c>
      <c r="W3159" s="1">
        <f t="shared" si="939"/>
        <v>21.623636240233505</v>
      </c>
      <c r="X3159" s="1">
        <f t="shared" si="940"/>
        <v>37.790124457884247</v>
      </c>
      <c r="Y3159" s="1">
        <f t="shared" si="941"/>
        <v>0.97949740256701345</v>
      </c>
      <c r="Z3159" s="1">
        <f t="shared" si="949"/>
        <v>1.2160000000000011</v>
      </c>
      <c r="AA3159" s="1">
        <f t="shared" si="942"/>
        <v>6.0740394231508288E-2</v>
      </c>
      <c r="AB3159" s="1">
        <f t="shared" si="943"/>
        <v>2.4346559000000001</v>
      </c>
      <c r="AC3159" s="1">
        <f t="shared" si="944"/>
        <v>2.2438532255038321</v>
      </c>
      <c r="AF3159" s="1">
        <f t="shared" si="945"/>
        <v>15.502699091388621</v>
      </c>
      <c r="AG3159" s="1">
        <f t="shared" si="946"/>
        <v>4.6753572158489076</v>
      </c>
      <c r="AH3159" s="1">
        <f t="shared" si="947"/>
        <v>10.907744926833942</v>
      </c>
      <c r="AI3159">
        <v>4.5</v>
      </c>
      <c r="AJ3159">
        <v>11</v>
      </c>
      <c r="AK3159">
        <v>73</v>
      </c>
      <c r="AL3159">
        <v>1</v>
      </c>
      <c r="AM3159">
        <v>9008</v>
      </c>
      <c r="AN3159">
        <v>9038</v>
      </c>
      <c r="AO3159">
        <v>8972</v>
      </c>
      <c r="AP3159">
        <v>60</v>
      </c>
      <c r="AQ3159">
        <v>0</v>
      </c>
    </row>
    <row r="3160" spans="1:43">
      <c r="A3160" s="27">
        <v>41144</v>
      </c>
      <c r="B3160" s="27"/>
      <c r="C3160">
        <v>28.5</v>
      </c>
      <c r="D3160">
        <v>33.200000000000003</v>
      </c>
      <c r="E3160">
        <v>25.1</v>
      </c>
      <c r="F3160">
        <v>21</v>
      </c>
      <c r="G3160">
        <v>12</v>
      </c>
      <c r="H3160">
        <v>11.3</v>
      </c>
      <c r="I3160" s="10">
        <v>935</v>
      </c>
      <c r="J3160">
        <v>1.3</v>
      </c>
      <c r="K3160" s="2">
        <v>10</v>
      </c>
      <c r="L3160" s="1">
        <f t="shared" si="932"/>
        <v>5.4705497330879531</v>
      </c>
      <c r="M3160" s="1">
        <f t="shared" si="933"/>
        <v>30</v>
      </c>
      <c r="N3160" s="1">
        <f t="shared" si="934"/>
        <v>3.8926537222563309</v>
      </c>
      <c r="O3160" s="1">
        <f t="shared" si="948"/>
        <v>0.22579159573646013</v>
      </c>
      <c r="P3160" s="1">
        <f t="shared" si="950"/>
        <v>0.78347200846235543</v>
      </c>
      <c r="Q3160">
        <f t="shared" si="935"/>
        <v>8.15361453264034</v>
      </c>
      <c r="R3160">
        <f t="shared" si="936"/>
        <v>12.357913576906517</v>
      </c>
      <c r="S3160">
        <f t="shared" si="937"/>
        <v>1.6175279550924762</v>
      </c>
      <c r="T3160">
        <v>0.2432</v>
      </c>
      <c r="U3160" s="1">
        <f t="shared" si="938"/>
        <v>0.18610244423759131</v>
      </c>
      <c r="V3160" s="1">
        <v>236</v>
      </c>
      <c r="W3160" s="1">
        <f t="shared" si="939"/>
        <v>20.56262675050321</v>
      </c>
      <c r="X3160" s="1">
        <f t="shared" si="940"/>
        <v>37.761349613828159</v>
      </c>
      <c r="Y3160" s="1">
        <f t="shared" si="941"/>
        <v>0.97994517334649178</v>
      </c>
      <c r="Z3160" s="1">
        <f t="shared" si="949"/>
        <v>0.15199999999999947</v>
      </c>
      <c r="AA3160" s="1">
        <f t="shared" si="942"/>
        <v>6.0763964497873982E-2</v>
      </c>
      <c r="AB3160" s="1">
        <f t="shared" si="943"/>
        <v>2.4337114999999998</v>
      </c>
      <c r="AC3160" s="1">
        <f t="shared" si="944"/>
        <v>0.97233639771832736</v>
      </c>
      <c r="AF3160" s="1">
        <f t="shared" si="945"/>
        <v>11.444553253259238</v>
      </c>
      <c r="AG3160" s="1">
        <f t="shared" si="946"/>
        <v>4.7307045309623694</v>
      </c>
      <c r="AH3160" s="1">
        <f t="shared" si="947"/>
        <v>12.168977754838892</v>
      </c>
      <c r="AI3160">
        <v>4.2</v>
      </c>
      <c r="AJ3160">
        <v>1</v>
      </c>
      <c r="AK3160">
        <v>79</v>
      </c>
      <c r="AL3160">
        <v>16</v>
      </c>
      <c r="AM3160">
        <v>9017</v>
      </c>
      <c r="AN3160">
        <v>9029</v>
      </c>
      <c r="AO3160">
        <v>8976</v>
      </c>
      <c r="AP3160">
        <v>80</v>
      </c>
      <c r="AQ3160">
        <v>0</v>
      </c>
    </row>
    <row r="3161" spans="1:43">
      <c r="A3161" s="27">
        <v>41145</v>
      </c>
      <c r="B3161" s="27"/>
      <c r="C3161">
        <v>28.2</v>
      </c>
      <c r="D3161">
        <v>34.5</v>
      </c>
      <c r="E3161">
        <v>22.1</v>
      </c>
      <c r="F3161">
        <v>20</v>
      </c>
      <c r="G3161">
        <v>9</v>
      </c>
      <c r="H3161">
        <v>12.4</v>
      </c>
      <c r="I3161" s="10">
        <v>935</v>
      </c>
      <c r="J3161">
        <v>3</v>
      </c>
      <c r="K3161" s="2">
        <v>10</v>
      </c>
      <c r="L3161" s="1">
        <f t="shared" si="932"/>
        <v>7.4302926276874661</v>
      </c>
      <c r="M3161" s="1">
        <f t="shared" si="933"/>
        <v>31</v>
      </c>
      <c r="N3161" s="1">
        <f t="shared" si="934"/>
        <v>3.825424202735797</v>
      </c>
      <c r="O3161" s="1">
        <f t="shared" si="948"/>
        <v>0.22239371236179892</v>
      </c>
      <c r="P3161" s="1">
        <f t="shared" si="950"/>
        <v>0.65864100699742578</v>
      </c>
      <c r="Q3161">
        <f t="shared" si="935"/>
        <v>9.2013994182458347</v>
      </c>
      <c r="R3161">
        <f t="shared" si="936"/>
        <v>12.345566104560293</v>
      </c>
      <c r="S3161">
        <f t="shared" si="937"/>
        <v>1.6159117937906142</v>
      </c>
      <c r="T3161">
        <v>0.2432</v>
      </c>
      <c r="U3161" s="1">
        <f t="shared" si="938"/>
        <v>0.17981086177415789</v>
      </c>
      <c r="V3161" s="1">
        <v>237</v>
      </c>
      <c r="W3161" s="1">
        <f t="shared" si="939"/>
        <v>21.853677336869662</v>
      </c>
      <c r="X3161" s="1">
        <f t="shared" si="940"/>
        <v>37.730956983837515</v>
      </c>
      <c r="Y3161" s="1">
        <f t="shared" si="941"/>
        <v>0.98039887699961992</v>
      </c>
      <c r="Z3161" s="1">
        <f t="shared" si="949"/>
        <v>-0.11400000000000027</v>
      </c>
      <c r="AA3161" s="1">
        <f t="shared" si="942"/>
        <v>6.0746285083644012E-2</v>
      </c>
      <c r="AB3161" s="1">
        <f t="shared" si="943"/>
        <v>2.4344197999999997</v>
      </c>
      <c r="AC3161" s="1">
        <f t="shared" si="944"/>
        <v>2.2438532255038321</v>
      </c>
      <c r="AF3161" s="1">
        <f t="shared" si="945"/>
        <v>14.057054570161512</v>
      </c>
      <c r="AG3161" s="1">
        <f t="shared" si="946"/>
        <v>4.7941083184822864</v>
      </c>
      <c r="AH3161" s="1">
        <f t="shared" si="947"/>
        <v>12.6344435822405</v>
      </c>
      <c r="AI3161">
        <v>4.5999999999999996</v>
      </c>
      <c r="AJ3161">
        <v>10</v>
      </c>
      <c r="AK3161">
        <v>66</v>
      </c>
      <c r="AL3161">
        <v>10</v>
      </c>
      <c r="AM3161">
        <v>9018</v>
      </c>
      <c r="AN3161">
        <v>9036</v>
      </c>
      <c r="AO3161">
        <v>8989</v>
      </c>
      <c r="AP3161">
        <v>70</v>
      </c>
      <c r="AQ3161">
        <v>0</v>
      </c>
    </row>
    <row r="3162" spans="1:43">
      <c r="A3162" s="27">
        <v>41146</v>
      </c>
      <c r="B3162" s="27"/>
      <c r="C3162">
        <v>22.2</v>
      </c>
      <c r="D3162">
        <v>32.700000000000003</v>
      </c>
      <c r="E3162">
        <v>17.5</v>
      </c>
      <c r="F3162">
        <v>42</v>
      </c>
      <c r="G3162">
        <v>12</v>
      </c>
      <c r="H3162">
        <v>5.7</v>
      </c>
      <c r="I3162" s="10">
        <v>935</v>
      </c>
      <c r="J3162">
        <v>2.8</v>
      </c>
      <c r="K3162" s="2">
        <v>10</v>
      </c>
      <c r="L3162" s="1">
        <f t="shared" si="932"/>
        <v>5.463893558942317</v>
      </c>
      <c r="M3162" s="1">
        <f t="shared" si="933"/>
        <v>72</v>
      </c>
      <c r="N3162" s="1">
        <f t="shared" si="934"/>
        <v>2.6772099965674574</v>
      </c>
      <c r="O3162" s="1">
        <f t="shared" si="948"/>
        <v>0.16292197557825283</v>
      </c>
      <c r="P3162" s="1">
        <f t="shared" si="950"/>
        <v>1.0170953655958774</v>
      </c>
      <c r="Q3162">
        <f t="shared" si="935"/>
        <v>3.9845464098932131</v>
      </c>
      <c r="R3162">
        <f t="shared" si="936"/>
        <v>12.333143712300698</v>
      </c>
      <c r="S3162">
        <f t="shared" si="937"/>
        <v>1.6142858262173689</v>
      </c>
      <c r="T3162">
        <v>0.2432</v>
      </c>
      <c r="U3162" s="1">
        <f t="shared" si="938"/>
        <v>0.17346608537680411</v>
      </c>
      <c r="V3162" s="1">
        <v>238</v>
      </c>
      <c r="W3162" s="1">
        <f t="shared" si="939"/>
        <v>13.965004864446241</v>
      </c>
      <c r="X3162" s="1">
        <f t="shared" si="940"/>
        <v>37.69891755959177</v>
      </c>
      <c r="Y3162" s="1">
        <f t="shared" si="941"/>
        <v>0.98085837930601827</v>
      </c>
      <c r="Z3162" s="1">
        <f t="shared" si="949"/>
        <v>-2.2800000000000002</v>
      </c>
      <c r="AA3162" s="1">
        <f t="shared" si="942"/>
        <v>6.0394844723867802E-2</v>
      </c>
      <c r="AB3162" s="1">
        <f t="shared" si="943"/>
        <v>2.4485858</v>
      </c>
      <c r="AC3162" s="1">
        <f t="shared" si="944"/>
        <v>2.0942630104702431</v>
      </c>
      <c r="AF3162" s="1">
        <f t="shared" si="945"/>
        <v>13.52192435028914</v>
      </c>
      <c r="AG3162" s="1">
        <f t="shared" si="946"/>
        <v>3.8839524933658245</v>
      </c>
      <c r="AH3162" s="1">
        <f t="shared" si="947"/>
        <v>11.270300279498466</v>
      </c>
      <c r="AI3162">
        <v>5.7</v>
      </c>
      <c r="AJ3162">
        <v>5</v>
      </c>
      <c r="AK3162">
        <v>92</v>
      </c>
      <c r="AL3162">
        <v>2</v>
      </c>
      <c r="AM3162">
        <v>9066</v>
      </c>
      <c r="AN3162">
        <v>9113</v>
      </c>
      <c r="AO3162">
        <v>8988</v>
      </c>
      <c r="AP3162">
        <v>106</v>
      </c>
      <c r="AQ3162">
        <v>32700</v>
      </c>
    </row>
    <row r="3163" spans="1:43">
      <c r="A3163" s="27">
        <v>41147</v>
      </c>
      <c r="B3163" s="27"/>
      <c r="C3163">
        <v>22.6</v>
      </c>
      <c r="D3163">
        <v>28.5</v>
      </c>
      <c r="E3163">
        <v>17.7</v>
      </c>
      <c r="F3163">
        <v>38</v>
      </c>
      <c r="G3163">
        <v>23</v>
      </c>
      <c r="H3163">
        <v>12.4</v>
      </c>
      <c r="I3163" s="10">
        <v>935</v>
      </c>
      <c r="J3163">
        <v>2.2000000000000002</v>
      </c>
      <c r="K3163" s="2">
        <v>10</v>
      </c>
      <c r="L3163" s="1">
        <f t="shared" si="932"/>
        <v>5.7049799414813007</v>
      </c>
      <c r="M3163" s="1">
        <f t="shared" si="933"/>
        <v>53</v>
      </c>
      <c r="N3163" s="1">
        <f t="shared" si="934"/>
        <v>2.7430784472701868</v>
      </c>
      <c r="O3163" s="1">
        <f t="shared" si="948"/>
        <v>0.16641697478450099</v>
      </c>
      <c r="P3163" s="1">
        <f t="shared" si="950"/>
        <v>0.98455562111906825</v>
      </c>
      <c r="Q3163">
        <f t="shared" si="935"/>
        <v>7.6331882710903445</v>
      </c>
      <c r="R3163">
        <f t="shared" si="936"/>
        <v>12.320649657766026</v>
      </c>
      <c r="S3163">
        <f t="shared" si="937"/>
        <v>1.6126504787651867</v>
      </c>
      <c r="T3163">
        <v>0.2432</v>
      </c>
      <c r="U3163" s="1">
        <f t="shared" si="938"/>
        <v>0.16706999203790512</v>
      </c>
      <c r="V3163" s="1">
        <v>239</v>
      </c>
      <c r="W3163" s="1">
        <f t="shared" si="939"/>
        <v>21.845048629164339</v>
      </c>
      <c r="X3163" s="1">
        <f t="shared" si="940"/>
        <v>37.665203837263597</v>
      </c>
      <c r="Y3163" s="1">
        <f t="shared" si="941"/>
        <v>0.98132354432987579</v>
      </c>
      <c r="Z3163" s="1">
        <f t="shared" si="949"/>
        <v>0.1520000000000008</v>
      </c>
      <c r="AA3163" s="1">
        <f t="shared" si="942"/>
        <v>6.041814752114736E-2</v>
      </c>
      <c r="AB3163" s="1">
        <f t="shared" si="943"/>
        <v>2.4476413999999997</v>
      </c>
      <c r="AC3163" s="1">
        <f t="shared" si="944"/>
        <v>1.6454923653694771</v>
      </c>
      <c r="AF3163" s="1">
        <f t="shared" si="945"/>
        <v>11.50168319103042</v>
      </c>
      <c r="AG3163" s="1">
        <f t="shared" si="946"/>
        <v>5.1160276434833838</v>
      </c>
      <c r="AH3163" s="1">
        <f t="shared" si="947"/>
        <v>12.996873004738505</v>
      </c>
      <c r="AI3163">
        <v>4.4000000000000004</v>
      </c>
      <c r="AJ3163">
        <v>1</v>
      </c>
      <c r="AK3163">
        <v>81</v>
      </c>
      <c r="AL3163">
        <v>16</v>
      </c>
      <c r="AM3163">
        <v>9067</v>
      </c>
      <c r="AN3163">
        <v>9086</v>
      </c>
      <c r="AO3163">
        <v>9039</v>
      </c>
      <c r="AP3163">
        <v>103</v>
      </c>
      <c r="AQ3163">
        <v>0</v>
      </c>
    </row>
    <row r="3164" spans="1:43">
      <c r="A3164" s="27">
        <v>41148</v>
      </c>
      <c r="B3164" s="27"/>
      <c r="C3164">
        <v>24.3</v>
      </c>
      <c r="D3164">
        <v>28.8</v>
      </c>
      <c r="E3164">
        <v>20</v>
      </c>
      <c r="F3164">
        <v>31</v>
      </c>
      <c r="G3164">
        <v>20</v>
      </c>
      <c r="H3164">
        <v>11.7</v>
      </c>
      <c r="I3164" s="10">
        <v>935</v>
      </c>
      <c r="J3164">
        <v>1.8</v>
      </c>
      <c r="K3164" s="2">
        <v>10</v>
      </c>
      <c r="L3164" s="1">
        <f t="shared" si="932"/>
        <v>5.4640086744005298</v>
      </c>
      <c r="M3164" s="1">
        <f t="shared" si="933"/>
        <v>42</v>
      </c>
      <c r="N3164" s="1">
        <f t="shared" si="934"/>
        <v>3.0390664996731562</v>
      </c>
      <c r="O3164" s="1">
        <f t="shared" si="948"/>
        <v>0.18198545465420676</v>
      </c>
      <c r="P3164" s="1">
        <f t="shared" si="950"/>
        <v>0.88729076872667101</v>
      </c>
      <c r="Q3164">
        <f t="shared" si="935"/>
        <v>7.6331140764132392</v>
      </c>
      <c r="R3164">
        <f t="shared" si="936"/>
        <v>12.308087154896993</v>
      </c>
      <c r="S3164">
        <f t="shared" si="937"/>
        <v>1.6110061721069364</v>
      </c>
      <c r="T3164">
        <v>0.2432</v>
      </c>
      <c r="U3164" s="1">
        <f t="shared" si="938"/>
        <v>0.16062447393106496</v>
      </c>
      <c r="V3164" s="1">
        <v>240</v>
      </c>
      <c r="W3164" s="1">
        <f t="shared" si="939"/>
        <v>21.015443051045281</v>
      </c>
      <c r="X3164" s="1">
        <f t="shared" si="940"/>
        <v>37.62978987488723</v>
      </c>
      <c r="Y3164" s="1">
        <f t="shared" si="941"/>
        <v>0.98179423446016456</v>
      </c>
      <c r="Z3164" s="1">
        <f t="shared" si="949"/>
        <v>0.64599999999999969</v>
      </c>
      <c r="AA3164" s="1">
        <f t="shared" si="942"/>
        <v>6.0517385354597032E-2</v>
      </c>
      <c r="AB3164" s="1">
        <f t="shared" si="943"/>
        <v>2.4436277</v>
      </c>
      <c r="AC3164" s="1">
        <f t="shared" si="944"/>
        <v>1.3463119353022994</v>
      </c>
      <c r="AF3164" s="1">
        <f t="shared" si="945"/>
        <v>10.808938881336505</v>
      </c>
      <c r="AG3164" s="1">
        <f t="shared" si="946"/>
        <v>4.9153930736686604</v>
      </c>
      <c r="AH3164" s="1">
        <f t="shared" si="947"/>
        <v>12.0429993311714</v>
      </c>
      <c r="AI3164">
        <v>4.5999999999999996</v>
      </c>
      <c r="AJ3164">
        <v>16</v>
      </c>
      <c r="AK3164">
        <v>86</v>
      </c>
      <c r="AL3164">
        <v>15</v>
      </c>
      <c r="AM3164">
        <v>9043</v>
      </c>
      <c r="AN3164">
        <v>9055</v>
      </c>
      <c r="AO3164">
        <v>9026</v>
      </c>
      <c r="AP3164">
        <v>91</v>
      </c>
      <c r="AQ3164">
        <v>0</v>
      </c>
    </row>
    <row r="3165" spans="1:43">
      <c r="A3165" s="27">
        <v>41149</v>
      </c>
      <c r="B3165" s="27"/>
      <c r="C3165">
        <v>23.7</v>
      </c>
      <c r="D3165">
        <v>29.7</v>
      </c>
      <c r="E3165">
        <v>17.8</v>
      </c>
      <c r="F3165">
        <v>34</v>
      </c>
      <c r="G3165">
        <v>21</v>
      </c>
      <c r="H3165">
        <v>10.7</v>
      </c>
      <c r="I3165" s="10">
        <v>935</v>
      </c>
      <c r="J3165">
        <v>1.7</v>
      </c>
      <c r="K3165" s="2">
        <v>10</v>
      </c>
      <c r="L3165" s="1">
        <f t="shared" si="932"/>
        <v>5.3798328272117448</v>
      </c>
      <c r="M3165" s="1">
        <f t="shared" si="933"/>
        <v>47</v>
      </c>
      <c r="N3165" s="1">
        <f t="shared" si="934"/>
        <v>2.9315669710764714</v>
      </c>
      <c r="O3165" s="1">
        <f t="shared" si="948"/>
        <v>0.17635621096976528</v>
      </c>
      <c r="P3165" s="1">
        <f t="shared" si="950"/>
        <v>0.91718436842811268</v>
      </c>
      <c r="Q3165">
        <f t="shared" si="935"/>
        <v>6.9274882055587925</v>
      </c>
      <c r="R3165">
        <f t="shared" si="936"/>
        <v>12.295459374540259</v>
      </c>
      <c r="S3165">
        <f t="shared" si="937"/>
        <v>1.6093533212749032</v>
      </c>
      <c r="T3165">
        <v>0.2432</v>
      </c>
      <c r="U3165" s="1">
        <f t="shared" si="938"/>
        <v>0.15413143785135081</v>
      </c>
      <c r="V3165" s="1">
        <v>241</v>
      </c>
      <c r="W3165" s="1">
        <f t="shared" si="939"/>
        <v>19.831716848095759</v>
      </c>
      <c r="X3165" s="1">
        <f t="shared" si="940"/>
        <v>37.592651347949499</v>
      </c>
      <c r="Y3165" s="1">
        <f t="shared" si="941"/>
        <v>0.98227031045134916</v>
      </c>
      <c r="Z3165" s="1">
        <f t="shared" si="949"/>
        <v>-0.22800000000000054</v>
      </c>
      <c r="AA3165" s="1">
        <f t="shared" si="942"/>
        <v>6.0482323033602153E-2</v>
      </c>
      <c r="AB3165" s="1">
        <f t="shared" si="943"/>
        <v>2.4450442999999997</v>
      </c>
      <c r="AC3165" s="1">
        <f t="shared" si="944"/>
        <v>1.2715168277855049</v>
      </c>
      <c r="AF3165" s="1">
        <f t="shared" si="945"/>
        <v>12.378053923041389</v>
      </c>
      <c r="AG3165" s="1">
        <f t="shared" si="946"/>
        <v>4.7634220776931828</v>
      </c>
      <c r="AH3165" s="1">
        <f t="shared" si="947"/>
        <v>12.321040236811417</v>
      </c>
      <c r="AI3165">
        <v>5</v>
      </c>
      <c r="AJ3165">
        <v>14</v>
      </c>
      <c r="AK3165">
        <v>73</v>
      </c>
      <c r="AL3165">
        <v>15</v>
      </c>
      <c r="AM3165">
        <v>9006</v>
      </c>
      <c r="AN3165">
        <v>9039</v>
      </c>
      <c r="AO3165">
        <v>8962</v>
      </c>
      <c r="AP3165">
        <v>95</v>
      </c>
      <c r="AQ3165">
        <v>0</v>
      </c>
    </row>
    <row r="3166" spans="1:43">
      <c r="A3166" s="27">
        <v>41150</v>
      </c>
      <c r="B3166" s="27"/>
      <c r="C3166">
        <v>20.399999999999999</v>
      </c>
      <c r="D3166">
        <v>27.2</v>
      </c>
      <c r="E3166">
        <v>16.3</v>
      </c>
      <c r="F3166">
        <v>50</v>
      </c>
      <c r="G3166">
        <v>27</v>
      </c>
      <c r="H3166">
        <v>8.8000000000000007</v>
      </c>
      <c r="I3166" s="10">
        <v>935</v>
      </c>
      <c r="J3166">
        <v>2.8</v>
      </c>
      <c r="K3166" s="2">
        <v>10</v>
      </c>
      <c r="L3166" s="1">
        <f t="shared" si="932"/>
        <v>5.1771353245701901</v>
      </c>
      <c r="M3166" s="1">
        <f t="shared" si="933"/>
        <v>73</v>
      </c>
      <c r="N3166" s="1">
        <f t="shared" si="934"/>
        <v>2.3975952206649094</v>
      </c>
      <c r="O3166" s="1">
        <f t="shared" si="948"/>
        <v>0.14795136665796005</v>
      </c>
      <c r="P3166" s="1">
        <f t="shared" si="950"/>
        <v>1.163877662485977</v>
      </c>
      <c r="Q3166">
        <f t="shared" si="935"/>
        <v>5.215818293366584</v>
      </c>
      <c r="R3166">
        <f t="shared" si="936"/>
        <v>12.282769445188295</v>
      </c>
      <c r="S3166">
        <f t="shared" si="937"/>
        <v>1.6076923357576303</v>
      </c>
      <c r="T3166">
        <v>0.2432</v>
      </c>
      <c r="U3166" s="1">
        <f t="shared" si="938"/>
        <v>0.14759280465120031</v>
      </c>
      <c r="V3166" s="1">
        <v>242</v>
      </c>
      <c r="W3166" s="1">
        <f t="shared" si="939"/>
        <v>17.587688666824516</v>
      </c>
      <c r="X3166" s="1">
        <f t="shared" si="940"/>
        <v>37.553765603101951</v>
      </c>
      <c r="Y3166" s="1">
        <f t="shared" si="941"/>
        <v>0.98275163146458056</v>
      </c>
      <c r="Z3166" s="1">
        <f t="shared" si="949"/>
        <v>-1.2540000000000002</v>
      </c>
      <c r="AA3166" s="1">
        <f t="shared" si="942"/>
        <v>6.0290204196346321E-2</v>
      </c>
      <c r="AB3166" s="1">
        <f t="shared" si="943"/>
        <v>2.4528355999999998</v>
      </c>
      <c r="AC3166" s="1">
        <f t="shared" si="944"/>
        <v>2.0942630104702431</v>
      </c>
      <c r="AF3166" s="1">
        <f t="shared" si="945"/>
        <v>10.89326174709656</v>
      </c>
      <c r="AG3166" s="1">
        <f t="shared" si="946"/>
        <v>4.5336705379293418</v>
      </c>
      <c r="AH3166" s="1">
        <f t="shared" si="947"/>
        <v>12.197935938474895</v>
      </c>
      <c r="AI3166">
        <v>6.7</v>
      </c>
      <c r="AJ3166">
        <v>15</v>
      </c>
      <c r="AK3166">
        <v>138</v>
      </c>
      <c r="AL3166">
        <v>13</v>
      </c>
      <c r="AM3166">
        <v>9058</v>
      </c>
      <c r="AN3166">
        <v>9076</v>
      </c>
      <c r="AO3166">
        <v>8962</v>
      </c>
      <c r="AP3166">
        <v>118</v>
      </c>
      <c r="AQ3166">
        <v>32700</v>
      </c>
    </row>
    <row r="3167" spans="1:43">
      <c r="A3167" s="27">
        <v>41151</v>
      </c>
      <c r="B3167" s="27"/>
      <c r="C3167">
        <v>17</v>
      </c>
      <c r="D3167">
        <v>21.8</v>
      </c>
      <c r="E3167">
        <v>13.1</v>
      </c>
      <c r="F3167">
        <v>41</v>
      </c>
      <c r="G3167">
        <v>28</v>
      </c>
      <c r="H3167">
        <v>11.5</v>
      </c>
      <c r="I3167" s="10">
        <v>935</v>
      </c>
      <c r="J3167">
        <v>2.6</v>
      </c>
      <c r="K3167" s="2">
        <v>10</v>
      </c>
      <c r="L3167" s="1">
        <f t="shared" si="932"/>
        <v>5.2525328956921182</v>
      </c>
      <c r="M3167" s="1">
        <f t="shared" si="933"/>
        <v>54</v>
      </c>
      <c r="N3167" s="1">
        <f t="shared" si="934"/>
        <v>1.9383638408527206</v>
      </c>
      <c r="O3167" s="1">
        <f t="shared" si="948"/>
        <v>0.12283285135951756</v>
      </c>
      <c r="P3167" s="1">
        <f t="shared" si="950"/>
        <v>0.7729661506947525</v>
      </c>
      <c r="Q3167">
        <f t="shared" si="935"/>
        <v>7.1466800411661469</v>
      </c>
      <c r="R3167">
        <f t="shared" si="936"/>
        <v>12.27002045384979</v>
      </c>
      <c r="S3167">
        <f t="shared" si="937"/>
        <v>1.6060236196138469</v>
      </c>
      <c r="T3167">
        <v>0.2432</v>
      </c>
      <c r="U3167" s="1">
        <f t="shared" si="938"/>
        <v>0.1410105086721708</v>
      </c>
      <c r="V3167" s="1">
        <v>243</v>
      </c>
      <c r="W3167" s="1">
        <f t="shared" si="939"/>
        <v>20.757461879330364</v>
      </c>
      <c r="X3167" s="1">
        <f t="shared" si="940"/>
        <v>37.513111709894666</v>
      </c>
      <c r="Y3167" s="1">
        <f t="shared" si="941"/>
        <v>0.98323805510936091</v>
      </c>
      <c r="Z3167" s="1">
        <f t="shared" si="949"/>
        <v>-1.2919999999999994</v>
      </c>
      <c r="AA3167" s="1">
        <f t="shared" si="942"/>
        <v>6.0093535960379606E-2</v>
      </c>
      <c r="AB3167" s="1">
        <f t="shared" si="943"/>
        <v>2.4608629999999998</v>
      </c>
      <c r="AC3167" s="1">
        <f t="shared" si="944"/>
        <v>1.9446727954366547</v>
      </c>
      <c r="AF3167" s="1">
        <f t="shared" si="945"/>
        <v>8.8562485526106922</v>
      </c>
      <c r="AG3167" s="1">
        <f t="shared" si="946"/>
        <v>4.8135159512294585</v>
      </c>
      <c r="AH3167" s="1">
        <f t="shared" si="947"/>
        <v>12.608867034548403</v>
      </c>
      <c r="AI3167">
        <v>7.4</v>
      </c>
      <c r="AJ3167">
        <v>15</v>
      </c>
      <c r="AK3167">
        <v>118</v>
      </c>
      <c r="AL3167">
        <v>15</v>
      </c>
      <c r="AM3167">
        <v>9119</v>
      </c>
      <c r="AN3167">
        <v>9133</v>
      </c>
      <c r="AO3167">
        <v>9069</v>
      </c>
      <c r="AP3167">
        <v>78</v>
      </c>
      <c r="AQ3167">
        <v>0</v>
      </c>
    </row>
    <row r="3168" spans="1:43">
      <c r="A3168" s="27">
        <v>41152</v>
      </c>
      <c r="B3168" s="27"/>
      <c r="C3168">
        <v>17.399999999999999</v>
      </c>
      <c r="D3168">
        <v>21.7</v>
      </c>
      <c r="E3168">
        <v>13.2</v>
      </c>
      <c r="F3168">
        <v>36</v>
      </c>
      <c r="G3168">
        <v>22</v>
      </c>
      <c r="H3168">
        <v>11.8</v>
      </c>
      <c r="I3168" s="10">
        <v>935</v>
      </c>
      <c r="J3168">
        <v>1.9</v>
      </c>
      <c r="K3168" s="2">
        <v>10</v>
      </c>
      <c r="L3168" s="1">
        <f t="shared" si="932"/>
        <v>4.8112926845529378</v>
      </c>
      <c r="M3168" s="1">
        <f t="shared" si="933"/>
        <v>50</v>
      </c>
      <c r="N3168" s="1">
        <f t="shared" si="934"/>
        <v>1.9880479410923457</v>
      </c>
      <c r="O3168" s="1">
        <f t="shared" si="948"/>
        <v>0.12558591009780062</v>
      </c>
      <c r="P3168" s="1">
        <f t="shared" si="950"/>
        <v>0.6651441031263321</v>
      </c>
      <c r="Q3168">
        <f t="shared" si="935"/>
        <v>7.6203229060756899</v>
      </c>
      <c r="R3168">
        <f t="shared" si="936"/>
        <v>12.257215447044659</v>
      </c>
      <c r="S3168">
        <f t="shared" si="937"/>
        <v>1.6043475716027042</v>
      </c>
      <c r="T3168">
        <v>0.2432</v>
      </c>
      <c r="U3168" s="1">
        <f t="shared" si="938"/>
        <v>0.13438649717269754</v>
      </c>
      <c r="V3168" s="1">
        <v>244</v>
      </c>
      <c r="W3168" s="1">
        <f t="shared" si="939"/>
        <v>21.101189573946581</v>
      </c>
      <c r="X3168" s="1">
        <f t="shared" si="940"/>
        <v>37.470670510435255</v>
      </c>
      <c r="Y3168" s="1">
        <f t="shared" si="941"/>
        <v>0.98372943748566655</v>
      </c>
      <c r="Z3168" s="1">
        <f t="shared" si="949"/>
        <v>0.15199999999999947</v>
      </c>
      <c r="AA3168" s="1">
        <f t="shared" si="942"/>
        <v>6.0116606778804642E-2</v>
      </c>
      <c r="AB3168" s="1">
        <f t="shared" si="943"/>
        <v>2.4599186</v>
      </c>
      <c r="AC3168" s="1">
        <f t="shared" si="944"/>
        <v>1.4211070428190937</v>
      </c>
      <c r="AF3168" s="1">
        <f t="shared" si="945"/>
        <v>8.8444621336205511</v>
      </c>
      <c r="AG3168" s="1">
        <f t="shared" si="946"/>
        <v>4.7851704670146873</v>
      </c>
      <c r="AH3168" s="1">
        <f t="shared" si="947"/>
        <v>11.357608544062133</v>
      </c>
      <c r="AI3168">
        <v>4.7</v>
      </c>
      <c r="AJ3168">
        <v>14</v>
      </c>
      <c r="AK3168">
        <v>80</v>
      </c>
      <c r="AL3168">
        <v>14</v>
      </c>
      <c r="AM3168">
        <v>9140</v>
      </c>
      <c r="AN3168">
        <v>9149</v>
      </c>
      <c r="AO3168">
        <v>9118</v>
      </c>
      <c r="AP3168">
        <v>70</v>
      </c>
      <c r="AQ3168">
        <v>0</v>
      </c>
    </row>
    <row r="3169" spans="1:43">
      <c r="A3169" s="27">
        <v>41153</v>
      </c>
      <c r="B3169" s="27"/>
      <c r="C3169">
        <v>19.3</v>
      </c>
      <c r="D3169">
        <v>27.5</v>
      </c>
      <c r="E3169">
        <v>12.1</v>
      </c>
      <c r="F3169">
        <v>29</v>
      </c>
      <c r="G3169">
        <v>13</v>
      </c>
      <c r="H3169">
        <v>12.1</v>
      </c>
      <c r="I3169" s="10">
        <v>935</v>
      </c>
      <c r="J3169">
        <v>2.2999999999999998</v>
      </c>
      <c r="K3169" s="2">
        <v>10</v>
      </c>
      <c r="L3169" s="1">
        <f t="shared" si="932"/>
        <v>5.263356926106046</v>
      </c>
      <c r="M3169" s="1">
        <f t="shared" si="933"/>
        <v>45</v>
      </c>
      <c r="N3169" s="1">
        <f t="shared" si="934"/>
        <v>2.2395912150894666</v>
      </c>
      <c r="O3169" s="1">
        <f t="shared" si="948"/>
        <v>0.13938864787135799</v>
      </c>
      <c r="P3169" s="1">
        <f t="shared" si="950"/>
        <v>0.55647852177510726</v>
      </c>
      <c r="Q3169">
        <f t="shared" si="935"/>
        <v>8.4285749384702218</v>
      </c>
      <c r="R3169">
        <f t="shared" si="936"/>
        <v>12.244357431917761</v>
      </c>
      <c r="S3169">
        <f t="shared" si="937"/>
        <v>1.60266458532955</v>
      </c>
      <c r="T3169">
        <v>0.2432</v>
      </c>
      <c r="U3169" s="1">
        <f t="shared" si="938"/>
        <v>0.12772272975203083</v>
      </c>
      <c r="V3169" s="1">
        <v>245</v>
      </c>
      <c r="W3169" s="1">
        <f t="shared" si="939"/>
        <v>21.443880258066283</v>
      </c>
      <c r="X3169" s="1">
        <f t="shared" si="940"/>
        <v>37.4264246668791</v>
      </c>
      <c r="Y3169" s="1">
        <f t="shared" si="941"/>
        <v>0.98422563322651913</v>
      </c>
      <c r="Z3169" s="1">
        <f t="shared" si="949"/>
        <v>0.72200000000000086</v>
      </c>
      <c r="AA3169" s="1">
        <f t="shared" si="942"/>
        <v>6.0226435521554975E-2</v>
      </c>
      <c r="AB3169" s="1">
        <f t="shared" si="943"/>
        <v>2.4554326999999998</v>
      </c>
      <c r="AC3169" s="1">
        <f t="shared" si="944"/>
        <v>1.7202874728862712</v>
      </c>
      <c r="AF3169" s="1">
        <f t="shared" si="945"/>
        <v>12.53257889174751</v>
      </c>
      <c r="AG3169" s="1">
        <f t="shared" si="946"/>
        <v>4.6943232373632613</v>
      </c>
      <c r="AH3169" s="1">
        <f t="shared" si="947"/>
        <v>10.816164005874274</v>
      </c>
      <c r="AI3169">
        <v>4.2</v>
      </c>
      <c r="AJ3169">
        <v>11</v>
      </c>
      <c r="AK3169">
        <v>70</v>
      </c>
      <c r="AL3169">
        <v>15</v>
      </c>
      <c r="AM3169">
        <v>9102</v>
      </c>
      <c r="AN3169">
        <v>9144</v>
      </c>
      <c r="AO3169">
        <v>9075</v>
      </c>
      <c r="AP3169">
        <v>59</v>
      </c>
      <c r="AQ3169">
        <v>0</v>
      </c>
    </row>
    <row r="3170" spans="1:43">
      <c r="A3170" s="27">
        <v>41154</v>
      </c>
      <c r="B3170" s="27"/>
      <c r="C3170">
        <v>24.6</v>
      </c>
      <c r="D3170">
        <v>29.9</v>
      </c>
      <c r="E3170">
        <v>19.600000000000001</v>
      </c>
      <c r="F3170">
        <v>17</v>
      </c>
      <c r="G3170">
        <v>12</v>
      </c>
      <c r="H3170">
        <v>12.2</v>
      </c>
      <c r="I3170" s="10">
        <v>935</v>
      </c>
      <c r="J3170">
        <v>5.5</v>
      </c>
      <c r="K3170" s="2">
        <v>10</v>
      </c>
      <c r="L3170" s="1">
        <f t="shared" si="932"/>
        <v>8.2573445711772386</v>
      </c>
      <c r="M3170" s="1">
        <f t="shared" si="933"/>
        <v>22</v>
      </c>
      <c r="N3170" s="1">
        <f t="shared" si="934"/>
        <v>3.0940941262905595</v>
      </c>
      <c r="O3170" s="1">
        <f t="shared" si="948"/>
        <v>0.18485639467478179</v>
      </c>
      <c r="P3170" s="1">
        <f t="shared" si="950"/>
        <v>0.50420298071210401</v>
      </c>
      <c r="Q3170">
        <f t="shared" si="935"/>
        <v>9.260900096550154</v>
      </c>
      <c r="R3170">
        <f t="shared" si="936"/>
        <v>12.231449377465367</v>
      </c>
      <c r="S3170">
        <f t="shared" si="937"/>
        <v>1.6009750494064616</v>
      </c>
      <c r="T3170">
        <v>0.2432</v>
      </c>
      <c r="U3170" s="1">
        <f t="shared" si="938"/>
        <v>0.12102117777052379</v>
      </c>
      <c r="V3170" s="1">
        <v>246</v>
      </c>
      <c r="W3170" s="1">
        <f t="shared" si="939"/>
        <v>21.550154034726976</v>
      </c>
      <c r="X3170" s="1">
        <f t="shared" si="940"/>
        <v>37.380358706660054</v>
      </c>
      <c r="Y3170" s="1">
        <f t="shared" si="941"/>
        <v>0.98472649554098979</v>
      </c>
      <c r="Z3170" s="1">
        <f t="shared" si="949"/>
        <v>2.0140000000000002</v>
      </c>
      <c r="AA3170" s="1">
        <f t="shared" si="942"/>
        <v>6.0534931764047402E-2</v>
      </c>
      <c r="AB3170" s="1">
        <f t="shared" si="943"/>
        <v>2.4429194000000001</v>
      </c>
      <c r="AC3170" s="1">
        <f t="shared" si="944"/>
        <v>4.1137309134236926</v>
      </c>
      <c r="AF3170" s="1">
        <f t="shared" si="945"/>
        <v>11.699189337486157</v>
      </c>
      <c r="AG3170" s="1">
        <f t="shared" si="946"/>
        <v>4.6063943881331015</v>
      </c>
      <c r="AH3170" s="1">
        <f t="shared" si="947"/>
        <v>9.7530034799107561</v>
      </c>
      <c r="AI3170">
        <v>11.7</v>
      </c>
      <c r="AJ3170">
        <v>6</v>
      </c>
      <c r="AK3170">
        <v>199</v>
      </c>
      <c r="AL3170">
        <v>6</v>
      </c>
      <c r="AM3170">
        <v>9072</v>
      </c>
      <c r="AN3170">
        <v>9091</v>
      </c>
      <c r="AO3170">
        <v>9055</v>
      </c>
      <c r="AP3170">
        <v>52</v>
      </c>
      <c r="AQ3170">
        <v>0</v>
      </c>
    </row>
    <row r="3171" spans="1:43">
      <c r="A3171" s="27">
        <v>41155</v>
      </c>
      <c r="B3171" s="27"/>
      <c r="C3171">
        <v>24.7</v>
      </c>
      <c r="D3171">
        <v>30.7</v>
      </c>
      <c r="E3171">
        <v>17.600000000000001</v>
      </c>
      <c r="F3171">
        <v>19</v>
      </c>
      <c r="G3171">
        <v>12</v>
      </c>
      <c r="H3171">
        <v>11.7</v>
      </c>
      <c r="I3171" s="10">
        <v>935</v>
      </c>
      <c r="J3171">
        <v>4</v>
      </c>
      <c r="K3171" s="2">
        <v>10</v>
      </c>
      <c r="L3171" s="1">
        <f t="shared" si="932"/>
        <v>7.5835850102712588</v>
      </c>
      <c r="M3171" s="1">
        <f t="shared" si="933"/>
        <v>26</v>
      </c>
      <c r="N3171" s="1">
        <f t="shared" si="934"/>
        <v>3.1126287748723476</v>
      </c>
      <c r="O3171" s="1">
        <f t="shared" si="948"/>
        <v>0.18582181573665404</v>
      </c>
      <c r="P3171" s="1">
        <f t="shared" si="950"/>
        <v>0.5268022318969019</v>
      </c>
      <c r="Q3171">
        <f t="shared" si="935"/>
        <v>8.7848303758467043</v>
      </c>
      <c r="R3171">
        <f t="shared" si="936"/>
        <v>12.218494215868462</v>
      </c>
      <c r="S3171">
        <f t="shared" si="937"/>
        <v>1.5992793476267622</v>
      </c>
      <c r="T3171">
        <v>0.2432</v>
      </c>
      <c r="U3171" s="1">
        <f t="shared" si="938"/>
        <v>0.11428382376643738</v>
      </c>
      <c r="V3171" s="1">
        <v>247</v>
      </c>
      <c r="W3171" s="1">
        <f t="shared" si="939"/>
        <v>20.949574154134904</v>
      </c>
      <c r="X3171" s="1">
        <f t="shared" si="940"/>
        <v>37.332459065374294</v>
      </c>
      <c r="Y3171" s="1">
        <f t="shared" si="941"/>
        <v>0.98523187625762421</v>
      </c>
      <c r="Z3171" s="1">
        <f t="shared" si="949"/>
        <v>3.7999999999999187E-2</v>
      </c>
      <c r="AA3171" s="1">
        <f t="shared" si="942"/>
        <v>6.0540782828485233E-2</v>
      </c>
      <c r="AB3171" s="1">
        <f t="shared" si="943"/>
        <v>2.4426832999999997</v>
      </c>
      <c r="AC3171" s="1">
        <f t="shared" si="944"/>
        <v>2.9918043006717765</v>
      </c>
      <c r="AF3171" s="1">
        <f t="shared" si="945"/>
        <v>13.20805934143308</v>
      </c>
      <c r="AG3171" s="1">
        <f t="shared" si="946"/>
        <v>4.5727109519252895</v>
      </c>
      <c r="AH3171" s="1">
        <f t="shared" si="947"/>
        <v>11.524886840914618</v>
      </c>
      <c r="AI3171">
        <v>6.9</v>
      </c>
      <c r="AJ3171">
        <v>6</v>
      </c>
      <c r="AK3171">
        <v>105</v>
      </c>
      <c r="AL3171">
        <v>6</v>
      </c>
      <c r="AM3171">
        <v>9054</v>
      </c>
      <c r="AN3171">
        <v>9074</v>
      </c>
      <c r="AO3171">
        <v>9028</v>
      </c>
      <c r="AP3171">
        <v>56</v>
      </c>
      <c r="AQ3171">
        <v>0</v>
      </c>
    </row>
    <row r="3172" spans="1:43">
      <c r="A3172" s="27">
        <v>41156</v>
      </c>
      <c r="B3172" s="27"/>
      <c r="C3172">
        <v>25.5</v>
      </c>
      <c r="D3172">
        <v>31.6</v>
      </c>
      <c r="E3172">
        <v>20</v>
      </c>
      <c r="F3172">
        <v>21</v>
      </c>
      <c r="G3172">
        <v>12</v>
      </c>
      <c r="H3172">
        <v>7.8</v>
      </c>
      <c r="I3172" s="10">
        <v>935</v>
      </c>
      <c r="J3172">
        <v>2.4</v>
      </c>
      <c r="K3172" s="2">
        <v>10</v>
      </c>
      <c r="L3172" s="1">
        <f t="shared" si="932"/>
        <v>5.6783966466975642</v>
      </c>
      <c r="M3172" s="1">
        <f t="shared" si="933"/>
        <v>30</v>
      </c>
      <c r="N3172" s="1">
        <f t="shared" si="934"/>
        <v>3.2644251709352656</v>
      </c>
      <c r="O3172" s="1">
        <f t="shared" si="948"/>
        <v>0.19369925492837811</v>
      </c>
      <c r="P3172" s="1">
        <f t="shared" si="950"/>
        <v>0.62984934141246318</v>
      </c>
      <c r="Q3172">
        <f t="shared" si="935"/>
        <v>6.0496480454590973</v>
      </c>
      <c r="R3172">
        <f t="shared" si="936"/>
        <v>12.205494843927005</v>
      </c>
      <c r="S3172">
        <f t="shared" si="937"/>
        <v>1.5975778591527494</v>
      </c>
      <c r="T3172">
        <v>0.2432</v>
      </c>
      <c r="U3172" s="1">
        <f t="shared" si="938"/>
        <v>0.10751266086944213</v>
      </c>
      <c r="V3172" s="1">
        <v>248</v>
      </c>
      <c r="W3172" s="1">
        <f t="shared" si="939"/>
        <v>16.349839418434556</v>
      </c>
      <c r="X3172" s="1">
        <f t="shared" si="940"/>
        <v>37.282714127233739</v>
      </c>
      <c r="Y3172" s="1">
        <f t="shared" si="941"/>
        <v>0.98574162586827729</v>
      </c>
      <c r="Z3172" s="1">
        <f t="shared" si="949"/>
        <v>0.30400000000000027</v>
      </c>
      <c r="AA3172" s="1">
        <f t="shared" si="942"/>
        <v>6.0587632094413368E-2</v>
      </c>
      <c r="AB3172" s="1">
        <f t="shared" si="943"/>
        <v>2.4407945</v>
      </c>
      <c r="AC3172" s="1">
        <f t="shared" si="944"/>
        <v>1.7950825804030659</v>
      </c>
      <c r="AF3172" s="1">
        <f t="shared" si="945"/>
        <v>12.645972929882188</v>
      </c>
      <c r="AG3172" s="1">
        <f t="shared" si="946"/>
        <v>4.052255306789907</v>
      </c>
      <c r="AH3172" s="1">
        <f t="shared" si="947"/>
        <v>9.5942071693438784</v>
      </c>
      <c r="AI3172">
        <v>4.4000000000000004</v>
      </c>
      <c r="AJ3172">
        <v>11</v>
      </c>
      <c r="AK3172">
        <v>75</v>
      </c>
      <c r="AL3172">
        <v>9</v>
      </c>
      <c r="AM3172">
        <v>9055</v>
      </c>
      <c r="AN3172">
        <v>9078</v>
      </c>
      <c r="AO3172">
        <v>9032</v>
      </c>
      <c r="AP3172">
        <v>67</v>
      </c>
      <c r="AQ3172">
        <v>0</v>
      </c>
    </row>
    <row r="3173" spans="1:43">
      <c r="A3173" s="27">
        <v>41157</v>
      </c>
      <c r="B3173" s="27"/>
      <c r="C3173">
        <v>22.5</v>
      </c>
      <c r="D3173">
        <v>28.5</v>
      </c>
      <c r="E3173">
        <v>18.2</v>
      </c>
      <c r="F3173">
        <v>32</v>
      </c>
      <c r="G3173">
        <v>22</v>
      </c>
      <c r="H3173">
        <v>10</v>
      </c>
      <c r="I3173" s="10">
        <v>935</v>
      </c>
      <c r="J3173">
        <v>2.4</v>
      </c>
      <c r="K3173" s="2">
        <v>10</v>
      </c>
      <c r="L3173" s="1">
        <f t="shared" si="932"/>
        <v>5.7828848487609301</v>
      </c>
      <c r="M3173" s="1">
        <f t="shared" si="933"/>
        <v>42</v>
      </c>
      <c r="N3173" s="1">
        <f t="shared" si="934"/>
        <v>2.7264800714406277</v>
      </c>
      <c r="O3173" s="1">
        <f t="shared" si="948"/>
        <v>0.16553734608376569</v>
      </c>
      <c r="P3173" s="1">
        <f t="shared" si="950"/>
        <v>0.86725406687713757</v>
      </c>
      <c r="Q3173">
        <f t="shared" si="935"/>
        <v>6.6522499975293279</v>
      </c>
      <c r="R3173">
        <f t="shared" si="936"/>
        <v>12.192454124589226</v>
      </c>
      <c r="S3173">
        <f t="shared" si="937"/>
        <v>1.5958709587158673</v>
      </c>
      <c r="T3173">
        <v>0.2432</v>
      </c>
      <c r="U3173" s="1">
        <f t="shared" si="938"/>
        <v>0.1007096922109849</v>
      </c>
      <c r="V3173" s="1">
        <v>249</v>
      </c>
      <c r="W3173" s="1">
        <f t="shared" si="939"/>
        <v>18.923424127070714</v>
      </c>
      <c r="X3173" s="1">
        <f t="shared" si="940"/>
        <v>37.231114263008621</v>
      </c>
      <c r="Y3173" s="1">
        <f t="shared" si="941"/>
        <v>0.98625559357234172</v>
      </c>
      <c r="Z3173" s="1">
        <f t="shared" si="949"/>
        <v>-1.1400000000000001</v>
      </c>
      <c r="AA3173" s="1">
        <f t="shared" si="942"/>
        <v>6.0412320136145559E-2</v>
      </c>
      <c r="AB3173" s="1">
        <f t="shared" si="943"/>
        <v>2.4478774999999997</v>
      </c>
      <c r="AC3173" s="1">
        <f t="shared" si="944"/>
        <v>1.7950825804030659</v>
      </c>
      <c r="AF3173" s="1">
        <f t="shared" si="945"/>
        <v>11.075351760867424</v>
      </c>
      <c r="AG3173" s="1">
        <f t="shared" si="946"/>
        <v>4.5528693234374602</v>
      </c>
      <c r="AH3173" s="1">
        <f t="shared" si="947"/>
        <v>12.380028105904037</v>
      </c>
      <c r="AI3173">
        <v>4.8</v>
      </c>
      <c r="AJ3173">
        <v>15</v>
      </c>
      <c r="AK3173">
        <v>93</v>
      </c>
      <c r="AL3173">
        <v>16</v>
      </c>
      <c r="AM3173">
        <v>9061</v>
      </c>
      <c r="AN3173">
        <v>9085</v>
      </c>
      <c r="AO3173">
        <v>9038</v>
      </c>
      <c r="AP3173">
        <v>86</v>
      </c>
      <c r="AQ3173">
        <v>0</v>
      </c>
    </row>
    <row r="3174" spans="1:43">
      <c r="A3174" s="27">
        <v>41158</v>
      </c>
      <c r="B3174" s="27"/>
      <c r="C3174">
        <v>19</v>
      </c>
      <c r="D3174">
        <v>23.2</v>
      </c>
      <c r="E3174">
        <v>17</v>
      </c>
      <c r="F3174">
        <v>44</v>
      </c>
      <c r="G3174">
        <v>29</v>
      </c>
      <c r="H3174">
        <v>3.6</v>
      </c>
      <c r="I3174" s="10">
        <v>935</v>
      </c>
      <c r="J3174">
        <v>1.6</v>
      </c>
      <c r="K3174" s="2">
        <v>10</v>
      </c>
      <c r="L3174" s="1">
        <f t="shared" si="932"/>
        <v>3.7508194694224288</v>
      </c>
      <c r="M3174" s="1">
        <f t="shared" si="933"/>
        <v>59</v>
      </c>
      <c r="N3174" s="1">
        <f t="shared" si="934"/>
        <v>2.1981128370891554</v>
      </c>
      <c r="O3174" s="1">
        <f t="shared" si="948"/>
        <v>0.13712755238137611</v>
      </c>
      <c r="P3174" s="1">
        <f t="shared" si="950"/>
        <v>0.98427476459194896</v>
      </c>
      <c r="Q3174">
        <f t="shared" si="935"/>
        <v>2.6636850619442742</v>
      </c>
      <c r="R3174">
        <f t="shared" si="936"/>
        <v>12.179374888570139</v>
      </c>
      <c r="S3174">
        <f t="shared" si="937"/>
        <v>1.5941590168285524</v>
      </c>
      <c r="T3174">
        <v>0.2432</v>
      </c>
      <c r="U3174" s="1">
        <f t="shared" si="938"/>
        <v>9.3876930331697056E-2</v>
      </c>
      <c r="V3174" s="1">
        <v>250</v>
      </c>
      <c r="W3174" s="1">
        <f t="shared" si="939"/>
        <v>11.387475504021367</v>
      </c>
      <c r="X3174" s="1">
        <f t="shared" si="940"/>
        <v>37.177651865384142</v>
      </c>
      <c r="Y3174" s="1">
        <f t="shared" si="941"/>
        <v>0.98677362732136076</v>
      </c>
      <c r="Z3174" s="1">
        <f t="shared" si="949"/>
        <v>-1.33</v>
      </c>
      <c r="AA3174" s="1">
        <f t="shared" si="942"/>
        <v>6.0209067469688279E-2</v>
      </c>
      <c r="AB3174" s="1">
        <f t="shared" si="943"/>
        <v>2.4561409999999997</v>
      </c>
      <c r="AC3174" s="1">
        <f t="shared" si="944"/>
        <v>1.1967217202687106</v>
      </c>
      <c r="AF3174" s="1">
        <f t="shared" si="945"/>
        <v>7.8352607828442506</v>
      </c>
      <c r="AG3174" s="1">
        <f t="shared" si="946"/>
        <v>3.4471754377602792</v>
      </c>
      <c r="AH3174" s="1">
        <f t="shared" si="947"/>
        <v>8.8027306457992669</v>
      </c>
      <c r="AI3174">
        <v>4.3</v>
      </c>
      <c r="AJ3174">
        <v>15</v>
      </c>
      <c r="AK3174">
        <v>63</v>
      </c>
      <c r="AL3174">
        <v>14</v>
      </c>
      <c r="AM3174">
        <v>9104</v>
      </c>
      <c r="AN3174">
        <v>9120</v>
      </c>
      <c r="AO3174">
        <v>9075</v>
      </c>
      <c r="AP3174">
        <v>96</v>
      </c>
      <c r="AQ3174">
        <v>0</v>
      </c>
    </row>
    <row r="3175" spans="1:43">
      <c r="A3175" s="27">
        <v>41159</v>
      </c>
      <c r="B3175" s="27"/>
      <c r="C3175">
        <v>20.8</v>
      </c>
      <c r="D3175">
        <v>28.4</v>
      </c>
      <c r="E3175">
        <v>14.7</v>
      </c>
      <c r="F3175">
        <v>39</v>
      </c>
      <c r="G3175">
        <v>19</v>
      </c>
      <c r="H3175">
        <v>11.7</v>
      </c>
      <c r="I3175" s="10">
        <v>935</v>
      </c>
      <c r="J3175">
        <v>2.1</v>
      </c>
      <c r="K3175" s="2">
        <v>10</v>
      </c>
      <c r="L3175" s="1">
        <f t="shared" si="932"/>
        <v>5.1153527309129743</v>
      </c>
      <c r="M3175" s="1">
        <f t="shared" si="933"/>
        <v>59</v>
      </c>
      <c r="N3175" s="1">
        <f t="shared" si="934"/>
        <v>2.457420719105694</v>
      </c>
      <c r="O3175" s="1">
        <f t="shared" si="948"/>
        <v>0.15117342777308698</v>
      </c>
      <c r="P3175" s="1">
        <f t="shared" si="950"/>
        <v>0.86126646347150992</v>
      </c>
      <c r="Q3175">
        <f t="shared" si="935"/>
        <v>7.5052855047341041</v>
      </c>
      <c r="R3175">
        <f t="shared" si="936"/>
        <v>12.166259936053503</v>
      </c>
      <c r="S3175">
        <f t="shared" si="937"/>
        <v>1.5924424000070032</v>
      </c>
      <c r="T3175">
        <v>0.2432</v>
      </c>
      <c r="U3175" s="1">
        <f t="shared" si="938"/>
        <v>8.7016396586019076E-2</v>
      </c>
      <c r="V3175" s="1">
        <v>251</v>
      </c>
      <c r="W3175" s="1">
        <f t="shared" si="939"/>
        <v>20.890410174215788</v>
      </c>
      <c r="X3175" s="1">
        <f t="shared" si="940"/>
        <v>37.122321381658914</v>
      </c>
      <c r="Y3175" s="1">
        <f t="shared" si="941"/>
        <v>0.98729557386400824</v>
      </c>
      <c r="Z3175" s="1">
        <f t="shared" si="949"/>
        <v>0.68400000000000027</v>
      </c>
      <c r="AA3175" s="1">
        <f t="shared" si="942"/>
        <v>6.0313426298878037E-2</v>
      </c>
      <c r="AB3175" s="1">
        <f t="shared" si="943"/>
        <v>2.4518911999999999</v>
      </c>
      <c r="AC3175" s="1">
        <f t="shared" si="944"/>
        <v>1.5706972578526825</v>
      </c>
      <c r="AF3175" s="1">
        <f t="shared" si="945"/>
        <v>12.198615723624217</v>
      </c>
      <c r="AG3175" s="1">
        <f t="shared" si="946"/>
        <v>4.8357010294802061</v>
      </c>
      <c r="AH3175" s="1">
        <f t="shared" si="947"/>
        <v>11.439441128472822</v>
      </c>
      <c r="AI3175">
        <v>3.7</v>
      </c>
      <c r="AJ3175">
        <v>15</v>
      </c>
      <c r="AK3175">
        <v>66</v>
      </c>
      <c r="AL3175">
        <v>15</v>
      </c>
      <c r="AM3175">
        <v>9075</v>
      </c>
      <c r="AN3175">
        <v>9108</v>
      </c>
      <c r="AO3175">
        <v>9043</v>
      </c>
      <c r="AP3175">
        <v>89</v>
      </c>
      <c r="AQ3175">
        <v>0</v>
      </c>
    </row>
    <row r="3176" spans="1:43">
      <c r="A3176" s="27">
        <v>41160</v>
      </c>
      <c r="B3176" s="27"/>
      <c r="C3176">
        <v>21.2</v>
      </c>
      <c r="D3176">
        <v>25.9</v>
      </c>
      <c r="E3176">
        <v>16.899999999999999</v>
      </c>
      <c r="F3176">
        <v>31</v>
      </c>
      <c r="G3176">
        <v>21</v>
      </c>
      <c r="H3176">
        <v>6.3</v>
      </c>
      <c r="I3176" s="10">
        <v>935</v>
      </c>
      <c r="J3176">
        <v>3.8</v>
      </c>
      <c r="K3176" s="2">
        <v>10</v>
      </c>
      <c r="L3176" s="1">
        <f t="shared" si="932"/>
        <v>5.6678515876467817</v>
      </c>
      <c r="M3176" s="1">
        <f t="shared" si="933"/>
        <v>41</v>
      </c>
      <c r="N3176" s="1">
        <f t="shared" si="934"/>
        <v>2.5185468936921591</v>
      </c>
      <c r="O3176" s="1">
        <f t="shared" si="948"/>
        <v>0.15445461908796052</v>
      </c>
      <c r="P3176" s="1">
        <f t="shared" si="950"/>
        <v>0.74583839805123886</v>
      </c>
      <c r="Q3176">
        <f t="shared" si="935"/>
        <v>4.5753135667274485</v>
      </c>
      <c r="R3176">
        <f t="shared" si="936"/>
        <v>12.153112038471418</v>
      </c>
      <c r="S3176">
        <f t="shared" si="937"/>
        <v>1.5907214710041124</v>
      </c>
      <c r="T3176">
        <v>0.2432</v>
      </c>
      <c r="U3176" s="1">
        <f t="shared" si="938"/>
        <v>8.0130120544217892E-2</v>
      </c>
      <c r="V3176" s="1">
        <v>252</v>
      </c>
      <c r="W3176" s="1">
        <f t="shared" si="939"/>
        <v>14.532436788127637</v>
      </c>
      <c r="X3176" s="1">
        <f t="shared" si="940"/>
        <v>37.065119343718735</v>
      </c>
      <c r="Y3176" s="1">
        <f t="shared" si="941"/>
        <v>0.98782127879142567</v>
      </c>
      <c r="Z3176" s="1">
        <f t="shared" si="949"/>
        <v>0.15199999999999947</v>
      </c>
      <c r="AA3176" s="1">
        <f t="shared" si="942"/>
        <v>6.0336666297313192E-2</v>
      </c>
      <c r="AB3176" s="1">
        <f t="shared" si="943"/>
        <v>2.4509468000000001</v>
      </c>
      <c r="AC3176" s="1">
        <f t="shared" si="944"/>
        <v>2.8422140856381874</v>
      </c>
      <c r="AF3176" s="1">
        <f t="shared" si="945"/>
        <v>9.9742236153947115</v>
      </c>
      <c r="AG3176" s="1">
        <f t="shared" si="946"/>
        <v>3.8542086109846543</v>
      </c>
      <c r="AH3176" s="1">
        <f t="shared" si="947"/>
        <v>8.8839855752983912</v>
      </c>
      <c r="AI3176">
        <v>7.8</v>
      </c>
      <c r="AJ3176">
        <v>14</v>
      </c>
      <c r="AK3176">
        <v>127</v>
      </c>
      <c r="AL3176">
        <v>14</v>
      </c>
      <c r="AM3176">
        <v>9071</v>
      </c>
      <c r="AN3176">
        <v>9083</v>
      </c>
      <c r="AO3176">
        <v>9044</v>
      </c>
      <c r="AP3176">
        <v>76</v>
      </c>
      <c r="AQ3176">
        <v>0</v>
      </c>
    </row>
    <row r="3177" spans="1:43">
      <c r="A3177" s="27">
        <v>41161</v>
      </c>
      <c r="B3177" s="27"/>
      <c r="C3177">
        <v>16.2</v>
      </c>
      <c r="D3177">
        <v>22.3</v>
      </c>
      <c r="E3177">
        <v>12.4</v>
      </c>
      <c r="F3177">
        <v>67</v>
      </c>
      <c r="G3177">
        <v>31</v>
      </c>
      <c r="H3177">
        <v>6.5</v>
      </c>
      <c r="I3177" s="10">
        <v>935</v>
      </c>
      <c r="J3177">
        <v>1.6</v>
      </c>
      <c r="K3177" s="2">
        <v>10</v>
      </c>
      <c r="L3177" s="1">
        <f t="shared" si="932"/>
        <v>3.7964937107665007</v>
      </c>
      <c r="M3177" s="1">
        <f t="shared" si="933"/>
        <v>103</v>
      </c>
      <c r="N3177" s="1">
        <f t="shared" si="934"/>
        <v>1.842248157637969</v>
      </c>
      <c r="O3177" s="1">
        <f t="shared" si="948"/>
        <v>0.11748005944392544</v>
      </c>
      <c r="P3177" s="1">
        <f t="shared" si="950"/>
        <v>1.1593368031297877</v>
      </c>
      <c r="Q3177">
        <f t="shared" si="935"/>
        <v>3.8417533747819026</v>
      </c>
      <c r="R3177">
        <f t="shared" si="936"/>
        <v>12.139933940355933</v>
      </c>
      <c r="S3177">
        <f t="shared" si="937"/>
        <v>1.5889965890518236</v>
      </c>
      <c r="T3177">
        <v>0.2432</v>
      </c>
      <c r="U3177" s="1">
        <f t="shared" si="938"/>
        <v>7.322013939197318E-2</v>
      </c>
      <c r="V3177" s="1">
        <v>253</v>
      </c>
      <c r="W3177" s="1">
        <f t="shared" si="939"/>
        <v>14.752010335612587</v>
      </c>
      <c r="X3177" s="1">
        <f t="shared" si="940"/>
        <v>37.006044395223228</v>
      </c>
      <c r="Y3177" s="1">
        <f t="shared" si="941"/>
        <v>0.98835058658290165</v>
      </c>
      <c r="Z3177" s="1">
        <f t="shared" si="949"/>
        <v>-1.9</v>
      </c>
      <c r="AA3177" s="1">
        <f t="shared" si="942"/>
        <v>6.0047447405811513E-2</v>
      </c>
      <c r="AB3177" s="1">
        <f t="shared" si="943"/>
        <v>2.4627517999999999</v>
      </c>
      <c r="AC3177" s="1">
        <f t="shared" si="944"/>
        <v>1.1967217202687106</v>
      </c>
      <c r="AF3177" s="1">
        <f t="shared" si="945"/>
        <v>9.1053577906905847</v>
      </c>
      <c r="AG3177" s="1">
        <f t="shared" si="946"/>
        <v>4.0146642616800676</v>
      </c>
      <c r="AH3177" s="1">
        <f t="shared" si="947"/>
        <v>10.681368300071121</v>
      </c>
      <c r="AI3177">
        <v>8.8000000000000007</v>
      </c>
      <c r="AJ3177">
        <v>14</v>
      </c>
      <c r="AK3177">
        <v>140</v>
      </c>
      <c r="AL3177">
        <v>14</v>
      </c>
      <c r="AM3177">
        <v>9117</v>
      </c>
      <c r="AN3177">
        <v>9140</v>
      </c>
      <c r="AO3177">
        <v>9082</v>
      </c>
      <c r="AP3177">
        <v>122</v>
      </c>
      <c r="AQ3177">
        <v>78</v>
      </c>
    </row>
    <row r="3178" spans="1:43">
      <c r="A3178" s="27">
        <v>41162</v>
      </c>
      <c r="B3178" s="27"/>
      <c r="C3178">
        <v>18.100000000000001</v>
      </c>
      <c r="D3178">
        <v>24.6</v>
      </c>
      <c r="E3178">
        <v>12.9</v>
      </c>
      <c r="F3178">
        <v>46</v>
      </c>
      <c r="G3178">
        <v>17</v>
      </c>
      <c r="H3178">
        <v>12.1</v>
      </c>
      <c r="I3178" s="10">
        <v>935</v>
      </c>
      <c r="J3178">
        <v>2.7</v>
      </c>
      <c r="K3178" s="2">
        <v>10</v>
      </c>
      <c r="L3178" s="1">
        <f t="shared" si="932"/>
        <v>5.0215219846264265</v>
      </c>
      <c r="M3178" s="1">
        <f t="shared" si="933"/>
        <v>75</v>
      </c>
      <c r="N3178" s="1">
        <f t="shared" si="934"/>
        <v>2.0776827112717497</v>
      </c>
      <c r="O3178" s="1">
        <f t="shared" si="948"/>
        <v>0.13052971632306209</v>
      </c>
      <c r="P3178" s="1">
        <f t="shared" si="950"/>
        <v>0.82118128251896261</v>
      </c>
      <c r="Q3178">
        <f t="shared" si="935"/>
        <v>7.5696364982699205</v>
      </c>
      <c r="R3178">
        <f t="shared" si="936"/>
        <v>12.126728361256982</v>
      </c>
      <c r="S3178">
        <f t="shared" si="937"/>
        <v>1.5872681101121704</v>
      </c>
      <c r="T3178">
        <v>0.2432</v>
      </c>
      <c r="U3178" s="1">
        <f t="shared" si="938"/>
        <v>6.6288497327712692E-2</v>
      </c>
      <c r="V3178" s="1">
        <v>254</v>
      </c>
      <c r="W3178" s="1">
        <f t="shared" si="939"/>
        <v>21.30444307321601</v>
      </c>
      <c r="X3178" s="1">
        <f t="shared" si="940"/>
        <v>36.945097315947827</v>
      </c>
      <c r="Y3178" s="1">
        <f t="shared" si="941"/>
        <v>0.98888334065187933</v>
      </c>
      <c r="Z3178" s="1">
        <f t="shared" si="949"/>
        <v>0.72200000000000086</v>
      </c>
      <c r="AA3178" s="1">
        <f t="shared" si="942"/>
        <v>6.0157023365156569E-2</v>
      </c>
      <c r="AB3178" s="1">
        <f t="shared" si="943"/>
        <v>2.4582658999999998</v>
      </c>
      <c r="AC3178" s="1">
        <f t="shared" si="944"/>
        <v>2.019467902953449</v>
      </c>
      <c r="AF3178" s="1">
        <f t="shared" si="945"/>
        <v>10.434509296618995</v>
      </c>
      <c r="AG3178" s="1">
        <f t="shared" si="946"/>
        <v>4.8746591001594197</v>
      </c>
      <c r="AH3178" s="1">
        <f t="shared" si="947"/>
        <v>11.223554514070976</v>
      </c>
      <c r="AI3178">
        <v>3.9</v>
      </c>
      <c r="AJ3178">
        <v>10</v>
      </c>
      <c r="AK3178">
        <v>73</v>
      </c>
      <c r="AL3178">
        <v>1</v>
      </c>
      <c r="AM3178">
        <v>9127</v>
      </c>
      <c r="AN3178">
        <v>9138</v>
      </c>
      <c r="AO3178">
        <v>9111</v>
      </c>
      <c r="AP3178">
        <v>88</v>
      </c>
      <c r="AQ3178">
        <v>0</v>
      </c>
    </row>
    <row r="3179" spans="1:43">
      <c r="A3179" s="27">
        <v>41163</v>
      </c>
      <c r="B3179" s="27"/>
      <c r="C3179">
        <v>21.6</v>
      </c>
      <c r="D3179">
        <v>27.7</v>
      </c>
      <c r="E3179">
        <v>13.9</v>
      </c>
      <c r="F3179">
        <v>23</v>
      </c>
      <c r="G3179">
        <v>13</v>
      </c>
      <c r="H3179">
        <v>11.7</v>
      </c>
      <c r="I3179" s="10">
        <v>935</v>
      </c>
      <c r="J3179">
        <v>4.3</v>
      </c>
      <c r="K3179" s="2">
        <v>10</v>
      </c>
      <c r="L3179" s="1">
        <f t="shared" si="932"/>
        <v>6.8143610082314003</v>
      </c>
      <c r="M3179" s="1">
        <f t="shared" si="933"/>
        <v>33</v>
      </c>
      <c r="N3179" s="1">
        <f t="shared" si="934"/>
        <v>2.5809975697576322</v>
      </c>
      <c r="O3179" s="1">
        <f t="shared" si="948"/>
        <v>0.1577958033649326</v>
      </c>
      <c r="P3179" s="1">
        <f t="shared" si="950"/>
        <v>0.50366404210341709</v>
      </c>
      <c r="Q3179">
        <f t="shared" si="935"/>
        <v>8.5439740251240295</v>
      </c>
      <c r="R3179">
        <f t="shared" si="936"/>
        <v>12.113497997721085</v>
      </c>
      <c r="S3179">
        <f t="shared" si="937"/>
        <v>1.5855363871362678</v>
      </c>
      <c r="T3179">
        <v>0.2432</v>
      </c>
      <c r="U3179" s="1">
        <f t="shared" si="938"/>
        <v>5.9337244957869316E-2</v>
      </c>
      <c r="V3179" s="1">
        <v>255</v>
      </c>
      <c r="W3179" s="1">
        <f t="shared" si="939"/>
        <v>20.814806898767383</v>
      </c>
      <c r="X3179" s="1">
        <f t="shared" si="940"/>
        <v>36.882281043229085</v>
      </c>
      <c r="Y3179" s="1">
        <f t="shared" si="941"/>
        <v>0.98941938339228064</v>
      </c>
      <c r="Z3179" s="1">
        <f t="shared" si="949"/>
        <v>1.33</v>
      </c>
      <c r="AA3179" s="1">
        <f t="shared" si="942"/>
        <v>6.0359924212346747E-2</v>
      </c>
      <c r="AB3179" s="1">
        <f t="shared" si="943"/>
        <v>2.4500023999999998</v>
      </c>
      <c r="AC3179" s="1">
        <f t="shared" si="944"/>
        <v>3.2161896232221592</v>
      </c>
      <c r="AF3179" s="1">
        <f t="shared" si="945"/>
        <v>12.415990564914379</v>
      </c>
      <c r="AG3179" s="1">
        <f t="shared" si="946"/>
        <v>4.5320707004829295</v>
      </c>
      <c r="AH3179" s="1">
        <f t="shared" si="947"/>
        <v>9.9712535181077442</v>
      </c>
      <c r="AI3179">
        <v>9.5</v>
      </c>
      <c r="AJ3179">
        <v>6</v>
      </c>
      <c r="AK3179">
        <v>144</v>
      </c>
      <c r="AL3179">
        <v>6</v>
      </c>
      <c r="AM3179">
        <v>9120</v>
      </c>
      <c r="AN3179">
        <v>9130</v>
      </c>
      <c r="AO3179">
        <v>9103</v>
      </c>
      <c r="AP3179">
        <v>56</v>
      </c>
      <c r="AQ3179">
        <v>0</v>
      </c>
    </row>
    <row r="3180" spans="1:43">
      <c r="A3180" s="27">
        <v>41164</v>
      </c>
      <c r="B3180" s="27"/>
      <c r="C3180">
        <v>22.6</v>
      </c>
      <c r="D3180">
        <v>26.3</v>
      </c>
      <c r="E3180">
        <v>19.5</v>
      </c>
      <c r="F3180">
        <v>18</v>
      </c>
      <c r="G3180">
        <v>14</v>
      </c>
      <c r="H3180">
        <v>11.7</v>
      </c>
      <c r="I3180" s="10">
        <v>935</v>
      </c>
      <c r="J3180">
        <v>9.1</v>
      </c>
      <c r="K3180" s="2">
        <v>10</v>
      </c>
      <c r="L3180" s="1">
        <f t="shared" si="932"/>
        <v>9.8421003893714172</v>
      </c>
      <c r="M3180" s="1">
        <f t="shared" si="933"/>
        <v>22</v>
      </c>
      <c r="N3180" s="1">
        <f t="shared" si="934"/>
        <v>2.7430784472701868</v>
      </c>
      <c r="O3180" s="1">
        <f t="shared" si="948"/>
        <v>0.16641697478450099</v>
      </c>
      <c r="P3180" s="1">
        <f t="shared" si="950"/>
        <v>0.48902291082382482</v>
      </c>
      <c r="Q3180">
        <f t="shared" si="935"/>
        <v>8.830502894631719</v>
      </c>
      <c r="R3180">
        <f t="shared" si="936"/>
        <v>12.100245525325278</v>
      </c>
      <c r="S3180">
        <f t="shared" si="937"/>
        <v>1.5838017703305338</v>
      </c>
      <c r="T3180">
        <v>0.2432</v>
      </c>
      <c r="U3180" s="1">
        <f t="shared" si="938"/>
        <v>5.2368438690246107E-2</v>
      </c>
      <c r="V3180" s="1">
        <v>256</v>
      </c>
      <c r="W3180" s="1">
        <f t="shared" si="939"/>
        <v>20.79329864217652</v>
      </c>
      <c r="X3180" s="1">
        <f t="shared" si="940"/>
        <v>36.81760069046598</v>
      </c>
      <c r="Y3180" s="1">
        <f t="shared" si="941"/>
        <v>0.98995855622513085</v>
      </c>
      <c r="Z3180" s="1">
        <f t="shared" si="949"/>
        <v>0.38</v>
      </c>
      <c r="AA3180" s="1">
        <f t="shared" si="942"/>
        <v>6.041814752114736E-2</v>
      </c>
      <c r="AB3180" s="1">
        <f t="shared" si="943"/>
        <v>2.4476413999999997</v>
      </c>
      <c r="AC3180" s="1">
        <f t="shared" si="944"/>
        <v>6.806354784028291</v>
      </c>
      <c r="AF3180" s="1">
        <f t="shared" si="945"/>
        <v>8.9211150597616449</v>
      </c>
      <c r="AG3180" s="1">
        <f t="shared" si="946"/>
        <v>4.4660479710404477</v>
      </c>
      <c r="AH3180" s="1">
        <f t="shared" si="947"/>
        <v>10.707085386108833</v>
      </c>
      <c r="AI3180">
        <v>13.3</v>
      </c>
      <c r="AJ3180">
        <v>6</v>
      </c>
      <c r="AK3180">
        <v>217</v>
      </c>
      <c r="AL3180">
        <v>6</v>
      </c>
      <c r="AM3180">
        <v>9091</v>
      </c>
      <c r="AN3180">
        <v>9114</v>
      </c>
      <c r="AO3180">
        <v>9071</v>
      </c>
      <c r="AP3180">
        <v>50</v>
      </c>
      <c r="AQ3180">
        <v>0</v>
      </c>
    </row>
    <row r="3181" spans="1:43">
      <c r="A3181" s="27">
        <v>41165</v>
      </c>
      <c r="B3181" s="27"/>
      <c r="C3181">
        <v>21.6</v>
      </c>
      <c r="D3181">
        <v>26.1</v>
      </c>
      <c r="E3181">
        <v>15.9</v>
      </c>
      <c r="F3181">
        <v>25</v>
      </c>
      <c r="G3181">
        <v>16</v>
      </c>
      <c r="H3181">
        <v>7.8</v>
      </c>
      <c r="I3181" s="10">
        <v>935</v>
      </c>
      <c r="J3181">
        <v>2.2999999999999998</v>
      </c>
      <c r="K3181" s="2">
        <v>10</v>
      </c>
      <c r="L3181" s="1">
        <f t="shared" si="932"/>
        <v>5.2385038360744929</v>
      </c>
      <c r="M3181" s="1">
        <f t="shared" si="933"/>
        <v>34</v>
      </c>
      <c r="N3181" s="1">
        <f t="shared" si="934"/>
        <v>2.5809975697576322</v>
      </c>
      <c r="O3181" s="1">
        <f t="shared" si="948"/>
        <v>0.1577958033649326</v>
      </c>
      <c r="P3181" s="1">
        <f t="shared" si="950"/>
        <v>0.57783796187896086</v>
      </c>
      <c r="Q3181">
        <f t="shared" si="935"/>
        <v>5.8319589839003436</v>
      </c>
      <c r="R3181">
        <f t="shared" si="936"/>
        <v>12.086973600760802</v>
      </c>
      <c r="S3181">
        <f t="shared" si="937"/>
        <v>1.5820646074294245</v>
      </c>
      <c r="T3181">
        <v>0.2432</v>
      </c>
      <c r="U3181" s="1">
        <f t="shared" si="938"/>
        <v>4.5384140125663178E-2</v>
      </c>
      <c r="V3181" s="1">
        <v>257</v>
      </c>
      <c r="W3181" s="1">
        <f t="shared" si="939"/>
        <v>16.20535535623635</v>
      </c>
      <c r="X3181" s="1">
        <f t="shared" si="940"/>
        <v>36.751063562635764</v>
      </c>
      <c r="Y3181" s="1">
        <f t="shared" si="941"/>
        <v>0.99050069964547138</v>
      </c>
      <c r="Z3181" s="1">
        <f t="shared" si="949"/>
        <v>-0.38</v>
      </c>
      <c r="AA3181" s="1">
        <f t="shared" si="942"/>
        <v>6.0359924212346747E-2</v>
      </c>
      <c r="AB3181" s="1">
        <f t="shared" si="943"/>
        <v>2.4500023999999998</v>
      </c>
      <c r="AC3181" s="1">
        <f t="shared" si="944"/>
        <v>1.7202874728862712</v>
      </c>
      <c r="AF3181" s="1">
        <f t="shared" si="945"/>
        <v>10.636385165688861</v>
      </c>
      <c r="AG3181" s="1">
        <f t="shared" si="946"/>
        <v>3.9837115516051056</v>
      </c>
      <c r="AH3181" s="1">
        <f t="shared" si="947"/>
        <v>9.8004276865949471</v>
      </c>
      <c r="AI3181">
        <v>6.5</v>
      </c>
      <c r="AJ3181">
        <v>6</v>
      </c>
      <c r="AK3181">
        <v>97</v>
      </c>
      <c r="AL3181">
        <v>6</v>
      </c>
      <c r="AM3181">
        <v>9085</v>
      </c>
      <c r="AN3181">
        <v>9101</v>
      </c>
      <c r="AO3181">
        <v>9071</v>
      </c>
      <c r="AP3181">
        <v>62</v>
      </c>
      <c r="AQ3181">
        <v>0</v>
      </c>
    </row>
    <row r="3182" spans="1:43">
      <c r="A3182" s="27">
        <v>41166</v>
      </c>
      <c r="B3182" s="27"/>
      <c r="C3182">
        <v>20</v>
      </c>
      <c r="D3182">
        <v>25.1</v>
      </c>
      <c r="E3182">
        <v>16.100000000000001</v>
      </c>
      <c r="F3182">
        <v>39</v>
      </c>
      <c r="G3182">
        <v>28</v>
      </c>
      <c r="H3182">
        <v>11</v>
      </c>
      <c r="I3182" s="10">
        <v>935</v>
      </c>
      <c r="J3182">
        <v>1.7</v>
      </c>
      <c r="K3182" s="2">
        <v>10</v>
      </c>
      <c r="L3182" s="1">
        <f t="shared" si="932"/>
        <v>4.9370299127771364</v>
      </c>
      <c r="M3182" s="1">
        <f t="shared" si="933"/>
        <v>50</v>
      </c>
      <c r="N3182" s="1">
        <f t="shared" si="934"/>
        <v>2.3390469163992624</v>
      </c>
      <c r="O3182" s="1">
        <f t="shared" si="948"/>
        <v>0.14478758175619635</v>
      </c>
      <c r="P3182" s="1">
        <f t="shared" si="950"/>
        <v>0.90391659886241726</v>
      </c>
      <c r="Q3182">
        <f t="shared" si="935"/>
        <v>6.9399243922133174</v>
      </c>
      <c r="R3182">
        <f t="shared" si="936"/>
        <v>12.073684863961157</v>
      </c>
      <c r="S3182">
        <f t="shared" si="937"/>
        <v>1.5803252439739734</v>
      </c>
      <c r="T3182">
        <v>0.2432</v>
      </c>
      <c r="U3182" s="1">
        <f t="shared" si="938"/>
        <v>3.8386415448068818E-2</v>
      </c>
      <c r="V3182" s="1">
        <v>258</v>
      </c>
      <c r="W3182" s="1">
        <f t="shared" si="939"/>
        <v>19.928336487900754</v>
      </c>
      <c r="X3182" s="1">
        <f t="shared" si="940"/>
        <v>36.682679168788042</v>
      </c>
      <c r="Y3182" s="1">
        <f t="shared" si="941"/>
        <v>0.99104565326954697</v>
      </c>
      <c r="Z3182" s="1">
        <f t="shared" si="949"/>
        <v>-0.60800000000000054</v>
      </c>
      <c r="AA3182" s="1">
        <f t="shared" si="942"/>
        <v>6.0266999969054935E-2</v>
      </c>
      <c r="AB3182" s="1">
        <f t="shared" si="943"/>
        <v>2.4537800000000001</v>
      </c>
      <c r="AC3182" s="1">
        <f t="shared" si="944"/>
        <v>1.2715168277855049</v>
      </c>
      <c r="AF3182" s="1">
        <f t="shared" si="945"/>
        <v>9.5675763808032954</v>
      </c>
      <c r="AG3182" s="1">
        <f t="shared" si="946"/>
        <v>4.7026510956536693</v>
      </c>
      <c r="AH3182" s="1">
        <f t="shared" si="947"/>
        <v>12.096415648354201</v>
      </c>
      <c r="AI3182">
        <v>3.9</v>
      </c>
      <c r="AJ3182">
        <v>14</v>
      </c>
      <c r="AK3182">
        <v>71</v>
      </c>
      <c r="AL3182">
        <v>1</v>
      </c>
      <c r="AM3182">
        <v>9080</v>
      </c>
      <c r="AN3182">
        <v>9098</v>
      </c>
      <c r="AO3182">
        <v>9054</v>
      </c>
      <c r="AP3182">
        <v>89</v>
      </c>
      <c r="AQ3182">
        <v>0</v>
      </c>
    </row>
    <row r="3183" spans="1:43">
      <c r="A3183" s="27">
        <v>41167</v>
      </c>
      <c r="B3183" s="27"/>
      <c r="C3183">
        <v>16.7</v>
      </c>
      <c r="D3183">
        <v>22.4</v>
      </c>
      <c r="E3183">
        <v>13.6</v>
      </c>
      <c r="F3183">
        <v>64</v>
      </c>
      <c r="G3183">
        <v>30</v>
      </c>
      <c r="H3183">
        <v>0.1</v>
      </c>
      <c r="I3183" s="10">
        <v>935</v>
      </c>
      <c r="J3183">
        <v>2</v>
      </c>
      <c r="K3183" s="2">
        <v>10</v>
      </c>
      <c r="L3183" s="1">
        <f t="shared" si="932"/>
        <v>2.7626841268055391</v>
      </c>
      <c r="M3183" s="1">
        <f t="shared" si="933"/>
        <v>98</v>
      </c>
      <c r="N3183" s="1">
        <f t="shared" si="934"/>
        <v>1.9018178351702275</v>
      </c>
      <c r="O3183" s="1">
        <f t="shared" si="948"/>
        <v>0.12080180867579503</v>
      </c>
      <c r="P3183" s="1">
        <f t="shared" si="950"/>
        <v>1.1699587131113314</v>
      </c>
      <c r="Q3183">
        <f t="shared" si="935"/>
        <v>0.71300342866741884</v>
      </c>
      <c r="R3183">
        <f t="shared" si="936"/>
        <v>12.060381940269105</v>
      </c>
      <c r="S3183">
        <f t="shared" si="937"/>
        <v>1.5785840235954327</v>
      </c>
      <c r="T3183">
        <v>0.2432</v>
      </c>
      <c r="U3183" s="1">
        <f t="shared" si="938"/>
        <v>3.137733481329464E-2</v>
      </c>
      <c r="V3183" s="1">
        <v>259</v>
      </c>
      <c r="W3183" s="1">
        <f t="shared" si="939"/>
        <v>7.1647752710851886</v>
      </c>
      <c r="X3183" s="1">
        <f t="shared" si="940"/>
        <v>36.612459231486703</v>
      </c>
      <c r="Y3183" s="1">
        <f t="shared" si="941"/>
        <v>0.99159325588225189</v>
      </c>
      <c r="Z3183" s="1">
        <f t="shared" si="949"/>
        <v>-1.2540000000000002</v>
      </c>
      <c r="AA3183" s="1">
        <f t="shared" si="942"/>
        <v>6.0076244463878679E-2</v>
      </c>
      <c r="AB3183" s="1">
        <f t="shared" si="943"/>
        <v>2.4615712999999997</v>
      </c>
      <c r="AC3183" s="1">
        <f t="shared" si="944"/>
        <v>1.4959021503358882</v>
      </c>
      <c r="AF3183" s="1">
        <f t="shared" si="945"/>
        <v>8.6182119035269409</v>
      </c>
      <c r="AG3183" s="1">
        <f t="shared" si="946"/>
        <v>2.7376620624587353</v>
      </c>
      <c r="AH3183" s="1">
        <f t="shared" si="947"/>
        <v>6.4844665295640453</v>
      </c>
      <c r="AI3183">
        <v>4.5</v>
      </c>
      <c r="AJ3183">
        <v>14</v>
      </c>
      <c r="AK3183">
        <v>69</v>
      </c>
      <c r="AL3183">
        <v>14</v>
      </c>
      <c r="AM3183">
        <v>9080</v>
      </c>
      <c r="AN3183">
        <v>9095</v>
      </c>
      <c r="AO3183">
        <v>9059</v>
      </c>
      <c r="AP3183">
        <v>119</v>
      </c>
      <c r="AQ3183">
        <v>17</v>
      </c>
    </row>
    <row r="3184" spans="1:43">
      <c r="A3184" s="27">
        <v>41168</v>
      </c>
      <c r="B3184" s="27"/>
      <c r="C3184">
        <v>16.3</v>
      </c>
      <c r="D3184">
        <v>21.2</v>
      </c>
      <c r="E3184">
        <v>12.2</v>
      </c>
      <c r="F3184">
        <v>55</v>
      </c>
      <c r="G3184">
        <v>39</v>
      </c>
      <c r="H3184">
        <v>11.6</v>
      </c>
      <c r="I3184" s="10">
        <v>935</v>
      </c>
      <c r="J3184">
        <v>2.1</v>
      </c>
      <c r="K3184" s="2">
        <v>10</v>
      </c>
      <c r="L3184" s="1">
        <f t="shared" si="932"/>
        <v>4.4163565638101163</v>
      </c>
      <c r="M3184" s="1">
        <f t="shared" si="933"/>
        <v>71</v>
      </c>
      <c r="N3184" s="1">
        <f t="shared" si="934"/>
        <v>1.8540295328498797</v>
      </c>
      <c r="O3184" s="1">
        <f t="shared" si="948"/>
        <v>0.11813813305465656</v>
      </c>
      <c r="P3184" s="1">
        <f t="shared" si="950"/>
        <v>0.99579656072780098</v>
      </c>
      <c r="Q3184">
        <f t="shared" si="935"/>
        <v>6.6916729725633282</v>
      </c>
      <c r="R3184">
        <f t="shared" si="936"/>
        <v>12.047067442637363</v>
      </c>
      <c r="S3184">
        <f t="shared" si="937"/>
        <v>1.5768412883033198</v>
      </c>
      <c r="T3184">
        <v>0.2432</v>
      </c>
      <c r="U3184" s="1">
        <f t="shared" si="938"/>
        <v>2.4358971736635447E-2</v>
      </c>
      <c r="V3184" s="1">
        <v>260</v>
      </c>
      <c r="W3184" s="1">
        <f t="shared" si="939"/>
        <v>20.580024582091724</v>
      </c>
      <c r="X3184" s="1">
        <f t="shared" si="940"/>
        <v>36.540417693174874</v>
      </c>
      <c r="Y3184" s="1">
        <f t="shared" si="941"/>
        <v>0.99214334548482319</v>
      </c>
      <c r="Z3184" s="1">
        <f t="shared" si="949"/>
        <v>-0.15199999999999947</v>
      </c>
      <c r="AA3184" s="1">
        <f t="shared" si="942"/>
        <v>6.0053204608631582E-2</v>
      </c>
      <c r="AB3184" s="1">
        <f t="shared" si="943"/>
        <v>2.4625157</v>
      </c>
      <c r="AC3184" s="1">
        <f t="shared" si="944"/>
        <v>1.5706972578526825</v>
      </c>
      <c r="AF3184" s="1">
        <f t="shared" si="945"/>
        <v>8.5975948790271168</v>
      </c>
      <c r="AG3184" s="1">
        <f t="shared" si="946"/>
        <v>4.8776336151537061</v>
      </c>
      <c r="AH3184" s="1">
        <f t="shared" si="947"/>
        <v>11.728758506997698</v>
      </c>
      <c r="AI3184">
        <v>4</v>
      </c>
      <c r="AJ3184">
        <v>2</v>
      </c>
      <c r="AK3184">
        <v>71</v>
      </c>
      <c r="AL3184">
        <v>16</v>
      </c>
      <c r="AM3184">
        <v>9110</v>
      </c>
      <c r="AN3184">
        <v>9127</v>
      </c>
      <c r="AO3184">
        <v>9091</v>
      </c>
      <c r="AP3184">
        <v>100</v>
      </c>
      <c r="AQ3184">
        <v>0</v>
      </c>
    </row>
    <row r="3185" spans="1:43">
      <c r="A3185" s="27">
        <v>41169</v>
      </c>
      <c r="B3185" s="27"/>
      <c r="C3185">
        <v>17.600000000000001</v>
      </c>
      <c r="D3185">
        <v>23.6</v>
      </c>
      <c r="E3185">
        <v>13.1</v>
      </c>
      <c r="F3185">
        <v>49</v>
      </c>
      <c r="G3185">
        <v>22</v>
      </c>
      <c r="H3185">
        <v>11.6</v>
      </c>
      <c r="I3185" s="10">
        <v>935</v>
      </c>
      <c r="J3185">
        <v>2.1</v>
      </c>
      <c r="K3185" s="2">
        <v>10</v>
      </c>
      <c r="L3185" s="1">
        <f t="shared" si="932"/>
        <v>4.5548475339001371</v>
      </c>
      <c r="M3185" s="1">
        <f t="shared" si="933"/>
        <v>76</v>
      </c>
      <c r="N3185" s="1">
        <f t="shared" si="934"/>
        <v>2.0133055624513814</v>
      </c>
      <c r="O3185" s="1">
        <f t="shared" si="948"/>
        <v>0.12698194547213201</v>
      </c>
      <c r="P3185" s="1">
        <f t="shared" si="950"/>
        <v>0.8936117249766159</v>
      </c>
      <c r="Q3185">
        <f t="shared" si="935"/>
        <v>7.1076366542227234</v>
      </c>
      <c r="R3185">
        <f t="shared" si="936"/>
        <v>12.033743973857653</v>
      </c>
      <c r="S3185">
        <f t="shared" si="937"/>
        <v>1.5750973787771798</v>
      </c>
      <c r="T3185">
        <v>0.2432</v>
      </c>
      <c r="U3185" s="1">
        <f t="shared" si="938"/>
        <v>1.733340247943705E-2</v>
      </c>
      <c r="V3185" s="1">
        <v>261</v>
      </c>
      <c r="W3185" s="1">
        <f t="shared" si="939"/>
        <v>20.553400519531291</v>
      </c>
      <c r="X3185" s="1">
        <f t="shared" si="940"/>
        <v>36.466570719444086</v>
      </c>
      <c r="Y3185" s="1">
        <f t="shared" si="941"/>
        <v>0.99269575934276477</v>
      </c>
      <c r="Z3185" s="1">
        <f t="shared" si="949"/>
        <v>0.49400000000000027</v>
      </c>
      <c r="AA3185" s="1">
        <f t="shared" si="942"/>
        <v>6.012814883221998E-2</v>
      </c>
      <c r="AB3185" s="1">
        <f t="shared" si="943"/>
        <v>2.4594464</v>
      </c>
      <c r="AC3185" s="1">
        <f t="shared" si="944"/>
        <v>1.5706972578526825</v>
      </c>
      <c r="AF3185" s="1">
        <f t="shared" si="945"/>
        <v>9.6210101358997271</v>
      </c>
      <c r="AG3185" s="1">
        <f t="shared" si="946"/>
        <v>4.779625757074176</v>
      </c>
      <c r="AH3185" s="1">
        <f t="shared" si="947"/>
        <v>11.07501241755082</v>
      </c>
      <c r="AI3185">
        <v>3.9</v>
      </c>
      <c r="AJ3185">
        <v>14</v>
      </c>
      <c r="AK3185">
        <v>74</v>
      </c>
      <c r="AL3185">
        <v>1</v>
      </c>
      <c r="AM3185">
        <v>9110</v>
      </c>
      <c r="AN3185">
        <v>9121</v>
      </c>
      <c r="AO3185">
        <v>9095</v>
      </c>
      <c r="AP3185">
        <v>93</v>
      </c>
      <c r="AQ3185">
        <v>0</v>
      </c>
    </row>
    <row r="3186" spans="1:43">
      <c r="A3186" s="27">
        <v>41170</v>
      </c>
      <c r="B3186" s="27"/>
      <c r="C3186">
        <v>18.8</v>
      </c>
      <c r="D3186">
        <v>25.3</v>
      </c>
      <c r="E3186">
        <v>14</v>
      </c>
      <c r="F3186">
        <v>34</v>
      </c>
      <c r="G3186">
        <v>21</v>
      </c>
      <c r="H3186">
        <v>10.199999999999999</v>
      </c>
      <c r="I3186" s="10">
        <v>935</v>
      </c>
      <c r="J3186">
        <v>2.6</v>
      </c>
      <c r="K3186" s="2">
        <v>10</v>
      </c>
      <c r="L3186" s="1">
        <f t="shared" si="932"/>
        <v>4.9421173928792825</v>
      </c>
      <c r="M3186" s="1">
        <f t="shared" si="933"/>
        <v>47</v>
      </c>
      <c r="N3186" s="1">
        <f t="shared" si="934"/>
        <v>2.1708354259411062</v>
      </c>
      <c r="O3186" s="1">
        <f t="shared" si="948"/>
        <v>0.13563747528682271</v>
      </c>
      <c r="P3186" s="1">
        <f t="shared" si="950"/>
        <v>0.71451292210650252</v>
      </c>
      <c r="Q3186">
        <f t="shared" si="935"/>
        <v>6.8962067981689374</v>
      </c>
      <c r="R3186">
        <f t="shared" si="936"/>
        <v>12.020414128812886</v>
      </c>
      <c r="S3186">
        <f t="shared" si="937"/>
        <v>1.5733526346613727</v>
      </c>
      <c r="T3186">
        <v>0.2432</v>
      </c>
      <c r="U3186" s="1">
        <f t="shared" si="938"/>
        <v>1.0302705434868062E-2</v>
      </c>
      <c r="V3186" s="1">
        <v>262</v>
      </c>
      <c r="W3186" s="1">
        <f t="shared" si="939"/>
        <v>18.893964545933976</v>
      </c>
      <c r="X3186" s="1">
        <f t="shared" si="940"/>
        <v>36.390936699194356</v>
      </c>
      <c r="Y3186" s="1">
        <f t="shared" si="941"/>
        <v>0.99325033403398977</v>
      </c>
      <c r="Z3186" s="1">
        <f t="shared" si="949"/>
        <v>0.45599999999999974</v>
      </c>
      <c r="AA3186" s="1">
        <f t="shared" si="942"/>
        <v>6.0197494332468633E-2</v>
      </c>
      <c r="AB3186" s="1">
        <f t="shared" si="943"/>
        <v>2.4566132000000001</v>
      </c>
      <c r="AC3186" s="1">
        <f t="shared" si="944"/>
        <v>1.9446727954366547</v>
      </c>
      <c r="AF3186" s="1">
        <f t="shared" si="945"/>
        <v>10.297727080399957</v>
      </c>
      <c r="AG3186" s="1">
        <f t="shared" si="946"/>
        <v>4.3887519891040965</v>
      </c>
      <c r="AH3186" s="1">
        <f t="shared" si="947"/>
        <v>10.072376523182502</v>
      </c>
      <c r="AI3186">
        <v>3.9</v>
      </c>
      <c r="AJ3186">
        <v>10</v>
      </c>
      <c r="AK3186">
        <v>77</v>
      </c>
      <c r="AL3186">
        <v>15</v>
      </c>
      <c r="AM3186">
        <v>9079</v>
      </c>
      <c r="AN3186">
        <v>9113</v>
      </c>
      <c r="AO3186">
        <v>9037</v>
      </c>
      <c r="AP3186">
        <v>70</v>
      </c>
      <c r="AQ3186">
        <v>0</v>
      </c>
    </row>
    <row r="3187" spans="1:43">
      <c r="A3187" s="27">
        <v>41171</v>
      </c>
      <c r="B3187" s="27"/>
      <c r="C3187">
        <v>18.600000000000001</v>
      </c>
      <c r="D3187">
        <v>22.1</v>
      </c>
      <c r="E3187">
        <v>16.100000000000001</v>
      </c>
      <c r="F3187">
        <v>35</v>
      </c>
      <c r="G3187">
        <v>22</v>
      </c>
      <c r="H3187">
        <v>2.2000000000000002</v>
      </c>
      <c r="I3187" s="10">
        <v>935</v>
      </c>
      <c r="J3187">
        <v>1.2</v>
      </c>
      <c r="K3187" s="2">
        <v>10</v>
      </c>
      <c r="L3187" s="1">
        <f t="shared" si="932"/>
        <v>3.0483385486841721</v>
      </c>
      <c r="M3187" s="1">
        <f t="shared" si="933"/>
        <v>48</v>
      </c>
      <c r="N3187" s="1">
        <f t="shared" si="934"/>
        <v>2.1438546672245171</v>
      </c>
      <c r="O3187" s="1">
        <f t="shared" si="948"/>
        <v>0.13416113486907988</v>
      </c>
      <c r="P3187" s="1">
        <f t="shared" si="950"/>
        <v>0.73203342366501389</v>
      </c>
      <c r="Q3187">
        <f t="shared" si="935"/>
        <v>2.0822613480133274</v>
      </c>
      <c r="R3187">
        <f t="shared" si="936"/>
        <v>12.007080496747278</v>
      </c>
      <c r="S3187">
        <f t="shared" si="937"/>
        <v>1.5716073948622094</v>
      </c>
      <c r="T3187">
        <v>0.2432</v>
      </c>
      <c r="U3187" s="1">
        <f t="shared" si="938"/>
        <v>3.2689605130646654E-3</v>
      </c>
      <c r="V3187" s="1">
        <v>263</v>
      </c>
      <c r="W3187" s="1">
        <f t="shared" si="939"/>
        <v>9.5519746983484435</v>
      </c>
      <c r="X3187" s="1">
        <f t="shared" si="940"/>
        <v>36.313536241678527</v>
      </c>
      <c r="Y3187" s="1">
        <f t="shared" si="941"/>
        <v>0.99380690549716633</v>
      </c>
      <c r="Z3187" s="1">
        <f t="shared" si="949"/>
        <v>-7.5999999999999734E-2</v>
      </c>
      <c r="AA3187" s="1">
        <f t="shared" si="942"/>
        <v>6.0185925643474837E-2</v>
      </c>
      <c r="AB3187" s="1">
        <f t="shared" si="943"/>
        <v>2.4570854</v>
      </c>
      <c r="AC3187" s="1">
        <f t="shared" si="944"/>
        <v>0.89754129020153295</v>
      </c>
      <c r="AF3187" s="1">
        <f t="shared" si="945"/>
        <v>7.4468634043733584</v>
      </c>
      <c r="AG3187" s="1">
        <f t="shared" si="946"/>
        <v>3.0755471582468483</v>
      </c>
      <c r="AH3187" s="1">
        <f t="shared" si="947"/>
        <v>6.5632597910043255</v>
      </c>
      <c r="AI3187">
        <v>2.7</v>
      </c>
      <c r="AJ3187">
        <v>15</v>
      </c>
      <c r="AK3187">
        <v>50</v>
      </c>
      <c r="AL3187">
        <v>1</v>
      </c>
      <c r="AM3187">
        <v>9066</v>
      </c>
      <c r="AN3187">
        <v>9076</v>
      </c>
      <c r="AO3187">
        <v>9049</v>
      </c>
      <c r="AP3187">
        <v>75</v>
      </c>
      <c r="AQ3187">
        <v>0</v>
      </c>
    </row>
    <row r="3188" spans="1:43">
      <c r="A3188" s="27">
        <v>41172</v>
      </c>
      <c r="B3188" s="27"/>
      <c r="C3188">
        <v>19.100000000000001</v>
      </c>
      <c r="D3188">
        <v>24.5</v>
      </c>
      <c r="E3188">
        <v>14.4</v>
      </c>
      <c r="F3188">
        <v>31</v>
      </c>
      <c r="G3188">
        <v>18</v>
      </c>
      <c r="H3188">
        <v>8</v>
      </c>
      <c r="I3188" s="10">
        <v>935</v>
      </c>
      <c r="J3188">
        <v>3.3</v>
      </c>
      <c r="K3188" s="2">
        <v>10</v>
      </c>
      <c r="L3188" s="1">
        <f t="shared" si="932"/>
        <v>5.2413811017042455</v>
      </c>
      <c r="M3188" s="1">
        <f t="shared" si="933"/>
        <v>44</v>
      </c>
      <c r="N3188" s="1">
        <f t="shared" si="934"/>
        <v>2.2118636482934853</v>
      </c>
      <c r="O3188" s="1">
        <f t="shared" si="948"/>
        <v>0.13787777408037091</v>
      </c>
      <c r="P3188" s="1">
        <f t="shared" si="950"/>
        <v>0.63785402140103797</v>
      </c>
      <c r="Q3188">
        <f t="shared" si="935"/>
        <v>5.7380417058184392</v>
      </c>
      <c r="R3188">
        <f t="shared" si="936"/>
        <v>11.993745663549195</v>
      </c>
      <c r="S3188">
        <f t="shared" si="937"/>
        <v>1.5698619978467534</v>
      </c>
      <c r="T3188">
        <v>0.2432</v>
      </c>
      <c r="U3188" s="1">
        <f t="shared" si="938"/>
        <v>-3.7657514741751773E-3</v>
      </c>
      <c r="V3188" s="1">
        <v>264</v>
      </c>
      <c r="W3188" s="1">
        <f t="shared" si="939"/>
        <v>16.280130872017004</v>
      </c>
      <c r="X3188" s="1">
        <f t="shared" si="940"/>
        <v>36.234392170429359</v>
      </c>
      <c r="Y3188" s="1">
        <f t="shared" si="941"/>
        <v>0.99436530908025211</v>
      </c>
      <c r="Z3188" s="1">
        <f t="shared" si="949"/>
        <v>0.19</v>
      </c>
      <c r="AA3188" s="1">
        <f t="shared" si="942"/>
        <v>6.0214855707184607E-2</v>
      </c>
      <c r="AB3188" s="1">
        <f t="shared" si="943"/>
        <v>2.4559048999999997</v>
      </c>
      <c r="AC3188" s="1">
        <f t="shared" si="944"/>
        <v>2.4682385480542153</v>
      </c>
      <c r="AF3188" s="1">
        <f t="shared" si="945"/>
        <v>9.7731793687730857</v>
      </c>
      <c r="AG3188" s="1">
        <f t="shared" si="946"/>
        <v>3.974963769031385</v>
      </c>
      <c r="AH3188" s="1">
        <f t="shared" si="947"/>
        <v>9.0787173464662434</v>
      </c>
      <c r="AI3188">
        <v>3.8</v>
      </c>
      <c r="AJ3188">
        <v>10</v>
      </c>
      <c r="AK3188">
        <v>70</v>
      </c>
      <c r="AL3188">
        <v>14</v>
      </c>
      <c r="AM3188">
        <v>9065</v>
      </c>
      <c r="AN3188">
        <v>9079</v>
      </c>
      <c r="AO3188">
        <v>9045</v>
      </c>
      <c r="AP3188">
        <v>64</v>
      </c>
      <c r="AQ3188">
        <v>0</v>
      </c>
    </row>
    <row r="3189" spans="1:43">
      <c r="A3189" s="27">
        <v>41173</v>
      </c>
      <c r="B3189" s="27"/>
      <c r="C3189">
        <v>17.7</v>
      </c>
      <c r="D3189">
        <v>24.3</v>
      </c>
      <c r="E3189">
        <v>12.9</v>
      </c>
      <c r="F3189">
        <v>44</v>
      </c>
      <c r="G3189">
        <v>21</v>
      </c>
      <c r="H3189">
        <v>10.1</v>
      </c>
      <c r="I3189" s="10">
        <v>935</v>
      </c>
      <c r="J3189">
        <v>2.7</v>
      </c>
      <c r="K3189" s="2">
        <v>10</v>
      </c>
      <c r="L3189" s="1">
        <f t="shared" si="932"/>
        <v>4.8748746472362496</v>
      </c>
      <c r="M3189" s="1">
        <f t="shared" si="933"/>
        <v>67</v>
      </c>
      <c r="N3189" s="1">
        <f t="shared" si="934"/>
        <v>2.0260394077720378</v>
      </c>
      <c r="O3189" s="1">
        <f t="shared" si="948"/>
        <v>0.12768488263052383</v>
      </c>
      <c r="P3189" s="1">
        <f t="shared" si="950"/>
        <v>0.81774571419295805</v>
      </c>
      <c r="Q3189">
        <f t="shared" si="935"/>
        <v>6.5071981613032355</v>
      </c>
      <c r="R3189">
        <f t="shared" si="936"/>
        <v>11.980412214041543</v>
      </c>
      <c r="S3189">
        <f t="shared" si="937"/>
        <v>1.5681167819426105</v>
      </c>
      <c r="T3189">
        <v>0.2432</v>
      </c>
      <c r="U3189" s="1">
        <f t="shared" si="938"/>
        <v>-1.079934942896392E-2</v>
      </c>
      <c r="V3189" s="1">
        <v>265</v>
      </c>
      <c r="W3189" s="1">
        <f t="shared" si="939"/>
        <v>18.693958640916264</v>
      </c>
      <c r="X3189" s="1">
        <f t="shared" si="940"/>
        <v>36.153529514074421</v>
      </c>
      <c r="Y3189" s="1">
        <f t="shared" si="941"/>
        <v>0.99492537958920368</v>
      </c>
      <c r="Z3189" s="1">
        <f t="shared" si="949"/>
        <v>-0.53200000000000081</v>
      </c>
      <c r="AA3189" s="1">
        <f t="shared" si="942"/>
        <v>6.0133921521094647E-2</v>
      </c>
      <c r="AB3189" s="1">
        <f t="shared" si="943"/>
        <v>2.4592103000000001</v>
      </c>
      <c r="AC3189" s="1">
        <f t="shared" si="944"/>
        <v>2.019467902953449</v>
      </c>
      <c r="AF3189" s="1">
        <f t="shared" si="945"/>
        <v>9.9668820036989256</v>
      </c>
      <c r="AG3189" s="1">
        <f t="shared" si="946"/>
        <v>4.4180737786081643</v>
      </c>
      <c r="AH3189" s="1">
        <f t="shared" si="947"/>
        <v>10.894711753914851</v>
      </c>
      <c r="AI3189">
        <v>8.5</v>
      </c>
      <c r="AJ3189">
        <v>14</v>
      </c>
      <c r="AK3189">
        <v>131</v>
      </c>
      <c r="AL3189">
        <v>15</v>
      </c>
      <c r="AM3189">
        <v>9062</v>
      </c>
      <c r="AN3189">
        <v>9079</v>
      </c>
      <c r="AO3189">
        <v>9032</v>
      </c>
      <c r="AP3189">
        <v>85</v>
      </c>
      <c r="AQ3189">
        <v>32700</v>
      </c>
    </row>
    <row r="3190" spans="1:43">
      <c r="A3190" s="27">
        <v>41174</v>
      </c>
      <c r="B3190" s="27"/>
      <c r="C3190">
        <v>9.6</v>
      </c>
      <c r="D3190">
        <v>18.100000000000001</v>
      </c>
      <c r="E3190">
        <v>6.8</v>
      </c>
      <c r="F3190">
        <v>86</v>
      </c>
      <c r="G3190">
        <v>43</v>
      </c>
      <c r="H3190">
        <v>0</v>
      </c>
      <c r="I3190" s="10">
        <v>935</v>
      </c>
      <c r="J3190">
        <v>3.7</v>
      </c>
      <c r="K3190" s="2">
        <v>10</v>
      </c>
      <c r="L3190" s="1">
        <f t="shared" si="932"/>
        <v>1.8683767863559637</v>
      </c>
      <c r="M3190" s="1">
        <f t="shared" si="933"/>
        <v>129</v>
      </c>
      <c r="N3190" s="1">
        <f t="shared" si="934"/>
        <v>1.1958248668287446</v>
      </c>
      <c r="O3190" s="1">
        <f t="shared" si="948"/>
        <v>8.0389134777341845E-2</v>
      </c>
      <c r="P3190" s="1">
        <f t="shared" si="950"/>
        <v>1.0842882533234919</v>
      </c>
      <c r="Q3190">
        <f t="shared" si="935"/>
        <v>0.6333271572412853</v>
      </c>
      <c r="R3190">
        <f t="shared" si="936"/>
        <v>11.967082734274575</v>
      </c>
      <c r="S3190">
        <f t="shared" si="937"/>
        <v>1.5663720856380334</v>
      </c>
      <c r="T3190">
        <v>0.2432</v>
      </c>
      <c r="U3190" s="1">
        <f t="shared" si="938"/>
        <v>-1.7829752582981251E-2</v>
      </c>
      <c r="V3190" s="1">
        <v>266</v>
      </c>
      <c r="W3190" s="1">
        <f t="shared" si="939"/>
        <v>6.943662782604604</v>
      </c>
      <c r="X3190" s="1">
        <f t="shared" si="940"/>
        <v>36.07097549404989</v>
      </c>
      <c r="Y3190" s="1">
        <f t="shared" si="941"/>
        <v>0.9954869513368465</v>
      </c>
      <c r="Z3190" s="1">
        <f t="shared" si="949"/>
        <v>-3.0779999999999998</v>
      </c>
      <c r="AA3190" s="1">
        <f t="shared" si="942"/>
        <v>5.9669897324617548E-2</v>
      </c>
      <c r="AB3190" s="1">
        <f t="shared" si="943"/>
        <v>2.4783344</v>
      </c>
      <c r="AC3190" s="1">
        <f t="shared" si="944"/>
        <v>2.7674189781213934</v>
      </c>
      <c r="AF3190" s="1">
        <f t="shared" si="945"/>
        <v>7.6414452888944684</v>
      </c>
      <c r="AG3190" s="1">
        <f t="shared" si="946"/>
        <v>2.5334869957299992</v>
      </c>
      <c r="AH3190" s="1">
        <f t="shared" si="947"/>
        <v>6.7896187051312182</v>
      </c>
      <c r="AI3190">
        <v>8.6</v>
      </c>
      <c r="AJ3190">
        <v>14</v>
      </c>
      <c r="AK3190">
        <v>122</v>
      </c>
      <c r="AL3190">
        <v>13</v>
      </c>
      <c r="AM3190">
        <v>9116</v>
      </c>
      <c r="AN3190">
        <v>9145</v>
      </c>
      <c r="AO3190">
        <v>9073</v>
      </c>
      <c r="AP3190">
        <v>102</v>
      </c>
      <c r="AQ3190">
        <v>244</v>
      </c>
    </row>
    <row r="3191" spans="1:43">
      <c r="A3191" s="27">
        <v>41175</v>
      </c>
      <c r="B3191" s="27"/>
      <c r="C3191">
        <v>9.4</v>
      </c>
      <c r="D3191">
        <v>13.4</v>
      </c>
      <c r="E3191">
        <v>6.2</v>
      </c>
      <c r="F3191">
        <v>72</v>
      </c>
      <c r="G3191">
        <v>49</v>
      </c>
      <c r="H3191">
        <v>11.1</v>
      </c>
      <c r="I3191" s="10">
        <v>935</v>
      </c>
      <c r="J3191">
        <v>1.4</v>
      </c>
      <c r="K3191" s="2">
        <v>10</v>
      </c>
      <c r="L3191" s="1">
        <f t="shared" si="932"/>
        <v>3.1922413340981488</v>
      </c>
      <c r="M3191" s="1">
        <f t="shared" si="933"/>
        <v>95</v>
      </c>
      <c r="N3191" s="1">
        <f t="shared" si="934"/>
        <v>1.1798411174091483</v>
      </c>
      <c r="O3191" s="1">
        <f t="shared" si="948"/>
        <v>7.9443282856078656E-2</v>
      </c>
      <c r="P3191" s="1">
        <f t="shared" si="950"/>
        <v>0.82730204062047008</v>
      </c>
      <c r="Q3191">
        <f t="shared" si="935"/>
        <v>6.242671628102122</v>
      </c>
      <c r="R3191">
        <f t="shared" si="936"/>
        <v>11.953759813815928</v>
      </c>
      <c r="S3191">
        <f t="shared" si="937"/>
        <v>1.564628247881666</v>
      </c>
      <c r="T3191">
        <v>0.2432</v>
      </c>
      <c r="U3191" s="1">
        <f t="shared" si="938"/>
        <v>-2.4854881113033418E-2</v>
      </c>
      <c r="V3191" s="1">
        <v>267</v>
      </c>
      <c r="W3191" s="1">
        <f t="shared" si="939"/>
        <v>19.792810653768818</v>
      </c>
      <c r="X3191" s="1">
        <f t="shared" si="940"/>
        <v>35.986759509229749</v>
      </c>
      <c r="Y3191" s="1">
        <f t="shared" si="941"/>
        <v>0.99604985819189051</v>
      </c>
      <c r="Z3191" s="1">
        <f t="shared" si="949"/>
        <v>-7.5999999999999734E-2</v>
      </c>
      <c r="AA3191" s="1">
        <f t="shared" si="942"/>
        <v>5.9658530513864064E-2</v>
      </c>
      <c r="AB3191" s="1">
        <f t="shared" si="943"/>
        <v>2.4788066</v>
      </c>
      <c r="AC3191" s="1">
        <f t="shared" si="944"/>
        <v>1.0471315052351216</v>
      </c>
      <c r="AF3191" s="1">
        <f t="shared" si="945"/>
        <v>6.0409567979628882</v>
      </c>
      <c r="AG3191" s="1">
        <f t="shared" si="946"/>
        <v>4.6211901784176748</v>
      </c>
      <c r="AH3191" s="1">
        <f t="shared" si="947"/>
        <v>9.8054550130588929</v>
      </c>
      <c r="AI3191">
        <v>3.6</v>
      </c>
      <c r="AJ3191">
        <v>2</v>
      </c>
      <c r="AK3191">
        <v>68</v>
      </c>
      <c r="AL3191">
        <v>15</v>
      </c>
      <c r="AM3191">
        <v>9139</v>
      </c>
      <c r="AN3191">
        <v>9155</v>
      </c>
      <c r="AO3191">
        <v>9119</v>
      </c>
      <c r="AP3191">
        <v>82</v>
      </c>
      <c r="AQ3191">
        <v>3</v>
      </c>
    </row>
    <row r="3192" spans="1:43">
      <c r="A3192" s="27">
        <v>41176</v>
      </c>
      <c r="B3192" s="27"/>
      <c r="C3192">
        <v>10</v>
      </c>
      <c r="D3192">
        <v>14.6</v>
      </c>
      <c r="E3192">
        <v>7</v>
      </c>
      <c r="F3192">
        <v>59</v>
      </c>
      <c r="G3192">
        <v>40</v>
      </c>
      <c r="H3192">
        <v>10.6</v>
      </c>
      <c r="I3192" s="10">
        <v>935</v>
      </c>
      <c r="J3192">
        <v>2.6</v>
      </c>
      <c r="K3192" s="2">
        <v>10</v>
      </c>
      <c r="L3192" s="1">
        <f t="shared" si="932"/>
        <v>3.3652288720194532</v>
      </c>
      <c r="M3192" s="1">
        <f t="shared" si="933"/>
        <v>78</v>
      </c>
      <c r="N3192" s="1">
        <f t="shared" si="934"/>
        <v>1.2283647027117881</v>
      </c>
      <c r="O3192" s="1">
        <f t="shared" si="948"/>
        <v>8.2309705870108149E-2</v>
      </c>
      <c r="P3192" s="1">
        <f t="shared" si="950"/>
        <v>0.72334603676949993</v>
      </c>
      <c r="Q3192">
        <f t="shared" si="935"/>
        <v>6.3199086349279758</v>
      </c>
      <c r="R3192">
        <f t="shared" si="936"/>
        <v>11.940446048032726</v>
      </c>
      <c r="S3192">
        <f t="shared" si="937"/>
        <v>1.562885608381247</v>
      </c>
      <c r="T3192">
        <v>0.2432</v>
      </c>
      <c r="U3192" s="1">
        <f t="shared" si="938"/>
        <v>-3.1872656756333322E-2</v>
      </c>
      <c r="V3192" s="1">
        <v>268</v>
      </c>
      <c r="W3192" s="1">
        <f t="shared" si="939"/>
        <v>19.18112287186911</v>
      </c>
      <c r="X3192" s="1">
        <f t="shared" si="940"/>
        <v>35.900913117493417</v>
      </c>
      <c r="Y3192" s="1">
        <f t="shared" si="941"/>
        <v>0.99661393362807726</v>
      </c>
      <c r="Z3192" s="1">
        <f t="shared" si="949"/>
        <v>0.22799999999999987</v>
      </c>
      <c r="AA3192" s="1">
        <f t="shared" si="942"/>
        <v>5.9692643945469887E-2</v>
      </c>
      <c r="AB3192" s="1">
        <f t="shared" si="943"/>
        <v>2.4773899999999998</v>
      </c>
      <c r="AC3192" s="1">
        <f t="shared" si="944"/>
        <v>1.9446727954366547</v>
      </c>
      <c r="AF3192" s="1">
        <f t="shared" si="945"/>
        <v>6.3282688699580101</v>
      </c>
      <c r="AG3192" s="1">
        <f t="shared" si="946"/>
        <v>4.435890914475987</v>
      </c>
      <c r="AH3192" s="1">
        <f t="shared" si="947"/>
        <v>9.2265624352541149</v>
      </c>
      <c r="AI3192">
        <v>4.5999999999999996</v>
      </c>
      <c r="AJ3192">
        <v>3</v>
      </c>
      <c r="AK3192">
        <v>78</v>
      </c>
      <c r="AL3192">
        <v>2</v>
      </c>
      <c r="AM3192">
        <v>9139</v>
      </c>
      <c r="AN3192">
        <v>9156</v>
      </c>
      <c r="AO3192">
        <v>9119</v>
      </c>
      <c r="AP3192">
        <v>71</v>
      </c>
      <c r="AQ3192">
        <v>0</v>
      </c>
    </row>
    <row r="3193" spans="1:43">
      <c r="A3193" s="27">
        <v>41177</v>
      </c>
      <c r="B3193" s="27"/>
      <c r="C3193">
        <v>10.5</v>
      </c>
      <c r="D3193">
        <v>15.2</v>
      </c>
      <c r="E3193">
        <v>5.9</v>
      </c>
      <c r="F3193">
        <v>58</v>
      </c>
      <c r="G3193">
        <v>34</v>
      </c>
      <c r="H3193">
        <v>10.7</v>
      </c>
      <c r="I3193" s="10">
        <v>935</v>
      </c>
      <c r="J3193">
        <v>2.2000000000000002</v>
      </c>
      <c r="K3193" s="2">
        <v>10</v>
      </c>
      <c r="L3193" s="1">
        <f t="shared" si="932"/>
        <v>3.4930204295085057</v>
      </c>
      <c r="M3193" s="1">
        <f t="shared" si="933"/>
        <v>82</v>
      </c>
      <c r="N3193" s="1">
        <f t="shared" si="934"/>
        <v>1.2701326466613394</v>
      </c>
      <c r="O3193" s="1">
        <f t="shared" si="948"/>
        <v>8.4765363544928515E-2</v>
      </c>
      <c r="P3193" s="1">
        <f t="shared" si="950"/>
        <v>0.67463236100615309</v>
      </c>
      <c r="Q3193">
        <f t="shared" si="935"/>
        <v>6.4776234307784666</v>
      </c>
      <c r="R3193">
        <f t="shared" si="936"/>
        <v>11.927144040360611</v>
      </c>
      <c r="S3193">
        <f t="shared" si="937"/>
        <v>1.5611445079006037</v>
      </c>
      <c r="T3193">
        <v>0.2432</v>
      </c>
      <c r="U3193" s="1">
        <f t="shared" si="938"/>
        <v>-3.8881003425317154E-2</v>
      </c>
      <c r="V3193" s="1">
        <v>269</v>
      </c>
      <c r="W3193" s="1">
        <f t="shared" si="939"/>
        <v>19.26365850193968</v>
      </c>
      <c r="X3193" s="1">
        <f t="shared" si="940"/>
        <v>35.813470014260623</v>
      </c>
      <c r="Y3193" s="1">
        <f t="shared" si="941"/>
        <v>0.99717901077344351</v>
      </c>
      <c r="Z3193" s="1">
        <f t="shared" si="949"/>
        <v>0.19</v>
      </c>
      <c r="AA3193" s="1">
        <f t="shared" si="942"/>
        <v>5.9721101620871589E-2</v>
      </c>
      <c r="AB3193" s="1">
        <f t="shared" si="943"/>
        <v>2.4762095</v>
      </c>
      <c r="AC3193" s="1">
        <f t="shared" si="944"/>
        <v>1.6454923653694771</v>
      </c>
      <c r="AF3193" s="1">
        <f t="shared" si="945"/>
        <v>7.1088957953042629</v>
      </c>
      <c r="AG3193" s="1">
        <f t="shared" si="946"/>
        <v>4.425664135565591</v>
      </c>
      <c r="AH3193" s="1">
        <f t="shared" si="947"/>
        <v>9.3109859004171529</v>
      </c>
      <c r="AI3193">
        <v>3.4</v>
      </c>
      <c r="AJ3193">
        <v>11</v>
      </c>
      <c r="AK3193">
        <v>63</v>
      </c>
      <c r="AL3193">
        <v>14</v>
      </c>
      <c r="AM3193">
        <v>9134</v>
      </c>
      <c r="AN3193">
        <v>9145</v>
      </c>
      <c r="AO3193">
        <v>9123</v>
      </c>
      <c r="AP3193">
        <v>71</v>
      </c>
      <c r="AQ3193">
        <v>0</v>
      </c>
    </row>
    <row r="3194" spans="1:43">
      <c r="A3194" s="27">
        <v>41178</v>
      </c>
      <c r="B3194" s="27"/>
      <c r="C3194">
        <v>12.1</v>
      </c>
      <c r="D3194">
        <v>18.7</v>
      </c>
      <c r="E3194">
        <v>7.3</v>
      </c>
      <c r="F3194">
        <v>47</v>
      </c>
      <c r="G3194">
        <v>28</v>
      </c>
      <c r="H3194">
        <v>10.7</v>
      </c>
      <c r="I3194" s="10">
        <v>935</v>
      </c>
      <c r="J3194">
        <v>2.2999999999999998</v>
      </c>
      <c r="K3194" s="2">
        <v>10</v>
      </c>
      <c r="L3194" s="1">
        <f t="shared" si="932"/>
        <v>3.7239385960417253</v>
      </c>
      <c r="M3194" s="1">
        <f t="shared" si="933"/>
        <v>66</v>
      </c>
      <c r="N3194" s="1">
        <f t="shared" si="934"/>
        <v>1.4123014242757443</v>
      </c>
      <c r="O3194" s="1">
        <f t="shared" si="948"/>
        <v>9.3047873624557811E-2</v>
      </c>
      <c r="P3194" s="1">
        <f t="shared" si="950"/>
        <v>0.63961962110759263</v>
      </c>
      <c r="Q3194">
        <f t="shared" si="935"/>
        <v>6.8064842291371788</v>
      </c>
      <c r="R3194">
        <f t="shared" si="936"/>
        <v>11.913856404554455</v>
      </c>
      <c r="S3194">
        <f t="shared" si="937"/>
        <v>1.559405288554248</v>
      </c>
      <c r="T3194">
        <v>0.2432</v>
      </c>
      <c r="U3194" s="1">
        <f t="shared" si="938"/>
        <v>-4.5877847821821187E-2</v>
      </c>
      <c r="V3194" s="1">
        <v>270</v>
      </c>
      <c r="W3194" s="1">
        <f t="shared" si="939"/>
        <v>19.229545865281509</v>
      </c>
      <c r="X3194" s="1">
        <f t="shared" si="940"/>
        <v>35.72446600802764</v>
      </c>
      <c r="Y3194" s="1">
        <f t="shared" si="941"/>
        <v>0.99774492245968815</v>
      </c>
      <c r="Z3194" s="1">
        <f t="shared" si="949"/>
        <v>0.60799999999999987</v>
      </c>
      <c r="AA3194" s="1">
        <f t="shared" si="942"/>
        <v>5.9812348798795087E-2</v>
      </c>
      <c r="AB3194" s="1">
        <f t="shared" si="943"/>
        <v>2.4724318999999997</v>
      </c>
      <c r="AC3194" s="1">
        <f t="shared" si="944"/>
        <v>1.7202874728862712</v>
      </c>
      <c r="AF3194" s="1">
        <f t="shared" si="945"/>
        <v>8.2950153857511886</v>
      </c>
      <c r="AG3194" s="1">
        <f t="shared" si="946"/>
        <v>4.3575648128457107</v>
      </c>
      <c r="AH3194" s="1">
        <f t="shared" si="947"/>
        <v>9.0618840803880722</v>
      </c>
      <c r="AI3194">
        <v>3.3</v>
      </c>
      <c r="AJ3194">
        <v>10</v>
      </c>
      <c r="AK3194">
        <v>56</v>
      </c>
      <c r="AL3194">
        <v>16</v>
      </c>
      <c r="AM3194">
        <v>9162</v>
      </c>
      <c r="AN3194">
        <v>9173</v>
      </c>
      <c r="AO3194">
        <v>9145</v>
      </c>
      <c r="AP3194">
        <v>62</v>
      </c>
      <c r="AQ3194">
        <v>0</v>
      </c>
    </row>
    <row r="3195" spans="1:43">
      <c r="A3195" s="27">
        <v>41179</v>
      </c>
      <c r="B3195" s="27"/>
      <c r="C3195">
        <v>14.5</v>
      </c>
      <c r="D3195">
        <v>20.5</v>
      </c>
      <c r="E3195">
        <v>9.8000000000000007</v>
      </c>
      <c r="F3195">
        <v>36</v>
      </c>
      <c r="G3195">
        <v>22</v>
      </c>
      <c r="H3195">
        <v>9.5</v>
      </c>
      <c r="I3195" s="10">
        <v>935</v>
      </c>
      <c r="J3195">
        <v>1.9</v>
      </c>
      <c r="K3195" s="2">
        <v>10</v>
      </c>
      <c r="L3195" s="1">
        <f t="shared" si="932"/>
        <v>3.7924867109525557</v>
      </c>
      <c r="M3195" s="1">
        <f t="shared" si="933"/>
        <v>50</v>
      </c>
      <c r="N3195" s="1">
        <f t="shared" si="934"/>
        <v>1.6517598297933815</v>
      </c>
      <c r="O3195" s="1">
        <f t="shared" si="948"/>
        <v>0.10675971421165979</v>
      </c>
      <c r="P3195" s="1">
        <f t="shared" si="950"/>
        <v>0.56836709237506777</v>
      </c>
      <c r="Q3195">
        <f t="shared" si="935"/>
        <v>6.4955887410142541</v>
      </c>
      <c r="R3195">
        <f t="shared" si="936"/>
        <v>11.900585766915587</v>
      </c>
      <c r="S3195">
        <f t="shared" si="937"/>
        <v>1.5576682940988988</v>
      </c>
      <c r="T3195">
        <v>0.2432</v>
      </c>
      <c r="U3195" s="1">
        <f t="shared" si="938"/>
        <v>-5.2861120050429734E-2</v>
      </c>
      <c r="V3195" s="1">
        <v>271</v>
      </c>
      <c r="W3195" s="1">
        <f t="shared" si="939"/>
        <v>17.811190125758195</v>
      </c>
      <c r="X3195" s="1">
        <f t="shared" si="940"/>
        <v>35.633938992945424</v>
      </c>
      <c r="Y3195" s="1">
        <f t="shared" si="941"/>
        <v>0.99831150127162516</v>
      </c>
      <c r="Z3195" s="1">
        <f t="shared" si="949"/>
        <v>0.91200000000000014</v>
      </c>
      <c r="AA3195" s="1">
        <f t="shared" si="942"/>
        <v>5.9949743574761218E-2</v>
      </c>
      <c r="AB3195" s="1">
        <f t="shared" si="943"/>
        <v>2.4667654999999997</v>
      </c>
      <c r="AC3195" s="1">
        <f t="shared" si="944"/>
        <v>1.4211070428190937</v>
      </c>
      <c r="AF3195" s="1">
        <f t="shared" si="945"/>
        <v>8.6593656657218627</v>
      </c>
      <c r="AG3195" s="1">
        <f t="shared" si="946"/>
        <v>4.0927088001909988</v>
      </c>
      <c r="AH3195" s="1">
        <f t="shared" si="947"/>
        <v>8.3946271672126898</v>
      </c>
      <c r="AI3195">
        <v>3.3</v>
      </c>
      <c r="AJ3195">
        <v>16</v>
      </c>
      <c r="AK3195">
        <v>76</v>
      </c>
      <c r="AL3195">
        <v>15</v>
      </c>
      <c r="AM3195">
        <v>9156</v>
      </c>
      <c r="AN3195">
        <v>9164</v>
      </c>
      <c r="AO3195">
        <v>9141</v>
      </c>
      <c r="AP3195">
        <v>57</v>
      </c>
      <c r="AQ3195">
        <v>0</v>
      </c>
    </row>
    <row r="3196" spans="1:43">
      <c r="A3196" s="27">
        <v>41180</v>
      </c>
      <c r="B3196" s="27"/>
      <c r="C3196">
        <v>17.100000000000001</v>
      </c>
      <c r="D3196">
        <v>23.1</v>
      </c>
      <c r="E3196">
        <v>11.8</v>
      </c>
      <c r="F3196">
        <v>29</v>
      </c>
      <c r="G3196">
        <v>20</v>
      </c>
      <c r="H3196">
        <v>10.4</v>
      </c>
      <c r="I3196" s="10">
        <v>935</v>
      </c>
      <c r="J3196">
        <v>1.6</v>
      </c>
      <c r="K3196" s="2">
        <v>10</v>
      </c>
      <c r="L3196" s="1">
        <f t="shared" si="932"/>
        <v>4.0467645243478803</v>
      </c>
      <c r="M3196" s="1">
        <f t="shared" si="933"/>
        <v>38</v>
      </c>
      <c r="N3196" s="1">
        <f t="shared" si="934"/>
        <v>1.9506817841005479</v>
      </c>
      <c r="O3196" s="1">
        <f t="shared" si="948"/>
        <v>0.12351627011212789</v>
      </c>
      <c r="P3196" s="1">
        <f t="shared" si="950"/>
        <v>0.54581920314229082</v>
      </c>
      <c r="Q3196">
        <f t="shared" si="935"/>
        <v>7.3373542258149547</v>
      </c>
      <c r="R3196">
        <f t="shared" si="936"/>
        <v>11.887334768490279</v>
      </c>
      <c r="S3196">
        <f t="shared" si="937"/>
        <v>1.5559338702212406</v>
      </c>
      <c r="T3196">
        <v>0.2432</v>
      </c>
      <c r="U3196" s="1">
        <f t="shared" si="938"/>
        <v>-5.9828754230818293E-2</v>
      </c>
      <c r="V3196" s="1">
        <v>272</v>
      </c>
      <c r="W3196" s="1">
        <f t="shared" si="939"/>
        <v>18.813376435020157</v>
      </c>
      <c r="X3196" s="1">
        <f t="shared" si="940"/>
        <v>35.541928918485453</v>
      </c>
      <c r="Y3196" s="1">
        <f t="shared" si="941"/>
        <v>0.998878579596711</v>
      </c>
      <c r="Z3196" s="1">
        <f t="shared" si="949"/>
        <v>0.98800000000000054</v>
      </c>
      <c r="AA3196" s="1">
        <f t="shared" si="942"/>
        <v>6.0099302004732062E-2</v>
      </c>
      <c r="AB3196" s="1">
        <f t="shared" si="943"/>
        <v>2.4606268999999998</v>
      </c>
      <c r="AC3196" s="1">
        <f t="shared" si="944"/>
        <v>1.1967217202687106</v>
      </c>
      <c r="AF3196" s="1">
        <f t="shared" si="945"/>
        <v>9.5903283955742094</v>
      </c>
      <c r="AG3196" s="1">
        <f t="shared" si="946"/>
        <v>4.1988704184603032</v>
      </c>
      <c r="AH3196" s="1">
        <f t="shared" si="947"/>
        <v>8.8895300392618335</v>
      </c>
      <c r="AI3196">
        <v>3.2</v>
      </c>
      <c r="AJ3196">
        <v>1</v>
      </c>
      <c r="AK3196">
        <v>54</v>
      </c>
      <c r="AL3196">
        <v>15</v>
      </c>
      <c r="AM3196">
        <v>9130</v>
      </c>
      <c r="AN3196">
        <v>9159</v>
      </c>
      <c r="AO3196">
        <v>9107</v>
      </c>
      <c r="AP3196">
        <v>56</v>
      </c>
      <c r="AQ3196">
        <v>0</v>
      </c>
    </row>
    <row r="3197" spans="1:43">
      <c r="A3197" s="27">
        <v>41181</v>
      </c>
      <c r="B3197" s="27"/>
      <c r="C3197">
        <v>19</v>
      </c>
      <c r="D3197">
        <v>24.9</v>
      </c>
      <c r="E3197">
        <v>14</v>
      </c>
      <c r="F3197">
        <v>27</v>
      </c>
      <c r="G3197">
        <v>15</v>
      </c>
      <c r="H3197">
        <v>10.9</v>
      </c>
      <c r="I3197" s="10">
        <v>935</v>
      </c>
      <c r="J3197">
        <v>1.6</v>
      </c>
      <c r="K3197" s="2">
        <v>10</v>
      </c>
      <c r="L3197" s="1">
        <f t="shared" si="932"/>
        <v>4.3674787945207125</v>
      </c>
      <c r="M3197" s="1">
        <f t="shared" si="933"/>
        <v>39</v>
      </c>
      <c r="N3197" s="1">
        <f t="shared" si="934"/>
        <v>2.1981128370891554</v>
      </c>
      <c r="O3197" s="1">
        <f t="shared" si="948"/>
        <v>0.13712755238137611</v>
      </c>
      <c r="P3197" s="1">
        <f t="shared" si="950"/>
        <v>0.54807917751705859</v>
      </c>
      <c r="Q3197">
        <f t="shared" si="935"/>
        <v>7.862494811729559</v>
      </c>
      <c r="R3197">
        <f t="shared" si="936"/>
        <v>11.874106067234171</v>
      </c>
      <c r="S3197">
        <f t="shared" si="937"/>
        <v>1.5542023648212266</v>
      </c>
      <c r="T3197">
        <v>0.2432</v>
      </c>
      <c r="U3197" s="1">
        <f t="shared" si="938"/>
        <v>-6.6778689108908468E-2</v>
      </c>
      <c r="V3197" s="1">
        <v>273</v>
      </c>
      <c r="W3197" s="1">
        <f t="shared" si="939"/>
        <v>19.351893959587446</v>
      </c>
      <c r="X3197" s="1">
        <f t="shared" si="940"/>
        <v>35.448477756244365</v>
      </c>
      <c r="Y3197" s="1">
        <f t="shared" si="941"/>
        <v>0.99944598967463016</v>
      </c>
      <c r="Z3197" s="1">
        <f t="shared" si="949"/>
        <v>0.72199999999999942</v>
      </c>
      <c r="AA3197" s="1">
        <f t="shared" si="942"/>
        <v>6.0209067469688279E-2</v>
      </c>
      <c r="AB3197" s="1">
        <f t="shared" si="943"/>
        <v>2.4561409999999997</v>
      </c>
      <c r="AC3197" s="1">
        <f t="shared" si="944"/>
        <v>1.1967217202687106</v>
      </c>
      <c r="AF3197" s="1">
        <f t="shared" si="945"/>
        <v>9.9057301746364725</v>
      </c>
      <c r="AG3197" s="1">
        <f t="shared" si="946"/>
        <v>4.2464363537309291</v>
      </c>
      <c r="AH3197" s="1">
        <f t="shared" si="947"/>
        <v>9.4275402894532263</v>
      </c>
      <c r="AI3197">
        <v>3.6</v>
      </c>
      <c r="AJ3197">
        <v>10</v>
      </c>
      <c r="AK3197">
        <v>61</v>
      </c>
      <c r="AL3197">
        <v>6</v>
      </c>
      <c r="AM3197">
        <v>9109</v>
      </c>
      <c r="AN3197">
        <v>9131</v>
      </c>
      <c r="AO3197">
        <v>9090</v>
      </c>
      <c r="AP3197">
        <v>59</v>
      </c>
      <c r="AQ3197">
        <v>0</v>
      </c>
    </row>
    <row r="3198" spans="1:43">
      <c r="A3198" s="27">
        <v>41182</v>
      </c>
      <c r="B3198" s="27"/>
      <c r="C3198">
        <v>17.600000000000001</v>
      </c>
      <c r="D3198">
        <v>23.4</v>
      </c>
      <c r="E3198">
        <v>12.1</v>
      </c>
      <c r="F3198">
        <v>35</v>
      </c>
      <c r="G3198">
        <v>19</v>
      </c>
      <c r="H3198">
        <v>9.9</v>
      </c>
      <c r="I3198" s="10">
        <v>935</v>
      </c>
      <c r="J3198">
        <v>2.2999999999999998</v>
      </c>
      <c r="K3198" s="2">
        <v>10</v>
      </c>
      <c r="L3198" s="1">
        <f t="shared" si="932"/>
        <v>4.7551553255753056</v>
      </c>
      <c r="M3198" s="1">
        <f t="shared" si="933"/>
        <v>51</v>
      </c>
      <c r="N3198" s="1">
        <f t="shared" si="934"/>
        <v>2.0133055624513814</v>
      </c>
      <c r="O3198" s="1">
        <f t="shared" si="948"/>
        <v>0.12698194547213201</v>
      </c>
      <c r="P3198" s="1">
        <f t="shared" si="950"/>
        <v>0.63364876950792959</v>
      </c>
      <c r="Q3198">
        <f t="shared" si="935"/>
        <v>6.8279158922962502</v>
      </c>
      <c r="R3198">
        <f t="shared" si="936"/>
        <v>11.860902340137372</v>
      </c>
      <c r="S3198">
        <f t="shared" si="937"/>
        <v>1.5524741282902319</v>
      </c>
      <c r="T3198">
        <v>0.2432</v>
      </c>
      <c r="U3198" s="1">
        <f t="shared" si="938"/>
        <v>-7.3708868666654354E-2</v>
      </c>
      <c r="V3198" s="1">
        <v>274</v>
      </c>
      <c r="W3198" s="1">
        <f t="shared" si="939"/>
        <v>18.166459617714693</v>
      </c>
      <c r="X3198" s="1">
        <f t="shared" si="940"/>
        <v>35.353629463944245</v>
      </c>
      <c r="Y3198" s="1">
        <f t="shared" si="941"/>
        <v>1.0000135636469234</v>
      </c>
      <c r="Z3198" s="1">
        <f t="shared" si="949"/>
        <v>-0.53199999999999947</v>
      </c>
      <c r="AA3198" s="1">
        <f t="shared" si="942"/>
        <v>6.012814883221998E-2</v>
      </c>
      <c r="AB3198" s="1">
        <f t="shared" si="943"/>
        <v>2.4594464</v>
      </c>
      <c r="AC3198" s="1">
        <f t="shared" si="944"/>
        <v>1.7202874728862712</v>
      </c>
      <c r="AF3198" s="1">
        <f t="shared" si="945"/>
        <v>9.6761886211725194</v>
      </c>
      <c r="AG3198" s="1">
        <f t="shared" si="946"/>
        <v>4.1706391366459297</v>
      </c>
      <c r="AH3198" s="1">
        <f t="shared" si="947"/>
        <v>10.150464487252071</v>
      </c>
      <c r="AI3198">
        <v>3.7</v>
      </c>
      <c r="AJ3198">
        <v>10</v>
      </c>
      <c r="AK3198">
        <v>58</v>
      </c>
      <c r="AL3198">
        <v>15</v>
      </c>
      <c r="AM3198">
        <v>9095</v>
      </c>
      <c r="AN3198">
        <v>9110</v>
      </c>
      <c r="AO3198">
        <v>9070</v>
      </c>
      <c r="AP3198">
        <v>66</v>
      </c>
      <c r="AQ3198">
        <v>0</v>
      </c>
    </row>
    <row r="3199" spans="1:43">
      <c r="A3199" s="27">
        <v>41183</v>
      </c>
      <c r="B3199" s="27"/>
      <c r="C3199">
        <v>12.8</v>
      </c>
      <c r="D3199">
        <v>20.5</v>
      </c>
      <c r="E3199">
        <v>8.9</v>
      </c>
      <c r="F3199">
        <v>63</v>
      </c>
      <c r="G3199">
        <v>24</v>
      </c>
      <c r="H3199">
        <v>0</v>
      </c>
      <c r="I3199" s="10">
        <v>935</v>
      </c>
      <c r="J3199">
        <v>2.6</v>
      </c>
      <c r="K3199" s="2">
        <v>10</v>
      </c>
      <c r="L3199" s="1">
        <f t="shared" si="932"/>
        <v>2.7263646865007618</v>
      </c>
      <c r="M3199" s="1">
        <f t="shared" si="933"/>
        <v>102</v>
      </c>
      <c r="N3199" s="1">
        <f t="shared" si="934"/>
        <v>1.4787721750550831</v>
      </c>
      <c r="O3199" s="1">
        <f t="shared" si="948"/>
        <v>9.6882612382887381E-2</v>
      </c>
      <c r="P3199" s="1">
        <f t="shared" si="950"/>
        <v>0.8712492675348722</v>
      </c>
      <c r="Q3199">
        <f t="shared" si="935"/>
        <v>0.70441766917263238</v>
      </c>
      <c r="R3199">
        <f t="shared" si="936"/>
        <v>11.847726285304804</v>
      </c>
      <c r="S3199">
        <f t="shared" si="937"/>
        <v>1.5507495137833514</v>
      </c>
      <c r="T3199">
        <v>0.2432</v>
      </c>
      <c r="U3199" s="1">
        <f t="shared" si="938"/>
        <v>-8.0617242730280328E-2</v>
      </c>
      <c r="V3199" s="1">
        <v>275</v>
      </c>
      <c r="W3199" s="1">
        <f t="shared" si="939"/>
        <v>6.7870552647378846</v>
      </c>
      <c r="X3199" s="1">
        <f t="shared" si="940"/>
        <v>35.257429946690308</v>
      </c>
      <c r="Y3199" s="1">
        <f t="shared" si="941"/>
        <v>1.0005811336066461</v>
      </c>
      <c r="Z3199" s="1">
        <f t="shared" si="949"/>
        <v>-1.8240000000000003</v>
      </c>
      <c r="AA3199" s="1">
        <f t="shared" si="942"/>
        <v>5.9852357177066905E-2</v>
      </c>
      <c r="AB3199" s="1">
        <f t="shared" si="943"/>
        <v>2.4707792</v>
      </c>
      <c r="AC3199" s="1">
        <f t="shared" si="944"/>
        <v>1.9446727954366547</v>
      </c>
      <c r="AF3199" s="1">
        <f t="shared" si="945"/>
        <v>8.4514048978040375</v>
      </c>
      <c r="AG3199" s="1">
        <f t="shared" si="946"/>
        <v>2.5412822651183578</v>
      </c>
      <c r="AH3199" s="1">
        <f t="shared" si="947"/>
        <v>6.1580373004374227</v>
      </c>
      <c r="AI3199">
        <v>6.5</v>
      </c>
      <c r="AJ3199">
        <v>14</v>
      </c>
      <c r="AK3199">
        <v>120</v>
      </c>
      <c r="AL3199">
        <v>14</v>
      </c>
      <c r="AM3199">
        <v>9165</v>
      </c>
      <c r="AN3199">
        <v>9192</v>
      </c>
      <c r="AO3199">
        <v>9085</v>
      </c>
      <c r="AP3199">
        <v>88</v>
      </c>
      <c r="AQ3199">
        <v>40</v>
      </c>
    </row>
    <row r="3200" spans="1:43">
      <c r="A3200" s="27">
        <v>41184</v>
      </c>
      <c r="B3200" s="27"/>
      <c r="C3200">
        <v>9.1999999999999993</v>
      </c>
      <c r="D3200">
        <v>12.7</v>
      </c>
      <c r="E3200">
        <v>8</v>
      </c>
      <c r="F3200">
        <v>69</v>
      </c>
      <c r="G3200">
        <v>54</v>
      </c>
      <c r="H3200">
        <v>4.9000000000000004</v>
      </c>
      <c r="I3200" s="10">
        <v>935</v>
      </c>
      <c r="J3200">
        <v>1.3</v>
      </c>
      <c r="K3200" s="2">
        <v>10</v>
      </c>
      <c r="L3200" s="1">
        <f t="shared" si="932"/>
        <v>2.519192099601594</v>
      </c>
      <c r="M3200" s="1">
        <f t="shared" si="933"/>
        <v>84</v>
      </c>
      <c r="N3200" s="1">
        <f t="shared" si="934"/>
        <v>1.16404559315309</v>
      </c>
      <c r="O3200" s="1">
        <f t="shared" si="948"/>
        <v>7.8506948652187214E-2</v>
      </c>
      <c r="P3200" s="1">
        <f t="shared" si="950"/>
        <v>0.84737049787799124</v>
      </c>
      <c r="Q3200">
        <f t="shared" si="935"/>
        <v>3.153100040568972</v>
      </c>
      <c r="R3200">
        <f t="shared" si="936"/>
        <v>11.83458062398643</v>
      </c>
      <c r="S3200">
        <f t="shared" si="937"/>
        <v>1.5490288774851348</v>
      </c>
      <c r="T3200">
        <v>0.2432</v>
      </c>
      <c r="U3200" s="1">
        <f t="shared" si="938"/>
        <v>-8.7501767576788E-2</v>
      </c>
      <c r="V3200" s="1">
        <v>276</v>
      </c>
      <c r="W3200" s="1">
        <f t="shared" si="939"/>
        <v>12.372979891266439</v>
      </c>
      <c r="X3200" s="1">
        <f t="shared" si="940"/>
        <v>35.159927015552874</v>
      </c>
      <c r="Y3200" s="1">
        <f t="shared" si="941"/>
        <v>1.0011485316480411</v>
      </c>
      <c r="Z3200" s="1">
        <f t="shared" si="949"/>
        <v>-1.3680000000000005</v>
      </c>
      <c r="AA3200" s="1">
        <f t="shared" si="942"/>
        <v>5.9647168032924587E-2</v>
      </c>
      <c r="AB3200" s="1">
        <f t="shared" si="943"/>
        <v>2.4792787999999999</v>
      </c>
      <c r="AC3200" s="1">
        <f t="shared" si="944"/>
        <v>0.97233639771832736</v>
      </c>
      <c r="AF3200" s="1">
        <f t="shared" si="945"/>
        <v>4.7335666233580005</v>
      </c>
      <c r="AG3200" s="1">
        <f t="shared" si="946"/>
        <v>3.3651452768515675</v>
      </c>
      <c r="AH3200" s="1">
        <f t="shared" si="947"/>
        <v>7.5809532227163903</v>
      </c>
      <c r="AI3200">
        <v>3.5</v>
      </c>
      <c r="AJ3200">
        <v>3</v>
      </c>
      <c r="AK3200">
        <v>62</v>
      </c>
      <c r="AL3200">
        <v>3</v>
      </c>
      <c r="AM3200">
        <v>9181</v>
      </c>
      <c r="AN3200">
        <v>9198</v>
      </c>
      <c r="AO3200">
        <v>9164</v>
      </c>
      <c r="AP3200">
        <v>81</v>
      </c>
      <c r="AQ3200">
        <v>0</v>
      </c>
    </row>
    <row r="3201" spans="1:43">
      <c r="A3201" s="27">
        <v>41185</v>
      </c>
      <c r="B3201" s="27"/>
      <c r="C3201">
        <v>11</v>
      </c>
      <c r="D3201">
        <v>17</v>
      </c>
      <c r="E3201">
        <v>6.5</v>
      </c>
      <c r="F3201">
        <v>55</v>
      </c>
      <c r="G3201">
        <v>28</v>
      </c>
      <c r="H3201">
        <v>10.5</v>
      </c>
      <c r="I3201" s="10">
        <v>935</v>
      </c>
      <c r="J3201">
        <v>2</v>
      </c>
      <c r="K3201" s="2">
        <v>10</v>
      </c>
      <c r="L3201" s="1">
        <f t="shared" si="932"/>
        <v>3.3389453938030211</v>
      </c>
      <c r="M3201" s="1">
        <f t="shared" si="933"/>
        <v>82</v>
      </c>
      <c r="N3201" s="1">
        <f t="shared" si="934"/>
        <v>1.313143973467028</v>
      </c>
      <c r="O3201" s="1">
        <f t="shared" si="948"/>
        <v>8.7283240141182036E-2</v>
      </c>
      <c r="P3201" s="1">
        <f t="shared" si="950"/>
        <v>0.66837151080201451</v>
      </c>
      <c r="Q3201">
        <f t="shared" si="935"/>
        <v>6.5481340660457823</v>
      </c>
      <c r="R3201">
        <f t="shared" si="936"/>
        <v>11.821468102551826</v>
      </c>
      <c r="S3201">
        <f t="shared" si="937"/>
        <v>1.5473125788680402</v>
      </c>
      <c r="T3201">
        <v>0.2432</v>
      </c>
      <c r="U3201" s="1">
        <f t="shared" si="938"/>
        <v>-9.4360406538558553E-2</v>
      </c>
      <c r="V3201" s="1">
        <v>277</v>
      </c>
      <c r="W3201" s="1">
        <f t="shared" si="939"/>
        <v>18.7388843552711</v>
      </c>
      <c r="X3201" s="1">
        <f t="shared" si="940"/>
        <v>35.061170343545172</v>
      </c>
      <c r="Y3201" s="1">
        <f t="shared" si="941"/>
        <v>1.00171558991621</v>
      </c>
      <c r="Z3201" s="1">
        <f t="shared" si="949"/>
        <v>0.68400000000000027</v>
      </c>
      <c r="AA3201" s="1">
        <f t="shared" si="942"/>
        <v>5.9749586442852852E-2</v>
      </c>
      <c r="AB3201" s="1">
        <f t="shared" si="943"/>
        <v>2.4750289999999997</v>
      </c>
      <c r="AC3201" s="1">
        <f t="shared" si="944"/>
        <v>1.4959021503358882</v>
      </c>
      <c r="AF3201" s="1">
        <f t="shared" si="945"/>
        <v>7.5256043505438948</v>
      </c>
      <c r="AG3201" s="1">
        <f t="shared" si="946"/>
        <v>4.265126833586117</v>
      </c>
      <c r="AH3201" s="1">
        <f t="shared" si="947"/>
        <v>8.6067618695200618</v>
      </c>
      <c r="AI3201">
        <v>3.6</v>
      </c>
      <c r="AJ3201">
        <v>10</v>
      </c>
      <c r="AK3201">
        <v>46</v>
      </c>
      <c r="AL3201">
        <v>1</v>
      </c>
      <c r="AM3201">
        <v>9148</v>
      </c>
      <c r="AN3201">
        <v>9173</v>
      </c>
      <c r="AO3201">
        <v>9131</v>
      </c>
      <c r="AP3201">
        <v>68</v>
      </c>
      <c r="AQ3201">
        <v>0</v>
      </c>
    </row>
    <row r="3202" spans="1:43">
      <c r="A3202" s="27">
        <v>41186</v>
      </c>
      <c r="B3202" s="27"/>
      <c r="C3202">
        <v>13.4</v>
      </c>
      <c r="D3202">
        <v>20.7</v>
      </c>
      <c r="E3202">
        <v>7.1</v>
      </c>
      <c r="F3202">
        <v>40</v>
      </c>
      <c r="G3202">
        <v>18</v>
      </c>
      <c r="H3202">
        <v>10.5</v>
      </c>
      <c r="I3202" s="10">
        <v>935</v>
      </c>
      <c r="J3202">
        <v>2.5</v>
      </c>
      <c r="K3202" s="2">
        <v>10</v>
      </c>
      <c r="L3202" s="1">
        <f t="shared" si="932"/>
        <v>3.9834526813648026</v>
      </c>
      <c r="M3202" s="1">
        <f t="shared" si="933"/>
        <v>62</v>
      </c>
      <c r="N3202" s="1">
        <f t="shared" si="934"/>
        <v>1.5379172032464434</v>
      </c>
      <c r="O3202" s="1">
        <f t="shared" si="948"/>
        <v>0.10027582440334076</v>
      </c>
      <c r="P3202" s="1">
        <f t="shared" si="950"/>
        <v>0.53262847582629236</v>
      </c>
      <c r="Q3202">
        <f t="shared" si="935"/>
        <v>7.1320764833191497</v>
      </c>
      <c r="R3202">
        <f t="shared" si="936"/>
        <v>11.808391494403638</v>
      </c>
      <c r="S3202">
        <f t="shared" si="937"/>
        <v>1.5456009809428846</v>
      </c>
      <c r="T3202">
        <v>0.2432</v>
      </c>
      <c r="U3202" s="1">
        <f t="shared" si="938"/>
        <v>-0.10119113060586411</v>
      </c>
      <c r="V3202" s="1">
        <v>278</v>
      </c>
      <c r="W3202" s="1">
        <f t="shared" si="939"/>
        <v>18.69869948337956</v>
      </c>
      <c r="X3202" s="1">
        <f t="shared" si="940"/>
        <v>34.961211419073507</v>
      </c>
      <c r="Y3202" s="1">
        <f t="shared" si="941"/>
        <v>1.0022821406567706</v>
      </c>
      <c r="Z3202" s="1">
        <f t="shared" si="949"/>
        <v>0.91200000000000014</v>
      </c>
      <c r="AA3202" s="1">
        <f t="shared" si="942"/>
        <v>5.9886692697163083E-2</v>
      </c>
      <c r="AB3202" s="1">
        <f t="shared" si="943"/>
        <v>2.4693625999999997</v>
      </c>
      <c r="AC3202" s="1">
        <f t="shared" si="944"/>
        <v>1.8698776879198602</v>
      </c>
      <c r="AF3202" s="1">
        <f t="shared" si="945"/>
        <v>9.2520582186941027</v>
      </c>
      <c r="AG3202" s="1">
        <f t="shared" si="946"/>
        <v>4.1399540470174578</v>
      </c>
      <c r="AH3202" s="1">
        <f t="shared" si="947"/>
        <v>8.4051213524756765</v>
      </c>
      <c r="AI3202">
        <v>4.5</v>
      </c>
      <c r="AJ3202">
        <v>11</v>
      </c>
      <c r="AK3202">
        <v>65</v>
      </c>
      <c r="AL3202">
        <v>10</v>
      </c>
      <c r="AM3202">
        <v>9105</v>
      </c>
      <c r="AN3202">
        <v>9142</v>
      </c>
      <c r="AO3202">
        <v>9071</v>
      </c>
      <c r="AP3202">
        <v>58</v>
      </c>
      <c r="AQ3202">
        <v>0</v>
      </c>
    </row>
    <row r="3203" spans="1:43">
      <c r="A3203" s="27">
        <v>41187</v>
      </c>
      <c r="B3203" s="27"/>
      <c r="C3203">
        <v>14.1</v>
      </c>
      <c r="D3203">
        <v>20.9</v>
      </c>
      <c r="E3203">
        <v>8.3000000000000007</v>
      </c>
      <c r="F3203">
        <v>35</v>
      </c>
      <c r="G3203">
        <v>16</v>
      </c>
      <c r="H3203">
        <v>9.6</v>
      </c>
      <c r="I3203" s="10">
        <v>935</v>
      </c>
      <c r="J3203">
        <v>3.6</v>
      </c>
      <c r="K3203" s="2">
        <v>10</v>
      </c>
      <c r="L3203" s="1">
        <f t="shared" si="932"/>
        <v>4.6362762730494937</v>
      </c>
      <c r="M3203" s="1">
        <f t="shared" si="933"/>
        <v>54</v>
      </c>
      <c r="N3203" s="1">
        <f t="shared" si="934"/>
        <v>1.6095352919714581</v>
      </c>
      <c r="O3203" s="1">
        <f t="shared" si="948"/>
        <v>0.10436188413300845</v>
      </c>
      <c r="P3203" s="1">
        <f t="shared" si="950"/>
        <v>0.49352238106037793</v>
      </c>
      <c r="Q3203">
        <f t="shared" si="935"/>
        <v>6.7633858639197975</v>
      </c>
      <c r="R3203">
        <f t="shared" si="936"/>
        <v>11.795353601824257</v>
      </c>
      <c r="S3203">
        <f t="shared" si="937"/>
        <v>1.5438944505005572</v>
      </c>
      <c r="T3203">
        <v>0.2432</v>
      </c>
      <c r="U3203" s="1">
        <f t="shared" si="938"/>
        <v>-0.10799191902711562</v>
      </c>
      <c r="V3203" s="1">
        <v>279</v>
      </c>
      <c r="W3203" s="1">
        <f t="shared" si="939"/>
        <v>17.633764502487914</v>
      </c>
      <c r="X3203" s="1">
        <f t="shared" si="940"/>
        <v>34.860103496940205</v>
      </c>
      <c r="Y3203" s="1">
        <f t="shared" si="941"/>
        <v>1.0028480162654838</v>
      </c>
      <c r="Z3203" s="1">
        <f t="shared" si="949"/>
        <v>0.26599999999999974</v>
      </c>
      <c r="AA3203" s="1">
        <f t="shared" si="942"/>
        <v>5.9926800627605227E-2</v>
      </c>
      <c r="AB3203" s="1">
        <f t="shared" si="943"/>
        <v>2.4677099</v>
      </c>
      <c r="AC3203" s="1">
        <f t="shared" si="944"/>
        <v>2.6926238706045988</v>
      </c>
      <c r="AF3203" s="1">
        <f t="shared" si="945"/>
        <v>9.0788839289181276</v>
      </c>
      <c r="AG3203" s="1">
        <f t="shared" si="946"/>
        <v>3.9548394265461853</v>
      </c>
      <c r="AH3203" s="1">
        <f t="shared" si="947"/>
        <v>8.4877001715342857</v>
      </c>
      <c r="AI3203">
        <v>8.3000000000000007</v>
      </c>
      <c r="AJ3203">
        <v>6</v>
      </c>
      <c r="AK3203">
        <v>138</v>
      </c>
      <c r="AL3203">
        <v>6</v>
      </c>
      <c r="AM3203">
        <v>9089</v>
      </c>
      <c r="AN3203">
        <v>9108</v>
      </c>
      <c r="AO3203">
        <v>9060</v>
      </c>
      <c r="AP3203">
        <v>52</v>
      </c>
      <c r="AQ3203">
        <v>0</v>
      </c>
    </row>
    <row r="3204" spans="1:43">
      <c r="A3204" s="27">
        <v>41188</v>
      </c>
      <c r="B3204" s="27"/>
      <c r="C3204">
        <v>10.7</v>
      </c>
      <c r="D3204">
        <v>15.9</v>
      </c>
      <c r="E3204">
        <v>8.1999999999999993</v>
      </c>
      <c r="F3204">
        <v>68</v>
      </c>
      <c r="G3204">
        <v>32</v>
      </c>
      <c r="H3204">
        <v>3.8</v>
      </c>
      <c r="I3204" s="10">
        <v>935</v>
      </c>
      <c r="J3204">
        <v>3.7</v>
      </c>
      <c r="K3204" s="2">
        <v>10</v>
      </c>
      <c r="L3204" s="1">
        <f t="shared" ref="L3204:L3267" si="951">(0.408*O3204*(W3204-Q3204-Z3204)+AA3204*AC3204*(N3204-P3204)*900/(C3204+273))/(O3204+AA3204*(1+0.34*AC3204))</f>
        <v>2.796030573717335</v>
      </c>
      <c r="M3204" s="1">
        <f t="shared" ref="M3204:M3267" si="952">F3204*2-G3204</f>
        <v>104</v>
      </c>
      <c r="N3204" s="1">
        <f t="shared" ref="N3204:N3267" si="953">0.611*EXP(17.27*C3204/(C3204+237.3))</f>
        <v>1.2871862257172708</v>
      </c>
      <c r="O3204" s="1">
        <f t="shared" si="948"/>
        <v>8.5764977123266375E-2</v>
      </c>
      <c r="P3204" s="1">
        <f t="shared" si="950"/>
        <v>0.85483675400880643</v>
      </c>
      <c r="Q3204">
        <f t="shared" ref="Q3204:Q3267" si="954">2.45*(0.9*H3204/R3204+0.1)*(0.34-0.14*P3204^0.5)*((D3204+273)^4+(E3204+273)^4)*10^(-9)</f>
        <v>2.6612740078015893</v>
      </c>
      <c r="R3204">
        <f t="shared" ref="R3204:R3267" si="955">7.64*S3204</f>
        <v>11.782357257750158</v>
      </c>
      <c r="S3204">
        <f t="shared" ref="S3204:S3267" si="956">ACOS(-TAN(T3204)*TAN(U3204))</f>
        <v>1.5421933583442615</v>
      </c>
      <c r="T3204">
        <v>0.2432</v>
      </c>
      <c r="U3204" s="1">
        <f t="shared" ref="U3204:U3267" si="957">0.409*SIN(0.0172*V3204-1.39)</f>
        <v>-0.11476075990666719</v>
      </c>
      <c r="V3204" s="1">
        <v>280</v>
      </c>
      <c r="W3204" s="1">
        <f t="shared" ref="W3204:W3267" si="958">0.77*(0.25+0.5*H3204/R3204)*X3204</f>
        <v>11.006739545901819</v>
      </c>
      <c r="X3204" s="1">
        <f t="shared" ref="X3204:X3267" si="959">37.6*Y3204*(S3204*SIN(T3204)*SIN(U3204)+COS(T3204)*COS(U3204)*SIN(S3204))</f>
        <v>34.75790154698452</v>
      </c>
      <c r="Y3204" s="1">
        <f t="shared" ref="Y3204:Y3267" si="960">1+0.033*COS(0.0172*V3204)</f>
        <v>1.0034130493378366</v>
      </c>
      <c r="Z3204" s="1">
        <f t="shared" si="949"/>
        <v>-1.2920000000000003</v>
      </c>
      <c r="AA3204" s="1">
        <f t="shared" ref="AA3204:AA3267" si="961">(0.00163*101.3*((293-0.0065*I3204)/293)^5.26)/AB3204</f>
        <v>5.9732492289899915E-2</v>
      </c>
      <c r="AB3204" s="1">
        <f t="shared" ref="AB3204:AB3267" si="962">2.501-C3204*2.361*10^(-3)</f>
        <v>2.4757373</v>
      </c>
      <c r="AC3204" s="1">
        <f t="shared" ref="AC3204:AC3267" si="963">4.87*J3204/(LN(67.8*K3204-5.42))</f>
        <v>2.7674189781213934</v>
      </c>
      <c r="AF3204" s="1">
        <f t="shared" ref="AF3204:AF3267" si="964">0.0023*X3204*(C3204+17.8)*(D3204-E3204)^0.5</f>
        <v>6.3222491591925731</v>
      </c>
      <c r="AG3204" s="1">
        <f t="shared" ref="AG3204:AG3267" si="965">0.489+0.289*(W3204-Q3204)+0.023*C3204</f>
        <v>3.1469395405109664</v>
      </c>
      <c r="AH3204" s="1">
        <f t="shared" ref="AH3204:AH3267" si="966">1.26*O3204/(O3204+AA3204)*(W3204-Q3204-Z3204)</f>
        <v>7.157937787965154</v>
      </c>
      <c r="AI3204">
        <v>7</v>
      </c>
      <c r="AJ3204">
        <v>14</v>
      </c>
      <c r="AK3204">
        <v>127</v>
      </c>
      <c r="AL3204">
        <v>15</v>
      </c>
      <c r="AM3204">
        <v>9140</v>
      </c>
      <c r="AN3204">
        <v>9162</v>
      </c>
      <c r="AO3204">
        <v>9081</v>
      </c>
      <c r="AP3204">
        <v>86</v>
      </c>
      <c r="AQ3204">
        <v>32700</v>
      </c>
    </row>
    <row r="3205" spans="1:43">
      <c r="A3205" s="27">
        <v>41189</v>
      </c>
      <c r="B3205" s="27"/>
      <c r="C3205">
        <v>7.7</v>
      </c>
      <c r="D3205">
        <v>12.7</v>
      </c>
      <c r="E3205">
        <v>3.8</v>
      </c>
      <c r="F3205">
        <v>71</v>
      </c>
      <c r="G3205">
        <v>39</v>
      </c>
      <c r="H3205">
        <v>8.3000000000000007</v>
      </c>
      <c r="I3205" s="10">
        <v>935</v>
      </c>
      <c r="J3205">
        <v>2.4</v>
      </c>
      <c r="K3205" s="2">
        <v>10</v>
      </c>
      <c r="L3205" s="1">
        <f t="shared" si="951"/>
        <v>2.8483232653545705</v>
      </c>
      <c r="M3205" s="1">
        <f t="shared" si="952"/>
        <v>103</v>
      </c>
      <c r="N3205" s="1">
        <f t="shared" si="953"/>
        <v>1.0513900110721115</v>
      </c>
      <c r="O3205" s="1">
        <f t="shared" ref="O3205:O3268" si="967">4098*N3205/((C3205+237.3)^2)</f>
        <v>7.178002941063745E-2</v>
      </c>
      <c r="P3205" s="1">
        <f t="shared" si="950"/>
        <v>0.6995820782451363</v>
      </c>
      <c r="Q3205">
        <f t="shared" si="954"/>
        <v>5.0285306322827132</v>
      </c>
      <c r="R3205">
        <f t="shared" si="955"/>
        <v>11.769405327468133</v>
      </c>
      <c r="S3205">
        <f t="shared" si="956"/>
        <v>1.5404980795115359</v>
      </c>
      <c r="T3205">
        <v>0.2432</v>
      </c>
      <c r="U3205" s="1">
        <f t="shared" si="957"/>
        <v>-0.12149565080000066</v>
      </c>
      <c r="V3205" s="1">
        <v>281</v>
      </c>
      <c r="W3205" s="1">
        <f t="shared" si="958"/>
        <v>16.080076710429747</v>
      </c>
      <c r="X3205" s="1">
        <f t="shared" si="959"/>
        <v>34.654662200450012</v>
      </c>
      <c r="Y3205" s="1">
        <f t="shared" si="960"/>
        <v>1.003977072718566</v>
      </c>
      <c r="Z3205" s="1">
        <f t="shared" si="949"/>
        <v>-1.1399999999999997</v>
      </c>
      <c r="AA3205" s="1">
        <f t="shared" si="961"/>
        <v>5.956208718934175E-2</v>
      </c>
      <c r="AB3205" s="1">
        <f t="shared" si="962"/>
        <v>2.4828202999999998</v>
      </c>
      <c r="AC3205" s="1">
        <f t="shared" si="963"/>
        <v>1.7950825804030659</v>
      </c>
      <c r="AF3205" s="1">
        <f t="shared" si="964"/>
        <v>6.0635182584140104</v>
      </c>
      <c r="AG3205" s="1">
        <f t="shared" si="965"/>
        <v>3.8599968165844922</v>
      </c>
      <c r="AH3205" s="1">
        <f t="shared" si="966"/>
        <v>8.3951594809600465</v>
      </c>
      <c r="AI3205">
        <v>9</v>
      </c>
      <c r="AJ3205">
        <v>14</v>
      </c>
      <c r="AK3205">
        <v>144</v>
      </c>
      <c r="AL3205">
        <v>15</v>
      </c>
      <c r="AM3205">
        <v>9210</v>
      </c>
      <c r="AN3205">
        <v>9234</v>
      </c>
      <c r="AO3205">
        <v>9162</v>
      </c>
      <c r="AP3205">
        <v>71</v>
      </c>
      <c r="AQ3205">
        <v>242</v>
      </c>
    </row>
    <row r="3206" spans="1:43">
      <c r="A3206" s="27">
        <v>41190</v>
      </c>
      <c r="B3206" s="27"/>
      <c r="C3206">
        <v>10</v>
      </c>
      <c r="D3206">
        <v>16.100000000000001</v>
      </c>
      <c r="E3206">
        <v>5.6</v>
      </c>
      <c r="F3206">
        <v>53</v>
      </c>
      <c r="G3206">
        <v>24</v>
      </c>
      <c r="H3206">
        <v>9.4</v>
      </c>
      <c r="I3206" s="10">
        <v>935</v>
      </c>
      <c r="J3206">
        <v>2.4</v>
      </c>
      <c r="K3206" s="2">
        <v>10</v>
      </c>
      <c r="L3206" s="1">
        <f t="shared" si="951"/>
        <v>3.1611769453350504</v>
      </c>
      <c r="M3206" s="1">
        <f t="shared" si="952"/>
        <v>82</v>
      </c>
      <c r="N3206" s="1">
        <f t="shared" si="953"/>
        <v>1.2283647027117881</v>
      </c>
      <c r="O3206" s="1">
        <f t="shared" si="967"/>
        <v>8.2309705870108149E-2</v>
      </c>
      <c r="P3206" s="1">
        <f t="shared" si="950"/>
        <v>0.59269225634451794</v>
      </c>
      <c r="Q3206">
        <f t="shared" si="954"/>
        <v>6.0665628941656076</v>
      </c>
      <c r="R3206">
        <f t="shared" si="955"/>
        <v>11.756500710227703</v>
      </c>
      <c r="S3206">
        <f t="shared" si="956"/>
        <v>1.5388089934853015</v>
      </c>
      <c r="T3206">
        <v>0.2432</v>
      </c>
      <c r="U3206" s="1">
        <f t="shared" si="957"/>
        <v>-0.12819459930611424</v>
      </c>
      <c r="V3206" s="1">
        <v>282</v>
      </c>
      <c r="W3206" s="1">
        <f t="shared" si="958"/>
        <v>17.286612873635605</v>
      </c>
      <c r="X3206" s="1">
        <f t="shared" si="959"/>
        <v>34.550443694171307</v>
      </c>
      <c r="Y3206" s="1">
        <f t="shared" si="960"/>
        <v>1.0045399195511084</v>
      </c>
      <c r="Z3206" s="1">
        <f t="shared" ref="Z3206:Z3269" si="968">0.38*(C3206-C3205)</f>
        <v>0.87399999999999989</v>
      </c>
      <c r="AA3206" s="1">
        <f t="shared" si="961"/>
        <v>5.9692643945469887E-2</v>
      </c>
      <c r="AB3206" s="1">
        <f t="shared" si="962"/>
        <v>2.4773899999999998</v>
      </c>
      <c r="AC3206" s="1">
        <f t="shared" si="963"/>
        <v>1.7950825804030659</v>
      </c>
      <c r="AF3206" s="1">
        <f t="shared" si="964"/>
        <v>7.1584815571017808</v>
      </c>
      <c r="AG3206" s="1">
        <f t="shared" si="965"/>
        <v>3.9615944440668289</v>
      </c>
      <c r="AH3206" s="1">
        <f t="shared" si="966"/>
        <v>7.5561511348954014</v>
      </c>
      <c r="AI3206">
        <v>3.8</v>
      </c>
      <c r="AJ3206">
        <v>10</v>
      </c>
      <c r="AK3206">
        <v>54</v>
      </c>
      <c r="AL3206">
        <v>4</v>
      </c>
      <c r="AM3206">
        <v>9196</v>
      </c>
      <c r="AN3206">
        <v>9222</v>
      </c>
      <c r="AO3206">
        <v>9172</v>
      </c>
      <c r="AP3206">
        <v>62</v>
      </c>
      <c r="AQ3206">
        <v>0</v>
      </c>
    </row>
    <row r="3207" spans="1:43">
      <c r="A3207" s="27">
        <v>41191</v>
      </c>
      <c r="B3207" s="27"/>
      <c r="C3207">
        <v>10.7</v>
      </c>
      <c r="D3207">
        <v>16</v>
      </c>
      <c r="E3207">
        <v>6.3</v>
      </c>
      <c r="F3207">
        <v>53</v>
      </c>
      <c r="G3207">
        <v>30</v>
      </c>
      <c r="H3207">
        <v>10.3</v>
      </c>
      <c r="I3207" s="10">
        <v>935</v>
      </c>
      <c r="J3207">
        <v>2.1</v>
      </c>
      <c r="K3207" s="2">
        <v>10</v>
      </c>
      <c r="L3207" s="1">
        <f t="shared" si="951"/>
        <v>3.3607358584468732</v>
      </c>
      <c r="M3207" s="1">
        <f t="shared" si="952"/>
        <v>76</v>
      </c>
      <c r="N3207" s="1">
        <f t="shared" si="953"/>
        <v>1.2871862257172708</v>
      </c>
      <c r="O3207" s="1">
        <f t="shared" si="967"/>
        <v>8.5764977123266375E-2</v>
      </c>
      <c r="P3207" s="1">
        <f t="shared" ref="P3207:P3270" si="969">0.5*(M3207/100)*0.611*EXP(17.27*E3207/(E3207+237.3))+0.5*(G3207/100)*0.611*EXP(17.27*D3207/(D3207+237.3))</f>
        <v>0.63574085518021106</v>
      </c>
      <c r="Q3207">
        <f t="shared" si="954"/>
        <v>6.4993454753401316</v>
      </c>
      <c r="R3207">
        <f t="shared" si="955"/>
        <v>11.74364634076389</v>
      </c>
      <c r="S3207">
        <f t="shared" si="956"/>
        <v>1.5371264843931793</v>
      </c>
      <c r="T3207">
        <v>0.2432</v>
      </c>
      <c r="U3207" s="1">
        <f t="shared" si="957"/>
        <v>-0.13485562365694009</v>
      </c>
      <c r="V3207" s="1">
        <v>283</v>
      </c>
      <c r="W3207" s="1">
        <f t="shared" si="958"/>
        <v>18.261935068388148</v>
      </c>
      <c r="X3207" s="1">
        <f t="shared" si="959"/>
        <v>34.445305812675812</v>
      </c>
      <c r="Y3207" s="1">
        <f t="shared" si="960"/>
        <v>1.0051014233269624</v>
      </c>
      <c r="Z3207" s="1">
        <f t="shared" si="968"/>
        <v>0.26599999999999974</v>
      </c>
      <c r="AA3207" s="1">
        <f t="shared" si="961"/>
        <v>5.9732492289899915E-2</v>
      </c>
      <c r="AB3207" s="1">
        <f t="shared" si="962"/>
        <v>2.4757373</v>
      </c>
      <c r="AC3207" s="1">
        <f t="shared" si="963"/>
        <v>1.5706972578526825</v>
      </c>
      <c r="AF3207" s="1">
        <f t="shared" si="964"/>
        <v>7.0321578061403311</v>
      </c>
      <c r="AG3207" s="1">
        <f t="shared" si="965"/>
        <v>4.1344883923908764</v>
      </c>
      <c r="AH3207" s="1">
        <f t="shared" si="966"/>
        <v>8.5387462871308983</v>
      </c>
      <c r="AI3207">
        <v>3.7</v>
      </c>
      <c r="AJ3207">
        <v>10</v>
      </c>
      <c r="AK3207">
        <v>49</v>
      </c>
      <c r="AL3207">
        <v>10</v>
      </c>
      <c r="AM3207">
        <v>9173</v>
      </c>
      <c r="AN3207">
        <v>9198</v>
      </c>
      <c r="AO3207">
        <v>9152</v>
      </c>
      <c r="AP3207">
        <v>65</v>
      </c>
      <c r="AQ3207">
        <v>0</v>
      </c>
    </row>
    <row r="3208" spans="1:43">
      <c r="A3208" s="27">
        <v>41192</v>
      </c>
      <c r="B3208" s="27"/>
      <c r="C3208">
        <v>10.7</v>
      </c>
      <c r="D3208">
        <v>15.9</v>
      </c>
      <c r="E3208">
        <v>5.7</v>
      </c>
      <c r="F3208">
        <v>56</v>
      </c>
      <c r="G3208">
        <v>35</v>
      </c>
      <c r="H3208">
        <v>10.1</v>
      </c>
      <c r="I3208" s="10">
        <v>935</v>
      </c>
      <c r="J3208">
        <v>2.1</v>
      </c>
      <c r="K3208" s="2">
        <v>10</v>
      </c>
      <c r="L3208" s="1">
        <f t="shared" si="951"/>
        <v>3.3470382429480074</v>
      </c>
      <c r="M3208" s="1">
        <f t="shared" si="952"/>
        <v>77</v>
      </c>
      <c r="N3208" s="1">
        <f t="shared" si="953"/>
        <v>1.2871862257172708</v>
      </c>
      <c r="O3208" s="1">
        <f t="shared" si="967"/>
        <v>8.5764977123266375E-2</v>
      </c>
      <c r="P3208" s="1">
        <f t="shared" si="969"/>
        <v>0.66900018396145933</v>
      </c>
      <c r="Q3208">
        <f t="shared" si="954"/>
        <v>6.2829471432583359</v>
      </c>
      <c r="R3208">
        <f t="shared" si="955"/>
        <v>11.730845190724546</v>
      </c>
      <c r="S3208">
        <f t="shared" si="956"/>
        <v>1.5354509411943122</v>
      </c>
      <c r="T3208">
        <v>0.2432</v>
      </c>
      <c r="U3208" s="1">
        <f t="shared" si="957"/>
        <v>-0.14147675330361495</v>
      </c>
      <c r="V3208" s="1">
        <v>284</v>
      </c>
      <c r="W3208" s="1">
        <f t="shared" si="958"/>
        <v>17.992992822718222</v>
      </c>
      <c r="X3208" s="1">
        <f t="shared" si="959"/>
        <v>34.339309828299839</v>
      </c>
      <c r="Y3208" s="1">
        <f t="shared" si="960"/>
        <v>1.0056614179349457</v>
      </c>
      <c r="Z3208" s="1">
        <f t="shared" si="968"/>
        <v>0</v>
      </c>
      <c r="AA3208" s="1">
        <f t="shared" si="961"/>
        <v>5.9732492289899915E-2</v>
      </c>
      <c r="AB3208" s="1">
        <f t="shared" si="962"/>
        <v>2.4757373</v>
      </c>
      <c r="AC3208" s="1">
        <f t="shared" si="963"/>
        <v>1.5706972578526825</v>
      </c>
      <c r="AF3208" s="1">
        <f t="shared" si="964"/>
        <v>7.1889314780316864</v>
      </c>
      <c r="AG3208" s="1">
        <f t="shared" si="965"/>
        <v>4.1193032013639064</v>
      </c>
      <c r="AH3208" s="1">
        <f t="shared" si="966"/>
        <v>8.6972843779762901</v>
      </c>
      <c r="AI3208">
        <v>3.8</v>
      </c>
      <c r="AJ3208">
        <v>10</v>
      </c>
      <c r="AK3208">
        <v>57</v>
      </c>
      <c r="AL3208">
        <v>3</v>
      </c>
      <c r="AM3208">
        <v>9145</v>
      </c>
      <c r="AN3208">
        <v>9164</v>
      </c>
      <c r="AO3208">
        <v>9128</v>
      </c>
      <c r="AP3208">
        <v>69</v>
      </c>
      <c r="AQ3208">
        <v>0</v>
      </c>
    </row>
    <row r="3209" spans="1:43">
      <c r="A3209" s="27">
        <v>41193</v>
      </c>
      <c r="B3209" s="27"/>
      <c r="C3209">
        <v>11.9</v>
      </c>
      <c r="D3209">
        <v>17.5</v>
      </c>
      <c r="E3209">
        <v>7.6</v>
      </c>
      <c r="F3209">
        <v>53</v>
      </c>
      <c r="G3209">
        <v>31</v>
      </c>
      <c r="H3209">
        <v>10.1</v>
      </c>
      <c r="I3209" s="10">
        <v>935</v>
      </c>
      <c r="J3209">
        <v>2.2000000000000002</v>
      </c>
      <c r="K3209" s="2">
        <v>10</v>
      </c>
      <c r="L3209" s="1">
        <f t="shared" si="951"/>
        <v>3.415818710418018</v>
      </c>
      <c r="M3209" s="1">
        <f t="shared" si="952"/>
        <v>75</v>
      </c>
      <c r="N3209" s="1">
        <f t="shared" si="953"/>
        <v>1.3937984130245886</v>
      </c>
      <c r="O3209" s="1">
        <f t="shared" si="967"/>
        <v>9.1976280704591198E-2</v>
      </c>
      <c r="P3209" s="1">
        <f t="shared" si="969"/>
        <v>0.7016869541013826</v>
      </c>
      <c r="Q3209">
        <f t="shared" si="954"/>
        <v>6.3656951991141533</v>
      </c>
      <c r="R3209">
        <f t="shared" si="955"/>
        <v>11.718100269996294</v>
      </c>
      <c r="S3209">
        <f t="shared" si="956"/>
        <v>1.5337827578529182</v>
      </c>
      <c r="T3209">
        <v>0.2432</v>
      </c>
      <c r="U3209" s="1">
        <f t="shared" si="957"/>
        <v>-0.14805602949943478</v>
      </c>
      <c r="V3209" s="1">
        <v>285</v>
      </c>
      <c r="W3209" s="1">
        <f t="shared" si="958"/>
        <v>17.94937824324693</v>
      </c>
      <c r="X3209" s="1">
        <f t="shared" si="959"/>
        <v>34.232518439420943</v>
      </c>
      <c r="Y3209" s="1">
        <f t="shared" si="960"/>
        <v>1.0062197377103379</v>
      </c>
      <c r="Z3209" s="1">
        <f t="shared" si="968"/>
        <v>0.45600000000000041</v>
      </c>
      <c r="AA3209" s="1">
        <f t="shared" si="961"/>
        <v>5.9800927655895605E-2</v>
      </c>
      <c r="AB3209" s="1">
        <f t="shared" si="962"/>
        <v>2.4729041</v>
      </c>
      <c r="AC3209" s="1">
        <f t="shared" si="963"/>
        <v>1.6454923653694771</v>
      </c>
      <c r="AF3209" s="1">
        <f t="shared" si="964"/>
        <v>7.3576772522781653</v>
      </c>
      <c r="AG3209" s="1">
        <f t="shared" si="965"/>
        <v>4.1103843997543716</v>
      </c>
      <c r="AH3209" s="1">
        <f t="shared" si="966"/>
        <v>8.4965883020016815</v>
      </c>
      <c r="AI3209">
        <v>3.7</v>
      </c>
      <c r="AJ3209">
        <v>10</v>
      </c>
      <c r="AK3209">
        <v>55</v>
      </c>
      <c r="AL3209">
        <v>3</v>
      </c>
      <c r="AM3209">
        <v>9136</v>
      </c>
      <c r="AN3209">
        <v>9145</v>
      </c>
      <c r="AO3209">
        <v>9125</v>
      </c>
      <c r="AP3209">
        <v>71</v>
      </c>
      <c r="AQ3209">
        <v>0</v>
      </c>
    </row>
    <row r="3210" spans="1:43">
      <c r="A3210" s="27">
        <v>41194</v>
      </c>
      <c r="B3210" s="27"/>
      <c r="C3210">
        <v>12.5</v>
      </c>
      <c r="D3210">
        <v>18.3</v>
      </c>
      <c r="E3210">
        <v>8.5</v>
      </c>
      <c r="F3210">
        <v>49</v>
      </c>
      <c r="G3210">
        <v>28</v>
      </c>
      <c r="H3210">
        <v>10.1</v>
      </c>
      <c r="I3210" s="10">
        <v>935</v>
      </c>
      <c r="J3210">
        <v>1.9</v>
      </c>
      <c r="K3210" s="2">
        <v>10</v>
      </c>
      <c r="L3210" s="1">
        <f t="shared" si="951"/>
        <v>3.4792454310033283</v>
      </c>
      <c r="M3210" s="1">
        <f t="shared" si="952"/>
        <v>70</v>
      </c>
      <c r="N3210" s="1">
        <f t="shared" si="953"/>
        <v>1.4499557420926388</v>
      </c>
      <c r="O3210" s="1">
        <f t="shared" si="967"/>
        <v>9.5222993945126205E-2</v>
      </c>
      <c r="P3210" s="1">
        <f t="shared" si="969"/>
        <v>0.68312643299645148</v>
      </c>
      <c r="Q3210">
        <f t="shared" si="954"/>
        <v>6.4929143605715938</v>
      </c>
      <c r="R3210">
        <f t="shared" si="955"/>
        <v>11.705414627923249</v>
      </c>
      <c r="S3210">
        <f t="shared" si="956"/>
        <v>1.5321223334978076</v>
      </c>
      <c r="T3210">
        <v>0.2432</v>
      </c>
      <c r="U3210" s="1">
        <f t="shared" si="957"/>
        <v>-0.15459150587931494</v>
      </c>
      <c r="V3210" s="1">
        <v>286</v>
      </c>
      <c r="W3210" s="1">
        <f t="shared" si="958"/>
        <v>17.905272309791531</v>
      </c>
      <c r="X3210" s="1">
        <f t="shared" si="959"/>
        <v>34.124995706911307</v>
      </c>
      <c r="Y3210" s="1">
        <f t="shared" si="960"/>
        <v>1.006776217483889</v>
      </c>
      <c r="Z3210" s="1">
        <f t="shared" si="968"/>
        <v>0.22799999999999987</v>
      </c>
      <c r="AA3210" s="1">
        <f t="shared" si="961"/>
        <v>5.9835204177268807E-2</v>
      </c>
      <c r="AB3210" s="1">
        <f t="shared" si="962"/>
        <v>2.4714874999999998</v>
      </c>
      <c r="AC3210" s="1">
        <f t="shared" si="963"/>
        <v>1.4211070428190937</v>
      </c>
      <c r="AF3210" s="1">
        <f t="shared" si="964"/>
        <v>7.4448526713916099</v>
      </c>
      <c r="AG3210" s="1">
        <f t="shared" si="965"/>
        <v>4.0746714473245618</v>
      </c>
      <c r="AH3210" s="1">
        <f t="shared" si="966"/>
        <v>8.6542353667228831</v>
      </c>
      <c r="AI3210">
        <v>3.4</v>
      </c>
      <c r="AJ3210">
        <v>10</v>
      </c>
      <c r="AK3210">
        <v>46</v>
      </c>
      <c r="AL3210">
        <v>1</v>
      </c>
      <c r="AM3210">
        <v>9131</v>
      </c>
      <c r="AN3210">
        <v>9145</v>
      </c>
      <c r="AO3210">
        <v>9112</v>
      </c>
      <c r="AP3210">
        <v>68</v>
      </c>
      <c r="AQ3210">
        <v>0</v>
      </c>
    </row>
    <row r="3211" spans="1:43">
      <c r="A3211" s="27">
        <v>41195</v>
      </c>
      <c r="B3211" s="27"/>
      <c r="C3211">
        <v>11.6</v>
      </c>
      <c r="D3211">
        <v>16.899999999999999</v>
      </c>
      <c r="E3211">
        <v>7.7</v>
      </c>
      <c r="F3211">
        <v>47</v>
      </c>
      <c r="G3211">
        <v>24</v>
      </c>
      <c r="H3211">
        <v>10.3</v>
      </c>
      <c r="I3211" s="10">
        <v>935</v>
      </c>
      <c r="J3211">
        <v>2</v>
      </c>
      <c r="K3211" s="2">
        <v>10</v>
      </c>
      <c r="L3211" s="1">
        <f t="shared" si="951"/>
        <v>3.5916687800242397</v>
      </c>
      <c r="M3211" s="1">
        <f t="shared" si="952"/>
        <v>70</v>
      </c>
      <c r="N3211" s="1">
        <f t="shared" si="953"/>
        <v>1.3664431264636057</v>
      </c>
      <c r="O3211" s="1">
        <f t="shared" si="967"/>
        <v>9.0388612784929559E-2</v>
      </c>
      <c r="P3211" s="1">
        <f t="shared" si="969"/>
        <v>0.59912019368009994</v>
      </c>
      <c r="Q3211">
        <f t="shared" si="954"/>
        <v>6.7241662881452209</v>
      </c>
      <c r="R3211">
        <f t="shared" si="955"/>
        <v>11.692791354412524</v>
      </c>
      <c r="S3211">
        <f t="shared" si="956"/>
        <v>1.5304700725670843</v>
      </c>
      <c r="T3211">
        <v>0.2432</v>
      </c>
      <c r="U3211" s="1">
        <f t="shared" si="957"/>
        <v>-0.16108124903558887</v>
      </c>
      <c r="V3211" s="1">
        <v>287</v>
      </c>
      <c r="W3211" s="1">
        <f t="shared" si="958"/>
        <v>18.084714875864424</v>
      </c>
      <c r="X3211" s="1">
        <f t="shared" si="959"/>
        <v>34.016806988919015</v>
      </c>
      <c r="Y3211" s="1">
        <f t="shared" si="960"/>
        <v>1.0073306926306809</v>
      </c>
      <c r="Z3211" s="1">
        <f t="shared" si="968"/>
        <v>-0.34200000000000014</v>
      </c>
      <c r="AA3211" s="1">
        <f t="shared" si="961"/>
        <v>5.9783804117438784E-2</v>
      </c>
      <c r="AB3211" s="1">
        <f t="shared" si="962"/>
        <v>2.4736123999999999</v>
      </c>
      <c r="AC3211" s="1">
        <f t="shared" si="963"/>
        <v>1.4959021503358882</v>
      </c>
      <c r="AF3211" s="1">
        <f t="shared" si="964"/>
        <v>6.9769020509347719</v>
      </c>
      <c r="AG3211" s="1">
        <f t="shared" si="965"/>
        <v>4.0389985418508498</v>
      </c>
      <c r="AH3211" s="1">
        <f t="shared" si="966"/>
        <v>8.8751264375709837</v>
      </c>
      <c r="AI3211">
        <v>3.4</v>
      </c>
      <c r="AJ3211">
        <v>10</v>
      </c>
      <c r="AK3211">
        <v>50</v>
      </c>
      <c r="AL3211">
        <v>2</v>
      </c>
      <c r="AM3211">
        <v>9098</v>
      </c>
      <c r="AN3211">
        <v>9125</v>
      </c>
      <c r="AO3211">
        <v>9075</v>
      </c>
      <c r="AP3211">
        <v>62</v>
      </c>
      <c r="AQ3211">
        <v>0</v>
      </c>
    </row>
    <row r="3212" spans="1:43">
      <c r="A3212" s="27">
        <v>41196</v>
      </c>
      <c r="B3212" s="27"/>
      <c r="C3212">
        <v>9.5</v>
      </c>
      <c r="D3212">
        <v>14</v>
      </c>
      <c r="E3212">
        <v>6.5</v>
      </c>
      <c r="F3212">
        <v>31</v>
      </c>
      <c r="G3212">
        <v>11</v>
      </c>
      <c r="H3212">
        <v>7.4</v>
      </c>
      <c r="I3212" s="10">
        <v>935</v>
      </c>
      <c r="J3212">
        <v>2.7</v>
      </c>
      <c r="K3212" s="2">
        <v>10</v>
      </c>
      <c r="L3212" s="1">
        <f t="shared" si="951"/>
        <v>3.6402765978849057</v>
      </c>
      <c r="M3212" s="1">
        <f t="shared" si="952"/>
        <v>51</v>
      </c>
      <c r="N3212" s="1">
        <f t="shared" si="953"/>
        <v>1.1878093448750482</v>
      </c>
      <c r="O3212" s="1">
        <f t="shared" si="967"/>
        <v>7.9915014212683239E-2</v>
      </c>
      <c r="P3212" s="1">
        <f t="shared" si="969"/>
        <v>0.33486704738814022</v>
      </c>
      <c r="Q3212">
        <f t="shared" si="954"/>
        <v>5.4803440757095512</v>
      </c>
      <c r="R3212">
        <f t="shared" si="955"/>
        <v>11.680233580920646</v>
      </c>
      <c r="S3212">
        <f t="shared" si="956"/>
        <v>1.5288263849372574</v>
      </c>
      <c r="T3212">
        <v>0.2432</v>
      </c>
      <c r="U3212" s="1">
        <f t="shared" si="957"/>
        <v>-0.16752333908997327</v>
      </c>
      <c r="V3212" s="1">
        <v>288</v>
      </c>
      <c r="W3212" s="1">
        <f t="shared" si="958"/>
        <v>14.798014000538537</v>
      </c>
      <c r="X3212" s="1">
        <f t="shared" si="959"/>
        <v>33.908018874086373</v>
      </c>
      <c r="Y3212" s="1">
        <f t="shared" si="960"/>
        <v>1.0078829991188305</v>
      </c>
      <c r="Z3212" s="1">
        <f t="shared" si="968"/>
        <v>-0.79799999999999982</v>
      </c>
      <c r="AA3212" s="1">
        <f t="shared" si="961"/>
        <v>5.9664213377859383E-2</v>
      </c>
      <c r="AB3212" s="1">
        <f t="shared" si="962"/>
        <v>2.4785705</v>
      </c>
      <c r="AC3212" s="1">
        <f t="shared" si="963"/>
        <v>2.019467902953449</v>
      </c>
      <c r="AF3212" s="1">
        <f t="shared" si="964"/>
        <v>5.8307380514005995</v>
      </c>
      <c r="AG3212" s="1">
        <f t="shared" si="965"/>
        <v>3.4003066082755766</v>
      </c>
      <c r="AH3212" s="1">
        <f t="shared" si="966"/>
        <v>7.2974778475851885</v>
      </c>
      <c r="AI3212">
        <v>5.3</v>
      </c>
      <c r="AJ3212">
        <v>1</v>
      </c>
      <c r="AK3212">
        <v>93</v>
      </c>
      <c r="AL3212">
        <v>1</v>
      </c>
      <c r="AM3212">
        <v>9108</v>
      </c>
      <c r="AN3212">
        <v>9153</v>
      </c>
      <c r="AO3212">
        <v>9079</v>
      </c>
      <c r="AP3212">
        <v>37</v>
      </c>
      <c r="AQ3212">
        <v>0</v>
      </c>
    </row>
    <row r="3213" spans="1:43">
      <c r="A3213" s="27">
        <v>41197</v>
      </c>
      <c r="B3213" s="27"/>
      <c r="C3213">
        <v>4.7</v>
      </c>
      <c r="D3213">
        <v>10.6</v>
      </c>
      <c r="E3213">
        <v>-0.6</v>
      </c>
      <c r="F3213">
        <v>23</v>
      </c>
      <c r="G3213">
        <v>11</v>
      </c>
      <c r="H3213">
        <v>9.9</v>
      </c>
      <c r="I3213" s="10">
        <v>935</v>
      </c>
      <c r="J3213">
        <v>1.3</v>
      </c>
      <c r="K3213" s="2">
        <v>10</v>
      </c>
      <c r="L3213" s="1">
        <f t="shared" si="951"/>
        <v>3.0685621451760805</v>
      </c>
      <c r="M3213" s="1">
        <f t="shared" si="952"/>
        <v>35</v>
      </c>
      <c r="N3213" s="1">
        <f t="shared" si="953"/>
        <v>0.85449106840682587</v>
      </c>
      <c r="O3213" s="1">
        <f t="shared" si="967"/>
        <v>5.9792780519280997E-2</v>
      </c>
      <c r="P3213" s="1">
        <f t="shared" si="969"/>
        <v>0.17267002366211545</v>
      </c>
      <c r="Q3213">
        <f t="shared" si="954"/>
        <v>7.1407779301378707</v>
      </c>
      <c r="R3213">
        <f t="shared" si="955"/>
        <v>11.667744481314932</v>
      </c>
      <c r="S3213">
        <f t="shared" si="956"/>
        <v>1.527191686035986</v>
      </c>
      <c r="T3213">
        <v>0.2432</v>
      </c>
      <c r="U3213" s="1">
        <f t="shared" si="957"/>
        <v>-0.17391587026153102</v>
      </c>
      <c r="V3213" s="1">
        <v>289</v>
      </c>
      <c r="W3213" s="1">
        <f t="shared" si="958"/>
        <v>17.54726456526069</v>
      </c>
      <c r="X3213" s="1">
        <f t="shared" si="959"/>
        <v>33.798699113315799</v>
      </c>
      <c r="Y3213" s="1">
        <f t="shared" si="960"/>
        <v>1.0084329735580144</v>
      </c>
      <c r="Z3213" s="1">
        <f t="shared" si="968"/>
        <v>-1.8239999999999998</v>
      </c>
      <c r="AA3213" s="1">
        <f t="shared" si="961"/>
        <v>5.939265158774143E-2</v>
      </c>
      <c r="AB3213" s="1">
        <f t="shared" si="962"/>
        <v>2.4899032999999999</v>
      </c>
      <c r="AC3213" s="1">
        <f t="shared" si="963"/>
        <v>0.97233639771832736</v>
      </c>
      <c r="AF3213" s="1">
        <f t="shared" si="964"/>
        <v>5.8535502428715542</v>
      </c>
      <c r="AG3213" s="1">
        <f t="shared" si="965"/>
        <v>3.6045746375504941</v>
      </c>
      <c r="AH3213" s="1">
        <f t="shared" si="966"/>
        <v>7.7310744737255606</v>
      </c>
      <c r="AI3213">
        <v>4</v>
      </c>
      <c r="AJ3213">
        <v>2</v>
      </c>
      <c r="AK3213">
        <v>77</v>
      </c>
      <c r="AL3213">
        <v>3</v>
      </c>
      <c r="AM3213">
        <v>9211</v>
      </c>
      <c r="AN3213">
        <v>9227</v>
      </c>
      <c r="AO3213">
        <v>9154</v>
      </c>
      <c r="AP3213">
        <v>18</v>
      </c>
      <c r="AQ3213">
        <v>0</v>
      </c>
    </row>
    <row r="3214" spans="1:43">
      <c r="A3214" s="27">
        <v>41198</v>
      </c>
      <c r="B3214" s="27"/>
      <c r="C3214">
        <v>6.7</v>
      </c>
      <c r="D3214">
        <v>12.1</v>
      </c>
      <c r="E3214">
        <v>2.2000000000000002</v>
      </c>
      <c r="F3214">
        <v>30</v>
      </c>
      <c r="G3214">
        <v>15</v>
      </c>
      <c r="H3214">
        <v>9.5</v>
      </c>
      <c r="I3214" s="10">
        <v>935</v>
      </c>
      <c r="J3214">
        <v>2.6</v>
      </c>
      <c r="K3214" s="2">
        <v>10</v>
      </c>
      <c r="L3214" s="1">
        <f t="shared" si="951"/>
        <v>3.181155098330211</v>
      </c>
      <c r="M3214" s="1">
        <f t="shared" si="952"/>
        <v>45</v>
      </c>
      <c r="N3214" s="1">
        <f t="shared" si="953"/>
        <v>0.98172789008858663</v>
      </c>
      <c r="O3214" s="1">
        <f t="shared" si="967"/>
        <v>6.7574591735807377E-2</v>
      </c>
      <c r="P3214" s="1">
        <f t="shared" si="969"/>
        <v>0.26703156795270555</v>
      </c>
      <c r="Q3214">
        <f t="shared" si="954"/>
        <v>6.7466575722900544</v>
      </c>
      <c r="R3214">
        <f t="shared" si="955"/>
        <v>11.655327272603923</v>
      </c>
      <c r="S3214">
        <f t="shared" si="956"/>
        <v>1.5255663969376863</v>
      </c>
      <c r="T3214">
        <v>0.2432</v>
      </c>
      <c r="U3214" s="1">
        <f t="shared" si="957"/>
        <v>-0.18025695143046375</v>
      </c>
      <c r="V3214" s="1">
        <v>290</v>
      </c>
      <c r="W3214" s="1">
        <f t="shared" si="958"/>
        <v>17.056866966845043</v>
      </c>
      <c r="X3214" s="1">
        <f t="shared" si="959"/>
        <v>33.688916550195749</v>
      </c>
      <c r="Y3214" s="1">
        <f t="shared" si="960"/>
        <v>1.0089804532478057</v>
      </c>
      <c r="Z3214" s="1">
        <f t="shared" si="968"/>
        <v>0.76</v>
      </c>
      <c r="AA3214" s="1">
        <f t="shared" si="961"/>
        <v>5.9505501342726037E-2</v>
      </c>
      <c r="AB3214" s="1">
        <f t="shared" si="962"/>
        <v>2.4851812999999998</v>
      </c>
      <c r="AC3214" s="1">
        <f t="shared" si="963"/>
        <v>1.9446727954366547</v>
      </c>
      <c r="AF3214" s="1">
        <f t="shared" si="964"/>
        <v>5.9730831676539404</v>
      </c>
      <c r="AG3214" s="1">
        <f t="shared" si="965"/>
        <v>3.6227505150263912</v>
      </c>
      <c r="AH3214" s="1">
        <f t="shared" si="966"/>
        <v>6.3986645850301134</v>
      </c>
      <c r="AI3214">
        <v>4.0999999999999996</v>
      </c>
      <c r="AJ3214">
        <v>11</v>
      </c>
      <c r="AK3214">
        <v>55</v>
      </c>
      <c r="AL3214">
        <v>10</v>
      </c>
      <c r="AM3214">
        <v>9196</v>
      </c>
      <c r="AN3214">
        <v>9222</v>
      </c>
      <c r="AO3214">
        <v>9175</v>
      </c>
      <c r="AP3214">
        <v>29</v>
      </c>
      <c r="AQ3214">
        <v>0</v>
      </c>
    </row>
    <row r="3215" spans="1:43">
      <c r="A3215" s="27">
        <v>41199</v>
      </c>
      <c r="B3215" s="27"/>
      <c r="C3215">
        <v>7.4</v>
      </c>
      <c r="D3215">
        <v>13.5</v>
      </c>
      <c r="E3215">
        <v>2.9</v>
      </c>
      <c r="F3215">
        <v>36</v>
      </c>
      <c r="G3215">
        <v>14</v>
      </c>
      <c r="H3215">
        <v>9</v>
      </c>
      <c r="I3215" s="10">
        <v>935</v>
      </c>
      <c r="J3215">
        <v>2.1</v>
      </c>
      <c r="K3215" s="2">
        <v>10</v>
      </c>
      <c r="L3215" s="1">
        <f t="shared" si="951"/>
        <v>3.0534357483049028</v>
      </c>
      <c r="M3215" s="1">
        <f t="shared" si="952"/>
        <v>58</v>
      </c>
      <c r="N3215" s="1">
        <f t="shared" si="953"/>
        <v>1.0300482820505565</v>
      </c>
      <c r="O3215" s="1">
        <f t="shared" si="967"/>
        <v>7.0495532837523384E-2</v>
      </c>
      <c r="P3215" s="1">
        <f t="shared" si="969"/>
        <v>0.32662712553933748</v>
      </c>
      <c r="Q3215">
        <f t="shared" si="954"/>
        <v>6.3516108411259671</v>
      </c>
      <c r="R3215">
        <f t="shared" si="955"/>
        <v>11.642985215531043</v>
      </c>
      <c r="S3215">
        <f t="shared" si="956"/>
        <v>1.523950944441236</v>
      </c>
      <c r="T3215">
        <v>0.2432</v>
      </c>
      <c r="U3215" s="1">
        <f t="shared" si="957"/>
        <v>-0.18654470669756568</v>
      </c>
      <c r="V3215" s="1">
        <v>291</v>
      </c>
      <c r="W3215" s="1">
        <f t="shared" si="958"/>
        <v>16.4570782682129</v>
      </c>
      <c r="X3215" s="1">
        <f t="shared" si="959"/>
        <v>33.578741050199895</v>
      </c>
      <c r="Y3215" s="1">
        <f t="shared" si="960"/>
        <v>1.0095252762258058</v>
      </c>
      <c r="Z3215" s="1">
        <f t="shared" si="968"/>
        <v>0.26600000000000007</v>
      </c>
      <c r="AA3215" s="1">
        <f t="shared" si="961"/>
        <v>5.9545100138596201E-2</v>
      </c>
      <c r="AB3215" s="1">
        <f t="shared" si="962"/>
        <v>2.4835286000000001</v>
      </c>
      <c r="AC3215" s="1">
        <f t="shared" si="963"/>
        <v>1.5706972578526825</v>
      </c>
      <c r="AF3215" s="1">
        <f t="shared" si="964"/>
        <v>6.3364457178182834</v>
      </c>
      <c r="AG3215" s="1">
        <f t="shared" si="965"/>
        <v>3.5796800864281231</v>
      </c>
      <c r="AH3215" s="1">
        <f t="shared" si="966"/>
        <v>6.720857080409874</v>
      </c>
      <c r="AI3215">
        <v>3.8</v>
      </c>
      <c r="AJ3215">
        <v>10</v>
      </c>
      <c r="AK3215">
        <v>48</v>
      </c>
      <c r="AL3215">
        <v>10</v>
      </c>
      <c r="AM3215">
        <v>9129</v>
      </c>
      <c r="AN3215">
        <v>9178</v>
      </c>
      <c r="AO3215">
        <v>9096</v>
      </c>
      <c r="AP3215">
        <v>34</v>
      </c>
      <c r="AQ3215">
        <v>0</v>
      </c>
    </row>
    <row r="3216" spans="1:43">
      <c r="A3216" s="27">
        <v>41200</v>
      </c>
      <c r="B3216" s="27"/>
      <c r="C3216">
        <v>8.1999999999999993</v>
      </c>
      <c r="D3216">
        <v>12.3</v>
      </c>
      <c r="E3216">
        <v>4.5</v>
      </c>
      <c r="F3216">
        <v>30</v>
      </c>
      <c r="G3216">
        <v>13</v>
      </c>
      <c r="H3216">
        <v>7.7</v>
      </c>
      <c r="I3216" s="10">
        <v>935</v>
      </c>
      <c r="J3216">
        <v>1.4</v>
      </c>
      <c r="K3216" s="2">
        <v>10</v>
      </c>
      <c r="L3216" s="1">
        <f t="shared" si="951"/>
        <v>2.7846387838024569</v>
      </c>
      <c r="M3216" s="1">
        <f t="shared" si="952"/>
        <v>47</v>
      </c>
      <c r="N3216" s="1">
        <f t="shared" si="953"/>
        <v>1.0878255375495476</v>
      </c>
      <c r="O3216" s="1">
        <f t="shared" si="967"/>
        <v>7.3965332031608405E-2</v>
      </c>
      <c r="P3216" s="1">
        <f t="shared" si="969"/>
        <v>0.29102859435211692</v>
      </c>
      <c r="Q3216">
        <f t="shared" si="954"/>
        <v>5.6608625061397237</v>
      </c>
      <c r="R3216">
        <f t="shared" si="955"/>
        <v>11.630721615025653</v>
      </c>
      <c r="S3216">
        <f t="shared" si="956"/>
        <v>1.5223457611290123</v>
      </c>
      <c r="T3216">
        <v>0.2432</v>
      </c>
      <c r="U3216" s="1">
        <f t="shared" si="957"/>
        <v>-0.19277727593917776</v>
      </c>
      <c r="V3216" s="1">
        <v>292</v>
      </c>
      <c r="W3216" s="1">
        <f t="shared" si="958"/>
        <v>14.973200218757995</v>
      </c>
      <c r="X3216" s="1">
        <f t="shared" si="959"/>
        <v>33.468243428773683</v>
      </c>
      <c r="Y3216" s="1">
        <f t="shared" si="960"/>
        <v>1.0100672813155589</v>
      </c>
      <c r="Z3216" s="1">
        <f t="shared" si="968"/>
        <v>0.3039999999999996</v>
      </c>
      <c r="AA3216" s="1">
        <f t="shared" si="961"/>
        <v>5.9590420488931407E-2</v>
      </c>
      <c r="AB3216" s="1">
        <f t="shared" si="962"/>
        <v>2.4816398</v>
      </c>
      <c r="AC3216" s="1">
        <f t="shared" si="963"/>
        <v>1.0471315052351216</v>
      </c>
      <c r="AF3216" s="1">
        <f t="shared" si="964"/>
        <v>5.5896086775889522</v>
      </c>
      <c r="AG3216" s="1">
        <f t="shared" si="965"/>
        <v>3.3688655989466803</v>
      </c>
      <c r="AH3216" s="1">
        <f t="shared" si="966"/>
        <v>6.2860932121129656</v>
      </c>
      <c r="AI3216">
        <v>2.8</v>
      </c>
      <c r="AJ3216">
        <v>10</v>
      </c>
      <c r="AK3216">
        <v>43</v>
      </c>
      <c r="AL3216">
        <v>3</v>
      </c>
      <c r="AM3216">
        <v>9108</v>
      </c>
      <c r="AN3216">
        <v>9120</v>
      </c>
      <c r="AO3216">
        <v>9095</v>
      </c>
      <c r="AP3216">
        <v>30</v>
      </c>
      <c r="AQ3216">
        <v>0</v>
      </c>
    </row>
    <row r="3217" spans="1:43">
      <c r="A3217" s="27">
        <v>41201</v>
      </c>
      <c r="B3217" s="27"/>
      <c r="C3217">
        <v>5.6</v>
      </c>
      <c r="D3217">
        <v>9.1999999999999993</v>
      </c>
      <c r="E3217">
        <v>1.5</v>
      </c>
      <c r="F3217">
        <v>68</v>
      </c>
      <c r="G3217">
        <v>20</v>
      </c>
      <c r="H3217">
        <v>0</v>
      </c>
      <c r="I3217" s="10">
        <v>935</v>
      </c>
      <c r="J3217">
        <v>2.1</v>
      </c>
      <c r="K3217" s="2">
        <v>10</v>
      </c>
      <c r="L3217" s="1">
        <f t="shared" si="951"/>
        <v>1.8978661431445809</v>
      </c>
      <c r="M3217" s="1">
        <f t="shared" si="952"/>
        <v>116</v>
      </c>
      <c r="N3217" s="1">
        <f t="shared" si="953"/>
        <v>0.9098252778997602</v>
      </c>
      <c r="O3217" s="1">
        <f t="shared" si="967"/>
        <v>6.3193865751665398E-2</v>
      </c>
      <c r="P3217" s="1">
        <f t="shared" si="969"/>
        <v>0.51139030731131274</v>
      </c>
      <c r="Q3217">
        <f t="shared" si="954"/>
        <v>0.70641542657653433</v>
      </c>
      <c r="R3217">
        <f t="shared" si="955"/>
        <v>11.618539820505809</v>
      </c>
      <c r="S3217">
        <f t="shared" si="956"/>
        <v>1.5207512854065195</v>
      </c>
      <c r="T3217">
        <v>0.2432</v>
      </c>
      <c r="U3217" s="1">
        <f t="shared" si="957"/>
        <v>-0.19895281535747208</v>
      </c>
      <c r="V3217" s="1">
        <v>293</v>
      </c>
      <c r="W3217" s="1">
        <f t="shared" si="958"/>
        <v>6.4213178603464636</v>
      </c>
      <c r="X3217" s="1">
        <f t="shared" si="959"/>
        <v>33.357495378423188</v>
      </c>
      <c r="Y3217" s="1">
        <f t="shared" si="960"/>
        <v>1.0106063081742318</v>
      </c>
      <c r="Z3217" s="1">
        <f t="shared" si="968"/>
        <v>-0.98799999999999988</v>
      </c>
      <c r="AA3217" s="1">
        <f t="shared" si="961"/>
        <v>5.9443380963540661E-2</v>
      </c>
      <c r="AB3217" s="1">
        <f t="shared" si="962"/>
        <v>2.4877783999999998</v>
      </c>
      <c r="AC3217" s="1">
        <f t="shared" si="963"/>
        <v>1.5706972578526825</v>
      </c>
      <c r="AF3217" s="1">
        <f t="shared" si="964"/>
        <v>4.9817564359442006</v>
      </c>
      <c r="AG3217" s="1">
        <f t="shared" si="965"/>
        <v>2.2694068033595092</v>
      </c>
      <c r="AH3217" s="1">
        <f t="shared" si="966"/>
        <v>4.3519708175411562</v>
      </c>
      <c r="AI3217">
        <v>6</v>
      </c>
      <c r="AJ3217">
        <v>14</v>
      </c>
      <c r="AK3217">
        <v>108</v>
      </c>
      <c r="AL3217">
        <v>14</v>
      </c>
      <c r="AM3217">
        <v>9154</v>
      </c>
      <c r="AN3217">
        <v>9195</v>
      </c>
      <c r="AO3217">
        <v>9110</v>
      </c>
      <c r="AP3217">
        <v>59</v>
      </c>
      <c r="AQ3217">
        <v>41</v>
      </c>
    </row>
    <row r="3218" spans="1:43">
      <c r="A3218" s="27">
        <v>41202</v>
      </c>
      <c r="B3218" s="27"/>
      <c r="C3218">
        <v>4</v>
      </c>
      <c r="D3218">
        <v>8.1</v>
      </c>
      <c r="E3218">
        <v>1.8</v>
      </c>
      <c r="F3218">
        <v>65</v>
      </c>
      <c r="G3218">
        <v>36</v>
      </c>
      <c r="H3218">
        <v>6.2</v>
      </c>
      <c r="I3218" s="10">
        <v>935</v>
      </c>
      <c r="J3218">
        <v>1.5</v>
      </c>
      <c r="K3218" s="2">
        <v>10</v>
      </c>
      <c r="L3218" s="1">
        <f t="shared" si="951"/>
        <v>2.0951908410750493</v>
      </c>
      <c r="M3218" s="1">
        <f t="shared" si="952"/>
        <v>94</v>
      </c>
      <c r="N3218" s="1">
        <f t="shared" si="953"/>
        <v>0.81352738957079329</v>
      </c>
      <c r="O3218" s="1">
        <f t="shared" si="967"/>
        <v>5.7257118678389396E-2</v>
      </c>
      <c r="P3218" s="1">
        <f t="shared" si="969"/>
        <v>0.52152259296562731</v>
      </c>
      <c r="Q3218">
        <f t="shared" si="954"/>
        <v>4.060785667449915</v>
      </c>
      <c r="R3218">
        <f t="shared" si="955"/>
        <v>11.606443226027096</v>
      </c>
      <c r="S3218">
        <f t="shared" si="956"/>
        <v>1.5191679615218714</v>
      </c>
      <c r="T3218">
        <v>0.2432</v>
      </c>
      <c r="U3218" s="1">
        <f t="shared" si="957"/>
        <v>-0.20506949802590757</v>
      </c>
      <c r="V3218" s="1">
        <v>294</v>
      </c>
      <c r="W3218" s="1">
        <f t="shared" si="958"/>
        <v>13.237508169474335</v>
      </c>
      <c r="X3218" s="1">
        <f t="shared" si="959"/>
        <v>33.246569394921124</v>
      </c>
      <c r="Y3218" s="1">
        <f t="shared" si="960"/>
        <v>1.0111421973400501</v>
      </c>
      <c r="Z3218" s="1">
        <f t="shared" si="968"/>
        <v>-0.60799999999999987</v>
      </c>
      <c r="AA3218" s="1">
        <f t="shared" si="961"/>
        <v>5.9353255228486786E-2</v>
      </c>
      <c r="AB3218" s="1">
        <f t="shared" si="962"/>
        <v>2.4915560000000001</v>
      </c>
      <c r="AC3218" s="1">
        <f t="shared" si="963"/>
        <v>1.1219266127519161</v>
      </c>
      <c r="AF3218" s="1">
        <f t="shared" si="964"/>
        <v>4.1840940965837445</v>
      </c>
      <c r="AG3218" s="1">
        <f t="shared" si="965"/>
        <v>3.2330728030850571</v>
      </c>
      <c r="AH3218" s="1">
        <f t="shared" si="966"/>
        <v>6.053567092203699</v>
      </c>
      <c r="AI3218">
        <v>4.4000000000000004</v>
      </c>
      <c r="AJ3218">
        <v>13</v>
      </c>
      <c r="AK3218">
        <v>68</v>
      </c>
      <c r="AL3218">
        <v>14</v>
      </c>
      <c r="AM3218">
        <v>9219</v>
      </c>
      <c r="AN3218">
        <v>9233</v>
      </c>
      <c r="AO3218">
        <v>9195</v>
      </c>
      <c r="AP3218">
        <v>52</v>
      </c>
      <c r="AQ3218">
        <v>32700</v>
      </c>
    </row>
    <row r="3219" spans="1:43">
      <c r="A3219" s="27">
        <v>41203</v>
      </c>
      <c r="B3219" s="27"/>
      <c r="C3219">
        <v>6.9</v>
      </c>
      <c r="D3219">
        <v>13.9</v>
      </c>
      <c r="E3219">
        <v>0.9</v>
      </c>
      <c r="F3219">
        <v>44</v>
      </c>
      <c r="G3219">
        <v>18</v>
      </c>
      <c r="H3219">
        <v>9.6</v>
      </c>
      <c r="I3219" s="10">
        <v>935</v>
      </c>
      <c r="J3219">
        <v>2.4</v>
      </c>
      <c r="K3219" s="2">
        <v>10</v>
      </c>
      <c r="L3219" s="1">
        <f t="shared" si="951"/>
        <v>2.8851290215051102</v>
      </c>
      <c r="M3219" s="1">
        <f t="shared" si="952"/>
        <v>70</v>
      </c>
      <c r="N3219" s="1">
        <f t="shared" si="953"/>
        <v>0.99532561227749294</v>
      </c>
      <c r="O3219" s="1">
        <f t="shared" si="967"/>
        <v>6.8398379825768907E-2</v>
      </c>
      <c r="P3219" s="1">
        <f t="shared" si="969"/>
        <v>0.37125968505571194</v>
      </c>
      <c r="Q3219">
        <f t="shared" si="954"/>
        <v>6.5415551308863122</v>
      </c>
      <c r="R3219">
        <f t="shared" si="955"/>
        <v>11.594435270272077</v>
      </c>
      <c r="S3219">
        <f t="shared" si="956"/>
        <v>1.517596239564408</v>
      </c>
      <c r="T3219">
        <v>0.2432</v>
      </c>
      <c r="U3219" s="1">
        <f t="shared" si="957"/>
        <v>-0.21112551442969485</v>
      </c>
      <c r="V3219" s="1">
        <v>295</v>
      </c>
      <c r="W3219" s="1">
        <f t="shared" si="958"/>
        <v>16.941326528954043</v>
      </c>
      <c r="X3219" s="1">
        <f t="shared" si="959"/>
        <v>33.135538702745023</v>
      </c>
      <c r="Y3219" s="1">
        <f t="shared" si="960"/>
        <v>1.0116747902794716</v>
      </c>
      <c r="Z3219" s="1">
        <f t="shared" si="968"/>
        <v>1.1020000000000001</v>
      </c>
      <c r="AA3219" s="1">
        <f t="shared" si="961"/>
        <v>5.951680990908257E-2</v>
      </c>
      <c r="AB3219" s="1">
        <f t="shared" si="962"/>
        <v>2.4847090999999999</v>
      </c>
      <c r="AC3219" s="1">
        <f t="shared" si="963"/>
        <v>1.7950825804030659</v>
      </c>
      <c r="AF3219" s="1">
        <f t="shared" si="964"/>
        <v>6.7871977205452714</v>
      </c>
      <c r="AG3219" s="1">
        <f t="shared" si="965"/>
        <v>3.653233934041574</v>
      </c>
      <c r="AH3219" s="1">
        <f t="shared" si="966"/>
        <v>6.264308024558404</v>
      </c>
      <c r="AI3219">
        <v>4.7</v>
      </c>
      <c r="AJ3219">
        <v>10</v>
      </c>
      <c r="AK3219">
        <v>69</v>
      </c>
      <c r="AL3219">
        <v>11</v>
      </c>
      <c r="AM3219">
        <v>9211</v>
      </c>
      <c r="AN3219">
        <v>9231</v>
      </c>
      <c r="AO3219">
        <v>9186</v>
      </c>
      <c r="AP3219">
        <v>40</v>
      </c>
      <c r="AQ3219">
        <v>0</v>
      </c>
    </row>
    <row r="3220" spans="1:43">
      <c r="A3220" s="27">
        <v>41204</v>
      </c>
      <c r="B3220" s="27"/>
      <c r="C3220">
        <v>7.7</v>
      </c>
      <c r="D3220">
        <v>14.3</v>
      </c>
      <c r="E3220">
        <v>3.5</v>
      </c>
      <c r="F3220">
        <v>39</v>
      </c>
      <c r="G3220">
        <v>21</v>
      </c>
      <c r="H3220">
        <v>9.3000000000000007</v>
      </c>
      <c r="I3220" s="10">
        <v>935</v>
      </c>
      <c r="J3220">
        <v>2.4</v>
      </c>
      <c r="K3220" s="2">
        <v>10</v>
      </c>
      <c r="L3220" s="1">
        <f t="shared" si="951"/>
        <v>3.0589904716164247</v>
      </c>
      <c r="M3220" s="1">
        <f t="shared" si="952"/>
        <v>57</v>
      </c>
      <c r="N3220" s="1">
        <f t="shared" si="953"/>
        <v>1.0513900110721115</v>
      </c>
      <c r="O3220" s="1">
        <f t="shared" si="967"/>
        <v>7.178002941063745E-2</v>
      </c>
      <c r="P3220" s="1">
        <f t="shared" si="969"/>
        <v>0.39502678020049131</v>
      </c>
      <c r="Q3220">
        <f t="shared" si="954"/>
        <v>6.4291970384180575</v>
      </c>
      <c r="R3220">
        <f t="shared" si="955"/>
        <v>11.582519436374975</v>
      </c>
      <c r="S3220">
        <f t="shared" si="956"/>
        <v>1.5160365754417506</v>
      </c>
      <c r="T3220">
        <v>0.2432</v>
      </c>
      <c r="U3220" s="1">
        <f t="shared" si="957"/>
        <v>-0.21711907300110972</v>
      </c>
      <c r="V3220" s="1">
        <v>296</v>
      </c>
      <c r="W3220" s="1">
        <f t="shared" si="958"/>
        <v>16.566056417414057</v>
      </c>
      <c r="X3220" s="1">
        <f t="shared" si="959"/>
        <v>33.024477179862195</v>
      </c>
      <c r="Y3220" s="1">
        <f t="shared" si="960"/>
        <v>1.0122039294340854</v>
      </c>
      <c r="Z3220" s="1">
        <f t="shared" si="968"/>
        <v>0.30399999999999994</v>
      </c>
      <c r="AA3220" s="1">
        <f t="shared" si="961"/>
        <v>5.956208718934175E-2</v>
      </c>
      <c r="AB3220" s="1">
        <f t="shared" si="962"/>
        <v>2.4828202999999998</v>
      </c>
      <c r="AC3220" s="1">
        <f t="shared" si="963"/>
        <v>1.7950825804030659</v>
      </c>
      <c r="AF3220" s="1">
        <f t="shared" si="964"/>
        <v>6.3652555625211189</v>
      </c>
      <c r="AG3220" s="1">
        <f t="shared" si="965"/>
        <v>3.5956523605298436</v>
      </c>
      <c r="AH3220" s="1">
        <f t="shared" si="966"/>
        <v>6.7709560470341534</v>
      </c>
      <c r="AI3220">
        <v>4.3</v>
      </c>
      <c r="AJ3220">
        <v>10</v>
      </c>
      <c r="AK3220">
        <v>58</v>
      </c>
      <c r="AL3220">
        <v>11</v>
      </c>
      <c r="AM3220">
        <v>9163</v>
      </c>
      <c r="AN3220">
        <v>9189</v>
      </c>
      <c r="AO3220">
        <v>9149</v>
      </c>
      <c r="AP3220">
        <v>39</v>
      </c>
      <c r="AQ3220">
        <v>0</v>
      </c>
    </row>
    <row r="3221" spans="1:43">
      <c r="A3221" s="27">
        <v>41205</v>
      </c>
      <c r="B3221" s="27"/>
      <c r="C3221">
        <v>9.5</v>
      </c>
      <c r="D3221">
        <v>16.5</v>
      </c>
      <c r="E3221">
        <v>4.8</v>
      </c>
      <c r="F3221">
        <v>41</v>
      </c>
      <c r="G3221">
        <v>17</v>
      </c>
      <c r="H3221">
        <v>9.9</v>
      </c>
      <c r="I3221" s="10">
        <v>935</v>
      </c>
      <c r="J3221">
        <v>2.9</v>
      </c>
      <c r="K3221" s="2">
        <v>10</v>
      </c>
      <c r="L3221" s="1">
        <f t="shared" si="951"/>
        <v>3.3957406379085744</v>
      </c>
      <c r="M3221" s="1">
        <f t="shared" si="952"/>
        <v>65</v>
      </c>
      <c r="N3221" s="1">
        <f t="shared" si="953"/>
        <v>1.1878093448750482</v>
      </c>
      <c r="O3221" s="1">
        <f t="shared" si="967"/>
        <v>7.9915014212683239E-2</v>
      </c>
      <c r="P3221" s="1">
        <f t="shared" si="969"/>
        <v>0.4392711428913379</v>
      </c>
      <c r="Q3221">
        <f t="shared" si="954"/>
        <v>6.8398460653538313</v>
      </c>
      <c r="R3221">
        <f t="shared" si="955"/>
        <v>11.570699251576528</v>
      </c>
      <c r="S3221">
        <f t="shared" si="956"/>
        <v>1.5144894308346242</v>
      </c>
      <c r="T3221">
        <v>0.2432</v>
      </c>
      <c r="U3221" s="1">
        <f t="shared" si="957"/>
        <v>-0.2230484006494978</v>
      </c>
      <c r="V3221" s="1">
        <v>297</v>
      </c>
      <c r="W3221" s="1">
        <f t="shared" si="958"/>
        <v>17.177852040550825</v>
      </c>
      <c r="X3221" s="1">
        <f t="shared" si="959"/>
        <v>32.913459281975513</v>
      </c>
      <c r="Y3221" s="1">
        <f t="shared" si="960"/>
        <v>1.0127294582672233</v>
      </c>
      <c r="Z3221" s="1">
        <f t="shared" si="968"/>
        <v>0.68399999999999994</v>
      </c>
      <c r="AA3221" s="1">
        <f t="shared" si="961"/>
        <v>5.9664213377859383E-2</v>
      </c>
      <c r="AB3221" s="1">
        <f t="shared" si="962"/>
        <v>2.4785705</v>
      </c>
      <c r="AC3221" s="1">
        <f t="shared" si="963"/>
        <v>2.1690581179870376</v>
      </c>
      <c r="AF3221" s="1">
        <f t="shared" si="964"/>
        <v>7.068983109970679</v>
      </c>
      <c r="AG3221" s="1">
        <f t="shared" si="965"/>
        <v>3.6951837268319307</v>
      </c>
      <c r="AH3221" s="1">
        <f t="shared" si="966"/>
        <v>6.9644319425187371</v>
      </c>
      <c r="AI3221">
        <v>5.2</v>
      </c>
      <c r="AJ3221">
        <v>11</v>
      </c>
      <c r="AK3221">
        <v>78</v>
      </c>
      <c r="AL3221">
        <v>11</v>
      </c>
      <c r="AM3221">
        <v>9136</v>
      </c>
      <c r="AN3221">
        <v>9162</v>
      </c>
      <c r="AO3221">
        <v>9122</v>
      </c>
      <c r="AP3221">
        <v>46</v>
      </c>
      <c r="AQ3221">
        <v>0</v>
      </c>
    </row>
    <row r="3222" spans="1:43">
      <c r="A3222" s="27">
        <v>41206</v>
      </c>
      <c r="B3222" s="27"/>
      <c r="C3222">
        <v>11.9</v>
      </c>
      <c r="D3222">
        <v>18</v>
      </c>
      <c r="E3222">
        <v>6.6</v>
      </c>
      <c r="F3222">
        <v>29</v>
      </c>
      <c r="G3222">
        <v>14</v>
      </c>
      <c r="H3222">
        <v>9.6</v>
      </c>
      <c r="I3222" s="10">
        <v>935</v>
      </c>
      <c r="J3222">
        <v>4.5999999999999996</v>
      </c>
      <c r="K3222" s="2">
        <v>10</v>
      </c>
      <c r="L3222" s="1">
        <f t="shared" si="951"/>
        <v>4.5272977020961847</v>
      </c>
      <c r="M3222" s="1">
        <f t="shared" si="952"/>
        <v>44</v>
      </c>
      <c r="N3222" s="1">
        <f t="shared" si="953"/>
        <v>1.3937984130245886</v>
      </c>
      <c r="O3222" s="1">
        <f t="shared" si="967"/>
        <v>9.1976280704591198E-2</v>
      </c>
      <c r="P3222" s="1">
        <f t="shared" si="969"/>
        <v>0.35902448493464367</v>
      </c>
      <c r="Q3222">
        <f t="shared" si="954"/>
        <v>7.0631761088090634</v>
      </c>
      <c r="R3222">
        <f t="shared" si="955"/>
        <v>11.558978286704004</v>
      </c>
      <c r="S3222">
        <f t="shared" si="956"/>
        <v>1.5129552731287965</v>
      </c>
      <c r="T3222">
        <v>0.2432</v>
      </c>
      <c r="U3222" s="1">
        <f t="shared" si="957"/>
        <v>-0.2289117432858126</v>
      </c>
      <c r="V3222" s="1">
        <v>298</v>
      </c>
      <c r="W3222" s="1">
        <f t="shared" si="958"/>
        <v>16.803158714371666</v>
      </c>
      <c r="X3222" s="1">
        <f t="shared" si="959"/>
        <v>32.802559966343182</v>
      </c>
      <c r="Y3222" s="1">
        <f t="shared" si="960"/>
        <v>1.013251221310268</v>
      </c>
      <c r="Z3222" s="1">
        <f t="shared" si="968"/>
        <v>0.91200000000000014</v>
      </c>
      <c r="AA3222" s="1">
        <f t="shared" si="961"/>
        <v>5.9800927655895605E-2</v>
      </c>
      <c r="AB3222" s="1">
        <f t="shared" si="962"/>
        <v>2.4729041</v>
      </c>
      <c r="AC3222" s="1">
        <f t="shared" si="963"/>
        <v>3.4405749457725423</v>
      </c>
      <c r="AF3222" s="1">
        <f t="shared" si="964"/>
        <v>7.5656186934221248</v>
      </c>
      <c r="AG3222" s="1">
        <f t="shared" si="965"/>
        <v>3.5775549730075915</v>
      </c>
      <c r="AH3222" s="1">
        <f t="shared" si="966"/>
        <v>6.7406425433950856</v>
      </c>
      <c r="AI3222">
        <v>9.1</v>
      </c>
      <c r="AJ3222">
        <v>6</v>
      </c>
      <c r="AK3222">
        <v>150</v>
      </c>
      <c r="AL3222">
        <v>6</v>
      </c>
      <c r="AM3222">
        <v>9075</v>
      </c>
      <c r="AN3222">
        <v>9142</v>
      </c>
      <c r="AO3222">
        <v>9039</v>
      </c>
      <c r="AP3222">
        <v>38</v>
      </c>
      <c r="AQ3222">
        <v>0</v>
      </c>
    </row>
    <row r="3223" spans="1:43">
      <c r="A3223" s="27">
        <v>41207</v>
      </c>
      <c r="B3223" s="27"/>
      <c r="C3223">
        <v>9</v>
      </c>
      <c r="D3223">
        <v>12.9</v>
      </c>
      <c r="E3223">
        <v>4.5</v>
      </c>
      <c r="F3223">
        <v>43</v>
      </c>
      <c r="G3223">
        <v>19</v>
      </c>
      <c r="H3223">
        <v>5.5</v>
      </c>
      <c r="I3223" s="10">
        <v>935</v>
      </c>
      <c r="J3223">
        <v>3.2</v>
      </c>
      <c r="K3223" s="2">
        <v>10</v>
      </c>
      <c r="L3223" s="1">
        <f t="shared" si="951"/>
        <v>3.3664812306815399</v>
      </c>
      <c r="M3223" s="1">
        <f t="shared" si="952"/>
        <v>67</v>
      </c>
      <c r="N3223" s="1">
        <f t="shared" si="953"/>
        <v>1.148436398239401</v>
      </c>
      <c r="O3223" s="1">
        <f t="shared" si="967"/>
        <v>7.7580054229887188E-2</v>
      </c>
      <c r="P3223" s="1">
        <f t="shared" si="969"/>
        <v>0.42367929289487166</v>
      </c>
      <c r="Q3223">
        <f t="shared" si="954"/>
        <v>4.0652237981232116</v>
      </c>
      <c r="R3223">
        <f t="shared" si="955"/>
        <v>11.547360155471736</v>
      </c>
      <c r="S3223">
        <f t="shared" si="956"/>
        <v>1.5114345753235257</v>
      </c>
      <c r="T3223">
        <v>0.2432</v>
      </c>
      <c r="U3223" s="1">
        <f t="shared" si="957"/>
        <v>-0.23470736634153147</v>
      </c>
      <c r="V3223" s="1">
        <v>299</v>
      </c>
      <c r="W3223" s="1">
        <f t="shared" si="958"/>
        <v>12.288058869782642</v>
      </c>
      <c r="X3223" s="1">
        <f t="shared" si="959"/>
        <v>32.691854615284406</v>
      </c>
      <c r="Y3223" s="1">
        <f t="shared" si="960"/>
        <v>1.0137690642086463</v>
      </c>
      <c r="Z3223" s="1">
        <f t="shared" si="968"/>
        <v>-1.1020000000000001</v>
      </c>
      <c r="AA3223" s="1">
        <f t="shared" si="961"/>
        <v>5.9635809879325645E-2</v>
      </c>
      <c r="AB3223" s="1">
        <f t="shared" si="962"/>
        <v>2.4797509999999998</v>
      </c>
      <c r="AC3223" s="1">
        <f t="shared" si="963"/>
        <v>2.3934434405374212</v>
      </c>
      <c r="AF3223" s="1">
        <f t="shared" si="964"/>
        <v>5.8403897751587097</v>
      </c>
      <c r="AG3223" s="1">
        <f t="shared" si="965"/>
        <v>3.0723993357095751</v>
      </c>
      <c r="AH3223" s="1">
        <f t="shared" si="966"/>
        <v>6.6428960762151181</v>
      </c>
      <c r="AI3223">
        <v>5.8</v>
      </c>
      <c r="AJ3223">
        <v>1</v>
      </c>
      <c r="AK3223">
        <v>114</v>
      </c>
      <c r="AL3223">
        <v>2</v>
      </c>
      <c r="AM3223">
        <v>9086</v>
      </c>
      <c r="AN3223">
        <v>9143</v>
      </c>
      <c r="AO3223">
        <v>9036</v>
      </c>
      <c r="AP3223">
        <v>47</v>
      </c>
      <c r="AQ3223">
        <v>0</v>
      </c>
    </row>
    <row r="3224" spans="1:43">
      <c r="A3224" s="27">
        <v>41208</v>
      </c>
      <c r="B3224" s="27"/>
      <c r="C3224">
        <v>4.4000000000000004</v>
      </c>
      <c r="D3224">
        <v>8.6999999999999993</v>
      </c>
      <c r="E3224">
        <v>0.9</v>
      </c>
      <c r="F3224">
        <v>70</v>
      </c>
      <c r="G3224">
        <v>52</v>
      </c>
      <c r="H3224">
        <v>8.8000000000000007</v>
      </c>
      <c r="I3224" s="10">
        <v>935</v>
      </c>
      <c r="J3224">
        <v>1.2</v>
      </c>
      <c r="K3224" s="2">
        <v>10</v>
      </c>
      <c r="L3224" s="1">
        <f t="shared" si="951"/>
        <v>2.4760412265796345</v>
      </c>
      <c r="M3224" s="1">
        <f t="shared" si="952"/>
        <v>88</v>
      </c>
      <c r="N3224" s="1">
        <f t="shared" si="953"/>
        <v>0.83671766728803487</v>
      </c>
      <c r="O3224" s="1">
        <f t="shared" si="967"/>
        <v>5.8694525016589096E-2</v>
      </c>
      <c r="P3224" s="1">
        <f t="shared" si="969"/>
        <v>0.57956295173859917</v>
      </c>
      <c r="Q3224">
        <f t="shared" si="954"/>
        <v>5.3641949791119137</v>
      </c>
      <c r="R3224">
        <f t="shared" si="955"/>
        <v>11.535848513597754</v>
      </c>
      <c r="S3224">
        <f t="shared" si="956"/>
        <v>1.5099278159159364</v>
      </c>
      <c r="T3224">
        <v>0.2432</v>
      </c>
      <c r="U3224" s="1">
        <f t="shared" si="957"/>
        <v>-0.2404335552817996</v>
      </c>
      <c r="V3224" s="1">
        <v>300</v>
      </c>
      <c r="W3224" s="1">
        <f t="shared" si="958"/>
        <v>15.840863596916257</v>
      </c>
      <c r="X3224" s="1">
        <f t="shared" si="959"/>
        <v>32.581418959481425</v>
      </c>
      <c r="Y3224" s="1">
        <f t="shared" si="960"/>
        <v>1.0142828337674918</v>
      </c>
      <c r="Z3224" s="1">
        <f t="shared" si="968"/>
        <v>-1.7479999999999998</v>
      </c>
      <c r="AA3224" s="1">
        <f t="shared" si="961"/>
        <v>5.9375761031574589E-2</v>
      </c>
      <c r="AB3224" s="1">
        <f t="shared" si="962"/>
        <v>2.4906115999999998</v>
      </c>
      <c r="AC3224" s="1">
        <f t="shared" si="963"/>
        <v>0.89754129020153295</v>
      </c>
      <c r="AF3224" s="1">
        <f t="shared" si="964"/>
        <v>4.6462022012951936</v>
      </c>
      <c r="AG3224" s="1">
        <f t="shared" si="965"/>
        <v>3.6179572305454548</v>
      </c>
      <c r="AH3224" s="1">
        <f t="shared" si="966"/>
        <v>7.6571052628797194</v>
      </c>
      <c r="AI3224">
        <v>5.0999999999999996</v>
      </c>
      <c r="AJ3224">
        <v>2</v>
      </c>
      <c r="AK3224">
        <v>100</v>
      </c>
      <c r="AL3224">
        <v>16</v>
      </c>
      <c r="AM3224">
        <v>9143</v>
      </c>
      <c r="AN3224">
        <v>9162</v>
      </c>
      <c r="AO3224">
        <v>9122</v>
      </c>
      <c r="AP3224">
        <v>58</v>
      </c>
      <c r="AQ3224">
        <v>0</v>
      </c>
    </row>
    <row r="3225" spans="1:43">
      <c r="A3225" s="27">
        <v>41209</v>
      </c>
      <c r="B3225" s="27"/>
      <c r="C3225">
        <v>4.0999999999999996</v>
      </c>
      <c r="D3225">
        <v>10.1</v>
      </c>
      <c r="E3225">
        <v>-0.4</v>
      </c>
      <c r="F3225">
        <v>58</v>
      </c>
      <c r="G3225">
        <v>29</v>
      </c>
      <c r="H3225">
        <v>9.1999999999999993</v>
      </c>
      <c r="I3225" s="10">
        <v>935</v>
      </c>
      <c r="J3225">
        <v>1.6</v>
      </c>
      <c r="K3225" s="2">
        <v>10</v>
      </c>
      <c r="L3225" s="1">
        <f t="shared" si="951"/>
        <v>2.3595621290257256</v>
      </c>
      <c r="M3225" s="1">
        <f t="shared" si="952"/>
        <v>87</v>
      </c>
      <c r="N3225" s="1">
        <f t="shared" si="953"/>
        <v>0.81927114982761395</v>
      </c>
      <c r="O3225" s="1">
        <f t="shared" si="967"/>
        <v>5.7613609440538491E-2</v>
      </c>
      <c r="P3225" s="1">
        <f t="shared" si="969"/>
        <v>0.43745656728249044</v>
      </c>
      <c r="Q3225">
        <f t="shared" si="954"/>
        <v>5.9262057725128567</v>
      </c>
      <c r="R3225">
        <f t="shared" si="955"/>
        <v>11.524447057732436</v>
      </c>
      <c r="S3225">
        <f t="shared" si="956"/>
        <v>1.5084354787607901</v>
      </c>
      <c r="T3225">
        <v>0.2432</v>
      </c>
      <c r="U3225" s="1">
        <f t="shared" si="957"/>
        <v>-0.24608861611264404</v>
      </c>
      <c r="V3225" s="1">
        <v>301</v>
      </c>
      <c r="W3225" s="1">
        <f t="shared" si="958"/>
        <v>16.230684469205666</v>
      </c>
      <c r="X3225" s="1">
        <f t="shared" si="959"/>
        <v>32.471329001187186</v>
      </c>
      <c r="Y3225" s="1">
        <f t="shared" si="960"/>
        <v>1.0147923779969659</v>
      </c>
      <c r="Z3225" s="1">
        <f t="shared" si="968"/>
        <v>-0.11400000000000027</v>
      </c>
      <c r="AA3225" s="1">
        <f t="shared" si="961"/>
        <v>5.9358880079618696E-2</v>
      </c>
      <c r="AB3225" s="1">
        <f t="shared" si="962"/>
        <v>2.4913198999999997</v>
      </c>
      <c r="AC3225" s="1">
        <f t="shared" si="963"/>
        <v>1.1967217202687106</v>
      </c>
      <c r="AF3225" s="1">
        <f t="shared" si="964"/>
        <v>5.299887663461667</v>
      </c>
      <c r="AG3225" s="1">
        <f t="shared" si="965"/>
        <v>3.5612943433442217</v>
      </c>
      <c r="AH3225" s="1">
        <f t="shared" si="966"/>
        <v>6.4657097405831943</v>
      </c>
      <c r="AI3225">
        <v>3.6</v>
      </c>
      <c r="AJ3225">
        <v>3</v>
      </c>
      <c r="AK3225">
        <v>51</v>
      </c>
      <c r="AL3225">
        <v>3</v>
      </c>
      <c r="AM3225">
        <v>9133</v>
      </c>
      <c r="AN3225">
        <v>9158</v>
      </c>
      <c r="AO3225">
        <v>9108</v>
      </c>
      <c r="AP3225">
        <v>46</v>
      </c>
      <c r="AQ3225">
        <v>0</v>
      </c>
    </row>
    <row r="3226" spans="1:43">
      <c r="A3226" s="27">
        <v>41210</v>
      </c>
      <c r="B3226" s="27"/>
      <c r="C3226">
        <v>8.3000000000000007</v>
      </c>
      <c r="D3226">
        <v>12.2</v>
      </c>
      <c r="E3226">
        <v>5.3</v>
      </c>
      <c r="F3226">
        <v>50</v>
      </c>
      <c r="G3226">
        <v>37</v>
      </c>
      <c r="H3226">
        <v>9.6999999999999993</v>
      </c>
      <c r="I3226" s="10">
        <v>935</v>
      </c>
      <c r="J3226">
        <v>1.4</v>
      </c>
      <c r="K3226" s="2">
        <v>10</v>
      </c>
      <c r="L3226" s="1">
        <f t="shared" si="951"/>
        <v>2.4404216971614616</v>
      </c>
      <c r="M3226" s="1">
        <f t="shared" si="952"/>
        <v>63</v>
      </c>
      <c r="N3226" s="1">
        <f t="shared" si="953"/>
        <v>1.0952445521994474</v>
      </c>
      <c r="O3226" s="1">
        <f t="shared" si="967"/>
        <v>7.4409147824402222E-2</v>
      </c>
      <c r="P3226" s="1">
        <f t="shared" si="969"/>
        <v>0.54367966340049378</v>
      </c>
      <c r="Q3226">
        <f t="shared" si="954"/>
        <v>6.2804681945541345</v>
      </c>
      <c r="R3226">
        <f t="shared" si="955"/>
        <v>11.5131595241954</v>
      </c>
      <c r="S3226">
        <f t="shared" si="956"/>
        <v>1.5069580529051572</v>
      </c>
      <c r="T3226">
        <v>0.2432</v>
      </c>
      <c r="U3226" s="1">
        <f t="shared" si="957"/>
        <v>-0.25167087588211318</v>
      </c>
      <c r="V3226" s="1">
        <v>302</v>
      </c>
      <c r="W3226" s="1">
        <f t="shared" si="958"/>
        <v>16.726705479761584</v>
      </c>
      <c r="X3226" s="1">
        <f t="shared" si="959"/>
        <v>32.361660937445023</v>
      </c>
      <c r="Y3226" s="1">
        <f t="shared" si="960"/>
        <v>1.0152975461572193</v>
      </c>
      <c r="Z3226" s="1">
        <f t="shared" si="968"/>
        <v>1.5960000000000005</v>
      </c>
      <c r="AA3226" s="1">
        <f t="shared" si="961"/>
        <v>5.9596090383869274E-2</v>
      </c>
      <c r="AB3226" s="1">
        <f t="shared" si="962"/>
        <v>2.4814037</v>
      </c>
      <c r="AC3226" s="1">
        <f t="shared" si="963"/>
        <v>1.0471315052351216</v>
      </c>
      <c r="AF3226" s="1">
        <f t="shared" si="964"/>
        <v>5.1029779537730526</v>
      </c>
      <c r="AG3226" s="1">
        <f t="shared" si="965"/>
        <v>3.6988625754249522</v>
      </c>
      <c r="AH3226" s="1">
        <f t="shared" si="966"/>
        <v>6.1919867109955256</v>
      </c>
      <c r="AI3226">
        <v>3.6</v>
      </c>
      <c r="AJ3226">
        <v>1</v>
      </c>
      <c r="AK3226">
        <v>58</v>
      </c>
      <c r="AL3226">
        <v>1</v>
      </c>
      <c r="AM3226">
        <v>9188</v>
      </c>
      <c r="AN3226">
        <v>9215</v>
      </c>
      <c r="AO3226">
        <v>9158</v>
      </c>
      <c r="AP3226">
        <v>54</v>
      </c>
      <c r="AQ3226">
        <v>0</v>
      </c>
    </row>
    <row r="3227" spans="1:43">
      <c r="A3227" s="27">
        <v>41211</v>
      </c>
      <c r="B3227" s="27"/>
      <c r="C3227">
        <v>7.3</v>
      </c>
      <c r="D3227">
        <v>11.8</v>
      </c>
      <c r="E3227">
        <v>2.7</v>
      </c>
      <c r="F3227">
        <v>55</v>
      </c>
      <c r="G3227">
        <v>39</v>
      </c>
      <c r="H3227">
        <v>9.1999999999999993</v>
      </c>
      <c r="I3227" s="10">
        <v>935</v>
      </c>
      <c r="J3227">
        <v>2.7</v>
      </c>
      <c r="K3227" s="2">
        <v>10</v>
      </c>
      <c r="L3227" s="1">
        <f t="shared" si="951"/>
        <v>2.8894134635257589</v>
      </c>
      <c r="M3227" s="1">
        <f t="shared" si="952"/>
        <v>71</v>
      </c>
      <c r="N3227" s="1">
        <f t="shared" si="953"/>
        <v>1.0230196423808093</v>
      </c>
      <c r="O3227" s="1">
        <f t="shared" si="967"/>
        <v>7.0071759230391273E-2</v>
      </c>
      <c r="P3227" s="1">
        <f t="shared" si="969"/>
        <v>0.53342154457979118</v>
      </c>
      <c r="Q3227">
        <f t="shared" si="954"/>
        <v>5.9011047073614966</v>
      </c>
      <c r="R3227">
        <f t="shared" si="955"/>
        <v>11.501989687517296</v>
      </c>
      <c r="S3227">
        <f t="shared" si="956"/>
        <v>1.5054960323975519</v>
      </c>
      <c r="T3227">
        <v>0.2432</v>
      </c>
      <c r="U3227" s="1">
        <f t="shared" si="957"/>
        <v>-0.25717868317519021</v>
      </c>
      <c r="V3227" s="1">
        <v>303</v>
      </c>
      <c r="W3227" s="1">
        <f t="shared" si="958"/>
        <v>16.140653380853465</v>
      </c>
      <c r="X3227" s="1">
        <f t="shared" si="959"/>
        <v>32.252491083425703</v>
      </c>
      <c r="Y3227" s="1">
        <f t="shared" si="960"/>
        <v>1.0157981888029886</v>
      </c>
      <c r="Z3227" s="1">
        <f t="shared" si="968"/>
        <v>-0.38000000000000034</v>
      </c>
      <c r="AA3227" s="1">
        <f t="shared" si="961"/>
        <v>5.9539439941338895E-2</v>
      </c>
      <c r="AB3227" s="1">
        <f t="shared" si="962"/>
        <v>2.4837647</v>
      </c>
      <c r="AC3227" s="1">
        <f t="shared" si="963"/>
        <v>2.019467902953449</v>
      </c>
      <c r="AF3227" s="1">
        <f t="shared" si="964"/>
        <v>5.6167554774139203</v>
      </c>
      <c r="AG3227" s="1">
        <f t="shared" si="965"/>
        <v>3.6161295666391782</v>
      </c>
      <c r="AH3227" s="1">
        <f t="shared" si="966"/>
        <v>7.2339765606673332</v>
      </c>
      <c r="AI3227">
        <v>4.0999999999999996</v>
      </c>
      <c r="AJ3227">
        <v>11</v>
      </c>
      <c r="AK3227">
        <v>59</v>
      </c>
      <c r="AL3227">
        <v>11</v>
      </c>
      <c r="AM3227">
        <v>9220</v>
      </c>
      <c r="AN3227">
        <v>9231</v>
      </c>
      <c r="AO3227">
        <v>9208</v>
      </c>
      <c r="AP3227">
        <v>55</v>
      </c>
      <c r="AQ3227">
        <v>0</v>
      </c>
    </row>
    <row r="3228" spans="1:43">
      <c r="A3228" s="27">
        <v>41212</v>
      </c>
      <c r="B3228" s="27"/>
      <c r="C3228">
        <v>6.1</v>
      </c>
      <c r="D3228">
        <v>10.8</v>
      </c>
      <c r="E3228">
        <v>2.4</v>
      </c>
      <c r="F3228">
        <v>54</v>
      </c>
      <c r="G3228">
        <v>37</v>
      </c>
      <c r="H3228">
        <v>9.1999999999999993</v>
      </c>
      <c r="I3228" s="10">
        <v>935</v>
      </c>
      <c r="J3228">
        <v>2.4</v>
      </c>
      <c r="K3228" s="2">
        <v>10</v>
      </c>
      <c r="L3228" s="1">
        <f t="shared" si="951"/>
        <v>2.7041506055532989</v>
      </c>
      <c r="M3228" s="1">
        <f t="shared" si="952"/>
        <v>71</v>
      </c>
      <c r="N3228" s="1">
        <f t="shared" si="953"/>
        <v>0.94191143925241705</v>
      </c>
      <c r="O3228" s="1">
        <f t="shared" si="967"/>
        <v>6.5153969107467624E-2</v>
      </c>
      <c r="P3228" s="1">
        <f t="shared" si="969"/>
        <v>0.49757020404151608</v>
      </c>
      <c r="Q3228">
        <f t="shared" si="954"/>
        <v>5.9361739591753127</v>
      </c>
      <c r="R3228">
        <f t="shared" si="955"/>
        <v>11.490941358783555</v>
      </c>
      <c r="S3228">
        <f t="shared" si="956"/>
        <v>1.504049916071146</v>
      </c>
      <c r="T3228">
        <v>0.2432</v>
      </c>
      <c r="U3228" s="1">
        <f t="shared" si="957"/>
        <v>-0.26261040860233603</v>
      </c>
      <c r="V3228" s="1">
        <v>304</v>
      </c>
      <c r="W3228" s="1">
        <f t="shared" si="958"/>
        <v>16.095824554237922</v>
      </c>
      <c r="X3228" s="1">
        <f t="shared" si="959"/>
        <v>32.14389579598393</v>
      </c>
      <c r="Y3228" s="1">
        <f t="shared" si="960"/>
        <v>1.0162941578278042</v>
      </c>
      <c r="Z3228" s="1">
        <f t="shared" si="968"/>
        <v>-0.45600000000000007</v>
      </c>
      <c r="AA3228" s="1">
        <f t="shared" si="961"/>
        <v>5.9471601413347785E-2</v>
      </c>
      <c r="AB3228" s="1">
        <f t="shared" si="962"/>
        <v>2.4865979</v>
      </c>
      <c r="AC3228" s="1">
        <f t="shared" si="963"/>
        <v>1.7950825804030659</v>
      </c>
      <c r="AF3228" s="1">
        <f t="shared" si="964"/>
        <v>5.121107488944018</v>
      </c>
      <c r="AG3228" s="1">
        <f t="shared" si="965"/>
        <v>3.5654390219730931</v>
      </c>
      <c r="AH3228" s="1">
        <f t="shared" si="966"/>
        <v>6.9927963236218869</v>
      </c>
      <c r="AI3228">
        <v>3.4</v>
      </c>
      <c r="AJ3228">
        <v>11</v>
      </c>
      <c r="AK3228">
        <v>49</v>
      </c>
      <c r="AL3228">
        <v>2</v>
      </c>
      <c r="AM3228">
        <v>9188</v>
      </c>
      <c r="AN3228">
        <v>9217</v>
      </c>
      <c r="AO3228">
        <v>9165</v>
      </c>
      <c r="AP3228">
        <v>50</v>
      </c>
      <c r="AQ3228">
        <v>0</v>
      </c>
    </row>
    <row r="3229" spans="1:43">
      <c r="A3229" s="27">
        <v>41213</v>
      </c>
      <c r="B3229" s="27"/>
      <c r="C3229">
        <v>7.7</v>
      </c>
      <c r="D3229">
        <v>13.2</v>
      </c>
      <c r="E3229">
        <v>2.8</v>
      </c>
      <c r="F3229">
        <v>41</v>
      </c>
      <c r="G3229">
        <v>23</v>
      </c>
      <c r="H3229">
        <v>9</v>
      </c>
      <c r="I3229" s="10">
        <v>935</v>
      </c>
      <c r="J3229">
        <v>1.6</v>
      </c>
      <c r="K3229" s="2">
        <v>10</v>
      </c>
      <c r="L3229" s="1">
        <f t="shared" si="951"/>
        <v>2.6608963677463864</v>
      </c>
      <c r="M3229" s="1">
        <f t="shared" si="952"/>
        <v>59</v>
      </c>
      <c r="N3229" s="1">
        <f t="shared" si="953"/>
        <v>1.0513900110721115</v>
      </c>
      <c r="O3229" s="1">
        <f t="shared" si="967"/>
        <v>7.178002941063745E-2</v>
      </c>
      <c r="P3229" s="1">
        <f t="shared" si="969"/>
        <v>0.39502723445291094</v>
      </c>
      <c r="Q3229">
        <f t="shared" si="954"/>
        <v>6.2148844094423579</v>
      </c>
      <c r="R3229">
        <f t="shared" si="955"/>
        <v>11.480018383777603</v>
      </c>
      <c r="S3229">
        <f t="shared" si="956"/>
        <v>1.5026202073007333</v>
      </c>
      <c r="T3229">
        <v>0.2432</v>
      </c>
      <c r="U3229" s="1">
        <f t="shared" si="957"/>
        <v>-0.26796444528151608</v>
      </c>
      <c r="V3229" s="1">
        <v>305</v>
      </c>
      <c r="W3229" s="1">
        <f t="shared" si="958"/>
        <v>15.836292929118324</v>
      </c>
      <c r="X3229" s="1">
        <f t="shared" si="959"/>
        <v>32.035951397534404</v>
      </c>
      <c r="Y3229" s="1">
        <f t="shared" si="960"/>
        <v>1.0167853065078074</v>
      </c>
      <c r="Z3229" s="1">
        <f t="shared" si="968"/>
        <v>0.60800000000000021</v>
      </c>
      <c r="AA3229" s="1">
        <f t="shared" si="961"/>
        <v>5.956208718934175E-2</v>
      </c>
      <c r="AB3229" s="1">
        <f t="shared" si="962"/>
        <v>2.4828202999999998</v>
      </c>
      <c r="AC3229" s="1">
        <f t="shared" si="963"/>
        <v>1.1967217202687106</v>
      </c>
      <c r="AF3229" s="1">
        <f t="shared" si="964"/>
        <v>6.059298004508701</v>
      </c>
      <c r="AG3229" s="1">
        <f t="shared" si="965"/>
        <v>3.4466870621863541</v>
      </c>
      <c r="AH3229" s="1">
        <f t="shared" si="966"/>
        <v>6.2066780951890976</v>
      </c>
      <c r="AI3229">
        <v>4.4000000000000004</v>
      </c>
      <c r="AJ3229">
        <v>6</v>
      </c>
      <c r="AK3229">
        <v>71</v>
      </c>
      <c r="AL3229">
        <v>6</v>
      </c>
      <c r="AM3229">
        <v>9133</v>
      </c>
      <c r="AN3229">
        <v>9172</v>
      </c>
      <c r="AO3229">
        <v>9115</v>
      </c>
      <c r="AP3229">
        <v>41</v>
      </c>
      <c r="AQ3229">
        <v>0</v>
      </c>
    </row>
    <row r="3230" spans="1:43">
      <c r="A3230" s="27">
        <v>41214</v>
      </c>
      <c r="B3230" s="27"/>
      <c r="C3230">
        <v>8.1</v>
      </c>
      <c r="D3230">
        <v>12.6</v>
      </c>
      <c r="E3230">
        <v>4</v>
      </c>
      <c r="F3230">
        <v>35</v>
      </c>
      <c r="G3230">
        <v>23</v>
      </c>
      <c r="H3230">
        <v>7.8</v>
      </c>
      <c r="I3230" s="10">
        <v>935</v>
      </c>
      <c r="J3230">
        <v>3.8</v>
      </c>
      <c r="K3230" s="2">
        <v>10</v>
      </c>
      <c r="L3230" s="1">
        <f t="shared" si="951"/>
        <v>3.427998676207102</v>
      </c>
      <c r="M3230" s="1">
        <f t="shared" si="952"/>
        <v>47</v>
      </c>
      <c r="N3230" s="1">
        <f t="shared" si="953"/>
        <v>1.080450793034103</v>
      </c>
      <c r="O3230" s="1">
        <f t="shared" si="967"/>
        <v>7.3523780509272052E-2</v>
      </c>
      <c r="P3230" s="1">
        <f t="shared" si="969"/>
        <v>0.35902211990421928</v>
      </c>
      <c r="Q3230">
        <f t="shared" si="954"/>
        <v>5.6032688079760193</v>
      </c>
      <c r="R3230">
        <f t="shared" si="955"/>
        <v>11.469224640921551</v>
      </c>
      <c r="S3230">
        <f t="shared" si="956"/>
        <v>1.5012074137331874</v>
      </c>
      <c r="T3230">
        <v>0.2432</v>
      </c>
      <c r="U3230" s="1">
        <f t="shared" si="957"/>
        <v>-0.27323920931356771</v>
      </c>
      <c r="V3230" s="1">
        <v>306</v>
      </c>
      <c r="W3230" s="1">
        <f t="shared" si="958"/>
        <v>14.506217709775164</v>
      </c>
      <c r="X3230" s="1">
        <f t="shared" si="959"/>
        <v>31.928734100344304</v>
      </c>
      <c r="Y3230" s="1">
        <f t="shared" si="960"/>
        <v>1.0172714895451549</v>
      </c>
      <c r="Z3230" s="1">
        <f t="shared" si="968"/>
        <v>0.1519999999999998</v>
      </c>
      <c r="AA3230" s="1">
        <f t="shared" si="961"/>
        <v>5.9584751672743845E-2</v>
      </c>
      <c r="AB3230" s="1">
        <f t="shared" si="962"/>
        <v>2.4818758999999999</v>
      </c>
      <c r="AC3230" s="1">
        <f t="shared" si="963"/>
        <v>2.8422140856381874</v>
      </c>
      <c r="AF3230" s="1">
        <f t="shared" si="964"/>
        <v>5.5777433338648867</v>
      </c>
      <c r="AG3230" s="1">
        <f t="shared" si="965"/>
        <v>3.248252232619953</v>
      </c>
      <c r="AH3230" s="1">
        <f t="shared" si="966"/>
        <v>6.0904254073972721</v>
      </c>
      <c r="AI3230">
        <v>5.2</v>
      </c>
      <c r="AJ3230">
        <v>11</v>
      </c>
      <c r="AK3230">
        <v>99</v>
      </c>
      <c r="AL3230">
        <v>15</v>
      </c>
      <c r="AM3230">
        <v>9112</v>
      </c>
      <c r="AN3230">
        <v>9138</v>
      </c>
      <c r="AO3230">
        <v>9097</v>
      </c>
      <c r="AP3230">
        <v>38</v>
      </c>
      <c r="AQ3230">
        <v>0</v>
      </c>
    </row>
    <row r="3231" spans="1:43">
      <c r="A3231" s="27">
        <v>41215</v>
      </c>
      <c r="B3231" s="27"/>
      <c r="C3231">
        <v>0</v>
      </c>
      <c r="D3231">
        <v>8.3000000000000007</v>
      </c>
      <c r="E3231">
        <v>-3.2</v>
      </c>
      <c r="F3231">
        <v>33</v>
      </c>
      <c r="G3231">
        <v>16</v>
      </c>
      <c r="H3231">
        <v>9.1</v>
      </c>
      <c r="I3231" s="10">
        <v>935</v>
      </c>
      <c r="J3231">
        <v>2.5</v>
      </c>
      <c r="K3231" s="2">
        <v>10</v>
      </c>
      <c r="L3231" s="1">
        <f t="shared" si="951"/>
        <v>2.6539436201954576</v>
      </c>
      <c r="M3231" s="1">
        <f t="shared" si="952"/>
        <v>50</v>
      </c>
      <c r="N3231" s="1">
        <f t="shared" si="953"/>
        <v>0.61099999999999999</v>
      </c>
      <c r="O3231" s="1">
        <f t="shared" si="967"/>
        <v>4.4464937670580795E-2</v>
      </c>
      <c r="P3231" s="1">
        <f t="shared" si="969"/>
        <v>0.20825011098605956</v>
      </c>
      <c r="Q3231">
        <f t="shared" si="954"/>
        <v>6.3714744994462382</v>
      </c>
      <c r="R3231">
        <f t="shared" si="955"/>
        <v>11.458564039012943</v>
      </c>
      <c r="S3231">
        <f t="shared" si="956"/>
        <v>1.4998120469912231</v>
      </c>
      <c r="T3231">
        <v>0.2432</v>
      </c>
      <c r="U3231" s="1">
        <f t="shared" si="957"/>
        <v>-0.27843314025077076</v>
      </c>
      <c r="V3231" s="1">
        <v>307</v>
      </c>
      <c r="W3231" s="1">
        <f t="shared" si="958"/>
        <v>15.855593226208416</v>
      </c>
      <c r="X3231" s="1">
        <f t="shared" si="959"/>
        <v>31.822319931336487</v>
      </c>
      <c r="Y3231" s="1">
        <f t="shared" si="960"/>
        <v>1.0177525631110025</v>
      </c>
      <c r="Z3231" s="1">
        <f t="shared" si="968"/>
        <v>-3.0779999999999998</v>
      </c>
      <c r="AA3231" s="1">
        <f t="shared" si="961"/>
        <v>5.912913202081873E-2</v>
      </c>
      <c r="AB3231" s="1">
        <f t="shared" si="962"/>
        <v>2.5009999999999999</v>
      </c>
      <c r="AC3231" s="1">
        <f t="shared" si="963"/>
        <v>1.8698776879198602</v>
      </c>
      <c r="AF3231" s="1">
        <f t="shared" si="964"/>
        <v>4.4180293451215329</v>
      </c>
      <c r="AG3231" s="1">
        <f t="shared" si="965"/>
        <v>3.2299103120342689</v>
      </c>
      <c r="AH3231" s="1">
        <f t="shared" si="966"/>
        <v>6.7938543499974546</v>
      </c>
      <c r="AI3231">
        <v>5.2</v>
      </c>
      <c r="AJ3231">
        <v>15</v>
      </c>
      <c r="AK3231">
        <v>97</v>
      </c>
      <c r="AL3231">
        <v>14</v>
      </c>
      <c r="AM3231">
        <v>9225</v>
      </c>
      <c r="AN3231">
        <v>9259</v>
      </c>
      <c r="AO3231">
        <v>9137</v>
      </c>
      <c r="AP3231">
        <v>19</v>
      </c>
      <c r="AQ3231">
        <v>0</v>
      </c>
    </row>
    <row r="3232" spans="1:43">
      <c r="A3232" s="27">
        <v>41216</v>
      </c>
      <c r="B3232" s="27"/>
      <c r="C3232">
        <v>-0.1</v>
      </c>
      <c r="D3232">
        <v>4.0999999999999996</v>
      </c>
      <c r="E3232">
        <v>-3.4</v>
      </c>
      <c r="F3232">
        <v>38</v>
      </c>
      <c r="G3232">
        <v>23</v>
      </c>
      <c r="H3232">
        <v>7.8</v>
      </c>
      <c r="I3232" s="10">
        <v>935</v>
      </c>
      <c r="J3232">
        <v>1.3</v>
      </c>
      <c r="K3232" s="2">
        <v>10</v>
      </c>
      <c r="L3232" s="1">
        <f t="shared" si="951"/>
        <v>1.9322687315701783</v>
      </c>
      <c r="M3232" s="1">
        <f t="shared" si="952"/>
        <v>53</v>
      </c>
      <c r="N3232" s="1">
        <f t="shared" si="953"/>
        <v>0.60656760126761966</v>
      </c>
      <c r="O3232" s="1">
        <f t="shared" si="967"/>
        <v>4.417960149884375E-2</v>
      </c>
      <c r="P3232" s="1">
        <f t="shared" si="969"/>
        <v>0.22018477355286586</v>
      </c>
      <c r="Q3232">
        <f t="shared" si="954"/>
        <v>5.3581321820577221</v>
      </c>
      <c r="R3232">
        <f t="shared" si="955"/>
        <v>11.44804051475662</v>
      </c>
      <c r="S3232">
        <f t="shared" si="956"/>
        <v>1.4984346223503431</v>
      </c>
      <c r="T3232">
        <v>0.2432</v>
      </c>
      <c r="U3232" s="1">
        <f t="shared" si="957"/>
        <v>-0.28354470155847794</v>
      </c>
      <c r="V3232" s="1">
        <v>308</v>
      </c>
      <c r="W3232" s="1">
        <f t="shared" si="958"/>
        <v>14.425289506686502</v>
      </c>
      <c r="X3232" s="1">
        <f t="shared" si="959"/>
        <v>31.716784657494319</v>
      </c>
      <c r="Y3232" s="1">
        <f t="shared" si="960"/>
        <v>1.0182283848880556</v>
      </c>
      <c r="Z3232" s="1">
        <f t="shared" si="968"/>
        <v>-3.8000000000000006E-2</v>
      </c>
      <c r="AA3232" s="1">
        <f t="shared" si="961"/>
        <v>5.9123550625255906E-2</v>
      </c>
      <c r="AB3232" s="1">
        <f t="shared" si="962"/>
        <v>2.5012360999999999</v>
      </c>
      <c r="AC3232" s="1">
        <f t="shared" si="963"/>
        <v>0.97233639771832736</v>
      </c>
      <c r="AF3232" s="1">
        <f t="shared" si="964"/>
        <v>3.5360702760386546</v>
      </c>
      <c r="AG3232" s="1">
        <f t="shared" si="965"/>
        <v>3.1071084668177171</v>
      </c>
      <c r="AH3232" s="1">
        <f t="shared" si="966"/>
        <v>4.9064369240732262</v>
      </c>
      <c r="AI3232">
        <v>2.6</v>
      </c>
      <c r="AJ3232">
        <v>3</v>
      </c>
      <c r="AK3232">
        <v>41</v>
      </c>
      <c r="AL3232">
        <v>12</v>
      </c>
      <c r="AM3232">
        <v>9154</v>
      </c>
      <c r="AN3232">
        <v>9210</v>
      </c>
      <c r="AO3232">
        <v>9131</v>
      </c>
      <c r="AP3232">
        <v>23</v>
      </c>
      <c r="AQ3232">
        <v>0</v>
      </c>
    </row>
    <row r="3233" spans="1:43">
      <c r="A3233" s="27">
        <v>41217</v>
      </c>
      <c r="B3233" s="27"/>
      <c r="C3233">
        <v>0.3</v>
      </c>
      <c r="D3233">
        <v>4.2</v>
      </c>
      <c r="E3233">
        <v>-2.8</v>
      </c>
      <c r="F3233">
        <v>39</v>
      </c>
      <c r="G3233">
        <v>24</v>
      </c>
      <c r="H3233">
        <v>4.5999999999999996</v>
      </c>
      <c r="I3233" s="10">
        <v>935</v>
      </c>
      <c r="J3233">
        <v>0.9</v>
      </c>
      <c r="K3233" s="2">
        <v>10</v>
      </c>
      <c r="L3233" s="1">
        <f t="shared" si="951"/>
        <v>1.5888361854604542</v>
      </c>
      <c r="M3233" s="1">
        <f t="shared" si="952"/>
        <v>54</v>
      </c>
      <c r="N3233" s="1">
        <f t="shared" si="953"/>
        <v>0.62446951587741306</v>
      </c>
      <c r="O3233" s="1">
        <f t="shared" si="967"/>
        <v>4.533048066356675E-2</v>
      </c>
      <c r="P3233" s="1">
        <f t="shared" si="969"/>
        <v>0.23323607028592125</v>
      </c>
      <c r="Q3233">
        <f t="shared" si="954"/>
        <v>3.4634991216257025</v>
      </c>
      <c r="R3233">
        <f t="shared" si="955"/>
        <v>11.437658030091509</v>
      </c>
      <c r="S3233">
        <f t="shared" si="956"/>
        <v>1.4970756583889411</v>
      </c>
      <c r="T3233">
        <v>0.2432</v>
      </c>
      <c r="U3233" s="1">
        <f t="shared" si="957"/>
        <v>-0.28857238106967259</v>
      </c>
      <c r="V3233" s="1">
        <v>309</v>
      </c>
      <c r="W3233" s="1">
        <f t="shared" si="958"/>
        <v>10.980163574849881</v>
      </c>
      <c r="X3233" s="1">
        <f t="shared" si="959"/>
        <v>31.6122037119559</v>
      </c>
      <c r="Y3233" s="1">
        <f t="shared" si="960"/>
        <v>1.0186988141126696</v>
      </c>
      <c r="Z3233" s="1">
        <f t="shared" si="968"/>
        <v>0.15200000000000002</v>
      </c>
      <c r="AA3233" s="1">
        <f t="shared" si="961"/>
        <v>5.9145882532053211E-2</v>
      </c>
      <c r="AB3233" s="1">
        <f t="shared" si="962"/>
        <v>2.5002917</v>
      </c>
      <c r="AC3233" s="1">
        <f t="shared" si="963"/>
        <v>0.67315596765114971</v>
      </c>
      <c r="AF3233" s="1">
        <f t="shared" si="964"/>
        <v>3.4818511646109038</v>
      </c>
      <c r="AG3233" s="1">
        <f t="shared" si="965"/>
        <v>2.6682160269817872</v>
      </c>
      <c r="AH3233" s="1">
        <f t="shared" si="966"/>
        <v>4.0262041041423844</v>
      </c>
      <c r="AI3233">
        <v>2.5</v>
      </c>
      <c r="AJ3233">
        <v>2</v>
      </c>
      <c r="AK3233">
        <v>39</v>
      </c>
      <c r="AL3233">
        <v>3</v>
      </c>
      <c r="AM3233">
        <v>9101</v>
      </c>
      <c r="AN3233">
        <v>9133</v>
      </c>
      <c r="AO3233">
        <v>9080</v>
      </c>
      <c r="AP3233">
        <v>24</v>
      </c>
      <c r="AQ3233">
        <v>0</v>
      </c>
    </row>
    <row r="3234" spans="1:43">
      <c r="A3234" s="27">
        <v>41218</v>
      </c>
      <c r="B3234" s="27"/>
      <c r="C3234">
        <v>2.1</v>
      </c>
      <c r="D3234">
        <v>6.2</v>
      </c>
      <c r="E3234">
        <v>-1.3</v>
      </c>
      <c r="F3234">
        <v>44</v>
      </c>
      <c r="G3234">
        <v>22</v>
      </c>
      <c r="H3234">
        <v>4.7</v>
      </c>
      <c r="I3234" s="10">
        <v>935</v>
      </c>
      <c r="J3234">
        <v>2.1</v>
      </c>
      <c r="K3234" s="2">
        <v>10</v>
      </c>
      <c r="L3234" s="1">
        <f t="shared" si="951"/>
        <v>1.9122737478657128</v>
      </c>
      <c r="M3234" s="1">
        <f t="shared" si="952"/>
        <v>66</v>
      </c>
      <c r="N3234" s="1">
        <f t="shared" si="953"/>
        <v>0.7109401060616396</v>
      </c>
      <c r="O3234" s="1">
        <f t="shared" si="967"/>
        <v>5.0834279981501355E-2</v>
      </c>
      <c r="P3234" s="1">
        <f t="shared" si="969"/>
        <v>0.28766195153779001</v>
      </c>
      <c r="Q3234">
        <f t="shared" si="954"/>
        <v>3.5172211139454457</v>
      </c>
      <c r="R3234">
        <f t="shared" si="955"/>
        <v>11.427420569312661</v>
      </c>
      <c r="S3234">
        <f t="shared" si="956"/>
        <v>1.4957356766116048</v>
      </c>
      <c r="T3234">
        <v>0.2432</v>
      </c>
      <c r="U3234" s="1">
        <f t="shared" si="957"/>
        <v>-0.29351469143231679</v>
      </c>
      <c r="V3234" s="1">
        <v>310</v>
      </c>
      <c r="W3234" s="1">
        <f t="shared" si="958"/>
        <v>11.054722233492569</v>
      </c>
      <c r="X3234" s="1">
        <f t="shared" si="959"/>
        <v>31.508652120881838</v>
      </c>
      <c r="Y3234" s="1">
        <f t="shared" si="960"/>
        <v>1.019163711616494</v>
      </c>
      <c r="Z3234" s="1">
        <f t="shared" si="968"/>
        <v>0.68400000000000005</v>
      </c>
      <c r="AA3234" s="1">
        <f t="shared" si="961"/>
        <v>5.924658523723806E-2</v>
      </c>
      <c r="AB3234" s="1">
        <f t="shared" si="962"/>
        <v>2.4960418999999998</v>
      </c>
      <c r="AC3234" s="1">
        <f t="shared" si="963"/>
        <v>1.5706972578526825</v>
      </c>
      <c r="AF3234" s="1">
        <f t="shared" si="964"/>
        <v>3.9494931908820261</v>
      </c>
      <c r="AG3234" s="1">
        <f t="shared" si="965"/>
        <v>2.7156378235491179</v>
      </c>
      <c r="AH3234" s="1">
        <f t="shared" si="966"/>
        <v>3.9877495560296259</v>
      </c>
      <c r="AI3234">
        <v>3.6</v>
      </c>
      <c r="AJ3234">
        <v>14</v>
      </c>
      <c r="AK3234">
        <v>74</v>
      </c>
      <c r="AL3234">
        <v>1</v>
      </c>
      <c r="AM3234">
        <v>9162</v>
      </c>
      <c r="AN3234">
        <v>9202</v>
      </c>
      <c r="AO3234">
        <v>9075</v>
      </c>
      <c r="AP3234">
        <v>32</v>
      </c>
      <c r="AQ3234">
        <v>0</v>
      </c>
    </row>
    <row r="3235" spans="1:43">
      <c r="A3235" s="27">
        <v>41219</v>
      </c>
      <c r="B3235" s="27"/>
      <c r="C3235">
        <v>2.1</v>
      </c>
      <c r="D3235">
        <v>8.6</v>
      </c>
      <c r="E3235">
        <v>-2.7</v>
      </c>
      <c r="F3235">
        <v>51</v>
      </c>
      <c r="G3235">
        <v>25</v>
      </c>
      <c r="H3235">
        <v>8.6</v>
      </c>
      <c r="I3235" s="10">
        <v>935</v>
      </c>
      <c r="J3235">
        <v>1</v>
      </c>
      <c r="K3235" s="2">
        <v>10</v>
      </c>
      <c r="L3235" s="1">
        <f t="shared" si="951"/>
        <v>1.9975724368374095</v>
      </c>
      <c r="M3235" s="1">
        <f t="shared" si="952"/>
        <v>77</v>
      </c>
      <c r="N3235" s="1">
        <f t="shared" si="953"/>
        <v>0.7109401060616396</v>
      </c>
      <c r="O3235" s="1">
        <f t="shared" si="967"/>
        <v>5.0834279981501355E-2</v>
      </c>
      <c r="P3235" s="1">
        <f t="shared" si="969"/>
        <v>0.3325543588018044</v>
      </c>
      <c r="Q3235">
        <f t="shared" si="954"/>
        <v>5.7449533957369354</v>
      </c>
      <c r="R3235">
        <f t="shared" si="955"/>
        <v>11.41733213598962</v>
      </c>
      <c r="S3235">
        <f t="shared" si="956"/>
        <v>1.4944152010457619</v>
      </c>
      <c r="T3235">
        <v>0.2432</v>
      </c>
      <c r="U3235" s="1">
        <f t="shared" si="957"/>
        <v>-0.29837017054935894</v>
      </c>
      <c r="V3235" s="1">
        <v>311</v>
      </c>
      <c r="W3235" s="1">
        <f t="shared" si="958"/>
        <v>15.153421239902464</v>
      </c>
      <c r="X3235" s="1">
        <f t="shared" si="959"/>
        <v>31.406204431177574</v>
      </c>
      <c r="Y3235" s="1">
        <f t="shared" si="960"/>
        <v>1.0196229398676417</v>
      </c>
      <c r="Z3235" s="1">
        <f t="shared" si="968"/>
        <v>0</v>
      </c>
      <c r="AA3235" s="1">
        <f t="shared" si="961"/>
        <v>5.924658523723806E-2</v>
      </c>
      <c r="AB3235" s="1">
        <f t="shared" si="962"/>
        <v>2.4960418999999998</v>
      </c>
      <c r="AC3235" s="1">
        <f t="shared" si="963"/>
        <v>0.74795107516794412</v>
      </c>
      <c r="AF3235" s="1">
        <f t="shared" si="964"/>
        <v>4.8320963735333704</v>
      </c>
      <c r="AG3235" s="1">
        <f t="shared" si="965"/>
        <v>3.2563472069638371</v>
      </c>
      <c r="AH3235" s="1">
        <f t="shared" si="966"/>
        <v>5.4743718304038609</v>
      </c>
      <c r="AI3235">
        <v>2.9</v>
      </c>
      <c r="AJ3235">
        <v>14</v>
      </c>
      <c r="AK3235">
        <v>46</v>
      </c>
      <c r="AL3235">
        <v>16</v>
      </c>
      <c r="AM3235">
        <v>9192</v>
      </c>
      <c r="AN3235">
        <v>9220</v>
      </c>
      <c r="AO3235">
        <v>9159</v>
      </c>
      <c r="AP3235">
        <v>35</v>
      </c>
      <c r="AQ3235">
        <v>0</v>
      </c>
    </row>
    <row r="3236" spans="1:43">
      <c r="A3236" s="27">
        <v>41220</v>
      </c>
      <c r="B3236" s="27"/>
      <c r="C3236">
        <v>2.8</v>
      </c>
      <c r="D3236">
        <v>9.1999999999999993</v>
      </c>
      <c r="E3236">
        <v>-1.2</v>
      </c>
      <c r="F3236">
        <v>46</v>
      </c>
      <c r="G3236">
        <v>20</v>
      </c>
      <c r="H3236">
        <v>6.4</v>
      </c>
      <c r="I3236" s="10">
        <v>935</v>
      </c>
      <c r="J3236">
        <v>5.4</v>
      </c>
      <c r="K3236" s="2">
        <v>10</v>
      </c>
      <c r="L3236" s="1">
        <f t="shared" si="951"/>
        <v>2.6210193801771218</v>
      </c>
      <c r="M3236" s="1">
        <f t="shared" si="952"/>
        <v>72</v>
      </c>
      <c r="N3236" s="1">
        <f t="shared" si="953"/>
        <v>0.74732216909166049</v>
      </c>
      <c r="O3236" s="1">
        <f t="shared" si="967"/>
        <v>5.3124578783163963E-2</v>
      </c>
      <c r="P3236" s="1">
        <f t="shared" si="969"/>
        <v>0.31788037357462218</v>
      </c>
      <c r="Q3236">
        <f t="shared" si="954"/>
        <v>4.5655512769717417</v>
      </c>
      <c r="R3236">
        <f t="shared" si="955"/>
        <v>11.407396749682921</v>
      </c>
      <c r="S3236">
        <f t="shared" si="956"/>
        <v>1.4931147578119006</v>
      </c>
      <c r="T3236">
        <v>0.2432</v>
      </c>
      <c r="U3236" s="1">
        <f t="shared" si="957"/>
        <v>-0.30313738201126988</v>
      </c>
      <c r="V3236" s="1">
        <v>312</v>
      </c>
      <c r="W3236" s="1">
        <f t="shared" si="958"/>
        <v>12.788072117580551</v>
      </c>
      <c r="X3236" s="1">
        <f t="shared" si="959"/>
        <v>31.304934639146978</v>
      </c>
      <c r="Y3236" s="1">
        <f t="shared" si="960"/>
        <v>1.0200763630113763</v>
      </c>
      <c r="Z3236" s="1">
        <f t="shared" si="968"/>
        <v>0.2659999999999999</v>
      </c>
      <c r="AA3236" s="1">
        <f t="shared" si="961"/>
        <v>5.9285840070213432E-2</v>
      </c>
      <c r="AB3236" s="1">
        <f t="shared" si="962"/>
        <v>2.4943892000000001</v>
      </c>
      <c r="AC3236" s="1">
        <f t="shared" si="963"/>
        <v>4.038935805906898</v>
      </c>
      <c r="AF3236" s="1">
        <f t="shared" si="964"/>
        <v>4.7832659395453918</v>
      </c>
      <c r="AG3236" s="1">
        <f t="shared" si="965"/>
        <v>2.9297085229359454</v>
      </c>
      <c r="AH3236" s="1">
        <f t="shared" si="966"/>
        <v>4.7378650165253537</v>
      </c>
      <c r="AI3236">
        <v>15.3</v>
      </c>
      <c r="AJ3236">
        <v>6</v>
      </c>
      <c r="AK3236">
        <v>243</v>
      </c>
      <c r="AL3236">
        <v>6</v>
      </c>
      <c r="AM3236">
        <v>9071</v>
      </c>
      <c r="AN3236">
        <v>9160</v>
      </c>
      <c r="AO3236">
        <v>9036</v>
      </c>
      <c r="AP3236">
        <v>33</v>
      </c>
      <c r="AQ3236">
        <v>0</v>
      </c>
    </row>
    <row r="3237" spans="1:43">
      <c r="A3237" s="27">
        <v>41221</v>
      </c>
      <c r="B3237" s="27"/>
      <c r="C3237">
        <v>-3.8</v>
      </c>
      <c r="D3237">
        <v>1</v>
      </c>
      <c r="E3237">
        <v>-6.1</v>
      </c>
      <c r="F3237">
        <v>74</v>
      </c>
      <c r="G3237">
        <v>30</v>
      </c>
      <c r="H3237">
        <v>4.5999999999999996</v>
      </c>
      <c r="I3237" s="10">
        <v>935</v>
      </c>
      <c r="J3237">
        <v>2.6</v>
      </c>
      <c r="K3237" s="2">
        <v>10</v>
      </c>
      <c r="L3237" s="1">
        <f t="shared" si="951"/>
        <v>1.4768606465109098</v>
      </c>
      <c r="M3237" s="1">
        <f t="shared" si="952"/>
        <v>118</v>
      </c>
      <c r="N3237" s="1">
        <f t="shared" si="953"/>
        <v>0.46129761758412596</v>
      </c>
      <c r="O3237" s="1">
        <f t="shared" si="967"/>
        <v>3.467204007280969E-2</v>
      </c>
      <c r="P3237" s="1">
        <f t="shared" si="969"/>
        <v>0.32710145105490374</v>
      </c>
      <c r="Q3237">
        <f t="shared" si="954"/>
        <v>3.1597270835479345</v>
      </c>
      <c r="R3237">
        <f t="shared" si="955"/>
        <v>11.397618442461191</v>
      </c>
      <c r="S3237">
        <f t="shared" si="956"/>
        <v>1.4918348746676953</v>
      </c>
      <c r="T3237">
        <v>0.2432</v>
      </c>
      <c r="U3237" s="1">
        <f t="shared" si="957"/>
        <v>-0.30781491552098</v>
      </c>
      <c r="V3237" s="1">
        <v>313</v>
      </c>
      <c r="W3237" s="1">
        <f t="shared" si="958"/>
        <v>10.855670385064034</v>
      </c>
      <c r="X3237" s="1">
        <f t="shared" si="959"/>
        <v>31.20491612015083</v>
      </c>
      <c r="Y3237" s="1">
        <f t="shared" si="960"/>
        <v>1.0205238469103022</v>
      </c>
      <c r="Z3237" s="1">
        <f t="shared" si="968"/>
        <v>-2.508</v>
      </c>
      <c r="AA3237" s="1">
        <f t="shared" si="961"/>
        <v>5.8917777157523304E-2</v>
      </c>
      <c r="AB3237" s="1">
        <f t="shared" si="962"/>
        <v>2.5099717999999998</v>
      </c>
      <c r="AC3237" s="1">
        <f t="shared" si="963"/>
        <v>1.9446727954366547</v>
      </c>
      <c r="AF3237" s="1">
        <f t="shared" si="964"/>
        <v>2.6773679827141503</v>
      </c>
      <c r="AG3237" s="1">
        <f t="shared" si="965"/>
        <v>2.6257276141381523</v>
      </c>
      <c r="AH3237" s="1">
        <f t="shared" si="966"/>
        <v>4.7630964811798426</v>
      </c>
      <c r="AI3237">
        <v>5.3</v>
      </c>
      <c r="AJ3237">
        <v>2</v>
      </c>
      <c r="AK3237">
        <v>93</v>
      </c>
      <c r="AL3237">
        <v>1</v>
      </c>
      <c r="AM3237">
        <v>9123</v>
      </c>
      <c r="AN3237">
        <v>9164</v>
      </c>
      <c r="AO3237">
        <v>9071</v>
      </c>
      <c r="AP3237">
        <v>36</v>
      </c>
      <c r="AQ3237">
        <v>103</v>
      </c>
    </row>
    <row r="3238" spans="1:43">
      <c r="A3238" s="27">
        <v>41222</v>
      </c>
      <c r="B3238" s="27"/>
      <c r="C3238">
        <v>-7.3</v>
      </c>
      <c r="D3238">
        <v>-3.1</v>
      </c>
      <c r="E3238">
        <v>-9.8000000000000007</v>
      </c>
      <c r="F3238">
        <v>70</v>
      </c>
      <c r="G3238">
        <v>45</v>
      </c>
      <c r="H3238">
        <v>8.3000000000000007</v>
      </c>
      <c r="I3238" s="10">
        <v>935</v>
      </c>
      <c r="J3238">
        <v>2.1</v>
      </c>
      <c r="K3238" s="2">
        <v>10</v>
      </c>
      <c r="L3238" s="1">
        <f t="shared" si="951"/>
        <v>1.3258040205483685</v>
      </c>
      <c r="M3238" s="1">
        <f t="shared" si="952"/>
        <v>95</v>
      </c>
      <c r="N3238" s="1">
        <f t="shared" si="953"/>
        <v>0.35317446732956626</v>
      </c>
      <c r="O3238" s="1">
        <f t="shared" si="967"/>
        <v>2.735933775267604E-2</v>
      </c>
      <c r="P3238" s="1">
        <f t="shared" si="969"/>
        <v>0.24730815547142854</v>
      </c>
      <c r="Q3238">
        <f t="shared" si="954"/>
        <v>5.060442682263985</v>
      </c>
      <c r="R3238">
        <f t="shared" si="955"/>
        <v>11.388001255222228</v>
      </c>
      <c r="S3238">
        <f t="shared" si="956"/>
        <v>1.4905760805264698</v>
      </c>
      <c r="T3238">
        <v>0.2432</v>
      </c>
      <c r="U3238" s="1">
        <f t="shared" si="957"/>
        <v>-0.3124013873110903</v>
      </c>
      <c r="V3238" s="1">
        <v>314</v>
      </c>
      <c r="W3238" s="1">
        <f t="shared" si="958"/>
        <v>14.716426754202439</v>
      </c>
      <c r="X3238" s="1">
        <f t="shared" si="959"/>
        <v>31.106221559339598</v>
      </c>
      <c r="Y3238" s="1">
        <f t="shared" si="960"/>
        <v>1.0209652591840459</v>
      </c>
      <c r="Z3238" s="1">
        <f t="shared" si="968"/>
        <v>-1.33</v>
      </c>
      <c r="AA3238" s="1">
        <f t="shared" si="961"/>
        <v>5.8724440557269469E-2</v>
      </c>
      <c r="AB3238" s="1">
        <f t="shared" si="962"/>
        <v>2.5182352999999997</v>
      </c>
      <c r="AC3238" s="1">
        <f t="shared" si="963"/>
        <v>1.5706972578526825</v>
      </c>
      <c r="AF3238" s="1">
        <f t="shared" si="964"/>
        <v>1.9444724641666442</v>
      </c>
      <c r="AG3238" s="1">
        <f t="shared" si="965"/>
        <v>3.1116793967902132</v>
      </c>
      <c r="AH3238" s="1">
        <f t="shared" si="966"/>
        <v>4.3994032428063949</v>
      </c>
      <c r="AI3238">
        <v>3.9</v>
      </c>
      <c r="AJ3238">
        <v>5</v>
      </c>
      <c r="AK3238">
        <v>59</v>
      </c>
      <c r="AL3238">
        <v>5</v>
      </c>
      <c r="AM3238">
        <v>9211</v>
      </c>
      <c r="AN3238">
        <v>9228</v>
      </c>
      <c r="AO3238">
        <v>9163</v>
      </c>
      <c r="AP3238">
        <v>24</v>
      </c>
      <c r="AQ3238">
        <v>0</v>
      </c>
    </row>
    <row r="3239" spans="1:43">
      <c r="A3239" s="27">
        <v>41223</v>
      </c>
      <c r="B3239" s="27"/>
      <c r="C3239">
        <v>-8.6999999999999993</v>
      </c>
      <c r="D3239">
        <v>-6.1</v>
      </c>
      <c r="E3239">
        <v>-12.1</v>
      </c>
      <c r="F3239">
        <v>82</v>
      </c>
      <c r="G3239">
        <v>68</v>
      </c>
      <c r="H3239">
        <v>3.9</v>
      </c>
      <c r="I3239" s="10">
        <v>935</v>
      </c>
      <c r="J3239">
        <v>1.5</v>
      </c>
      <c r="K3239" s="2">
        <v>10</v>
      </c>
      <c r="L3239" s="1">
        <f t="shared" si="951"/>
        <v>0.90858679812757326</v>
      </c>
      <c r="M3239" s="1">
        <f t="shared" si="952"/>
        <v>96</v>
      </c>
      <c r="N3239" s="1">
        <f t="shared" si="953"/>
        <v>0.31666351439151719</v>
      </c>
      <c r="O3239" s="1">
        <f t="shared" si="967"/>
        <v>2.4832333332117002E-2</v>
      </c>
      <c r="P3239" s="1">
        <f t="shared" si="969"/>
        <v>0.24767011834084857</v>
      </c>
      <c r="Q3239">
        <f t="shared" si="954"/>
        <v>2.6263056711055452</v>
      </c>
      <c r="R3239">
        <f t="shared" si="955"/>
        <v>11.37854923382209</v>
      </c>
      <c r="S3239">
        <f t="shared" si="956"/>
        <v>1.4893389049505354</v>
      </c>
      <c r="T3239">
        <v>0.2432</v>
      </c>
      <c r="U3239" s="1">
        <f t="shared" si="957"/>
        <v>-0.31689544055323748</v>
      </c>
      <c r="V3239" s="1">
        <v>315</v>
      </c>
      <c r="W3239" s="1">
        <f t="shared" si="958"/>
        <v>10.061118718460165</v>
      </c>
      <c r="X3239" s="1">
        <f t="shared" si="959"/>
        <v>31.008922883526012</v>
      </c>
      <c r="Y3239" s="1">
        <f t="shared" si="960"/>
        <v>1.0214004692484202</v>
      </c>
      <c r="Z3239" s="1">
        <f t="shared" si="968"/>
        <v>-0.53199999999999981</v>
      </c>
      <c r="AA3239" s="1">
        <f t="shared" si="961"/>
        <v>5.8647460730682485E-2</v>
      </c>
      <c r="AB3239" s="1">
        <f t="shared" si="962"/>
        <v>2.5215407000000001</v>
      </c>
      <c r="AC3239" s="1">
        <f t="shared" si="963"/>
        <v>1.1219266127519161</v>
      </c>
      <c r="AF3239" s="1">
        <f t="shared" si="964"/>
        <v>1.5897598865993254</v>
      </c>
      <c r="AG3239" s="1">
        <f t="shared" si="965"/>
        <v>2.4375609706854848</v>
      </c>
      <c r="AH3239" s="1">
        <f t="shared" si="966"/>
        <v>2.9860105053392525</v>
      </c>
      <c r="AI3239">
        <v>2.9</v>
      </c>
      <c r="AJ3239">
        <v>11</v>
      </c>
      <c r="AK3239">
        <v>43</v>
      </c>
      <c r="AL3239">
        <v>10</v>
      </c>
      <c r="AM3239">
        <v>9204</v>
      </c>
      <c r="AN3239">
        <v>9230</v>
      </c>
      <c r="AO3239">
        <v>9192</v>
      </c>
      <c r="AP3239">
        <v>26</v>
      </c>
      <c r="AQ3239">
        <v>0</v>
      </c>
    </row>
    <row r="3240" spans="1:43">
      <c r="A3240" s="27">
        <v>41224</v>
      </c>
      <c r="B3240" s="27"/>
      <c r="C3240">
        <v>-3.4</v>
      </c>
      <c r="D3240">
        <v>1.9</v>
      </c>
      <c r="E3240">
        <v>-7.7</v>
      </c>
      <c r="F3240">
        <v>84</v>
      </c>
      <c r="G3240">
        <v>35</v>
      </c>
      <c r="H3240">
        <v>0</v>
      </c>
      <c r="I3240" s="10">
        <v>935</v>
      </c>
      <c r="J3240">
        <v>2.6</v>
      </c>
      <c r="K3240" s="2">
        <v>10</v>
      </c>
      <c r="L3240" s="1">
        <f t="shared" si="951"/>
        <v>0.7135335098212261</v>
      </c>
      <c r="M3240" s="1">
        <f t="shared" si="952"/>
        <v>133</v>
      </c>
      <c r="N3240" s="1">
        <f t="shared" si="953"/>
        <v>0.47535317480260475</v>
      </c>
      <c r="O3240" s="1">
        <f t="shared" si="967"/>
        <v>3.5606387120944979E-2</v>
      </c>
      <c r="P3240" s="1">
        <f t="shared" si="969"/>
        <v>0.35032888960787045</v>
      </c>
      <c r="Q3240">
        <f t="shared" si="954"/>
        <v>0.67186105605741575</v>
      </c>
      <c r="R3240">
        <f t="shared" si="955"/>
        <v>11.369266425017187</v>
      </c>
      <c r="S3240">
        <f t="shared" si="956"/>
        <v>1.4881238776200507</v>
      </c>
      <c r="T3240">
        <v>0.2432</v>
      </c>
      <c r="U3240" s="1">
        <f t="shared" si="957"/>
        <v>-0.32129574575948711</v>
      </c>
      <c r="V3240" s="1">
        <v>316</v>
      </c>
      <c r="W3240" s="1">
        <f t="shared" si="958"/>
        <v>5.9507700548949121</v>
      </c>
      <c r="X3240" s="1">
        <f t="shared" si="959"/>
        <v>30.913091194259284</v>
      </c>
      <c r="Y3240" s="1">
        <f t="shared" si="960"/>
        <v>1.0218293483540535</v>
      </c>
      <c r="Z3240" s="1">
        <f t="shared" si="968"/>
        <v>2.0139999999999998</v>
      </c>
      <c r="AA3240" s="1">
        <f t="shared" si="961"/>
        <v>5.8939953857844535E-2</v>
      </c>
      <c r="AB3240" s="1">
        <f t="shared" si="962"/>
        <v>2.5090273999999999</v>
      </c>
      <c r="AC3240" s="1">
        <f t="shared" si="963"/>
        <v>1.9446727954366547</v>
      </c>
      <c r="AF3240" s="1">
        <f t="shared" si="964"/>
        <v>3.1722571118921699</v>
      </c>
      <c r="AG3240" s="1">
        <f t="shared" si="965"/>
        <v>1.9364047006640364</v>
      </c>
      <c r="AH3240" s="1">
        <f t="shared" si="966"/>
        <v>1.5492617882400574</v>
      </c>
      <c r="AI3240">
        <v>5.7</v>
      </c>
      <c r="AJ3240">
        <v>11</v>
      </c>
      <c r="AK3240">
        <v>84</v>
      </c>
      <c r="AL3240">
        <v>11</v>
      </c>
      <c r="AM3240">
        <v>9175</v>
      </c>
      <c r="AN3240">
        <v>9202</v>
      </c>
      <c r="AO3240">
        <v>9161</v>
      </c>
      <c r="AP3240">
        <v>40</v>
      </c>
      <c r="AQ3240">
        <v>9</v>
      </c>
    </row>
    <row r="3241" spans="1:43">
      <c r="A3241" s="27">
        <v>41225</v>
      </c>
      <c r="B3241" s="27"/>
      <c r="C3241">
        <v>-5.7</v>
      </c>
      <c r="D3241">
        <v>-3.8</v>
      </c>
      <c r="E3241">
        <v>-7.2</v>
      </c>
      <c r="F3241">
        <v>99</v>
      </c>
      <c r="G3241">
        <v>97</v>
      </c>
      <c r="H3241">
        <v>0</v>
      </c>
      <c r="I3241" s="10">
        <v>935</v>
      </c>
      <c r="J3241">
        <v>1</v>
      </c>
      <c r="K3241" s="2">
        <v>10</v>
      </c>
      <c r="L3241" s="1">
        <f t="shared" si="951"/>
        <v>0.73170843565901589</v>
      </c>
      <c r="M3241" s="1">
        <f t="shared" si="952"/>
        <v>101</v>
      </c>
      <c r="N3241" s="1">
        <f t="shared" si="953"/>
        <v>0.399437816217805</v>
      </c>
      <c r="O3241" s="1">
        <f t="shared" si="967"/>
        <v>3.0517153533960725E-2</v>
      </c>
      <c r="P3241" s="1">
        <f t="shared" si="969"/>
        <v>0.4034689154795747</v>
      </c>
      <c r="Q3241">
        <f t="shared" si="954"/>
        <v>0.63008141055174227</v>
      </c>
      <c r="R3241">
        <f t="shared" si="955"/>
        <v>11.360156872225135</v>
      </c>
      <c r="S3241">
        <f t="shared" si="956"/>
        <v>1.486931527778159</v>
      </c>
      <c r="T3241">
        <v>0.2432</v>
      </c>
      <c r="U3241" s="1">
        <f t="shared" si="957"/>
        <v>-0.32560100117564011</v>
      </c>
      <c r="V3241" s="1">
        <v>317</v>
      </c>
      <c r="W3241" s="1">
        <f t="shared" si="958"/>
        <v>5.9326183651655153</v>
      </c>
      <c r="X3241" s="1">
        <f t="shared" si="959"/>
        <v>30.818796702158522</v>
      </c>
      <c r="Y3241" s="1">
        <f t="shared" si="960"/>
        <v>1.0222517696244791</v>
      </c>
      <c r="Z3241" s="1">
        <f t="shared" si="968"/>
        <v>-0.87400000000000011</v>
      </c>
      <c r="AA3241" s="1">
        <f t="shared" si="961"/>
        <v>5.8812665325039128E-2</v>
      </c>
      <c r="AB3241" s="1">
        <f t="shared" si="962"/>
        <v>2.5144576999999999</v>
      </c>
      <c r="AC3241" s="1">
        <f t="shared" si="963"/>
        <v>0.74795107516794412</v>
      </c>
      <c r="AF3241" s="1">
        <f t="shared" si="964"/>
        <v>1.581496892313865</v>
      </c>
      <c r="AG3241" s="1">
        <f t="shared" si="965"/>
        <v>1.8903331798833802</v>
      </c>
      <c r="AH3241" s="1">
        <f t="shared" si="966"/>
        <v>2.6586621856981094</v>
      </c>
      <c r="AI3241">
        <v>2.2000000000000002</v>
      </c>
      <c r="AJ3241">
        <v>4</v>
      </c>
      <c r="AK3241">
        <v>32</v>
      </c>
      <c r="AL3241">
        <v>4</v>
      </c>
      <c r="AM3241">
        <v>9094</v>
      </c>
      <c r="AN3241">
        <v>9161</v>
      </c>
      <c r="AO3241">
        <v>9069</v>
      </c>
      <c r="AP3241">
        <v>40</v>
      </c>
      <c r="AQ3241">
        <v>0</v>
      </c>
    </row>
    <row r="3242" spans="1:43">
      <c r="A3242" s="27">
        <v>41226</v>
      </c>
      <c r="B3242" s="27"/>
      <c r="C3242">
        <v>-3.4</v>
      </c>
      <c r="D3242">
        <v>0.3</v>
      </c>
      <c r="E3242">
        <v>-6.4</v>
      </c>
      <c r="F3242">
        <v>81</v>
      </c>
      <c r="G3242">
        <v>54</v>
      </c>
      <c r="H3242">
        <v>2.5</v>
      </c>
      <c r="I3242" s="10">
        <v>935</v>
      </c>
      <c r="J3242">
        <v>1.7</v>
      </c>
      <c r="K3242" s="2">
        <v>10</v>
      </c>
      <c r="L3242" s="1">
        <f t="shared" si="951"/>
        <v>0.8994624146052449</v>
      </c>
      <c r="M3242" s="1">
        <f t="shared" si="952"/>
        <v>108</v>
      </c>
      <c r="N3242" s="1">
        <f t="shared" si="953"/>
        <v>0.47535317480260475</v>
      </c>
      <c r="O3242" s="1">
        <f t="shared" si="967"/>
        <v>3.5606387120944979E-2</v>
      </c>
      <c r="P3242" s="1">
        <f t="shared" si="969"/>
        <v>0.37303713489353596</v>
      </c>
      <c r="Q3242">
        <f t="shared" si="954"/>
        <v>1.9766838983860069</v>
      </c>
      <c r="R3242">
        <f t="shared" si="955"/>
        <v>11.351224611111006</v>
      </c>
      <c r="S3242">
        <f t="shared" si="956"/>
        <v>1.485762383653273</v>
      </c>
      <c r="T3242">
        <v>0.2432</v>
      </c>
      <c r="U3242" s="1">
        <f t="shared" si="957"/>
        <v>-0.32980993316633395</v>
      </c>
      <c r="V3242" s="1">
        <v>318</v>
      </c>
      <c r="W3242" s="1">
        <f t="shared" si="958"/>
        <v>8.5201229704734427</v>
      </c>
      <c r="X3242" s="1">
        <f t="shared" si="959"/>
        <v>30.726108662559312</v>
      </c>
      <c r="Y3242" s="1">
        <f t="shared" si="960"/>
        <v>1.0226676080936696</v>
      </c>
      <c r="Z3242" s="1">
        <f t="shared" si="968"/>
        <v>0.87400000000000011</v>
      </c>
      <c r="AA3242" s="1">
        <f t="shared" si="961"/>
        <v>5.8939953857844535E-2</v>
      </c>
      <c r="AB3242" s="1">
        <f t="shared" si="962"/>
        <v>2.5090273999999999</v>
      </c>
      <c r="AC3242" s="1">
        <f t="shared" si="963"/>
        <v>1.2715168277855049</v>
      </c>
      <c r="AF3242" s="1">
        <f t="shared" si="964"/>
        <v>2.6341183973166609</v>
      </c>
      <c r="AG3242" s="1">
        <f t="shared" si="965"/>
        <v>2.3018538918332689</v>
      </c>
      <c r="AH3242" s="1">
        <f t="shared" si="966"/>
        <v>2.6902573144512343</v>
      </c>
      <c r="AI3242">
        <v>4.0999999999999996</v>
      </c>
      <c r="AJ3242">
        <v>14</v>
      </c>
      <c r="AK3242">
        <v>62</v>
      </c>
      <c r="AL3242">
        <v>16</v>
      </c>
      <c r="AM3242">
        <v>9143</v>
      </c>
      <c r="AN3242">
        <v>9196</v>
      </c>
      <c r="AO3242">
        <v>9077</v>
      </c>
      <c r="AP3242">
        <v>38</v>
      </c>
      <c r="AQ3242">
        <v>21</v>
      </c>
    </row>
    <row r="3243" spans="1:43">
      <c r="A3243" s="27">
        <v>41227</v>
      </c>
      <c r="B3243" s="27"/>
      <c r="C3243">
        <v>-2.7</v>
      </c>
      <c r="D3243">
        <v>0.7</v>
      </c>
      <c r="E3243">
        <v>-5</v>
      </c>
      <c r="F3243">
        <v>83</v>
      </c>
      <c r="G3243">
        <v>51</v>
      </c>
      <c r="H3243">
        <v>7.4</v>
      </c>
      <c r="I3243" s="10">
        <v>935</v>
      </c>
      <c r="J3243">
        <v>1.5</v>
      </c>
      <c r="K3243" s="2">
        <v>10</v>
      </c>
      <c r="L3243" s="1">
        <f t="shared" si="951"/>
        <v>1.3003256963809398</v>
      </c>
      <c r="M3243" s="1">
        <f t="shared" si="952"/>
        <v>115</v>
      </c>
      <c r="N3243" s="1">
        <f t="shared" si="953"/>
        <v>0.50086538300304484</v>
      </c>
      <c r="O3243" s="1">
        <f t="shared" si="967"/>
        <v>3.7293827289534509E-2</v>
      </c>
      <c r="P3243" s="1">
        <f t="shared" si="969"/>
        <v>0.40617919701869509</v>
      </c>
      <c r="Q3243">
        <f t="shared" si="954"/>
        <v>4.5472663711942873</v>
      </c>
      <c r="R3243">
        <f t="shared" si="955"/>
        <v>11.342473665006523</v>
      </c>
      <c r="S3243">
        <f t="shared" si="956"/>
        <v>1.4846169718594926</v>
      </c>
      <c r="T3243">
        <v>0.2432</v>
      </c>
      <c r="U3243" s="1">
        <f t="shared" si="957"/>
        <v>-0.33392129659182579</v>
      </c>
      <c r="V3243" s="1">
        <v>319</v>
      </c>
      <c r="W3243" s="1">
        <f t="shared" si="958"/>
        <v>13.592172240955829</v>
      </c>
      <c r="X3243" s="1">
        <f t="shared" si="959"/>
        <v>30.635095312522839</v>
      </c>
      <c r="Y3243" s="1">
        <f t="shared" si="960"/>
        <v>1.0230767407430048</v>
      </c>
      <c r="Z3243" s="1">
        <f t="shared" si="968"/>
        <v>0.2659999999999999</v>
      </c>
      <c r="AA3243" s="1">
        <f t="shared" si="961"/>
        <v>5.8978803281403314E-2</v>
      </c>
      <c r="AB3243" s="1">
        <f t="shared" si="962"/>
        <v>2.5073746999999997</v>
      </c>
      <c r="AC3243" s="1">
        <f t="shared" si="963"/>
        <v>1.1219266127519161</v>
      </c>
      <c r="AF3243" s="1">
        <f t="shared" si="964"/>
        <v>2.5401621881559819</v>
      </c>
      <c r="AG3243" s="1">
        <f t="shared" si="965"/>
        <v>3.0408777963610856</v>
      </c>
      <c r="AH3243" s="1">
        <f t="shared" si="966"/>
        <v>4.2849430483929156</v>
      </c>
      <c r="AI3243">
        <v>3</v>
      </c>
      <c r="AJ3243">
        <v>2</v>
      </c>
      <c r="AK3243">
        <v>72</v>
      </c>
      <c r="AL3243">
        <v>1</v>
      </c>
      <c r="AM3243">
        <v>9245</v>
      </c>
      <c r="AN3243">
        <v>9265</v>
      </c>
      <c r="AO3243">
        <v>9195</v>
      </c>
      <c r="AP3243">
        <v>41</v>
      </c>
      <c r="AQ3243">
        <v>29</v>
      </c>
    </row>
    <row r="3244" spans="1:43">
      <c r="A3244" s="27">
        <v>41228</v>
      </c>
      <c r="B3244" s="27"/>
      <c r="C3244">
        <v>-3.3</v>
      </c>
      <c r="D3244">
        <v>3.7</v>
      </c>
      <c r="E3244">
        <v>-7.6</v>
      </c>
      <c r="F3244">
        <v>60</v>
      </c>
      <c r="G3244">
        <v>26</v>
      </c>
      <c r="H3244">
        <v>8.8000000000000007</v>
      </c>
      <c r="I3244" s="10">
        <v>935</v>
      </c>
      <c r="J3244">
        <v>2.2999999999999998</v>
      </c>
      <c r="K3244" s="2">
        <v>10</v>
      </c>
      <c r="L3244" s="1">
        <f t="shared" si="951"/>
        <v>1.6403305482404533</v>
      </c>
      <c r="M3244" s="1">
        <f t="shared" si="952"/>
        <v>94</v>
      </c>
      <c r="N3244" s="1">
        <f t="shared" si="953"/>
        <v>0.47892579892857584</v>
      </c>
      <c r="O3244" s="1">
        <f t="shared" si="967"/>
        <v>3.5843339981176559E-2</v>
      </c>
      <c r="P3244" s="1">
        <f t="shared" si="969"/>
        <v>0.26571986358069366</v>
      </c>
      <c r="Q3244">
        <f t="shared" si="954"/>
        <v>5.6730923810724017</v>
      </c>
      <c r="R3244">
        <f t="shared" si="955"/>
        <v>11.333908040170593</v>
      </c>
      <c r="S3244">
        <f t="shared" si="956"/>
        <v>1.4834958167762557</v>
      </c>
      <c r="T3244">
        <v>0.2432</v>
      </c>
      <c r="U3244" s="1">
        <f t="shared" si="957"/>
        <v>-0.33793387517634554</v>
      </c>
      <c r="V3244" s="1">
        <v>320</v>
      </c>
      <c r="W3244" s="1">
        <f t="shared" si="958"/>
        <v>15.011012564274232</v>
      </c>
      <c r="X3244" s="1">
        <f t="shared" si="959"/>
        <v>30.545823809253886</v>
      </c>
      <c r="Y3244" s="1">
        <f t="shared" si="960"/>
        <v>1.023479046537666</v>
      </c>
      <c r="Z3244" s="1">
        <f t="shared" si="968"/>
        <v>-0.22799999999999987</v>
      </c>
      <c r="AA3244" s="1">
        <f t="shared" si="961"/>
        <v>5.8945500641710467E-2</v>
      </c>
      <c r="AB3244" s="1">
        <f t="shared" si="962"/>
        <v>2.5087912999999999</v>
      </c>
      <c r="AC3244" s="1">
        <f t="shared" si="963"/>
        <v>1.7202874728862712</v>
      </c>
      <c r="AF3244" s="1">
        <f t="shared" si="964"/>
        <v>3.4244190343667644</v>
      </c>
      <c r="AG3244" s="1">
        <f t="shared" si="965"/>
        <v>3.111758932945329</v>
      </c>
      <c r="AH3244" s="1">
        <f t="shared" si="966"/>
        <v>4.5577296246453676</v>
      </c>
      <c r="AI3244">
        <v>4.0999999999999996</v>
      </c>
      <c r="AJ3244">
        <v>11</v>
      </c>
      <c r="AK3244">
        <v>62</v>
      </c>
      <c r="AL3244">
        <v>10</v>
      </c>
      <c r="AM3244">
        <v>9179</v>
      </c>
      <c r="AN3244">
        <v>9247</v>
      </c>
      <c r="AO3244">
        <v>9124</v>
      </c>
      <c r="AP3244">
        <v>27</v>
      </c>
      <c r="AQ3244">
        <v>0</v>
      </c>
    </row>
    <row r="3245" spans="1:43">
      <c r="A3245" s="27">
        <v>41229</v>
      </c>
      <c r="B3245" s="27"/>
      <c r="C3245">
        <v>-4.8</v>
      </c>
      <c r="D3245">
        <v>0.7</v>
      </c>
      <c r="E3245">
        <v>-7</v>
      </c>
      <c r="F3245">
        <v>81</v>
      </c>
      <c r="G3245">
        <v>44</v>
      </c>
      <c r="H3245">
        <v>6.2</v>
      </c>
      <c r="I3245" s="10">
        <v>935</v>
      </c>
      <c r="J3245">
        <v>1.6</v>
      </c>
      <c r="K3245" s="2">
        <v>10</v>
      </c>
      <c r="L3245" s="1">
        <f t="shared" si="951"/>
        <v>1.1712140630753227</v>
      </c>
      <c r="M3245" s="1">
        <f t="shared" si="952"/>
        <v>118</v>
      </c>
      <c r="N3245" s="1">
        <f t="shared" si="953"/>
        <v>0.42775689149958557</v>
      </c>
      <c r="O3245" s="1">
        <f t="shared" si="967"/>
        <v>3.2428215818990434E-2</v>
      </c>
      <c r="P3245" s="1">
        <f t="shared" si="969"/>
        <v>0.35469012189415072</v>
      </c>
      <c r="Q3245">
        <f t="shared" si="954"/>
        <v>3.9567493316169178</v>
      </c>
      <c r="R3245">
        <f t="shared" si="955"/>
        <v>11.32553172090045</v>
      </c>
      <c r="S3245">
        <f t="shared" si="956"/>
        <v>1.4823994399084359</v>
      </c>
      <c r="T3245">
        <v>0.2432</v>
      </c>
      <c r="U3245" s="1">
        <f t="shared" si="957"/>
        <v>-0.34184648186791022</v>
      </c>
      <c r="V3245" s="1">
        <v>321</v>
      </c>
      <c r="W3245" s="1">
        <f t="shared" si="958"/>
        <v>12.282721515960649</v>
      </c>
      <c r="X3245" s="1">
        <f t="shared" si="959"/>
        <v>30.458360169969176</v>
      </c>
      <c r="Y3245" s="1">
        <f t="shared" si="960"/>
        <v>1.0238744064624408</v>
      </c>
      <c r="Z3245" s="1">
        <f t="shared" si="968"/>
        <v>-0.57000000000000006</v>
      </c>
      <c r="AA3245" s="1">
        <f t="shared" si="961"/>
        <v>5.8862408349748742E-2</v>
      </c>
      <c r="AB3245" s="1">
        <f t="shared" si="962"/>
        <v>2.5123327999999998</v>
      </c>
      <c r="AC3245" s="1">
        <f t="shared" si="963"/>
        <v>1.1967217202687106</v>
      </c>
      <c r="AF3245" s="1">
        <f t="shared" si="964"/>
        <v>2.5271037302558592</v>
      </c>
      <c r="AG3245" s="1">
        <f t="shared" si="965"/>
        <v>2.7848059612753384</v>
      </c>
      <c r="AH3245" s="1">
        <f t="shared" si="966"/>
        <v>3.9816294472838996</v>
      </c>
      <c r="AI3245">
        <v>3.2</v>
      </c>
      <c r="AJ3245">
        <v>3</v>
      </c>
      <c r="AK3245">
        <v>59</v>
      </c>
      <c r="AL3245">
        <v>2</v>
      </c>
      <c r="AM3245">
        <v>9109</v>
      </c>
      <c r="AN3245">
        <v>9129</v>
      </c>
      <c r="AO3245">
        <v>9090</v>
      </c>
      <c r="AP3245">
        <v>35</v>
      </c>
      <c r="AQ3245">
        <v>0</v>
      </c>
    </row>
    <row r="3246" spans="1:43">
      <c r="A3246" s="27">
        <v>41230</v>
      </c>
      <c r="B3246" s="27"/>
      <c r="C3246">
        <v>-1.1000000000000001</v>
      </c>
      <c r="D3246">
        <v>1.7</v>
      </c>
      <c r="E3246">
        <v>-4.3</v>
      </c>
      <c r="F3246">
        <v>87</v>
      </c>
      <c r="G3246">
        <v>61</v>
      </c>
      <c r="H3246">
        <v>2.2000000000000002</v>
      </c>
      <c r="I3246" s="10">
        <v>935</v>
      </c>
      <c r="J3246">
        <v>1.6</v>
      </c>
      <c r="K3246" s="2">
        <v>10</v>
      </c>
      <c r="L3246" s="1">
        <f t="shared" si="951"/>
        <v>0.85871789813525401</v>
      </c>
      <c r="M3246" s="1">
        <f t="shared" si="952"/>
        <v>113</v>
      </c>
      <c r="N3246" s="1">
        <f t="shared" si="953"/>
        <v>0.56378296039812681</v>
      </c>
      <c r="O3246" s="1">
        <f t="shared" si="967"/>
        <v>4.1411800511190151E-2</v>
      </c>
      <c r="P3246" s="1">
        <f t="shared" si="969"/>
        <v>0.46171189243879213</v>
      </c>
      <c r="Q3246">
        <f t="shared" si="954"/>
        <v>1.7991493200715847</v>
      </c>
      <c r="R3246">
        <f t="shared" si="955"/>
        <v>11.317348664503612</v>
      </c>
      <c r="S3246">
        <f t="shared" si="956"/>
        <v>1.4813283592282216</v>
      </c>
      <c r="T3246">
        <v>0.2432</v>
      </c>
      <c r="U3246" s="1">
        <f t="shared" si="957"/>
        <v>-0.34565795918949177</v>
      </c>
      <c r="V3246" s="1">
        <v>322</v>
      </c>
      <c r="W3246" s="1">
        <f t="shared" si="958"/>
        <v>8.1198819549702819</v>
      </c>
      <c r="X3246" s="1">
        <f t="shared" si="959"/>
        <v>30.37276921325439</v>
      </c>
      <c r="Y3246" s="1">
        <f t="shared" si="960"/>
        <v>1.0242627035569325</v>
      </c>
      <c r="Z3246" s="1">
        <f t="shared" si="968"/>
        <v>1.4059999999999999</v>
      </c>
      <c r="AA3246" s="1">
        <f t="shared" si="961"/>
        <v>5.9067794568090699E-2</v>
      </c>
      <c r="AB3246" s="1">
        <f t="shared" si="962"/>
        <v>2.5035970999999999</v>
      </c>
      <c r="AC3246" s="1">
        <f t="shared" si="963"/>
        <v>1.1967217202687106</v>
      </c>
      <c r="AF3246" s="1">
        <f t="shared" si="964"/>
        <v>2.857618985141511</v>
      </c>
      <c r="AG3246" s="1">
        <f t="shared" si="965"/>
        <v>2.2903917314857232</v>
      </c>
      <c r="AH3246" s="1">
        <f t="shared" si="966"/>
        <v>2.5522116045044472</v>
      </c>
      <c r="AI3246">
        <v>5.7</v>
      </c>
      <c r="AJ3246">
        <v>3</v>
      </c>
      <c r="AK3246">
        <v>88</v>
      </c>
      <c r="AL3246">
        <v>2</v>
      </c>
      <c r="AM3246">
        <v>9192</v>
      </c>
      <c r="AN3246">
        <v>9204</v>
      </c>
      <c r="AO3246">
        <v>9129</v>
      </c>
      <c r="AP3246">
        <v>49</v>
      </c>
      <c r="AQ3246">
        <v>39</v>
      </c>
    </row>
    <row r="3247" spans="1:43">
      <c r="A3247" s="27">
        <v>41231</v>
      </c>
      <c r="B3247" s="27"/>
      <c r="C3247">
        <v>-2.1</v>
      </c>
      <c r="D3247">
        <v>2.1</v>
      </c>
      <c r="E3247">
        <v>-5</v>
      </c>
      <c r="F3247">
        <v>86</v>
      </c>
      <c r="G3247">
        <v>61</v>
      </c>
      <c r="H3247">
        <v>5</v>
      </c>
      <c r="I3247" s="10">
        <v>935</v>
      </c>
      <c r="J3247">
        <v>1.6</v>
      </c>
      <c r="K3247" s="2">
        <v>10</v>
      </c>
      <c r="L3247" s="1">
        <f t="shared" si="951"/>
        <v>1.193011227376819</v>
      </c>
      <c r="M3247" s="1">
        <f t="shared" si="952"/>
        <v>111</v>
      </c>
      <c r="N3247" s="1">
        <f t="shared" si="953"/>
        <v>0.52369032699145524</v>
      </c>
      <c r="O3247" s="1">
        <f t="shared" si="967"/>
        <v>3.8794652980438264E-2</v>
      </c>
      <c r="P3247" s="1">
        <f t="shared" si="969"/>
        <v>0.45066622535618062</v>
      </c>
      <c r="Q3247">
        <f t="shared" si="954"/>
        <v>3.2669737585465564</v>
      </c>
      <c r="R3247">
        <f t="shared" si="955"/>
        <v>11.309362796141688</v>
      </c>
      <c r="S3247">
        <f t="shared" si="956"/>
        <v>1.4802830885002209</v>
      </c>
      <c r="T3247">
        <v>0.2432</v>
      </c>
      <c r="U3247" s="1">
        <f t="shared" si="957"/>
        <v>-0.3493671795814382</v>
      </c>
      <c r="V3247" s="1">
        <v>323</v>
      </c>
      <c r="W3247" s="1">
        <f t="shared" si="958"/>
        <v>10.986254062769177</v>
      </c>
      <c r="X3247" s="1">
        <f t="shared" si="959"/>
        <v>30.289114501944113</v>
      </c>
      <c r="Y3247" s="1">
        <f t="shared" si="960"/>
        <v>1.0246438229501609</v>
      </c>
      <c r="Z3247" s="1">
        <f t="shared" si="968"/>
        <v>-0.38</v>
      </c>
      <c r="AA3247" s="1">
        <f t="shared" si="961"/>
        <v>5.901214357257914E-2</v>
      </c>
      <c r="AB3247" s="1">
        <f t="shared" si="962"/>
        <v>2.5059581</v>
      </c>
      <c r="AC3247" s="1">
        <f t="shared" si="963"/>
        <v>1.1967217202687106</v>
      </c>
      <c r="AF3247" s="1">
        <f t="shared" si="964"/>
        <v>2.9143602834802627</v>
      </c>
      <c r="AG3247" s="1">
        <f t="shared" si="965"/>
        <v>2.6715720079203376</v>
      </c>
      <c r="AH3247" s="1">
        <f t="shared" si="966"/>
        <v>4.0478071323535341</v>
      </c>
      <c r="AI3247">
        <v>3.5</v>
      </c>
      <c r="AJ3247">
        <v>11</v>
      </c>
      <c r="AK3247">
        <v>60</v>
      </c>
      <c r="AL3247">
        <v>10</v>
      </c>
      <c r="AM3247">
        <v>9155</v>
      </c>
      <c r="AN3247">
        <v>9184</v>
      </c>
      <c r="AO3247">
        <v>9139</v>
      </c>
      <c r="AP3247">
        <v>45</v>
      </c>
      <c r="AQ3247">
        <v>0</v>
      </c>
    </row>
    <row r="3248" spans="1:43">
      <c r="A3248" s="27">
        <v>41232</v>
      </c>
      <c r="B3248" s="27"/>
      <c r="C3248">
        <v>-4.2</v>
      </c>
      <c r="D3248">
        <v>-1.5</v>
      </c>
      <c r="E3248">
        <v>-6.6</v>
      </c>
      <c r="F3248">
        <v>90</v>
      </c>
      <c r="G3248">
        <v>78</v>
      </c>
      <c r="H3248">
        <v>0.2</v>
      </c>
      <c r="I3248" s="10">
        <v>935</v>
      </c>
      <c r="J3248">
        <v>0.9</v>
      </c>
      <c r="K3248" s="2">
        <v>10</v>
      </c>
      <c r="L3248" s="1">
        <f t="shared" si="951"/>
        <v>0.84303760323948185</v>
      </c>
      <c r="M3248" s="1">
        <f t="shared" si="952"/>
        <v>102</v>
      </c>
      <c r="N3248" s="1">
        <f t="shared" si="953"/>
        <v>0.447611553404549</v>
      </c>
      <c r="O3248" s="1">
        <f t="shared" si="967"/>
        <v>3.3758931681301479E-2</v>
      </c>
      <c r="P3248" s="1">
        <f t="shared" si="969"/>
        <v>0.40362327545519328</v>
      </c>
      <c r="Q3248">
        <f t="shared" si="954"/>
        <v>0.74657212484278035</v>
      </c>
      <c r="R3248">
        <f t="shared" si="955"/>
        <v>11.301578003557927</v>
      </c>
      <c r="S3248">
        <f t="shared" si="956"/>
        <v>1.4792641365913517</v>
      </c>
      <c r="T3248">
        <v>0.2432</v>
      </c>
      <c r="U3248" s="1">
        <f t="shared" si="957"/>
        <v>-0.35297304573504146</v>
      </c>
      <c r="V3248" s="1">
        <v>324</v>
      </c>
      <c r="W3248" s="1">
        <f t="shared" si="958"/>
        <v>6.0207454123645592</v>
      </c>
      <c r="X3248" s="1">
        <f t="shared" si="959"/>
        <v>30.207458287555006</v>
      </c>
      <c r="Y3248" s="1">
        <f t="shared" si="960"/>
        <v>1.0250176518945442</v>
      </c>
      <c r="Z3248" s="1">
        <f t="shared" si="968"/>
        <v>-0.79800000000000004</v>
      </c>
      <c r="AA3248" s="1">
        <f t="shared" si="961"/>
        <v>5.8895617139300638E-2</v>
      </c>
      <c r="AB3248" s="1">
        <f t="shared" si="962"/>
        <v>2.5109162</v>
      </c>
      <c r="AC3248" s="1">
        <f t="shared" si="963"/>
        <v>0.67315596765114971</v>
      </c>
      <c r="AF3248" s="1">
        <f t="shared" si="964"/>
        <v>2.1338604638707639</v>
      </c>
      <c r="AG3248" s="1">
        <f t="shared" si="965"/>
        <v>1.9166360800937938</v>
      </c>
      <c r="AH3248" s="1">
        <f t="shared" si="966"/>
        <v>2.7876397660182968</v>
      </c>
      <c r="AI3248">
        <v>3</v>
      </c>
      <c r="AJ3248">
        <v>5</v>
      </c>
      <c r="AK3248">
        <v>42</v>
      </c>
      <c r="AL3248">
        <v>14</v>
      </c>
      <c r="AM3248">
        <v>9112</v>
      </c>
      <c r="AN3248">
        <v>9141</v>
      </c>
      <c r="AO3248">
        <v>9091</v>
      </c>
      <c r="AP3248">
        <v>41</v>
      </c>
      <c r="AQ3248">
        <v>0</v>
      </c>
    </row>
    <row r="3249" spans="1:43">
      <c r="A3249" s="27">
        <v>41233</v>
      </c>
      <c r="B3249" s="27"/>
      <c r="C3249">
        <v>-4.2</v>
      </c>
      <c r="D3249">
        <v>-2.4</v>
      </c>
      <c r="E3249">
        <v>-5</v>
      </c>
      <c r="F3249">
        <v>92</v>
      </c>
      <c r="G3249">
        <v>81</v>
      </c>
      <c r="H3249">
        <v>0</v>
      </c>
      <c r="I3249" s="10">
        <v>935</v>
      </c>
      <c r="J3249">
        <v>1.5</v>
      </c>
      <c r="K3249" s="2">
        <v>10</v>
      </c>
      <c r="L3249" s="1">
        <f t="shared" si="951"/>
        <v>0.66177180414058123</v>
      </c>
      <c r="M3249" s="1">
        <f t="shared" si="952"/>
        <v>103</v>
      </c>
      <c r="N3249" s="1">
        <f t="shared" si="953"/>
        <v>0.447611553404549</v>
      </c>
      <c r="O3249" s="1">
        <f t="shared" si="967"/>
        <v>3.3758931681301479E-2</v>
      </c>
      <c r="P3249" s="1">
        <f t="shared" si="969"/>
        <v>0.42440385963340022</v>
      </c>
      <c r="Q3249">
        <f t="shared" si="954"/>
        <v>0.64127485095212244</v>
      </c>
      <c r="R3249">
        <f t="shared" si="955"/>
        <v>11.293998131701287</v>
      </c>
      <c r="S3249">
        <f t="shared" si="956"/>
        <v>1.4782720067671842</v>
      </c>
      <c r="T3249">
        <v>0.2432</v>
      </c>
      <c r="U3249" s="1">
        <f t="shared" si="957"/>
        <v>-0.35647449091715755</v>
      </c>
      <c r="V3249" s="1">
        <v>325</v>
      </c>
      <c r="W3249" s="1">
        <f t="shared" si="958"/>
        <v>5.7996133303376824</v>
      </c>
      <c r="X3249" s="1">
        <f t="shared" si="959"/>
        <v>30.127861456299648</v>
      </c>
      <c r="Y3249" s="1">
        <f t="shared" si="960"/>
        <v>1.0253840797992539</v>
      </c>
      <c r="Z3249" s="1">
        <f t="shared" si="968"/>
        <v>0</v>
      </c>
      <c r="AA3249" s="1">
        <f t="shared" si="961"/>
        <v>5.8895617139300638E-2</v>
      </c>
      <c r="AB3249" s="1">
        <f t="shared" si="962"/>
        <v>2.5109162</v>
      </c>
      <c r="AC3249" s="1">
        <f t="shared" si="963"/>
        <v>1.1219266127519161</v>
      </c>
      <c r="AF3249" s="1">
        <f t="shared" si="964"/>
        <v>1.5195735444175262</v>
      </c>
      <c r="AG3249" s="1">
        <f t="shared" si="965"/>
        <v>1.8831598205424269</v>
      </c>
      <c r="AH3249" s="1">
        <f t="shared" si="966"/>
        <v>2.3681125012139179</v>
      </c>
      <c r="AI3249">
        <v>3.2</v>
      </c>
      <c r="AJ3249">
        <v>6</v>
      </c>
      <c r="AK3249">
        <v>60</v>
      </c>
      <c r="AL3249">
        <v>2</v>
      </c>
      <c r="AM3249">
        <v>9181</v>
      </c>
      <c r="AN3249">
        <v>9224</v>
      </c>
      <c r="AO3249">
        <v>9127</v>
      </c>
      <c r="AP3249">
        <v>42</v>
      </c>
      <c r="AQ3249">
        <v>76</v>
      </c>
    </row>
    <row r="3250" spans="1:43">
      <c r="A3250" s="27">
        <v>41234</v>
      </c>
      <c r="B3250" s="27"/>
      <c r="C3250">
        <v>-6.4</v>
      </c>
      <c r="D3250">
        <v>-4.5</v>
      </c>
      <c r="E3250">
        <v>-8.9</v>
      </c>
      <c r="F3250">
        <v>92</v>
      </c>
      <c r="G3250">
        <v>83</v>
      </c>
      <c r="H3250">
        <v>0.6</v>
      </c>
      <c r="I3250" s="10">
        <v>935</v>
      </c>
      <c r="J3250">
        <v>2.2999999999999998</v>
      </c>
      <c r="K3250" s="2">
        <v>10</v>
      </c>
      <c r="L3250" s="1">
        <f t="shared" si="951"/>
        <v>0.72164179033266318</v>
      </c>
      <c r="M3250" s="1">
        <f t="shared" si="952"/>
        <v>101</v>
      </c>
      <c r="N3250" s="1">
        <f t="shared" si="953"/>
        <v>0.37857475112339706</v>
      </c>
      <c r="O3250" s="1">
        <f t="shared" si="967"/>
        <v>2.9098843831642296E-2</v>
      </c>
      <c r="P3250" s="1">
        <f t="shared" si="969"/>
        <v>0.33902184238994004</v>
      </c>
      <c r="Q3250">
        <f t="shared" si="954"/>
        <v>0.9420998122246288</v>
      </c>
      <c r="R3250">
        <f t="shared" si="955"/>
        <v>11.28662697726055</v>
      </c>
      <c r="S3250">
        <f t="shared" si="956"/>
        <v>1.4773071959765118</v>
      </c>
      <c r="T3250">
        <v>0.2432</v>
      </c>
      <c r="U3250" s="1">
        <f t="shared" si="957"/>
        <v>-0.35987047928578109</v>
      </c>
      <c r="V3250" s="1">
        <v>326</v>
      </c>
      <c r="W3250" s="1">
        <f t="shared" si="958"/>
        <v>6.3997309805218556</v>
      </c>
      <c r="X3250" s="1">
        <f t="shared" si="959"/>
        <v>30.050383476703999</v>
      </c>
      <c r="Y3250" s="1">
        <f t="shared" si="960"/>
        <v>1.0257429982629316</v>
      </c>
      <c r="Z3250" s="1">
        <f t="shared" si="968"/>
        <v>-0.83600000000000008</v>
      </c>
      <c r="AA3250" s="1">
        <f t="shared" si="961"/>
        <v>5.8774034392158475E-2</v>
      </c>
      <c r="AB3250" s="1">
        <f t="shared" si="962"/>
        <v>2.5161104000000001</v>
      </c>
      <c r="AC3250" s="1">
        <f t="shared" si="963"/>
        <v>1.7202874728862712</v>
      </c>
      <c r="AF3250" s="1">
        <f t="shared" si="964"/>
        <v>1.6527571477819709</v>
      </c>
      <c r="AG3250" s="1">
        <f t="shared" si="965"/>
        <v>1.9190554076378985</v>
      </c>
      <c r="AH3250" s="1">
        <f t="shared" si="966"/>
        <v>2.6259878667294942</v>
      </c>
      <c r="AI3250">
        <v>5</v>
      </c>
      <c r="AJ3250">
        <v>15</v>
      </c>
      <c r="AK3250">
        <v>77</v>
      </c>
      <c r="AL3250">
        <v>15</v>
      </c>
      <c r="AM3250">
        <v>9272</v>
      </c>
      <c r="AN3250">
        <v>9295</v>
      </c>
      <c r="AO3250">
        <v>9223</v>
      </c>
      <c r="AP3250">
        <v>35</v>
      </c>
      <c r="AQ3250">
        <v>70</v>
      </c>
    </row>
    <row r="3251" spans="1:43">
      <c r="A3251" s="27">
        <v>41235</v>
      </c>
      <c r="B3251" s="27"/>
      <c r="C3251">
        <v>-9.5</v>
      </c>
      <c r="D3251">
        <v>-2.4</v>
      </c>
      <c r="E3251">
        <v>-13.3</v>
      </c>
      <c r="F3251">
        <v>72</v>
      </c>
      <c r="G3251">
        <v>38</v>
      </c>
      <c r="H3251">
        <v>7.8</v>
      </c>
      <c r="I3251" s="10">
        <v>935</v>
      </c>
      <c r="J3251">
        <v>2.4</v>
      </c>
      <c r="K3251" s="2">
        <v>10</v>
      </c>
      <c r="L3251" s="1">
        <f t="shared" si="951"/>
        <v>1.0767724043281857</v>
      </c>
      <c r="M3251" s="1">
        <f t="shared" si="952"/>
        <v>106</v>
      </c>
      <c r="N3251" s="1">
        <f t="shared" si="953"/>
        <v>0.29734166303340515</v>
      </c>
      <c r="O3251" s="1">
        <f t="shared" si="967"/>
        <v>2.3481199624281388E-2</v>
      </c>
      <c r="P3251" s="1">
        <f t="shared" si="969"/>
        <v>0.21345327239023787</v>
      </c>
      <c r="Q3251">
        <f t="shared" si="954"/>
        <v>4.8290009107085581</v>
      </c>
      <c r="R3251">
        <f t="shared" si="955"/>
        <v>11.27946828312286</v>
      </c>
      <c r="S3251">
        <f t="shared" si="956"/>
        <v>1.4763701941260288</v>
      </c>
      <c r="T3251">
        <v>0.2432</v>
      </c>
      <c r="U3251" s="1">
        <f t="shared" si="957"/>
        <v>-0.36316000619648142</v>
      </c>
      <c r="V3251" s="1">
        <v>327</v>
      </c>
      <c r="W3251" s="1">
        <f t="shared" si="958"/>
        <v>13.750648000265072</v>
      </c>
      <c r="X3251" s="1">
        <f t="shared" si="959"/>
        <v>29.975082348848854</v>
      </c>
      <c r="Y3251" s="1">
        <f t="shared" si="960"/>
        <v>1.0260943011057562</v>
      </c>
      <c r="Z3251" s="1">
        <f t="shared" si="968"/>
        <v>-1.1779999999999999</v>
      </c>
      <c r="AA3251" s="1">
        <f t="shared" si="961"/>
        <v>5.8603562803742938E-2</v>
      </c>
      <c r="AB3251" s="1">
        <f t="shared" si="962"/>
        <v>2.5234294999999998</v>
      </c>
      <c r="AC3251" s="1">
        <f t="shared" si="963"/>
        <v>1.7950825804030659</v>
      </c>
      <c r="AF3251" s="1">
        <f t="shared" si="964"/>
        <v>1.8892070703329931</v>
      </c>
      <c r="AG3251" s="1">
        <f t="shared" si="965"/>
        <v>2.8488560088818318</v>
      </c>
      <c r="AH3251" s="1">
        <f t="shared" si="966"/>
        <v>3.6402773945078337</v>
      </c>
      <c r="AI3251">
        <v>4.5</v>
      </c>
      <c r="AJ3251">
        <v>10</v>
      </c>
      <c r="AK3251">
        <v>69</v>
      </c>
      <c r="AL3251">
        <v>11</v>
      </c>
      <c r="AM3251">
        <v>9228</v>
      </c>
      <c r="AN3251">
        <v>9297</v>
      </c>
      <c r="AO3251">
        <v>9179</v>
      </c>
      <c r="AP3251">
        <v>21</v>
      </c>
      <c r="AQ3251">
        <v>0</v>
      </c>
    </row>
    <row r="3252" spans="1:43">
      <c r="A3252" s="27">
        <v>41236</v>
      </c>
      <c r="B3252" s="27"/>
      <c r="C3252">
        <v>-12</v>
      </c>
      <c r="D3252">
        <v>-7.9</v>
      </c>
      <c r="E3252">
        <v>-15.3</v>
      </c>
      <c r="F3252">
        <v>87</v>
      </c>
      <c r="G3252">
        <v>74</v>
      </c>
      <c r="H3252">
        <v>7.8</v>
      </c>
      <c r="I3252" s="10">
        <v>935</v>
      </c>
      <c r="J3252">
        <v>0.9</v>
      </c>
      <c r="K3252" s="2">
        <v>10</v>
      </c>
      <c r="L3252" s="1">
        <f t="shared" si="951"/>
        <v>0.9259235881082758</v>
      </c>
      <c r="M3252" s="1">
        <f t="shared" si="952"/>
        <v>100</v>
      </c>
      <c r="N3252" s="1">
        <f t="shared" si="953"/>
        <v>0.24353404455624317</v>
      </c>
      <c r="O3252" s="1">
        <f t="shared" si="967"/>
        <v>1.9661165190831706E-2</v>
      </c>
      <c r="P3252" s="1">
        <f t="shared" si="969"/>
        <v>0.21764261452826333</v>
      </c>
      <c r="Q3252">
        <f t="shared" si="954"/>
        <v>4.5474522624101148</v>
      </c>
      <c r="R3252">
        <f t="shared" si="955"/>
        <v>11.272525732771712</v>
      </c>
      <c r="S3252">
        <f t="shared" si="956"/>
        <v>1.4754614833470827</v>
      </c>
      <c r="T3252">
        <v>0.2432</v>
      </c>
      <c r="U3252" s="1">
        <f t="shared" si="957"/>
        <v>-0.36634209849960914</v>
      </c>
      <c r="V3252" s="1">
        <v>328</v>
      </c>
      <c r="W3252" s="1">
        <f t="shared" si="958"/>
        <v>13.722032210835266</v>
      </c>
      <c r="X3252" s="1">
        <f t="shared" si="959"/>
        <v>29.902014555252197</v>
      </c>
      <c r="Y3252" s="1">
        <f t="shared" si="960"/>
        <v>1.026437884400857</v>
      </c>
      <c r="Z3252" s="1">
        <f t="shared" si="968"/>
        <v>-0.95</v>
      </c>
      <c r="AA3252" s="1">
        <f t="shared" si="961"/>
        <v>5.8466804351531412E-2</v>
      </c>
      <c r="AB3252" s="1">
        <f t="shared" si="962"/>
        <v>2.5293319999999997</v>
      </c>
      <c r="AC3252" s="1">
        <f t="shared" si="963"/>
        <v>0.67315596765114971</v>
      </c>
      <c r="AF3252" s="1">
        <f t="shared" si="964"/>
        <v>1.0851059328256087</v>
      </c>
      <c r="AG3252" s="1">
        <f t="shared" si="965"/>
        <v>2.8644536050948686</v>
      </c>
      <c r="AH3252" s="1">
        <f t="shared" si="966"/>
        <v>3.2103344093660269</v>
      </c>
      <c r="AI3252">
        <v>3.5</v>
      </c>
      <c r="AJ3252">
        <v>3</v>
      </c>
      <c r="AK3252">
        <v>49</v>
      </c>
      <c r="AL3252">
        <v>3</v>
      </c>
      <c r="AM3252">
        <v>9134</v>
      </c>
      <c r="AN3252">
        <v>9180</v>
      </c>
      <c r="AO3252">
        <v>9110</v>
      </c>
      <c r="AP3252">
        <v>21</v>
      </c>
      <c r="AQ3252">
        <v>32700</v>
      </c>
    </row>
    <row r="3253" spans="1:43">
      <c r="A3253" s="27">
        <v>41237</v>
      </c>
      <c r="B3253" s="27"/>
      <c r="C3253">
        <v>-6.8</v>
      </c>
      <c r="D3253">
        <v>-3.2</v>
      </c>
      <c r="E3253">
        <v>-11.9</v>
      </c>
      <c r="F3253">
        <v>71</v>
      </c>
      <c r="G3253">
        <v>57</v>
      </c>
      <c r="H3253">
        <v>6.1</v>
      </c>
      <c r="I3253" s="10">
        <v>935</v>
      </c>
      <c r="J3253">
        <v>1.4</v>
      </c>
      <c r="K3253" s="2">
        <v>10</v>
      </c>
      <c r="L3253" s="1">
        <f t="shared" si="951"/>
        <v>0.8942970786300255</v>
      </c>
      <c r="M3253" s="1">
        <f t="shared" si="952"/>
        <v>85</v>
      </c>
      <c r="N3253" s="1">
        <f t="shared" si="953"/>
        <v>0.36709226809247852</v>
      </c>
      <c r="O3253" s="1">
        <f t="shared" si="967"/>
        <v>2.8314267571543088E-2</v>
      </c>
      <c r="P3253" s="1">
        <f t="shared" si="969"/>
        <v>0.24185943533863494</v>
      </c>
      <c r="Q3253">
        <f t="shared" si="954"/>
        <v>3.8806622630375553</v>
      </c>
      <c r="R3253">
        <f t="shared" si="955"/>
        <v>11.265802944640242</v>
      </c>
      <c r="S3253">
        <f t="shared" si="956"/>
        <v>1.4745815372565763</v>
      </c>
      <c r="T3253">
        <v>0.2432</v>
      </c>
      <c r="U3253" s="1">
        <f t="shared" si="957"/>
        <v>-0.36941581482818509</v>
      </c>
      <c r="V3253" s="1">
        <v>329</v>
      </c>
      <c r="W3253" s="1">
        <f t="shared" si="958"/>
        <v>11.961213330997181</v>
      </c>
      <c r="X3253" s="1">
        <f t="shared" si="959"/>
        <v>29.83123501340587</v>
      </c>
      <c r="Y3253" s="1">
        <f t="shared" si="960"/>
        <v>1.0267736465050581</v>
      </c>
      <c r="Z3253" s="1">
        <f t="shared" si="968"/>
        <v>1.9760000000000002</v>
      </c>
      <c r="AA3253" s="1">
        <f t="shared" si="961"/>
        <v>5.8751982350192626E-2</v>
      </c>
      <c r="AB3253" s="1">
        <f t="shared" si="962"/>
        <v>2.5170547999999999</v>
      </c>
      <c r="AC3253" s="1">
        <f t="shared" si="963"/>
        <v>1.0471315052351216</v>
      </c>
      <c r="AF3253" s="1">
        <f t="shared" si="964"/>
        <v>2.226134401303014</v>
      </c>
      <c r="AG3253" s="1">
        <f t="shared" si="965"/>
        <v>2.6678792586403315</v>
      </c>
      <c r="AH3253" s="1">
        <f t="shared" si="966"/>
        <v>2.5013805527071598</v>
      </c>
      <c r="AI3253">
        <v>3.7</v>
      </c>
      <c r="AJ3253">
        <v>15</v>
      </c>
      <c r="AK3253">
        <v>53</v>
      </c>
      <c r="AL3253">
        <v>15</v>
      </c>
      <c r="AM3253">
        <v>9222</v>
      </c>
      <c r="AN3253">
        <v>9249</v>
      </c>
      <c r="AO3253">
        <v>9156</v>
      </c>
      <c r="AP3253">
        <v>26</v>
      </c>
      <c r="AQ3253">
        <v>0</v>
      </c>
    </row>
    <row r="3254" spans="1:43">
      <c r="A3254" s="27">
        <v>41238</v>
      </c>
      <c r="B3254" s="27"/>
      <c r="C3254">
        <v>-3.9</v>
      </c>
      <c r="D3254">
        <v>1.6</v>
      </c>
      <c r="E3254">
        <v>-8.6</v>
      </c>
      <c r="F3254">
        <v>53</v>
      </c>
      <c r="G3254">
        <v>30</v>
      </c>
      <c r="H3254">
        <v>8.1</v>
      </c>
      <c r="I3254" s="10">
        <v>935</v>
      </c>
      <c r="J3254">
        <v>2.6</v>
      </c>
      <c r="K3254" s="2">
        <v>10</v>
      </c>
      <c r="L3254" s="1">
        <f t="shared" si="951"/>
        <v>1.4808476882097319</v>
      </c>
      <c r="M3254" s="1">
        <f t="shared" si="952"/>
        <v>76</v>
      </c>
      <c r="N3254" s="1">
        <f t="shared" si="953"/>
        <v>0.45784179303738465</v>
      </c>
      <c r="O3254" s="1">
        <f t="shared" si="967"/>
        <v>3.4441787617551838E-2</v>
      </c>
      <c r="P3254" s="1">
        <f t="shared" si="969"/>
        <v>0.22416703723688888</v>
      </c>
      <c r="Q3254">
        <f t="shared" si="954"/>
        <v>5.2997198155443304</v>
      </c>
      <c r="R3254">
        <f t="shared" si="955"/>
        <v>11.259303466436162</v>
      </c>
      <c r="S3254">
        <f t="shared" si="956"/>
        <v>1.4737308202141572</v>
      </c>
      <c r="T3254">
        <v>0.2432</v>
      </c>
      <c r="U3254" s="1">
        <f t="shared" si="957"/>
        <v>-0.37238024587638852</v>
      </c>
      <c r="V3254" s="1">
        <v>330</v>
      </c>
      <c r="W3254" s="1">
        <f t="shared" si="958"/>
        <v>13.972768655963465</v>
      </c>
      <c r="X3254" s="1">
        <f t="shared" si="959"/>
        <v>29.762797029977751</v>
      </c>
      <c r="Y3254" s="1">
        <f t="shared" si="960"/>
        <v>1.0271014880889471</v>
      </c>
      <c r="Z3254" s="1">
        <f t="shared" si="968"/>
        <v>1.1019999999999999</v>
      </c>
      <c r="AA3254" s="1">
        <f t="shared" si="961"/>
        <v>5.891223558975639E-2</v>
      </c>
      <c r="AB3254" s="1">
        <f t="shared" si="962"/>
        <v>2.5102078999999997</v>
      </c>
      <c r="AC3254" s="1">
        <f t="shared" si="963"/>
        <v>1.9446727954366547</v>
      </c>
      <c r="AF3254" s="1">
        <f t="shared" si="964"/>
        <v>3.0389003895059963</v>
      </c>
      <c r="AG3254" s="1">
        <f t="shared" si="965"/>
        <v>2.9058111148811294</v>
      </c>
      <c r="AH3254" s="1">
        <f t="shared" si="966"/>
        <v>3.5194859688821847</v>
      </c>
      <c r="AI3254">
        <v>5.2</v>
      </c>
      <c r="AJ3254">
        <v>11</v>
      </c>
      <c r="AK3254">
        <v>76</v>
      </c>
      <c r="AL3254">
        <v>11</v>
      </c>
      <c r="AM3254">
        <v>9197</v>
      </c>
      <c r="AN3254">
        <v>9254</v>
      </c>
      <c r="AO3254">
        <v>9147</v>
      </c>
      <c r="AP3254">
        <v>24</v>
      </c>
      <c r="AQ3254">
        <v>0</v>
      </c>
    </row>
    <row r="3255" spans="1:43">
      <c r="A3255" s="27">
        <v>41239</v>
      </c>
      <c r="B3255" s="27"/>
      <c r="C3255">
        <v>-4.0999999999999996</v>
      </c>
      <c r="D3255">
        <v>3.3</v>
      </c>
      <c r="E3255">
        <v>-12.1</v>
      </c>
      <c r="F3255">
        <v>59</v>
      </c>
      <c r="G3255">
        <v>29</v>
      </c>
      <c r="H3255">
        <v>7.1</v>
      </c>
      <c r="I3255" s="10">
        <v>935</v>
      </c>
      <c r="J3255">
        <v>1.9</v>
      </c>
      <c r="K3255" s="2">
        <v>10</v>
      </c>
      <c r="L3255" s="1">
        <f t="shared" si="951"/>
        <v>1.483395412606701</v>
      </c>
      <c r="M3255" s="1">
        <f t="shared" si="952"/>
        <v>89</v>
      </c>
      <c r="N3255" s="1">
        <f t="shared" si="953"/>
        <v>0.45099889243430569</v>
      </c>
      <c r="O3255" s="1">
        <f t="shared" si="967"/>
        <v>3.398523968846786E-2</v>
      </c>
      <c r="P3255" s="1">
        <f t="shared" si="969"/>
        <v>0.21977521423064209</v>
      </c>
      <c r="Q3255">
        <f t="shared" si="954"/>
        <v>4.6964165491167646</v>
      </c>
      <c r="R3255">
        <f t="shared" si="955"/>
        <v>11.253030769455371</v>
      </c>
      <c r="S3255">
        <f t="shared" si="956"/>
        <v>1.4729097865779281</v>
      </c>
      <c r="T3255">
        <v>0.2432</v>
      </c>
      <c r="U3255" s="1">
        <f t="shared" si="957"/>
        <v>-0.37523451466855895</v>
      </c>
      <c r="V3255" s="1">
        <v>331</v>
      </c>
      <c r="W3255" s="1">
        <f t="shared" si="958"/>
        <v>12.930332294687709</v>
      </c>
      <c r="X3255" s="1">
        <f t="shared" si="959"/>
        <v>29.696752256687287</v>
      </c>
      <c r="Y3255" s="1">
        <f t="shared" si="960"/>
        <v>1.0274213121662612</v>
      </c>
      <c r="Z3255" s="1">
        <f t="shared" si="968"/>
        <v>-7.5999999999999901E-2</v>
      </c>
      <c r="AA3255" s="1">
        <f t="shared" si="961"/>
        <v>5.8901155580939057E-2</v>
      </c>
      <c r="AB3255" s="1">
        <f t="shared" si="962"/>
        <v>2.5106801000000001</v>
      </c>
      <c r="AC3255" s="1">
        <f t="shared" si="963"/>
        <v>1.4211070428190937</v>
      </c>
      <c r="AF3255" s="1">
        <f t="shared" si="964"/>
        <v>3.6721272257721833</v>
      </c>
      <c r="AG3255" s="1">
        <f t="shared" si="965"/>
        <v>2.7743016504700022</v>
      </c>
      <c r="AH3255" s="1">
        <f t="shared" si="966"/>
        <v>3.8309403842964538</v>
      </c>
      <c r="AI3255">
        <v>5.2</v>
      </c>
      <c r="AJ3255">
        <v>6</v>
      </c>
      <c r="AK3255">
        <v>96</v>
      </c>
      <c r="AL3255">
        <v>5</v>
      </c>
      <c r="AM3255">
        <v>9102</v>
      </c>
      <c r="AN3255">
        <v>9168</v>
      </c>
      <c r="AO3255">
        <v>9070</v>
      </c>
      <c r="AP3255">
        <v>24</v>
      </c>
      <c r="AQ3255">
        <v>0</v>
      </c>
    </row>
    <row r="3256" spans="1:43">
      <c r="A3256" s="27">
        <v>41240</v>
      </c>
      <c r="B3256" s="27"/>
      <c r="C3256">
        <v>-7.9</v>
      </c>
      <c r="D3256">
        <v>-3.2</v>
      </c>
      <c r="E3256">
        <v>-11.1</v>
      </c>
      <c r="F3256">
        <v>66</v>
      </c>
      <c r="G3256">
        <v>37</v>
      </c>
      <c r="H3256">
        <v>6.3</v>
      </c>
      <c r="I3256" s="10">
        <v>935</v>
      </c>
      <c r="J3256">
        <v>1.1000000000000001</v>
      </c>
      <c r="K3256" s="2">
        <v>10</v>
      </c>
      <c r="L3256" s="1">
        <f t="shared" si="951"/>
        <v>1.1995809369822805</v>
      </c>
      <c r="M3256" s="1">
        <f t="shared" si="952"/>
        <v>95</v>
      </c>
      <c r="N3256" s="1">
        <f t="shared" si="953"/>
        <v>0.3370928834916338</v>
      </c>
      <c r="O3256" s="1">
        <f t="shared" si="967"/>
        <v>2.6250326589220569E-2</v>
      </c>
      <c r="P3256" s="1">
        <f t="shared" si="969"/>
        <v>0.2136277307905626</v>
      </c>
      <c r="Q3256">
        <f t="shared" si="954"/>
        <v>4.0761058650971984</v>
      </c>
      <c r="R3256">
        <f t="shared" si="955"/>
        <v>11.246988242901798</v>
      </c>
      <c r="S3256">
        <f t="shared" si="956"/>
        <v>1.4721188799609684</v>
      </c>
      <c r="T3256">
        <v>0.2432</v>
      </c>
      <c r="U3256" s="1">
        <f t="shared" si="957"/>
        <v>-0.37797777681863398</v>
      </c>
      <c r="V3256" s="1">
        <v>332</v>
      </c>
      <c r="W3256" s="1">
        <f t="shared" si="958"/>
        <v>12.094999622902233</v>
      </c>
      <c r="X3256" s="1">
        <f t="shared" si="959"/>
        <v>29.633150647859878</v>
      </c>
      <c r="Y3256" s="1">
        <f t="shared" si="960"/>
        <v>1.0277330241225777</v>
      </c>
      <c r="Z3256" s="1">
        <f t="shared" si="968"/>
        <v>-1.4440000000000004</v>
      </c>
      <c r="AA3256" s="1">
        <f t="shared" si="961"/>
        <v>5.8691424471796136E-2</v>
      </c>
      <c r="AB3256" s="1">
        <f t="shared" si="962"/>
        <v>2.5196518999999999</v>
      </c>
      <c r="AC3256" s="1">
        <f t="shared" si="963"/>
        <v>0.82274618268473854</v>
      </c>
      <c r="AF3256" s="1">
        <f t="shared" si="964"/>
        <v>1.8965068039938588</v>
      </c>
      <c r="AG3256" s="1">
        <f t="shared" si="965"/>
        <v>2.6247602960056544</v>
      </c>
      <c r="AH3256" s="1">
        <f t="shared" si="966"/>
        <v>3.6847498566191801</v>
      </c>
      <c r="AI3256">
        <v>3.2</v>
      </c>
      <c r="AJ3256">
        <v>3</v>
      </c>
      <c r="AK3256">
        <v>44</v>
      </c>
      <c r="AL3256">
        <v>3</v>
      </c>
      <c r="AM3256">
        <v>9178</v>
      </c>
      <c r="AN3256">
        <v>9189</v>
      </c>
      <c r="AO3256">
        <v>9168</v>
      </c>
      <c r="AP3256">
        <v>22</v>
      </c>
      <c r="AQ3256">
        <v>0</v>
      </c>
    </row>
    <row r="3257" spans="1:43">
      <c r="A3257" s="27">
        <v>41241</v>
      </c>
      <c r="B3257" s="27"/>
      <c r="C3257">
        <v>-10.7</v>
      </c>
      <c r="D3257">
        <v>-7.6</v>
      </c>
      <c r="E3257">
        <v>-13.7</v>
      </c>
      <c r="F3257">
        <v>81</v>
      </c>
      <c r="G3257">
        <v>67</v>
      </c>
      <c r="H3257">
        <v>6.2</v>
      </c>
      <c r="I3257" s="10">
        <v>935</v>
      </c>
      <c r="J3257">
        <v>1.5</v>
      </c>
      <c r="K3257" s="2">
        <v>10</v>
      </c>
      <c r="L3257" s="1">
        <f t="shared" si="951"/>
        <v>0.91164258609572413</v>
      </c>
      <c r="M3257" s="1">
        <f t="shared" si="952"/>
        <v>95</v>
      </c>
      <c r="N3257" s="1">
        <f t="shared" si="953"/>
        <v>0.27032137319458338</v>
      </c>
      <c r="O3257" s="1">
        <f t="shared" si="967"/>
        <v>2.1574092076651792E-2</v>
      </c>
      <c r="P3257" s="1">
        <f t="shared" si="969"/>
        <v>0.21632974904282926</v>
      </c>
      <c r="Q3257">
        <f t="shared" si="954"/>
        <v>3.8084829037575134</v>
      </c>
      <c r="R3257">
        <f t="shared" si="955"/>
        <v>11.241179188231373</v>
      </c>
      <c r="S3257">
        <f t="shared" si="956"/>
        <v>1.4713585324910174</v>
      </c>
      <c r="T3257">
        <v>0.2432</v>
      </c>
      <c r="U3257" s="1">
        <f t="shared" si="957"/>
        <v>-0.38060922077994697</v>
      </c>
      <c r="V3257" s="1">
        <v>333</v>
      </c>
      <c r="W3257" s="1">
        <f t="shared" si="958"/>
        <v>11.972071145930061</v>
      </c>
      <c r="X3257" s="1">
        <f t="shared" si="959"/>
        <v>29.572040419663239</v>
      </c>
      <c r="Y3257" s="1">
        <f t="shared" si="960"/>
        <v>1.0280365317433051</v>
      </c>
      <c r="Z3257" s="1">
        <f t="shared" si="968"/>
        <v>-1.0639999999999996</v>
      </c>
      <c r="AA3257" s="1">
        <f t="shared" si="961"/>
        <v>5.853783899198909E-2</v>
      </c>
      <c r="AB3257" s="1">
        <f t="shared" si="962"/>
        <v>2.5262626999999998</v>
      </c>
      <c r="AC3257" s="1">
        <f t="shared" si="963"/>
        <v>1.1219266127519161</v>
      </c>
      <c r="AF3257" s="1">
        <f t="shared" si="964"/>
        <v>1.192703224472871</v>
      </c>
      <c r="AG3257" s="1">
        <f t="shared" si="965"/>
        <v>2.6021770019878661</v>
      </c>
      <c r="AH3257" s="1">
        <f t="shared" si="966"/>
        <v>3.1310793912391848</v>
      </c>
      <c r="AI3257">
        <v>3.4</v>
      </c>
      <c r="AJ3257">
        <v>11</v>
      </c>
      <c r="AK3257">
        <v>48</v>
      </c>
      <c r="AL3257">
        <v>4</v>
      </c>
      <c r="AM3257">
        <v>9128</v>
      </c>
      <c r="AN3257">
        <v>9174</v>
      </c>
      <c r="AO3257">
        <v>9102</v>
      </c>
      <c r="AP3257">
        <v>22</v>
      </c>
      <c r="AQ3257">
        <v>0</v>
      </c>
    </row>
    <row r="3258" spans="1:43">
      <c r="A3258" s="27">
        <v>41242</v>
      </c>
      <c r="B3258" s="27"/>
      <c r="C3258">
        <v>-12.4</v>
      </c>
      <c r="D3258">
        <v>-8.8000000000000007</v>
      </c>
      <c r="E3258">
        <v>-15.4</v>
      </c>
      <c r="F3258">
        <v>78</v>
      </c>
      <c r="G3258">
        <v>59</v>
      </c>
      <c r="H3258">
        <v>3.4</v>
      </c>
      <c r="I3258" s="10">
        <v>935</v>
      </c>
      <c r="J3258">
        <v>1.7</v>
      </c>
      <c r="K3258" s="2">
        <v>10</v>
      </c>
      <c r="L3258" s="1">
        <f t="shared" si="951"/>
        <v>0.69461273563143311</v>
      </c>
      <c r="M3258" s="1">
        <f t="shared" si="952"/>
        <v>97</v>
      </c>
      <c r="N3258" s="1">
        <f t="shared" si="953"/>
        <v>0.23578134558528932</v>
      </c>
      <c r="O3258" s="1">
        <f t="shared" si="967"/>
        <v>1.910303999956733E-2</v>
      </c>
      <c r="P3258" s="1">
        <f t="shared" si="969"/>
        <v>0.18206969749480431</v>
      </c>
      <c r="Q3258">
        <f t="shared" si="954"/>
        <v>2.3715028995113876</v>
      </c>
      <c r="R3258">
        <f t="shared" si="955"/>
        <v>11.23560681353853</v>
      </c>
      <c r="S3258">
        <f t="shared" si="956"/>
        <v>1.4706291640757239</v>
      </c>
      <c r="T3258">
        <v>0.2432</v>
      </c>
      <c r="U3258" s="1">
        <f t="shared" si="957"/>
        <v>-0.38312806808530825</v>
      </c>
      <c r="V3258" s="1">
        <v>334</v>
      </c>
      <c r="W3258" s="1">
        <f t="shared" si="958"/>
        <v>9.1197976989604701</v>
      </c>
      <c r="X3258" s="1">
        <f t="shared" si="959"/>
        <v>29.513468011026561</v>
      </c>
      <c r="Y3258" s="1">
        <f t="shared" si="960"/>
        <v>1.0283317452409624</v>
      </c>
      <c r="Z3258" s="1">
        <f t="shared" si="968"/>
        <v>-0.64600000000000046</v>
      </c>
      <c r="AA3258" s="1">
        <f t="shared" si="961"/>
        <v>5.8444982209875422E-2</v>
      </c>
      <c r="AB3258" s="1">
        <f t="shared" si="962"/>
        <v>2.5302764</v>
      </c>
      <c r="AC3258" s="1">
        <f t="shared" si="963"/>
        <v>1.2715168277855049</v>
      </c>
      <c r="AF3258" s="1">
        <f t="shared" si="964"/>
        <v>0.94170268423869985</v>
      </c>
      <c r="AG3258" s="1">
        <f t="shared" si="965"/>
        <v>2.1540571970407845</v>
      </c>
      <c r="AH3258" s="1">
        <f t="shared" si="966"/>
        <v>2.295086537031481</v>
      </c>
      <c r="AI3258">
        <v>2.8</v>
      </c>
      <c r="AJ3258">
        <v>5</v>
      </c>
      <c r="AK3258">
        <v>39</v>
      </c>
      <c r="AL3258">
        <v>4</v>
      </c>
      <c r="AM3258">
        <v>9090</v>
      </c>
      <c r="AN3258">
        <v>9112</v>
      </c>
      <c r="AO3258">
        <v>9076</v>
      </c>
      <c r="AP3258">
        <v>19</v>
      </c>
      <c r="AQ3258">
        <v>32700</v>
      </c>
    </row>
    <row r="3259" spans="1:43">
      <c r="A3259" s="27">
        <v>41243</v>
      </c>
      <c r="B3259" s="27"/>
      <c r="C3259">
        <v>-4.4000000000000004</v>
      </c>
      <c r="D3259">
        <v>-0.8</v>
      </c>
      <c r="E3259">
        <v>-10.7</v>
      </c>
      <c r="F3259">
        <v>83</v>
      </c>
      <c r="G3259">
        <v>49</v>
      </c>
      <c r="H3259">
        <v>0</v>
      </c>
      <c r="I3259" s="10">
        <v>935</v>
      </c>
      <c r="J3259">
        <v>1.2</v>
      </c>
      <c r="K3259" s="2">
        <v>10</v>
      </c>
      <c r="L3259" s="1">
        <f t="shared" si="951"/>
        <v>0.47069959376152093</v>
      </c>
      <c r="M3259" s="1">
        <f t="shared" si="952"/>
        <v>117</v>
      </c>
      <c r="N3259" s="1">
        <f t="shared" si="953"/>
        <v>0.44090444514159099</v>
      </c>
      <c r="O3259" s="1">
        <f t="shared" si="967"/>
        <v>3.3310216419038897E-2</v>
      </c>
      <c r="P3259" s="1">
        <f t="shared" si="969"/>
        <v>0.29933856261651093</v>
      </c>
      <c r="Q3259">
        <f t="shared" si="954"/>
        <v>0.6597530768801676</v>
      </c>
      <c r="R3259">
        <f t="shared" si="955"/>
        <v>11.230274228003845</v>
      </c>
      <c r="S3259">
        <f t="shared" si="956"/>
        <v>1.469931181675896</v>
      </c>
      <c r="T3259">
        <v>0.2432</v>
      </c>
      <c r="U3259" s="1">
        <f t="shared" si="957"/>
        <v>-0.38553357357730206</v>
      </c>
      <c r="V3259" s="1">
        <v>335</v>
      </c>
      <c r="W3259" s="1">
        <f t="shared" si="958"/>
        <v>5.6705645239014553</v>
      </c>
      <c r="X3259" s="1">
        <f t="shared" si="959"/>
        <v>29.457478046241324</v>
      </c>
      <c r="Y3259" s="1">
        <f t="shared" si="960"/>
        <v>1.0286185772817413</v>
      </c>
      <c r="Z3259" s="1">
        <f t="shared" si="968"/>
        <v>3.04</v>
      </c>
      <c r="AA3259" s="1">
        <f t="shared" si="961"/>
        <v>5.8884543380095106E-2</v>
      </c>
      <c r="AB3259" s="1">
        <f t="shared" si="962"/>
        <v>2.5113884</v>
      </c>
      <c r="AC3259" s="1">
        <f t="shared" si="963"/>
        <v>0.89754129020153295</v>
      </c>
      <c r="AF3259" s="1">
        <f t="shared" si="964"/>
        <v>2.8565760742752322</v>
      </c>
      <c r="AG3259" s="1">
        <f t="shared" si="965"/>
        <v>1.835924508189152</v>
      </c>
      <c r="AH3259" s="1">
        <f t="shared" si="966"/>
        <v>0.89719498716822788</v>
      </c>
      <c r="AI3259">
        <v>5.0999999999999996</v>
      </c>
      <c r="AJ3259">
        <v>14</v>
      </c>
      <c r="AK3259">
        <v>76</v>
      </c>
      <c r="AL3259">
        <v>15</v>
      </c>
      <c r="AM3259">
        <v>9155</v>
      </c>
      <c r="AN3259">
        <v>9198</v>
      </c>
      <c r="AO3259">
        <v>9111</v>
      </c>
      <c r="AP3259">
        <v>38</v>
      </c>
      <c r="AQ3259">
        <v>95</v>
      </c>
    </row>
    <row r="3260" spans="1:43">
      <c r="A3260" s="27">
        <v>41244</v>
      </c>
      <c r="B3260" s="27"/>
      <c r="C3260">
        <v>-8.1</v>
      </c>
      <c r="D3260">
        <v>-4.9000000000000004</v>
      </c>
      <c r="E3260">
        <v>-9.6999999999999993</v>
      </c>
      <c r="F3260">
        <v>89</v>
      </c>
      <c r="G3260">
        <v>78</v>
      </c>
      <c r="H3260">
        <v>0</v>
      </c>
      <c r="I3260" s="10">
        <v>935</v>
      </c>
      <c r="J3260">
        <v>2</v>
      </c>
      <c r="K3260" s="2">
        <v>10</v>
      </c>
      <c r="L3260" s="1">
        <f t="shared" si="951"/>
        <v>0.64537579679919344</v>
      </c>
      <c r="M3260" s="1">
        <f t="shared" si="952"/>
        <v>100</v>
      </c>
      <c r="N3260" s="1">
        <f t="shared" si="953"/>
        <v>0.33187876416236572</v>
      </c>
      <c r="O3260" s="1">
        <f t="shared" si="967"/>
        <v>2.5889412288005603E-2</v>
      </c>
      <c r="P3260" s="1">
        <f t="shared" si="969"/>
        <v>0.31190370650376792</v>
      </c>
      <c r="Q3260">
        <f t="shared" si="954"/>
        <v>0.63968319314256739</v>
      </c>
      <c r="R3260">
        <f t="shared" si="955"/>
        <v>11.225184436421637</v>
      </c>
      <c r="S3260">
        <f t="shared" si="956"/>
        <v>1.4692649785892196</v>
      </c>
      <c r="T3260">
        <v>0.2432</v>
      </c>
      <c r="U3260" s="1">
        <f t="shared" si="957"/>
        <v>-0.387825025628728</v>
      </c>
      <c r="V3260" s="1">
        <v>336</v>
      </c>
      <c r="W3260" s="1">
        <f t="shared" si="958"/>
        <v>5.6602918101038613</v>
      </c>
      <c r="X3260" s="1">
        <f t="shared" si="959"/>
        <v>29.404113299240837</v>
      </c>
      <c r="Y3260" s="1">
        <f t="shared" si="960"/>
        <v>1.0288969430113433</v>
      </c>
      <c r="Z3260" s="1">
        <f t="shared" si="968"/>
        <v>-1.4059999999999997</v>
      </c>
      <c r="AA3260" s="1">
        <f t="shared" si="961"/>
        <v>5.8680427358346214E-2</v>
      </c>
      <c r="AB3260" s="1">
        <f t="shared" si="962"/>
        <v>2.5201240999999999</v>
      </c>
      <c r="AC3260" s="1">
        <f t="shared" si="963"/>
        <v>1.4959021503358882</v>
      </c>
      <c r="AF3260" s="1">
        <f t="shared" si="964"/>
        <v>1.437236627304419</v>
      </c>
      <c r="AG3260" s="1">
        <f t="shared" si="965"/>
        <v>1.753655890301814</v>
      </c>
      <c r="AH3260" s="1">
        <f t="shared" si="966"/>
        <v>2.4789004236065808</v>
      </c>
      <c r="AI3260">
        <v>3.9</v>
      </c>
      <c r="AJ3260">
        <v>3</v>
      </c>
      <c r="AK3260">
        <v>70</v>
      </c>
      <c r="AL3260">
        <v>15</v>
      </c>
      <c r="AM3260">
        <v>9130</v>
      </c>
      <c r="AN3260">
        <v>9197</v>
      </c>
      <c r="AO3260">
        <v>9056</v>
      </c>
      <c r="AP3260">
        <v>30</v>
      </c>
      <c r="AQ3260">
        <v>39</v>
      </c>
    </row>
    <row r="3261" spans="1:43">
      <c r="A3261" s="27">
        <v>41245</v>
      </c>
      <c r="B3261" s="27"/>
      <c r="C3261">
        <v>-9.9</v>
      </c>
      <c r="D3261">
        <v>-3.7</v>
      </c>
      <c r="E3261">
        <v>-12.8</v>
      </c>
      <c r="F3261">
        <v>71</v>
      </c>
      <c r="G3261">
        <v>53</v>
      </c>
      <c r="H3261">
        <v>8</v>
      </c>
      <c r="I3261" s="10">
        <v>935</v>
      </c>
      <c r="J3261">
        <v>2.2000000000000002</v>
      </c>
      <c r="K3261" s="2">
        <v>10</v>
      </c>
      <c r="L3261" s="1">
        <f t="shared" si="951"/>
        <v>0.95768540868282126</v>
      </c>
      <c r="M3261" s="1">
        <f t="shared" si="952"/>
        <v>89</v>
      </c>
      <c r="N3261" s="1">
        <f t="shared" si="953"/>
        <v>0.28807959136446482</v>
      </c>
      <c r="O3261" s="1">
        <f t="shared" si="967"/>
        <v>2.2829874583386065E-2</v>
      </c>
      <c r="P3261" s="1">
        <f t="shared" si="969"/>
        <v>0.22473664540268112</v>
      </c>
      <c r="Q3261">
        <f t="shared" si="954"/>
        <v>4.8943810189476986</v>
      </c>
      <c r="R3261">
        <f t="shared" si="955"/>
        <v>11.220340333826515</v>
      </c>
      <c r="S3261">
        <f t="shared" si="956"/>
        <v>1.4686309337469261</v>
      </c>
      <c r="T3261">
        <v>0.2432</v>
      </c>
      <c r="U3261" s="1">
        <f t="shared" si="957"/>
        <v>-0.39000174635312324</v>
      </c>
      <c r="V3261" s="1">
        <v>337</v>
      </c>
      <c r="W3261" s="1">
        <f t="shared" si="958"/>
        <v>13.708088016497475</v>
      </c>
      <c r="X3261" s="1">
        <f t="shared" si="959"/>
        <v>29.353414659553913</v>
      </c>
      <c r="Y3261" s="1">
        <f t="shared" si="960"/>
        <v>1.0291667600800807</v>
      </c>
      <c r="Z3261" s="1">
        <f t="shared" si="968"/>
        <v>-0.68400000000000027</v>
      </c>
      <c r="AA3261" s="1">
        <f t="shared" si="961"/>
        <v>5.8581638474422361E-2</v>
      </c>
      <c r="AB3261" s="1">
        <f t="shared" si="962"/>
        <v>2.5243739000000001</v>
      </c>
      <c r="AC3261" s="1">
        <f t="shared" si="963"/>
        <v>1.6454923653694771</v>
      </c>
      <c r="AF3261" s="1">
        <f t="shared" si="964"/>
        <v>1.6089192695308361</v>
      </c>
      <c r="AG3261" s="1">
        <f t="shared" si="965"/>
        <v>2.8084613222918851</v>
      </c>
      <c r="AH3261" s="1">
        <f t="shared" si="966"/>
        <v>3.3558845526136052</v>
      </c>
      <c r="AI3261">
        <v>3.9</v>
      </c>
      <c r="AJ3261">
        <v>10</v>
      </c>
      <c r="AK3261">
        <v>59</v>
      </c>
      <c r="AL3261">
        <v>10</v>
      </c>
      <c r="AM3261">
        <v>9215</v>
      </c>
      <c r="AN3261">
        <v>9238</v>
      </c>
      <c r="AO3261">
        <v>9186</v>
      </c>
      <c r="AP3261">
        <v>21</v>
      </c>
      <c r="AQ3261">
        <v>19</v>
      </c>
    </row>
    <row r="3262" spans="1:43">
      <c r="A3262" s="27">
        <v>41246</v>
      </c>
      <c r="B3262" s="27"/>
      <c r="C3262">
        <v>-9.3000000000000007</v>
      </c>
      <c r="D3262">
        <v>-4.0999999999999996</v>
      </c>
      <c r="E3262">
        <v>-14.5</v>
      </c>
      <c r="F3262">
        <v>89</v>
      </c>
      <c r="G3262">
        <v>80</v>
      </c>
      <c r="H3262">
        <v>0</v>
      </c>
      <c r="I3262" s="10">
        <v>935</v>
      </c>
      <c r="J3262">
        <v>1.6</v>
      </c>
      <c r="K3262" s="2">
        <v>10</v>
      </c>
      <c r="L3262" s="1">
        <f t="shared" si="951"/>
        <v>0.49197413076522778</v>
      </c>
      <c r="M3262" s="1">
        <f t="shared" si="952"/>
        <v>98</v>
      </c>
      <c r="N3262" s="1">
        <f t="shared" si="953"/>
        <v>0.30207119923527714</v>
      </c>
      <c r="O3262" s="1">
        <f t="shared" si="967"/>
        <v>2.3812861158551971E-2</v>
      </c>
      <c r="P3262" s="1">
        <f t="shared" si="969"/>
        <v>0.27769983328007058</v>
      </c>
      <c r="Q3262">
        <f t="shared" si="954"/>
        <v>0.63226005723604572</v>
      </c>
      <c r="R3262">
        <f t="shared" si="955"/>
        <v>11.215744700237806</v>
      </c>
      <c r="S3262">
        <f t="shared" si="956"/>
        <v>1.4680294110258909</v>
      </c>
      <c r="T3262">
        <v>0.2432</v>
      </c>
      <c r="U3262" s="1">
        <f t="shared" si="957"/>
        <v>-0.39206309180530452</v>
      </c>
      <c r="V3262" s="1">
        <v>338</v>
      </c>
      <c r="W3262" s="1">
        <f t="shared" si="958"/>
        <v>5.6412935617359015</v>
      </c>
      <c r="X3262" s="1">
        <f t="shared" si="959"/>
        <v>29.305421099926761</v>
      </c>
      <c r="Y3262" s="1">
        <f t="shared" si="960"/>
        <v>1.0294279486672402</v>
      </c>
      <c r="Z3262" s="1">
        <f t="shared" si="968"/>
        <v>0.22799999999999987</v>
      </c>
      <c r="AA3262" s="1">
        <f t="shared" si="961"/>
        <v>5.8614531123482604E-2</v>
      </c>
      <c r="AB3262" s="1">
        <f t="shared" si="962"/>
        <v>2.5229572999999998</v>
      </c>
      <c r="AC3262" s="1">
        <f t="shared" si="963"/>
        <v>1.1967217202687106</v>
      </c>
      <c r="AF3262" s="1">
        <f t="shared" si="964"/>
        <v>1.8476146521408843</v>
      </c>
      <c r="AG3262" s="1">
        <f t="shared" si="965"/>
        <v>1.7227106828004584</v>
      </c>
      <c r="AH3262" s="1">
        <f t="shared" si="966"/>
        <v>1.7403329851299509</v>
      </c>
      <c r="AI3262">
        <v>4</v>
      </c>
      <c r="AJ3262">
        <v>10</v>
      </c>
      <c r="AK3262">
        <v>55</v>
      </c>
      <c r="AL3262">
        <v>11</v>
      </c>
      <c r="AM3262">
        <v>9165</v>
      </c>
      <c r="AN3262">
        <v>9192</v>
      </c>
      <c r="AO3262">
        <v>9141</v>
      </c>
      <c r="AP3262">
        <v>28</v>
      </c>
      <c r="AQ3262">
        <v>84</v>
      </c>
    </row>
    <row r="3263" spans="1:43">
      <c r="A3263" s="27">
        <v>41247</v>
      </c>
      <c r="B3263" s="27"/>
      <c r="C3263">
        <v>-5.8</v>
      </c>
      <c r="D3263">
        <v>0.9</v>
      </c>
      <c r="E3263">
        <v>-8.9</v>
      </c>
      <c r="F3263">
        <v>85</v>
      </c>
      <c r="G3263">
        <v>52</v>
      </c>
      <c r="H3263">
        <v>7.3</v>
      </c>
      <c r="I3263" s="10">
        <v>935</v>
      </c>
      <c r="J3263">
        <v>1.7</v>
      </c>
      <c r="K3263" s="2">
        <v>10</v>
      </c>
      <c r="L3263" s="1">
        <f t="shared" si="951"/>
        <v>0.86192190680793512</v>
      </c>
      <c r="M3263" s="1">
        <f t="shared" si="952"/>
        <v>118</v>
      </c>
      <c r="N3263" s="1">
        <f t="shared" si="953"/>
        <v>0.39639629419906164</v>
      </c>
      <c r="O3263" s="1">
        <f t="shared" si="967"/>
        <v>3.0310950065126106E-2</v>
      </c>
      <c r="P3263" s="1">
        <f t="shared" si="969"/>
        <v>0.35349306095144595</v>
      </c>
      <c r="Q3263">
        <f t="shared" si="954"/>
        <v>4.5282629651798816</v>
      </c>
      <c r="R3263">
        <f t="shared" si="955"/>
        <v>11.211400195540762</v>
      </c>
      <c r="S3263">
        <f t="shared" si="956"/>
        <v>1.4674607585786339</v>
      </c>
      <c r="T3263">
        <v>0.2432</v>
      </c>
      <c r="U3263" s="1">
        <f t="shared" si="957"/>
        <v>-0.39400845217186742</v>
      </c>
      <c r="V3263" s="1">
        <v>339</v>
      </c>
      <c r="W3263" s="1">
        <f t="shared" si="958"/>
        <v>12.967590359178709</v>
      </c>
      <c r="X3263" s="1">
        <f t="shared" si="959"/>
        <v>29.260169645605934</v>
      </c>
      <c r="Y3263" s="1">
        <f t="shared" si="960"/>
        <v>1.0296804315046948</v>
      </c>
      <c r="Z3263" s="1">
        <f t="shared" si="968"/>
        <v>1.3300000000000003</v>
      </c>
      <c r="AA3263" s="1">
        <f t="shared" si="961"/>
        <v>5.8807143511495373E-2</v>
      </c>
      <c r="AB3263" s="1">
        <f t="shared" si="962"/>
        <v>2.5146937999999999</v>
      </c>
      <c r="AC3263" s="1">
        <f t="shared" si="963"/>
        <v>1.2715168277855049</v>
      </c>
      <c r="AF3263" s="1">
        <f t="shared" si="964"/>
        <v>2.5281274238594107</v>
      </c>
      <c r="AG3263" s="1">
        <f t="shared" si="965"/>
        <v>2.7945656168656607</v>
      </c>
      <c r="AH3263" s="1">
        <f t="shared" si="966"/>
        <v>3.0467212473310088</v>
      </c>
      <c r="AI3263">
        <v>2.8</v>
      </c>
      <c r="AJ3263">
        <v>4</v>
      </c>
      <c r="AK3263">
        <v>43</v>
      </c>
      <c r="AL3263">
        <v>5</v>
      </c>
      <c r="AM3263">
        <v>9215</v>
      </c>
      <c r="AN3263">
        <v>9244</v>
      </c>
      <c r="AO3263">
        <v>9181</v>
      </c>
      <c r="AP3263">
        <v>33</v>
      </c>
      <c r="AQ3263">
        <v>58</v>
      </c>
    </row>
    <row r="3264" spans="1:43">
      <c r="A3264" s="27">
        <v>41248</v>
      </c>
      <c r="B3264" s="27"/>
      <c r="C3264">
        <v>-7.5</v>
      </c>
      <c r="D3264">
        <v>2.4</v>
      </c>
      <c r="E3264">
        <v>-13.4</v>
      </c>
      <c r="F3264">
        <v>80</v>
      </c>
      <c r="G3264">
        <v>45</v>
      </c>
      <c r="H3264">
        <v>3.2</v>
      </c>
      <c r="I3264" s="10">
        <v>935</v>
      </c>
      <c r="J3264">
        <v>2</v>
      </c>
      <c r="K3264" s="2">
        <v>10</v>
      </c>
      <c r="L3264" s="1">
        <f t="shared" si="951"/>
        <v>0.82913788286493917</v>
      </c>
      <c r="M3264" s="1">
        <f t="shared" si="952"/>
        <v>115</v>
      </c>
      <c r="N3264" s="1">
        <f t="shared" si="953"/>
        <v>0.34773985653009371</v>
      </c>
      <c r="O3264" s="1">
        <f t="shared" si="967"/>
        <v>2.6985245656917466E-2</v>
      </c>
      <c r="P3264" s="1">
        <f t="shared" si="969"/>
        <v>0.28840322692299808</v>
      </c>
      <c r="Q3264">
        <f t="shared" si="954"/>
        <v>2.3841840456841399</v>
      </c>
      <c r="R3264">
        <f t="shared" si="955"/>
        <v>11.20730935452328</v>
      </c>
      <c r="S3264">
        <f t="shared" si="956"/>
        <v>1.4669253081836755</v>
      </c>
      <c r="T3264">
        <v>0.2432</v>
      </c>
      <c r="U3264" s="1">
        <f t="shared" si="957"/>
        <v>-0.39583725195158931</v>
      </c>
      <c r="V3264" s="1">
        <v>340</v>
      </c>
      <c r="W3264" s="1">
        <f t="shared" si="958"/>
        <v>8.8362567211410905</v>
      </c>
      <c r="X3264" s="1">
        <f t="shared" si="959"/>
        <v>29.217695345274389</v>
      </c>
      <c r="Y3264" s="1">
        <f t="shared" si="960"/>
        <v>1.0299241338997633</v>
      </c>
      <c r="Z3264" s="1">
        <f t="shared" si="968"/>
        <v>-0.64600000000000013</v>
      </c>
      <c r="AA3264" s="1">
        <f t="shared" si="961"/>
        <v>5.8713431068938185E-2</v>
      </c>
      <c r="AB3264" s="1">
        <f t="shared" si="962"/>
        <v>2.5187075000000001</v>
      </c>
      <c r="AC3264" s="1">
        <f t="shared" si="963"/>
        <v>1.4959021503358882</v>
      </c>
      <c r="AF3264" s="1">
        <f t="shared" si="964"/>
        <v>2.751310214651252</v>
      </c>
      <c r="AG3264" s="1">
        <f t="shared" si="965"/>
        <v>2.1811490032070586</v>
      </c>
      <c r="AH3264" s="1">
        <f t="shared" si="966"/>
        <v>2.816198395545213</v>
      </c>
      <c r="AI3264">
        <v>4.0999999999999996</v>
      </c>
      <c r="AJ3264">
        <v>10</v>
      </c>
      <c r="AK3264">
        <v>63</v>
      </c>
      <c r="AL3264">
        <v>10</v>
      </c>
      <c r="AM3264">
        <v>9175</v>
      </c>
      <c r="AN3264">
        <v>9193</v>
      </c>
      <c r="AO3264">
        <v>9159</v>
      </c>
      <c r="AP3264">
        <v>29</v>
      </c>
      <c r="AQ3264">
        <v>3</v>
      </c>
    </row>
    <row r="3265" spans="1:43">
      <c r="A3265" s="27">
        <v>41249</v>
      </c>
      <c r="B3265" s="27"/>
      <c r="C3265">
        <v>-5.9</v>
      </c>
      <c r="D3265">
        <v>-0.8</v>
      </c>
      <c r="E3265">
        <v>-8.6</v>
      </c>
      <c r="F3265">
        <v>79</v>
      </c>
      <c r="G3265">
        <v>56</v>
      </c>
      <c r="H3265">
        <v>7.3</v>
      </c>
      <c r="I3265" s="10">
        <v>935</v>
      </c>
      <c r="J3265">
        <v>2.2000000000000002</v>
      </c>
      <c r="K3265" s="2">
        <v>10</v>
      </c>
      <c r="L3265" s="1">
        <f t="shared" si="951"/>
        <v>0.97047558628156128</v>
      </c>
      <c r="M3265" s="1">
        <f t="shared" si="952"/>
        <v>102</v>
      </c>
      <c r="N3265" s="1">
        <f t="shared" si="953"/>
        <v>0.3933753330536473</v>
      </c>
      <c r="O3265" s="1">
        <f t="shared" si="967"/>
        <v>3.0105952248383382E-2</v>
      </c>
      <c r="P3265" s="1">
        <f t="shared" si="969"/>
        <v>0.32414138289651911</v>
      </c>
      <c r="Q3265">
        <f t="shared" si="954"/>
        <v>4.5423971913753487</v>
      </c>
      <c r="R3265">
        <f t="shared" si="955"/>
        <v>11.203474582086537</v>
      </c>
      <c r="S3265">
        <f t="shared" si="956"/>
        <v>1.4664233746186568</v>
      </c>
      <c r="T3265">
        <v>0.2432</v>
      </c>
      <c r="U3265" s="1">
        <f t="shared" si="957"/>
        <v>-0.39754895012568137</v>
      </c>
      <c r="V3265" s="1">
        <v>341</v>
      </c>
      <c r="W3265" s="1">
        <f t="shared" si="958"/>
        <v>12.936362468763187</v>
      </c>
      <c r="X3265" s="1">
        <f t="shared" si="959"/>
        <v>29.178031243631494</v>
      </c>
      <c r="Y3265" s="1">
        <f t="shared" si="960"/>
        <v>1.0301589837573069</v>
      </c>
      <c r="Z3265" s="1">
        <f t="shared" si="968"/>
        <v>0.60799999999999987</v>
      </c>
      <c r="AA3265" s="1">
        <f t="shared" si="961"/>
        <v>5.8801622734720213E-2</v>
      </c>
      <c r="AB3265" s="1">
        <f t="shared" si="962"/>
        <v>2.5149298999999998</v>
      </c>
      <c r="AC3265" s="1">
        <f t="shared" si="963"/>
        <v>1.6454923653694771</v>
      </c>
      <c r="AF3265" s="1">
        <f t="shared" si="964"/>
        <v>2.2303760027590736</v>
      </c>
      <c r="AG3265" s="1">
        <f t="shared" si="965"/>
        <v>2.779155965165085</v>
      </c>
      <c r="AH3265" s="1">
        <f t="shared" si="966"/>
        <v>3.3219769249737978</v>
      </c>
      <c r="AI3265">
        <v>4.5</v>
      </c>
      <c r="AJ3265">
        <v>10</v>
      </c>
      <c r="AK3265">
        <v>60</v>
      </c>
      <c r="AL3265">
        <v>10</v>
      </c>
      <c r="AM3265">
        <v>9195</v>
      </c>
      <c r="AN3265">
        <v>9202</v>
      </c>
      <c r="AO3265">
        <v>9179</v>
      </c>
      <c r="AP3265">
        <v>31</v>
      </c>
      <c r="AQ3265">
        <v>0</v>
      </c>
    </row>
    <row r="3266" spans="1:43">
      <c r="A3266" s="27">
        <v>41250</v>
      </c>
      <c r="B3266" s="27"/>
      <c r="C3266">
        <v>-10.7</v>
      </c>
      <c r="D3266">
        <v>-7.3</v>
      </c>
      <c r="E3266">
        <v>-14.5</v>
      </c>
      <c r="F3266">
        <v>89</v>
      </c>
      <c r="G3266">
        <v>81</v>
      </c>
      <c r="H3266">
        <v>1.4</v>
      </c>
      <c r="I3266" s="10">
        <v>935</v>
      </c>
      <c r="J3266">
        <v>1.6</v>
      </c>
      <c r="K3266" s="2">
        <v>10</v>
      </c>
      <c r="L3266" s="1">
        <f t="shared" si="951"/>
        <v>0.70688636349227674</v>
      </c>
      <c r="M3266" s="1">
        <f t="shared" si="952"/>
        <v>97</v>
      </c>
      <c r="N3266" s="1">
        <f t="shared" si="953"/>
        <v>0.27032137319458338</v>
      </c>
      <c r="O3266" s="1">
        <f t="shared" si="967"/>
        <v>2.1574092076651792E-2</v>
      </c>
      <c r="P3266" s="1">
        <f t="shared" si="969"/>
        <v>0.23934307561251295</v>
      </c>
      <c r="Q3266">
        <f t="shared" si="954"/>
        <v>1.3356710065732709</v>
      </c>
      <c r="R3266">
        <f t="shared" si="955"/>
        <v>11.199898148647625</v>
      </c>
      <c r="S3266">
        <f t="shared" si="956"/>
        <v>1.4659552550585897</v>
      </c>
      <c r="T3266">
        <v>0.2432</v>
      </c>
      <c r="U3266" s="1">
        <f t="shared" si="957"/>
        <v>-0.39914304031784004</v>
      </c>
      <c r="V3266" s="1">
        <v>342</v>
      </c>
      <c r="W3266" s="1">
        <f t="shared" si="958"/>
        <v>7.0121160141162919</v>
      </c>
      <c r="X3266" s="1">
        <f t="shared" si="959"/>
        <v>29.141208355607972</v>
      </c>
      <c r="Y3266" s="1">
        <f t="shared" si="960"/>
        <v>1.0303849116010562</v>
      </c>
      <c r="Z3266" s="1">
        <f t="shared" si="968"/>
        <v>-1.8239999999999996</v>
      </c>
      <c r="AA3266" s="1">
        <f t="shared" si="961"/>
        <v>5.853783899198909E-2</v>
      </c>
      <c r="AB3266" s="1">
        <f t="shared" si="962"/>
        <v>2.5262626999999998</v>
      </c>
      <c r="AC3266" s="1">
        <f t="shared" si="963"/>
        <v>1.1967217202687106</v>
      </c>
      <c r="AF3266" s="1">
        <f t="shared" si="964"/>
        <v>1.2769091205693179</v>
      </c>
      <c r="AG3266" s="1">
        <f t="shared" si="965"/>
        <v>1.883392607179933</v>
      </c>
      <c r="AH3266" s="1">
        <f t="shared" si="966"/>
        <v>2.545029987457653</v>
      </c>
      <c r="AI3266">
        <v>2.8</v>
      </c>
      <c r="AJ3266">
        <v>10</v>
      </c>
      <c r="AK3266">
        <v>41</v>
      </c>
      <c r="AL3266">
        <v>12</v>
      </c>
      <c r="AM3266">
        <v>9154</v>
      </c>
      <c r="AN3266">
        <v>9194</v>
      </c>
      <c r="AO3266">
        <v>9130</v>
      </c>
      <c r="AP3266">
        <v>24</v>
      </c>
      <c r="AQ3266">
        <v>32700</v>
      </c>
    </row>
    <row r="3267" spans="1:43">
      <c r="A3267" s="27">
        <v>41251</v>
      </c>
      <c r="B3267" s="27"/>
      <c r="C3267">
        <v>-9</v>
      </c>
      <c r="D3267">
        <v>-3.8</v>
      </c>
      <c r="E3267">
        <v>-12</v>
      </c>
      <c r="F3267">
        <v>84</v>
      </c>
      <c r="G3267">
        <v>60</v>
      </c>
      <c r="H3267">
        <v>7.7</v>
      </c>
      <c r="I3267" s="10">
        <v>935</v>
      </c>
      <c r="J3267">
        <v>1</v>
      </c>
      <c r="K3267" s="2">
        <v>10</v>
      </c>
      <c r="L3267" s="1">
        <f t="shared" si="951"/>
        <v>0.87198797853616883</v>
      </c>
      <c r="M3267" s="1">
        <f t="shared" si="952"/>
        <v>108</v>
      </c>
      <c r="N3267" s="1">
        <f t="shared" si="953"/>
        <v>0.30929089496172113</v>
      </c>
      <c r="O3267" s="1">
        <f t="shared" si="967"/>
        <v>2.431796708676949E-2</v>
      </c>
      <c r="P3267" s="1">
        <f t="shared" si="969"/>
        <v>0.2698976693356091</v>
      </c>
      <c r="Q3267">
        <f t="shared" si="954"/>
        <v>4.6568925592163817</v>
      </c>
      <c r="R3267">
        <f t="shared" si="955"/>
        <v>11.196582185751719</v>
      </c>
      <c r="S3267">
        <f t="shared" si="956"/>
        <v>1.465521228501534</v>
      </c>
      <c r="T3267">
        <v>0.2432</v>
      </c>
      <c r="U3267" s="1">
        <f t="shared" si="957"/>
        <v>-0.40061905094404904</v>
      </c>
      <c r="V3267" s="1">
        <v>343</v>
      </c>
      <c r="W3267" s="1">
        <f t="shared" si="958"/>
        <v>13.309825224244932</v>
      </c>
      <c r="X3267" s="1">
        <f t="shared" si="959"/>
        <v>29.107255642205679</v>
      </c>
      <c r="Y3267" s="1">
        <f t="shared" si="960"/>
        <v>1.0306018505941661</v>
      </c>
      <c r="Z3267" s="1">
        <f t="shared" si="968"/>
        <v>0.64599999999999969</v>
      </c>
      <c r="AA3267" s="1">
        <f t="shared" si="961"/>
        <v>5.8630991303423106E-2</v>
      </c>
      <c r="AB3267" s="1">
        <f t="shared" si="962"/>
        <v>2.522249</v>
      </c>
      <c r="AC3267" s="1">
        <f t="shared" si="963"/>
        <v>0.74795107516794412</v>
      </c>
      <c r="AF3267" s="1">
        <f t="shared" si="964"/>
        <v>1.6870140306531189</v>
      </c>
      <c r="AG3267" s="1">
        <f t="shared" si="965"/>
        <v>2.7826975401932512</v>
      </c>
      <c r="AH3267" s="1">
        <f t="shared" si="966"/>
        <v>2.9576927098198325</v>
      </c>
      <c r="AI3267">
        <v>3.2</v>
      </c>
      <c r="AJ3267">
        <v>10</v>
      </c>
      <c r="AK3267">
        <v>43</v>
      </c>
      <c r="AL3267">
        <v>10</v>
      </c>
      <c r="AM3267">
        <v>9123</v>
      </c>
      <c r="AN3267">
        <v>9132</v>
      </c>
      <c r="AO3267">
        <v>9114</v>
      </c>
      <c r="AP3267">
        <v>26</v>
      </c>
      <c r="AQ3267">
        <v>0</v>
      </c>
    </row>
    <row r="3268" spans="1:43">
      <c r="A3268" s="27">
        <v>41252</v>
      </c>
      <c r="B3268" s="27"/>
      <c r="C3268">
        <v>-6.1</v>
      </c>
      <c r="D3268">
        <v>1</v>
      </c>
      <c r="E3268">
        <v>-12.2</v>
      </c>
      <c r="F3268">
        <v>81</v>
      </c>
      <c r="G3268">
        <v>51</v>
      </c>
      <c r="H3268">
        <v>7</v>
      </c>
      <c r="I3268" s="10">
        <v>935</v>
      </c>
      <c r="J3268">
        <v>1.1000000000000001</v>
      </c>
      <c r="K3268" s="2">
        <v>10</v>
      </c>
      <c r="L3268" s="1">
        <f t="shared" ref="L3268:L3331" si="970">(0.408*O3268*(W3268-Q3268-Z3268)+AA3268*AC3268*(N3268-P3268)*900/(C3268+273))/(O3268+AA3268*(1+0.34*AC3268))</f>
        <v>0.95588037493651989</v>
      </c>
      <c r="M3268" s="1">
        <f t="shared" ref="M3268:M3331" si="971">F3268*2-G3268</f>
        <v>111</v>
      </c>
      <c r="N3268" s="1">
        <f t="shared" ref="N3268:N3331" si="972">0.611*EXP(17.27*C3268/(C3268+237.3))</f>
        <v>0.38739461285764698</v>
      </c>
      <c r="O3268" s="1">
        <f t="shared" si="967"/>
        <v>2.9699550178447581E-2</v>
      </c>
      <c r="P3268" s="1">
        <f t="shared" si="969"/>
        <v>0.30051020241008486</v>
      </c>
      <c r="Q3268">
        <f t="shared" ref="Q3268:Q3331" si="973">2.45*(0.9*H3268/R3268+0.1)*(0.34-0.14*P3268^0.5)*((D3268+273)^4+(E3268+273)^4)*10^(-9)</f>
        <v>4.3873253996672918</v>
      </c>
      <c r="R3268">
        <f t="shared" ref="R3268:R3331" si="974">7.64*S3268</f>
        <v>11.193528681910799</v>
      </c>
      <c r="S3268">
        <f t="shared" ref="S3268:S3331" si="975">ACOS(-TAN(T3268)*TAN(U3268))</f>
        <v>1.4651215552239265</v>
      </c>
      <c r="T3268">
        <v>0.2432</v>
      </c>
      <c r="U3268" s="1">
        <f t="shared" ref="U3268:U3331" si="976">0.409*SIN(0.0172*V3268-1.39)</f>
        <v>-0.40197654535208976</v>
      </c>
      <c r="V3268" s="1">
        <v>344</v>
      </c>
      <c r="W3268" s="1">
        <f t="shared" ref="W3268:W3331" si="977">0.77*(0.25+0.5*H3268/R3268)*X3268</f>
        <v>12.597673985656728</v>
      </c>
      <c r="X3268" s="1">
        <f t="shared" ref="X3268:X3331" si="978">37.6*Y3268*(S3268*SIN(T3268)*SIN(U3268)+COS(T3268)*COS(U3268)*SIN(S3268))</f>
        <v>29.076199987952471</v>
      </c>
      <c r="Y3268" s="1">
        <f t="shared" ref="Y3268:Y3331" si="979">1+0.033*COS(0.0172*V3268)</f>
        <v>1.0308097365589866</v>
      </c>
      <c r="Z3268" s="1">
        <f t="shared" si="968"/>
        <v>1.1020000000000001</v>
      </c>
      <c r="AA3268" s="1">
        <f t="shared" ref="AA3268:AA3331" si="980">(0.00163*101.3*((293-0.0065*I3268)/293)^5.26)/AB3268</f>
        <v>5.8790584290307958E-2</v>
      </c>
      <c r="AB3268" s="1">
        <f t="shared" ref="AB3268:AB3331" si="981">2.501-C3268*2.361*10^(-3)</f>
        <v>2.5154020999999998</v>
      </c>
      <c r="AC3268" s="1">
        <f t="shared" ref="AC3268:AC3331" si="982">4.87*J3268/(LN(67.8*K3268-5.42))</f>
        <v>0.82274618268473854</v>
      </c>
      <c r="AF3268" s="1">
        <f t="shared" ref="AF3268:AF3331" si="983">0.0023*X3268*(C3268+17.8)*(D3268-E3268)^0.5</f>
        <v>2.8427476596779671</v>
      </c>
      <c r="AG3268" s="1">
        <f t="shared" ref="AG3268:AG3331" si="984">0.489+0.289*(W3268-Q3268)+0.023*C3268</f>
        <v>2.721490741350947</v>
      </c>
      <c r="AH3268" s="1">
        <f t="shared" ref="AH3268:AH3331" si="985">1.26*O3268/(O3268+AA3268)*(W3268-Q3268-Z3268)</f>
        <v>3.0060367016781924</v>
      </c>
      <c r="AI3268">
        <v>4.2</v>
      </c>
      <c r="AJ3268">
        <v>10</v>
      </c>
      <c r="AK3268">
        <v>52</v>
      </c>
      <c r="AL3268">
        <v>10</v>
      </c>
      <c r="AM3268">
        <v>9134</v>
      </c>
      <c r="AN3268">
        <v>9145</v>
      </c>
      <c r="AO3268">
        <v>9125</v>
      </c>
      <c r="AP3268">
        <v>31</v>
      </c>
      <c r="AQ3268">
        <v>0</v>
      </c>
    </row>
    <row r="3269" spans="1:43">
      <c r="A3269" s="27">
        <v>41253</v>
      </c>
      <c r="B3269" s="27"/>
      <c r="C3269">
        <v>-2.5</v>
      </c>
      <c r="D3269">
        <v>3.5</v>
      </c>
      <c r="E3269">
        <v>-10.9</v>
      </c>
      <c r="F3269">
        <v>65</v>
      </c>
      <c r="G3269">
        <v>40</v>
      </c>
      <c r="H3269">
        <v>8</v>
      </c>
      <c r="I3269" s="10">
        <v>935</v>
      </c>
      <c r="J3269">
        <v>1.7</v>
      </c>
      <c r="K3269" s="2">
        <v>10</v>
      </c>
      <c r="L3269" s="1">
        <f t="shared" si="970"/>
        <v>1.3670841005958609</v>
      </c>
      <c r="M3269" s="1">
        <f t="shared" si="971"/>
        <v>90</v>
      </c>
      <c r="N3269" s="1">
        <f t="shared" si="972"/>
        <v>0.50837382929448216</v>
      </c>
      <c r="O3269" s="1">
        <f t="shared" ref="O3269:O3332" si="986">4098*N3269/((C3269+237.3)^2)</f>
        <v>3.7788439188681869E-2</v>
      </c>
      <c r="P3269" s="1">
        <f t="shared" si="969"/>
        <v>0.27678422774326744</v>
      </c>
      <c r="Q3269">
        <f t="shared" si="973"/>
        <v>5.1246249959846892</v>
      </c>
      <c r="R3269">
        <f t="shared" si="974"/>
        <v>11.190739478685174</v>
      </c>
      <c r="S3269">
        <f t="shared" si="975"/>
        <v>1.464756476267693</v>
      </c>
      <c r="T3269">
        <v>0.2432</v>
      </c>
      <c r="U3269" s="1">
        <f t="shared" si="976"/>
        <v>-0.40321512195071724</v>
      </c>
      <c r="V3269" s="1">
        <v>345</v>
      </c>
      <c r="W3269" s="1">
        <f t="shared" si="977"/>
        <v>13.58658132131889</v>
      </c>
      <c r="X3269" s="1">
        <f t="shared" si="978"/>
        <v>29.048066179962291</v>
      </c>
      <c r="Y3269" s="1">
        <f t="shared" si="979"/>
        <v>1.0310085079960505</v>
      </c>
      <c r="Z3269" s="1">
        <f t="shared" si="968"/>
        <v>1.3679999999999999</v>
      </c>
      <c r="AA3269" s="1">
        <f t="shared" si="980"/>
        <v>5.8989912525145127E-2</v>
      </c>
      <c r="AB3269" s="1">
        <f t="shared" si="981"/>
        <v>2.5069024999999998</v>
      </c>
      <c r="AC3269" s="1">
        <f t="shared" si="982"/>
        <v>1.2715168277855049</v>
      </c>
      <c r="AF3269" s="1">
        <f t="shared" si="983"/>
        <v>3.8789817671549232</v>
      </c>
      <c r="AG3269" s="1">
        <f t="shared" si="984"/>
        <v>2.8770053780215838</v>
      </c>
      <c r="AH3269" s="1">
        <f t="shared" si="985"/>
        <v>3.4901154121705651</v>
      </c>
      <c r="AI3269">
        <v>4</v>
      </c>
      <c r="AJ3269">
        <v>10</v>
      </c>
      <c r="AK3269">
        <v>55</v>
      </c>
      <c r="AL3269">
        <v>11</v>
      </c>
      <c r="AM3269">
        <v>9089</v>
      </c>
      <c r="AN3269">
        <v>9130</v>
      </c>
      <c r="AO3269">
        <v>9071</v>
      </c>
      <c r="AP3269">
        <v>32</v>
      </c>
      <c r="AQ3269">
        <v>0</v>
      </c>
    </row>
    <row r="3270" spans="1:43">
      <c r="A3270" s="27">
        <v>41254</v>
      </c>
      <c r="B3270" s="27"/>
      <c r="C3270">
        <v>-5.6</v>
      </c>
      <c r="D3270">
        <v>-0.4</v>
      </c>
      <c r="E3270">
        <v>-13.7</v>
      </c>
      <c r="F3270">
        <v>74</v>
      </c>
      <c r="G3270">
        <v>52</v>
      </c>
      <c r="H3270">
        <v>6.6</v>
      </c>
      <c r="I3270" s="10">
        <v>935</v>
      </c>
      <c r="J3270">
        <v>2.2000000000000002</v>
      </c>
      <c r="K3270" s="2">
        <v>10</v>
      </c>
      <c r="L3270" s="1">
        <f t="shared" si="970"/>
        <v>1.3290923900708611</v>
      </c>
      <c r="M3270" s="1">
        <f t="shared" si="971"/>
        <v>96</v>
      </c>
      <c r="N3270" s="1">
        <f t="shared" si="972"/>
        <v>0.40250001997372314</v>
      </c>
      <c r="O3270" s="1">
        <f t="shared" si="986"/>
        <v>3.0724568530406175E-2</v>
      </c>
      <c r="P3270" s="1">
        <f t="shared" si="969"/>
        <v>0.25609276351339461</v>
      </c>
      <c r="Q3270">
        <f t="shared" si="973"/>
        <v>4.1782228605551026</v>
      </c>
      <c r="R3270">
        <f t="shared" si="974"/>
        <v>11.188216267023385</v>
      </c>
      <c r="S3270">
        <f t="shared" si="975"/>
        <v>1.4644262129611763</v>
      </c>
      <c r="T3270">
        <v>0.2432</v>
      </c>
      <c r="U3270" s="1">
        <f t="shared" si="976"/>
        <v>-0.40433441432846401</v>
      </c>
      <c r="V3270" s="1">
        <v>346</v>
      </c>
      <c r="W3270" s="1">
        <f t="shared" si="977"/>
        <v>12.178404037894357</v>
      </c>
      <c r="X3270" s="1">
        <f t="shared" si="978"/>
        <v>29.022876888590712</v>
      </c>
      <c r="Y3270" s="1">
        <f t="shared" si="979"/>
        <v>1.031198106102265</v>
      </c>
      <c r="Z3270" s="1">
        <f t="shared" ref="Z3270:Z3333" si="987">0.38*(C3270-C3269)</f>
        <v>-1.1779999999999999</v>
      </c>
      <c r="AA3270" s="1">
        <f t="shared" si="980"/>
        <v>5.8818188175643563E-2</v>
      </c>
      <c r="AB3270" s="1">
        <f t="shared" si="981"/>
        <v>2.5142215999999999</v>
      </c>
      <c r="AC3270" s="1">
        <f t="shared" si="982"/>
        <v>1.6454923653694771</v>
      </c>
      <c r="AF3270" s="1">
        <f t="shared" si="983"/>
        <v>2.9699828860778568</v>
      </c>
      <c r="AG3270" s="1">
        <f t="shared" si="984"/>
        <v>2.672252360251044</v>
      </c>
      <c r="AH3270" s="1">
        <f t="shared" si="985"/>
        <v>3.9680990439199362</v>
      </c>
      <c r="AI3270">
        <v>4</v>
      </c>
      <c r="AJ3270">
        <v>11</v>
      </c>
      <c r="AK3270">
        <v>64</v>
      </c>
      <c r="AL3270">
        <v>10</v>
      </c>
      <c r="AM3270">
        <v>9086</v>
      </c>
      <c r="AN3270">
        <v>9097</v>
      </c>
      <c r="AO3270">
        <v>9072</v>
      </c>
      <c r="AP3270">
        <v>29</v>
      </c>
      <c r="AQ3270">
        <v>0</v>
      </c>
    </row>
    <row r="3271" spans="1:43">
      <c r="A3271" s="27">
        <v>41255</v>
      </c>
      <c r="B3271" s="27"/>
      <c r="C3271">
        <v>-9.8000000000000007</v>
      </c>
      <c r="D3271">
        <v>-7.4</v>
      </c>
      <c r="E3271">
        <v>-11.2</v>
      </c>
      <c r="F3271">
        <v>95</v>
      </c>
      <c r="G3271">
        <v>92</v>
      </c>
      <c r="H3271">
        <v>0</v>
      </c>
      <c r="I3271" s="10">
        <v>935</v>
      </c>
      <c r="J3271">
        <v>1.6</v>
      </c>
      <c r="K3271" s="2">
        <v>10</v>
      </c>
      <c r="L3271" s="1">
        <f t="shared" si="970"/>
        <v>0.58725770089315688</v>
      </c>
      <c r="M3271" s="1">
        <f t="shared" si="971"/>
        <v>98</v>
      </c>
      <c r="N3271" s="1">
        <f t="shared" si="972"/>
        <v>0.2903707334186415</v>
      </c>
      <c r="O3271" s="1">
        <f t="shared" si="986"/>
        <v>2.2991218752316731E-2</v>
      </c>
      <c r="P3271" s="1">
        <f t="shared" ref="P3271:P3334" si="988">0.5*(M3271/100)*0.611*EXP(17.27*E3271/(E3271+237.3))+0.5*(G3271/100)*0.611*EXP(17.27*D3271/(D3271+237.3))</f>
        <v>0.28847044100706987</v>
      </c>
      <c r="Q3271">
        <f t="shared" si="973"/>
        <v>0.62762603833976049</v>
      </c>
      <c r="R3271">
        <f t="shared" si="974"/>
        <v>11.185960583875042</v>
      </c>
      <c r="S3271">
        <f t="shared" si="975"/>
        <v>1.4641309664757909</v>
      </c>
      <c r="T3271">
        <v>0.2432</v>
      </c>
      <c r="U3271" s="1">
        <f t="shared" si="976"/>
        <v>-0.40533409136203646</v>
      </c>
      <c r="V3271" s="1">
        <v>347</v>
      </c>
      <c r="W3271" s="1">
        <f t="shared" si="977"/>
        <v>5.5826256350627812</v>
      </c>
      <c r="X3271" s="1">
        <f t="shared" si="978"/>
        <v>29.000652649676784</v>
      </c>
      <c r="Y3271" s="1">
        <f t="shared" si="979"/>
        <v>1.0313784747883099</v>
      </c>
      <c r="Z3271" s="1">
        <f t="shared" si="987"/>
        <v>-1.5960000000000005</v>
      </c>
      <c r="AA3271" s="1">
        <f t="shared" si="980"/>
        <v>5.8587118018702318E-2</v>
      </c>
      <c r="AB3271" s="1">
        <f t="shared" si="981"/>
        <v>2.5241378000000001</v>
      </c>
      <c r="AC3271" s="1">
        <f t="shared" si="982"/>
        <v>1.1967217202687106</v>
      </c>
      <c r="AF3271" s="1">
        <f t="shared" si="983"/>
        <v>1.0402013018492304</v>
      </c>
      <c r="AG3271" s="1">
        <f t="shared" si="984"/>
        <v>1.6955948834529528</v>
      </c>
      <c r="AH3271" s="1">
        <f t="shared" si="985"/>
        <v>2.3262975579984038</v>
      </c>
      <c r="AI3271">
        <v>2.2999999999999998</v>
      </c>
      <c r="AJ3271">
        <v>5</v>
      </c>
      <c r="AK3271">
        <v>34</v>
      </c>
      <c r="AL3271">
        <v>4</v>
      </c>
      <c r="AM3271">
        <v>9052</v>
      </c>
      <c r="AN3271">
        <v>9092</v>
      </c>
      <c r="AO3271">
        <v>9026</v>
      </c>
      <c r="AP3271">
        <v>28</v>
      </c>
      <c r="AQ3271">
        <v>2</v>
      </c>
    </row>
    <row r="3272" spans="1:43">
      <c r="A3272" s="27">
        <v>41256</v>
      </c>
      <c r="B3272" s="27"/>
      <c r="C3272">
        <v>-10.3</v>
      </c>
      <c r="D3272">
        <v>-9.1999999999999993</v>
      </c>
      <c r="E3272">
        <v>-11.6</v>
      </c>
      <c r="F3272">
        <v>92</v>
      </c>
      <c r="G3272">
        <v>86</v>
      </c>
      <c r="H3272">
        <v>0</v>
      </c>
      <c r="I3272" s="10">
        <v>935</v>
      </c>
      <c r="J3272">
        <v>1.7</v>
      </c>
      <c r="K3272" s="2">
        <v>10</v>
      </c>
      <c r="L3272" s="1">
        <f t="shared" si="970"/>
        <v>0.4988158566921076</v>
      </c>
      <c r="M3272" s="1">
        <f t="shared" si="971"/>
        <v>98</v>
      </c>
      <c r="N3272" s="1">
        <f t="shared" si="972"/>
        <v>0.27907490404920171</v>
      </c>
      <c r="O3272" s="1">
        <f t="shared" si="986"/>
        <v>2.2194278111231126E-2</v>
      </c>
      <c r="P3272" s="1">
        <f t="shared" si="988"/>
        <v>0.25415948574620939</v>
      </c>
      <c r="Q3272">
        <f t="shared" si="973"/>
        <v>0.62785495934146041</v>
      </c>
      <c r="R3272">
        <f t="shared" si="974"/>
        <v>11.183973809090324</v>
      </c>
      <c r="S3272">
        <f t="shared" si="975"/>
        <v>1.4638709174201996</v>
      </c>
      <c r="T3272">
        <v>0.2432</v>
      </c>
      <c r="U3272" s="1">
        <f t="shared" si="976"/>
        <v>-0.4062138573142719</v>
      </c>
      <c r="V3272" s="1">
        <v>348</v>
      </c>
      <c r="W3272" s="1">
        <f t="shared" si="977"/>
        <v>5.5789217808097566</v>
      </c>
      <c r="X3272" s="1">
        <f t="shared" si="978"/>
        <v>28.98141184836237</v>
      </c>
      <c r="Y3272" s="1">
        <f t="shared" si="979"/>
        <v>1.0315495606952283</v>
      </c>
      <c r="Z3272" s="1">
        <f t="shared" si="987"/>
        <v>-0.19</v>
      </c>
      <c r="AA3272" s="1">
        <f t="shared" si="980"/>
        <v>5.8559730543301269E-2</v>
      </c>
      <c r="AB3272" s="1">
        <f t="shared" si="981"/>
        <v>2.5253182999999999</v>
      </c>
      <c r="AC3272" s="1">
        <f t="shared" si="982"/>
        <v>1.2715168277855049</v>
      </c>
      <c r="AF3272" s="1">
        <f t="shared" si="983"/>
        <v>0.77448722552417182</v>
      </c>
      <c r="AG3272" s="1">
        <f t="shared" si="984"/>
        <v>1.6829583114043376</v>
      </c>
      <c r="AH3272" s="1">
        <f t="shared" si="985"/>
        <v>1.7803308912304348</v>
      </c>
      <c r="AI3272">
        <v>2.7</v>
      </c>
      <c r="AJ3272">
        <v>3</v>
      </c>
      <c r="AK3272">
        <v>38</v>
      </c>
      <c r="AL3272">
        <v>15</v>
      </c>
      <c r="AM3272">
        <v>9086</v>
      </c>
      <c r="AN3272">
        <v>9104</v>
      </c>
      <c r="AO3272">
        <v>9061</v>
      </c>
      <c r="AP3272">
        <v>26</v>
      </c>
      <c r="AQ3272">
        <v>7</v>
      </c>
    </row>
    <row r="3273" spans="1:43">
      <c r="A3273" s="27">
        <v>41257</v>
      </c>
      <c r="B3273" s="27"/>
      <c r="C3273">
        <v>-14.3</v>
      </c>
      <c r="D3273">
        <v>-11.6</v>
      </c>
      <c r="E3273">
        <v>-16.399999999999999</v>
      </c>
      <c r="F3273">
        <v>85</v>
      </c>
      <c r="G3273">
        <v>69</v>
      </c>
      <c r="H3273">
        <v>2.2999999999999998</v>
      </c>
      <c r="I3273" s="10">
        <v>935</v>
      </c>
      <c r="J3273">
        <v>2.1</v>
      </c>
      <c r="K3273" s="2">
        <v>10</v>
      </c>
      <c r="L3273" s="1">
        <f t="shared" si="970"/>
        <v>0.57569352853665046</v>
      </c>
      <c r="M3273" s="1">
        <f t="shared" si="971"/>
        <v>101</v>
      </c>
      <c r="N3273" s="1">
        <f t="shared" si="972"/>
        <v>0.20187496663034799</v>
      </c>
      <c r="O3273" s="1">
        <f t="shared" si="986"/>
        <v>1.6635838509746145E-2</v>
      </c>
      <c r="P3273" s="1">
        <f t="shared" si="988"/>
        <v>0.17237705809863962</v>
      </c>
      <c r="Q3273">
        <f t="shared" si="973"/>
        <v>1.7729397754618321</v>
      </c>
      <c r="R3273">
        <f t="shared" si="974"/>
        <v>11.182257162618731</v>
      </c>
      <c r="S3273">
        <f t="shared" si="975"/>
        <v>1.463646225473656</v>
      </c>
      <c r="T3273">
        <v>0.2432</v>
      </c>
      <c r="U3273" s="1">
        <f t="shared" si="976"/>
        <v>-0.40697345192162754</v>
      </c>
      <c r="V3273" s="1">
        <v>349</v>
      </c>
      <c r="W3273" s="1">
        <f t="shared" si="977"/>
        <v>7.8694877954958828</v>
      </c>
      <c r="X3273" s="1">
        <f t="shared" si="978"/>
        <v>28.965170704481046</v>
      </c>
      <c r="Y3273" s="1">
        <f t="shared" si="979"/>
        <v>1.0317113132102129</v>
      </c>
      <c r="Z3273" s="1">
        <f t="shared" si="987"/>
        <v>-1.52</v>
      </c>
      <c r="AA3273" s="1">
        <f t="shared" si="980"/>
        <v>5.8341549100705672E-2</v>
      </c>
      <c r="AB3273" s="1">
        <f t="shared" si="981"/>
        <v>2.5347622999999997</v>
      </c>
      <c r="AC3273" s="1">
        <f t="shared" si="982"/>
        <v>1.5706972578526825</v>
      </c>
      <c r="AF3273" s="1">
        <f t="shared" si="983"/>
        <v>0.51084905153399263</v>
      </c>
      <c r="AG3273" s="1">
        <f t="shared" si="984"/>
        <v>1.9220023777898407</v>
      </c>
      <c r="AH3273" s="1">
        <f t="shared" si="985"/>
        <v>2.1293307261767178</v>
      </c>
      <c r="AI3273">
        <v>3.3</v>
      </c>
      <c r="AJ3273">
        <v>3</v>
      </c>
      <c r="AK3273">
        <v>48</v>
      </c>
      <c r="AL3273">
        <v>11</v>
      </c>
      <c r="AM3273">
        <v>9128</v>
      </c>
      <c r="AN3273">
        <v>9172</v>
      </c>
      <c r="AO3273">
        <v>9081</v>
      </c>
      <c r="AP3273">
        <v>17</v>
      </c>
      <c r="AQ3273">
        <v>10</v>
      </c>
    </row>
    <row r="3274" spans="1:43">
      <c r="A3274" s="27">
        <v>41258</v>
      </c>
      <c r="B3274" s="27"/>
      <c r="C3274">
        <v>-16.3</v>
      </c>
      <c r="D3274">
        <v>-14.5</v>
      </c>
      <c r="E3274">
        <v>-18.3</v>
      </c>
      <c r="F3274">
        <v>87</v>
      </c>
      <c r="G3274">
        <v>78</v>
      </c>
      <c r="H3274">
        <v>1.1000000000000001</v>
      </c>
      <c r="I3274" s="10">
        <v>935</v>
      </c>
      <c r="J3274">
        <v>2</v>
      </c>
      <c r="K3274" s="2">
        <v>10</v>
      </c>
      <c r="L3274" s="1">
        <f t="shared" si="970"/>
        <v>0.43217069810209535</v>
      </c>
      <c r="M3274" s="1">
        <f t="shared" si="971"/>
        <v>96</v>
      </c>
      <c r="N3274" s="1">
        <f t="shared" si="972"/>
        <v>0.17094413003520564</v>
      </c>
      <c r="O3274" s="1">
        <f t="shared" si="986"/>
        <v>1.4343052863050976E-2</v>
      </c>
      <c r="P3274" s="1">
        <f t="shared" si="988"/>
        <v>0.14671351228602547</v>
      </c>
      <c r="Q3274">
        <f t="shared" si="973"/>
        <v>1.1474015143740421</v>
      </c>
      <c r="R3274">
        <f t="shared" si="974"/>
        <v>11.180811702018548</v>
      </c>
      <c r="S3274">
        <f t="shared" si="975"/>
        <v>1.4634570290600195</v>
      </c>
      <c r="T3274">
        <v>0.2432</v>
      </c>
      <c r="U3274" s="1">
        <f t="shared" si="976"/>
        <v>-0.40761265047117473</v>
      </c>
      <c r="V3274" s="1">
        <v>350</v>
      </c>
      <c r="W3274" s="1">
        <f t="shared" si="977"/>
        <v>6.6698732132675156</v>
      </c>
      <c r="X3274" s="1">
        <f t="shared" si="978"/>
        <v>28.95194325950942</v>
      </c>
      <c r="Y3274" s="1">
        <f t="shared" si="979"/>
        <v>1.0318636844815801</v>
      </c>
      <c r="Z3274" s="1">
        <f t="shared" si="987"/>
        <v>-0.76</v>
      </c>
      <c r="AA3274" s="1">
        <f t="shared" si="980"/>
        <v>5.8233066919952073E-2</v>
      </c>
      <c r="AB3274" s="1">
        <f t="shared" si="981"/>
        <v>2.5394842999999998</v>
      </c>
      <c r="AC3274" s="1">
        <f t="shared" si="982"/>
        <v>1.4959021503358882</v>
      </c>
      <c r="AF3274" s="1">
        <f t="shared" si="983"/>
        <v>0.19471015941478134</v>
      </c>
      <c r="AG3274" s="1">
        <f t="shared" si="984"/>
        <v>1.7100943209802135</v>
      </c>
      <c r="AH3274" s="1">
        <f t="shared" si="985"/>
        <v>1.5644040792779068</v>
      </c>
      <c r="AI3274">
        <v>3.6</v>
      </c>
      <c r="AJ3274">
        <v>5</v>
      </c>
      <c r="AK3274">
        <v>53</v>
      </c>
      <c r="AL3274">
        <v>7</v>
      </c>
      <c r="AM3274">
        <v>9192</v>
      </c>
      <c r="AN3274">
        <v>9202</v>
      </c>
      <c r="AO3274">
        <v>9173</v>
      </c>
      <c r="AP3274">
        <v>15</v>
      </c>
      <c r="AQ3274">
        <v>2</v>
      </c>
    </row>
    <row r="3275" spans="1:43">
      <c r="A3275" s="27">
        <v>41259</v>
      </c>
      <c r="B3275" s="27"/>
      <c r="C3275">
        <v>-17.8</v>
      </c>
      <c r="D3275">
        <v>-13.4</v>
      </c>
      <c r="E3275">
        <v>-20.399999999999999</v>
      </c>
      <c r="F3275">
        <v>81</v>
      </c>
      <c r="G3275">
        <v>67</v>
      </c>
      <c r="H3275">
        <v>0</v>
      </c>
      <c r="I3275" s="10">
        <v>935</v>
      </c>
      <c r="J3275">
        <v>1.7</v>
      </c>
      <c r="K3275" s="2">
        <v>10</v>
      </c>
      <c r="L3275" s="1">
        <f t="shared" si="970"/>
        <v>0.35663460565573218</v>
      </c>
      <c r="M3275" s="1">
        <f t="shared" si="971"/>
        <v>95</v>
      </c>
      <c r="N3275" s="1">
        <f t="shared" si="972"/>
        <v>0.15059800126335587</v>
      </c>
      <c r="O3275" s="1">
        <f t="shared" si="986"/>
        <v>1.2809203131516178E-2</v>
      </c>
      <c r="P3275" s="1">
        <f t="shared" si="988"/>
        <v>0.13000242840235493</v>
      </c>
      <c r="Q3275">
        <f t="shared" si="973"/>
        <v>0.61094499711651873</v>
      </c>
      <c r="R3275">
        <f t="shared" si="974"/>
        <v>11.17963832028731</v>
      </c>
      <c r="S3275">
        <f t="shared" si="975"/>
        <v>1.4633034450637841</v>
      </c>
      <c r="T3275">
        <v>0.2432</v>
      </c>
      <c r="U3275" s="1">
        <f t="shared" si="976"/>
        <v>-0.40813126386707654</v>
      </c>
      <c r="V3275" s="1">
        <v>351</v>
      </c>
      <c r="W3275" s="1">
        <f t="shared" si="977"/>
        <v>5.5712852127768642</v>
      </c>
      <c r="X3275" s="1">
        <f t="shared" si="978"/>
        <v>28.941741365074616</v>
      </c>
      <c r="Y3275" s="1">
        <f t="shared" si="979"/>
        <v>1.0320066294329238</v>
      </c>
      <c r="Z3275" s="1">
        <f t="shared" si="987"/>
        <v>-0.57000000000000006</v>
      </c>
      <c r="AA3275" s="1">
        <f t="shared" si="980"/>
        <v>5.815196966702723E-2</v>
      </c>
      <c r="AB3275" s="1">
        <f t="shared" si="981"/>
        <v>2.5430257999999997</v>
      </c>
      <c r="AC3275" s="1">
        <f t="shared" si="982"/>
        <v>1.2715168277855049</v>
      </c>
      <c r="AF3275" s="1">
        <f t="shared" si="983"/>
        <v>0</v>
      </c>
      <c r="AG3275" s="1">
        <f t="shared" si="984"/>
        <v>1.5131383223258397</v>
      </c>
      <c r="AH3275" s="1">
        <f t="shared" si="985"/>
        <v>1.2578351372020018</v>
      </c>
      <c r="AI3275">
        <v>3.3</v>
      </c>
      <c r="AJ3275">
        <v>4</v>
      </c>
      <c r="AK3275">
        <v>46</v>
      </c>
      <c r="AL3275">
        <v>4</v>
      </c>
      <c r="AM3275">
        <v>9183</v>
      </c>
      <c r="AN3275">
        <v>9200</v>
      </c>
      <c r="AO3275">
        <v>9159</v>
      </c>
      <c r="AP3275">
        <v>12</v>
      </c>
      <c r="AQ3275">
        <v>1</v>
      </c>
    </row>
    <row r="3276" spans="1:43">
      <c r="A3276" s="27">
        <v>41260</v>
      </c>
      <c r="B3276" s="27"/>
      <c r="C3276">
        <v>-14.2</v>
      </c>
      <c r="D3276">
        <v>-11.1</v>
      </c>
      <c r="E3276">
        <v>-17.2</v>
      </c>
      <c r="F3276">
        <v>76</v>
      </c>
      <c r="G3276">
        <v>61</v>
      </c>
      <c r="H3276">
        <v>3.3</v>
      </c>
      <c r="I3276" s="10">
        <v>935</v>
      </c>
      <c r="J3276">
        <v>2.2000000000000002</v>
      </c>
      <c r="K3276" s="2">
        <v>10</v>
      </c>
      <c r="L3276" s="1">
        <f t="shared" si="970"/>
        <v>0.48936483035549799</v>
      </c>
      <c r="M3276" s="1">
        <f t="shared" si="971"/>
        <v>91</v>
      </c>
      <c r="N3276" s="1">
        <f t="shared" si="972"/>
        <v>0.2035447419910118</v>
      </c>
      <c r="O3276" s="1">
        <f t="shared" si="986"/>
        <v>1.6758405763197932E-2</v>
      </c>
      <c r="P3276" s="1">
        <f t="shared" si="988"/>
        <v>0.15195282572057067</v>
      </c>
      <c r="Q3276">
        <f t="shared" si="973"/>
        <v>2.2979960282647509</v>
      </c>
      <c r="R3276">
        <f t="shared" si="974"/>
        <v>11.178737744022254</v>
      </c>
      <c r="S3276">
        <f t="shared" si="975"/>
        <v>1.4631855685893003</v>
      </c>
      <c r="T3276">
        <v>0.2432</v>
      </c>
      <c r="U3276" s="1">
        <f t="shared" si="976"/>
        <v>-0.40852913868652829</v>
      </c>
      <c r="V3276" s="1">
        <v>352</v>
      </c>
      <c r="W3276" s="1">
        <f t="shared" si="977"/>
        <v>8.8584143957461663</v>
      </c>
      <c r="X3276" s="1">
        <f t="shared" si="978"/>
        <v>28.934574673012971</v>
      </c>
      <c r="Y3276" s="1">
        <f t="shared" si="979"/>
        <v>1.0321401057764521</v>
      </c>
      <c r="Z3276" s="1">
        <f t="shared" si="987"/>
        <v>1.3680000000000005</v>
      </c>
      <c r="AA3276" s="1">
        <f t="shared" si="980"/>
        <v>5.834698382051353E-2</v>
      </c>
      <c r="AB3276" s="1">
        <f t="shared" si="981"/>
        <v>2.5345261999999997</v>
      </c>
      <c r="AC3276" s="1">
        <f t="shared" si="982"/>
        <v>1.6454923653694771</v>
      </c>
      <c r="AF3276" s="1">
        <f t="shared" si="983"/>
        <v>0.59171469790828257</v>
      </c>
      <c r="AG3276" s="1">
        <f t="shared" si="984"/>
        <v>2.058360908202129</v>
      </c>
      <c r="AH3276" s="1">
        <f t="shared" si="985"/>
        <v>1.4598284426034454</v>
      </c>
      <c r="AI3276">
        <v>3.6</v>
      </c>
      <c r="AJ3276">
        <v>11</v>
      </c>
      <c r="AK3276">
        <v>50</v>
      </c>
      <c r="AL3276">
        <v>1</v>
      </c>
      <c r="AM3276">
        <v>9235</v>
      </c>
      <c r="AN3276">
        <v>9261</v>
      </c>
      <c r="AO3276">
        <v>9199</v>
      </c>
      <c r="AP3276">
        <v>15</v>
      </c>
      <c r="AQ3276">
        <v>0</v>
      </c>
    </row>
    <row r="3277" spans="1:43">
      <c r="A3277" s="27">
        <v>41261</v>
      </c>
      <c r="B3277" s="27"/>
      <c r="C3277">
        <v>-19.3</v>
      </c>
      <c r="D3277">
        <v>-15</v>
      </c>
      <c r="E3277">
        <v>-21.8</v>
      </c>
      <c r="F3277">
        <v>82</v>
      </c>
      <c r="G3277">
        <v>68</v>
      </c>
      <c r="H3277">
        <v>1.3</v>
      </c>
      <c r="I3277" s="10">
        <v>935</v>
      </c>
      <c r="J3277">
        <v>1.4</v>
      </c>
      <c r="K3277" s="2">
        <v>10</v>
      </c>
      <c r="L3277" s="1">
        <f t="shared" si="970"/>
        <v>0.43075170370045895</v>
      </c>
      <c r="M3277" s="1">
        <f t="shared" si="971"/>
        <v>96</v>
      </c>
      <c r="N3277" s="1">
        <f t="shared" si="972"/>
        <v>0.13244234489852527</v>
      </c>
      <c r="O3277" s="1">
        <f t="shared" si="986"/>
        <v>1.1420518672547694E-2</v>
      </c>
      <c r="P3277" s="1">
        <f t="shared" si="988"/>
        <v>0.1158940328068902</v>
      </c>
      <c r="Q3277">
        <f t="shared" si="973"/>
        <v>1.2331996825183111</v>
      </c>
      <c r="R3277">
        <f t="shared" si="974"/>
        <v>11.178110531918431</v>
      </c>
      <c r="S3277">
        <f t="shared" si="975"/>
        <v>1.4631034727641927</v>
      </c>
      <c r="T3277">
        <v>0.2432</v>
      </c>
      <c r="U3277" s="1">
        <f t="shared" si="976"/>
        <v>-0.40880615722514524</v>
      </c>
      <c r="V3277" s="1">
        <v>353</v>
      </c>
      <c r="W3277" s="1">
        <f t="shared" si="977"/>
        <v>6.8644729337448087</v>
      </c>
      <c r="X3277" s="1">
        <f t="shared" si="978"/>
        <v>28.930450626976054</v>
      </c>
      <c r="Y3277" s="1">
        <f t="shared" si="979"/>
        <v>1.0322640740254974</v>
      </c>
      <c r="Z3277" s="1">
        <f t="shared" si="987"/>
        <v>-1.9380000000000006</v>
      </c>
      <c r="AA3277" s="1">
        <f t="shared" si="980"/>
        <v>5.8071097977291875E-2</v>
      </c>
      <c r="AB3277" s="1">
        <f t="shared" si="981"/>
        <v>2.5465673</v>
      </c>
      <c r="AC3277" s="1">
        <f t="shared" si="982"/>
        <v>1.0471315052351216</v>
      </c>
      <c r="AF3277" s="1">
        <f t="shared" si="983"/>
        <v>-0.26027277936915072</v>
      </c>
      <c r="AG3277" s="1">
        <f t="shared" si="984"/>
        <v>1.6725379696044576</v>
      </c>
      <c r="AH3277" s="1">
        <f t="shared" si="985"/>
        <v>1.5673938619521806</v>
      </c>
      <c r="AI3277">
        <v>3.4</v>
      </c>
      <c r="AJ3277">
        <v>4</v>
      </c>
      <c r="AK3277">
        <v>46</v>
      </c>
      <c r="AL3277">
        <v>5</v>
      </c>
      <c r="AM3277">
        <v>9175</v>
      </c>
      <c r="AN3277">
        <v>9224</v>
      </c>
      <c r="AO3277">
        <v>9145</v>
      </c>
      <c r="AP3277">
        <v>11</v>
      </c>
      <c r="AQ3277">
        <v>32700</v>
      </c>
    </row>
    <row r="3278" spans="1:43">
      <c r="A3278" s="27">
        <v>41262</v>
      </c>
      <c r="B3278" s="27"/>
      <c r="C3278">
        <v>-18.100000000000001</v>
      </c>
      <c r="D3278">
        <v>-17</v>
      </c>
      <c r="E3278">
        <v>-19.2</v>
      </c>
      <c r="F3278">
        <v>84</v>
      </c>
      <c r="G3278">
        <v>79</v>
      </c>
      <c r="H3278">
        <v>0</v>
      </c>
      <c r="I3278" s="10">
        <v>935</v>
      </c>
      <c r="J3278">
        <v>1.4</v>
      </c>
      <c r="K3278" s="2">
        <v>10</v>
      </c>
      <c r="L3278" s="1">
        <f t="shared" si="970"/>
        <v>0.30799399772168085</v>
      </c>
      <c r="M3278" s="1">
        <f t="shared" si="971"/>
        <v>89</v>
      </c>
      <c r="N3278" s="1">
        <f t="shared" si="972"/>
        <v>0.14679857003544214</v>
      </c>
      <c r="O3278" s="1">
        <f t="shared" si="986"/>
        <v>1.2520240739493186E-2</v>
      </c>
      <c r="P3278" s="1">
        <f t="shared" si="988"/>
        <v>0.1231062966982532</v>
      </c>
      <c r="Q3278">
        <f t="shared" si="973"/>
        <v>0.60177778418407346</v>
      </c>
      <c r="R3278">
        <f t="shared" si="974"/>
        <v>11.177757073610746</v>
      </c>
      <c r="S3278">
        <f t="shared" si="975"/>
        <v>1.463057208587794</v>
      </c>
      <c r="T3278">
        <v>0.2432</v>
      </c>
      <c r="U3278" s="1">
        <f t="shared" si="976"/>
        <v>-0.4089622375317834</v>
      </c>
      <c r="V3278" s="1">
        <v>354</v>
      </c>
      <c r="W3278" s="1">
        <f t="shared" si="977"/>
        <v>5.5689045826993979</v>
      </c>
      <c r="X3278" s="1">
        <f t="shared" si="978"/>
        <v>28.929374455581286</v>
      </c>
      <c r="Y3278" s="1">
        <f t="shared" si="979"/>
        <v>1.0323784975061967</v>
      </c>
      <c r="Z3278" s="1">
        <f t="shared" si="987"/>
        <v>0.45599999999999974</v>
      </c>
      <c r="AA3278" s="1">
        <f t="shared" si="980"/>
        <v>5.813577731417275E-2</v>
      </c>
      <c r="AB3278" s="1">
        <f t="shared" si="981"/>
        <v>2.5437341</v>
      </c>
      <c r="AC3278" s="1">
        <f t="shared" si="982"/>
        <v>1.0471315052351216</v>
      </c>
      <c r="AF3278" s="1">
        <f t="shared" si="983"/>
        <v>-2.9607345663674674E-2</v>
      </c>
      <c r="AG3278" s="1">
        <f t="shared" si="984"/>
        <v>1.5081996447709285</v>
      </c>
      <c r="AH3278" s="1">
        <f t="shared" si="985"/>
        <v>1.0072078472625496</v>
      </c>
      <c r="AI3278">
        <v>3.4</v>
      </c>
      <c r="AJ3278">
        <v>4</v>
      </c>
      <c r="AK3278">
        <v>47</v>
      </c>
      <c r="AL3278">
        <v>5</v>
      </c>
      <c r="AM3278">
        <v>9226</v>
      </c>
      <c r="AN3278">
        <v>9256</v>
      </c>
      <c r="AO3278">
        <v>9184</v>
      </c>
      <c r="AP3278">
        <v>13</v>
      </c>
      <c r="AQ3278">
        <v>2</v>
      </c>
    </row>
    <row r="3279" spans="1:43">
      <c r="A3279" s="27">
        <v>41263</v>
      </c>
      <c r="B3279" s="27"/>
      <c r="C3279">
        <v>-19.7</v>
      </c>
      <c r="D3279">
        <v>-16.3</v>
      </c>
      <c r="E3279">
        <v>-20.8</v>
      </c>
      <c r="F3279">
        <v>80</v>
      </c>
      <c r="G3279">
        <v>65</v>
      </c>
      <c r="H3279">
        <v>6.4</v>
      </c>
      <c r="I3279" s="10">
        <v>935</v>
      </c>
      <c r="J3279">
        <v>2.2000000000000002</v>
      </c>
      <c r="K3279" s="2">
        <v>10</v>
      </c>
      <c r="L3279" s="1">
        <f t="shared" si="970"/>
        <v>0.45063186417364592</v>
      </c>
      <c r="M3279" s="1">
        <f t="shared" si="971"/>
        <v>95</v>
      </c>
      <c r="N3279" s="1">
        <f t="shared" si="972"/>
        <v>0.12794372583670838</v>
      </c>
      <c r="O3279" s="1">
        <f t="shared" si="986"/>
        <v>1.1073200550094251E-2</v>
      </c>
      <c r="P3279" s="1">
        <f t="shared" si="988"/>
        <v>0.11078429596645775</v>
      </c>
      <c r="Q3279">
        <f t="shared" si="973"/>
        <v>3.7099548593788279</v>
      </c>
      <c r="R3279">
        <f t="shared" si="974"/>
        <v>11.177677588864773</v>
      </c>
      <c r="S3279">
        <f t="shared" si="975"/>
        <v>1.4630468048252321</v>
      </c>
      <c r="T3279">
        <v>0.2432</v>
      </c>
      <c r="U3279" s="1">
        <f t="shared" si="976"/>
        <v>-0.40899733343278311</v>
      </c>
      <c r="V3279" s="1">
        <v>355</v>
      </c>
      <c r="W3279" s="1">
        <f t="shared" si="977"/>
        <v>11.946892565762658</v>
      </c>
      <c r="X3279" s="1">
        <f t="shared" si="978"/>
        <v>28.931349167106141</v>
      </c>
      <c r="Y3279" s="1">
        <f t="shared" si="979"/>
        <v>1.0324833423683422</v>
      </c>
      <c r="Z3279" s="1">
        <f t="shared" si="987"/>
        <v>-0.60799999999999921</v>
      </c>
      <c r="AA3279" s="1">
        <f t="shared" si="980"/>
        <v>5.8049570168438341E-2</v>
      </c>
      <c r="AB3279" s="1">
        <f t="shared" si="981"/>
        <v>2.5475116999999998</v>
      </c>
      <c r="AC3279" s="1">
        <f t="shared" si="982"/>
        <v>1.6454923653694771</v>
      </c>
      <c r="AF3279" s="1">
        <f t="shared" si="983"/>
        <v>-0.26819852225451762</v>
      </c>
      <c r="AG3279" s="1">
        <f t="shared" si="984"/>
        <v>2.4163749971449269</v>
      </c>
      <c r="AH3279" s="1">
        <f t="shared" si="985"/>
        <v>1.7853252662298242</v>
      </c>
      <c r="AI3279">
        <v>3.6</v>
      </c>
      <c r="AJ3279">
        <v>3</v>
      </c>
      <c r="AK3279">
        <v>53</v>
      </c>
      <c r="AL3279">
        <v>4</v>
      </c>
      <c r="AM3279">
        <v>9329</v>
      </c>
      <c r="AN3279">
        <v>9351</v>
      </c>
      <c r="AO3279">
        <v>9253</v>
      </c>
      <c r="AP3279">
        <v>11</v>
      </c>
      <c r="AQ3279">
        <v>23</v>
      </c>
    </row>
    <row r="3280" spans="1:43">
      <c r="A3280" s="27">
        <v>41264</v>
      </c>
      <c r="B3280" s="27"/>
      <c r="C3280">
        <v>-19.8</v>
      </c>
      <c r="D3280">
        <v>-14.8</v>
      </c>
      <c r="E3280">
        <v>-23.5</v>
      </c>
      <c r="F3280">
        <v>77</v>
      </c>
      <c r="G3280">
        <v>57</v>
      </c>
      <c r="H3280">
        <v>6.9</v>
      </c>
      <c r="I3280" s="10">
        <v>935</v>
      </c>
      <c r="J3280">
        <v>1.1000000000000001</v>
      </c>
      <c r="K3280" s="2">
        <v>10</v>
      </c>
      <c r="L3280" s="1">
        <f t="shared" si="970"/>
        <v>0.50280769907853429</v>
      </c>
      <c r="M3280" s="1">
        <f t="shared" si="971"/>
        <v>97</v>
      </c>
      <c r="N3280" s="1">
        <f t="shared" si="972"/>
        <v>0.12684063321984776</v>
      </c>
      <c r="O3280" s="1">
        <f t="shared" si="986"/>
        <v>1.0987827505560811E-2</v>
      </c>
      <c r="P3280" s="1">
        <f t="shared" si="988"/>
        <v>9.9606951400117189E-2</v>
      </c>
      <c r="Q3280">
        <f t="shared" si="973"/>
        <v>3.952787719864721</v>
      </c>
      <c r="R3280">
        <f t="shared" si="974"/>
        <v>11.177872127119798</v>
      </c>
      <c r="S3280">
        <f t="shared" si="975"/>
        <v>1.4630722679476176</v>
      </c>
      <c r="T3280">
        <v>0.2432</v>
      </c>
      <c r="U3280" s="1">
        <f t="shared" si="976"/>
        <v>-0.40891143454562906</v>
      </c>
      <c r="V3280" s="1">
        <v>356</v>
      </c>
      <c r="W3280" s="1">
        <f t="shared" si="977"/>
        <v>12.447185644716809</v>
      </c>
      <c r="X3280" s="1">
        <f t="shared" si="978"/>
        <v>28.936375545725912</v>
      </c>
      <c r="Y3280" s="1">
        <f t="shared" si="979"/>
        <v>1.0325785775953946</v>
      </c>
      <c r="Z3280" s="1">
        <f t="shared" si="987"/>
        <v>-3.800000000000054E-2</v>
      </c>
      <c r="AA3280" s="1">
        <f t="shared" si="980"/>
        <v>5.8044190709954743E-2</v>
      </c>
      <c r="AB3280" s="1">
        <f t="shared" si="981"/>
        <v>2.5477477999999998</v>
      </c>
      <c r="AC3280" s="1">
        <f t="shared" si="982"/>
        <v>0.82274618268473854</v>
      </c>
      <c r="AF3280" s="1">
        <f t="shared" si="983"/>
        <v>-0.39261021069429519</v>
      </c>
      <c r="AG3280" s="1">
        <f t="shared" si="984"/>
        <v>2.4884810002822531</v>
      </c>
      <c r="AH3280" s="1">
        <f t="shared" si="985"/>
        <v>1.7112084215201193</v>
      </c>
      <c r="AI3280">
        <v>2.8</v>
      </c>
      <c r="AJ3280">
        <v>4</v>
      </c>
      <c r="AK3280">
        <v>42</v>
      </c>
      <c r="AL3280">
        <v>4</v>
      </c>
      <c r="AM3280">
        <v>9335</v>
      </c>
      <c r="AN3280">
        <v>9350</v>
      </c>
      <c r="AO3280">
        <v>9318</v>
      </c>
      <c r="AP3280">
        <v>10</v>
      </c>
      <c r="AQ3280">
        <v>0</v>
      </c>
    </row>
    <row r="3281" spans="1:43">
      <c r="A3281" s="27">
        <v>41265</v>
      </c>
      <c r="B3281" s="27"/>
      <c r="C3281">
        <v>-24.6</v>
      </c>
      <c r="D3281">
        <v>-18.8</v>
      </c>
      <c r="E3281">
        <v>-29</v>
      </c>
      <c r="F3281">
        <v>75</v>
      </c>
      <c r="G3281">
        <v>58</v>
      </c>
      <c r="H3281">
        <v>6.7</v>
      </c>
      <c r="I3281" s="10">
        <v>935</v>
      </c>
      <c r="J3281">
        <v>2.1</v>
      </c>
      <c r="K3281" s="2">
        <v>10</v>
      </c>
      <c r="L3281" s="1">
        <f t="shared" si="970"/>
        <v>0.39086206283898217</v>
      </c>
      <c r="M3281" s="1">
        <f t="shared" si="971"/>
        <v>92</v>
      </c>
      <c r="N3281" s="1">
        <f t="shared" si="972"/>
        <v>8.290707252458826E-2</v>
      </c>
      <c r="O3281" s="1">
        <f t="shared" si="986"/>
        <v>7.5098031732906516E-3</v>
      </c>
      <c r="P3281" s="1">
        <f t="shared" si="988"/>
        <v>6.5482629758703045E-2</v>
      </c>
      <c r="Q3281">
        <f t="shared" si="973"/>
        <v>3.6787648315100263</v>
      </c>
      <c r="R3281">
        <f t="shared" si="974"/>
        <v>11.178340567385945</v>
      </c>
      <c r="S3281">
        <f t="shared" si="975"/>
        <v>1.4631335821185791</v>
      </c>
      <c r="T3281">
        <v>0.2432</v>
      </c>
      <c r="U3281" s="1">
        <f t="shared" si="976"/>
        <v>-0.40870456628202151</v>
      </c>
      <c r="V3281" s="1">
        <v>357</v>
      </c>
      <c r="W3281" s="1">
        <f t="shared" si="977"/>
        <v>12.25099290439003</v>
      </c>
      <c r="X3281" s="1">
        <f t="shared" si="978"/>
        <v>28.944452149296701</v>
      </c>
      <c r="Y3281" s="1">
        <f t="shared" si="979"/>
        <v>1.0326641750136587</v>
      </c>
      <c r="Z3281" s="1">
        <f t="shared" si="987"/>
        <v>-1.8240000000000003</v>
      </c>
      <c r="AA3281" s="1">
        <f t="shared" si="980"/>
        <v>5.7787144017295761E-2</v>
      </c>
      <c r="AB3281" s="1">
        <f t="shared" si="981"/>
        <v>2.5590805999999997</v>
      </c>
      <c r="AC3281" s="1">
        <f t="shared" si="982"/>
        <v>1.5706972578526825</v>
      </c>
      <c r="AF3281" s="1">
        <f t="shared" si="983"/>
        <v>-1.4457798525526908</v>
      </c>
      <c r="AG3281" s="1">
        <f t="shared" si="984"/>
        <v>2.4005739130623209</v>
      </c>
      <c r="AH3281" s="1">
        <f t="shared" si="985"/>
        <v>1.5065446963937261</v>
      </c>
      <c r="AI3281">
        <v>3.5</v>
      </c>
      <c r="AJ3281">
        <v>4</v>
      </c>
      <c r="AK3281">
        <v>55</v>
      </c>
      <c r="AL3281">
        <v>5</v>
      </c>
      <c r="AM3281">
        <v>9268</v>
      </c>
      <c r="AN3281">
        <v>9344</v>
      </c>
      <c r="AO3281">
        <v>9197</v>
      </c>
      <c r="AP3281">
        <v>7</v>
      </c>
      <c r="AQ3281">
        <v>0</v>
      </c>
    </row>
    <row r="3282" spans="1:43">
      <c r="A3282" s="27">
        <v>41266</v>
      </c>
      <c r="B3282" s="27"/>
      <c r="C3282">
        <v>-20.6</v>
      </c>
      <c r="D3282">
        <v>-18.100000000000001</v>
      </c>
      <c r="E3282">
        <v>-26.5</v>
      </c>
      <c r="F3282">
        <v>77</v>
      </c>
      <c r="G3282">
        <v>66</v>
      </c>
      <c r="H3282">
        <v>1.9</v>
      </c>
      <c r="I3282" s="10">
        <v>935</v>
      </c>
      <c r="J3282">
        <v>1.2</v>
      </c>
      <c r="K3282" s="2">
        <v>10</v>
      </c>
      <c r="L3282" s="1">
        <f t="shared" si="970"/>
        <v>0.30371096070387299</v>
      </c>
      <c r="M3282" s="1">
        <f t="shared" si="971"/>
        <v>88</v>
      </c>
      <c r="N3282" s="1">
        <f t="shared" si="972"/>
        <v>0.11831742685717504</v>
      </c>
      <c r="O3282" s="1">
        <f t="shared" si="986"/>
        <v>1.0325304010821023E-2</v>
      </c>
      <c r="P3282" s="1">
        <f t="shared" si="988"/>
        <v>7.9107165652870862E-2</v>
      </c>
      <c r="Q3282">
        <f t="shared" si="973"/>
        <v>1.4744376607232317</v>
      </c>
      <c r="R3282">
        <f t="shared" si="974"/>
        <v>11.179082618495862</v>
      </c>
      <c r="S3282">
        <f t="shared" si="975"/>
        <v>1.4632307092272072</v>
      </c>
      <c r="T3282">
        <v>0.2432</v>
      </c>
      <c r="U3282" s="1">
        <f t="shared" si="976"/>
        <v>-0.4083767898403588</v>
      </c>
      <c r="V3282" s="1">
        <v>358</v>
      </c>
      <c r="W3282" s="1">
        <f t="shared" si="977"/>
        <v>7.4686478444777471</v>
      </c>
      <c r="X3282" s="1">
        <f t="shared" si="978"/>
        <v>28.95557530868674</v>
      </c>
      <c r="Y3282" s="1">
        <f t="shared" si="979"/>
        <v>1.0327401093006185</v>
      </c>
      <c r="Z3282" s="1">
        <f t="shared" si="987"/>
        <v>1.52</v>
      </c>
      <c r="AA3282" s="1">
        <f t="shared" si="980"/>
        <v>5.8001190908566196E-2</v>
      </c>
      <c r="AB3282" s="1">
        <f t="shared" si="981"/>
        <v>2.5496365999999999</v>
      </c>
      <c r="AC3282" s="1">
        <f t="shared" si="982"/>
        <v>0.89754129020153295</v>
      </c>
      <c r="AF3282" s="1">
        <f t="shared" si="983"/>
        <v>-0.54045272210268214</v>
      </c>
      <c r="AG3282" s="1">
        <f t="shared" si="984"/>
        <v>1.7475267431050547</v>
      </c>
      <c r="AH3282" s="1">
        <f t="shared" si="985"/>
        <v>0.85192356664428126</v>
      </c>
      <c r="AI3282">
        <v>3.3</v>
      </c>
      <c r="AJ3282">
        <v>3</v>
      </c>
      <c r="AK3282">
        <v>47</v>
      </c>
      <c r="AL3282">
        <v>3</v>
      </c>
      <c r="AM3282">
        <v>9120</v>
      </c>
      <c r="AN3282">
        <v>9210</v>
      </c>
      <c r="AO3282">
        <v>9094</v>
      </c>
      <c r="AP3282">
        <v>9</v>
      </c>
      <c r="AQ3282">
        <v>0</v>
      </c>
    </row>
    <row r="3283" spans="1:43">
      <c r="A3283" s="27">
        <v>41267</v>
      </c>
      <c r="B3283" s="27"/>
      <c r="C3283">
        <v>-14.5</v>
      </c>
      <c r="D3283">
        <v>-4.8</v>
      </c>
      <c r="E3283">
        <v>-19.399999999999999</v>
      </c>
      <c r="F3283">
        <v>86</v>
      </c>
      <c r="G3283">
        <v>57</v>
      </c>
      <c r="H3283">
        <v>2.8</v>
      </c>
      <c r="I3283" s="10">
        <v>935</v>
      </c>
      <c r="J3283">
        <v>2.6</v>
      </c>
      <c r="K3283" s="2">
        <v>10</v>
      </c>
      <c r="L3283" s="1">
        <f t="shared" si="970"/>
        <v>0.23960755423340552</v>
      </c>
      <c r="M3283" s="1">
        <f t="shared" si="971"/>
        <v>115</v>
      </c>
      <c r="N3283" s="1">
        <f t="shared" si="972"/>
        <v>0.1985719924619353</v>
      </c>
      <c r="O3283" s="1">
        <f t="shared" si="986"/>
        <v>1.6393042868571107E-2</v>
      </c>
      <c r="P3283" s="1">
        <f t="shared" si="988"/>
        <v>0.19741087977046162</v>
      </c>
      <c r="Q3283">
        <f t="shared" si="973"/>
        <v>2.0619266235433615</v>
      </c>
      <c r="R3283">
        <f t="shared" si="974"/>
        <v>11.180097819709916</v>
      </c>
      <c r="S3283">
        <f t="shared" si="975"/>
        <v>1.4633635889672665</v>
      </c>
      <c r="T3283">
        <v>0.2432</v>
      </c>
      <c r="U3283" s="1">
        <f t="shared" si="976"/>
        <v>-0.40792820218763282</v>
      </c>
      <c r="V3283" s="1">
        <v>359</v>
      </c>
      <c r="W3283" s="1">
        <f t="shared" si="977"/>
        <v>8.369975814539016</v>
      </c>
      <c r="X3283" s="1">
        <f t="shared" si="978"/>
        <v>28.969739128660553</v>
      </c>
      <c r="Y3283" s="1">
        <f t="shared" si="979"/>
        <v>1.0328063579924287</v>
      </c>
      <c r="Z3283" s="1">
        <f t="shared" si="987"/>
        <v>2.3180000000000005</v>
      </c>
      <c r="AA3283" s="1">
        <f t="shared" si="980"/>
        <v>5.8330682697820505E-2</v>
      </c>
      <c r="AB3283" s="1">
        <f t="shared" si="981"/>
        <v>2.5352345000000001</v>
      </c>
      <c r="AC3283" s="1">
        <f t="shared" si="982"/>
        <v>1.9446727954366547</v>
      </c>
      <c r="AF3283" s="1">
        <f t="shared" si="983"/>
        <v>0.84016152299052249</v>
      </c>
      <c r="AG3283" s="1">
        <f t="shared" si="984"/>
        <v>1.9785262161977442</v>
      </c>
      <c r="AH3283" s="1">
        <f t="shared" si="985"/>
        <v>1.1029348328698545</v>
      </c>
      <c r="AI3283">
        <v>6.4</v>
      </c>
      <c r="AJ3283">
        <v>11</v>
      </c>
      <c r="AK3283">
        <v>102</v>
      </c>
      <c r="AL3283">
        <v>11</v>
      </c>
      <c r="AM3283">
        <v>9130</v>
      </c>
      <c r="AN3283">
        <v>9171</v>
      </c>
      <c r="AO3283">
        <v>9081</v>
      </c>
      <c r="AP3283">
        <v>18</v>
      </c>
      <c r="AQ3283">
        <v>7</v>
      </c>
    </row>
    <row r="3284" spans="1:43">
      <c r="A3284" s="27">
        <v>41268</v>
      </c>
      <c r="B3284" s="27"/>
      <c r="C3284">
        <v>-11.4</v>
      </c>
      <c r="D3284">
        <v>-1.6</v>
      </c>
      <c r="E3284">
        <v>-17.600000000000001</v>
      </c>
      <c r="F3284">
        <v>78</v>
      </c>
      <c r="G3284">
        <v>49</v>
      </c>
      <c r="H3284">
        <v>6.6</v>
      </c>
      <c r="I3284" s="10">
        <v>935</v>
      </c>
      <c r="J3284">
        <v>2.2000000000000002</v>
      </c>
      <c r="K3284" s="2">
        <v>10</v>
      </c>
      <c r="L3284" s="1">
        <f t="shared" si="970"/>
        <v>0.63491908023051513</v>
      </c>
      <c r="M3284" s="1">
        <f t="shared" si="971"/>
        <v>107</v>
      </c>
      <c r="N3284" s="1">
        <f t="shared" si="972"/>
        <v>0.25558875697393846</v>
      </c>
      <c r="O3284" s="1">
        <f t="shared" si="986"/>
        <v>2.0524908894826471E-2</v>
      </c>
      <c r="P3284" s="1">
        <f t="shared" si="988"/>
        <v>0.21508635699583895</v>
      </c>
      <c r="Q3284">
        <f t="shared" si="973"/>
        <v>4.1181009519045189</v>
      </c>
      <c r="R3284">
        <f t="shared" si="974"/>
        <v>11.181385541672292</v>
      </c>
      <c r="S3284">
        <f t="shared" si="975"/>
        <v>1.4635321389623419</v>
      </c>
      <c r="T3284">
        <v>0.2432</v>
      </c>
      <c r="U3284" s="1">
        <f t="shared" si="976"/>
        <v>-0.40735893603074302</v>
      </c>
      <c r="V3284" s="1">
        <v>360</v>
      </c>
      <c r="W3284" s="1">
        <f t="shared" si="977"/>
        <v>12.16734429657439</v>
      </c>
      <c r="X3284" s="1">
        <f t="shared" si="978"/>
        <v>28.986935490321848</v>
      </c>
      <c r="Y3284" s="1">
        <f t="shared" si="979"/>
        <v>1.0328629014905595</v>
      </c>
      <c r="Z3284" s="1">
        <f t="shared" si="987"/>
        <v>1.1779999999999999</v>
      </c>
      <c r="AA3284" s="1">
        <f t="shared" si="980"/>
        <v>5.8499568135890793E-2</v>
      </c>
      <c r="AB3284" s="1">
        <f t="shared" si="981"/>
        <v>2.5279153999999999</v>
      </c>
      <c r="AC3284" s="1">
        <f t="shared" si="982"/>
        <v>1.6454923653694771</v>
      </c>
      <c r="AF3284" s="1">
        <f t="shared" si="983"/>
        <v>1.7067507616701505</v>
      </c>
      <c r="AG3284" s="1">
        <f t="shared" si="984"/>
        <v>2.5530313266095925</v>
      </c>
      <c r="AH3284" s="1">
        <f t="shared" si="985"/>
        <v>2.2486687374315322</v>
      </c>
      <c r="AI3284">
        <v>4.9000000000000004</v>
      </c>
      <c r="AJ3284">
        <v>7</v>
      </c>
      <c r="AK3284">
        <v>104</v>
      </c>
      <c r="AL3284">
        <v>7</v>
      </c>
      <c r="AM3284">
        <v>9133</v>
      </c>
      <c r="AN3284">
        <v>9178</v>
      </c>
      <c r="AO3284">
        <v>9074</v>
      </c>
      <c r="AP3284">
        <v>20</v>
      </c>
      <c r="AQ3284">
        <v>0</v>
      </c>
    </row>
    <row r="3285" spans="1:43">
      <c r="A3285" s="27">
        <v>41269</v>
      </c>
      <c r="B3285" s="27"/>
      <c r="C3285">
        <v>-8.1</v>
      </c>
      <c r="D3285">
        <v>-1.1000000000000001</v>
      </c>
      <c r="E3285">
        <v>-18.5</v>
      </c>
      <c r="F3285">
        <v>80</v>
      </c>
      <c r="G3285">
        <v>48</v>
      </c>
      <c r="H3285">
        <v>0</v>
      </c>
      <c r="I3285" s="10">
        <v>935</v>
      </c>
      <c r="J3285">
        <v>2.6</v>
      </c>
      <c r="K3285" s="2">
        <v>10</v>
      </c>
      <c r="L3285" s="1">
        <f t="shared" si="970"/>
        <v>0.68305678425708394</v>
      </c>
      <c r="M3285" s="1">
        <f t="shared" si="971"/>
        <v>112</v>
      </c>
      <c r="N3285" s="1">
        <f t="shared" si="972"/>
        <v>0.33187876416236572</v>
      </c>
      <c r="O3285" s="1">
        <f t="shared" si="986"/>
        <v>2.5889412288005603E-2</v>
      </c>
      <c r="P3285" s="1">
        <f t="shared" si="988"/>
        <v>0.214752807021242</v>
      </c>
      <c r="Q3285">
        <f t="shared" si="973"/>
        <v>0.65118330657581991</v>
      </c>
      <c r="R3285">
        <f t="shared" si="974"/>
        <v>11.182944987714057</v>
      </c>
      <c r="S3285">
        <f t="shared" si="975"/>
        <v>1.463736254936395</v>
      </c>
      <c r="T3285">
        <v>0.2432</v>
      </c>
      <c r="U3285" s="1">
        <f t="shared" si="976"/>
        <v>-0.40666915977723744</v>
      </c>
      <c r="V3285" s="1">
        <v>361</v>
      </c>
      <c r="W3285" s="1">
        <f t="shared" si="977"/>
        <v>5.5838771556110913</v>
      </c>
      <c r="X3285" s="1">
        <f t="shared" si="978"/>
        <v>29.007154055122552</v>
      </c>
      <c r="Y3285" s="1">
        <f t="shared" si="979"/>
        <v>1.0329097230675943</v>
      </c>
      <c r="Z3285" s="1">
        <f t="shared" si="987"/>
        <v>1.2540000000000002</v>
      </c>
      <c r="AA3285" s="1">
        <f t="shared" si="980"/>
        <v>5.8680427358346214E-2</v>
      </c>
      <c r="AB3285" s="1">
        <f t="shared" si="981"/>
        <v>2.5201240999999999</v>
      </c>
      <c r="AC3285" s="1">
        <f t="shared" si="982"/>
        <v>1.9446727954366547</v>
      </c>
      <c r="AF3285" s="1">
        <f t="shared" si="983"/>
        <v>2.6994750378805032</v>
      </c>
      <c r="AG3285" s="1">
        <f t="shared" si="984"/>
        <v>1.7282485223711934</v>
      </c>
      <c r="AH3285" s="1">
        <f t="shared" si="985"/>
        <v>1.4189623616762685</v>
      </c>
      <c r="AI3285">
        <v>6.8</v>
      </c>
      <c r="AJ3285">
        <v>6</v>
      </c>
      <c r="AK3285">
        <v>103</v>
      </c>
      <c r="AL3285">
        <v>9</v>
      </c>
      <c r="AM3285">
        <v>9107</v>
      </c>
      <c r="AN3285">
        <v>9208</v>
      </c>
      <c r="AO3285">
        <v>8994</v>
      </c>
      <c r="AP3285">
        <v>27</v>
      </c>
      <c r="AQ3285">
        <v>20</v>
      </c>
    </row>
    <row r="3286" spans="1:43">
      <c r="A3286" s="27">
        <v>41270</v>
      </c>
      <c r="B3286" s="27"/>
      <c r="C3286">
        <v>-13</v>
      </c>
      <c r="D3286">
        <v>-9.1999999999999993</v>
      </c>
      <c r="E3286">
        <v>-15.8</v>
      </c>
      <c r="F3286">
        <v>79</v>
      </c>
      <c r="G3286">
        <v>62</v>
      </c>
      <c r="H3286">
        <v>7.5</v>
      </c>
      <c r="I3286" s="10">
        <v>935</v>
      </c>
      <c r="J3286">
        <v>1.3</v>
      </c>
      <c r="K3286" s="2">
        <v>10</v>
      </c>
      <c r="L3286" s="1">
        <f t="shared" si="970"/>
        <v>0.9064312093701461</v>
      </c>
      <c r="M3286" s="1">
        <f t="shared" si="971"/>
        <v>96</v>
      </c>
      <c r="N3286" s="1">
        <f t="shared" si="972"/>
        <v>0.22456399294112442</v>
      </c>
      <c r="O3286" s="1">
        <f t="shared" si="986"/>
        <v>1.8291677204350976E-2</v>
      </c>
      <c r="P3286" s="1">
        <f t="shared" si="988"/>
        <v>0.17994368174092035</v>
      </c>
      <c r="Q3286">
        <f t="shared" si="973"/>
        <v>4.458770857169859</v>
      </c>
      <c r="R3286">
        <f t="shared" si="974"/>
        <v>11.184775195497673</v>
      </c>
      <c r="S3286">
        <f t="shared" si="975"/>
        <v>1.4639758109290149</v>
      </c>
      <c r="T3286">
        <v>0.2432</v>
      </c>
      <c r="U3286" s="1">
        <f t="shared" si="976"/>
        <v>-0.4058590774854921</v>
      </c>
      <c r="V3286" s="1">
        <v>362</v>
      </c>
      <c r="W3286" s="1">
        <f t="shared" si="977"/>
        <v>13.082931834443441</v>
      </c>
      <c r="X3286" s="1">
        <f t="shared" si="978"/>
        <v>29.030382270446857</v>
      </c>
      <c r="Y3286" s="1">
        <f t="shared" si="979"/>
        <v>1.0329468088721798</v>
      </c>
      <c r="Z3286" s="1">
        <f t="shared" si="987"/>
        <v>-1.8620000000000001</v>
      </c>
      <c r="AA3286" s="1">
        <f t="shared" si="980"/>
        <v>5.8412279523649843E-2</v>
      </c>
      <c r="AB3286" s="1">
        <f t="shared" si="981"/>
        <v>2.5316929999999997</v>
      </c>
      <c r="AC3286" s="1">
        <f t="shared" si="982"/>
        <v>0.97233639771832736</v>
      </c>
      <c r="AF3286" s="1">
        <f t="shared" si="983"/>
        <v>0.82336764274207419</v>
      </c>
      <c r="AG3286" s="1">
        <f t="shared" si="984"/>
        <v>2.6823825224320652</v>
      </c>
      <c r="AH3286" s="1">
        <f t="shared" si="985"/>
        <v>3.1508144385634225</v>
      </c>
      <c r="AI3286">
        <v>4.4000000000000004</v>
      </c>
      <c r="AJ3286">
        <v>3</v>
      </c>
      <c r="AK3286">
        <v>74</v>
      </c>
      <c r="AL3286">
        <v>3</v>
      </c>
      <c r="AM3286">
        <v>9244</v>
      </c>
      <c r="AN3286">
        <v>9256</v>
      </c>
      <c r="AO3286">
        <v>9202</v>
      </c>
      <c r="AP3286">
        <v>18</v>
      </c>
      <c r="AQ3286">
        <v>9</v>
      </c>
    </row>
    <row r="3287" spans="1:43">
      <c r="A3287" s="27">
        <v>41271</v>
      </c>
      <c r="B3287" s="27"/>
      <c r="C3287">
        <v>-14.9</v>
      </c>
      <c r="D3287">
        <v>-9.6</v>
      </c>
      <c r="E3287">
        <v>-17</v>
      </c>
      <c r="F3287">
        <v>65</v>
      </c>
      <c r="G3287">
        <v>37</v>
      </c>
      <c r="H3287">
        <v>7.9</v>
      </c>
      <c r="I3287" s="10">
        <v>935</v>
      </c>
      <c r="J3287">
        <v>1.7</v>
      </c>
      <c r="K3287" s="2">
        <v>10</v>
      </c>
      <c r="L3287" s="1">
        <f t="shared" si="970"/>
        <v>0.78066901449156423</v>
      </c>
      <c r="M3287" s="1">
        <f t="shared" si="971"/>
        <v>93</v>
      </c>
      <c r="N3287" s="1">
        <f t="shared" si="972"/>
        <v>0.19211018381735287</v>
      </c>
      <c r="O3287" s="1">
        <f t="shared" si="986"/>
        <v>1.5916690657257485E-2</v>
      </c>
      <c r="P3287" s="1">
        <f t="shared" si="988"/>
        <v>0.12951595245244518</v>
      </c>
      <c r="Q3287">
        <f t="shared" si="973"/>
        <v>4.7539800221010857</v>
      </c>
      <c r="R3287">
        <f t="shared" si="974"/>
        <v>11.186875038996105</v>
      </c>
      <c r="S3287">
        <f t="shared" si="975"/>
        <v>1.464250659554464</v>
      </c>
      <c r="T3287">
        <v>0.2432</v>
      </c>
      <c r="U3287" s="1">
        <f t="shared" si="976"/>
        <v>-0.404928928804344</v>
      </c>
      <c r="V3287" s="1">
        <v>363</v>
      </c>
      <c r="W3287" s="1">
        <f t="shared" si="977"/>
        <v>13.493338649821789</v>
      </c>
      <c r="X3287" s="1">
        <f t="shared" si="978"/>
        <v>29.056605376780055</v>
      </c>
      <c r="Y3287" s="1">
        <f t="shared" si="979"/>
        <v>1.0329741479331218</v>
      </c>
      <c r="Z3287" s="1">
        <f t="shared" si="987"/>
        <v>-0.7220000000000002</v>
      </c>
      <c r="AA3287" s="1">
        <f t="shared" si="980"/>
        <v>5.8308962031056892E-2</v>
      </c>
      <c r="AB3287" s="1">
        <f t="shared" si="981"/>
        <v>2.5361788999999999</v>
      </c>
      <c r="AC3287" s="1">
        <f t="shared" si="982"/>
        <v>1.2715168277855049</v>
      </c>
      <c r="AF3287" s="1">
        <f t="shared" si="983"/>
        <v>0.52721355652906099</v>
      </c>
      <c r="AG3287" s="1">
        <f t="shared" si="984"/>
        <v>2.671974643411283</v>
      </c>
      <c r="AH3287" s="1">
        <f t="shared" si="985"/>
        <v>2.5563646314440089</v>
      </c>
      <c r="AI3287">
        <v>3.5</v>
      </c>
      <c r="AJ3287">
        <v>10</v>
      </c>
      <c r="AK3287">
        <v>46</v>
      </c>
      <c r="AL3287">
        <v>4</v>
      </c>
      <c r="AM3287">
        <v>9297</v>
      </c>
      <c r="AN3287">
        <v>9330</v>
      </c>
      <c r="AO3287">
        <v>9252</v>
      </c>
      <c r="AP3287">
        <v>12</v>
      </c>
      <c r="AQ3287">
        <v>0</v>
      </c>
    </row>
    <row r="3288" spans="1:43">
      <c r="A3288" s="27">
        <v>41272</v>
      </c>
      <c r="B3288" s="27"/>
      <c r="C3288">
        <v>-18.399999999999999</v>
      </c>
      <c r="D3288">
        <v>-14.6</v>
      </c>
      <c r="E3288">
        <v>-23.2</v>
      </c>
      <c r="F3288">
        <v>75</v>
      </c>
      <c r="G3288">
        <v>51</v>
      </c>
      <c r="H3288">
        <v>7.2</v>
      </c>
      <c r="I3288" s="10">
        <v>935</v>
      </c>
      <c r="J3288">
        <v>1.3</v>
      </c>
      <c r="K3288" s="2">
        <v>10</v>
      </c>
      <c r="L3288" s="1">
        <f t="shared" si="970"/>
        <v>0.66153734875545867</v>
      </c>
      <c r="M3288" s="1">
        <f t="shared" si="971"/>
        <v>99</v>
      </c>
      <c r="N3288" s="1">
        <f t="shared" si="972"/>
        <v>0.14308497259193181</v>
      </c>
      <c r="O3288" s="1">
        <f t="shared" si="986"/>
        <v>1.223698578614524E-2</v>
      </c>
      <c r="P3288" s="1">
        <f t="shared" si="988"/>
        <v>9.6768665539168464E-2</v>
      </c>
      <c r="Q3288">
        <f t="shared" si="973"/>
        <v>4.1196672887670962</v>
      </c>
      <c r="R3288">
        <f t="shared" si="974"/>
        <v>11.189243230798313</v>
      </c>
      <c r="S3288">
        <f t="shared" si="975"/>
        <v>1.4645606323034441</v>
      </c>
      <c r="T3288">
        <v>0.2432</v>
      </c>
      <c r="U3288" s="1">
        <f t="shared" si="976"/>
        <v>-0.40387898890219498</v>
      </c>
      <c r="V3288" s="1">
        <v>364</v>
      </c>
      <c r="W3288" s="1">
        <f t="shared" si="977"/>
        <v>12.804675322857086</v>
      </c>
      <c r="X3288" s="1">
        <f t="shared" si="978"/>
        <v>29.085806416473673</v>
      </c>
      <c r="Y3288" s="1">
        <f t="shared" si="979"/>
        <v>1.0329917321626321</v>
      </c>
      <c r="Z3288" s="1">
        <f t="shared" si="987"/>
        <v>-1.3299999999999994</v>
      </c>
      <c r="AA3288" s="1">
        <f t="shared" si="980"/>
        <v>5.811959397629423E-2</v>
      </c>
      <c r="AB3288" s="1">
        <f t="shared" si="981"/>
        <v>2.5444423999999999</v>
      </c>
      <c r="AC3288" s="1">
        <f t="shared" si="982"/>
        <v>0.97233639771832736</v>
      </c>
      <c r="AF3288" s="1">
        <f t="shared" si="983"/>
        <v>-0.11770893255770576</v>
      </c>
      <c r="AG3288" s="1">
        <f t="shared" si="984"/>
        <v>2.5757673218520067</v>
      </c>
      <c r="AH3288" s="1">
        <f t="shared" si="985"/>
        <v>2.1947829802503001</v>
      </c>
      <c r="AI3288">
        <v>3.3</v>
      </c>
      <c r="AJ3288">
        <v>11</v>
      </c>
      <c r="AK3288">
        <v>50</v>
      </c>
      <c r="AL3288">
        <v>11</v>
      </c>
      <c r="AM3288">
        <v>9297</v>
      </c>
      <c r="AN3288">
        <v>9333</v>
      </c>
      <c r="AO3288">
        <v>9264</v>
      </c>
      <c r="AP3288">
        <v>11</v>
      </c>
      <c r="AQ3288">
        <v>0</v>
      </c>
    </row>
    <row r="3289" spans="1:43">
      <c r="A3289" s="27">
        <v>41273</v>
      </c>
      <c r="B3289" s="27"/>
      <c r="C3289">
        <v>-13.9</v>
      </c>
      <c r="D3289">
        <v>-8.6</v>
      </c>
      <c r="E3289">
        <v>-20.2</v>
      </c>
      <c r="F3289">
        <v>62</v>
      </c>
      <c r="G3289">
        <v>38</v>
      </c>
      <c r="H3289">
        <v>5.9</v>
      </c>
      <c r="I3289" s="10">
        <v>935</v>
      </c>
      <c r="J3289">
        <v>1</v>
      </c>
      <c r="K3289" s="2">
        <v>10</v>
      </c>
      <c r="L3289" s="1">
        <f t="shared" si="970"/>
        <v>0.63249028041930966</v>
      </c>
      <c r="M3289" s="1">
        <f t="shared" si="971"/>
        <v>86</v>
      </c>
      <c r="N3289" s="1">
        <f t="shared" si="972"/>
        <v>0.20862816221879299</v>
      </c>
      <c r="O3289" s="1">
        <f t="shared" si="986"/>
        <v>1.7130835664428669E-2</v>
      </c>
      <c r="P3289" s="1">
        <f t="shared" si="988"/>
        <v>0.11332004347375725</v>
      </c>
      <c r="Q3289">
        <f t="shared" si="973"/>
        <v>3.6978534362995878</v>
      </c>
      <c r="R3289">
        <f t="shared" si="974"/>
        <v>11.191878324731572</v>
      </c>
      <c r="S3289">
        <f t="shared" si="975"/>
        <v>1.4649055398863315</v>
      </c>
      <c r="T3289">
        <v>0.2432</v>
      </c>
      <c r="U3289" s="1">
        <f t="shared" si="976"/>
        <v>-0.40270956838560806</v>
      </c>
      <c r="V3289" s="1">
        <v>365</v>
      </c>
      <c r="W3289" s="1">
        <f t="shared" si="977"/>
        <v>11.514981500271359</v>
      </c>
      <c r="X3289" s="1">
        <f t="shared" si="978"/>
        <v>29.117966244119046</v>
      </c>
      <c r="Y3289" s="1">
        <f t="shared" si="979"/>
        <v>1.03299955635872</v>
      </c>
      <c r="Z3289" s="1">
        <f t="shared" si="987"/>
        <v>1.7099999999999993</v>
      </c>
      <c r="AA3289" s="1">
        <f t="shared" si="980"/>
        <v>5.836329405679376E-2</v>
      </c>
      <c r="AB3289" s="1">
        <f t="shared" si="981"/>
        <v>2.5338178999999998</v>
      </c>
      <c r="AC3289" s="1">
        <f t="shared" si="982"/>
        <v>0.74795107516794412</v>
      </c>
      <c r="AF3289" s="1">
        <f t="shared" si="983"/>
        <v>0.88957480866582428</v>
      </c>
      <c r="AG3289" s="1">
        <f t="shared" si="984"/>
        <v>2.4284500104878415</v>
      </c>
      <c r="AH3289" s="1">
        <f t="shared" si="985"/>
        <v>1.7461153816347583</v>
      </c>
      <c r="AI3289">
        <v>2.5</v>
      </c>
      <c r="AJ3289">
        <v>3</v>
      </c>
      <c r="AK3289">
        <v>36</v>
      </c>
      <c r="AL3289">
        <v>3</v>
      </c>
      <c r="AM3289">
        <v>9223</v>
      </c>
      <c r="AN3289">
        <v>9270</v>
      </c>
      <c r="AO3289">
        <v>9200</v>
      </c>
      <c r="AP3289">
        <v>13</v>
      </c>
      <c r="AQ3289">
        <v>0</v>
      </c>
    </row>
    <row r="3290" spans="1:43">
      <c r="A3290" s="27">
        <v>41274</v>
      </c>
      <c r="B3290" s="27"/>
      <c r="C3290">
        <v>-11.7</v>
      </c>
      <c r="D3290">
        <v>-4</v>
      </c>
      <c r="E3290">
        <v>-18.5</v>
      </c>
      <c r="F3290">
        <v>65</v>
      </c>
      <c r="G3290">
        <v>42</v>
      </c>
      <c r="H3290">
        <v>5.8</v>
      </c>
      <c r="I3290" s="10">
        <v>935</v>
      </c>
      <c r="J3290">
        <v>1.8</v>
      </c>
      <c r="K3290" s="2">
        <v>10</v>
      </c>
      <c r="L3290" s="1">
        <f t="shared" si="970"/>
        <v>0.77046900662885631</v>
      </c>
      <c r="M3290" s="1">
        <f t="shared" si="971"/>
        <v>88</v>
      </c>
      <c r="N3290" s="1">
        <f t="shared" si="972"/>
        <v>0.24949661885762792</v>
      </c>
      <c r="O3290" s="1">
        <f t="shared" si="986"/>
        <v>2.0089005050333841E-2</v>
      </c>
      <c r="P3290" s="1">
        <f t="shared" si="988"/>
        <v>0.15784686513069635</v>
      </c>
      <c r="Q3290">
        <f t="shared" si="973"/>
        <v>3.72110317918506</v>
      </c>
      <c r="R3290">
        <f t="shared" si="974"/>
        <v>11.194778718789845</v>
      </c>
      <c r="S3290">
        <f t="shared" si="975"/>
        <v>1.465285172616472</v>
      </c>
      <c r="T3290">
        <v>0.2432</v>
      </c>
      <c r="U3290" s="1">
        <f t="shared" si="976"/>
        <v>-0.40142101320741996</v>
      </c>
      <c r="V3290" s="1">
        <v>366</v>
      </c>
      <c r="W3290" s="1">
        <f t="shared" si="977"/>
        <v>11.427067692722552</v>
      </c>
      <c r="X3290" s="1">
        <f t="shared" si="978"/>
        <v>29.153063538542796</v>
      </c>
      <c r="Y3290" s="1">
        <f t="shared" si="979"/>
        <v>1.0329976182067329</v>
      </c>
      <c r="Z3290" s="1">
        <f t="shared" si="987"/>
        <v>0.83600000000000041</v>
      </c>
      <c r="AA3290" s="1">
        <f t="shared" si="980"/>
        <v>5.8483181654932541E-2</v>
      </c>
      <c r="AB3290" s="1">
        <f t="shared" si="981"/>
        <v>2.5286236999999998</v>
      </c>
      <c r="AC3290" s="1">
        <f t="shared" si="982"/>
        <v>1.3463119353022994</v>
      </c>
      <c r="AF3290" s="1">
        <f t="shared" si="983"/>
        <v>1.5574921675113875</v>
      </c>
      <c r="AG3290" s="1">
        <f t="shared" si="984"/>
        <v>2.4469237444123353</v>
      </c>
      <c r="AH3290" s="1">
        <f t="shared" si="985"/>
        <v>2.2131692469049162</v>
      </c>
      <c r="AI3290">
        <v>3.8</v>
      </c>
      <c r="AJ3290">
        <v>11</v>
      </c>
      <c r="AK3290">
        <v>57</v>
      </c>
      <c r="AL3290">
        <v>10</v>
      </c>
      <c r="AM3290">
        <v>9158</v>
      </c>
      <c r="AN3290">
        <v>9204</v>
      </c>
      <c r="AO3290">
        <v>9129</v>
      </c>
      <c r="AP3290">
        <v>16</v>
      </c>
      <c r="AQ3290">
        <v>0</v>
      </c>
    </row>
    <row r="3291" spans="1:43">
      <c r="A3291" s="27">
        <v>41275</v>
      </c>
      <c r="B3291" s="27"/>
      <c r="C3291">
        <v>-16.2</v>
      </c>
      <c r="D3291">
        <v>-10.8</v>
      </c>
      <c r="E3291">
        <v>-20.6</v>
      </c>
      <c r="F3291">
        <v>78</v>
      </c>
      <c r="G3291">
        <v>60</v>
      </c>
      <c r="H3291">
        <v>6.2</v>
      </c>
      <c r="I3291" s="10">
        <v>935</v>
      </c>
      <c r="J3291">
        <v>1.4</v>
      </c>
      <c r="K3291" s="2">
        <v>10</v>
      </c>
      <c r="L3291" s="1">
        <f t="shared" si="970"/>
        <v>0.70082758031336367</v>
      </c>
      <c r="M3291" s="1">
        <f t="shared" si="971"/>
        <v>96</v>
      </c>
      <c r="N3291" s="1">
        <f t="shared" si="972"/>
        <v>0.17238387559828902</v>
      </c>
      <c r="O3291" s="1">
        <f t="shared" si="986"/>
        <v>1.4450774011235469E-2</v>
      </c>
      <c r="P3291" s="1">
        <f t="shared" si="988"/>
        <v>0.137243819660368</v>
      </c>
      <c r="Q3291">
        <f t="shared" si="973"/>
        <v>3.7109988142015475</v>
      </c>
      <c r="R3291">
        <f t="shared" si="974"/>
        <v>11.195704890468381</v>
      </c>
      <c r="S3291">
        <f t="shared" si="975"/>
        <v>1.4654063992759661</v>
      </c>
      <c r="T3291">
        <v>0.2432</v>
      </c>
      <c r="U3291" s="1">
        <f t="shared" si="976"/>
        <v>-0.40100923556809398</v>
      </c>
      <c r="V3291" s="1">
        <v>1</v>
      </c>
      <c r="W3291" s="1">
        <f t="shared" si="977"/>
        <v>11.832120140021329</v>
      </c>
      <c r="X3291" s="1">
        <f t="shared" si="978"/>
        <v>29.164217156363893</v>
      </c>
      <c r="Y3291" s="1">
        <f t="shared" si="979"/>
        <v>1.0329951187603406</v>
      </c>
      <c r="Z3291" s="1">
        <f t="shared" si="987"/>
        <v>-1.71</v>
      </c>
      <c r="AA3291" s="1">
        <f t="shared" si="980"/>
        <v>5.8238481446621734E-2</v>
      </c>
      <c r="AB3291" s="1">
        <f t="shared" si="981"/>
        <v>2.5392481999999998</v>
      </c>
      <c r="AC3291" s="1">
        <f t="shared" si="982"/>
        <v>1.0471315052351216</v>
      </c>
      <c r="AF3291" s="1">
        <f t="shared" si="983"/>
        <v>0.33597826251595042</v>
      </c>
      <c r="AG3291" s="1">
        <f t="shared" si="984"/>
        <v>2.4634040631619172</v>
      </c>
      <c r="AH3291" s="1">
        <f t="shared" si="985"/>
        <v>2.4626034851178207</v>
      </c>
      <c r="AI3291">
        <v>3.1</v>
      </c>
      <c r="AJ3291">
        <v>4</v>
      </c>
      <c r="AK3291">
        <v>41</v>
      </c>
      <c r="AL3291">
        <v>3</v>
      </c>
      <c r="AM3291">
        <v>9115</v>
      </c>
      <c r="AN3291">
        <v>9137</v>
      </c>
      <c r="AO3291">
        <v>9097</v>
      </c>
      <c r="AP3291">
        <v>14</v>
      </c>
      <c r="AQ3291">
        <v>0</v>
      </c>
    </row>
    <row r="3292" spans="1:43">
      <c r="A3292" s="27">
        <v>41276</v>
      </c>
      <c r="B3292" s="27"/>
      <c r="C3292">
        <v>-9.1</v>
      </c>
      <c r="D3292">
        <v>-2.5</v>
      </c>
      <c r="E3292">
        <v>-14.1</v>
      </c>
      <c r="F3292">
        <v>60</v>
      </c>
      <c r="G3292">
        <v>40</v>
      </c>
      <c r="H3292">
        <v>5.4</v>
      </c>
      <c r="I3292" s="10">
        <v>935</v>
      </c>
      <c r="J3292">
        <v>1.1000000000000001</v>
      </c>
      <c r="K3292" s="2">
        <v>10</v>
      </c>
      <c r="L3292" s="1">
        <f t="shared" si="970"/>
        <v>0.67491351475968675</v>
      </c>
      <c r="M3292" s="1">
        <f t="shared" si="971"/>
        <v>80</v>
      </c>
      <c r="N3292" s="1">
        <f t="shared" si="972"/>
        <v>0.30686747521888891</v>
      </c>
      <c r="O3292" s="1">
        <f t="shared" si="986"/>
        <v>2.4148576433771721E-2</v>
      </c>
      <c r="P3292" s="1">
        <f t="shared" si="988"/>
        <v>0.18376549138514381</v>
      </c>
      <c r="Q3292">
        <f t="shared" si="973"/>
        <v>3.6067186187692659</v>
      </c>
      <c r="R3292">
        <f t="shared" si="974"/>
        <v>11.198947914699396</v>
      </c>
      <c r="S3292">
        <f t="shared" si="975"/>
        <v>1.4658308788873555</v>
      </c>
      <c r="T3292">
        <v>0.2432</v>
      </c>
      <c r="U3292" s="1">
        <f t="shared" si="976"/>
        <v>-0.39956620623083422</v>
      </c>
      <c r="V3292" s="1">
        <v>2</v>
      </c>
      <c r="W3292" s="1">
        <f t="shared" si="977"/>
        <v>11.042932198132986</v>
      </c>
      <c r="X3292" s="1">
        <f t="shared" si="978"/>
        <v>29.2031019863417</v>
      </c>
      <c r="Y3292" s="1">
        <f t="shared" si="979"/>
        <v>1.0329804764853927</v>
      </c>
      <c r="Z3292" s="1">
        <f t="shared" si="987"/>
        <v>2.698</v>
      </c>
      <c r="AA3292" s="1">
        <f t="shared" si="980"/>
        <v>5.8625503549681081E-2</v>
      </c>
      <c r="AB3292" s="1">
        <f t="shared" si="981"/>
        <v>2.5224850999999999</v>
      </c>
      <c r="AC3292" s="1">
        <f t="shared" si="982"/>
        <v>0.82274618268473854</v>
      </c>
      <c r="AF3292" s="1">
        <f t="shared" si="983"/>
        <v>1.9902382490494801</v>
      </c>
      <c r="AG3292" s="1">
        <f t="shared" si="984"/>
        <v>2.4287657244361149</v>
      </c>
      <c r="AH3292" s="1">
        <f t="shared" si="985"/>
        <v>1.7417360861350399</v>
      </c>
      <c r="AI3292">
        <v>4</v>
      </c>
      <c r="AJ3292">
        <v>10</v>
      </c>
      <c r="AK3292">
        <v>65</v>
      </c>
      <c r="AL3292">
        <v>11</v>
      </c>
      <c r="AM3292">
        <v>9227</v>
      </c>
      <c r="AN3292">
        <v>9258</v>
      </c>
      <c r="AO3292">
        <v>9136</v>
      </c>
      <c r="AP3292">
        <v>18</v>
      </c>
      <c r="AQ3292">
        <v>0</v>
      </c>
    </row>
    <row r="3293" spans="1:43">
      <c r="A3293" s="27">
        <v>41277</v>
      </c>
      <c r="B3293" s="27"/>
      <c r="C3293">
        <v>-16.600000000000001</v>
      </c>
      <c r="D3293">
        <v>-10.199999999999999</v>
      </c>
      <c r="E3293">
        <v>-19.100000000000001</v>
      </c>
      <c r="F3293">
        <v>84</v>
      </c>
      <c r="G3293">
        <v>64</v>
      </c>
      <c r="H3293">
        <v>6.1</v>
      </c>
      <c r="I3293" s="10">
        <v>935</v>
      </c>
      <c r="J3293">
        <v>1.5</v>
      </c>
      <c r="K3293" s="2">
        <v>10</v>
      </c>
      <c r="L3293" s="1">
        <f t="shared" si="970"/>
        <v>0.67917227450048834</v>
      </c>
      <c r="M3293" s="1">
        <f t="shared" si="971"/>
        <v>104</v>
      </c>
      <c r="N3293" s="1">
        <f t="shared" si="972"/>
        <v>0.1666890391667934</v>
      </c>
      <c r="O3293" s="1">
        <f t="shared" si="986"/>
        <v>1.4024078399998013E-2</v>
      </c>
      <c r="P3293" s="1">
        <f t="shared" si="988"/>
        <v>0.16008372948018054</v>
      </c>
      <c r="Q3293">
        <f t="shared" si="973"/>
        <v>3.6643994866504768</v>
      </c>
      <c r="R3293">
        <f t="shared" si="974"/>
        <v>11.202451978105024</v>
      </c>
      <c r="S3293">
        <f t="shared" si="975"/>
        <v>1.4662895259299771</v>
      </c>
      <c r="T3293">
        <v>0.2432</v>
      </c>
      <c r="U3293" s="1">
        <f t="shared" si="976"/>
        <v>-0.39800497214130737</v>
      </c>
      <c r="V3293" s="1">
        <v>3</v>
      </c>
      <c r="W3293" s="1">
        <f t="shared" si="977"/>
        <v>11.76057773017123</v>
      </c>
      <c r="X3293" s="1">
        <f t="shared" si="978"/>
        <v>29.24486702421828</v>
      </c>
      <c r="Y3293" s="1">
        <f t="shared" si="979"/>
        <v>1.0329560775068203</v>
      </c>
      <c r="Z3293" s="1">
        <f t="shared" si="987"/>
        <v>-2.8500000000000005</v>
      </c>
      <c r="AA3293" s="1">
        <f t="shared" si="980"/>
        <v>5.8216829379027266E-2</v>
      </c>
      <c r="AB3293" s="1">
        <f t="shared" si="981"/>
        <v>2.5401925999999997</v>
      </c>
      <c r="AC3293" s="1">
        <f t="shared" si="982"/>
        <v>1.1219266127519161</v>
      </c>
      <c r="AF3293" s="1">
        <f t="shared" si="983"/>
        <v>0.24079847732774926</v>
      </c>
      <c r="AG3293" s="1">
        <f t="shared" si="984"/>
        <v>2.4469955123774976</v>
      </c>
      <c r="AH3293" s="1">
        <f t="shared" si="985"/>
        <v>2.6774674336137498</v>
      </c>
      <c r="AI3293">
        <v>3.1</v>
      </c>
      <c r="AJ3293">
        <v>3</v>
      </c>
      <c r="AK3293">
        <v>45</v>
      </c>
      <c r="AL3293">
        <v>3</v>
      </c>
      <c r="AM3293">
        <v>9173</v>
      </c>
      <c r="AN3293">
        <v>9229</v>
      </c>
      <c r="AO3293">
        <v>9162</v>
      </c>
      <c r="AP3293">
        <v>14</v>
      </c>
      <c r="AQ3293">
        <v>0</v>
      </c>
    </row>
    <row r="3294" spans="1:43">
      <c r="A3294" s="27">
        <v>41278</v>
      </c>
      <c r="B3294" s="27"/>
      <c r="C3294">
        <v>-13.4</v>
      </c>
      <c r="D3294">
        <v>-7.9</v>
      </c>
      <c r="E3294">
        <v>-17.100000000000001</v>
      </c>
      <c r="F3294">
        <v>80</v>
      </c>
      <c r="G3294">
        <v>52</v>
      </c>
      <c r="H3294">
        <v>6.5</v>
      </c>
      <c r="I3294" s="10">
        <v>935</v>
      </c>
      <c r="J3294">
        <v>1</v>
      </c>
      <c r="K3294" s="2">
        <v>10</v>
      </c>
      <c r="L3294" s="1">
        <f t="shared" si="970"/>
        <v>0.63004289275984426</v>
      </c>
      <c r="M3294" s="1">
        <f t="shared" si="971"/>
        <v>108</v>
      </c>
      <c r="N3294" s="1">
        <f t="shared" si="972"/>
        <v>0.21735228474867879</v>
      </c>
      <c r="O3294" s="1">
        <f t="shared" si="986"/>
        <v>1.7767567607087198E-2</v>
      </c>
      <c r="P3294" s="1">
        <f t="shared" si="988"/>
        <v>0.1739398720495034</v>
      </c>
      <c r="Q3294">
        <f t="shared" si="973"/>
        <v>3.9600591582987272</v>
      </c>
      <c r="R3294">
        <f t="shared" si="974"/>
        <v>11.206214988587135</v>
      </c>
      <c r="S3294">
        <f t="shared" si="975"/>
        <v>1.4667820665689968</v>
      </c>
      <c r="T3294">
        <v>0.2432</v>
      </c>
      <c r="U3294" s="1">
        <f t="shared" si="976"/>
        <v>-0.39632599516361994</v>
      </c>
      <c r="V3294" s="1">
        <v>4</v>
      </c>
      <c r="W3294" s="1">
        <f t="shared" si="977"/>
        <v>12.178965177983256</v>
      </c>
      <c r="X3294" s="1">
        <f t="shared" si="978"/>
        <v>29.289483871409224</v>
      </c>
      <c r="Y3294" s="1">
        <f t="shared" si="979"/>
        <v>1.0329219290426392</v>
      </c>
      <c r="Z3294" s="1">
        <f t="shared" si="987"/>
        <v>1.2160000000000004</v>
      </c>
      <c r="AA3294" s="1">
        <f t="shared" si="980"/>
        <v>5.8390498057111384E-2</v>
      </c>
      <c r="AB3294" s="1">
        <f t="shared" si="981"/>
        <v>2.5326374</v>
      </c>
      <c r="AC3294" s="1">
        <f t="shared" si="982"/>
        <v>0.74795107516794412</v>
      </c>
      <c r="AF3294" s="1">
        <f t="shared" si="983"/>
        <v>0.89905476045464983</v>
      </c>
      <c r="AG3294" s="1">
        <f t="shared" si="984"/>
        <v>2.5560638396888287</v>
      </c>
      <c r="AH3294" s="1">
        <f t="shared" si="985"/>
        <v>2.0585476059922518</v>
      </c>
      <c r="AI3294">
        <v>2.7</v>
      </c>
      <c r="AJ3294">
        <v>3</v>
      </c>
      <c r="AK3294">
        <v>36</v>
      </c>
      <c r="AL3294">
        <v>4</v>
      </c>
      <c r="AM3294">
        <v>9171</v>
      </c>
      <c r="AN3294">
        <v>9184</v>
      </c>
      <c r="AO3294">
        <v>9160</v>
      </c>
      <c r="AP3294">
        <v>17</v>
      </c>
      <c r="AQ3294">
        <v>0</v>
      </c>
    </row>
    <row r="3295" spans="1:43">
      <c r="A3295" s="27">
        <v>41279</v>
      </c>
      <c r="B3295" s="27"/>
      <c r="C3295">
        <v>-12.4</v>
      </c>
      <c r="D3295">
        <v>-9.1999999999999993</v>
      </c>
      <c r="E3295">
        <v>-16.2</v>
      </c>
      <c r="F3295">
        <v>80</v>
      </c>
      <c r="G3295">
        <v>55</v>
      </c>
      <c r="H3295">
        <v>2</v>
      </c>
      <c r="I3295" s="10">
        <v>935</v>
      </c>
      <c r="J3295">
        <v>1.5</v>
      </c>
      <c r="K3295" s="2">
        <v>10</v>
      </c>
      <c r="L3295" s="1">
        <f t="shared" si="970"/>
        <v>0.57912662839237405</v>
      </c>
      <c r="M3295" s="1">
        <f t="shared" si="971"/>
        <v>105</v>
      </c>
      <c r="N3295" s="1">
        <f t="shared" si="972"/>
        <v>0.23578134558528932</v>
      </c>
      <c r="O3295" s="1">
        <f t="shared" si="986"/>
        <v>1.910303999956733E-2</v>
      </c>
      <c r="P3295" s="1">
        <f t="shared" si="988"/>
        <v>0.17422829429362455</v>
      </c>
      <c r="Q3295">
        <f t="shared" si="973"/>
        <v>1.6521887402650202</v>
      </c>
      <c r="R3295">
        <f t="shared" si="974"/>
        <v>11.210234713992694</v>
      </c>
      <c r="S3295">
        <f t="shared" si="975"/>
        <v>1.4673082086377873</v>
      </c>
      <c r="T3295">
        <v>0.2432</v>
      </c>
      <c r="U3295" s="1">
        <f t="shared" si="976"/>
        <v>-0.39452977199407541</v>
      </c>
      <c r="V3295" s="1">
        <v>5</v>
      </c>
      <c r="W3295" s="1">
        <f t="shared" si="977"/>
        <v>7.6624294782834816</v>
      </c>
      <c r="X3295" s="1">
        <f t="shared" si="978"/>
        <v>29.336922024010128</v>
      </c>
      <c r="Y3295" s="1">
        <f t="shared" si="979"/>
        <v>1.0328780411950818</v>
      </c>
      <c r="Z3295" s="1">
        <f t="shared" si="987"/>
        <v>0.38</v>
      </c>
      <c r="AA3295" s="1">
        <f t="shared" si="980"/>
        <v>5.8444982209875422E-2</v>
      </c>
      <c r="AB3295" s="1">
        <f t="shared" si="981"/>
        <v>2.5302764</v>
      </c>
      <c r="AC3295" s="1">
        <f t="shared" si="982"/>
        <v>1.1219266127519161</v>
      </c>
      <c r="AF3295" s="1">
        <f t="shared" si="983"/>
        <v>0.96401804285269599</v>
      </c>
      <c r="AG3295" s="1">
        <f t="shared" si="984"/>
        <v>1.9407595732873353</v>
      </c>
      <c r="AH3295" s="1">
        <f t="shared" si="985"/>
        <v>1.7475486261428361</v>
      </c>
      <c r="AI3295">
        <v>4.4000000000000004</v>
      </c>
      <c r="AJ3295">
        <v>10</v>
      </c>
      <c r="AK3295">
        <v>67</v>
      </c>
      <c r="AL3295">
        <v>11</v>
      </c>
      <c r="AM3295">
        <v>9175</v>
      </c>
      <c r="AN3295">
        <v>9200</v>
      </c>
      <c r="AO3295">
        <v>9153</v>
      </c>
      <c r="AP3295">
        <v>19</v>
      </c>
      <c r="AQ3295">
        <v>32700</v>
      </c>
    </row>
    <row r="3296" spans="1:43">
      <c r="A3296" s="27">
        <v>41280</v>
      </c>
      <c r="B3296" s="27"/>
      <c r="C3296">
        <v>-12.9</v>
      </c>
      <c r="D3296">
        <v>-10.3</v>
      </c>
      <c r="E3296">
        <v>-14.6</v>
      </c>
      <c r="F3296">
        <v>85</v>
      </c>
      <c r="G3296">
        <v>72</v>
      </c>
      <c r="H3296">
        <v>3</v>
      </c>
      <c r="I3296" s="10">
        <v>935</v>
      </c>
      <c r="J3296">
        <v>2</v>
      </c>
      <c r="K3296" s="2">
        <v>10</v>
      </c>
      <c r="L3296" s="1">
        <f t="shared" si="970"/>
        <v>0.5586451602265432</v>
      </c>
      <c r="M3296" s="1">
        <f t="shared" si="971"/>
        <v>98</v>
      </c>
      <c r="N3296" s="1">
        <f t="shared" si="972"/>
        <v>0.226399885712292</v>
      </c>
      <c r="O3296" s="1">
        <f t="shared" si="986"/>
        <v>1.8424785993963157E-2</v>
      </c>
      <c r="P3296" s="1">
        <f t="shared" si="988"/>
        <v>0.19696689821486546</v>
      </c>
      <c r="Q3296">
        <f t="shared" si="973"/>
        <v>2.1390565354278754</v>
      </c>
      <c r="R3296">
        <f t="shared" si="974"/>
        <v>11.214508786440144</v>
      </c>
      <c r="S3296">
        <f t="shared" si="975"/>
        <v>1.4678676422042074</v>
      </c>
      <c r="T3296">
        <v>0.2432</v>
      </c>
      <c r="U3296" s="1">
        <f t="shared" si="976"/>
        <v>-0.39261683401423592</v>
      </c>
      <c r="V3296" s="1">
        <v>6</v>
      </c>
      <c r="W3296" s="1">
        <f t="shared" si="977"/>
        <v>8.6836551137281859</v>
      </c>
      <c r="X3296" s="1">
        <f t="shared" si="978"/>
        <v>29.387148893642248</v>
      </c>
      <c r="Y3296" s="1">
        <f t="shared" si="979"/>
        <v>1.032824426947609</v>
      </c>
      <c r="Z3296" s="1">
        <f t="shared" si="987"/>
        <v>-0.19</v>
      </c>
      <c r="AA3296" s="1">
        <f t="shared" si="980"/>
        <v>5.8417727429634546E-2</v>
      </c>
      <c r="AB3296" s="1">
        <f t="shared" si="981"/>
        <v>2.5314568999999998</v>
      </c>
      <c r="AC3296" s="1">
        <f t="shared" si="982"/>
        <v>1.4959021503358882</v>
      </c>
      <c r="AF3296" s="1">
        <f t="shared" si="983"/>
        <v>0.68677677055048636</v>
      </c>
      <c r="AG3296" s="1">
        <f t="shared" si="984"/>
        <v>2.0836889891287895</v>
      </c>
      <c r="AH3296" s="1">
        <f t="shared" si="985"/>
        <v>2.0346192538534495</v>
      </c>
      <c r="AI3296">
        <v>3.7</v>
      </c>
      <c r="AJ3296">
        <v>11</v>
      </c>
      <c r="AK3296">
        <v>55</v>
      </c>
      <c r="AL3296">
        <v>11</v>
      </c>
      <c r="AM3296">
        <v>9176</v>
      </c>
      <c r="AN3296">
        <v>9205</v>
      </c>
      <c r="AO3296">
        <v>9164</v>
      </c>
      <c r="AP3296">
        <v>19</v>
      </c>
      <c r="AQ3296">
        <v>11</v>
      </c>
    </row>
    <row r="3297" spans="1:43">
      <c r="A3297" s="27">
        <v>41281</v>
      </c>
      <c r="B3297" s="27"/>
      <c r="C3297">
        <v>-15.9</v>
      </c>
      <c r="D3297">
        <v>-12.4</v>
      </c>
      <c r="E3297">
        <v>-18.399999999999999</v>
      </c>
      <c r="F3297">
        <v>87</v>
      </c>
      <c r="G3297">
        <v>74</v>
      </c>
      <c r="H3297">
        <v>2.4</v>
      </c>
      <c r="I3297" s="10">
        <v>935</v>
      </c>
      <c r="J3297">
        <v>1.2</v>
      </c>
      <c r="K3297" s="2">
        <v>10</v>
      </c>
      <c r="L3297" s="1">
        <f t="shared" si="970"/>
        <v>0.53001673347434186</v>
      </c>
      <c r="M3297" s="1">
        <f t="shared" si="971"/>
        <v>100</v>
      </c>
      <c r="N3297" s="1">
        <f t="shared" si="972"/>
        <v>0.176768241863034</v>
      </c>
      <c r="O3297" s="1">
        <f t="shared" si="986"/>
        <v>1.4778180388468091E-2</v>
      </c>
      <c r="P3297" s="1">
        <f t="shared" si="988"/>
        <v>0.15878158416252297</v>
      </c>
      <c r="Q3297">
        <f t="shared" si="973"/>
        <v>1.7953453809096267</v>
      </c>
      <c r="R3297">
        <f t="shared" si="974"/>
        <v>11.21903470686013</v>
      </c>
      <c r="S3297">
        <f t="shared" si="975"/>
        <v>1.4684600401649386</v>
      </c>
      <c r="T3297">
        <v>0.2432</v>
      </c>
      <c r="U3297" s="1">
        <f t="shared" si="976"/>
        <v>-0.39058774713372146</v>
      </c>
      <c r="V3297" s="1">
        <v>7</v>
      </c>
      <c r="W3297" s="1">
        <f t="shared" si="977"/>
        <v>8.0919148763646938</v>
      </c>
      <c r="X3297" s="1">
        <f t="shared" si="978"/>
        <v>29.44012983001781</v>
      </c>
      <c r="Y3297" s="1">
        <f t="shared" si="979"/>
        <v>1.0327611021610688</v>
      </c>
      <c r="Z3297" s="1">
        <f t="shared" si="987"/>
        <v>-1.1400000000000001</v>
      </c>
      <c r="AA3297" s="1">
        <f t="shared" si="980"/>
        <v>5.8254731069646626E-2</v>
      </c>
      <c r="AB3297" s="1">
        <f t="shared" si="981"/>
        <v>2.5385399</v>
      </c>
      <c r="AC3297" s="1">
        <f t="shared" si="982"/>
        <v>0.89754129020153295</v>
      </c>
      <c r="AF3297" s="1">
        <f t="shared" si="983"/>
        <v>0.31513510371592329</v>
      </c>
      <c r="AG3297" s="1">
        <f t="shared" si="984"/>
        <v>1.9430085841865141</v>
      </c>
      <c r="AH3297" s="1">
        <f t="shared" si="985"/>
        <v>1.8960314430047829</v>
      </c>
      <c r="AI3297">
        <v>2.8</v>
      </c>
      <c r="AJ3297">
        <v>3</v>
      </c>
      <c r="AK3297">
        <v>40</v>
      </c>
      <c r="AL3297">
        <v>4</v>
      </c>
      <c r="AM3297">
        <v>9173</v>
      </c>
      <c r="AN3297">
        <v>9184</v>
      </c>
      <c r="AO3297">
        <v>9165</v>
      </c>
      <c r="AP3297">
        <v>16</v>
      </c>
      <c r="AQ3297">
        <v>32700</v>
      </c>
    </row>
    <row r="3298" spans="1:43">
      <c r="A3298" s="27">
        <v>41282</v>
      </c>
      <c r="B3298" s="27"/>
      <c r="C3298">
        <v>-16.8</v>
      </c>
      <c r="D3298">
        <v>-13.6</v>
      </c>
      <c r="E3298">
        <v>-19.100000000000001</v>
      </c>
      <c r="F3298">
        <v>89</v>
      </c>
      <c r="G3298">
        <v>86</v>
      </c>
      <c r="H3298">
        <v>2.2999999999999998</v>
      </c>
      <c r="I3298" s="10">
        <v>935</v>
      </c>
      <c r="J3298">
        <v>1.2</v>
      </c>
      <c r="K3298" s="2">
        <v>10</v>
      </c>
      <c r="L3298" s="1">
        <f t="shared" si="970"/>
        <v>0.43611653723384414</v>
      </c>
      <c r="M3298" s="1">
        <f t="shared" si="971"/>
        <v>92</v>
      </c>
      <c r="N3298" s="1">
        <f t="shared" si="972"/>
        <v>0.16390507271995286</v>
      </c>
      <c r="O3298" s="1">
        <f t="shared" si="986"/>
        <v>1.3814881412711099E-2</v>
      </c>
      <c r="P3298" s="1">
        <f t="shared" si="988"/>
        <v>0.15392683142981634</v>
      </c>
      <c r="Q3298">
        <f t="shared" si="973"/>
        <v>1.7250069899784048</v>
      </c>
      <c r="R3298">
        <f t="shared" si="974"/>
        <v>11.223809849733158</v>
      </c>
      <c r="S3298">
        <f t="shared" si="975"/>
        <v>1.4690850588655966</v>
      </c>
      <c r="T3298">
        <v>0.2432</v>
      </c>
      <c r="U3298" s="1">
        <f t="shared" si="976"/>
        <v>-0.3884431116227961</v>
      </c>
      <c r="V3298" s="1">
        <v>8</v>
      </c>
      <c r="W3298" s="1">
        <f t="shared" si="977"/>
        <v>8.0050137671208184</v>
      </c>
      <c r="X3298" s="1">
        <f t="shared" si="978"/>
        <v>29.495828145241074</v>
      </c>
      <c r="Y3298" s="1">
        <f t="shared" si="979"/>
        <v>1.0326880855690039</v>
      </c>
      <c r="Z3298" s="1">
        <f t="shared" si="987"/>
        <v>-0.34200000000000014</v>
      </c>
      <c r="AA3298" s="1">
        <f t="shared" si="980"/>
        <v>5.8206009381508189E-2</v>
      </c>
      <c r="AB3298" s="1">
        <f t="shared" si="981"/>
        <v>2.5406648000000001</v>
      </c>
      <c r="AC3298" s="1">
        <f t="shared" si="982"/>
        <v>0.89754129020153295</v>
      </c>
      <c r="AF3298" s="1">
        <f t="shared" si="983"/>
        <v>0.15909985175870456</v>
      </c>
      <c r="AG3298" s="1">
        <f t="shared" si="984"/>
        <v>1.9175219585941572</v>
      </c>
      <c r="AH3298" s="1">
        <f t="shared" si="985"/>
        <v>1.6004747933240697</v>
      </c>
      <c r="AI3298">
        <v>2.7</v>
      </c>
      <c r="AJ3298">
        <v>4</v>
      </c>
      <c r="AK3298">
        <v>41</v>
      </c>
      <c r="AL3298">
        <v>3</v>
      </c>
      <c r="AM3298">
        <v>9150</v>
      </c>
      <c r="AN3298">
        <v>9184</v>
      </c>
      <c r="AO3298">
        <v>9122</v>
      </c>
      <c r="AP3298">
        <v>15</v>
      </c>
      <c r="AQ3298">
        <v>0</v>
      </c>
    </row>
    <row r="3299" spans="1:43">
      <c r="A3299" s="27">
        <v>41283</v>
      </c>
      <c r="B3299" s="27"/>
      <c r="C3299">
        <v>-12.8</v>
      </c>
      <c r="D3299">
        <v>-3.9</v>
      </c>
      <c r="E3299">
        <v>-17.8</v>
      </c>
      <c r="F3299">
        <v>78</v>
      </c>
      <c r="G3299">
        <v>50</v>
      </c>
      <c r="H3299">
        <v>7.7</v>
      </c>
      <c r="I3299" s="10">
        <v>935</v>
      </c>
      <c r="J3299">
        <v>1.2</v>
      </c>
      <c r="K3299" s="2">
        <v>10</v>
      </c>
      <c r="L3299" s="1">
        <f t="shared" si="970"/>
        <v>0.65068113213662726</v>
      </c>
      <c r="M3299" s="1">
        <f t="shared" si="971"/>
        <v>106</v>
      </c>
      <c r="N3299" s="1">
        <f t="shared" si="972"/>
        <v>0.2282491319520244</v>
      </c>
      <c r="O3299" s="1">
        <f t="shared" si="986"/>
        <v>1.8558736171733193E-2</v>
      </c>
      <c r="P3299" s="1">
        <f t="shared" si="988"/>
        <v>0.19427738892892477</v>
      </c>
      <c r="Q3299">
        <f t="shared" si="973"/>
        <v>4.6381143479314257</v>
      </c>
      <c r="R3299">
        <f t="shared" si="974"/>
        <v>11.228831468006257</v>
      </c>
      <c r="S3299">
        <f t="shared" si="975"/>
        <v>1.4697423387442745</v>
      </c>
      <c r="T3299">
        <v>0.2432</v>
      </c>
      <c r="U3299" s="1">
        <f t="shared" si="976"/>
        <v>-0.3861835619347877</v>
      </c>
      <c r="V3299" s="1">
        <v>9</v>
      </c>
      <c r="W3299" s="1">
        <f t="shared" si="977"/>
        <v>13.491727557840258</v>
      </c>
      <c r="X3299" s="1">
        <f t="shared" si="978"/>
        <v>29.554205139860443</v>
      </c>
      <c r="Y3299" s="1">
        <f t="shared" si="979"/>
        <v>1.0326053987721109</v>
      </c>
      <c r="Z3299" s="1">
        <f t="shared" si="987"/>
        <v>1.52</v>
      </c>
      <c r="AA3299" s="1">
        <f t="shared" si="980"/>
        <v>5.8423176351927751E-2</v>
      </c>
      <c r="AB3299" s="1">
        <f t="shared" si="981"/>
        <v>2.5312207999999998</v>
      </c>
      <c r="AC3299" s="1">
        <f t="shared" si="982"/>
        <v>0.89754129020153295</v>
      </c>
      <c r="AF3299" s="1">
        <f t="shared" si="983"/>
        <v>1.2671397765122738</v>
      </c>
      <c r="AG3299" s="1">
        <f t="shared" si="984"/>
        <v>2.7532942176636523</v>
      </c>
      <c r="AH3299" s="1">
        <f t="shared" si="985"/>
        <v>2.2276566175212675</v>
      </c>
      <c r="AI3299">
        <v>4.8</v>
      </c>
      <c r="AJ3299">
        <v>11</v>
      </c>
      <c r="AK3299">
        <v>81</v>
      </c>
      <c r="AL3299">
        <v>11</v>
      </c>
      <c r="AM3299">
        <v>9124</v>
      </c>
      <c r="AN3299">
        <v>9150</v>
      </c>
      <c r="AO3299">
        <v>9105</v>
      </c>
      <c r="AP3299">
        <v>18</v>
      </c>
      <c r="AQ3299">
        <v>0</v>
      </c>
    </row>
    <row r="3300" spans="1:43">
      <c r="A3300" s="27">
        <v>41284</v>
      </c>
      <c r="B3300" s="27"/>
      <c r="C3300">
        <v>-9.5</v>
      </c>
      <c r="D3300">
        <v>-2.5</v>
      </c>
      <c r="E3300">
        <v>-16.8</v>
      </c>
      <c r="F3300">
        <v>77</v>
      </c>
      <c r="G3300">
        <v>56</v>
      </c>
      <c r="H3300">
        <v>7.2</v>
      </c>
      <c r="I3300" s="10">
        <v>935</v>
      </c>
      <c r="J3300">
        <v>2.6</v>
      </c>
      <c r="K3300" s="2">
        <v>10</v>
      </c>
      <c r="L3300" s="1">
        <f t="shared" si="970"/>
        <v>0.82455976753256721</v>
      </c>
      <c r="M3300" s="1">
        <f t="shared" si="971"/>
        <v>98</v>
      </c>
      <c r="N3300" s="1">
        <f t="shared" si="972"/>
        <v>0.29734166303340515</v>
      </c>
      <c r="O3300" s="1">
        <f t="shared" si="986"/>
        <v>2.3481199624281388E-2</v>
      </c>
      <c r="P3300" s="1">
        <f t="shared" si="988"/>
        <v>0.22265815783523191</v>
      </c>
      <c r="Q3300">
        <f t="shared" si="973"/>
        <v>4.3890419777976835</v>
      </c>
      <c r="R3300">
        <f t="shared" si="974"/>
        <v>11.234096698170307</v>
      </c>
      <c r="S3300">
        <f t="shared" si="975"/>
        <v>1.4704315049961134</v>
      </c>
      <c r="T3300">
        <v>0.2432</v>
      </c>
      <c r="U3300" s="1">
        <f t="shared" si="976"/>
        <v>-0.3838097665183961</v>
      </c>
      <c r="V3300" s="1">
        <v>10</v>
      </c>
      <c r="W3300" s="1">
        <f t="shared" si="977"/>
        <v>13.008450222176608</v>
      </c>
      <c r="X3300" s="1">
        <f t="shared" si="978"/>
        <v>29.61522013068663</v>
      </c>
      <c r="Y3300" s="1">
        <f t="shared" si="979"/>
        <v>1.0325130662318482</v>
      </c>
      <c r="Z3300" s="1">
        <f t="shared" si="987"/>
        <v>1.2540000000000002</v>
      </c>
      <c r="AA3300" s="1">
        <f t="shared" si="980"/>
        <v>5.8603562803742938E-2</v>
      </c>
      <c r="AB3300" s="1">
        <f t="shared" si="981"/>
        <v>2.5234294999999998</v>
      </c>
      <c r="AC3300" s="1">
        <f t="shared" si="982"/>
        <v>1.9446727954366547</v>
      </c>
      <c r="AF3300" s="1">
        <f t="shared" si="983"/>
        <v>2.1379075069204037</v>
      </c>
      <c r="AG3300" s="1">
        <f t="shared" si="984"/>
        <v>2.7615089826255086</v>
      </c>
      <c r="AH3300" s="1">
        <f t="shared" si="985"/>
        <v>2.6547590124271934</v>
      </c>
      <c r="AI3300">
        <v>5.0999999999999996</v>
      </c>
      <c r="AJ3300">
        <v>11</v>
      </c>
      <c r="AK3300">
        <v>75</v>
      </c>
      <c r="AL3300">
        <v>11</v>
      </c>
      <c r="AM3300">
        <v>9153</v>
      </c>
      <c r="AN3300">
        <v>9170</v>
      </c>
      <c r="AO3300">
        <v>9136</v>
      </c>
      <c r="AP3300">
        <v>23</v>
      </c>
      <c r="AQ3300">
        <v>4</v>
      </c>
    </row>
    <row r="3301" spans="1:43">
      <c r="A3301" s="27">
        <v>41285</v>
      </c>
      <c r="B3301" s="27"/>
      <c r="C3301">
        <v>-13.1</v>
      </c>
      <c r="D3301">
        <v>-5.7</v>
      </c>
      <c r="E3301">
        <v>-17.899999999999999</v>
      </c>
      <c r="F3301">
        <v>80</v>
      </c>
      <c r="G3301">
        <v>57</v>
      </c>
      <c r="H3301">
        <v>7.6</v>
      </c>
      <c r="I3301" s="10">
        <v>935</v>
      </c>
      <c r="J3301">
        <v>0.9</v>
      </c>
      <c r="K3301" s="2">
        <v>10</v>
      </c>
      <c r="L3301" s="1">
        <f t="shared" si="970"/>
        <v>0.89584696431776889</v>
      </c>
      <c r="M3301" s="1">
        <f t="shared" si="971"/>
        <v>103</v>
      </c>
      <c r="N3301" s="1">
        <f t="shared" si="972"/>
        <v>0.22274136971784086</v>
      </c>
      <c r="O3301" s="1">
        <f t="shared" si="986"/>
        <v>1.8159405373207458E-2</v>
      </c>
      <c r="P3301" s="1">
        <f t="shared" si="988"/>
        <v>0.19074054639197363</v>
      </c>
      <c r="Q3301">
        <f t="shared" si="973"/>
        <v>4.5213364292823295</v>
      </c>
      <c r="R3301">
        <f t="shared" si="974"/>
        <v>11.239602565479386</v>
      </c>
      <c r="S3301">
        <f t="shared" si="975"/>
        <v>1.4711521682564641</v>
      </c>
      <c r="T3301">
        <v>0.2432</v>
      </c>
      <c r="U3301" s="1">
        <f t="shared" si="976"/>
        <v>-0.38132242761994445</v>
      </c>
      <c r="V3301" s="1">
        <v>11</v>
      </c>
      <c r="W3301" s="1">
        <f t="shared" si="977"/>
        <v>13.439449660530602</v>
      </c>
      <c r="X3301" s="1">
        <f t="shared" si="978"/>
        <v>29.678830480390882</v>
      </c>
      <c r="Y3301" s="1">
        <f t="shared" si="979"/>
        <v>1.0324111152632014</v>
      </c>
      <c r="Z3301" s="1">
        <f t="shared" si="987"/>
        <v>-1.3679999999999999</v>
      </c>
      <c r="AA3301" s="1">
        <f t="shared" si="980"/>
        <v>5.8406832633689329E-2</v>
      </c>
      <c r="AB3301" s="1">
        <f t="shared" si="981"/>
        <v>2.5319290999999997</v>
      </c>
      <c r="AC3301" s="1">
        <f t="shared" si="982"/>
        <v>0.67315596765114971</v>
      </c>
      <c r="AF3301" s="1">
        <f t="shared" si="983"/>
        <v>1.1206045783471121</v>
      </c>
      <c r="AG3301" s="1">
        <f t="shared" si="984"/>
        <v>2.7650347238307509</v>
      </c>
      <c r="AH3301" s="1">
        <f t="shared" si="985"/>
        <v>3.0738746995614101</v>
      </c>
      <c r="AI3301">
        <v>3.3</v>
      </c>
      <c r="AJ3301">
        <v>11</v>
      </c>
      <c r="AK3301">
        <v>52</v>
      </c>
      <c r="AL3301">
        <v>11</v>
      </c>
      <c r="AM3301">
        <v>9116</v>
      </c>
      <c r="AN3301">
        <v>9148</v>
      </c>
      <c r="AO3301">
        <v>9093</v>
      </c>
      <c r="AP3301">
        <v>18</v>
      </c>
      <c r="AQ3301">
        <v>0</v>
      </c>
    </row>
    <row r="3302" spans="1:43">
      <c r="A3302" s="27">
        <v>41286</v>
      </c>
      <c r="B3302" s="27"/>
      <c r="C3302">
        <v>-14.4</v>
      </c>
      <c r="D3302">
        <v>-9.1999999999999993</v>
      </c>
      <c r="E3302">
        <v>-16.5</v>
      </c>
      <c r="F3302">
        <v>85</v>
      </c>
      <c r="G3302">
        <v>70</v>
      </c>
      <c r="H3302">
        <v>6</v>
      </c>
      <c r="I3302" s="10">
        <v>935</v>
      </c>
      <c r="J3302">
        <v>1.9</v>
      </c>
      <c r="K3302" s="2">
        <v>10</v>
      </c>
      <c r="L3302" s="1">
        <f t="shared" si="970"/>
        <v>0.59543832699510368</v>
      </c>
      <c r="M3302" s="1">
        <f t="shared" si="971"/>
        <v>100</v>
      </c>
      <c r="N3302" s="1">
        <f t="shared" si="972"/>
        <v>0.20021740941920549</v>
      </c>
      <c r="O3302" s="1">
        <f t="shared" si="986"/>
        <v>1.6514052271122955E-2</v>
      </c>
      <c r="P3302" s="1">
        <f t="shared" si="988"/>
        <v>0.19060972116116826</v>
      </c>
      <c r="Q3302">
        <f t="shared" si="973"/>
        <v>3.6357530494933008</v>
      </c>
      <c r="R3302">
        <f t="shared" si="974"/>
        <v>11.245345989293293</v>
      </c>
      <c r="S3302">
        <f t="shared" si="975"/>
        <v>1.4719039253001693</v>
      </c>
      <c r="T3302">
        <v>0.2432</v>
      </c>
      <c r="U3302" s="1">
        <f t="shared" si="976"/>
        <v>-0.37872228107563138</v>
      </c>
      <c r="V3302" s="1">
        <v>12</v>
      </c>
      <c r="W3302" s="1">
        <f t="shared" si="977"/>
        <v>11.83607688329222</v>
      </c>
      <c r="X3302" s="1">
        <f t="shared" si="978"/>
        <v>29.744991628896127</v>
      </c>
      <c r="Y3302" s="1">
        <f t="shared" si="979"/>
        <v>1.0322995760266012</v>
      </c>
      <c r="Z3302" s="1">
        <f t="shared" si="987"/>
        <v>-0.49400000000000027</v>
      </c>
      <c r="AA3302" s="1">
        <f t="shared" si="980"/>
        <v>5.8336115393235605E-2</v>
      </c>
      <c r="AB3302" s="1">
        <f t="shared" si="981"/>
        <v>2.5349984000000001</v>
      </c>
      <c r="AC3302" s="1">
        <f t="shared" si="982"/>
        <v>1.4211070428190937</v>
      </c>
      <c r="AF3302" s="1">
        <f t="shared" si="983"/>
        <v>0.62846635717917487</v>
      </c>
      <c r="AG3302" s="1">
        <f t="shared" si="984"/>
        <v>2.5276935879678875</v>
      </c>
      <c r="AH3302" s="1">
        <f t="shared" si="985"/>
        <v>2.4169475987087146</v>
      </c>
      <c r="AI3302">
        <v>3</v>
      </c>
      <c r="AJ3302">
        <v>3</v>
      </c>
      <c r="AK3302">
        <v>45</v>
      </c>
      <c r="AL3302">
        <v>4</v>
      </c>
      <c r="AM3302">
        <v>9054</v>
      </c>
      <c r="AN3302">
        <v>9095</v>
      </c>
      <c r="AO3302">
        <v>9021</v>
      </c>
      <c r="AP3302">
        <v>17</v>
      </c>
      <c r="AQ3302">
        <v>32700</v>
      </c>
    </row>
    <row r="3303" spans="1:43">
      <c r="A3303" s="27">
        <v>41287</v>
      </c>
      <c r="B3303" s="27"/>
      <c r="C3303">
        <v>-5.3</v>
      </c>
      <c r="D3303">
        <v>-2.1</v>
      </c>
      <c r="E3303">
        <v>-16.3</v>
      </c>
      <c r="F3303">
        <v>83</v>
      </c>
      <c r="G3303">
        <v>64</v>
      </c>
      <c r="H3303">
        <v>0</v>
      </c>
      <c r="I3303" s="10">
        <v>935</v>
      </c>
      <c r="J3303">
        <v>1.1000000000000001</v>
      </c>
      <c r="K3303" s="2">
        <v>10</v>
      </c>
      <c r="L3303" s="1">
        <f t="shared" si="970"/>
        <v>0.43627978955774221</v>
      </c>
      <c r="M3303" s="1">
        <f t="shared" si="971"/>
        <v>102</v>
      </c>
      <c r="N3303" s="1">
        <f t="shared" si="972"/>
        <v>0.41181193914625186</v>
      </c>
      <c r="O3303" s="1">
        <f t="shared" si="986"/>
        <v>3.1354141769867346E-2</v>
      </c>
      <c r="P3303" s="1">
        <f t="shared" si="988"/>
        <v>0.25476241095522056</v>
      </c>
      <c r="Q3303">
        <f t="shared" si="973"/>
        <v>0.64190981110707157</v>
      </c>
      <c r="R3303">
        <f t="shared" si="974"/>
        <v>11.251323788524278</v>
      </c>
      <c r="S3303">
        <f t="shared" si="975"/>
        <v>1.4726863597544868</v>
      </c>
      <c r="T3303">
        <v>0.2432</v>
      </c>
      <c r="U3303" s="1">
        <f t="shared" si="976"/>
        <v>-0.37601009609384667</v>
      </c>
      <c r="V3303" s="1">
        <v>13</v>
      </c>
      <c r="W3303" s="1">
        <f t="shared" si="977"/>
        <v>5.7391289968652677</v>
      </c>
      <c r="X3303" s="1">
        <f t="shared" si="978"/>
        <v>29.813657126572817</v>
      </c>
      <c r="Y3303" s="1">
        <f t="shared" si="979"/>
        <v>1.0321784815190023</v>
      </c>
      <c r="Z3303" s="1">
        <f t="shared" si="987"/>
        <v>3.4580000000000006</v>
      </c>
      <c r="AA3303" s="1">
        <f t="shared" si="980"/>
        <v>5.8834762952743327E-2</v>
      </c>
      <c r="AB3303" s="1">
        <f t="shared" si="981"/>
        <v>2.5135133000000001</v>
      </c>
      <c r="AC3303" s="1">
        <f t="shared" si="982"/>
        <v>0.82274618268473854</v>
      </c>
      <c r="AF3303" s="1">
        <f t="shared" si="983"/>
        <v>3.2299609647025012</v>
      </c>
      <c r="AG3303" s="1">
        <f t="shared" si="984"/>
        <v>1.8401963446841185</v>
      </c>
      <c r="AH3303" s="1">
        <f t="shared" si="985"/>
        <v>0.71804122396523928</v>
      </c>
      <c r="AI3303">
        <v>4</v>
      </c>
      <c r="AJ3303">
        <v>5</v>
      </c>
      <c r="AK3303">
        <v>65</v>
      </c>
      <c r="AL3303">
        <v>5</v>
      </c>
      <c r="AM3303">
        <v>9180</v>
      </c>
      <c r="AN3303">
        <v>9203</v>
      </c>
      <c r="AO3303">
        <v>9060</v>
      </c>
      <c r="AP3303">
        <v>35</v>
      </c>
      <c r="AQ3303">
        <v>36</v>
      </c>
    </row>
    <row r="3304" spans="1:43">
      <c r="A3304" s="27">
        <v>41288</v>
      </c>
      <c r="B3304" s="27"/>
      <c r="C3304">
        <v>-7.6</v>
      </c>
      <c r="D3304">
        <v>-1.8</v>
      </c>
      <c r="E3304">
        <v>-11.5</v>
      </c>
      <c r="F3304">
        <v>73</v>
      </c>
      <c r="G3304">
        <v>52</v>
      </c>
      <c r="H3304">
        <v>7.5</v>
      </c>
      <c r="I3304" s="10">
        <v>935</v>
      </c>
      <c r="J3304">
        <v>1.5</v>
      </c>
      <c r="K3304" s="2">
        <v>10</v>
      </c>
      <c r="L3304" s="1">
        <f t="shared" si="970"/>
        <v>1.1567637477880686</v>
      </c>
      <c r="M3304" s="1">
        <f t="shared" si="971"/>
        <v>94</v>
      </c>
      <c r="N3304" s="1">
        <f t="shared" si="972"/>
        <v>0.345050497951846</v>
      </c>
      <c r="O3304" s="1">
        <f t="shared" si="986"/>
        <v>2.6799865975867612E-2</v>
      </c>
      <c r="P3304" s="1">
        <f t="shared" si="988"/>
        <v>0.25838097480225131</v>
      </c>
      <c r="Q3304">
        <f t="shared" si="973"/>
        <v>4.6473665361881009</v>
      </c>
      <c r="R3304">
        <f t="shared" si="974"/>
        <v>11.257532687169018</v>
      </c>
      <c r="S3304">
        <f t="shared" si="975"/>
        <v>1.47349904282317</v>
      </c>
      <c r="T3304">
        <v>0.2432</v>
      </c>
      <c r="U3304" s="1">
        <f t="shared" si="976"/>
        <v>-0.37318667502761443</v>
      </c>
      <c r="V3304" s="1">
        <v>14</v>
      </c>
      <c r="W3304" s="1">
        <f t="shared" si="977"/>
        <v>13.418113951187408</v>
      </c>
      <c r="X3304" s="1">
        <f t="shared" si="978"/>
        <v>29.884778669249418</v>
      </c>
      <c r="Y3304" s="1">
        <f t="shared" si="979"/>
        <v>1.0320478675641203</v>
      </c>
      <c r="Z3304" s="1">
        <f t="shared" si="987"/>
        <v>-0.87399999999999989</v>
      </c>
      <c r="AA3304" s="1">
        <f t="shared" si="980"/>
        <v>5.8707927872647732E-2</v>
      </c>
      <c r="AB3304" s="1">
        <f t="shared" si="981"/>
        <v>2.5189436000000001</v>
      </c>
      <c r="AC3304" s="1">
        <f t="shared" si="982"/>
        <v>1.1219266127519161</v>
      </c>
      <c r="AF3304" s="1">
        <f t="shared" si="983"/>
        <v>2.1835539095806547</v>
      </c>
      <c r="AG3304" s="1">
        <f t="shared" si="984"/>
        <v>2.8489460029347993</v>
      </c>
      <c r="AH3304" s="1">
        <f t="shared" si="985"/>
        <v>3.808801365805929</v>
      </c>
      <c r="AI3304">
        <v>4.0999999999999996</v>
      </c>
      <c r="AJ3304">
        <v>10</v>
      </c>
      <c r="AK3304">
        <v>51</v>
      </c>
      <c r="AL3304">
        <v>11</v>
      </c>
      <c r="AM3304">
        <v>9169</v>
      </c>
      <c r="AN3304">
        <v>9206</v>
      </c>
      <c r="AO3304">
        <v>9154</v>
      </c>
      <c r="AP3304">
        <v>25</v>
      </c>
      <c r="AQ3304">
        <v>0</v>
      </c>
    </row>
    <row r="3305" spans="1:43">
      <c r="A3305" s="27">
        <v>41289</v>
      </c>
      <c r="B3305" s="27"/>
      <c r="C3305">
        <v>-13.9</v>
      </c>
      <c r="D3305">
        <v>-9.9</v>
      </c>
      <c r="E3305">
        <v>-17.100000000000001</v>
      </c>
      <c r="F3305">
        <v>89</v>
      </c>
      <c r="G3305">
        <v>79</v>
      </c>
      <c r="H3305">
        <v>4.3</v>
      </c>
      <c r="I3305" s="10">
        <v>935</v>
      </c>
      <c r="J3305">
        <v>1.7</v>
      </c>
      <c r="K3305" s="2">
        <v>10</v>
      </c>
      <c r="L3305" s="1">
        <f t="shared" si="970"/>
        <v>0.72138274248668399</v>
      </c>
      <c r="M3305" s="1">
        <f t="shared" si="971"/>
        <v>99</v>
      </c>
      <c r="N3305" s="1">
        <f t="shared" si="972"/>
        <v>0.20862816221879299</v>
      </c>
      <c r="O3305" s="1">
        <f t="shared" si="986"/>
        <v>1.7130835664428669E-2</v>
      </c>
      <c r="P3305" s="1">
        <f t="shared" si="988"/>
        <v>0.19289585073550231</v>
      </c>
      <c r="Q3305">
        <f t="shared" si="973"/>
        <v>2.7482506025946476</v>
      </c>
      <c r="R3305">
        <f t="shared" si="974"/>
        <v>11.26396931990697</v>
      </c>
      <c r="S3305">
        <f t="shared" si="975"/>
        <v>1.474341534019237</v>
      </c>
      <c r="T3305">
        <v>0.2432</v>
      </c>
      <c r="U3305" s="1">
        <f t="shared" si="976"/>
        <v>-0.37025285313723055</v>
      </c>
      <c r="V3305" s="1">
        <v>15</v>
      </c>
      <c r="W3305" s="1">
        <f t="shared" si="977"/>
        <v>10.170037753171128</v>
      </c>
      <c r="X3305" s="1">
        <f t="shared" si="978"/>
        <v>29.958306135046083</v>
      </c>
      <c r="Y3305" s="1">
        <f t="shared" si="979"/>
        <v>1.0319077728018349</v>
      </c>
      <c r="Z3305" s="1">
        <f t="shared" si="987"/>
        <v>-2.3940000000000001</v>
      </c>
      <c r="AA3305" s="1">
        <f t="shared" si="980"/>
        <v>5.836329405679376E-2</v>
      </c>
      <c r="AB3305" s="1">
        <f t="shared" si="981"/>
        <v>2.5338178999999998</v>
      </c>
      <c r="AC3305" s="1">
        <f t="shared" si="982"/>
        <v>1.2715168277855049</v>
      </c>
      <c r="AF3305" s="1">
        <f t="shared" si="983"/>
        <v>0.72106754016977637</v>
      </c>
      <c r="AG3305" s="1">
        <f t="shared" si="984"/>
        <v>2.3141964865166025</v>
      </c>
      <c r="AH3305" s="1">
        <f t="shared" si="985"/>
        <v>2.8064741310382364</v>
      </c>
      <c r="AI3305">
        <v>3.4</v>
      </c>
      <c r="AJ3305">
        <v>3</v>
      </c>
      <c r="AK3305">
        <v>54</v>
      </c>
      <c r="AL3305">
        <v>4</v>
      </c>
      <c r="AM3305">
        <v>9118</v>
      </c>
      <c r="AN3305">
        <v>9154</v>
      </c>
      <c r="AO3305">
        <v>9092</v>
      </c>
      <c r="AP3305">
        <v>19</v>
      </c>
      <c r="AQ3305">
        <v>32700</v>
      </c>
    </row>
    <row r="3306" spans="1:43">
      <c r="A3306" s="27">
        <v>41290</v>
      </c>
      <c r="B3306" s="27"/>
      <c r="C3306">
        <v>-9.1999999999999993</v>
      </c>
      <c r="D3306">
        <v>-2.2000000000000002</v>
      </c>
      <c r="E3306">
        <v>-14.4</v>
      </c>
      <c r="F3306">
        <v>77</v>
      </c>
      <c r="G3306">
        <v>50</v>
      </c>
      <c r="H3306">
        <v>7</v>
      </c>
      <c r="I3306" s="10">
        <v>935</v>
      </c>
      <c r="J3306">
        <v>1.1000000000000001</v>
      </c>
      <c r="K3306" s="2">
        <v>10</v>
      </c>
      <c r="L3306" s="1">
        <f t="shared" si="970"/>
        <v>0.79373781929813525</v>
      </c>
      <c r="M3306" s="1">
        <f t="shared" si="971"/>
        <v>104</v>
      </c>
      <c r="N3306" s="1">
        <f t="shared" si="972"/>
        <v>0.30446094401644652</v>
      </c>
      <c r="O3306" s="1">
        <f t="shared" si="986"/>
        <v>2.3980209511072593E-2</v>
      </c>
      <c r="P3306" s="1">
        <f t="shared" si="988"/>
        <v>0.23406890214505849</v>
      </c>
      <c r="Q3306">
        <f t="shared" si="973"/>
        <v>4.3296982396824735</v>
      </c>
      <c r="R3306">
        <f t="shared" si="974"/>
        <v>11.270630237746392</v>
      </c>
      <c r="S3306">
        <f t="shared" si="975"/>
        <v>1.4752133819039781</v>
      </c>
      <c r="T3306">
        <v>0.2432</v>
      </c>
      <c r="U3306" s="1">
        <f t="shared" si="976"/>
        <v>-0.36720949834316569</v>
      </c>
      <c r="V3306" s="1">
        <v>16</v>
      </c>
      <c r="W3306" s="1">
        <f t="shared" si="977"/>
        <v>12.963267849823884</v>
      </c>
      <c r="X3306" s="1">
        <f t="shared" si="978"/>
        <v>30.034187623037774</v>
      </c>
      <c r="Y3306" s="1">
        <f t="shared" si="979"/>
        <v>1.0317582386767592</v>
      </c>
      <c r="Z3306" s="1">
        <f t="shared" si="987"/>
        <v>1.7860000000000005</v>
      </c>
      <c r="AA3306" s="1">
        <f t="shared" si="980"/>
        <v>5.8620016823130373E-2</v>
      </c>
      <c r="AB3306" s="1">
        <f t="shared" si="981"/>
        <v>2.5227211999999999</v>
      </c>
      <c r="AC3306" s="1">
        <f t="shared" si="982"/>
        <v>0.82274618268473854</v>
      </c>
      <c r="AF3306" s="1">
        <f t="shared" si="983"/>
        <v>2.0750190686305627</v>
      </c>
      <c r="AG3306" s="1">
        <f t="shared" si="984"/>
        <v>2.7725016173308674</v>
      </c>
      <c r="AH3306" s="1">
        <f t="shared" si="985"/>
        <v>2.5048327721023638</v>
      </c>
      <c r="AI3306">
        <v>4.2</v>
      </c>
      <c r="AJ3306">
        <v>4</v>
      </c>
      <c r="AK3306">
        <v>61</v>
      </c>
      <c r="AL3306">
        <v>3</v>
      </c>
      <c r="AM3306">
        <v>9154</v>
      </c>
      <c r="AN3306">
        <v>9201</v>
      </c>
      <c r="AO3306">
        <v>9111</v>
      </c>
      <c r="AP3306">
        <v>23</v>
      </c>
      <c r="AQ3306">
        <v>32700</v>
      </c>
    </row>
    <row r="3307" spans="1:43">
      <c r="A3307" s="27">
        <v>41291</v>
      </c>
      <c r="B3307" s="27"/>
      <c r="C3307">
        <v>-9.6</v>
      </c>
      <c r="D3307">
        <v>-2.7</v>
      </c>
      <c r="E3307">
        <v>-12.2</v>
      </c>
      <c r="F3307">
        <v>83</v>
      </c>
      <c r="G3307">
        <v>57</v>
      </c>
      <c r="H3307">
        <v>2</v>
      </c>
      <c r="I3307" s="10">
        <v>935</v>
      </c>
      <c r="J3307">
        <v>1.4</v>
      </c>
      <c r="K3307" s="2">
        <v>10</v>
      </c>
      <c r="L3307" s="1">
        <f t="shared" si="970"/>
        <v>0.62858634116809164</v>
      </c>
      <c r="M3307" s="1">
        <f t="shared" si="971"/>
        <v>109</v>
      </c>
      <c r="N3307" s="1">
        <f t="shared" si="972"/>
        <v>0.29500166994154964</v>
      </c>
      <c r="O3307" s="1">
        <f t="shared" si="986"/>
        <v>2.3316876222855047E-2</v>
      </c>
      <c r="P3307" s="1">
        <f t="shared" si="988"/>
        <v>0.27334486858932316</v>
      </c>
      <c r="Q3307">
        <f t="shared" si="973"/>
        <v>1.6909413781576756</v>
      </c>
      <c r="R3307">
        <f t="shared" si="974"/>
        <v>11.277511913699621</v>
      </c>
      <c r="S3307">
        <f t="shared" si="975"/>
        <v>1.4761141248297935</v>
      </c>
      <c r="T3307">
        <v>0.2432</v>
      </c>
      <c r="U3307" s="1">
        <f t="shared" si="976"/>
        <v>-0.36405751096930583</v>
      </c>
      <c r="V3307" s="1">
        <v>17</v>
      </c>
      <c r="W3307" s="1">
        <f t="shared" si="977"/>
        <v>7.8526275820507019</v>
      </c>
      <c r="X3307" s="1">
        <f t="shared" si="978"/>
        <v>30.112369493751221</v>
      </c>
      <c r="Y3307" s="1">
        <f t="shared" si="979"/>
        <v>1.0315993094259781</v>
      </c>
      <c r="Z3307" s="1">
        <f t="shared" si="987"/>
        <v>-0.15200000000000014</v>
      </c>
      <c r="AA3307" s="1">
        <f t="shared" si="980"/>
        <v>5.859808018307483E-2</v>
      </c>
      <c r="AB3307" s="1">
        <f t="shared" si="981"/>
        <v>2.5236655999999997</v>
      </c>
      <c r="AC3307" s="1">
        <f t="shared" si="982"/>
        <v>1.0471315052351216</v>
      </c>
      <c r="AF3307" s="1">
        <f t="shared" si="983"/>
        <v>1.7504448077617405</v>
      </c>
      <c r="AG3307" s="1">
        <f t="shared" si="984"/>
        <v>2.0489273129250845</v>
      </c>
      <c r="AH3307" s="1">
        <f t="shared" si="985"/>
        <v>2.2644393916992298</v>
      </c>
      <c r="AI3307">
        <v>3.3</v>
      </c>
      <c r="AJ3307">
        <v>10</v>
      </c>
      <c r="AK3307">
        <v>40</v>
      </c>
      <c r="AL3307">
        <v>10</v>
      </c>
      <c r="AM3307">
        <v>9215</v>
      </c>
      <c r="AN3307">
        <v>9222</v>
      </c>
      <c r="AO3307">
        <v>9200</v>
      </c>
      <c r="AP3307">
        <v>25</v>
      </c>
      <c r="AQ3307">
        <v>0</v>
      </c>
    </row>
    <row r="3308" spans="1:43">
      <c r="A3308" s="27">
        <v>41292</v>
      </c>
      <c r="B3308" s="27"/>
      <c r="C3308">
        <v>-9.5</v>
      </c>
      <c r="D3308">
        <v>-5.5</v>
      </c>
      <c r="E3308">
        <v>-12.5</v>
      </c>
      <c r="F3308">
        <v>80</v>
      </c>
      <c r="G3308">
        <v>64</v>
      </c>
      <c r="H3308">
        <v>5.3</v>
      </c>
      <c r="I3308" s="10">
        <v>935</v>
      </c>
      <c r="J3308">
        <v>1.7</v>
      </c>
      <c r="K3308" s="2">
        <v>10</v>
      </c>
      <c r="L3308" s="1">
        <f t="shared" si="970"/>
        <v>0.83173709043524757</v>
      </c>
      <c r="M3308" s="1">
        <f t="shared" si="971"/>
        <v>96</v>
      </c>
      <c r="N3308" s="1">
        <f t="shared" si="972"/>
        <v>0.29734166303340515</v>
      </c>
      <c r="O3308" s="1">
        <f t="shared" si="986"/>
        <v>2.3481199624281388E-2</v>
      </c>
      <c r="P3308" s="1">
        <f t="shared" si="988"/>
        <v>0.24204793054647938</v>
      </c>
      <c r="Q3308">
        <f t="shared" si="973"/>
        <v>3.3766567147523796</v>
      </c>
      <c r="R3308">
        <f t="shared" si="974"/>
        <v>11.284610748469497</v>
      </c>
      <c r="S3308">
        <f t="shared" si="975"/>
        <v>1.4770432916844891</v>
      </c>
      <c r="T3308">
        <v>0.2432</v>
      </c>
      <c r="U3308" s="1">
        <f t="shared" si="976"/>
        <v>-0.36079782347660699</v>
      </c>
      <c r="V3308" s="1">
        <v>18</v>
      </c>
      <c r="W3308" s="1">
        <f t="shared" si="977"/>
        <v>11.271619396830483</v>
      </c>
      <c r="X3308" s="1">
        <f t="shared" si="978"/>
        <v>30.192796411497312</v>
      </c>
      <c r="Y3308" s="1">
        <f t="shared" si="979"/>
        <v>1.0314310320659617</v>
      </c>
      <c r="Z3308" s="1">
        <f t="shared" si="987"/>
        <v>3.7999999999999867E-2</v>
      </c>
      <c r="AA3308" s="1">
        <f t="shared" si="980"/>
        <v>5.8603562803742938E-2</v>
      </c>
      <c r="AB3308" s="1">
        <f t="shared" si="981"/>
        <v>2.5234294999999998</v>
      </c>
      <c r="AC3308" s="1">
        <f t="shared" si="982"/>
        <v>1.2715168277855049</v>
      </c>
      <c r="AF3308" s="1">
        <f t="shared" si="983"/>
        <v>1.5249594198802188</v>
      </c>
      <c r="AG3308" s="1">
        <f t="shared" si="984"/>
        <v>2.5521442151205713</v>
      </c>
      <c r="AH3308" s="1">
        <f t="shared" si="985"/>
        <v>2.8319329762161507</v>
      </c>
      <c r="AI3308">
        <v>3.1</v>
      </c>
      <c r="AJ3308">
        <v>10</v>
      </c>
      <c r="AK3308">
        <v>48</v>
      </c>
      <c r="AL3308">
        <v>11</v>
      </c>
      <c r="AM3308">
        <v>9171</v>
      </c>
      <c r="AN3308">
        <v>9225</v>
      </c>
      <c r="AO3308">
        <v>9139</v>
      </c>
      <c r="AP3308">
        <v>24</v>
      </c>
      <c r="AQ3308">
        <v>0</v>
      </c>
    </row>
    <row r="3309" spans="1:43">
      <c r="A3309" s="27">
        <v>41293</v>
      </c>
      <c r="B3309" s="27"/>
      <c r="C3309">
        <v>-10.9</v>
      </c>
      <c r="D3309">
        <v>-5.6</v>
      </c>
      <c r="E3309">
        <v>-15</v>
      </c>
      <c r="F3309">
        <v>86</v>
      </c>
      <c r="G3309">
        <v>69</v>
      </c>
      <c r="H3309">
        <v>6.7</v>
      </c>
      <c r="I3309" s="10">
        <v>935</v>
      </c>
      <c r="J3309">
        <v>1.7</v>
      </c>
      <c r="K3309" s="2">
        <v>10</v>
      </c>
      <c r="L3309" s="1">
        <f t="shared" si="970"/>
        <v>0.83410405634476781</v>
      </c>
      <c r="M3309" s="1">
        <f t="shared" si="971"/>
        <v>103</v>
      </c>
      <c r="N3309" s="1">
        <f t="shared" si="972"/>
        <v>0.26603687980037477</v>
      </c>
      <c r="O3309" s="1">
        <f t="shared" si="986"/>
        <v>2.1269679930724254E-2</v>
      </c>
      <c r="P3309" s="1">
        <f t="shared" si="988"/>
        <v>0.23698252871886483</v>
      </c>
      <c r="Q3309">
        <f t="shared" si="973"/>
        <v>4.0298609197028554</v>
      </c>
      <c r="R3309">
        <f t="shared" si="974"/>
        <v>11.291923076129301</v>
      </c>
      <c r="S3309">
        <f t="shared" si="975"/>
        <v>1.4780004026347253</v>
      </c>
      <c r="T3309">
        <v>0.2432</v>
      </c>
      <c r="U3309" s="1">
        <f t="shared" si="976"/>
        <v>-0.35743140018724295</v>
      </c>
      <c r="V3309" s="1">
        <v>19</v>
      </c>
      <c r="W3309" s="1">
        <f t="shared" si="977"/>
        <v>12.744059526647144</v>
      </c>
      <c r="X3309" s="1">
        <f t="shared" si="978"/>
        <v>30.275411388538441</v>
      </c>
      <c r="Y3309" s="1">
        <f t="shared" si="979"/>
        <v>1.0312534563786571</v>
      </c>
      <c r="Z3309" s="1">
        <f t="shared" si="987"/>
        <v>-0.53200000000000014</v>
      </c>
      <c r="AA3309" s="1">
        <f t="shared" si="980"/>
        <v>5.8526899353021807E-2</v>
      </c>
      <c r="AB3309" s="1">
        <f t="shared" si="981"/>
        <v>2.5267349000000001</v>
      </c>
      <c r="AC3309" s="1">
        <f t="shared" si="982"/>
        <v>1.2715168277855049</v>
      </c>
      <c r="AF3309" s="1">
        <f t="shared" si="983"/>
        <v>1.4730955130816281</v>
      </c>
      <c r="AG3309" s="1">
        <f t="shared" si="984"/>
        <v>2.7567033974068988</v>
      </c>
      <c r="AH3309" s="1">
        <f t="shared" si="985"/>
        <v>3.1053491923550056</v>
      </c>
      <c r="AI3309">
        <v>3.5</v>
      </c>
      <c r="AJ3309">
        <v>3</v>
      </c>
      <c r="AK3309">
        <v>44</v>
      </c>
      <c r="AL3309">
        <v>3</v>
      </c>
      <c r="AM3309">
        <v>9160</v>
      </c>
      <c r="AN3309">
        <v>9188</v>
      </c>
      <c r="AO3309">
        <v>9134</v>
      </c>
      <c r="AP3309">
        <v>23</v>
      </c>
      <c r="AQ3309">
        <v>0</v>
      </c>
    </row>
    <row r="3310" spans="1:43">
      <c r="A3310" s="27">
        <v>41294</v>
      </c>
      <c r="B3310" s="27"/>
      <c r="C3310">
        <v>-15.8</v>
      </c>
      <c r="D3310">
        <v>-9.1999999999999993</v>
      </c>
      <c r="E3310">
        <v>-17.600000000000001</v>
      </c>
      <c r="F3310">
        <v>89</v>
      </c>
      <c r="G3310">
        <v>77</v>
      </c>
      <c r="H3310">
        <v>2</v>
      </c>
      <c r="I3310" s="10">
        <v>935</v>
      </c>
      <c r="J3310">
        <v>1.1000000000000001</v>
      </c>
      <c r="K3310" s="2">
        <v>10</v>
      </c>
      <c r="L3310" s="1">
        <f t="shared" si="970"/>
        <v>0.52404850749008336</v>
      </c>
      <c r="M3310" s="1">
        <f t="shared" si="971"/>
        <v>101</v>
      </c>
      <c r="N3310" s="1">
        <f t="shared" si="972"/>
        <v>0.17825164394962897</v>
      </c>
      <c r="O3310" s="1">
        <f t="shared" si="986"/>
        <v>1.4888743115237878E-2</v>
      </c>
      <c r="P3310" s="1">
        <f t="shared" si="988"/>
        <v>0.194573107096355</v>
      </c>
      <c r="Q3310">
        <f t="shared" si="973"/>
        <v>1.6081502863602508</v>
      </c>
      <c r="R3310">
        <f t="shared" si="974"/>
        <v>11.299445169779068</v>
      </c>
      <c r="S3310">
        <f t="shared" si="975"/>
        <v>1.4789849698663702</v>
      </c>
      <c r="T3310">
        <v>0.2432</v>
      </c>
      <c r="U3310" s="1">
        <f t="shared" si="976"/>
        <v>-0.35395923699932696</v>
      </c>
      <c r="V3310" s="1">
        <v>20</v>
      </c>
      <c r="W3310" s="1">
        <f t="shared" si="977"/>
        <v>7.9132209597113707</v>
      </c>
      <c r="X3310" s="1">
        <f t="shared" si="978"/>
        <v>30.360155831086946</v>
      </c>
      <c r="Y3310" s="1">
        <f t="shared" si="979"/>
        <v>1.0310666348967603</v>
      </c>
      <c r="Z3310" s="1">
        <f t="shared" si="987"/>
        <v>-1.8620000000000001</v>
      </c>
      <c r="AA3310" s="1">
        <f t="shared" si="980"/>
        <v>5.8260149625930367E-2</v>
      </c>
      <c r="AB3310" s="1">
        <f t="shared" si="981"/>
        <v>2.5383038</v>
      </c>
      <c r="AC3310" s="1">
        <f t="shared" si="982"/>
        <v>0.82274618268473854</v>
      </c>
      <c r="AF3310" s="1">
        <f t="shared" si="983"/>
        <v>0.40476361972359703</v>
      </c>
      <c r="AG3310" s="1">
        <f t="shared" si="984"/>
        <v>1.9477654245984732</v>
      </c>
      <c r="AH3310" s="1">
        <f t="shared" si="985"/>
        <v>2.0945326717264718</v>
      </c>
      <c r="AI3310">
        <v>3</v>
      </c>
      <c r="AJ3310">
        <v>10</v>
      </c>
      <c r="AK3310">
        <v>40</v>
      </c>
      <c r="AL3310">
        <v>10</v>
      </c>
      <c r="AM3310">
        <v>9164</v>
      </c>
      <c r="AN3310">
        <v>9190</v>
      </c>
      <c r="AO3310">
        <v>9150</v>
      </c>
      <c r="AP3310">
        <v>16</v>
      </c>
      <c r="AQ3310">
        <v>1</v>
      </c>
    </row>
    <row r="3311" spans="1:43">
      <c r="A3311" s="27">
        <v>41295</v>
      </c>
      <c r="B3311" s="27"/>
      <c r="C3311">
        <v>-11.6</v>
      </c>
      <c r="D3311">
        <v>-5.8</v>
      </c>
      <c r="E3311">
        <v>-16.899999999999999</v>
      </c>
      <c r="F3311">
        <v>82</v>
      </c>
      <c r="G3311">
        <v>59</v>
      </c>
      <c r="H3311">
        <v>7.3</v>
      </c>
      <c r="I3311" s="10">
        <v>935</v>
      </c>
      <c r="J3311">
        <v>1.5</v>
      </c>
      <c r="K3311" s="2">
        <v>10</v>
      </c>
      <c r="L3311" s="1">
        <f t="shared" si="970"/>
        <v>0.72197491424283899</v>
      </c>
      <c r="M3311" s="1">
        <f t="shared" si="971"/>
        <v>105</v>
      </c>
      <c r="N3311" s="1">
        <f t="shared" si="972"/>
        <v>0.25151281595742331</v>
      </c>
      <c r="O3311" s="1">
        <f t="shared" si="986"/>
        <v>2.02334041112192E-2</v>
      </c>
      <c r="P3311" s="1">
        <f t="shared" si="988"/>
        <v>0.20226448033507646</v>
      </c>
      <c r="Q3311">
        <f t="shared" si="973"/>
        <v>4.3447452137311302</v>
      </c>
      <c r="R3311">
        <f t="shared" si="974"/>
        <v>11.307173247161648</v>
      </c>
      <c r="S3311">
        <f t="shared" si="975"/>
        <v>1.4799964983195875</v>
      </c>
      <c r="T3311">
        <v>0.2432</v>
      </c>
      <c r="U3311" s="1">
        <f t="shared" si="976"/>
        <v>-0.35038236109229298</v>
      </c>
      <c r="V3311" s="1">
        <v>21</v>
      </c>
      <c r="W3311" s="1">
        <f t="shared" si="977"/>
        <v>13.428910833880495</v>
      </c>
      <c r="X3311" s="1">
        <f t="shared" si="978"/>
        <v>30.446969587128255</v>
      </c>
      <c r="Y3311" s="1">
        <f t="shared" si="979"/>
        <v>1.0308706228881763</v>
      </c>
      <c r="Z3311" s="1">
        <f t="shared" si="987"/>
        <v>1.5960000000000005</v>
      </c>
      <c r="AA3311" s="1">
        <f t="shared" si="980"/>
        <v>5.8488642795142501E-2</v>
      </c>
      <c r="AB3311" s="1">
        <f t="shared" si="981"/>
        <v>2.5283875999999998</v>
      </c>
      <c r="AC3311" s="1">
        <f t="shared" si="982"/>
        <v>1.1219266127519161</v>
      </c>
      <c r="AF3311" s="1">
        <f t="shared" si="983"/>
        <v>1.4465221504013885</v>
      </c>
      <c r="AG3311" s="1">
        <f t="shared" si="984"/>
        <v>2.8475238642231662</v>
      </c>
      <c r="AH3311" s="1">
        <f t="shared" si="985"/>
        <v>2.4250380880313513</v>
      </c>
      <c r="AI3311">
        <v>2.8</v>
      </c>
      <c r="AJ3311">
        <v>4</v>
      </c>
      <c r="AK3311">
        <v>40</v>
      </c>
      <c r="AL3311">
        <v>10</v>
      </c>
      <c r="AM3311">
        <v>9151</v>
      </c>
      <c r="AN3311">
        <v>9163</v>
      </c>
      <c r="AO3311">
        <v>9147</v>
      </c>
      <c r="AP3311">
        <v>21</v>
      </c>
      <c r="AQ3311">
        <v>32700</v>
      </c>
    </row>
    <row r="3312" spans="1:43">
      <c r="A3312" s="27">
        <v>41296</v>
      </c>
      <c r="B3312" s="27"/>
      <c r="C3312">
        <v>-9</v>
      </c>
      <c r="D3312">
        <v>-3</v>
      </c>
      <c r="E3312">
        <v>-14.4</v>
      </c>
      <c r="F3312">
        <v>73</v>
      </c>
      <c r="G3312">
        <v>51</v>
      </c>
      <c r="H3312">
        <v>7.5</v>
      </c>
      <c r="I3312" s="10">
        <v>935</v>
      </c>
      <c r="J3312">
        <v>1.6</v>
      </c>
      <c r="K3312" s="2">
        <v>10</v>
      </c>
      <c r="L3312" s="1">
        <f t="shared" si="970"/>
        <v>0.95251282987491315</v>
      </c>
      <c r="M3312" s="1">
        <f t="shared" si="971"/>
        <v>95</v>
      </c>
      <c r="N3312" s="1">
        <f t="shared" si="972"/>
        <v>0.30929089496172113</v>
      </c>
      <c r="O3312" s="1">
        <f t="shared" si="986"/>
        <v>2.431796708676949E-2</v>
      </c>
      <c r="P3312" s="1">
        <f t="shared" si="988"/>
        <v>0.21999890400227101</v>
      </c>
      <c r="Q3312">
        <f t="shared" si="973"/>
        <v>4.5816953110947356</v>
      </c>
      <c r="R3312">
        <f t="shared" si="974"/>
        <v>11.315103476222596</v>
      </c>
      <c r="S3312">
        <f t="shared" si="975"/>
        <v>1.4810344864165703</v>
      </c>
      <c r="T3312">
        <v>0.2432</v>
      </c>
      <c r="U3312" s="1">
        <f t="shared" si="976"/>
        <v>-0.34670183062302162</v>
      </c>
      <c r="V3312" s="1">
        <v>22</v>
      </c>
      <c r="W3312" s="1">
        <f t="shared" si="977"/>
        <v>13.670564881226893</v>
      </c>
      <c r="X3312" s="1">
        <f t="shared" si="978"/>
        <v>30.535790996058836</v>
      </c>
      <c r="Y3312" s="1">
        <f t="shared" si="979"/>
        <v>1.0306654783396678</v>
      </c>
      <c r="Z3312" s="1">
        <f t="shared" si="987"/>
        <v>0.98799999999999988</v>
      </c>
      <c r="AA3312" s="1">
        <f t="shared" si="980"/>
        <v>5.8630991303423106E-2</v>
      </c>
      <c r="AB3312" s="1">
        <f t="shared" si="981"/>
        <v>2.522249</v>
      </c>
      <c r="AC3312" s="1">
        <f t="shared" si="982"/>
        <v>1.1967217202687106</v>
      </c>
      <c r="AF3312" s="1">
        <f t="shared" si="983"/>
        <v>2.0867581014024945</v>
      </c>
      <c r="AG3312" s="1">
        <f t="shared" si="984"/>
        <v>2.9086833057681933</v>
      </c>
      <c r="AH3312" s="1">
        <f t="shared" si="985"/>
        <v>2.9923922022511178</v>
      </c>
      <c r="AI3312">
        <v>4.5</v>
      </c>
      <c r="AJ3312">
        <v>11</v>
      </c>
      <c r="AK3312">
        <v>69</v>
      </c>
      <c r="AL3312">
        <v>10</v>
      </c>
      <c r="AM3312">
        <v>9118</v>
      </c>
      <c r="AN3312">
        <v>9149</v>
      </c>
      <c r="AO3312">
        <v>9100</v>
      </c>
      <c r="AP3312">
        <v>22</v>
      </c>
      <c r="AQ3312">
        <v>0</v>
      </c>
    </row>
    <row r="3313" spans="1:43">
      <c r="A3313" s="27">
        <v>41297</v>
      </c>
      <c r="B3313" s="27"/>
      <c r="C3313">
        <v>-8.3000000000000007</v>
      </c>
      <c r="D3313">
        <v>-5.8</v>
      </c>
      <c r="E3313">
        <v>-14</v>
      </c>
      <c r="F3313">
        <v>75</v>
      </c>
      <c r="G3313">
        <v>64</v>
      </c>
      <c r="H3313">
        <v>6.8</v>
      </c>
      <c r="I3313" s="10">
        <v>935</v>
      </c>
      <c r="J3313">
        <v>1.5</v>
      </c>
      <c r="K3313" s="2">
        <v>10</v>
      </c>
      <c r="L3313" s="1">
        <f t="shared" si="970"/>
        <v>1.0705161359782442</v>
      </c>
      <c r="M3313" s="1">
        <f t="shared" si="971"/>
        <v>86</v>
      </c>
      <c r="N3313" s="1">
        <f t="shared" si="972"/>
        <v>0.32673639938822918</v>
      </c>
      <c r="O3313" s="1">
        <f t="shared" si="986"/>
        <v>2.5532803811768714E-2</v>
      </c>
      <c r="P3313" s="1">
        <f t="shared" si="988"/>
        <v>0.21582295630452353</v>
      </c>
      <c r="Q3313">
        <f t="shared" si="973"/>
        <v>4.1408449083890746</v>
      </c>
      <c r="R3313">
        <f t="shared" si="974"/>
        <v>11.323231980598585</v>
      </c>
      <c r="S3313">
        <f t="shared" si="975"/>
        <v>1.4820984267799195</v>
      </c>
      <c r="T3313">
        <v>0.2432</v>
      </c>
      <c r="U3313" s="1">
        <f t="shared" si="976"/>
        <v>-0.34291873441280363</v>
      </c>
      <c r="V3313" s="1">
        <v>23</v>
      </c>
      <c r="W3313" s="1">
        <f t="shared" si="977"/>
        <v>12.976658170876169</v>
      </c>
      <c r="X3313" s="1">
        <f t="shared" si="978"/>
        <v>30.626556940125976</v>
      </c>
      <c r="Y3313" s="1">
        <f t="shared" si="979"/>
        <v>1.0304512619397022</v>
      </c>
      <c r="Z3313" s="1">
        <f t="shared" si="987"/>
        <v>0.26599999999999974</v>
      </c>
      <c r="AA3313" s="1">
        <f t="shared" si="980"/>
        <v>5.8669434365220499E-2</v>
      </c>
      <c r="AB3313" s="1">
        <f t="shared" si="981"/>
        <v>2.5205962999999998</v>
      </c>
      <c r="AC3313" s="1">
        <f t="shared" si="982"/>
        <v>1.1219266127519161</v>
      </c>
      <c r="AF3313" s="1">
        <f t="shared" si="983"/>
        <v>1.9162693061714711</v>
      </c>
      <c r="AG3313" s="1">
        <f t="shared" si="984"/>
        <v>2.8516500328587697</v>
      </c>
      <c r="AH3313" s="1">
        <f t="shared" si="985"/>
        <v>3.2742872457386807</v>
      </c>
      <c r="AI3313">
        <v>3.3</v>
      </c>
      <c r="AJ3313">
        <v>11</v>
      </c>
      <c r="AK3313">
        <v>47</v>
      </c>
      <c r="AL3313">
        <v>10</v>
      </c>
      <c r="AM3313">
        <v>9171</v>
      </c>
      <c r="AN3313">
        <v>9199</v>
      </c>
      <c r="AO3313">
        <v>9118</v>
      </c>
      <c r="AP3313">
        <v>24</v>
      </c>
      <c r="AQ3313">
        <v>0</v>
      </c>
    </row>
    <row r="3314" spans="1:43">
      <c r="A3314" s="27">
        <v>41298</v>
      </c>
      <c r="B3314" s="27"/>
      <c r="C3314">
        <v>-5.9</v>
      </c>
      <c r="D3314">
        <v>2.5</v>
      </c>
      <c r="E3314">
        <v>-10.3</v>
      </c>
      <c r="F3314">
        <v>71</v>
      </c>
      <c r="G3314">
        <v>38</v>
      </c>
      <c r="H3314">
        <v>7.8</v>
      </c>
      <c r="I3314" s="10">
        <v>935</v>
      </c>
      <c r="J3314">
        <v>1.8</v>
      </c>
      <c r="K3314" s="2">
        <v>10</v>
      </c>
      <c r="L3314" s="1">
        <f t="shared" si="970"/>
        <v>1.123330025475558</v>
      </c>
      <c r="M3314" s="1">
        <f t="shared" si="971"/>
        <v>104</v>
      </c>
      <c r="N3314" s="1">
        <f t="shared" si="972"/>
        <v>0.3933753330536473</v>
      </c>
      <c r="O3314" s="1">
        <f t="shared" si="986"/>
        <v>3.0105952248383382E-2</v>
      </c>
      <c r="P3314" s="1">
        <f t="shared" si="988"/>
        <v>0.28411028939367389</v>
      </c>
      <c r="Q3314">
        <f t="shared" si="973"/>
        <v>4.9229139903284</v>
      </c>
      <c r="R3314">
        <f t="shared" si="974"/>
        <v>11.331554845019795</v>
      </c>
      <c r="S3314">
        <f t="shared" si="975"/>
        <v>1.4831878069397639</v>
      </c>
      <c r="T3314">
        <v>0.2432</v>
      </c>
      <c r="U3314" s="1">
        <f t="shared" si="976"/>
        <v>-0.33903419162523019</v>
      </c>
      <c r="V3314" s="1">
        <v>24</v>
      </c>
      <c r="W3314" s="1">
        <f t="shared" si="977"/>
        <v>14.054409343871074</v>
      </c>
      <c r="X3314" s="1">
        <f t="shared" si="978"/>
        <v>30.7192028976526</v>
      </c>
      <c r="Y3314" s="1">
        <f t="shared" si="979"/>
        <v>1.0302280370604966</v>
      </c>
      <c r="Z3314" s="1">
        <f t="shared" si="987"/>
        <v>0.91200000000000014</v>
      </c>
      <c r="AA3314" s="1">
        <f t="shared" si="980"/>
        <v>5.8801622734720213E-2</v>
      </c>
      <c r="AB3314" s="1">
        <f t="shared" si="981"/>
        <v>2.5149298999999998</v>
      </c>
      <c r="AC3314" s="1">
        <f t="shared" si="982"/>
        <v>1.3463119353022994</v>
      </c>
      <c r="AF3314" s="1">
        <f t="shared" si="983"/>
        <v>3.0080823723395258</v>
      </c>
      <c r="AG3314" s="1">
        <f t="shared" si="984"/>
        <v>2.9923021571738322</v>
      </c>
      <c r="AH3314" s="1">
        <f t="shared" si="985"/>
        <v>3.5069478127134439</v>
      </c>
      <c r="AI3314">
        <v>4.5</v>
      </c>
      <c r="AJ3314">
        <v>10</v>
      </c>
      <c r="AK3314">
        <v>66</v>
      </c>
      <c r="AL3314">
        <v>11</v>
      </c>
      <c r="AM3314">
        <v>9170</v>
      </c>
      <c r="AN3314">
        <v>9205</v>
      </c>
      <c r="AO3314">
        <v>9147</v>
      </c>
      <c r="AP3314">
        <v>27</v>
      </c>
      <c r="AQ3314">
        <v>0</v>
      </c>
    </row>
    <row r="3315" spans="1:43">
      <c r="A3315" s="27">
        <v>41299</v>
      </c>
      <c r="B3315" s="27"/>
      <c r="C3315">
        <v>-6.8</v>
      </c>
      <c r="D3315">
        <v>-0.9</v>
      </c>
      <c r="E3315">
        <v>-12.1</v>
      </c>
      <c r="F3315">
        <v>71</v>
      </c>
      <c r="G3315">
        <v>44</v>
      </c>
      <c r="H3315">
        <v>8.4</v>
      </c>
      <c r="I3315" s="10">
        <v>935</v>
      </c>
      <c r="J3315">
        <v>1.4</v>
      </c>
      <c r="K3315" s="2">
        <v>10</v>
      </c>
      <c r="L3315" s="1">
        <f t="shared" si="970"/>
        <v>1.2974634967858334</v>
      </c>
      <c r="M3315" s="1">
        <f t="shared" si="971"/>
        <v>98</v>
      </c>
      <c r="N3315" s="1">
        <f t="shared" si="972"/>
        <v>0.36709226809247852</v>
      </c>
      <c r="O3315" s="1">
        <f t="shared" si="986"/>
        <v>2.8314267571543088E-2</v>
      </c>
      <c r="P3315" s="1">
        <f t="shared" si="988"/>
        <v>0.24423803204412542</v>
      </c>
      <c r="Q3315">
        <f t="shared" si="973"/>
        <v>5.1452359699887023</v>
      </c>
      <c r="R3315">
        <f t="shared" si="974"/>
        <v>11.340068120612527</v>
      </c>
      <c r="S3315">
        <f t="shared" si="975"/>
        <v>1.4843021100278178</v>
      </c>
      <c r="T3315">
        <v>0.2432</v>
      </c>
      <c r="U3315" s="1">
        <f t="shared" si="976"/>
        <v>-0.33504935143510828</v>
      </c>
      <c r="V3315" s="1">
        <v>25</v>
      </c>
      <c r="W3315" s="1">
        <f t="shared" si="977"/>
        <v>14.719177527694026</v>
      </c>
      <c r="X3315" s="1">
        <f t="shared" si="978"/>
        <v>30.813662998026892</v>
      </c>
      <c r="Y3315" s="1">
        <f t="shared" si="979"/>
        <v>1.0299958697392713</v>
      </c>
      <c r="Z3315" s="1">
        <f t="shared" si="987"/>
        <v>-0.3419999999999998</v>
      </c>
      <c r="AA3315" s="1">
        <f t="shared" si="980"/>
        <v>5.8751982350192626E-2</v>
      </c>
      <c r="AB3315" s="1">
        <f t="shared" si="981"/>
        <v>2.5170547999999999</v>
      </c>
      <c r="AC3315" s="1">
        <f t="shared" si="982"/>
        <v>1.0471315052351216</v>
      </c>
      <c r="AF3315" s="1">
        <f t="shared" si="983"/>
        <v>2.6089926822759733</v>
      </c>
      <c r="AG3315" s="1">
        <f t="shared" si="984"/>
        <v>3.0994691101768379</v>
      </c>
      <c r="AH3315" s="1">
        <f t="shared" si="985"/>
        <v>4.0631232498666163</v>
      </c>
      <c r="AI3315">
        <v>3.5</v>
      </c>
      <c r="AJ3315">
        <v>4</v>
      </c>
      <c r="AK3315">
        <v>50</v>
      </c>
      <c r="AL3315">
        <v>4</v>
      </c>
      <c r="AM3315">
        <v>9143</v>
      </c>
      <c r="AN3315">
        <v>9159</v>
      </c>
      <c r="AO3315">
        <v>9134</v>
      </c>
      <c r="AP3315">
        <v>26</v>
      </c>
      <c r="AQ3315">
        <v>0</v>
      </c>
    </row>
    <row r="3316" spans="1:43">
      <c r="A3316" s="27">
        <v>41300</v>
      </c>
      <c r="B3316" s="27"/>
      <c r="C3316">
        <v>-4.5999999999999996</v>
      </c>
      <c r="D3316">
        <v>-1.3</v>
      </c>
      <c r="E3316">
        <v>-8</v>
      </c>
      <c r="F3316">
        <v>63</v>
      </c>
      <c r="G3316">
        <v>53</v>
      </c>
      <c r="H3316">
        <v>7.1</v>
      </c>
      <c r="I3316" s="10">
        <v>935</v>
      </c>
      <c r="J3316">
        <v>1.1000000000000001</v>
      </c>
      <c r="K3316" s="2">
        <v>10</v>
      </c>
      <c r="L3316" s="1">
        <f t="shared" si="970"/>
        <v>1.2453004689986649</v>
      </c>
      <c r="M3316" s="1">
        <f t="shared" si="971"/>
        <v>73</v>
      </c>
      <c r="N3316" s="1">
        <f t="shared" si="972"/>
        <v>0.43428656685913181</v>
      </c>
      <c r="O3316" s="1">
        <f t="shared" si="986"/>
        <v>3.2866660873830882E-2</v>
      </c>
      <c r="P3316" s="1">
        <f t="shared" si="988"/>
        <v>0.26930581118488056</v>
      </c>
      <c r="Q3316">
        <f t="shared" si="973"/>
        <v>4.5085314839808088</v>
      </c>
      <c r="R3316">
        <f t="shared" si="974"/>
        <v>11.348767830089008</v>
      </c>
      <c r="S3316">
        <f t="shared" si="975"/>
        <v>1.4854408154566765</v>
      </c>
      <c r="T3316">
        <v>0.2432</v>
      </c>
      <c r="U3316" s="1">
        <f t="shared" si="976"/>
        <v>-0.33096539268849667</v>
      </c>
      <c r="V3316" s="1">
        <v>26</v>
      </c>
      <c r="W3316" s="1">
        <f t="shared" si="977"/>
        <v>13.395198749962892</v>
      </c>
      <c r="X3316" s="1">
        <f t="shared" si="978"/>
        <v>30.909870078432625</v>
      </c>
      <c r="Y3316" s="1">
        <f t="shared" si="979"/>
        <v>1.0297548286587133</v>
      </c>
      <c r="Z3316" s="1">
        <f t="shared" si="987"/>
        <v>0.83600000000000008</v>
      </c>
      <c r="AA3316" s="1">
        <f t="shared" si="980"/>
        <v>5.8873473784360343E-2</v>
      </c>
      <c r="AB3316" s="1">
        <f t="shared" si="981"/>
        <v>2.5118605999999999</v>
      </c>
      <c r="AC3316" s="1">
        <f t="shared" si="982"/>
        <v>0.82274618268473854</v>
      </c>
      <c r="AF3316" s="1">
        <f t="shared" si="983"/>
        <v>2.4290494054824303</v>
      </c>
      <c r="AG3316" s="1">
        <f t="shared" si="984"/>
        <v>2.9514468398688218</v>
      </c>
      <c r="AH3316" s="1">
        <f t="shared" si="985"/>
        <v>3.6341147230644322</v>
      </c>
      <c r="AI3316">
        <v>2.5</v>
      </c>
      <c r="AJ3316">
        <v>4</v>
      </c>
      <c r="AK3316">
        <v>36</v>
      </c>
      <c r="AL3316">
        <v>11</v>
      </c>
      <c r="AM3316">
        <v>9158</v>
      </c>
      <c r="AN3316">
        <v>9173</v>
      </c>
      <c r="AO3316">
        <v>9135</v>
      </c>
      <c r="AP3316">
        <v>27</v>
      </c>
      <c r="AQ3316">
        <v>0</v>
      </c>
    </row>
    <row r="3317" spans="1:43">
      <c r="A3317" s="27">
        <v>41301</v>
      </c>
      <c r="B3317" s="27"/>
      <c r="C3317">
        <v>-3.1</v>
      </c>
      <c r="D3317">
        <v>3.5</v>
      </c>
      <c r="E3317">
        <v>-9.3000000000000007</v>
      </c>
      <c r="F3317">
        <v>62</v>
      </c>
      <c r="G3317">
        <v>35</v>
      </c>
      <c r="H3317">
        <v>6.9</v>
      </c>
      <c r="I3317" s="10">
        <v>935</v>
      </c>
      <c r="J3317">
        <v>2.1</v>
      </c>
      <c r="K3317" s="2">
        <v>10</v>
      </c>
      <c r="L3317" s="1">
        <f t="shared" si="970"/>
        <v>1.4727501956325639</v>
      </c>
      <c r="M3317" s="1">
        <f t="shared" si="971"/>
        <v>89</v>
      </c>
      <c r="N3317" s="1">
        <f t="shared" si="972"/>
        <v>0.48614247598921706</v>
      </c>
      <c r="O3317" s="1">
        <f t="shared" si="986"/>
        <v>3.6321329850183361E-2</v>
      </c>
      <c r="P3317" s="1">
        <f t="shared" si="988"/>
        <v>0.27185586151365976</v>
      </c>
      <c r="Q3317">
        <f t="shared" si="973"/>
        <v>4.5187870702866624</v>
      </c>
      <c r="R3317">
        <f t="shared" si="974"/>
        <v>11.357649972812306</v>
      </c>
      <c r="S3317">
        <f t="shared" si="975"/>
        <v>1.4866033995827626</v>
      </c>
      <c r="T3317">
        <v>0.2432</v>
      </c>
      <c r="U3317" s="1">
        <f t="shared" si="976"/>
        <v>-0.32678352355396534</v>
      </c>
      <c r="V3317" s="1">
        <v>27</v>
      </c>
      <c r="W3317" s="1">
        <f t="shared" si="977"/>
        <v>13.221558724764305</v>
      </c>
      <c r="X3317" s="1">
        <f t="shared" si="978"/>
        <v>31.007755742291966</v>
      </c>
      <c r="Y3317" s="1">
        <f t="shared" si="979"/>
        <v>1.0295049851266578</v>
      </c>
      <c r="Z3317" s="1">
        <f t="shared" si="987"/>
        <v>0.56999999999999984</v>
      </c>
      <c r="AA3317" s="1">
        <f t="shared" si="980"/>
        <v>5.8956597342047758E-2</v>
      </c>
      <c r="AB3317" s="1">
        <f t="shared" si="981"/>
        <v>2.5083191</v>
      </c>
      <c r="AC3317" s="1">
        <f t="shared" si="982"/>
        <v>1.5706972578526825</v>
      </c>
      <c r="AF3317" s="1">
        <f t="shared" si="983"/>
        <v>3.7507704853198809</v>
      </c>
      <c r="AG3317" s="1">
        <f t="shared" si="984"/>
        <v>2.9328010081440388</v>
      </c>
      <c r="AH3317" s="1">
        <f t="shared" si="985"/>
        <v>3.90641667078651</v>
      </c>
      <c r="AI3317">
        <v>4.5</v>
      </c>
      <c r="AJ3317">
        <v>11</v>
      </c>
      <c r="AK3317">
        <v>73</v>
      </c>
      <c r="AL3317">
        <v>10</v>
      </c>
      <c r="AM3317">
        <v>9136</v>
      </c>
      <c r="AN3317">
        <v>9179</v>
      </c>
      <c r="AO3317">
        <v>9104</v>
      </c>
      <c r="AP3317">
        <v>29</v>
      </c>
      <c r="AQ3317">
        <v>0</v>
      </c>
    </row>
    <row r="3318" spans="1:43">
      <c r="A3318" s="27">
        <v>41302</v>
      </c>
      <c r="B3318" s="27"/>
      <c r="C3318">
        <v>-3.4</v>
      </c>
      <c r="D3318">
        <v>5</v>
      </c>
      <c r="E3318">
        <v>-9.4</v>
      </c>
      <c r="F3318">
        <v>63</v>
      </c>
      <c r="G3318">
        <v>36</v>
      </c>
      <c r="H3318">
        <v>7.2</v>
      </c>
      <c r="I3318" s="10">
        <v>935</v>
      </c>
      <c r="J3318">
        <v>1.6</v>
      </c>
      <c r="K3318" s="2">
        <v>10</v>
      </c>
      <c r="L3318" s="1">
        <f t="shared" si="970"/>
        <v>1.4675479210989355</v>
      </c>
      <c r="M3318" s="1">
        <f t="shared" si="971"/>
        <v>90</v>
      </c>
      <c r="N3318" s="1">
        <f t="shared" si="972"/>
        <v>0.47535317480260475</v>
      </c>
      <c r="O3318" s="1">
        <f t="shared" si="986"/>
        <v>3.5606387120944979E-2</v>
      </c>
      <c r="P3318" s="1">
        <f t="shared" si="988"/>
        <v>0.29193154875469557</v>
      </c>
      <c r="Q3318">
        <f t="shared" si="973"/>
        <v>4.687598083583115</v>
      </c>
      <c r="R3318">
        <f t="shared" si="974"/>
        <v>11.366710529725014</v>
      </c>
      <c r="S3318">
        <f t="shared" si="975"/>
        <v>1.4877893363514416</v>
      </c>
      <c r="T3318">
        <v>0.2432</v>
      </c>
      <c r="U3318" s="1">
        <f t="shared" si="976"/>
        <v>-0.32250498116517889</v>
      </c>
      <c r="V3318" s="1">
        <v>28</v>
      </c>
      <c r="W3318" s="1">
        <f t="shared" si="977"/>
        <v>13.574271695045462</v>
      </c>
      <c r="X3318" s="1">
        <f t="shared" si="978"/>
        <v>31.107250419388848</v>
      </c>
      <c r="Y3318" s="1">
        <f t="shared" si="979"/>
        <v>1.0292464130549932</v>
      </c>
      <c r="Z3318" s="1">
        <f t="shared" si="987"/>
        <v>-0.11399999999999993</v>
      </c>
      <c r="AA3318" s="1">
        <f t="shared" si="980"/>
        <v>5.8939953857844535E-2</v>
      </c>
      <c r="AB3318" s="1">
        <f t="shared" si="981"/>
        <v>2.5090273999999999</v>
      </c>
      <c r="AC3318" s="1">
        <f t="shared" si="982"/>
        <v>1.1967217202687106</v>
      </c>
      <c r="AF3318" s="1">
        <f t="shared" si="983"/>
        <v>3.9096078634738256</v>
      </c>
      <c r="AG3318" s="1">
        <f t="shared" si="984"/>
        <v>2.9790486737126183</v>
      </c>
      <c r="AH3318" s="1">
        <f t="shared" si="985"/>
        <v>4.2709918406988665</v>
      </c>
      <c r="AI3318">
        <v>4.5999999999999996</v>
      </c>
      <c r="AJ3318">
        <v>4</v>
      </c>
      <c r="AK3318">
        <v>64</v>
      </c>
      <c r="AL3318">
        <v>4</v>
      </c>
      <c r="AM3318">
        <v>9089</v>
      </c>
      <c r="AN3318">
        <v>9117</v>
      </c>
      <c r="AO3318">
        <v>9068</v>
      </c>
      <c r="AP3318">
        <v>30</v>
      </c>
      <c r="AQ3318">
        <v>0</v>
      </c>
    </row>
    <row r="3319" spans="1:43">
      <c r="A3319" s="27">
        <v>41303</v>
      </c>
      <c r="B3319" s="27"/>
      <c r="C3319">
        <v>-3.9</v>
      </c>
      <c r="D3319">
        <v>-0.5</v>
      </c>
      <c r="E3319">
        <v>-8.6</v>
      </c>
      <c r="F3319">
        <v>82</v>
      </c>
      <c r="G3319">
        <v>70</v>
      </c>
      <c r="H3319">
        <v>3.9</v>
      </c>
      <c r="I3319" s="10">
        <v>935</v>
      </c>
      <c r="J3319">
        <v>1.6</v>
      </c>
      <c r="K3319" s="2">
        <v>10</v>
      </c>
      <c r="L3319" s="1">
        <f t="shared" si="970"/>
        <v>1.1201765019640191</v>
      </c>
      <c r="M3319" s="1">
        <f t="shared" si="971"/>
        <v>94</v>
      </c>
      <c r="N3319" s="1">
        <f t="shared" si="972"/>
        <v>0.45784179303738465</v>
      </c>
      <c r="O3319" s="1">
        <f t="shared" si="986"/>
        <v>3.4441787617551838E-2</v>
      </c>
      <c r="P3319" s="1">
        <f t="shared" si="988"/>
        <v>0.35619544269617259</v>
      </c>
      <c r="Q3319">
        <f t="shared" si="973"/>
        <v>2.6697922060465125</v>
      </c>
      <c r="R3319">
        <f t="shared" si="974"/>
        <v>11.375945468131324</v>
      </c>
      <c r="S3319">
        <f t="shared" si="975"/>
        <v>1.4889980979229482</v>
      </c>
      <c r="T3319">
        <v>0.2432</v>
      </c>
      <c r="U3319" s="1">
        <f t="shared" si="976"/>
        <v>-0.31813103125491282</v>
      </c>
      <c r="V3319" s="1">
        <v>29</v>
      </c>
      <c r="W3319" s="1">
        <f t="shared" si="977"/>
        <v>10.126745596353034</v>
      </c>
      <c r="X3319" s="1">
        <f t="shared" si="978"/>
        <v>31.208283427636477</v>
      </c>
      <c r="Y3319" s="1">
        <f t="shared" si="979"/>
        <v>1.0289791889377955</v>
      </c>
      <c r="Z3319" s="1">
        <f t="shared" si="987"/>
        <v>-0.19</v>
      </c>
      <c r="AA3319" s="1">
        <f t="shared" si="980"/>
        <v>5.891223558975639E-2</v>
      </c>
      <c r="AB3319" s="1">
        <f t="shared" si="981"/>
        <v>2.5102078999999997</v>
      </c>
      <c r="AC3319" s="1">
        <f t="shared" si="982"/>
        <v>1.1967217202687106</v>
      </c>
      <c r="AF3319" s="1">
        <f t="shared" si="983"/>
        <v>2.8395860059156592</v>
      </c>
      <c r="AG3319" s="1">
        <f t="shared" si="984"/>
        <v>2.5543595297985844</v>
      </c>
      <c r="AH3319" s="1">
        <f t="shared" si="985"/>
        <v>3.554771040202394</v>
      </c>
      <c r="AI3319">
        <v>3.6</v>
      </c>
      <c r="AJ3319">
        <v>3</v>
      </c>
      <c r="AK3319">
        <v>54</v>
      </c>
      <c r="AL3319">
        <v>3</v>
      </c>
      <c r="AM3319">
        <v>9126</v>
      </c>
      <c r="AN3319">
        <v>9154</v>
      </c>
      <c r="AO3319">
        <v>9098</v>
      </c>
      <c r="AP3319">
        <v>38</v>
      </c>
      <c r="AQ3319">
        <v>0</v>
      </c>
    </row>
    <row r="3320" spans="1:43">
      <c r="A3320" s="27">
        <v>41304</v>
      </c>
      <c r="B3320" s="27"/>
      <c r="C3320">
        <v>-8.1</v>
      </c>
      <c r="D3320">
        <v>-4.4000000000000004</v>
      </c>
      <c r="E3320">
        <v>-10.4</v>
      </c>
      <c r="F3320">
        <v>85</v>
      </c>
      <c r="G3320">
        <v>65</v>
      </c>
      <c r="H3320">
        <v>5.7</v>
      </c>
      <c r="I3320" s="10">
        <v>935</v>
      </c>
      <c r="J3320">
        <v>1.6</v>
      </c>
      <c r="K3320" s="2">
        <v>10</v>
      </c>
      <c r="L3320" s="1">
        <f t="shared" si="970"/>
        <v>1.0789567253349635</v>
      </c>
      <c r="M3320" s="1">
        <f t="shared" si="971"/>
        <v>105</v>
      </c>
      <c r="N3320" s="1">
        <f t="shared" si="972"/>
        <v>0.33187876416236572</v>
      </c>
      <c r="O3320" s="1">
        <f t="shared" si="986"/>
        <v>2.5889412288005603E-2</v>
      </c>
      <c r="P3320" s="1">
        <f t="shared" si="988"/>
        <v>0.28864713302109007</v>
      </c>
      <c r="Q3320">
        <f t="shared" si="973"/>
        <v>3.557555374368242</v>
      </c>
      <c r="R3320">
        <f t="shared" si="974"/>
        <v>11.385350746322924</v>
      </c>
      <c r="S3320">
        <f t="shared" si="975"/>
        <v>1.4902291552778697</v>
      </c>
      <c r="T3320">
        <v>0.2432</v>
      </c>
      <c r="U3320" s="1">
        <f t="shared" si="976"/>
        <v>-0.3136629677806077</v>
      </c>
      <c r="V3320" s="1">
        <v>30</v>
      </c>
      <c r="W3320" s="1">
        <f t="shared" si="977"/>
        <v>12.062406682345543</v>
      </c>
      <c r="X3320" s="1">
        <f t="shared" si="978"/>
        <v>31.310783036448562</v>
      </c>
      <c r="Y3320" s="1">
        <f t="shared" si="979"/>
        <v>1.0287033918286981</v>
      </c>
      <c r="Z3320" s="1">
        <f t="shared" si="987"/>
        <v>-1.5959999999999996</v>
      </c>
      <c r="AA3320" s="1">
        <f t="shared" si="980"/>
        <v>5.8680427358346214E-2</v>
      </c>
      <c r="AB3320" s="1">
        <f t="shared" si="981"/>
        <v>2.5201240999999999</v>
      </c>
      <c r="AC3320" s="1">
        <f t="shared" si="982"/>
        <v>1.1967217202687106</v>
      </c>
      <c r="AF3320" s="1">
        <f t="shared" si="983"/>
        <v>1.711075308483136</v>
      </c>
      <c r="AG3320" s="1">
        <f t="shared" si="984"/>
        <v>2.7606020280054397</v>
      </c>
      <c r="AH3320" s="1">
        <f t="shared" si="985"/>
        <v>3.8961458645619622</v>
      </c>
      <c r="AI3320">
        <v>3.1</v>
      </c>
      <c r="AJ3320">
        <v>5</v>
      </c>
      <c r="AK3320">
        <v>49</v>
      </c>
      <c r="AL3320">
        <v>4</v>
      </c>
      <c r="AM3320">
        <v>9131</v>
      </c>
      <c r="AN3320">
        <v>9153</v>
      </c>
      <c r="AO3320">
        <v>9089</v>
      </c>
      <c r="AP3320">
        <v>28</v>
      </c>
      <c r="AQ3320">
        <v>17</v>
      </c>
    </row>
    <row r="3321" spans="1:43">
      <c r="A3321" s="27">
        <v>41305</v>
      </c>
      <c r="B3321" s="27"/>
      <c r="C3321">
        <v>-10.4</v>
      </c>
      <c r="D3321">
        <v>-7.4</v>
      </c>
      <c r="E3321">
        <v>-12.4</v>
      </c>
      <c r="F3321">
        <v>92</v>
      </c>
      <c r="G3321">
        <v>83</v>
      </c>
      <c r="H3321">
        <v>0</v>
      </c>
      <c r="I3321" s="10">
        <v>935</v>
      </c>
      <c r="J3321">
        <v>2.1</v>
      </c>
      <c r="K3321" s="2">
        <v>10</v>
      </c>
      <c r="L3321" s="1">
        <f t="shared" si="970"/>
        <v>0.5405498104936306</v>
      </c>
      <c r="M3321" s="1">
        <f t="shared" si="971"/>
        <v>101</v>
      </c>
      <c r="N3321" s="1">
        <f t="shared" si="972"/>
        <v>0.27686321590490087</v>
      </c>
      <c r="O3321" s="1">
        <f t="shared" si="986"/>
        <v>2.2037799190427473E-2</v>
      </c>
      <c r="P3321" s="1">
        <f t="shared" si="988"/>
        <v>0.26450542036355051</v>
      </c>
      <c r="Q3321">
        <f t="shared" si="973"/>
        <v>0.62957291226496426</v>
      </c>
      <c r="R3321">
        <f t="shared" si="974"/>
        <v>11.394922318040088</v>
      </c>
      <c r="S3321">
        <f t="shared" si="975"/>
        <v>1.4914819788010587</v>
      </c>
      <c r="T3321">
        <v>0.2432</v>
      </c>
      <c r="U3321" s="1">
        <f t="shared" si="976"/>
        <v>-0.30910211254157449</v>
      </c>
      <c r="V3321" s="1">
        <v>31</v>
      </c>
      <c r="W3321" s="1">
        <f t="shared" si="977"/>
        <v>6.0473252323463544</v>
      </c>
      <c r="X3321" s="1">
        <f t="shared" si="978"/>
        <v>31.414676531669372</v>
      </c>
      <c r="Y3321" s="1">
        <f t="shared" si="979"/>
        <v>1.0284191033175067</v>
      </c>
      <c r="Z3321" s="1">
        <f t="shared" si="987"/>
        <v>-0.87400000000000033</v>
      </c>
      <c r="AA3321" s="1">
        <f t="shared" si="980"/>
        <v>5.8554256120583917E-2</v>
      </c>
      <c r="AB3321" s="1">
        <f t="shared" si="981"/>
        <v>2.5255543999999999</v>
      </c>
      <c r="AC3321" s="1">
        <f t="shared" si="982"/>
        <v>1.5706972578526825</v>
      </c>
      <c r="AF3321" s="1">
        <f t="shared" si="983"/>
        <v>1.1955758947159805</v>
      </c>
      <c r="AG3321" s="1">
        <f t="shared" si="984"/>
        <v>1.8155304205035214</v>
      </c>
      <c r="AH3321" s="1">
        <f t="shared" si="985"/>
        <v>2.1677947137589997</v>
      </c>
      <c r="AI3321">
        <v>3.4</v>
      </c>
      <c r="AJ3321">
        <v>3</v>
      </c>
      <c r="AK3321">
        <v>46</v>
      </c>
      <c r="AL3321">
        <v>4</v>
      </c>
      <c r="AM3321">
        <v>9157</v>
      </c>
      <c r="AN3321">
        <v>9185</v>
      </c>
      <c r="AO3321">
        <v>9131</v>
      </c>
      <c r="AP3321">
        <v>26</v>
      </c>
      <c r="AQ3321">
        <v>2</v>
      </c>
    </row>
    <row r="3322" spans="1:43">
      <c r="A3322" s="27">
        <v>41306</v>
      </c>
      <c r="B3322" s="27"/>
      <c r="C3322">
        <v>-13.3</v>
      </c>
      <c r="D3322">
        <v>-10.7</v>
      </c>
      <c r="E3322">
        <v>-15.6</v>
      </c>
      <c r="F3322">
        <v>88</v>
      </c>
      <c r="G3322">
        <v>76</v>
      </c>
      <c r="H3322">
        <v>5.2</v>
      </c>
      <c r="I3322" s="10">
        <v>935</v>
      </c>
      <c r="J3322">
        <v>1.9</v>
      </c>
      <c r="K3322" s="2">
        <v>10</v>
      </c>
      <c r="L3322" s="1">
        <f t="shared" si="970"/>
        <v>0.73657610270574281</v>
      </c>
      <c r="M3322" s="1">
        <f t="shared" si="971"/>
        <v>100</v>
      </c>
      <c r="N3322" s="1">
        <f t="shared" si="972"/>
        <v>0.219135598440754</v>
      </c>
      <c r="O3322" s="1">
        <f t="shared" si="986"/>
        <v>1.78973549587494E-2</v>
      </c>
      <c r="P3322" s="1">
        <f t="shared" si="988"/>
        <v>0.19334802104868171</v>
      </c>
      <c r="Q3322">
        <f t="shared" si="973"/>
        <v>3.17633182145868</v>
      </c>
      <c r="R3322">
        <f t="shared" si="974"/>
        <v>11.404656136760186</v>
      </c>
      <c r="S3322">
        <f t="shared" si="975"/>
        <v>1.4927560388429564</v>
      </c>
      <c r="T3322">
        <v>0.2432</v>
      </c>
      <c r="U3322" s="1">
        <f t="shared" si="976"/>
        <v>-0.30444981478796312</v>
      </c>
      <c r="V3322" s="1">
        <v>32</v>
      </c>
      <c r="W3322" s="1">
        <f t="shared" si="977"/>
        <v>11.600654106448079</v>
      </c>
      <c r="X3322" s="1">
        <f t="shared" si="978"/>
        <v>31.51989028201362</v>
      </c>
      <c r="Y3322" s="1">
        <f t="shared" si="979"/>
        <v>1.028126407506061</v>
      </c>
      <c r="Z3322" s="1">
        <f t="shared" si="987"/>
        <v>-1.1020000000000001</v>
      </c>
      <c r="AA3322" s="1">
        <f t="shared" si="980"/>
        <v>5.8395941900704136E-2</v>
      </c>
      <c r="AB3322" s="1">
        <f t="shared" si="981"/>
        <v>2.5324013000000001</v>
      </c>
      <c r="AC3322" s="1">
        <f t="shared" si="982"/>
        <v>1.4211070428190937</v>
      </c>
      <c r="AF3322" s="1">
        <f t="shared" si="983"/>
        <v>0.72214280222638416</v>
      </c>
      <c r="AG3322" s="1">
        <f t="shared" si="984"/>
        <v>2.617729140361936</v>
      </c>
      <c r="AH3322" s="1">
        <f t="shared" si="985"/>
        <v>2.8157771755752208</v>
      </c>
      <c r="AI3322">
        <v>3.7</v>
      </c>
      <c r="AJ3322">
        <v>4</v>
      </c>
      <c r="AK3322">
        <v>55</v>
      </c>
      <c r="AL3322">
        <v>4</v>
      </c>
      <c r="AM3322">
        <v>9180</v>
      </c>
      <c r="AN3322">
        <v>9200</v>
      </c>
      <c r="AO3322">
        <v>9142</v>
      </c>
      <c r="AP3322">
        <v>20</v>
      </c>
      <c r="AQ3322">
        <v>32700</v>
      </c>
    </row>
    <row r="3323" spans="1:43">
      <c r="A3323" s="27">
        <v>41307</v>
      </c>
      <c r="B3323" s="27"/>
      <c r="C3323">
        <v>-13.8</v>
      </c>
      <c r="D3323">
        <v>-7.8</v>
      </c>
      <c r="E3323">
        <v>-16.899999999999999</v>
      </c>
      <c r="F3323">
        <v>81</v>
      </c>
      <c r="G3323">
        <v>54</v>
      </c>
      <c r="H3323">
        <v>8.5</v>
      </c>
      <c r="I3323" s="10">
        <v>935</v>
      </c>
      <c r="J3323">
        <v>1.8</v>
      </c>
      <c r="K3323" s="2">
        <v>10</v>
      </c>
      <c r="L3323" s="1">
        <f t="shared" si="970"/>
        <v>0.8009563861794996</v>
      </c>
      <c r="M3323" s="1">
        <f t="shared" si="971"/>
        <v>108</v>
      </c>
      <c r="N3323" s="1">
        <f t="shared" si="972"/>
        <v>0.21034759753595861</v>
      </c>
      <c r="O3323" s="1">
        <f t="shared" si="986"/>
        <v>1.7256569117554434E-2</v>
      </c>
      <c r="P3323" s="1">
        <f t="shared" si="988"/>
        <v>0.17949182695638755</v>
      </c>
      <c r="Q3323">
        <f t="shared" si="973"/>
        <v>4.8982908989835696</v>
      </c>
      <c r="R3323">
        <f t="shared" si="974"/>
        <v>11.414548159806701</v>
      </c>
      <c r="S3323">
        <f t="shared" si="975"/>
        <v>1.4940508062574216</v>
      </c>
      <c r="T3323">
        <v>0.2432</v>
      </c>
      <c r="U3323" s="1">
        <f t="shared" si="976"/>
        <v>-0.2997074508216101</v>
      </c>
      <c r="V3323" s="1">
        <v>33</v>
      </c>
      <c r="W3323" s="1">
        <f t="shared" si="977"/>
        <v>15.155205639509035</v>
      </c>
      <c r="X3323" s="1">
        <f t="shared" si="978"/>
        <v>31.626349806962558</v>
      </c>
      <c r="Y3323" s="1">
        <f t="shared" si="979"/>
        <v>1.027825390983355</v>
      </c>
      <c r="Z3323" s="1">
        <f t="shared" si="987"/>
        <v>-0.19</v>
      </c>
      <c r="AA3323" s="1">
        <f t="shared" si="980"/>
        <v>5.8368732828783201E-2</v>
      </c>
      <c r="AB3323" s="1">
        <f t="shared" si="981"/>
        <v>2.5335817999999999</v>
      </c>
      <c r="AC3323" s="1">
        <f t="shared" si="982"/>
        <v>1.3463119353022994</v>
      </c>
      <c r="AF3323" s="1">
        <f t="shared" si="983"/>
        <v>0.87772323214723602</v>
      </c>
      <c r="AG3323" s="1">
        <f t="shared" si="984"/>
        <v>3.1358483600118587</v>
      </c>
      <c r="AH3323" s="1">
        <f t="shared" si="985"/>
        <v>3.0036265122006043</v>
      </c>
      <c r="AI3323">
        <v>3</v>
      </c>
      <c r="AJ3323">
        <v>5</v>
      </c>
      <c r="AK3323">
        <v>42</v>
      </c>
      <c r="AL3323">
        <v>6</v>
      </c>
      <c r="AM3323">
        <v>9074</v>
      </c>
      <c r="AN3323">
        <v>9146</v>
      </c>
      <c r="AO3323">
        <v>9050</v>
      </c>
      <c r="AP3323">
        <v>17</v>
      </c>
      <c r="AQ3323">
        <v>32700</v>
      </c>
    </row>
    <row r="3324" spans="1:43">
      <c r="A3324" s="27">
        <v>41308</v>
      </c>
      <c r="B3324" s="27"/>
      <c r="C3324">
        <v>-6.2</v>
      </c>
      <c r="D3324">
        <v>2.8</v>
      </c>
      <c r="E3324">
        <v>-14.1</v>
      </c>
      <c r="F3324">
        <v>64</v>
      </c>
      <c r="G3324">
        <v>35</v>
      </c>
      <c r="H3324">
        <v>6.8</v>
      </c>
      <c r="I3324" s="10">
        <v>935</v>
      </c>
      <c r="J3324">
        <v>1.3</v>
      </c>
      <c r="K3324" s="2">
        <v>10</v>
      </c>
      <c r="L3324" s="1">
        <f t="shared" si="970"/>
        <v>0.96653735241715144</v>
      </c>
      <c r="M3324" s="1">
        <f t="shared" si="971"/>
        <v>93</v>
      </c>
      <c r="N3324" s="1">
        <f t="shared" si="972"/>
        <v>0.38443461500304205</v>
      </c>
      <c r="O3324" s="1">
        <f t="shared" si="986"/>
        <v>2.9498134283413528E-2</v>
      </c>
      <c r="P3324" s="1">
        <f t="shared" si="988"/>
        <v>0.22621184801530314</v>
      </c>
      <c r="Q3324">
        <f t="shared" si="973"/>
        <v>4.3769902846423294</v>
      </c>
      <c r="R3324">
        <f t="shared" si="974"/>
        <v>11.424594352272779</v>
      </c>
      <c r="S3324">
        <f t="shared" si="975"/>
        <v>1.4953657529152853</v>
      </c>
      <c r="T3324">
        <v>0.2432</v>
      </c>
      <c r="U3324" s="1">
        <f t="shared" si="976"/>
        <v>-0.29487642358888344</v>
      </c>
      <c r="V3324" s="1">
        <v>34</v>
      </c>
      <c r="W3324" s="1">
        <f t="shared" si="977"/>
        <v>13.380783164482262</v>
      </c>
      <c r="X3324" s="1">
        <f t="shared" si="978"/>
        <v>31.733979846058308</v>
      </c>
      <c r="Y3324" s="1">
        <f t="shared" si="979"/>
        <v>1.0275161427999213</v>
      </c>
      <c r="Z3324" s="1">
        <f t="shared" si="987"/>
        <v>2.8880000000000003</v>
      </c>
      <c r="AA3324" s="1">
        <f t="shared" si="980"/>
        <v>5.8785066622087247E-2</v>
      </c>
      <c r="AB3324" s="1">
        <f t="shared" si="981"/>
        <v>2.5156381999999997</v>
      </c>
      <c r="AC3324" s="1">
        <f t="shared" si="982"/>
        <v>0.97233639771832736</v>
      </c>
      <c r="AF3324" s="1">
        <f t="shared" si="983"/>
        <v>3.4805968205906384</v>
      </c>
      <c r="AG3324" s="1">
        <f t="shared" si="984"/>
        <v>2.9484961422737399</v>
      </c>
      <c r="AH3324" s="1">
        <f t="shared" si="985"/>
        <v>2.5747780097295458</v>
      </c>
      <c r="AI3324">
        <v>3.8</v>
      </c>
      <c r="AJ3324">
        <v>10</v>
      </c>
      <c r="AK3324">
        <v>52</v>
      </c>
      <c r="AL3324">
        <v>10</v>
      </c>
      <c r="AM3324">
        <v>9093</v>
      </c>
      <c r="AN3324">
        <v>9107</v>
      </c>
      <c r="AO3324">
        <v>9052</v>
      </c>
      <c r="AP3324">
        <v>24</v>
      </c>
      <c r="AQ3324">
        <v>0</v>
      </c>
    </row>
    <row r="3325" spans="1:43">
      <c r="A3325" s="27">
        <v>41309</v>
      </c>
      <c r="B3325" s="27"/>
      <c r="C3325">
        <v>-8.6999999999999993</v>
      </c>
      <c r="D3325">
        <v>-1.6</v>
      </c>
      <c r="E3325">
        <v>-11</v>
      </c>
      <c r="F3325">
        <v>84</v>
      </c>
      <c r="G3325">
        <v>56</v>
      </c>
      <c r="H3325">
        <v>3.3</v>
      </c>
      <c r="I3325" s="10">
        <v>935</v>
      </c>
      <c r="J3325">
        <v>1.7</v>
      </c>
      <c r="K3325" s="2">
        <v>10</v>
      </c>
      <c r="L3325" s="1">
        <f t="shared" si="970"/>
        <v>0.80840513576011919</v>
      </c>
      <c r="M3325" s="1">
        <f t="shared" si="971"/>
        <v>112</v>
      </c>
      <c r="N3325" s="1">
        <f t="shared" si="972"/>
        <v>0.31666351439151719</v>
      </c>
      <c r="O3325" s="1">
        <f t="shared" si="986"/>
        <v>2.4832333332117002E-2</v>
      </c>
      <c r="P3325" s="1">
        <f t="shared" si="988"/>
        <v>0.2999483891406125</v>
      </c>
      <c r="Q3325">
        <f t="shared" si="973"/>
        <v>2.3527217870289405</v>
      </c>
      <c r="R3325">
        <f t="shared" si="974"/>
        <v>11.434790690754106</v>
      </c>
      <c r="S3325">
        <f t="shared" si="975"/>
        <v>1.4967003521929458</v>
      </c>
      <c r="T3325">
        <v>0.2432</v>
      </c>
      <c r="U3325" s="1">
        <f t="shared" si="976"/>
        <v>-0.28995816226564514</v>
      </c>
      <c r="V3325" s="1">
        <v>35</v>
      </c>
      <c r="W3325" s="1">
        <f t="shared" si="977"/>
        <v>9.6677089289986071</v>
      </c>
      <c r="X3325" s="1">
        <f t="shared" si="978"/>
        <v>31.842704429534351</v>
      </c>
      <c r="Y3325" s="1">
        <f t="shared" si="979"/>
        <v>1.0271987544414871</v>
      </c>
      <c r="Z3325" s="1">
        <f t="shared" si="987"/>
        <v>-0.94999999999999962</v>
      </c>
      <c r="AA3325" s="1">
        <f t="shared" si="980"/>
        <v>5.8647460730682485E-2</v>
      </c>
      <c r="AB3325" s="1">
        <f t="shared" si="981"/>
        <v>2.5215407000000001</v>
      </c>
      <c r="AC3325" s="1">
        <f t="shared" si="982"/>
        <v>1.2715168277855049</v>
      </c>
      <c r="AF3325" s="1">
        <f t="shared" si="983"/>
        <v>2.0433515932881012</v>
      </c>
      <c r="AG3325" s="1">
        <f t="shared" si="984"/>
        <v>2.4029312840292336</v>
      </c>
      <c r="AH3325" s="1">
        <f t="shared" si="985"/>
        <v>3.097767988996559</v>
      </c>
      <c r="AI3325">
        <v>3</v>
      </c>
      <c r="AJ3325">
        <v>5</v>
      </c>
      <c r="AK3325">
        <v>43</v>
      </c>
      <c r="AL3325">
        <v>4</v>
      </c>
      <c r="AM3325">
        <v>9126</v>
      </c>
      <c r="AN3325">
        <v>9151</v>
      </c>
      <c r="AO3325">
        <v>9096</v>
      </c>
      <c r="AP3325">
        <v>27</v>
      </c>
      <c r="AQ3325">
        <v>0</v>
      </c>
    </row>
    <row r="3326" spans="1:43">
      <c r="A3326" s="27">
        <v>41310</v>
      </c>
      <c r="B3326" s="27"/>
      <c r="C3326">
        <v>-5.8</v>
      </c>
      <c r="D3326">
        <v>-0.4</v>
      </c>
      <c r="E3326">
        <v>-9.9</v>
      </c>
      <c r="F3326">
        <v>77</v>
      </c>
      <c r="G3326">
        <v>62</v>
      </c>
      <c r="H3326">
        <v>3.7</v>
      </c>
      <c r="I3326" s="10">
        <v>935</v>
      </c>
      <c r="J3326">
        <v>1.3</v>
      </c>
      <c r="K3326" s="2">
        <v>10</v>
      </c>
      <c r="L3326" s="1">
        <f t="shared" si="970"/>
        <v>0.87597763667093964</v>
      </c>
      <c r="M3326" s="1">
        <f t="shared" si="971"/>
        <v>92</v>
      </c>
      <c r="N3326" s="1">
        <f t="shared" si="972"/>
        <v>0.39639629419906164</v>
      </c>
      <c r="O3326" s="1">
        <f t="shared" si="986"/>
        <v>3.0310950065126106E-2</v>
      </c>
      <c r="P3326" s="1">
        <f t="shared" si="988"/>
        <v>0.31648317066472242</v>
      </c>
      <c r="Q3326">
        <f t="shared" si="973"/>
        <v>2.5807550000877244</v>
      </c>
      <c r="R3326">
        <f t="shared" si="974"/>
        <v>11.445133166886773</v>
      </c>
      <c r="S3326">
        <f t="shared" si="975"/>
        <v>1.4980540794354416</v>
      </c>
      <c r="T3326">
        <v>0.2432</v>
      </c>
      <c r="U3326" s="1">
        <f t="shared" si="976"/>
        <v>-0.28495412183445434</v>
      </c>
      <c r="V3326" s="1">
        <v>36</v>
      </c>
      <c r="W3326" s="1">
        <f t="shared" si="977"/>
        <v>10.127755700468011</v>
      </c>
      <c r="X3326" s="1">
        <f t="shared" si="978"/>
        <v>31.952446950215215</v>
      </c>
      <c r="Y3326" s="1">
        <f t="shared" si="979"/>
        <v>1.0268733198019095</v>
      </c>
      <c r="Z3326" s="1">
        <f t="shared" si="987"/>
        <v>1.1019999999999999</v>
      </c>
      <c r="AA3326" s="1">
        <f t="shared" si="980"/>
        <v>5.8807143511495373E-2</v>
      </c>
      <c r="AB3326" s="1">
        <f t="shared" si="981"/>
        <v>2.5146937999999999</v>
      </c>
      <c r="AC3326" s="1">
        <f t="shared" si="982"/>
        <v>0.97233639771832736</v>
      </c>
      <c r="AF3326" s="1">
        <f t="shared" si="983"/>
        <v>2.7181599374446144</v>
      </c>
      <c r="AG3326" s="1">
        <f t="shared" si="984"/>
        <v>2.5366832024099026</v>
      </c>
      <c r="AH3326" s="1">
        <f t="shared" si="985"/>
        <v>2.7620222680259778</v>
      </c>
      <c r="AI3326">
        <v>3.4</v>
      </c>
      <c r="AJ3326">
        <v>4</v>
      </c>
      <c r="AK3326">
        <v>50</v>
      </c>
      <c r="AL3326">
        <v>10</v>
      </c>
      <c r="AM3326">
        <v>9171</v>
      </c>
      <c r="AN3326">
        <v>9191</v>
      </c>
      <c r="AO3326">
        <v>9150</v>
      </c>
      <c r="AP3326">
        <v>31</v>
      </c>
      <c r="AQ3326">
        <v>0</v>
      </c>
    </row>
    <row r="3327" spans="1:43">
      <c r="A3327" s="27">
        <v>41311</v>
      </c>
      <c r="B3327" s="27"/>
      <c r="C3327">
        <v>-4.3</v>
      </c>
      <c r="D3327">
        <v>-2.2000000000000002</v>
      </c>
      <c r="E3327">
        <v>-7.2</v>
      </c>
      <c r="F3327">
        <v>87</v>
      </c>
      <c r="G3327">
        <v>72</v>
      </c>
      <c r="H3327">
        <v>0</v>
      </c>
      <c r="I3327" s="10">
        <v>935</v>
      </c>
      <c r="J3327">
        <v>1.5</v>
      </c>
      <c r="K3327" s="2">
        <v>10</v>
      </c>
      <c r="L3327" s="1">
        <f t="shared" si="970"/>
        <v>0.73561296107191632</v>
      </c>
      <c r="M3327" s="1">
        <f t="shared" si="971"/>
        <v>102</v>
      </c>
      <c r="N3327" s="1">
        <f t="shared" si="972"/>
        <v>0.44424678094924552</v>
      </c>
      <c r="O3327" s="1">
        <f t="shared" si="986"/>
        <v>3.3533925994768884E-2</v>
      </c>
      <c r="P3327" s="1">
        <f t="shared" si="988"/>
        <v>0.36865559357944561</v>
      </c>
      <c r="Q3327">
        <f t="shared" si="973"/>
        <v>0.64779654872795378</v>
      </c>
      <c r="R3327">
        <f t="shared" si="974"/>
        <v>11.455617790686643</v>
      </c>
      <c r="S3327">
        <f t="shared" si="975"/>
        <v>1.4994264123935397</v>
      </c>
      <c r="T3327">
        <v>0.2432</v>
      </c>
      <c r="U3327" s="1">
        <f t="shared" si="976"/>
        <v>-0.27986578265413603</v>
      </c>
      <c r="V3327" s="1">
        <v>37</v>
      </c>
      <c r="W3327" s="1">
        <f t="shared" si="977"/>
        <v>6.1721525705483042</v>
      </c>
      <c r="X3327" s="1">
        <f t="shared" si="978"/>
        <v>32.063130236614569</v>
      </c>
      <c r="Y3327" s="1">
        <f t="shared" si="979"/>
        <v>1.0265399351553988</v>
      </c>
      <c r="Z3327" s="1">
        <f t="shared" si="987"/>
        <v>0.57000000000000006</v>
      </c>
      <c r="AA3327" s="1">
        <f t="shared" si="980"/>
        <v>5.8890079739117231E-2</v>
      </c>
      <c r="AB3327" s="1">
        <f t="shared" si="981"/>
        <v>2.5111523</v>
      </c>
      <c r="AC3327" s="1">
        <f t="shared" si="982"/>
        <v>1.1219266127519161</v>
      </c>
      <c r="AF3327" s="1">
        <f t="shared" si="983"/>
        <v>2.2261402691344969</v>
      </c>
      <c r="AG3327" s="1">
        <f t="shared" si="984"/>
        <v>1.9866388903060814</v>
      </c>
      <c r="AH3327" s="1">
        <f t="shared" si="985"/>
        <v>2.2649434922668688</v>
      </c>
      <c r="AI3327">
        <v>2.7</v>
      </c>
      <c r="AJ3327">
        <v>4</v>
      </c>
      <c r="AK3327">
        <v>34</v>
      </c>
      <c r="AL3327">
        <v>3</v>
      </c>
      <c r="AM3327">
        <v>9196</v>
      </c>
      <c r="AN3327">
        <v>9224</v>
      </c>
      <c r="AO3327">
        <v>9176</v>
      </c>
      <c r="AP3327">
        <v>39</v>
      </c>
      <c r="AQ3327">
        <v>9</v>
      </c>
    </row>
    <row r="3328" spans="1:43">
      <c r="A3328" s="27">
        <v>41312</v>
      </c>
      <c r="B3328" s="27"/>
      <c r="C3328">
        <v>-4.3</v>
      </c>
      <c r="D3328">
        <v>-1.4</v>
      </c>
      <c r="E3328">
        <v>-5</v>
      </c>
      <c r="F3328">
        <v>94</v>
      </c>
      <c r="G3328">
        <v>76</v>
      </c>
      <c r="H3328">
        <v>4.4000000000000004</v>
      </c>
      <c r="I3328" s="10">
        <v>935</v>
      </c>
      <c r="J3328">
        <v>1.7</v>
      </c>
      <c r="K3328" s="2">
        <v>10</v>
      </c>
      <c r="L3328" s="1">
        <f t="shared" si="970"/>
        <v>0.93690271884818388</v>
      </c>
      <c r="M3328" s="1">
        <f t="shared" si="971"/>
        <v>112</v>
      </c>
      <c r="N3328" s="1">
        <f t="shared" si="972"/>
        <v>0.44424678094924552</v>
      </c>
      <c r="O3328" s="1">
        <f t="shared" si="986"/>
        <v>3.3533925994768884E-2</v>
      </c>
      <c r="P3328" s="1">
        <f t="shared" si="988"/>
        <v>0.44549821443567572</v>
      </c>
      <c r="Q3328">
        <f t="shared" si="973"/>
        <v>2.85172993752925</v>
      </c>
      <c r="R3328">
        <f t="shared" si="974"/>
        <v>11.466240593687434</v>
      </c>
      <c r="S3328">
        <f t="shared" si="975"/>
        <v>1.500816831634481</v>
      </c>
      <c r="T3328">
        <v>0.2432</v>
      </c>
      <c r="U3328" s="1">
        <f t="shared" si="976"/>
        <v>-0.27469465002184201</v>
      </c>
      <c r="V3328" s="1">
        <v>38</v>
      </c>
      <c r="W3328" s="1">
        <f t="shared" si="977"/>
        <v>10.947049161648234</v>
      </c>
      <c r="X3328" s="1">
        <f t="shared" si="978"/>
        <v>32.174676627156309</v>
      </c>
      <c r="Y3328" s="1">
        <f t="shared" si="979"/>
        <v>1.0261986991280374</v>
      </c>
      <c r="Z3328" s="1">
        <f t="shared" si="987"/>
        <v>0</v>
      </c>
      <c r="AA3328" s="1">
        <f t="shared" si="980"/>
        <v>5.8890079739117231E-2</v>
      </c>
      <c r="AB3328" s="1">
        <f t="shared" si="981"/>
        <v>2.5111523</v>
      </c>
      <c r="AC3328" s="1">
        <f t="shared" si="982"/>
        <v>1.2715168277855049</v>
      </c>
      <c r="AF3328" s="1">
        <f t="shared" si="983"/>
        <v>1.8955142146879205</v>
      </c>
      <c r="AG3328" s="1">
        <f t="shared" si="984"/>
        <v>2.7296472557703861</v>
      </c>
      <c r="AH3328" s="1">
        <f t="shared" si="985"/>
        <v>3.7008726288011666</v>
      </c>
      <c r="AI3328">
        <v>3.1</v>
      </c>
      <c r="AJ3328">
        <v>15</v>
      </c>
      <c r="AK3328">
        <v>57</v>
      </c>
      <c r="AL3328">
        <v>14</v>
      </c>
      <c r="AM3328">
        <v>9226</v>
      </c>
      <c r="AN3328">
        <v>9245</v>
      </c>
      <c r="AO3328">
        <v>9202</v>
      </c>
      <c r="AP3328">
        <v>42</v>
      </c>
      <c r="AQ3328">
        <v>44</v>
      </c>
    </row>
    <row r="3329" spans="1:43">
      <c r="A3329" s="27">
        <v>41313</v>
      </c>
      <c r="B3329" s="27"/>
      <c r="C3329">
        <v>-6.7</v>
      </c>
      <c r="D3329">
        <v>-4.5999999999999996</v>
      </c>
      <c r="E3329">
        <v>-7.7</v>
      </c>
      <c r="F3329">
        <v>97</v>
      </c>
      <c r="G3329">
        <v>96</v>
      </c>
      <c r="H3329">
        <v>0.6</v>
      </c>
      <c r="I3329" s="10">
        <v>935</v>
      </c>
      <c r="J3329">
        <v>1.6</v>
      </c>
      <c r="K3329" s="2">
        <v>10</v>
      </c>
      <c r="L3329" s="1">
        <f t="shared" si="970"/>
        <v>0.70306783602059042</v>
      </c>
      <c r="M3329" s="1">
        <f t="shared" si="971"/>
        <v>98</v>
      </c>
      <c r="N3329" s="1">
        <f t="shared" si="972"/>
        <v>0.36993352420035225</v>
      </c>
      <c r="O3329" s="1">
        <f t="shared" si="986"/>
        <v>2.8508675324393083E-2</v>
      </c>
      <c r="P3329" s="1">
        <f t="shared" si="988"/>
        <v>0.37622356730752304</v>
      </c>
      <c r="Q3329">
        <f t="shared" si="973"/>
        <v>0.92869351992443072</v>
      </c>
      <c r="R3329">
        <f t="shared" si="974"/>
        <v>11.47699763187557</v>
      </c>
      <c r="S3329">
        <f t="shared" si="975"/>
        <v>1.5022248209261218</v>
      </c>
      <c r="T3329">
        <v>0.2432</v>
      </c>
      <c r="U3329" s="1">
        <f t="shared" si="976"/>
        <v>-0.26944225372773539</v>
      </c>
      <c r="V3329" s="1">
        <v>39</v>
      </c>
      <c r="W3329" s="1">
        <f t="shared" si="977"/>
        <v>6.8650966045034556</v>
      </c>
      <c r="X3329" s="1">
        <f t="shared" si="978"/>
        <v>32.287008045439194</v>
      </c>
      <c r="Y3329" s="1">
        <f t="shared" si="979"/>
        <v>1.0258497126686026</v>
      </c>
      <c r="Z3329" s="1">
        <f t="shared" si="987"/>
        <v>-0.91200000000000014</v>
      </c>
      <c r="AA3329" s="1">
        <f t="shared" si="980"/>
        <v>5.87574938091757E-2</v>
      </c>
      <c r="AB3329" s="1">
        <f t="shared" si="981"/>
        <v>2.5168187</v>
      </c>
      <c r="AC3329" s="1">
        <f t="shared" si="982"/>
        <v>1.1967217202687106</v>
      </c>
      <c r="AF3329" s="1">
        <f t="shared" si="983"/>
        <v>1.4513075803637465</v>
      </c>
      <c r="AG3329" s="1">
        <f t="shared" si="984"/>
        <v>2.0505204914433381</v>
      </c>
      <c r="AH3329" s="1">
        <f t="shared" si="985"/>
        <v>2.8189734518975609</v>
      </c>
      <c r="AI3329">
        <v>3.1</v>
      </c>
      <c r="AJ3329">
        <v>4</v>
      </c>
      <c r="AK3329">
        <v>48</v>
      </c>
      <c r="AL3329">
        <v>3</v>
      </c>
      <c r="AM3329">
        <v>9147</v>
      </c>
      <c r="AN3329">
        <v>9211</v>
      </c>
      <c r="AO3329">
        <v>9099</v>
      </c>
      <c r="AP3329">
        <v>36</v>
      </c>
      <c r="AQ3329">
        <v>0</v>
      </c>
    </row>
    <row r="3330" spans="1:43">
      <c r="A3330" s="27">
        <v>41314</v>
      </c>
      <c r="B3330" s="27"/>
      <c r="C3330">
        <v>-8.1</v>
      </c>
      <c r="D3330">
        <v>-5.3</v>
      </c>
      <c r="E3330">
        <v>-9.1999999999999993</v>
      </c>
      <c r="F3330">
        <v>93</v>
      </c>
      <c r="G3330">
        <v>66</v>
      </c>
      <c r="H3330">
        <v>4.3</v>
      </c>
      <c r="I3330" s="10">
        <v>935</v>
      </c>
      <c r="J3330">
        <v>2</v>
      </c>
      <c r="K3330" s="2">
        <v>10</v>
      </c>
      <c r="L3330" s="1">
        <f t="shared" si="970"/>
        <v>0.83332134968930671</v>
      </c>
      <c r="M3330" s="1">
        <f t="shared" si="971"/>
        <v>120</v>
      </c>
      <c r="N3330" s="1">
        <f t="shared" si="972"/>
        <v>0.33187876416236572</v>
      </c>
      <c r="O3330" s="1">
        <f t="shared" si="986"/>
        <v>2.5889412288005603E-2</v>
      </c>
      <c r="P3330" s="1">
        <f t="shared" si="988"/>
        <v>0.318574506328131</v>
      </c>
      <c r="Q3330">
        <f t="shared" si="973"/>
        <v>2.7873823599869114</v>
      </c>
      <c r="R3330">
        <f t="shared" si="974"/>
        <v>11.487884988420509</v>
      </c>
      <c r="S3330">
        <f t="shared" si="975"/>
        <v>1.5036498675943075</v>
      </c>
      <c r="T3330">
        <v>0.2432</v>
      </c>
      <c r="U3330" s="1">
        <f t="shared" si="976"/>
        <v>-0.26411014760242796</v>
      </c>
      <c r="V3330" s="1">
        <v>40</v>
      </c>
      <c r="W3330" s="1">
        <f t="shared" si="977"/>
        <v>10.906125624774061</v>
      </c>
      <c r="X3330" s="1">
        <f t="shared" si="978"/>
        <v>32.400046076461379</v>
      </c>
      <c r="Y3330" s="1">
        <f t="shared" si="979"/>
        <v>1.0254930790187036</v>
      </c>
      <c r="Z3330" s="1">
        <f t="shared" si="987"/>
        <v>-0.53199999999999981</v>
      </c>
      <c r="AA3330" s="1">
        <f t="shared" si="980"/>
        <v>5.8680427358346214E-2</v>
      </c>
      <c r="AB3330" s="1">
        <f t="shared" si="981"/>
        <v>2.5201240999999999</v>
      </c>
      <c r="AC3330" s="1">
        <f t="shared" si="982"/>
        <v>1.4959021503358882</v>
      </c>
      <c r="AF3330" s="1">
        <f t="shared" si="983"/>
        <v>1.4275045514373417</v>
      </c>
      <c r="AG3330" s="1">
        <f t="shared" si="984"/>
        <v>2.6490168035234856</v>
      </c>
      <c r="AH3330" s="1">
        <f t="shared" si="985"/>
        <v>3.3368036583083853</v>
      </c>
      <c r="AI3330">
        <v>4.5</v>
      </c>
      <c r="AJ3330">
        <v>15</v>
      </c>
      <c r="AK3330">
        <v>65</v>
      </c>
      <c r="AL3330">
        <v>15</v>
      </c>
      <c r="AM3330">
        <v>9170</v>
      </c>
      <c r="AN3330">
        <v>9209</v>
      </c>
      <c r="AO3330">
        <v>9101</v>
      </c>
      <c r="AP3330">
        <v>31</v>
      </c>
      <c r="AQ3330">
        <v>37</v>
      </c>
    </row>
    <row r="3331" spans="1:43">
      <c r="A3331" s="27">
        <v>41315</v>
      </c>
      <c r="B3331" s="27"/>
      <c r="C3331">
        <v>-10.4</v>
      </c>
      <c r="D3331">
        <v>-7.9</v>
      </c>
      <c r="E3331">
        <v>-12.1</v>
      </c>
      <c r="F3331">
        <v>88</v>
      </c>
      <c r="G3331">
        <v>76</v>
      </c>
      <c r="H3331">
        <v>2.1</v>
      </c>
      <c r="I3331" s="10">
        <v>935</v>
      </c>
      <c r="J3331">
        <v>1.8</v>
      </c>
      <c r="K3331" s="2">
        <v>10</v>
      </c>
      <c r="L3331" s="1">
        <f t="shared" si="970"/>
        <v>0.71874292326434108</v>
      </c>
      <c r="M3331" s="1">
        <f t="shared" si="971"/>
        <v>100</v>
      </c>
      <c r="N3331" s="1">
        <f t="shared" si="972"/>
        <v>0.27686321590490087</v>
      </c>
      <c r="O3331" s="1">
        <f t="shared" si="986"/>
        <v>2.2037799190427473E-2</v>
      </c>
      <c r="P3331" s="1">
        <f t="shared" si="988"/>
        <v>0.24888274361145479</v>
      </c>
      <c r="Q3331">
        <f t="shared" si="973"/>
        <v>1.6749519292892761</v>
      </c>
      <c r="R3331">
        <f t="shared" si="974"/>
        <v>11.498898776200029</v>
      </c>
      <c r="S3331">
        <f t="shared" si="975"/>
        <v>1.5050914628534071</v>
      </c>
      <c r="T3331">
        <v>0.2432</v>
      </c>
      <c r="U3331" s="1">
        <f t="shared" si="976"/>
        <v>-0.25869990905730694</v>
      </c>
      <c r="V3331" s="1">
        <v>41</v>
      </c>
      <c r="W3331" s="1">
        <f t="shared" si="977"/>
        <v>8.5449638003023711</v>
      </c>
      <c r="X3331" s="1">
        <f t="shared" si="978"/>
        <v>32.513712043717298</v>
      </c>
      <c r="Y3331" s="1">
        <f t="shared" si="979"/>
        <v>1.025128903682238</v>
      </c>
      <c r="Z3331" s="1">
        <f t="shared" si="987"/>
        <v>-0.87400000000000033</v>
      </c>
      <c r="AA3331" s="1">
        <f t="shared" si="980"/>
        <v>5.8554256120583917E-2</v>
      </c>
      <c r="AB3331" s="1">
        <f t="shared" si="981"/>
        <v>2.5255543999999999</v>
      </c>
      <c r="AC3331" s="1">
        <f t="shared" si="982"/>
        <v>1.3463119353022994</v>
      </c>
      <c r="AF3331" s="1">
        <f t="shared" si="983"/>
        <v>1.134098447830022</v>
      </c>
      <c r="AG3331" s="1">
        <f t="shared" si="984"/>
        <v>2.2352334307227846</v>
      </c>
      <c r="AH3331" s="1">
        <f t="shared" si="985"/>
        <v>2.6681641525666357</v>
      </c>
      <c r="AI3331">
        <v>3.3</v>
      </c>
      <c r="AJ3331">
        <v>3</v>
      </c>
      <c r="AK3331">
        <v>53</v>
      </c>
      <c r="AL3331">
        <v>3</v>
      </c>
      <c r="AM3331">
        <v>9246</v>
      </c>
      <c r="AN3331">
        <v>9269</v>
      </c>
      <c r="AO3331">
        <v>9208</v>
      </c>
      <c r="AP3331">
        <v>25</v>
      </c>
      <c r="AQ3331">
        <v>32700</v>
      </c>
    </row>
    <row r="3332" spans="1:43">
      <c r="A3332" s="27">
        <v>41316</v>
      </c>
      <c r="B3332" s="27"/>
      <c r="C3332">
        <v>-12.1</v>
      </c>
      <c r="D3332">
        <v>-5.6</v>
      </c>
      <c r="E3332">
        <v>-15.2</v>
      </c>
      <c r="F3332">
        <v>79</v>
      </c>
      <c r="G3332">
        <v>50</v>
      </c>
      <c r="H3332">
        <v>8.5</v>
      </c>
      <c r="I3332" s="10">
        <v>935</v>
      </c>
      <c r="J3332">
        <v>2</v>
      </c>
      <c r="K3332" s="2">
        <v>10</v>
      </c>
      <c r="L3332" s="1">
        <f t="shared" ref="L3332:L3395" si="989">(0.408*O3332*(W3332-Q3332-Z3332)+AA3332*AC3332*(N3332-P3332)*900/(C3332+273))/(O3332+AA3332*(1+0.34*AC3332))</f>
        <v>0.94364124235609892</v>
      </c>
      <c r="M3332" s="1">
        <f t="shared" ref="M3332:M3395" si="990">F3332*2-G3332</f>
        <v>108</v>
      </c>
      <c r="N3332" s="1">
        <f t="shared" ref="N3332:N3395" si="991">0.611*EXP(17.27*C3332/(C3332+237.3))</f>
        <v>0.24157489576926788</v>
      </c>
      <c r="O3332" s="1">
        <f t="shared" si="986"/>
        <v>1.9520322233058666E-2</v>
      </c>
      <c r="P3332" s="1">
        <f t="shared" si="988"/>
        <v>0.20181427916784411</v>
      </c>
      <c r="Q3332">
        <f t="shared" ref="Q3332:Q3395" si="992">2.45*(0.9*H3332/R3332+0.1)*(0.34-0.14*P3332^0.5)*((D3332+273)^4+(E3332+273)^4)*10^(-9)</f>
        <v>4.9470628316187559</v>
      </c>
      <c r="R3332">
        <f t="shared" ref="R3332:R3395" si="993">7.64*S3332</f>
        <v>11.510035140120499</v>
      </c>
      <c r="S3332">
        <f t="shared" ref="S3332:S3395" si="994">ACOS(-TAN(T3332)*TAN(U3332))</f>
        <v>1.506549102110013</v>
      </c>
      <c r="T3332">
        <v>0.2432</v>
      </c>
      <c r="U3332" s="1">
        <f t="shared" ref="U3332:U3395" si="995">0.409*SIN(0.0172*V3332-1.39)</f>
        <v>-0.25321313861788464</v>
      </c>
      <c r="V3332" s="1">
        <v>42</v>
      </c>
      <c r="W3332" s="1">
        <f t="shared" ref="W3332:W3395" si="996">0.77*(0.25+0.5*H3332/R3332)*X3332</f>
        <v>15.557554105779452</v>
      </c>
      <c r="X3332" s="1">
        <f t="shared" ref="X3332:X3395" si="997">37.6*Y3332*(S3332*SIN(T3332)*SIN(U3332)+COS(T3332)*COS(U3332)*SIN(S3332))</f>
        <v>32.62792708707525</v>
      </c>
      <c r="Y3332" s="1">
        <f t="shared" ref="Y3332:Y3395" si="998">1+0.033*COS(0.0172*V3332)</f>
        <v>1.0247572943941816</v>
      </c>
      <c r="Z3332" s="1">
        <f t="shared" si="987"/>
        <v>-0.64599999999999969</v>
      </c>
      <c r="AA3332" s="1">
        <f t="shared" ref="AA3332:AA3395" si="999">(0.00163*101.3*((293-0.0065*I3332)/293)^5.26)/AB3332</f>
        <v>5.8461347288522349E-2</v>
      </c>
      <c r="AB3332" s="1">
        <f t="shared" ref="AB3332:AB3395" si="1000">2.501-C3332*2.361*10^(-3)</f>
        <v>2.5295681000000001</v>
      </c>
      <c r="AC3332" s="1">
        <f t="shared" ref="AC3332:AC3395" si="1001">4.87*J3332/(LN(67.8*K3332-5.42))</f>
        <v>1.4959021503358882</v>
      </c>
      <c r="AF3332" s="1">
        <f t="shared" ref="AF3332:AF3395" si="1002">0.0023*X3332*(C3332+17.8)*(D3332-E3332)^0.5</f>
        <v>1.3253414823911256</v>
      </c>
      <c r="AG3332" s="1">
        <f t="shared" ref="AG3332:AG3395" si="1003">0.489+0.289*(W3332-Q3332)+0.023*C3332</f>
        <v>3.2771319782324415</v>
      </c>
      <c r="AH3332" s="1">
        <f t="shared" ref="AH3332:AH3395" si="1004">1.26*O3332/(O3332+AA3332)*(W3332-Q3332-Z3332)</f>
        <v>3.5503244053882441</v>
      </c>
      <c r="AI3332">
        <v>3.1</v>
      </c>
      <c r="AJ3332">
        <v>10</v>
      </c>
      <c r="AK3332">
        <v>44</v>
      </c>
      <c r="AL3332">
        <v>4</v>
      </c>
      <c r="AM3332">
        <v>9269</v>
      </c>
      <c r="AN3332">
        <v>9282</v>
      </c>
      <c r="AO3332">
        <v>9252</v>
      </c>
      <c r="AP3332">
        <v>19</v>
      </c>
      <c r="AQ3332">
        <v>0</v>
      </c>
    </row>
    <row r="3333" spans="1:43">
      <c r="A3333" s="27">
        <v>41317</v>
      </c>
      <c r="B3333" s="27"/>
      <c r="C3333">
        <v>-10.199999999999999</v>
      </c>
      <c r="D3333">
        <v>-2.8</v>
      </c>
      <c r="E3333">
        <v>-19.3</v>
      </c>
      <c r="F3333">
        <v>66</v>
      </c>
      <c r="G3333">
        <v>30</v>
      </c>
      <c r="H3333">
        <v>7.8</v>
      </c>
      <c r="I3333" s="10">
        <v>935</v>
      </c>
      <c r="J3333">
        <v>1.8</v>
      </c>
      <c r="K3333" s="2">
        <v>10</v>
      </c>
      <c r="L3333" s="1">
        <f t="shared" si="989"/>
        <v>1.1435425080207571</v>
      </c>
      <c r="M3333" s="1">
        <f t="shared" si="990"/>
        <v>102</v>
      </c>
      <c r="N3333" s="1">
        <f t="shared" si="991"/>
        <v>0.28130228885583836</v>
      </c>
      <c r="O3333" s="1">
        <f t="shared" ref="O3333:O3396" si="1005">4098*N3333/((C3333+237.3)^2)</f>
        <v>2.2351720159885985E-2</v>
      </c>
      <c r="P3333" s="1">
        <f t="shared" si="988"/>
        <v>0.14211781345705218</v>
      </c>
      <c r="Q3333">
        <f t="shared" si="992"/>
        <v>4.7282349585723962</v>
      </c>
      <c r="R3333">
        <f t="shared" si="993"/>
        <v>11.521290259232892</v>
      </c>
      <c r="S3333">
        <f t="shared" si="994"/>
        <v>1.5080222852399074</v>
      </c>
      <c r="T3333">
        <v>0.2432</v>
      </c>
      <c r="U3333" s="1">
        <f t="shared" si="995"/>
        <v>-0.24765145945031075</v>
      </c>
      <c r="V3333" s="1">
        <v>43</v>
      </c>
      <c r="W3333" s="1">
        <f t="shared" si="996"/>
        <v>14.837245661202665</v>
      </c>
      <c r="X3333" s="1">
        <f t="shared" si="997"/>
        <v>32.742612241340503</v>
      </c>
      <c r="Y3333" s="1">
        <f t="shared" si="998"/>
        <v>1.0243783610887156</v>
      </c>
      <c r="Z3333" s="1">
        <f t="shared" si="987"/>
        <v>0.7220000000000002</v>
      </c>
      <c r="AA3333" s="1">
        <f t="shared" si="999"/>
        <v>5.8565205989756543E-2</v>
      </c>
      <c r="AB3333" s="1">
        <f t="shared" si="1000"/>
        <v>2.5250821999999999</v>
      </c>
      <c r="AC3333" s="1">
        <f t="shared" si="1001"/>
        <v>1.3463119353022994</v>
      </c>
      <c r="AF3333" s="1">
        <f t="shared" si="1002"/>
        <v>2.3248595716284286</v>
      </c>
      <c r="AG3333" s="1">
        <f t="shared" si="1003"/>
        <v>3.1759040930601472</v>
      </c>
      <c r="AH3333" s="1">
        <f t="shared" si="1004"/>
        <v>3.2671527008889782</v>
      </c>
      <c r="AI3333">
        <v>3.2</v>
      </c>
      <c r="AJ3333">
        <v>5</v>
      </c>
      <c r="AK3333">
        <v>45</v>
      </c>
      <c r="AL3333">
        <v>10</v>
      </c>
      <c r="AM3333">
        <v>9196</v>
      </c>
      <c r="AN3333">
        <v>9255</v>
      </c>
      <c r="AO3333">
        <v>9170</v>
      </c>
      <c r="AP3333">
        <v>18</v>
      </c>
      <c r="AQ3333">
        <v>0</v>
      </c>
    </row>
    <row r="3334" spans="1:43">
      <c r="A3334" s="27">
        <v>41318</v>
      </c>
      <c r="B3334" s="27"/>
      <c r="C3334">
        <v>-11.7</v>
      </c>
      <c r="D3334">
        <v>-6.6</v>
      </c>
      <c r="E3334">
        <v>-13.3</v>
      </c>
      <c r="F3334">
        <v>85</v>
      </c>
      <c r="G3334">
        <v>56</v>
      </c>
      <c r="H3334">
        <v>5.6</v>
      </c>
      <c r="I3334" s="10">
        <v>935</v>
      </c>
      <c r="J3334">
        <v>1.7</v>
      </c>
      <c r="K3334" s="2">
        <v>10</v>
      </c>
      <c r="L3334" s="1">
        <f t="shared" si="989"/>
        <v>0.80710263624052947</v>
      </c>
      <c r="M3334" s="1">
        <f t="shared" si="990"/>
        <v>114</v>
      </c>
      <c r="N3334" s="1">
        <f t="shared" si="991"/>
        <v>0.24949661885762792</v>
      </c>
      <c r="O3334" s="1">
        <f t="shared" si="1005"/>
        <v>2.0089005050333841E-2</v>
      </c>
      <c r="P3334" s="1">
        <f t="shared" si="988"/>
        <v>0.22928968938171096</v>
      </c>
      <c r="Q3334">
        <f t="shared" si="992"/>
        <v>3.442423826226126</v>
      </c>
      <c r="R3334">
        <f t="shared" si="993"/>
        <v>11.532660348645839</v>
      </c>
      <c r="S3334">
        <f t="shared" si="994"/>
        <v>1.5095105168384606</v>
      </c>
      <c r="T3334">
        <v>0.2432</v>
      </c>
      <c r="U3334" s="1">
        <f t="shared" si="995"/>
        <v>-0.24201651688118689</v>
      </c>
      <c r="V3334" s="1">
        <v>44</v>
      </c>
      <c r="W3334" s="1">
        <f t="shared" si="996"/>
        <v>12.467762006264017</v>
      </c>
      <c r="X3334" s="1">
        <f t="shared" si="997"/>
        <v>32.857688515405187</v>
      </c>
      <c r="Y3334" s="1">
        <f t="shared" si="998"/>
        <v>1.0239922158667056</v>
      </c>
      <c r="Z3334" s="1">
        <f t="shared" ref="Z3334:Z3397" si="1006">0.38*(C3334-C3333)</f>
        <v>-0.57000000000000006</v>
      </c>
      <c r="AA3334" s="1">
        <f t="shared" si="999"/>
        <v>5.8483181654932541E-2</v>
      </c>
      <c r="AB3334" s="1">
        <f t="shared" si="1000"/>
        <v>2.5286236999999998</v>
      </c>
      <c r="AC3334" s="1">
        <f t="shared" si="1001"/>
        <v>1.2715168277855049</v>
      </c>
      <c r="AF3334" s="1">
        <f t="shared" si="1002"/>
        <v>1.1932517518681762</v>
      </c>
      <c r="AG3334" s="1">
        <f t="shared" si="1003"/>
        <v>2.8282227340309505</v>
      </c>
      <c r="AH3334" s="1">
        <f t="shared" si="1004"/>
        <v>3.0911524116123164</v>
      </c>
      <c r="AI3334">
        <v>3.7</v>
      </c>
      <c r="AJ3334">
        <v>5</v>
      </c>
      <c r="AK3334">
        <v>50</v>
      </c>
      <c r="AL3334">
        <v>3</v>
      </c>
      <c r="AM3334">
        <v>9207</v>
      </c>
      <c r="AN3334">
        <v>9221</v>
      </c>
      <c r="AO3334">
        <v>9175</v>
      </c>
      <c r="AP3334">
        <v>21</v>
      </c>
      <c r="AQ3334">
        <v>10</v>
      </c>
    </row>
    <row r="3335" spans="1:43">
      <c r="A3335" s="27">
        <v>41319</v>
      </c>
      <c r="B3335" s="27"/>
      <c r="C3335">
        <v>-15.7</v>
      </c>
      <c r="D3335">
        <v>-12.7</v>
      </c>
      <c r="E3335">
        <v>-19</v>
      </c>
      <c r="F3335">
        <v>86</v>
      </c>
      <c r="G3335">
        <v>73</v>
      </c>
      <c r="H3335">
        <v>6.1</v>
      </c>
      <c r="I3335" s="10">
        <v>935</v>
      </c>
      <c r="J3335">
        <v>1.7</v>
      </c>
      <c r="K3335" s="2">
        <v>10</v>
      </c>
      <c r="L3335" s="1">
        <f t="shared" si="989"/>
        <v>0.76187871761186943</v>
      </c>
      <c r="M3335" s="1">
        <f t="shared" si="990"/>
        <v>99</v>
      </c>
      <c r="N3335" s="1">
        <f t="shared" si="991"/>
        <v>0.17974613874672235</v>
      </c>
      <c r="O3335" s="1">
        <f t="shared" si="1005"/>
        <v>1.50000259962023E-2</v>
      </c>
      <c r="P3335" s="1">
        <f t="shared" ref="P3335:P3398" si="1007">0.5*(M3335/100)*0.611*EXP(17.27*E3335/(E3335+237.3))+0.5*(G3335/100)*0.611*EXP(17.27*D3335/(D3335+237.3))</f>
        <v>0.15126552805840543</v>
      </c>
      <c r="Q3335">
        <f t="shared" si="992"/>
        <v>3.5246031204372019</v>
      </c>
      <c r="R3335">
        <f t="shared" si="993"/>
        <v>11.544141661237511</v>
      </c>
      <c r="S3335">
        <f t="shared" si="994"/>
        <v>1.5110133064447004</v>
      </c>
      <c r="T3335">
        <v>0.2432</v>
      </c>
      <c r="U3335" s="1">
        <f t="shared" si="995"/>
        <v>-0.23630997791082498</v>
      </c>
      <c r="V3335" s="1">
        <v>45</v>
      </c>
      <c r="W3335" s="1">
        <f t="shared" si="996"/>
        <v>13.055245332946889</v>
      </c>
      <c r="X3335" s="1">
        <f t="shared" si="997"/>
        <v>32.973076971882499</v>
      </c>
      <c r="Y3335" s="1">
        <f t="shared" si="998"/>
        <v>1.0235989729625377</v>
      </c>
      <c r="Z3335" s="1">
        <f t="shared" si="1006"/>
        <v>-1.52</v>
      </c>
      <c r="AA3335" s="1">
        <f t="shared" si="999"/>
        <v>5.8265569190320506E-2</v>
      </c>
      <c r="AB3335" s="1">
        <f t="shared" si="1000"/>
        <v>2.5380677</v>
      </c>
      <c r="AC3335" s="1">
        <f t="shared" si="1001"/>
        <v>1.2715168277855049</v>
      </c>
      <c r="AF3335" s="1">
        <f t="shared" si="1002"/>
        <v>0.39973933153143548</v>
      </c>
      <c r="AG3335" s="1">
        <f t="shared" si="1003"/>
        <v>2.882255599415299</v>
      </c>
      <c r="AH3335" s="1">
        <f t="shared" si="1004"/>
        <v>2.8506900032801865</v>
      </c>
      <c r="AI3335">
        <v>4</v>
      </c>
      <c r="AJ3335">
        <v>4</v>
      </c>
      <c r="AK3335">
        <v>56</v>
      </c>
      <c r="AL3335">
        <v>4</v>
      </c>
      <c r="AM3335">
        <v>9166</v>
      </c>
      <c r="AN3335">
        <v>9213</v>
      </c>
      <c r="AO3335">
        <v>9138</v>
      </c>
      <c r="AP3335">
        <v>16</v>
      </c>
      <c r="AQ3335">
        <v>32700</v>
      </c>
    </row>
    <row r="3336" spans="1:43">
      <c r="A3336" s="27">
        <v>41320</v>
      </c>
      <c r="B3336" s="27"/>
      <c r="C3336">
        <v>-12.8</v>
      </c>
      <c r="D3336">
        <v>-3.7</v>
      </c>
      <c r="E3336">
        <v>-19</v>
      </c>
      <c r="F3336">
        <v>76</v>
      </c>
      <c r="G3336">
        <v>44</v>
      </c>
      <c r="H3336">
        <v>8.5</v>
      </c>
      <c r="I3336" s="10">
        <v>935</v>
      </c>
      <c r="J3336">
        <v>2</v>
      </c>
      <c r="K3336" s="2">
        <v>10</v>
      </c>
      <c r="L3336" s="1">
        <f t="shared" si="989"/>
        <v>0.83669113872630541</v>
      </c>
      <c r="M3336" s="1">
        <f t="shared" si="990"/>
        <v>108</v>
      </c>
      <c r="N3336" s="1">
        <f t="shared" si="991"/>
        <v>0.2282491319520244</v>
      </c>
      <c r="O3336" s="1">
        <f t="shared" si="1005"/>
        <v>1.8558736171733193E-2</v>
      </c>
      <c r="P3336" s="1">
        <f t="shared" si="1007"/>
        <v>0.17564143603464025</v>
      </c>
      <c r="Q3336">
        <f t="shared" si="992"/>
        <v>4.9484833839076101</v>
      </c>
      <c r="R3336">
        <f t="shared" si="993"/>
        <v>11.555730489168754</v>
      </c>
      <c r="S3336">
        <f t="shared" si="994"/>
        <v>1.5125301687393657</v>
      </c>
      <c r="T3336">
        <v>0.2432</v>
      </c>
      <c r="U3336" s="1">
        <f t="shared" si="995"/>
        <v>-0.23053353072009403</v>
      </c>
      <c r="V3336" s="1">
        <v>46</v>
      </c>
      <c r="W3336" s="1">
        <f t="shared" si="996"/>
        <v>15.740056719465969</v>
      </c>
      <c r="X3336" s="1">
        <f t="shared" si="997"/>
        <v>33.088698807119862</v>
      </c>
      <c r="Y3336" s="1">
        <f t="shared" si="998"/>
        <v>1.0231987487103245</v>
      </c>
      <c r="Z3336" s="1">
        <f t="shared" si="1006"/>
        <v>1.1019999999999994</v>
      </c>
      <c r="AA3336" s="1">
        <f t="shared" si="999"/>
        <v>5.8423176351927751E-2</v>
      </c>
      <c r="AB3336" s="1">
        <f t="shared" si="1000"/>
        <v>2.5312207999999998</v>
      </c>
      <c r="AC3336" s="1">
        <f t="shared" si="1001"/>
        <v>1.4959021503358882</v>
      </c>
      <c r="AF3336" s="1">
        <f t="shared" si="1002"/>
        <v>1.4884122814539726</v>
      </c>
      <c r="AG3336" s="1">
        <f t="shared" si="1003"/>
        <v>3.3133646939763648</v>
      </c>
      <c r="AH3336" s="1">
        <f t="shared" si="1004"/>
        <v>2.9433025091573555</v>
      </c>
      <c r="AI3336">
        <v>3.6</v>
      </c>
      <c r="AJ3336">
        <v>5</v>
      </c>
      <c r="AK3336">
        <v>52</v>
      </c>
      <c r="AL3336">
        <v>16</v>
      </c>
      <c r="AM3336">
        <v>9127</v>
      </c>
      <c r="AN3336">
        <v>9147</v>
      </c>
      <c r="AO3336">
        <v>9110</v>
      </c>
      <c r="AP3336">
        <v>17</v>
      </c>
      <c r="AQ3336">
        <v>0</v>
      </c>
    </row>
    <row r="3337" spans="1:43">
      <c r="A3337" s="27">
        <v>41321</v>
      </c>
      <c r="B3337" s="27"/>
      <c r="C3337">
        <v>-12.9</v>
      </c>
      <c r="D3337">
        <v>-10.4</v>
      </c>
      <c r="E3337">
        <v>-15.8</v>
      </c>
      <c r="F3337">
        <v>74</v>
      </c>
      <c r="G3337">
        <v>44</v>
      </c>
      <c r="H3337">
        <v>8.6</v>
      </c>
      <c r="I3337" s="10">
        <v>935</v>
      </c>
      <c r="J3337">
        <v>2.2000000000000002</v>
      </c>
      <c r="K3337" s="2">
        <v>10</v>
      </c>
      <c r="L3337" s="1">
        <f t="shared" si="989"/>
        <v>0.97799219020653216</v>
      </c>
      <c r="M3337" s="1">
        <f t="shared" si="990"/>
        <v>104</v>
      </c>
      <c r="N3337" s="1">
        <f t="shared" si="991"/>
        <v>0.226399885712292</v>
      </c>
      <c r="O3337" s="1">
        <f t="shared" si="1005"/>
        <v>1.8424785993963157E-2</v>
      </c>
      <c r="P3337" s="1">
        <f t="shared" si="1007"/>
        <v>0.15360076235288528</v>
      </c>
      <c r="Q3337">
        <f t="shared" si="992"/>
        <v>4.9061588752193614</v>
      </c>
      <c r="R3337">
        <f t="shared" si="993"/>
        <v>11.567423165200214</v>
      </c>
      <c r="S3337">
        <f t="shared" si="994"/>
        <v>1.5140606237173055</v>
      </c>
      <c r="T3337">
        <v>0.2432</v>
      </c>
      <c r="U3337" s="1">
        <f t="shared" si="995"/>
        <v>-0.22468888417100127</v>
      </c>
      <c r="V3337" s="1">
        <v>47</v>
      </c>
      <c r="W3337" s="1">
        <f t="shared" si="996"/>
        <v>15.896140613970404</v>
      </c>
      <c r="X3337" s="1">
        <f t="shared" si="997"/>
        <v>33.204475431482614</v>
      </c>
      <c r="Y3337" s="1">
        <f t="shared" si="998"/>
        <v>1.0227916615094901</v>
      </c>
      <c r="Z3337" s="1">
        <f t="shared" si="1006"/>
        <v>-3.7999999999999867E-2</v>
      </c>
      <c r="AA3337" s="1">
        <f t="shared" si="999"/>
        <v>5.8417727429634546E-2</v>
      </c>
      <c r="AB3337" s="1">
        <f t="shared" si="1000"/>
        <v>2.5314568999999998</v>
      </c>
      <c r="AC3337" s="1">
        <f t="shared" si="1001"/>
        <v>1.6454923653694771</v>
      </c>
      <c r="AF3337" s="1">
        <f t="shared" si="1002"/>
        <v>0.86959577203276539</v>
      </c>
      <c r="AG3337" s="1">
        <f t="shared" si="1003"/>
        <v>3.3684047224990512</v>
      </c>
      <c r="AH3337" s="1">
        <f t="shared" si="1004"/>
        <v>3.3317121601136304</v>
      </c>
      <c r="AI3337">
        <v>4.2</v>
      </c>
      <c r="AJ3337">
        <v>3</v>
      </c>
      <c r="AK3337">
        <v>64</v>
      </c>
      <c r="AL3337">
        <v>1</v>
      </c>
      <c r="AM3337">
        <v>9214</v>
      </c>
      <c r="AN3337">
        <v>9229</v>
      </c>
      <c r="AO3337">
        <v>9148</v>
      </c>
      <c r="AP3337">
        <v>17</v>
      </c>
      <c r="AQ3337">
        <v>13</v>
      </c>
    </row>
    <row r="3338" spans="1:43">
      <c r="A3338" s="27">
        <v>41322</v>
      </c>
      <c r="B3338" s="27"/>
      <c r="C3338">
        <v>-18</v>
      </c>
      <c r="D3338">
        <v>-13.4</v>
      </c>
      <c r="E3338">
        <v>-20.8</v>
      </c>
      <c r="F3338">
        <v>81</v>
      </c>
      <c r="G3338">
        <v>65</v>
      </c>
      <c r="H3338">
        <v>5.9</v>
      </c>
      <c r="I3338" s="10">
        <v>935</v>
      </c>
      <c r="J3338">
        <v>1.7</v>
      </c>
      <c r="K3338" s="2">
        <v>10</v>
      </c>
      <c r="L3338" s="1">
        <f t="shared" si="989"/>
        <v>0.67339861002518964</v>
      </c>
      <c r="M3338" s="1">
        <f t="shared" si="990"/>
        <v>97</v>
      </c>
      <c r="N3338" s="1">
        <f t="shared" si="991"/>
        <v>0.14805542534813884</v>
      </c>
      <c r="O3338" s="1">
        <f t="shared" si="1005"/>
        <v>1.2615922633173557E-2</v>
      </c>
      <c r="P3338" s="1">
        <f t="shared" si="1007"/>
        <v>0.12702962948423158</v>
      </c>
      <c r="Q3338">
        <f t="shared" si="992"/>
        <v>3.4092465545555566</v>
      </c>
      <c r="R3338">
        <f t="shared" si="993"/>
        <v>11.579216063816778</v>
      </c>
      <c r="S3338">
        <f t="shared" si="994"/>
        <v>1.515604196834657</v>
      </c>
      <c r="T3338">
        <v>0.2432</v>
      </c>
      <c r="U3338" s="1">
        <f t="shared" si="995"/>
        <v>-0.21877776730115459</v>
      </c>
      <c r="V3338" s="1">
        <v>48</v>
      </c>
      <c r="W3338" s="1">
        <f t="shared" si="996"/>
        <v>12.950627017107401</v>
      </c>
      <c r="X3338" s="1">
        <f t="shared" si="997"/>
        <v>33.32032854979682</v>
      </c>
      <c r="Y3338" s="1">
        <f t="shared" si="998"/>
        <v>1.0223778317897427</v>
      </c>
      <c r="Z3338" s="1">
        <f t="shared" si="1006"/>
        <v>-1.9379999999999999</v>
      </c>
      <c r="AA3338" s="1">
        <f t="shared" si="999"/>
        <v>5.8141173763088326E-2</v>
      </c>
      <c r="AB3338" s="1">
        <f t="shared" si="1000"/>
        <v>2.543498</v>
      </c>
      <c r="AC3338" s="1">
        <f t="shared" si="1001"/>
        <v>1.2715168277855049</v>
      </c>
      <c r="AF3338" s="1">
        <f t="shared" si="1002"/>
        <v>-4.1694902882252055E-2</v>
      </c>
      <c r="AG3338" s="1">
        <f t="shared" si="1003"/>
        <v>2.8324589536774827</v>
      </c>
      <c r="AH3338" s="1">
        <f t="shared" si="1004"/>
        <v>2.5789208262079164</v>
      </c>
      <c r="AI3338">
        <v>3.4</v>
      </c>
      <c r="AJ3338">
        <v>4</v>
      </c>
      <c r="AK3338">
        <v>56</v>
      </c>
      <c r="AL3338">
        <v>3</v>
      </c>
      <c r="AM3338">
        <v>9225</v>
      </c>
      <c r="AN3338">
        <v>9240</v>
      </c>
      <c r="AO3338">
        <v>9207</v>
      </c>
      <c r="AP3338">
        <v>12</v>
      </c>
      <c r="AQ3338">
        <v>32700</v>
      </c>
    </row>
    <row r="3339" spans="1:43">
      <c r="A3339" s="27">
        <v>41323</v>
      </c>
      <c r="B3339" s="27"/>
      <c r="C3339">
        <v>-20.3</v>
      </c>
      <c r="D3339">
        <v>-16.5</v>
      </c>
      <c r="E3339">
        <v>-23.1</v>
      </c>
      <c r="F3339">
        <v>83</v>
      </c>
      <c r="G3339">
        <v>71</v>
      </c>
      <c r="H3339">
        <v>6.5</v>
      </c>
      <c r="I3339" s="10">
        <v>935</v>
      </c>
      <c r="J3339">
        <v>1.6</v>
      </c>
      <c r="K3339" s="2">
        <v>10</v>
      </c>
      <c r="L3339" s="1">
        <f t="shared" si="989"/>
        <v>0.55638502167608184</v>
      </c>
      <c r="M3339" s="1">
        <f t="shared" si="990"/>
        <v>95</v>
      </c>
      <c r="N3339" s="1">
        <f t="shared" si="991"/>
        <v>0.12145165884369856</v>
      </c>
      <c r="O3339" s="1">
        <f t="shared" si="1005"/>
        <v>1.0569536366061644E-2</v>
      </c>
      <c r="P3339" s="1">
        <f t="shared" si="1007"/>
        <v>0.10474384666675815</v>
      </c>
      <c r="Q3339">
        <f t="shared" si="992"/>
        <v>3.5925019788906893</v>
      </c>
      <c r="R3339">
        <f t="shared" si="993"/>
        <v>11.591105602162923</v>
      </c>
      <c r="S3339">
        <f t="shared" si="994"/>
        <v>1.5171604191312726</v>
      </c>
      <c r="T3339">
        <v>0.2432</v>
      </c>
      <c r="U3339" s="1">
        <f t="shared" si="995"/>
        <v>-0.21280192881225676</v>
      </c>
      <c r="V3339" s="1">
        <v>49</v>
      </c>
      <c r="W3339" s="1">
        <f t="shared" si="996"/>
        <v>13.655279184757832</v>
      </c>
      <c r="X3339" s="1">
        <f t="shared" si="997"/>
        <v>33.436180241837334</v>
      </c>
      <c r="Y3339" s="1">
        <f t="shared" si="998"/>
        <v>1.0219573819754484</v>
      </c>
      <c r="Z3339" s="1">
        <f t="shared" si="1006"/>
        <v>-0.87400000000000033</v>
      </c>
      <c r="AA3339" s="1">
        <f t="shared" si="999"/>
        <v>5.8017308366056286E-2</v>
      </c>
      <c r="AB3339" s="1">
        <f t="shared" si="1000"/>
        <v>2.5489283</v>
      </c>
      <c r="AC3339" s="1">
        <f t="shared" si="1001"/>
        <v>1.1967217202687106</v>
      </c>
      <c r="AF3339" s="1">
        <f t="shared" si="1002"/>
        <v>-0.49391983851085347</v>
      </c>
      <c r="AG3339" s="1">
        <f t="shared" si="1003"/>
        <v>2.9302426124956038</v>
      </c>
      <c r="AH3339" s="1">
        <f t="shared" si="1004"/>
        <v>2.123611280254766</v>
      </c>
      <c r="AI3339">
        <v>3.6</v>
      </c>
      <c r="AJ3339">
        <v>4</v>
      </c>
      <c r="AK3339">
        <v>52</v>
      </c>
      <c r="AL3339">
        <v>4</v>
      </c>
      <c r="AM3339">
        <v>9171</v>
      </c>
      <c r="AN3339">
        <v>9209</v>
      </c>
      <c r="AO3339">
        <v>9160</v>
      </c>
      <c r="AP3339">
        <v>10</v>
      </c>
      <c r="AQ3339">
        <v>32700</v>
      </c>
    </row>
    <row r="3340" spans="1:43">
      <c r="A3340" s="27">
        <v>41324</v>
      </c>
      <c r="B3340" s="27"/>
      <c r="C3340">
        <v>-17.8</v>
      </c>
      <c r="D3340">
        <v>-11.1</v>
      </c>
      <c r="E3340">
        <v>-21.4</v>
      </c>
      <c r="F3340">
        <v>76</v>
      </c>
      <c r="G3340">
        <v>59</v>
      </c>
      <c r="H3340">
        <v>8.6999999999999993</v>
      </c>
      <c r="I3340" s="10">
        <v>935</v>
      </c>
      <c r="J3340">
        <v>1.5</v>
      </c>
      <c r="K3340" s="2">
        <v>10</v>
      </c>
      <c r="L3340" s="1">
        <f t="shared" si="989"/>
        <v>0.63812424609725638</v>
      </c>
      <c r="M3340" s="1">
        <f t="shared" si="990"/>
        <v>93</v>
      </c>
      <c r="N3340" s="1">
        <f t="shared" si="991"/>
        <v>0.15059800126335587</v>
      </c>
      <c r="O3340" s="1">
        <f t="shared" si="1005"/>
        <v>1.2809203131516178E-2</v>
      </c>
      <c r="P3340" s="1">
        <f t="shared" si="1007"/>
        <v>0.12852898621412548</v>
      </c>
      <c r="Q3340">
        <f t="shared" si="992"/>
        <v>4.7928905551866743</v>
      </c>
      <c r="R3340">
        <f t="shared" si="993"/>
        <v>11.60308824079298</v>
      </c>
      <c r="S3340">
        <f t="shared" si="994"/>
        <v>1.5187288273289241</v>
      </c>
      <c r="T3340">
        <v>0.2432</v>
      </c>
      <c r="U3340" s="1">
        <f t="shared" si="995"/>
        <v>-0.20676313655278239</v>
      </c>
      <c r="V3340" s="1">
        <v>50</v>
      </c>
      <c r="W3340" s="1">
        <f t="shared" si="996"/>
        <v>16.144298841125678</v>
      </c>
      <c r="X3340" s="1">
        <f t="shared" si="997"/>
        <v>33.55195304274509</v>
      </c>
      <c r="Y3340" s="1">
        <f t="shared" si="998"/>
        <v>1.0215304364494138</v>
      </c>
      <c r="Z3340" s="1">
        <f t="shared" si="1006"/>
        <v>0.95</v>
      </c>
      <c r="AA3340" s="1">
        <f t="shared" si="999"/>
        <v>5.815196966702723E-2</v>
      </c>
      <c r="AB3340" s="1">
        <f t="shared" si="1000"/>
        <v>2.5430257999999997</v>
      </c>
      <c r="AC3340" s="1">
        <f t="shared" si="1001"/>
        <v>1.1219266127519161</v>
      </c>
      <c r="AF3340" s="1">
        <f t="shared" si="1002"/>
        <v>0</v>
      </c>
      <c r="AG3340" s="1">
        <f t="shared" si="1003"/>
        <v>3.3601569946363723</v>
      </c>
      <c r="AH3340" s="1">
        <f t="shared" si="1004"/>
        <v>2.3657236821326251</v>
      </c>
      <c r="AI3340">
        <v>3.3</v>
      </c>
      <c r="AJ3340">
        <v>3</v>
      </c>
      <c r="AK3340">
        <v>46</v>
      </c>
      <c r="AL3340">
        <v>3</v>
      </c>
      <c r="AM3340">
        <v>9171</v>
      </c>
      <c r="AN3340">
        <v>9176</v>
      </c>
      <c r="AO3340">
        <v>9161</v>
      </c>
      <c r="AP3340">
        <v>12</v>
      </c>
      <c r="AQ3340">
        <v>0</v>
      </c>
    </row>
    <row r="3341" spans="1:43">
      <c r="A3341" s="27">
        <v>41325</v>
      </c>
      <c r="B3341" s="27"/>
      <c r="C3341">
        <v>-16.3</v>
      </c>
      <c r="D3341">
        <v>-11.5</v>
      </c>
      <c r="E3341">
        <v>-20.399999999999999</v>
      </c>
      <c r="F3341">
        <v>77</v>
      </c>
      <c r="G3341">
        <v>64</v>
      </c>
      <c r="H3341">
        <v>6</v>
      </c>
      <c r="I3341" s="10">
        <v>935</v>
      </c>
      <c r="J3341">
        <v>1.2</v>
      </c>
      <c r="K3341" s="2">
        <v>10</v>
      </c>
      <c r="L3341" s="1">
        <f t="shared" si="989"/>
        <v>0.66260060499795737</v>
      </c>
      <c r="M3341" s="1">
        <f t="shared" si="990"/>
        <v>90</v>
      </c>
      <c r="N3341" s="1">
        <f t="shared" si="991"/>
        <v>0.17094413003520564</v>
      </c>
      <c r="O3341" s="1">
        <f t="shared" si="1005"/>
        <v>1.4343052863050976E-2</v>
      </c>
      <c r="P3341" s="1">
        <f t="shared" si="1007"/>
        <v>0.13531336344538186</v>
      </c>
      <c r="Q3341">
        <f t="shared" si="992"/>
        <v>3.4927956141414844</v>
      </c>
      <c r="R3341">
        <f t="shared" si="993"/>
        <v>11.615160484240679</v>
      </c>
      <c r="S3341">
        <f t="shared" si="994"/>
        <v>1.520308963905848</v>
      </c>
      <c r="T3341">
        <v>0.2432</v>
      </c>
      <c r="U3341" s="1">
        <f t="shared" si="995"/>
        <v>-0.20066317699499031</v>
      </c>
      <c r="V3341" s="1">
        <v>51</v>
      </c>
      <c r="W3341" s="1">
        <f t="shared" si="996"/>
        <v>13.176746548725804</v>
      </c>
      <c r="X3341" s="1">
        <f t="shared" si="997"/>
        <v>33.667570023255223</v>
      </c>
      <c r="Y3341" s="1">
        <f t="shared" si="998"/>
        <v>1.0210971215160893</v>
      </c>
      <c r="Z3341" s="1">
        <f t="shared" si="1006"/>
        <v>0.57000000000000006</v>
      </c>
      <c r="AA3341" s="1">
        <f t="shared" si="999"/>
        <v>5.8233066919952073E-2</v>
      </c>
      <c r="AB3341" s="1">
        <f t="shared" si="1000"/>
        <v>2.5394842999999998</v>
      </c>
      <c r="AC3341" s="1">
        <f t="shared" si="1001"/>
        <v>0.89754129020153295</v>
      </c>
      <c r="AF3341" s="1">
        <f t="shared" si="1002"/>
        <v>0.34651805692138982</v>
      </c>
      <c r="AG3341" s="1">
        <f t="shared" si="1003"/>
        <v>2.9127618200948682</v>
      </c>
      <c r="AH3341" s="1">
        <f t="shared" si="1004"/>
        <v>2.269473338481355</v>
      </c>
      <c r="AI3341">
        <v>3.6</v>
      </c>
      <c r="AJ3341">
        <v>3</v>
      </c>
      <c r="AK3341">
        <v>48</v>
      </c>
      <c r="AL3341">
        <v>3</v>
      </c>
      <c r="AM3341">
        <v>9180</v>
      </c>
      <c r="AN3341">
        <v>9192</v>
      </c>
      <c r="AO3341">
        <v>9167</v>
      </c>
      <c r="AP3341">
        <v>13</v>
      </c>
      <c r="AQ3341">
        <v>0</v>
      </c>
    </row>
    <row r="3342" spans="1:43">
      <c r="A3342" s="27">
        <v>41326</v>
      </c>
      <c r="B3342" s="27"/>
      <c r="C3342">
        <v>-14.2</v>
      </c>
      <c r="D3342">
        <v>-8</v>
      </c>
      <c r="E3342">
        <v>-17.2</v>
      </c>
      <c r="F3342">
        <v>78</v>
      </c>
      <c r="G3342">
        <v>53</v>
      </c>
      <c r="H3342">
        <v>8.8000000000000007</v>
      </c>
      <c r="I3342" s="10">
        <v>935</v>
      </c>
      <c r="J3342">
        <v>1.5</v>
      </c>
      <c r="K3342" s="2">
        <v>10</v>
      </c>
      <c r="L3342" s="1">
        <f t="shared" si="989"/>
        <v>0.82033678915991226</v>
      </c>
      <c r="M3342" s="1">
        <f t="shared" si="990"/>
        <v>103</v>
      </c>
      <c r="N3342" s="1">
        <f t="shared" si="991"/>
        <v>0.2035447419910118</v>
      </c>
      <c r="O3342" s="1">
        <f t="shared" si="1005"/>
        <v>1.6758405763197932E-2</v>
      </c>
      <c r="P3342" s="1">
        <f t="shared" si="1007"/>
        <v>0.17024392232717858</v>
      </c>
      <c r="Q3342">
        <f t="shared" si="992"/>
        <v>4.9764586629085734</v>
      </c>
      <c r="R3342">
        <f t="shared" si="993"/>
        <v>11.627318881412529</v>
      </c>
      <c r="S3342">
        <f t="shared" si="994"/>
        <v>1.5219003771482369</v>
      </c>
      <c r="T3342">
        <v>0.2432</v>
      </c>
      <c r="U3342" s="1">
        <f t="shared" si="995"/>
        <v>-0.19450385470642687</v>
      </c>
      <c r="V3342" s="1">
        <v>52</v>
      </c>
      <c r="W3342" s="1">
        <f t="shared" si="996"/>
        <v>16.34698866730978</v>
      </c>
      <c r="X3342" s="1">
        <f t="shared" si="997"/>
        <v>33.78295486961607</v>
      </c>
      <c r="Y3342" s="1">
        <f t="shared" si="998"/>
        <v>1.0206575653642047</v>
      </c>
      <c r="Z3342" s="1">
        <f t="shared" si="1006"/>
        <v>0.7980000000000006</v>
      </c>
      <c r="AA3342" s="1">
        <f t="shared" si="999"/>
        <v>5.834698382051353E-2</v>
      </c>
      <c r="AB3342" s="1">
        <f t="shared" si="1000"/>
        <v>2.5345261999999997</v>
      </c>
      <c r="AC3342" s="1">
        <f t="shared" si="1001"/>
        <v>1.1219266127519161</v>
      </c>
      <c r="AF3342" s="1">
        <f t="shared" si="1002"/>
        <v>0.84844146166433432</v>
      </c>
      <c r="AG3342" s="1">
        <f t="shared" si="1003"/>
        <v>3.4484831712719486</v>
      </c>
      <c r="AH3342" s="1">
        <f t="shared" si="1004"/>
        <v>2.972426125630073</v>
      </c>
      <c r="AI3342">
        <v>3.1</v>
      </c>
      <c r="AJ3342">
        <v>3</v>
      </c>
      <c r="AK3342">
        <v>54</v>
      </c>
      <c r="AL3342">
        <v>4</v>
      </c>
      <c r="AM3342">
        <v>9167</v>
      </c>
      <c r="AN3342">
        <v>9198</v>
      </c>
      <c r="AO3342">
        <v>9140</v>
      </c>
      <c r="AP3342">
        <v>16</v>
      </c>
      <c r="AQ3342">
        <v>0</v>
      </c>
    </row>
    <row r="3343" spans="1:43">
      <c r="A3343" s="27">
        <v>41327</v>
      </c>
      <c r="B3343" s="27"/>
      <c r="C3343">
        <v>-11</v>
      </c>
      <c r="D3343">
        <v>-6</v>
      </c>
      <c r="E3343">
        <v>-16.7</v>
      </c>
      <c r="F3343">
        <v>64</v>
      </c>
      <c r="G3343">
        <v>40</v>
      </c>
      <c r="H3343">
        <v>7.4</v>
      </c>
      <c r="I3343" s="10">
        <v>935</v>
      </c>
      <c r="J3343">
        <v>1.3</v>
      </c>
      <c r="K3343" s="2">
        <v>10</v>
      </c>
      <c r="L3343" s="1">
        <f t="shared" si="989"/>
        <v>1.0229822924979166</v>
      </c>
      <c r="M3343" s="1">
        <f t="shared" si="990"/>
        <v>88</v>
      </c>
      <c r="N3343" s="1">
        <f t="shared" si="991"/>
        <v>0.26391737127246656</v>
      </c>
      <c r="O3343" s="1">
        <f t="shared" si="1005"/>
        <v>2.1118877105492279E-2</v>
      </c>
      <c r="P3343" s="1">
        <f t="shared" si="1007"/>
        <v>0.15080336585997017</v>
      </c>
      <c r="Q3343">
        <f t="shared" si="992"/>
        <v>4.4204425012636479</v>
      </c>
      <c r="R3343">
        <f t="shared" si="993"/>
        <v>11.639560025809949</v>
      </c>
      <c r="S3343">
        <f t="shared" si="994"/>
        <v>1.5235026211793128</v>
      </c>
      <c r="T3343">
        <v>0.2432</v>
      </c>
      <c r="U3343" s="1">
        <f t="shared" si="995"/>
        <v>-0.18828699181607572</v>
      </c>
      <c r="V3343" s="1">
        <v>53</v>
      </c>
      <c r="W3343" s="1">
        <f t="shared" si="996"/>
        <v>14.822548438688274</v>
      </c>
      <c r="X3343" s="1">
        <f t="shared" si="997"/>
        <v>33.898031963077486</v>
      </c>
      <c r="Y3343" s="1">
        <f t="shared" si="998"/>
        <v>1.0202118980288462</v>
      </c>
      <c r="Z3343" s="1">
        <f t="shared" si="1006"/>
        <v>1.2159999999999997</v>
      </c>
      <c r="AA3343" s="1">
        <f t="shared" si="999"/>
        <v>5.8521431066706986E-2</v>
      </c>
      <c r="AB3343" s="1">
        <f t="shared" si="1000"/>
        <v>2.5269710000000001</v>
      </c>
      <c r="AC3343" s="1">
        <f t="shared" si="1001"/>
        <v>0.97233639771832736</v>
      </c>
      <c r="AF3343" s="1">
        <f t="shared" si="1002"/>
        <v>1.7342157352010761</v>
      </c>
      <c r="AG3343" s="1">
        <f t="shared" si="1003"/>
        <v>3.2422086159157164</v>
      </c>
      <c r="AH3343" s="1">
        <f t="shared" si="1004"/>
        <v>3.0693038612846988</v>
      </c>
      <c r="AI3343">
        <v>4</v>
      </c>
      <c r="AJ3343">
        <v>4</v>
      </c>
      <c r="AK3343">
        <v>71</v>
      </c>
      <c r="AL3343">
        <v>3</v>
      </c>
      <c r="AM3343">
        <v>9131</v>
      </c>
      <c r="AN3343">
        <v>9156</v>
      </c>
      <c r="AO3343">
        <v>9112</v>
      </c>
      <c r="AP3343">
        <v>17</v>
      </c>
      <c r="AQ3343">
        <v>0</v>
      </c>
    </row>
    <row r="3344" spans="1:43">
      <c r="A3344" s="27">
        <v>41328</v>
      </c>
      <c r="B3344" s="27"/>
      <c r="C3344">
        <v>-5.3</v>
      </c>
      <c r="D3344">
        <v>2.2000000000000002</v>
      </c>
      <c r="E3344">
        <v>-9.1</v>
      </c>
      <c r="F3344">
        <v>63</v>
      </c>
      <c r="G3344">
        <v>43</v>
      </c>
      <c r="H3344">
        <v>6.9</v>
      </c>
      <c r="I3344" s="10">
        <v>935</v>
      </c>
      <c r="J3344">
        <v>1.8</v>
      </c>
      <c r="K3344" s="2">
        <v>10</v>
      </c>
      <c r="L3344" s="1">
        <f t="shared" si="989"/>
        <v>1.1458055310080653</v>
      </c>
      <c r="M3344" s="1">
        <f t="shared" si="990"/>
        <v>83</v>
      </c>
      <c r="N3344" s="1">
        <f t="shared" si="991"/>
        <v>0.41181193914625186</v>
      </c>
      <c r="O3344" s="1">
        <f t="shared" si="1005"/>
        <v>3.1354141769867346E-2</v>
      </c>
      <c r="P3344" s="1">
        <f t="shared" si="1007"/>
        <v>0.28129856507532913</v>
      </c>
      <c r="Q3344">
        <f t="shared" si="992"/>
        <v>4.3625752229603556</v>
      </c>
      <c r="R3344">
        <f t="shared" si="993"/>
        <v>11.651880555585187</v>
      </c>
      <c r="S3344">
        <f t="shared" si="994"/>
        <v>1.5251152559666477</v>
      </c>
      <c r="T3344">
        <v>0.2432</v>
      </c>
      <c r="U3344" s="1">
        <f t="shared" si="995"/>
        <v>-0.18201442747531241</v>
      </c>
      <c r="V3344" s="1">
        <v>54</v>
      </c>
      <c r="W3344" s="1">
        <f t="shared" si="996"/>
        <v>14.301975596212811</v>
      </c>
      <c r="X3344" s="1">
        <f t="shared" si="997"/>
        <v>34.012726458825675</v>
      </c>
      <c r="Y3344" s="1">
        <f t="shared" si="998"/>
        <v>1.0197602513529875</v>
      </c>
      <c r="Z3344" s="1">
        <f t="shared" si="1006"/>
        <v>2.1659999999999999</v>
      </c>
      <c r="AA3344" s="1">
        <f t="shared" si="999"/>
        <v>5.8834762952743327E-2</v>
      </c>
      <c r="AB3344" s="1">
        <f t="shared" si="1000"/>
        <v>2.5135133000000001</v>
      </c>
      <c r="AC3344" s="1">
        <f t="shared" si="1001"/>
        <v>1.3463119353022994</v>
      </c>
      <c r="AF3344" s="1">
        <f t="shared" si="1002"/>
        <v>3.2871423914253275</v>
      </c>
      <c r="AG3344" s="1">
        <f t="shared" si="1003"/>
        <v>3.2395867078699592</v>
      </c>
      <c r="AH3344" s="1">
        <f t="shared" si="1004"/>
        <v>3.4050491641850491</v>
      </c>
      <c r="AI3344">
        <v>3.5</v>
      </c>
      <c r="AJ3344">
        <v>10</v>
      </c>
      <c r="AK3344">
        <v>47</v>
      </c>
      <c r="AL3344">
        <v>4</v>
      </c>
      <c r="AM3344">
        <v>9144</v>
      </c>
      <c r="AN3344">
        <v>9179</v>
      </c>
      <c r="AO3344">
        <v>9100</v>
      </c>
      <c r="AP3344">
        <v>26</v>
      </c>
      <c r="AQ3344">
        <v>0</v>
      </c>
    </row>
    <row r="3345" spans="1:43">
      <c r="A3345" s="27">
        <v>41329</v>
      </c>
      <c r="B3345" s="27"/>
      <c r="C3345">
        <v>-1.9</v>
      </c>
      <c r="D3345">
        <v>6.2</v>
      </c>
      <c r="E3345">
        <v>-9.1999999999999993</v>
      </c>
      <c r="F3345">
        <v>56</v>
      </c>
      <c r="G3345">
        <v>28</v>
      </c>
      <c r="H3345">
        <v>8.8000000000000007</v>
      </c>
      <c r="I3345" s="10">
        <v>935</v>
      </c>
      <c r="J3345">
        <v>1.8</v>
      </c>
      <c r="K3345" s="2">
        <v>10</v>
      </c>
      <c r="L3345" s="1">
        <f t="shared" si="989"/>
        <v>1.7974582245403627</v>
      </c>
      <c r="M3345" s="1">
        <f t="shared" si="990"/>
        <v>84</v>
      </c>
      <c r="N3345" s="1">
        <f t="shared" si="991"/>
        <v>0.53150065801075153</v>
      </c>
      <c r="O3345" s="1">
        <f t="shared" si="1005"/>
        <v>3.9306361458687065E-2</v>
      </c>
      <c r="P3345" s="1">
        <f t="shared" si="1007"/>
        <v>0.26065617673009234</v>
      </c>
      <c r="Q3345">
        <f t="shared" si="992"/>
        <v>5.5960883146793758</v>
      </c>
      <c r="R3345">
        <f t="shared" si="993"/>
        <v>11.664277153436375</v>
      </c>
      <c r="S3345">
        <f t="shared" si="994"/>
        <v>1.5267378473084261</v>
      </c>
      <c r="T3345">
        <v>0.2432</v>
      </c>
      <c r="U3345" s="1">
        <f t="shared" si="995"/>
        <v>-0.17568801731382344</v>
      </c>
      <c r="V3345" s="1">
        <v>55</v>
      </c>
      <c r="W3345" s="1">
        <f t="shared" si="996"/>
        <v>16.481941324480353</v>
      </c>
      <c r="X3345" s="1">
        <f t="shared" si="997"/>
        <v>34.126964364241083</v>
      </c>
      <c r="Y3345" s="1">
        <f t="shared" si="998"/>
        <v>1.0193027589484875</v>
      </c>
      <c r="Z3345" s="1">
        <f t="shared" si="1006"/>
        <v>1.292</v>
      </c>
      <c r="AA3345" s="1">
        <f t="shared" si="999"/>
        <v>5.9023265381005587E-2</v>
      </c>
      <c r="AB3345" s="1">
        <f t="shared" si="1000"/>
        <v>2.5054859</v>
      </c>
      <c r="AC3345" s="1">
        <f t="shared" si="1001"/>
        <v>1.3463119353022994</v>
      </c>
      <c r="AF3345" s="1">
        <f t="shared" si="1002"/>
        <v>4.8975962499855701</v>
      </c>
      <c r="AG3345" s="1">
        <f t="shared" si="1003"/>
        <v>3.5913115198324821</v>
      </c>
      <c r="AH3345" s="1">
        <f t="shared" si="1004"/>
        <v>4.8321683661773385</v>
      </c>
      <c r="AI3345">
        <v>3.1</v>
      </c>
      <c r="AJ3345">
        <v>10</v>
      </c>
      <c r="AK3345">
        <v>53</v>
      </c>
      <c r="AL3345">
        <v>4</v>
      </c>
      <c r="AM3345">
        <v>9121</v>
      </c>
      <c r="AN3345">
        <v>9136</v>
      </c>
      <c r="AO3345">
        <v>9102</v>
      </c>
      <c r="AP3345">
        <v>28</v>
      </c>
      <c r="AQ3345">
        <v>0</v>
      </c>
    </row>
    <row r="3346" spans="1:43">
      <c r="A3346" s="27">
        <v>41330</v>
      </c>
      <c r="B3346" s="27"/>
      <c r="C3346">
        <v>-3.4</v>
      </c>
      <c r="D3346">
        <v>0.6</v>
      </c>
      <c r="E3346">
        <v>-7</v>
      </c>
      <c r="F3346">
        <v>73</v>
      </c>
      <c r="G3346">
        <v>51</v>
      </c>
      <c r="H3346">
        <v>7</v>
      </c>
      <c r="I3346" s="10">
        <v>935</v>
      </c>
      <c r="J3346">
        <v>1.3</v>
      </c>
      <c r="K3346" s="2">
        <v>10</v>
      </c>
      <c r="L3346" s="1">
        <f t="shared" si="989"/>
        <v>1.6069388552194683</v>
      </c>
      <c r="M3346" s="1">
        <f t="shared" si="990"/>
        <v>95</v>
      </c>
      <c r="N3346" s="1">
        <f t="shared" si="991"/>
        <v>0.47535317480260475</v>
      </c>
      <c r="O3346" s="1">
        <f t="shared" si="1005"/>
        <v>3.5606387120944979E-2</v>
      </c>
      <c r="P3346" s="1">
        <f t="shared" si="1007"/>
        <v>0.33443842357392306</v>
      </c>
      <c r="Q3346">
        <f t="shared" si="992"/>
        <v>4.3063167423420854</v>
      </c>
      <c r="R3346">
        <f t="shared" si="993"/>
        <v>11.676746546347086</v>
      </c>
      <c r="S3346">
        <f t="shared" si="994"/>
        <v>1.5283699667993569</v>
      </c>
      <c r="T3346">
        <v>0.2432</v>
      </c>
      <c r="U3346" s="1">
        <f t="shared" si="995"/>
        <v>-0.16930963289065004</v>
      </c>
      <c r="V3346" s="1">
        <v>56</v>
      </c>
      <c r="W3346" s="1">
        <f t="shared" si="996"/>
        <v>14.494096943438674</v>
      </c>
      <c r="X3346" s="1">
        <f t="shared" si="997"/>
        <v>34.240672616354587</v>
      </c>
      <c r="Y3346" s="1">
        <f t="shared" si="998"/>
        <v>1.0188395561565622</v>
      </c>
      <c r="Z3346" s="1">
        <f t="shared" si="1006"/>
        <v>-0.57000000000000006</v>
      </c>
      <c r="AA3346" s="1">
        <f t="shared" si="999"/>
        <v>5.8939953857844535E-2</v>
      </c>
      <c r="AB3346" s="1">
        <f t="shared" si="1000"/>
        <v>2.5090273999999999</v>
      </c>
      <c r="AC3346" s="1">
        <f t="shared" si="1001"/>
        <v>0.97233639771832736</v>
      </c>
      <c r="AF3346" s="1">
        <f t="shared" si="1002"/>
        <v>3.1263630666936257</v>
      </c>
      <c r="AG3346" s="1">
        <f t="shared" si="1003"/>
        <v>3.3550684781169138</v>
      </c>
      <c r="AH3346" s="1">
        <f t="shared" si="1004"/>
        <v>5.1047725366246661</v>
      </c>
      <c r="AI3346">
        <v>3.5</v>
      </c>
      <c r="AJ3346">
        <v>3</v>
      </c>
      <c r="AK3346">
        <v>53</v>
      </c>
      <c r="AL3346">
        <v>3</v>
      </c>
      <c r="AM3346">
        <v>9169</v>
      </c>
      <c r="AN3346">
        <v>9186</v>
      </c>
      <c r="AO3346">
        <v>9125</v>
      </c>
      <c r="AP3346">
        <v>34</v>
      </c>
      <c r="AQ3346">
        <v>0</v>
      </c>
    </row>
    <row r="3347" spans="1:43">
      <c r="A3347" s="27">
        <v>41331</v>
      </c>
      <c r="B3347" s="27"/>
      <c r="C3347">
        <v>-4.7</v>
      </c>
      <c r="D3347">
        <v>-2.1</v>
      </c>
      <c r="E3347">
        <v>-6.3</v>
      </c>
      <c r="F3347">
        <v>89</v>
      </c>
      <c r="G3347">
        <v>74</v>
      </c>
      <c r="H3347">
        <v>3.9</v>
      </c>
      <c r="I3347" s="10">
        <v>935</v>
      </c>
      <c r="J3347">
        <v>1.9</v>
      </c>
      <c r="K3347" s="2">
        <v>10</v>
      </c>
      <c r="L3347" s="1">
        <f t="shared" si="989"/>
        <v>1.083074758596847</v>
      </c>
      <c r="M3347" s="1">
        <f t="shared" si="990"/>
        <v>104</v>
      </c>
      <c r="N3347" s="1">
        <f t="shared" si="991"/>
        <v>0.43101076762105783</v>
      </c>
      <c r="O3347" s="1">
        <f t="shared" si="1005"/>
        <v>3.264680259770656E-2</v>
      </c>
      <c r="P3347" s="1">
        <f t="shared" si="1007"/>
        <v>0.39214266519971197</v>
      </c>
      <c r="Q3347">
        <f t="shared" si="992"/>
        <v>2.5846384985571813</v>
      </c>
      <c r="R3347">
        <f t="shared" si="993"/>
        <v>11.689285505176034</v>
      </c>
      <c r="S3347">
        <f t="shared" si="994"/>
        <v>1.5300111917769679</v>
      </c>
      <c r="T3347">
        <v>0.2432</v>
      </c>
      <c r="U3347" s="1">
        <f t="shared" si="995"/>
        <v>-0.16288116114052018</v>
      </c>
      <c r="V3347" s="1">
        <v>57</v>
      </c>
      <c r="W3347" s="1">
        <f t="shared" si="996"/>
        <v>11.025878562578763</v>
      </c>
      <c r="X3347" s="1">
        <f t="shared" si="997"/>
        <v>34.353779158377883</v>
      </c>
      <c r="Y3347" s="1">
        <f t="shared" si="998"/>
        <v>1.0183707800077475</v>
      </c>
      <c r="Z3347" s="1">
        <f t="shared" si="1006"/>
        <v>-0.49400000000000011</v>
      </c>
      <c r="AA3347" s="1">
        <f t="shared" si="999"/>
        <v>5.88679405470608E-2</v>
      </c>
      <c r="AB3347" s="1">
        <f t="shared" si="1000"/>
        <v>2.5120966999999998</v>
      </c>
      <c r="AC3347" s="1">
        <f t="shared" si="1001"/>
        <v>1.4211070428190937</v>
      </c>
      <c r="AF3347" s="1">
        <f t="shared" si="1002"/>
        <v>2.1212814605384569</v>
      </c>
      <c r="AG3347" s="1">
        <f t="shared" si="1003"/>
        <v>2.8204183785022368</v>
      </c>
      <c r="AH3347" s="1">
        <f t="shared" si="1004"/>
        <v>4.0163019719177084</v>
      </c>
      <c r="AI3347">
        <v>3.6</v>
      </c>
      <c r="AJ3347">
        <v>11</v>
      </c>
      <c r="AK3347">
        <v>57</v>
      </c>
      <c r="AL3347">
        <v>10</v>
      </c>
      <c r="AM3347">
        <v>9162</v>
      </c>
      <c r="AN3347">
        <v>9183</v>
      </c>
      <c r="AO3347">
        <v>9142</v>
      </c>
      <c r="AP3347">
        <v>38</v>
      </c>
      <c r="AQ3347">
        <v>0</v>
      </c>
    </row>
    <row r="3348" spans="1:43">
      <c r="A3348" s="27">
        <v>41332</v>
      </c>
      <c r="B3348" s="27"/>
      <c r="C3348">
        <v>-5.0999999999999996</v>
      </c>
      <c r="D3348">
        <v>-1.8</v>
      </c>
      <c r="E3348">
        <v>-6.6</v>
      </c>
      <c r="F3348">
        <v>88</v>
      </c>
      <c r="G3348">
        <v>64</v>
      </c>
      <c r="H3348">
        <v>2.5</v>
      </c>
      <c r="I3348" s="10">
        <v>935</v>
      </c>
      <c r="J3348">
        <v>1.5</v>
      </c>
      <c r="K3348" s="2">
        <v>10</v>
      </c>
      <c r="L3348" s="1">
        <f t="shared" si="989"/>
        <v>0.96029973954529002</v>
      </c>
      <c r="M3348" s="1">
        <f t="shared" si="990"/>
        <v>112</v>
      </c>
      <c r="N3348" s="1">
        <f t="shared" si="991"/>
        <v>0.41812553637572114</v>
      </c>
      <c r="O3348" s="1">
        <f t="shared" si="1005"/>
        <v>3.1780023607980455E-2</v>
      </c>
      <c r="P3348" s="1">
        <f t="shared" si="1007"/>
        <v>0.38010698789888142</v>
      </c>
      <c r="Q3348">
        <f t="shared" si="992"/>
        <v>1.897629796503701</v>
      </c>
      <c r="R3348">
        <f t="shared" si="993"/>
        <v>11.701890844102577</v>
      </c>
      <c r="S3348">
        <f t="shared" si="994"/>
        <v>1.5316611052490285</v>
      </c>
      <c r="T3348">
        <v>0.2432</v>
      </c>
      <c r="U3348" s="1">
        <f t="shared" si="995"/>
        <v>-0.15640450381563106</v>
      </c>
      <c r="V3348" s="1">
        <v>58</v>
      </c>
      <c r="W3348" s="1">
        <f t="shared" si="996"/>
        <v>9.4696493957438612</v>
      </c>
      <c r="X3348" s="1">
        <f t="shared" si="997"/>
        <v>34.466213015183179</v>
      </c>
      <c r="Y3348" s="1">
        <f t="shared" si="998"/>
        <v>1.0178965691813602</v>
      </c>
      <c r="Z3348" s="1">
        <f t="shared" si="1006"/>
        <v>-0.1519999999999998</v>
      </c>
      <c r="AA3348" s="1">
        <f t="shared" si="999"/>
        <v>5.8845817994806232E-2</v>
      </c>
      <c r="AB3348" s="1">
        <f t="shared" si="1000"/>
        <v>2.5130410999999997</v>
      </c>
      <c r="AC3348" s="1">
        <f t="shared" si="1001"/>
        <v>1.1219266127519161</v>
      </c>
      <c r="AF3348" s="1">
        <f t="shared" si="1002"/>
        <v>2.2056964462282638</v>
      </c>
      <c r="AG3348" s="1">
        <f t="shared" si="1003"/>
        <v>2.5600136641804059</v>
      </c>
      <c r="AH3348" s="1">
        <f t="shared" si="1004"/>
        <v>3.4128411532242042</v>
      </c>
      <c r="AI3348">
        <v>3.5</v>
      </c>
      <c r="AJ3348">
        <v>3</v>
      </c>
      <c r="AK3348">
        <v>62</v>
      </c>
      <c r="AL3348">
        <v>3</v>
      </c>
      <c r="AM3348">
        <v>9163</v>
      </c>
      <c r="AN3348">
        <v>9203</v>
      </c>
      <c r="AO3348">
        <v>9133</v>
      </c>
      <c r="AP3348">
        <v>37</v>
      </c>
      <c r="AQ3348">
        <v>4</v>
      </c>
    </row>
    <row r="3349" spans="1:43">
      <c r="A3349" s="27">
        <v>41333</v>
      </c>
      <c r="B3349" s="27"/>
      <c r="C3349">
        <v>-7.9</v>
      </c>
      <c r="D3349">
        <v>-5.7</v>
      </c>
      <c r="E3349">
        <v>-9.3000000000000007</v>
      </c>
      <c r="F3349">
        <v>81</v>
      </c>
      <c r="G3349">
        <v>61</v>
      </c>
      <c r="H3349">
        <v>1.3</v>
      </c>
      <c r="I3349" s="10">
        <v>935</v>
      </c>
      <c r="J3349">
        <v>2</v>
      </c>
      <c r="K3349" s="2">
        <v>10</v>
      </c>
      <c r="L3349" s="1">
        <f t="shared" si="989"/>
        <v>0.89987263755339397</v>
      </c>
      <c r="M3349" s="1">
        <f t="shared" si="990"/>
        <v>101</v>
      </c>
      <c r="N3349" s="1">
        <f t="shared" si="991"/>
        <v>0.3370928834916338</v>
      </c>
      <c r="O3349" s="1">
        <f t="shared" si="1005"/>
        <v>2.6250326589220569E-2</v>
      </c>
      <c r="P3349" s="1">
        <f t="shared" si="1007"/>
        <v>0.27437448956024552</v>
      </c>
      <c r="Q3349">
        <f t="shared" si="992"/>
        <v>1.2980849644612669</v>
      </c>
      <c r="R3349">
        <f t="shared" si="993"/>
        <v>11.714559419933801</v>
      </c>
      <c r="S3349">
        <f t="shared" si="994"/>
        <v>1.5333192958028536</v>
      </c>
      <c r="T3349">
        <v>0.2432</v>
      </c>
      <c r="U3349" s="1">
        <f t="shared" si="995"/>
        <v>-0.14988157692304915</v>
      </c>
      <c r="V3349" s="1">
        <v>59</v>
      </c>
      <c r="W3349" s="1">
        <f t="shared" si="996"/>
        <v>8.1335741210290475</v>
      </c>
      <c r="X3349" s="1">
        <f t="shared" si="997"/>
        <v>34.577904367607935</v>
      </c>
      <c r="Y3349" s="1">
        <f t="shared" si="998"/>
        <v>1.0174170639644726</v>
      </c>
      <c r="Z3349" s="1">
        <f t="shared" si="1006"/>
        <v>-1.0640000000000003</v>
      </c>
      <c r="AA3349" s="1">
        <f t="shared" si="999"/>
        <v>5.8691424471796136E-2</v>
      </c>
      <c r="AB3349" s="1">
        <f t="shared" si="1000"/>
        <v>2.5196518999999999</v>
      </c>
      <c r="AC3349" s="1">
        <f t="shared" si="1001"/>
        <v>1.4959021503358882</v>
      </c>
      <c r="AF3349" s="1">
        <f t="shared" si="1002"/>
        <v>1.4938704953729647</v>
      </c>
      <c r="AG3349" s="1">
        <f t="shared" si="1003"/>
        <v>2.2827563662480883</v>
      </c>
      <c r="AH3349" s="1">
        <f t="shared" si="1004"/>
        <v>3.0759767870182197</v>
      </c>
      <c r="AI3349">
        <v>3.9</v>
      </c>
      <c r="AJ3349">
        <v>5</v>
      </c>
      <c r="AK3349">
        <v>60</v>
      </c>
      <c r="AL3349">
        <v>16</v>
      </c>
      <c r="AM3349">
        <v>9139</v>
      </c>
      <c r="AN3349">
        <v>9152</v>
      </c>
      <c r="AO3349">
        <v>9121</v>
      </c>
      <c r="AP3349">
        <v>28</v>
      </c>
      <c r="AQ3349">
        <v>32700</v>
      </c>
    </row>
    <row r="3350" spans="1:43">
      <c r="A3350" s="27">
        <v>41334</v>
      </c>
      <c r="B3350" s="27"/>
      <c r="C3350">
        <v>-3.4</v>
      </c>
      <c r="D3350">
        <v>5.0999999999999996</v>
      </c>
      <c r="E3350">
        <v>-8</v>
      </c>
      <c r="F3350">
        <v>62</v>
      </c>
      <c r="G3350">
        <v>29</v>
      </c>
      <c r="H3350">
        <v>8.9</v>
      </c>
      <c r="I3350" s="10">
        <v>935</v>
      </c>
      <c r="J3350">
        <v>1.6</v>
      </c>
      <c r="K3350" s="2">
        <v>10</v>
      </c>
      <c r="L3350" s="1">
        <f t="shared" si="989"/>
        <v>1.5464778016429168</v>
      </c>
      <c r="M3350" s="1">
        <f t="shared" si="990"/>
        <v>95</v>
      </c>
      <c r="N3350" s="1">
        <f t="shared" si="991"/>
        <v>0.47535317480260475</v>
      </c>
      <c r="O3350" s="1">
        <f t="shared" si="1005"/>
        <v>3.5606387120944979E-2</v>
      </c>
      <c r="P3350" s="1">
        <f t="shared" si="1007"/>
        <v>0.28628892021882901</v>
      </c>
      <c r="Q3350">
        <f t="shared" si="992"/>
        <v>5.5498222386987601</v>
      </c>
      <c r="R3350">
        <f t="shared" si="993"/>
        <v>11.727288131279039</v>
      </c>
      <c r="S3350">
        <f t="shared" si="994"/>
        <v>1.5349853574972565</v>
      </c>
      <c r="T3350">
        <v>0.2432</v>
      </c>
      <c r="U3350" s="1">
        <f t="shared" si="995"/>
        <v>-0.14331431015789206</v>
      </c>
      <c r="V3350" s="1">
        <v>60</v>
      </c>
      <c r="W3350" s="1">
        <f t="shared" si="996"/>
        <v>16.813022112663987</v>
      </c>
      <c r="X3350" s="1">
        <f t="shared" si="997"/>
        <v>34.688784625461274</v>
      </c>
      <c r="Y3350" s="1">
        <f t="shared" si="998"/>
        <v>1.0169324062104108</v>
      </c>
      <c r="Z3350" s="1">
        <f t="shared" si="1006"/>
        <v>1.71</v>
      </c>
      <c r="AA3350" s="1">
        <f t="shared" si="999"/>
        <v>5.8939953857844535E-2</v>
      </c>
      <c r="AB3350" s="1">
        <f t="shared" si="1000"/>
        <v>2.5090273999999999</v>
      </c>
      <c r="AC3350" s="1">
        <f t="shared" si="1001"/>
        <v>1.1967217202687106</v>
      </c>
      <c r="AF3350" s="1">
        <f t="shared" si="1002"/>
        <v>4.1582927387896556</v>
      </c>
      <c r="AG3350" s="1">
        <f t="shared" si="1003"/>
        <v>3.6658647635759505</v>
      </c>
      <c r="AH3350" s="1">
        <f t="shared" si="1004"/>
        <v>4.5331761238747816</v>
      </c>
      <c r="AI3350">
        <v>3.8</v>
      </c>
      <c r="AJ3350">
        <v>10</v>
      </c>
      <c r="AK3350">
        <v>49</v>
      </c>
      <c r="AL3350">
        <v>10</v>
      </c>
      <c r="AM3350">
        <v>9168</v>
      </c>
      <c r="AN3350">
        <v>9182</v>
      </c>
      <c r="AO3350">
        <v>9150</v>
      </c>
      <c r="AP3350">
        <v>29</v>
      </c>
      <c r="AQ3350">
        <v>0</v>
      </c>
    </row>
    <row r="3351" spans="1:43">
      <c r="A3351" s="27">
        <v>41335</v>
      </c>
      <c r="B3351" s="27"/>
      <c r="C3351">
        <v>-4.7</v>
      </c>
      <c r="D3351">
        <v>8.1999999999999993</v>
      </c>
      <c r="E3351">
        <v>-9.3000000000000007</v>
      </c>
      <c r="F3351">
        <v>83</v>
      </c>
      <c r="G3351">
        <v>23</v>
      </c>
      <c r="H3351">
        <v>9.5</v>
      </c>
      <c r="I3351" s="10">
        <v>935</v>
      </c>
      <c r="J3351">
        <v>1.7</v>
      </c>
      <c r="K3351" s="2">
        <v>10</v>
      </c>
      <c r="L3351" s="1">
        <f t="shared" si="989"/>
        <v>1.5850571445449551</v>
      </c>
      <c r="M3351" s="1">
        <f t="shared" si="990"/>
        <v>143</v>
      </c>
      <c r="N3351" s="1">
        <f t="shared" si="991"/>
        <v>0.43101076762105783</v>
      </c>
      <c r="O3351" s="1">
        <f t="shared" si="1005"/>
        <v>3.264680259770656E-2</v>
      </c>
      <c r="P3351" s="1">
        <f t="shared" si="1007"/>
        <v>0.34108084427142116</v>
      </c>
      <c r="Q3351">
        <f t="shared" si="992"/>
        <v>5.8105352846924854</v>
      </c>
      <c r="R3351">
        <f t="shared" si="993"/>
        <v>11.74007391759771</v>
      </c>
      <c r="S3351">
        <f t="shared" si="994"/>
        <v>1.5366588897379203</v>
      </c>
      <c r="T3351">
        <v>0.2432</v>
      </c>
      <c r="U3351" s="1">
        <f t="shared" si="995"/>
        <v>-0.13670464633246227</v>
      </c>
      <c r="V3351" s="1">
        <v>61</v>
      </c>
      <c r="W3351" s="1">
        <f t="shared" si="996"/>
        <v>17.539972556493876</v>
      </c>
      <c r="X3351" s="1">
        <f t="shared" si="997"/>
        <v>34.798786499109134</v>
      </c>
      <c r="Y3351" s="1">
        <f t="shared" si="998"/>
        <v>1.0164427392967901</v>
      </c>
      <c r="Z3351" s="1">
        <f t="shared" si="1006"/>
        <v>-0.49400000000000011</v>
      </c>
      <c r="AA3351" s="1">
        <f t="shared" si="999"/>
        <v>5.88679405470608E-2</v>
      </c>
      <c r="AB3351" s="1">
        <f t="shared" si="1000"/>
        <v>2.5120966999999998</v>
      </c>
      <c r="AC3351" s="1">
        <f t="shared" si="1001"/>
        <v>1.2715168277855049</v>
      </c>
      <c r="AF3351" s="1">
        <f t="shared" si="1002"/>
        <v>4.3861376352179464</v>
      </c>
      <c r="AG3351" s="1">
        <f t="shared" si="1003"/>
        <v>3.7707073715506016</v>
      </c>
      <c r="AH3351" s="1">
        <f t="shared" si="1004"/>
        <v>5.4943140717645713</v>
      </c>
      <c r="AI3351">
        <v>4.5999999999999996</v>
      </c>
      <c r="AJ3351">
        <v>10</v>
      </c>
      <c r="AK3351">
        <v>83</v>
      </c>
      <c r="AL3351">
        <v>10</v>
      </c>
      <c r="AM3351">
        <v>9180</v>
      </c>
      <c r="AN3351">
        <v>9187</v>
      </c>
      <c r="AO3351">
        <v>9166</v>
      </c>
      <c r="AP3351">
        <v>35</v>
      </c>
      <c r="AQ3351">
        <v>0</v>
      </c>
    </row>
    <row r="3352" spans="1:43">
      <c r="A3352" s="27">
        <v>41336</v>
      </c>
      <c r="B3352" s="27"/>
      <c r="C3352">
        <v>-1.3</v>
      </c>
      <c r="D3352">
        <v>9.1</v>
      </c>
      <c r="E3352">
        <v>-5.8</v>
      </c>
      <c r="F3352">
        <v>71</v>
      </c>
      <c r="G3352">
        <v>20</v>
      </c>
      <c r="H3352">
        <v>10.1</v>
      </c>
      <c r="I3352" s="10">
        <v>935</v>
      </c>
      <c r="J3352">
        <v>2</v>
      </c>
      <c r="K3352" s="2">
        <v>10</v>
      </c>
      <c r="L3352" s="1">
        <f t="shared" si="989"/>
        <v>1.8201541660671876</v>
      </c>
      <c r="M3352" s="1">
        <f t="shared" si="990"/>
        <v>122</v>
      </c>
      <c r="N3352" s="1">
        <f t="shared" si="991"/>
        <v>0.55555388286883689</v>
      </c>
      <c r="O3352" s="1">
        <f t="shared" si="1005"/>
        <v>4.0876540720994212E-2</v>
      </c>
      <c r="P3352" s="1">
        <f t="shared" si="1007"/>
        <v>0.35742352170233838</v>
      </c>
      <c r="Q3352">
        <f t="shared" si="992"/>
        <v>6.2690834865972258</v>
      </c>
      <c r="R3352">
        <f t="shared" si="993"/>
        <v>11.752913758126393</v>
      </c>
      <c r="S3352">
        <f t="shared" si="994"/>
        <v>1.5383394971369626</v>
      </c>
      <c r="T3352">
        <v>0.2432</v>
      </c>
      <c r="U3352" s="1">
        <f t="shared" si="995"/>
        <v>-0.13005454080149897</v>
      </c>
      <c r="V3352" s="1">
        <v>62</v>
      </c>
      <c r="W3352" s="1">
        <f t="shared" si="996"/>
        <v>18.269164195632211</v>
      </c>
      <c r="X3352" s="1">
        <f t="shared" si="997"/>
        <v>34.907844069517211</v>
      </c>
      <c r="Y3352" s="1">
        <f t="shared" si="998"/>
        <v>1.0159482080830986</v>
      </c>
      <c r="Z3352" s="1">
        <f t="shared" si="1006"/>
        <v>1.2920000000000003</v>
      </c>
      <c r="AA3352" s="1">
        <f t="shared" si="999"/>
        <v>5.9056655973565762E-2</v>
      </c>
      <c r="AB3352" s="1">
        <f t="shared" si="1000"/>
        <v>2.5040692999999998</v>
      </c>
      <c r="AC3352" s="1">
        <f t="shared" si="1001"/>
        <v>1.4959021503358882</v>
      </c>
      <c r="AF3352" s="1">
        <f t="shared" si="1002"/>
        <v>5.113613993786049</v>
      </c>
      <c r="AG3352" s="1">
        <f t="shared" si="1003"/>
        <v>3.9271233249111104</v>
      </c>
      <c r="AH3352" s="1">
        <f t="shared" si="1004"/>
        <v>5.5188239008338416</v>
      </c>
      <c r="AI3352">
        <v>5.2</v>
      </c>
      <c r="AJ3352">
        <v>5</v>
      </c>
      <c r="AK3352">
        <v>93</v>
      </c>
      <c r="AL3352">
        <v>4</v>
      </c>
      <c r="AM3352">
        <v>9134</v>
      </c>
      <c r="AN3352">
        <v>9185</v>
      </c>
      <c r="AO3352">
        <v>9085</v>
      </c>
      <c r="AP3352">
        <v>38</v>
      </c>
      <c r="AQ3352">
        <v>0</v>
      </c>
    </row>
    <row r="3353" spans="1:43">
      <c r="A3353" s="27">
        <v>41337</v>
      </c>
      <c r="B3353" s="27"/>
      <c r="C3353">
        <v>-1.3</v>
      </c>
      <c r="D3353">
        <v>7.9</v>
      </c>
      <c r="E3353">
        <v>-6</v>
      </c>
      <c r="F3353">
        <v>64</v>
      </c>
      <c r="G3353">
        <v>23</v>
      </c>
      <c r="H3353">
        <v>1.2</v>
      </c>
      <c r="I3353" s="10">
        <v>935</v>
      </c>
      <c r="J3353">
        <v>1.5</v>
      </c>
      <c r="K3353" s="2">
        <v>10</v>
      </c>
      <c r="L3353" s="1">
        <f t="shared" si="989"/>
        <v>1.3258622604883121</v>
      </c>
      <c r="M3353" s="1">
        <f t="shared" si="990"/>
        <v>105</v>
      </c>
      <c r="N3353" s="1">
        <f t="shared" si="991"/>
        <v>0.55555388286883689</v>
      </c>
      <c r="O3353" s="1">
        <f t="shared" si="1005"/>
        <v>4.0876540720994212E-2</v>
      </c>
      <c r="P3353" s="1">
        <f t="shared" si="1007"/>
        <v>0.32751759588518303</v>
      </c>
      <c r="Q3353">
        <f t="shared" si="992"/>
        <v>1.3808803512151937</v>
      </c>
      <c r="R3353">
        <f t="shared" si="993"/>
        <v>11.765804670691058</v>
      </c>
      <c r="S3353">
        <f t="shared" si="994"/>
        <v>1.5400267893574684</v>
      </c>
      <c r="T3353">
        <v>0.2432</v>
      </c>
      <c r="U3353" s="1">
        <f t="shared" si="995"/>
        <v>-0.12336596088372098</v>
      </c>
      <c r="V3353" s="1">
        <v>63</v>
      </c>
      <c r="W3353" s="1">
        <f t="shared" si="996"/>
        <v>8.1155050715662895</v>
      </c>
      <c r="X3353" s="1">
        <f t="shared" si="997"/>
        <v>35.015892856631737</v>
      </c>
      <c r="Y3353" s="1">
        <f t="shared" si="998"/>
        <v>1.0154489588678441</v>
      </c>
      <c r="Z3353" s="1">
        <f t="shared" si="1006"/>
        <v>0</v>
      </c>
      <c r="AA3353" s="1">
        <f t="shared" si="999"/>
        <v>5.9056655973565762E-2</v>
      </c>
      <c r="AB3353" s="1">
        <f t="shared" si="1000"/>
        <v>2.5040692999999998</v>
      </c>
      <c r="AC3353" s="1">
        <f t="shared" si="1001"/>
        <v>1.1219266127519161</v>
      </c>
      <c r="AF3353" s="1">
        <f t="shared" si="1002"/>
        <v>4.9543237738215353</v>
      </c>
      <c r="AG3353" s="1">
        <f t="shared" si="1003"/>
        <v>2.4054065441814667</v>
      </c>
      <c r="AH3353" s="1">
        <f t="shared" si="1004"/>
        <v>3.4709495454643031</v>
      </c>
      <c r="AI3353">
        <v>4.3</v>
      </c>
      <c r="AJ3353">
        <v>11</v>
      </c>
      <c r="AK3353">
        <v>96</v>
      </c>
      <c r="AL3353">
        <v>5</v>
      </c>
      <c r="AM3353">
        <v>9125</v>
      </c>
      <c r="AN3353">
        <v>9151</v>
      </c>
      <c r="AO3353">
        <v>9078</v>
      </c>
      <c r="AP3353">
        <v>36</v>
      </c>
      <c r="AQ3353">
        <v>0</v>
      </c>
    </row>
    <row r="3354" spans="1:43">
      <c r="A3354" s="27">
        <v>41338</v>
      </c>
      <c r="B3354" s="27"/>
      <c r="C3354">
        <v>5.0999999999999996</v>
      </c>
      <c r="D3354">
        <v>11</v>
      </c>
      <c r="E3354">
        <v>0.3</v>
      </c>
      <c r="F3354">
        <v>63</v>
      </c>
      <c r="G3354">
        <v>36</v>
      </c>
      <c r="H3354">
        <v>9.4</v>
      </c>
      <c r="I3354" s="10">
        <v>935</v>
      </c>
      <c r="J3354">
        <v>1.3</v>
      </c>
      <c r="K3354" s="2">
        <v>10</v>
      </c>
      <c r="L3354" s="1">
        <f t="shared" si="989"/>
        <v>2.1424724954597898</v>
      </c>
      <c r="M3354" s="1">
        <f t="shared" si="990"/>
        <v>90</v>
      </c>
      <c r="N3354" s="1">
        <f t="shared" si="991"/>
        <v>0.87870648225166126</v>
      </c>
      <c r="O3354" s="1">
        <f t="shared" si="1005"/>
        <v>6.1284486751491334E-2</v>
      </c>
      <c r="P3354" s="1">
        <f t="shared" si="1007"/>
        <v>0.51737719736890098</v>
      </c>
      <c r="Q3354">
        <f t="shared" si="992"/>
        <v>5.7971680176245615</v>
      </c>
      <c r="R3354">
        <f t="shared" si="993"/>
        <v>11.778743710410403</v>
      </c>
      <c r="S3354">
        <f t="shared" si="994"/>
        <v>1.5417203809437701</v>
      </c>
      <c r="T3354">
        <v>0.2432</v>
      </c>
      <c r="U3354" s="1">
        <f t="shared" si="995"/>
        <v>-0.11664088527982869</v>
      </c>
      <c r="V3354" s="1">
        <v>64</v>
      </c>
      <c r="W3354" s="1">
        <f t="shared" si="996"/>
        <v>17.552597554706765</v>
      </c>
      <c r="X3354" s="1">
        <f t="shared" si="997"/>
        <v>35.122869885980613</v>
      </c>
      <c r="Y3354" s="1">
        <f t="shared" si="998"/>
        <v>1.0149451393452733</v>
      </c>
      <c r="Z3354" s="1">
        <f t="shared" si="1006"/>
        <v>2.4319999999999999</v>
      </c>
      <c r="AA3354" s="1">
        <f t="shared" si="999"/>
        <v>5.9415187283352738E-2</v>
      </c>
      <c r="AB3354" s="1">
        <f t="shared" si="1000"/>
        <v>2.4889589000000001</v>
      </c>
      <c r="AC3354" s="1">
        <f t="shared" si="1001"/>
        <v>0.97233639771832736</v>
      </c>
      <c r="AF3354" s="1">
        <f t="shared" si="1002"/>
        <v>6.0512514824040897</v>
      </c>
      <c r="AG3354" s="1">
        <f t="shared" si="1003"/>
        <v>4.0036191362167566</v>
      </c>
      <c r="AH3354" s="1">
        <f t="shared" si="1004"/>
        <v>5.9647286881762742</v>
      </c>
      <c r="AI3354">
        <v>3.8</v>
      </c>
      <c r="AJ3354">
        <v>3</v>
      </c>
      <c r="AK3354">
        <v>51</v>
      </c>
      <c r="AL3354">
        <v>3</v>
      </c>
      <c r="AM3354">
        <v>9172</v>
      </c>
      <c r="AN3354">
        <v>9186</v>
      </c>
      <c r="AO3354">
        <v>9137</v>
      </c>
      <c r="AP3354">
        <v>55</v>
      </c>
      <c r="AQ3354">
        <v>0</v>
      </c>
    </row>
    <row r="3355" spans="1:43">
      <c r="A3355" s="27">
        <v>41339</v>
      </c>
      <c r="B3355" s="27"/>
      <c r="C3355">
        <v>3.5</v>
      </c>
      <c r="D3355">
        <v>9.8000000000000007</v>
      </c>
      <c r="E3355">
        <v>-2.7</v>
      </c>
      <c r="F3355">
        <v>68</v>
      </c>
      <c r="G3355">
        <v>26</v>
      </c>
      <c r="H3355">
        <v>5.6</v>
      </c>
      <c r="I3355" s="10">
        <v>935</v>
      </c>
      <c r="J3355">
        <v>2.8</v>
      </c>
      <c r="K3355" s="2">
        <v>10</v>
      </c>
      <c r="L3355" s="1">
        <f t="shared" si="989"/>
        <v>2.3592164844562507</v>
      </c>
      <c r="M3355" s="1">
        <f t="shared" si="990"/>
        <v>110</v>
      </c>
      <c r="N3355" s="1">
        <f t="shared" si="991"/>
        <v>0.78533815916549388</v>
      </c>
      <c r="O3355" s="1">
        <f t="shared" si="1005"/>
        <v>5.5502901738463735E-2</v>
      </c>
      <c r="P3355" s="1">
        <f t="shared" si="1007"/>
        <v>0.4330357985245018</v>
      </c>
      <c r="Q3355">
        <f t="shared" si="992"/>
        <v>3.7583999648528916</v>
      </c>
      <c r="R3355">
        <f t="shared" si="993"/>
        <v>11.791727968296195</v>
      </c>
      <c r="S3355">
        <f t="shared" si="994"/>
        <v>1.5434198911382455</v>
      </c>
      <c r="T3355">
        <v>0.2432</v>
      </c>
      <c r="U3355" s="1">
        <f t="shared" si="995"/>
        <v>-0.10988130348714038</v>
      </c>
      <c r="V3355" s="1">
        <v>65</v>
      </c>
      <c r="W3355" s="1">
        <f t="shared" si="996"/>
        <v>13.222746789331151</v>
      </c>
      <c r="X3355" s="1">
        <f t="shared" si="997"/>
        <v>35.228713753379424</v>
      </c>
      <c r="Y3355" s="1">
        <f t="shared" si="998"/>
        <v>1.014436898561679</v>
      </c>
      <c r="Z3355" s="1">
        <f t="shared" si="1006"/>
        <v>-0.60799999999999987</v>
      </c>
      <c r="AA3355" s="1">
        <f t="shared" si="999"/>
        <v>5.932514695559183E-2</v>
      </c>
      <c r="AB3355" s="1">
        <f t="shared" si="1000"/>
        <v>2.4927364999999999</v>
      </c>
      <c r="AC3355" s="1">
        <f t="shared" si="1001"/>
        <v>2.0942630104702431</v>
      </c>
      <c r="AF3355" s="1">
        <f t="shared" si="1002"/>
        <v>6.1018177618167488</v>
      </c>
      <c r="AG3355" s="1">
        <f t="shared" si="1003"/>
        <v>3.3046962322742162</v>
      </c>
      <c r="AH3355" s="1">
        <f t="shared" si="1004"/>
        <v>6.1343552195243634</v>
      </c>
      <c r="AI3355">
        <v>6.6</v>
      </c>
      <c r="AJ3355">
        <v>6</v>
      </c>
      <c r="AK3355">
        <v>127</v>
      </c>
      <c r="AL3355">
        <v>5</v>
      </c>
      <c r="AM3355">
        <v>9119</v>
      </c>
      <c r="AN3355">
        <v>9159</v>
      </c>
      <c r="AO3355">
        <v>9103</v>
      </c>
      <c r="AP3355">
        <v>48</v>
      </c>
      <c r="AQ3355">
        <v>0</v>
      </c>
    </row>
    <row r="3356" spans="1:43">
      <c r="A3356" s="27">
        <v>41340</v>
      </c>
      <c r="B3356" s="27"/>
      <c r="C3356">
        <v>9.9</v>
      </c>
      <c r="D3356">
        <v>14.9</v>
      </c>
      <c r="E3356">
        <v>-0.8</v>
      </c>
      <c r="F3356">
        <v>35</v>
      </c>
      <c r="G3356">
        <v>18</v>
      </c>
      <c r="H3356">
        <v>8.9</v>
      </c>
      <c r="I3356" s="10">
        <v>935</v>
      </c>
      <c r="J3356">
        <v>2.9</v>
      </c>
      <c r="K3356" s="2">
        <v>10</v>
      </c>
      <c r="L3356" s="1">
        <f t="shared" si="989"/>
        <v>3.5534179905888896</v>
      </c>
      <c r="M3356" s="1">
        <f t="shared" si="990"/>
        <v>52</v>
      </c>
      <c r="N3356" s="1">
        <f t="shared" si="991"/>
        <v>1.2201575987481763</v>
      </c>
      <c r="O3356" s="1">
        <f t="shared" si="1005"/>
        <v>8.1825930022563817E-2</v>
      </c>
      <c r="P3356" s="1">
        <f t="shared" si="1007"/>
        <v>0.30239124804696904</v>
      </c>
      <c r="Q3356">
        <f t="shared" si="992"/>
        <v>6.2007021731792786</v>
      </c>
      <c r="R3356">
        <f t="shared" si="993"/>
        <v>11.804754569756494</v>
      </c>
      <c r="S3356">
        <f t="shared" si="994"/>
        <v>1.5451249436854049</v>
      </c>
      <c r="T3356">
        <v>0.2432</v>
      </c>
      <c r="U3356" s="1">
        <f t="shared" si="995"/>
        <v>-0.10308921521103354</v>
      </c>
      <c r="V3356" s="1">
        <v>66</v>
      </c>
      <c r="W3356" s="1">
        <f t="shared" si="996"/>
        <v>17.057690596407809</v>
      </c>
      <c r="X3356" s="1">
        <f t="shared" si="997"/>
        <v>35.333364687629555</v>
      </c>
      <c r="Y3356" s="1">
        <f t="shared" si="998"/>
        <v>1.0139243868713077</v>
      </c>
      <c r="Z3356" s="1">
        <f t="shared" si="1006"/>
        <v>2.4320000000000004</v>
      </c>
      <c r="AA3356" s="1">
        <f t="shared" si="999"/>
        <v>5.9686955664564417E-2</v>
      </c>
      <c r="AB3356" s="1">
        <f t="shared" si="1000"/>
        <v>2.4776260999999997</v>
      </c>
      <c r="AC3356" s="1">
        <f t="shared" si="1001"/>
        <v>2.1690581179870376</v>
      </c>
      <c r="AF3356" s="1">
        <f t="shared" si="1002"/>
        <v>8.9195393791755819</v>
      </c>
      <c r="AG3356" s="1">
        <f t="shared" si="1003"/>
        <v>3.8543696543130452</v>
      </c>
      <c r="AH3356" s="1">
        <f t="shared" si="1004"/>
        <v>6.1381121751841894</v>
      </c>
      <c r="AI3356">
        <v>6</v>
      </c>
      <c r="AJ3356">
        <v>7</v>
      </c>
      <c r="AK3356">
        <v>108</v>
      </c>
      <c r="AL3356">
        <v>6</v>
      </c>
      <c r="AM3356">
        <v>9047</v>
      </c>
      <c r="AN3356">
        <v>9107</v>
      </c>
      <c r="AO3356">
        <v>9009</v>
      </c>
      <c r="AP3356">
        <v>41</v>
      </c>
      <c r="AQ3356">
        <v>0</v>
      </c>
    </row>
    <row r="3357" spans="1:43">
      <c r="A3357" s="27">
        <v>41341</v>
      </c>
      <c r="B3357" s="27"/>
      <c r="C3357">
        <v>-3</v>
      </c>
      <c r="D3357">
        <v>6.4</v>
      </c>
      <c r="E3357">
        <v>-5.8</v>
      </c>
      <c r="F3357">
        <v>100</v>
      </c>
      <c r="G3357">
        <v>49</v>
      </c>
      <c r="H3357">
        <v>0</v>
      </c>
      <c r="I3357" s="10">
        <v>935</v>
      </c>
      <c r="J3357">
        <v>2.6</v>
      </c>
      <c r="K3357" s="2">
        <v>10</v>
      </c>
      <c r="L3357" s="1">
        <f t="shared" si="989"/>
        <v>1.0997873161923293</v>
      </c>
      <c r="M3357" s="1">
        <f t="shared" si="990"/>
        <v>151</v>
      </c>
      <c r="N3357" s="1">
        <f t="shared" si="991"/>
        <v>0.48978680207117026</v>
      </c>
      <c r="O3357" s="1">
        <f t="shared" si="1005"/>
        <v>3.6562379760302625E-2</v>
      </c>
      <c r="P3357" s="1">
        <f t="shared" si="1007"/>
        <v>0.53488053990454953</v>
      </c>
      <c r="Q3357">
        <f t="shared" si="992"/>
        <v>0.65150251025740913</v>
      </c>
      <c r="R3357">
        <f t="shared" si="993"/>
        <v>11.817820673007633</v>
      </c>
      <c r="S3357">
        <f t="shared" si="994"/>
        <v>1.5468351666240359</v>
      </c>
      <c r="T3357">
        <v>0.2432</v>
      </c>
      <c r="U3357" s="1">
        <f t="shared" si="995"/>
        <v>-9.6266629773366377E-2</v>
      </c>
      <c r="V3357" s="1">
        <v>67</v>
      </c>
      <c r="W3357" s="1">
        <f t="shared" si="996"/>
        <v>6.8215771876364988</v>
      </c>
      <c r="X3357" s="1">
        <f t="shared" si="997"/>
        <v>35.436764611098695</v>
      </c>
      <c r="Y3357" s="1">
        <f t="shared" si="998"/>
        <v>1.0134077558918801</v>
      </c>
      <c r="Z3357" s="1">
        <f t="shared" si="1006"/>
        <v>-4.9020000000000001</v>
      </c>
      <c r="AA3357" s="1">
        <f t="shared" si="999"/>
        <v>5.89621472591089E-2</v>
      </c>
      <c r="AB3357" s="1">
        <f t="shared" si="1000"/>
        <v>2.5080830000000001</v>
      </c>
      <c r="AC3357" s="1">
        <f t="shared" si="1001"/>
        <v>1.9446727954366547</v>
      </c>
      <c r="AF3357" s="1">
        <f t="shared" si="1002"/>
        <v>4.2133111295450867</v>
      </c>
      <c r="AG3357" s="1">
        <f t="shared" si="1003"/>
        <v>2.2031515817625569</v>
      </c>
      <c r="AH3357" s="1">
        <f t="shared" si="1004"/>
        <v>5.3397276989206235</v>
      </c>
      <c r="AI3357">
        <v>9</v>
      </c>
      <c r="AJ3357">
        <v>15</v>
      </c>
      <c r="AK3357">
        <v>126</v>
      </c>
      <c r="AL3357">
        <v>14</v>
      </c>
      <c r="AM3357">
        <v>9165</v>
      </c>
      <c r="AN3357">
        <v>9235</v>
      </c>
      <c r="AO3357">
        <v>9008</v>
      </c>
      <c r="AP3357">
        <v>50</v>
      </c>
      <c r="AQ3357">
        <v>97</v>
      </c>
    </row>
    <row r="3358" spans="1:43">
      <c r="A3358" s="27">
        <v>41342</v>
      </c>
      <c r="B3358" s="27"/>
      <c r="C3358">
        <v>-6</v>
      </c>
      <c r="D3358">
        <v>-2.2999999999999998</v>
      </c>
      <c r="E3358">
        <v>-8.1999999999999993</v>
      </c>
      <c r="F3358">
        <v>72</v>
      </c>
      <c r="G3358">
        <v>44</v>
      </c>
      <c r="H3358">
        <v>8.9</v>
      </c>
      <c r="I3358" s="10">
        <v>935</v>
      </c>
      <c r="J3358">
        <v>2.1</v>
      </c>
      <c r="K3358" s="2">
        <v>10</v>
      </c>
      <c r="L3358" s="1">
        <f t="shared" si="989"/>
        <v>1.6177386437352328</v>
      </c>
      <c r="M3358" s="1">
        <f t="shared" si="990"/>
        <v>100</v>
      </c>
      <c r="N3358" s="1">
        <f t="shared" si="991"/>
        <v>0.39037481250419825</v>
      </c>
      <c r="O3358" s="1">
        <f t="shared" si="1005"/>
        <v>2.9902154230093753E-2</v>
      </c>
      <c r="P3358" s="1">
        <f t="shared" si="1007"/>
        <v>0.27816532158243934</v>
      </c>
      <c r="Q3358">
        <f t="shared" si="992"/>
        <v>5.2121792598098349</v>
      </c>
      <c r="R3358">
        <f t="shared" si="993"/>
        <v>11.830923467400767</v>
      </c>
      <c r="S3358">
        <f t="shared" si="994"/>
        <v>1.5485501920681632</v>
      </c>
      <c r="T3358">
        <v>0.2432</v>
      </c>
      <c r="U3358" s="1">
        <f t="shared" si="995"/>
        <v>-8.9415565518055323E-2</v>
      </c>
      <c r="V3358" s="1">
        <v>68</v>
      </c>
      <c r="W3358" s="1">
        <f t="shared" si="996"/>
        <v>17.134077777310807</v>
      </c>
      <c r="X3358" s="1">
        <f t="shared" si="997"/>
        <v>35.538857198076784</v>
      </c>
      <c r="Y3358" s="1">
        <f t="shared" si="998"/>
        <v>1.0128871584597372</v>
      </c>
      <c r="Z3358" s="1">
        <f t="shared" si="1006"/>
        <v>-1.1400000000000001</v>
      </c>
      <c r="AA3358" s="1">
        <f t="shared" si="999"/>
        <v>5.8796102994421694E-2</v>
      </c>
      <c r="AB3358" s="1">
        <f t="shared" si="1000"/>
        <v>2.5151659999999998</v>
      </c>
      <c r="AC3358" s="1">
        <f t="shared" si="1001"/>
        <v>1.5706972578526825</v>
      </c>
      <c r="AF3358" s="1">
        <f t="shared" si="1002"/>
        <v>2.3428220751004001</v>
      </c>
      <c r="AG3358" s="1">
        <f t="shared" si="1003"/>
        <v>3.7964286715577806</v>
      </c>
      <c r="AH3358" s="1">
        <f t="shared" si="1004"/>
        <v>5.5483550009846736</v>
      </c>
      <c r="AI3358">
        <v>4.5999999999999996</v>
      </c>
      <c r="AJ3358">
        <v>14</v>
      </c>
      <c r="AK3358">
        <v>68</v>
      </c>
      <c r="AL3358">
        <v>14</v>
      </c>
      <c r="AM3358">
        <v>9140</v>
      </c>
      <c r="AN3358">
        <v>9210</v>
      </c>
      <c r="AO3358">
        <v>9111</v>
      </c>
      <c r="AP3358">
        <v>28</v>
      </c>
      <c r="AQ3358">
        <v>0</v>
      </c>
    </row>
    <row r="3359" spans="1:43">
      <c r="A3359" s="27">
        <v>41343</v>
      </c>
      <c r="B3359" s="27"/>
      <c r="C3359">
        <v>-3.3</v>
      </c>
      <c r="D3359">
        <v>-1.7</v>
      </c>
      <c r="E3359">
        <v>-6.2</v>
      </c>
      <c r="F3359">
        <v>72</v>
      </c>
      <c r="G3359">
        <v>40</v>
      </c>
      <c r="H3359">
        <v>0</v>
      </c>
      <c r="I3359" s="10">
        <v>935</v>
      </c>
      <c r="J3359">
        <v>1.6</v>
      </c>
      <c r="K3359" s="2">
        <v>10</v>
      </c>
      <c r="L3359" s="1">
        <f t="shared" si="989"/>
        <v>0.97460961479361563</v>
      </c>
      <c r="M3359" s="1">
        <f t="shared" si="990"/>
        <v>104</v>
      </c>
      <c r="N3359" s="1">
        <f t="shared" si="991"/>
        <v>0.47892579892857584</v>
      </c>
      <c r="O3359" s="1">
        <f t="shared" si="1005"/>
        <v>3.5843339981176559E-2</v>
      </c>
      <c r="P3359" s="1">
        <f t="shared" si="1007"/>
        <v>0.30778878274703764</v>
      </c>
      <c r="Q3359">
        <f t="shared" si="992"/>
        <v>0.67384171332391074</v>
      </c>
      <c r="R3359">
        <f t="shared" si="993"/>
        <v>11.844060171668721</v>
      </c>
      <c r="S3359">
        <f t="shared" si="994"/>
        <v>1.5502696559775813</v>
      </c>
      <c r="T3359">
        <v>0.2432</v>
      </c>
      <c r="U3359" s="1">
        <f t="shared" si="995"/>
        <v>-8.253804921398214E-2</v>
      </c>
      <c r="V3359" s="1">
        <v>69</v>
      </c>
      <c r="W3359" s="1">
        <f t="shared" si="996"/>
        <v>6.8606206766799049</v>
      </c>
      <c r="X3359" s="1">
        <f t="shared" si="997"/>
        <v>35.639587930804701</v>
      </c>
      <c r="Y3359" s="1">
        <f t="shared" si="998"/>
        <v>1.0123627485846265</v>
      </c>
      <c r="Z3359" s="1">
        <f t="shared" si="1006"/>
        <v>1.026</v>
      </c>
      <c r="AA3359" s="1">
        <f t="shared" si="999"/>
        <v>5.8945500641710467E-2</v>
      </c>
      <c r="AB3359" s="1">
        <f t="shared" si="1000"/>
        <v>2.5087912999999999</v>
      </c>
      <c r="AC3359" s="1">
        <f t="shared" si="1001"/>
        <v>1.1967217202687106</v>
      </c>
      <c r="AF3359" s="1">
        <f t="shared" si="1002"/>
        <v>2.521359480171852</v>
      </c>
      <c r="AG3359" s="1">
        <f t="shared" si="1003"/>
        <v>2.2010791204098825</v>
      </c>
      <c r="AH3359" s="1">
        <f t="shared" si="1004"/>
        <v>2.4588784682563922</v>
      </c>
      <c r="AI3359">
        <v>4</v>
      </c>
      <c r="AJ3359">
        <v>3</v>
      </c>
      <c r="AK3359">
        <v>55</v>
      </c>
      <c r="AL3359">
        <v>2</v>
      </c>
      <c r="AM3359">
        <v>9169</v>
      </c>
      <c r="AN3359">
        <v>9185</v>
      </c>
      <c r="AO3359">
        <v>9137</v>
      </c>
      <c r="AP3359">
        <v>35</v>
      </c>
      <c r="AQ3359">
        <v>32700</v>
      </c>
    </row>
    <row r="3360" spans="1:43">
      <c r="A3360" s="27">
        <v>41344</v>
      </c>
      <c r="B3360" s="27"/>
      <c r="C3360">
        <v>-3</v>
      </c>
      <c r="D3360">
        <v>-0.8</v>
      </c>
      <c r="E3360">
        <v>-4.5999999999999996</v>
      </c>
      <c r="F3360">
        <v>92</v>
      </c>
      <c r="G3360">
        <v>79</v>
      </c>
      <c r="H3360">
        <v>2</v>
      </c>
      <c r="I3360" s="10">
        <v>935</v>
      </c>
      <c r="J3360">
        <v>1.4</v>
      </c>
      <c r="K3360" s="2">
        <v>10</v>
      </c>
      <c r="L3360" s="1">
        <f t="shared" si="989"/>
        <v>1.0165645272574189</v>
      </c>
      <c r="M3360" s="1">
        <f t="shared" si="990"/>
        <v>105</v>
      </c>
      <c r="N3360" s="1">
        <f t="shared" si="991"/>
        <v>0.48978680207117026</v>
      </c>
      <c r="O3360" s="1">
        <f t="shared" si="1005"/>
        <v>3.6562379760302625E-2</v>
      </c>
      <c r="P3360" s="1">
        <f t="shared" si="1007"/>
        <v>0.45565032891771146</v>
      </c>
      <c r="Q3360">
        <f t="shared" si="992"/>
        <v>1.6174175776111048</v>
      </c>
      <c r="R3360">
        <f t="shared" si="993"/>
        <v>11.857228032098897</v>
      </c>
      <c r="S3360">
        <f t="shared" si="994"/>
        <v>1.5519931979187038</v>
      </c>
      <c r="T3360">
        <v>0.2432</v>
      </c>
      <c r="U3360" s="1">
        <f t="shared" si="995"/>
        <v>-7.5636115455410144E-2</v>
      </c>
      <c r="V3360" s="1">
        <v>70</v>
      </c>
      <c r="W3360" s="1">
        <f t="shared" si="996"/>
        <v>9.2005982016544738</v>
      </c>
      <c r="X3360" s="1">
        <f t="shared" si="997"/>
        <v>35.73890415307617</v>
      </c>
      <c r="Y3360" s="1">
        <f t="shared" si="998"/>
        <v>1.0118346814041403</v>
      </c>
      <c r="Z3360" s="1">
        <f t="shared" si="1006"/>
        <v>0.11399999999999993</v>
      </c>
      <c r="AA3360" s="1">
        <f t="shared" si="999"/>
        <v>5.89621472591089E-2</v>
      </c>
      <c r="AB3360" s="1">
        <f t="shared" si="1000"/>
        <v>2.5080830000000001</v>
      </c>
      <c r="AC3360" s="1">
        <f t="shared" si="1001"/>
        <v>1.0471315052351216</v>
      </c>
      <c r="AF3360" s="1">
        <f t="shared" si="1002"/>
        <v>2.3714970104354438</v>
      </c>
      <c r="AG3360" s="1">
        <f t="shared" si="1003"/>
        <v>2.6115392003485334</v>
      </c>
      <c r="AH3360" s="1">
        <f t="shared" si="1004"/>
        <v>3.6021605551423668</v>
      </c>
      <c r="AI3360">
        <v>3.4</v>
      </c>
      <c r="AJ3360">
        <v>10</v>
      </c>
      <c r="AK3360">
        <v>50</v>
      </c>
      <c r="AL3360">
        <v>11</v>
      </c>
      <c r="AM3360">
        <v>9133</v>
      </c>
      <c r="AN3360">
        <v>9161</v>
      </c>
      <c r="AO3360">
        <v>9118</v>
      </c>
      <c r="AP3360">
        <v>45</v>
      </c>
      <c r="AQ3360">
        <v>0</v>
      </c>
    </row>
    <row r="3361" spans="1:43">
      <c r="A3361" s="27">
        <v>41345</v>
      </c>
      <c r="B3361" s="27"/>
      <c r="C3361">
        <v>-1.6</v>
      </c>
      <c r="D3361">
        <v>2.2999999999999998</v>
      </c>
      <c r="E3361">
        <v>-4.3</v>
      </c>
      <c r="F3361">
        <v>78</v>
      </c>
      <c r="G3361">
        <v>51</v>
      </c>
      <c r="H3361">
        <v>9</v>
      </c>
      <c r="I3361" s="10">
        <v>935</v>
      </c>
      <c r="J3361">
        <v>2</v>
      </c>
      <c r="K3361" s="2">
        <v>10</v>
      </c>
      <c r="L3361" s="1">
        <f t="shared" si="989"/>
        <v>1.7534500974772129</v>
      </c>
      <c r="M3361" s="1">
        <f t="shared" si="990"/>
        <v>105</v>
      </c>
      <c r="N3361" s="1">
        <f t="shared" si="991"/>
        <v>0.54340950438582591</v>
      </c>
      <c r="O3361" s="1">
        <f t="shared" si="1005"/>
        <v>4.0084827508507677E-2</v>
      </c>
      <c r="P3361" s="1">
        <f t="shared" si="1007"/>
        <v>0.41712837590378438</v>
      </c>
      <c r="Q3361">
        <f t="shared" si="992"/>
        <v>5.24175400576675</v>
      </c>
      <c r="R3361">
        <f t="shared" si="993"/>
        <v>11.870424320637868</v>
      </c>
      <c r="S3361">
        <f t="shared" si="994"/>
        <v>1.553720460816475</v>
      </c>
      <c r="T3361">
        <v>0.2432</v>
      </c>
      <c r="U3361" s="1">
        <f t="shared" si="995"/>
        <v>-6.8711806060083896E-2</v>
      </c>
      <c r="V3361" s="1">
        <v>71</v>
      </c>
      <c r="W3361" s="1">
        <f t="shared" si="996"/>
        <v>17.359394042750122</v>
      </c>
      <c r="X3361" s="1">
        <f t="shared" si="997"/>
        <v>35.836755121317857</v>
      </c>
      <c r="Y3361" s="1">
        <f t="shared" si="998"/>
        <v>1.0113031131378225</v>
      </c>
      <c r="Z3361" s="1">
        <f t="shared" si="1006"/>
        <v>0.53199999999999992</v>
      </c>
      <c r="AA3361" s="1">
        <f t="shared" si="999"/>
        <v>5.903995595619653E-2</v>
      </c>
      <c r="AB3361" s="1">
        <f t="shared" si="1000"/>
        <v>2.5047775999999997</v>
      </c>
      <c r="AC3361" s="1">
        <f t="shared" si="1001"/>
        <v>1.4959021503358882</v>
      </c>
      <c r="AF3361" s="1">
        <f t="shared" si="1002"/>
        <v>3.4303899981738701</v>
      </c>
      <c r="AG3361" s="1">
        <f t="shared" si="1003"/>
        <v>3.954197970688194</v>
      </c>
      <c r="AH3361" s="1">
        <f t="shared" si="1004"/>
        <v>5.9032115021528755</v>
      </c>
      <c r="AI3361">
        <v>3.6</v>
      </c>
      <c r="AJ3361">
        <v>3</v>
      </c>
      <c r="AK3361">
        <v>48</v>
      </c>
      <c r="AL3361">
        <v>4</v>
      </c>
      <c r="AM3361">
        <v>9108</v>
      </c>
      <c r="AN3361">
        <v>9132</v>
      </c>
      <c r="AO3361">
        <v>9095</v>
      </c>
      <c r="AP3361">
        <v>43</v>
      </c>
      <c r="AQ3361">
        <v>0</v>
      </c>
    </row>
    <row r="3362" spans="1:43">
      <c r="A3362" s="27">
        <v>41346</v>
      </c>
      <c r="B3362" s="27"/>
      <c r="C3362">
        <v>0.8</v>
      </c>
      <c r="D3362">
        <v>4.2</v>
      </c>
      <c r="E3362">
        <v>-2.1</v>
      </c>
      <c r="F3362">
        <v>68</v>
      </c>
      <c r="G3362">
        <v>49</v>
      </c>
      <c r="H3362">
        <v>9.1</v>
      </c>
      <c r="I3362" s="10">
        <v>935</v>
      </c>
      <c r="J3362">
        <v>2.1</v>
      </c>
      <c r="K3362" s="2">
        <v>10</v>
      </c>
      <c r="L3362" s="1">
        <f t="shared" si="989"/>
        <v>2.0350448722825152</v>
      </c>
      <c r="M3362" s="1">
        <f t="shared" si="990"/>
        <v>87</v>
      </c>
      <c r="N3362" s="1">
        <f t="shared" si="991"/>
        <v>0.64750272279315535</v>
      </c>
      <c r="O3362" s="1">
        <f t="shared" si="1005"/>
        <v>4.6805270797678003E-2</v>
      </c>
      <c r="P3362" s="1">
        <f t="shared" si="1007"/>
        <v>0.42994270287976644</v>
      </c>
      <c r="Q3362">
        <f t="shared" si="992"/>
        <v>5.4180383902441029</v>
      </c>
      <c r="R3362">
        <f t="shared" si="993"/>
        <v>11.883646332933274</v>
      </c>
      <c r="S3362">
        <f t="shared" si="994"/>
        <v>1.5554510906980725</v>
      </c>
      <c r="T3362">
        <v>0.2432</v>
      </c>
      <c r="U3362" s="1">
        <f t="shared" si="995"/>
        <v>-6.1767169465193582E-2</v>
      </c>
      <c r="V3362" s="1">
        <v>72</v>
      </c>
      <c r="W3362" s="1">
        <f t="shared" si="996"/>
        <v>17.5108037143948</v>
      </c>
      <c r="X3362" s="1">
        <f t="shared" si="997"/>
        <v>35.93309205305674</v>
      </c>
      <c r="Y3362" s="1">
        <f t="shared" si="998"/>
        <v>1.0107682010409518</v>
      </c>
      <c r="Z3362" s="1">
        <f t="shared" si="1006"/>
        <v>0.91200000000000014</v>
      </c>
      <c r="AA3362" s="1">
        <f t="shared" si="999"/>
        <v>5.9173821150522492E-2</v>
      </c>
      <c r="AB3362" s="1">
        <f t="shared" si="1000"/>
        <v>2.4991111999999998</v>
      </c>
      <c r="AC3362" s="1">
        <f t="shared" si="1001"/>
        <v>1.5706972578526825</v>
      </c>
      <c r="AF3362" s="1">
        <f t="shared" si="1002"/>
        <v>3.8583857498671059</v>
      </c>
      <c r="AG3362" s="1">
        <f t="shared" si="1003"/>
        <v>4.0022091786795508</v>
      </c>
      <c r="AH3362" s="1">
        <f t="shared" si="1004"/>
        <v>6.2218085781694565</v>
      </c>
      <c r="AI3362">
        <v>3.5</v>
      </c>
      <c r="AJ3362">
        <v>3</v>
      </c>
      <c r="AK3362">
        <v>59</v>
      </c>
      <c r="AL3362">
        <v>16</v>
      </c>
      <c r="AM3362">
        <v>9100</v>
      </c>
      <c r="AN3362">
        <v>9116</v>
      </c>
      <c r="AO3362">
        <v>9089</v>
      </c>
      <c r="AP3362">
        <v>44</v>
      </c>
      <c r="AQ3362">
        <v>0</v>
      </c>
    </row>
    <row r="3363" spans="1:43">
      <c r="A3363" s="27">
        <v>41347</v>
      </c>
      <c r="B3363" s="27"/>
      <c r="C3363">
        <v>2.7</v>
      </c>
      <c r="D3363">
        <v>5.8</v>
      </c>
      <c r="E3363">
        <v>-0.2</v>
      </c>
      <c r="F3363">
        <v>66</v>
      </c>
      <c r="G3363">
        <v>42</v>
      </c>
      <c r="H3363">
        <v>4.4000000000000004</v>
      </c>
      <c r="I3363" s="10">
        <v>935</v>
      </c>
      <c r="J3363">
        <v>2</v>
      </c>
      <c r="K3363" s="2">
        <v>10</v>
      </c>
      <c r="L3363" s="1">
        <f t="shared" si="989"/>
        <v>1.8275115962520674</v>
      </c>
      <c r="M3363" s="1">
        <f t="shared" si="990"/>
        <v>90</v>
      </c>
      <c r="N3363" s="1">
        <f t="shared" si="991"/>
        <v>0.74202613073523482</v>
      </c>
      <c r="O3363" s="1">
        <f t="shared" si="1005"/>
        <v>5.2792067426267228E-2</v>
      </c>
      <c r="P3363" s="1">
        <f t="shared" si="1007"/>
        <v>0.46470751568149926</v>
      </c>
      <c r="Q3363">
        <f t="shared" si="992"/>
        <v>3.003441479939545</v>
      </c>
      <c r="R3363">
        <f t="shared" si="993"/>
        <v>11.896891386318545</v>
      </c>
      <c r="S3363">
        <f t="shared" si="994"/>
        <v>1.5571847364291289</v>
      </c>
      <c r="T3363">
        <v>0.2432</v>
      </c>
      <c r="U3363" s="1">
        <f t="shared" si="995"/>
        <v>-5.4804260121379428E-2</v>
      </c>
      <c r="V3363" s="1">
        <v>73</v>
      </c>
      <c r="W3363" s="1">
        <f t="shared" si="996"/>
        <v>12.065377725213157</v>
      </c>
      <c r="X3363" s="1">
        <f t="shared" si="997"/>
        <v>36.027868172688805</v>
      </c>
      <c r="Y3363" s="1">
        <f t="shared" si="998"/>
        <v>1.0102301033580217</v>
      </c>
      <c r="Z3363" s="1">
        <f t="shared" si="1006"/>
        <v>0.72200000000000009</v>
      </c>
      <c r="AA3363" s="1">
        <f t="shared" si="999"/>
        <v>5.9280229052462358E-2</v>
      </c>
      <c r="AB3363" s="1">
        <f t="shared" si="1000"/>
        <v>2.4946253</v>
      </c>
      <c r="AC3363" s="1">
        <f t="shared" si="1001"/>
        <v>1.4959021503358882</v>
      </c>
      <c r="AF3363" s="1">
        <f t="shared" si="1002"/>
        <v>4.1609824805687516</v>
      </c>
      <c r="AG3363" s="1">
        <f t="shared" si="1003"/>
        <v>3.1699995748840735</v>
      </c>
      <c r="AH3363" s="1">
        <f t="shared" si="1004"/>
        <v>4.9499826267080094</v>
      </c>
      <c r="AI3363">
        <v>3.7</v>
      </c>
      <c r="AJ3363">
        <v>3</v>
      </c>
      <c r="AK3363">
        <v>56</v>
      </c>
      <c r="AL3363">
        <v>3</v>
      </c>
      <c r="AM3363">
        <v>9131</v>
      </c>
      <c r="AN3363">
        <v>9149</v>
      </c>
      <c r="AO3363">
        <v>9100</v>
      </c>
      <c r="AP3363">
        <v>49</v>
      </c>
      <c r="AQ3363">
        <v>0</v>
      </c>
    </row>
    <row r="3364" spans="1:43">
      <c r="A3364" s="27">
        <v>41348</v>
      </c>
      <c r="B3364" s="27"/>
      <c r="C3364">
        <v>6.9</v>
      </c>
      <c r="D3364">
        <v>12.8</v>
      </c>
      <c r="E3364">
        <v>3</v>
      </c>
      <c r="F3364">
        <v>70</v>
      </c>
      <c r="G3364">
        <v>42</v>
      </c>
      <c r="H3364">
        <v>9.6</v>
      </c>
      <c r="I3364" s="10">
        <v>935</v>
      </c>
      <c r="J3364">
        <v>1.8</v>
      </c>
      <c r="K3364" s="2">
        <v>10</v>
      </c>
      <c r="L3364" s="1">
        <f t="shared" si="989"/>
        <v>2.4818309730703727</v>
      </c>
      <c r="M3364" s="1">
        <f t="shared" si="990"/>
        <v>98</v>
      </c>
      <c r="N3364" s="1">
        <f t="shared" si="991"/>
        <v>0.99532561227749294</v>
      </c>
      <c r="O3364" s="1">
        <f t="shared" si="1005"/>
        <v>6.8398379825768907E-2</v>
      </c>
      <c r="P3364" s="1">
        <f t="shared" si="1007"/>
        <v>0.68196923856898006</v>
      </c>
      <c r="Q3364">
        <f t="shared" si="992"/>
        <v>5.6607233393898531</v>
      </c>
      <c r="R3364">
        <f t="shared" si="993"/>
        <v>11.91015681774598</v>
      </c>
      <c r="S3364">
        <f t="shared" si="994"/>
        <v>1.5589210494431911</v>
      </c>
      <c r="T3364">
        <v>0.2432</v>
      </c>
      <c r="U3364" s="1">
        <f t="shared" si="995"/>
        <v>-4.7825137884958811E-2</v>
      </c>
      <c r="V3364" s="1">
        <v>74</v>
      </c>
      <c r="W3364" s="1">
        <f t="shared" si="996"/>
        <v>18.162502431657852</v>
      </c>
      <c r="X3364" s="1">
        <f t="shared" si="997"/>
        <v>36.121038754467534</v>
      </c>
      <c r="Y3364" s="1">
        <f t="shared" si="998"/>
        <v>1.0096889792759258</v>
      </c>
      <c r="Z3364" s="1">
        <f t="shared" si="1006"/>
        <v>1.5960000000000001</v>
      </c>
      <c r="AA3364" s="1">
        <f t="shared" si="999"/>
        <v>5.951680990908257E-2</v>
      </c>
      <c r="AB3364" s="1">
        <f t="shared" si="1000"/>
        <v>2.4847090999999999</v>
      </c>
      <c r="AC3364" s="1">
        <f t="shared" si="1001"/>
        <v>1.3463119353022994</v>
      </c>
      <c r="AF3364" s="1">
        <f t="shared" si="1002"/>
        <v>6.4238894461295306</v>
      </c>
      <c r="AG3364" s="1">
        <f t="shared" si="1003"/>
        <v>4.2607141576654515</v>
      </c>
      <c r="AH3364" s="1">
        <f t="shared" si="1004"/>
        <v>7.3476918883974083</v>
      </c>
      <c r="AI3364">
        <v>3.2</v>
      </c>
      <c r="AJ3364">
        <v>3</v>
      </c>
      <c r="AK3364">
        <v>52</v>
      </c>
      <c r="AL3364">
        <v>4</v>
      </c>
      <c r="AM3364">
        <v>9143</v>
      </c>
      <c r="AN3364">
        <v>9159</v>
      </c>
      <c r="AO3364">
        <v>9125</v>
      </c>
      <c r="AP3364">
        <v>68</v>
      </c>
      <c r="AQ3364">
        <v>32700</v>
      </c>
    </row>
    <row r="3365" spans="1:43">
      <c r="A3365" s="27">
        <v>41349</v>
      </c>
      <c r="B3365" s="27"/>
      <c r="C3365">
        <v>7.8</v>
      </c>
      <c r="D3365">
        <v>12.7</v>
      </c>
      <c r="E3365">
        <v>3.3</v>
      </c>
      <c r="F3365">
        <v>77</v>
      </c>
      <c r="G3365">
        <v>51</v>
      </c>
      <c r="H3365">
        <v>10.6</v>
      </c>
      <c r="I3365" s="10">
        <v>935</v>
      </c>
      <c r="J3365">
        <v>2.2000000000000002</v>
      </c>
      <c r="K3365" s="2">
        <v>10</v>
      </c>
      <c r="L3365" s="1">
        <f t="shared" si="989"/>
        <v>2.8712791538265536</v>
      </c>
      <c r="M3365" s="1">
        <f t="shared" si="990"/>
        <v>103</v>
      </c>
      <c r="N3365" s="1">
        <f t="shared" si="991"/>
        <v>1.0585899253295545</v>
      </c>
      <c r="O3365" s="1">
        <f t="shared" si="1005"/>
        <v>7.2212617636154372E-2</v>
      </c>
      <c r="P3365" s="1">
        <f t="shared" si="1007"/>
        <v>0.7733910344619167</v>
      </c>
      <c r="Q3365">
        <f t="shared" si="992"/>
        <v>5.9739675170354296</v>
      </c>
      <c r="R3365">
        <f t="shared" si="993"/>
        <v>11.923439981673582</v>
      </c>
      <c r="S3365">
        <f t="shared" si="994"/>
        <v>1.5606596834651285</v>
      </c>
      <c r="T3365">
        <v>0.2432</v>
      </c>
      <c r="U3365" s="1">
        <f t="shared" si="995"/>
        <v>-4.0831867408552658E-2</v>
      </c>
      <c r="V3365" s="1">
        <v>75</v>
      </c>
      <c r="W3365" s="1">
        <f t="shared" si="996"/>
        <v>19.36528259744253</v>
      </c>
      <c r="X3365" s="1">
        <f t="shared" si="997"/>
        <v>36.212561162636291</v>
      </c>
      <c r="Y3365" s="1">
        <f t="shared" si="998"/>
        <v>1.0091449888768664</v>
      </c>
      <c r="Z3365" s="1">
        <f t="shared" si="1006"/>
        <v>0.3419999999999998</v>
      </c>
      <c r="AA3365" s="1">
        <f t="shared" si="999"/>
        <v>5.9567751693605252E-2</v>
      </c>
      <c r="AB3365" s="1">
        <f t="shared" si="1000"/>
        <v>2.4825841999999998</v>
      </c>
      <c r="AC3365" s="1">
        <f t="shared" si="1001"/>
        <v>1.6454923653694771</v>
      </c>
      <c r="AF3365" s="1">
        <f t="shared" si="1002"/>
        <v>6.5371879253197305</v>
      </c>
      <c r="AG3365" s="1">
        <f t="shared" si="1003"/>
        <v>4.5384900582376524</v>
      </c>
      <c r="AH3365" s="1">
        <f t="shared" si="1004"/>
        <v>9.0099136801322182</v>
      </c>
      <c r="AI3365">
        <v>4</v>
      </c>
      <c r="AJ3365">
        <v>10</v>
      </c>
      <c r="AK3365">
        <v>63</v>
      </c>
      <c r="AL3365">
        <v>4</v>
      </c>
      <c r="AM3365">
        <v>9166</v>
      </c>
      <c r="AN3365">
        <v>9191</v>
      </c>
      <c r="AO3365">
        <v>9132</v>
      </c>
      <c r="AP3365">
        <v>80</v>
      </c>
      <c r="AQ3365">
        <v>0</v>
      </c>
    </row>
    <row r="3366" spans="1:43">
      <c r="A3366" s="27">
        <v>41350</v>
      </c>
      <c r="B3366" s="27"/>
      <c r="C3366">
        <v>7.7</v>
      </c>
      <c r="D3366">
        <v>13.6</v>
      </c>
      <c r="E3366">
        <v>3.9</v>
      </c>
      <c r="F3366">
        <v>71</v>
      </c>
      <c r="G3366">
        <v>34</v>
      </c>
      <c r="H3366">
        <v>9.6999999999999993</v>
      </c>
      <c r="I3366" s="10">
        <v>935</v>
      </c>
      <c r="J3366">
        <v>1.7</v>
      </c>
      <c r="K3366" s="2">
        <v>10</v>
      </c>
      <c r="L3366" s="1">
        <f t="shared" si="989"/>
        <v>2.90065127914042</v>
      </c>
      <c r="M3366" s="1">
        <f t="shared" si="990"/>
        <v>108</v>
      </c>
      <c r="N3366" s="1">
        <f t="shared" si="991"/>
        <v>1.0513900110721115</v>
      </c>
      <c r="O3366" s="1">
        <f t="shared" si="1005"/>
        <v>7.178002941063745E-2</v>
      </c>
      <c r="P3366" s="1">
        <f t="shared" si="1007"/>
        <v>0.70109738008713229</v>
      </c>
      <c r="Q3366">
        <f t="shared" si="992"/>
        <v>5.7289907628932939</v>
      </c>
      <c r="R3366">
        <f t="shared" si="993"/>
        <v>11.936738247911034</v>
      </c>
      <c r="S3366">
        <f t="shared" si="994"/>
        <v>1.562400294229193</v>
      </c>
      <c r="T3366">
        <v>0.2432</v>
      </c>
      <c r="U3366" s="1">
        <f t="shared" si="995"/>
        <v>-3.3826517530294371E-2</v>
      </c>
      <c r="V3366" s="1">
        <v>76</v>
      </c>
      <c r="W3366" s="1">
        <f t="shared" si="996"/>
        <v>18.345693344647604</v>
      </c>
      <c r="X3366" s="1">
        <f t="shared" si="997"/>
        <v>36.302394888633543</v>
      </c>
      <c r="Y3366" s="1">
        <f t="shared" si="998"/>
        <v>1.0085982930909954</v>
      </c>
      <c r="Z3366" s="1">
        <f t="shared" si="1006"/>
        <v>-3.7999999999999867E-2</v>
      </c>
      <c r="AA3366" s="1">
        <f t="shared" si="999"/>
        <v>5.956208718934175E-2</v>
      </c>
      <c r="AB3366" s="1">
        <f t="shared" si="1000"/>
        <v>2.4828202999999998</v>
      </c>
      <c r="AC3366" s="1">
        <f t="shared" si="1001"/>
        <v>1.2715168277855049</v>
      </c>
      <c r="AF3366" s="1">
        <f t="shared" si="1002"/>
        <v>6.631154706173322</v>
      </c>
      <c r="AG3366" s="1">
        <f t="shared" si="1003"/>
        <v>4.3123270461269962</v>
      </c>
      <c r="AH3366" s="1">
        <f t="shared" si="1004"/>
        <v>8.7140913610926685</v>
      </c>
      <c r="AI3366">
        <v>4.5</v>
      </c>
      <c r="AJ3366">
        <v>2</v>
      </c>
      <c r="AK3366">
        <v>79</v>
      </c>
      <c r="AL3366">
        <v>3</v>
      </c>
      <c r="AM3366">
        <v>9184</v>
      </c>
      <c r="AN3366">
        <v>9215</v>
      </c>
      <c r="AO3366">
        <v>9146</v>
      </c>
      <c r="AP3366">
        <v>73</v>
      </c>
      <c r="AQ3366">
        <v>0</v>
      </c>
    </row>
    <row r="3367" spans="1:43">
      <c r="A3367" s="27">
        <v>41351</v>
      </c>
      <c r="B3367" s="27"/>
      <c r="C3367">
        <v>6.5</v>
      </c>
      <c r="D3367">
        <v>11.2</v>
      </c>
      <c r="E3367">
        <v>2.4</v>
      </c>
      <c r="F3367">
        <v>70</v>
      </c>
      <c r="G3367">
        <v>43</v>
      </c>
      <c r="H3367">
        <v>9</v>
      </c>
      <c r="I3367" s="10">
        <v>935</v>
      </c>
      <c r="J3367">
        <v>1.8</v>
      </c>
      <c r="K3367" s="2">
        <v>10</v>
      </c>
      <c r="L3367" s="1">
        <f t="shared" si="989"/>
        <v>2.8038113009044303</v>
      </c>
      <c r="M3367" s="1">
        <f t="shared" si="990"/>
        <v>97</v>
      </c>
      <c r="N3367" s="1">
        <f t="shared" si="991"/>
        <v>0.96829408068935052</v>
      </c>
      <c r="O3367" s="1">
        <f t="shared" si="1005"/>
        <v>6.6759308330853875E-2</v>
      </c>
      <c r="P3367" s="1">
        <f t="shared" si="1007"/>
        <v>0.63837438522543766</v>
      </c>
      <c r="Q3367">
        <f t="shared" si="992"/>
        <v>5.3372392067729839</v>
      </c>
      <c r="R3367">
        <f t="shared" si="993"/>
        <v>11.950048999430191</v>
      </c>
      <c r="S3367">
        <f t="shared" si="994"/>
        <v>1.5641425391924335</v>
      </c>
      <c r="T3367">
        <v>0.2432</v>
      </c>
      <c r="U3367" s="1">
        <f t="shared" si="995"/>
        <v>-2.6811160661799147E-2</v>
      </c>
      <c r="V3367" s="1">
        <v>77</v>
      </c>
      <c r="W3367" s="1">
        <f t="shared" si="996"/>
        <v>17.556851133982892</v>
      </c>
      <c r="X3367" s="1">
        <f t="shared" si="997"/>
        <v>36.390501585305806</v>
      </c>
      <c r="Y3367" s="1">
        <f t="shared" si="998"/>
        <v>1.0080490536488069</v>
      </c>
      <c r="Z3367" s="1">
        <f t="shared" si="1006"/>
        <v>-0.45600000000000007</v>
      </c>
      <c r="AA3367" s="1">
        <f t="shared" si="999"/>
        <v>5.9494197072949888E-2</v>
      </c>
      <c r="AB3367" s="1">
        <f t="shared" si="1000"/>
        <v>2.4856534999999997</v>
      </c>
      <c r="AC3367" s="1">
        <f t="shared" si="1001"/>
        <v>1.3463119353022994</v>
      </c>
      <c r="AF3367" s="1">
        <f t="shared" si="1002"/>
        <v>6.0334190107125067</v>
      </c>
      <c r="AG3367" s="1">
        <f t="shared" si="1003"/>
        <v>4.1699678469636625</v>
      </c>
      <c r="AH3367" s="1">
        <f t="shared" si="1004"/>
        <v>8.4451596302430598</v>
      </c>
      <c r="AI3367">
        <v>4.0999999999999996</v>
      </c>
      <c r="AJ3367">
        <v>11</v>
      </c>
      <c r="AK3367">
        <v>58</v>
      </c>
      <c r="AL3367">
        <v>2</v>
      </c>
      <c r="AM3367">
        <v>9091</v>
      </c>
      <c r="AN3367">
        <v>9146</v>
      </c>
      <c r="AO3367">
        <v>9053</v>
      </c>
      <c r="AP3367">
        <v>67</v>
      </c>
      <c r="AQ3367">
        <v>0</v>
      </c>
    </row>
    <row r="3368" spans="1:43">
      <c r="A3368" s="27">
        <v>41352</v>
      </c>
      <c r="B3368" s="27"/>
      <c r="C3368">
        <v>8.1</v>
      </c>
      <c r="D3368">
        <v>14.3</v>
      </c>
      <c r="E3368">
        <v>2.9</v>
      </c>
      <c r="F3368">
        <v>61</v>
      </c>
      <c r="G3368">
        <v>32</v>
      </c>
      <c r="H3368">
        <v>10.7</v>
      </c>
      <c r="I3368" s="10">
        <v>935</v>
      </c>
      <c r="J3368">
        <v>1.7</v>
      </c>
      <c r="K3368" s="2">
        <v>10</v>
      </c>
      <c r="L3368" s="1">
        <f t="shared" si="989"/>
        <v>3.0946292844348879</v>
      </c>
      <c r="M3368" s="1">
        <f t="shared" si="990"/>
        <v>90</v>
      </c>
      <c r="N3368" s="1">
        <f t="shared" si="991"/>
        <v>1.080450793034103</v>
      </c>
      <c r="O3368" s="1">
        <f t="shared" si="1005"/>
        <v>7.3523780509272052E-2</v>
      </c>
      <c r="P3368" s="1">
        <f t="shared" si="1007"/>
        <v>0.59957762379620316</v>
      </c>
      <c r="Q3368">
        <f t="shared" si="992"/>
        <v>6.4736557463069051</v>
      </c>
      <c r="R3368">
        <f t="shared" si="993"/>
        <v>11.963369630145323</v>
      </c>
      <c r="S3368">
        <f t="shared" si="994"/>
        <v>1.5658860772441523</v>
      </c>
      <c r="T3368">
        <v>0.2432</v>
      </c>
      <c r="U3368" s="1">
        <f t="shared" si="995"/>
        <v>-1.9787872175077544E-2</v>
      </c>
      <c r="V3368" s="1">
        <v>78</v>
      </c>
      <c r="W3368" s="1">
        <f t="shared" si="996"/>
        <v>19.582331060368961</v>
      </c>
      <c r="X3368" s="1">
        <f t="shared" si="997"/>
        <v>36.476845098068473</v>
      </c>
      <c r="Y3368" s="1">
        <f t="shared" si="998"/>
        <v>1.0074974330332918</v>
      </c>
      <c r="Z3368" s="1">
        <f t="shared" si="1006"/>
        <v>0.60799999999999987</v>
      </c>
      <c r="AA3368" s="1">
        <f t="shared" si="999"/>
        <v>5.9584751672743845E-2</v>
      </c>
      <c r="AB3368" s="1">
        <f t="shared" si="1000"/>
        <v>2.4818758999999999</v>
      </c>
      <c r="AC3368" s="1">
        <f t="shared" si="1001"/>
        <v>1.2715168277855049</v>
      </c>
      <c r="AF3368" s="1">
        <f t="shared" si="1002"/>
        <v>7.3366414424968847</v>
      </c>
      <c r="AG3368" s="1">
        <f t="shared" si="1003"/>
        <v>4.4637071657639344</v>
      </c>
      <c r="AH3368" s="1">
        <f t="shared" si="1004"/>
        <v>8.7001342822073386</v>
      </c>
      <c r="AI3368">
        <v>3.7</v>
      </c>
      <c r="AJ3368">
        <v>2</v>
      </c>
      <c r="AK3368">
        <v>67</v>
      </c>
      <c r="AL3368">
        <v>16</v>
      </c>
      <c r="AM3368">
        <v>9067</v>
      </c>
      <c r="AN3368">
        <v>9075</v>
      </c>
      <c r="AO3368">
        <v>9054</v>
      </c>
      <c r="AP3368">
        <v>63</v>
      </c>
      <c r="AQ3368">
        <v>0</v>
      </c>
    </row>
    <row r="3369" spans="1:43">
      <c r="A3369" s="27">
        <v>41353</v>
      </c>
      <c r="B3369" s="27"/>
      <c r="C3369">
        <v>8.5</v>
      </c>
      <c r="D3369">
        <v>14.5</v>
      </c>
      <c r="E3369">
        <v>3.8</v>
      </c>
      <c r="F3369">
        <v>61</v>
      </c>
      <c r="G3369">
        <v>37</v>
      </c>
      <c r="H3369">
        <v>10</v>
      </c>
      <c r="I3369" s="10">
        <v>935</v>
      </c>
      <c r="J3369">
        <v>2.5</v>
      </c>
      <c r="K3369" s="2">
        <v>10</v>
      </c>
      <c r="L3369" s="1">
        <f t="shared" si="989"/>
        <v>3.1986701628217689</v>
      </c>
      <c r="M3369" s="1">
        <f t="shared" si="990"/>
        <v>85</v>
      </c>
      <c r="N3369" s="1">
        <f t="shared" si="991"/>
        <v>1.110216300480029</v>
      </c>
      <c r="O3369" s="1">
        <f t="shared" si="1005"/>
        <v>7.5303609994815376E-2</v>
      </c>
      <c r="P3369" s="1">
        <f t="shared" si="1007"/>
        <v>0.64648776623347326</v>
      </c>
      <c r="Q3369">
        <f t="shared" si="992"/>
        <v>6.0265810337970889</v>
      </c>
      <c r="R3369">
        <f t="shared" si="993"/>
        <v>11.97669754266842</v>
      </c>
      <c r="S3369">
        <f t="shared" si="994"/>
        <v>1.567630568412097</v>
      </c>
      <c r="T3369">
        <v>0.2432</v>
      </c>
      <c r="U3369" s="1">
        <f t="shared" si="995"/>
        <v>-1.2758729788571855E-2</v>
      </c>
      <c r="V3369" s="1">
        <v>79</v>
      </c>
      <c r="W3369" s="1">
        <f t="shared" si="996"/>
        <v>18.791003656792512</v>
      </c>
      <c r="X3369" s="1">
        <f t="shared" si="997"/>
        <v>36.5613914929611</v>
      </c>
      <c r="Y3369" s="1">
        <f t="shared" si="998"/>
        <v>1.0069435944318696</v>
      </c>
      <c r="Z3369" s="1">
        <f t="shared" si="1006"/>
        <v>0.15200000000000014</v>
      </c>
      <c r="AA3369" s="1">
        <f t="shared" si="999"/>
        <v>5.9607433411227852E-2</v>
      </c>
      <c r="AB3369" s="1">
        <f t="shared" si="1000"/>
        <v>2.4809315000000001</v>
      </c>
      <c r="AC3369" s="1">
        <f t="shared" si="1001"/>
        <v>1.8698776879198602</v>
      </c>
      <c r="AF3369" s="1">
        <f t="shared" si="1002"/>
        <v>7.2343279010101833</v>
      </c>
      <c r="AG3369" s="1">
        <f t="shared" si="1003"/>
        <v>4.3734181380456771</v>
      </c>
      <c r="AH3369" s="1">
        <f t="shared" si="1004"/>
        <v>8.8702805359379866</v>
      </c>
      <c r="AI3369">
        <v>4.3</v>
      </c>
      <c r="AJ3369">
        <v>10</v>
      </c>
      <c r="AK3369">
        <v>64</v>
      </c>
      <c r="AL3369">
        <v>3</v>
      </c>
      <c r="AM3369">
        <v>9070</v>
      </c>
      <c r="AN3369">
        <v>9076</v>
      </c>
      <c r="AO3369">
        <v>9058</v>
      </c>
      <c r="AP3369">
        <v>66</v>
      </c>
      <c r="AQ3369">
        <v>0</v>
      </c>
    </row>
    <row r="3370" spans="1:43">
      <c r="A3370" s="27">
        <v>41354</v>
      </c>
      <c r="B3370" s="27"/>
      <c r="C3370">
        <v>11.6</v>
      </c>
      <c r="D3370">
        <v>17.100000000000001</v>
      </c>
      <c r="E3370">
        <v>7.5</v>
      </c>
      <c r="F3370">
        <v>51</v>
      </c>
      <c r="G3370">
        <v>26</v>
      </c>
      <c r="H3370">
        <v>10.6</v>
      </c>
      <c r="I3370" s="10">
        <v>935</v>
      </c>
      <c r="J3370">
        <v>1.6</v>
      </c>
      <c r="K3370" s="2">
        <v>10</v>
      </c>
      <c r="L3370" s="1">
        <f t="shared" si="989"/>
        <v>3.4103444912919811</v>
      </c>
      <c r="M3370" s="1">
        <f t="shared" si="990"/>
        <v>76</v>
      </c>
      <c r="N3370" s="1">
        <f t="shared" si="991"/>
        <v>1.3664431264636057</v>
      </c>
      <c r="O3370" s="1">
        <f t="shared" si="1005"/>
        <v>9.0388612784929559E-2</v>
      </c>
      <c r="P3370" s="1">
        <f t="shared" si="1007"/>
        <v>0.64769400783494668</v>
      </c>
      <c r="Q3370">
        <f t="shared" si="992"/>
        <v>6.6212240835372045</v>
      </c>
      <c r="R3370">
        <f t="shared" si="993"/>
        <v>11.990030146044752</v>
      </c>
      <c r="S3370">
        <f t="shared" si="994"/>
        <v>1.5693756735660671</v>
      </c>
      <c r="T3370">
        <v>0.2432</v>
      </c>
      <c r="U3370" s="1">
        <f t="shared" si="995"/>
        <v>-5.725812952499746E-3</v>
      </c>
      <c r="V3370" s="1">
        <v>80</v>
      </c>
      <c r="W3370" s="1">
        <f t="shared" si="996"/>
        <v>19.526404106444964</v>
      </c>
      <c r="X3370" s="1">
        <f t="shared" si="997"/>
        <v>36.644109081549189</v>
      </c>
      <c r="Y3370" s="1">
        <f t="shared" si="998"/>
        <v>1.0063877016881129</v>
      </c>
      <c r="Z3370" s="1">
        <f t="shared" si="1006"/>
        <v>1.1779999999999999</v>
      </c>
      <c r="AA3370" s="1">
        <f t="shared" si="999"/>
        <v>5.9783804117438784E-2</v>
      </c>
      <c r="AB3370" s="1">
        <f t="shared" si="1000"/>
        <v>2.4736123999999999</v>
      </c>
      <c r="AC3370" s="1">
        <f t="shared" si="1001"/>
        <v>1.1967217202687106</v>
      </c>
      <c r="AF3370" s="1">
        <f t="shared" si="1002"/>
        <v>7.6774138216342962</v>
      </c>
      <c r="AG3370" s="1">
        <f t="shared" si="1003"/>
        <v>4.4853970266203422</v>
      </c>
      <c r="AH3370" s="1">
        <f t="shared" si="1004"/>
        <v>8.8938067361400215</v>
      </c>
      <c r="AI3370">
        <v>3.6</v>
      </c>
      <c r="AJ3370">
        <v>2</v>
      </c>
      <c r="AK3370">
        <v>67</v>
      </c>
      <c r="AL3370">
        <v>16</v>
      </c>
      <c r="AM3370">
        <v>9082</v>
      </c>
      <c r="AN3370">
        <v>9087</v>
      </c>
      <c r="AO3370">
        <v>9074</v>
      </c>
      <c r="AP3370">
        <v>65</v>
      </c>
      <c r="AQ3370">
        <v>0</v>
      </c>
    </row>
    <row r="3371" spans="1:43">
      <c r="A3371" s="27">
        <v>41355</v>
      </c>
      <c r="B3371" s="27"/>
      <c r="C3371">
        <v>11.5</v>
      </c>
      <c r="D3371">
        <v>16.7</v>
      </c>
      <c r="E3371">
        <v>6.7</v>
      </c>
      <c r="F3371">
        <v>46</v>
      </c>
      <c r="G3371">
        <v>28</v>
      </c>
      <c r="H3371">
        <v>9.9</v>
      </c>
      <c r="I3371" s="10">
        <v>935</v>
      </c>
      <c r="J3371">
        <v>2.8</v>
      </c>
      <c r="K3371" s="2">
        <v>10</v>
      </c>
      <c r="L3371" s="1">
        <f t="shared" si="989"/>
        <v>3.9721730421468262</v>
      </c>
      <c r="M3371" s="1">
        <f t="shared" si="990"/>
        <v>64</v>
      </c>
      <c r="N3371" s="1">
        <f t="shared" si="991"/>
        <v>1.3574301110209714</v>
      </c>
      <c r="O3371" s="1">
        <f t="shared" si="1005"/>
        <v>8.9864607268650629E-2</v>
      </c>
      <c r="P3371" s="1">
        <f t="shared" si="1007"/>
        <v>0.58040742175217952</v>
      </c>
      <c r="Q3371">
        <f t="shared" si="992"/>
        <v>6.3387552757146395</v>
      </c>
      <c r="R3371">
        <f t="shared" si="993"/>
        <v>12.003364853473876</v>
      </c>
      <c r="S3371">
        <f t="shared" si="994"/>
        <v>1.5711210541196172</v>
      </c>
      <c r="T3371">
        <v>0.2432</v>
      </c>
      <c r="U3371" s="1">
        <f t="shared" si="995"/>
        <v>1.3087977663158478E-3</v>
      </c>
      <c r="V3371" s="1">
        <v>81</v>
      </c>
      <c r="W3371" s="1">
        <f t="shared" si="996"/>
        <v>18.731054590746187</v>
      </c>
      <c r="X3371" s="1">
        <f t="shared" si="997"/>
        <v>36.724968442631237</v>
      </c>
      <c r="Y3371" s="1">
        <f t="shared" si="998"/>
        <v>1.0058299192532765</v>
      </c>
      <c r="Z3371" s="1">
        <f t="shared" si="1006"/>
        <v>-3.7999999999999867E-2</v>
      </c>
      <c r="AA3371" s="1">
        <f t="shared" si="999"/>
        <v>5.9778098450276013E-2</v>
      </c>
      <c r="AB3371" s="1">
        <f t="shared" si="1000"/>
        <v>2.4738484999999999</v>
      </c>
      <c r="AC3371" s="1">
        <f t="shared" si="1001"/>
        <v>2.0942630104702431</v>
      </c>
      <c r="AF3371" s="1">
        <f t="shared" si="1002"/>
        <v>7.8263071409647837</v>
      </c>
      <c r="AG3371" s="1">
        <f t="shared" si="1003"/>
        <v>4.3348745020441166</v>
      </c>
      <c r="AH3371" s="1">
        <f t="shared" si="1004"/>
        <v>9.4055730322518052</v>
      </c>
      <c r="AI3371">
        <v>3.9</v>
      </c>
      <c r="AJ3371">
        <v>10</v>
      </c>
      <c r="AK3371">
        <v>69</v>
      </c>
      <c r="AL3371">
        <v>1</v>
      </c>
      <c r="AM3371">
        <v>9082</v>
      </c>
      <c r="AN3371">
        <v>9098</v>
      </c>
      <c r="AO3371">
        <v>9053</v>
      </c>
      <c r="AP3371">
        <v>59</v>
      </c>
      <c r="AQ3371">
        <v>0</v>
      </c>
    </row>
    <row r="3372" spans="1:43">
      <c r="A3372" s="27">
        <v>41356</v>
      </c>
      <c r="B3372" s="27"/>
      <c r="C3372">
        <v>10.9</v>
      </c>
      <c r="D3372">
        <v>15.6</v>
      </c>
      <c r="E3372">
        <v>5.9</v>
      </c>
      <c r="F3372">
        <v>47</v>
      </c>
      <c r="G3372">
        <v>30</v>
      </c>
      <c r="H3372">
        <v>10.4</v>
      </c>
      <c r="I3372" s="10">
        <v>935</v>
      </c>
      <c r="J3372">
        <v>2.6</v>
      </c>
      <c r="K3372" s="2">
        <v>10</v>
      </c>
      <c r="L3372" s="1">
        <f t="shared" si="989"/>
        <v>3.9428676953164454</v>
      </c>
      <c r="M3372" s="1">
        <f t="shared" si="990"/>
        <v>64</v>
      </c>
      <c r="N3372" s="1">
        <f t="shared" si="991"/>
        <v>1.3044407381026226</v>
      </c>
      <c r="O3372" s="1">
        <f t="shared" si="1005"/>
        <v>8.6774626541470015E-2</v>
      </c>
      <c r="P3372" s="1">
        <f t="shared" si="1007"/>
        <v>0.56320613517644236</v>
      </c>
      <c r="Q3372">
        <f t="shared" si="992"/>
        <v>6.5704286842851518</v>
      </c>
      <c r="R3372">
        <f t="shared" si="993"/>
        <v>12.016699080021297</v>
      </c>
      <c r="S3372">
        <f t="shared" si="994"/>
        <v>1.5728663717305362</v>
      </c>
      <c r="T3372">
        <v>0.2432</v>
      </c>
      <c r="U3372" s="1">
        <f t="shared" si="995"/>
        <v>8.3430212999458016E-3</v>
      </c>
      <c r="V3372" s="1">
        <v>82</v>
      </c>
      <c r="W3372" s="1">
        <f t="shared" si="996"/>
        <v>19.347942390715097</v>
      </c>
      <c r="X3372" s="1">
        <f t="shared" si="997"/>
        <v>36.803942440715424</v>
      </c>
      <c r="Y3372" s="1">
        <f t="shared" si="998"/>
        <v>1.0052704121376481</v>
      </c>
      <c r="Z3372" s="1">
        <f t="shared" si="1006"/>
        <v>-0.22799999999999987</v>
      </c>
      <c r="AA3372" s="1">
        <f t="shared" si="999"/>
        <v>5.9743887304865913E-2</v>
      </c>
      <c r="AB3372" s="1">
        <f t="shared" si="1000"/>
        <v>2.4752650999999997</v>
      </c>
      <c r="AC3372" s="1">
        <f t="shared" si="1001"/>
        <v>1.9446727954366547</v>
      </c>
      <c r="AF3372" s="1">
        <f t="shared" si="1002"/>
        <v>7.5664112553584806</v>
      </c>
      <c r="AG3372" s="1">
        <f t="shared" si="1003"/>
        <v>4.4324014611582543</v>
      </c>
      <c r="AH3372" s="1">
        <f t="shared" si="1004"/>
        <v>9.7050617849506633</v>
      </c>
      <c r="AI3372">
        <v>3.7</v>
      </c>
      <c r="AJ3372">
        <v>1</v>
      </c>
      <c r="AK3372">
        <v>68</v>
      </c>
      <c r="AL3372">
        <v>2</v>
      </c>
      <c r="AM3372">
        <v>9067</v>
      </c>
      <c r="AN3372">
        <v>9073</v>
      </c>
      <c r="AO3372">
        <v>9054</v>
      </c>
      <c r="AP3372">
        <v>59</v>
      </c>
      <c r="AQ3372">
        <v>0</v>
      </c>
    </row>
    <row r="3373" spans="1:43">
      <c r="A3373" s="27">
        <v>41357</v>
      </c>
      <c r="B3373" s="27"/>
      <c r="C3373">
        <v>8.8000000000000007</v>
      </c>
      <c r="D3373">
        <v>13.5</v>
      </c>
      <c r="E3373">
        <v>4.5</v>
      </c>
      <c r="F3373">
        <v>62</v>
      </c>
      <c r="G3373">
        <v>36</v>
      </c>
      <c r="H3373">
        <v>5.6</v>
      </c>
      <c r="I3373" s="10">
        <v>935</v>
      </c>
      <c r="J3373">
        <v>2.7</v>
      </c>
      <c r="K3373" s="2">
        <v>10</v>
      </c>
      <c r="L3373" s="1">
        <f t="shared" si="989"/>
        <v>2.9640273115441764</v>
      </c>
      <c r="M3373" s="1">
        <f t="shared" si="990"/>
        <v>88</v>
      </c>
      <c r="N3373" s="1">
        <f t="shared" si="991"/>
        <v>1.1330116523877718</v>
      </c>
      <c r="O3373" s="1">
        <f t="shared" si="1005"/>
        <v>7.6662522122602855E-2</v>
      </c>
      <c r="P3373" s="1">
        <f t="shared" si="1007"/>
        <v>0.64938175498882855</v>
      </c>
      <c r="Q3373">
        <f t="shared" si="992"/>
        <v>3.658949969918702</v>
      </c>
      <c r="R3373">
        <f t="shared" si="993"/>
        <v>12.030030240325916</v>
      </c>
      <c r="S3373">
        <f t="shared" si="994"/>
        <v>1.5746112880007743</v>
      </c>
      <c r="T3373">
        <v>0.2432</v>
      </c>
      <c r="U3373" s="1">
        <f t="shared" si="995"/>
        <v>1.5374776695003032E-2</v>
      </c>
      <c r="V3373" s="1">
        <v>83</v>
      </c>
      <c r="W3373" s="1">
        <f t="shared" si="996"/>
        <v>13.709340133293711</v>
      </c>
      <c r="X3373" s="1">
        <f t="shared" si="997"/>
        <v>36.881006241237465</v>
      </c>
      <c r="Y3373" s="1">
        <f t="shared" si="998"/>
        <v>1.004709345861732</v>
      </c>
      <c r="Z3373" s="1">
        <f t="shared" si="1006"/>
        <v>-0.79799999999999982</v>
      </c>
      <c r="AA3373" s="1">
        <f t="shared" si="999"/>
        <v>5.9624456050595624E-2</v>
      </c>
      <c r="AB3373" s="1">
        <f t="shared" si="1000"/>
        <v>2.4802231999999997</v>
      </c>
      <c r="AC3373" s="1">
        <f t="shared" si="1001"/>
        <v>2.019467902953449</v>
      </c>
      <c r="AF3373" s="1">
        <f t="shared" si="1002"/>
        <v>6.769139885516724</v>
      </c>
      <c r="AG3373" s="1">
        <f t="shared" si="1003"/>
        <v>3.5959627572153772</v>
      </c>
      <c r="AH3373" s="1">
        <f t="shared" si="1004"/>
        <v>7.6889065424518508</v>
      </c>
      <c r="AI3373">
        <v>5.4</v>
      </c>
      <c r="AJ3373">
        <v>15</v>
      </c>
      <c r="AK3373">
        <v>106</v>
      </c>
      <c r="AL3373">
        <v>13</v>
      </c>
      <c r="AM3373">
        <v>9126</v>
      </c>
      <c r="AN3373">
        <v>9157</v>
      </c>
      <c r="AO3373">
        <v>9071</v>
      </c>
      <c r="AP3373">
        <v>70</v>
      </c>
      <c r="AQ3373">
        <v>35</v>
      </c>
    </row>
    <row r="3374" spans="1:43">
      <c r="A3374" s="27">
        <v>41358</v>
      </c>
      <c r="B3374" s="27"/>
      <c r="C3374">
        <v>9.1999999999999993</v>
      </c>
      <c r="D3374">
        <v>15</v>
      </c>
      <c r="E3374">
        <v>4.4000000000000004</v>
      </c>
      <c r="F3374">
        <v>53</v>
      </c>
      <c r="G3374">
        <v>21</v>
      </c>
      <c r="H3374">
        <v>11</v>
      </c>
      <c r="I3374" s="10">
        <v>935</v>
      </c>
      <c r="J3374">
        <v>2.2000000000000002</v>
      </c>
      <c r="K3374" s="2">
        <v>10</v>
      </c>
      <c r="L3374" s="1">
        <f t="shared" si="989"/>
        <v>3.592170821777267</v>
      </c>
      <c r="M3374" s="1">
        <f t="shared" si="990"/>
        <v>85</v>
      </c>
      <c r="N3374" s="1">
        <f t="shared" si="991"/>
        <v>1.16404559315309</v>
      </c>
      <c r="O3374" s="1">
        <f t="shared" si="1005"/>
        <v>7.8506948652187214E-2</v>
      </c>
      <c r="P3374" s="1">
        <f t="shared" si="1007"/>
        <v>0.53472499471625456</v>
      </c>
      <c r="Q3374">
        <f t="shared" si="992"/>
        <v>6.871503054511324</v>
      </c>
      <c r="R3374">
        <f t="shared" si="993"/>
        <v>12.04335574630845</v>
      </c>
      <c r="S3374">
        <f t="shared" si="994"/>
        <v>1.5763554641764987</v>
      </c>
      <c r="T3374">
        <v>0.2432</v>
      </c>
      <c r="U3374" s="1">
        <f t="shared" si="995"/>
        <v>2.2401983728256841E-2</v>
      </c>
      <c r="V3374" s="1">
        <v>84</v>
      </c>
      <c r="W3374" s="1">
        <f t="shared" si="996"/>
        <v>20.109540820960873</v>
      </c>
      <c r="X3374" s="1">
        <f t="shared" si="997"/>
        <v>36.956137322496843</v>
      </c>
      <c r="Y3374" s="1">
        <f t="shared" si="998"/>
        <v>1.0041468864072831</v>
      </c>
      <c r="Z3374" s="1">
        <f t="shared" si="1006"/>
        <v>0.15199999999999947</v>
      </c>
      <c r="AA3374" s="1">
        <f t="shared" si="999"/>
        <v>5.9647168032924587E-2</v>
      </c>
      <c r="AB3374" s="1">
        <f t="shared" si="1000"/>
        <v>2.4792787999999999</v>
      </c>
      <c r="AC3374" s="1">
        <f t="shared" si="1001"/>
        <v>1.6454923653694771</v>
      </c>
      <c r="AF3374" s="1">
        <f t="shared" si="1002"/>
        <v>7.4719009311200626</v>
      </c>
      <c r="AG3374" s="1">
        <f t="shared" si="1003"/>
        <v>4.5263929145039192</v>
      </c>
      <c r="AH3374" s="1">
        <f t="shared" si="1004"/>
        <v>9.369641663587549</v>
      </c>
      <c r="AI3374">
        <v>3.4</v>
      </c>
      <c r="AJ3374">
        <v>3</v>
      </c>
      <c r="AK3374">
        <v>55</v>
      </c>
      <c r="AL3374">
        <v>2</v>
      </c>
      <c r="AM3374">
        <v>9117</v>
      </c>
      <c r="AN3374">
        <v>9139</v>
      </c>
      <c r="AO3374">
        <v>9094</v>
      </c>
      <c r="AP3374">
        <v>59</v>
      </c>
      <c r="AQ3374">
        <v>0</v>
      </c>
    </row>
    <row r="3375" spans="1:43">
      <c r="A3375" s="27">
        <v>41359</v>
      </c>
      <c r="B3375" s="27"/>
      <c r="C3375">
        <v>10.3</v>
      </c>
      <c r="D3375">
        <v>16.3</v>
      </c>
      <c r="E3375">
        <v>5.2</v>
      </c>
      <c r="F3375">
        <v>44</v>
      </c>
      <c r="G3375">
        <v>27</v>
      </c>
      <c r="H3375">
        <v>10.1</v>
      </c>
      <c r="I3375" s="10">
        <v>935</v>
      </c>
      <c r="J3375">
        <v>2.4</v>
      </c>
      <c r="K3375" s="2">
        <v>10</v>
      </c>
      <c r="L3375" s="1">
        <f t="shared" si="989"/>
        <v>3.6962972152496509</v>
      </c>
      <c r="M3375" s="1">
        <f t="shared" si="990"/>
        <v>61</v>
      </c>
      <c r="N3375" s="1">
        <f t="shared" si="991"/>
        <v>1.2532780017936267</v>
      </c>
      <c r="O3375" s="1">
        <f t="shared" si="1005"/>
        <v>8.3775704784514238E-2</v>
      </c>
      <c r="P3375" s="1">
        <f t="shared" si="1007"/>
        <v>0.52017447656052074</v>
      </c>
      <c r="Q3375">
        <f t="shared" si="992"/>
        <v>6.498460727852641</v>
      </c>
      <c r="R3375">
        <f t="shared" si="993"/>
        <v>12.056673004885951</v>
      </c>
      <c r="S3375">
        <f t="shared" si="994"/>
        <v>1.5780985608489466</v>
      </c>
      <c r="T3375">
        <v>0.2432</v>
      </c>
      <c r="U3375" s="1">
        <f t="shared" si="995"/>
        <v>2.9422563522030352E-2</v>
      </c>
      <c r="V3375" s="1">
        <v>85</v>
      </c>
      <c r="W3375" s="1">
        <f t="shared" si="996"/>
        <v>19.070782232575347</v>
      </c>
      <c r="X3375" s="1">
        <f t="shared" si="997"/>
        <v>37.029315484295736</v>
      </c>
      <c r="Y3375" s="1">
        <f t="shared" si="998"/>
        <v>1.0035832001682043</v>
      </c>
      <c r="Z3375" s="1">
        <f t="shared" si="1006"/>
        <v>0.41800000000000054</v>
      </c>
      <c r="AA3375" s="1">
        <f t="shared" si="999"/>
        <v>5.9709715295295167E-2</v>
      </c>
      <c r="AB3375" s="1">
        <f t="shared" si="1000"/>
        <v>2.4766816999999999</v>
      </c>
      <c r="AC3375" s="1">
        <f t="shared" si="1001"/>
        <v>1.7950825804030659</v>
      </c>
      <c r="AF3375" s="1">
        <f t="shared" si="1002"/>
        <v>7.9733591937330246</v>
      </c>
      <c r="AG3375" s="1">
        <f t="shared" si="1003"/>
        <v>4.3593009148648623</v>
      </c>
      <c r="AH3375" s="1">
        <f t="shared" si="1004"/>
        <v>8.9415247248354017</v>
      </c>
      <c r="AI3375">
        <v>3.3</v>
      </c>
      <c r="AJ3375">
        <v>10</v>
      </c>
      <c r="AK3375">
        <v>46</v>
      </c>
      <c r="AL3375">
        <v>3</v>
      </c>
      <c r="AM3375">
        <v>9090</v>
      </c>
      <c r="AN3375">
        <v>9105</v>
      </c>
      <c r="AO3375">
        <v>9074</v>
      </c>
      <c r="AP3375">
        <v>53</v>
      </c>
      <c r="AQ3375">
        <v>0</v>
      </c>
    </row>
    <row r="3376" spans="1:43">
      <c r="A3376" s="27">
        <v>41360</v>
      </c>
      <c r="B3376" s="27"/>
      <c r="C3376">
        <v>13.7</v>
      </c>
      <c r="D3376">
        <v>19.7</v>
      </c>
      <c r="E3376">
        <v>8.9</v>
      </c>
      <c r="F3376">
        <v>38</v>
      </c>
      <c r="G3376">
        <v>23</v>
      </c>
      <c r="H3376">
        <v>11.6</v>
      </c>
      <c r="I3376" s="10">
        <v>935</v>
      </c>
      <c r="J3376">
        <v>2.7</v>
      </c>
      <c r="K3376" s="2">
        <v>10</v>
      </c>
      <c r="L3376" s="1">
        <f t="shared" si="989"/>
        <v>4.3342094398476494</v>
      </c>
      <c r="M3376" s="1">
        <f t="shared" si="990"/>
        <v>53</v>
      </c>
      <c r="N3376" s="1">
        <f t="shared" si="991"/>
        <v>1.568260711501982</v>
      </c>
      <c r="O3376" s="1">
        <f t="shared" si="1005"/>
        <v>0.10201000612268253</v>
      </c>
      <c r="P3376" s="1">
        <f t="shared" si="1007"/>
        <v>0.5663211777836592</v>
      </c>
      <c r="Q3376">
        <f t="shared" si="992"/>
        <v>7.5748680606497008</v>
      </c>
      <c r="R3376">
        <f t="shared" si="993"/>
        <v>12.069979415697643</v>
      </c>
      <c r="S3376">
        <f t="shared" si="994"/>
        <v>1.5798402376567597</v>
      </c>
      <c r="T3376">
        <v>0.2432</v>
      </c>
      <c r="U3376" s="1">
        <f t="shared" si="995"/>
        <v>3.6434439159201248E-2</v>
      </c>
      <c r="V3376" s="1">
        <v>86</v>
      </c>
      <c r="W3376" s="1">
        <f t="shared" si="996"/>
        <v>20.869374894011823</v>
      </c>
      <c r="X3376" s="1">
        <f t="shared" si="997"/>
        <v>37.100522853271137</v>
      </c>
      <c r="Y3376" s="1">
        <f t="shared" si="998"/>
        <v>1.0030184539013214</v>
      </c>
      <c r="Z3376" s="1">
        <f t="shared" si="1006"/>
        <v>1.2919999999999994</v>
      </c>
      <c r="AA3376" s="1">
        <f t="shared" si="999"/>
        <v>5.9903875234401043E-2</v>
      </c>
      <c r="AB3376" s="1">
        <f t="shared" si="1000"/>
        <v>2.4686542999999999</v>
      </c>
      <c r="AC3376" s="1">
        <f t="shared" si="1001"/>
        <v>2.019467902953449</v>
      </c>
      <c r="AF3376" s="1">
        <f t="shared" si="1002"/>
        <v>8.8334488309794601</v>
      </c>
      <c r="AG3376" s="1">
        <f t="shared" si="1003"/>
        <v>4.6462124748416533</v>
      </c>
      <c r="AH3376" s="1">
        <f t="shared" si="1004"/>
        <v>9.5279878999491814</v>
      </c>
      <c r="AI3376">
        <v>4.3</v>
      </c>
      <c r="AJ3376">
        <v>2</v>
      </c>
      <c r="AK3376">
        <v>75</v>
      </c>
      <c r="AL3376">
        <v>1</v>
      </c>
      <c r="AM3376">
        <v>9096</v>
      </c>
      <c r="AN3376">
        <v>9106</v>
      </c>
      <c r="AO3376">
        <v>9077</v>
      </c>
      <c r="AP3376">
        <v>58</v>
      </c>
      <c r="AQ3376">
        <v>0</v>
      </c>
    </row>
    <row r="3377" spans="1:43">
      <c r="A3377" s="27">
        <v>41361</v>
      </c>
      <c r="B3377" s="27"/>
      <c r="C3377">
        <v>12.1</v>
      </c>
      <c r="D3377">
        <v>16.600000000000001</v>
      </c>
      <c r="E3377">
        <v>8.5</v>
      </c>
      <c r="F3377">
        <v>54</v>
      </c>
      <c r="G3377">
        <v>31</v>
      </c>
      <c r="H3377">
        <v>9.6999999999999993</v>
      </c>
      <c r="I3377" s="10">
        <v>935</v>
      </c>
      <c r="J3377">
        <v>2.4</v>
      </c>
      <c r="K3377" s="2">
        <v>10</v>
      </c>
      <c r="L3377" s="1">
        <f t="shared" si="989"/>
        <v>3.9083433180810228</v>
      </c>
      <c r="M3377" s="1">
        <f t="shared" si="990"/>
        <v>77</v>
      </c>
      <c r="N3377" s="1">
        <f t="shared" si="991"/>
        <v>1.4123014242757443</v>
      </c>
      <c r="O3377" s="1">
        <f t="shared" si="1005"/>
        <v>9.3047873624557811E-2</v>
      </c>
      <c r="P3377" s="1">
        <f t="shared" si="1007"/>
        <v>0.7203477358162631</v>
      </c>
      <c r="Q3377">
        <f t="shared" si="992"/>
        <v>5.9335970807066873</v>
      </c>
      <c r="R3377">
        <f t="shared" si="993"/>
        <v>12.083272368847204</v>
      </c>
      <c r="S3377">
        <f t="shared" si="994"/>
        <v>1.5815801529904718</v>
      </c>
      <c r="T3377">
        <v>0.2432</v>
      </c>
      <c r="U3377" s="1">
        <f t="shared" si="995"/>
        <v>4.3435536297621043E-2</v>
      </c>
      <c r="V3377" s="1">
        <v>87</v>
      </c>
      <c r="W3377" s="1">
        <f t="shared" si="996"/>
        <v>18.642991605737613</v>
      </c>
      <c r="X3377" s="1">
        <f t="shared" si="997"/>
        <v>37.169743884917203</v>
      </c>
      <c r="Y3377" s="1">
        <f t="shared" si="998"/>
        <v>1.0024528146770508</v>
      </c>
      <c r="Z3377" s="1">
        <f t="shared" si="1006"/>
        <v>-0.60799999999999987</v>
      </c>
      <c r="AA3377" s="1">
        <f t="shared" si="999"/>
        <v>5.9812348798795087E-2</v>
      </c>
      <c r="AB3377" s="1">
        <f t="shared" si="1000"/>
        <v>2.4724318999999997</v>
      </c>
      <c r="AC3377" s="1">
        <f t="shared" si="1001"/>
        <v>1.7950825804030659</v>
      </c>
      <c r="AF3377" s="1">
        <f t="shared" si="1002"/>
        <v>7.274968252302946</v>
      </c>
      <c r="AG3377" s="1">
        <f t="shared" si="1003"/>
        <v>4.4403150177339379</v>
      </c>
      <c r="AH3377" s="1">
        <f t="shared" si="1004"/>
        <v>10.214139304143945</v>
      </c>
      <c r="AI3377">
        <v>6.7</v>
      </c>
      <c r="AJ3377">
        <v>15</v>
      </c>
      <c r="AK3377">
        <v>123</v>
      </c>
      <c r="AL3377">
        <v>14</v>
      </c>
      <c r="AM3377">
        <v>9123</v>
      </c>
      <c r="AN3377">
        <v>9141</v>
      </c>
      <c r="AO3377">
        <v>9098</v>
      </c>
      <c r="AP3377">
        <v>75</v>
      </c>
      <c r="AQ3377">
        <v>0</v>
      </c>
    </row>
    <row r="3378" spans="1:43">
      <c r="A3378" s="27">
        <v>41362</v>
      </c>
      <c r="B3378" s="27"/>
      <c r="C3378">
        <v>12</v>
      </c>
      <c r="D3378">
        <v>17.2</v>
      </c>
      <c r="E3378">
        <v>7</v>
      </c>
      <c r="F3378">
        <v>48</v>
      </c>
      <c r="G3378">
        <v>29</v>
      </c>
      <c r="H3378">
        <v>11.3</v>
      </c>
      <c r="I3378" s="10">
        <v>935</v>
      </c>
      <c r="J3378">
        <v>2.4</v>
      </c>
      <c r="K3378" s="2">
        <v>10</v>
      </c>
      <c r="L3378" s="1">
        <f t="shared" si="989"/>
        <v>4.1215519012340414</v>
      </c>
      <c r="M3378" s="1">
        <f t="shared" si="990"/>
        <v>67</v>
      </c>
      <c r="N3378" s="1">
        <f t="shared" si="991"/>
        <v>1.4030231277532583</v>
      </c>
      <c r="O3378" s="1">
        <f t="shared" si="1005"/>
        <v>9.2510755386367063E-2</v>
      </c>
      <c r="P3378" s="1">
        <f t="shared" si="1007"/>
        <v>0.62037736256406129</v>
      </c>
      <c r="Q3378">
        <f t="shared" si="992"/>
        <v>7.0097736732284837</v>
      </c>
      <c r="R3378">
        <f t="shared" si="993"/>
        <v>12.096549242666748</v>
      </c>
      <c r="S3378">
        <f t="shared" si="994"/>
        <v>1.5833179636998362</v>
      </c>
      <c r="T3378">
        <v>0.2432</v>
      </c>
      <c r="U3378" s="1">
        <f t="shared" si="995"/>
        <v>5.0423783783774094E-2</v>
      </c>
      <c r="V3378" s="1">
        <v>88</v>
      </c>
      <c r="W3378" s="1">
        <f t="shared" si="996"/>
        <v>20.560316744987034</v>
      </c>
      <c r="X3378" s="1">
        <f t="shared" si="997"/>
        <v>37.236965362301746</v>
      </c>
      <c r="Y3378" s="1">
        <f t="shared" si="998"/>
        <v>1.0018864498299755</v>
      </c>
      <c r="Z3378" s="1">
        <f t="shared" si="1006"/>
        <v>-3.7999999999999867E-2</v>
      </c>
      <c r="AA3378" s="1">
        <f t="shared" si="999"/>
        <v>5.9806637682077668E-2</v>
      </c>
      <c r="AB3378" s="1">
        <f t="shared" si="1000"/>
        <v>2.4726680000000001</v>
      </c>
      <c r="AC3378" s="1">
        <f t="shared" si="1001"/>
        <v>1.7950825804030659</v>
      </c>
      <c r="AF3378" s="1">
        <f t="shared" si="1002"/>
        <v>8.151142145922055</v>
      </c>
      <c r="AG3378" s="1">
        <f t="shared" si="1003"/>
        <v>4.681106947738221</v>
      </c>
      <c r="AH3378" s="1">
        <f t="shared" si="1004"/>
        <v>10.398870491045288</v>
      </c>
      <c r="AI3378">
        <v>4</v>
      </c>
      <c r="AJ3378">
        <v>3</v>
      </c>
      <c r="AK3378">
        <v>73</v>
      </c>
      <c r="AL3378">
        <v>2</v>
      </c>
      <c r="AM3378">
        <v>9097</v>
      </c>
      <c r="AN3378">
        <v>9116</v>
      </c>
      <c r="AO3378">
        <v>9078</v>
      </c>
      <c r="AP3378">
        <v>64</v>
      </c>
      <c r="AQ3378">
        <v>0</v>
      </c>
    </row>
    <row r="3379" spans="1:43">
      <c r="A3379" s="27">
        <v>41363</v>
      </c>
      <c r="B3379" s="27"/>
      <c r="C3379">
        <v>13.3</v>
      </c>
      <c r="D3379">
        <v>19.2</v>
      </c>
      <c r="E3379">
        <v>7.7</v>
      </c>
      <c r="F3379">
        <v>43</v>
      </c>
      <c r="G3379">
        <v>27</v>
      </c>
      <c r="H3379">
        <v>10.7</v>
      </c>
      <c r="I3379" s="10">
        <v>935</v>
      </c>
      <c r="J3379">
        <v>2.4</v>
      </c>
      <c r="K3379" s="2">
        <v>10</v>
      </c>
      <c r="L3379" s="1">
        <f t="shared" si="989"/>
        <v>4.1831118309614288</v>
      </c>
      <c r="M3379" s="1">
        <f t="shared" si="990"/>
        <v>59</v>
      </c>
      <c r="N3379" s="1">
        <f t="shared" si="991"/>
        <v>1.5279178496783383</v>
      </c>
      <c r="O3379" s="1">
        <f t="shared" si="1005"/>
        <v>9.9703367114166705E-2</v>
      </c>
      <c r="P3379" s="1">
        <f t="shared" si="1007"/>
        <v>0.61062815714003871</v>
      </c>
      <c r="Q3379">
        <f t="shared" si="992"/>
        <v>6.8270204784605637</v>
      </c>
      <c r="R3379">
        <f t="shared" si="993"/>
        <v>12.109807401507702</v>
      </c>
      <c r="S3379">
        <f t="shared" si="994"/>
        <v>1.585053324804673</v>
      </c>
      <c r="T3379">
        <v>0.2432</v>
      </c>
      <c r="U3379" s="1">
        <f t="shared" si="995"/>
        <v>5.739711426549178E-2</v>
      </c>
      <c r="V3379" s="1">
        <v>89</v>
      </c>
      <c r="W3379" s="1">
        <f t="shared" si="996"/>
        <v>19.870079327453389</v>
      </c>
      <c r="X3379" s="1">
        <f t="shared" si="997"/>
        <v>37.302176391486903</v>
      </c>
      <c r="Y3379" s="1">
        <f t="shared" si="998"/>
        <v>1.0013195269093413</v>
      </c>
      <c r="Z3379" s="1">
        <f t="shared" si="1006"/>
        <v>0.49400000000000027</v>
      </c>
      <c r="AA3379" s="1">
        <f t="shared" si="999"/>
        <v>5.9880967375010218E-2</v>
      </c>
      <c r="AB3379" s="1">
        <f t="shared" si="1000"/>
        <v>2.4695986999999997</v>
      </c>
      <c r="AC3379" s="1">
        <f t="shared" si="1001"/>
        <v>1.7950825804030659</v>
      </c>
      <c r="AF3379" s="1">
        <f t="shared" si="1002"/>
        <v>9.0483901152258142</v>
      </c>
      <c r="AG3379" s="1">
        <f t="shared" si="1003"/>
        <v>4.5643440073589261</v>
      </c>
      <c r="AH3379" s="1">
        <f t="shared" si="1004"/>
        <v>9.8787334982339381</v>
      </c>
      <c r="AI3379">
        <v>3.6</v>
      </c>
      <c r="AJ3379">
        <v>2</v>
      </c>
      <c r="AK3379">
        <v>63</v>
      </c>
      <c r="AL3379">
        <v>16</v>
      </c>
      <c r="AM3379">
        <v>9094</v>
      </c>
      <c r="AN3379">
        <v>9101</v>
      </c>
      <c r="AO3379">
        <v>9082</v>
      </c>
      <c r="AP3379">
        <v>62</v>
      </c>
      <c r="AQ3379">
        <v>0</v>
      </c>
    </row>
    <row r="3380" spans="1:43">
      <c r="A3380" s="27">
        <v>41364</v>
      </c>
      <c r="B3380" s="27"/>
      <c r="C3380">
        <v>16.600000000000001</v>
      </c>
      <c r="D3380">
        <v>23.7</v>
      </c>
      <c r="E3380">
        <v>10.1</v>
      </c>
      <c r="F3380">
        <v>32</v>
      </c>
      <c r="G3380">
        <v>11</v>
      </c>
      <c r="H3380">
        <v>11.6</v>
      </c>
      <c r="I3380" s="10">
        <v>935</v>
      </c>
      <c r="J3380">
        <v>2.7</v>
      </c>
      <c r="K3380" s="2">
        <v>10</v>
      </c>
      <c r="L3380" s="1">
        <f t="shared" si="989"/>
        <v>4.9575044646458464</v>
      </c>
      <c r="M3380" s="1">
        <f t="shared" si="990"/>
        <v>53</v>
      </c>
      <c r="N3380" s="1">
        <f t="shared" si="991"/>
        <v>1.8897707105254968</v>
      </c>
      <c r="O3380" s="1">
        <f t="shared" si="1005"/>
        <v>0.1201311586782</v>
      </c>
      <c r="P3380" s="1">
        <f t="shared" si="1007"/>
        <v>0.48894056506367778</v>
      </c>
      <c r="Q3380">
        <f t="shared" si="992"/>
        <v>8.080274125865424</v>
      </c>
      <c r="R3380">
        <f t="shared" si="993"/>
        <v>12.123044193563882</v>
      </c>
      <c r="S3380">
        <f t="shared" si="994"/>
        <v>1.5867858892099322</v>
      </c>
      <c r="T3380">
        <v>0.2432</v>
      </c>
      <c r="U3380" s="1">
        <f t="shared" si="995"/>
        <v>6.4353464803543647E-2</v>
      </c>
      <c r="V3380" s="1">
        <v>90</v>
      </c>
      <c r="W3380" s="1">
        <f t="shared" si="996"/>
        <v>20.957836048926037</v>
      </c>
      <c r="X3380" s="1">
        <f t="shared" si="997"/>
        <v>37.365368393670664</v>
      </c>
      <c r="Y3380" s="1">
        <f t="shared" si="998"/>
        <v>1.00075221362949</v>
      </c>
      <c r="Z3380" s="1">
        <f t="shared" si="1006"/>
        <v>1.2540000000000002</v>
      </c>
      <c r="AA3380" s="1">
        <f t="shared" si="999"/>
        <v>6.0070482842836372E-2</v>
      </c>
      <c r="AB3380" s="1">
        <f t="shared" si="1000"/>
        <v>2.4618074000000001</v>
      </c>
      <c r="AC3380" s="1">
        <f t="shared" si="1001"/>
        <v>2.019467902953449</v>
      </c>
      <c r="AF3380" s="1">
        <f t="shared" si="1002"/>
        <v>10.902472532570208</v>
      </c>
      <c r="AG3380" s="1">
        <f t="shared" si="1003"/>
        <v>4.5924153957645171</v>
      </c>
      <c r="AH3380" s="1">
        <f t="shared" si="1004"/>
        <v>9.7635263308287303</v>
      </c>
      <c r="AI3380">
        <v>4.5</v>
      </c>
      <c r="AJ3380">
        <v>3</v>
      </c>
      <c r="AK3380">
        <v>71</v>
      </c>
      <c r="AL3380">
        <v>4</v>
      </c>
      <c r="AM3380">
        <v>9092</v>
      </c>
      <c r="AN3380">
        <v>9115</v>
      </c>
      <c r="AO3380">
        <v>9052</v>
      </c>
      <c r="AP3380">
        <v>52</v>
      </c>
      <c r="AQ3380">
        <v>0</v>
      </c>
    </row>
    <row r="3381" spans="1:43">
      <c r="A3381" s="27">
        <v>41365</v>
      </c>
      <c r="B3381" s="27"/>
      <c r="C3381">
        <v>15.7</v>
      </c>
      <c r="D3381">
        <v>21.8</v>
      </c>
      <c r="E3381">
        <v>12.6</v>
      </c>
      <c r="F3381">
        <v>28</v>
      </c>
      <c r="G3381">
        <v>12</v>
      </c>
      <c r="H3381">
        <v>10.5</v>
      </c>
      <c r="I3381" s="10">
        <v>935</v>
      </c>
      <c r="J3381">
        <v>4.2</v>
      </c>
      <c r="K3381" s="2">
        <v>10</v>
      </c>
      <c r="L3381" s="1">
        <f t="shared" si="989"/>
        <v>5.6804844511977022</v>
      </c>
      <c r="M3381" s="1">
        <f t="shared" si="990"/>
        <v>44</v>
      </c>
      <c r="N3381" s="1">
        <f t="shared" si="991"/>
        <v>1.7843198966763008</v>
      </c>
      <c r="O3381" s="1">
        <f t="shared" si="1005"/>
        <v>0.11423616892279961</v>
      </c>
      <c r="P3381" s="1">
        <f t="shared" si="1007"/>
        <v>0.47785493544891011</v>
      </c>
      <c r="Q3381">
        <f t="shared" si="992"/>
        <v>7.4381199812102103</v>
      </c>
      <c r="R3381">
        <f t="shared" si="993"/>
        <v>12.136256948732054</v>
      </c>
      <c r="S3381">
        <f t="shared" si="994"/>
        <v>1.5885153074256615</v>
      </c>
      <c r="T3381">
        <v>0.2432</v>
      </c>
      <c r="U3381" s="1">
        <f t="shared" si="995"/>
        <v>7.1290777481921599E-2</v>
      </c>
      <c r="V3381" s="1">
        <v>91</v>
      </c>
      <c r="W3381" s="1">
        <f t="shared" si="996"/>
        <v>19.671117964727333</v>
      </c>
      <c r="X3381" s="1">
        <f t="shared" si="997"/>
        <v>37.426535094072449</v>
      </c>
      <c r="Y3381" s="1">
        <f t="shared" si="998"/>
        <v>1.0001846778202446</v>
      </c>
      <c r="Z3381" s="1">
        <f t="shared" si="1006"/>
        <v>-0.3420000000000008</v>
      </c>
      <c r="AA3381" s="1">
        <f t="shared" si="999"/>
        <v>6.001867794178746E-2</v>
      </c>
      <c r="AB3381" s="1">
        <f t="shared" si="1000"/>
        <v>2.4639322999999997</v>
      </c>
      <c r="AC3381" s="1">
        <f t="shared" si="1001"/>
        <v>3.1413945157053651</v>
      </c>
      <c r="AF3381" s="1">
        <f t="shared" si="1002"/>
        <v>8.7467392358383034</v>
      </c>
      <c r="AG3381" s="1">
        <f t="shared" si="1003"/>
        <v>4.3854364172364484</v>
      </c>
      <c r="AH3381" s="1">
        <f t="shared" si="1004"/>
        <v>10.387169830955717</v>
      </c>
      <c r="AI3381">
        <v>8.5</v>
      </c>
      <c r="AJ3381">
        <v>6</v>
      </c>
      <c r="AK3381">
        <v>149</v>
      </c>
      <c r="AL3381">
        <v>6</v>
      </c>
      <c r="AM3381">
        <v>9088</v>
      </c>
      <c r="AN3381">
        <v>9116</v>
      </c>
      <c r="AO3381">
        <v>9052</v>
      </c>
      <c r="AP3381">
        <v>48</v>
      </c>
      <c r="AQ3381">
        <v>0</v>
      </c>
    </row>
    <row r="3382" spans="1:43">
      <c r="A3382" s="27">
        <v>41366</v>
      </c>
      <c r="B3382" s="27"/>
      <c r="C3382">
        <v>4.5999999999999996</v>
      </c>
      <c r="D3382">
        <v>12.9</v>
      </c>
      <c r="E3382">
        <v>1</v>
      </c>
      <c r="F3382">
        <v>76</v>
      </c>
      <c r="G3382">
        <v>43</v>
      </c>
      <c r="H3382">
        <v>0</v>
      </c>
      <c r="I3382" s="10">
        <v>935</v>
      </c>
      <c r="J3382">
        <v>2.2999999999999998</v>
      </c>
      <c r="K3382" s="2">
        <v>10</v>
      </c>
      <c r="L3382" s="1">
        <f t="shared" si="989"/>
        <v>2.0661085806515516</v>
      </c>
      <c r="M3382" s="1">
        <f t="shared" si="990"/>
        <v>109</v>
      </c>
      <c r="N3382" s="1">
        <f t="shared" si="991"/>
        <v>0.84852995914135099</v>
      </c>
      <c r="O3382" s="1">
        <f t="shared" si="1005"/>
        <v>5.9424754737432563E-2</v>
      </c>
      <c r="P3382" s="1">
        <f t="shared" si="1007"/>
        <v>0.67804876862661967</v>
      </c>
      <c r="Q3382">
        <f t="shared" si="992"/>
        <v>0.67816121907466498</v>
      </c>
      <c r="R3382">
        <f t="shared" si="993"/>
        <v>12.149442976515331</v>
      </c>
      <c r="S3382">
        <f t="shared" si="994"/>
        <v>1.5902412272925828</v>
      </c>
      <c r="T3382">
        <v>0.2432</v>
      </c>
      <c r="U3382" s="1">
        <f t="shared" si="995"/>
        <v>7.8207000016639425E-2</v>
      </c>
      <c r="V3382" s="1">
        <v>92</v>
      </c>
      <c r="W3382" s="1">
        <f t="shared" si="996"/>
        <v>7.2159919577114966</v>
      </c>
      <c r="X3382" s="1">
        <f t="shared" si="997"/>
        <v>37.485672507592191</v>
      </c>
      <c r="Y3382" s="1">
        <f t="shared" si="998"/>
        <v>0.99961708737725974</v>
      </c>
      <c r="Z3382" s="1">
        <f t="shared" si="1006"/>
        <v>-4.218</v>
      </c>
      <c r="AA3382" s="1">
        <f t="shared" si="999"/>
        <v>5.9387020334712042E-2</v>
      </c>
      <c r="AB3382" s="1">
        <f t="shared" si="1000"/>
        <v>2.4901393999999999</v>
      </c>
      <c r="AC3382" s="1">
        <f t="shared" si="1001"/>
        <v>1.7202874728862712</v>
      </c>
      <c r="AF3382" s="1">
        <f t="shared" si="1002"/>
        <v>6.6621536048891912</v>
      </c>
      <c r="AG3382" s="1">
        <f t="shared" si="1003"/>
        <v>2.484233083466044</v>
      </c>
      <c r="AH3382" s="1">
        <f t="shared" si="1004"/>
        <v>6.7783254656234924</v>
      </c>
      <c r="AI3382">
        <v>5.3</v>
      </c>
      <c r="AJ3382">
        <v>14</v>
      </c>
      <c r="AK3382">
        <v>91</v>
      </c>
      <c r="AL3382">
        <v>14</v>
      </c>
      <c r="AM3382">
        <v>9135</v>
      </c>
      <c r="AN3382">
        <v>9148</v>
      </c>
      <c r="AO3382">
        <v>9115</v>
      </c>
      <c r="AP3382">
        <v>63</v>
      </c>
      <c r="AQ3382">
        <v>2</v>
      </c>
    </row>
    <row r="3383" spans="1:43">
      <c r="A3383" s="27">
        <v>41367</v>
      </c>
      <c r="B3383" s="27"/>
      <c r="C3383">
        <v>0.6</v>
      </c>
      <c r="D3383">
        <v>3</v>
      </c>
      <c r="E3383">
        <v>-1.8</v>
      </c>
      <c r="F3383">
        <v>80</v>
      </c>
      <c r="G3383">
        <v>42</v>
      </c>
      <c r="H3383">
        <v>2.5</v>
      </c>
      <c r="I3383" s="10">
        <v>935</v>
      </c>
      <c r="J3383">
        <v>1.8</v>
      </c>
      <c r="K3383" s="2">
        <v>10</v>
      </c>
      <c r="L3383" s="1">
        <f t="shared" si="989"/>
        <v>1.7192530972961633</v>
      </c>
      <c r="M3383" s="1">
        <f t="shared" si="990"/>
        <v>118</v>
      </c>
      <c r="N3383" s="1">
        <f t="shared" si="991"/>
        <v>0.63820086880942895</v>
      </c>
      <c r="O3383" s="1">
        <f t="shared" si="1005"/>
        <v>4.621047802115081E-2</v>
      </c>
      <c r="P3383" s="1">
        <f t="shared" si="1007"/>
        <v>0.4750952003764829</v>
      </c>
      <c r="Q3383">
        <f t="shared" si="992"/>
        <v>1.9063302977441863</v>
      </c>
      <c r="R3383">
        <f t="shared" si="993"/>
        <v>12.162599563974842</v>
      </c>
      <c r="S3383">
        <f t="shared" si="994"/>
        <v>1.5919632937139847</v>
      </c>
      <c r="T3383">
        <v>0.2432</v>
      </c>
      <c r="U3383" s="1">
        <f t="shared" si="995"/>
        <v>8.5100086362864841E-2</v>
      </c>
      <c r="V3383" s="1">
        <v>93</v>
      </c>
      <c r="W3383" s="1">
        <f t="shared" si="996"/>
        <v>10.197971902959367</v>
      </c>
      <c r="X3383" s="1">
        <f t="shared" si="997"/>
        <v>37.542778921278241</v>
      </c>
      <c r="Y3383" s="1">
        <f t="shared" si="998"/>
        <v>0.9990496102123525</v>
      </c>
      <c r="Z3383" s="1">
        <f t="shared" si="1006"/>
        <v>-1.5199999999999998</v>
      </c>
      <c r="AA3383" s="1">
        <f t="shared" si="999"/>
        <v>5.9162642536379324E-2</v>
      </c>
      <c r="AB3383" s="1">
        <f t="shared" si="1000"/>
        <v>2.4995833999999997</v>
      </c>
      <c r="AC3383" s="1">
        <f t="shared" si="1001"/>
        <v>1.3463119353022994</v>
      </c>
      <c r="AF3383" s="1">
        <f t="shared" si="1002"/>
        <v>3.4809091913659436</v>
      </c>
      <c r="AG3383" s="1">
        <f t="shared" si="1003"/>
        <v>2.8990844239071865</v>
      </c>
      <c r="AH3383" s="1">
        <f t="shared" si="1004"/>
        <v>5.4215421769928138</v>
      </c>
      <c r="AI3383">
        <v>5.5</v>
      </c>
      <c r="AJ3383">
        <v>15</v>
      </c>
      <c r="AK3383">
        <v>86</v>
      </c>
      <c r="AL3383">
        <v>1</v>
      </c>
      <c r="AM3383">
        <v>9175</v>
      </c>
      <c r="AN3383">
        <v>9191</v>
      </c>
      <c r="AO3383">
        <v>9148</v>
      </c>
      <c r="AP3383">
        <v>50</v>
      </c>
      <c r="AQ3383">
        <v>97</v>
      </c>
    </row>
    <row r="3384" spans="1:43">
      <c r="A3384" s="27">
        <v>41368</v>
      </c>
      <c r="B3384" s="27"/>
      <c r="C3384">
        <v>3.7</v>
      </c>
      <c r="D3384">
        <v>7.2</v>
      </c>
      <c r="E3384">
        <v>0.6</v>
      </c>
      <c r="F3384">
        <v>57</v>
      </c>
      <c r="G3384">
        <v>41</v>
      </c>
      <c r="H3384">
        <v>9.1999999999999993</v>
      </c>
      <c r="I3384" s="10">
        <v>935</v>
      </c>
      <c r="J3384">
        <v>2.1</v>
      </c>
      <c r="K3384" s="2">
        <v>10</v>
      </c>
      <c r="L3384" s="1">
        <f t="shared" si="989"/>
        <v>2.5135844199349577</v>
      </c>
      <c r="M3384" s="1">
        <f t="shared" si="990"/>
        <v>73</v>
      </c>
      <c r="N3384" s="1">
        <f t="shared" si="991"/>
        <v>0.79650868879481573</v>
      </c>
      <c r="O3384" s="1">
        <f t="shared" si="1005"/>
        <v>5.6198973961900704E-2</v>
      </c>
      <c r="P3384" s="1">
        <f t="shared" si="1007"/>
        <v>0.44123013802453137</v>
      </c>
      <c r="Q3384">
        <f t="shared" si="992"/>
        <v>5.5549612221105216</v>
      </c>
      <c r="R3384">
        <f t="shared" si="993"/>
        <v>12.17572397373508</v>
      </c>
      <c r="S3384">
        <f t="shared" si="994"/>
        <v>1.593681148394644</v>
      </c>
      <c r="T3384">
        <v>0.2432</v>
      </c>
      <c r="U3384" s="1">
        <f t="shared" si="995"/>
        <v>9.196799732020719E-2</v>
      </c>
      <c r="V3384" s="1">
        <v>94</v>
      </c>
      <c r="W3384" s="1">
        <f t="shared" si="996"/>
        <v>18.175055935642135</v>
      </c>
      <c r="X3384" s="1">
        <f t="shared" si="997"/>
        <v>37.597854873646433</v>
      </c>
      <c r="Y3384" s="1">
        <f t="shared" si="998"/>
        <v>0.99848241420382855</v>
      </c>
      <c r="Z3384" s="1">
        <f t="shared" si="1006"/>
        <v>1.1780000000000002</v>
      </c>
      <c r="AA3384" s="1">
        <f t="shared" si="999"/>
        <v>5.9336387069408178E-2</v>
      </c>
      <c r="AB3384" s="1">
        <f t="shared" si="1000"/>
        <v>2.4922643</v>
      </c>
      <c r="AC3384" s="1">
        <f t="shared" si="1001"/>
        <v>1.5706972578526825</v>
      </c>
      <c r="AF3384" s="1">
        <f t="shared" si="1002"/>
        <v>4.7764070521746689</v>
      </c>
      <c r="AG3384" s="1">
        <f t="shared" si="1003"/>
        <v>4.221307372210636</v>
      </c>
      <c r="AH3384" s="1">
        <f t="shared" si="1004"/>
        <v>7.0127691746546565</v>
      </c>
      <c r="AI3384">
        <v>4.7</v>
      </c>
      <c r="AJ3384">
        <v>3</v>
      </c>
      <c r="AK3384">
        <v>66</v>
      </c>
      <c r="AL3384">
        <v>4</v>
      </c>
      <c r="AM3384">
        <v>9195</v>
      </c>
      <c r="AN3384">
        <v>9207</v>
      </c>
      <c r="AO3384">
        <v>9180</v>
      </c>
      <c r="AP3384">
        <v>45</v>
      </c>
      <c r="AQ3384">
        <v>0</v>
      </c>
    </row>
    <row r="3385" spans="1:43">
      <c r="A3385" s="27">
        <v>41369</v>
      </c>
      <c r="B3385" s="27"/>
      <c r="C3385">
        <v>7</v>
      </c>
      <c r="D3385">
        <v>13.7</v>
      </c>
      <c r="E3385">
        <v>2</v>
      </c>
      <c r="F3385">
        <v>48</v>
      </c>
      <c r="G3385">
        <v>22</v>
      </c>
      <c r="H3385">
        <v>12</v>
      </c>
      <c r="I3385" s="10">
        <v>935</v>
      </c>
      <c r="J3385">
        <v>2.1</v>
      </c>
      <c r="K3385" s="2">
        <v>10</v>
      </c>
      <c r="L3385" s="1">
        <f t="shared" si="989"/>
        <v>3.310639682066729</v>
      </c>
      <c r="M3385" s="1">
        <f t="shared" si="990"/>
        <v>74</v>
      </c>
      <c r="N3385" s="1">
        <f t="shared" si="991"/>
        <v>1.0021864739217894</v>
      </c>
      <c r="O3385" s="1">
        <f t="shared" si="1005"/>
        <v>6.8813485666088872E-2</v>
      </c>
      <c r="P3385" s="1">
        <f t="shared" si="1007"/>
        <v>0.43368149918358812</v>
      </c>
      <c r="Q3385">
        <f t="shared" si="992"/>
        <v>7.4685000046184964</v>
      </c>
      <c r="R3385">
        <f t="shared" si="993"/>
        <v>12.188813442048472</v>
      </c>
      <c r="S3385">
        <f t="shared" si="994"/>
        <v>1.5953944295874964</v>
      </c>
      <c r="T3385">
        <v>0.2432</v>
      </c>
      <c r="U3385" s="1">
        <f t="shared" si="995"/>
        <v>9.8808701135978894E-2</v>
      </c>
      <c r="V3385" s="1">
        <v>95</v>
      </c>
      <c r="W3385" s="1">
        <f t="shared" si="996"/>
        <v>21.518849377162244</v>
      </c>
      <c r="X3385" s="1">
        <f t="shared" si="997"/>
        <v>37.650903130897355</v>
      </c>
      <c r="Y3385" s="1">
        <f t="shared" si="998"/>
        <v>0.99791566714681823</v>
      </c>
      <c r="Z3385" s="1">
        <f t="shared" si="1006"/>
        <v>1.254</v>
      </c>
      <c r="AA3385" s="1">
        <f t="shared" si="999"/>
        <v>5.952246580424405E-2</v>
      </c>
      <c r="AB3385" s="1">
        <f t="shared" si="1000"/>
        <v>2.4844729999999999</v>
      </c>
      <c r="AC3385" s="1">
        <f t="shared" si="1001"/>
        <v>1.5706972578526825</v>
      </c>
      <c r="AF3385" s="1">
        <f t="shared" si="1002"/>
        <v>7.3459479326689037</v>
      </c>
      <c r="AG3385" s="1">
        <f t="shared" si="1003"/>
        <v>4.7105509686651423</v>
      </c>
      <c r="AH3385" s="1">
        <f t="shared" si="1004"/>
        <v>8.6453355937053669</v>
      </c>
      <c r="AI3385">
        <v>3.3</v>
      </c>
      <c r="AJ3385">
        <v>3</v>
      </c>
      <c r="AK3385">
        <v>55</v>
      </c>
      <c r="AL3385">
        <v>3</v>
      </c>
      <c r="AM3385">
        <v>9159</v>
      </c>
      <c r="AN3385">
        <v>9209</v>
      </c>
      <c r="AO3385">
        <v>9107</v>
      </c>
      <c r="AP3385">
        <v>43</v>
      </c>
      <c r="AQ3385">
        <v>0</v>
      </c>
    </row>
    <row r="3386" spans="1:43">
      <c r="A3386" s="27">
        <v>41370</v>
      </c>
      <c r="B3386" s="27"/>
      <c r="C3386">
        <v>8.1999999999999993</v>
      </c>
      <c r="D3386">
        <v>13.6</v>
      </c>
      <c r="E3386">
        <v>3.7</v>
      </c>
      <c r="F3386">
        <v>36</v>
      </c>
      <c r="G3386">
        <v>21</v>
      </c>
      <c r="H3386">
        <v>11.2</v>
      </c>
      <c r="I3386" s="10">
        <v>935</v>
      </c>
      <c r="J3386">
        <v>2.2999999999999998</v>
      </c>
      <c r="K3386" s="2">
        <v>10</v>
      </c>
      <c r="L3386" s="1">
        <f t="shared" si="989"/>
        <v>3.7027681817926066</v>
      </c>
      <c r="M3386" s="1">
        <f t="shared" si="990"/>
        <v>51</v>
      </c>
      <c r="N3386" s="1">
        <f t="shared" si="991"/>
        <v>1.0878255375495476</v>
      </c>
      <c r="O3386" s="1">
        <f t="shared" si="1005"/>
        <v>7.3965332031608405E-2</v>
      </c>
      <c r="P3386" s="1">
        <f t="shared" si="1007"/>
        <v>0.36670899277232438</v>
      </c>
      <c r="Q3386">
        <f t="shared" si="992"/>
        <v>7.3015471015770164</v>
      </c>
      <c r="R3386">
        <f t="shared" si="993"/>
        <v>12.201865176924743</v>
      </c>
      <c r="S3386">
        <f t="shared" si="994"/>
        <v>1.5971027718487885</v>
      </c>
      <c r="T3386">
        <v>0.2432</v>
      </c>
      <c r="U3386" s="1">
        <f t="shared" si="995"/>
        <v>0.10562017410625506</v>
      </c>
      <c r="V3386" s="1">
        <v>96</v>
      </c>
      <c r="W3386" s="1">
        <f t="shared" si="996"/>
        <v>20.581052892071948</v>
      </c>
      <c r="X3386" s="1">
        <f t="shared" si="997"/>
        <v>37.701928660086047</v>
      </c>
      <c r="Y3386" s="1">
        <f t="shared" si="998"/>
        <v>0.99734953670363735</v>
      </c>
      <c r="Z3386" s="1">
        <f t="shared" si="1006"/>
        <v>0.45599999999999974</v>
      </c>
      <c r="AA3386" s="1">
        <f t="shared" si="999"/>
        <v>5.9590420488931407E-2</v>
      </c>
      <c r="AB3386" s="1">
        <f t="shared" si="1000"/>
        <v>2.4816398</v>
      </c>
      <c r="AC3386" s="1">
        <f t="shared" si="1001"/>
        <v>1.7202874728862712</v>
      </c>
      <c r="AF3386" s="1">
        <f t="shared" si="1002"/>
        <v>7.0938556770969852</v>
      </c>
      <c r="AG3386" s="1">
        <f t="shared" si="1003"/>
        <v>4.515377173453035</v>
      </c>
      <c r="AH3386" s="1">
        <f t="shared" si="1004"/>
        <v>8.94834932666976</v>
      </c>
      <c r="AI3386">
        <v>4.7</v>
      </c>
      <c r="AJ3386">
        <v>3</v>
      </c>
      <c r="AK3386">
        <v>81</v>
      </c>
      <c r="AL3386">
        <v>2</v>
      </c>
      <c r="AM3386">
        <v>9114</v>
      </c>
      <c r="AN3386">
        <v>9126</v>
      </c>
      <c r="AO3386">
        <v>9099</v>
      </c>
      <c r="AP3386">
        <v>38</v>
      </c>
      <c r="AQ3386">
        <v>0</v>
      </c>
    </row>
    <row r="3387" spans="1:43">
      <c r="A3387" s="27">
        <v>41371</v>
      </c>
      <c r="B3387" s="27"/>
      <c r="C3387">
        <v>9.3000000000000007</v>
      </c>
      <c r="D3387">
        <v>14.4</v>
      </c>
      <c r="E3387">
        <v>4.3</v>
      </c>
      <c r="F3387">
        <v>28</v>
      </c>
      <c r="G3387">
        <v>12</v>
      </c>
      <c r="H3387">
        <v>11.7</v>
      </c>
      <c r="I3387" s="10">
        <v>935</v>
      </c>
      <c r="J3387">
        <v>2</v>
      </c>
      <c r="K3387" s="2">
        <v>10</v>
      </c>
      <c r="L3387" s="1">
        <f t="shared" si="989"/>
        <v>3.9392156193195027</v>
      </c>
      <c r="M3387" s="1">
        <f t="shared" si="990"/>
        <v>44</v>
      </c>
      <c r="N3387" s="1">
        <f t="shared" si="991"/>
        <v>1.1719199459898388</v>
      </c>
      <c r="O3387" s="1">
        <f t="shared" si="1005"/>
        <v>7.8973930921462279E-2</v>
      </c>
      <c r="P3387" s="1">
        <f t="shared" si="1007"/>
        <v>0.28125735920881306</v>
      </c>
      <c r="Q3387">
        <f t="shared" si="992"/>
        <v>7.9774063379441698</v>
      </c>
      <c r="R3387">
        <f t="shared" si="993"/>
        <v>12.214876356330668</v>
      </c>
      <c r="S3387">
        <f t="shared" si="994"/>
        <v>1.5988058058024435</v>
      </c>
      <c r="T3387">
        <v>0.2432</v>
      </c>
      <c r="U3387" s="1">
        <f t="shared" si="995"/>
        <v>0.11240040117455066</v>
      </c>
      <c r="V3387" s="1">
        <v>97</v>
      </c>
      <c r="W3387" s="1">
        <f t="shared" si="996"/>
        <v>21.188531261444965</v>
      </c>
      <c r="X3387" s="1">
        <f t="shared" si="997"/>
        <v>37.7509385993027</v>
      </c>
      <c r="Y3387" s="1">
        <f t="shared" si="998"/>
        <v>0.99678419035418719</v>
      </c>
      <c r="Z3387" s="1">
        <f t="shared" si="1006"/>
        <v>0.41800000000000054</v>
      </c>
      <c r="AA3387" s="1">
        <f t="shared" si="999"/>
        <v>5.9652848732322211E-2</v>
      </c>
      <c r="AB3387" s="1">
        <f t="shared" si="1000"/>
        <v>2.4790426999999999</v>
      </c>
      <c r="AC3387" s="1">
        <f t="shared" si="1001"/>
        <v>1.4959021503358882</v>
      </c>
      <c r="AF3387" s="1">
        <f t="shared" si="1002"/>
        <v>7.47800184071692</v>
      </c>
      <c r="AG3387" s="1">
        <f t="shared" si="1003"/>
        <v>4.5209151028917294</v>
      </c>
      <c r="AH3387" s="1">
        <f t="shared" si="1004"/>
        <v>9.1829835605487578</v>
      </c>
      <c r="AI3387">
        <v>4.8</v>
      </c>
      <c r="AJ3387">
        <v>1</v>
      </c>
      <c r="AK3387">
        <v>88</v>
      </c>
      <c r="AL3387">
        <v>1</v>
      </c>
      <c r="AM3387">
        <v>9127</v>
      </c>
      <c r="AN3387">
        <v>9140</v>
      </c>
      <c r="AO3387">
        <v>9107</v>
      </c>
      <c r="AP3387">
        <v>30</v>
      </c>
      <c r="AQ3387">
        <v>0</v>
      </c>
    </row>
    <row r="3388" spans="1:43">
      <c r="A3388" s="27">
        <v>41372</v>
      </c>
      <c r="B3388" s="27"/>
      <c r="C3388">
        <v>9.6999999999999993</v>
      </c>
      <c r="D3388">
        <v>16</v>
      </c>
      <c r="E3388">
        <v>4.3</v>
      </c>
      <c r="F3388">
        <v>24</v>
      </c>
      <c r="G3388">
        <v>13</v>
      </c>
      <c r="H3388">
        <v>11.9</v>
      </c>
      <c r="I3388" s="10">
        <v>935</v>
      </c>
      <c r="J3388">
        <v>2.1</v>
      </c>
      <c r="K3388" s="2">
        <v>10</v>
      </c>
      <c r="L3388" s="1">
        <f t="shared" si="989"/>
        <v>4.119726993683452</v>
      </c>
      <c r="M3388" s="1">
        <f t="shared" si="990"/>
        <v>35</v>
      </c>
      <c r="N3388" s="1">
        <f t="shared" si="991"/>
        <v>1.2038879226915637</v>
      </c>
      <c r="O3388" s="1">
        <f t="shared" si="1005"/>
        <v>8.0865654365585876E-2</v>
      </c>
      <c r="P3388" s="1">
        <f t="shared" si="1007"/>
        <v>0.26362890094390412</v>
      </c>
      <c r="Q3388">
        <f t="shared" si="992"/>
        <v>8.2620910136967876</v>
      </c>
      <c r="R3388">
        <f t="shared" si="993"/>
        <v>12.227844126465904</v>
      </c>
      <c r="S3388">
        <f t="shared" si="994"/>
        <v>1.6005031579143854</v>
      </c>
      <c r="T3388">
        <v>0.2432</v>
      </c>
      <c r="U3388" s="1">
        <f t="shared" si="995"/>
        <v>0.11914737652794043</v>
      </c>
      <c r="V3388" s="1">
        <v>98</v>
      </c>
      <c r="W3388" s="1">
        <f t="shared" si="996"/>
        <v>21.438148349302903</v>
      </c>
      <c r="X3388" s="1">
        <f t="shared" si="997"/>
        <v>37.797942224929557</v>
      </c>
      <c r="Y3388" s="1">
        <f t="shared" si="998"/>
        <v>0.9962197953464087</v>
      </c>
      <c r="Z3388" s="1">
        <f t="shared" si="1006"/>
        <v>0.15199999999999947</v>
      </c>
      <c r="AA3388" s="1">
        <f t="shared" si="999"/>
        <v>5.9675582354448017E-2</v>
      </c>
      <c r="AB3388" s="1">
        <f t="shared" si="1000"/>
        <v>2.4780983000000001</v>
      </c>
      <c r="AC3388" s="1">
        <f t="shared" si="1001"/>
        <v>1.5706972578526825</v>
      </c>
      <c r="AF3388" s="1">
        <f t="shared" si="1002"/>
        <v>8.1775200491834816</v>
      </c>
      <c r="AG3388" s="1">
        <f t="shared" si="1003"/>
        <v>4.5199805699901665</v>
      </c>
      <c r="AH3388" s="1">
        <f t="shared" si="1004"/>
        <v>9.4422866116247377</v>
      </c>
      <c r="AI3388">
        <v>4.2</v>
      </c>
      <c r="AJ3388">
        <v>6</v>
      </c>
      <c r="AK3388">
        <v>75</v>
      </c>
      <c r="AL3388">
        <v>6</v>
      </c>
      <c r="AM3388">
        <v>9147</v>
      </c>
      <c r="AN3388">
        <v>9158</v>
      </c>
      <c r="AO3388">
        <v>9123</v>
      </c>
      <c r="AP3388">
        <v>27</v>
      </c>
      <c r="AQ3388">
        <v>0</v>
      </c>
    </row>
    <row r="3389" spans="1:43">
      <c r="A3389" s="27">
        <v>41373</v>
      </c>
      <c r="B3389" s="27"/>
      <c r="C3389">
        <v>13.3</v>
      </c>
      <c r="D3389">
        <v>18.899999999999999</v>
      </c>
      <c r="E3389">
        <v>8.5</v>
      </c>
      <c r="F3389">
        <v>14</v>
      </c>
      <c r="G3389">
        <v>10</v>
      </c>
      <c r="H3389">
        <v>11.3</v>
      </c>
      <c r="I3389" s="10">
        <v>935</v>
      </c>
      <c r="J3389">
        <v>2.2000000000000002</v>
      </c>
      <c r="K3389" s="2">
        <v>10</v>
      </c>
      <c r="L3389" s="1">
        <f t="shared" si="989"/>
        <v>4.400435235012222</v>
      </c>
      <c r="M3389" s="1">
        <f t="shared" si="990"/>
        <v>18</v>
      </c>
      <c r="N3389" s="1">
        <f t="shared" si="991"/>
        <v>1.5279178496783383</v>
      </c>
      <c r="O3389" s="1">
        <f t="shared" si="1005"/>
        <v>9.9703367114166705E-2</v>
      </c>
      <c r="P3389" s="1">
        <f t="shared" si="1007"/>
        <v>0.20914131094752919</v>
      </c>
      <c r="Q3389">
        <f t="shared" si="992"/>
        <v>8.5212623588286771</v>
      </c>
      <c r="R3389">
        <f t="shared" si="993"/>
        <v>12.240765600120653</v>
      </c>
      <c r="S3389">
        <f t="shared" si="994"/>
        <v>1.6021944502775725</v>
      </c>
      <c r="T3389">
        <v>0.2432</v>
      </c>
      <c r="U3389" s="1">
        <f t="shared" si="995"/>
        <v>0.12585910419044416</v>
      </c>
      <c r="V3389" s="1">
        <v>99</v>
      </c>
      <c r="W3389" s="1">
        <f t="shared" si="996"/>
        <v>20.734560600149525</v>
      </c>
      <c r="X3389" s="1">
        <f t="shared" si="997"/>
        <v>37.842950916043407</v>
      </c>
      <c r="Y3389" s="1">
        <f t="shared" si="998"/>
        <v>0.99565651864680438</v>
      </c>
      <c r="Z3389" s="1">
        <f t="shared" si="1006"/>
        <v>1.3680000000000005</v>
      </c>
      <c r="AA3389" s="1">
        <f t="shared" si="999"/>
        <v>5.9880967375010218E-2</v>
      </c>
      <c r="AB3389" s="1">
        <f t="shared" si="1000"/>
        <v>2.4695986999999997</v>
      </c>
      <c r="AC3389" s="1">
        <f t="shared" si="1001"/>
        <v>1.6454923653694771</v>
      </c>
      <c r="AF3389" s="1">
        <f t="shared" si="1002"/>
        <v>8.7295104487935813</v>
      </c>
      <c r="AG3389" s="1">
        <f t="shared" si="1003"/>
        <v>4.324543191741725</v>
      </c>
      <c r="AH3389" s="1">
        <f t="shared" si="1004"/>
        <v>8.537517619775338</v>
      </c>
      <c r="AI3389">
        <v>6.9</v>
      </c>
      <c r="AJ3389">
        <v>6</v>
      </c>
      <c r="AK3389">
        <v>114</v>
      </c>
      <c r="AL3389">
        <v>6</v>
      </c>
      <c r="AM3389">
        <v>9142</v>
      </c>
      <c r="AN3389">
        <v>9157</v>
      </c>
      <c r="AO3389">
        <v>9123</v>
      </c>
      <c r="AP3389">
        <v>22</v>
      </c>
      <c r="AQ3389">
        <v>0</v>
      </c>
    </row>
    <row r="3390" spans="1:43">
      <c r="A3390" s="27">
        <v>41374</v>
      </c>
      <c r="B3390" s="27"/>
      <c r="C3390">
        <v>13.7</v>
      </c>
      <c r="D3390">
        <v>20</v>
      </c>
      <c r="E3390">
        <v>7.8</v>
      </c>
      <c r="F3390">
        <v>16</v>
      </c>
      <c r="G3390">
        <v>11</v>
      </c>
      <c r="H3390">
        <v>11.7</v>
      </c>
      <c r="I3390" s="10">
        <v>935</v>
      </c>
      <c r="J3390">
        <v>2.7</v>
      </c>
      <c r="K3390" s="2">
        <v>10</v>
      </c>
      <c r="L3390" s="1">
        <f t="shared" si="989"/>
        <v>5.0263079006600266</v>
      </c>
      <c r="M3390" s="1">
        <f t="shared" si="990"/>
        <v>21</v>
      </c>
      <c r="N3390" s="1">
        <f t="shared" si="991"/>
        <v>1.568260711501982</v>
      </c>
      <c r="O3390" s="1">
        <f t="shared" si="1005"/>
        <v>0.10201000612268253</v>
      </c>
      <c r="P3390" s="1">
        <f t="shared" si="1007"/>
        <v>0.23979952256156267</v>
      </c>
      <c r="Q3390">
        <f t="shared" si="992"/>
        <v>8.6685072679484794</v>
      </c>
      <c r="R3390">
        <f t="shared" si="993"/>
        <v>12.253637855120918</v>
      </c>
      <c r="S3390">
        <f t="shared" si="994"/>
        <v>1.603879300408497</v>
      </c>
      <c r="T3390">
        <v>0.2432</v>
      </c>
      <c r="U3390" s="1">
        <f t="shared" si="995"/>
        <v>0.13253359861350117</v>
      </c>
      <c r="V3390" s="1">
        <v>100</v>
      </c>
      <c r="W3390" s="1">
        <f t="shared" si="996"/>
        <v>21.220130275195825</v>
      </c>
      <c r="X3390" s="1">
        <f t="shared" si="997"/>
        <v>37.885978116039155</v>
      </c>
      <c r="Y3390" s="1">
        <f t="shared" si="998"/>
        <v>0.99509452689104505</v>
      </c>
      <c r="Z3390" s="1">
        <f t="shared" si="1006"/>
        <v>0.15199999999999947</v>
      </c>
      <c r="AA3390" s="1">
        <f t="shared" si="999"/>
        <v>5.9903875234401043E-2</v>
      </c>
      <c r="AB3390" s="1">
        <f t="shared" si="1000"/>
        <v>2.4686542999999999</v>
      </c>
      <c r="AC3390" s="1">
        <f t="shared" si="1001"/>
        <v>2.019467902953449</v>
      </c>
      <c r="AF3390" s="1">
        <f t="shared" si="1002"/>
        <v>9.587310860050323</v>
      </c>
      <c r="AG3390" s="1">
        <f t="shared" si="1003"/>
        <v>4.4315190490944829</v>
      </c>
      <c r="AH3390" s="1">
        <f t="shared" si="1004"/>
        <v>9.8432318862417212</v>
      </c>
      <c r="AI3390">
        <v>4.2</v>
      </c>
      <c r="AJ3390">
        <v>16</v>
      </c>
      <c r="AK3390">
        <v>73</v>
      </c>
      <c r="AL3390">
        <v>15</v>
      </c>
      <c r="AM3390">
        <v>9128</v>
      </c>
      <c r="AN3390">
        <v>9139</v>
      </c>
      <c r="AO3390">
        <v>9120</v>
      </c>
      <c r="AP3390">
        <v>24</v>
      </c>
      <c r="AQ3390">
        <v>0</v>
      </c>
    </row>
    <row r="3391" spans="1:43">
      <c r="A3391" s="27">
        <v>41375</v>
      </c>
      <c r="B3391" s="27"/>
      <c r="C3391">
        <v>15.1</v>
      </c>
      <c r="D3391">
        <v>21.4</v>
      </c>
      <c r="E3391">
        <v>9.6</v>
      </c>
      <c r="F3391">
        <v>19</v>
      </c>
      <c r="G3391">
        <v>9</v>
      </c>
      <c r="H3391">
        <v>11.9</v>
      </c>
      <c r="I3391" s="10">
        <v>935</v>
      </c>
      <c r="J3391">
        <v>2.7</v>
      </c>
      <c r="K3391" s="2">
        <v>10</v>
      </c>
      <c r="L3391" s="1">
        <f t="shared" si="989"/>
        <v>5.145222313915915</v>
      </c>
      <c r="M3391" s="1">
        <f t="shared" si="990"/>
        <v>29</v>
      </c>
      <c r="N3391" s="1">
        <f t="shared" si="991"/>
        <v>1.7169184104549529</v>
      </c>
      <c r="O3391" s="1">
        <f t="shared" si="1005"/>
        <v>0.11044419917515146</v>
      </c>
      <c r="P3391" s="1">
        <f t="shared" si="1007"/>
        <v>0.28812683818032708</v>
      </c>
      <c r="Q3391">
        <f t="shared" si="992"/>
        <v>8.7706858134039489</v>
      </c>
      <c r="R3391">
        <f t="shared" si="993"/>
        <v>12.26645793286716</v>
      </c>
      <c r="S3391">
        <f t="shared" si="994"/>
        <v>1.6055573210559111</v>
      </c>
      <c r="T3391">
        <v>0.2432</v>
      </c>
      <c r="U3391" s="1">
        <f t="shared" si="995"/>
        <v>0.13916888526336105</v>
      </c>
      <c r="V3391" s="1">
        <v>101</v>
      </c>
      <c r="W3391" s="1">
        <f t="shared" si="996"/>
        <v>21.466636099277267</v>
      </c>
      <c r="X3391" s="1">
        <f t="shared" si="997"/>
        <v>37.927039291553783</v>
      </c>
      <c r="Y3391" s="1">
        <f t="shared" si="998"/>
        <v>0.99453398633467271</v>
      </c>
      <c r="Z3391" s="1">
        <f t="shared" si="1006"/>
        <v>0.53200000000000014</v>
      </c>
      <c r="AA3391" s="1">
        <f t="shared" si="999"/>
        <v>5.9984190953283584E-2</v>
      </c>
      <c r="AB3391" s="1">
        <f t="shared" si="1000"/>
        <v>2.4653489</v>
      </c>
      <c r="AC3391" s="1">
        <f t="shared" si="1001"/>
        <v>2.019467902953449</v>
      </c>
      <c r="AF3391" s="1">
        <f t="shared" si="1002"/>
        <v>9.8585644326103026</v>
      </c>
      <c r="AG3391" s="1">
        <f t="shared" si="1003"/>
        <v>4.5054296326173882</v>
      </c>
      <c r="AH3391" s="1">
        <f t="shared" si="1004"/>
        <v>9.9322158788667387</v>
      </c>
      <c r="AI3391">
        <v>4.4000000000000004</v>
      </c>
      <c r="AJ3391">
        <v>10</v>
      </c>
      <c r="AK3391">
        <v>68</v>
      </c>
      <c r="AL3391">
        <v>3</v>
      </c>
      <c r="AM3391">
        <v>9151</v>
      </c>
      <c r="AN3391">
        <v>9165</v>
      </c>
      <c r="AO3391">
        <v>9125</v>
      </c>
      <c r="AP3391">
        <v>29</v>
      </c>
      <c r="AQ3391">
        <v>0</v>
      </c>
    </row>
    <row r="3392" spans="1:43">
      <c r="A3392" s="27">
        <v>41376</v>
      </c>
      <c r="B3392" s="27"/>
      <c r="C3392">
        <v>17.399999999999999</v>
      </c>
      <c r="D3392">
        <v>25.7</v>
      </c>
      <c r="E3392">
        <v>10.5</v>
      </c>
      <c r="F3392">
        <v>15</v>
      </c>
      <c r="G3392">
        <v>7</v>
      </c>
      <c r="H3392">
        <v>12</v>
      </c>
      <c r="I3392" s="10">
        <v>935</v>
      </c>
      <c r="J3392">
        <v>2.2999999999999998</v>
      </c>
      <c r="K3392" s="2">
        <v>10</v>
      </c>
      <c r="L3392" s="1">
        <f t="shared" si="989"/>
        <v>5.1572092513421461</v>
      </c>
      <c r="M3392" s="1">
        <f t="shared" si="990"/>
        <v>23</v>
      </c>
      <c r="N3392" s="1">
        <f t="shared" si="991"/>
        <v>1.9880479410923457</v>
      </c>
      <c r="O3392" s="1">
        <f t="shared" si="1005"/>
        <v>0.12558591009780062</v>
      </c>
      <c r="P3392" s="1">
        <f t="shared" si="1007"/>
        <v>0.26168312125232351</v>
      </c>
      <c r="Q3392">
        <f t="shared" si="992"/>
        <v>9.2877907691235109</v>
      </c>
      <c r="R3392">
        <f t="shared" si="993"/>
        <v>12.279222836972298</v>
      </c>
      <c r="S3392">
        <f t="shared" si="994"/>
        <v>1.6072281200225522</v>
      </c>
      <c r="T3392">
        <v>0.2432</v>
      </c>
      <c r="U3392" s="1">
        <f t="shared" si="995"/>
        <v>0.14576300120521474</v>
      </c>
      <c r="V3392" s="1">
        <v>102</v>
      </c>
      <c r="W3392" s="1">
        <f t="shared" si="996"/>
        <v>21.593070816659029</v>
      </c>
      <c r="X3392" s="1">
        <f t="shared" si="997"/>
        <v>37.966151888775386</v>
      </c>
      <c r="Y3392" s="1">
        <f t="shared" si="998"/>
        <v>0.99397506280391756</v>
      </c>
      <c r="Z3392" s="1">
        <f t="shared" si="1006"/>
        <v>0.87399999999999956</v>
      </c>
      <c r="AA3392" s="1">
        <f t="shared" si="999"/>
        <v>6.0116606778804642E-2</v>
      </c>
      <c r="AB3392" s="1">
        <f t="shared" si="1000"/>
        <v>2.4599186</v>
      </c>
      <c r="AC3392" s="1">
        <f t="shared" si="1001"/>
        <v>1.7202874728862712</v>
      </c>
      <c r="AF3392" s="1">
        <f t="shared" si="1002"/>
        <v>11.983643322174663</v>
      </c>
      <c r="AG3392" s="1">
        <f t="shared" si="1003"/>
        <v>4.4454259337377646</v>
      </c>
      <c r="AH3392" s="1">
        <f t="shared" si="1004"/>
        <v>9.7406634166740691</v>
      </c>
      <c r="AI3392">
        <v>5</v>
      </c>
      <c r="AJ3392">
        <v>6</v>
      </c>
      <c r="AK3392">
        <v>99</v>
      </c>
      <c r="AL3392">
        <v>6</v>
      </c>
      <c r="AM3392">
        <v>9115</v>
      </c>
      <c r="AN3392">
        <v>9154</v>
      </c>
      <c r="AO3392">
        <v>9082</v>
      </c>
      <c r="AP3392">
        <v>26</v>
      </c>
      <c r="AQ3392">
        <v>0</v>
      </c>
    </row>
    <row r="3393" spans="1:43">
      <c r="A3393" s="27">
        <v>41377</v>
      </c>
      <c r="B3393" s="27"/>
      <c r="C3393">
        <v>19.600000000000001</v>
      </c>
      <c r="D3393">
        <v>26.7</v>
      </c>
      <c r="E3393">
        <v>12.4</v>
      </c>
      <c r="F3393">
        <v>13</v>
      </c>
      <c r="G3393">
        <v>8</v>
      </c>
      <c r="H3393">
        <v>12.1</v>
      </c>
      <c r="I3393" s="10">
        <v>935</v>
      </c>
      <c r="J3393">
        <v>3.1</v>
      </c>
      <c r="K3393" s="2">
        <v>10</v>
      </c>
      <c r="L3393" s="1">
        <f t="shared" si="989"/>
        <v>6.1056393889815785</v>
      </c>
      <c r="M3393" s="1">
        <f t="shared" si="990"/>
        <v>18</v>
      </c>
      <c r="N3393" s="1">
        <f t="shared" si="991"/>
        <v>2.2817526641982302</v>
      </c>
      <c r="O3393" s="1">
        <f t="shared" si="1005"/>
        <v>0.14168122781846715</v>
      </c>
      <c r="P3393" s="1">
        <f t="shared" si="1007"/>
        <v>0.26981006239878486</v>
      </c>
      <c r="Q3393">
        <f t="shared" si="992"/>
        <v>9.492258918110803</v>
      </c>
      <c r="R3393">
        <f t="shared" si="993"/>
        <v>12.291929532004852</v>
      </c>
      <c r="S3393">
        <f t="shared" si="994"/>
        <v>1.6088913000006353</v>
      </c>
      <c r="T3393">
        <v>0.2432</v>
      </c>
      <c r="U3393" s="1">
        <f t="shared" si="995"/>
        <v>0.15231399568389548</v>
      </c>
      <c r="V3393" s="1">
        <v>103</v>
      </c>
      <c r="W3393" s="1">
        <f t="shared" si="996"/>
        <v>21.71846927789516</v>
      </c>
      <c r="X3393" s="1">
        <f t="shared" si="997"/>
        <v>38.003335287225745</v>
      </c>
      <c r="Y3393" s="1">
        <f t="shared" si="998"/>
        <v>0.99341792164664044</v>
      </c>
      <c r="Z3393" s="1">
        <f t="shared" si="1006"/>
        <v>0.83600000000000108</v>
      </c>
      <c r="AA3393" s="1">
        <f t="shared" si="999"/>
        <v>6.0243813596372625E-2</v>
      </c>
      <c r="AB3393" s="1">
        <f t="shared" si="1000"/>
        <v>2.4547243999999999</v>
      </c>
      <c r="AC3393" s="1">
        <f t="shared" si="1001"/>
        <v>2.3186483330206267</v>
      </c>
      <c r="AF3393" s="1">
        <f t="shared" si="1002"/>
        <v>12.362012267566977</v>
      </c>
      <c r="AG3393" s="1">
        <f t="shared" si="1003"/>
        <v>4.4731747939776794</v>
      </c>
      <c r="AH3393" s="1">
        <f t="shared" si="1004"/>
        <v>10.069882921640961</v>
      </c>
      <c r="AI3393">
        <v>5</v>
      </c>
      <c r="AJ3393">
        <v>11</v>
      </c>
      <c r="AK3393">
        <v>69</v>
      </c>
      <c r="AL3393">
        <v>10</v>
      </c>
      <c r="AM3393">
        <v>9083</v>
      </c>
      <c r="AN3393">
        <v>9094</v>
      </c>
      <c r="AO3393">
        <v>9069</v>
      </c>
      <c r="AP3393">
        <v>28</v>
      </c>
      <c r="AQ3393">
        <v>0</v>
      </c>
    </row>
    <row r="3394" spans="1:43">
      <c r="A3394" s="27">
        <v>41378</v>
      </c>
      <c r="B3394" s="27"/>
      <c r="C3394">
        <v>20.7</v>
      </c>
      <c r="D3394">
        <v>26.6</v>
      </c>
      <c r="E3394">
        <v>15.9</v>
      </c>
      <c r="F3394">
        <v>18</v>
      </c>
      <c r="G3394">
        <v>10</v>
      </c>
      <c r="H3394">
        <v>11.3</v>
      </c>
      <c r="I3394" s="10">
        <v>935</v>
      </c>
      <c r="J3394">
        <v>2.6</v>
      </c>
      <c r="K3394" s="2">
        <v>10</v>
      </c>
      <c r="L3394" s="1">
        <f t="shared" si="989"/>
        <v>5.8089076368930472</v>
      </c>
      <c r="M3394" s="1">
        <f t="shared" si="990"/>
        <v>26</v>
      </c>
      <c r="N3394" s="1">
        <f t="shared" si="991"/>
        <v>2.442343329212338</v>
      </c>
      <c r="O3394" s="1">
        <f t="shared" si="1005"/>
        <v>0.15036240254660418</v>
      </c>
      <c r="P3394" s="1">
        <f t="shared" si="1007"/>
        <v>0.40913173335470254</v>
      </c>
      <c r="Q3394">
        <f t="shared" si="992"/>
        <v>8.5408561241593191</v>
      </c>
      <c r="R3394">
        <f t="shared" si="993"/>
        <v>12.304574942343228</v>
      </c>
      <c r="S3394">
        <f t="shared" si="994"/>
        <v>1.6105464584218885</v>
      </c>
      <c r="T3394">
        <v>0.2432</v>
      </c>
      <c r="U3394" s="1">
        <f t="shared" si="995"/>
        <v>0.15881993070097539</v>
      </c>
      <c r="V3394" s="1">
        <v>104</v>
      </c>
      <c r="W3394" s="1">
        <f t="shared" si="996"/>
        <v>20.771655874590135</v>
      </c>
      <c r="X3394" s="1">
        <f t="shared" si="997"/>
        <v>38.038610751109317</v>
      </c>
      <c r="Y3394" s="1">
        <f t="shared" si="998"/>
        <v>0.99286272768341777</v>
      </c>
      <c r="Z3394" s="1">
        <f t="shared" si="1006"/>
        <v>0.41799999999999921</v>
      </c>
      <c r="AA3394" s="1">
        <f t="shared" si="999"/>
        <v>6.0307619096311861E-2</v>
      </c>
      <c r="AB3394" s="1">
        <f t="shared" si="1000"/>
        <v>2.4521272999999999</v>
      </c>
      <c r="AC3394" s="1">
        <f t="shared" si="1001"/>
        <v>1.9446727954366547</v>
      </c>
      <c r="AF3394" s="1">
        <f t="shared" si="1002"/>
        <v>11.018059202098149</v>
      </c>
      <c r="AG3394" s="1">
        <f t="shared" si="1003"/>
        <v>4.4998011278745054</v>
      </c>
      <c r="AH3394" s="1">
        <f t="shared" si="1004"/>
        <v>10.62331119138565</v>
      </c>
      <c r="AI3394">
        <v>4.5</v>
      </c>
      <c r="AJ3394">
        <v>10</v>
      </c>
      <c r="AK3394">
        <v>87</v>
      </c>
      <c r="AL3394">
        <v>16</v>
      </c>
      <c r="AM3394">
        <v>9065</v>
      </c>
      <c r="AN3394">
        <v>9081</v>
      </c>
      <c r="AO3394">
        <v>9043</v>
      </c>
      <c r="AP3394">
        <v>43</v>
      </c>
      <c r="AQ3394">
        <v>0</v>
      </c>
    </row>
    <row r="3395" spans="1:43">
      <c r="A3395" s="27">
        <v>41379</v>
      </c>
      <c r="B3395" s="27"/>
      <c r="C3395">
        <v>16.399999999999999</v>
      </c>
      <c r="D3395">
        <v>23.4</v>
      </c>
      <c r="E3395">
        <v>11.3</v>
      </c>
      <c r="F3395">
        <v>59</v>
      </c>
      <c r="G3395">
        <v>21</v>
      </c>
      <c r="H3395">
        <v>11.4</v>
      </c>
      <c r="I3395" s="10">
        <v>935</v>
      </c>
      <c r="J3395">
        <v>2.7</v>
      </c>
      <c r="K3395" s="2">
        <v>10</v>
      </c>
      <c r="L3395" s="1">
        <f t="shared" si="989"/>
        <v>5.0684332378775752</v>
      </c>
      <c r="M3395" s="1">
        <f t="shared" si="990"/>
        <v>97</v>
      </c>
      <c r="N3395" s="1">
        <f t="shared" si="991"/>
        <v>1.8658768743849428</v>
      </c>
      <c r="O3395" s="1">
        <f t="shared" si="1005"/>
        <v>0.11879933284169217</v>
      </c>
      <c r="P3395" s="1">
        <f t="shared" si="1007"/>
        <v>0.95198954408059355</v>
      </c>
      <c r="Q3395">
        <f t="shared" si="992"/>
        <v>6.6258739508652722</v>
      </c>
      <c r="R3395">
        <f t="shared" si="993"/>
        <v>12.317155951147022</v>
      </c>
      <c r="S3395">
        <f t="shared" si="994"/>
        <v>1.6121931873229087</v>
      </c>
      <c r="T3395">
        <v>0.2432</v>
      </c>
      <c r="U3395" s="1">
        <f t="shared" si="995"/>
        <v>0.16527888158808932</v>
      </c>
      <c r="V3395" s="1">
        <v>105</v>
      </c>
      <c r="W3395" s="1">
        <f t="shared" si="996"/>
        <v>20.895142507122969</v>
      </c>
      <c r="X3395" s="1">
        <f t="shared" si="997"/>
        <v>38.072001378325297</v>
      </c>
      <c r="Y3395" s="1">
        <f t="shared" si="998"/>
        <v>0.99230964515878251</v>
      </c>
      <c r="Z3395" s="1">
        <f t="shared" si="1006"/>
        <v>-1.6340000000000003</v>
      </c>
      <c r="AA3395" s="1">
        <f t="shared" si="999"/>
        <v>6.0058962915530645E-2</v>
      </c>
      <c r="AB3395" s="1">
        <f t="shared" si="1000"/>
        <v>2.4622796</v>
      </c>
      <c r="AC3395" s="1">
        <f t="shared" si="1001"/>
        <v>2.019467902953449</v>
      </c>
      <c r="AF3395" s="1">
        <f t="shared" si="1002"/>
        <v>10.417231961489334</v>
      </c>
      <c r="AG3395" s="1">
        <f t="shared" si="1003"/>
        <v>4.9900186127584742</v>
      </c>
      <c r="AH3395" s="1">
        <f t="shared" si="1004"/>
        <v>13.309503397500748</v>
      </c>
      <c r="AI3395">
        <v>12.1</v>
      </c>
      <c r="AJ3395">
        <v>14</v>
      </c>
      <c r="AK3395">
        <v>190</v>
      </c>
      <c r="AL3395">
        <v>15</v>
      </c>
      <c r="AM3395">
        <v>9058</v>
      </c>
      <c r="AN3395">
        <v>9100</v>
      </c>
      <c r="AO3395">
        <v>9019</v>
      </c>
      <c r="AP3395">
        <v>99</v>
      </c>
      <c r="AQ3395">
        <v>67</v>
      </c>
    </row>
    <row r="3396" spans="1:43">
      <c r="A3396" s="27">
        <v>41380</v>
      </c>
      <c r="B3396" s="27"/>
      <c r="C3396">
        <v>15.2</v>
      </c>
      <c r="D3396">
        <v>20.399999999999999</v>
      </c>
      <c r="E3396">
        <v>13</v>
      </c>
      <c r="F3396">
        <v>57</v>
      </c>
      <c r="G3396">
        <v>31</v>
      </c>
      <c r="H3396">
        <v>8.9</v>
      </c>
      <c r="I3396" s="10">
        <v>935</v>
      </c>
      <c r="J3396">
        <v>4.0999999999999996</v>
      </c>
      <c r="K3396" s="2">
        <v>10</v>
      </c>
      <c r="L3396" s="1">
        <f t="shared" ref="L3396:L3459" si="1008">(0.408*O3396*(W3396-Q3396-Z3396)+AA3396*AC3396*(N3396-P3396)*900/(C3396+273))/(O3396+AA3396*(1+0.34*AC3396))</f>
        <v>4.3648784248176709</v>
      </c>
      <c r="M3396" s="1">
        <f t="shared" ref="M3396:M3459" si="1009">F3396*2-G3396</f>
        <v>83</v>
      </c>
      <c r="N3396" s="1">
        <f t="shared" ref="N3396:N3459" si="1010">0.611*EXP(17.27*C3396/(C3396+237.3))</f>
        <v>1.7279944907780873</v>
      </c>
      <c r="O3396" s="1">
        <f t="shared" si="1005"/>
        <v>0.11106866265203179</v>
      </c>
      <c r="P3396" s="1">
        <f t="shared" si="1007"/>
        <v>0.99340571198232175</v>
      </c>
      <c r="Q3396">
        <f t="shared" ref="Q3396:Q3459" si="1011">2.45*(0.9*H3396/R3396+0.1)*(0.34-0.14*P3396^0.5)*((D3396+273)^4+(E3396+273)^4)*10^(-9)</f>
        <v>5.1916777905386295</v>
      </c>
      <c r="R3396">
        <f t="shared" ref="R3396:R3459" si="1012">7.64*S3396</f>
        <v>12.329669399451319</v>
      </c>
      <c r="S3396">
        <f t="shared" ref="S3396:S3459" si="1013">ACOS(-TAN(T3396)*TAN(U3396))</f>
        <v>1.6138310732266126</v>
      </c>
      <c r="T3396">
        <v>0.2432</v>
      </c>
      <c r="U3396" s="1">
        <f t="shared" ref="U3396:U3459" si="1014">0.409*SIN(0.0172*V3396-1.39)</f>
        <v>0.17168893757631426</v>
      </c>
      <c r="V3396" s="1">
        <v>106</v>
      </c>
      <c r="W3396" s="1">
        <f t="shared" ref="W3396:W3459" si="1015">0.77*(0.25+0.5*H3396/R3396)*X3396</f>
        <v>17.924163768761368</v>
      </c>
      <c r="X3396" s="1">
        <f t="shared" ref="X3396:X3459" si="1016">37.6*Y3396*(S3396*SIN(T3396)*SIN(U3396)+COS(T3396)*COS(U3396)*SIN(S3396))</f>
        <v>38.103532047242361</v>
      </c>
      <c r="Y3396" s="1">
        <f t="shared" ref="Y3396:Y3459" si="1017">1+0.033*COS(0.0172*V3396)</f>
        <v>0.99175883769263484</v>
      </c>
      <c r="Z3396" s="1">
        <f t="shared" si="1006"/>
        <v>-0.45599999999999974</v>
      </c>
      <c r="AA3396" s="1">
        <f t="shared" ref="AA3396:AA3459" si="1018">(0.00163*101.3*((293-0.0065*I3396)/293)^5.26)/AB3396</f>
        <v>5.9989936032163571E-2</v>
      </c>
      <c r="AB3396" s="1">
        <f t="shared" ref="AB3396:AB3459" si="1019">2.501-C3396*2.361*10^(-3)</f>
        <v>2.4651128</v>
      </c>
      <c r="AC3396" s="1">
        <f t="shared" ref="AC3396:AC3459" si="1020">4.87*J3396/(LN(67.8*K3396-5.42))</f>
        <v>3.0665994081885706</v>
      </c>
      <c r="AF3396" s="1">
        <f t="shared" ref="AF3396:AF3459" si="1021">0.0023*X3396*(C3396+17.8)*(D3396-E3396)^0.5</f>
        <v>7.867248543423802</v>
      </c>
      <c r="AG3396" s="1">
        <f t="shared" ref="AG3396:AG3459" si="1022">0.489+0.289*(W3396-Q3396)+0.023*C3396</f>
        <v>4.5182884477063707</v>
      </c>
      <c r="AH3396" s="1">
        <f t="shared" ref="AH3396:AH3459" si="1023">1.26*O3396/(O3396+AA3396)*(W3396-Q3396-Z3396)</f>
        <v>10.789768326205934</v>
      </c>
      <c r="AI3396">
        <v>7.8</v>
      </c>
      <c r="AJ3396">
        <v>14</v>
      </c>
      <c r="AK3396">
        <v>122</v>
      </c>
      <c r="AL3396">
        <v>14</v>
      </c>
      <c r="AM3396">
        <v>9023</v>
      </c>
      <c r="AN3396">
        <v>9035</v>
      </c>
      <c r="AO3396">
        <v>9013</v>
      </c>
      <c r="AP3396">
        <v>96</v>
      </c>
      <c r="AQ3396">
        <v>10</v>
      </c>
    </row>
    <row r="3397" spans="1:43">
      <c r="A3397" s="27">
        <v>41381</v>
      </c>
      <c r="B3397" s="27"/>
      <c r="C3397">
        <v>9.4</v>
      </c>
      <c r="D3397">
        <v>13.1</v>
      </c>
      <c r="E3397">
        <v>6.3</v>
      </c>
      <c r="F3397">
        <v>87</v>
      </c>
      <c r="G3397">
        <v>61</v>
      </c>
      <c r="H3397">
        <v>5.8</v>
      </c>
      <c r="I3397" s="10">
        <v>935</v>
      </c>
      <c r="J3397">
        <v>4</v>
      </c>
      <c r="K3397" s="2">
        <v>10</v>
      </c>
      <c r="L3397" s="1">
        <f t="shared" si="1008"/>
        <v>2.6495257951502449</v>
      </c>
      <c r="M3397" s="1">
        <f t="shared" si="1009"/>
        <v>113</v>
      </c>
      <c r="N3397" s="1">
        <f t="shared" si="1010"/>
        <v>1.1798411174091483</v>
      </c>
      <c r="O3397" s="1">
        <f t="shared" ref="O3397:O3460" si="1024">4098*N3397/((C3397+237.3)^2)</f>
        <v>7.9443282856078656E-2</v>
      </c>
      <c r="P3397" s="1">
        <f t="shared" si="1007"/>
        <v>0.99955521534097613</v>
      </c>
      <c r="Q3397">
        <f t="shared" si="1011"/>
        <v>3.2766297250615195</v>
      </c>
      <c r="R3397">
        <f t="shared" si="1012"/>
        <v>12.342112085389845</v>
      </c>
      <c r="S3397">
        <f t="shared" si="1013"/>
        <v>1.6154596970405557</v>
      </c>
      <c r="T3397">
        <v>0.2432</v>
      </c>
      <c r="U3397" s="1">
        <f t="shared" si="1014"/>
        <v>0.17804820236143765</v>
      </c>
      <c r="V3397" s="1">
        <v>107</v>
      </c>
      <c r="W3397" s="1">
        <f t="shared" si="1015"/>
        <v>14.239911589432188</v>
      </c>
      <c r="X3397" s="1">
        <f t="shared" si="1016"/>
        <v>38.133229361340163</v>
      </c>
      <c r="Y3397" s="1">
        <f t="shared" si="1017"/>
        <v>0.99121046823183834</v>
      </c>
      <c r="Z3397" s="1">
        <f t="shared" si="1006"/>
        <v>-2.2039999999999997</v>
      </c>
      <c r="AA3397" s="1">
        <f t="shared" si="1018"/>
        <v>5.9658530513864064E-2</v>
      </c>
      <c r="AB3397" s="1">
        <f t="shared" si="1019"/>
        <v>2.4788066</v>
      </c>
      <c r="AC3397" s="1">
        <f t="shared" si="1020"/>
        <v>2.9918043006717765</v>
      </c>
      <c r="AF3397" s="1">
        <f t="shared" si="1021"/>
        <v>6.2209223720385216</v>
      </c>
      <c r="AG3397" s="1">
        <f t="shared" si="1022"/>
        <v>3.8735884588031229</v>
      </c>
      <c r="AH3397" s="1">
        <f t="shared" si="1023"/>
        <v>9.4752585249683889</v>
      </c>
      <c r="AI3397">
        <v>9</v>
      </c>
      <c r="AJ3397">
        <v>14</v>
      </c>
      <c r="AK3397">
        <v>143</v>
      </c>
      <c r="AL3397">
        <v>14</v>
      </c>
      <c r="AM3397">
        <v>9063</v>
      </c>
      <c r="AN3397">
        <v>9088</v>
      </c>
      <c r="AO3397">
        <v>9026</v>
      </c>
      <c r="AP3397">
        <v>101</v>
      </c>
      <c r="AQ3397">
        <v>244</v>
      </c>
    </row>
    <row r="3398" spans="1:43">
      <c r="A3398" s="27">
        <v>41382</v>
      </c>
      <c r="B3398" s="27"/>
      <c r="C3398">
        <v>9.6</v>
      </c>
      <c r="D3398">
        <v>15</v>
      </c>
      <c r="E3398">
        <v>5.4</v>
      </c>
      <c r="F3398">
        <v>82</v>
      </c>
      <c r="G3398">
        <v>50</v>
      </c>
      <c r="H3398">
        <v>5.2</v>
      </c>
      <c r="I3398" s="10">
        <v>935</v>
      </c>
      <c r="J3398">
        <v>2</v>
      </c>
      <c r="K3398" s="2">
        <v>10</v>
      </c>
      <c r="L3398" s="1">
        <f t="shared" si="1008"/>
        <v>2.4249507463553961</v>
      </c>
      <c r="M3398" s="1">
        <f t="shared" si="1009"/>
        <v>114</v>
      </c>
      <c r="N3398" s="1">
        <f t="shared" si="1010"/>
        <v>1.1958248668287446</v>
      </c>
      <c r="O3398" s="1">
        <f t="shared" si="1024"/>
        <v>8.0389134777341845E-2</v>
      </c>
      <c r="P3398" s="1">
        <f t="shared" si="1007"/>
        <v>0.93791612046096429</v>
      </c>
      <c r="Q3398">
        <f t="shared" si="1011"/>
        <v>3.0902528378368279</v>
      </c>
      <c r="R3398">
        <f t="shared" si="1012"/>
        <v>12.354480763552877</v>
      </c>
      <c r="S3398">
        <f t="shared" si="1013"/>
        <v>1.6170786339728898</v>
      </c>
      <c r="T3398">
        <v>0.2432</v>
      </c>
      <c r="U3398" s="1">
        <f t="shared" si="1014"/>
        <v>0.18435479466494584</v>
      </c>
      <c r="V3398" s="1">
        <v>108</v>
      </c>
      <c r="W3398" s="1">
        <f t="shared" si="1015"/>
        <v>13.52989096269005</v>
      </c>
      <c r="X3398" s="1">
        <f t="shared" si="1016"/>
        <v>38.161121591822983</v>
      </c>
      <c r="Y3398" s="1">
        <f t="shared" si="1017"/>
        <v>0.99066469900201493</v>
      </c>
      <c r="Z3398" s="1">
        <f t="shared" ref="Z3398:Z3461" si="1025">0.38*(C3398-C3397)</f>
        <v>7.5999999999999734E-2</v>
      </c>
      <c r="AA3398" s="1">
        <f t="shared" si="1018"/>
        <v>5.9669897324617548E-2</v>
      </c>
      <c r="AB3398" s="1">
        <f t="shared" si="1019"/>
        <v>2.4783344</v>
      </c>
      <c r="AC3398" s="1">
        <f t="shared" si="1020"/>
        <v>1.4959021503358882</v>
      </c>
      <c r="AF3398" s="1">
        <f t="shared" si="1021"/>
        <v>7.4513531334597882</v>
      </c>
      <c r="AG3398" s="1">
        <f t="shared" si="1022"/>
        <v>3.7268554180825806</v>
      </c>
      <c r="AH3398" s="1">
        <f t="shared" si="1023"/>
        <v>7.4949548113317901</v>
      </c>
      <c r="AI3398">
        <v>9.9</v>
      </c>
      <c r="AJ3398">
        <v>14</v>
      </c>
      <c r="AK3398">
        <v>156</v>
      </c>
      <c r="AL3398">
        <v>15</v>
      </c>
      <c r="AM3398">
        <v>9047</v>
      </c>
      <c r="AN3398">
        <v>9086</v>
      </c>
      <c r="AO3398">
        <v>9017</v>
      </c>
      <c r="AP3398">
        <v>97</v>
      </c>
      <c r="AQ3398">
        <v>101</v>
      </c>
    </row>
    <row r="3399" spans="1:43">
      <c r="A3399" s="27">
        <v>41383</v>
      </c>
      <c r="B3399" s="27"/>
      <c r="C3399">
        <v>5.7</v>
      </c>
      <c r="D3399">
        <v>7.2</v>
      </c>
      <c r="E3399">
        <v>4.2</v>
      </c>
      <c r="F3399">
        <v>92</v>
      </c>
      <c r="G3399">
        <v>82</v>
      </c>
      <c r="H3399">
        <v>0</v>
      </c>
      <c r="I3399" s="10">
        <v>935</v>
      </c>
      <c r="J3399">
        <v>1.3</v>
      </c>
      <c r="K3399" s="2">
        <v>10</v>
      </c>
      <c r="L3399" s="1">
        <f t="shared" si="1008"/>
        <v>1.595134745931766</v>
      </c>
      <c r="M3399" s="1">
        <f t="shared" si="1009"/>
        <v>102</v>
      </c>
      <c r="N3399" s="1">
        <f t="shared" si="1010"/>
        <v>0.91616430843021424</v>
      </c>
      <c r="O3399" s="1">
        <f t="shared" si="1024"/>
        <v>6.3581793695863059E-2</v>
      </c>
      <c r="P3399" s="1">
        <f t="shared" ref="P3399:P3462" si="1026">0.5*(M3399/100)*0.611*EXP(17.27*E3399/(E3399+237.3))+0.5*(G3399/100)*0.611*EXP(17.27*D3399/(D3399+237.3))</f>
        <v>0.83734947620849209</v>
      </c>
      <c r="Q3399">
        <f t="shared" si="1011"/>
        <v>0.62651413059368366</v>
      </c>
      <c r="R3399">
        <f t="shared" si="1012"/>
        <v>12.366772144485731</v>
      </c>
      <c r="S3399">
        <f t="shared" si="1013"/>
        <v>1.6186874534667188</v>
      </c>
      <c r="T3399">
        <v>0.2432</v>
      </c>
      <c r="U3399" s="1">
        <f t="shared" si="1014"/>
        <v>0.19060684879056819</v>
      </c>
      <c r="V3399" s="1">
        <v>109</v>
      </c>
      <c r="W3399" s="1">
        <f t="shared" si="1015"/>
        <v>7.3510434340256827</v>
      </c>
      <c r="X3399" s="1">
        <f t="shared" si="1016"/>
        <v>38.187238618315234</v>
      </c>
      <c r="Y3399" s="1">
        <f t="shared" si="1017"/>
        <v>0.99012169145955276</v>
      </c>
      <c r="Z3399" s="1">
        <f t="shared" si="1025"/>
        <v>-1.4819999999999998</v>
      </c>
      <c r="AA3399" s="1">
        <f t="shared" si="1018"/>
        <v>5.9449022910712968E-2</v>
      </c>
      <c r="AB3399" s="1">
        <f t="shared" si="1019"/>
        <v>2.4875422999999999</v>
      </c>
      <c r="AC3399" s="1">
        <f t="shared" si="1020"/>
        <v>0.97233639771832736</v>
      </c>
      <c r="AF3399" s="1">
        <f t="shared" si="1021"/>
        <v>3.5749879362090122</v>
      </c>
      <c r="AG3399" s="1">
        <f t="shared" si="1022"/>
        <v>2.5634889686918476</v>
      </c>
      <c r="AH3399" s="1">
        <f t="shared" si="1023"/>
        <v>5.3437845336425491</v>
      </c>
      <c r="AI3399">
        <v>4.5999999999999996</v>
      </c>
      <c r="AJ3399">
        <v>15</v>
      </c>
      <c r="AK3399">
        <v>70</v>
      </c>
      <c r="AL3399">
        <v>15</v>
      </c>
      <c r="AM3399">
        <v>9113</v>
      </c>
      <c r="AN3399">
        <v>9141</v>
      </c>
      <c r="AO3399">
        <v>9085</v>
      </c>
      <c r="AP3399">
        <v>84</v>
      </c>
      <c r="AQ3399">
        <v>93</v>
      </c>
    </row>
    <row r="3400" spans="1:43">
      <c r="A3400" s="27">
        <v>41384</v>
      </c>
      <c r="B3400" s="27"/>
      <c r="C3400">
        <v>8</v>
      </c>
      <c r="D3400">
        <v>13.1</v>
      </c>
      <c r="E3400">
        <v>3.5</v>
      </c>
      <c r="F3400">
        <v>72</v>
      </c>
      <c r="G3400">
        <v>46</v>
      </c>
      <c r="H3400">
        <v>12.4</v>
      </c>
      <c r="I3400" s="10">
        <v>935</v>
      </c>
      <c r="J3400">
        <v>1.7</v>
      </c>
      <c r="K3400" s="2">
        <v>10</v>
      </c>
      <c r="L3400" s="1">
        <f t="shared" si="1008"/>
        <v>3.2406256748205959</v>
      </c>
      <c r="M3400" s="1">
        <f t="shared" si="1009"/>
        <v>98</v>
      </c>
      <c r="N3400" s="1">
        <f t="shared" si="1010"/>
        <v>1.0731200926872433</v>
      </c>
      <c r="O3400" s="1">
        <f t="shared" si="1024"/>
        <v>7.308448385010928E-2</v>
      </c>
      <c r="P3400" s="1">
        <f t="shared" si="1026"/>
        <v>0.73167644199144877</v>
      </c>
      <c r="Q3400">
        <f t="shared" si="1011"/>
        <v>6.7796234026404854</v>
      </c>
      <c r="R3400">
        <f t="shared" si="1012"/>
        <v>12.378982894333564</v>
      </c>
      <c r="S3400">
        <f t="shared" si="1013"/>
        <v>1.620285719153608</v>
      </c>
      <c r="T3400">
        <v>0.2432</v>
      </c>
      <c r="U3400" s="1">
        <f t="shared" si="1014"/>
        <v>0.19680251517621056</v>
      </c>
      <c r="V3400" s="1">
        <v>110</v>
      </c>
      <c r="W3400" s="1">
        <f t="shared" si="1015"/>
        <v>22.092183069774514</v>
      </c>
      <c r="X3400" s="1">
        <f t="shared" si="1016"/>
        <v>38.211611867749447</v>
      </c>
      <c r="Y3400" s="1">
        <f t="shared" si="1017"/>
        <v>0.98958160624384317</v>
      </c>
      <c r="Z3400" s="1">
        <f t="shared" si="1025"/>
        <v>0.87399999999999989</v>
      </c>
      <c r="AA3400" s="1">
        <f t="shared" si="1018"/>
        <v>5.9579083934998757E-2</v>
      </c>
      <c r="AB3400" s="1">
        <f t="shared" si="1019"/>
        <v>2.4821119999999999</v>
      </c>
      <c r="AC3400" s="1">
        <f t="shared" si="1020"/>
        <v>1.2715168277855049</v>
      </c>
      <c r="AF3400" s="1">
        <f t="shared" si="1021"/>
        <v>7.0255206765688509</v>
      </c>
      <c r="AG3400" s="1">
        <f t="shared" si="1022"/>
        <v>5.0983297438017336</v>
      </c>
      <c r="AH3400" s="1">
        <f t="shared" si="1023"/>
        <v>10.022312229505236</v>
      </c>
      <c r="AI3400">
        <v>4.4000000000000004</v>
      </c>
      <c r="AJ3400">
        <v>3</v>
      </c>
      <c r="AK3400">
        <v>77</v>
      </c>
      <c r="AL3400">
        <v>1</v>
      </c>
      <c r="AM3400">
        <v>9124</v>
      </c>
      <c r="AN3400">
        <v>9163</v>
      </c>
      <c r="AO3400">
        <v>9081</v>
      </c>
      <c r="AP3400">
        <v>75</v>
      </c>
      <c r="AQ3400">
        <v>0</v>
      </c>
    </row>
    <row r="3401" spans="1:43">
      <c r="A3401" s="27">
        <v>41385</v>
      </c>
      <c r="B3401" s="27"/>
      <c r="C3401">
        <v>10.5</v>
      </c>
      <c r="D3401">
        <v>15.6</v>
      </c>
      <c r="E3401">
        <v>5.4</v>
      </c>
      <c r="F3401">
        <v>52</v>
      </c>
      <c r="G3401">
        <v>24</v>
      </c>
      <c r="H3401">
        <v>11.8</v>
      </c>
      <c r="I3401" s="10">
        <v>935</v>
      </c>
      <c r="J3401">
        <v>2.1</v>
      </c>
      <c r="K3401" s="2">
        <v>10</v>
      </c>
      <c r="L3401" s="1">
        <f t="shared" si="1008"/>
        <v>3.7912491217822999</v>
      </c>
      <c r="M3401" s="1">
        <f t="shared" si="1009"/>
        <v>80</v>
      </c>
      <c r="N3401" s="1">
        <f t="shared" si="1010"/>
        <v>1.2701326466613394</v>
      </c>
      <c r="O3401" s="1">
        <f t="shared" si="1024"/>
        <v>8.4765363544928515E-2</v>
      </c>
      <c r="P3401" s="1">
        <f t="shared" si="1026"/>
        <v>0.57165657419072669</v>
      </c>
      <c r="Q3401">
        <f t="shared" si="1011"/>
        <v>7.1069747694908632</v>
      </c>
      <c r="R3401">
        <f t="shared" si="1012"/>
        <v>12.391109634638145</v>
      </c>
      <c r="S3401">
        <f t="shared" si="1013"/>
        <v>1.6218729888269823</v>
      </c>
      <c r="T3401">
        <v>0.2432</v>
      </c>
      <c r="U3401" s="1">
        <f t="shared" si="1014"/>
        <v>0.20293996094111688</v>
      </c>
      <c r="V3401" s="1">
        <v>111</v>
      </c>
      <c r="W3401" s="1">
        <f t="shared" si="1015"/>
        <v>21.378076251083662</v>
      </c>
      <c r="X3401" s="1">
        <f t="shared" si="1016"/>
        <v>38.234274251560493</v>
      </c>
      <c r="Y3401" s="1">
        <f t="shared" si="1017"/>
        <v>0.98904460312975717</v>
      </c>
      <c r="Z3401" s="1">
        <f t="shared" si="1025"/>
        <v>0.95</v>
      </c>
      <c r="AA3401" s="1">
        <f t="shared" si="1018"/>
        <v>5.9721101620871589E-2</v>
      </c>
      <c r="AB3401" s="1">
        <f t="shared" si="1019"/>
        <v>2.4762095</v>
      </c>
      <c r="AC3401" s="1">
        <f t="shared" si="1020"/>
        <v>1.5706972578526825</v>
      </c>
      <c r="AF3401" s="1">
        <f t="shared" si="1021"/>
        <v>7.9481711152456116</v>
      </c>
      <c r="AG3401" s="1">
        <f t="shared" si="1022"/>
        <v>4.854848328180319</v>
      </c>
      <c r="AH3401" s="1">
        <f t="shared" si="1023"/>
        <v>9.8469548054141907</v>
      </c>
      <c r="AI3401">
        <v>3.5</v>
      </c>
      <c r="AJ3401">
        <v>3</v>
      </c>
      <c r="AK3401">
        <v>70</v>
      </c>
      <c r="AL3401">
        <v>3</v>
      </c>
      <c r="AM3401">
        <v>9107</v>
      </c>
      <c r="AN3401">
        <v>9122</v>
      </c>
      <c r="AO3401">
        <v>9093</v>
      </c>
      <c r="AP3401">
        <v>62</v>
      </c>
      <c r="AQ3401">
        <v>0</v>
      </c>
    </row>
    <row r="3402" spans="1:43">
      <c r="A3402" s="27">
        <v>41386</v>
      </c>
      <c r="B3402" s="27"/>
      <c r="C3402">
        <v>13.2</v>
      </c>
      <c r="D3402">
        <v>18.5</v>
      </c>
      <c r="E3402">
        <v>8.5</v>
      </c>
      <c r="F3402">
        <v>41</v>
      </c>
      <c r="G3402">
        <v>25</v>
      </c>
      <c r="H3402">
        <v>12.5</v>
      </c>
      <c r="I3402" s="10">
        <v>935</v>
      </c>
      <c r="J3402">
        <v>2.9</v>
      </c>
      <c r="K3402" s="2">
        <v>10</v>
      </c>
      <c r="L3402" s="1">
        <f t="shared" si="1008"/>
        <v>4.5510729096923344</v>
      </c>
      <c r="M3402" s="1">
        <f t="shared" si="1009"/>
        <v>57</v>
      </c>
      <c r="N3402" s="1">
        <f t="shared" si="1010"/>
        <v>1.5179756049640964</v>
      </c>
      <c r="O3402" s="1">
        <f t="shared" si="1024"/>
        <v>9.9133693158877739E-2</v>
      </c>
      <c r="P3402" s="1">
        <f t="shared" si="1026"/>
        <v>0.58272098017867946</v>
      </c>
      <c r="Q3402">
        <f t="shared" si="1011"/>
        <v>7.7647230119534179</v>
      </c>
      <c r="R3402">
        <f t="shared" si="1012"/>
        <v>12.403148942292134</v>
      </c>
      <c r="S3402">
        <f t="shared" si="1013"/>
        <v>1.6234488144361432</v>
      </c>
      <c r="T3402">
        <v>0.2432</v>
      </c>
      <c r="U3402" s="1">
        <f t="shared" si="1014"/>
        <v>0.20901737042809468</v>
      </c>
      <c r="V3402" s="1">
        <v>112</v>
      </c>
      <c r="W3402" s="1">
        <f t="shared" si="1015"/>
        <v>22.207419714549623</v>
      </c>
      <c r="X3402" s="1">
        <f t="shared" si="1016"/>
        <v>38.255260101300919</v>
      </c>
      <c r="Y3402" s="1">
        <f t="shared" si="1017"/>
        <v>0.98851084098037956</v>
      </c>
      <c r="Z3402" s="1">
        <f t="shared" si="1025"/>
        <v>1.0259999999999998</v>
      </c>
      <c r="AA3402" s="1">
        <f t="shared" si="1018"/>
        <v>5.98752431474638E-2</v>
      </c>
      <c r="AB3402" s="1">
        <f t="shared" si="1019"/>
        <v>2.4698348000000001</v>
      </c>
      <c r="AC3402" s="1">
        <f t="shared" si="1020"/>
        <v>2.1690581179870376</v>
      </c>
      <c r="AF3402" s="1">
        <f t="shared" si="1021"/>
        <v>8.6254286888821809</v>
      </c>
      <c r="AG3402" s="1">
        <f t="shared" si="1022"/>
        <v>4.9665393470503032</v>
      </c>
      <c r="AH3402" s="1">
        <f t="shared" si="1023"/>
        <v>10.539400322530783</v>
      </c>
      <c r="AI3402">
        <v>4</v>
      </c>
      <c r="AJ3402">
        <v>3</v>
      </c>
      <c r="AK3402">
        <v>71</v>
      </c>
      <c r="AL3402">
        <v>5</v>
      </c>
      <c r="AM3402">
        <v>9099</v>
      </c>
      <c r="AN3402">
        <v>9111</v>
      </c>
      <c r="AO3402">
        <v>9080</v>
      </c>
      <c r="AP3402">
        <v>58</v>
      </c>
      <c r="AQ3402">
        <v>0</v>
      </c>
    </row>
    <row r="3403" spans="1:43">
      <c r="A3403" s="27">
        <v>41387</v>
      </c>
      <c r="B3403" s="27"/>
      <c r="C3403">
        <v>15.4</v>
      </c>
      <c r="D3403">
        <v>22.3</v>
      </c>
      <c r="E3403">
        <v>8.5</v>
      </c>
      <c r="F3403">
        <v>39</v>
      </c>
      <c r="G3403">
        <v>23</v>
      </c>
      <c r="H3403">
        <v>12.6</v>
      </c>
      <c r="I3403" s="10">
        <v>935</v>
      </c>
      <c r="J3403">
        <v>2.5</v>
      </c>
      <c r="K3403" s="2">
        <v>10</v>
      </c>
      <c r="L3403" s="1">
        <f t="shared" si="1008"/>
        <v>4.8393216602696709</v>
      </c>
      <c r="M3403" s="1">
        <f t="shared" si="1009"/>
        <v>55</v>
      </c>
      <c r="N3403" s="1">
        <f t="shared" si="1010"/>
        <v>1.7503347478886555</v>
      </c>
      <c r="O3403" s="1">
        <f t="shared" si="1024"/>
        <v>0.11232659257616021</v>
      </c>
      <c r="P3403" s="1">
        <f t="shared" si="1026"/>
        <v>0.61506729995211185</v>
      </c>
      <c r="Q3403">
        <f t="shared" si="1011"/>
        <v>7.9352461052698224</v>
      </c>
      <c r="R3403">
        <f t="shared" si="1012"/>
        <v>12.415097349656248</v>
      </c>
      <c r="S3403">
        <f t="shared" si="1013"/>
        <v>1.6250127421016032</v>
      </c>
      <c r="T3403">
        <v>0.2432</v>
      </c>
      <c r="U3403" s="1">
        <f t="shared" si="1014"/>
        <v>0.21503294574064596</v>
      </c>
      <c r="V3403" s="1">
        <v>113</v>
      </c>
      <c r="W3403" s="1">
        <f t="shared" si="1015"/>
        <v>22.323049035351563</v>
      </c>
      <c r="X3403" s="1">
        <f t="shared" si="1016"/>
        <v>38.27460510279397</v>
      </c>
      <c r="Y3403" s="1">
        <f t="shared" si="1017"/>
        <v>0.98798047770001152</v>
      </c>
      <c r="Z3403" s="1">
        <f t="shared" si="1025"/>
        <v>0.83600000000000041</v>
      </c>
      <c r="AA3403" s="1">
        <f t="shared" si="1018"/>
        <v>6.0001429492019087E-2</v>
      </c>
      <c r="AB3403" s="1">
        <f t="shared" si="1019"/>
        <v>2.4646406000000001</v>
      </c>
      <c r="AC3403" s="1">
        <f t="shared" si="1020"/>
        <v>1.8698776879198602</v>
      </c>
      <c r="AF3403" s="1">
        <f t="shared" si="1021"/>
        <v>10.857158587524705</v>
      </c>
      <c r="AG3403" s="1">
        <f t="shared" si="1022"/>
        <v>5.001275046793622</v>
      </c>
      <c r="AH3403" s="1">
        <f t="shared" si="1023"/>
        <v>11.129977953932503</v>
      </c>
      <c r="AI3403">
        <v>3.7</v>
      </c>
      <c r="AJ3403">
        <v>10</v>
      </c>
      <c r="AK3403">
        <v>60</v>
      </c>
      <c r="AL3403">
        <v>3</v>
      </c>
      <c r="AM3403">
        <v>9075</v>
      </c>
      <c r="AN3403">
        <v>9091</v>
      </c>
      <c r="AO3403">
        <v>9060</v>
      </c>
      <c r="AP3403">
        <v>64</v>
      </c>
      <c r="AQ3403">
        <v>0</v>
      </c>
    </row>
    <row r="3404" spans="1:43">
      <c r="A3404" s="27">
        <v>41388</v>
      </c>
      <c r="B3404" s="27"/>
      <c r="C3404">
        <v>18.7</v>
      </c>
      <c r="D3404">
        <v>26.3</v>
      </c>
      <c r="E3404">
        <v>11.8</v>
      </c>
      <c r="F3404">
        <v>34</v>
      </c>
      <c r="G3404">
        <v>15</v>
      </c>
      <c r="H3404">
        <v>12.6</v>
      </c>
      <c r="I3404" s="10">
        <v>935</v>
      </c>
      <c r="J3404">
        <v>2.7</v>
      </c>
      <c r="K3404" s="2">
        <v>10</v>
      </c>
      <c r="L3404" s="1">
        <f t="shared" si="1008"/>
        <v>5.4018709681647303</v>
      </c>
      <c r="M3404" s="1">
        <f t="shared" si="1009"/>
        <v>53</v>
      </c>
      <c r="N3404" s="1">
        <f t="shared" si="1010"/>
        <v>2.1573081365851827</v>
      </c>
      <c r="O3404" s="1">
        <f t="shared" si="1024"/>
        <v>0.13489759435617185</v>
      </c>
      <c r="P3404" s="1">
        <f t="shared" si="1026"/>
        <v>0.62362378480498948</v>
      </c>
      <c r="Q3404">
        <f t="shared" si="1011"/>
        <v>8.3120917610262612</v>
      </c>
      <c r="R3404">
        <f t="shared" si="1012"/>
        <v>12.426951344844529</v>
      </c>
      <c r="S3404">
        <f t="shared" si="1013"/>
        <v>1.6265643121524254</v>
      </c>
      <c r="T3404">
        <v>0.2432</v>
      </c>
      <c r="U3404" s="1">
        <f t="shared" si="1014"/>
        <v>0.22098490727484435</v>
      </c>
      <c r="V3404" s="1">
        <v>114</v>
      </c>
      <c r="W3404" s="1">
        <f t="shared" si="1015"/>
        <v>22.319123985229155</v>
      </c>
      <c r="X3404" s="1">
        <f t="shared" si="1016"/>
        <v>38.292346228941923</v>
      </c>
      <c r="Y3404" s="1">
        <f t="shared" si="1017"/>
        <v>0.98745367018745789</v>
      </c>
      <c r="Z3404" s="1">
        <f t="shared" si="1025"/>
        <v>1.2539999999999996</v>
      </c>
      <c r="AA3404" s="1">
        <f t="shared" si="1018"/>
        <v>6.0191709432103807E-2</v>
      </c>
      <c r="AB3404" s="1">
        <f t="shared" si="1019"/>
        <v>2.4568493</v>
      </c>
      <c r="AC3404" s="1">
        <f t="shared" si="1020"/>
        <v>2.019467902953449</v>
      </c>
      <c r="AF3404" s="1">
        <f t="shared" si="1021"/>
        <v>12.240993818459547</v>
      </c>
      <c r="AG3404" s="1">
        <f t="shared" si="1022"/>
        <v>4.9671323127946359</v>
      </c>
      <c r="AH3404" s="1">
        <f t="shared" si="1023"/>
        <v>11.111040950610148</v>
      </c>
      <c r="AI3404">
        <v>4.2</v>
      </c>
      <c r="AJ3404">
        <v>10</v>
      </c>
      <c r="AK3404">
        <v>67</v>
      </c>
      <c r="AL3404">
        <v>16</v>
      </c>
      <c r="AM3404">
        <v>9060</v>
      </c>
      <c r="AN3404">
        <v>9081</v>
      </c>
      <c r="AO3404">
        <v>9031</v>
      </c>
      <c r="AP3404">
        <v>65</v>
      </c>
      <c r="AQ3404">
        <v>0</v>
      </c>
    </row>
    <row r="3405" spans="1:43">
      <c r="A3405" s="27">
        <v>41389</v>
      </c>
      <c r="B3405" s="27"/>
      <c r="C3405">
        <v>19.100000000000001</v>
      </c>
      <c r="D3405">
        <v>25.4</v>
      </c>
      <c r="E3405">
        <v>13.8</v>
      </c>
      <c r="F3405">
        <v>34</v>
      </c>
      <c r="G3405">
        <v>16</v>
      </c>
      <c r="H3405">
        <v>12.1</v>
      </c>
      <c r="I3405" s="10">
        <v>935</v>
      </c>
      <c r="J3405">
        <v>2.2999999999999998</v>
      </c>
      <c r="K3405" s="2">
        <v>10</v>
      </c>
      <c r="L3405" s="1">
        <f t="shared" si="1008"/>
        <v>5.4012531647995301</v>
      </c>
      <c r="M3405" s="1">
        <f t="shared" si="1009"/>
        <v>52</v>
      </c>
      <c r="N3405" s="1">
        <f t="shared" si="1010"/>
        <v>2.2118636482934853</v>
      </c>
      <c r="O3405" s="1">
        <f t="shared" si="1024"/>
        <v>0.13787777408037091</v>
      </c>
      <c r="P3405" s="1">
        <f t="shared" si="1026"/>
        <v>0.67001609534724293</v>
      </c>
      <c r="Q3405">
        <f t="shared" si="1011"/>
        <v>7.915916765897177</v>
      </c>
      <c r="R3405">
        <f t="shared" si="1012"/>
        <v>12.438707372182714</v>
      </c>
      <c r="S3405">
        <f t="shared" si="1013"/>
        <v>1.6281030591862191</v>
      </c>
      <c r="T3405">
        <v>0.2432</v>
      </c>
      <c r="U3405" s="1">
        <f t="shared" si="1014"/>
        <v>0.22687149424579917</v>
      </c>
      <c r="V3405" s="1">
        <v>115</v>
      </c>
      <c r="W3405" s="1">
        <f t="shared" si="1015"/>
        <v>21.721560337862247</v>
      </c>
      <c r="X3405" s="1">
        <f t="shared" si="1016"/>
        <v>38.308521671308547</v>
      </c>
      <c r="Y3405" s="1">
        <f t="shared" si="1017"/>
        <v>0.98693057428961106</v>
      </c>
      <c r="Z3405" s="1">
        <f t="shared" si="1025"/>
        <v>0.1520000000000008</v>
      </c>
      <c r="AA3405" s="1">
        <f t="shared" si="1018"/>
        <v>6.0214855707184607E-2</v>
      </c>
      <c r="AB3405" s="1">
        <f t="shared" si="1019"/>
        <v>2.4559048999999997</v>
      </c>
      <c r="AC3405" s="1">
        <f t="shared" si="1020"/>
        <v>1.7202874728862712</v>
      </c>
      <c r="AF3405" s="1">
        <f t="shared" si="1021"/>
        <v>11.07333884698617</v>
      </c>
      <c r="AG3405" s="1">
        <f t="shared" si="1022"/>
        <v>4.9181309922979057</v>
      </c>
      <c r="AH3405" s="1">
        <f t="shared" si="1023"/>
        <v>11.9741598772169</v>
      </c>
      <c r="AI3405">
        <v>4.4000000000000004</v>
      </c>
      <c r="AJ3405">
        <v>16</v>
      </c>
      <c r="AK3405">
        <v>83</v>
      </c>
      <c r="AL3405">
        <v>1</v>
      </c>
      <c r="AM3405">
        <v>9067</v>
      </c>
      <c r="AN3405">
        <v>9085</v>
      </c>
      <c r="AO3405">
        <v>9035</v>
      </c>
      <c r="AP3405">
        <v>73</v>
      </c>
      <c r="AQ3405">
        <v>0</v>
      </c>
    </row>
    <row r="3406" spans="1:43">
      <c r="A3406" s="27">
        <v>41390</v>
      </c>
      <c r="B3406" s="27"/>
      <c r="C3406">
        <v>16</v>
      </c>
      <c r="D3406">
        <v>22.3</v>
      </c>
      <c r="E3406">
        <v>13.2</v>
      </c>
      <c r="F3406">
        <v>62</v>
      </c>
      <c r="G3406">
        <v>25</v>
      </c>
      <c r="H3406">
        <v>0.9</v>
      </c>
      <c r="I3406" s="10">
        <v>935</v>
      </c>
      <c r="J3406">
        <v>2.6</v>
      </c>
      <c r="K3406" s="2">
        <v>10</v>
      </c>
      <c r="L3406" s="1">
        <f t="shared" si="1008"/>
        <v>3.0964930504203658</v>
      </c>
      <c r="M3406" s="1">
        <f t="shared" si="1009"/>
        <v>99</v>
      </c>
      <c r="N3406" s="1">
        <f t="shared" si="1010"/>
        <v>1.8188820592283421</v>
      </c>
      <c r="O3406" s="1">
        <f t="shared" si="1024"/>
        <v>0.11617324321276941</v>
      </c>
      <c r="P3406" s="1">
        <f t="shared" si="1026"/>
        <v>1.0880912041529927</v>
      </c>
      <c r="Q3406">
        <f t="shared" si="1011"/>
        <v>1.1227181344171961</v>
      </c>
      <c r="R3406">
        <f t="shared" si="1012"/>
        <v>12.450361832844493</v>
      </c>
      <c r="S3406">
        <f t="shared" si="1013"/>
        <v>1.6296285121524205</v>
      </c>
      <c r="T3406">
        <v>0.2432</v>
      </c>
      <c r="U3406" s="1">
        <f t="shared" si="1014"/>
        <v>0.2326909652085542</v>
      </c>
      <c r="V3406" s="1">
        <v>116</v>
      </c>
      <c r="W3406" s="1">
        <f t="shared" si="1015"/>
        <v>8.4437640085100938</v>
      </c>
      <c r="X3406" s="1">
        <f t="shared" si="1016"/>
        <v>38.323170770594224</v>
      </c>
      <c r="Y3406" s="1">
        <f t="shared" si="1017"/>
        <v>0.98641134475534609</v>
      </c>
      <c r="Z3406" s="1">
        <f t="shared" si="1025"/>
        <v>-1.1780000000000006</v>
      </c>
      <c r="AA3406" s="1">
        <f t="shared" si="1018"/>
        <v>6.0035936311138426E-2</v>
      </c>
      <c r="AB3406" s="1">
        <f t="shared" si="1019"/>
        <v>2.4632239999999999</v>
      </c>
      <c r="AC3406" s="1">
        <f t="shared" si="1020"/>
        <v>1.9446727954366547</v>
      </c>
      <c r="AF3406" s="1">
        <f t="shared" si="1021"/>
        <v>8.9872467751020935</v>
      </c>
      <c r="AG3406" s="1">
        <f t="shared" si="1022"/>
        <v>2.9727822576128471</v>
      </c>
      <c r="AH3406" s="1">
        <f t="shared" si="1023"/>
        <v>7.0602211238639159</v>
      </c>
      <c r="AI3406">
        <v>7.9</v>
      </c>
      <c r="AJ3406">
        <v>14</v>
      </c>
      <c r="AK3406">
        <v>123</v>
      </c>
      <c r="AL3406">
        <v>14</v>
      </c>
      <c r="AM3406">
        <v>9075</v>
      </c>
      <c r="AN3406">
        <v>9094</v>
      </c>
      <c r="AO3406">
        <v>9048</v>
      </c>
      <c r="AP3406">
        <v>110</v>
      </c>
      <c r="AQ3406">
        <v>32700</v>
      </c>
    </row>
    <row r="3407" spans="1:43">
      <c r="A3407" s="27">
        <v>41391</v>
      </c>
      <c r="B3407" s="27"/>
      <c r="C3407">
        <v>15.4</v>
      </c>
      <c r="D3407">
        <v>21</v>
      </c>
      <c r="E3407">
        <v>10.6</v>
      </c>
      <c r="F3407">
        <v>72</v>
      </c>
      <c r="G3407">
        <v>30</v>
      </c>
      <c r="H3407">
        <v>11.3</v>
      </c>
      <c r="I3407" s="10">
        <v>935</v>
      </c>
      <c r="J3407">
        <v>3.4</v>
      </c>
      <c r="K3407" s="2">
        <v>10</v>
      </c>
      <c r="L3407" s="1">
        <f t="shared" si="1008"/>
        <v>4.4331399173454562</v>
      </c>
      <c r="M3407" s="1">
        <f t="shared" si="1009"/>
        <v>114</v>
      </c>
      <c r="N3407" s="1">
        <f t="shared" si="1010"/>
        <v>1.7503347478886555</v>
      </c>
      <c r="O3407" s="1">
        <f t="shared" si="1024"/>
        <v>0.11232659257616021</v>
      </c>
      <c r="P3407" s="1">
        <f t="shared" si="1026"/>
        <v>1.1019945946969929</v>
      </c>
      <c r="Q3407">
        <f t="shared" si="1011"/>
        <v>6.039466275938338</v>
      </c>
      <c r="R3407">
        <f t="shared" si="1012"/>
        <v>12.461911085670172</v>
      </c>
      <c r="S3407">
        <f t="shared" si="1013"/>
        <v>1.6311401944594466</v>
      </c>
      <c r="T3407">
        <v>0.2432</v>
      </c>
      <c r="U3407" s="1">
        <f t="shared" si="1014"/>
        <v>0.23844159857326322</v>
      </c>
      <c r="V3407" s="1">
        <v>117</v>
      </c>
      <c r="W3407" s="1">
        <f t="shared" si="1015"/>
        <v>20.763102558175905</v>
      </c>
      <c r="X3407" s="1">
        <f t="shared" si="1016"/>
        <v>38.336333946123837</v>
      </c>
      <c r="Y3407" s="1">
        <f t="shared" si="1017"/>
        <v>0.98589613518974173</v>
      </c>
      <c r="Z3407" s="1">
        <f t="shared" si="1025"/>
        <v>-0.22799999999999987</v>
      </c>
      <c r="AA3407" s="1">
        <f t="shared" si="1018"/>
        <v>6.0001429492019087E-2</v>
      </c>
      <c r="AB3407" s="1">
        <f t="shared" si="1019"/>
        <v>2.4646406000000001</v>
      </c>
      <c r="AC3407" s="1">
        <f t="shared" si="1020"/>
        <v>2.5430336555710098</v>
      </c>
      <c r="AF3407" s="1">
        <f t="shared" si="1021"/>
        <v>9.4404602704917124</v>
      </c>
      <c r="AG3407" s="1">
        <f t="shared" si="1022"/>
        <v>5.0983308855666563</v>
      </c>
      <c r="AH3407" s="1">
        <f t="shared" si="1023"/>
        <v>12.279648918678433</v>
      </c>
      <c r="AI3407">
        <v>5.5</v>
      </c>
      <c r="AJ3407">
        <v>16</v>
      </c>
      <c r="AK3407">
        <v>121</v>
      </c>
      <c r="AL3407">
        <v>14</v>
      </c>
      <c r="AM3407">
        <v>9099</v>
      </c>
      <c r="AN3407">
        <v>9111</v>
      </c>
      <c r="AO3407">
        <v>9080</v>
      </c>
      <c r="AP3407">
        <v>123</v>
      </c>
      <c r="AQ3407">
        <v>0</v>
      </c>
    </row>
    <row r="3408" spans="1:43">
      <c r="A3408" s="27">
        <v>41392</v>
      </c>
      <c r="B3408" s="27"/>
      <c r="C3408">
        <v>15.3</v>
      </c>
      <c r="D3408">
        <v>19.7</v>
      </c>
      <c r="E3408">
        <v>12.6</v>
      </c>
      <c r="F3408">
        <v>71</v>
      </c>
      <c r="G3408">
        <v>42</v>
      </c>
      <c r="H3408">
        <v>8.6999999999999993</v>
      </c>
      <c r="I3408" s="10">
        <v>935</v>
      </c>
      <c r="J3408">
        <v>3.4</v>
      </c>
      <c r="K3408" s="2">
        <v>10</v>
      </c>
      <c r="L3408" s="1">
        <f t="shared" si="1008"/>
        <v>3.78949702815085</v>
      </c>
      <c r="M3408" s="1">
        <f t="shared" si="1009"/>
        <v>100</v>
      </c>
      <c r="N3408" s="1">
        <f t="shared" si="1010"/>
        <v>1.739133169821284</v>
      </c>
      <c r="O3408" s="1">
        <f t="shared" si="1024"/>
        <v>0.11169612326229417</v>
      </c>
      <c r="P3408" s="1">
        <f t="shared" si="1026"/>
        <v>1.2119045527911929</v>
      </c>
      <c r="Q3408">
        <f t="shared" si="1011"/>
        <v>4.6375292429780384</v>
      </c>
      <c r="R3408">
        <f t="shared" si="1012"/>
        <v>12.473351448171918</v>
      </c>
      <c r="S3408">
        <f t="shared" si="1013"/>
        <v>1.6326376241062721</v>
      </c>
      <c r="T3408">
        <v>0.2432</v>
      </c>
      <c r="U3408" s="1">
        <f t="shared" si="1014"/>
        <v>0.24412169311449314</v>
      </c>
      <c r="V3408" s="1">
        <v>118</v>
      </c>
      <c r="W3408" s="1">
        <f t="shared" si="1015"/>
        <v>17.679697809887777</v>
      </c>
      <c r="X3408" s="1">
        <f t="shared" si="1016"/>
        <v>38.348052624466042</v>
      </c>
      <c r="Y3408" s="1">
        <f t="shared" si="1017"/>
        <v>0.98538509800863816</v>
      </c>
      <c r="Z3408" s="1">
        <f t="shared" si="1025"/>
        <v>-3.7999999999999867E-2</v>
      </c>
      <c r="AA3408" s="1">
        <f t="shared" si="1018"/>
        <v>5.999568221163664E-2</v>
      </c>
      <c r="AB3408" s="1">
        <f t="shared" si="1019"/>
        <v>2.4648767</v>
      </c>
      <c r="AC3408" s="1">
        <f t="shared" si="1020"/>
        <v>2.5430336555710098</v>
      </c>
      <c r="AF3408" s="1">
        <f t="shared" si="1021"/>
        <v>7.7790814515030835</v>
      </c>
      <c r="AG3408" s="1">
        <f t="shared" si="1022"/>
        <v>4.6100867158369141</v>
      </c>
      <c r="AH3408" s="1">
        <f t="shared" si="1023"/>
        <v>10.721916440917985</v>
      </c>
      <c r="AI3408">
        <v>7.8</v>
      </c>
      <c r="AJ3408">
        <v>14</v>
      </c>
      <c r="AK3408">
        <v>120</v>
      </c>
      <c r="AL3408">
        <v>14</v>
      </c>
      <c r="AM3408">
        <v>9098</v>
      </c>
      <c r="AN3408">
        <v>9117</v>
      </c>
      <c r="AO3408">
        <v>9073</v>
      </c>
      <c r="AP3408">
        <v>122</v>
      </c>
      <c r="AQ3408">
        <v>0</v>
      </c>
    </row>
    <row r="3409" spans="1:43">
      <c r="A3409" s="27">
        <v>41393</v>
      </c>
      <c r="B3409" s="27"/>
      <c r="C3409">
        <v>12.4</v>
      </c>
      <c r="D3409">
        <v>16.399999999999999</v>
      </c>
      <c r="E3409">
        <v>10.7</v>
      </c>
      <c r="F3409">
        <v>88</v>
      </c>
      <c r="G3409">
        <v>65</v>
      </c>
      <c r="H3409">
        <v>1.1000000000000001</v>
      </c>
      <c r="I3409" s="10">
        <v>935</v>
      </c>
      <c r="J3409">
        <v>1.4</v>
      </c>
      <c r="K3409" s="2">
        <v>10</v>
      </c>
      <c r="L3409" s="1">
        <f t="shared" si="1008"/>
        <v>2.0516420387643661</v>
      </c>
      <c r="M3409" s="1">
        <f t="shared" si="1009"/>
        <v>111</v>
      </c>
      <c r="N3409" s="1">
        <f t="shared" si="1010"/>
        <v>1.4404604588486194</v>
      </c>
      <c r="O3409" s="1">
        <f t="shared" si="1024"/>
        <v>9.4675195502711237E-2</v>
      </c>
      <c r="P3409" s="1">
        <f t="shared" si="1026"/>
        <v>1.3207983394481917</v>
      </c>
      <c r="Q3409">
        <f t="shared" si="1011"/>
        <v>1.0615324086311166</v>
      </c>
      <c r="R3409">
        <f t="shared" si="1012"/>
        <v>12.484679197729495</v>
      </c>
      <c r="S3409">
        <f t="shared" si="1013"/>
        <v>1.6341203138389391</v>
      </c>
      <c r="T3409">
        <v>0.2432</v>
      </c>
      <c r="U3409" s="1">
        <f t="shared" si="1014"/>
        <v>0.24972956847450212</v>
      </c>
      <c r="V3409" s="1">
        <v>119</v>
      </c>
      <c r="W3409" s="1">
        <f t="shared" si="1015"/>
        <v>8.6851624173436086</v>
      </c>
      <c r="X3409" s="1">
        <f t="shared" si="1016"/>
        <v>38.358369167303579</v>
      </c>
      <c r="Y3409" s="1">
        <f t="shared" si="1017"/>
        <v>0.98487838439354769</v>
      </c>
      <c r="Z3409" s="1">
        <f t="shared" si="1025"/>
        <v>-1.1020000000000001</v>
      </c>
      <c r="AA3409" s="1">
        <f t="shared" si="1018"/>
        <v>5.9829488695284393E-2</v>
      </c>
      <c r="AB3409" s="1">
        <f t="shared" si="1019"/>
        <v>2.4717235999999998</v>
      </c>
      <c r="AC3409" s="1">
        <f t="shared" si="1020"/>
        <v>1.0471315052351216</v>
      </c>
      <c r="AF3409" s="1">
        <f t="shared" si="1021"/>
        <v>6.3611017340809957</v>
      </c>
      <c r="AG3409" s="1">
        <f t="shared" si="1022"/>
        <v>2.9774290725179102</v>
      </c>
      <c r="AH3409" s="1">
        <f t="shared" si="1023"/>
        <v>6.7369278890902979</v>
      </c>
      <c r="AI3409">
        <v>7.4</v>
      </c>
      <c r="AJ3409">
        <v>15</v>
      </c>
      <c r="AK3409">
        <v>102</v>
      </c>
      <c r="AL3409">
        <v>15</v>
      </c>
      <c r="AM3409">
        <v>9142</v>
      </c>
      <c r="AN3409">
        <v>9153</v>
      </c>
      <c r="AO3409">
        <v>9089</v>
      </c>
      <c r="AP3409">
        <v>126</v>
      </c>
      <c r="AQ3409">
        <v>78</v>
      </c>
    </row>
    <row r="3410" spans="1:43">
      <c r="A3410" s="27">
        <v>41394</v>
      </c>
      <c r="B3410" s="27"/>
      <c r="C3410">
        <v>13.5</v>
      </c>
      <c r="D3410">
        <v>16.8</v>
      </c>
      <c r="E3410">
        <v>10.3</v>
      </c>
      <c r="F3410">
        <v>77</v>
      </c>
      <c r="G3410">
        <v>51</v>
      </c>
      <c r="H3410">
        <v>4.0999999999999996</v>
      </c>
      <c r="I3410" s="10">
        <v>935</v>
      </c>
      <c r="J3410">
        <v>1.9</v>
      </c>
      <c r="K3410" s="2">
        <v>10</v>
      </c>
      <c r="L3410" s="1">
        <f t="shared" si="1008"/>
        <v>2.6057387747308276</v>
      </c>
      <c r="M3410" s="1">
        <f t="shared" si="1009"/>
        <v>103</v>
      </c>
      <c r="N3410" s="1">
        <f t="shared" si="1010"/>
        <v>1.5479739445616383</v>
      </c>
      <c r="O3410" s="1">
        <f t="shared" si="1024"/>
        <v>0.10085107599562729</v>
      </c>
      <c r="P3410" s="1">
        <f t="shared" si="1026"/>
        <v>1.1334908784106099</v>
      </c>
      <c r="Q3410">
        <f t="shared" si="1011"/>
        <v>2.4955835754053695</v>
      </c>
      <c r="R3410">
        <f t="shared" si="1012"/>
        <v>12.495890572979961</v>
      </c>
      <c r="S3410">
        <f t="shared" si="1013"/>
        <v>1.6355877713324558</v>
      </c>
      <c r="T3410">
        <v>0.2432</v>
      </c>
      <c r="U3410" s="1">
        <f t="shared" si="1014"/>
        <v>0.25526356566034364</v>
      </c>
      <c r="V3410" s="1">
        <v>120</v>
      </c>
      <c r="W3410" s="1">
        <f t="shared" si="1015"/>
        <v>12.232329783169943</v>
      </c>
      <c r="X3410" s="1">
        <f t="shared" si="1016"/>
        <v>38.367326798672735</v>
      </c>
      <c r="Y3410" s="1">
        <f t="shared" si="1017"/>
        <v>0.98437614424693076</v>
      </c>
      <c r="Z3410" s="1">
        <f t="shared" si="1025"/>
        <v>0.41799999999999987</v>
      </c>
      <c r="AA3410" s="1">
        <f t="shared" si="1018"/>
        <v>5.9892419114236407E-2</v>
      </c>
      <c r="AB3410" s="1">
        <f t="shared" si="1019"/>
        <v>2.4691264999999998</v>
      </c>
      <c r="AC3410" s="1">
        <f t="shared" si="1020"/>
        <v>1.4211070428190937</v>
      </c>
      <c r="AF3410" s="1">
        <f t="shared" si="1021"/>
        <v>7.0419087503694975</v>
      </c>
      <c r="AG3410" s="1">
        <f t="shared" si="1022"/>
        <v>3.6134196540439616</v>
      </c>
      <c r="AH3410" s="1">
        <f t="shared" si="1023"/>
        <v>7.3667368778408813</v>
      </c>
      <c r="AI3410">
        <v>3.8</v>
      </c>
      <c r="AJ3410">
        <v>14</v>
      </c>
      <c r="AK3410">
        <v>62</v>
      </c>
      <c r="AL3410">
        <v>2</v>
      </c>
      <c r="AM3410">
        <v>9141</v>
      </c>
      <c r="AN3410">
        <v>9169</v>
      </c>
      <c r="AO3410">
        <v>9114</v>
      </c>
      <c r="AP3410">
        <v>118</v>
      </c>
      <c r="AQ3410">
        <v>0</v>
      </c>
    </row>
    <row r="3411" spans="1:43">
      <c r="A3411" s="27">
        <v>41395</v>
      </c>
      <c r="B3411" s="27"/>
      <c r="C3411">
        <v>15.4</v>
      </c>
      <c r="D3411">
        <v>19.899999999999999</v>
      </c>
      <c r="E3411">
        <v>11.5</v>
      </c>
      <c r="F3411">
        <v>56</v>
      </c>
      <c r="G3411">
        <v>27</v>
      </c>
      <c r="H3411">
        <v>9</v>
      </c>
      <c r="I3411" s="10">
        <v>935</v>
      </c>
      <c r="J3411">
        <v>1.7</v>
      </c>
      <c r="K3411" s="2">
        <v>10</v>
      </c>
      <c r="L3411" s="1">
        <f t="shared" si="1008"/>
        <v>3.8059999052565834</v>
      </c>
      <c r="M3411" s="1">
        <f t="shared" si="1009"/>
        <v>85</v>
      </c>
      <c r="N3411" s="1">
        <f t="shared" si="1010"/>
        <v>1.7503347478886555</v>
      </c>
      <c r="O3411" s="1">
        <f t="shared" si="1024"/>
        <v>0.11232659257616021</v>
      </c>
      <c r="P3411" s="1">
        <f t="shared" si="1026"/>
        <v>0.89072969932666179</v>
      </c>
      <c r="Q3411">
        <f t="shared" si="1011"/>
        <v>5.2968538729596775</v>
      </c>
      <c r="R3411">
        <f t="shared" si="1012"/>
        <v>12.506981775404466</v>
      </c>
      <c r="S3411">
        <f t="shared" si="1013"/>
        <v>1.6370394993984902</v>
      </c>
      <c r="T3411">
        <v>0.2432</v>
      </c>
      <c r="U3411" s="1">
        <f t="shared" si="1014"/>
        <v>0.26072204753465189</v>
      </c>
      <c r="V3411" s="1">
        <v>121</v>
      </c>
      <c r="W3411" s="1">
        <f t="shared" si="1015"/>
        <v>18.018784991688527</v>
      </c>
      <c r="X3411" s="1">
        <f t="shared" si="1016"/>
        <v>38.374969531689743</v>
      </c>
      <c r="Y3411" s="1">
        <f t="shared" si="1017"/>
        <v>0.98387852614784932</v>
      </c>
      <c r="Z3411" s="1">
        <f t="shared" si="1025"/>
        <v>0.7220000000000002</v>
      </c>
      <c r="AA3411" s="1">
        <f t="shared" si="1018"/>
        <v>6.0001429492019087E-2</v>
      </c>
      <c r="AB3411" s="1">
        <f t="shared" si="1019"/>
        <v>2.4646406000000001</v>
      </c>
      <c r="AC3411" s="1">
        <f t="shared" si="1020"/>
        <v>1.2715168277855049</v>
      </c>
      <c r="AF3411" s="1">
        <f t="shared" si="1021"/>
        <v>8.4928529869900284</v>
      </c>
      <c r="AG3411" s="1">
        <f t="shared" si="1022"/>
        <v>4.5198380933126376</v>
      </c>
      <c r="AH3411" s="1">
        <f t="shared" si="1023"/>
        <v>9.8554391241693704</v>
      </c>
      <c r="AI3411">
        <v>4</v>
      </c>
      <c r="AJ3411">
        <v>16</v>
      </c>
      <c r="AK3411">
        <v>82</v>
      </c>
      <c r="AL3411">
        <v>15</v>
      </c>
      <c r="AM3411">
        <v>9149</v>
      </c>
      <c r="AN3411">
        <v>9160</v>
      </c>
      <c r="AO3411">
        <v>9114</v>
      </c>
      <c r="AP3411">
        <v>93</v>
      </c>
      <c r="AQ3411">
        <v>32700</v>
      </c>
    </row>
    <row r="3412" spans="1:43">
      <c r="A3412" s="27">
        <v>41396</v>
      </c>
      <c r="B3412" s="27"/>
      <c r="C3412">
        <v>16.5</v>
      </c>
      <c r="D3412">
        <v>21</v>
      </c>
      <c r="E3412">
        <v>12.1</v>
      </c>
      <c r="F3412">
        <v>46</v>
      </c>
      <c r="G3412">
        <v>30</v>
      </c>
      <c r="H3412">
        <v>11.3</v>
      </c>
      <c r="I3412" s="10">
        <v>935</v>
      </c>
      <c r="J3412">
        <v>2.2999999999999998</v>
      </c>
      <c r="K3412" s="2">
        <v>10</v>
      </c>
      <c r="L3412" s="1">
        <f t="shared" si="1008"/>
        <v>4.6792847842127649</v>
      </c>
      <c r="M3412" s="1">
        <f t="shared" si="1009"/>
        <v>62</v>
      </c>
      <c r="N3412" s="1">
        <f t="shared" si="1010"/>
        <v>1.8777904954698514</v>
      </c>
      <c r="O3412" s="1">
        <f t="shared" si="1024"/>
        <v>0.11946367073028115</v>
      </c>
      <c r="P3412" s="1">
        <f t="shared" si="1026"/>
        <v>0.81098640265839617</v>
      </c>
      <c r="Q3412">
        <f t="shared" si="1011"/>
        <v>6.7323191215734486</v>
      </c>
      <c r="R3412">
        <f t="shared" si="1012"/>
        <v>12.517948971114716</v>
      </c>
      <c r="S3412">
        <f t="shared" si="1013"/>
        <v>1.6384749962192038</v>
      </c>
      <c r="T3412">
        <v>0.2432</v>
      </c>
      <c r="U3412" s="1">
        <f t="shared" si="1014"/>
        <v>0.26610339929995996</v>
      </c>
      <c r="V3412" s="1">
        <v>122</v>
      </c>
      <c r="W3412" s="1">
        <f t="shared" si="1015"/>
        <v>20.727496822875835</v>
      </c>
      <c r="X3412" s="1">
        <f t="shared" si="1016"/>
        <v>38.381342094880758</v>
      </c>
      <c r="Y3412" s="1">
        <f t="shared" si="1017"/>
        <v>0.9833856773080123</v>
      </c>
      <c r="Z3412" s="1">
        <f t="shared" si="1025"/>
        <v>0.41799999999999987</v>
      </c>
      <c r="AA3412" s="1">
        <f t="shared" si="1018"/>
        <v>6.0064722326826324E-2</v>
      </c>
      <c r="AB3412" s="1">
        <f t="shared" si="1019"/>
        <v>2.4620435000000001</v>
      </c>
      <c r="AC3412" s="1">
        <f t="shared" si="1020"/>
        <v>1.7202874728862712</v>
      </c>
      <c r="AF3412" s="1">
        <f t="shared" si="1021"/>
        <v>9.0331062006541245</v>
      </c>
      <c r="AG3412" s="1">
        <f t="shared" si="1022"/>
        <v>4.9131063556763896</v>
      </c>
      <c r="AH3412" s="1">
        <f t="shared" si="1023"/>
        <v>11.383682090648948</v>
      </c>
      <c r="AI3412">
        <v>4.7</v>
      </c>
      <c r="AJ3412">
        <v>15</v>
      </c>
      <c r="AK3412">
        <v>89</v>
      </c>
      <c r="AL3412">
        <v>16</v>
      </c>
      <c r="AM3412">
        <v>9152</v>
      </c>
      <c r="AN3412">
        <v>9168</v>
      </c>
      <c r="AO3412">
        <v>9131</v>
      </c>
      <c r="AP3412">
        <v>84</v>
      </c>
      <c r="AQ3412">
        <v>0</v>
      </c>
    </row>
    <row r="3413" spans="1:43">
      <c r="A3413" s="27">
        <v>41397</v>
      </c>
      <c r="B3413" s="27"/>
      <c r="C3413">
        <v>17.399999999999999</v>
      </c>
      <c r="D3413">
        <v>25.2</v>
      </c>
      <c r="E3413">
        <v>11.5</v>
      </c>
      <c r="F3413">
        <v>37</v>
      </c>
      <c r="G3413">
        <v>15</v>
      </c>
      <c r="H3413">
        <v>12.6</v>
      </c>
      <c r="I3413" s="10">
        <v>935</v>
      </c>
      <c r="J3413">
        <v>2.7</v>
      </c>
      <c r="K3413" s="2">
        <v>10</v>
      </c>
      <c r="L3413" s="1">
        <f t="shared" si="1008"/>
        <v>5.3471791013404113</v>
      </c>
      <c r="M3413" s="1">
        <f t="shared" si="1009"/>
        <v>59</v>
      </c>
      <c r="N3413" s="1">
        <f t="shared" si="1010"/>
        <v>1.9880479410923457</v>
      </c>
      <c r="O3413" s="1">
        <f t="shared" si="1024"/>
        <v>0.12558591009780062</v>
      </c>
      <c r="P3413" s="1">
        <f t="shared" si="1026"/>
        <v>0.64094902671256748</v>
      </c>
      <c r="Q3413">
        <f t="shared" si="1011"/>
        <v>8.1149712704663717</v>
      </c>
      <c r="R3413">
        <f t="shared" si="1012"/>
        <v>12.528788292841387</v>
      </c>
      <c r="S3413">
        <f t="shared" si="1013"/>
        <v>1.6398937556075115</v>
      </c>
      <c r="T3413">
        <v>0.2432</v>
      </c>
      <c r="U3413" s="1">
        <f t="shared" si="1014"/>
        <v>0.27140602897640986</v>
      </c>
      <c r="V3413" s="1">
        <v>123</v>
      </c>
      <c r="W3413" s="1">
        <f t="shared" si="1015"/>
        <v>22.252198313051704</v>
      </c>
      <c r="X3413" s="1">
        <f t="shared" si="1016"/>
        <v>38.386489858230412</v>
      </c>
      <c r="Y3413" s="1">
        <f t="shared" si="1017"/>
        <v>0.98289774352822612</v>
      </c>
      <c r="Z3413" s="1">
        <f t="shared" si="1025"/>
        <v>0.34199999999999947</v>
      </c>
      <c r="AA3413" s="1">
        <f t="shared" si="1018"/>
        <v>6.0116606778804642E-2</v>
      </c>
      <c r="AB3413" s="1">
        <f t="shared" si="1019"/>
        <v>2.4599186</v>
      </c>
      <c r="AC3413" s="1">
        <f t="shared" si="1020"/>
        <v>2.019467902953449</v>
      </c>
      <c r="AF3413" s="1">
        <f t="shared" si="1021"/>
        <v>11.50294873285115</v>
      </c>
      <c r="AG3413" s="1">
        <f t="shared" si="1022"/>
        <v>4.9748586153071601</v>
      </c>
      <c r="AH3413" s="1">
        <f t="shared" si="1023"/>
        <v>11.754997062415047</v>
      </c>
      <c r="AI3413">
        <v>4.0999999999999996</v>
      </c>
      <c r="AJ3413">
        <v>4</v>
      </c>
      <c r="AK3413">
        <v>74</v>
      </c>
      <c r="AL3413">
        <v>16</v>
      </c>
      <c r="AM3413">
        <v>9076</v>
      </c>
      <c r="AN3413">
        <v>9142</v>
      </c>
      <c r="AO3413">
        <v>9019</v>
      </c>
      <c r="AP3413">
        <v>68</v>
      </c>
      <c r="AQ3413">
        <v>0</v>
      </c>
    </row>
    <row r="3414" spans="1:43">
      <c r="A3414" s="27">
        <v>41398</v>
      </c>
      <c r="B3414" s="27"/>
      <c r="C3414">
        <v>16</v>
      </c>
      <c r="D3414">
        <v>22.8</v>
      </c>
      <c r="E3414">
        <v>13.2</v>
      </c>
      <c r="F3414">
        <v>48</v>
      </c>
      <c r="G3414">
        <v>21</v>
      </c>
      <c r="H3414">
        <v>4.8</v>
      </c>
      <c r="I3414" s="10">
        <v>935</v>
      </c>
      <c r="J3414">
        <v>2.6</v>
      </c>
      <c r="K3414" s="2">
        <v>10</v>
      </c>
      <c r="L3414" s="1">
        <f t="shared" si="1008"/>
        <v>3.873097495254044</v>
      </c>
      <c r="M3414" s="1">
        <f t="shared" si="1009"/>
        <v>75</v>
      </c>
      <c r="N3414" s="1">
        <f t="shared" si="1010"/>
        <v>1.8188820592283421</v>
      </c>
      <c r="O3414" s="1">
        <f t="shared" si="1024"/>
        <v>0.11617324321276941</v>
      </c>
      <c r="P3414" s="1">
        <f t="shared" si="1026"/>
        <v>0.8607775607438537</v>
      </c>
      <c r="Q3414">
        <f t="shared" si="1011"/>
        <v>3.2870591403170661</v>
      </c>
      <c r="R3414">
        <f t="shared" si="1012"/>
        <v>12.539495842125994</v>
      </c>
      <c r="S3414">
        <f t="shared" si="1013"/>
        <v>1.6412952672939785</v>
      </c>
      <c r="T3414">
        <v>0.2432</v>
      </c>
      <c r="U3414" s="1">
        <f t="shared" si="1014"/>
        <v>0.27662836787271189</v>
      </c>
      <c r="V3414" s="1">
        <v>124</v>
      </c>
      <c r="W3414" s="1">
        <f t="shared" si="1015"/>
        <v>13.047932066734893</v>
      </c>
      <c r="X3414" s="1">
        <f t="shared" si="1016"/>
        <v>38.390458759062888</v>
      </c>
      <c r="Y3414" s="1">
        <f t="shared" si="1017"/>
        <v>0.98241486915526144</v>
      </c>
      <c r="Z3414" s="1">
        <f t="shared" si="1025"/>
        <v>-0.53199999999999947</v>
      </c>
      <c r="AA3414" s="1">
        <f t="shared" si="1018"/>
        <v>6.0035936311138426E-2</v>
      </c>
      <c r="AB3414" s="1">
        <f t="shared" si="1019"/>
        <v>2.4632239999999999</v>
      </c>
      <c r="AC3414" s="1">
        <f t="shared" si="1020"/>
        <v>1.9446727954366547</v>
      </c>
      <c r="AF3414" s="1">
        <f t="shared" si="1021"/>
        <v>9.2470552971070248</v>
      </c>
      <c r="AG3414" s="1">
        <f t="shared" si="1022"/>
        <v>3.6778922757347514</v>
      </c>
      <c r="AH3414" s="1">
        <f t="shared" si="1023"/>
        <v>8.5503667043211724</v>
      </c>
      <c r="AI3414">
        <v>6.1</v>
      </c>
      <c r="AJ3414">
        <v>15</v>
      </c>
      <c r="AK3414">
        <v>103</v>
      </c>
      <c r="AL3414">
        <v>1</v>
      </c>
      <c r="AM3414">
        <v>9066</v>
      </c>
      <c r="AN3414">
        <v>9107</v>
      </c>
      <c r="AO3414">
        <v>9017</v>
      </c>
      <c r="AP3414">
        <v>87</v>
      </c>
      <c r="AQ3414">
        <v>4</v>
      </c>
    </row>
    <row r="3415" spans="1:43">
      <c r="A3415" s="27">
        <v>41399</v>
      </c>
      <c r="B3415" s="27"/>
      <c r="C3415">
        <v>9.9</v>
      </c>
      <c r="D3415">
        <v>15.4</v>
      </c>
      <c r="E3415">
        <v>6.3</v>
      </c>
      <c r="F3415">
        <v>73</v>
      </c>
      <c r="G3415">
        <v>30</v>
      </c>
      <c r="H3415">
        <v>10.199999999999999</v>
      </c>
      <c r="I3415" s="10">
        <v>935</v>
      </c>
      <c r="J3415">
        <v>2.1</v>
      </c>
      <c r="K3415" s="2">
        <v>10</v>
      </c>
      <c r="L3415" s="1">
        <f t="shared" si="1008"/>
        <v>3.7880000212871625</v>
      </c>
      <c r="M3415" s="1">
        <f t="shared" si="1009"/>
        <v>116</v>
      </c>
      <c r="N3415" s="1">
        <f t="shared" si="1010"/>
        <v>1.2201575987481763</v>
      </c>
      <c r="O3415" s="1">
        <f t="shared" si="1024"/>
        <v>8.1825930022563817E-2</v>
      </c>
      <c r="P3415" s="1">
        <f t="shared" si="1026"/>
        <v>0.81646325652976315</v>
      </c>
      <c r="Q3415">
        <f t="shared" si="1011"/>
        <v>5.655380419305799</v>
      </c>
      <c r="R3415">
        <f t="shared" si="1012"/>
        <v>12.55006769171742</v>
      </c>
      <c r="S3415">
        <f t="shared" si="1013"/>
        <v>1.6426790172404999</v>
      </c>
      <c r="T3415">
        <v>0.2432</v>
      </c>
      <c r="U3415" s="1">
        <f t="shared" si="1014"/>
        <v>0.28176887105021547</v>
      </c>
      <c r="V3415" s="1">
        <v>125</v>
      </c>
      <c r="W3415" s="1">
        <f t="shared" si="1015"/>
        <v>19.404227828905086</v>
      </c>
      <c r="X3415" s="1">
        <f t="shared" si="1016"/>
        <v>38.393295227867192</v>
      </c>
      <c r="Y3415" s="1">
        <f t="shared" si="1017"/>
        <v>0.98193719703915106</v>
      </c>
      <c r="Z3415" s="1">
        <f t="shared" si="1025"/>
        <v>-2.3180000000000001</v>
      </c>
      <c r="AA3415" s="1">
        <f t="shared" si="1018"/>
        <v>5.9686955664564417E-2</v>
      </c>
      <c r="AB3415" s="1">
        <f t="shared" si="1019"/>
        <v>2.4776260999999997</v>
      </c>
      <c r="AC3415" s="1">
        <f t="shared" si="1020"/>
        <v>1.5706972578526825</v>
      </c>
      <c r="AF3415" s="1">
        <f t="shared" si="1021"/>
        <v>7.3787651798949447</v>
      </c>
      <c r="AG3415" s="1">
        <f t="shared" si="1022"/>
        <v>4.6901169013741928</v>
      </c>
      <c r="AH3415" s="1">
        <f t="shared" si="1023"/>
        <v>11.705667325284683</v>
      </c>
      <c r="AI3415">
        <v>9</v>
      </c>
      <c r="AJ3415">
        <v>15</v>
      </c>
      <c r="AK3415">
        <v>143</v>
      </c>
      <c r="AL3415">
        <v>14</v>
      </c>
      <c r="AM3415">
        <v>9144</v>
      </c>
      <c r="AN3415">
        <v>9168</v>
      </c>
      <c r="AO3415">
        <v>9107</v>
      </c>
      <c r="AP3415">
        <v>84</v>
      </c>
      <c r="AQ3415">
        <v>75</v>
      </c>
    </row>
    <row r="3416" spans="1:43">
      <c r="A3416" s="27">
        <v>41400</v>
      </c>
      <c r="B3416" s="27"/>
      <c r="C3416">
        <v>12.7</v>
      </c>
      <c r="D3416">
        <v>18.5</v>
      </c>
      <c r="E3416">
        <v>8.5</v>
      </c>
      <c r="F3416">
        <v>49</v>
      </c>
      <c r="G3416">
        <v>25</v>
      </c>
      <c r="H3416">
        <v>10.3</v>
      </c>
      <c r="I3416" s="10">
        <v>935</v>
      </c>
      <c r="J3416">
        <v>3.8</v>
      </c>
      <c r="K3416" s="2">
        <v>10</v>
      </c>
      <c r="L3416" s="1">
        <f t="shared" si="1008"/>
        <v>4.2383532288182719</v>
      </c>
      <c r="M3416" s="1">
        <f t="shared" si="1009"/>
        <v>73</v>
      </c>
      <c r="N3416" s="1">
        <f t="shared" si="1010"/>
        <v>1.4691113294420337</v>
      </c>
      <c r="O3416" s="1">
        <f t="shared" si="1024"/>
        <v>9.6326691648855267E-2</v>
      </c>
      <c r="P3416" s="1">
        <f t="shared" si="1026"/>
        <v>0.67153828421708184</v>
      </c>
      <c r="Q3416">
        <f t="shared" si="1011"/>
        <v>6.2439054824391258</v>
      </c>
      <c r="R3416">
        <f t="shared" si="1012"/>
        <v>12.560499888173501</v>
      </c>
      <c r="S3416">
        <f t="shared" si="1013"/>
        <v>1.6440444879808247</v>
      </c>
      <c r="T3416">
        <v>0.2432</v>
      </c>
      <c r="U3416" s="1">
        <f t="shared" si="1014"/>
        <v>0.28682601777995231</v>
      </c>
      <c r="V3416" s="1">
        <v>126</v>
      </c>
      <c r="W3416" s="1">
        <f t="shared" si="1015"/>
        <v>19.51282152297653</v>
      </c>
      <c r="X3416" s="1">
        <f t="shared" si="1016"/>
        <v>38.395046114176445</v>
      </c>
      <c r="Y3416" s="1">
        <f t="shared" si="1017"/>
        <v>0.98146486849092984</v>
      </c>
      <c r="Z3416" s="1">
        <f t="shared" si="1025"/>
        <v>1.0639999999999996</v>
      </c>
      <c r="AA3416" s="1">
        <f t="shared" si="1018"/>
        <v>5.9846638417846959E-2</v>
      </c>
      <c r="AB3416" s="1">
        <f t="shared" si="1019"/>
        <v>2.4710152999999999</v>
      </c>
      <c r="AC3416" s="1">
        <f t="shared" si="1020"/>
        <v>2.8422140856381874</v>
      </c>
      <c r="AF3416" s="1">
        <f t="shared" si="1021"/>
        <v>8.5173181306478423</v>
      </c>
      <c r="AG3416" s="1">
        <f t="shared" si="1022"/>
        <v>4.6158167357153097</v>
      </c>
      <c r="AH3416" s="1">
        <f t="shared" si="1023"/>
        <v>9.4851699150806095</v>
      </c>
      <c r="AI3416">
        <v>5</v>
      </c>
      <c r="AJ3416">
        <v>3</v>
      </c>
      <c r="AK3416">
        <v>98</v>
      </c>
      <c r="AL3416">
        <v>16</v>
      </c>
      <c r="AM3416">
        <v>9135</v>
      </c>
      <c r="AN3416">
        <v>9148</v>
      </c>
      <c r="AO3416">
        <v>9118</v>
      </c>
      <c r="AP3416">
        <v>68</v>
      </c>
      <c r="AQ3416">
        <v>0</v>
      </c>
    </row>
    <row r="3417" spans="1:43">
      <c r="A3417" s="27">
        <v>41401</v>
      </c>
      <c r="B3417" s="27"/>
      <c r="C3417">
        <v>12.9</v>
      </c>
      <c r="D3417">
        <v>18</v>
      </c>
      <c r="E3417">
        <v>8.6</v>
      </c>
      <c r="F3417">
        <v>45</v>
      </c>
      <c r="G3417">
        <v>14</v>
      </c>
      <c r="H3417">
        <v>11.8</v>
      </c>
      <c r="I3417" s="10">
        <v>935</v>
      </c>
      <c r="J3417">
        <v>2</v>
      </c>
      <c r="K3417" s="2">
        <v>10</v>
      </c>
      <c r="L3417" s="1">
        <f t="shared" si="1008"/>
        <v>4.3212459185243128</v>
      </c>
      <c r="M3417" s="1">
        <f t="shared" si="1009"/>
        <v>76</v>
      </c>
      <c r="N3417" s="1">
        <f t="shared" si="1010"/>
        <v>1.4884887514247067</v>
      </c>
      <c r="O3417" s="1">
        <f t="shared" si="1024"/>
        <v>9.7441262071692722E-2</v>
      </c>
      <c r="P3417" s="1">
        <f t="shared" si="1026"/>
        <v>0.56927895887740965</v>
      </c>
      <c r="Q3417">
        <f t="shared" si="1011"/>
        <v>7.301815004769761</v>
      </c>
      <c r="R3417">
        <f t="shared" si="1012"/>
        <v>12.570788454667568</v>
      </c>
      <c r="S3417">
        <f t="shared" si="1013"/>
        <v>1.6453911589879016</v>
      </c>
      <c r="T3417">
        <v>0.2432</v>
      </c>
      <c r="U3417" s="1">
        <f t="shared" si="1014"/>
        <v>0.2917983119925176</v>
      </c>
      <c r="V3417" s="1">
        <v>127</v>
      </c>
      <c r="W3417" s="1">
        <f t="shared" si="1015"/>
        <v>21.267157343648403</v>
      </c>
      <c r="X3417" s="1">
        <f t="shared" si="1016"/>
        <v>38.395758612609079</v>
      </c>
      <c r="Y3417" s="1">
        <f t="shared" si="1017"/>
        <v>0.98099802324083074</v>
      </c>
      <c r="Z3417" s="1">
        <f t="shared" si="1025"/>
        <v>7.6000000000000401E-2</v>
      </c>
      <c r="AA3417" s="1">
        <f t="shared" si="1018"/>
        <v>5.98580770293251E-2</v>
      </c>
      <c r="AB3417" s="1">
        <f t="shared" si="1019"/>
        <v>2.4705431</v>
      </c>
      <c r="AC3417" s="1">
        <f t="shared" si="1020"/>
        <v>1.4959021503358882</v>
      </c>
      <c r="AF3417" s="1">
        <f t="shared" si="1021"/>
        <v>8.3121503661370646</v>
      </c>
      <c r="AG3417" s="1">
        <f t="shared" si="1022"/>
        <v>4.8216839359359271</v>
      </c>
      <c r="AH3417" s="1">
        <f t="shared" si="1023"/>
        <v>10.84097217936176</v>
      </c>
      <c r="AI3417">
        <v>8.4</v>
      </c>
      <c r="AJ3417">
        <v>15</v>
      </c>
      <c r="AK3417">
        <v>140</v>
      </c>
      <c r="AL3417">
        <v>14</v>
      </c>
      <c r="AM3417">
        <v>9163</v>
      </c>
      <c r="AN3417">
        <v>9186</v>
      </c>
      <c r="AO3417">
        <v>9136</v>
      </c>
      <c r="AP3417">
        <v>60</v>
      </c>
      <c r="AQ3417">
        <v>27</v>
      </c>
    </row>
    <row r="3418" spans="1:43">
      <c r="A3418" s="27">
        <v>41402</v>
      </c>
      <c r="B3418" s="27"/>
      <c r="C3418">
        <v>15.1</v>
      </c>
      <c r="D3418">
        <v>23.4</v>
      </c>
      <c r="E3418">
        <v>8.1</v>
      </c>
      <c r="F3418">
        <v>30</v>
      </c>
      <c r="G3418">
        <v>13</v>
      </c>
      <c r="H3418">
        <v>13.4</v>
      </c>
      <c r="I3418" s="10">
        <v>935</v>
      </c>
      <c r="J3418">
        <v>2.9</v>
      </c>
      <c r="K3418" s="2">
        <v>10</v>
      </c>
      <c r="L3418" s="1">
        <f t="shared" si="1008"/>
        <v>5.2191112421012651</v>
      </c>
      <c r="M3418" s="1">
        <f t="shared" si="1009"/>
        <v>47</v>
      </c>
      <c r="N3418" s="1">
        <f t="shared" si="1010"/>
        <v>1.7169184104549529</v>
      </c>
      <c r="O3418" s="1">
        <f t="shared" si="1024"/>
        <v>0.11044419917515146</v>
      </c>
      <c r="P3418" s="1">
        <f t="shared" si="1026"/>
        <v>0.44104566173822424</v>
      </c>
      <c r="Q3418">
        <f t="shared" si="1011"/>
        <v>8.9449576078701494</v>
      </c>
      <c r="R3418">
        <f t="shared" si="1012"/>
        <v>12.580929393999103</v>
      </c>
      <c r="S3418">
        <f t="shared" si="1013"/>
        <v>1.6467185070679455</v>
      </c>
      <c r="T3418">
        <v>0.2432</v>
      </c>
      <c r="U3418" s="1">
        <f t="shared" si="1014"/>
        <v>0.296684282720656</v>
      </c>
      <c r="V3418" s="1">
        <v>128</v>
      </c>
      <c r="W3418" s="1">
        <f t="shared" si="1015"/>
        <v>23.135776145976017</v>
      </c>
      <c r="X3418" s="1">
        <f t="shared" si="1016"/>
        <v>38.395480189176844</v>
      </c>
      <c r="Y3418" s="1">
        <f t="shared" si="1017"/>
        <v>0.9805367993969476</v>
      </c>
      <c r="Z3418" s="1">
        <f t="shared" si="1025"/>
        <v>0.83599999999999974</v>
      </c>
      <c r="AA3418" s="1">
        <f t="shared" si="1018"/>
        <v>5.9984190953283584E-2</v>
      </c>
      <c r="AB3418" s="1">
        <f t="shared" si="1019"/>
        <v>2.4653489</v>
      </c>
      <c r="AC3418" s="1">
        <f t="shared" si="1020"/>
        <v>2.1690581179870376</v>
      </c>
      <c r="AF3418" s="1">
        <f t="shared" si="1021"/>
        <v>11.364479584451528</v>
      </c>
      <c r="AG3418" s="1">
        <f t="shared" si="1022"/>
        <v>4.9374465575125948</v>
      </c>
      <c r="AH3418" s="1">
        <f t="shared" si="1023"/>
        <v>10.904594118376554</v>
      </c>
      <c r="AI3418">
        <v>4.5999999999999996</v>
      </c>
      <c r="AJ3418">
        <v>11</v>
      </c>
      <c r="AK3418">
        <v>62</v>
      </c>
      <c r="AL3418">
        <v>10</v>
      </c>
      <c r="AM3418">
        <v>9115</v>
      </c>
      <c r="AN3418">
        <v>9146</v>
      </c>
      <c r="AO3418">
        <v>9084</v>
      </c>
      <c r="AP3418">
        <v>45</v>
      </c>
      <c r="AQ3418">
        <v>0</v>
      </c>
    </row>
    <row r="3419" spans="1:43">
      <c r="A3419" s="27">
        <v>41403</v>
      </c>
      <c r="B3419" s="27"/>
      <c r="C3419">
        <v>20.100000000000001</v>
      </c>
      <c r="D3419">
        <v>26.9</v>
      </c>
      <c r="E3419">
        <v>12.7</v>
      </c>
      <c r="F3419">
        <v>21</v>
      </c>
      <c r="G3419">
        <v>12</v>
      </c>
      <c r="H3419">
        <v>13</v>
      </c>
      <c r="I3419" s="10">
        <v>935</v>
      </c>
      <c r="J3419">
        <v>1.4</v>
      </c>
      <c r="K3419" s="2">
        <v>10</v>
      </c>
      <c r="L3419" s="1">
        <f t="shared" si="1008"/>
        <v>4.6508221555030396</v>
      </c>
      <c r="M3419" s="1">
        <f t="shared" si="1009"/>
        <v>30</v>
      </c>
      <c r="N3419" s="1">
        <f t="shared" si="1010"/>
        <v>2.3535655268712463</v>
      </c>
      <c r="O3419" s="1">
        <f t="shared" si="1024"/>
        <v>0.14557311096015388</v>
      </c>
      <c r="P3419" s="1">
        <f t="shared" si="1026"/>
        <v>0.43310493574875297</v>
      </c>
      <c r="Q3419">
        <f t="shared" si="1011"/>
        <v>9.2202431359848447</v>
      </c>
      <c r="R3419">
        <f t="shared" si="1012"/>
        <v>12.590918691806996</v>
      </c>
      <c r="S3419">
        <f t="shared" si="1013"/>
        <v>1.6480260067810204</v>
      </c>
      <c r="T3419">
        <v>0.2432</v>
      </c>
      <c r="U3419" s="1">
        <f t="shared" si="1014"/>
        <v>0.30148248453442261</v>
      </c>
      <c r="V3419" s="1">
        <v>129</v>
      </c>
      <c r="W3419" s="1">
        <f t="shared" si="1015"/>
        <v>22.652947400561661</v>
      </c>
      <c r="X3419" s="1">
        <f t="shared" si="1016"/>
        <v>38.394258507962505</v>
      </c>
      <c r="Y3419" s="1">
        <f t="shared" si="1017"/>
        <v>0.98008133340437853</v>
      </c>
      <c r="Z3419" s="1">
        <f t="shared" si="1025"/>
        <v>1.9000000000000008</v>
      </c>
      <c r="AA3419" s="1">
        <f t="shared" si="1018"/>
        <v>6.0272799351202826E-2</v>
      </c>
      <c r="AB3419" s="1">
        <f t="shared" si="1019"/>
        <v>2.4535438999999997</v>
      </c>
      <c r="AC3419" s="1">
        <f t="shared" si="1020"/>
        <v>1.0471315052351216</v>
      </c>
      <c r="AF3419" s="1">
        <f t="shared" si="1021"/>
        <v>12.611812423813561</v>
      </c>
      <c r="AG3419" s="1">
        <f t="shared" si="1022"/>
        <v>4.8333515324627001</v>
      </c>
      <c r="AH3419" s="1">
        <f t="shared" si="1023"/>
        <v>10.276391015728739</v>
      </c>
      <c r="AI3419">
        <v>3.4</v>
      </c>
      <c r="AJ3419">
        <v>2</v>
      </c>
      <c r="AK3419">
        <v>60</v>
      </c>
      <c r="AL3419">
        <v>2</v>
      </c>
      <c r="AM3419">
        <v>9071</v>
      </c>
      <c r="AN3419">
        <v>9096</v>
      </c>
      <c r="AO3419">
        <v>9043</v>
      </c>
      <c r="AP3419">
        <v>47</v>
      </c>
      <c r="AQ3419">
        <v>0</v>
      </c>
    </row>
    <row r="3420" spans="1:43">
      <c r="A3420" s="27">
        <v>41404</v>
      </c>
      <c r="B3420" s="27"/>
      <c r="C3420">
        <v>16.600000000000001</v>
      </c>
      <c r="D3420">
        <v>25.7</v>
      </c>
      <c r="E3420">
        <v>15.5</v>
      </c>
      <c r="F3420">
        <v>44</v>
      </c>
      <c r="G3420">
        <v>13</v>
      </c>
      <c r="H3420">
        <v>2.6</v>
      </c>
      <c r="I3420" s="10">
        <v>935</v>
      </c>
      <c r="J3420">
        <v>2.4</v>
      </c>
      <c r="K3420" s="2">
        <v>10</v>
      </c>
      <c r="L3420" s="1">
        <f t="shared" si="1008"/>
        <v>3.7355045227839376</v>
      </c>
      <c r="M3420" s="1">
        <f t="shared" si="1009"/>
        <v>75</v>
      </c>
      <c r="N3420" s="1">
        <f t="shared" si="1010"/>
        <v>1.8897707105254968</v>
      </c>
      <c r="O3420" s="1">
        <f t="shared" si="1024"/>
        <v>0.1201311586782</v>
      </c>
      <c r="P3420" s="1">
        <f t="shared" si="1026"/>
        <v>0.87531871806204931</v>
      </c>
      <c r="Q3420">
        <f t="shared" si="1011"/>
        <v>2.1782361208009027</v>
      </c>
      <c r="R3420">
        <f t="shared" si="1012"/>
        <v>12.600752319983112</v>
      </c>
      <c r="S3420">
        <f t="shared" si="1013"/>
        <v>1.6493131308878419</v>
      </c>
      <c r="T3420">
        <v>0.2432</v>
      </c>
      <c r="U3420" s="1">
        <f t="shared" si="1014"/>
        <v>0.30619149796878808</v>
      </c>
      <c r="V3420" s="1">
        <v>130</v>
      </c>
      <c r="W3420" s="1">
        <f t="shared" si="1015"/>
        <v>10.440347451849048</v>
      </c>
      <c r="X3420" s="1">
        <f t="shared" si="1016"/>
        <v>38.392141358267196</v>
      </c>
      <c r="Y3420" s="1">
        <f t="shared" si="1017"/>
        <v>0.97963176000486096</v>
      </c>
      <c r="Z3420" s="1">
        <f t="shared" si="1025"/>
        <v>-1.33</v>
      </c>
      <c r="AA3420" s="1">
        <f t="shared" si="1018"/>
        <v>6.0070482842836372E-2</v>
      </c>
      <c r="AB3420" s="1">
        <f t="shared" si="1019"/>
        <v>2.4618074000000001</v>
      </c>
      <c r="AC3420" s="1">
        <f t="shared" si="1020"/>
        <v>1.7950825804030659</v>
      </c>
      <c r="AF3420" s="1">
        <f t="shared" si="1021"/>
        <v>9.7012724274953808</v>
      </c>
      <c r="AG3420" s="1">
        <f t="shared" si="1022"/>
        <v>3.258550174672914</v>
      </c>
      <c r="AH3420" s="1">
        <f t="shared" si="1023"/>
        <v>8.0571542672411187</v>
      </c>
      <c r="AI3420">
        <v>4.5999999999999996</v>
      </c>
      <c r="AJ3420">
        <v>15</v>
      </c>
      <c r="AK3420">
        <v>81</v>
      </c>
      <c r="AL3420">
        <v>2</v>
      </c>
      <c r="AM3420">
        <v>9083</v>
      </c>
      <c r="AN3420">
        <v>9124</v>
      </c>
      <c r="AO3420">
        <v>9043</v>
      </c>
      <c r="AP3420">
        <v>82</v>
      </c>
      <c r="AQ3420">
        <v>0</v>
      </c>
    </row>
    <row r="3421" spans="1:43">
      <c r="A3421" s="27">
        <v>41405</v>
      </c>
      <c r="B3421" s="27"/>
      <c r="C3421">
        <v>16.100000000000001</v>
      </c>
      <c r="D3421">
        <v>20.399999999999999</v>
      </c>
      <c r="E3421">
        <v>12.6</v>
      </c>
      <c r="F3421">
        <v>46</v>
      </c>
      <c r="G3421">
        <v>25</v>
      </c>
      <c r="H3421">
        <v>6.6</v>
      </c>
      <c r="I3421" s="10">
        <v>935</v>
      </c>
      <c r="J3421">
        <v>1.5</v>
      </c>
      <c r="K3421" s="2">
        <v>10</v>
      </c>
      <c r="L3421" s="1">
        <f t="shared" si="1008"/>
        <v>3.7354346428815628</v>
      </c>
      <c r="M3421" s="1">
        <f t="shared" si="1009"/>
        <v>67</v>
      </c>
      <c r="N3421" s="1">
        <f t="shared" si="1010"/>
        <v>1.8305324367134694</v>
      </c>
      <c r="O3421" s="1">
        <f t="shared" si="1024"/>
        <v>0.11682510011673594</v>
      </c>
      <c r="P3421" s="1">
        <f t="shared" si="1026"/>
        <v>0.78863389322618094</v>
      </c>
      <c r="Q3421">
        <f t="shared" si="1011"/>
        <v>4.2435002203314074</v>
      </c>
      <c r="R3421">
        <f t="shared" si="1012"/>
        <v>12.610426240283198</v>
      </c>
      <c r="S3421">
        <f t="shared" si="1013"/>
        <v>1.6505793508224083</v>
      </c>
      <c r="T3421">
        <v>0.2432</v>
      </c>
      <c r="U3421" s="1">
        <f t="shared" si="1014"/>
        <v>0.31080992994356227</v>
      </c>
      <c r="V3421" s="1">
        <v>131</v>
      </c>
      <c r="W3421" s="1">
        <f t="shared" si="1015"/>
        <v>15.125332871924332</v>
      </c>
      <c r="X3421" s="1">
        <f t="shared" si="1016"/>
        <v>38.389176582324218</v>
      </c>
      <c r="Y3421" s="1">
        <f t="shared" si="1017"/>
        <v>0.97918821219691032</v>
      </c>
      <c r="Z3421" s="1">
        <f t="shared" si="1025"/>
        <v>-0.19</v>
      </c>
      <c r="AA3421" s="1">
        <f t="shared" si="1018"/>
        <v>6.0041691306752923E-2</v>
      </c>
      <c r="AB3421" s="1">
        <f t="shared" si="1019"/>
        <v>2.4629878999999999</v>
      </c>
      <c r="AC3421" s="1">
        <f t="shared" si="1020"/>
        <v>1.1219266127519161</v>
      </c>
      <c r="AF3421" s="1">
        <f t="shared" si="1021"/>
        <v>8.359564105238789</v>
      </c>
      <c r="AG3421" s="1">
        <f t="shared" si="1022"/>
        <v>4.0041496363103546</v>
      </c>
      <c r="AH3421" s="1">
        <f t="shared" si="1023"/>
        <v>9.2146728843815637</v>
      </c>
      <c r="AI3421">
        <v>3.5</v>
      </c>
      <c r="AJ3421">
        <v>1</v>
      </c>
      <c r="AK3421">
        <v>64</v>
      </c>
      <c r="AL3421">
        <v>2</v>
      </c>
      <c r="AM3421">
        <v>9067</v>
      </c>
      <c r="AN3421">
        <v>9087</v>
      </c>
      <c r="AO3421">
        <v>9058</v>
      </c>
      <c r="AP3421">
        <v>82</v>
      </c>
      <c r="AQ3421">
        <v>0</v>
      </c>
    </row>
    <row r="3422" spans="1:43">
      <c r="A3422" s="27">
        <v>41406</v>
      </c>
      <c r="B3422" s="27"/>
      <c r="C3422">
        <v>14</v>
      </c>
      <c r="D3422">
        <v>19.600000000000001</v>
      </c>
      <c r="E3422">
        <v>7.4</v>
      </c>
      <c r="F3422">
        <v>31</v>
      </c>
      <c r="G3422">
        <v>21</v>
      </c>
      <c r="H3422">
        <v>12.4</v>
      </c>
      <c r="I3422" s="10">
        <v>935</v>
      </c>
      <c r="J3422">
        <v>3</v>
      </c>
      <c r="K3422" s="2">
        <v>10</v>
      </c>
      <c r="L3422" s="1">
        <f t="shared" si="1008"/>
        <v>5.2827196760899442</v>
      </c>
      <c r="M3422" s="1">
        <f t="shared" si="1009"/>
        <v>41</v>
      </c>
      <c r="N3422" s="1">
        <f t="shared" si="1010"/>
        <v>1.5991283056791965</v>
      </c>
      <c r="O3422" s="1">
        <f t="shared" si="1024"/>
        <v>0.10376963461584872</v>
      </c>
      <c r="P3422" s="1">
        <f t="shared" si="1026"/>
        <v>0.4507439275611782</v>
      </c>
      <c r="Q3422">
        <f t="shared" si="1011"/>
        <v>8.0159850928225964</v>
      </c>
      <c r="R3422">
        <f t="shared" si="1012"/>
        <v>12.619936408131252</v>
      </c>
      <c r="S3422">
        <f t="shared" si="1013"/>
        <v>1.6518241371899545</v>
      </c>
      <c r="T3422">
        <v>0.2432</v>
      </c>
      <c r="U3422" s="1">
        <f t="shared" si="1014"/>
        <v>0.31533641417551389</v>
      </c>
      <c r="V3422" s="1">
        <v>132</v>
      </c>
      <c r="W3422" s="1">
        <f t="shared" si="1015"/>
        <v>21.910022263344402</v>
      </c>
      <c r="X3422" s="1">
        <f t="shared" si="1016"/>
        <v>38.385412003673572</v>
      </c>
      <c r="Y3422" s="1">
        <f t="shared" si="1017"/>
        <v>0.97875082119647538</v>
      </c>
      <c r="Z3422" s="1">
        <f t="shared" si="1025"/>
        <v>-0.7980000000000006</v>
      </c>
      <c r="AA3422" s="1">
        <f t="shared" si="1018"/>
        <v>5.9921067634408381E-2</v>
      </c>
      <c r="AB3422" s="1">
        <f t="shared" si="1019"/>
        <v>2.467946</v>
      </c>
      <c r="AC3422" s="1">
        <f t="shared" si="1020"/>
        <v>2.2438532255038321</v>
      </c>
      <c r="AF3422" s="1">
        <f t="shared" si="1021"/>
        <v>9.8062074781019408</v>
      </c>
      <c r="AG3422" s="1">
        <f t="shared" si="1022"/>
        <v>4.826376742280801</v>
      </c>
      <c r="AH3422" s="1">
        <f t="shared" si="1023"/>
        <v>11.735425458295097</v>
      </c>
      <c r="AI3422">
        <v>5.2</v>
      </c>
      <c r="AJ3422">
        <v>1</v>
      </c>
      <c r="AK3422">
        <v>99</v>
      </c>
      <c r="AL3422">
        <v>2</v>
      </c>
      <c r="AM3422">
        <v>9080</v>
      </c>
      <c r="AN3422">
        <v>9107</v>
      </c>
      <c r="AO3422">
        <v>9046</v>
      </c>
      <c r="AP3422">
        <v>50</v>
      </c>
      <c r="AQ3422">
        <v>0</v>
      </c>
    </row>
    <row r="3423" spans="1:43">
      <c r="A3423" s="27">
        <v>41407</v>
      </c>
      <c r="B3423" s="27"/>
      <c r="C3423">
        <v>16.8</v>
      </c>
      <c r="D3423">
        <v>21.6</v>
      </c>
      <c r="E3423">
        <v>11.7</v>
      </c>
      <c r="F3423">
        <v>35</v>
      </c>
      <c r="G3423">
        <v>23</v>
      </c>
      <c r="H3423">
        <v>7</v>
      </c>
      <c r="I3423" s="10">
        <v>935</v>
      </c>
      <c r="J3423">
        <v>2.2999999999999998</v>
      </c>
      <c r="K3423" s="2">
        <v>10</v>
      </c>
      <c r="L3423" s="1">
        <f t="shared" si="1008"/>
        <v>4.1489927325515596</v>
      </c>
      <c r="M3423" s="1">
        <f t="shared" si="1009"/>
        <v>47</v>
      </c>
      <c r="N3423" s="1">
        <f t="shared" si="1010"/>
        <v>1.9139321862231067</v>
      </c>
      <c r="O3423" s="1">
        <f t="shared" si="1024"/>
        <v>0.12147563274602369</v>
      </c>
      <c r="P3423" s="1">
        <f t="shared" si="1026"/>
        <v>0.62005925906313886</v>
      </c>
      <c r="Q3423">
        <f t="shared" si="1011"/>
        <v>4.753722582827864</v>
      </c>
      <c r="R3423">
        <f t="shared" si="1012"/>
        <v>12.629278776612715</v>
      </c>
      <c r="S3423">
        <f t="shared" si="1013"/>
        <v>1.6530469602896225</v>
      </c>
      <c r="T3423">
        <v>0.2432</v>
      </c>
      <c r="U3423" s="1">
        <f t="shared" si="1014"/>
        <v>0.31976961158256095</v>
      </c>
      <c r="V3423" s="1">
        <v>133</v>
      </c>
      <c r="W3423" s="1">
        <f t="shared" si="1015"/>
        <v>15.578537713176404</v>
      </c>
      <c r="X3423" s="1">
        <f t="shared" si="1016"/>
        <v>38.38089535628805</v>
      </c>
      <c r="Y3423" s="1">
        <f t="shared" si="1017"/>
        <v>0.97831971639811954</v>
      </c>
      <c r="Z3423" s="1">
        <f t="shared" si="1025"/>
        <v>1.0640000000000003</v>
      </c>
      <c r="AA3423" s="1">
        <f t="shared" si="1018"/>
        <v>6.0082007190271215E-2</v>
      </c>
      <c r="AB3423" s="1">
        <f t="shared" si="1019"/>
        <v>2.4613351999999997</v>
      </c>
      <c r="AC3423" s="1">
        <f t="shared" si="1020"/>
        <v>1.7202874728862712</v>
      </c>
      <c r="AF3423" s="1">
        <f t="shared" si="1021"/>
        <v>9.6102931155487603</v>
      </c>
      <c r="AG3423" s="1">
        <f t="shared" si="1022"/>
        <v>4.0037715726707273</v>
      </c>
      <c r="AH3423" s="1">
        <f t="shared" si="1023"/>
        <v>8.2287008415621283</v>
      </c>
      <c r="AI3423">
        <v>3.3</v>
      </c>
      <c r="AJ3423">
        <v>1</v>
      </c>
      <c r="AK3423">
        <v>65</v>
      </c>
      <c r="AL3423">
        <v>16</v>
      </c>
      <c r="AM3423">
        <v>9049</v>
      </c>
      <c r="AN3423">
        <v>9059</v>
      </c>
      <c r="AO3423">
        <v>9040</v>
      </c>
      <c r="AP3423">
        <v>63</v>
      </c>
      <c r="AQ3423">
        <v>0</v>
      </c>
    </row>
    <row r="3424" spans="1:43">
      <c r="A3424" s="27">
        <v>41408</v>
      </c>
      <c r="B3424" s="27"/>
      <c r="C3424">
        <v>11.8</v>
      </c>
      <c r="D3424">
        <v>20.100000000000001</v>
      </c>
      <c r="E3424">
        <v>7.8</v>
      </c>
      <c r="F3424">
        <v>36</v>
      </c>
      <c r="G3424">
        <v>22</v>
      </c>
      <c r="H3424">
        <v>10</v>
      </c>
      <c r="I3424" s="10">
        <v>935</v>
      </c>
      <c r="J3424">
        <v>2.2999999999999998</v>
      </c>
      <c r="K3424" s="2">
        <v>10</v>
      </c>
      <c r="L3424" s="1">
        <f t="shared" si="1008"/>
        <v>4.4122916054397257</v>
      </c>
      <c r="M3424" s="1">
        <f t="shared" si="1009"/>
        <v>50</v>
      </c>
      <c r="N3424" s="1">
        <f t="shared" si="1010"/>
        <v>1.3846270162501679</v>
      </c>
      <c r="O3424" s="1">
        <f t="shared" si="1024"/>
        <v>9.1444439042668219E-2</v>
      </c>
      <c r="P3424" s="1">
        <f t="shared" si="1026"/>
        <v>0.52353968928822581</v>
      </c>
      <c r="Q3424">
        <f t="shared" si="1011"/>
        <v>6.4578491642552196</v>
      </c>
      <c r="R3424">
        <f t="shared" si="1012"/>
        <v>12.638449300651052</v>
      </c>
      <c r="S3424">
        <f t="shared" si="1013"/>
        <v>1.6542472906611325</v>
      </c>
      <c r="T3424">
        <v>0.2432</v>
      </c>
      <c r="U3424" s="1">
        <f t="shared" si="1014"/>
        <v>0.32410821067991574</v>
      </c>
      <c r="V3424" s="1">
        <v>134</v>
      </c>
      <c r="W3424" s="1">
        <f t="shared" si="1015"/>
        <v>19.077544640247922</v>
      </c>
      <c r="X3424" s="1">
        <f t="shared" si="1016"/>
        <v>38.375674214538279</v>
      </c>
      <c r="Y3424" s="1">
        <f t="shared" si="1017"/>
        <v>0.97789502533674211</v>
      </c>
      <c r="Z3424" s="1">
        <f t="shared" si="1025"/>
        <v>-1.9</v>
      </c>
      <c r="AA3424" s="1">
        <f t="shared" si="1018"/>
        <v>5.9795218719936552E-2</v>
      </c>
      <c r="AB3424" s="1">
        <f t="shared" si="1019"/>
        <v>2.4731402</v>
      </c>
      <c r="AC3424" s="1">
        <f t="shared" si="1020"/>
        <v>1.7202874728862712</v>
      </c>
      <c r="AF3424" s="1">
        <f t="shared" si="1021"/>
        <v>9.1627981903600144</v>
      </c>
      <c r="AG3424" s="1">
        <f t="shared" si="1022"/>
        <v>4.4074919925618907</v>
      </c>
      <c r="AH3424" s="1">
        <f t="shared" si="1023"/>
        <v>11.061643742578134</v>
      </c>
      <c r="AI3424">
        <v>4.7</v>
      </c>
      <c r="AJ3424">
        <v>1</v>
      </c>
      <c r="AK3424">
        <v>97</v>
      </c>
      <c r="AL3424">
        <v>2</v>
      </c>
      <c r="AM3424">
        <v>9104</v>
      </c>
      <c r="AN3424">
        <v>9115</v>
      </c>
      <c r="AO3424">
        <v>9058</v>
      </c>
      <c r="AP3424">
        <v>50</v>
      </c>
      <c r="AQ3424">
        <v>0</v>
      </c>
    </row>
    <row r="3425" spans="1:43">
      <c r="A3425" s="27">
        <v>41409</v>
      </c>
      <c r="B3425" s="27"/>
      <c r="C3425">
        <v>12.3</v>
      </c>
      <c r="D3425">
        <v>18.2</v>
      </c>
      <c r="E3425">
        <v>6.9</v>
      </c>
      <c r="F3425">
        <v>50</v>
      </c>
      <c r="G3425">
        <v>23</v>
      </c>
      <c r="H3425">
        <v>11.9</v>
      </c>
      <c r="I3425" s="10">
        <v>935</v>
      </c>
      <c r="J3425">
        <v>1.8</v>
      </c>
      <c r="K3425" s="2">
        <v>10</v>
      </c>
      <c r="L3425" s="1">
        <f t="shared" si="1008"/>
        <v>4.0966197625703265</v>
      </c>
      <c r="M3425" s="1">
        <f t="shared" si="1009"/>
        <v>77</v>
      </c>
      <c r="N3425" s="1">
        <f t="shared" si="1010"/>
        <v>1.4310198233396516</v>
      </c>
      <c r="O3425" s="1">
        <f t="shared" si="1024"/>
        <v>9.4130083069544151E-2</v>
      </c>
      <c r="P3425" s="1">
        <f t="shared" si="1026"/>
        <v>0.62363916122363594</v>
      </c>
      <c r="Q3425">
        <f t="shared" si="1011"/>
        <v>7.0937843716057269</v>
      </c>
      <c r="R3425">
        <f t="shared" si="1012"/>
        <v>12.647443941361313</v>
      </c>
      <c r="S3425">
        <f t="shared" si="1013"/>
        <v>1.6554245996546222</v>
      </c>
      <c r="T3425">
        <v>0.2432</v>
      </c>
      <c r="U3425" s="1">
        <f t="shared" si="1014"/>
        <v>0.32835092796806409</v>
      </c>
      <c r="V3425" s="1">
        <v>135</v>
      </c>
      <c r="W3425" s="1">
        <f t="shared" si="1015"/>
        <v>21.285533349675962</v>
      </c>
      <c r="X3425" s="1">
        <f t="shared" si="1016"/>
        <v>38.369795924081465</v>
      </c>
      <c r="Y3425" s="1">
        <f t="shared" si="1017"/>
        <v>0.97747687364984925</v>
      </c>
      <c r="Z3425" s="1">
        <f t="shared" si="1025"/>
        <v>0.19</v>
      </c>
      <c r="AA3425" s="1">
        <f t="shared" si="1018"/>
        <v>5.9823774305085814E-2</v>
      </c>
      <c r="AB3425" s="1">
        <f t="shared" si="1019"/>
        <v>2.4719596999999998</v>
      </c>
      <c r="AC3425" s="1">
        <f t="shared" si="1020"/>
        <v>1.3463119353022994</v>
      </c>
      <c r="AF3425" s="1">
        <f t="shared" si="1021"/>
        <v>8.9294157228839151</v>
      </c>
      <c r="AG3425" s="1">
        <f t="shared" si="1022"/>
        <v>4.873315454662297</v>
      </c>
      <c r="AH3425" s="1">
        <f t="shared" si="1023"/>
        <v>10.786752143104971</v>
      </c>
      <c r="AI3425">
        <v>4.3</v>
      </c>
      <c r="AJ3425">
        <v>2</v>
      </c>
      <c r="AK3425">
        <v>85</v>
      </c>
      <c r="AL3425">
        <v>3</v>
      </c>
      <c r="AM3425">
        <v>9118</v>
      </c>
      <c r="AN3425">
        <v>9135</v>
      </c>
      <c r="AO3425">
        <v>9103</v>
      </c>
      <c r="AP3425">
        <v>66</v>
      </c>
      <c r="AQ3425">
        <v>0</v>
      </c>
    </row>
    <row r="3426" spans="1:43">
      <c r="A3426" s="27">
        <v>41410</v>
      </c>
      <c r="B3426" s="27"/>
      <c r="C3426">
        <v>18.5</v>
      </c>
      <c r="D3426">
        <v>27.4</v>
      </c>
      <c r="E3426">
        <v>10.1</v>
      </c>
      <c r="F3426">
        <v>23</v>
      </c>
      <c r="G3426">
        <v>6</v>
      </c>
      <c r="H3426">
        <v>12.2</v>
      </c>
      <c r="I3426" s="10">
        <v>935</v>
      </c>
      <c r="J3426">
        <v>3.8</v>
      </c>
      <c r="K3426" s="2">
        <v>10</v>
      </c>
      <c r="L3426" s="1">
        <f t="shared" si="1008"/>
        <v>5.972123585481671</v>
      </c>
      <c r="M3426" s="1">
        <f t="shared" si="1009"/>
        <v>40</v>
      </c>
      <c r="N3426" s="1">
        <f t="shared" si="1010"/>
        <v>2.1304746763349707</v>
      </c>
      <c r="O3426" s="1">
        <f t="shared" si="1024"/>
        <v>0.1334280841417459</v>
      </c>
      <c r="P3426" s="1">
        <f t="shared" si="1026"/>
        <v>0.35685594474240812</v>
      </c>
      <c r="Q3426">
        <f t="shared" si="1011"/>
        <v>8.8524449888524153</v>
      </c>
      <c r="R3426">
        <f t="shared" si="1012"/>
        <v>12.656258670573504</v>
      </c>
      <c r="S3426">
        <f t="shared" si="1013"/>
        <v>1.65657836002271</v>
      </c>
      <c r="T3426">
        <v>0.2432</v>
      </c>
      <c r="U3426" s="1">
        <f t="shared" si="1014"/>
        <v>0.33249650831246724</v>
      </c>
      <c r="V3426" s="1">
        <v>136</v>
      </c>
      <c r="W3426" s="1">
        <f t="shared" si="1015"/>
        <v>21.622355528056662</v>
      </c>
      <c r="X3426" s="1">
        <f t="shared" si="1016"/>
        <v>38.363307533754252</v>
      </c>
      <c r="Y3426" s="1">
        <f t="shared" si="1017"/>
        <v>0.97706538504038642</v>
      </c>
      <c r="Z3426" s="1">
        <f t="shared" si="1025"/>
        <v>2.3559999999999999</v>
      </c>
      <c r="AA3426" s="1">
        <f t="shared" si="1018"/>
        <v>6.0180142966261285E-2</v>
      </c>
      <c r="AB3426" s="1">
        <f t="shared" si="1019"/>
        <v>2.4573214999999999</v>
      </c>
      <c r="AC3426" s="1">
        <f t="shared" si="1020"/>
        <v>2.8422140856381874</v>
      </c>
      <c r="AF3426" s="1">
        <f t="shared" si="1021"/>
        <v>13.322126583454773</v>
      </c>
      <c r="AG3426" s="1">
        <f t="shared" si="1022"/>
        <v>4.6050041458300264</v>
      </c>
      <c r="AH3426" s="1">
        <f t="shared" si="1023"/>
        <v>9.0429021124548878</v>
      </c>
      <c r="AI3426">
        <v>6.4</v>
      </c>
      <c r="AJ3426">
        <v>6</v>
      </c>
      <c r="AK3426">
        <v>93</v>
      </c>
      <c r="AL3426">
        <v>6</v>
      </c>
      <c r="AM3426">
        <v>9077</v>
      </c>
      <c r="AN3426">
        <v>9125</v>
      </c>
      <c r="AO3426">
        <v>9032</v>
      </c>
      <c r="AP3426">
        <v>43</v>
      </c>
      <c r="AQ3426">
        <v>0</v>
      </c>
    </row>
    <row r="3427" spans="1:43">
      <c r="A3427" s="27">
        <v>41411</v>
      </c>
      <c r="B3427" s="27"/>
      <c r="C3427">
        <v>19.600000000000001</v>
      </c>
      <c r="D3427">
        <v>24</v>
      </c>
      <c r="E3427">
        <v>15.1</v>
      </c>
      <c r="F3427">
        <v>25</v>
      </c>
      <c r="G3427">
        <v>12</v>
      </c>
      <c r="H3427">
        <v>12.6</v>
      </c>
      <c r="I3427" s="10">
        <v>935</v>
      </c>
      <c r="J3427">
        <v>3.1</v>
      </c>
      <c r="K3427" s="2">
        <v>10</v>
      </c>
      <c r="L3427" s="1">
        <f t="shared" si="1008"/>
        <v>6.0854871157660471</v>
      </c>
      <c r="M3427" s="1">
        <f t="shared" si="1009"/>
        <v>38</v>
      </c>
      <c r="N3427" s="1">
        <f t="shared" si="1010"/>
        <v>2.2817526641982302</v>
      </c>
      <c r="O3427" s="1">
        <f t="shared" si="1024"/>
        <v>0.14168122781846715</v>
      </c>
      <c r="P3427" s="1">
        <f t="shared" si="1026"/>
        <v>0.5053081697495212</v>
      </c>
      <c r="Q3427">
        <f t="shared" si="1011"/>
        <v>8.6034460926721756</v>
      </c>
      <c r="R3427">
        <f t="shared" si="1012"/>
        <v>12.664889475517658</v>
      </c>
      <c r="S3427">
        <f t="shared" si="1013"/>
        <v>1.6577080465337248</v>
      </c>
      <c r="T3427">
        <v>0.2432</v>
      </c>
      <c r="U3427" s="1">
        <f t="shared" si="1014"/>
        <v>0.33654372531487126</v>
      </c>
      <c r="V3427" s="1">
        <v>137</v>
      </c>
      <c r="W3427" s="1">
        <f t="shared" si="1015"/>
        <v>22.075077080834955</v>
      </c>
      <c r="X3427" s="1">
        <f t="shared" si="1016"/>
        <v>38.356255728547552</v>
      </c>
      <c r="Y3427" s="1">
        <f t="shared" si="1017"/>
        <v>0.97666068124014249</v>
      </c>
      <c r="Z3427" s="1">
        <f t="shared" si="1025"/>
        <v>0.41800000000000054</v>
      </c>
      <c r="AA3427" s="1">
        <f t="shared" si="1018"/>
        <v>6.0243813596372625E-2</v>
      </c>
      <c r="AB3427" s="1">
        <f t="shared" si="1019"/>
        <v>2.4547243999999999</v>
      </c>
      <c r="AC3427" s="1">
        <f t="shared" si="1020"/>
        <v>2.3186483330206267</v>
      </c>
      <c r="AF3427" s="1">
        <f t="shared" si="1021"/>
        <v>9.843071663224098</v>
      </c>
      <c r="AG3427" s="1">
        <f t="shared" si="1022"/>
        <v>4.8331013555790427</v>
      </c>
      <c r="AH3427" s="1">
        <f t="shared" si="1023"/>
        <v>11.540483590822129</v>
      </c>
      <c r="AI3427">
        <v>6.1</v>
      </c>
      <c r="AJ3427">
        <v>15</v>
      </c>
      <c r="AK3427">
        <v>113</v>
      </c>
      <c r="AL3427">
        <v>14</v>
      </c>
      <c r="AM3427">
        <v>9057</v>
      </c>
      <c r="AN3427">
        <v>9069</v>
      </c>
      <c r="AO3427">
        <v>9038</v>
      </c>
      <c r="AP3427">
        <v>54</v>
      </c>
      <c r="AQ3427">
        <v>0</v>
      </c>
    </row>
    <row r="3428" spans="1:43">
      <c r="A3428" s="27">
        <v>41412</v>
      </c>
      <c r="B3428" s="27"/>
      <c r="C3428">
        <v>18.399999999999999</v>
      </c>
      <c r="D3428">
        <v>25.3</v>
      </c>
      <c r="E3428">
        <v>11.9</v>
      </c>
      <c r="F3428">
        <v>39</v>
      </c>
      <c r="G3428">
        <v>16</v>
      </c>
      <c r="H3428">
        <v>13.8</v>
      </c>
      <c r="I3428" s="10">
        <v>935</v>
      </c>
      <c r="J3428">
        <v>2.7</v>
      </c>
      <c r="K3428" s="2">
        <v>10</v>
      </c>
      <c r="L3428" s="1">
        <f t="shared" si="1008"/>
        <v>5.8307328010222808</v>
      </c>
      <c r="M3428" s="1">
        <f t="shared" si="1009"/>
        <v>62</v>
      </c>
      <c r="N3428" s="1">
        <f t="shared" si="1010"/>
        <v>2.1171678236591673</v>
      </c>
      <c r="O3428" s="1">
        <f t="shared" si="1024"/>
        <v>0.13269842952379554</v>
      </c>
      <c r="P3428" s="1">
        <f t="shared" si="1026"/>
        <v>0.69014819014953976</v>
      </c>
      <c r="Q3428">
        <f t="shared" si="1011"/>
        <v>8.5862518972734598</v>
      </c>
      <c r="R3428">
        <f t="shared" si="1012"/>
        <v>12.67333236366162</v>
      </c>
      <c r="S3428">
        <f t="shared" si="1013"/>
        <v>1.6588131366049241</v>
      </c>
      <c r="T3428">
        <v>0.2432</v>
      </c>
      <c r="U3428" s="1">
        <f t="shared" si="1014"/>
        <v>0.34049138167611631</v>
      </c>
      <c r="V3428" s="1">
        <v>138</v>
      </c>
      <c r="W3428" s="1">
        <f t="shared" si="1015"/>
        <v>23.458917706881145</v>
      </c>
      <c r="X3428" s="1">
        <f t="shared" si="1016"/>
        <v>38.348686763736957</v>
      </c>
      <c r="Y3428" s="1">
        <f t="shared" si="1017"/>
        <v>0.97626288197373823</v>
      </c>
      <c r="Z3428" s="1">
        <f t="shared" si="1025"/>
        <v>-0.45600000000000107</v>
      </c>
      <c r="AA3428" s="1">
        <f t="shared" si="1018"/>
        <v>6.0174361400142824E-2</v>
      </c>
      <c r="AB3428" s="1">
        <f t="shared" si="1019"/>
        <v>2.4575575999999999</v>
      </c>
      <c r="AC3428" s="1">
        <f t="shared" si="1020"/>
        <v>2.019467902953449</v>
      </c>
      <c r="AF3428" s="1">
        <f t="shared" si="1021"/>
        <v>11.687975754354158</v>
      </c>
      <c r="AG3428" s="1">
        <f t="shared" si="1022"/>
        <v>5.2104004189766204</v>
      </c>
      <c r="AH3428" s="1">
        <f t="shared" si="1023"/>
        <v>13.28830902511584</v>
      </c>
      <c r="AI3428">
        <v>8.1999999999999993</v>
      </c>
      <c r="AJ3428">
        <v>14</v>
      </c>
      <c r="AK3428">
        <v>151</v>
      </c>
      <c r="AL3428">
        <v>13</v>
      </c>
      <c r="AM3428">
        <v>9059</v>
      </c>
      <c r="AN3428">
        <v>9088</v>
      </c>
      <c r="AO3428">
        <v>9026</v>
      </c>
      <c r="AP3428">
        <v>73</v>
      </c>
      <c r="AQ3428">
        <v>0</v>
      </c>
    </row>
    <row r="3429" spans="1:43">
      <c r="A3429" s="27">
        <v>41413</v>
      </c>
      <c r="B3429" s="27"/>
      <c r="C3429">
        <v>24.6</v>
      </c>
      <c r="D3429">
        <v>31.5</v>
      </c>
      <c r="E3429">
        <v>15.9</v>
      </c>
      <c r="F3429">
        <v>18</v>
      </c>
      <c r="G3429">
        <v>9</v>
      </c>
      <c r="H3429">
        <v>12</v>
      </c>
      <c r="I3429" s="10">
        <v>935</v>
      </c>
      <c r="J3429">
        <v>3.2</v>
      </c>
      <c r="K3429" s="2">
        <v>10</v>
      </c>
      <c r="L3429" s="1">
        <f t="shared" si="1008"/>
        <v>6.5066797788348083</v>
      </c>
      <c r="M3429" s="1">
        <f t="shared" si="1009"/>
        <v>27</v>
      </c>
      <c r="N3429" s="1">
        <f t="shared" si="1010"/>
        <v>3.0940941262905595</v>
      </c>
      <c r="O3429" s="1">
        <f t="shared" si="1024"/>
        <v>0.18485639467478179</v>
      </c>
      <c r="P3429" s="1">
        <f t="shared" si="1026"/>
        <v>0.4520462623722214</v>
      </c>
      <c r="Q3429">
        <f t="shared" si="1011"/>
        <v>8.921543424382536</v>
      </c>
      <c r="R3429">
        <f t="shared" si="1012"/>
        <v>12.681583367691683</v>
      </c>
      <c r="S3429">
        <f t="shared" si="1013"/>
        <v>1.6598931109544088</v>
      </c>
      <c r="T3429">
        <v>0.2432</v>
      </c>
      <c r="U3429" s="1">
        <f t="shared" si="1014"/>
        <v>0.34433830955033584</v>
      </c>
      <c r="V3429" s="1">
        <v>139</v>
      </c>
      <c r="W3429" s="1">
        <f t="shared" si="1015"/>
        <v>21.34837176722591</v>
      </c>
      <c r="X3429" s="1">
        <f t="shared" si="1016"/>
        <v>38.340646400239201</v>
      </c>
      <c r="Y3429" s="1">
        <f t="shared" si="1017"/>
        <v>0.97587210492320731</v>
      </c>
      <c r="Z3429" s="1">
        <f t="shared" si="1025"/>
        <v>2.3560000000000012</v>
      </c>
      <c r="AA3429" s="1">
        <f t="shared" si="1018"/>
        <v>6.0534931764047402E-2</v>
      </c>
      <c r="AB3429" s="1">
        <f t="shared" si="1019"/>
        <v>2.4429194000000001</v>
      </c>
      <c r="AC3429" s="1">
        <f t="shared" si="1020"/>
        <v>2.3934434405374212</v>
      </c>
      <c r="AF3429" s="1">
        <f t="shared" si="1021"/>
        <v>14.767787087089445</v>
      </c>
      <c r="AG3429" s="1">
        <f t="shared" si="1022"/>
        <v>4.646153391081735</v>
      </c>
      <c r="AH3429" s="1">
        <f t="shared" si="1023"/>
        <v>9.5589680278756202</v>
      </c>
      <c r="AI3429">
        <v>9.4</v>
      </c>
      <c r="AJ3429">
        <v>6</v>
      </c>
      <c r="AK3429">
        <v>150</v>
      </c>
      <c r="AL3429">
        <v>7</v>
      </c>
      <c r="AM3429">
        <v>8977</v>
      </c>
      <c r="AN3429">
        <v>9034</v>
      </c>
      <c r="AO3429">
        <v>8937</v>
      </c>
      <c r="AP3429">
        <v>53</v>
      </c>
      <c r="AQ3429">
        <v>0</v>
      </c>
    </row>
    <row r="3430" spans="1:43">
      <c r="A3430" s="27">
        <v>41414</v>
      </c>
      <c r="B3430" s="27"/>
      <c r="C3430">
        <v>21.7</v>
      </c>
      <c r="D3430">
        <v>26.9</v>
      </c>
      <c r="E3430">
        <v>17.600000000000001</v>
      </c>
      <c r="F3430">
        <v>27</v>
      </c>
      <c r="G3430">
        <v>18</v>
      </c>
      <c r="H3430">
        <v>8.6</v>
      </c>
      <c r="I3430" s="10">
        <v>935</v>
      </c>
      <c r="J3430">
        <v>2.7</v>
      </c>
      <c r="K3430" s="2">
        <v>10</v>
      </c>
      <c r="L3430" s="1">
        <f t="shared" si="1008"/>
        <v>5.854356426533684</v>
      </c>
      <c r="M3430" s="1">
        <f t="shared" si="1009"/>
        <v>36</v>
      </c>
      <c r="N3430" s="1">
        <f t="shared" si="1010"/>
        <v>2.5968200171391636</v>
      </c>
      <c r="O3430" s="1">
        <f t="shared" si="1024"/>
        <v>0.15864057527819042</v>
      </c>
      <c r="P3430" s="1">
        <f t="shared" si="1026"/>
        <v>0.68150235573992046</v>
      </c>
      <c r="Q3430">
        <f t="shared" si="1011"/>
        <v>5.9415471015641623</v>
      </c>
      <c r="R3430">
        <f t="shared" si="1012"/>
        <v>12.689638550625348</v>
      </c>
      <c r="S3430">
        <f t="shared" si="1013"/>
        <v>1.6609474542703335</v>
      </c>
      <c r="T3430">
        <v>0.2432</v>
      </c>
      <c r="U3430" s="1">
        <f t="shared" si="1014"/>
        <v>0.34808337089044478</v>
      </c>
      <c r="V3430" s="1">
        <v>140</v>
      </c>
      <c r="W3430" s="1">
        <f t="shared" si="1015"/>
        <v>17.380635916486348</v>
      </c>
      <c r="X3430" s="1">
        <f t="shared" si="1016"/>
        <v>38.332179841261592</v>
      </c>
      <c r="Y3430" s="1">
        <f t="shared" si="1017"/>
        <v>0.97548846569318226</v>
      </c>
      <c r="Z3430" s="1">
        <f t="shared" si="1025"/>
        <v>-1.1020000000000008</v>
      </c>
      <c r="AA3430" s="1">
        <f t="shared" si="1018"/>
        <v>6.0365741493001862E-2</v>
      </c>
      <c r="AB3430" s="1">
        <f t="shared" si="1019"/>
        <v>2.4497662999999998</v>
      </c>
      <c r="AC3430" s="1">
        <f t="shared" si="1020"/>
        <v>2.019467902953449</v>
      </c>
      <c r="AF3430" s="1">
        <f t="shared" si="1021"/>
        <v>10.620132201457945</v>
      </c>
      <c r="AG3430" s="1">
        <f t="shared" si="1022"/>
        <v>4.2939966675125119</v>
      </c>
      <c r="AH3430" s="1">
        <f t="shared" si="1023"/>
        <v>11.446255170478949</v>
      </c>
      <c r="AI3430">
        <v>5.8</v>
      </c>
      <c r="AJ3430">
        <v>15</v>
      </c>
      <c r="AK3430">
        <v>109</v>
      </c>
      <c r="AL3430">
        <v>15</v>
      </c>
      <c r="AM3430">
        <v>8994</v>
      </c>
      <c r="AN3430">
        <v>9001</v>
      </c>
      <c r="AO3430">
        <v>8966</v>
      </c>
      <c r="AP3430">
        <v>69</v>
      </c>
      <c r="AQ3430">
        <v>32700</v>
      </c>
    </row>
    <row r="3431" spans="1:43">
      <c r="A3431" s="27">
        <v>41415</v>
      </c>
      <c r="B3431" s="27"/>
      <c r="C3431">
        <v>19.600000000000001</v>
      </c>
      <c r="D3431">
        <v>25.6</v>
      </c>
      <c r="E3431">
        <v>15.2</v>
      </c>
      <c r="F3431">
        <v>48</v>
      </c>
      <c r="G3431">
        <v>29</v>
      </c>
      <c r="H3431">
        <v>9.9</v>
      </c>
      <c r="I3431" s="10">
        <v>935</v>
      </c>
      <c r="J3431">
        <v>2.1</v>
      </c>
      <c r="K3431" s="2">
        <v>10</v>
      </c>
      <c r="L3431" s="1">
        <f t="shared" si="1008"/>
        <v>4.971531742647306</v>
      </c>
      <c r="M3431" s="1">
        <f t="shared" si="1009"/>
        <v>67</v>
      </c>
      <c r="N3431" s="1">
        <f t="shared" si="1010"/>
        <v>2.2817526641982302</v>
      </c>
      <c r="O3431" s="1">
        <f t="shared" si="1024"/>
        <v>0.14168122781846715</v>
      </c>
      <c r="P3431" s="1">
        <f t="shared" si="1026"/>
        <v>1.0550358357898129</v>
      </c>
      <c r="Q3431">
        <f t="shared" si="1011"/>
        <v>5.7222964172076836</v>
      </c>
      <c r="R3431">
        <f t="shared" si="1012"/>
        <v>12.697494011044554</v>
      </c>
      <c r="S3431">
        <f t="shared" si="1013"/>
        <v>1.6619756558958843</v>
      </c>
      <c r="T3431">
        <v>0.2432</v>
      </c>
      <c r="U3431" s="1">
        <f t="shared" si="1014"/>
        <v>0.3517254577848104</v>
      </c>
      <c r="V3431" s="1">
        <v>141</v>
      </c>
      <c r="W3431" s="1">
        <f t="shared" si="1015"/>
        <v>18.881037176980875</v>
      </c>
      <c r="X3431" s="1">
        <f t="shared" si="1016"/>
        <v>38.323331670307347</v>
      </c>
      <c r="Y3431" s="1">
        <f t="shared" si="1017"/>
        <v>0.97511207777669484</v>
      </c>
      <c r="Z3431" s="1">
        <f t="shared" si="1025"/>
        <v>-0.79799999999999915</v>
      </c>
      <c r="AA3431" s="1">
        <f t="shared" si="1018"/>
        <v>6.0243813596372625E-2</v>
      </c>
      <c r="AB3431" s="1">
        <f t="shared" si="1019"/>
        <v>2.4547243999999999</v>
      </c>
      <c r="AC3431" s="1">
        <f t="shared" si="1020"/>
        <v>1.5706972578526825</v>
      </c>
      <c r="AF3431" s="1">
        <f t="shared" si="1021"/>
        <v>10.63112845348614</v>
      </c>
      <c r="AG3431" s="1">
        <f t="shared" si="1022"/>
        <v>4.7426760795744523</v>
      </c>
      <c r="AH3431" s="1">
        <f t="shared" si="1023"/>
        <v>12.338906919123058</v>
      </c>
      <c r="AI3431">
        <v>7.8</v>
      </c>
      <c r="AJ3431">
        <v>15</v>
      </c>
      <c r="AK3431">
        <v>124</v>
      </c>
      <c r="AL3431">
        <v>15</v>
      </c>
      <c r="AM3431">
        <v>9014</v>
      </c>
      <c r="AN3431">
        <v>9042</v>
      </c>
      <c r="AO3431">
        <v>8980</v>
      </c>
      <c r="AP3431">
        <v>106</v>
      </c>
      <c r="AQ3431">
        <v>32700</v>
      </c>
    </row>
    <row r="3432" spans="1:43">
      <c r="A3432" s="27">
        <v>41416</v>
      </c>
      <c r="B3432" s="27"/>
      <c r="C3432">
        <v>12.7</v>
      </c>
      <c r="D3432">
        <v>19.100000000000001</v>
      </c>
      <c r="E3432">
        <v>7.7</v>
      </c>
      <c r="F3432">
        <v>61</v>
      </c>
      <c r="G3432">
        <v>37</v>
      </c>
      <c r="H3432">
        <v>13</v>
      </c>
      <c r="I3432" s="10">
        <v>935</v>
      </c>
      <c r="J3432">
        <v>3</v>
      </c>
      <c r="K3432" s="2">
        <v>10</v>
      </c>
      <c r="L3432" s="1">
        <f t="shared" si="1008"/>
        <v>4.7881137213808218</v>
      </c>
      <c r="M3432" s="1">
        <f t="shared" si="1009"/>
        <v>85</v>
      </c>
      <c r="N3432" s="1">
        <f t="shared" si="1010"/>
        <v>1.4691113294420337</v>
      </c>
      <c r="O3432" s="1">
        <f t="shared" si="1024"/>
        <v>9.6326691648855267E-2</v>
      </c>
      <c r="P3432" s="1">
        <f t="shared" si="1026"/>
        <v>0.85603552963994223</v>
      </c>
      <c r="Q3432">
        <f t="shared" si="1011"/>
        <v>7.1004304303269432</v>
      </c>
      <c r="R3432">
        <f t="shared" si="1012"/>
        <v>12.705145888436993</v>
      </c>
      <c r="S3432">
        <f t="shared" si="1013"/>
        <v>1.6629772105284024</v>
      </c>
      <c r="T3432">
        <v>0.2432</v>
      </c>
      <c r="U3432" s="1">
        <f t="shared" si="1014"/>
        <v>0.35526349278500907</v>
      </c>
      <c r="V3432" s="1">
        <v>142</v>
      </c>
      <c r="W3432" s="1">
        <f t="shared" si="1015"/>
        <v>22.468751124287863</v>
      </c>
      <c r="X3432" s="1">
        <f t="shared" si="1016"/>
        <v>38.314145790596868</v>
      </c>
      <c r="Y3432" s="1">
        <f t="shared" si="1017"/>
        <v>0.97474305252160098</v>
      </c>
      <c r="Z3432" s="1">
        <f t="shared" si="1025"/>
        <v>-2.6220000000000008</v>
      </c>
      <c r="AA3432" s="1">
        <f t="shared" si="1018"/>
        <v>5.9846638417846959E-2</v>
      </c>
      <c r="AB3432" s="1">
        <f t="shared" si="1019"/>
        <v>2.4710152999999999</v>
      </c>
      <c r="AC3432" s="1">
        <f t="shared" si="1020"/>
        <v>2.2438532255038321</v>
      </c>
      <c r="AF3432" s="1">
        <f t="shared" si="1021"/>
        <v>9.0748456800604256</v>
      </c>
      <c r="AG3432" s="1">
        <f t="shared" si="1022"/>
        <v>5.2225446805547051</v>
      </c>
      <c r="AH3432" s="1">
        <f t="shared" si="1023"/>
        <v>13.981353746493825</v>
      </c>
      <c r="AI3432">
        <v>12.2</v>
      </c>
      <c r="AJ3432">
        <v>14</v>
      </c>
      <c r="AK3432">
        <v>174</v>
      </c>
      <c r="AL3432">
        <v>15</v>
      </c>
      <c r="AM3432">
        <v>9146</v>
      </c>
      <c r="AN3432">
        <v>9163</v>
      </c>
      <c r="AO3432">
        <v>9043</v>
      </c>
      <c r="AP3432">
        <v>85</v>
      </c>
      <c r="AQ3432">
        <v>142</v>
      </c>
    </row>
    <row r="3433" spans="1:43">
      <c r="A3433" s="27">
        <v>41417</v>
      </c>
      <c r="B3433" s="27"/>
      <c r="C3433">
        <v>16.600000000000001</v>
      </c>
      <c r="D3433">
        <v>23.7</v>
      </c>
      <c r="E3433">
        <v>9.9</v>
      </c>
      <c r="F3433">
        <v>44</v>
      </c>
      <c r="G3433">
        <v>15</v>
      </c>
      <c r="H3433">
        <v>13.7</v>
      </c>
      <c r="I3433" s="10">
        <v>935</v>
      </c>
      <c r="J3433">
        <v>2.6</v>
      </c>
      <c r="K3433" s="2">
        <v>10</v>
      </c>
      <c r="L3433" s="1">
        <f t="shared" si="1008"/>
        <v>5.0092467482905469</v>
      </c>
      <c r="M3433" s="1">
        <f t="shared" si="1009"/>
        <v>73</v>
      </c>
      <c r="N3433" s="1">
        <f t="shared" si="1010"/>
        <v>1.8897707105254968</v>
      </c>
      <c r="O3433" s="1">
        <f t="shared" si="1024"/>
        <v>0.1201311586782</v>
      </c>
      <c r="P3433" s="1">
        <f t="shared" si="1026"/>
        <v>0.66522504637381963</v>
      </c>
      <c r="Q3433">
        <f t="shared" si="1011"/>
        <v>8.3783908948561194</v>
      </c>
      <c r="R3433">
        <f t="shared" si="1012"/>
        <v>12.712590368632146</v>
      </c>
      <c r="S3433">
        <f t="shared" si="1013"/>
        <v>1.6639516189309091</v>
      </c>
      <c r="T3433">
        <v>0.2432</v>
      </c>
      <c r="U3433" s="1">
        <f t="shared" si="1014"/>
        <v>0.35869642922457018</v>
      </c>
      <c r="V3433" s="1">
        <v>143</v>
      </c>
      <c r="W3433" s="1">
        <f t="shared" si="1015"/>
        <v>23.26639311871001</v>
      </c>
      <c r="X3433" s="1">
        <f t="shared" si="1016"/>
        <v>38.30466536596095</v>
      </c>
      <c r="Y3433" s="1">
        <f t="shared" si="1017"/>
        <v>0.97438149909764105</v>
      </c>
      <c r="Z3433" s="1">
        <f t="shared" si="1025"/>
        <v>1.4820000000000009</v>
      </c>
      <c r="AA3433" s="1">
        <f t="shared" si="1018"/>
        <v>6.0070482842836372E-2</v>
      </c>
      <c r="AB3433" s="1">
        <f t="shared" si="1019"/>
        <v>2.4618074000000001</v>
      </c>
      <c r="AC3433" s="1">
        <f t="shared" si="1020"/>
        <v>1.9446727954366547</v>
      </c>
      <c r="AF3433" s="1">
        <f t="shared" si="1021"/>
        <v>11.258421251416454</v>
      </c>
      <c r="AG3433" s="1">
        <f t="shared" si="1022"/>
        <v>5.1734326426937738</v>
      </c>
      <c r="AH3433" s="1">
        <f t="shared" si="1023"/>
        <v>11.260735441523007</v>
      </c>
      <c r="AI3433">
        <v>4.7</v>
      </c>
      <c r="AJ3433">
        <v>3</v>
      </c>
      <c r="AK3433">
        <v>78</v>
      </c>
      <c r="AL3433">
        <v>1</v>
      </c>
      <c r="AM3433">
        <v>9102</v>
      </c>
      <c r="AN3433">
        <v>9151</v>
      </c>
      <c r="AO3433">
        <v>9075</v>
      </c>
      <c r="AP3433">
        <v>75</v>
      </c>
      <c r="AQ3433">
        <v>0</v>
      </c>
    </row>
    <row r="3434" spans="1:43">
      <c r="A3434" s="27">
        <v>41418</v>
      </c>
      <c r="B3434" s="27"/>
      <c r="C3434">
        <v>18.8</v>
      </c>
      <c r="D3434">
        <v>23.9</v>
      </c>
      <c r="E3434">
        <v>15</v>
      </c>
      <c r="F3434">
        <v>34</v>
      </c>
      <c r="G3434">
        <v>21</v>
      </c>
      <c r="H3434">
        <v>9.6</v>
      </c>
      <c r="I3434" s="10">
        <v>935</v>
      </c>
      <c r="J3434">
        <v>3.3</v>
      </c>
      <c r="K3434" s="2">
        <v>10</v>
      </c>
      <c r="L3434" s="1">
        <f t="shared" si="1008"/>
        <v>5.2869988759037732</v>
      </c>
      <c r="M3434" s="1">
        <f t="shared" si="1009"/>
        <v>47</v>
      </c>
      <c r="N3434" s="1">
        <f t="shared" si="1010"/>
        <v>2.1708354259411062</v>
      </c>
      <c r="O3434" s="1">
        <f t="shared" si="1024"/>
        <v>0.13563747528682271</v>
      </c>
      <c r="P3434" s="1">
        <f t="shared" si="1026"/>
        <v>0.71242525549897606</v>
      </c>
      <c r="Q3434">
        <f t="shared" si="1011"/>
        <v>6.2045502705498743</v>
      </c>
      <c r="R3434">
        <f t="shared" si="1012"/>
        <v>12.719823689318034</v>
      </c>
      <c r="S3434">
        <f t="shared" si="1013"/>
        <v>1.664898388654193</v>
      </c>
      <c r="T3434">
        <v>0.2432</v>
      </c>
      <c r="U3434" s="1">
        <f t="shared" si="1014"/>
        <v>0.36202325152861548</v>
      </c>
      <c r="V3434" s="1">
        <v>144</v>
      </c>
      <c r="W3434" s="1">
        <f t="shared" si="1015"/>
        <v>18.499135670577342</v>
      </c>
      <c r="X3434" s="1">
        <f t="shared" si="1016"/>
        <v>38.294932763258366</v>
      </c>
      <c r="Y3434" s="1">
        <f t="shared" si="1017"/>
        <v>0.97402752446414276</v>
      </c>
      <c r="Z3434" s="1">
        <f t="shared" si="1025"/>
        <v>0.83599999999999974</v>
      </c>
      <c r="AA3434" s="1">
        <f t="shared" si="1018"/>
        <v>6.0197494332468633E-2</v>
      </c>
      <c r="AB3434" s="1">
        <f t="shared" si="1019"/>
        <v>2.4566132000000001</v>
      </c>
      <c r="AC3434" s="1">
        <f t="shared" si="1020"/>
        <v>2.4682385480542153</v>
      </c>
      <c r="AF3434" s="1">
        <f t="shared" si="1021"/>
        <v>9.6171244505678555</v>
      </c>
      <c r="AG3434" s="1">
        <f t="shared" si="1022"/>
        <v>4.4745351806079388</v>
      </c>
      <c r="AH3434" s="1">
        <f t="shared" si="1023"/>
        <v>9.9997928473648301</v>
      </c>
      <c r="AI3434">
        <v>4.5999999999999996</v>
      </c>
      <c r="AJ3434">
        <v>15</v>
      </c>
      <c r="AK3434">
        <v>99</v>
      </c>
      <c r="AL3434">
        <v>1</v>
      </c>
      <c r="AM3434">
        <v>9060</v>
      </c>
      <c r="AN3434">
        <v>9083</v>
      </c>
      <c r="AO3434">
        <v>9030</v>
      </c>
      <c r="AP3434">
        <v>72</v>
      </c>
      <c r="AQ3434">
        <v>0</v>
      </c>
    </row>
    <row r="3435" spans="1:43">
      <c r="A3435" s="27">
        <v>41419</v>
      </c>
      <c r="B3435" s="27"/>
      <c r="C3435">
        <v>13.5</v>
      </c>
      <c r="D3435">
        <v>20.100000000000001</v>
      </c>
      <c r="E3435">
        <v>11.7</v>
      </c>
      <c r="F3435">
        <v>62</v>
      </c>
      <c r="G3435">
        <v>28</v>
      </c>
      <c r="H3435">
        <v>4</v>
      </c>
      <c r="I3435" s="10">
        <v>935</v>
      </c>
      <c r="J3435">
        <v>2.4</v>
      </c>
      <c r="K3435" s="2">
        <v>10</v>
      </c>
      <c r="L3435" s="1">
        <f t="shared" si="1008"/>
        <v>3.3310150103900895</v>
      </c>
      <c r="M3435" s="1">
        <f t="shared" si="1009"/>
        <v>96</v>
      </c>
      <c r="N3435" s="1">
        <f t="shared" si="1010"/>
        <v>1.5479739445616383</v>
      </c>
      <c r="O3435" s="1">
        <f t="shared" si="1024"/>
        <v>0.10085107599562729</v>
      </c>
      <c r="P3435" s="1">
        <f t="shared" si="1026"/>
        <v>0.98974333759042254</v>
      </c>
      <c r="Q3435">
        <f t="shared" si="1011"/>
        <v>2.626482489236472</v>
      </c>
      <c r="R3435">
        <f t="shared" si="1012"/>
        <v>12.726842145623845</v>
      </c>
      <c r="S3435">
        <f t="shared" si="1013"/>
        <v>1.665817034767519</v>
      </c>
      <c r="T3435">
        <v>0.2432</v>
      </c>
      <c r="U3435" s="1">
        <f t="shared" si="1014"/>
        <v>0.36524297551429813</v>
      </c>
      <c r="V3435" s="1">
        <v>145</v>
      </c>
      <c r="W3435" s="1">
        <f t="shared" si="1015"/>
        <v>12.002500935894334</v>
      </c>
      <c r="X3435" s="1">
        <f t="shared" si="1016"/>
        <v>38.284989496367494</v>
      </c>
      <c r="Y3435" s="1">
        <f t="shared" si="1017"/>
        <v>0.97368123333838019</v>
      </c>
      <c r="Z3435" s="1">
        <f t="shared" si="1025"/>
        <v>-2.0140000000000002</v>
      </c>
      <c r="AA3435" s="1">
        <f t="shared" si="1018"/>
        <v>5.9892419114236407E-2</v>
      </c>
      <c r="AB3435" s="1">
        <f t="shared" si="1019"/>
        <v>2.4691264999999998</v>
      </c>
      <c r="AC3435" s="1">
        <f t="shared" si="1020"/>
        <v>1.7950825804030659</v>
      </c>
      <c r="AF3435" s="1">
        <f t="shared" si="1021"/>
        <v>7.9880421694140109</v>
      </c>
      <c r="AG3435" s="1">
        <f t="shared" si="1022"/>
        <v>3.5091693310841219</v>
      </c>
      <c r="AH3435" s="1">
        <f t="shared" si="1023"/>
        <v>9.0041371510224302</v>
      </c>
      <c r="AI3435">
        <v>7.7</v>
      </c>
      <c r="AJ3435">
        <v>14</v>
      </c>
      <c r="AK3435">
        <v>137</v>
      </c>
      <c r="AL3435">
        <v>14</v>
      </c>
      <c r="AM3435">
        <v>9083</v>
      </c>
      <c r="AN3435">
        <v>9095</v>
      </c>
      <c r="AO3435">
        <v>9039</v>
      </c>
      <c r="AP3435">
        <v>95</v>
      </c>
      <c r="AQ3435">
        <v>14</v>
      </c>
    </row>
    <row r="3436" spans="1:43">
      <c r="A3436" s="27">
        <v>41420</v>
      </c>
      <c r="B3436" s="27"/>
      <c r="C3436">
        <v>13.7</v>
      </c>
      <c r="D3436">
        <v>17.2</v>
      </c>
      <c r="E3436">
        <v>9.3000000000000007</v>
      </c>
      <c r="F3436">
        <v>53</v>
      </c>
      <c r="G3436">
        <v>30</v>
      </c>
      <c r="H3436">
        <v>9.1</v>
      </c>
      <c r="I3436" s="10">
        <v>935</v>
      </c>
      <c r="J3436">
        <v>3.8</v>
      </c>
      <c r="K3436" s="2">
        <v>10</v>
      </c>
      <c r="L3436" s="1">
        <f t="shared" si="1008"/>
        <v>4.3715582489645461</v>
      </c>
      <c r="M3436" s="1">
        <f t="shared" si="1009"/>
        <v>76</v>
      </c>
      <c r="N3436" s="1">
        <f t="shared" si="1010"/>
        <v>1.568260711501982</v>
      </c>
      <c r="O3436" s="1">
        <f t="shared" si="1024"/>
        <v>0.10201000612268253</v>
      </c>
      <c r="P3436" s="1">
        <f t="shared" si="1026"/>
        <v>0.73978981444192682</v>
      </c>
      <c r="Q3436">
        <f t="shared" si="1011"/>
        <v>5.3748787415917851</v>
      </c>
      <c r="R3436">
        <f t="shared" si="1012"/>
        <v>12.733642095752854</v>
      </c>
      <c r="S3436">
        <f t="shared" si="1013"/>
        <v>1.6667070805959234</v>
      </c>
      <c r="T3436">
        <v>0.2432</v>
      </c>
      <c r="U3436" s="1">
        <f t="shared" si="1014"/>
        <v>0.36835464868195683</v>
      </c>
      <c r="V3436" s="1">
        <v>146</v>
      </c>
      <c r="W3436" s="1">
        <f t="shared" si="1015"/>
        <v>17.898760035187742</v>
      </c>
      <c r="X3436" s="1">
        <f t="shared" si="1016"/>
        <v>38.274876171797366</v>
      </c>
      <c r="Y3436" s="1">
        <f t="shared" si="1017"/>
        <v>0.97334272816459422</v>
      </c>
      <c r="Z3436" s="1">
        <f t="shared" si="1025"/>
        <v>7.5999999999999734E-2</v>
      </c>
      <c r="AA3436" s="1">
        <f t="shared" si="1018"/>
        <v>5.9903875234401043E-2</v>
      </c>
      <c r="AB3436" s="1">
        <f t="shared" si="1019"/>
        <v>2.4686542999999999</v>
      </c>
      <c r="AC3436" s="1">
        <f t="shared" si="1020"/>
        <v>2.8422140856381874</v>
      </c>
      <c r="AF3436" s="1">
        <f t="shared" si="1021"/>
        <v>7.7940956245407707</v>
      </c>
      <c r="AG3436" s="1">
        <f t="shared" si="1022"/>
        <v>4.4235016938492313</v>
      </c>
      <c r="AH3436" s="1">
        <f t="shared" si="1023"/>
        <v>9.8815409140794532</v>
      </c>
      <c r="AI3436">
        <v>9.6999999999999993</v>
      </c>
      <c r="AJ3436">
        <v>14</v>
      </c>
      <c r="AK3436">
        <v>134</v>
      </c>
      <c r="AL3436">
        <v>15</v>
      </c>
      <c r="AM3436">
        <v>9105</v>
      </c>
      <c r="AN3436">
        <v>9122</v>
      </c>
      <c r="AO3436">
        <v>9069</v>
      </c>
      <c r="AP3436">
        <v>78</v>
      </c>
      <c r="AQ3436">
        <v>9</v>
      </c>
    </row>
    <row r="3437" spans="1:43">
      <c r="A3437" s="27">
        <v>41421</v>
      </c>
      <c r="B3437" s="27"/>
      <c r="C3437">
        <v>14.2</v>
      </c>
      <c r="D3437">
        <v>18.5</v>
      </c>
      <c r="E3437">
        <v>9.4</v>
      </c>
      <c r="F3437">
        <v>39</v>
      </c>
      <c r="G3437">
        <v>26</v>
      </c>
      <c r="H3437">
        <v>11.7</v>
      </c>
      <c r="I3437" s="10">
        <v>935</v>
      </c>
      <c r="J3437">
        <v>2.1</v>
      </c>
      <c r="K3437" s="2">
        <v>10</v>
      </c>
      <c r="L3437" s="1">
        <f t="shared" si="1008"/>
        <v>4.4932751589433897</v>
      </c>
      <c r="M3437" s="1">
        <f t="shared" si="1009"/>
        <v>52</v>
      </c>
      <c r="N3437" s="1">
        <f t="shared" si="1010"/>
        <v>1.6200016491976139</v>
      </c>
      <c r="O3437" s="1">
        <f t="shared" si="1024"/>
        <v>0.10495700561500693</v>
      </c>
      <c r="P3437" s="1">
        <f t="shared" si="1026"/>
        <v>0.58372039844992474</v>
      </c>
      <c r="Q3437">
        <f t="shared" si="1011"/>
        <v>7.1838139667383949</v>
      </c>
      <c r="R3437">
        <f t="shared" si="1012"/>
        <v>12.740219966649505</v>
      </c>
      <c r="S3437">
        <f t="shared" si="1013"/>
        <v>1.6675680584619772</v>
      </c>
      <c r="T3437">
        <v>0.2432</v>
      </c>
      <c r="U3437" s="1">
        <f t="shared" si="1014"/>
        <v>0.37135735049689633</v>
      </c>
      <c r="V3437" s="1">
        <v>147</v>
      </c>
      <c r="W3437" s="1">
        <f t="shared" si="1015"/>
        <v>20.894988907863635</v>
      </c>
      <c r="X3437" s="1">
        <f t="shared" si="1016"/>
        <v>38.264632435960927</v>
      </c>
      <c r="Y3437" s="1">
        <f t="shared" si="1017"/>
        <v>0.97301210908368663</v>
      </c>
      <c r="Z3437" s="1">
        <f t="shared" si="1025"/>
        <v>0.19</v>
      </c>
      <c r="AA3437" s="1">
        <f t="shared" si="1018"/>
        <v>5.9932534717923903E-2</v>
      </c>
      <c r="AB3437" s="1">
        <f t="shared" si="1019"/>
        <v>2.4674738000000001</v>
      </c>
      <c r="AC3437" s="1">
        <f t="shared" si="1020"/>
        <v>1.5706972578526825</v>
      </c>
      <c r="AF3437" s="1">
        <f t="shared" si="1021"/>
        <v>8.4956391271492642</v>
      </c>
      <c r="AG3437" s="1">
        <f t="shared" si="1022"/>
        <v>4.7781295579851939</v>
      </c>
      <c r="AH3437" s="1">
        <f t="shared" si="1023"/>
        <v>10.844344398700009</v>
      </c>
      <c r="AI3437">
        <v>5.6</v>
      </c>
      <c r="AJ3437">
        <v>14</v>
      </c>
      <c r="AK3437">
        <v>99</v>
      </c>
      <c r="AL3437">
        <v>3</v>
      </c>
      <c r="AM3437">
        <v>9135</v>
      </c>
      <c r="AN3437">
        <v>9151</v>
      </c>
      <c r="AO3437">
        <v>9105</v>
      </c>
      <c r="AP3437">
        <v>61</v>
      </c>
      <c r="AQ3437">
        <v>0</v>
      </c>
    </row>
    <row r="3438" spans="1:43">
      <c r="A3438" s="27">
        <v>41422</v>
      </c>
      <c r="B3438" s="27"/>
      <c r="C3438">
        <v>16.8</v>
      </c>
      <c r="D3438">
        <v>23.3</v>
      </c>
      <c r="E3438">
        <v>10.4</v>
      </c>
      <c r="F3438">
        <v>32</v>
      </c>
      <c r="G3438">
        <v>13</v>
      </c>
      <c r="H3438">
        <v>14.2</v>
      </c>
      <c r="I3438" s="10">
        <v>935</v>
      </c>
      <c r="J3438">
        <v>2.2999999999999998</v>
      </c>
      <c r="K3438" s="2">
        <v>10</v>
      </c>
      <c r="L3438" s="1">
        <f t="shared" si="1008"/>
        <v>5.1921854589551142</v>
      </c>
      <c r="M3438" s="1">
        <f t="shared" si="1009"/>
        <v>51</v>
      </c>
      <c r="N3438" s="1">
        <f t="shared" si="1010"/>
        <v>1.9139321862231067</v>
      </c>
      <c r="O3438" s="1">
        <f t="shared" si="1024"/>
        <v>0.12147563274602369</v>
      </c>
      <c r="P3438" s="1">
        <f t="shared" si="1026"/>
        <v>0.50774281024597601</v>
      </c>
      <c r="Q3438">
        <f t="shared" si="1011"/>
        <v>9.1886712621461104</v>
      </c>
      <c r="R3438">
        <f t="shared" si="1012"/>
        <v>12.74657225968379</v>
      </c>
      <c r="S3438">
        <f t="shared" si="1013"/>
        <v>1.6683995104298155</v>
      </c>
      <c r="T3438">
        <v>0.2432</v>
      </c>
      <c r="U3438" s="1">
        <f t="shared" si="1014"/>
        <v>0.37425019266171144</v>
      </c>
      <c r="V3438" s="1">
        <v>148</v>
      </c>
      <c r="W3438" s="1">
        <f t="shared" si="1015"/>
        <v>23.771205576592752</v>
      </c>
      <c r="X3438" s="1">
        <f t="shared" si="1016"/>
        <v>38.254296924149671</v>
      </c>
      <c r="Y3438" s="1">
        <f t="shared" si="1017"/>
        <v>0.97268947390359517</v>
      </c>
      <c r="Z3438" s="1">
        <f t="shared" si="1025"/>
        <v>0.98800000000000054</v>
      </c>
      <c r="AA3438" s="1">
        <f t="shared" si="1018"/>
        <v>6.0082007190271215E-2</v>
      </c>
      <c r="AB3438" s="1">
        <f t="shared" si="1019"/>
        <v>2.4613351999999997</v>
      </c>
      <c r="AC3438" s="1">
        <f t="shared" si="1020"/>
        <v>1.7202874728862712</v>
      </c>
      <c r="AF3438" s="1">
        <f t="shared" si="1021"/>
        <v>10.933998612224379</v>
      </c>
      <c r="AG3438" s="1">
        <f t="shared" si="1022"/>
        <v>5.0897524168750792</v>
      </c>
      <c r="AH3438" s="1">
        <f t="shared" si="1023"/>
        <v>11.460657174636788</v>
      </c>
      <c r="AI3438">
        <v>3.8</v>
      </c>
      <c r="AJ3438">
        <v>3</v>
      </c>
      <c r="AK3438">
        <v>72</v>
      </c>
      <c r="AL3438">
        <v>1</v>
      </c>
      <c r="AM3438">
        <v>9151</v>
      </c>
      <c r="AN3438">
        <v>9169</v>
      </c>
      <c r="AO3438">
        <v>9131</v>
      </c>
      <c r="AP3438">
        <v>55</v>
      </c>
      <c r="AQ3438">
        <v>0</v>
      </c>
    </row>
    <row r="3439" spans="1:43">
      <c r="A3439" s="27">
        <v>41423</v>
      </c>
      <c r="B3439" s="27"/>
      <c r="C3439">
        <v>20</v>
      </c>
      <c r="D3439">
        <v>25.8</v>
      </c>
      <c r="E3439">
        <v>14</v>
      </c>
      <c r="F3439">
        <v>26</v>
      </c>
      <c r="G3439">
        <v>14</v>
      </c>
      <c r="H3439">
        <v>14.3</v>
      </c>
      <c r="I3439" s="10">
        <v>935</v>
      </c>
      <c r="J3439">
        <v>2.6</v>
      </c>
      <c r="K3439" s="2">
        <v>10</v>
      </c>
      <c r="L3439" s="1">
        <f t="shared" si="1008"/>
        <v>5.8179096412357012</v>
      </c>
      <c r="M3439" s="1">
        <f t="shared" si="1009"/>
        <v>38</v>
      </c>
      <c r="N3439" s="1">
        <f t="shared" si="1010"/>
        <v>2.3390469163992624</v>
      </c>
      <c r="O3439" s="1">
        <f t="shared" si="1024"/>
        <v>0.14478758175619635</v>
      </c>
      <c r="P3439" s="1">
        <f t="shared" si="1026"/>
        <v>0.53644369559289529</v>
      </c>
      <c r="Q3439">
        <f t="shared" si="1011"/>
        <v>9.5220562504680508</v>
      </c>
      <c r="R3439">
        <f t="shared" si="1012"/>
        <v>12.75269555633562</v>
      </c>
      <c r="S3439">
        <f t="shared" si="1013"/>
        <v>1.669200989049165</v>
      </c>
      <c r="T3439">
        <v>0.2432</v>
      </c>
      <c r="U3439" s="1">
        <f t="shared" si="1014"/>
        <v>0.37703231937907472</v>
      </c>
      <c r="V3439" s="1">
        <v>149</v>
      </c>
      <c r="W3439" s="1">
        <f t="shared" si="1015"/>
        <v>23.872330686871763</v>
      </c>
      <c r="X3439" s="1">
        <f t="shared" si="1016"/>
        <v>38.243907211245833</v>
      </c>
      <c r="Y3439" s="1">
        <f t="shared" si="1017"/>
        <v>0.97237491807035825</v>
      </c>
      <c r="Z3439" s="1">
        <f t="shared" si="1025"/>
        <v>1.2159999999999997</v>
      </c>
      <c r="AA3439" s="1">
        <f t="shared" si="1018"/>
        <v>6.0266999969054935E-2</v>
      </c>
      <c r="AB3439" s="1">
        <f t="shared" si="1019"/>
        <v>2.4537800000000001</v>
      </c>
      <c r="AC3439" s="1">
        <f t="shared" si="1020"/>
        <v>1.9446727954366547</v>
      </c>
      <c r="AF3439" s="1">
        <f t="shared" si="1021"/>
        <v>11.421493457657258</v>
      </c>
      <c r="AG3439" s="1">
        <f t="shared" si="1022"/>
        <v>5.0962293121206725</v>
      </c>
      <c r="AH3439" s="1">
        <f t="shared" si="1023"/>
        <v>11.685262384234871</v>
      </c>
      <c r="AI3439">
        <v>4.0999999999999996</v>
      </c>
      <c r="AJ3439">
        <v>10</v>
      </c>
      <c r="AK3439">
        <v>69</v>
      </c>
      <c r="AL3439">
        <v>3</v>
      </c>
      <c r="AM3439">
        <v>9113</v>
      </c>
      <c r="AN3439">
        <v>9143</v>
      </c>
      <c r="AO3439">
        <v>9081</v>
      </c>
      <c r="AP3439">
        <v>56</v>
      </c>
      <c r="AQ3439">
        <v>0</v>
      </c>
    </row>
    <row r="3440" spans="1:43">
      <c r="A3440" s="27">
        <v>41424</v>
      </c>
      <c r="B3440" s="27"/>
      <c r="C3440">
        <v>20.399999999999999</v>
      </c>
      <c r="D3440">
        <v>25.2</v>
      </c>
      <c r="E3440">
        <v>15.3</v>
      </c>
      <c r="F3440">
        <v>35</v>
      </c>
      <c r="G3440">
        <v>15</v>
      </c>
      <c r="H3440">
        <v>11.3</v>
      </c>
      <c r="I3440" s="10">
        <v>935</v>
      </c>
      <c r="J3440">
        <v>2.7</v>
      </c>
      <c r="K3440" s="2">
        <v>10</v>
      </c>
      <c r="L3440" s="1">
        <f t="shared" si="1008"/>
        <v>5.664437792135411</v>
      </c>
      <c r="M3440" s="1">
        <f t="shared" si="1009"/>
        <v>55</v>
      </c>
      <c r="N3440" s="1">
        <f t="shared" si="1010"/>
        <v>2.3975952206649094</v>
      </c>
      <c r="O3440" s="1">
        <f t="shared" si="1024"/>
        <v>0.14795136665796005</v>
      </c>
      <c r="P3440" s="1">
        <f t="shared" si="1026"/>
        <v>0.71876876566223402</v>
      </c>
      <c r="Q3440">
        <f t="shared" si="1011"/>
        <v>7.206631433344457</v>
      </c>
      <c r="R3440">
        <f t="shared" si="1012"/>
        <v>12.758586523861343</v>
      </c>
      <c r="S3440">
        <f t="shared" si="1013"/>
        <v>1.6699720580970345</v>
      </c>
      <c r="T3440">
        <v>0.2432</v>
      </c>
      <c r="U3440" s="1">
        <f t="shared" si="1014"/>
        <v>0.37970290760490916</v>
      </c>
      <c r="V3440" s="1">
        <v>150</v>
      </c>
      <c r="W3440" s="1">
        <f t="shared" si="1015"/>
        <v>20.397038699891674</v>
      </c>
      <c r="X3440" s="1">
        <f t="shared" si="1016"/>
        <v>38.233499764205192</v>
      </c>
      <c r="Y3440" s="1">
        <f t="shared" si="1017"/>
        <v>0.97206853463987941</v>
      </c>
      <c r="Z3440" s="1">
        <f t="shared" si="1025"/>
        <v>0.15199999999999947</v>
      </c>
      <c r="AA3440" s="1">
        <f t="shared" si="1018"/>
        <v>6.0290204196346321E-2</v>
      </c>
      <c r="AB3440" s="1">
        <f t="shared" si="1019"/>
        <v>2.4528355999999998</v>
      </c>
      <c r="AC3440" s="1">
        <f t="shared" si="1020"/>
        <v>2.019467902953449</v>
      </c>
      <c r="AF3440" s="1">
        <f t="shared" si="1021"/>
        <v>10.569461226394722</v>
      </c>
      <c r="AG3440" s="1">
        <f t="shared" si="1022"/>
        <v>4.7702277000321454</v>
      </c>
      <c r="AH3440" s="1">
        <f t="shared" si="1023"/>
        <v>11.672036517159928</v>
      </c>
      <c r="AI3440">
        <v>5.4</v>
      </c>
      <c r="AJ3440">
        <v>2</v>
      </c>
      <c r="AK3440">
        <v>95</v>
      </c>
      <c r="AL3440">
        <v>3</v>
      </c>
      <c r="AM3440">
        <v>9084</v>
      </c>
      <c r="AN3440">
        <v>9101</v>
      </c>
      <c r="AO3440">
        <v>9064</v>
      </c>
      <c r="AP3440">
        <v>82</v>
      </c>
      <c r="AQ3440">
        <v>0</v>
      </c>
    </row>
    <row r="3441" spans="1:43">
      <c r="A3441" s="27">
        <v>41425</v>
      </c>
      <c r="B3441" s="27"/>
      <c r="C3441">
        <v>21.4</v>
      </c>
      <c r="D3441">
        <v>26.4</v>
      </c>
      <c r="E3441">
        <v>17</v>
      </c>
      <c r="F3441">
        <v>38</v>
      </c>
      <c r="G3441">
        <v>23</v>
      </c>
      <c r="H3441">
        <v>12.9</v>
      </c>
      <c r="I3441" s="10">
        <v>935</v>
      </c>
      <c r="J3441">
        <v>2.1</v>
      </c>
      <c r="K3441" s="2">
        <v>10</v>
      </c>
      <c r="L3441" s="1">
        <f t="shared" si="1008"/>
        <v>5.5310474815683586</v>
      </c>
      <c r="M3441" s="1">
        <f t="shared" si="1009"/>
        <v>53</v>
      </c>
      <c r="N3441" s="1">
        <f t="shared" si="1010"/>
        <v>2.5496051664479809</v>
      </c>
      <c r="O3441" s="1">
        <f t="shared" si="1024"/>
        <v>0.15611765783967005</v>
      </c>
      <c r="P3441" s="1">
        <f t="shared" si="1026"/>
        <v>0.90959685859567774</v>
      </c>
      <c r="Q3441">
        <f t="shared" si="1011"/>
        <v>7.7159661772346428</v>
      </c>
      <c r="R3441">
        <f t="shared" si="1012"/>
        <v>12.764241920924194</v>
      </c>
      <c r="S3441">
        <f t="shared" si="1013"/>
        <v>1.6707122933146852</v>
      </c>
      <c r="T3441">
        <v>0.2432</v>
      </c>
      <c r="U3441" s="1">
        <f t="shared" si="1014"/>
        <v>0.38226116729187171</v>
      </c>
      <c r="V3441" s="1">
        <v>151</v>
      </c>
      <c r="W3441" s="1">
        <f t="shared" si="1015"/>
        <v>22.230361484277772</v>
      </c>
      <c r="X3441" s="1">
        <f t="shared" si="1016"/>
        <v>38.223109896340723</v>
      </c>
      <c r="Y3441" s="1">
        <f t="shared" si="1017"/>
        <v>0.97177041425039823</v>
      </c>
      <c r="Z3441" s="1">
        <f t="shared" si="1025"/>
        <v>0.38</v>
      </c>
      <c r="AA3441" s="1">
        <f t="shared" si="1018"/>
        <v>6.0348293013960497E-2</v>
      </c>
      <c r="AB3441" s="1">
        <f t="shared" si="1019"/>
        <v>2.4504745999999997</v>
      </c>
      <c r="AC3441" s="1">
        <f t="shared" si="1020"/>
        <v>1.5706972578526825</v>
      </c>
      <c r="AF3441" s="1">
        <f t="shared" si="1021"/>
        <v>10.565835599019971</v>
      </c>
      <c r="AG3441" s="1">
        <f t="shared" si="1022"/>
        <v>5.1758602437354639</v>
      </c>
      <c r="AH3441" s="1">
        <f t="shared" si="1023"/>
        <v>12.844293242578667</v>
      </c>
      <c r="AI3441">
        <v>6.7</v>
      </c>
      <c r="AJ3441">
        <v>15</v>
      </c>
      <c r="AK3441">
        <v>110</v>
      </c>
      <c r="AL3441">
        <v>14</v>
      </c>
      <c r="AM3441">
        <v>9054</v>
      </c>
      <c r="AN3441">
        <v>9073</v>
      </c>
      <c r="AO3441">
        <v>9037</v>
      </c>
      <c r="AP3441">
        <v>92</v>
      </c>
      <c r="AQ3441">
        <v>0</v>
      </c>
    </row>
    <row r="3442" spans="1:43">
      <c r="A3442" s="27">
        <v>41426</v>
      </c>
      <c r="B3442" s="27"/>
      <c r="C3442">
        <v>22</v>
      </c>
      <c r="D3442">
        <v>27.3</v>
      </c>
      <c r="E3442">
        <v>16.600000000000001</v>
      </c>
      <c r="F3442">
        <v>36</v>
      </c>
      <c r="G3442">
        <v>18</v>
      </c>
      <c r="H3442">
        <v>14</v>
      </c>
      <c r="I3442" s="10">
        <v>935</v>
      </c>
      <c r="J3442">
        <v>1.8</v>
      </c>
      <c r="K3442" s="2">
        <v>10</v>
      </c>
      <c r="L3442" s="1">
        <f t="shared" si="1008"/>
        <v>5.6784263885343549</v>
      </c>
      <c r="M3442" s="1">
        <f t="shared" si="1009"/>
        <v>54</v>
      </c>
      <c r="N3442" s="1">
        <f t="shared" si="1010"/>
        <v>2.6447969195164731</v>
      </c>
      <c r="O3442" s="1">
        <f t="shared" si="1024"/>
        <v>0.16119785218083971</v>
      </c>
      <c r="P3442" s="1">
        <f t="shared" si="1026"/>
        <v>0.83691667041294271</v>
      </c>
      <c r="Q3442">
        <f t="shared" si="1011"/>
        <v>8.557378598400577</v>
      </c>
      <c r="R3442">
        <f t="shared" si="1012"/>
        <v>12.769658603170155</v>
      </c>
      <c r="S3442">
        <f t="shared" si="1013"/>
        <v>1.6714212831374549</v>
      </c>
      <c r="T3442">
        <v>0.2432</v>
      </c>
      <c r="U3442" s="1">
        <f t="shared" si="1014"/>
        <v>0.38470634162307471</v>
      </c>
      <c r="V3442" s="1">
        <v>152</v>
      </c>
      <c r="W3442" s="1">
        <f t="shared" si="1015"/>
        <v>23.485351361215528</v>
      </c>
      <c r="X3442" s="1">
        <f t="shared" si="1016"/>
        <v>38.212771723434471</v>
      </c>
      <c r="Y3442" s="1">
        <f t="shared" si="1017"/>
        <v>0.97148064509567633</v>
      </c>
      <c r="Z3442" s="1">
        <f t="shared" si="1025"/>
        <v>0.22800000000000054</v>
      </c>
      <c r="AA3442" s="1">
        <f t="shared" si="1018"/>
        <v>6.0383200064705544E-2</v>
      </c>
      <c r="AB3442" s="1">
        <f t="shared" si="1019"/>
        <v>2.449058</v>
      </c>
      <c r="AC3442" s="1">
        <f t="shared" si="1020"/>
        <v>1.3463119353022994</v>
      </c>
      <c r="AF3442" s="1">
        <f t="shared" si="1021"/>
        <v>11.442247483693187</v>
      </c>
      <c r="AG3442" s="1">
        <f t="shared" si="1022"/>
        <v>5.3091841284535208</v>
      </c>
      <c r="AH3442" s="1">
        <f t="shared" si="1023"/>
        <v>13.474532482405069</v>
      </c>
      <c r="AI3442">
        <v>4</v>
      </c>
      <c r="AJ3442">
        <v>16</v>
      </c>
      <c r="AK3442">
        <v>73</v>
      </c>
      <c r="AL3442">
        <v>2</v>
      </c>
      <c r="AM3442">
        <v>9036</v>
      </c>
      <c r="AN3442">
        <v>9054</v>
      </c>
      <c r="AO3442">
        <v>9009</v>
      </c>
      <c r="AP3442">
        <v>89</v>
      </c>
      <c r="AQ3442">
        <v>0</v>
      </c>
    </row>
    <row r="3443" spans="1:43">
      <c r="A3443" s="27">
        <v>41427</v>
      </c>
      <c r="B3443" s="27"/>
      <c r="C3443">
        <v>24.2</v>
      </c>
      <c r="D3443">
        <v>30.7</v>
      </c>
      <c r="E3443">
        <v>18.399999999999999</v>
      </c>
      <c r="F3443">
        <v>26</v>
      </c>
      <c r="G3443">
        <v>14</v>
      </c>
      <c r="H3443">
        <v>11.1</v>
      </c>
      <c r="I3443" s="10">
        <v>935</v>
      </c>
      <c r="J3443">
        <v>3.1</v>
      </c>
      <c r="K3443" s="2">
        <v>10</v>
      </c>
      <c r="L3443" s="1">
        <f t="shared" si="1008"/>
        <v>6.3954811487172769</v>
      </c>
      <c r="M3443" s="1">
        <f t="shared" si="1009"/>
        <v>38</v>
      </c>
      <c r="N3443" s="1">
        <f t="shared" si="1010"/>
        <v>3.0209146610255595</v>
      </c>
      <c r="O3443" s="1">
        <f t="shared" si="1024"/>
        <v>0.18103686674367608</v>
      </c>
      <c r="P3443" s="1">
        <f t="shared" si="1026"/>
        <v>0.71151314673650123</v>
      </c>
      <c r="Q3443">
        <f t="shared" si="1011"/>
        <v>7.5369023709042544</v>
      </c>
      <c r="R3443">
        <f t="shared" si="1012"/>
        <v>12.774833528730413</v>
      </c>
      <c r="S3443">
        <f t="shared" si="1013"/>
        <v>1.6720986294149756</v>
      </c>
      <c r="T3443">
        <v>0.2432</v>
      </c>
      <c r="U3443" s="1">
        <f t="shared" si="1014"/>
        <v>0.38703770723597786</v>
      </c>
      <c r="V3443" s="1">
        <v>153</v>
      </c>
      <c r="W3443" s="1">
        <f t="shared" si="1015"/>
        <v>20.133678565821061</v>
      </c>
      <c r="X3443" s="1">
        <f t="shared" si="1016"/>
        <v>38.20251812170217</v>
      </c>
      <c r="Y3443" s="1">
        <f t="shared" si="1017"/>
        <v>0.97119931289890715</v>
      </c>
      <c r="Z3443" s="1">
        <f t="shared" si="1025"/>
        <v>0.83599999999999974</v>
      </c>
      <c r="AA3443" s="1">
        <f t="shared" si="1018"/>
        <v>6.0511538811642299E-2</v>
      </c>
      <c r="AB3443" s="1">
        <f t="shared" si="1019"/>
        <v>2.4438637999999999</v>
      </c>
      <c r="AC3443" s="1">
        <f t="shared" si="1020"/>
        <v>2.3186483330206267</v>
      </c>
      <c r="AF3443" s="1">
        <f t="shared" si="1021"/>
        <v>12.94260427151376</v>
      </c>
      <c r="AG3443" s="1">
        <f t="shared" si="1022"/>
        <v>4.686068320330957</v>
      </c>
      <c r="AH3443" s="1">
        <f t="shared" si="1023"/>
        <v>11.106299482963554</v>
      </c>
      <c r="AI3443">
        <v>4.7</v>
      </c>
      <c r="AJ3443">
        <v>1</v>
      </c>
      <c r="AK3443">
        <v>94</v>
      </c>
      <c r="AL3443">
        <v>14</v>
      </c>
      <c r="AM3443">
        <v>8990</v>
      </c>
      <c r="AN3443">
        <v>9017</v>
      </c>
      <c r="AO3443">
        <v>8969</v>
      </c>
      <c r="AP3443">
        <v>74</v>
      </c>
      <c r="AQ3443">
        <v>0</v>
      </c>
    </row>
    <row r="3444" spans="1:43">
      <c r="A3444" s="27">
        <v>41428</v>
      </c>
      <c r="B3444" s="27"/>
      <c r="C3444">
        <v>22.9</v>
      </c>
      <c r="D3444">
        <v>26.9</v>
      </c>
      <c r="E3444">
        <v>19.899999999999999</v>
      </c>
      <c r="F3444">
        <v>36</v>
      </c>
      <c r="G3444">
        <v>19</v>
      </c>
      <c r="H3444">
        <v>6</v>
      </c>
      <c r="I3444" s="10">
        <v>935</v>
      </c>
      <c r="J3444">
        <v>2.5</v>
      </c>
      <c r="K3444" s="2">
        <v>10</v>
      </c>
      <c r="L3444" s="1">
        <f t="shared" si="1008"/>
        <v>5.1231215258041436</v>
      </c>
      <c r="M3444" s="1">
        <f t="shared" si="1009"/>
        <v>53</v>
      </c>
      <c r="N3444" s="1">
        <f t="shared" si="1010"/>
        <v>2.793404137451879</v>
      </c>
      <c r="O3444" s="1">
        <f t="shared" si="1024"/>
        <v>0.1690795727297485</v>
      </c>
      <c r="P3444" s="1">
        <f t="shared" si="1026"/>
        <v>0.95285631173251273</v>
      </c>
      <c r="Q3444">
        <f t="shared" si="1011"/>
        <v>4.0217653452235664</v>
      </c>
      <c r="R3444">
        <f t="shared" si="1012"/>
        <v>12.779763763631543</v>
      </c>
      <c r="S3444">
        <f t="shared" si="1013"/>
        <v>1.672743948119312</v>
      </c>
      <c r="T3444">
        <v>0.2432</v>
      </c>
      <c r="U3444" s="1">
        <f t="shared" si="1014"/>
        <v>0.38925457443638151</v>
      </c>
      <c r="V3444" s="1">
        <v>154</v>
      </c>
      <c r="W3444" s="1">
        <f t="shared" si="1015"/>
        <v>14.255478527538903</v>
      </c>
      <c r="X3444" s="1">
        <f t="shared" si="1016"/>
        <v>38.192380687633012</v>
      </c>
      <c r="Y3444" s="1">
        <f t="shared" si="1017"/>
        <v>0.97092650088735588</v>
      </c>
      <c r="Z3444" s="1">
        <f t="shared" si="1025"/>
        <v>-0.49400000000000027</v>
      </c>
      <c r="AA3444" s="1">
        <f t="shared" si="1018"/>
        <v>6.0435636423434559E-2</v>
      </c>
      <c r="AB3444" s="1">
        <f t="shared" si="1019"/>
        <v>2.4469330999999999</v>
      </c>
      <c r="AC3444" s="1">
        <f t="shared" si="1020"/>
        <v>1.8698776879198602</v>
      </c>
      <c r="AF3444" s="1">
        <f t="shared" si="1021"/>
        <v>9.4590603389383787</v>
      </c>
      <c r="AG3444" s="1">
        <f t="shared" si="1022"/>
        <v>3.9732431096891321</v>
      </c>
      <c r="AH3444" s="1">
        <f t="shared" si="1023"/>
        <v>9.9576617671051437</v>
      </c>
      <c r="AI3444">
        <v>4.2</v>
      </c>
      <c r="AJ3444">
        <v>15</v>
      </c>
      <c r="AK3444">
        <v>72</v>
      </c>
      <c r="AL3444">
        <v>16</v>
      </c>
      <c r="AM3444">
        <v>8984</v>
      </c>
      <c r="AN3444">
        <v>8994</v>
      </c>
      <c r="AO3444">
        <v>8964</v>
      </c>
      <c r="AP3444">
        <v>99</v>
      </c>
      <c r="AQ3444">
        <v>0</v>
      </c>
    </row>
    <row r="3445" spans="1:43">
      <c r="A3445" s="27">
        <v>41429</v>
      </c>
      <c r="B3445" s="27"/>
      <c r="C3445">
        <v>21.6</v>
      </c>
      <c r="D3445">
        <v>28</v>
      </c>
      <c r="E3445">
        <v>15.2</v>
      </c>
      <c r="F3445">
        <v>52</v>
      </c>
      <c r="G3445">
        <v>20</v>
      </c>
      <c r="H3445">
        <v>14</v>
      </c>
      <c r="I3445" s="10">
        <v>935</v>
      </c>
      <c r="J3445">
        <v>1.7</v>
      </c>
      <c r="K3445" s="2">
        <v>10</v>
      </c>
      <c r="L3445" s="1">
        <f t="shared" si="1008"/>
        <v>5.6856321270229708</v>
      </c>
      <c r="M3445" s="1">
        <f t="shared" si="1009"/>
        <v>84</v>
      </c>
      <c r="N3445" s="1">
        <f t="shared" si="1010"/>
        <v>2.5809975697576322</v>
      </c>
      <c r="O3445" s="1">
        <f t="shared" si="1024"/>
        <v>0.1577958033649326</v>
      </c>
      <c r="P3445" s="1">
        <f t="shared" si="1026"/>
        <v>1.1038744923483266</v>
      </c>
      <c r="Q3445">
        <f t="shared" si="1011"/>
        <v>7.7511330783125478</v>
      </c>
      <c r="R3445">
        <f t="shared" si="1012"/>
        <v>12.784446487094405</v>
      </c>
      <c r="S3445">
        <f t="shared" si="1013"/>
        <v>1.6733568700385346</v>
      </c>
      <c r="T3445">
        <v>0.2432</v>
      </c>
      <c r="U3445" s="1">
        <f t="shared" si="1014"/>
        <v>0.39135628740246164</v>
      </c>
      <c r="V3445" s="1">
        <v>155</v>
      </c>
      <c r="W3445" s="1">
        <f t="shared" si="1015"/>
        <v>23.448036563274943</v>
      </c>
      <c r="X3445" s="1">
        <f t="shared" si="1016"/>
        <v>38.182389699723899</v>
      </c>
      <c r="Y3445" s="1">
        <f t="shared" si="1017"/>
        <v>0.97066228976773838</v>
      </c>
      <c r="Z3445" s="1">
        <f t="shared" si="1025"/>
        <v>-0.49399999999999894</v>
      </c>
      <c r="AA3445" s="1">
        <f t="shared" si="1018"/>
        <v>6.0359924212346747E-2</v>
      </c>
      <c r="AB3445" s="1">
        <f t="shared" si="1019"/>
        <v>2.4500023999999998</v>
      </c>
      <c r="AC3445" s="1">
        <f t="shared" si="1020"/>
        <v>1.2715168277855049</v>
      </c>
      <c r="AF3445" s="1">
        <f t="shared" si="1021"/>
        <v>12.379187714884416</v>
      </c>
      <c r="AG3445" s="1">
        <f t="shared" si="1022"/>
        <v>5.5222051071541323</v>
      </c>
      <c r="AH3445" s="1">
        <f t="shared" si="1023"/>
        <v>14.756061554024329</v>
      </c>
      <c r="AI3445">
        <v>10.199999999999999</v>
      </c>
      <c r="AJ3445">
        <v>14</v>
      </c>
      <c r="AK3445">
        <v>168</v>
      </c>
      <c r="AL3445">
        <v>14</v>
      </c>
      <c r="AM3445">
        <v>9019</v>
      </c>
      <c r="AN3445">
        <v>9049</v>
      </c>
      <c r="AO3445">
        <v>8989</v>
      </c>
      <c r="AP3445">
        <v>118</v>
      </c>
      <c r="AQ3445">
        <v>32700</v>
      </c>
    </row>
    <row r="3446" spans="1:43">
      <c r="A3446" s="27">
        <v>41430</v>
      </c>
      <c r="B3446" s="27"/>
      <c r="C3446">
        <v>21.4</v>
      </c>
      <c r="D3446">
        <v>27</v>
      </c>
      <c r="E3446">
        <v>17.899999999999999</v>
      </c>
      <c r="F3446">
        <v>43</v>
      </c>
      <c r="G3446">
        <v>23</v>
      </c>
      <c r="H3446">
        <v>10.7</v>
      </c>
      <c r="I3446" s="10">
        <v>935</v>
      </c>
      <c r="J3446">
        <v>3.5</v>
      </c>
      <c r="K3446" s="2">
        <v>10</v>
      </c>
      <c r="L3446" s="1">
        <f t="shared" si="1008"/>
        <v>5.8437396863202151</v>
      </c>
      <c r="M3446" s="1">
        <f t="shared" si="1009"/>
        <v>63</v>
      </c>
      <c r="N3446" s="1">
        <f t="shared" si="1010"/>
        <v>2.5496051664479809</v>
      </c>
      <c r="O3446" s="1">
        <f t="shared" si="1024"/>
        <v>0.15611765783967005</v>
      </c>
      <c r="P3446" s="1">
        <f t="shared" si="1026"/>
        <v>1.0564398010156932</v>
      </c>
      <c r="Q3446">
        <f t="shared" si="1011"/>
        <v>6.2543597308789654</v>
      </c>
      <c r="R3446">
        <f t="shared" si="1012"/>
        <v>12.788878996702827</v>
      </c>
      <c r="S3446">
        <f t="shared" si="1013"/>
        <v>1.6739370414532497</v>
      </c>
      <c r="T3446">
        <v>0.2432</v>
      </c>
      <c r="U3446" s="1">
        <f t="shared" si="1014"/>
        <v>0.39334222437878291</v>
      </c>
      <c r="V3446" s="1">
        <v>156</v>
      </c>
      <c r="W3446" s="1">
        <f t="shared" si="1015"/>
        <v>19.644209781789069</v>
      </c>
      <c r="X3446" s="1">
        <f t="shared" si="1016"/>
        <v>38.172574082125848</v>
      </c>
      <c r="Y3446" s="1">
        <f t="shared" si="1017"/>
        <v>0.97040675770234508</v>
      </c>
      <c r="Z3446" s="1">
        <f t="shared" si="1025"/>
        <v>-7.6000000000001081E-2</v>
      </c>
      <c r="AA3446" s="1">
        <f t="shared" si="1018"/>
        <v>6.0348293013960497E-2</v>
      </c>
      <c r="AB3446" s="1">
        <f t="shared" si="1019"/>
        <v>2.4504745999999997</v>
      </c>
      <c r="AC3446" s="1">
        <f t="shared" si="1020"/>
        <v>2.6178287630878043</v>
      </c>
      <c r="AF3446" s="1">
        <f t="shared" si="1021"/>
        <v>10.382120036331171</v>
      </c>
      <c r="AG3446" s="1">
        <f t="shared" si="1022"/>
        <v>4.8508666647130205</v>
      </c>
      <c r="AH3446" s="1">
        <f t="shared" si="1023"/>
        <v>12.236768751493535</v>
      </c>
      <c r="AI3446">
        <v>4.8</v>
      </c>
      <c r="AJ3446">
        <v>16</v>
      </c>
      <c r="AK3446">
        <v>92</v>
      </c>
      <c r="AL3446">
        <v>1</v>
      </c>
      <c r="AM3446">
        <v>9045</v>
      </c>
      <c r="AN3446">
        <v>9064</v>
      </c>
      <c r="AO3446">
        <v>9004</v>
      </c>
      <c r="AP3446">
        <v>110</v>
      </c>
      <c r="AQ3446">
        <v>0</v>
      </c>
    </row>
    <row r="3447" spans="1:43">
      <c r="A3447" s="27">
        <v>41431</v>
      </c>
      <c r="B3447" s="27"/>
      <c r="C3447">
        <v>17</v>
      </c>
      <c r="D3447">
        <v>22.4</v>
      </c>
      <c r="E3447">
        <v>14.9</v>
      </c>
      <c r="F3447">
        <v>73</v>
      </c>
      <c r="G3447">
        <v>37</v>
      </c>
      <c r="H3447">
        <v>9.1</v>
      </c>
      <c r="I3447" s="10">
        <v>935</v>
      </c>
      <c r="J3447">
        <v>1.9</v>
      </c>
      <c r="K3447" s="2">
        <v>10</v>
      </c>
      <c r="L3447" s="1">
        <f t="shared" si="1008"/>
        <v>4.1714974999449943</v>
      </c>
      <c r="M3447" s="1">
        <f t="shared" si="1009"/>
        <v>109</v>
      </c>
      <c r="N3447" s="1">
        <f t="shared" si="1010"/>
        <v>1.9383638408527206</v>
      </c>
      <c r="O3447" s="1">
        <f t="shared" si="1024"/>
        <v>0.12283285135951756</v>
      </c>
      <c r="P3447" s="1">
        <f t="shared" si="1026"/>
        <v>1.4250936546725432</v>
      </c>
      <c r="Q3447">
        <f t="shared" si="1011"/>
        <v>4.5409059075329905</v>
      </c>
      <c r="R3447">
        <f t="shared" si="1012"/>
        <v>12.793058713423342</v>
      </c>
      <c r="S3447">
        <f t="shared" si="1013"/>
        <v>1.6744841247936313</v>
      </c>
      <c r="T3447">
        <v>0.2432</v>
      </c>
      <c r="U3447" s="1">
        <f t="shared" si="1014"/>
        <v>0.39521179786023447</v>
      </c>
      <c r="V3447" s="1">
        <v>157</v>
      </c>
      <c r="W3447" s="1">
        <f t="shared" si="1015"/>
        <v>17.797657606148526</v>
      </c>
      <c r="X3447" s="1">
        <f t="shared" si="1016"/>
        <v>38.162961370217744</v>
      </c>
      <c r="Y3447" s="1">
        <f t="shared" si="1017"/>
        <v>0.97015998028591877</v>
      </c>
      <c r="Z3447" s="1">
        <f t="shared" si="1025"/>
        <v>-1.6719999999999995</v>
      </c>
      <c r="AA3447" s="1">
        <f t="shared" si="1018"/>
        <v>6.0093535960379606E-2</v>
      </c>
      <c r="AB3447" s="1">
        <f t="shared" si="1019"/>
        <v>2.4608629999999998</v>
      </c>
      <c r="AC3447" s="1">
        <f t="shared" si="1020"/>
        <v>1.4211070428190937</v>
      </c>
      <c r="AF3447" s="1">
        <f t="shared" si="1021"/>
        <v>8.3652664644273393</v>
      </c>
      <c r="AG3447" s="1">
        <f t="shared" si="1022"/>
        <v>4.7112012408998893</v>
      </c>
      <c r="AH3447" s="1">
        <f t="shared" si="1023"/>
        <v>12.630839477069024</v>
      </c>
      <c r="AI3447">
        <v>6.6</v>
      </c>
      <c r="AJ3447">
        <v>14</v>
      </c>
      <c r="AK3447">
        <v>105</v>
      </c>
      <c r="AL3447">
        <v>14</v>
      </c>
      <c r="AM3447">
        <v>9083</v>
      </c>
      <c r="AN3447">
        <v>9094</v>
      </c>
      <c r="AO3447">
        <v>9060</v>
      </c>
      <c r="AP3447">
        <v>141</v>
      </c>
      <c r="AQ3447">
        <v>9</v>
      </c>
    </row>
    <row r="3448" spans="1:43">
      <c r="A3448" s="27">
        <v>41432</v>
      </c>
      <c r="B3448" s="27"/>
      <c r="C3448">
        <v>16.8</v>
      </c>
      <c r="D3448">
        <v>20.7</v>
      </c>
      <c r="E3448">
        <v>14.1</v>
      </c>
      <c r="F3448">
        <v>65</v>
      </c>
      <c r="G3448">
        <v>38</v>
      </c>
      <c r="H3448">
        <v>9.4</v>
      </c>
      <c r="I3448" s="10">
        <v>935</v>
      </c>
      <c r="J3448">
        <v>2.2999999999999998</v>
      </c>
      <c r="K3448" s="2">
        <v>10</v>
      </c>
      <c r="L3448" s="1">
        <f t="shared" si="1008"/>
        <v>4.0845966501678275</v>
      </c>
      <c r="M3448" s="1">
        <f t="shared" si="1009"/>
        <v>92</v>
      </c>
      <c r="N3448" s="1">
        <f t="shared" si="1010"/>
        <v>1.9139321862231067</v>
      </c>
      <c r="O3448" s="1">
        <f t="shared" si="1024"/>
        <v>0.12147563274602369</v>
      </c>
      <c r="P3448" s="1">
        <f t="shared" si="1026"/>
        <v>1.2044314668572149</v>
      </c>
      <c r="Q3448">
        <f t="shared" si="1011"/>
        <v>4.9464920170816917</v>
      </c>
      <c r="R3448">
        <f t="shared" si="1012"/>
        <v>12.796983186457343</v>
      </c>
      <c r="S3448">
        <f t="shared" si="1013"/>
        <v>1.6749977992745213</v>
      </c>
      <c r="T3448">
        <v>0.2432</v>
      </c>
      <c r="U3448" s="1">
        <f t="shared" si="1014"/>
        <v>0.39696445476583297</v>
      </c>
      <c r="V3448" s="1">
        <v>158</v>
      </c>
      <c r="W3448" s="1">
        <f t="shared" si="1015"/>
        <v>18.134434691009893</v>
      </c>
      <c r="X3448" s="1">
        <f t="shared" si="1016"/>
        <v>38.153577678120435</v>
      </c>
      <c r="Y3448" s="1">
        <f t="shared" si="1017"/>
        <v>0.96992203052329029</v>
      </c>
      <c r="Z3448" s="1">
        <f t="shared" si="1025"/>
        <v>-7.5999999999999734E-2</v>
      </c>
      <c r="AA3448" s="1">
        <f t="shared" si="1018"/>
        <v>6.0082007190271215E-2</v>
      </c>
      <c r="AB3448" s="1">
        <f t="shared" si="1019"/>
        <v>2.4613351999999997</v>
      </c>
      <c r="AC3448" s="1">
        <f t="shared" si="1020"/>
        <v>1.7202874728862712</v>
      </c>
      <c r="AF3448" s="1">
        <f t="shared" si="1021"/>
        <v>7.8002975711033473</v>
      </c>
      <c r="AG3448" s="1">
        <f t="shared" si="1022"/>
        <v>4.6867154327652498</v>
      </c>
      <c r="AH3448" s="1">
        <f t="shared" si="1023"/>
        <v>11.181957119956996</v>
      </c>
      <c r="AI3448">
        <v>5.5</v>
      </c>
      <c r="AJ3448">
        <v>15</v>
      </c>
      <c r="AK3448">
        <v>104</v>
      </c>
      <c r="AL3448">
        <v>14</v>
      </c>
      <c r="AM3448">
        <v>9121</v>
      </c>
      <c r="AN3448">
        <v>9138</v>
      </c>
      <c r="AO3448">
        <v>9093</v>
      </c>
      <c r="AP3448">
        <v>120</v>
      </c>
      <c r="AQ3448">
        <v>32700</v>
      </c>
    </row>
    <row r="3449" spans="1:43">
      <c r="A3449" s="27">
        <v>41433</v>
      </c>
      <c r="B3449" s="27"/>
      <c r="C3449">
        <v>19.7</v>
      </c>
      <c r="D3449">
        <v>25.4</v>
      </c>
      <c r="E3449">
        <v>13.5</v>
      </c>
      <c r="F3449">
        <v>38</v>
      </c>
      <c r="G3449">
        <v>13</v>
      </c>
      <c r="H3449">
        <v>14.2</v>
      </c>
      <c r="I3449" s="10">
        <v>935</v>
      </c>
      <c r="J3449">
        <v>2.8</v>
      </c>
      <c r="K3449" s="2">
        <v>10</v>
      </c>
      <c r="L3449" s="1">
        <f t="shared" si="1008"/>
        <v>5.7728111810123623</v>
      </c>
      <c r="M3449" s="1">
        <f t="shared" si="1009"/>
        <v>63</v>
      </c>
      <c r="N3449" s="1">
        <f t="shared" si="1010"/>
        <v>2.2959599127720827</v>
      </c>
      <c r="O3449" s="1">
        <f t="shared" si="1024"/>
        <v>0.14245247804720729</v>
      </c>
      <c r="P3449" s="1">
        <f t="shared" si="1026"/>
        <v>0.69854358279309137</v>
      </c>
      <c r="Q3449">
        <f t="shared" si="1011"/>
        <v>8.8007497989131149</v>
      </c>
      <c r="R3449">
        <f t="shared" si="1012"/>
        <v>12.800650097907537</v>
      </c>
      <c r="S3449">
        <f t="shared" si="1013"/>
        <v>1.6754777615062222</v>
      </c>
      <c r="T3449">
        <v>0.2432</v>
      </c>
      <c r="U3449" s="1">
        <f t="shared" si="1014"/>
        <v>0.39859967660234225</v>
      </c>
      <c r="V3449" s="1">
        <v>159</v>
      </c>
      <c r="W3449" s="1">
        <f t="shared" si="1015"/>
        <v>23.633829976227766</v>
      </c>
      <c r="X3449" s="1">
        <f t="shared" si="1016"/>
        <v>38.14444766816284</v>
      </c>
      <c r="Y3449" s="1">
        <f t="shared" si="1017"/>
        <v>0.96969297880778205</v>
      </c>
      <c r="Z3449" s="1">
        <f t="shared" si="1025"/>
        <v>1.1019999999999994</v>
      </c>
      <c r="AA3449" s="1">
        <f t="shared" si="1018"/>
        <v>6.0249608516800682E-2</v>
      </c>
      <c r="AB3449" s="1">
        <f t="shared" si="1019"/>
        <v>2.4544883</v>
      </c>
      <c r="AC3449" s="1">
        <f t="shared" si="1020"/>
        <v>2.0942630104702431</v>
      </c>
      <c r="AF3449" s="1">
        <f t="shared" si="1021"/>
        <v>11.349165132668874</v>
      </c>
      <c r="AG3449" s="1">
        <f t="shared" si="1022"/>
        <v>5.2288601712439338</v>
      </c>
      <c r="AH3449" s="1">
        <f t="shared" si="1023"/>
        <v>12.158697044794252</v>
      </c>
      <c r="AI3449">
        <v>4.3</v>
      </c>
      <c r="AJ3449">
        <v>14</v>
      </c>
      <c r="AK3449">
        <v>78</v>
      </c>
      <c r="AL3449">
        <v>1</v>
      </c>
      <c r="AM3449">
        <v>9128</v>
      </c>
      <c r="AN3449">
        <v>9138</v>
      </c>
      <c r="AO3449">
        <v>9115</v>
      </c>
      <c r="AP3449">
        <v>77</v>
      </c>
      <c r="AQ3449">
        <v>0</v>
      </c>
    </row>
    <row r="3450" spans="1:43">
      <c r="A3450" s="27">
        <v>41434</v>
      </c>
      <c r="B3450" s="27"/>
      <c r="C3450">
        <v>24.1</v>
      </c>
      <c r="D3450">
        <v>29.4</v>
      </c>
      <c r="E3450">
        <v>17.600000000000001</v>
      </c>
      <c r="F3450">
        <v>22</v>
      </c>
      <c r="G3450">
        <v>13</v>
      </c>
      <c r="H3450">
        <v>14.5</v>
      </c>
      <c r="I3450" s="10">
        <v>935</v>
      </c>
      <c r="J3450">
        <v>9.4</v>
      </c>
      <c r="K3450" s="2">
        <v>10</v>
      </c>
      <c r="L3450" s="1">
        <f t="shared" si="1008"/>
        <v>10.469878619732206</v>
      </c>
      <c r="M3450" s="1">
        <f t="shared" si="1009"/>
        <v>31</v>
      </c>
      <c r="N3450" s="1">
        <f t="shared" si="1010"/>
        <v>3.002857476413999</v>
      </c>
      <c r="O3450" s="1">
        <f t="shared" si="1024"/>
        <v>0.18009245049089101</v>
      </c>
      <c r="P3450" s="1">
        <f t="shared" si="1026"/>
        <v>0.57859813795226755</v>
      </c>
      <c r="Q3450">
        <f t="shared" si="1011"/>
        <v>9.9206092029232646</v>
      </c>
      <c r="R3450">
        <f t="shared" si="1012"/>
        <v>12.80405726724093</v>
      </c>
      <c r="S3450">
        <f t="shared" si="1013"/>
        <v>1.6759237260786559</v>
      </c>
      <c r="T3450">
        <v>0.2432</v>
      </c>
      <c r="U3450" s="1">
        <f t="shared" si="1014"/>
        <v>0.40011697961766052</v>
      </c>
      <c r="V3450" s="1">
        <v>160</v>
      </c>
      <c r="W3450" s="1">
        <f t="shared" si="1015"/>
        <v>23.968015741492263</v>
      </c>
      <c r="X3450" s="1">
        <f t="shared" si="1016"/>
        <v>38.135594522309454</v>
      </c>
      <c r="Y3450" s="1">
        <f t="shared" si="1017"/>
        <v>0.96947289290038297</v>
      </c>
      <c r="Z3450" s="1">
        <f t="shared" si="1025"/>
        <v>1.6720000000000008</v>
      </c>
      <c r="AA3450" s="1">
        <f t="shared" si="1018"/>
        <v>6.0505693398239427E-2</v>
      </c>
      <c r="AB3450" s="1">
        <f t="shared" si="1019"/>
        <v>2.4440998999999999</v>
      </c>
      <c r="AC3450" s="1">
        <f t="shared" si="1020"/>
        <v>7.0307401065786754</v>
      </c>
      <c r="AF3450" s="1">
        <f t="shared" si="1021"/>
        <v>12.624476665317466</v>
      </c>
      <c r="AG3450" s="1">
        <f t="shared" si="1022"/>
        <v>5.1030004896464405</v>
      </c>
      <c r="AH3450" s="1">
        <f t="shared" si="1023"/>
        <v>11.671676843348427</v>
      </c>
      <c r="AI3450">
        <v>14.7</v>
      </c>
      <c r="AJ3450">
        <v>6</v>
      </c>
      <c r="AK3450">
        <v>249</v>
      </c>
      <c r="AL3450">
        <v>7</v>
      </c>
      <c r="AM3450">
        <v>9069</v>
      </c>
      <c r="AN3450">
        <v>9126</v>
      </c>
      <c r="AO3450">
        <v>9020</v>
      </c>
      <c r="AP3450">
        <v>63</v>
      </c>
      <c r="AQ3450">
        <v>0</v>
      </c>
    </row>
    <row r="3451" spans="1:43">
      <c r="A3451" s="27">
        <v>41435</v>
      </c>
      <c r="B3451" s="27"/>
      <c r="C3451">
        <v>29.2</v>
      </c>
      <c r="D3451">
        <v>34.4</v>
      </c>
      <c r="E3451">
        <v>25.4</v>
      </c>
      <c r="F3451">
        <v>18</v>
      </c>
      <c r="G3451">
        <v>13</v>
      </c>
      <c r="H3451">
        <v>12.6</v>
      </c>
      <c r="I3451" s="10">
        <v>935</v>
      </c>
      <c r="J3451">
        <v>7</v>
      </c>
      <c r="K3451" s="2">
        <v>10</v>
      </c>
      <c r="L3451" s="1">
        <f t="shared" si="1008"/>
        <v>10.400363138242103</v>
      </c>
      <c r="M3451" s="1">
        <f t="shared" si="1009"/>
        <v>23</v>
      </c>
      <c r="N3451" s="1">
        <f t="shared" si="1010"/>
        <v>4.0535349799429765</v>
      </c>
      <c r="O3451" s="1">
        <f t="shared" si="1024"/>
        <v>0.23388989151718395</v>
      </c>
      <c r="P3451" s="1">
        <f t="shared" si="1026"/>
        <v>0.72682991621951887</v>
      </c>
      <c r="Q3451">
        <f t="shared" si="1011"/>
        <v>8.9802788891147483</v>
      </c>
      <c r="R3451">
        <f t="shared" si="1012"/>
        <v>12.807202655531112</v>
      </c>
      <c r="S3451">
        <f t="shared" si="1013"/>
        <v>1.6763354261166379</v>
      </c>
      <c r="T3451">
        <v>0.2432</v>
      </c>
      <c r="U3451" s="1">
        <f t="shared" si="1014"/>
        <v>0.40151591494392996</v>
      </c>
      <c r="V3451" s="1">
        <v>161</v>
      </c>
      <c r="W3451" s="1">
        <f t="shared" si="1015"/>
        <v>21.780881278497155</v>
      </c>
      <c r="X3451" s="1">
        <f t="shared" si="1016"/>
        <v>38.127039915557361</v>
      </c>
      <c r="Y3451" s="1">
        <f t="shared" si="1017"/>
        <v>0.96926183790970277</v>
      </c>
      <c r="Z3451" s="1">
        <f t="shared" si="1025"/>
        <v>1.9379999999999993</v>
      </c>
      <c r="AA3451" s="1">
        <f t="shared" si="1018"/>
        <v>6.0805256511095709E-2</v>
      </c>
      <c r="AB3451" s="1">
        <f t="shared" si="1019"/>
        <v>2.4320588000000001</v>
      </c>
      <c r="AC3451" s="1">
        <f t="shared" si="1020"/>
        <v>5.2356575261756086</v>
      </c>
      <c r="AF3451" s="1">
        <f t="shared" si="1021"/>
        <v>12.36459904461525</v>
      </c>
      <c r="AG3451" s="1">
        <f t="shared" si="1022"/>
        <v>4.859974090531515</v>
      </c>
      <c r="AH3451" s="1">
        <f t="shared" si="1023"/>
        <v>10.862827801616762</v>
      </c>
      <c r="AI3451">
        <v>11.2</v>
      </c>
      <c r="AJ3451">
        <v>6</v>
      </c>
      <c r="AK3451">
        <v>183</v>
      </c>
      <c r="AL3451">
        <v>6</v>
      </c>
      <c r="AM3451">
        <v>8998</v>
      </c>
      <c r="AN3451">
        <v>9039</v>
      </c>
      <c r="AO3451">
        <v>8964</v>
      </c>
      <c r="AP3451">
        <v>72</v>
      </c>
      <c r="AQ3451">
        <v>0</v>
      </c>
    </row>
    <row r="3452" spans="1:43">
      <c r="A3452" s="27">
        <v>41436</v>
      </c>
      <c r="B3452" s="27"/>
      <c r="C3452">
        <v>25</v>
      </c>
      <c r="D3452">
        <v>32.299999999999997</v>
      </c>
      <c r="E3452">
        <v>21.4</v>
      </c>
      <c r="F3452">
        <v>34</v>
      </c>
      <c r="G3452">
        <v>15</v>
      </c>
      <c r="H3452">
        <v>6.5</v>
      </c>
      <c r="I3452" s="10">
        <v>935</v>
      </c>
      <c r="J3452">
        <v>2.4</v>
      </c>
      <c r="K3452" s="2">
        <v>10</v>
      </c>
      <c r="L3452" s="1">
        <f t="shared" si="1008"/>
        <v>5.6769531372299458</v>
      </c>
      <c r="M3452" s="1">
        <f t="shared" si="1009"/>
        <v>53</v>
      </c>
      <c r="N3452" s="1">
        <f t="shared" si="1010"/>
        <v>3.1688149728170982</v>
      </c>
      <c r="O3452" s="1">
        <f t="shared" si="1024"/>
        <v>0.18874360871147136</v>
      </c>
      <c r="P3452" s="1">
        <f t="shared" si="1026"/>
        <v>1.0384624452667772</v>
      </c>
      <c r="Q3452">
        <f t="shared" si="1011"/>
        <v>4.3598452224208248</v>
      </c>
      <c r="R3452">
        <f t="shared" si="1012"/>
        <v>12.810084369463342</v>
      </c>
      <c r="S3452">
        <f t="shared" si="1013"/>
        <v>1.6767126138041024</v>
      </c>
      <c r="T3452">
        <v>0.2432</v>
      </c>
      <c r="U3452" s="1">
        <f t="shared" si="1014"/>
        <v>0.40279606873032664</v>
      </c>
      <c r="V3452" s="1">
        <v>162</v>
      </c>
      <c r="W3452" s="1">
        <f t="shared" si="1015"/>
        <v>14.784526967216982</v>
      </c>
      <c r="X3452" s="1">
        <f t="shared" si="1016"/>
        <v>38.118803991309342</v>
      </c>
      <c r="Y3452" s="1">
        <f t="shared" si="1017"/>
        <v>0.96905987627271062</v>
      </c>
      <c r="Z3452" s="1">
        <f t="shared" si="1025"/>
        <v>-1.5959999999999996</v>
      </c>
      <c r="AA3452" s="1">
        <f t="shared" si="1018"/>
        <v>6.0558342810253032E-2</v>
      </c>
      <c r="AB3452" s="1">
        <f t="shared" si="1019"/>
        <v>2.4419749999999998</v>
      </c>
      <c r="AC3452" s="1">
        <f t="shared" si="1020"/>
        <v>1.7950825804030659</v>
      </c>
      <c r="AF3452" s="1">
        <f t="shared" si="1021"/>
        <v>12.388653886948804</v>
      </c>
      <c r="AG3452" s="1">
        <f t="shared" si="1022"/>
        <v>4.0767330242460886</v>
      </c>
      <c r="AH3452" s="1">
        <f t="shared" si="1023"/>
        <v>11.466905155268725</v>
      </c>
      <c r="AI3452">
        <v>10</v>
      </c>
      <c r="AJ3452">
        <v>14</v>
      </c>
      <c r="AK3452">
        <v>158</v>
      </c>
      <c r="AL3452">
        <v>14</v>
      </c>
      <c r="AM3452">
        <v>9035</v>
      </c>
      <c r="AN3452">
        <v>9063</v>
      </c>
      <c r="AO3452">
        <v>8975</v>
      </c>
      <c r="AP3452">
        <v>105</v>
      </c>
      <c r="AQ3452">
        <v>32700</v>
      </c>
    </row>
    <row r="3453" spans="1:43">
      <c r="A3453" s="27">
        <v>41437</v>
      </c>
      <c r="B3453" s="27"/>
      <c r="C3453">
        <v>20.2</v>
      </c>
      <c r="D3453">
        <v>24.7</v>
      </c>
      <c r="E3453">
        <v>14.8</v>
      </c>
      <c r="F3453">
        <v>60</v>
      </c>
      <c r="G3453">
        <v>33</v>
      </c>
      <c r="H3453">
        <v>12</v>
      </c>
      <c r="I3453" s="10">
        <v>935</v>
      </c>
      <c r="J3453">
        <v>1.6</v>
      </c>
      <c r="K3453" s="2">
        <v>10</v>
      </c>
      <c r="L3453" s="1">
        <f t="shared" si="1008"/>
        <v>5.3776669459636386</v>
      </c>
      <c r="M3453" s="1">
        <f t="shared" si="1009"/>
        <v>87</v>
      </c>
      <c r="N3453" s="1">
        <f t="shared" si="1010"/>
        <v>2.3681628735666291</v>
      </c>
      <c r="O3453" s="1">
        <f t="shared" si="1024"/>
        <v>0.14636224271280682</v>
      </c>
      <c r="P3453" s="1">
        <f t="shared" si="1026"/>
        <v>1.2461510554477073</v>
      </c>
      <c r="Q3453">
        <f t="shared" si="1011"/>
        <v>6.2452229446453336</v>
      </c>
      <c r="R3453">
        <f t="shared" si="1012"/>
        <v>12.812700665086597</v>
      </c>
      <c r="S3453">
        <f t="shared" si="1013"/>
        <v>1.6770550608752091</v>
      </c>
      <c r="T3453">
        <v>0.2432</v>
      </c>
      <c r="U3453" s="1">
        <f t="shared" si="1014"/>
        <v>0.40395706226549094</v>
      </c>
      <c r="V3453" s="1">
        <v>163</v>
      </c>
      <c r="W3453" s="1">
        <f t="shared" si="1015"/>
        <v>21.078368799374321</v>
      </c>
      <c r="X3453" s="1">
        <f t="shared" si="1016"/>
        <v>38.110905338728053</v>
      </c>
      <c r="Y3453" s="1">
        <f t="shared" si="1017"/>
        <v>0.96886706773626408</v>
      </c>
      <c r="Z3453" s="1">
        <f t="shared" si="1025"/>
        <v>-1.8240000000000003</v>
      </c>
      <c r="AA3453" s="1">
        <f t="shared" si="1018"/>
        <v>6.0278599849585793E-2</v>
      </c>
      <c r="AB3453" s="1">
        <f t="shared" si="1019"/>
        <v>2.4533077999999997</v>
      </c>
      <c r="AC3453" s="1">
        <f t="shared" si="1020"/>
        <v>1.1967217202687106</v>
      </c>
      <c r="AF3453" s="1">
        <f t="shared" si="1021"/>
        <v>10.480410550476865</v>
      </c>
      <c r="AG3453" s="1">
        <f t="shared" si="1022"/>
        <v>5.2403791520166765</v>
      </c>
      <c r="AH3453" s="1">
        <f t="shared" si="1023"/>
        <v>14.865654169663978</v>
      </c>
      <c r="AI3453">
        <v>11.9</v>
      </c>
      <c r="AJ3453">
        <v>14</v>
      </c>
      <c r="AK3453">
        <v>206</v>
      </c>
      <c r="AL3453">
        <v>14</v>
      </c>
      <c r="AM3453">
        <v>9032</v>
      </c>
      <c r="AN3453">
        <v>9069</v>
      </c>
      <c r="AO3453">
        <v>9005</v>
      </c>
      <c r="AP3453">
        <v>139</v>
      </c>
      <c r="AQ3453">
        <v>36</v>
      </c>
    </row>
    <row r="3454" spans="1:43">
      <c r="A3454" s="27">
        <v>41438</v>
      </c>
      <c r="B3454" s="27"/>
      <c r="C3454">
        <v>20.3</v>
      </c>
      <c r="D3454">
        <v>23.5</v>
      </c>
      <c r="E3454">
        <v>16.100000000000001</v>
      </c>
      <c r="F3454">
        <v>43</v>
      </c>
      <c r="G3454">
        <v>27</v>
      </c>
      <c r="H3454">
        <v>13</v>
      </c>
      <c r="I3454" s="10">
        <v>935</v>
      </c>
      <c r="J3454">
        <v>2.4</v>
      </c>
      <c r="K3454" s="2">
        <v>10</v>
      </c>
      <c r="L3454" s="1">
        <f t="shared" si="1008"/>
        <v>5.5864567042466895</v>
      </c>
      <c r="M3454" s="1">
        <f t="shared" si="1009"/>
        <v>59</v>
      </c>
      <c r="N3454" s="1">
        <f t="shared" si="1010"/>
        <v>2.382839317414553</v>
      </c>
      <c r="O3454" s="1">
        <f t="shared" si="1024"/>
        <v>0.14715499020408218</v>
      </c>
      <c r="P3454" s="1">
        <f t="shared" si="1026"/>
        <v>0.93103171814841379</v>
      </c>
      <c r="Q3454">
        <f t="shared" si="1011"/>
        <v>7.4829474946582675</v>
      </c>
      <c r="R3454">
        <f t="shared" si="1012"/>
        <v>12.81504995129767</v>
      </c>
      <c r="S3454">
        <f t="shared" si="1013"/>
        <v>1.6773625590703758</v>
      </c>
      <c r="T3454">
        <v>0.2432</v>
      </c>
      <c r="U3454" s="1">
        <f t="shared" si="1014"/>
        <v>0.40499855208956304</v>
      </c>
      <c r="V3454" s="1">
        <v>164</v>
      </c>
      <c r="W3454" s="1">
        <f t="shared" si="1015"/>
        <v>22.21640914587568</v>
      </c>
      <c r="X3454" s="1">
        <f t="shared" si="1016"/>
        <v>38.103360972075727</v>
      </c>
      <c r="Y3454" s="1">
        <f t="shared" si="1017"/>
        <v>0.9686834693394345</v>
      </c>
      <c r="Z3454" s="1">
        <f t="shared" si="1025"/>
        <v>3.800000000000054E-2</v>
      </c>
      <c r="AA3454" s="1">
        <f t="shared" si="1018"/>
        <v>6.0284401464526148E-2</v>
      </c>
      <c r="AB3454" s="1">
        <f t="shared" si="1019"/>
        <v>2.4530716999999997</v>
      </c>
      <c r="AC3454" s="1">
        <f t="shared" si="1020"/>
        <v>1.7950825804030659</v>
      </c>
      <c r="AF3454" s="1">
        <f t="shared" si="1021"/>
        <v>9.0830552647984888</v>
      </c>
      <c r="AG3454" s="1">
        <f t="shared" si="1022"/>
        <v>5.2138704172018313</v>
      </c>
      <c r="AH3454" s="1">
        <f t="shared" si="1023"/>
        <v>13.135225799677924</v>
      </c>
      <c r="AI3454">
        <v>4.5999999999999996</v>
      </c>
      <c r="AJ3454">
        <v>15</v>
      </c>
      <c r="AK3454">
        <v>80</v>
      </c>
      <c r="AL3454">
        <v>1</v>
      </c>
      <c r="AM3454">
        <v>9018</v>
      </c>
      <c r="AN3454">
        <v>9028</v>
      </c>
      <c r="AO3454">
        <v>9002</v>
      </c>
      <c r="AP3454">
        <v>99</v>
      </c>
      <c r="AQ3454">
        <v>0</v>
      </c>
    </row>
    <row r="3455" spans="1:43">
      <c r="A3455" s="27">
        <v>41439</v>
      </c>
      <c r="B3455" s="27"/>
      <c r="C3455">
        <v>18.7</v>
      </c>
      <c r="D3455">
        <v>23.4</v>
      </c>
      <c r="E3455">
        <v>15.4</v>
      </c>
      <c r="F3455">
        <v>48</v>
      </c>
      <c r="G3455">
        <v>22</v>
      </c>
      <c r="H3455">
        <v>12.5</v>
      </c>
      <c r="I3455" s="10">
        <v>935</v>
      </c>
      <c r="J3455">
        <v>2.5</v>
      </c>
      <c r="K3455" s="2">
        <v>10</v>
      </c>
      <c r="L3455" s="1">
        <f t="shared" si="1008"/>
        <v>5.347379068385278</v>
      </c>
      <c r="M3455" s="1">
        <f t="shared" si="1009"/>
        <v>74</v>
      </c>
      <c r="N3455" s="1">
        <f t="shared" si="1010"/>
        <v>2.1573081365851827</v>
      </c>
      <c r="O3455" s="1">
        <f t="shared" si="1024"/>
        <v>0.13489759435617185</v>
      </c>
      <c r="P3455" s="1">
        <f t="shared" si="1026"/>
        <v>0.96432185350761956</v>
      </c>
      <c r="Q3455">
        <f t="shared" si="1011"/>
        <v>7.1003672158878643</v>
      </c>
      <c r="R3455">
        <f t="shared" si="1012"/>
        <v>12.817130793043273</v>
      </c>
      <c r="S3455">
        <f t="shared" si="1013"/>
        <v>1.6776349205554022</v>
      </c>
      <c r="T3455">
        <v>0.2432</v>
      </c>
      <c r="U3455" s="1">
        <f t="shared" si="1014"/>
        <v>0.40592023009578937</v>
      </c>
      <c r="V3455" s="1">
        <v>165</v>
      </c>
      <c r="W3455" s="1">
        <f t="shared" si="1015"/>
        <v>21.63764520470243</v>
      </c>
      <c r="X3455" s="1">
        <f t="shared" si="1016"/>
        <v>38.096186312041858</v>
      </c>
      <c r="Y3455" s="1">
        <f t="shared" si="1017"/>
        <v>0.96850913539663241</v>
      </c>
      <c r="Z3455" s="1">
        <f t="shared" si="1025"/>
        <v>-0.60800000000000054</v>
      </c>
      <c r="AA3455" s="1">
        <f t="shared" si="1018"/>
        <v>6.0191709432103807E-2</v>
      </c>
      <c r="AB3455" s="1">
        <f t="shared" si="1019"/>
        <v>2.4568493</v>
      </c>
      <c r="AC3455" s="1">
        <f t="shared" si="1020"/>
        <v>1.8698776879198602</v>
      </c>
      <c r="AF3455" s="1">
        <f t="shared" si="1021"/>
        <v>9.0458044696708324</v>
      </c>
      <c r="AG3455" s="1">
        <f t="shared" si="1022"/>
        <v>5.1203733387674095</v>
      </c>
      <c r="AH3455" s="1">
        <f t="shared" si="1023"/>
        <v>13.195277874600619</v>
      </c>
      <c r="AI3455">
        <v>5.2</v>
      </c>
      <c r="AJ3455">
        <v>15</v>
      </c>
      <c r="AK3455">
        <v>100</v>
      </c>
      <c r="AL3455">
        <v>14</v>
      </c>
      <c r="AM3455">
        <v>9041</v>
      </c>
      <c r="AN3455">
        <v>9052</v>
      </c>
      <c r="AO3455">
        <v>9003</v>
      </c>
      <c r="AP3455">
        <v>97</v>
      </c>
      <c r="AQ3455">
        <v>0</v>
      </c>
    </row>
    <row r="3456" spans="1:43">
      <c r="A3456" s="27">
        <v>41440</v>
      </c>
      <c r="B3456" s="27"/>
      <c r="C3456">
        <v>18.8</v>
      </c>
      <c r="D3456">
        <v>22.7</v>
      </c>
      <c r="E3456">
        <v>15.5</v>
      </c>
      <c r="F3456">
        <v>43</v>
      </c>
      <c r="G3456">
        <v>26</v>
      </c>
      <c r="H3456">
        <v>8.6</v>
      </c>
      <c r="I3456" s="10">
        <v>935</v>
      </c>
      <c r="J3456">
        <v>2.5</v>
      </c>
      <c r="K3456" s="2">
        <v>10</v>
      </c>
      <c r="L3456" s="1">
        <f t="shared" si="1008"/>
        <v>4.7171293577588305</v>
      </c>
      <c r="M3456" s="1">
        <f t="shared" si="1009"/>
        <v>60</v>
      </c>
      <c r="N3456" s="1">
        <f t="shared" si="1010"/>
        <v>2.1708354259411062</v>
      </c>
      <c r="O3456" s="1">
        <f t="shared" si="1024"/>
        <v>0.13563747528682271</v>
      </c>
      <c r="P3456" s="1">
        <f t="shared" si="1026"/>
        <v>0.88724930619889797</v>
      </c>
      <c r="Q3456">
        <f t="shared" si="1011"/>
        <v>5.2299205520450691</v>
      </c>
      <c r="R3456">
        <f t="shared" si="1012"/>
        <v>12.818941914227171</v>
      </c>
      <c r="S3456">
        <f t="shared" si="1013"/>
        <v>1.6778719783019858</v>
      </c>
      <c r="T3456">
        <v>0.2432</v>
      </c>
      <c r="U3456" s="1">
        <f t="shared" si="1014"/>
        <v>0.40672182362167059</v>
      </c>
      <c r="V3456" s="1">
        <v>166</v>
      </c>
      <c r="W3456" s="1">
        <f t="shared" si="1015"/>
        <v>17.170305056369219</v>
      </c>
      <c r="X3456" s="1">
        <f t="shared" si="1016"/>
        <v>38.089395169061234</v>
      </c>
      <c r="Y3456" s="1">
        <f t="shared" si="1017"/>
        <v>0.96834411748154015</v>
      </c>
      <c r="Z3456" s="1">
        <f t="shared" si="1025"/>
        <v>3.800000000000054E-2</v>
      </c>
      <c r="AA3456" s="1">
        <f t="shared" si="1018"/>
        <v>6.0197494332468633E-2</v>
      </c>
      <c r="AB3456" s="1">
        <f t="shared" si="1019"/>
        <v>2.4566132000000001</v>
      </c>
      <c r="AC3456" s="1">
        <f t="shared" si="1020"/>
        <v>1.8698776879198602</v>
      </c>
      <c r="AF3456" s="1">
        <f t="shared" si="1021"/>
        <v>8.6035808864362924</v>
      </c>
      <c r="AG3456" s="1">
        <f t="shared" si="1022"/>
        <v>4.3721711217496795</v>
      </c>
      <c r="AH3456" s="1">
        <f t="shared" si="1023"/>
        <v>10.387091885935702</v>
      </c>
      <c r="AI3456">
        <v>5.0999999999999996</v>
      </c>
      <c r="AJ3456">
        <v>15</v>
      </c>
      <c r="AK3456">
        <v>114</v>
      </c>
      <c r="AL3456">
        <v>15</v>
      </c>
      <c r="AM3456">
        <v>9085</v>
      </c>
      <c r="AN3456">
        <v>9103</v>
      </c>
      <c r="AO3456">
        <v>9036</v>
      </c>
      <c r="AP3456">
        <v>89</v>
      </c>
      <c r="AQ3456">
        <v>32700</v>
      </c>
    </row>
    <row r="3457" spans="1:43">
      <c r="A3457" s="27">
        <v>41441</v>
      </c>
      <c r="B3457" s="27"/>
      <c r="C3457">
        <v>21.4</v>
      </c>
      <c r="D3457">
        <v>27</v>
      </c>
      <c r="E3457">
        <v>15.6</v>
      </c>
      <c r="F3457">
        <v>31</v>
      </c>
      <c r="G3457">
        <v>19</v>
      </c>
      <c r="H3457">
        <v>14</v>
      </c>
      <c r="I3457" s="10">
        <v>935</v>
      </c>
      <c r="J3457">
        <v>2.7</v>
      </c>
      <c r="K3457" s="2">
        <v>10</v>
      </c>
      <c r="L3457" s="1">
        <f t="shared" si="1008"/>
        <v>5.9845724654392534</v>
      </c>
      <c r="M3457" s="1">
        <f t="shared" si="1009"/>
        <v>43</v>
      </c>
      <c r="N3457" s="1">
        <f t="shared" si="1010"/>
        <v>2.5496051664479809</v>
      </c>
      <c r="O3457" s="1">
        <f t="shared" si="1024"/>
        <v>0.15611765783967005</v>
      </c>
      <c r="P3457" s="1">
        <f t="shared" si="1026"/>
        <v>0.71999770157404042</v>
      </c>
      <c r="Q3457">
        <f t="shared" si="1011"/>
        <v>8.824297608892735</v>
      </c>
      <c r="R3457">
        <f t="shared" si="1012"/>
        <v>12.820482200310467</v>
      </c>
      <c r="S3457">
        <f t="shared" si="1013"/>
        <v>1.6780735864280716</v>
      </c>
      <c r="T3457">
        <v>0.2432</v>
      </c>
      <c r="U3457" s="1">
        <f t="shared" si="1014"/>
        <v>0.4074030955296245</v>
      </c>
      <c r="V3457" s="1">
        <v>167</v>
      </c>
      <c r="W3457" s="1">
        <f t="shared" si="1015"/>
        <v>23.341870433696677</v>
      </c>
      <c r="X3457" s="1">
        <f t="shared" si="1016"/>
        <v>38.08299972862298</v>
      </c>
      <c r="Y3457" s="1">
        <f t="shared" si="1017"/>
        <v>0.96818846441185402</v>
      </c>
      <c r="Z3457" s="1">
        <f t="shared" si="1025"/>
        <v>0.98799999999999921</v>
      </c>
      <c r="AA3457" s="1">
        <f t="shared" si="1018"/>
        <v>6.0348293013960497E-2</v>
      </c>
      <c r="AB3457" s="1">
        <f t="shared" si="1019"/>
        <v>2.4504745999999997</v>
      </c>
      <c r="AC3457" s="1">
        <f t="shared" si="1020"/>
        <v>2.019467902953449</v>
      </c>
      <c r="AF3457" s="1">
        <f t="shared" si="1021"/>
        <v>11.593043844438833</v>
      </c>
      <c r="AG3457" s="1">
        <f t="shared" si="1022"/>
        <v>5.1767785463683396</v>
      </c>
      <c r="AH3457" s="1">
        <f t="shared" si="1023"/>
        <v>12.294675296226663</v>
      </c>
      <c r="AI3457">
        <v>4.8</v>
      </c>
      <c r="AJ3457">
        <v>15</v>
      </c>
      <c r="AK3457">
        <v>86</v>
      </c>
      <c r="AL3457">
        <v>2</v>
      </c>
      <c r="AM3457">
        <v>9055</v>
      </c>
      <c r="AN3457">
        <v>9087</v>
      </c>
      <c r="AO3457">
        <v>9013</v>
      </c>
      <c r="AP3457">
        <v>75</v>
      </c>
      <c r="AQ3457">
        <v>0</v>
      </c>
    </row>
    <row r="3458" spans="1:43">
      <c r="A3458" s="27">
        <v>41442</v>
      </c>
      <c r="B3458" s="27"/>
      <c r="C3458">
        <v>22.2</v>
      </c>
      <c r="D3458">
        <v>28.1</v>
      </c>
      <c r="E3458">
        <v>17.8</v>
      </c>
      <c r="F3458">
        <v>32</v>
      </c>
      <c r="G3458">
        <v>19</v>
      </c>
      <c r="H3458">
        <v>6.8</v>
      </c>
      <c r="I3458" s="10">
        <v>935</v>
      </c>
      <c r="J3458">
        <v>2.5</v>
      </c>
      <c r="K3458" s="2">
        <v>10</v>
      </c>
      <c r="L3458" s="1">
        <f t="shared" si="1008"/>
        <v>5.0250208239007046</v>
      </c>
      <c r="M3458" s="1">
        <f t="shared" si="1009"/>
        <v>45</v>
      </c>
      <c r="N3458" s="1">
        <f t="shared" si="1010"/>
        <v>2.6772099965674574</v>
      </c>
      <c r="O3458" s="1">
        <f t="shared" si="1024"/>
        <v>0.16292197557825283</v>
      </c>
      <c r="P3458" s="1">
        <f t="shared" si="1026"/>
        <v>0.82004764501690508</v>
      </c>
      <c r="Q3458">
        <f t="shared" si="1011"/>
        <v>4.6355331830395645</v>
      </c>
      <c r="R3458">
        <f t="shared" si="1012"/>
        <v>12.821750700594341</v>
      </c>
      <c r="S3458">
        <f t="shared" si="1013"/>
        <v>1.6782396204966417</v>
      </c>
      <c r="T3458">
        <v>0.2432</v>
      </c>
      <c r="U3458" s="1">
        <f t="shared" si="1014"/>
        <v>0.40796384427713844</v>
      </c>
      <c r="V3458" s="1">
        <v>168</v>
      </c>
      <c r="W3458" s="1">
        <f t="shared" si="1015"/>
        <v>15.104551702660663</v>
      </c>
      <c r="X3458" s="1">
        <f t="shared" si="1016"/>
        <v>38.077010538571528</v>
      </c>
      <c r="Y3458" s="1">
        <f t="shared" si="1017"/>
        <v>0.96804222223484304</v>
      </c>
      <c r="Z3458" s="1">
        <f t="shared" si="1025"/>
        <v>0.30400000000000027</v>
      </c>
      <c r="AA3458" s="1">
        <f t="shared" si="1018"/>
        <v>6.0394844723867802E-2</v>
      </c>
      <c r="AB3458" s="1">
        <f t="shared" si="1019"/>
        <v>2.4485858</v>
      </c>
      <c r="AC3458" s="1">
        <f t="shared" si="1020"/>
        <v>1.8698776879198602</v>
      </c>
      <c r="AF3458" s="1">
        <f t="shared" si="1021"/>
        <v>11.242665357019879</v>
      </c>
      <c r="AG3458" s="1">
        <f t="shared" si="1022"/>
        <v>4.0251463521704967</v>
      </c>
      <c r="AH3458" s="1">
        <f t="shared" si="1023"/>
        <v>9.3440886804888468</v>
      </c>
      <c r="AI3458">
        <v>5.3</v>
      </c>
      <c r="AJ3458">
        <v>15</v>
      </c>
      <c r="AK3458">
        <v>81</v>
      </c>
      <c r="AL3458">
        <v>15</v>
      </c>
      <c r="AM3458">
        <v>9002</v>
      </c>
      <c r="AN3458">
        <v>9022</v>
      </c>
      <c r="AO3458">
        <v>8975</v>
      </c>
      <c r="AP3458">
        <v>85</v>
      </c>
      <c r="AQ3458">
        <v>0</v>
      </c>
    </row>
    <row r="3459" spans="1:43">
      <c r="A3459" s="27">
        <v>41443</v>
      </c>
      <c r="B3459" s="27"/>
      <c r="C3459">
        <v>18</v>
      </c>
      <c r="D3459">
        <v>23.6</v>
      </c>
      <c r="E3459">
        <v>14.9</v>
      </c>
      <c r="F3459">
        <v>59</v>
      </c>
      <c r="G3459">
        <v>32</v>
      </c>
      <c r="H3459">
        <v>1.2</v>
      </c>
      <c r="I3459" s="10">
        <v>935</v>
      </c>
      <c r="J3459">
        <v>2.6</v>
      </c>
      <c r="K3459" s="2">
        <v>10</v>
      </c>
      <c r="L3459" s="1">
        <f t="shared" si="1008"/>
        <v>3.4589699827283962</v>
      </c>
      <c r="M3459" s="1">
        <f t="shared" si="1009"/>
        <v>86</v>
      </c>
      <c r="N3459" s="1">
        <f t="shared" si="1010"/>
        <v>2.0646650340955413</v>
      </c>
      <c r="O3459" s="1">
        <f t="shared" si="1024"/>
        <v>0.12981352030603427</v>
      </c>
      <c r="P3459" s="1">
        <f t="shared" si="1026"/>
        <v>1.1950660199524208</v>
      </c>
      <c r="Q3459">
        <f t="shared" si="1011"/>
        <v>1.2327458697144669</v>
      </c>
      <c r="R3459">
        <f t="shared" si="1012"/>
        <v>12.822746630175791</v>
      </c>
      <c r="S3459">
        <f t="shared" si="1013"/>
        <v>1.6783699777717005</v>
      </c>
      <c r="T3459">
        <v>0.2432</v>
      </c>
      <c r="U3459" s="1">
        <f t="shared" si="1014"/>
        <v>0.40840390397639287</v>
      </c>
      <c r="V3459" s="1">
        <v>169</v>
      </c>
      <c r="W3459" s="1">
        <f t="shared" si="1015"/>
        <v>8.70045480992205</v>
      </c>
      <c r="X3459" s="1">
        <f t="shared" si="1016"/>
        <v>38.071436498398448</v>
      </c>
      <c r="Y3459" s="1">
        <f t="shared" si="1017"/>
        <v>0.9679054342137261</v>
      </c>
      <c r="Z3459" s="1">
        <f t="shared" si="1025"/>
        <v>-1.5959999999999996</v>
      </c>
      <c r="AA3459" s="1">
        <f t="shared" si="1018"/>
        <v>6.0151246240217678E-2</v>
      </c>
      <c r="AB3459" s="1">
        <f t="shared" si="1019"/>
        <v>2.4585019999999997</v>
      </c>
      <c r="AC3459" s="1">
        <f t="shared" si="1020"/>
        <v>1.9446727954366547</v>
      </c>
      <c r="AF3459" s="1">
        <f t="shared" si="1021"/>
        <v>9.2463377383932635</v>
      </c>
      <c r="AG3459" s="1">
        <f t="shared" si="1022"/>
        <v>3.0611678837199912</v>
      </c>
      <c r="AH3459" s="1">
        <f t="shared" si="1023"/>
        <v>7.8041096898968778</v>
      </c>
      <c r="AI3459">
        <v>4.4000000000000004</v>
      </c>
      <c r="AJ3459">
        <v>15</v>
      </c>
      <c r="AK3459">
        <v>76</v>
      </c>
      <c r="AL3459">
        <v>14</v>
      </c>
      <c r="AM3459">
        <v>9047</v>
      </c>
      <c r="AN3459">
        <v>9065</v>
      </c>
      <c r="AO3459">
        <v>9004</v>
      </c>
      <c r="AP3459">
        <v>120</v>
      </c>
      <c r="AQ3459">
        <v>1</v>
      </c>
    </row>
    <row r="3460" spans="1:43">
      <c r="A3460" s="27">
        <v>41444</v>
      </c>
      <c r="B3460" s="27"/>
      <c r="C3460">
        <v>15.2</v>
      </c>
      <c r="D3460">
        <v>19.8</v>
      </c>
      <c r="E3460">
        <v>12.1</v>
      </c>
      <c r="F3460">
        <v>77</v>
      </c>
      <c r="G3460">
        <v>54</v>
      </c>
      <c r="H3460">
        <v>0</v>
      </c>
      <c r="I3460" s="10">
        <v>935</v>
      </c>
      <c r="J3460">
        <v>1.9</v>
      </c>
      <c r="K3460" s="2">
        <v>10</v>
      </c>
      <c r="L3460" s="1">
        <f t="shared" ref="L3460:L3523" si="1027">(0.408*O3460*(W3460-Q3460-Z3460)+AA3460*AC3460*(N3460-P3460)*900/(C3460+273))/(O3460+AA3460*(1+0.34*AC3460))</f>
        <v>2.2924608166501104</v>
      </c>
      <c r="M3460" s="1">
        <f t="shared" ref="M3460:M3523" si="1028">F3460*2-G3460</f>
        <v>100</v>
      </c>
      <c r="N3460" s="1">
        <f t="shared" ref="N3460:N3523" si="1029">0.611*EXP(17.27*C3460/(C3460+237.3))</f>
        <v>1.7279944907780873</v>
      </c>
      <c r="O3460" s="1">
        <f t="shared" si="1024"/>
        <v>0.11106866265203179</v>
      </c>
      <c r="P3460" s="1">
        <f t="shared" si="1026"/>
        <v>1.3299167182257807</v>
      </c>
      <c r="Q3460">
        <f t="shared" ref="Q3460:Q3523" si="1030">2.45*(0.9*H3460/R3460+0.1)*(0.34-0.14*P3460^0.5)*((D3460+273)^4+(E3460+273)^4)*10^(-9)</f>
        <v>0.61053013647953214</v>
      </c>
      <c r="R3460">
        <f t="shared" ref="R3460:R3523" si="1031">7.64*S3460</f>
        <v>12.823469371568237</v>
      </c>
      <c r="S3460">
        <f t="shared" ref="S3460:S3523" si="1032">ACOS(-TAN(T3460)*TAN(U3460))</f>
        <v>1.6784645774303975</v>
      </c>
      <c r="T3460">
        <v>0.2432</v>
      </c>
      <c r="U3460" s="1">
        <f t="shared" ref="U3460:U3523" si="1033">0.409*SIN(0.0172*V3460-1.39)</f>
        <v>0.40872314444333574</v>
      </c>
      <c r="V3460" s="1">
        <v>170</v>
      </c>
      <c r="W3460" s="1">
        <f t="shared" ref="W3460:W3523" si="1034">0.77*(0.25+0.5*H3460/R3460)*X3460</f>
        <v>7.3277598337260752</v>
      </c>
      <c r="X3460" s="1">
        <f t="shared" ref="X3460:X3523" si="1035">37.6*Y3460*(S3460*SIN(T3460)*SIN(U3460)+COS(T3460)*COS(U3460)*SIN(S3460))</f>
        <v>38.066284850525065</v>
      </c>
      <c r="Y3460" s="1">
        <f t="shared" ref="Y3460:Y3523" si="1036">1+0.033*COS(0.0172*V3460)</f>
        <v>0.9677781408148739</v>
      </c>
      <c r="Z3460" s="1">
        <f t="shared" si="1025"/>
        <v>-1.0640000000000003</v>
      </c>
      <c r="AA3460" s="1">
        <f t="shared" ref="AA3460:AA3523" si="1037">(0.00163*101.3*((293-0.0065*I3460)/293)^5.26)/AB3460</f>
        <v>5.9989936032163571E-2</v>
      </c>
      <c r="AB3460" s="1">
        <f t="shared" ref="AB3460:AB3523" si="1038">2.501-C3460*2.361*10^(-3)</f>
        <v>2.4651128</v>
      </c>
      <c r="AC3460" s="1">
        <f t="shared" ref="AC3460:AC3523" si="1039">4.87*J3460/(LN(67.8*K3460-5.42))</f>
        <v>1.4211070428190937</v>
      </c>
      <c r="AF3460" s="1">
        <f t="shared" ref="AF3460:AF3523" si="1040">0.0023*X3460*(C3460+17.8)*(D3460-E3460)^0.5</f>
        <v>8.0172907104740112</v>
      </c>
      <c r="AG3460" s="1">
        <f t="shared" ref="AG3460:AG3523" si="1041">0.489+0.289*(W3460-Q3460)+0.023*C3460</f>
        <v>2.7798793825042507</v>
      </c>
      <c r="AH3460" s="1">
        <f t="shared" ref="AH3460:AH3523" si="1042">1.26*O3460/(O3460+AA3460)*(W3460-Q3460-Z3460)</f>
        <v>6.3659821047630043</v>
      </c>
      <c r="AI3460">
        <v>6</v>
      </c>
      <c r="AJ3460">
        <v>14</v>
      </c>
      <c r="AK3460">
        <v>86</v>
      </c>
      <c r="AL3460">
        <v>15</v>
      </c>
      <c r="AM3460">
        <v>9054</v>
      </c>
      <c r="AN3460">
        <v>9072</v>
      </c>
      <c r="AO3460">
        <v>9034</v>
      </c>
      <c r="AP3460">
        <v>130</v>
      </c>
      <c r="AQ3460">
        <v>48</v>
      </c>
    </row>
    <row r="3461" spans="1:43">
      <c r="A3461" s="27">
        <v>41445</v>
      </c>
      <c r="B3461" s="27"/>
      <c r="C3461">
        <v>16</v>
      </c>
      <c r="D3461">
        <v>20</v>
      </c>
      <c r="E3461">
        <v>12.3</v>
      </c>
      <c r="F3461">
        <v>77</v>
      </c>
      <c r="G3461">
        <v>55</v>
      </c>
      <c r="H3461">
        <v>8.1</v>
      </c>
      <c r="I3461" s="10">
        <v>935</v>
      </c>
      <c r="J3461">
        <v>1.6</v>
      </c>
      <c r="K3461" s="2">
        <v>10</v>
      </c>
      <c r="L3461" s="1">
        <f t="shared" si="1027"/>
        <v>3.4070544727021397</v>
      </c>
      <c r="M3461" s="1">
        <f t="shared" si="1028"/>
        <v>99</v>
      </c>
      <c r="N3461" s="1">
        <f t="shared" si="1029"/>
        <v>1.8188820592283421</v>
      </c>
      <c r="O3461" s="1">
        <f t="shared" ref="O3461:O3524" si="1043">4098*N3461/((C3461+237.3)^2)</f>
        <v>0.11617324321276941</v>
      </c>
      <c r="P3461" s="1">
        <f t="shared" si="1026"/>
        <v>1.3515927145629245</v>
      </c>
      <c r="Q3461">
        <f t="shared" si="1030"/>
        <v>4.06247405955963</v>
      </c>
      <c r="R3461">
        <f t="shared" si="1031"/>
        <v>12.823918475980228</v>
      </c>
      <c r="S3461">
        <f t="shared" si="1032"/>
        <v>1.6785233607303964</v>
      </c>
      <c r="T3461">
        <v>0.2432</v>
      </c>
      <c r="U3461" s="1">
        <f t="shared" si="1033"/>
        <v>0.40892147123619577</v>
      </c>
      <c r="V3461" s="1">
        <v>171</v>
      </c>
      <c r="W3461" s="1">
        <f t="shared" si="1034"/>
        <v>16.582600142702059</v>
      </c>
      <c r="X3461" s="1">
        <f t="shared" si="1035"/>
        <v>38.06156117357358</v>
      </c>
      <c r="Y3461" s="1">
        <f t="shared" si="1036"/>
        <v>0.96766037969583707</v>
      </c>
      <c r="Z3461" s="1">
        <f t="shared" si="1025"/>
        <v>0.30400000000000027</v>
      </c>
      <c r="AA3461" s="1">
        <f t="shared" si="1037"/>
        <v>6.0035936311138426E-2</v>
      </c>
      <c r="AB3461" s="1">
        <f t="shared" si="1038"/>
        <v>2.4632239999999999</v>
      </c>
      <c r="AC3461" s="1">
        <f t="shared" si="1039"/>
        <v>1.1967217202687106</v>
      </c>
      <c r="AF3461" s="1">
        <f t="shared" si="1040"/>
        <v>8.210630282763228</v>
      </c>
      <c r="AG3461" s="1">
        <f t="shared" si="1041"/>
        <v>4.4753164380281625</v>
      </c>
      <c r="AH3461" s="1">
        <f t="shared" si="1042"/>
        <v>10.148027519994111</v>
      </c>
      <c r="AI3461">
        <v>4.2</v>
      </c>
      <c r="AJ3461">
        <v>3</v>
      </c>
      <c r="AK3461">
        <v>66</v>
      </c>
      <c r="AL3461">
        <v>1</v>
      </c>
      <c r="AM3461">
        <v>9078</v>
      </c>
      <c r="AN3461">
        <v>9087</v>
      </c>
      <c r="AO3461">
        <v>9068</v>
      </c>
      <c r="AP3461">
        <v>137</v>
      </c>
      <c r="AQ3461">
        <v>118</v>
      </c>
    </row>
    <row r="3462" spans="1:43">
      <c r="A3462" s="27">
        <v>41446</v>
      </c>
      <c r="B3462" s="27"/>
      <c r="C3462">
        <v>20.100000000000001</v>
      </c>
      <c r="D3462">
        <v>24.4</v>
      </c>
      <c r="E3462">
        <v>15.6</v>
      </c>
      <c r="F3462">
        <v>57</v>
      </c>
      <c r="G3462">
        <v>32</v>
      </c>
      <c r="H3462">
        <v>13.5</v>
      </c>
      <c r="I3462" s="10">
        <v>935</v>
      </c>
      <c r="J3462">
        <v>2</v>
      </c>
      <c r="K3462" s="2">
        <v>10</v>
      </c>
      <c r="L3462" s="1">
        <f t="shared" si="1027"/>
        <v>4.8880944532128581</v>
      </c>
      <c r="M3462" s="1">
        <f t="shared" si="1028"/>
        <v>82</v>
      </c>
      <c r="N3462" s="1">
        <f t="shared" si="1029"/>
        <v>2.3535655268712463</v>
      </c>
      <c r="O3462" s="1">
        <f t="shared" si="1043"/>
        <v>0.14557311096015388</v>
      </c>
      <c r="P3462" s="1">
        <f t="shared" si="1026"/>
        <v>1.216070546967954</v>
      </c>
      <c r="Q3462">
        <f t="shared" si="1030"/>
        <v>7.0305968847915157</v>
      </c>
      <c r="R3462">
        <f t="shared" si="1031"/>
        <v>12.824093664246908</v>
      </c>
      <c r="S3462">
        <f t="shared" si="1032"/>
        <v>1.6785462911317943</v>
      </c>
      <c r="T3462">
        <v>0.2432</v>
      </c>
      <c r="U3462" s="1">
        <f t="shared" si="1033"/>
        <v>0.40899882568342083</v>
      </c>
      <c r="V3462" s="1">
        <v>172</v>
      </c>
      <c r="W3462" s="1">
        <f t="shared" si="1034"/>
        <v>22.750323550829176</v>
      </c>
      <c r="X3462" s="1">
        <f t="shared" si="1035"/>
        <v>38.057269377625389</v>
      </c>
      <c r="Y3462" s="1">
        <f t="shared" si="1036"/>
        <v>0.9675521856942062</v>
      </c>
      <c r="Z3462" s="1">
        <f t="shared" ref="Z3462:Z3525" si="1044">0.38*(C3462-C3461)</f>
        <v>1.5580000000000005</v>
      </c>
      <c r="AA3462" s="1">
        <f t="shared" si="1037"/>
        <v>6.0272799351202826E-2</v>
      </c>
      <c r="AB3462" s="1">
        <f t="shared" si="1038"/>
        <v>2.4535438999999997</v>
      </c>
      <c r="AC3462" s="1">
        <f t="shared" si="1039"/>
        <v>1.4959021503358882</v>
      </c>
      <c r="AF3462" s="1">
        <f t="shared" si="1040"/>
        <v>9.8411535105540757</v>
      </c>
      <c r="AG3462" s="1">
        <f t="shared" si="1041"/>
        <v>5.494301006484883</v>
      </c>
      <c r="AH3462" s="1">
        <f t="shared" si="1042"/>
        <v>12.619021292783986</v>
      </c>
      <c r="AI3462">
        <v>3.7</v>
      </c>
      <c r="AJ3462">
        <v>2</v>
      </c>
      <c r="AK3462">
        <v>72</v>
      </c>
      <c r="AL3462">
        <v>2</v>
      </c>
      <c r="AM3462">
        <v>9079</v>
      </c>
      <c r="AN3462">
        <v>9091</v>
      </c>
      <c r="AO3462">
        <v>9064</v>
      </c>
      <c r="AP3462">
        <v>127</v>
      </c>
      <c r="AQ3462">
        <v>0</v>
      </c>
    </row>
    <row r="3463" spans="1:43">
      <c r="A3463" s="27">
        <v>41447</v>
      </c>
      <c r="B3463" s="27"/>
      <c r="C3463">
        <v>22</v>
      </c>
      <c r="D3463">
        <v>27.7</v>
      </c>
      <c r="E3463">
        <v>16.899999999999999</v>
      </c>
      <c r="F3463">
        <v>48</v>
      </c>
      <c r="G3463">
        <v>23</v>
      </c>
      <c r="H3463">
        <v>14.2</v>
      </c>
      <c r="I3463" s="10">
        <v>935</v>
      </c>
      <c r="J3463">
        <v>2.4</v>
      </c>
      <c r="K3463" s="2">
        <v>10</v>
      </c>
      <c r="L3463" s="1">
        <f t="shared" si="1027"/>
        <v>5.7551642130578387</v>
      </c>
      <c r="M3463" s="1">
        <f t="shared" si="1028"/>
        <v>73</v>
      </c>
      <c r="N3463" s="1">
        <f t="shared" si="1029"/>
        <v>2.6447969195164731</v>
      </c>
      <c r="O3463" s="1">
        <f t="shared" si="1043"/>
        <v>0.16119785218083971</v>
      </c>
      <c r="P3463" s="1">
        <f t="shared" ref="P3463:P3526" si="1045">0.5*(M3463/100)*0.611*EXP(17.27*E3463/(E3463+237.3))+0.5*(G3463/100)*0.611*EXP(17.27*D3463/(D3463+237.3))</f>
        <v>1.130327896472582</v>
      </c>
      <c r="Q3463">
        <f t="shared" si="1030"/>
        <v>7.8260977470167674</v>
      </c>
      <c r="R3463">
        <f t="shared" si="1031"/>
        <v>12.82399482741028</v>
      </c>
      <c r="S3463">
        <f t="shared" si="1032"/>
        <v>1.6785333543730734</v>
      </c>
      <c r="T3463">
        <v>0.2432</v>
      </c>
      <c r="U3463" s="1">
        <f t="shared" si="1033"/>
        <v>0.40895518490103566</v>
      </c>
      <c r="V3463" s="1">
        <v>173</v>
      </c>
      <c r="W3463" s="1">
        <f t="shared" si="1034"/>
        <v>23.547839900109924</v>
      </c>
      <c r="X3463" s="1">
        <f t="shared" si="1035"/>
        <v>38.05341170146405</v>
      </c>
      <c r="Y3463" s="1">
        <f t="shared" si="1036"/>
        <v>0.96745359081730564</v>
      </c>
      <c r="Z3463" s="1">
        <f t="shared" si="1044"/>
        <v>0.72199999999999942</v>
      </c>
      <c r="AA3463" s="1">
        <f t="shared" si="1037"/>
        <v>6.0383200064705544E-2</v>
      </c>
      <c r="AB3463" s="1">
        <f t="shared" si="1038"/>
        <v>2.449058</v>
      </c>
      <c r="AC3463" s="1">
        <f t="shared" si="1039"/>
        <v>1.7950825804030659</v>
      </c>
      <c r="AF3463" s="1">
        <f t="shared" si="1040"/>
        <v>11.447651127303615</v>
      </c>
      <c r="AG3463" s="1">
        <f t="shared" si="1041"/>
        <v>5.5385834822439222</v>
      </c>
      <c r="AH3463" s="1">
        <f t="shared" si="1042"/>
        <v>13.749312065449748</v>
      </c>
      <c r="AI3463">
        <v>4.4000000000000004</v>
      </c>
      <c r="AJ3463">
        <v>2</v>
      </c>
      <c r="AK3463">
        <v>80</v>
      </c>
      <c r="AL3463">
        <v>1</v>
      </c>
      <c r="AM3463">
        <v>9057</v>
      </c>
      <c r="AN3463">
        <v>9080</v>
      </c>
      <c r="AO3463">
        <v>9032</v>
      </c>
      <c r="AP3463">
        <v>117</v>
      </c>
      <c r="AQ3463">
        <v>0</v>
      </c>
    </row>
    <row r="3464" spans="1:43">
      <c r="A3464" s="27">
        <v>41448</v>
      </c>
      <c r="B3464" s="27"/>
      <c r="C3464">
        <v>23.4</v>
      </c>
      <c r="D3464">
        <v>27.3</v>
      </c>
      <c r="E3464">
        <v>18.7</v>
      </c>
      <c r="F3464">
        <v>42</v>
      </c>
      <c r="G3464">
        <v>27</v>
      </c>
      <c r="H3464">
        <v>14.2</v>
      </c>
      <c r="I3464" s="10">
        <v>935</v>
      </c>
      <c r="J3464">
        <v>2.2000000000000002</v>
      </c>
      <c r="K3464" s="2">
        <v>10</v>
      </c>
      <c r="L3464" s="1">
        <f t="shared" si="1027"/>
        <v>5.9798172016159565</v>
      </c>
      <c r="M3464" s="1">
        <f t="shared" si="1028"/>
        <v>57</v>
      </c>
      <c r="N3464" s="1">
        <f t="shared" si="1029"/>
        <v>2.8790726980801549</v>
      </c>
      <c r="O3464" s="1">
        <f t="shared" si="1043"/>
        <v>0.17359712280239986</v>
      </c>
      <c r="P3464" s="1">
        <f t="shared" si="1045"/>
        <v>1.1048506867833647</v>
      </c>
      <c r="Q3464">
        <f t="shared" si="1030"/>
        <v>7.9646150121520174</v>
      </c>
      <c r="R3464">
        <f t="shared" si="1031"/>
        <v>12.823622026945888</v>
      </c>
      <c r="S3464">
        <f t="shared" si="1032"/>
        <v>1.6784845585007706</v>
      </c>
      <c r="T3464">
        <v>0.2432</v>
      </c>
      <c r="U3464" s="1">
        <f t="shared" si="1033"/>
        <v>0.40879056179941087</v>
      </c>
      <c r="V3464" s="1">
        <v>174</v>
      </c>
      <c r="W3464" s="1">
        <f t="shared" si="1034"/>
        <v>23.546193288963391</v>
      </c>
      <c r="X3464" s="1">
        <f t="shared" si="1035"/>
        <v>38.049988711800275</v>
      </c>
      <c r="Y3464" s="1">
        <f t="shared" si="1036"/>
        <v>0.96736462423272462</v>
      </c>
      <c r="Z3464" s="1">
        <f t="shared" si="1044"/>
        <v>0.53199999999999947</v>
      </c>
      <c r="AA3464" s="1">
        <f t="shared" si="1037"/>
        <v>6.046480710439299E-2</v>
      </c>
      <c r="AB3464" s="1">
        <f t="shared" si="1038"/>
        <v>2.4457526000000001</v>
      </c>
      <c r="AC3464" s="1">
        <f t="shared" si="1039"/>
        <v>1.6454923653694771</v>
      </c>
      <c r="AF3464" s="1">
        <f t="shared" si="1040"/>
        <v>10.573744448171617</v>
      </c>
      <c r="AG3464" s="1">
        <f t="shared" si="1041"/>
        <v>5.5302761219984866</v>
      </c>
      <c r="AH3464" s="1">
        <f t="shared" si="1042"/>
        <v>14.063927425097452</v>
      </c>
      <c r="AI3464">
        <v>4.5999999999999996</v>
      </c>
      <c r="AJ3464">
        <v>1</v>
      </c>
      <c r="AK3464">
        <v>89</v>
      </c>
      <c r="AL3464">
        <v>14</v>
      </c>
      <c r="AM3464">
        <v>9036</v>
      </c>
      <c r="AN3464">
        <v>9051</v>
      </c>
      <c r="AO3464">
        <v>9022</v>
      </c>
      <c r="AP3464">
        <v>115</v>
      </c>
      <c r="AQ3464">
        <v>0</v>
      </c>
    </row>
    <row r="3465" spans="1:43">
      <c r="A3465" s="27">
        <v>41449</v>
      </c>
      <c r="B3465" s="27"/>
      <c r="C3465">
        <v>22.6</v>
      </c>
      <c r="D3465">
        <v>28.9</v>
      </c>
      <c r="E3465">
        <v>17.100000000000001</v>
      </c>
      <c r="F3465">
        <v>59</v>
      </c>
      <c r="G3465">
        <v>28</v>
      </c>
      <c r="H3465">
        <v>11.1</v>
      </c>
      <c r="I3465" s="10">
        <v>935</v>
      </c>
      <c r="J3465">
        <v>2</v>
      </c>
      <c r="K3465" s="2">
        <v>10</v>
      </c>
      <c r="L3465" s="1">
        <f t="shared" si="1027"/>
        <v>5.2452905150188602</v>
      </c>
      <c r="M3465" s="1">
        <f t="shared" si="1028"/>
        <v>90</v>
      </c>
      <c r="N3465" s="1">
        <f t="shared" si="1029"/>
        <v>2.7430784472701868</v>
      </c>
      <c r="O3465" s="1">
        <f t="shared" si="1043"/>
        <v>0.16641697478450099</v>
      </c>
      <c r="P3465" s="1">
        <f t="shared" si="1045"/>
        <v>1.4355515738843194</v>
      </c>
      <c r="Q3465">
        <f t="shared" si="1030"/>
        <v>5.7095822744281417</v>
      </c>
      <c r="R3465">
        <f t="shared" si="1031"/>
        <v>12.822975494634898</v>
      </c>
      <c r="S3465">
        <f t="shared" si="1032"/>
        <v>1.6783999338527353</v>
      </c>
      <c r="T3465">
        <v>0.2432</v>
      </c>
      <c r="U3465" s="1">
        <f t="shared" si="1033"/>
        <v>0.40850500507944432</v>
      </c>
      <c r="V3465" s="1">
        <v>175</v>
      </c>
      <c r="W3465" s="1">
        <f t="shared" si="1034"/>
        <v>20.00393212419343</v>
      </c>
      <c r="X3465" s="1">
        <f t="shared" si="1035"/>
        <v>38.046999304475897</v>
      </c>
      <c r="Y3465" s="1">
        <f t="shared" si="1036"/>
        <v>0.96728531225968872</v>
      </c>
      <c r="Z3465" s="1">
        <f t="shared" si="1044"/>
        <v>-0.30399999999999894</v>
      </c>
      <c r="AA3465" s="1">
        <f t="shared" si="1037"/>
        <v>6.041814752114736E-2</v>
      </c>
      <c r="AB3465" s="1">
        <f t="shared" si="1038"/>
        <v>2.4476413999999997</v>
      </c>
      <c r="AC3465" s="1">
        <f t="shared" si="1039"/>
        <v>1.4959021503358882</v>
      </c>
      <c r="AF3465" s="1">
        <f t="shared" si="1040"/>
        <v>12.144247658693892</v>
      </c>
      <c r="AG3465" s="1">
        <f t="shared" si="1041"/>
        <v>5.1398671065821677</v>
      </c>
      <c r="AH3465" s="1">
        <f t="shared" si="1042"/>
        <v>13.494650319708699</v>
      </c>
      <c r="AI3465">
        <v>7.7</v>
      </c>
      <c r="AJ3465">
        <v>13</v>
      </c>
      <c r="AK3465">
        <v>162</v>
      </c>
      <c r="AL3465">
        <v>14</v>
      </c>
      <c r="AM3465">
        <v>9048</v>
      </c>
      <c r="AN3465">
        <v>9066</v>
      </c>
      <c r="AO3465">
        <v>9025</v>
      </c>
      <c r="AP3465">
        <v>149</v>
      </c>
      <c r="AQ3465">
        <v>101</v>
      </c>
    </row>
    <row r="3466" spans="1:43">
      <c r="A3466" s="27">
        <v>41450</v>
      </c>
      <c r="B3466" s="27"/>
      <c r="C3466">
        <v>25</v>
      </c>
      <c r="D3466">
        <v>28.8</v>
      </c>
      <c r="E3466">
        <v>20.2</v>
      </c>
      <c r="F3466">
        <v>37</v>
      </c>
      <c r="G3466">
        <v>17</v>
      </c>
      <c r="H3466">
        <v>14.4</v>
      </c>
      <c r="I3466" s="10">
        <v>935</v>
      </c>
      <c r="J3466">
        <v>2.7</v>
      </c>
      <c r="K3466" s="2">
        <v>10</v>
      </c>
      <c r="L3466" s="1">
        <f t="shared" si="1027"/>
        <v>6.5402628460348016</v>
      </c>
      <c r="M3466" s="1">
        <f t="shared" si="1028"/>
        <v>57</v>
      </c>
      <c r="N3466" s="1">
        <f t="shared" si="1029"/>
        <v>3.1688149728170982</v>
      </c>
      <c r="O3466" s="1">
        <f t="shared" si="1043"/>
        <v>0.18874360871147136</v>
      </c>
      <c r="P3466" s="1">
        <f t="shared" si="1045"/>
        <v>1.0116036978068912</v>
      </c>
      <c r="Q3466">
        <f t="shared" si="1030"/>
        <v>8.5030615200701725</v>
      </c>
      <c r="R3466">
        <f t="shared" si="1031"/>
        <v>12.822055632082188</v>
      </c>
      <c r="S3466">
        <f t="shared" si="1032"/>
        <v>1.6782795329950508</v>
      </c>
      <c r="T3466">
        <v>0.2432</v>
      </c>
      <c r="U3466" s="1">
        <f t="shared" si="1033"/>
        <v>0.40809859921815322</v>
      </c>
      <c r="V3466" s="1">
        <v>176</v>
      </c>
      <c r="W3466" s="1">
        <f t="shared" si="1034"/>
        <v>23.773208880416451</v>
      </c>
      <c r="X3466" s="1">
        <f t="shared" si="1035"/>
        <v>38.044440707643432</v>
      </c>
      <c r="Y3466" s="1">
        <f t="shared" si="1036"/>
        <v>0.96721567836127365</v>
      </c>
      <c r="Z3466" s="1">
        <f t="shared" si="1044"/>
        <v>0.91199999999999948</v>
      </c>
      <c r="AA3466" s="1">
        <f t="shared" si="1037"/>
        <v>6.0558342810253032E-2</v>
      </c>
      <c r="AB3466" s="1">
        <f t="shared" si="1038"/>
        <v>2.4419749999999998</v>
      </c>
      <c r="AC3466" s="1">
        <f t="shared" si="1039"/>
        <v>2.019467902953449</v>
      </c>
      <c r="AF3466" s="1">
        <f t="shared" si="1040"/>
        <v>10.982773687442197</v>
      </c>
      <c r="AG3466" s="1">
        <f t="shared" si="1041"/>
        <v>5.4770725871400741</v>
      </c>
      <c r="AH3466" s="1">
        <f t="shared" si="1042"/>
        <v>13.696686883648525</v>
      </c>
      <c r="AI3466">
        <v>3.9</v>
      </c>
      <c r="AJ3466">
        <v>2</v>
      </c>
      <c r="AK3466">
        <v>71</v>
      </c>
      <c r="AL3466">
        <v>2</v>
      </c>
      <c r="AM3466">
        <v>9032</v>
      </c>
      <c r="AN3466">
        <v>9039</v>
      </c>
      <c r="AO3466">
        <v>9023</v>
      </c>
      <c r="AP3466">
        <v>109</v>
      </c>
      <c r="AQ3466">
        <v>0</v>
      </c>
    </row>
    <row r="3467" spans="1:43">
      <c r="A3467" s="27">
        <v>41451</v>
      </c>
      <c r="B3467" s="27"/>
      <c r="C3467">
        <v>25.4</v>
      </c>
      <c r="D3467">
        <v>31.4</v>
      </c>
      <c r="E3467">
        <v>19.5</v>
      </c>
      <c r="F3467">
        <v>32</v>
      </c>
      <c r="G3467">
        <v>17</v>
      </c>
      <c r="H3467">
        <v>13.2</v>
      </c>
      <c r="I3467" s="10">
        <v>935</v>
      </c>
      <c r="J3467">
        <v>2.4</v>
      </c>
      <c r="K3467" s="2">
        <v>10</v>
      </c>
      <c r="L3467" s="1">
        <f t="shared" si="1027"/>
        <v>6.423947122091068</v>
      </c>
      <c r="M3467" s="1">
        <f t="shared" si="1028"/>
        <v>47</v>
      </c>
      <c r="N3467" s="1">
        <f t="shared" si="1029"/>
        <v>3.2451044654796197</v>
      </c>
      <c r="O3467" s="1">
        <f t="shared" si="1043"/>
        <v>0.19269945685025572</v>
      </c>
      <c r="P3467" s="1">
        <f t="shared" si="1045"/>
        <v>0.92367214331920156</v>
      </c>
      <c r="Q3467">
        <f t="shared" si="1030"/>
        <v>8.2191785926685963</v>
      </c>
      <c r="R3467">
        <f t="shared" si="1031"/>
        <v>12.820863009882402</v>
      </c>
      <c r="S3467">
        <f t="shared" si="1032"/>
        <v>1.6781234306128798</v>
      </c>
      <c r="T3467">
        <v>0.2432</v>
      </c>
      <c r="U3467" s="1">
        <f t="shared" si="1033"/>
        <v>0.40757146444368364</v>
      </c>
      <c r="V3467" s="1">
        <v>177</v>
      </c>
      <c r="W3467" s="1">
        <f t="shared" si="1034"/>
        <v>22.402551408164904</v>
      </c>
      <c r="X3467" s="1">
        <f t="shared" si="1035"/>
        <v>38.042308486917875</v>
      </c>
      <c r="Y3467" s="1">
        <f t="shared" si="1036"/>
        <v>0.967155743137464</v>
      </c>
      <c r="Z3467" s="1">
        <f t="shared" si="1044"/>
        <v>0.15199999999999947</v>
      </c>
      <c r="AA3467" s="1">
        <f t="shared" si="1037"/>
        <v>6.0581771971259857E-2</v>
      </c>
      <c r="AB3467" s="1">
        <f t="shared" si="1038"/>
        <v>2.4410305999999999</v>
      </c>
      <c r="AC3467" s="1">
        <f t="shared" si="1039"/>
        <v>1.7950825804030659</v>
      </c>
      <c r="AF3467" s="1">
        <f t="shared" si="1040"/>
        <v>13.039229415820843</v>
      </c>
      <c r="AG3467" s="1">
        <f t="shared" si="1041"/>
        <v>5.1721947436784328</v>
      </c>
      <c r="AH3467" s="1">
        <f t="shared" si="1042"/>
        <v>13.450802475839343</v>
      </c>
      <c r="AI3467">
        <v>3.9</v>
      </c>
      <c r="AJ3467">
        <v>1</v>
      </c>
      <c r="AK3467">
        <v>73</v>
      </c>
      <c r="AL3467">
        <v>16</v>
      </c>
      <c r="AM3467">
        <v>9000</v>
      </c>
      <c r="AN3467">
        <v>9031</v>
      </c>
      <c r="AO3467">
        <v>8969</v>
      </c>
      <c r="AP3467">
        <v>97</v>
      </c>
      <c r="AQ3467">
        <v>0</v>
      </c>
    </row>
    <row r="3468" spans="1:43">
      <c r="A3468" s="27">
        <v>41452</v>
      </c>
      <c r="B3468" s="27"/>
      <c r="C3468">
        <v>24.7</v>
      </c>
      <c r="D3468">
        <v>28.6</v>
      </c>
      <c r="E3468">
        <v>20.7</v>
      </c>
      <c r="F3468">
        <v>30</v>
      </c>
      <c r="G3468">
        <v>20</v>
      </c>
      <c r="H3468">
        <v>12.1</v>
      </c>
      <c r="I3468" s="10">
        <v>935</v>
      </c>
      <c r="J3468">
        <v>2.2999999999999998</v>
      </c>
      <c r="K3468" s="2">
        <v>10</v>
      </c>
      <c r="L3468" s="1">
        <f t="shared" si="1027"/>
        <v>6.2036404982152504</v>
      </c>
      <c r="M3468" s="1">
        <f t="shared" si="1028"/>
        <v>40</v>
      </c>
      <c r="N3468" s="1">
        <f t="shared" si="1029"/>
        <v>3.1126287748723476</v>
      </c>
      <c r="O3468" s="1">
        <f t="shared" si="1043"/>
        <v>0.18582181573665404</v>
      </c>
      <c r="P3468" s="1">
        <f t="shared" si="1045"/>
        <v>0.87999775580536621</v>
      </c>
      <c r="Q3468">
        <f t="shared" si="1030"/>
        <v>7.6282936154742043</v>
      </c>
      <c r="R3468">
        <f t="shared" si="1031"/>
        <v>12.819398366437525</v>
      </c>
      <c r="S3468">
        <f t="shared" si="1032"/>
        <v>1.6779317233556972</v>
      </c>
      <c r="T3468">
        <v>0.2432</v>
      </c>
      <c r="U3468" s="1">
        <f t="shared" si="1033"/>
        <v>0.40692375669974262</v>
      </c>
      <c r="V3468" s="1">
        <v>178</v>
      </c>
      <c r="W3468" s="1">
        <f t="shared" si="1034"/>
        <v>21.146561784087687</v>
      </c>
      <c r="X3468" s="1">
        <f t="shared" si="1035"/>
        <v>38.040596552496197</v>
      </c>
      <c r="Y3468" s="1">
        <f t="shared" si="1036"/>
        <v>0.96710552431905916</v>
      </c>
      <c r="Z3468" s="1">
        <f t="shared" si="1044"/>
        <v>-0.26599999999999974</v>
      </c>
      <c r="AA3468" s="1">
        <f t="shared" si="1037"/>
        <v>6.0540782828485233E-2</v>
      </c>
      <c r="AB3468" s="1">
        <f t="shared" si="1038"/>
        <v>2.4426832999999997</v>
      </c>
      <c r="AC3468" s="1">
        <f t="shared" si="1039"/>
        <v>1.7202874728862712</v>
      </c>
      <c r="AF3468" s="1">
        <f t="shared" si="1040"/>
        <v>10.451476072746095</v>
      </c>
      <c r="AG3468" s="1">
        <f t="shared" si="1041"/>
        <v>4.9638795007292966</v>
      </c>
      <c r="AH3468" s="1">
        <f t="shared" si="1042"/>
        <v>13.100147387670511</v>
      </c>
      <c r="AI3468">
        <v>6.2</v>
      </c>
      <c r="AJ3468">
        <v>14</v>
      </c>
      <c r="AK3468">
        <v>96</v>
      </c>
      <c r="AL3468">
        <v>15</v>
      </c>
      <c r="AM3468">
        <v>8983</v>
      </c>
      <c r="AN3468">
        <v>9005</v>
      </c>
      <c r="AO3468">
        <v>8959</v>
      </c>
      <c r="AP3468">
        <v>91</v>
      </c>
      <c r="AQ3468">
        <v>32700</v>
      </c>
    </row>
    <row r="3469" spans="1:43">
      <c r="A3469" s="27">
        <v>41453</v>
      </c>
      <c r="B3469" s="27"/>
      <c r="C3469">
        <v>22.3</v>
      </c>
      <c r="D3469">
        <v>27.1</v>
      </c>
      <c r="E3469">
        <v>21.4</v>
      </c>
      <c r="F3469">
        <v>46</v>
      </c>
      <c r="G3469">
        <v>26</v>
      </c>
      <c r="H3469">
        <v>9.6</v>
      </c>
      <c r="I3469" s="10">
        <v>935</v>
      </c>
      <c r="J3469">
        <v>2.1</v>
      </c>
      <c r="K3469" s="2">
        <v>10</v>
      </c>
      <c r="L3469" s="1">
        <f t="shared" si="1027"/>
        <v>5.1776357974959968</v>
      </c>
      <c r="M3469" s="1">
        <f t="shared" si="1028"/>
        <v>66</v>
      </c>
      <c r="N3469" s="1">
        <f t="shared" si="1029"/>
        <v>2.6935462375661197</v>
      </c>
      <c r="O3469" s="1">
        <f t="shared" si="1043"/>
        <v>0.16378986044587315</v>
      </c>
      <c r="P3469" s="1">
        <f t="shared" si="1045"/>
        <v>1.3077427374839312</v>
      </c>
      <c r="Q3469">
        <f t="shared" si="1030"/>
        <v>5.330110769540819</v>
      </c>
      <c r="R3469">
        <f t="shared" si="1031"/>
        <v>12.817662606430932</v>
      </c>
      <c r="S3469">
        <f t="shared" si="1032"/>
        <v>1.6777045296375568</v>
      </c>
      <c r="T3469">
        <v>0.2432</v>
      </c>
      <c r="U3469" s="1">
        <f t="shared" si="1033"/>
        <v>0.40615566759946514</v>
      </c>
      <c r="V3469" s="1">
        <v>179</v>
      </c>
      <c r="W3469" s="1">
        <f t="shared" si="1034"/>
        <v>18.29127613463476</v>
      </c>
      <c r="X3469" s="1">
        <f t="shared" si="1035"/>
        <v>38.039297168240758</v>
      </c>
      <c r="Y3469" s="1">
        <f t="shared" si="1036"/>
        <v>0.96706503676242817</v>
      </c>
      <c r="Z3469" s="1">
        <f t="shared" si="1044"/>
        <v>-0.91199999999999948</v>
      </c>
      <c r="AA3469" s="1">
        <f t="shared" si="1037"/>
        <v>6.0400668737830884E-2</v>
      </c>
      <c r="AB3469" s="1">
        <f t="shared" si="1038"/>
        <v>2.4483497000000001</v>
      </c>
      <c r="AC3469" s="1">
        <f t="shared" si="1039"/>
        <v>1.5706972578526825</v>
      </c>
      <c r="AF3469" s="1">
        <f t="shared" si="1040"/>
        <v>8.3761051487755811</v>
      </c>
      <c r="AG3469" s="1">
        <f t="shared" si="1041"/>
        <v>4.7476767905121484</v>
      </c>
      <c r="AH3469" s="1">
        <f t="shared" si="1042"/>
        <v>12.770733993446035</v>
      </c>
      <c r="AI3469">
        <v>5.3</v>
      </c>
      <c r="AJ3469">
        <v>14</v>
      </c>
      <c r="AK3469">
        <v>93</v>
      </c>
      <c r="AL3469">
        <v>15</v>
      </c>
      <c r="AM3469">
        <v>8974</v>
      </c>
      <c r="AN3469">
        <v>8988</v>
      </c>
      <c r="AO3469">
        <v>8957</v>
      </c>
      <c r="AP3469">
        <v>123</v>
      </c>
      <c r="AQ3469">
        <v>32700</v>
      </c>
    </row>
    <row r="3470" spans="1:43">
      <c r="A3470" s="27">
        <v>41454</v>
      </c>
      <c r="B3470" s="27"/>
      <c r="C3470">
        <v>22.1</v>
      </c>
      <c r="D3470">
        <v>26.5</v>
      </c>
      <c r="E3470">
        <v>17.5</v>
      </c>
      <c r="F3470">
        <v>44</v>
      </c>
      <c r="G3470">
        <v>26</v>
      </c>
      <c r="H3470">
        <v>10.6</v>
      </c>
      <c r="I3470" s="10">
        <v>935</v>
      </c>
      <c r="J3470">
        <v>2.2999999999999998</v>
      </c>
      <c r="K3470" s="2">
        <v>10</v>
      </c>
      <c r="L3470" s="1">
        <f t="shared" si="1027"/>
        <v>5.389013843858848</v>
      </c>
      <c r="M3470" s="1">
        <f t="shared" si="1028"/>
        <v>62</v>
      </c>
      <c r="N3470" s="1">
        <f t="shared" si="1029"/>
        <v>2.6609603532161934</v>
      </c>
      <c r="O3470" s="1">
        <f t="shared" si="1043"/>
        <v>0.16205797744929373</v>
      </c>
      <c r="P3470" s="1">
        <f t="shared" si="1045"/>
        <v>1.070417050876082</v>
      </c>
      <c r="Q3470">
        <f t="shared" si="1030"/>
        <v>6.1237609534793505</v>
      </c>
      <c r="R3470">
        <f t="shared" si="1031"/>
        <v>12.815656798964255</v>
      </c>
      <c r="S3470">
        <f t="shared" si="1032"/>
        <v>1.6774419893932273</v>
      </c>
      <c r="T3470">
        <v>0.2432</v>
      </c>
      <c r="U3470" s="1">
        <f t="shared" si="1033"/>
        <v>0.4052674243687287</v>
      </c>
      <c r="V3470" s="1">
        <v>180</v>
      </c>
      <c r="W3470" s="1">
        <f t="shared" si="1034"/>
        <v>19.435287900619031</v>
      </c>
      <c r="X3470" s="1">
        <f t="shared" si="1035"/>
        <v>38.03840096272161</v>
      </c>
      <c r="Y3470" s="1">
        <f t="shared" si="1036"/>
        <v>0.96703429244511452</v>
      </c>
      <c r="Z3470" s="1">
        <f t="shared" si="1044"/>
        <v>-7.5999999999999734E-2</v>
      </c>
      <c r="AA3470" s="1">
        <f t="shared" si="1037"/>
        <v>6.0389021832934292E-2</v>
      </c>
      <c r="AB3470" s="1">
        <f t="shared" si="1038"/>
        <v>2.4488219</v>
      </c>
      <c r="AC3470" s="1">
        <f t="shared" si="1039"/>
        <v>1.7202874728862712</v>
      </c>
      <c r="AF3470" s="1">
        <f t="shared" si="1040"/>
        <v>10.472352169046887</v>
      </c>
      <c r="AG3470" s="1">
        <f t="shared" si="1041"/>
        <v>4.8443312877233673</v>
      </c>
      <c r="AH3470" s="1">
        <f t="shared" si="1042"/>
        <v>12.288949679466997</v>
      </c>
      <c r="AI3470">
        <v>4</v>
      </c>
      <c r="AJ3470">
        <v>15</v>
      </c>
      <c r="AK3470">
        <v>66</v>
      </c>
      <c r="AL3470">
        <v>3</v>
      </c>
      <c r="AM3470">
        <v>9007</v>
      </c>
      <c r="AN3470">
        <v>9022</v>
      </c>
      <c r="AO3470">
        <v>8987</v>
      </c>
      <c r="AP3470">
        <v>113</v>
      </c>
      <c r="AQ3470">
        <v>32700</v>
      </c>
    </row>
    <row r="3471" spans="1:43">
      <c r="A3471" s="27">
        <v>41455</v>
      </c>
      <c r="B3471" s="27"/>
      <c r="C3471">
        <v>23.4</v>
      </c>
      <c r="D3471">
        <v>28.4</v>
      </c>
      <c r="E3471">
        <v>19.2</v>
      </c>
      <c r="F3471">
        <v>41</v>
      </c>
      <c r="G3471">
        <v>25</v>
      </c>
      <c r="H3471">
        <v>13.8</v>
      </c>
      <c r="I3471" s="10">
        <v>935</v>
      </c>
      <c r="J3471">
        <v>2.2999999999999998</v>
      </c>
      <c r="K3471" s="2">
        <v>10</v>
      </c>
      <c r="L3471" s="1">
        <f t="shared" si="1027"/>
        <v>5.9508582623848563</v>
      </c>
      <c r="M3471" s="1">
        <f t="shared" si="1028"/>
        <v>57</v>
      </c>
      <c r="N3471" s="1">
        <f t="shared" si="1029"/>
        <v>2.8790726980801549</v>
      </c>
      <c r="O3471" s="1">
        <f t="shared" si="1043"/>
        <v>0.17359712280239986</v>
      </c>
      <c r="P3471" s="1">
        <f t="shared" si="1045"/>
        <v>1.1180878695017078</v>
      </c>
      <c r="Q3471">
        <f t="shared" si="1030"/>
        <v>7.8162276098596664</v>
      </c>
      <c r="R3471">
        <f t="shared" si="1031"/>
        <v>12.813382175364881</v>
      </c>
      <c r="S3471">
        <f t="shared" si="1032"/>
        <v>1.6771442637912148</v>
      </c>
      <c r="T3471">
        <v>0.2432</v>
      </c>
      <c r="U3471" s="1">
        <f t="shared" si="1033"/>
        <v>0.40425928977893233</v>
      </c>
      <c r="V3471" s="1">
        <v>181</v>
      </c>
      <c r="W3471" s="1">
        <f t="shared" si="1034"/>
        <v>23.094504534988946</v>
      </c>
      <c r="X3471" s="1">
        <f t="shared" si="1035"/>
        <v>38.037896942212654</v>
      </c>
      <c r="Y3471" s="1">
        <f t="shared" si="1036"/>
        <v>0.96701330046229284</v>
      </c>
      <c r="Z3471" s="1">
        <f t="shared" si="1044"/>
        <v>0.49399999999999894</v>
      </c>
      <c r="AA3471" s="1">
        <f t="shared" si="1037"/>
        <v>6.046480710439299E-2</v>
      </c>
      <c r="AB3471" s="1">
        <f t="shared" si="1038"/>
        <v>2.4457526000000001</v>
      </c>
      <c r="AC3471" s="1">
        <f t="shared" si="1039"/>
        <v>1.7202874728862712</v>
      </c>
      <c r="AF3471" s="1">
        <f t="shared" si="1040"/>
        <v>10.9329022003978</v>
      </c>
      <c r="AG3471" s="1">
        <f t="shared" si="1041"/>
        <v>5.4426220313623608</v>
      </c>
      <c r="AH3471" s="1">
        <f t="shared" si="1042"/>
        <v>13.816001610353108</v>
      </c>
      <c r="AI3471">
        <v>4.7</v>
      </c>
      <c r="AJ3471">
        <v>9</v>
      </c>
      <c r="AK3471">
        <v>80</v>
      </c>
      <c r="AL3471">
        <v>13</v>
      </c>
      <c r="AM3471">
        <v>9009</v>
      </c>
      <c r="AN3471">
        <v>9022</v>
      </c>
      <c r="AO3471">
        <v>8995</v>
      </c>
      <c r="AP3471">
        <v>114</v>
      </c>
      <c r="AQ3471">
        <v>32700</v>
      </c>
    </row>
    <row r="3472" spans="1:43">
      <c r="A3472" s="27">
        <v>41456</v>
      </c>
      <c r="B3472" s="27"/>
      <c r="C3472">
        <v>23.9</v>
      </c>
      <c r="D3472">
        <v>28.2</v>
      </c>
      <c r="E3472">
        <v>19.600000000000001</v>
      </c>
      <c r="F3472">
        <v>39</v>
      </c>
      <c r="G3472">
        <v>27</v>
      </c>
      <c r="H3472">
        <v>12.1</v>
      </c>
      <c r="I3472" s="10">
        <v>935</v>
      </c>
      <c r="J3472">
        <v>2.5</v>
      </c>
      <c r="K3472" s="2">
        <v>10</v>
      </c>
      <c r="L3472" s="1">
        <f t="shared" si="1027"/>
        <v>5.9750978767158589</v>
      </c>
      <c r="M3472" s="1">
        <f t="shared" si="1028"/>
        <v>51</v>
      </c>
      <c r="N3472" s="1">
        <f t="shared" si="1029"/>
        <v>2.9670254049401481</v>
      </c>
      <c r="O3472" s="1">
        <f t="shared" si="1043"/>
        <v>0.17821607467016304</v>
      </c>
      <c r="P3472" s="1">
        <f t="shared" si="1045"/>
        <v>1.0982791967398813</v>
      </c>
      <c r="Q3472">
        <f t="shared" si="1030"/>
        <v>7.0004411990134736</v>
      </c>
      <c r="R3472">
        <f t="shared" si="1031"/>
        <v>12.810840126673117</v>
      </c>
      <c r="S3472">
        <f t="shared" si="1032"/>
        <v>1.6768115349048582</v>
      </c>
      <c r="T3472">
        <v>0.2432</v>
      </c>
      <c r="U3472" s="1">
        <f t="shared" si="1033"/>
        <v>0.40313156206926049</v>
      </c>
      <c r="V3472" s="1">
        <v>182</v>
      </c>
      <c r="W3472" s="1">
        <f t="shared" si="1034"/>
        <v>21.15422613498755</v>
      </c>
      <c r="X3472" s="1">
        <f t="shared" si="1035"/>
        <v>38.03777250563612</v>
      </c>
      <c r="Y3472" s="1">
        <f t="shared" si="1036"/>
        <v>0.9670020670240782</v>
      </c>
      <c r="Z3472" s="1">
        <f t="shared" si="1044"/>
        <v>0.19</v>
      </c>
      <c r="AA3472" s="1">
        <f t="shared" si="1037"/>
        <v>6.0494005958780121E-2</v>
      </c>
      <c r="AB3472" s="1">
        <f t="shared" si="1038"/>
        <v>2.4445720999999998</v>
      </c>
      <c r="AC3472" s="1">
        <f t="shared" si="1039"/>
        <v>1.8698776879198602</v>
      </c>
      <c r="AF3472" s="1">
        <f t="shared" si="1040"/>
        <v>10.698630618688608</v>
      </c>
      <c r="AG3472" s="1">
        <f t="shared" si="1041"/>
        <v>5.1291438464965076</v>
      </c>
      <c r="AH3472" s="1">
        <f t="shared" si="1042"/>
        <v>13.135596848952924</v>
      </c>
      <c r="AI3472">
        <v>6.4</v>
      </c>
      <c r="AJ3472">
        <v>15</v>
      </c>
      <c r="AK3472">
        <v>101</v>
      </c>
      <c r="AL3472">
        <v>15</v>
      </c>
      <c r="AM3472">
        <v>9016</v>
      </c>
      <c r="AN3472">
        <v>9042</v>
      </c>
      <c r="AO3472">
        <v>8991</v>
      </c>
      <c r="AP3472">
        <v>113</v>
      </c>
      <c r="AQ3472">
        <v>0</v>
      </c>
    </row>
    <row r="3473" spans="1:43">
      <c r="A3473" s="27">
        <v>41457</v>
      </c>
      <c r="B3473" s="27"/>
      <c r="C3473">
        <v>22.3</v>
      </c>
      <c r="D3473">
        <v>27.3</v>
      </c>
      <c r="E3473">
        <v>16.8</v>
      </c>
      <c r="F3473">
        <v>54</v>
      </c>
      <c r="G3473">
        <v>31</v>
      </c>
      <c r="H3473">
        <v>11</v>
      </c>
      <c r="I3473" s="10">
        <v>935</v>
      </c>
      <c r="J3473">
        <v>3.7</v>
      </c>
      <c r="K3473" s="2">
        <v>10</v>
      </c>
      <c r="L3473" s="1">
        <f t="shared" si="1027"/>
        <v>6.0105139419232083</v>
      </c>
      <c r="M3473" s="1">
        <f t="shared" si="1028"/>
        <v>77</v>
      </c>
      <c r="N3473" s="1">
        <f t="shared" si="1029"/>
        <v>2.6935462375661197</v>
      </c>
      <c r="O3473" s="1">
        <f t="shared" si="1043"/>
        <v>0.16378986044587315</v>
      </c>
      <c r="P3473" s="1">
        <f t="shared" si="1045"/>
        <v>1.2994769992349413</v>
      </c>
      <c r="Q3473">
        <f t="shared" si="1030"/>
        <v>5.859332486167502</v>
      </c>
      <c r="R3473">
        <f t="shared" si="1031"/>
        <v>12.808032200819413</v>
      </c>
      <c r="S3473">
        <f t="shared" si="1032"/>
        <v>1.6764440053428553</v>
      </c>
      <c r="T3473">
        <v>0.2432</v>
      </c>
      <c r="U3473" s="1">
        <f t="shared" si="1033"/>
        <v>0.40188457485845369</v>
      </c>
      <c r="V3473" s="1">
        <v>183</v>
      </c>
      <c r="W3473" s="1">
        <f t="shared" si="1034"/>
        <v>19.89965847269643</v>
      </c>
      <c r="X3473" s="1">
        <f t="shared" si="1035"/>
        <v>38.038013461449125</v>
      </c>
      <c r="Y3473" s="1">
        <f t="shared" si="1036"/>
        <v>0.96700059545368899</v>
      </c>
      <c r="Z3473" s="1">
        <f t="shared" si="1044"/>
        <v>-0.60799999999999921</v>
      </c>
      <c r="AA3473" s="1">
        <f t="shared" si="1037"/>
        <v>6.0400668737830884E-2</v>
      </c>
      <c r="AB3473" s="1">
        <f t="shared" si="1038"/>
        <v>2.4483497000000001</v>
      </c>
      <c r="AC3473" s="1">
        <f t="shared" si="1039"/>
        <v>2.7674189781213934</v>
      </c>
      <c r="AF3473" s="1">
        <f t="shared" si="1040"/>
        <v>11.368016256326685</v>
      </c>
      <c r="AG3473" s="1">
        <f t="shared" si="1041"/>
        <v>5.0595542101068594</v>
      </c>
      <c r="AH3473" s="1">
        <f t="shared" si="1042"/>
        <v>13.484296460123479</v>
      </c>
      <c r="AI3473">
        <v>6.2</v>
      </c>
      <c r="AJ3473">
        <v>14</v>
      </c>
      <c r="AK3473">
        <v>100</v>
      </c>
      <c r="AL3473">
        <v>14</v>
      </c>
      <c r="AM3473">
        <v>9014</v>
      </c>
      <c r="AN3473">
        <v>9026</v>
      </c>
      <c r="AO3473">
        <v>8995</v>
      </c>
      <c r="AP3473">
        <v>136</v>
      </c>
      <c r="AQ3473">
        <v>19</v>
      </c>
    </row>
    <row r="3474" spans="1:43">
      <c r="A3474" s="27">
        <v>41458</v>
      </c>
      <c r="B3474" s="27"/>
      <c r="C3474">
        <v>25.5</v>
      </c>
      <c r="D3474">
        <v>32.6</v>
      </c>
      <c r="E3474">
        <v>19.5</v>
      </c>
      <c r="F3474">
        <v>39</v>
      </c>
      <c r="G3474">
        <v>18</v>
      </c>
      <c r="H3474">
        <v>14.3</v>
      </c>
      <c r="I3474" s="10">
        <v>935</v>
      </c>
      <c r="J3474">
        <v>2</v>
      </c>
      <c r="K3474" s="2">
        <v>10</v>
      </c>
      <c r="L3474" s="1">
        <f t="shared" si="1027"/>
        <v>5.9714538031620172</v>
      </c>
      <c r="M3474" s="1">
        <f t="shared" si="1028"/>
        <v>60</v>
      </c>
      <c r="N3474" s="1">
        <f t="shared" si="1029"/>
        <v>3.2644251709352656</v>
      </c>
      <c r="O3474" s="1">
        <f t="shared" si="1043"/>
        <v>0.19369925492837811</v>
      </c>
      <c r="P3474" s="1">
        <f t="shared" si="1045"/>
        <v>1.1230859670378019</v>
      </c>
      <c r="Q3474">
        <f t="shared" si="1030"/>
        <v>8.3231084608356554</v>
      </c>
      <c r="R3474">
        <f t="shared" si="1031"/>
        <v>12.8049600995032</v>
      </c>
      <c r="S3474">
        <f t="shared" si="1032"/>
        <v>1.676041897840733</v>
      </c>
      <c r="T3474">
        <v>0.2432</v>
      </c>
      <c r="U3474" s="1">
        <f t="shared" si="1033"/>
        <v>0.40051869704611387</v>
      </c>
      <c r="V3474" s="1">
        <v>184</v>
      </c>
      <c r="W3474" s="1">
        <f t="shared" si="1034"/>
        <v>23.677151086774586</v>
      </c>
      <c r="X3474" s="1">
        <f t="shared" si="1035"/>
        <v>38.038604046465707</v>
      </c>
      <c r="Y3474" s="1">
        <f t="shared" si="1036"/>
        <v>0.96700888618646386</v>
      </c>
      <c r="Z3474" s="1">
        <f t="shared" si="1044"/>
        <v>1.2159999999999997</v>
      </c>
      <c r="AA3474" s="1">
        <f t="shared" si="1037"/>
        <v>6.0587632094413368E-2</v>
      </c>
      <c r="AB3474" s="1">
        <f t="shared" si="1038"/>
        <v>2.4407945</v>
      </c>
      <c r="AC3474" s="1">
        <f t="shared" si="1039"/>
        <v>1.4959021503358882</v>
      </c>
      <c r="AF3474" s="1">
        <f t="shared" si="1040"/>
        <v>13.711215315167559</v>
      </c>
      <c r="AG3474" s="1">
        <f t="shared" si="1041"/>
        <v>5.5128183188963504</v>
      </c>
      <c r="AH3474" s="1">
        <f t="shared" si="1042"/>
        <v>13.569499108328612</v>
      </c>
      <c r="AI3474">
        <v>3.3</v>
      </c>
      <c r="AJ3474">
        <v>2</v>
      </c>
      <c r="AK3474">
        <v>63</v>
      </c>
      <c r="AL3474">
        <v>1</v>
      </c>
      <c r="AM3474">
        <v>8995</v>
      </c>
      <c r="AN3474">
        <v>9013</v>
      </c>
      <c r="AO3474">
        <v>8980</v>
      </c>
      <c r="AP3474">
        <v>119</v>
      </c>
      <c r="AQ3474">
        <v>0</v>
      </c>
    </row>
    <row r="3475" spans="1:43">
      <c r="A3475" s="27">
        <v>41459</v>
      </c>
      <c r="B3475" s="27"/>
      <c r="C3475">
        <v>27.1</v>
      </c>
      <c r="D3475">
        <v>31.2</v>
      </c>
      <c r="E3475">
        <v>22.3</v>
      </c>
      <c r="F3475">
        <v>32</v>
      </c>
      <c r="G3475">
        <v>21</v>
      </c>
      <c r="H3475">
        <v>13.2</v>
      </c>
      <c r="I3475" s="10">
        <v>935</v>
      </c>
      <c r="J3475">
        <v>2.8</v>
      </c>
      <c r="K3475" s="2">
        <v>10</v>
      </c>
      <c r="L3475" s="1">
        <f t="shared" si="1027"/>
        <v>6.8472005012600974</v>
      </c>
      <c r="M3475" s="1">
        <f t="shared" si="1028"/>
        <v>43</v>
      </c>
      <c r="N3475" s="1">
        <f t="shared" si="1029"/>
        <v>3.5874848658161347</v>
      </c>
      <c r="O3475" s="1">
        <f t="shared" si="1043"/>
        <v>0.21029993093880983</v>
      </c>
      <c r="P3475" s="1">
        <f t="shared" si="1045"/>
        <v>1.0563886255581105</v>
      </c>
      <c r="Q3475">
        <f t="shared" si="1030"/>
        <v>7.9853847566404532</v>
      </c>
      <c r="R3475">
        <f t="shared" si="1031"/>
        <v>12.801625674785985</v>
      </c>
      <c r="S3475">
        <f t="shared" si="1032"/>
        <v>1.6756054548149195</v>
      </c>
      <c r="T3475">
        <v>0.2432</v>
      </c>
      <c r="U3475" s="1">
        <f t="shared" si="1033"/>
        <v>0.39903433270357103</v>
      </c>
      <c r="V3475" s="1">
        <v>185</v>
      </c>
      <c r="W3475" s="1">
        <f t="shared" si="1034"/>
        <v>22.423571959708276</v>
      </c>
      <c r="X3475" s="1">
        <f t="shared" si="1035"/>
        <v>38.039526946606898</v>
      </c>
      <c r="Y3475" s="1">
        <f t="shared" si="1036"/>
        <v>0.96702693676973295</v>
      </c>
      <c r="Z3475" s="1">
        <f t="shared" si="1044"/>
        <v>0.60800000000000054</v>
      </c>
      <c r="AA3475" s="1">
        <f t="shared" si="1037"/>
        <v>6.0681548488263522E-2</v>
      </c>
      <c r="AB3475" s="1">
        <f t="shared" si="1038"/>
        <v>2.4370168999999997</v>
      </c>
      <c r="AC3475" s="1">
        <f t="shared" si="1039"/>
        <v>2.0942630104702431</v>
      </c>
      <c r="AF3475" s="1">
        <f t="shared" si="1040"/>
        <v>11.719370592401702</v>
      </c>
      <c r="AG3475" s="1">
        <f t="shared" si="1041"/>
        <v>5.2849361016866006</v>
      </c>
      <c r="AH3475" s="1">
        <f t="shared" si="1042"/>
        <v>13.523780846498672</v>
      </c>
      <c r="AI3475">
        <v>5.5</v>
      </c>
      <c r="AJ3475">
        <v>14</v>
      </c>
      <c r="AK3475">
        <v>86</v>
      </c>
      <c r="AL3475">
        <v>16</v>
      </c>
      <c r="AM3475">
        <v>9008</v>
      </c>
      <c r="AN3475">
        <v>9028</v>
      </c>
      <c r="AO3475">
        <v>8983</v>
      </c>
      <c r="AP3475">
        <v>115</v>
      </c>
      <c r="AQ3475">
        <v>0</v>
      </c>
    </row>
    <row r="3476" spans="1:43">
      <c r="A3476" s="27">
        <v>41460</v>
      </c>
      <c r="B3476" s="27"/>
      <c r="C3476">
        <v>22.5</v>
      </c>
      <c r="D3476">
        <v>29.6</v>
      </c>
      <c r="E3476">
        <v>18.899999999999999</v>
      </c>
      <c r="F3476">
        <v>57</v>
      </c>
      <c r="G3476">
        <v>29</v>
      </c>
      <c r="H3476">
        <v>9.3000000000000007</v>
      </c>
      <c r="I3476" s="10">
        <v>935</v>
      </c>
      <c r="J3476">
        <v>3.3</v>
      </c>
      <c r="K3476" s="2">
        <v>10</v>
      </c>
      <c r="L3476" s="1">
        <f t="shared" si="1027"/>
        <v>5.6000083968636876</v>
      </c>
      <c r="M3476" s="1">
        <f t="shared" si="1028"/>
        <v>85</v>
      </c>
      <c r="N3476" s="1">
        <f t="shared" si="1029"/>
        <v>2.7264800714406277</v>
      </c>
      <c r="O3476" s="1">
        <f t="shared" si="1043"/>
        <v>0.16553734608376569</v>
      </c>
      <c r="P3476" s="1">
        <f t="shared" si="1045"/>
        <v>1.5298513915764063</v>
      </c>
      <c r="Q3476">
        <f t="shared" si="1030"/>
        <v>4.8216654478666694</v>
      </c>
      <c r="R3476">
        <f t="shared" si="1031"/>
        <v>12.798030925412517</v>
      </c>
      <c r="S3476">
        <f t="shared" si="1032"/>
        <v>1.6751349378812195</v>
      </c>
      <c r="T3476">
        <v>0.2432</v>
      </c>
      <c r="U3476" s="1">
        <f t="shared" si="1033"/>
        <v>0.39743192095434626</v>
      </c>
      <c r="V3476" s="1">
        <v>186</v>
      </c>
      <c r="W3476" s="1">
        <f t="shared" si="1034"/>
        <v>17.96549609805837</v>
      </c>
      <c r="X3476" s="1">
        <f t="shared" si="1035"/>
        <v>38.040763319570608</v>
      </c>
      <c r="Y3476" s="1">
        <f t="shared" si="1036"/>
        <v>0.96705474186354334</v>
      </c>
      <c r="Z3476" s="1">
        <f t="shared" si="1044"/>
        <v>-1.7480000000000007</v>
      </c>
      <c r="AA3476" s="1">
        <f t="shared" si="1037"/>
        <v>6.0412320136145559E-2</v>
      </c>
      <c r="AB3476" s="1">
        <f t="shared" si="1038"/>
        <v>2.4478774999999997</v>
      </c>
      <c r="AC3476" s="1">
        <f t="shared" si="1039"/>
        <v>2.4682385480542153</v>
      </c>
      <c r="AF3476" s="1">
        <f t="shared" si="1040"/>
        <v>11.533841894821881</v>
      </c>
      <c r="AG3476" s="1">
        <f t="shared" si="1041"/>
        <v>4.8050670579054016</v>
      </c>
      <c r="AH3476" s="1">
        <f t="shared" si="1042"/>
        <v>13.746841269597397</v>
      </c>
      <c r="AI3476">
        <v>8</v>
      </c>
      <c r="AJ3476">
        <v>14</v>
      </c>
      <c r="AK3476">
        <v>132</v>
      </c>
      <c r="AL3476">
        <v>15</v>
      </c>
      <c r="AM3476">
        <v>9033</v>
      </c>
      <c r="AN3476">
        <v>9053</v>
      </c>
      <c r="AO3476">
        <v>9007</v>
      </c>
      <c r="AP3476">
        <v>153</v>
      </c>
      <c r="AQ3476">
        <v>2</v>
      </c>
    </row>
    <row r="3477" spans="1:43">
      <c r="A3477" s="27">
        <v>41461</v>
      </c>
      <c r="B3477" s="27"/>
      <c r="C3477">
        <v>20.3</v>
      </c>
      <c r="D3477">
        <v>24.6</v>
      </c>
      <c r="E3477">
        <v>16.399999999999999</v>
      </c>
      <c r="F3477">
        <v>51</v>
      </c>
      <c r="G3477">
        <v>21</v>
      </c>
      <c r="H3477">
        <v>9.6999999999999993</v>
      </c>
      <c r="I3477" s="10">
        <v>935</v>
      </c>
      <c r="J3477">
        <v>2.4</v>
      </c>
      <c r="K3477" s="2">
        <v>10</v>
      </c>
      <c r="L3477" s="1">
        <f t="shared" si="1027"/>
        <v>5.144566738268896</v>
      </c>
      <c r="M3477" s="1">
        <f t="shared" si="1028"/>
        <v>81</v>
      </c>
      <c r="N3477" s="1">
        <f t="shared" si="1029"/>
        <v>2.382839317414553</v>
      </c>
      <c r="O3477" s="1">
        <f t="shared" si="1043"/>
        <v>0.14715499020408218</v>
      </c>
      <c r="P3477" s="1">
        <f t="shared" si="1045"/>
        <v>1.0805600173864105</v>
      </c>
      <c r="Q3477">
        <f t="shared" si="1030"/>
        <v>5.5384188287580907</v>
      </c>
      <c r="R3477">
        <f t="shared" si="1031"/>
        <v>12.794177992874648</v>
      </c>
      <c r="S3477">
        <f t="shared" si="1032"/>
        <v>1.6746306273396137</v>
      </c>
      <c r="T3477">
        <v>0.2432</v>
      </c>
      <c r="U3477" s="1">
        <f t="shared" si="1033"/>
        <v>0.39571193584424447</v>
      </c>
      <c r="V3477" s="1">
        <v>187</v>
      </c>
      <c r="W3477" s="1">
        <f t="shared" si="1034"/>
        <v>18.427328179364554</v>
      </c>
      <c r="X3477" s="1">
        <f t="shared" si="1035"/>
        <v>38.042292819412395</v>
      </c>
      <c r="Y3477" s="1">
        <f t="shared" si="1036"/>
        <v>0.96709229324223878</v>
      </c>
      <c r="Z3477" s="1">
        <f t="shared" si="1044"/>
        <v>-0.83599999999999974</v>
      </c>
      <c r="AA3477" s="1">
        <f t="shared" si="1037"/>
        <v>6.0284401464526148E-2</v>
      </c>
      <c r="AB3477" s="1">
        <f t="shared" si="1038"/>
        <v>2.4530716999999997</v>
      </c>
      <c r="AC3477" s="1">
        <f t="shared" si="1039"/>
        <v>1.7950825804030659</v>
      </c>
      <c r="AF3477" s="1">
        <f t="shared" si="1040"/>
        <v>9.5461097262164696</v>
      </c>
      <c r="AG3477" s="1">
        <f t="shared" si="1041"/>
        <v>4.6807948023252681</v>
      </c>
      <c r="AH3477" s="1">
        <f t="shared" si="1042"/>
        <v>12.26771827106173</v>
      </c>
      <c r="AI3477">
        <v>6.7</v>
      </c>
      <c r="AJ3477">
        <v>2</v>
      </c>
      <c r="AK3477">
        <v>142</v>
      </c>
      <c r="AL3477">
        <v>1</v>
      </c>
      <c r="AM3477">
        <v>9048</v>
      </c>
      <c r="AN3477">
        <v>9067</v>
      </c>
      <c r="AO3477">
        <v>9023</v>
      </c>
      <c r="AP3477">
        <v>114</v>
      </c>
      <c r="AQ3477">
        <v>2</v>
      </c>
    </row>
    <row r="3478" spans="1:43">
      <c r="A3478" s="27">
        <v>41462</v>
      </c>
      <c r="B3478" s="27"/>
      <c r="C3478">
        <v>19.7</v>
      </c>
      <c r="D3478">
        <v>24.5</v>
      </c>
      <c r="E3478">
        <v>15.7</v>
      </c>
      <c r="F3478">
        <v>48</v>
      </c>
      <c r="G3478">
        <v>24</v>
      </c>
      <c r="H3478">
        <v>12.9</v>
      </c>
      <c r="I3478" s="10">
        <v>935</v>
      </c>
      <c r="J3478">
        <v>3.8</v>
      </c>
      <c r="K3478" s="2">
        <v>10</v>
      </c>
      <c r="L3478" s="1">
        <f t="shared" si="1027"/>
        <v>5.9456618322876764</v>
      </c>
      <c r="M3478" s="1">
        <f t="shared" si="1028"/>
        <v>72</v>
      </c>
      <c r="N3478" s="1">
        <f t="shared" si="1029"/>
        <v>2.2959599127720827</v>
      </c>
      <c r="O3478" s="1">
        <f t="shared" si="1043"/>
        <v>0.14245247804720729</v>
      </c>
      <c r="P3478" s="1">
        <f t="shared" si="1045"/>
        <v>1.0114338602668576</v>
      </c>
      <c r="Q3478">
        <f t="shared" si="1030"/>
        <v>7.2691940265912578</v>
      </c>
      <c r="R3478">
        <f t="shared" si="1031"/>
        <v>12.790069157233507</v>
      </c>
      <c r="S3478">
        <f t="shared" si="1032"/>
        <v>1.6740928216274225</v>
      </c>
      <c r="T3478">
        <v>0.2432</v>
      </c>
      <c r="U3478" s="1">
        <f t="shared" si="1033"/>
        <v>0.39387488620111616</v>
      </c>
      <c r="V3478" s="1">
        <v>188</v>
      </c>
      <c r="W3478" s="1">
        <f t="shared" si="1034"/>
        <v>22.096355053562398</v>
      </c>
      <c r="X3478" s="1">
        <f t="shared" si="1035"/>
        <v>38.044093623027017</v>
      </c>
      <c r="Y3478" s="1">
        <f t="shared" si="1036"/>
        <v>0.96713957979689347</v>
      </c>
      <c r="Z3478" s="1">
        <f t="shared" si="1044"/>
        <v>-0.22800000000000054</v>
      </c>
      <c r="AA3478" s="1">
        <f t="shared" si="1037"/>
        <v>6.0249608516800682E-2</v>
      </c>
      <c r="AB3478" s="1">
        <f t="shared" si="1038"/>
        <v>2.4544883</v>
      </c>
      <c r="AC3478" s="1">
        <f t="shared" si="1039"/>
        <v>2.8422140856381874</v>
      </c>
      <c r="AF3478" s="1">
        <f t="shared" si="1040"/>
        <v>9.7339179601656465</v>
      </c>
      <c r="AG3478" s="1">
        <f t="shared" si="1041"/>
        <v>5.2271495367946592</v>
      </c>
      <c r="AH3478" s="1">
        <f t="shared" si="1042"/>
        <v>13.331153814829328</v>
      </c>
      <c r="AI3478">
        <v>5.5</v>
      </c>
      <c r="AJ3478">
        <v>14</v>
      </c>
      <c r="AK3478">
        <v>101</v>
      </c>
      <c r="AL3478">
        <v>16</v>
      </c>
      <c r="AM3478">
        <v>9072</v>
      </c>
      <c r="AN3478">
        <v>9095</v>
      </c>
      <c r="AO3478">
        <v>9047</v>
      </c>
      <c r="AP3478">
        <v>107</v>
      </c>
      <c r="AQ3478">
        <v>1</v>
      </c>
    </row>
    <row r="3479" spans="1:43">
      <c r="A3479" s="27">
        <v>41463</v>
      </c>
      <c r="B3479" s="27"/>
      <c r="C3479">
        <v>19.3</v>
      </c>
      <c r="D3479">
        <v>23.1</v>
      </c>
      <c r="E3479">
        <v>16.399999999999999</v>
      </c>
      <c r="F3479">
        <v>50</v>
      </c>
      <c r="G3479">
        <v>30</v>
      </c>
      <c r="H3479">
        <v>11.9</v>
      </c>
      <c r="I3479" s="10">
        <v>935</v>
      </c>
      <c r="J3479">
        <v>1.7</v>
      </c>
      <c r="K3479" s="2">
        <v>10</v>
      </c>
      <c r="L3479" s="1">
        <f t="shared" si="1027"/>
        <v>4.8774705162210044</v>
      </c>
      <c r="M3479" s="1">
        <f t="shared" si="1028"/>
        <v>70</v>
      </c>
      <c r="N3479" s="1">
        <f t="shared" si="1029"/>
        <v>2.2395912150894666</v>
      </c>
      <c r="O3479" s="1">
        <f t="shared" si="1043"/>
        <v>0.13938864787135799</v>
      </c>
      <c r="P3479" s="1">
        <f t="shared" si="1045"/>
        <v>1.0771670111168681</v>
      </c>
      <c r="Q3479">
        <f t="shared" si="1030"/>
        <v>6.5755254127967806</v>
      </c>
      <c r="R3479">
        <f t="shared" si="1031"/>
        <v>12.785706832716315</v>
      </c>
      <c r="S3479">
        <f t="shared" si="1032"/>
        <v>1.6735218367429732</v>
      </c>
      <c r="T3479">
        <v>0.2432</v>
      </c>
      <c r="U3479" s="1">
        <f t="shared" si="1033"/>
        <v>0.39192131548432957</v>
      </c>
      <c r="V3479" s="1">
        <v>189</v>
      </c>
      <c r="W3479" s="1">
        <f t="shared" si="1034"/>
        <v>20.956949718980333</v>
      </c>
      <c r="X3479" s="1">
        <f t="shared" si="1035"/>
        <v>38.046142458519746</v>
      </c>
      <c r="Y3479" s="1">
        <f t="shared" si="1036"/>
        <v>0.96719658753859772</v>
      </c>
      <c r="Z3479" s="1">
        <f t="shared" si="1044"/>
        <v>-0.15199999999999947</v>
      </c>
      <c r="AA3479" s="1">
        <f t="shared" si="1037"/>
        <v>6.0226435521554975E-2</v>
      </c>
      <c r="AB3479" s="1">
        <f t="shared" si="1038"/>
        <v>2.4554326999999998</v>
      </c>
      <c r="AC3479" s="1">
        <f t="shared" si="1039"/>
        <v>1.2715168277855049</v>
      </c>
      <c r="AF3479" s="1">
        <f t="shared" si="1040"/>
        <v>8.4032982288832212</v>
      </c>
      <c r="AG3479" s="1">
        <f t="shared" si="1041"/>
        <v>5.0891316244870461</v>
      </c>
      <c r="AH3479" s="1">
        <f t="shared" si="1042"/>
        <v>12.787114350122238</v>
      </c>
      <c r="AI3479">
        <v>4.0999999999999996</v>
      </c>
      <c r="AJ3479">
        <v>2</v>
      </c>
      <c r="AK3479">
        <v>75</v>
      </c>
      <c r="AL3479">
        <v>14</v>
      </c>
      <c r="AM3479">
        <v>9064</v>
      </c>
      <c r="AN3479">
        <v>9077</v>
      </c>
      <c r="AO3479">
        <v>9048</v>
      </c>
      <c r="AP3479">
        <v>111</v>
      </c>
      <c r="AQ3479">
        <v>17</v>
      </c>
    </row>
    <row r="3480" spans="1:43">
      <c r="A3480" s="27">
        <v>41464</v>
      </c>
      <c r="B3480" s="27"/>
      <c r="C3480">
        <v>21.3</v>
      </c>
      <c r="D3480">
        <v>25.7</v>
      </c>
      <c r="E3480">
        <v>16.5</v>
      </c>
      <c r="F3480">
        <v>43</v>
      </c>
      <c r="G3480">
        <v>28</v>
      </c>
      <c r="H3480">
        <v>12</v>
      </c>
      <c r="I3480" s="10">
        <v>935</v>
      </c>
      <c r="J3480">
        <v>2.4</v>
      </c>
      <c r="K3480" s="2">
        <v>10</v>
      </c>
      <c r="L3480" s="1">
        <f t="shared" si="1027"/>
        <v>5.3655021360163797</v>
      </c>
      <c r="M3480" s="1">
        <f t="shared" si="1028"/>
        <v>58</v>
      </c>
      <c r="N3480" s="1">
        <f t="shared" si="1029"/>
        <v>2.5340344524230103</v>
      </c>
      <c r="O3480" s="1">
        <f t="shared" si="1043"/>
        <v>0.15528425692196926</v>
      </c>
      <c r="P3480" s="1">
        <f t="shared" si="1045"/>
        <v>1.0070307112313346</v>
      </c>
      <c r="Q3480">
        <f t="shared" si="1030"/>
        <v>6.9215923449235417</v>
      </c>
      <c r="R3480">
        <f t="shared" si="1031"/>
        <v>12.781093563104861</v>
      </c>
      <c r="S3480">
        <f t="shared" si="1032"/>
        <v>1.6729180056419977</v>
      </c>
      <c r="T3480">
        <v>0.2432</v>
      </c>
      <c r="U3480" s="1">
        <f t="shared" si="1033"/>
        <v>0.38985180162399724</v>
      </c>
      <c r="V3480" s="1">
        <v>190</v>
      </c>
      <c r="W3480" s="1">
        <f t="shared" si="1034"/>
        <v>21.077734167035945</v>
      </c>
      <c r="X3480" s="1">
        <f t="shared" si="1035"/>
        <v>38.048414635455188</v>
      </c>
      <c r="Y3480" s="1">
        <f t="shared" si="1036"/>
        <v>0.96726329960259716</v>
      </c>
      <c r="Z3480" s="1">
        <f t="shared" si="1044"/>
        <v>0.76</v>
      </c>
      <c r="AA3480" s="1">
        <f t="shared" si="1037"/>
        <v>6.0342479095581394E-2</v>
      </c>
      <c r="AB3480" s="1">
        <f t="shared" si="1038"/>
        <v>2.4507106999999997</v>
      </c>
      <c r="AC3480" s="1">
        <f t="shared" si="1039"/>
        <v>1.7950825804030659</v>
      </c>
      <c r="AF3480" s="1">
        <f t="shared" si="1040"/>
        <v>10.378511545981571</v>
      </c>
      <c r="AG3480" s="1">
        <f t="shared" si="1041"/>
        <v>5.0700249865904841</v>
      </c>
      <c r="AH3480" s="1">
        <f t="shared" si="1042"/>
        <v>12.15556362943968</v>
      </c>
      <c r="AI3480">
        <v>3.9</v>
      </c>
      <c r="AJ3480">
        <v>16</v>
      </c>
      <c r="AK3480">
        <v>79</v>
      </c>
      <c r="AL3480">
        <v>15</v>
      </c>
      <c r="AM3480">
        <v>9044</v>
      </c>
      <c r="AN3480">
        <v>9067</v>
      </c>
      <c r="AO3480">
        <v>9018</v>
      </c>
      <c r="AP3480">
        <v>103</v>
      </c>
      <c r="AQ3480">
        <v>0</v>
      </c>
    </row>
    <row r="3481" spans="1:43">
      <c r="A3481" s="27">
        <v>41465</v>
      </c>
      <c r="B3481" s="27"/>
      <c r="C3481">
        <v>23.2</v>
      </c>
      <c r="D3481">
        <v>28.8</v>
      </c>
      <c r="E3481">
        <v>16.600000000000001</v>
      </c>
      <c r="F3481">
        <v>37</v>
      </c>
      <c r="G3481">
        <v>17</v>
      </c>
      <c r="H3481">
        <v>14.2</v>
      </c>
      <c r="I3481" s="10">
        <v>935</v>
      </c>
      <c r="J3481">
        <v>2.4</v>
      </c>
      <c r="K3481" s="2">
        <v>10</v>
      </c>
      <c r="L3481" s="1">
        <f t="shared" si="1027"/>
        <v>6.1228850218775071</v>
      </c>
      <c r="M3481" s="1">
        <f t="shared" si="1028"/>
        <v>57</v>
      </c>
      <c r="N3481" s="1">
        <f t="shared" si="1029"/>
        <v>2.8445340106234234</v>
      </c>
      <c r="O3481" s="1">
        <f t="shared" si="1043"/>
        <v>0.17177803464524208</v>
      </c>
      <c r="P3481" s="1">
        <f t="shared" si="1045"/>
        <v>0.87526193134016861</v>
      </c>
      <c r="Q3481">
        <f t="shared" si="1030"/>
        <v>8.6379535653920492</v>
      </c>
      <c r="R3481">
        <f t="shared" si="1031"/>
        <v>12.77623201693328</v>
      </c>
      <c r="S3481">
        <f t="shared" si="1032"/>
        <v>1.6722816776090681</v>
      </c>
      <c r="T3481">
        <v>0.2432</v>
      </c>
      <c r="U3481" s="1">
        <f t="shared" si="1033"/>
        <v>0.38766695685000602</v>
      </c>
      <c r="V3481" s="1">
        <v>191</v>
      </c>
      <c r="W3481" s="1">
        <f t="shared" si="1034"/>
        <v>23.606918347035766</v>
      </c>
      <c r="X3481" s="1">
        <f t="shared" si="1035"/>
        <v>38.050884076969858</v>
      </c>
      <c r="Y3481" s="1">
        <f t="shared" si="1036"/>
        <v>0.96733969625328131</v>
      </c>
      <c r="Z3481" s="1">
        <f t="shared" si="1044"/>
        <v>0.72199999999999942</v>
      </c>
      <c r="AA3481" s="1">
        <f t="shared" si="1037"/>
        <v>6.0453135453482292E-2</v>
      </c>
      <c r="AB3481" s="1">
        <f t="shared" si="1038"/>
        <v>2.4462248</v>
      </c>
      <c r="AC3481" s="1">
        <f t="shared" si="1039"/>
        <v>1.7950825804030659</v>
      </c>
      <c r="AF3481" s="1">
        <f t="shared" si="1040"/>
        <v>12.533038094698322</v>
      </c>
      <c r="AG3481" s="1">
        <f t="shared" si="1041"/>
        <v>5.3486308218950338</v>
      </c>
      <c r="AH3481" s="1">
        <f t="shared" si="1042"/>
        <v>13.278224740895229</v>
      </c>
      <c r="AI3481">
        <v>4.4000000000000004</v>
      </c>
      <c r="AJ3481">
        <v>11</v>
      </c>
      <c r="AK3481">
        <v>70</v>
      </c>
      <c r="AL3481">
        <v>3</v>
      </c>
      <c r="AM3481">
        <v>9018</v>
      </c>
      <c r="AN3481">
        <v>9036</v>
      </c>
      <c r="AO3481">
        <v>8996</v>
      </c>
      <c r="AP3481">
        <v>96</v>
      </c>
      <c r="AQ3481">
        <v>0</v>
      </c>
    </row>
    <row r="3482" spans="1:43">
      <c r="A3482" s="27">
        <v>41466</v>
      </c>
      <c r="B3482" s="27"/>
      <c r="C3482">
        <v>23.2</v>
      </c>
      <c r="D3482">
        <v>30.7</v>
      </c>
      <c r="E3482">
        <v>19.100000000000001</v>
      </c>
      <c r="F3482">
        <v>41</v>
      </c>
      <c r="G3482">
        <v>20</v>
      </c>
      <c r="H3482">
        <v>10.3</v>
      </c>
      <c r="I3482" s="10">
        <v>935</v>
      </c>
      <c r="J3482">
        <v>2.5</v>
      </c>
      <c r="K3482" s="2">
        <v>10</v>
      </c>
      <c r="L3482" s="1">
        <f t="shared" si="1027"/>
        <v>5.5526663241165632</v>
      </c>
      <c r="M3482" s="1">
        <f t="shared" si="1028"/>
        <v>62</v>
      </c>
      <c r="N3482" s="1">
        <f t="shared" si="1029"/>
        <v>2.8445340106234234</v>
      </c>
      <c r="O3482" s="1">
        <f t="shared" si="1043"/>
        <v>0.17177803464524208</v>
      </c>
      <c r="P3482" s="1">
        <f t="shared" si="1045"/>
        <v>1.1274652456013512</v>
      </c>
      <c r="Q3482">
        <f t="shared" si="1030"/>
        <v>6.1120409924940668</v>
      </c>
      <c r="R3482">
        <f t="shared" si="1031"/>
        <v>12.771124982513157</v>
      </c>
      <c r="S3482">
        <f t="shared" si="1032"/>
        <v>1.6716132176064342</v>
      </c>
      <c r="T3482">
        <v>0.2432</v>
      </c>
      <c r="U3482" s="1">
        <f t="shared" si="1033"/>
        <v>0.38536742751089892</v>
      </c>
      <c r="V3482" s="1">
        <v>192</v>
      </c>
      <c r="W3482" s="1">
        <f t="shared" si="1034"/>
        <v>19.141117989075834</v>
      </c>
      <c r="X3482" s="1">
        <f t="shared" si="1035"/>
        <v>38.053523353733773</v>
      </c>
      <c r="Y3482" s="1">
        <f t="shared" si="1036"/>
        <v>0.96742575489002214</v>
      </c>
      <c r="Z3482" s="1">
        <f t="shared" si="1044"/>
        <v>0</v>
      </c>
      <c r="AA3482" s="1">
        <f t="shared" si="1037"/>
        <v>6.0453135453482292E-2</v>
      </c>
      <c r="AB3482" s="1">
        <f t="shared" si="1038"/>
        <v>2.4462248</v>
      </c>
      <c r="AC3482" s="1">
        <f t="shared" si="1039"/>
        <v>1.8698776879198602</v>
      </c>
      <c r="AF3482" s="1">
        <f t="shared" si="1040"/>
        <v>12.221810942486604</v>
      </c>
      <c r="AG3482" s="1">
        <f t="shared" si="1041"/>
        <v>4.788003252012131</v>
      </c>
      <c r="AH3482" s="1">
        <f t="shared" si="1042"/>
        <v>12.143148746317111</v>
      </c>
      <c r="AI3482">
        <v>6.2</v>
      </c>
      <c r="AJ3482">
        <v>14</v>
      </c>
      <c r="AK3482">
        <v>94</v>
      </c>
      <c r="AL3482">
        <v>14</v>
      </c>
      <c r="AM3482">
        <v>9029</v>
      </c>
      <c r="AN3482">
        <v>9047</v>
      </c>
      <c r="AO3482">
        <v>8998</v>
      </c>
      <c r="AP3482">
        <v>114</v>
      </c>
      <c r="AQ3482">
        <v>32700</v>
      </c>
    </row>
    <row r="3483" spans="1:43">
      <c r="A3483" s="27">
        <v>41467</v>
      </c>
      <c r="B3483" s="27"/>
      <c r="C3483">
        <v>23.1</v>
      </c>
      <c r="D3483">
        <v>27.7</v>
      </c>
      <c r="E3483">
        <v>18.8</v>
      </c>
      <c r="F3483">
        <v>48</v>
      </c>
      <c r="G3483">
        <v>29</v>
      </c>
      <c r="H3483">
        <v>9.3000000000000007</v>
      </c>
      <c r="I3483" s="10">
        <v>935</v>
      </c>
      <c r="J3483">
        <v>2.6</v>
      </c>
      <c r="K3483" s="2">
        <v>10</v>
      </c>
      <c r="L3483" s="1">
        <f t="shared" si="1027"/>
        <v>5.3525862331217633</v>
      </c>
      <c r="M3483" s="1">
        <f t="shared" si="1028"/>
        <v>67</v>
      </c>
      <c r="N3483" s="1">
        <f t="shared" si="1029"/>
        <v>2.8274007005475887</v>
      </c>
      <c r="O3483" s="1">
        <f t="shared" si="1043"/>
        <v>0.17087453885850928</v>
      </c>
      <c r="P3483" s="1">
        <f t="shared" si="1045"/>
        <v>1.2659947130308979</v>
      </c>
      <c r="Q3483">
        <f t="shared" si="1030"/>
        <v>5.2113624078025316</v>
      </c>
      <c r="R3483">
        <f t="shared" si="1031"/>
        <v>12.765775362804476</v>
      </c>
      <c r="S3483">
        <f t="shared" si="1032"/>
        <v>1.6709130056026802</v>
      </c>
      <c r="T3483">
        <v>0.2432</v>
      </c>
      <c r="U3483" s="1">
        <f t="shared" si="1033"/>
        <v>0.38295389388266432</v>
      </c>
      <c r="V3483" s="1">
        <v>193</v>
      </c>
      <c r="W3483" s="1">
        <f t="shared" si="1034"/>
        <v>17.999737355542894</v>
      </c>
      <c r="X3483" s="1">
        <f t="shared" si="1035"/>
        <v>38.056303719744307</v>
      </c>
      <c r="Y3483" s="1">
        <f t="shared" si="1036"/>
        <v>0.96752145005386037</v>
      </c>
      <c r="Z3483" s="1">
        <f t="shared" si="1044"/>
        <v>-3.7999999999999187E-2</v>
      </c>
      <c r="AA3483" s="1">
        <f t="shared" si="1037"/>
        <v>6.0447301317616657E-2</v>
      </c>
      <c r="AB3483" s="1">
        <f t="shared" si="1038"/>
        <v>2.4464608999999999</v>
      </c>
      <c r="AC3483" s="1">
        <f t="shared" si="1039"/>
        <v>1.9446727954366547</v>
      </c>
      <c r="AF3483" s="1">
        <f t="shared" si="1040"/>
        <v>10.680036865292244</v>
      </c>
      <c r="AG3483" s="1">
        <f t="shared" si="1041"/>
        <v>4.716140359896964</v>
      </c>
      <c r="AH3483" s="1">
        <f t="shared" si="1042"/>
        <v>11.93809947849474</v>
      </c>
      <c r="AI3483">
        <v>4.9000000000000004</v>
      </c>
      <c r="AJ3483">
        <v>15</v>
      </c>
      <c r="AK3483">
        <v>86</v>
      </c>
      <c r="AL3483">
        <v>15</v>
      </c>
      <c r="AM3483">
        <v>9050</v>
      </c>
      <c r="AN3483">
        <v>9063</v>
      </c>
      <c r="AO3483">
        <v>9038</v>
      </c>
      <c r="AP3483">
        <v>132</v>
      </c>
      <c r="AQ3483">
        <v>32700</v>
      </c>
    </row>
    <row r="3484" spans="1:43">
      <c r="A3484" s="27">
        <v>41468</v>
      </c>
      <c r="B3484" s="27"/>
      <c r="C3484">
        <v>24.6</v>
      </c>
      <c r="D3484">
        <v>30.1</v>
      </c>
      <c r="E3484">
        <v>19.5</v>
      </c>
      <c r="F3484">
        <v>38</v>
      </c>
      <c r="G3484">
        <v>20</v>
      </c>
      <c r="H3484">
        <v>13.5</v>
      </c>
      <c r="I3484" s="10">
        <v>935</v>
      </c>
      <c r="J3484">
        <v>2.7</v>
      </c>
      <c r="K3484" s="2">
        <v>10</v>
      </c>
      <c r="L3484" s="1">
        <f t="shared" si="1027"/>
        <v>6.378546358778431</v>
      </c>
      <c r="M3484" s="1">
        <f t="shared" si="1028"/>
        <v>56</v>
      </c>
      <c r="N3484" s="1">
        <f t="shared" si="1029"/>
        <v>3.0940941262905595</v>
      </c>
      <c r="O3484" s="1">
        <f t="shared" si="1043"/>
        <v>0.18485639467478179</v>
      </c>
      <c r="P3484" s="1">
        <f t="shared" si="1045"/>
        <v>1.0618203067504517</v>
      </c>
      <c r="Q3484">
        <f t="shared" si="1030"/>
        <v>7.9521335454853119</v>
      </c>
      <c r="R3484">
        <f t="shared" si="1031"/>
        <v>12.760186170151101</v>
      </c>
      <c r="S3484">
        <f t="shared" si="1032"/>
        <v>1.670181435883652</v>
      </c>
      <c r="T3484">
        <v>0.2432</v>
      </c>
      <c r="U3484" s="1">
        <f t="shared" si="1033"/>
        <v>0.38042706996748799</v>
      </c>
      <c r="V3484" s="1">
        <v>194</v>
      </c>
      <c r="W3484" s="1">
        <f t="shared" si="1034"/>
        <v>22.82872897858288</v>
      </c>
      <c r="X3484" s="1">
        <f t="shared" si="1035"/>
        <v>38.059195149933942</v>
      </c>
      <c r="Y3484" s="1">
        <f t="shared" si="1036"/>
        <v>0.96762675343503657</v>
      </c>
      <c r="Z3484" s="1">
        <f t="shared" si="1044"/>
        <v>0.57000000000000006</v>
      </c>
      <c r="AA3484" s="1">
        <f t="shared" si="1037"/>
        <v>6.0534931764047402E-2</v>
      </c>
      <c r="AB3484" s="1">
        <f t="shared" si="1038"/>
        <v>2.4429194000000001</v>
      </c>
      <c r="AC3484" s="1">
        <f t="shared" si="1039"/>
        <v>2.019467902953449</v>
      </c>
      <c r="AF3484" s="1">
        <f t="shared" si="1040"/>
        <v>12.083875027855106</v>
      </c>
      <c r="AG3484" s="1">
        <f t="shared" si="1041"/>
        <v>5.3541360801651976</v>
      </c>
      <c r="AH3484" s="1">
        <f t="shared" si="1042"/>
        <v>13.579447854447253</v>
      </c>
      <c r="AI3484">
        <v>5</v>
      </c>
      <c r="AJ3484">
        <v>14</v>
      </c>
      <c r="AK3484">
        <v>78</v>
      </c>
      <c r="AL3484">
        <v>14</v>
      </c>
      <c r="AM3484">
        <v>9036</v>
      </c>
      <c r="AN3484">
        <v>9060</v>
      </c>
      <c r="AO3484">
        <v>9014</v>
      </c>
      <c r="AP3484">
        <v>112</v>
      </c>
      <c r="AQ3484">
        <v>0</v>
      </c>
    </row>
    <row r="3485" spans="1:43">
      <c r="A3485" s="27">
        <v>41469</v>
      </c>
      <c r="B3485" s="27"/>
      <c r="C3485">
        <v>27.2</v>
      </c>
      <c r="D3485">
        <v>33.200000000000003</v>
      </c>
      <c r="E3485">
        <v>21.2</v>
      </c>
      <c r="F3485">
        <v>27</v>
      </c>
      <c r="G3485">
        <v>12</v>
      </c>
      <c r="H3485">
        <v>13.7</v>
      </c>
      <c r="I3485" s="10">
        <v>935</v>
      </c>
      <c r="J3485">
        <v>2.5</v>
      </c>
      <c r="K3485" s="2">
        <v>10</v>
      </c>
      <c r="L3485" s="1">
        <f t="shared" si="1027"/>
        <v>6.6620095349123778</v>
      </c>
      <c r="M3485" s="1">
        <f t="shared" si="1028"/>
        <v>42</v>
      </c>
      <c r="N3485" s="1">
        <f t="shared" si="1029"/>
        <v>3.6085695036723782</v>
      </c>
      <c r="O3485" s="1">
        <f t="shared" si="1043"/>
        <v>0.21137600031517048</v>
      </c>
      <c r="P3485" s="1">
        <f t="shared" si="1045"/>
        <v>0.83420597433336963</v>
      </c>
      <c r="Q3485">
        <f t="shared" si="1030"/>
        <v>9.0268628152898547</v>
      </c>
      <c r="R3485">
        <f t="shared" si="1031"/>
        <v>12.754360520899699</v>
      </c>
      <c r="S3485">
        <f t="shared" si="1032"/>
        <v>1.6694189163481281</v>
      </c>
      <c r="T3485">
        <v>0.2432</v>
      </c>
      <c r="U3485" s="1">
        <f t="shared" si="1033"/>
        <v>0.37778770328252792</v>
      </c>
      <c r="V3485" s="1">
        <v>195</v>
      </c>
      <c r="W3485" s="1">
        <f t="shared" si="1034"/>
        <v>23.067379590507255</v>
      </c>
      <c r="X3485" s="1">
        <f t="shared" si="1035"/>
        <v>38.062166379572176</v>
      </c>
      <c r="Y3485" s="1">
        <f t="shared" si="1036"/>
        <v>0.96774163388136636</v>
      </c>
      <c r="Z3485" s="1">
        <f t="shared" si="1044"/>
        <v>0.98799999999999921</v>
      </c>
      <c r="AA3485" s="1">
        <f t="shared" si="1037"/>
        <v>6.068742793117364E-2</v>
      </c>
      <c r="AB3485" s="1">
        <f t="shared" si="1038"/>
        <v>2.4367807999999997</v>
      </c>
      <c r="AC3485" s="1">
        <f t="shared" si="1039"/>
        <v>1.8698776879198602</v>
      </c>
      <c r="AF3485" s="1">
        <f t="shared" si="1040"/>
        <v>13.646600445220708</v>
      </c>
      <c r="AG3485" s="1">
        <f t="shared" si="1041"/>
        <v>5.1723093480378282</v>
      </c>
      <c r="AH3485" s="1">
        <f t="shared" si="1042"/>
        <v>12.777630193803111</v>
      </c>
      <c r="AI3485">
        <v>4.5</v>
      </c>
      <c r="AJ3485">
        <v>14</v>
      </c>
      <c r="AK3485">
        <v>64</v>
      </c>
      <c r="AL3485">
        <v>14</v>
      </c>
      <c r="AM3485">
        <v>9011</v>
      </c>
      <c r="AN3485">
        <v>9029</v>
      </c>
      <c r="AO3485">
        <v>8987</v>
      </c>
      <c r="AP3485">
        <v>89</v>
      </c>
      <c r="AQ3485">
        <v>0</v>
      </c>
    </row>
    <row r="3486" spans="1:43">
      <c r="A3486" s="27">
        <v>41470</v>
      </c>
      <c r="B3486" s="27"/>
      <c r="C3486">
        <v>25.5</v>
      </c>
      <c r="D3486">
        <v>31.9</v>
      </c>
      <c r="E3486">
        <v>22.8</v>
      </c>
      <c r="F3486">
        <v>32</v>
      </c>
      <c r="G3486">
        <v>14</v>
      </c>
      <c r="H3486">
        <v>7.6</v>
      </c>
      <c r="I3486" s="10">
        <v>935</v>
      </c>
      <c r="J3486">
        <v>2.1</v>
      </c>
      <c r="K3486" s="2">
        <v>10</v>
      </c>
      <c r="L3486" s="1">
        <f t="shared" si="1027"/>
        <v>5.4593327774531675</v>
      </c>
      <c r="M3486" s="1">
        <f t="shared" si="1028"/>
        <v>50</v>
      </c>
      <c r="N3486" s="1">
        <f t="shared" si="1029"/>
        <v>3.2644251709352656</v>
      </c>
      <c r="O3486" s="1">
        <f t="shared" si="1043"/>
        <v>0.19369925492837811</v>
      </c>
      <c r="P3486" s="1">
        <f t="shared" si="1045"/>
        <v>1.0252014648959138</v>
      </c>
      <c r="Q3486">
        <f t="shared" si="1030"/>
        <v>5.0389226496109742</v>
      </c>
      <c r="R3486">
        <f t="shared" si="1031"/>
        <v>12.748301629921082</v>
      </c>
      <c r="S3486">
        <f t="shared" si="1032"/>
        <v>1.6686258677907175</v>
      </c>
      <c r="T3486">
        <v>0.2432</v>
      </c>
      <c r="U3486" s="1">
        <f t="shared" si="1033"/>
        <v>0.37503657463877438</v>
      </c>
      <c r="V3486" s="1">
        <v>196</v>
      </c>
      <c r="W3486" s="1">
        <f t="shared" si="1034"/>
        <v>16.064298642080196</v>
      </c>
      <c r="X3486" s="1">
        <f t="shared" si="1035"/>
        <v>38.065184945439356</v>
      </c>
      <c r="Y3486" s="1">
        <f t="shared" si="1036"/>
        <v>0.96786605740745657</v>
      </c>
      <c r="Z3486" s="1">
        <f t="shared" si="1044"/>
        <v>-0.64599999999999969</v>
      </c>
      <c r="AA3486" s="1">
        <f t="shared" si="1037"/>
        <v>6.0587632094413368E-2</v>
      </c>
      <c r="AB3486" s="1">
        <f t="shared" si="1038"/>
        <v>2.4407945</v>
      </c>
      <c r="AC3486" s="1">
        <f t="shared" si="1039"/>
        <v>1.5706972578526825</v>
      </c>
      <c r="AF3486" s="1">
        <f t="shared" si="1040"/>
        <v>11.435742632096318</v>
      </c>
      <c r="AG3486" s="1">
        <f t="shared" si="1041"/>
        <v>4.261833661823605</v>
      </c>
      <c r="AH3486" s="1">
        <f t="shared" si="1042"/>
        <v>11.20202635633666</v>
      </c>
      <c r="AI3486">
        <v>4.5</v>
      </c>
      <c r="AJ3486">
        <v>15</v>
      </c>
      <c r="AK3486">
        <v>82</v>
      </c>
      <c r="AL3486">
        <v>14</v>
      </c>
      <c r="AM3486">
        <v>9018</v>
      </c>
      <c r="AN3486">
        <v>9030</v>
      </c>
      <c r="AO3486">
        <v>8992</v>
      </c>
      <c r="AP3486">
        <v>105</v>
      </c>
      <c r="AQ3486">
        <v>0</v>
      </c>
    </row>
    <row r="3487" spans="1:43">
      <c r="A3487" s="27">
        <v>41471</v>
      </c>
      <c r="B3487" s="27"/>
      <c r="C3487">
        <v>21.1</v>
      </c>
      <c r="D3487">
        <v>26.8</v>
      </c>
      <c r="E3487">
        <v>15.7</v>
      </c>
      <c r="F3487">
        <v>60</v>
      </c>
      <c r="G3487">
        <v>29</v>
      </c>
      <c r="H3487">
        <v>13.1</v>
      </c>
      <c r="I3487" s="10">
        <v>935</v>
      </c>
      <c r="J3487">
        <v>2.2000000000000002</v>
      </c>
      <c r="K3487" s="2">
        <v>10</v>
      </c>
      <c r="L3487" s="1">
        <f t="shared" si="1027"/>
        <v>5.8282778494083152</v>
      </c>
      <c r="M3487" s="1">
        <f t="shared" si="1028"/>
        <v>91</v>
      </c>
      <c r="N3487" s="1">
        <f t="shared" si="1029"/>
        <v>2.5031421146100006</v>
      </c>
      <c r="O3487" s="1">
        <f t="shared" si="1043"/>
        <v>0.15362873077104314</v>
      </c>
      <c r="P3487" s="1">
        <f t="shared" si="1045"/>
        <v>1.3229721956285085</v>
      </c>
      <c r="Q3487">
        <f t="shared" si="1030"/>
        <v>6.7548572232679742</v>
      </c>
      <c r="R3487">
        <f t="shared" si="1031"/>
        <v>12.742012805052916</v>
      </c>
      <c r="S3487">
        <f t="shared" si="1032"/>
        <v>1.6678027231744654</v>
      </c>
      <c r="T3487">
        <v>0.2432</v>
      </c>
      <c r="U3487" s="1">
        <f t="shared" si="1033"/>
        <v>0.3721744979100603</v>
      </c>
      <c r="V3487" s="1">
        <v>197</v>
      </c>
      <c r="W3487" s="1">
        <f t="shared" si="1034"/>
        <v>22.396163573420552</v>
      </c>
      <c r="X3487" s="1">
        <f t="shared" si="1035"/>
        <v>38.068217228748267</v>
      </c>
      <c r="Y3487" s="1">
        <f t="shared" si="1036"/>
        <v>0.96799998720475866</v>
      </c>
      <c r="Z3487" s="1">
        <f t="shared" si="1044"/>
        <v>-1.6719999999999995</v>
      </c>
      <c r="AA3487" s="1">
        <f t="shared" si="1037"/>
        <v>6.0330854618832246E-2</v>
      </c>
      <c r="AB3487" s="1">
        <f t="shared" si="1038"/>
        <v>2.4511829000000001</v>
      </c>
      <c r="AC3487" s="1">
        <f t="shared" si="1039"/>
        <v>1.6454923653694771</v>
      </c>
      <c r="AF3487" s="1">
        <f t="shared" si="1040"/>
        <v>11.347533292666499</v>
      </c>
      <c r="AG3487" s="1">
        <f t="shared" si="1041"/>
        <v>5.4946375351940944</v>
      </c>
      <c r="AH3487" s="1">
        <f t="shared" si="1042"/>
        <v>15.663588087084864</v>
      </c>
      <c r="AI3487">
        <v>8.8000000000000007</v>
      </c>
      <c r="AJ3487">
        <v>15</v>
      </c>
      <c r="AK3487">
        <v>155</v>
      </c>
      <c r="AL3487">
        <v>14</v>
      </c>
      <c r="AM3487">
        <v>9056</v>
      </c>
      <c r="AN3487">
        <v>9082</v>
      </c>
      <c r="AO3487">
        <v>9020</v>
      </c>
      <c r="AP3487">
        <v>137</v>
      </c>
      <c r="AQ3487">
        <v>119</v>
      </c>
    </row>
    <row r="3488" spans="1:43">
      <c r="A3488" s="27">
        <v>41472</v>
      </c>
      <c r="B3488" s="27"/>
      <c r="C3488">
        <v>24.3</v>
      </c>
      <c r="D3488">
        <v>29.4</v>
      </c>
      <c r="E3488">
        <v>19.100000000000001</v>
      </c>
      <c r="F3488">
        <v>36</v>
      </c>
      <c r="G3488">
        <v>21</v>
      </c>
      <c r="H3488">
        <v>13.1</v>
      </c>
      <c r="I3488" s="10">
        <v>935</v>
      </c>
      <c r="J3488">
        <v>2</v>
      </c>
      <c r="K3488" s="2">
        <v>10</v>
      </c>
      <c r="L3488" s="1">
        <f t="shared" si="1027"/>
        <v>5.6672241016439111</v>
      </c>
      <c r="M3488" s="1">
        <f t="shared" si="1028"/>
        <v>51</v>
      </c>
      <c r="N3488" s="1">
        <f t="shared" si="1029"/>
        <v>3.0390664996731562</v>
      </c>
      <c r="O3488" s="1">
        <f t="shared" si="1043"/>
        <v>0.18198545465420676</v>
      </c>
      <c r="P3488" s="1">
        <f t="shared" si="1045"/>
        <v>0.99458302194702108</v>
      </c>
      <c r="Q3488">
        <f t="shared" si="1030"/>
        <v>7.8770584445495269</v>
      </c>
      <c r="R3488">
        <f t="shared" si="1031"/>
        <v>12.735497441482599</v>
      </c>
      <c r="S3488">
        <f t="shared" si="1032"/>
        <v>1.666949926895628</v>
      </c>
      <c r="T3488">
        <v>0.2432</v>
      </c>
      <c r="U3488" s="1">
        <f t="shared" si="1033"/>
        <v>0.36920231979229085</v>
      </c>
      <c r="V3488" s="1">
        <v>198</v>
      </c>
      <c r="W3488" s="1">
        <f t="shared" si="1034"/>
        <v>22.405644430598795</v>
      </c>
      <c r="X3488" s="1">
        <f t="shared" si="1035"/>
        <v>38.071228499787701</v>
      </c>
      <c r="Y3488" s="1">
        <f t="shared" si="1036"/>
        <v>0.96814338365245811</v>
      </c>
      <c r="Z3488" s="1">
        <f t="shared" si="1044"/>
        <v>1.2159999999999997</v>
      </c>
      <c r="AA3488" s="1">
        <f t="shared" si="1037"/>
        <v>6.0517385354597032E-2</v>
      </c>
      <c r="AB3488" s="1">
        <f t="shared" si="1038"/>
        <v>2.4436277</v>
      </c>
      <c r="AC3488" s="1">
        <f t="shared" si="1039"/>
        <v>1.4959021503358882</v>
      </c>
      <c r="AF3488" s="1">
        <f t="shared" si="1040"/>
        <v>11.831108447693893</v>
      </c>
      <c r="AG3488" s="1">
        <f t="shared" si="1041"/>
        <v>5.2466613499682389</v>
      </c>
      <c r="AH3488" s="1">
        <f t="shared" si="1042"/>
        <v>12.587886544504469</v>
      </c>
      <c r="AI3488">
        <v>3.6</v>
      </c>
      <c r="AJ3488">
        <v>2</v>
      </c>
      <c r="AK3488">
        <v>66</v>
      </c>
      <c r="AL3488">
        <v>15</v>
      </c>
      <c r="AM3488">
        <v>9035</v>
      </c>
      <c r="AN3488">
        <v>9051</v>
      </c>
      <c r="AO3488">
        <v>9017</v>
      </c>
      <c r="AP3488">
        <v>105</v>
      </c>
      <c r="AQ3488">
        <v>0</v>
      </c>
    </row>
    <row r="3489" spans="1:43">
      <c r="A3489" s="27">
        <v>41473</v>
      </c>
      <c r="B3489" s="27"/>
      <c r="C3489">
        <v>24.4</v>
      </c>
      <c r="D3489">
        <v>29.3</v>
      </c>
      <c r="E3489">
        <v>20.100000000000001</v>
      </c>
      <c r="F3489">
        <v>38</v>
      </c>
      <c r="G3489">
        <v>19</v>
      </c>
      <c r="H3489">
        <v>9.8000000000000007</v>
      </c>
      <c r="I3489" s="10">
        <v>935</v>
      </c>
      <c r="J3489">
        <v>1.8</v>
      </c>
      <c r="K3489" s="2">
        <v>10</v>
      </c>
      <c r="L3489" s="1">
        <f t="shared" si="1027"/>
        <v>5.282726417088158</v>
      </c>
      <c r="M3489" s="1">
        <f t="shared" si="1028"/>
        <v>57</v>
      </c>
      <c r="N3489" s="1">
        <f t="shared" si="1029"/>
        <v>3.0573134102705319</v>
      </c>
      <c r="O3489" s="1">
        <f t="shared" si="1043"/>
        <v>0.18293822883895941</v>
      </c>
      <c r="P3489" s="1">
        <f t="shared" si="1045"/>
        <v>1.0580796298871791</v>
      </c>
      <c r="Q3489">
        <f t="shared" si="1030"/>
        <v>5.9896290086380679</v>
      </c>
      <c r="R3489">
        <f t="shared" si="1031"/>
        <v>12.728759016088942</v>
      </c>
      <c r="S3489">
        <f t="shared" si="1032"/>
        <v>1.6660679340430553</v>
      </c>
      <c r="T3489">
        <v>0.2432</v>
      </c>
      <c r="U3489" s="1">
        <f t="shared" si="1033"/>
        <v>0.36612091955296328</v>
      </c>
      <c r="V3489" s="1">
        <v>199</v>
      </c>
      <c r="W3489" s="1">
        <f t="shared" si="1034"/>
        <v>18.615053809590471</v>
      </c>
      <c r="X3489" s="1">
        <f t="shared" si="1035"/>
        <v>38.074182964258831</v>
      </c>
      <c r="Y3489" s="1">
        <f t="shared" si="1036"/>
        <v>0.96829620432919572</v>
      </c>
      <c r="Z3489" s="1">
        <f t="shared" si="1044"/>
        <v>3.7999999999999187E-2</v>
      </c>
      <c r="AA3489" s="1">
        <f t="shared" si="1037"/>
        <v>6.052323302743106E-2</v>
      </c>
      <c r="AB3489" s="1">
        <f t="shared" si="1038"/>
        <v>2.4433916</v>
      </c>
      <c r="AC3489" s="1">
        <f t="shared" si="1039"/>
        <v>1.3463119353022994</v>
      </c>
      <c r="AF3489" s="1">
        <f t="shared" si="1040"/>
        <v>11.20894642050701</v>
      </c>
      <c r="AG3489" s="1">
        <f t="shared" si="1041"/>
        <v>4.6989477674752447</v>
      </c>
      <c r="AH3489" s="1">
        <f t="shared" si="1042"/>
        <v>11.917404455543181</v>
      </c>
      <c r="AI3489">
        <v>4.9000000000000004</v>
      </c>
      <c r="AJ3489">
        <v>15</v>
      </c>
      <c r="AK3489">
        <v>90</v>
      </c>
      <c r="AL3489">
        <v>10</v>
      </c>
      <c r="AM3489">
        <v>9034</v>
      </c>
      <c r="AN3489">
        <v>9054</v>
      </c>
      <c r="AO3489">
        <v>9009</v>
      </c>
      <c r="AP3489">
        <v>109</v>
      </c>
      <c r="AQ3489">
        <v>32700</v>
      </c>
    </row>
    <row r="3490" spans="1:43">
      <c r="A3490" s="27">
        <v>41474</v>
      </c>
      <c r="B3490" s="27"/>
      <c r="C3490">
        <v>22.2</v>
      </c>
      <c r="D3490">
        <v>27.8</v>
      </c>
      <c r="E3490">
        <v>19.8</v>
      </c>
      <c r="F3490">
        <v>44</v>
      </c>
      <c r="G3490">
        <v>18</v>
      </c>
      <c r="H3490">
        <v>7.1</v>
      </c>
      <c r="I3490" s="10">
        <v>935</v>
      </c>
      <c r="J3490">
        <v>2.6</v>
      </c>
      <c r="K3490" s="2">
        <v>10</v>
      </c>
      <c r="L3490" s="1">
        <f t="shared" si="1027"/>
        <v>5.1109650154659967</v>
      </c>
      <c r="M3490" s="1">
        <f t="shared" si="1028"/>
        <v>70</v>
      </c>
      <c r="N3490" s="1">
        <f t="shared" si="1029"/>
        <v>2.6772099965674574</v>
      </c>
      <c r="O3490" s="1">
        <f t="shared" si="1043"/>
        <v>0.16292197557825283</v>
      </c>
      <c r="P3490" s="1">
        <f t="shared" si="1045"/>
        <v>1.1449478103239075</v>
      </c>
      <c r="Q3490">
        <f t="shared" si="1030"/>
        <v>4.3604553119937979</v>
      </c>
      <c r="R3490">
        <f t="shared" si="1031"/>
        <v>12.721801081760985</v>
      </c>
      <c r="S3490">
        <f t="shared" si="1032"/>
        <v>1.6651572096545793</v>
      </c>
      <c r="T3490">
        <v>0.2432</v>
      </c>
      <c r="U3490" s="1">
        <f t="shared" si="1033"/>
        <v>0.36293120877105056</v>
      </c>
      <c r="V3490" s="1">
        <v>200</v>
      </c>
      <c r="W3490" s="1">
        <f t="shared" si="1034"/>
        <v>15.511345374054057</v>
      </c>
      <c r="X3490" s="1">
        <f t="shared" si="1035"/>
        <v>38.077043811274081</v>
      </c>
      <c r="Y3490" s="1">
        <f t="shared" si="1036"/>
        <v>0.968458404025617</v>
      </c>
      <c r="Z3490" s="1">
        <f t="shared" si="1044"/>
        <v>-0.83599999999999974</v>
      </c>
      <c r="AA3490" s="1">
        <f t="shared" si="1037"/>
        <v>6.0394844723867802E-2</v>
      </c>
      <c r="AB3490" s="1">
        <f t="shared" si="1038"/>
        <v>2.4485858</v>
      </c>
      <c r="AC3490" s="1">
        <f t="shared" si="1039"/>
        <v>1.9446727954366547</v>
      </c>
      <c r="AF3490" s="1">
        <f t="shared" si="1040"/>
        <v>9.9082292062280128</v>
      </c>
      <c r="AG3490" s="1">
        <f t="shared" si="1041"/>
        <v>4.2222072279354146</v>
      </c>
      <c r="AH3490" s="1">
        <f t="shared" si="1042"/>
        <v>11.0188253496007</v>
      </c>
      <c r="AI3490">
        <v>5.2</v>
      </c>
      <c r="AJ3490">
        <v>12</v>
      </c>
      <c r="AK3490">
        <v>89</v>
      </c>
      <c r="AL3490">
        <v>13</v>
      </c>
      <c r="AM3490">
        <v>9032</v>
      </c>
      <c r="AN3490">
        <v>9044</v>
      </c>
      <c r="AO3490">
        <v>8999</v>
      </c>
      <c r="AP3490">
        <v>115</v>
      </c>
      <c r="AQ3490">
        <v>1</v>
      </c>
    </row>
    <row r="3491" spans="1:43">
      <c r="A3491" s="27">
        <v>41475</v>
      </c>
      <c r="B3491" s="27"/>
      <c r="C3491">
        <v>23</v>
      </c>
      <c r="D3491">
        <v>27.8</v>
      </c>
      <c r="E3491">
        <v>18.2</v>
      </c>
      <c r="F3491">
        <v>38</v>
      </c>
      <c r="G3491">
        <v>22</v>
      </c>
      <c r="H3491">
        <v>12.8</v>
      </c>
      <c r="I3491" s="10">
        <v>935</v>
      </c>
      <c r="J3491">
        <v>2.4</v>
      </c>
      <c r="K3491" s="2">
        <v>10</v>
      </c>
      <c r="L3491" s="1">
        <f t="shared" si="1027"/>
        <v>5.9327932031374457</v>
      </c>
      <c r="M3491" s="1">
        <f t="shared" si="1028"/>
        <v>54</v>
      </c>
      <c r="N3491" s="1">
        <f t="shared" si="1029"/>
        <v>2.8103575430330863</v>
      </c>
      <c r="O3491" s="1">
        <f t="shared" si="1043"/>
        <v>0.16997505628423343</v>
      </c>
      <c r="P3491" s="1">
        <f t="shared" si="1045"/>
        <v>0.97561790097212531</v>
      </c>
      <c r="Q3491">
        <f t="shared" si="1030"/>
        <v>7.6455251253675653</v>
      </c>
      <c r="R3491">
        <f t="shared" si="1031"/>
        <v>12.714627261711822</v>
      </c>
      <c r="S3491">
        <f t="shared" si="1032"/>
        <v>1.6642182279727518</v>
      </c>
      <c r="T3491">
        <v>0.2432</v>
      </c>
      <c r="U3491" s="1">
        <f t="shared" si="1033"/>
        <v>0.35963413106732667</v>
      </c>
      <c r="V3491" s="1">
        <v>201</v>
      </c>
      <c r="W3491" s="1">
        <f t="shared" si="1034"/>
        <v>22.089508845552608</v>
      </c>
      <c r="X3491" s="1">
        <f t="shared" si="1035"/>
        <v>38.079773262984574</v>
      </c>
      <c r="Y3491" s="1">
        <f t="shared" si="1036"/>
        <v>0.96862993475774684</v>
      </c>
      <c r="Z3491" s="1">
        <f t="shared" si="1044"/>
        <v>0.30400000000000027</v>
      </c>
      <c r="AA3491" s="1">
        <f t="shared" si="1037"/>
        <v>6.0441468307709391E-2</v>
      </c>
      <c r="AB3491" s="1">
        <f t="shared" si="1038"/>
        <v>2.4466969999999999</v>
      </c>
      <c r="AC3491" s="1">
        <f t="shared" si="1039"/>
        <v>1.7950825804030659</v>
      </c>
      <c r="AF3491" s="1">
        <f t="shared" si="1040"/>
        <v>11.071793303209621</v>
      </c>
      <c r="AG3491" s="1">
        <f t="shared" si="1041"/>
        <v>5.1923112951334769</v>
      </c>
      <c r="AH3491" s="1">
        <f t="shared" si="1042"/>
        <v>13.142894640567835</v>
      </c>
      <c r="AI3491">
        <v>5.0999999999999996</v>
      </c>
      <c r="AJ3491">
        <v>9</v>
      </c>
      <c r="AK3491">
        <v>73</v>
      </c>
      <c r="AL3491">
        <v>8</v>
      </c>
      <c r="AM3491">
        <v>9011</v>
      </c>
      <c r="AN3491">
        <v>9031</v>
      </c>
      <c r="AO3491">
        <v>8992</v>
      </c>
      <c r="AP3491">
        <v>99</v>
      </c>
      <c r="AQ3491">
        <v>0</v>
      </c>
    </row>
    <row r="3492" spans="1:43">
      <c r="A3492" s="27">
        <v>41476</v>
      </c>
      <c r="B3492" s="27"/>
      <c r="C3492">
        <v>25.2</v>
      </c>
      <c r="D3492">
        <v>31.3</v>
      </c>
      <c r="E3492">
        <v>19.2</v>
      </c>
      <c r="F3492">
        <v>29</v>
      </c>
      <c r="G3492">
        <v>16</v>
      </c>
      <c r="H3492">
        <v>10.9</v>
      </c>
      <c r="I3492" s="10">
        <v>935</v>
      </c>
      <c r="J3492">
        <v>3.3</v>
      </c>
      <c r="K3492" s="2">
        <v>10</v>
      </c>
      <c r="L3492" s="1">
        <f t="shared" si="1027"/>
        <v>6.6045374963772652</v>
      </c>
      <c r="M3492" s="1">
        <f t="shared" si="1028"/>
        <v>42</v>
      </c>
      <c r="N3492" s="1">
        <f t="shared" si="1029"/>
        <v>3.206761919485078</v>
      </c>
      <c r="O3492" s="1">
        <f t="shared" si="1043"/>
        <v>0.19071289391092752</v>
      </c>
      <c r="P3492" s="1">
        <f t="shared" si="1045"/>
        <v>0.83310608838102751</v>
      </c>
      <c r="Q3492">
        <f t="shared" si="1030"/>
        <v>7.1925489542828984</v>
      </c>
      <c r="R3492">
        <f t="shared" si="1031"/>
        <v>12.70724124380502</v>
      </c>
      <c r="S3492">
        <f t="shared" si="1032"/>
        <v>1.6632514717022278</v>
      </c>
      <c r="T3492">
        <v>0.2432</v>
      </c>
      <c r="U3492" s="1">
        <f t="shared" si="1033"/>
        <v>0.35623066182521257</v>
      </c>
      <c r="V3492" s="1">
        <v>202</v>
      </c>
      <c r="W3492" s="1">
        <f t="shared" si="1034"/>
        <v>19.907340323734598</v>
      </c>
      <c r="X3492" s="1">
        <f t="shared" si="1035"/>
        <v>38.08233262580022</v>
      </c>
      <c r="Y3492" s="1">
        <f t="shared" si="1036"/>
        <v>0.96881074578118453</v>
      </c>
      <c r="Z3492" s="1">
        <f t="shared" si="1044"/>
        <v>0.83599999999999974</v>
      </c>
      <c r="AA3492" s="1">
        <f t="shared" si="1037"/>
        <v>6.0570055125092476E-2</v>
      </c>
      <c r="AB3492" s="1">
        <f t="shared" si="1038"/>
        <v>2.4415027999999999</v>
      </c>
      <c r="AC3492" s="1">
        <f t="shared" si="1039"/>
        <v>2.4682385480542153</v>
      </c>
      <c r="AF3492" s="1">
        <f t="shared" si="1040"/>
        <v>13.10124350731494</v>
      </c>
      <c r="AG3492" s="1">
        <f t="shared" si="1041"/>
        <v>4.7431747057715414</v>
      </c>
      <c r="AH3492" s="1">
        <f t="shared" si="1042"/>
        <v>11.359516216770869</v>
      </c>
      <c r="AI3492">
        <v>4.5</v>
      </c>
      <c r="AJ3492">
        <v>11</v>
      </c>
      <c r="AK3492">
        <v>83</v>
      </c>
      <c r="AL3492">
        <v>3</v>
      </c>
      <c r="AM3492">
        <v>8973</v>
      </c>
      <c r="AN3492">
        <v>9001</v>
      </c>
      <c r="AO3492">
        <v>8950</v>
      </c>
      <c r="AP3492">
        <v>87</v>
      </c>
      <c r="AQ3492">
        <v>0</v>
      </c>
    </row>
    <row r="3493" spans="1:43">
      <c r="A3493" s="27">
        <v>41477</v>
      </c>
      <c r="B3493" s="27"/>
      <c r="C3493">
        <v>22.7</v>
      </c>
      <c r="D3493">
        <v>29.9</v>
      </c>
      <c r="E3493">
        <v>19.600000000000001</v>
      </c>
      <c r="F3493">
        <v>44</v>
      </c>
      <c r="G3493">
        <v>18</v>
      </c>
      <c r="H3493">
        <v>8.1999999999999993</v>
      </c>
      <c r="I3493" s="10">
        <v>935</v>
      </c>
      <c r="J3493">
        <v>2.5</v>
      </c>
      <c r="K3493" s="2">
        <v>10</v>
      </c>
      <c r="L3493" s="1">
        <f t="shared" si="1027"/>
        <v>5.3281768398357308</v>
      </c>
      <c r="M3493" s="1">
        <f t="shared" si="1028"/>
        <v>70</v>
      </c>
      <c r="N3493" s="1">
        <f t="shared" si="1029"/>
        <v>2.7597649866615508</v>
      </c>
      <c r="O3493" s="1">
        <f t="shared" si="1043"/>
        <v>0.16730054608489695</v>
      </c>
      <c r="P3493" s="1">
        <f t="shared" si="1045"/>
        <v>1.1784287139448284</v>
      </c>
      <c r="Q3493">
        <f t="shared" si="1030"/>
        <v>4.9409931172675403</v>
      </c>
      <c r="R3493">
        <f t="shared" si="1031"/>
        <v>12.699646774910498</v>
      </c>
      <c r="S3493">
        <f t="shared" si="1032"/>
        <v>1.6622574312710077</v>
      </c>
      <c r="T3493">
        <v>0.2432</v>
      </c>
      <c r="U3493" s="1">
        <f t="shared" si="1033"/>
        <v>0.35272180790222629</v>
      </c>
      <c r="V3493" s="1">
        <v>203</v>
      </c>
      <c r="W3493" s="1">
        <f t="shared" si="1034"/>
        <v>16.798756965249954</v>
      </c>
      <c r="X3493" s="1">
        <f t="shared" si="1035"/>
        <v>38.084682343163784</v>
      </c>
      <c r="Y3493" s="1">
        <f t="shared" si="1036"/>
        <v>0.96900078360611541</v>
      </c>
      <c r="Z3493" s="1">
        <f t="shared" si="1044"/>
        <v>-0.95</v>
      </c>
      <c r="AA3493" s="1">
        <f t="shared" si="1037"/>
        <v>6.0423976030479151E-2</v>
      </c>
      <c r="AB3493" s="1">
        <f t="shared" si="1038"/>
        <v>2.4474052999999998</v>
      </c>
      <c r="AC3493" s="1">
        <f t="shared" si="1039"/>
        <v>1.8698776879198602</v>
      </c>
      <c r="AF3493" s="1">
        <f t="shared" si="1040"/>
        <v>11.385492175353306</v>
      </c>
      <c r="AG3493" s="1">
        <f t="shared" si="1041"/>
        <v>4.4379937520669177</v>
      </c>
      <c r="AH3493" s="1">
        <f t="shared" si="1042"/>
        <v>11.855815048580428</v>
      </c>
      <c r="AI3493">
        <v>7.8</v>
      </c>
      <c r="AJ3493">
        <v>15</v>
      </c>
      <c r="AK3493">
        <v>109</v>
      </c>
      <c r="AL3493">
        <v>15</v>
      </c>
      <c r="AM3493">
        <v>8993</v>
      </c>
      <c r="AN3493">
        <v>9027</v>
      </c>
      <c r="AO3493">
        <v>8956</v>
      </c>
      <c r="AP3493">
        <v>119</v>
      </c>
      <c r="AQ3493">
        <v>32700</v>
      </c>
    </row>
    <row r="3494" spans="1:43">
      <c r="A3494" s="27">
        <v>41478</v>
      </c>
      <c r="B3494" s="27"/>
      <c r="C3494">
        <v>21.6</v>
      </c>
      <c r="D3494">
        <v>27.1</v>
      </c>
      <c r="E3494">
        <v>16.8</v>
      </c>
      <c r="F3494">
        <v>55</v>
      </c>
      <c r="G3494">
        <v>25</v>
      </c>
      <c r="H3494">
        <v>10.199999999999999</v>
      </c>
      <c r="I3494" s="10">
        <v>935</v>
      </c>
      <c r="J3494">
        <v>2.2000000000000002</v>
      </c>
      <c r="K3494" s="2">
        <v>10</v>
      </c>
      <c r="L3494" s="1">
        <f t="shared" si="1027"/>
        <v>5.1524850340998292</v>
      </c>
      <c r="M3494" s="1">
        <f t="shared" si="1028"/>
        <v>85</v>
      </c>
      <c r="N3494" s="1">
        <f t="shared" si="1029"/>
        <v>2.5809975697576322</v>
      </c>
      <c r="O3494" s="1">
        <f t="shared" si="1043"/>
        <v>0.1577958033649326</v>
      </c>
      <c r="P3494" s="1">
        <f t="shared" si="1045"/>
        <v>1.2618567873718372</v>
      </c>
      <c r="Q3494">
        <f t="shared" si="1030"/>
        <v>5.5893572057128704</v>
      </c>
      <c r="R3494">
        <f t="shared" si="1031"/>
        <v>12.69184765530631</v>
      </c>
      <c r="S3494">
        <f t="shared" si="1032"/>
        <v>1.6612366040976845</v>
      </c>
      <c r="T3494">
        <v>0.2432</v>
      </c>
      <c r="U3494" s="1">
        <f t="shared" si="1033"/>
        <v>0.34910860733212101</v>
      </c>
      <c r="V3494" s="1">
        <v>204</v>
      </c>
      <c r="W3494" s="1">
        <f t="shared" si="1034"/>
        <v>19.116183043201026</v>
      </c>
      <c r="X3494" s="1">
        <f t="shared" si="1035"/>
        <v>38.086782049837076</v>
      </c>
      <c r="Y3494" s="1">
        <f t="shared" si="1036"/>
        <v>0.96919999201313556</v>
      </c>
      <c r="Z3494" s="1">
        <f t="shared" si="1044"/>
        <v>-0.41799999999999921</v>
      </c>
      <c r="AA3494" s="1">
        <f t="shared" si="1037"/>
        <v>6.0359924212346747E-2</v>
      </c>
      <c r="AB3494" s="1">
        <f t="shared" si="1038"/>
        <v>2.4500023999999998</v>
      </c>
      <c r="AC3494" s="1">
        <f t="shared" si="1039"/>
        <v>1.6454923653694771</v>
      </c>
      <c r="AF3494" s="1">
        <f t="shared" si="1040"/>
        <v>11.076867247972034</v>
      </c>
      <c r="AG3494" s="1">
        <f t="shared" si="1041"/>
        <v>4.8950526670340775</v>
      </c>
      <c r="AH3494" s="1">
        <f t="shared" si="1042"/>
        <v>12.709031871460262</v>
      </c>
      <c r="AI3494">
        <v>3.9</v>
      </c>
      <c r="AJ3494">
        <v>15</v>
      </c>
      <c r="AK3494">
        <v>69</v>
      </c>
      <c r="AL3494">
        <v>14</v>
      </c>
      <c r="AM3494">
        <v>9028</v>
      </c>
      <c r="AN3494">
        <v>9041</v>
      </c>
      <c r="AO3494">
        <v>9015</v>
      </c>
      <c r="AP3494">
        <v>132</v>
      </c>
      <c r="AQ3494">
        <v>11</v>
      </c>
    </row>
    <row r="3495" spans="1:43">
      <c r="A3495" s="27">
        <v>41479</v>
      </c>
      <c r="B3495" s="27"/>
      <c r="C3495">
        <v>22.9</v>
      </c>
      <c r="D3495">
        <v>27.7</v>
      </c>
      <c r="E3495">
        <v>17.5</v>
      </c>
      <c r="F3495">
        <v>40</v>
      </c>
      <c r="G3495">
        <v>25</v>
      </c>
      <c r="H3495">
        <v>11.9</v>
      </c>
      <c r="I3495" s="10">
        <v>935</v>
      </c>
      <c r="J3495">
        <v>2.1</v>
      </c>
      <c r="K3495" s="2">
        <v>10</v>
      </c>
      <c r="L3495" s="1">
        <f t="shared" si="1027"/>
        <v>5.5331807125795853</v>
      </c>
      <c r="M3495" s="1">
        <f t="shared" si="1028"/>
        <v>55</v>
      </c>
      <c r="N3495" s="1">
        <f t="shared" si="1029"/>
        <v>2.793404137451879</v>
      </c>
      <c r="O3495" s="1">
        <f t="shared" si="1043"/>
        <v>0.1690795727297485</v>
      </c>
      <c r="P3495" s="1">
        <f t="shared" si="1045"/>
        <v>1.0146289614875204</v>
      </c>
      <c r="Q3495">
        <f t="shared" si="1030"/>
        <v>7.0427908098646057</v>
      </c>
      <c r="R3495">
        <f t="shared" si="1031"/>
        <v>12.683847733142015</v>
      </c>
      <c r="S3495">
        <f t="shared" si="1032"/>
        <v>1.6601894938667558</v>
      </c>
      <c r="T3495">
        <v>0.2432</v>
      </c>
      <c r="U3495" s="1">
        <f t="shared" si="1033"/>
        <v>0.34539212901780092</v>
      </c>
      <c r="V3495" s="1">
        <v>205</v>
      </c>
      <c r="W3495" s="1">
        <f t="shared" si="1034"/>
        <v>21.089935502038998</v>
      </c>
      <c r="X3495" s="1">
        <f t="shared" si="1035"/>
        <v>38.088590627654959</v>
      </c>
      <c r="Y3495" s="1">
        <f t="shared" si="1036"/>
        <v>0.96940831206988276</v>
      </c>
      <c r="Z3495" s="1">
        <f t="shared" si="1044"/>
        <v>0.49399999999999894</v>
      </c>
      <c r="AA3495" s="1">
        <f t="shared" si="1037"/>
        <v>6.0435636423434559E-2</v>
      </c>
      <c r="AB3495" s="1">
        <f t="shared" si="1038"/>
        <v>2.4469330999999999</v>
      </c>
      <c r="AC3495" s="1">
        <f t="shared" si="1039"/>
        <v>1.5706972578526825</v>
      </c>
      <c r="AF3495" s="1">
        <f t="shared" si="1040"/>
        <v>11.387207489113429</v>
      </c>
      <c r="AG3495" s="1">
        <f t="shared" si="1041"/>
        <v>5.0753248160383988</v>
      </c>
      <c r="AH3495" s="1">
        <f t="shared" si="1042"/>
        <v>12.580279546230502</v>
      </c>
      <c r="AI3495">
        <v>4.8</v>
      </c>
      <c r="AJ3495">
        <v>16</v>
      </c>
      <c r="AK3495">
        <v>84</v>
      </c>
      <c r="AL3495">
        <v>14</v>
      </c>
      <c r="AM3495">
        <v>9040</v>
      </c>
      <c r="AN3495">
        <v>9054</v>
      </c>
      <c r="AO3495">
        <v>9018</v>
      </c>
      <c r="AP3495">
        <v>110</v>
      </c>
      <c r="AQ3495">
        <v>0</v>
      </c>
    </row>
    <row r="3496" spans="1:43">
      <c r="A3496" s="27">
        <v>41480</v>
      </c>
      <c r="B3496" s="27"/>
      <c r="C3496">
        <v>22.8</v>
      </c>
      <c r="D3496">
        <v>27.8</v>
      </c>
      <c r="E3496">
        <v>18.3</v>
      </c>
      <c r="F3496">
        <v>43</v>
      </c>
      <c r="G3496">
        <v>26</v>
      </c>
      <c r="H3496">
        <v>10</v>
      </c>
      <c r="I3496" s="10">
        <v>935</v>
      </c>
      <c r="J3496">
        <v>2.4</v>
      </c>
      <c r="K3496" s="2">
        <v>10</v>
      </c>
      <c r="L3496" s="1">
        <f t="shared" si="1027"/>
        <v>5.4424232151373344</v>
      </c>
      <c r="M3496" s="1">
        <f t="shared" si="1028"/>
        <v>60</v>
      </c>
      <c r="N3496" s="1">
        <f t="shared" si="1029"/>
        <v>2.7765400845935013</v>
      </c>
      <c r="O3496" s="1">
        <f t="shared" si="1043"/>
        <v>0.16818807403747749</v>
      </c>
      <c r="P3496" s="1">
        <f t="shared" si="1045"/>
        <v>1.1170367098827283</v>
      </c>
      <c r="Q3496">
        <f t="shared" si="1030"/>
        <v>5.8641100268748652</v>
      </c>
      <c r="R3496">
        <f t="shared" si="1031"/>
        <v>12.675650898978699</v>
      </c>
      <c r="S3496">
        <f t="shared" si="1032"/>
        <v>1.6591166098139658</v>
      </c>
      <c r="T3496">
        <v>0.2432</v>
      </c>
      <c r="U3496" s="1">
        <f t="shared" si="1033"/>
        <v>0.34157347241510483</v>
      </c>
      <c r="V3496" s="1">
        <v>206</v>
      </c>
      <c r="W3496" s="1">
        <f t="shared" si="1034"/>
        <v>18.901507361148592</v>
      </c>
      <c r="X3496" s="1">
        <f t="shared" si="1035"/>
        <v>38.090066262699594</v>
      </c>
      <c r="Y3496" s="1">
        <f t="shared" si="1036"/>
        <v>0.96962568214847056</v>
      </c>
      <c r="Z3496" s="1">
        <f t="shared" si="1044"/>
        <v>-3.7999999999999187E-2</v>
      </c>
      <c r="AA3496" s="1">
        <f t="shared" si="1037"/>
        <v>6.0429805664466374E-2</v>
      </c>
      <c r="AB3496" s="1">
        <f t="shared" si="1038"/>
        <v>2.4471691999999998</v>
      </c>
      <c r="AC3496" s="1">
        <f t="shared" si="1039"/>
        <v>1.7950825804030659</v>
      </c>
      <c r="AF3496" s="1">
        <f t="shared" si="1040"/>
        <v>10.962949167927095</v>
      </c>
      <c r="AG3496" s="1">
        <f t="shared" si="1041"/>
        <v>4.7812078296051066</v>
      </c>
      <c r="AH3496" s="1">
        <f t="shared" si="1042"/>
        <v>12.120218380205433</v>
      </c>
      <c r="AI3496">
        <v>4.5</v>
      </c>
      <c r="AJ3496">
        <v>3</v>
      </c>
      <c r="AK3496">
        <v>90</v>
      </c>
      <c r="AL3496">
        <v>3</v>
      </c>
      <c r="AM3496">
        <v>9039</v>
      </c>
      <c r="AN3496">
        <v>9055</v>
      </c>
      <c r="AO3496">
        <v>9022</v>
      </c>
      <c r="AP3496">
        <v>116</v>
      </c>
      <c r="AQ3496">
        <v>0</v>
      </c>
    </row>
    <row r="3497" spans="1:43">
      <c r="A3497" s="27">
        <v>41481</v>
      </c>
      <c r="B3497" s="27"/>
      <c r="C3497">
        <v>23.5</v>
      </c>
      <c r="D3497">
        <v>29.5</v>
      </c>
      <c r="E3497">
        <v>17.7</v>
      </c>
      <c r="F3497">
        <v>41</v>
      </c>
      <c r="G3497">
        <v>19</v>
      </c>
      <c r="H3497">
        <v>13.7</v>
      </c>
      <c r="I3497" s="10">
        <v>935</v>
      </c>
      <c r="J3497">
        <v>1.8</v>
      </c>
      <c r="K3497" s="2">
        <v>10</v>
      </c>
      <c r="L3497" s="1">
        <f t="shared" si="1027"/>
        <v>5.7820885976720753</v>
      </c>
      <c r="M3497" s="1">
        <f t="shared" si="1028"/>
        <v>63</v>
      </c>
      <c r="N3497" s="1">
        <f t="shared" si="1029"/>
        <v>2.8964788838365951</v>
      </c>
      <c r="O3497" s="1">
        <f t="shared" si="1043"/>
        <v>0.17451274373392109</v>
      </c>
      <c r="P3497" s="1">
        <f t="shared" si="1045"/>
        <v>1.0300047825874039</v>
      </c>
      <c r="Q3497">
        <f t="shared" si="1030"/>
        <v>8.0749781428983294</v>
      </c>
      <c r="R3497">
        <f t="shared" si="1031"/>
        <v>12.6672610804199</v>
      </c>
      <c r="S3497">
        <f t="shared" si="1032"/>
        <v>1.6580184660235471</v>
      </c>
      <c r="T3497">
        <v>0.2432</v>
      </c>
      <c r="U3497" s="1">
        <f t="shared" si="1033"/>
        <v>0.33765376720755119</v>
      </c>
      <c r="V3497" s="1">
        <v>207</v>
      </c>
      <c r="W3497" s="1">
        <f t="shared" si="1034"/>
        <v>23.193267701636742</v>
      </c>
      <c r="X3497" s="1">
        <f t="shared" si="1035"/>
        <v>38.09116650384464</v>
      </c>
      <c r="Y3497" s="1">
        <f t="shared" si="1036"/>
        <v>0.96985203794372055</v>
      </c>
      <c r="Z3497" s="1">
        <f t="shared" si="1044"/>
        <v>0.26599999999999974</v>
      </c>
      <c r="AA3497" s="1">
        <f t="shared" si="1037"/>
        <v>6.0470644620090531E-2</v>
      </c>
      <c r="AB3497" s="1">
        <f t="shared" si="1038"/>
        <v>2.4455165000000001</v>
      </c>
      <c r="AC3497" s="1">
        <f t="shared" si="1039"/>
        <v>1.3463119353022994</v>
      </c>
      <c r="AF3497" s="1">
        <f t="shared" si="1040"/>
        <v>12.429199646776265</v>
      </c>
      <c r="AG3497" s="1">
        <f t="shared" si="1041"/>
        <v>5.398685682475401</v>
      </c>
      <c r="AH3497" s="1">
        <f t="shared" si="1042"/>
        <v>13.898052168389134</v>
      </c>
      <c r="AI3497">
        <v>7</v>
      </c>
      <c r="AJ3497">
        <v>15</v>
      </c>
      <c r="AK3497">
        <v>133</v>
      </c>
      <c r="AL3497">
        <v>15</v>
      </c>
      <c r="AM3497">
        <v>9026</v>
      </c>
      <c r="AN3497">
        <v>9064</v>
      </c>
      <c r="AO3497">
        <v>9002</v>
      </c>
      <c r="AP3497">
        <v>112</v>
      </c>
      <c r="AQ3497">
        <v>7</v>
      </c>
    </row>
    <row r="3498" spans="1:43">
      <c r="A3498" s="27">
        <v>41482</v>
      </c>
      <c r="B3498" s="27"/>
      <c r="C3498">
        <v>26</v>
      </c>
      <c r="D3498">
        <v>32.9</v>
      </c>
      <c r="E3498">
        <v>19.600000000000001</v>
      </c>
      <c r="F3498">
        <v>32</v>
      </c>
      <c r="G3498">
        <v>16</v>
      </c>
      <c r="H3498">
        <v>11.8</v>
      </c>
      <c r="I3498" s="10">
        <v>935</v>
      </c>
      <c r="J3498">
        <v>2.8</v>
      </c>
      <c r="K3498" s="2">
        <v>10</v>
      </c>
      <c r="L3498" s="1">
        <f t="shared" si="1027"/>
        <v>6.4044594105929757</v>
      </c>
      <c r="M3498" s="1">
        <f t="shared" si="1028"/>
        <v>48</v>
      </c>
      <c r="N3498" s="1">
        <f t="shared" si="1029"/>
        <v>3.362540496522866</v>
      </c>
      <c r="O3498" s="1">
        <f t="shared" si="1043"/>
        <v>0.19876401429157872</v>
      </c>
      <c r="P3498" s="1">
        <f t="shared" si="1045"/>
        <v>0.94791178609507953</v>
      </c>
      <c r="Q3498">
        <f t="shared" si="1030"/>
        <v>7.5377262104252782</v>
      </c>
      <c r="R3498">
        <f t="shared" si="1031"/>
        <v>12.658682236846975</v>
      </c>
      <c r="S3498">
        <f t="shared" si="1032"/>
        <v>1.6568955807391328</v>
      </c>
      <c r="T3498">
        <v>0.2432</v>
      </c>
      <c r="U3498" s="1">
        <f t="shared" si="1033"/>
        <v>0.33363417297214087</v>
      </c>
      <c r="V3498" s="1">
        <v>208</v>
      </c>
      <c r="W3498" s="1">
        <f t="shared" si="1034"/>
        <v>21.003240161428014</v>
      </c>
      <c r="X3498" s="1">
        <f t="shared" si="1035"/>
        <v>38.091848322615689</v>
      </c>
      <c r="Y3498" s="1">
        <f t="shared" si="1036"/>
        <v>0.97008731249218494</v>
      </c>
      <c r="Z3498" s="1">
        <f t="shared" si="1044"/>
        <v>0.95</v>
      </c>
      <c r="AA3498" s="1">
        <f t="shared" si="1037"/>
        <v>6.0616949724041448E-2</v>
      </c>
      <c r="AB3498" s="1">
        <f t="shared" si="1038"/>
        <v>2.4396139999999997</v>
      </c>
      <c r="AC3498" s="1">
        <f t="shared" si="1039"/>
        <v>2.0942630104702431</v>
      </c>
      <c r="AF3498" s="1">
        <f t="shared" si="1040"/>
        <v>13.994578203156548</v>
      </c>
      <c r="AG3498" s="1">
        <f t="shared" si="1041"/>
        <v>4.9785335318397905</v>
      </c>
      <c r="AH3498" s="1">
        <f t="shared" si="1042"/>
        <v>12.084227507261978</v>
      </c>
      <c r="AI3498">
        <v>4.4000000000000004</v>
      </c>
      <c r="AJ3498">
        <v>1</v>
      </c>
      <c r="AK3498">
        <v>82</v>
      </c>
      <c r="AL3498">
        <v>1</v>
      </c>
      <c r="AM3498">
        <v>9011</v>
      </c>
      <c r="AN3498">
        <v>9021</v>
      </c>
      <c r="AO3498">
        <v>8997</v>
      </c>
      <c r="AP3498">
        <v>100</v>
      </c>
      <c r="AQ3498">
        <v>0</v>
      </c>
    </row>
    <row r="3499" spans="1:43">
      <c r="A3499" s="27">
        <v>41483</v>
      </c>
      <c r="B3499" s="27"/>
      <c r="C3499">
        <v>27.5</v>
      </c>
      <c r="D3499">
        <v>33.6</v>
      </c>
      <c r="E3499">
        <v>21.8</v>
      </c>
      <c r="F3499">
        <v>32</v>
      </c>
      <c r="G3499">
        <v>18</v>
      </c>
      <c r="H3499">
        <v>10.3</v>
      </c>
      <c r="I3499" s="10">
        <v>935</v>
      </c>
      <c r="J3499">
        <v>3.3</v>
      </c>
      <c r="K3499" s="2">
        <v>10</v>
      </c>
      <c r="L3499" s="1">
        <f t="shared" si="1027"/>
        <v>6.8480172284548102</v>
      </c>
      <c r="M3499" s="1">
        <f t="shared" si="1028"/>
        <v>46</v>
      </c>
      <c r="N3499" s="1">
        <f t="shared" si="1029"/>
        <v>3.6724723278933036</v>
      </c>
      <c r="O3499" s="1">
        <f t="shared" si="1043"/>
        <v>0.21463202576228591</v>
      </c>
      <c r="P3499" s="1">
        <f t="shared" si="1045"/>
        <v>1.0692542808661107</v>
      </c>
      <c r="Q3499">
        <f t="shared" si="1030"/>
        <v>6.5287846777923377</v>
      </c>
      <c r="R3499">
        <f t="shared" si="1031"/>
        <v>12.649918354271563</v>
      </c>
      <c r="S3499">
        <f t="shared" si="1032"/>
        <v>1.6557484756899952</v>
      </c>
      <c r="T3499">
        <v>0.2432</v>
      </c>
      <c r="U3499" s="1">
        <f t="shared" si="1033"/>
        <v>0.32951587883631578</v>
      </c>
      <c r="V3499" s="1">
        <v>209</v>
      </c>
      <c r="W3499" s="1">
        <f t="shared" si="1034"/>
        <v>19.273835478182775</v>
      </c>
      <c r="X3499" s="1">
        <f t="shared" si="1035"/>
        <v>38.092068174310413</v>
      </c>
      <c r="Y3499" s="1">
        <f t="shared" si="1036"/>
        <v>0.97033143619195728</v>
      </c>
      <c r="Z3499" s="1">
        <f t="shared" si="1044"/>
        <v>0.57000000000000006</v>
      </c>
      <c r="AA3499" s="1">
        <f t="shared" si="1037"/>
        <v>6.0705073097811188E-2</v>
      </c>
      <c r="AB3499" s="1">
        <f t="shared" si="1038"/>
        <v>2.4360724999999999</v>
      </c>
      <c r="AC3499" s="1">
        <f t="shared" si="1039"/>
        <v>2.4682385480542153</v>
      </c>
      <c r="AF3499" s="1">
        <f t="shared" si="1040"/>
        <v>13.633318934565352</v>
      </c>
      <c r="AG3499" s="1">
        <f t="shared" si="1041"/>
        <v>4.8048196813128365</v>
      </c>
      <c r="AH3499" s="1">
        <f t="shared" si="1042"/>
        <v>11.958346125930701</v>
      </c>
      <c r="AI3499">
        <v>6.1</v>
      </c>
      <c r="AJ3499">
        <v>10</v>
      </c>
      <c r="AK3499">
        <v>105</v>
      </c>
      <c r="AL3499">
        <v>14</v>
      </c>
      <c r="AM3499">
        <v>9021</v>
      </c>
      <c r="AN3499">
        <v>9053</v>
      </c>
      <c r="AO3499">
        <v>9013</v>
      </c>
      <c r="AP3499">
        <v>111</v>
      </c>
      <c r="AQ3499">
        <v>0</v>
      </c>
    </row>
    <row r="3500" spans="1:43">
      <c r="A3500" s="27">
        <v>41484</v>
      </c>
      <c r="B3500" s="27"/>
      <c r="C3500">
        <v>25.6</v>
      </c>
      <c r="D3500">
        <v>31.4</v>
      </c>
      <c r="E3500">
        <v>19.600000000000001</v>
      </c>
      <c r="F3500">
        <v>45</v>
      </c>
      <c r="G3500">
        <v>25</v>
      </c>
      <c r="H3500">
        <v>12.4</v>
      </c>
      <c r="I3500" s="10">
        <v>935</v>
      </c>
      <c r="J3500">
        <v>2.9</v>
      </c>
      <c r="K3500" s="2">
        <v>10</v>
      </c>
      <c r="L3500" s="1">
        <f t="shared" si="1027"/>
        <v>6.7202944527171091</v>
      </c>
      <c r="M3500" s="1">
        <f t="shared" si="1028"/>
        <v>65</v>
      </c>
      <c r="N3500" s="1">
        <f t="shared" si="1029"/>
        <v>3.2838460784769214</v>
      </c>
      <c r="O3500" s="1">
        <f t="shared" si="1043"/>
        <v>0.19470341746046158</v>
      </c>
      <c r="P3500" s="1">
        <f t="shared" si="1045"/>
        <v>1.3162473910100636</v>
      </c>
      <c r="Q3500">
        <f t="shared" si="1030"/>
        <v>6.8746592894497631</v>
      </c>
      <c r="R3500">
        <f t="shared" si="1031"/>
        <v>12.640973440317023</v>
      </c>
      <c r="S3500">
        <f t="shared" si="1032"/>
        <v>1.6545776754341652</v>
      </c>
      <c r="T3500">
        <v>0.2432</v>
      </c>
      <c r="U3500" s="1">
        <f t="shared" si="1033"/>
        <v>0.32530010312617724</v>
      </c>
      <c r="V3500" s="1">
        <v>210</v>
      </c>
      <c r="W3500" s="1">
        <f t="shared" si="1034"/>
        <v>21.718440504290104</v>
      </c>
      <c r="X3500" s="1">
        <f t="shared" si="1035"/>
        <v>38.091782060318671</v>
      </c>
      <c r="Y3500" s="1">
        <f t="shared" si="1036"/>
        <v>0.97058433682326284</v>
      </c>
      <c r="Z3500" s="1">
        <f t="shared" si="1044"/>
        <v>-0.72199999999999942</v>
      </c>
      <c r="AA3500" s="1">
        <f t="shared" si="1037"/>
        <v>6.0593493351385336E-2</v>
      </c>
      <c r="AB3500" s="1">
        <f t="shared" si="1038"/>
        <v>2.4405584</v>
      </c>
      <c r="AC3500" s="1">
        <f t="shared" si="1039"/>
        <v>2.1690581179870376</v>
      </c>
      <c r="AF3500" s="1">
        <f t="shared" si="1040"/>
        <v>13.061403919136422</v>
      </c>
      <c r="AG3500" s="1">
        <f t="shared" si="1041"/>
        <v>5.3676527710888582</v>
      </c>
      <c r="AH3500" s="1">
        <f t="shared" si="1042"/>
        <v>14.957860607479766</v>
      </c>
      <c r="AI3500">
        <v>9.8000000000000007</v>
      </c>
      <c r="AJ3500">
        <v>5</v>
      </c>
      <c r="AK3500">
        <v>146</v>
      </c>
      <c r="AL3500">
        <v>14</v>
      </c>
      <c r="AM3500">
        <v>9009</v>
      </c>
      <c r="AN3500">
        <v>9053</v>
      </c>
      <c r="AO3500">
        <v>8993</v>
      </c>
      <c r="AP3500">
        <v>138</v>
      </c>
      <c r="AQ3500">
        <v>33</v>
      </c>
    </row>
    <row r="3501" spans="1:43">
      <c r="A3501" s="27">
        <v>41485</v>
      </c>
      <c r="B3501" s="27"/>
      <c r="C3501">
        <v>23.8</v>
      </c>
      <c r="D3501">
        <v>29.5</v>
      </c>
      <c r="E3501">
        <v>16.899999999999999</v>
      </c>
      <c r="F3501">
        <v>47</v>
      </c>
      <c r="G3501">
        <v>21</v>
      </c>
      <c r="H3501">
        <v>11.2</v>
      </c>
      <c r="I3501" s="10">
        <v>935</v>
      </c>
      <c r="J3501">
        <v>1.9</v>
      </c>
      <c r="K3501" s="2">
        <v>10</v>
      </c>
      <c r="L3501" s="1">
        <f t="shared" si="1027"/>
        <v>5.7091705297941573</v>
      </c>
      <c r="M3501" s="1">
        <f t="shared" si="1028"/>
        <v>73</v>
      </c>
      <c r="N3501" s="1">
        <f t="shared" si="1029"/>
        <v>2.9492496895358444</v>
      </c>
      <c r="O3501" s="1">
        <f t="shared" si="1043"/>
        <v>0.1772840860466727</v>
      </c>
      <c r="P3501" s="1">
        <f t="shared" si="1045"/>
        <v>1.1360763636085636</v>
      </c>
      <c r="Q3501">
        <f t="shared" si="1030"/>
        <v>6.4790410925649491</v>
      </c>
      <c r="R3501">
        <f t="shared" si="1031"/>
        <v>12.631851519339808</v>
      </c>
      <c r="S3501">
        <f t="shared" si="1032"/>
        <v>1.6533837067198702</v>
      </c>
      <c r="T3501">
        <v>0.2432</v>
      </c>
      <c r="U3501" s="1">
        <f t="shared" si="1033"/>
        <v>0.32098809300606401</v>
      </c>
      <c r="V3501" s="1">
        <v>211</v>
      </c>
      <c r="W3501" s="1">
        <f t="shared" si="1034"/>
        <v>20.335205572939849</v>
      </c>
      <c r="X3501" s="1">
        <f t="shared" si="1035"/>
        <v>38.090945591579597</v>
      </c>
      <c r="Y3501" s="1">
        <f t="shared" si="1036"/>
        <v>0.97084593956982335</v>
      </c>
      <c r="Z3501" s="1">
        <f t="shared" si="1044"/>
        <v>-0.68400000000000027</v>
      </c>
      <c r="AA3501" s="1">
        <f t="shared" si="1037"/>
        <v>6.0488163932069454E-2</v>
      </c>
      <c r="AB3501" s="1">
        <f t="shared" si="1038"/>
        <v>2.4448081999999998</v>
      </c>
      <c r="AC3501" s="1">
        <f t="shared" si="1039"/>
        <v>1.4211070428190937</v>
      </c>
      <c r="AF3501" s="1">
        <f t="shared" si="1040"/>
        <v>12.93683959044748</v>
      </c>
      <c r="AG3501" s="1">
        <f t="shared" si="1041"/>
        <v>5.0408315348283459</v>
      </c>
      <c r="AH3501" s="1">
        <f t="shared" si="1042"/>
        <v>13.659929245690124</v>
      </c>
      <c r="AI3501">
        <v>13.4</v>
      </c>
      <c r="AJ3501">
        <v>14</v>
      </c>
      <c r="AK3501">
        <v>230</v>
      </c>
      <c r="AL3501">
        <v>15</v>
      </c>
      <c r="AM3501">
        <v>9016</v>
      </c>
      <c r="AN3501">
        <v>9048</v>
      </c>
      <c r="AO3501">
        <v>8989</v>
      </c>
      <c r="AP3501">
        <v>128</v>
      </c>
      <c r="AQ3501">
        <v>21</v>
      </c>
    </row>
    <row r="3502" spans="1:43">
      <c r="A3502" s="27">
        <v>41486</v>
      </c>
      <c r="B3502" s="27"/>
      <c r="C3502">
        <v>24.8</v>
      </c>
      <c r="D3502">
        <v>29.7</v>
      </c>
      <c r="E3502">
        <v>20.100000000000001</v>
      </c>
      <c r="F3502">
        <v>38</v>
      </c>
      <c r="G3502">
        <v>27</v>
      </c>
      <c r="H3502">
        <v>13.3</v>
      </c>
      <c r="I3502" s="10">
        <v>935</v>
      </c>
      <c r="J3502">
        <v>2.6</v>
      </c>
      <c r="K3502" s="2">
        <v>10</v>
      </c>
      <c r="L3502" s="1">
        <f t="shared" si="1027"/>
        <v>6.3600756677259929</v>
      </c>
      <c r="M3502" s="1">
        <f t="shared" si="1028"/>
        <v>49</v>
      </c>
      <c r="N3502" s="1">
        <f t="shared" si="1029"/>
        <v>3.1312601817293082</v>
      </c>
      <c r="O3502" s="1">
        <f t="shared" si="1043"/>
        <v>0.18679148189442069</v>
      </c>
      <c r="P3502" s="1">
        <f t="shared" si="1045"/>
        <v>1.1398385340534003</v>
      </c>
      <c r="Q3502">
        <f t="shared" si="1030"/>
        <v>7.7198245680592601</v>
      </c>
      <c r="R3502">
        <f t="shared" si="1031"/>
        <v>12.622556627700911</v>
      </c>
      <c r="S3502">
        <f t="shared" si="1032"/>
        <v>1.6521670978666114</v>
      </c>
      <c r="T3502">
        <v>0.2432</v>
      </c>
      <c r="U3502" s="1">
        <f t="shared" si="1033"/>
        <v>0.31658112410960082</v>
      </c>
      <c r="V3502" s="1">
        <v>212</v>
      </c>
      <c r="W3502" s="1">
        <f t="shared" si="1034"/>
        <v>22.783725353133963</v>
      </c>
      <c r="X3502" s="1">
        <f t="shared" si="1035"/>
        <v>38.089514053109724</v>
      </c>
      <c r="Y3502" s="1">
        <f t="shared" si="1036"/>
        <v>0.97111616704099002</v>
      </c>
      <c r="Z3502" s="1">
        <f t="shared" si="1044"/>
        <v>0.38</v>
      </c>
      <c r="AA3502" s="1">
        <f t="shared" si="1037"/>
        <v>6.0546635024113372E-2</v>
      </c>
      <c r="AB3502" s="1">
        <f t="shared" si="1038"/>
        <v>2.4424471999999997</v>
      </c>
      <c r="AC3502" s="1">
        <f t="shared" si="1039"/>
        <v>1.9446727954366547</v>
      </c>
      <c r="AF3502" s="1">
        <f t="shared" si="1040"/>
        <v>11.563211880820178</v>
      </c>
      <c r="AG3502" s="1">
        <f t="shared" si="1041"/>
        <v>5.4128673268865892</v>
      </c>
      <c r="AH3502" s="1">
        <f t="shared" si="1042"/>
        <v>13.972625018238009</v>
      </c>
      <c r="AI3502">
        <v>4.2</v>
      </c>
      <c r="AJ3502">
        <v>15</v>
      </c>
      <c r="AK3502">
        <v>68</v>
      </c>
      <c r="AL3502">
        <v>15</v>
      </c>
      <c r="AM3502">
        <v>9003</v>
      </c>
      <c r="AN3502">
        <v>9018</v>
      </c>
      <c r="AO3502">
        <v>8993</v>
      </c>
      <c r="AP3502">
        <v>116</v>
      </c>
      <c r="AQ3502">
        <v>0</v>
      </c>
    </row>
    <row r="3503" spans="1:43">
      <c r="A3503" s="27">
        <v>41487</v>
      </c>
      <c r="B3503" s="27"/>
      <c r="C3503">
        <v>26.1</v>
      </c>
      <c r="D3503">
        <v>32</v>
      </c>
      <c r="E3503">
        <v>20.2</v>
      </c>
      <c r="F3503">
        <v>37</v>
      </c>
      <c r="G3503">
        <v>18</v>
      </c>
      <c r="H3503">
        <v>13.2</v>
      </c>
      <c r="I3503" s="10">
        <v>935</v>
      </c>
      <c r="J3503">
        <v>2.4</v>
      </c>
      <c r="K3503" s="2">
        <v>10</v>
      </c>
      <c r="L3503" s="1">
        <f t="shared" si="1027"/>
        <v>6.4280023822258183</v>
      </c>
      <c r="M3503" s="1">
        <f t="shared" si="1028"/>
        <v>56</v>
      </c>
      <c r="N3503" s="1">
        <f t="shared" si="1029"/>
        <v>3.3824690030091129</v>
      </c>
      <c r="O3503" s="1">
        <f t="shared" si="1043"/>
        <v>0.19979022603100022</v>
      </c>
      <c r="P3503" s="1">
        <f t="shared" si="1045"/>
        <v>1.0911555113446239</v>
      </c>
      <c r="Q3503">
        <f t="shared" si="1030"/>
        <v>7.9350890075006735</v>
      </c>
      <c r="R3503">
        <f t="shared" si="1031"/>
        <v>12.613092809196576</v>
      </c>
      <c r="S3503">
        <f t="shared" si="1032"/>
        <v>1.6509283781670911</v>
      </c>
      <c r="T3503">
        <v>0.2432</v>
      </c>
      <c r="U3503" s="1">
        <f t="shared" si="1033"/>
        <v>0.31208050016232436</v>
      </c>
      <c r="V3503" s="1">
        <v>213</v>
      </c>
      <c r="W3503" s="1">
        <f t="shared" si="1034"/>
        <v>22.677821605953682</v>
      </c>
      <c r="X3503" s="1">
        <f t="shared" si="1035"/>
        <v>38.087442469532746</v>
      </c>
      <c r="Y3503" s="1">
        <f t="shared" si="1036"/>
        <v>0.97139493929463894</v>
      </c>
      <c r="Z3503" s="1">
        <f t="shared" si="1044"/>
        <v>0.49400000000000027</v>
      </c>
      <c r="AA3503" s="1">
        <f t="shared" si="1037"/>
        <v>6.062281665504457E-2</v>
      </c>
      <c r="AB3503" s="1">
        <f t="shared" si="1038"/>
        <v>2.4393778999999998</v>
      </c>
      <c r="AC3503" s="1">
        <f t="shared" si="1039"/>
        <v>1.7950825804030659</v>
      </c>
      <c r="AF3503" s="1">
        <f t="shared" si="1040"/>
        <v>13.21037576464995</v>
      </c>
      <c r="AG3503" s="1">
        <f t="shared" si="1041"/>
        <v>5.3499497209529192</v>
      </c>
      <c r="AH3503" s="1">
        <f t="shared" si="1042"/>
        <v>13.773943198823043</v>
      </c>
      <c r="AI3503">
        <v>3.8</v>
      </c>
      <c r="AJ3503">
        <v>1</v>
      </c>
      <c r="AK3503">
        <v>75</v>
      </c>
      <c r="AL3503">
        <v>2</v>
      </c>
      <c r="AM3503">
        <v>9011</v>
      </c>
      <c r="AN3503">
        <v>9019</v>
      </c>
      <c r="AO3503">
        <v>8997</v>
      </c>
      <c r="AP3503">
        <v>115</v>
      </c>
      <c r="AQ3503">
        <v>0</v>
      </c>
    </row>
    <row r="3504" spans="1:43">
      <c r="A3504" s="27">
        <v>41488</v>
      </c>
      <c r="B3504" s="27"/>
      <c r="C3504">
        <v>28.7</v>
      </c>
      <c r="D3504">
        <v>36.1</v>
      </c>
      <c r="E3504">
        <v>21.9</v>
      </c>
      <c r="F3504">
        <v>27</v>
      </c>
      <c r="G3504">
        <v>11</v>
      </c>
      <c r="H3504">
        <v>13</v>
      </c>
      <c r="I3504" s="10">
        <v>935</v>
      </c>
      <c r="J3504">
        <v>2.8</v>
      </c>
      <c r="K3504" s="2">
        <v>10</v>
      </c>
      <c r="L3504" s="1">
        <f t="shared" si="1027"/>
        <v>7.0483504519371651</v>
      </c>
      <c r="M3504" s="1">
        <f t="shared" si="1028"/>
        <v>43</v>
      </c>
      <c r="N3504" s="1">
        <f t="shared" si="1029"/>
        <v>3.9380425512480044</v>
      </c>
      <c r="O3504" s="1">
        <f t="shared" si="1043"/>
        <v>0.22808098783162309</v>
      </c>
      <c r="P3504" s="1">
        <f t="shared" si="1045"/>
        <v>0.89383417809972721</v>
      </c>
      <c r="Q3504">
        <f t="shared" si="1030"/>
        <v>8.7317181648901148</v>
      </c>
      <c r="R3504">
        <f t="shared" si="1031"/>
        <v>12.603464110656661</v>
      </c>
      <c r="S3504">
        <f t="shared" si="1032"/>
        <v>1.6496680773110814</v>
      </c>
      <c r="T3504">
        <v>0.2432</v>
      </c>
      <c r="U3504" s="1">
        <f t="shared" si="1033"/>
        <v>0.30748755259599853</v>
      </c>
      <c r="V3504" s="1">
        <v>214</v>
      </c>
      <c r="W3504" s="1">
        <f t="shared" si="1034"/>
        <v>22.455227454841477</v>
      </c>
      <c r="X3504" s="1">
        <f t="shared" si="1035"/>
        <v>38.084685671538892</v>
      </c>
      <c r="Y3504" s="1">
        <f t="shared" si="1036"/>
        <v>0.97168217386081956</v>
      </c>
      <c r="Z3504" s="1">
        <f t="shared" si="1044"/>
        <v>0.98799999999999921</v>
      </c>
      <c r="AA3504" s="1">
        <f t="shared" si="1037"/>
        <v>6.0775756492206762E-2</v>
      </c>
      <c r="AB3504" s="1">
        <f t="shared" si="1038"/>
        <v>2.4332392999999999</v>
      </c>
      <c r="AC3504" s="1">
        <f t="shared" si="1039"/>
        <v>2.0942630104702431</v>
      </c>
      <c r="AF3504" s="1">
        <f t="shared" si="1040"/>
        <v>15.348832143779827</v>
      </c>
      <c r="AG3504" s="1">
        <f t="shared" si="1041"/>
        <v>5.1151941847959437</v>
      </c>
      <c r="AH3504" s="1">
        <f t="shared" si="1042"/>
        <v>12.670490724389929</v>
      </c>
      <c r="AI3504">
        <v>4.8</v>
      </c>
      <c r="AJ3504">
        <v>15</v>
      </c>
      <c r="AK3504">
        <v>73</v>
      </c>
      <c r="AL3504">
        <v>14</v>
      </c>
      <c r="AM3504">
        <v>9006</v>
      </c>
      <c r="AN3504">
        <v>9021</v>
      </c>
      <c r="AO3504">
        <v>8983</v>
      </c>
      <c r="AP3504">
        <v>96</v>
      </c>
      <c r="AQ3504">
        <v>0</v>
      </c>
    </row>
    <row r="3505" spans="1:43">
      <c r="A3505" s="27">
        <v>41489</v>
      </c>
      <c r="B3505" s="27"/>
      <c r="C3505">
        <v>28.4</v>
      </c>
      <c r="D3505">
        <v>33.5</v>
      </c>
      <c r="E3505">
        <v>25.5</v>
      </c>
      <c r="F3505">
        <v>30</v>
      </c>
      <c r="G3505">
        <v>14</v>
      </c>
      <c r="H3505">
        <v>6.6</v>
      </c>
      <c r="I3505" s="10">
        <v>935</v>
      </c>
      <c r="J3505">
        <v>2.2000000000000002</v>
      </c>
      <c r="K3505" s="2">
        <v>10</v>
      </c>
      <c r="L3505" s="1">
        <f t="shared" si="1027"/>
        <v>5.6225753533692027</v>
      </c>
      <c r="M3505" s="1">
        <f t="shared" si="1028"/>
        <v>46</v>
      </c>
      <c r="N3505" s="1">
        <f t="shared" si="1029"/>
        <v>3.8701305350345074</v>
      </c>
      <c r="O3505" s="1">
        <f t="shared" si="1043"/>
        <v>0.22465415677991091</v>
      </c>
      <c r="P3505" s="1">
        <f t="shared" si="1045"/>
        <v>1.1130429543079325</v>
      </c>
      <c r="Q3505">
        <f t="shared" si="1030"/>
        <v>4.5151424865492649</v>
      </c>
      <c r="R3505">
        <f t="shared" si="1031"/>
        <v>12.593674577718073</v>
      </c>
      <c r="S3505">
        <f t="shared" si="1032"/>
        <v>1.6483867248322086</v>
      </c>
      <c r="T3505">
        <v>0.2432</v>
      </c>
      <c r="U3505" s="1">
        <f t="shared" si="1033"/>
        <v>0.30280364015473321</v>
      </c>
      <c r="V3505" s="1">
        <v>215</v>
      </c>
      <c r="W3505" s="1">
        <f t="shared" si="1034"/>
        <v>15.014196306985275</v>
      </c>
      <c r="X3505" s="1">
        <f t="shared" si="1035"/>
        <v>38.081198363198219</v>
      </c>
      <c r="Y3505" s="1">
        <f t="shared" si="1036"/>
        <v>0.97197778576615279</v>
      </c>
      <c r="Z3505" s="1">
        <f t="shared" si="1044"/>
        <v>-0.11400000000000027</v>
      </c>
      <c r="AA3505" s="1">
        <f t="shared" si="1037"/>
        <v>6.0758070216494243E-2</v>
      </c>
      <c r="AB3505" s="1">
        <f t="shared" si="1038"/>
        <v>2.4339475999999998</v>
      </c>
      <c r="AC3505" s="1">
        <f t="shared" si="1039"/>
        <v>1.6454923653694771</v>
      </c>
      <c r="AF3505" s="1">
        <f t="shared" si="1040"/>
        <v>11.445253378233128</v>
      </c>
      <c r="AG3505" s="1">
        <f t="shared" si="1041"/>
        <v>4.1764265541060066</v>
      </c>
      <c r="AH3505" s="1">
        <f t="shared" si="1042"/>
        <v>10.525743831286761</v>
      </c>
      <c r="AI3505">
        <v>7.1</v>
      </c>
      <c r="AJ3505">
        <v>14</v>
      </c>
      <c r="AK3505">
        <v>108</v>
      </c>
      <c r="AL3505">
        <v>14</v>
      </c>
      <c r="AM3505">
        <v>9010</v>
      </c>
      <c r="AN3505">
        <v>9044</v>
      </c>
      <c r="AO3505">
        <v>8985</v>
      </c>
      <c r="AP3505">
        <v>113</v>
      </c>
      <c r="AQ3505">
        <v>32700</v>
      </c>
    </row>
    <row r="3506" spans="1:43">
      <c r="A3506" s="27">
        <v>41490</v>
      </c>
      <c r="B3506" s="27"/>
      <c r="C3506">
        <v>23.1</v>
      </c>
      <c r="D3506">
        <v>31.8</v>
      </c>
      <c r="E3506">
        <v>16.5</v>
      </c>
      <c r="F3506">
        <v>56</v>
      </c>
      <c r="G3506">
        <v>22</v>
      </c>
      <c r="H3506">
        <v>9</v>
      </c>
      <c r="I3506" s="10">
        <v>935</v>
      </c>
      <c r="J3506">
        <v>3.2</v>
      </c>
      <c r="K3506" s="2">
        <v>10</v>
      </c>
      <c r="L3506" s="1">
        <f t="shared" si="1027"/>
        <v>5.9728954307858579</v>
      </c>
      <c r="M3506" s="1">
        <f t="shared" si="1028"/>
        <v>90</v>
      </c>
      <c r="N3506" s="1">
        <f t="shared" si="1029"/>
        <v>2.8274007005475887</v>
      </c>
      <c r="O3506" s="1">
        <f t="shared" si="1043"/>
        <v>0.17087453885850928</v>
      </c>
      <c r="P3506" s="1">
        <f t="shared" si="1045"/>
        <v>1.36231815957285</v>
      </c>
      <c r="Q3506">
        <f t="shared" si="1030"/>
        <v>5.0372144011850581</v>
      </c>
      <c r="R3506">
        <f t="shared" si="1031"/>
        <v>12.583728250779885</v>
      </c>
      <c r="S3506">
        <f t="shared" si="1032"/>
        <v>1.6470848495785191</v>
      </c>
      <c r="T3506">
        <v>0.2432</v>
      </c>
      <c r="U3506" s="1">
        <f t="shared" si="1033"/>
        <v>0.29803014849302362</v>
      </c>
      <c r="V3506" s="1">
        <v>216</v>
      </c>
      <c r="W3506" s="1">
        <f t="shared" si="1034"/>
        <v>17.814507230204242</v>
      </c>
      <c r="X3506" s="1">
        <f t="shared" si="1035"/>
        <v>38.076935190049504</v>
      </c>
      <c r="Y3506" s="1">
        <f t="shared" si="1036"/>
        <v>0.9722816875589686</v>
      </c>
      <c r="Z3506" s="1">
        <f t="shared" si="1044"/>
        <v>-2.0139999999999989</v>
      </c>
      <c r="AA3506" s="1">
        <f t="shared" si="1037"/>
        <v>6.0447301317616657E-2</v>
      </c>
      <c r="AB3506" s="1">
        <f t="shared" si="1038"/>
        <v>2.4464608999999999</v>
      </c>
      <c r="AC3506" s="1">
        <f t="shared" si="1039"/>
        <v>2.3934434405374212</v>
      </c>
      <c r="AF3506" s="1">
        <f t="shared" si="1040"/>
        <v>14.010668069911485</v>
      </c>
      <c r="AG3506" s="1">
        <f t="shared" si="1041"/>
        <v>4.7129376275865438</v>
      </c>
      <c r="AH3506" s="1">
        <f t="shared" si="1042"/>
        <v>13.766939289380842</v>
      </c>
      <c r="AI3506">
        <v>8.1999999999999993</v>
      </c>
      <c r="AJ3506">
        <v>15</v>
      </c>
      <c r="AK3506">
        <v>152</v>
      </c>
      <c r="AL3506">
        <v>14</v>
      </c>
      <c r="AM3506">
        <v>9033</v>
      </c>
      <c r="AN3506">
        <v>9063</v>
      </c>
      <c r="AO3506">
        <v>8988</v>
      </c>
      <c r="AP3506">
        <v>146</v>
      </c>
      <c r="AQ3506">
        <v>60</v>
      </c>
    </row>
    <row r="3507" spans="1:43">
      <c r="A3507" s="27">
        <v>41491</v>
      </c>
      <c r="B3507" s="27"/>
      <c r="C3507">
        <v>24.6</v>
      </c>
      <c r="D3507">
        <v>29.1</v>
      </c>
      <c r="E3507">
        <v>21.2</v>
      </c>
      <c r="F3507">
        <v>38</v>
      </c>
      <c r="G3507">
        <v>22</v>
      </c>
      <c r="H3507">
        <v>10.1</v>
      </c>
      <c r="I3507" s="10">
        <v>935</v>
      </c>
      <c r="J3507">
        <v>1.7</v>
      </c>
      <c r="K3507" s="2">
        <v>10</v>
      </c>
      <c r="L3507" s="1">
        <f t="shared" si="1027"/>
        <v>5.1389114669259772</v>
      </c>
      <c r="M3507" s="1">
        <f t="shared" si="1028"/>
        <v>54</v>
      </c>
      <c r="N3507" s="1">
        <f t="shared" si="1029"/>
        <v>3.0940941262905595</v>
      </c>
      <c r="O3507" s="1">
        <f t="shared" si="1043"/>
        <v>0.18485639467478179</v>
      </c>
      <c r="P3507" s="1">
        <f t="shared" si="1045"/>
        <v>1.1233300615707007</v>
      </c>
      <c r="Q3507">
        <f t="shared" si="1030"/>
        <v>6.1121980064079535</v>
      </c>
      <c r="R3507">
        <f t="shared" si="1031"/>
        <v>12.573629161145842</v>
      </c>
      <c r="S3507">
        <f t="shared" si="1032"/>
        <v>1.645762979207571</v>
      </c>
      <c r="T3507">
        <v>0.2432</v>
      </c>
      <c r="U3507" s="1">
        <f t="shared" si="1033"/>
        <v>0.29316848976582782</v>
      </c>
      <c r="V3507" s="1">
        <v>217</v>
      </c>
      <c r="W3507" s="1">
        <f t="shared" si="1034"/>
        <v>19.102869624508553</v>
      </c>
      <c r="X3507" s="1">
        <f t="shared" si="1035"/>
        <v>38.071850807883386</v>
      </c>
      <c r="Y3507" s="1">
        <f t="shared" si="1036"/>
        <v>0.97259378933517704</v>
      </c>
      <c r="Z3507" s="1">
        <f t="shared" si="1044"/>
        <v>0.57000000000000006</v>
      </c>
      <c r="AA3507" s="1">
        <f t="shared" si="1037"/>
        <v>6.0534931764047402E-2</v>
      </c>
      <c r="AB3507" s="1">
        <f t="shared" si="1038"/>
        <v>2.4429194000000001</v>
      </c>
      <c r="AC3507" s="1">
        <f t="shared" si="1039"/>
        <v>1.2715168277855049</v>
      </c>
      <c r="AF3507" s="1">
        <f t="shared" si="1040"/>
        <v>10.435451120288533</v>
      </c>
      <c r="AG3507" s="1">
        <f t="shared" si="1041"/>
        <v>4.8091040976310735</v>
      </c>
      <c r="AH3507" s="1">
        <f t="shared" si="1042"/>
        <v>11.789378076981915</v>
      </c>
      <c r="AI3507">
        <v>5.7</v>
      </c>
      <c r="AJ3507">
        <v>14</v>
      </c>
      <c r="AK3507">
        <v>93</v>
      </c>
      <c r="AL3507">
        <v>14</v>
      </c>
      <c r="AM3507">
        <v>9024</v>
      </c>
      <c r="AN3507">
        <v>9044</v>
      </c>
      <c r="AO3507">
        <v>9010</v>
      </c>
      <c r="AP3507">
        <v>114</v>
      </c>
      <c r="AQ3507">
        <v>0</v>
      </c>
    </row>
    <row r="3508" spans="1:43">
      <c r="A3508" s="27">
        <v>41492</v>
      </c>
      <c r="B3508" s="27"/>
      <c r="C3508">
        <v>25.9</v>
      </c>
      <c r="D3508">
        <v>31.1</v>
      </c>
      <c r="E3508">
        <v>20.8</v>
      </c>
      <c r="F3508">
        <v>30</v>
      </c>
      <c r="G3508">
        <v>17</v>
      </c>
      <c r="H3508">
        <v>12</v>
      </c>
      <c r="I3508" s="10">
        <v>935</v>
      </c>
      <c r="J3508">
        <v>2.5</v>
      </c>
      <c r="K3508" s="2">
        <v>10</v>
      </c>
      <c r="L3508" s="1">
        <f t="shared" si="1027"/>
        <v>6.3454930846791955</v>
      </c>
      <c r="M3508" s="1">
        <f t="shared" si="1028"/>
        <v>43</v>
      </c>
      <c r="N3508" s="1">
        <f t="shared" si="1029"/>
        <v>3.3427143933454113</v>
      </c>
      <c r="O3508" s="1">
        <f t="shared" si="1043"/>
        <v>0.19774224277205346</v>
      </c>
      <c r="P3508" s="1">
        <f t="shared" si="1045"/>
        <v>0.91252096022670137</v>
      </c>
      <c r="Q3508">
        <f t="shared" si="1030"/>
        <v>7.7605866213096109</v>
      </c>
      <c r="R3508">
        <f t="shared" si="1031"/>
        <v>12.563381327359146</v>
      </c>
      <c r="S3508">
        <f t="shared" si="1032"/>
        <v>1.6444216397066946</v>
      </c>
      <c r="T3508">
        <v>0.2432</v>
      </c>
      <c r="U3508" s="1">
        <f t="shared" si="1033"/>
        <v>0.28822010221080624</v>
      </c>
      <c r="V3508" s="1">
        <v>218</v>
      </c>
      <c r="W3508" s="1">
        <f t="shared" si="1034"/>
        <v>21.325864511009868</v>
      </c>
      <c r="X3508" s="1">
        <f t="shared" si="1035"/>
        <v>38.065899952135311</v>
      </c>
      <c r="Y3508" s="1">
        <f t="shared" si="1036"/>
        <v>0.97291399876486495</v>
      </c>
      <c r="Z3508" s="1">
        <f t="shared" si="1044"/>
        <v>0.49399999999999894</v>
      </c>
      <c r="AA3508" s="1">
        <f t="shared" si="1037"/>
        <v>6.0611083928503499E-2</v>
      </c>
      <c r="AB3508" s="1">
        <f t="shared" si="1038"/>
        <v>2.4398500999999997</v>
      </c>
      <c r="AC3508" s="1">
        <f t="shared" si="1039"/>
        <v>1.8698776879198602</v>
      </c>
      <c r="AF3508" s="1">
        <f t="shared" si="1040"/>
        <v>12.27902792840141</v>
      </c>
      <c r="AG3508" s="1">
        <f t="shared" si="1041"/>
        <v>5.0050653101233742</v>
      </c>
      <c r="AH3508" s="1">
        <f t="shared" si="1042"/>
        <v>12.605903848454853</v>
      </c>
      <c r="AI3508">
        <v>5</v>
      </c>
      <c r="AJ3508">
        <v>10</v>
      </c>
      <c r="AK3508">
        <v>92</v>
      </c>
      <c r="AL3508">
        <v>9</v>
      </c>
      <c r="AM3508">
        <v>9019</v>
      </c>
      <c r="AN3508">
        <v>9033</v>
      </c>
      <c r="AO3508">
        <v>9004</v>
      </c>
      <c r="AP3508">
        <v>95</v>
      </c>
      <c r="AQ3508">
        <v>0</v>
      </c>
    </row>
    <row r="3509" spans="1:43">
      <c r="A3509" s="27">
        <v>41493</v>
      </c>
      <c r="B3509" s="27"/>
      <c r="C3509">
        <v>27.1</v>
      </c>
      <c r="D3509">
        <v>32.4</v>
      </c>
      <c r="E3509">
        <v>21.7</v>
      </c>
      <c r="F3509">
        <v>30</v>
      </c>
      <c r="G3509">
        <v>17</v>
      </c>
      <c r="H3509">
        <v>12.1</v>
      </c>
      <c r="I3509" s="10">
        <v>935</v>
      </c>
      <c r="J3509">
        <v>2.5</v>
      </c>
      <c r="K3509" s="2">
        <v>10</v>
      </c>
      <c r="L3509" s="1">
        <f t="shared" si="1027"/>
        <v>6.5389592626394508</v>
      </c>
      <c r="M3509" s="1">
        <f t="shared" si="1028"/>
        <v>43</v>
      </c>
      <c r="N3509" s="1">
        <f t="shared" si="1029"/>
        <v>3.5874848658161347</v>
      </c>
      <c r="O3509" s="1">
        <f t="shared" si="1043"/>
        <v>0.21029993093880983</v>
      </c>
      <c r="P3509" s="1">
        <f t="shared" si="1045"/>
        <v>0.97183311290377394</v>
      </c>
      <c r="Q3509">
        <f t="shared" si="1030"/>
        <v>7.7764273666658097</v>
      </c>
      <c r="R3509">
        <f t="shared" si="1031"/>
        <v>12.552988751733551</v>
      </c>
      <c r="S3509">
        <f t="shared" si="1032"/>
        <v>1.6430613549389466</v>
      </c>
      <c r="T3509">
        <v>0.2432</v>
      </c>
      <c r="U3509" s="1">
        <f t="shared" si="1033"/>
        <v>0.28318644972284251</v>
      </c>
      <c r="V3509" s="1">
        <v>219</v>
      </c>
      <c r="W3509" s="1">
        <f t="shared" si="1034"/>
        <v>21.450333898954845</v>
      </c>
      <c r="X3509" s="1">
        <f t="shared" si="1035"/>
        <v>38.05903750780115</v>
      </c>
      <c r="Y3509" s="1">
        <f t="shared" si="1036"/>
        <v>0.97324222111961001</v>
      </c>
      <c r="Z3509" s="1">
        <f t="shared" si="1044"/>
        <v>0.45600000000000107</v>
      </c>
      <c r="AA3509" s="1">
        <f t="shared" si="1037"/>
        <v>6.0681548488263522E-2</v>
      </c>
      <c r="AB3509" s="1">
        <f t="shared" si="1038"/>
        <v>2.4370168999999997</v>
      </c>
      <c r="AC3509" s="1">
        <f t="shared" si="1039"/>
        <v>1.8698776879198602</v>
      </c>
      <c r="AF3509" s="1">
        <f t="shared" si="1040"/>
        <v>12.856532940273027</v>
      </c>
      <c r="AG3509" s="1">
        <f t="shared" si="1041"/>
        <v>5.0640589878315314</v>
      </c>
      <c r="AH3509" s="1">
        <f t="shared" si="1042"/>
        <v>12.925065190189782</v>
      </c>
      <c r="AI3509">
        <v>4.8</v>
      </c>
      <c r="AJ3509">
        <v>2</v>
      </c>
      <c r="AK3509">
        <v>88</v>
      </c>
      <c r="AL3509">
        <v>1</v>
      </c>
      <c r="AM3509">
        <v>9018</v>
      </c>
      <c r="AN3509">
        <v>9035</v>
      </c>
      <c r="AO3509">
        <v>9003</v>
      </c>
      <c r="AP3509">
        <v>99</v>
      </c>
      <c r="AQ3509">
        <v>0</v>
      </c>
    </row>
    <row r="3510" spans="1:43">
      <c r="A3510" s="27">
        <v>41494</v>
      </c>
      <c r="B3510" s="27"/>
      <c r="C3510">
        <v>23.1</v>
      </c>
      <c r="D3510">
        <v>30.9</v>
      </c>
      <c r="E3510">
        <v>21.3</v>
      </c>
      <c r="F3510">
        <v>54</v>
      </c>
      <c r="G3510">
        <v>20</v>
      </c>
      <c r="H3510">
        <v>5</v>
      </c>
      <c r="I3510" s="10">
        <v>935</v>
      </c>
      <c r="J3510">
        <v>2.2999999999999998</v>
      </c>
      <c r="K3510" s="2">
        <v>10</v>
      </c>
      <c r="L3510" s="1">
        <f t="shared" si="1027"/>
        <v>4.5615613705606011</v>
      </c>
      <c r="M3510" s="1">
        <f t="shared" si="1028"/>
        <v>88</v>
      </c>
      <c r="N3510" s="1">
        <f t="shared" si="1029"/>
        <v>2.8274007005475887</v>
      </c>
      <c r="O3510" s="1">
        <f t="shared" si="1043"/>
        <v>0.17087453885850928</v>
      </c>
      <c r="P3510" s="1">
        <f t="shared" si="1045"/>
        <v>1.5618292952593402</v>
      </c>
      <c r="Q3510">
        <f t="shared" si="1030"/>
        <v>2.9738630654439135</v>
      </c>
      <c r="R3510">
        <f t="shared" si="1031"/>
        <v>12.542455417084033</v>
      </c>
      <c r="S3510">
        <f t="shared" si="1032"/>
        <v>1.6416826462151877</v>
      </c>
      <c r="T3510">
        <v>0.2432</v>
      </c>
      <c r="U3510" s="1">
        <f t="shared" si="1033"/>
        <v>0.27806902142097645</v>
      </c>
      <c r="V3510" s="1">
        <v>220</v>
      </c>
      <c r="W3510" s="1">
        <f t="shared" si="1034"/>
        <v>13.164911889357347</v>
      </c>
      <c r="X3510" s="1">
        <f t="shared" si="1035"/>
        <v>38.051218579785775</v>
      </c>
      <c r="Y3510" s="1">
        <f t="shared" si="1036"/>
        <v>0.97357835930050463</v>
      </c>
      <c r="Z3510" s="1">
        <f t="shared" si="1044"/>
        <v>-1.52</v>
      </c>
      <c r="AA3510" s="1">
        <f t="shared" si="1037"/>
        <v>6.0447301317616657E-2</v>
      </c>
      <c r="AB3510" s="1">
        <f t="shared" si="1038"/>
        <v>2.4464608999999999</v>
      </c>
      <c r="AC3510" s="1">
        <f t="shared" si="1039"/>
        <v>1.7202874728862712</v>
      </c>
      <c r="AF3510" s="1">
        <f t="shared" si="1040"/>
        <v>11.090607354061419</v>
      </c>
      <c r="AG3510" s="1">
        <f t="shared" si="1041"/>
        <v>3.9655131101109817</v>
      </c>
      <c r="AH3510" s="1">
        <f t="shared" si="1042"/>
        <v>10.900013949928814</v>
      </c>
      <c r="AI3510">
        <v>5.0999999999999996</v>
      </c>
      <c r="AJ3510">
        <v>14</v>
      </c>
      <c r="AK3510">
        <v>94</v>
      </c>
      <c r="AL3510">
        <v>15</v>
      </c>
      <c r="AM3510">
        <v>9027</v>
      </c>
      <c r="AN3510">
        <v>9045</v>
      </c>
      <c r="AO3510">
        <v>8996</v>
      </c>
      <c r="AP3510">
        <v>151</v>
      </c>
      <c r="AQ3510">
        <v>32700</v>
      </c>
    </row>
    <row r="3511" spans="1:43">
      <c r="A3511" s="27">
        <v>41495</v>
      </c>
      <c r="B3511" s="27"/>
      <c r="C3511">
        <v>23.7</v>
      </c>
      <c r="D3511">
        <v>28.6</v>
      </c>
      <c r="E3511">
        <v>19.100000000000001</v>
      </c>
      <c r="F3511">
        <v>45</v>
      </c>
      <c r="G3511">
        <v>24</v>
      </c>
      <c r="H3511">
        <v>11.1</v>
      </c>
      <c r="I3511" s="10">
        <v>935</v>
      </c>
      <c r="J3511">
        <v>3.3</v>
      </c>
      <c r="K3511" s="2">
        <v>10</v>
      </c>
      <c r="L3511" s="1">
        <f t="shared" si="1027"/>
        <v>6.1510886690704689</v>
      </c>
      <c r="M3511" s="1">
        <f t="shared" si="1028"/>
        <v>66</v>
      </c>
      <c r="N3511" s="1">
        <f t="shared" si="1029"/>
        <v>2.9315669710764714</v>
      </c>
      <c r="O3511" s="1">
        <f t="shared" si="1043"/>
        <v>0.17635621096976528</v>
      </c>
      <c r="P3511" s="1">
        <f t="shared" si="1045"/>
        <v>1.1997499118923285</v>
      </c>
      <c r="Q3511">
        <f t="shared" si="1030"/>
        <v>6.3815133644816378</v>
      </c>
      <c r="R3511">
        <f t="shared" si="1031"/>
        <v>12.531785283659497</v>
      </c>
      <c r="S3511">
        <f t="shared" si="1032"/>
        <v>1.6402860318926045</v>
      </c>
      <c r="T3511">
        <v>0.2432</v>
      </c>
      <c r="U3511" s="1">
        <f t="shared" si="1033"/>
        <v>0.27286933120787343</v>
      </c>
      <c r="V3511" s="1">
        <v>221</v>
      </c>
      <c r="W3511" s="1">
        <f t="shared" si="1034"/>
        <v>20.296109039584959</v>
      </c>
      <c r="X3511" s="1">
        <f t="shared" si="1035"/>
        <v>38.042398563592016</v>
      </c>
      <c r="Y3511" s="1">
        <f t="shared" si="1036"/>
        <v>0.97392231386688111</v>
      </c>
      <c r="Z3511" s="1">
        <f t="shared" si="1044"/>
        <v>0.2279999999999992</v>
      </c>
      <c r="AA3511" s="1">
        <f t="shared" si="1037"/>
        <v>6.0482323033602153E-2</v>
      </c>
      <c r="AB3511" s="1">
        <f t="shared" si="1038"/>
        <v>2.4450442999999997</v>
      </c>
      <c r="AC3511" s="1">
        <f t="shared" si="1039"/>
        <v>2.4682385480542153</v>
      </c>
      <c r="AF3511" s="1">
        <f t="shared" si="1040"/>
        <v>11.191946530809524</v>
      </c>
      <c r="AG3511" s="1">
        <f t="shared" si="1041"/>
        <v>5.0554181501048587</v>
      </c>
      <c r="AH3511" s="1">
        <f t="shared" si="1042"/>
        <v>12.841163568512126</v>
      </c>
      <c r="AI3511">
        <v>5.7</v>
      </c>
      <c r="AJ3511">
        <v>14</v>
      </c>
      <c r="AK3511">
        <v>84</v>
      </c>
      <c r="AL3511">
        <v>15</v>
      </c>
      <c r="AM3511">
        <v>9036</v>
      </c>
      <c r="AN3511">
        <v>9058</v>
      </c>
      <c r="AO3511">
        <v>9009</v>
      </c>
      <c r="AP3511">
        <v>125</v>
      </c>
      <c r="AQ3511">
        <v>2</v>
      </c>
    </row>
    <row r="3512" spans="1:43">
      <c r="A3512" s="27">
        <v>41496</v>
      </c>
      <c r="B3512" s="27"/>
      <c r="C3512">
        <v>23.9</v>
      </c>
      <c r="D3512">
        <v>30.8</v>
      </c>
      <c r="E3512">
        <v>19.3</v>
      </c>
      <c r="F3512">
        <v>40</v>
      </c>
      <c r="G3512">
        <v>16</v>
      </c>
      <c r="H3512">
        <v>12.8</v>
      </c>
      <c r="I3512" s="10">
        <v>935</v>
      </c>
      <c r="J3512">
        <v>2.5</v>
      </c>
      <c r="K3512" s="2">
        <v>10</v>
      </c>
      <c r="L3512" s="1">
        <f t="shared" si="1027"/>
        <v>6.1491376923337242</v>
      </c>
      <c r="M3512" s="1">
        <f t="shared" si="1028"/>
        <v>64</v>
      </c>
      <c r="N3512" s="1">
        <f t="shared" si="1029"/>
        <v>2.9670254049401481</v>
      </c>
      <c r="O3512" s="1">
        <f t="shared" si="1043"/>
        <v>0.17821607467016304</v>
      </c>
      <c r="P3512" s="1">
        <f t="shared" si="1045"/>
        <v>1.0721208275337932</v>
      </c>
      <c r="Q3512">
        <f t="shared" si="1030"/>
        <v>7.7102355316038533</v>
      </c>
      <c r="R3512">
        <f t="shared" si="1031"/>
        <v>12.520982286279256</v>
      </c>
      <c r="S3512">
        <f t="shared" si="1032"/>
        <v>1.6388720269999026</v>
      </c>
      <c r="T3512">
        <v>0.2432</v>
      </c>
      <c r="U3512" s="1">
        <f t="shared" si="1033"/>
        <v>0.26758891732196299</v>
      </c>
      <c r="V3512" s="1">
        <v>222</v>
      </c>
      <c r="W3512" s="1">
        <f t="shared" si="1034"/>
        <v>22.290082134840173</v>
      </c>
      <c r="X3512" s="1">
        <f t="shared" si="1035"/>
        <v>38.032533216255075</v>
      </c>
      <c r="Y3512" s="1">
        <f t="shared" si="1036"/>
        <v>0.97427398306572888</v>
      </c>
      <c r="Z3512" s="1">
        <f t="shared" si="1044"/>
        <v>7.5999999999999734E-2</v>
      </c>
      <c r="AA3512" s="1">
        <f t="shared" si="1037"/>
        <v>6.0494005958780121E-2</v>
      </c>
      <c r="AB3512" s="1">
        <f t="shared" si="1038"/>
        <v>2.4445720999999998</v>
      </c>
      <c r="AC3512" s="1">
        <f t="shared" si="1039"/>
        <v>1.8698776879198602</v>
      </c>
      <c r="AF3512" s="1">
        <f t="shared" si="1040"/>
        <v>12.369953424040588</v>
      </c>
      <c r="AG3512" s="1">
        <f t="shared" si="1041"/>
        <v>5.2522756683352956</v>
      </c>
      <c r="AH3512" s="1">
        <f t="shared" si="1042"/>
        <v>13.643627613337888</v>
      </c>
      <c r="AI3512">
        <v>5.8</v>
      </c>
      <c r="AJ3512">
        <v>15</v>
      </c>
      <c r="AK3512">
        <v>83</v>
      </c>
      <c r="AL3512">
        <v>14</v>
      </c>
      <c r="AM3512">
        <v>9033</v>
      </c>
      <c r="AN3512">
        <v>9047</v>
      </c>
      <c r="AO3512">
        <v>9015</v>
      </c>
      <c r="AP3512">
        <v>111</v>
      </c>
      <c r="AQ3512">
        <v>0</v>
      </c>
    </row>
    <row r="3513" spans="1:43">
      <c r="A3513" s="27">
        <v>41497</v>
      </c>
      <c r="B3513" s="27"/>
      <c r="C3513">
        <v>23.6</v>
      </c>
      <c r="D3513">
        <v>29.6</v>
      </c>
      <c r="E3513">
        <v>19.899999999999999</v>
      </c>
      <c r="F3513">
        <v>42</v>
      </c>
      <c r="G3513">
        <v>23</v>
      </c>
      <c r="H3513">
        <v>11.8</v>
      </c>
      <c r="I3513" s="10">
        <v>935</v>
      </c>
      <c r="J3513">
        <v>2.9</v>
      </c>
      <c r="K3513" s="2">
        <v>10</v>
      </c>
      <c r="L3513" s="1">
        <f t="shared" si="1027"/>
        <v>6.1202889730013199</v>
      </c>
      <c r="M3513" s="1">
        <f t="shared" si="1028"/>
        <v>61</v>
      </c>
      <c r="N3513" s="1">
        <f t="shared" si="1029"/>
        <v>2.9139768389124927</v>
      </c>
      <c r="O3513" s="1">
        <f t="shared" si="1043"/>
        <v>0.17543243500016223</v>
      </c>
      <c r="P3513" s="1">
        <f t="shared" si="1045"/>
        <v>1.1860295734488933</v>
      </c>
      <c r="Q3513">
        <f t="shared" si="1030"/>
        <v>6.864362365998586</v>
      </c>
      <c r="R3513">
        <f t="shared" si="1031"/>
        <v>12.510050331674273</v>
      </c>
      <c r="S3513">
        <f t="shared" si="1032"/>
        <v>1.637441142889303</v>
      </c>
      <c r="T3513">
        <v>0.2432</v>
      </c>
      <c r="U3513" s="1">
        <f t="shared" si="1033"/>
        <v>0.26222934188237706</v>
      </c>
      <c r="V3513" s="1">
        <v>223</v>
      </c>
      <c r="W3513" s="1">
        <f t="shared" si="1034"/>
        <v>21.126614912708259</v>
      </c>
      <c r="X3513" s="1">
        <f t="shared" si="1035"/>
        <v>38.021578727425258</v>
      </c>
      <c r="Y3513" s="1">
        <f t="shared" si="1036"/>
        <v>0.97463326286179708</v>
      </c>
      <c r="Z3513" s="1">
        <f t="shared" si="1044"/>
        <v>-0.11399999999999892</v>
      </c>
      <c r="AA3513" s="1">
        <f t="shared" si="1037"/>
        <v>6.0476483263051405E-2</v>
      </c>
      <c r="AB3513" s="1">
        <f t="shared" si="1038"/>
        <v>2.4452803999999997</v>
      </c>
      <c r="AC3513" s="1">
        <f t="shared" si="1039"/>
        <v>2.1690581179870376</v>
      </c>
      <c r="AF3513" s="1">
        <f t="shared" si="1040"/>
        <v>11.2757175858473</v>
      </c>
      <c r="AG3513" s="1">
        <f t="shared" si="1041"/>
        <v>5.1535909859990952</v>
      </c>
      <c r="AH3513" s="1">
        <f t="shared" si="1042"/>
        <v>13.47043965678764</v>
      </c>
      <c r="AI3513">
        <v>7.9</v>
      </c>
      <c r="AJ3513">
        <v>15</v>
      </c>
      <c r="AK3513">
        <v>138</v>
      </c>
      <c r="AL3513">
        <v>14</v>
      </c>
      <c r="AM3513">
        <v>9023</v>
      </c>
      <c r="AN3513">
        <v>9053</v>
      </c>
      <c r="AO3513">
        <v>8995</v>
      </c>
      <c r="AP3513">
        <v>121</v>
      </c>
      <c r="AQ3513">
        <v>0</v>
      </c>
    </row>
    <row r="3514" spans="1:43">
      <c r="A3514" s="27">
        <v>41498</v>
      </c>
      <c r="B3514" s="27"/>
      <c r="C3514">
        <v>22.4</v>
      </c>
      <c r="D3514">
        <v>26.2</v>
      </c>
      <c r="E3514">
        <v>18.5</v>
      </c>
      <c r="F3514">
        <v>54</v>
      </c>
      <c r="G3514">
        <v>39</v>
      </c>
      <c r="H3514">
        <v>12.6</v>
      </c>
      <c r="I3514" s="10">
        <v>935</v>
      </c>
      <c r="J3514">
        <v>2.4</v>
      </c>
      <c r="K3514" s="2">
        <v>10</v>
      </c>
      <c r="L3514" s="1">
        <f t="shared" si="1027"/>
        <v>5.749273485450761</v>
      </c>
      <c r="M3514" s="1">
        <f t="shared" si="1028"/>
        <v>69</v>
      </c>
      <c r="N3514" s="1">
        <f t="shared" si="1029"/>
        <v>2.7099694655976552</v>
      </c>
      <c r="O3514" s="1">
        <f t="shared" si="1043"/>
        <v>0.16466164596511262</v>
      </c>
      <c r="P3514" s="1">
        <f t="shared" si="1045"/>
        <v>1.3985013330690217</v>
      </c>
      <c r="Q3514">
        <f t="shared" si="1030"/>
        <v>6.5580691163931437</v>
      </c>
      <c r="R3514">
        <f t="shared" si="1031"/>
        <v>12.49899329603355</v>
      </c>
      <c r="S3514">
        <f t="shared" si="1032"/>
        <v>1.6359938869153863</v>
      </c>
      <c r="T3514">
        <v>0.2432</v>
      </c>
      <c r="U3514" s="1">
        <f t="shared" si="1033"/>
        <v>0.25679219042682405</v>
      </c>
      <c r="V3514" s="1">
        <v>224</v>
      </c>
      <c r="W3514" s="1">
        <f t="shared" si="1034"/>
        <v>22.068738808364948</v>
      </c>
      <c r="X3514" s="1">
        <f t="shared" si="1035"/>
        <v>38.009491790499496</v>
      </c>
      <c r="Y3514" s="1">
        <f t="shared" si="1036"/>
        <v>0.97500004696837128</v>
      </c>
      <c r="Z3514" s="1">
        <f t="shared" si="1044"/>
        <v>-0.45600000000000107</v>
      </c>
      <c r="AA3514" s="1">
        <f t="shared" si="1037"/>
        <v>6.0406493875148452E-2</v>
      </c>
      <c r="AB3514" s="1">
        <f t="shared" si="1038"/>
        <v>2.4481136000000001</v>
      </c>
      <c r="AC3514" s="1">
        <f t="shared" si="1039"/>
        <v>1.7950825804030659</v>
      </c>
      <c r="AF3514" s="1">
        <f t="shared" si="1040"/>
        <v>9.7519466013623308</v>
      </c>
      <c r="AG3514" s="1">
        <f t="shared" si="1041"/>
        <v>5.4867835409798511</v>
      </c>
      <c r="AH3514" s="1">
        <f t="shared" si="1042"/>
        <v>14.718492024452788</v>
      </c>
      <c r="AI3514">
        <v>5</v>
      </c>
      <c r="AJ3514">
        <v>15</v>
      </c>
      <c r="AK3514">
        <v>88</v>
      </c>
      <c r="AL3514">
        <v>15</v>
      </c>
      <c r="AM3514">
        <v>9048</v>
      </c>
      <c r="AN3514">
        <v>9071</v>
      </c>
      <c r="AO3514">
        <v>9026</v>
      </c>
      <c r="AP3514">
        <v>141</v>
      </c>
      <c r="AQ3514">
        <v>1</v>
      </c>
    </row>
    <row r="3515" spans="1:43">
      <c r="A3515" s="27">
        <v>41499</v>
      </c>
      <c r="B3515" s="27"/>
      <c r="C3515">
        <v>20.5</v>
      </c>
      <c r="D3515">
        <v>24.3</v>
      </c>
      <c r="E3515">
        <v>17.7</v>
      </c>
      <c r="F3515">
        <v>63</v>
      </c>
      <c r="G3515">
        <v>40</v>
      </c>
      <c r="H3515">
        <v>1.9</v>
      </c>
      <c r="I3515" s="10">
        <v>935</v>
      </c>
      <c r="J3515">
        <v>1.7</v>
      </c>
      <c r="K3515" s="2">
        <v>10</v>
      </c>
      <c r="L3515" s="1">
        <f t="shared" si="1027"/>
        <v>3.20196146449064</v>
      </c>
      <c r="M3515" s="1">
        <f t="shared" si="1028"/>
        <v>86</v>
      </c>
      <c r="N3515" s="1">
        <f t="shared" si="1029"/>
        <v>2.4124309468917491</v>
      </c>
      <c r="O3515" s="1">
        <f t="shared" si="1043"/>
        <v>0.14875138533251139</v>
      </c>
      <c r="P3515" s="1">
        <f t="shared" si="1045"/>
        <v>1.4790102452766076</v>
      </c>
      <c r="Q3515">
        <f t="shared" si="1030"/>
        <v>1.4734086588161805</v>
      </c>
      <c r="R3515">
        <f t="shared" si="1031"/>
        <v>12.487815022755276</v>
      </c>
      <c r="S3515">
        <f t="shared" si="1032"/>
        <v>1.634530762140743</v>
      </c>
      <c r="T3515">
        <v>0.2432</v>
      </c>
      <c r="U3515" s="1">
        <f t="shared" si="1033"/>
        <v>0.25127907144253597</v>
      </c>
      <c r="V3515" s="1">
        <v>225</v>
      </c>
      <c r="W3515" s="1">
        <f t="shared" si="1034"/>
        <v>9.5399831897518368</v>
      </c>
      <c r="X3515" s="1">
        <f t="shared" si="1035"/>
        <v>37.996229673700249</v>
      </c>
      <c r="Y3515" s="1">
        <f t="shared" si="1036"/>
        <v>0.97537422687871655</v>
      </c>
      <c r="Z3515" s="1">
        <f t="shared" si="1044"/>
        <v>-0.72199999999999942</v>
      </c>
      <c r="AA3515" s="1">
        <f t="shared" si="1037"/>
        <v>6.029600804536886E-2</v>
      </c>
      <c r="AB3515" s="1">
        <f t="shared" si="1038"/>
        <v>2.4525994999999998</v>
      </c>
      <c r="AC3515" s="1">
        <f t="shared" si="1039"/>
        <v>1.2715168277855049</v>
      </c>
      <c r="AF3515" s="1">
        <f t="shared" si="1040"/>
        <v>8.5988244353014842</v>
      </c>
      <c r="AG3515" s="1">
        <f t="shared" si="1041"/>
        <v>3.2917400394404042</v>
      </c>
      <c r="AH3515" s="1">
        <f t="shared" si="1042"/>
        <v>7.8796195229594463</v>
      </c>
      <c r="AI3515">
        <v>4.5999999999999996</v>
      </c>
      <c r="AJ3515">
        <v>15</v>
      </c>
      <c r="AK3515">
        <v>79</v>
      </c>
      <c r="AL3515">
        <v>15</v>
      </c>
      <c r="AM3515">
        <v>9041</v>
      </c>
      <c r="AN3515">
        <v>9051</v>
      </c>
      <c r="AO3515">
        <v>9027</v>
      </c>
      <c r="AP3515">
        <v>151</v>
      </c>
      <c r="AQ3515">
        <v>4</v>
      </c>
    </row>
    <row r="3516" spans="1:43">
      <c r="A3516" s="27">
        <v>41500</v>
      </c>
      <c r="B3516" s="27"/>
      <c r="C3516">
        <v>20.3</v>
      </c>
      <c r="D3516">
        <v>23.8</v>
      </c>
      <c r="E3516">
        <v>18</v>
      </c>
      <c r="F3516">
        <v>68</v>
      </c>
      <c r="G3516">
        <v>44</v>
      </c>
      <c r="H3516">
        <v>3.8</v>
      </c>
      <c r="I3516" s="10">
        <v>935</v>
      </c>
      <c r="J3516">
        <v>1.5</v>
      </c>
      <c r="K3516" s="2">
        <v>10</v>
      </c>
      <c r="L3516" s="1">
        <f t="shared" si="1027"/>
        <v>3.2103653291256302</v>
      </c>
      <c r="M3516" s="1">
        <f t="shared" si="1028"/>
        <v>92</v>
      </c>
      <c r="N3516" s="1">
        <f t="shared" si="1029"/>
        <v>2.382839317414553</v>
      </c>
      <c r="O3516" s="1">
        <f t="shared" si="1043"/>
        <v>0.14715499020408218</v>
      </c>
      <c r="P3516" s="1">
        <f t="shared" si="1045"/>
        <v>1.598580847381835</v>
      </c>
      <c r="Q3516">
        <f t="shared" si="1030"/>
        <v>2.2305744144594861</v>
      </c>
      <c r="R3516">
        <f t="shared" si="1031"/>
        <v>12.476519320401897</v>
      </c>
      <c r="S3516">
        <f t="shared" si="1032"/>
        <v>1.6330522670683112</v>
      </c>
      <c r="T3516">
        <v>0.2432</v>
      </c>
      <c r="U3516" s="1">
        <f t="shared" si="1033"/>
        <v>0.24569161589042357</v>
      </c>
      <c r="V3516" s="1">
        <v>226</v>
      </c>
      <c r="W3516" s="1">
        <f t="shared" si="1034"/>
        <v>11.765237151630879</v>
      </c>
      <c r="X3516" s="1">
        <f t="shared" si="1035"/>
        <v>37.981750290998463</v>
      </c>
      <c r="Y3516" s="1">
        <f t="shared" si="1036"/>
        <v>0.97575569189817701</v>
      </c>
      <c r="Z3516" s="1">
        <f t="shared" si="1044"/>
        <v>-7.5999999999999734E-2</v>
      </c>
      <c r="AA3516" s="1">
        <f t="shared" si="1037"/>
        <v>6.0284401464526148E-2</v>
      </c>
      <c r="AB3516" s="1">
        <f t="shared" si="1038"/>
        <v>2.4530716999999997</v>
      </c>
      <c r="AC3516" s="1">
        <f t="shared" si="1039"/>
        <v>1.1219266127519161</v>
      </c>
      <c r="AF3516" s="1">
        <f t="shared" si="1040"/>
        <v>8.0157060537480973</v>
      </c>
      <c r="AG3516" s="1">
        <f t="shared" si="1041"/>
        <v>3.7114175310425321</v>
      </c>
      <c r="AH3516" s="1">
        <f t="shared" si="1042"/>
        <v>8.5902864526096074</v>
      </c>
      <c r="AI3516">
        <v>3.1</v>
      </c>
      <c r="AJ3516">
        <v>15</v>
      </c>
      <c r="AK3516">
        <v>54</v>
      </c>
      <c r="AL3516">
        <v>15</v>
      </c>
      <c r="AM3516">
        <v>9059</v>
      </c>
      <c r="AN3516">
        <v>9063</v>
      </c>
      <c r="AO3516">
        <v>9043</v>
      </c>
      <c r="AP3516">
        <v>158</v>
      </c>
      <c r="AQ3516">
        <v>1</v>
      </c>
    </row>
    <row r="3517" spans="1:43">
      <c r="A3517" s="27">
        <v>41501</v>
      </c>
      <c r="B3517" s="27"/>
      <c r="C3517">
        <v>20.5</v>
      </c>
      <c r="D3517">
        <v>25.2</v>
      </c>
      <c r="E3517">
        <v>14.9</v>
      </c>
      <c r="F3517">
        <v>53</v>
      </c>
      <c r="G3517">
        <v>27</v>
      </c>
      <c r="H3517">
        <v>12.1</v>
      </c>
      <c r="I3517" s="10">
        <v>935</v>
      </c>
      <c r="J3517">
        <v>2.1</v>
      </c>
      <c r="K3517" s="2">
        <v>10</v>
      </c>
      <c r="L3517" s="1">
        <f t="shared" si="1027"/>
        <v>5.254353791953525</v>
      </c>
      <c r="M3517" s="1">
        <f t="shared" si="1028"/>
        <v>79</v>
      </c>
      <c r="N3517" s="1">
        <f t="shared" si="1029"/>
        <v>2.4124309468917491</v>
      </c>
      <c r="O3517" s="1">
        <f t="shared" si="1043"/>
        <v>0.14875138533251139</v>
      </c>
      <c r="P3517" s="1">
        <f t="shared" si="1045"/>
        <v>1.1024192350884781</v>
      </c>
      <c r="Q3517">
        <f t="shared" si="1030"/>
        <v>6.8035284415886794</v>
      </c>
      <c r="R3517">
        <f t="shared" si="1031"/>
        <v>12.465109960857554</v>
      </c>
      <c r="S3517">
        <f t="shared" si="1032"/>
        <v>1.6315588954002034</v>
      </c>
      <c r="T3517">
        <v>0.2432</v>
      </c>
      <c r="U3517" s="1">
        <f t="shared" si="1033"/>
        <v>0.24003147672258607</v>
      </c>
      <c r="V3517" s="1">
        <v>227</v>
      </c>
      <c r="W3517" s="1">
        <f t="shared" si="1034"/>
        <v>21.497234575715563</v>
      </c>
      <c r="X3517" s="1">
        <f t="shared" si="1035"/>
        <v>37.966012272775721</v>
      </c>
      <c r="Y3517" s="1">
        <f t="shared" si="1036"/>
        <v>0.97614432917692362</v>
      </c>
      <c r="Z3517" s="1">
        <f t="shared" si="1044"/>
        <v>7.5999999999999734E-2</v>
      </c>
      <c r="AA3517" s="1">
        <f t="shared" si="1037"/>
        <v>6.029600804536886E-2</v>
      </c>
      <c r="AB3517" s="1">
        <f t="shared" si="1038"/>
        <v>2.4525994999999998</v>
      </c>
      <c r="AC3517" s="1">
        <f t="shared" si="1039"/>
        <v>1.5706972578526825</v>
      </c>
      <c r="AF3517" s="1">
        <f t="shared" si="1040"/>
        <v>10.733471466860017</v>
      </c>
      <c r="AG3517" s="1">
        <f t="shared" si="1041"/>
        <v>5.2069810727626686</v>
      </c>
      <c r="AH3517" s="1">
        <f t="shared" si="1042"/>
        <v>13.105875387403431</v>
      </c>
      <c r="AI3517">
        <v>7</v>
      </c>
      <c r="AJ3517">
        <v>15</v>
      </c>
      <c r="AK3517">
        <v>99</v>
      </c>
      <c r="AL3517">
        <v>14</v>
      </c>
      <c r="AM3517">
        <v>9097</v>
      </c>
      <c r="AN3517">
        <v>9112</v>
      </c>
      <c r="AO3517">
        <v>9057</v>
      </c>
      <c r="AP3517">
        <v>120</v>
      </c>
      <c r="AQ3517">
        <v>2</v>
      </c>
    </row>
    <row r="3518" spans="1:43">
      <c r="A3518" s="27">
        <v>41502</v>
      </c>
      <c r="B3518" s="27"/>
      <c r="C3518">
        <v>20.5</v>
      </c>
      <c r="D3518">
        <v>24.9</v>
      </c>
      <c r="E3518">
        <v>16.8</v>
      </c>
      <c r="F3518">
        <v>46</v>
      </c>
      <c r="G3518">
        <v>34</v>
      </c>
      <c r="H3518">
        <v>11.4</v>
      </c>
      <c r="I3518" s="10">
        <v>935</v>
      </c>
      <c r="J3518">
        <v>2.9</v>
      </c>
      <c r="K3518" s="2">
        <v>10</v>
      </c>
      <c r="L3518" s="1">
        <f t="shared" si="1027"/>
        <v>5.4740355917986534</v>
      </c>
      <c r="M3518" s="1">
        <f t="shared" si="1028"/>
        <v>58</v>
      </c>
      <c r="N3518" s="1">
        <f t="shared" si="1029"/>
        <v>2.4124309468917491</v>
      </c>
      <c r="O3518" s="1">
        <f t="shared" si="1043"/>
        <v>0.14875138533251139</v>
      </c>
      <c r="P3518" s="1">
        <f t="shared" si="1045"/>
        <v>1.0905384252664958</v>
      </c>
      <c r="Q3518">
        <f t="shared" si="1030"/>
        <v>6.5486544807229414</v>
      </c>
      <c r="R3518">
        <f t="shared" si="1031"/>
        <v>12.453590677685909</v>
      </c>
      <c r="S3518">
        <f t="shared" si="1032"/>
        <v>1.6300511358227632</v>
      </c>
      <c r="T3518">
        <v>0.2432</v>
      </c>
      <c r="U3518" s="1">
        <f t="shared" si="1033"/>
        <v>0.23430032839331341</v>
      </c>
      <c r="V3518" s="1">
        <v>228</v>
      </c>
      <c r="W3518" s="1">
        <f t="shared" si="1034"/>
        <v>20.679477183190947</v>
      </c>
      <c r="X3518" s="1">
        <f t="shared" si="1035"/>
        <v>37.948975036119172</v>
      </c>
      <c r="Y3518" s="1">
        <f t="shared" si="1036"/>
        <v>0.97654002374333837</v>
      </c>
      <c r="Z3518" s="1">
        <f t="shared" si="1044"/>
        <v>0</v>
      </c>
      <c r="AA3518" s="1">
        <f t="shared" si="1037"/>
        <v>6.029600804536886E-2</v>
      </c>
      <c r="AB3518" s="1">
        <f t="shared" si="1038"/>
        <v>2.4525994999999998</v>
      </c>
      <c r="AC3518" s="1">
        <f t="shared" si="1039"/>
        <v>2.1690581179870376</v>
      </c>
      <c r="AF3518" s="1">
        <f t="shared" si="1040"/>
        <v>9.51413194272879</v>
      </c>
      <c r="AG3518" s="1">
        <f t="shared" si="1041"/>
        <v>5.0443077610132532</v>
      </c>
      <c r="AH3518" s="1">
        <f t="shared" si="1042"/>
        <v>12.669347691131353</v>
      </c>
      <c r="AI3518">
        <v>4.3</v>
      </c>
      <c r="AJ3518">
        <v>14</v>
      </c>
      <c r="AK3518">
        <v>73</v>
      </c>
      <c r="AL3518">
        <v>1</v>
      </c>
      <c r="AM3518">
        <v>9094</v>
      </c>
      <c r="AN3518">
        <v>9108</v>
      </c>
      <c r="AO3518">
        <v>9075</v>
      </c>
      <c r="AP3518">
        <v>108</v>
      </c>
      <c r="AQ3518">
        <v>0</v>
      </c>
    </row>
    <row r="3519" spans="1:43">
      <c r="A3519" s="27">
        <v>41503</v>
      </c>
      <c r="B3519" s="27"/>
      <c r="C3519">
        <v>19.399999999999999</v>
      </c>
      <c r="D3519">
        <v>24.3</v>
      </c>
      <c r="E3519">
        <v>16.3</v>
      </c>
      <c r="F3519">
        <v>52</v>
      </c>
      <c r="G3519">
        <v>38</v>
      </c>
      <c r="H3519">
        <v>11.8</v>
      </c>
      <c r="I3519" s="10">
        <v>935</v>
      </c>
      <c r="J3519">
        <v>2</v>
      </c>
      <c r="K3519" s="2">
        <v>10</v>
      </c>
      <c r="L3519" s="1">
        <f t="shared" si="1027"/>
        <v>5.0115047930837413</v>
      </c>
      <c r="M3519" s="1">
        <f t="shared" si="1028"/>
        <v>66</v>
      </c>
      <c r="N3519" s="1">
        <f t="shared" si="1029"/>
        <v>2.2535686677843989</v>
      </c>
      <c r="O3519" s="1">
        <f t="shared" si="1043"/>
        <v>0.14014932570007277</v>
      </c>
      <c r="P3519" s="1">
        <f t="shared" si="1045"/>
        <v>1.1892523807783602</v>
      </c>
      <c r="Q3519">
        <f t="shared" si="1030"/>
        <v>6.4844951236235921</v>
      </c>
      <c r="R3519">
        <f t="shared" si="1031"/>
        <v>12.441965164685815</v>
      </c>
      <c r="S3519">
        <f t="shared" si="1032"/>
        <v>1.6285294718175152</v>
      </c>
      <c r="T3519">
        <v>0.2432</v>
      </c>
      <c r="U3519" s="1">
        <f t="shared" si="1033"/>
        <v>0.2284998663637279</v>
      </c>
      <c r="V3519" s="1">
        <v>229</v>
      </c>
      <c r="W3519" s="1">
        <f t="shared" si="1034"/>
        <v>21.151438789301345</v>
      </c>
      <c r="X3519" s="1">
        <f t="shared" si="1035"/>
        <v>37.930598854641424</v>
      </c>
      <c r="Y3519" s="1">
        <f t="shared" si="1036"/>
        <v>0.97694265853802653</v>
      </c>
      <c r="Z3519" s="1">
        <f t="shared" si="1044"/>
        <v>-0.41800000000000054</v>
      </c>
      <c r="AA3519" s="1">
        <f t="shared" si="1037"/>
        <v>6.0232227099071264E-2</v>
      </c>
      <c r="AB3519" s="1">
        <f t="shared" si="1038"/>
        <v>2.4551965999999998</v>
      </c>
      <c r="AC3519" s="1">
        <f t="shared" si="1039"/>
        <v>1.4959021503358882</v>
      </c>
      <c r="AF3519" s="1">
        <f t="shared" si="1040"/>
        <v>9.1792134493671078</v>
      </c>
      <c r="AG3519" s="1">
        <f t="shared" si="1041"/>
        <v>5.1739467193808704</v>
      </c>
      <c r="AH3519" s="1">
        <f t="shared" si="1042"/>
        <v>13.29375016476798</v>
      </c>
      <c r="AI3519">
        <v>5.4</v>
      </c>
      <c r="AJ3519">
        <v>15</v>
      </c>
      <c r="AK3519">
        <v>93</v>
      </c>
      <c r="AL3519">
        <v>3</v>
      </c>
      <c r="AM3519">
        <v>9078</v>
      </c>
      <c r="AN3519">
        <v>9105</v>
      </c>
      <c r="AO3519">
        <v>9057</v>
      </c>
      <c r="AP3519">
        <v>116</v>
      </c>
      <c r="AQ3519">
        <v>3</v>
      </c>
    </row>
    <row r="3520" spans="1:43">
      <c r="A3520" s="27">
        <v>41504</v>
      </c>
      <c r="B3520" s="27"/>
      <c r="C3520">
        <v>17.7</v>
      </c>
      <c r="D3520">
        <v>22.1</v>
      </c>
      <c r="E3520">
        <v>13.7</v>
      </c>
      <c r="F3520">
        <v>69</v>
      </c>
      <c r="G3520">
        <v>44</v>
      </c>
      <c r="H3520">
        <v>9.1</v>
      </c>
      <c r="I3520" s="10">
        <v>935</v>
      </c>
      <c r="J3520">
        <v>2.4</v>
      </c>
      <c r="K3520" s="2">
        <v>10</v>
      </c>
      <c r="L3520" s="1">
        <f t="shared" si="1027"/>
        <v>4.2623904365223702</v>
      </c>
      <c r="M3520" s="1">
        <f t="shared" si="1028"/>
        <v>94</v>
      </c>
      <c r="N3520" s="1">
        <f t="shared" si="1029"/>
        <v>2.0260394077720378</v>
      </c>
      <c r="O3520" s="1">
        <f t="shared" si="1043"/>
        <v>0.12768488263052383</v>
      </c>
      <c r="P3520" s="1">
        <f t="shared" si="1045"/>
        <v>1.3224938121134941</v>
      </c>
      <c r="Q3520">
        <f t="shared" si="1030"/>
        <v>4.7724269236535646</v>
      </c>
      <c r="R3520">
        <f t="shared" si="1031"/>
        <v>12.430237074641866</v>
      </c>
      <c r="S3520">
        <f t="shared" si="1032"/>
        <v>1.6269943814976264</v>
      </c>
      <c r="T3520">
        <v>0.2432</v>
      </c>
      <c r="U3520" s="1">
        <f t="shared" si="1033"/>
        <v>0.22263180660021145</v>
      </c>
      <c r="V3520" s="1">
        <v>230</v>
      </c>
      <c r="W3520" s="1">
        <f t="shared" si="1034"/>
        <v>17.983124212847134</v>
      </c>
      <c r="X3520" s="1">
        <f t="shared" si="1035"/>
        <v>37.910844927717129</v>
      </c>
      <c r="Y3520" s="1">
        <f t="shared" si="1036"/>
        <v>0.97735211444844705</v>
      </c>
      <c r="Z3520" s="1">
        <f t="shared" si="1044"/>
        <v>-0.64599999999999969</v>
      </c>
      <c r="AA3520" s="1">
        <f t="shared" si="1037"/>
        <v>6.0133921521094647E-2</v>
      </c>
      <c r="AB3520" s="1">
        <f t="shared" si="1038"/>
        <v>2.4592103000000001</v>
      </c>
      <c r="AC3520" s="1">
        <f t="shared" si="1039"/>
        <v>1.7950825804030659</v>
      </c>
      <c r="AF3520" s="1">
        <f t="shared" si="1040"/>
        <v>8.9713808969052131</v>
      </c>
      <c r="AG3520" s="1">
        <f t="shared" si="1041"/>
        <v>4.7139915165769413</v>
      </c>
      <c r="AH3520" s="1">
        <f t="shared" si="1042"/>
        <v>11.869452457179252</v>
      </c>
      <c r="AI3520">
        <v>5.7</v>
      </c>
      <c r="AJ3520">
        <v>14</v>
      </c>
      <c r="AK3520">
        <v>86</v>
      </c>
      <c r="AL3520">
        <v>14</v>
      </c>
      <c r="AM3520">
        <v>9087</v>
      </c>
      <c r="AN3520">
        <v>9105</v>
      </c>
      <c r="AO3520">
        <v>9061</v>
      </c>
      <c r="AP3520">
        <v>136</v>
      </c>
      <c r="AQ3520">
        <v>18</v>
      </c>
    </row>
    <row r="3521" spans="1:43">
      <c r="A3521" s="27">
        <v>41505</v>
      </c>
      <c r="B3521" s="27"/>
      <c r="C3521">
        <v>19.600000000000001</v>
      </c>
      <c r="D3521">
        <v>26.1</v>
      </c>
      <c r="E3521">
        <v>14.2</v>
      </c>
      <c r="F3521">
        <v>50</v>
      </c>
      <c r="G3521">
        <v>21</v>
      </c>
      <c r="H3521">
        <v>12.8</v>
      </c>
      <c r="I3521" s="10">
        <v>935</v>
      </c>
      <c r="J3521">
        <v>1.8</v>
      </c>
      <c r="K3521" s="2">
        <v>10</v>
      </c>
      <c r="L3521" s="1">
        <f t="shared" si="1027"/>
        <v>4.9598570535814259</v>
      </c>
      <c r="M3521" s="1">
        <f t="shared" si="1028"/>
        <v>79</v>
      </c>
      <c r="N3521" s="1">
        <f t="shared" si="1029"/>
        <v>2.2817526641982302</v>
      </c>
      <c r="O3521" s="1">
        <f t="shared" si="1043"/>
        <v>0.14168122781846715</v>
      </c>
      <c r="P3521" s="1">
        <f t="shared" si="1045"/>
        <v>0.99505989674901429</v>
      </c>
      <c r="Q3521">
        <f t="shared" si="1030"/>
        <v>7.4688960217133316</v>
      </c>
      <c r="R3521">
        <f t="shared" si="1031"/>
        <v>12.418410018266451</v>
      </c>
      <c r="S3521">
        <f t="shared" si="1032"/>
        <v>1.6254463374694308</v>
      </c>
      <c r="T3521">
        <v>0.2432</v>
      </c>
      <c r="U3521" s="1">
        <f t="shared" si="1033"/>
        <v>0.2166978850667666</v>
      </c>
      <c r="V3521" s="1">
        <v>231</v>
      </c>
      <c r="W3521" s="1">
        <f t="shared" si="1034"/>
        <v>22.329529609913244</v>
      </c>
      <c r="X3521" s="1">
        <f t="shared" si="1035"/>
        <v>37.889675449026264</v>
      </c>
      <c r="Y3521" s="1">
        <f t="shared" si="1036"/>
        <v>0.9777682703441497</v>
      </c>
      <c r="Z3521" s="1">
        <f t="shared" si="1044"/>
        <v>0.72200000000000086</v>
      </c>
      <c r="AA3521" s="1">
        <f t="shared" si="1037"/>
        <v>6.0243813596372625E-2</v>
      </c>
      <c r="AB3521" s="1">
        <f t="shared" si="1038"/>
        <v>2.4547243999999999</v>
      </c>
      <c r="AC3521" s="1">
        <f t="shared" si="1039"/>
        <v>1.3463119353022994</v>
      </c>
      <c r="AF3521" s="1">
        <f t="shared" si="1040"/>
        <v>11.243300136431973</v>
      </c>
      <c r="AG3521" s="1">
        <f t="shared" si="1041"/>
        <v>5.2345231069897746</v>
      </c>
      <c r="AH3521" s="1">
        <f t="shared" si="1042"/>
        <v>12.499715142034395</v>
      </c>
      <c r="AI3521">
        <v>4.0999999999999996</v>
      </c>
      <c r="AJ3521">
        <v>1</v>
      </c>
      <c r="AK3521">
        <v>90</v>
      </c>
      <c r="AL3521">
        <v>15</v>
      </c>
      <c r="AM3521">
        <v>9082</v>
      </c>
      <c r="AN3521">
        <v>9100</v>
      </c>
      <c r="AO3521">
        <v>9064</v>
      </c>
      <c r="AP3521">
        <v>104</v>
      </c>
      <c r="AQ3521">
        <v>0</v>
      </c>
    </row>
    <row r="3522" spans="1:43">
      <c r="A3522" s="27">
        <v>41506</v>
      </c>
      <c r="B3522" s="27"/>
      <c r="C3522">
        <v>20.7</v>
      </c>
      <c r="D3522">
        <v>26.8</v>
      </c>
      <c r="E3522">
        <v>15.7</v>
      </c>
      <c r="F3522">
        <v>36</v>
      </c>
      <c r="G3522">
        <v>21</v>
      </c>
      <c r="H3522">
        <v>12.5</v>
      </c>
      <c r="I3522" s="10">
        <v>935</v>
      </c>
      <c r="J3522">
        <v>2.5</v>
      </c>
      <c r="K3522" s="2">
        <v>10</v>
      </c>
      <c r="L3522" s="1">
        <f t="shared" si="1027"/>
        <v>5.6126670476035692</v>
      </c>
      <c r="M3522" s="1">
        <f t="shared" si="1028"/>
        <v>51</v>
      </c>
      <c r="N3522" s="1">
        <f t="shared" si="1029"/>
        <v>2.442343329212338</v>
      </c>
      <c r="O3522" s="1">
        <f t="shared" si="1043"/>
        <v>0.15036240254660418</v>
      </c>
      <c r="P3522" s="1">
        <f t="shared" si="1045"/>
        <v>0.82511328039234022</v>
      </c>
      <c r="Q3522">
        <f t="shared" si="1030"/>
        <v>7.8878193719858141</v>
      </c>
      <c r="R3522">
        <f t="shared" si="1031"/>
        <v>12.406487563329508</v>
      </c>
      <c r="S3522">
        <f t="shared" si="1032"/>
        <v>1.623885806718522</v>
      </c>
      <c r="T3522">
        <v>0.2432</v>
      </c>
      <c r="U3522" s="1">
        <f t="shared" si="1033"/>
        <v>0.2106998572114612</v>
      </c>
      <c r="V3522" s="1">
        <v>232</v>
      </c>
      <c r="W3522" s="1">
        <f t="shared" si="1034"/>
        <v>21.978109600414097</v>
      </c>
      <c r="X3522" s="1">
        <f t="shared" si="1035"/>
        <v>37.86705367429456</v>
      </c>
      <c r="Y3522" s="1">
        <f t="shared" si="1036"/>
        <v>0.97819100311260965</v>
      </c>
      <c r="Z3522" s="1">
        <f t="shared" si="1044"/>
        <v>0.41799999999999921</v>
      </c>
      <c r="AA3522" s="1">
        <f t="shared" si="1037"/>
        <v>6.0307619096311861E-2</v>
      </c>
      <c r="AB3522" s="1">
        <f t="shared" si="1038"/>
        <v>2.4521272999999999</v>
      </c>
      <c r="AC3522" s="1">
        <f t="shared" si="1039"/>
        <v>1.8698776879198602</v>
      </c>
      <c r="AF3522" s="1">
        <f t="shared" si="1040"/>
        <v>11.171502065689006</v>
      </c>
      <c r="AG3522" s="1">
        <f t="shared" si="1041"/>
        <v>5.0371938760157731</v>
      </c>
      <c r="AH3522" s="1">
        <f t="shared" si="1042"/>
        <v>12.295560482199635</v>
      </c>
      <c r="AI3522">
        <v>4.5</v>
      </c>
      <c r="AJ3522">
        <v>1</v>
      </c>
      <c r="AK3522">
        <v>76</v>
      </c>
      <c r="AL3522">
        <v>2</v>
      </c>
      <c r="AM3522">
        <v>9063</v>
      </c>
      <c r="AN3522">
        <v>9076</v>
      </c>
      <c r="AO3522">
        <v>9050</v>
      </c>
      <c r="AP3522">
        <v>85</v>
      </c>
      <c r="AQ3522">
        <v>0</v>
      </c>
    </row>
    <row r="3523" spans="1:43">
      <c r="A3523" s="27">
        <v>41507</v>
      </c>
      <c r="B3523" s="27"/>
      <c r="C3523">
        <v>23.3</v>
      </c>
      <c r="D3523">
        <v>28.8</v>
      </c>
      <c r="E3523">
        <v>18.899999999999999</v>
      </c>
      <c r="F3523">
        <v>31</v>
      </c>
      <c r="G3523">
        <v>17</v>
      </c>
      <c r="H3523">
        <v>9.6999999999999993</v>
      </c>
      <c r="I3523" s="10">
        <v>935</v>
      </c>
      <c r="J3523">
        <v>1.1000000000000001</v>
      </c>
      <c r="K3523" s="2">
        <v>10</v>
      </c>
      <c r="L3523" s="1">
        <f t="shared" si="1027"/>
        <v>4.3792984423512049</v>
      </c>
      <c r="M3523" s="1">
        <f t="shared" si="1028"/>
        <v>45</v>
      </c>
      <c r="N3523" s="1">
        <f t="shared" si="1029"/>
        <v>2.8617578753097068</v>
      </c>
      <c r="O3523" s="1">
        <f t="shared" si="1043"/>
        <v>0.17268555787222203</v>
      </c>
      <c r="P3523" s="1">
        <f t="shared" si="1045"/>
        <v>0.82817557640987172</v>
      </c>
      <c r="Q3523">
        <f t="shared" si="1030"/>
        <v>6.5172243606651481</v>
      </c>
      <c r="R3523">
        <f t="shared" si="1031"/>
        <v>12.394473233971889</v>
      </c>
      <c r="S3523">
        <f t="shared" si="1032"/>
        <v>1.6223132505198807</v>
      </c>
      <c r="T3523">
        <v>0.2432</v>
      </c>
      <c r="U3523" s="1">
        <f t="shared" si="1033"/>
        <v>0.20463949744711071</v>
      </c>
      <c r="V3523" s="1">
        <v>233</v>
      </c>
      <c r="W3523" s="1">
        <f t="shared" si="1034"/>
        <v>18.686983791068123</v>
      </c>
      <c r="X3523" s="1">
        <f t="shared" si="1035"/>
        <v>37.842943988120325</v>
      </c>
      <c r="Y3523" s="1">
        <f t="shared" si="1036"/>
        <v>0.97862018769564751</v>
      </c>
      <c r="Z3523" s="1">
        <f t="shared" si="1044"/>
        <v>0.98800000000000054</v>
      </c>
      <c r="AA3523" s="1">
        <f t="shared" si="1037"/>
        <v>6.0458970715632346E-2</v>
      </c>
      <c r="AB3523" s="1">
        <f t="shared" si="1038"/>
        <v>2.4459887</v>
      </c>
      <c r="AC3523" s="1">
        <f t="shared" si="1039"/>
        <v>0.82274618268473854</v>
      </c>
      <c r="AF3523" s="1">
        <f t="shared" si="1040"/>
        <v>11.25569121079247</v>
      </c>
      <c r="AG3523" s="1">
        <f t="shared" si="1041"/>
        <v>4.5419604753864595</v>
      </c>
      <c r="AH3523" s="1">
        <f t="shared" si="1042"/>
        <v>10.435457160109451</v>
      </c>
      <c r="AI3523">
        <v>4.8</v>
      </c>
      <c r="AJ3523">
        <v>15</v>
      </c>
      <c r="AK3523">
        <v>86</v>
      </c>
      <c r="AL3523">
        <v>14</v>
      </c>
      <c r="AM3523">
        <v>9059</v>
      </c>
      <c r="AN3523">
        <v>9071</v>
      </c>
      <c r="AO3523">
        <v>9042</v>
      </c>
      <c r="AP3523">
        <v>84</v>
      </c>
      <c r="AQ3523">
        <v>0</v>
      </c>
    </row>
    <row r="3524" spans="1:43">
      <c r="A3524" s="27">
        <v>41508</v>
      </c>
      <c r="B3524" s="27"/>
      <c r="C3524">
        <v>24.2</v>
      </c>
      <c r="D3524">
        <v>28.6</v>
      </c>
      <c r="E3524">
        <v>21.2</v>
      </c>
      <c r="F3524">
        <v>27</v>
      </c>
      <c r="G3524">
        <v>18</v>
      </c>
      <c r="H3524">
        <v>5.8</v>
      </c>
      <c r="I3524" s="10">
        <v>935</v>
      </c>
      <c r="J3524">
        <v>1.4</v>
      </c>
      <c r="K3524" s="2">
        <v>10</v>
      </c>
      <c r="L3524" s="1">
        <f t="shared" ref="L3524:L3587" si="1046">(0.408*O3524*(W3524-Q3524-Z3524)+AA3524*AC3524*(N3524-P3524)*900/(C3524+273))/(O3524+AA3524*(1+0.34*AC3524))</f>
        <v>4.2658154135900839</v>
      </c>
      <c r="M3524" s="1">
        <f t="shared" ref="M3524:M3587" si="1047">F3524*2-G3524</f>
        <v>36</v>
      </c>
      <c r="N3524" s="1">
        <f t="shared" ref="N3524:N3587" si="1048">0.611*EXP(17.27*C3524/(C3524+237.3))</f>
        <v>3.0209146610255595</v>
      </c>
      <c r="O3524" s="1">
        <f t="shared" si="1043"/>
        <v>0.18103686674367608</v>
      </c>
      <c r="P3524" s="1">
        <f t="shared" si="1045"/>
        <v>0.80571462183119735</v>
      </c>
      <c r="Q3524">
        <f t="shared" ref="Q3524:Q3587" si="1049">2.45*(0.9*H3524/R3524+0.1)*(0.34-0.14*P3524^0.5)*((D3524+273)^4+(E3524+273)^4)*10^(-9)</f>
        <v>4.3179801254457031</v>
      </c>
      <c r="R3524">
        <f t="shared" ref="R3524:R3587" si="1050">7.64*S3524</f>
        <v>12.382370510197882</v>
      </c>
      <c r="S3524">
        <f t="shared" ref="S3524:S3587" si="1051">ACOS(-TAN(T3524)*TAN(U3524))</f>
        <v>1.6207291243714506</v>
      </c>
      <c r="T3524">
        <v>0.2432</v>
      </c>
      <c r="U3524" s="1">
        <f t="shared" ref="U3524:U3587" si="1052">0.409*SIN(0.0172*V3524-1.39)</f>
        <v>0.19851859862634708</v>
      </c>
      <c r="V3524" s="1">
        <v>234</v>
      </c>
      <c r="W3524" s="1">
        <f t="shared" ref="W3524:W3587" si="1053">0.77*(0.25+0.5*H3524/R3524)*X3524</f>
        <v>14.099694515101911</v>
      </c>
      <c r="X3524" s="1">
        <f t="shared" ref="X3524:X3587" si="1054">37.6*Y3524*(S3524*SIN(T3524)*SIN(U3524)+COS(T3524)*COS(U3524)*SIN(S3524))</f>
        <v>37.81731196977745</v>
      </c>
      <c r="Y3524" s="1">
        <f t="shared" ref="Y3524:Y3587" si="1055">1+0.033*COS(0.0172*V3524)</f>
        <v>0.9790556971264267</v>
      </c>
      <c r="Z3524" s="1">
        <f t="shared" si="1044"/>
        <v>0.34199999999999947</v>
      </c>
      <c r="AA3524" s="1">
        <f t="shared" ref="AA3524:AA3587" si="1056">(0.00163*101.3*((293-0.0065*I3524)/293)^5.26)/AB3524</f>
        <v>6.0511538811642299E-2</v>
      </c>
      <c r="AB3524" s="1">
        <f t="shared" ref="AB3524:AB3587" si="1057">2.501-C3524*2.361*10^(-3)</f>
        <v>2.4438637999999999</v>
      </c>
      <c r="AC3524" s="1">
        <f t="shared" ref="AC3524:AC3587" si="1058">4.87*J3524/(LN(67.8*K3524-5.42))</f>
        <v>1.0471315052351216</v>
      </c>
      <c r="AF3524" s="1">
        <f t="shared" ref="AF3524:AF3587" si="1059">0.0023*X3524*(C3524+17.8)*(D3524-E3524)^0.5</f>
        <v>9.937648753167446</v>
      </c>
      <c r="AG3524" s="1">
        <f t="shared" ref="AG3524:AG3587" si="1060">0.489+0.289*(W3524-Q3524)+0.023*C3524</f>
        <v>3.8725154586106441</v>
      </c>
      <c r="AH3524" s="1">
        <f t="shared" ref="AH3524:AH3587" si="1061">1.26*O3524/(O3524+AA3524)*(W3524-Q3524-Z3524)</f>
        <v>8.9144026982229292</v>
      </c>
      <c r="AI3524">
        <v>3.9</v>
      </c>
      <c r="AJ3524">
        <v>2</v>
      </c>
      <c r="AK3524">
        <v>67</v>
      </c>
      <c r="AL3524">
        <v>1</v>
      </c>
      <c r="AM3524">
        <v>9064</v>
      </c>
      <c r="AN3524">
        <v>9077</v>
      </c>
      <c r="AO3524">
        <v>9044</v>
      </c>
      <c r="AP3524">
        <v>81</v>
      </c>
      <c r="AQ3524">
        <v>0</v>
      </c>
    </row>
    <row r="3525" spans="1:43">
      <c r="A3525" s="27">
        <v>41509</v>
      </c>
      <c r="B3525" s="27"/>
      <c r="C3525">
        <v>24.9</v>
      </c>
      <c r="D3525">
        <v>31.2</v>
      </c>
      <c r="E3525">
        <v>19.399999999999999</v>
      </c>
      <c r="F3525">
        <v>27</v>
      </c>
      <c r="G3525">
        <v>14</v>
      </c>
      <c r="H3525">
        <v>12.5</v>
      </c>
      <c r="I3525" s="10">
        <v>935</v>
      </c>
      <c r="J3525">
        <v>2.1</v>
      </c>
      <c r="K3525" s="2">
        <v>10</v>
      </c>
      <c r="L3525" s="1">
        <f t="shared" si="1046"/>
        <v>6.0361311031048164</v>
      </c>
      <c r="M3525" s="1">
        <f t="shared" si="1047"/>
        <v>40</v>
      </c>
      <c r="N3525" s="1">
        <f t="shared" si="1048"/>
        <v>3.1499887721282045</v>
      </c>
      <c r="O3525" s="1">
        <f t="shared" ref="O3525:O3588" si="1062">4098*N3525/((C3525+237.3)^2)</f>
        <v>0.18776540794261232</v>
      </c>
      <c r="P3525" s="1">
        <f t="shared" si="1045"/>
        <v>0.7688978565444764</v>
      </c>
      <c r="Q3525">
        <f t="shared" si="1049"/>
        <v>8.5279896420330115</v>
      </c>
      <c r="R3525">
        <f t="shared" si="1050"/>
        <v>12.370182827542205</v>
      </c>
      <c r="S3525">
        <f t="shared" si="1051"/>
        <v>1.6191338779505504</v>
      </c>
      <c r="T3525">
        <v>0.2432</v>
      </c>
      <c r="U3525" s="1">
        <f t="shared" si="1052"/>
        <v>0.19233897151123547</v>
      </c>
      <c r="V3525" s="1">
        <v>235</v>
      </c>
      <c r="W3525" s="1">
        <f t="shared" si="1053"/>
        <v>21.976481419301308</v>
      </c>
      <c r="X3525" s="1">
        <f t="shared" si="1054"/>
        <v>37.790124457884247</v>
      </c>
      <c r="Y3525" s="1">
        <f t="shared" si="1055"/>
        <v>0.97949740256701345</v>
      </c>
      <c r="Z3525" s="1">
        <f t="shared" si="1044"/>
        <v>0.26599999999999974</v>
      </c>
      <c r="AA3525" s="1">
        <f t="shared" si="1056"/>
        <v>6.0552488351259905E-2</v>
      </c>
      <c r="AB3525" s="1">
        <f t="shared" si="1057"/>
        <v>2.4422110999999997</v>
      </c>
      <c r="AC3525" s="1">
        <f t="shared" si="1058"/>
        <v>1.5706972578526825</v>
      </c>
      <c r="AF3525" s="1">
        <f t="shared" si="1059"/>
        <v>12.748968172559465</v>
      </c>
      <c r="AG3525" s="1">
        <f t="shared" si="1060"/>
        <v>4.9483141236305377</v>
      </c>
      <c r="AH3525" s="1">
        <f t="shared" si="1061"/>
        <v>12.559594531178357</v>
      </c>
      <c r="AI3525">
        <v>4.0999999999999996</v>
      </c>
      <c r="AJ3525">
        <v>15</v>
      </c>
      <c r="AK3525">
        <v>60</v>
      </c>
      <c r="AL3525">
        <v>14</v>
      </c>
      <c r="AM3525">
        <v>9065</v>
      </c>
      <c r="AN3525">
        <v>9078</v>
      </c>
      <c r="AO3525">
        <v>9047</v>
      </c>
      <c r="AP3525">
        <v>81</v>
      </c>
      <c r="AQ3525">
        <v>0</v>
      </c>
    </row>
    <row r="3526" spans="1:43">
      <c r="A3526" s="27">
        <v>41510</v>
      </c>
      <c r="B3526" s="27"/>
      <c r="C3526">
        <v>27.1</v>
      </c>
      <c r="D3526">
        <v>34</v>
      </c>
      <c r="E3526">
        <v>20.8</v>
      </c>
      <c r="F3526">
        <v>23</v>
      </c>
      <c r="G3526">
        <v>14</v>
      </c>
      <c r="H3526">
        <v>12.4</v>
      </c>
      <c r="I3526" s="10">
        <v>935</v>
      </c>
      <c r="J3526">
        <v>2</v>
      </c>
      <c r="K3526" s="2">
        <v>10</v>
      </c>
      <c r="L3526" s="1">
        <f t="shared" si="1046"/>
        <v>6.0386094647891406</v>
      </c>
      <c r="M3526" s="1">
        <f t="shared" si="1047"/>
        <v>32</v>
      </c>
      <c r="N3526" s="1">
        <f t="shared" si="1048"/>
        <v>3.5874848658161347</v>
      </c>
      <c r="O3526" s="1">
        <f t="shared" si="1062"/>
        <v>0.21029993093880983</v>
      </c>
      <c r="P3526" s="1">
        <f t="shared" si="1045"/>
        <v>0.76565745123193885</v>
      </c>
      <c r="Q3526">
        <f t="shared" si="1049"/>
        <v>8.7304191034758212</v>
      </c>
      <c r="R3526">
        <f t="shared" si="1050"/>
        <v>12.357913576906517</v>
      </c>
      <c r="S3526">
        <f t="shared" si="1051"/>
        <v>1.6175279550924762</v>
      </c>
      <c r="T3526">
        <v>0.2432</v>
      </c>
      <c r="U3526" s="1">
        <f t="shared" si="1052"/>
        <v>0.18610244423759131</v>
      </c>
      <c r="V3526" s="1">
        <v>236</v>
      </c>
      <c r="W3526" s="1">
        <f t="shared" si="1053"/>
        <v>21.856690789868289</v>
      </c>
      <c r="X3526" s="1">
        <f t="shared" si="1054"/>
        <v>37.761349613828159</v>
      </c>
      <c r="Y3526" s="1">
        <f t="shared" si="1055"/>
        <v>0.97994517334649178</v>
      </c>
      <c r="Z3526" s="1">
        <f t="shared" ref="Z3526:Z3589" si="1063">0.38*(C3526-C3525)</f>
        <v>0.83600000000000108</v>
      </c>
      <c r="AA3526" s="1">
        <f t="shared" si="1056"/>
        <v>6.0681548488263522E-2</v>
      </c>
      <c r="AB3526" s="1">
        <f t="shared" si="1057"/>
        <v>2.4370168999999997</v>
      </c>
      <c r="AC3526" s="1">
        <f t="shared" si="1058"/>
        <v>1.4959021503358882</v>
      </c>
      <c r="AF3526" s="1">
        <f t="shared" si="1059"/>
        <v>14.168003337230504</v>
      </c>
      <c r="AG3526" s="1">
        <f t="shared" si="1060"/>
        <v>4.9057925173674235</v>
      </c>
      <c r="AH3526" s="1">
        <f t="shared" si="1061"/>
        <v>12.017981997657294</v>
      </c>
      <c r="AI3526">
        <v>4.4000000000000004</v>
      </c>
      <c r="AJ3526">
        <v>15</v>
      </c>
      <c r="AK3526">
        <v>81</v>
      </c>
      <c r="AL3526">
        <v>14</v>
      </c>
      <c r="AM3526">
        <v>9045</v>
      </c>
      <c r="AN3526">
        <v>9062</v>
      </c>
      <c r="AO3526">
        <v>9015</v>
      </c>
      <c r="AP3526">
        <v>79</v>
      </c>
      <c r="AQ3526">
        <v>0</v>
      </c>
    </row>
    <row r="3527" spans="1:43">
      <c r="A3527" s="27">
        <v>41511</v>
      </c>
      <c r="B3527" s="27"/>
      <c r="C3527">
        <v>22.3</v>
      </c>
      <c r="D3527">
        <v>32.1</v>
      </c>
      <c r="E3527">
        <v>17.8</v>
      </c>
      <c r="F3527">
        <v>50</v>
      </c>
      <c r="G3527">
        <v>15</v>
      </c>
      <c r="H3527">
        <v>7</v>
      </c>
      <c r="I3527" s="10">
        <v>935</v>
      </c>
      <c r="J3527">
        <v>2.4</v>
      </c>
      <c r="K3527" s="2">
        <v>10</v>
      </c>
      <c r="L3527" s="1">
        <f t="shared" si="1046"/>
        <v>5.1730812582192236</v>
      </c>
      <c r="M3527" s="1">
        <f t="shared" si="1047"/>
        <v>85</v>
      </c>
      <c r="N3527" s="1">
        <f t="shared" si="1048"/>
        <v>2.6935462375661197</v>
      </c>
      <c r="O3527" s="1">
        <f t="shared" si="1062"/>
        <v>0.16378986044587315</v>
      </c>
      <c r="P3527" s="1">
        <f t="shared" ref="P3527:P3590" si="1064">0.5*(M3527/100)*0.611*EXP(17.27*E3527/(E3527+237.3))+0.5*(G3527/100)*0.611*EXP(17.27*D3527/(D3527+237.3))</f>
        <v>1.2252542704448683</v>
      </c>
      <c r="Q3527">
        <f t="shared" si="1049"/>
        <v>4.3758462399911142</v>
      </c>
      <c r="R3527">
        <f t="shared" si="1050"/>
        <v>12.345566104560293</v>
      </c>
      <c r="S3527">
        <f t="shared" si="1051"/>
        <v>1.6159117937906142</v>
      </c>
      <c r="T3527">
        <v>0.2432</v>
      </c>
      <c r="U3527" s="1">
        <f t="shared" si="1052"/>
        <v>0.17981086177415789</v>
      </c>
      <c r="V3527" s="1">
        <v>237</v>
      </c>
      <c r="W3527" s="1">
        <f t="shared" si="1053"/>
        <v>15.499763801837641</v>
      </c>
      <c r="X3527" s="1">
        <f t="shared" si="1054"/>
        <v>37.730956983837515</v>
      </c>
      <c r="Y3527" s="1">
        <f t="shared" si="1055"/>
        <v>0.98039887699961992</v>
      </c>
      <c r="Z3527" s="1">
        <f t="shared" si="1063"/>
        <v>-1.8240000000000003</v>
      </c>
      <c r="AA3527" s="1">
        <f t="shared" si="1056"/>
        <v>6.0400668737830884E-2</v>
      </c>
      <c r="AB3527" s="1">
        <f t="shared" si="1057"/>
        <v>2.4483497000000001</v>
      </c>
      <c r="AC3527" s="1">
        <f t="shared" si="1058"/>
        <v>1.7950825804030659</v>
      </c>
      <c r="AF3527" s="1">
        <f t="shared" si="1059"/>
        <v>13.159459380656187</v>
      </c>
      <c r="AG3527" s="1">
        <f t="shared" si="1060"/>
        <v>4.2167121753736456</v>
      </c>
      <c r="AH3527" s="1">
        <f t="shared" si="1061"/>
        <v>11.91901102595202</v>
      </c>
      <c r="AI3527">
        <v>6.3</v>
      </c>
      <c r="AJ3527">
        <v>15</v>
      </c>
      <c r="AK3527">
        <v>95</v>
      </c>
      <c r="AL3527">
        <v>15</v>
      </c>
      <c r="AM3527">
        <v>9070</v>
      </c>
      <c r="AN3527">
        <v>9086</v>
      </c>
      <c r="AO3527">
        <v>9021</v>
      </c>
      <c r="AP3527">
        <v>130</v>
      </c>
      <c r="AQ3527">
        <v>32700</v>
      </c>
    </row>
    <row r="3528" spans="1:43">
      <c r="A3528" s="27">
        <v>41512</v>
      </c>
      <c r="B3528" s="27"/>
      <c r="C3528">
        <v>20.100000000000001</v>
      </c>
      <c r="D3528">
        <v>26</v>
      </c>
      <c r="E3528">
        <v>15.7</v>
      </c>
      <c r="F3528">
        <v>61</v>
      </c>
      <c r="G3528">
        <v>27</v>
      </c>
      <c r="H3528">
        <v>10.8</v>
      </c>
      <c r="I3528" s="10">
        <v>935</v>
      </c>
      <c r="J3528">
        <v>2.2000000000000002</v>
      </c>
      <c r="K3528" s="2">
        <v>10</v>
      </c>
      <c r="L3528" s="1">
        <f t="shared" si="1046"/>
        <v>5.0419721368137589</v>
      </c>
      <c r="M3528" s="1">
        <f t="shared" si="1047"/>
        <v>95</v>
      </c>
      <c r="N3528" s="1">
        <f t="shared" si="1048"/>
        <v>2.3535655268712463</v>
      </c>
      <c r="O3528" s="1">
        <f t="shared" si="1062"/>
        <v>0.14557311096015388</v>
      </c>
      <c r="P3528" s="1">
        <f t="shared" si="1064"/>
        <v>1.3014949179518296</v>
      </c>
      <c r="Q3528">
        <f t="shared" si="1049"/>
        <v>5.8603930205345147</v>
      </c>
      <c r="R3528">
        <f t="shared" si="1050"/>
        <v>12.333143712300698</v>
      </c>
      <c r="S3528">
        <f t="shared" si="1051"/>
        <v>1.6142858262173689</v>
      </c>
      <c r="T3528">
        <v>0.2432</v>
      </c>
      <c r="U3528" s="1">
        <f t="shared" si="1052"/>
        <v>0.17346608537680411</v>
      </c>
      <c r="V3528" s="1">
        <v>238</v>
      </c>
      <c r="W3528" s="1">
        <f t="shared" si="1053"/>
        <v>19.966866705594768</v>
      </c>
      <c r="X3528" s="1">
        <f t="shared" si="1054"/>
        <v>37.69891755959177</v>
      </c>
      <c r="Y3528" s="1">
        <f t="shared" si="1055"/>
        <v>0.98085837930601827</v>
      </c>
      <c r="Z3528" s="1">
        <f t="shared" si="1063"/>
        <v>-0.83599999999999974</v>
      </c>
      <c r="AA3528" s="1">
        <f t="shared" si="1056"/>
        <v>6.0272799351202826E-2</v>
      </c>
      <c r="AB3528" s="1">
        <f t="shared" si="1057"/>
        <v>2.4535438999999997</v>
      </c>
      <c r="AC3528" s="1">
        <f t="shared" si="1058"/>
        <v>1.6454923653694771</v>
      </c>
      <c r="AF3528" s="1">
        <f t="shared" si="1059"/>
        <v>10.546650124469226</v>
      </c>
      <c r="AG3528" s="1">
        <f t="shared" si="1060"/>
        <v>5.0280708949824131</v>
      </c>
      <c r="AH3528" s="1">
        <f t="shared" si="1061"/>
        <v>13.314717763254016</v>
      </c>
      <c r="AI3528">
        <v>4.5999999999999996</v>
      </c>
      <c r="AJ3528">
        <v>14</v>
      </c>
      <c r="AK3528">
        <v>76</v>
      </c>
      <c r="AL3528">
        <v>16</v>
      </c>
      <c r="AM3528">
        <v>9075</v>
      </c>
      <c r="AN3528">
        <v>9099</v>
      </c>
      <c r="AO3528">
        <v>9051</v>
      </c>
      <c r="AP3528">
        <v>131</v>
      </c>
      <c r="AQ3528">
        <v>57</v>
      </c>
    </row>
    <row r="3529" spans="1:43">
      <c r="A3529" s="27">
        <v>41513</v>
      </c>
      <c r="B3529" s="27"/>
      <c r="C3529">
        <v>21.6</v>
      </c>
      <c r="D3529">
        <v>26.5</v>
      </c>
      <c r="E3529">
        <v>17.100000000000001</v>
      </c>
      <c r="F3529">
        <v>45</v>
      </c>
      <c r="G3529">
        <v>29</v>
      </c>
      <c r="H3529">
        <v>12.2</v>
      </c>
      <c r="I3529" s="10">
        <v>935</v>
      </c>
      <c r="J3529">
        <v>2.2999999999999998</v>
      </c>
      <c r="K3529" s="2">
        <v>10</v>
      </c>
      <c r="L3529" s="1">
        <f t="shared" si="1046"/>
        <v>5.3969696261580502</v>
      </c>
      <c r="M3529" s="1">
        <f t="shared" si="1047"/>
        <v>61</v>
      </c>
      <c r="N3529" s="1">
        <f t="shared" si="1048"/>
        <v>2.5809975697576322</v>
      </c>
      <c r="O3529" s="1">
        <f t="shared" si="1062"/>
        <v>0.1577958033649326</v>
      </c>
      <c r="P3529" s="1">
        <f t="shared" si="1064"/>
        <v>1.0971242614029482</v>
      </c>
      <c r="Q3529">
        <f t="shared" si="1049"/>
        <v>7.1037445997780138</v>
      </c>
      <c r="R3529">
        <f t="shared" si="1050"/>
        <v>12.320649657766026</v>
      </c>
      <c r="S3529">
        <f t="shared" si="1051"/>
        <v>1.6126504787651867</v>
      </c>
      <c r="T3529">
        <v>0.2432</v>
      </c>
      <c r="U3529" s="1">
        <f t="shared" si="1052"/>
        <v>0.16706999203790512</v>
      </c>
      <c r="V3529" s="1">
        <v>239</v>
      </c>
      <c r="W3529" s="1">
        <f t="shared" si="1053"/>
        <v>21.609653518027383</v>
      </c>
      <c r="X3529" s="1">
        <f t="shared" si="1054"/>
        <v>37.665203837263597</v>
      </c>
      <c r="Y3529" s="1">
        <f t="shared" si="1055"/>
        <v>0.98132354432987579</v>
      </c>
      <c r="Z3529" s="1">
        <f t="shared" si="1063"/>
        <v>0.57000000000000006</v>
      </c>
      <c r="AA3529" s="1">
        <f t="shared" si="1056"/>
        <v>6.0359924212346747E-2</v>
      </c>
      <c r="AB3529" s="1">
        <f t="shared" si="1057"/>
        <v>2.4500023999999998</v>
      </c>
      <c r="AC3529" s="1">
        <f t="shared" si="1058"/>
        <v>1.7202874728862712</v>
      </c>
      <c r="AF3529" s="1">
        <f t="shared" si="1059"/>
        <v>10.464736725973152</v>
      </c>
      <c r="AG3529" s="1">
        <f t="shared" si="1060"/>
        <v>5.1780076773740671</v>
      </c>
      <c r="AH3529" s="1">
        <f t="shared" si="1061"/>
        <v>12.700905171842663</v>
      </c>
      <c r="AI3529">
        <v>3.9</v>
      </c>
      <c r="AJ3529">
        <v>1</v>
      </c>
      <c r="AK3529">
        <v>74</v>
      </c>
      <c r="AL3529">
        <v>1</v>
      </c>
      <c r="AM3529">
        <v>9072</v>
      </c>
      <c r="AN3529">
        <v>9087</v>
      </c>
      <c r="AO3529">
        <v>9051</v>
      </c>
      <c r="AP3529">
        <v>111</v>
      </c>
      <c r="AQ3529">
        <v>0</v>
      </c>
    </row>
    <row r="3530" spans="1:43">
      <c r="A3530" s="27">
        <v>41514</v>
      </c>
      <c r="B3530" s="27"/>
      <c r="C3530">
        <v>22.4</v>
      </c>
      <c r="D3530">
        <v>28.8</v>
      </c>
      <c r="E3530">
        <v>15.9</v>
      </c>
      <c r="F3530">
        <v>40</v>
      </c>
      <c r="G3530">
        <v>18</v>
      </c>
      <c r="H3530">
        <v>12.6</v>
      </c>
      <c r="I3530" s="10">
        <v>935</v>
      </c>
      <c r="J3530">
        <v>2.6</v>
      </c>
      <c r="K3530" s="2">
        <v>10</v>
      </c>
      <c r="L3530" s="1">
        <f t="shared" si="1046"/>
        <v>5.9469032703076552</v>
      </c>
      <c r="M3530" s="1">
        <f t="shared" si="1047"/>
        <v>62</v>
      </c>
      <c r="N3530" s="1">
        <f t="shared" si="1048"/>
        <v>2.7099694655976552</v>
      </c>
      <c r="O3530" s="1">
        <f t="shared" si="1062"/>
        <v>0.16466164596511262</v>
      </c>
      <c r="P3530" s="1">
        <f t="shared" si="1064"/>
        <v>0.91674380646543652</v>
      </c>
      <c r="Q3530">
        <f t="shared" si="1049"/>
        <v>7.8655505185584556</v>
      </c>
      <c r="R3530">
        <f t="shared" si="1050"/>
        <v>12.308087154896993</v>
      </c>
      <c r="S3530">
        <f t="shared" si="1051"/>
        <v>1.6110061721069364</v>
      </c>
      <c r="T3530">
        <v>0.2432</v>
      </c>
      <c r="U3530" s="1">
        <f t="shared" si="1052"/>
        <v>0.16062447393106496</v>
      </c>
      <c r="V3530" s="1">
        <v>240</v>
      </c>
      <c r="W3530" s="1">
        <f t="shared" si="1053"/>
        <v>22.074805243362935</v>
      </c>
      <c r="X3530" s="1">
        <f t="shared" si="1054"/>
        <v>37.62978987488723</v>
      </c>
      <c r="Y3530" s="1">
        <f t="shared" si="1055"/>
        <v>0.98179423446016456</v>
      </c>
      <c r="Z3530" s="1">
        <f t="shared" si="1063"/>
        <v>0.30399999999999894</v>
      </c>
      <c r="AA3530" s="1">
        <f t="shared" si="1056"/>
        <v>6.0406493875148452E-2</v>
      </c>
      <c r="AB3530" s="1">
        <f t="shared" si="1057"/>
        <v>2.4481136000000001</v>
      </c>
      <c r="AC3530" s="1">
        <f t="shared" si="1058"/>
        <v>1.9446727954366547</v>
      </c>
      <c r="AF3530" s="1">
        <f t="shared" si="1059"/>
        <v>12.496273950007167</v>
      </c>
      <c r="AG3530" s="1">
        <f t="shared" si="1060"/>
        <v>5.1106746154684943</v>
      </c>
      <c r="AH3530" s="1">
        <f t="shared" si="1061"/>
        <v>12.818226011647651</v>
      </c>
      <c r="AI3530">
        <v>4.4000000000000004</v>
      </c>
      <c r="AJ3530">
        <v>15</v>
      </c>
      <c r="AK3530">
        <v>71</v>
      </c>
      <c r="AL3530">
        <v>16</v>
      </c>
      <c r="AM3530">
        <v>9061</v>
      </c>
      <c r="AN3530">
        <v>9074</v>
      </c>
      <c r="AO3530">
        <v>9052</v>
      </c>
      <c r="AP3530">
        <v>98</v>
      </c>
      <c r="AQ3530">
        <v>0</v>
      </c>
    </row>
    <row r="3531" spans="1:43">
      <c r="A3531" s="27">
        <v>41515</v>
      </c>
      <c r="B3531" s="27"/>
      <c r="C3531">
        <v>25.2</v>
      </c>
      <c r="D3531">
        <v>32.6</v>
      </c>
      <c r="E3531">
        <v>18.100000000000001</v>
      </c>
      <c r="F3531">
        <v>28</v>
      </c>
      <c r="G3531">
        <v>14</v>
      </c>
      <c r="H3531">
        <v>12.2</v>
      </c>
      <c r="I3531" s="10">
        <v>935</v>
      </c>
      <c r="J3531">
        <v>2.8</v>
      </c>
      <c r="K3531" s="2">
        <v>10</v>
      </c>
      <c r="L3531" s="1">
        <f t="shared" si="1046"/>
        <v>6.3698765151771788</v>
      </c>
      <c r="M3531" s="1">
        <f t="shared" si="1047"/>
        <v>42</v>
      </c>
      <c r="N3531" s="1">
        <f t="shared" si="1048"/>
        <v>3.206761919485078</v>
      </c>
      <c r="O3531" s="1">
        <f t="shared" si="1062"/>
        <v>0.19071289391092752</v>
      </c>
      <c r="P3531" s="1">
        <f t="shared" si="1064"/>
        <v>0.78071279145445882</v>
      </c>
      <c r="Q3531">
        <f t="shared" si="1049"/>
        <v>8.3684571189481449</v>
      </c>
      <c r="R3531">
        <f t="shared" si="1050"/>
        <v>12.295459374540259</v>
      </c>
      <c r="S3531">
        <f t="shared" si="1051"/>
        <v>1.6093533212749032</v>
      </c>
      <c r="T3531">
        <v>0.2432</v>
      </c>
      <c r="U3531" s="1">
        <f t="shared" si="1052"/>
        <v>0.15413143785135081</v>
      </c>
      <c r="V3531" s="1">
        <v>241</v>
      </c>
      <c r="W3531" s="1">
        <f t="shared" si="1053"/>
        <v>21.597389483182042</v>
      </c>
      <c r="X3531" s="1">
        <f t="shared" si="1054"/>
        <v>37.592651347949499</v>
      </c>
      <c r="Y3531" s="1">
        <f t="shared" si="1055"/>
        <v>0.98227031045134916</v>
      </c>
      <c r="Z3531" s="1">
        <f t="shared" si="1063"/>
        <v>1.0640000000000003</v>
      </c>
      <c r="AA3531" s="1">
        <f t="shared" si="1056"/>
        <v>6.0570055125092476E-2</v>
      </c>
      <c r="AB3531" s="1">
        <f t="shared" si="1057"/>
        <v>2.4415027999999999</v>
      </c>
      <c r="AC3531" s="1">
        <f t="shared" si="1058"/>
        <v>2.0942630104702431</v>
      </c>
      <c r="AF3531" s="1">
        <f t="shared" si="1059"/>
        <v>14.157391748979011</v>
      </c>
      <c r="AG3531" s="1">
        <f t="shared" si="1060"/>
        <v>4.8917614532635962</v>
      </c>
      <c r="AH3531" s="1">
        <f t="shared" si="1061"/>
        <v>11.633148707604098</v>
      </c>
      <c r="AI3531">
        <v>4.8</v>
      </c>
      <c r="AJ3531">
        <v>3</v>
      </c>
      <c r="AK3531">
        <v>86</v>
      </c>
      <c r="AL3531">
        <v>2</v>
      </c>
      <c r="AM3531">
        <v>9045</v>
      </c>
      <c r="AN3531">
        <v>9068</v>
      </c>
      <c r="AO3531">
        <v>9014</v>
      </c>
      <c r="AP3531">
        <v>80</v>
      </c>
      <c r="AQ3531">
        <v>0</v>
      </c>
    </row>
    <row r="3532" spans="1:43">
      <c r="A3532" s="27">
        <v>41516</v>
      </c>
      <c r="B3532" s="27"/>
      <c r="C3532">
        <v>22.4</v>
      </c>
      <c r="D3532">
        <v>30.6</v>
      </c>
      <c r="E3532">
        <v>17.5</v>
      </c>
      <c r="F3532">
        <v>41</v>
      </c>
      <c r="G3532">
        <v>15</v>
      </c>
      <c r="H3532">
        <v>7.4</v>
      </c>
      <c r="I3532" s="10">
        <v>935</v>
      </c>
      <c r="J3532">
        <v>4.3</v>
      </c>
      <c r="K3532" s="2">
        <v>10</v>
      </c>
      <c r="L3532" s="1">
        <f t="shared" si="1046"/>
        <v>6.267026778350254</v>
      </c>
      <c r="M3532" s="1">
        <f t="shared" si="1047"/>
        <v>67</v>
      </c>
      <c r="N3532" s="1">
        <f t="shared" si="1048"/>
        <v>2.7099694655976552</v>
      </c>
      <c r="O3532" s="1">
        <f t="shared" si="1062"/>
        <v>0.16466164596511262</v>
      </c>
      <c r="P3532" s="1">
        <f t="shared" si="1064"/>
        <v>0.99966975673820158</v>
      </c>
      <c r="Q3532">
        <f t="shared" si="1049"/>
        <v>4.9152493913324937</v>
      </c>
      <c r="R3532">
        <f t="shared" si="1050"/>
        <v>12.282769445188295</v>
      </c>
      <c r="S3532">
        <f t="shared" si="1051"/>
        <v>1.6076923357576303</v>
      </c>
      <c r="T3532">
        <v>0.2432</v>
      </c>
      <c r="U3532" s="1">
        <f t="shared" si="1052"/>
        <v>0.14759280465120031</v>
      </c>
      <c r="V3532" s="1">
        <v>242</v>
      </c>
      <c r="W3532" s="1">
        <f t="shared" si="1053"/>
        <v>15.939731359606522</v>
      </c>
      <c r="X3532" s="1">
        <f t="shared" si="1054"/>
        <v>37.553765603101951</v>
      </c>
      <c r="Y3532" s="1">
        <f t="shared" si="1055"/>
        <v>0.98275163146458056</v>
      </c>
      <c r="Z3532" s="1">
        <f t="shared" si="1063"/>
        <v>-1.0640000000000003</v>
      </c>
      <c r="AA3532" s="1">
        <f t="shared" si="1056"/>
        <v>6.0406493875148452E-2</v>
      </c>
      <c r="AB3532" s="1">
        <f t="shared" si="1057"/>
        <v>2.4481136000000001</v>
      </c>
      <c r="AC3532" s="1">
        <f t="shared" si="1058"/>
        <v>3.2161896232221592</v>
      </c>
      <c r="AF3532" s="1">
        <f t="shared" si="1059"/>
        <v>12.567330260117707</v>
      </c>
      <c r="AG3532" s="1">
        <f t="shared" si="1060"/>
        <v>4.1902752888311934</v>
      </c>
      <c r="AH3532" s="1">
        <f t="shared" si="1061"/>
        <v>11.143477561087433</v>
      </c>
      <c r="AI3532">
        <v>9.4</v>
      </c>
      <c r="AJ3532">
        <v>15</v>
      </c>
      <c r="AK3532">
        <v>165</v>
      </c>
      <c r="AL3532">
        <v>14</v>
      </c>
      <c r="AM3532">
        <v>9045</v>
      </c>
      <c r="AN3532">
        <v>9087</v>
      </c>
      <c r="AO3532">
        <v>9004</v>
      </c>
      <c r="AP3532">
        <v>104</v>
      </c>
      <c r="AQ3532">
        <v>32700</v>
      </c>
    </row>
    <row r="3533" spans="1:43">
      <c r="A3533" s="27">
        <v>41517</v>
      </c>
      <c r="B3533" s="27"/>
      <c r="C3533">
        <v>12.9</v>
      </c>
      <c r="D3533">
        <v>17.399999999999999</v>
      </c>
      <c r="E3533">
        <v>9.4</v>
      </c>
      <c r="F3533">
        <v>71</v>
      </c>
      <c r="G3533">
        <v>41</v>
      </c>
      <c r="H3533">
        <v>10.1</v>
      </c>
      <c r="I3533" s="10">
        <v>935</v>
      </c>
      <c r="J3533">
        <v>2.6</v>
      </c>
      <c r="K3533" s="2">
        <v>10</v>
      </c>
      <c r="L3533" s="1">
        <f t="shared" si="1046"/>
        <v>4.3712522809126124</v>
      </c>
      <c r="M3533" s="1">
        <f t="shared" si="1047"/>
        <v>101</v>
      </c>
      <c r="N3533" s="1">
        <f t="shared" si="1048"/>
        <v>1.4884887514247067</v>
      </c>
      <c r="O3533" s="1">
        <f t="shared" si="1062"/>
        <v>9.7441262071692722E-2</v>
      </c>
      <c r="P3533" s="1">
        <f t="shared" si="1064"/>
        <v>1.0033695922155506</v>
      </c>
      <c r="Q3533">
        <f t="shared" si="1049"/>
        <v>5.5439883337433677</v>
      </c>
      <c r="R3533">
        <f t="shared" si="1050"/>
        <v>12.27002045384979</v>
      </c>
      <c r="S3533">
        <f t="shared" si="1051"/>
        <v>1.6060236196138469</v>
      </c>
      <c r="T3533">
        <v>0.2432</v>
      </c>
      <c r="U3533" s="1">
        <f t="shared" si="1052"/>
        <v>0.1410105086721708</v>
      </c>
      <c r="V3533" s="1">
        <v>243</v>
      </c>
      <c r="W3533" s="1">
        <f t="shared" si="1053"/>
        <v>19.109578138004633</v>
      </c>
      <c r="X3533" s="1">
        <f t="shared" si="1054"/>
        <v>37.513111709894666</v>
      </c>
      <c r="Y3533" s="1">
        <f t="shared" si="1055"/>
        <v>0.98323805510936091</v>
      </c>
      <c r="Z3533" s="1">
        <f t="shared" si="1063"/>
        <v>-3.6099999999999994</v>
      </c>
      <c r="AA3533" s="1">
        <f t="shared" si="1056"/>
        <v>5.98580770293251E-2</v>
      </c>
      <c r="AB3533" s="1">
        <f t="shared" si="1057"/>
        <v>2.4705431</v>
      </c>
      <c r="AC3533" s="1">
        <f t="shared" si="1058"/>
        <v>1.9446727954366547</v>
      </c>
      <c r="AF3533" s="1">
        <f t="shared" si="1059"/>
        <v>7.4919400812162786</v>
      </c>
      <c r="AG3533" s="1">
        <f t="shared" si="1060"/>
        <v>4.7061554534315055</v>
      </c>
      <c r="AH3533" s="1">
        <f t="shared" si="1061"/>
        <v>13.405968885288399</v>
      </c>
      <c r="AI3533">
        <v>5.9</v>
      </c>
      <c r="AJ3533">
        <v>15</v>
      </c>
      <c r="AK3533">
        <v>118</v>
      </c>
      <c r="AL3533">
        <v>15</v>
      </c>
      <c r="AM3533">
        <v>9165</v>
      </c>
      <c r="AN3533">
        <v>9187</v>
      </c>
      <c r="AO3533">
        <v>9087</v>
      </c>
      <c r="AP3533">
        <v>102</v>
      </c>
      <c r="AQ3533">
        <v>144</v>
      </c>
    </row>
    <row r="3534" spans="1:43">
      <c r="A3534" s="27">
        <v>41518</v>
      </c>
      <c r="B3534" s="27"/>
      <c r="C3534">
        <v>15.1</v>
      </c>
      <c r="D3534">
        <v>19.8</v>
      </c>
      <c r="E3534">
        <v>10.4</v>
      </c>
      <c r="F3534">
        <v>51</v>
      </c>
      <c r="G3534">
        <v>28</v>
      </c>
      <c r="H3534">
        <v>12.3</v>
      </c>
      <c r="I3534" s="10">
        <v>935</v>
      </c>
      <c r="J3534">
        <v>2.2000000000000002</v>
      </c>
      <c r="K3534" s="2">
        <v>10</v>
      </c>
      <c r="L3534" s="1">
        <f t="shared" si="1046"/>
        <v>4.3923681804651658</v>
      </c>
      <c r="M3534" s="1">
        <f t="shared" si="1047"/>
        <v>74</v>
      </c>
      <c r="N3534" s="1">
        <f t="shared" si="1048"/>
        <v>1.7169184104549529</v>
      </c>
      <c r="O3534" s="1">
        <f t="shared" si="1062"/>
        <v>0.11044419917515146</v>
      </c>
      <c r="P3534" s="1">
        <f t="shared" si="1064"/>
        <v>0.79025604063308297</v>
      </c>
      <c r="Q3534">
        <f t="shared" si="1049"/>
        <v>7.3107590788655719</v>
      </c>
      <c r="R3534">
        <f t="shared" si="1050"/>
        <v>12.257215447044659</v>
      </c>
      <c r="S3534">
        <f t="shared" si="1051"/>
        <v>1.6043475716027042</v>
      </c>
      <c r="T3534">
        <v>0.2432</v>
      </c>
      <c r="U3534" s="1">
        <f t="shared" si="1052"/>
        <v>0.13438649717269754</v>
      </c>
      <c r="V3534" s="1">
        <v>244</v>
      </c>
      <c r="W3534" s="1">
        <f t="shared" si="1053"/>
        <v>21.689667773128267</v>
      </c>
      <c r="X3534" s="1">
        <f t="shared" si="1054"/>
        <v>37.470670510435255</v>
      </c>
      <c r="Y3534" s="1">
        <f t="shared" si="1055"/>
        <v>0.98372943748566655</v>
      </c>
      <c r="Z3534" s="1">
        <f t="shared" si="1063"/>
        <v>0.83599999999999974</v>
      </c>
      <c r="AA3534" s="1">
        <f t="shared" si="1056"/>
        <v>5.9984190953283584E-2</v>
      </c>
      <c r="AB3534" s="1">
        <f t="shared" si="1057"/>
        <v>2.4653489</v>
      </c>
      <c r="AC3534" s="1">
        <f t="shared" si="1058"/>
        <v>1.6454923653694771</v>
      </c>
      <c r="AF3534" s="1">
        <f t="shared" si="1059"/>
        <v>8.6931890705011696</v>
      </c>
      <c r="AG3534" s="1">
        <f t="shared" si="1060"/>
        <v>4.9918046126419178</v>
      </c>
      <c r="AH3534" s="1">
        <f t="shared" si="1061"/>
        <v>11.058175150174172</v>
      </c>
      <c r="AI3534">
        <v>4.8</v>
      </c>
      <c r="AJ3534">
        <v>1</v>
      </c>
      <c r="AK3534">
        <v>89</v>
      </c>
      <c r="AL3534">
        <v>2</v>
      </c>
      <c r="AM3534">
        <v>9147</v>
      </c>
      <c r="AN3534">
        <v>9165</v>
      </c>
      <c r="AO3534">
        <v>9128</v>
      </c>
      <c r="AP3534">
        <v>82</v>
      </c>
      <c r="AQ3534">
        <v>0</v>
      </c>
    </row>
    <row r="3535" spans="1:43">
      <c r="A3535" s="27">
        <v>41519</v>
      </c>
      <c r="B3535" s="27"/>
      <c r="C3535">
        <v>16.5</v>
      </c>
      <c r="D3535">
        <v>22.2</v>
      </c>
      <c r="E3535">
        <v>11.8</v>
      </c>
      <c r="F3535">
        <v>44</v>
      </c>
      <c r="G3535">
        <v>21</v>
      </c>
      <c r="H3535">
        <v>12.4</v>
      </c>
      <c r="I3535" s="10">
        <v>935</v>
      </c>
      <c r="J3535">
        <v>2</v>
      </c>
      <c r="K3535" s="2">
        <v>10</v>
      </c>
      <c r="L3535" s="1">
        <f t="shared" si="1046"/>
        <v>4.6541704605147132</v>
      </c>
      <c r="M3535" s="1">
        <f t="shared" si="1047"/>
        <v>67</v>
      </c>
      <c r="N3535" s="1">
        <f t="shared" si="1048"/>
        <v>1.8777904954698514</v>
      </c>
      <c r="O3535" s="1">
        <f t="shared" si="1062"/>
        <v>0.11946367073028115</v>
      </c>
      <c r="P3535" s="1">
        <f t="shared" si="1064"/>
        <v>0.74495710008338922</v>
      </c>
      <c r="Q3535">
        <f t="shared" si="1049"/>
        <v>7.6972578991723211</v>
      </c>
      <c r="R3535">
        <f t="shared" si="1050"/>
        <v>12.244357431917761</v>
      </c>
      <c r="S3535">
        <f t="shared" si="1051"/>
        <v>1.60266458532955</v>
      </c>
      <c r="T3535">
        <v>0.2432</v>
      </c>
      <c r="U3535" s="1">
        <f t="shared" si="1052"/>
        <v>0.12772272975203083</v>
      </c>
      <c r="V3535" s="1">
        <v>245</v>
      </c>
      <c r="W3535" s="1">
        <f t="shared" si="1053"/>
        <v>21.796920593017326</v>
      </c>
      <c r="X3535" s="1">
        <f t="shared" si="1054"/>
        <v>37.4264246668791</v>
      </c>
      <c r="Y3535" s="1">
        <f t="shared" si="1055"/>
        <v>0.98422563322651913</v>
      </c>
      <c r="Z3535" s="1">
        <f t="shared" si="1063"/>
        <v>0.53200000000000014</v>
      </c>
      <c r="AA3535" s="1">
        <f t="shared" si="1056"/>
        <v>6.0064722326826324E-2</v>
      </c>
      <c r="AB3535" s="1">
        <f t="shared" si="1057"/>
        <v>2.4620435000000001</v>
      </c>
      <c r="AC3535" s="1">
        <f t="shared" si="1058"/>
        <v>1.4959021503358882</v>
      </c>
      <c r="AF3535" s="1">
        <f t="shared" si="1059"/>
        <v>9.5217542142488778</v>
      </c>
      <c r="AG3535" s="1">
        <f t="shared" si="1060"/>
        <v>4.9433025185212065</v>
      </c>
      <c r="AH3535" s="1">
        <f t="shared" si="1061"/>
        <v>11.37570430451637</v>
      </c>
      <c r="AI3535">
        <v>3.6</v>
      </c>
      <c r="AJ3535">
        <v>15</v>
      </c>
      <c r="AK3535">
        <v>68</v>
      </c>
      <c r="AL3535">
        <v>15</v>
      </c>
      <c r="AM3535">
        <v>9139</v>
      </c>
      <c r="AN3535">
        <v>9151</v>
      </c>
      <c r="AO3535">
        <v>9120</v>
      </c>
      <c r="AP3535">
        <v>79</v>
      </c>
      <c r="AQ3535">
        <v>0</v>
      </c>
    </row>
    <row r="3536" spans="1:43">
      <c r="A3536" s="27">
        <v>41520</v>
      </c>
      <c r="B3536" s="27"/>
      <c r="C3536">
        <v>18.5</v>
      </c>
      <c r="D3536">
        <v>24.6</v>
      </c>
      <c r="E3536">
        <v>12.9</v>
      </c>
      <c r="F3536">
        <v>36</v>
      </c>
      <c r="G3536">
        <v>19</v>
      </c>
      <c r="H3536">
        <v>12.1</v>
      </c>
      <c r="I3536" s="10">
        <v>935</v>
      </c>
      <c r="J3536">
        <v>2.2999999999999998</v>
      </c>
      <c r="K3536" s="2">
        <v>10</v>
      </c>
      <c r="L3536" s="1">
        <f t="shared" si="1046"/>
        <v>5.0561054115187041</v>
      </c>
      <c r="M3536" s="1">
        <f t="shared" si="1047"/>
        <v>53</v>
      </c>
      <c r="N3536" s="1">
        <f t="shared" si="1048"/>
        <v>2.1304746763349707</v>
      </c>
      <c r="O3536" s="1">
        <f t="shared" si="1062"/>
        <v>0.1334280841417459</v>
      </c>
      <c r="P3536" s="1">
        <f t="shared" si="1064"/>
        <v>0.6883884611251504</v>
      </c>
      <c r="Q3536">
        <f t="shared" si="1049"/>
        <v>7.8887613815283011</v>
      </c>
      <c r="R3536">
        <f t="shared" si="1050"/>
        <v>12.231449377465367</v>
      </c>
      <c r="S3536">
        <f t="shared" si="1051"/>
        <v>1.6009750494064616</v>
      </c>
      <c r="T3536">
        <v>0.2432</v>
      </c>
      <c r="U3536" s="1">
        <f t="shared" si="1052"/>
        <v>0.12102117777052379</v>
      </c>
      <c r="V3536" s="1">
        <v>246</v>
      </c>
      <c r="W3536" s="1">
        <f t="shared" si="1053"/>
        <v>21.432494731581937</v>
      </c>
      <c r="X3536" s="1">
        <f t="shared" si="1054"/>
        <v>37.380358706660054</v>
      </c>
      <c r="Y3536" s="1">
        <f t="shared" si="1055"/>
        <v>0.98472649554098979</v>
      </c>
      <c r="Z3536" s="1">
        <f t="shared" si="1063"/>
        <v>0.76</v>
      </c>
      <c r="AA3536" s="1">
        <f t="shared" si="1056"/>
        <v>6.0180142966261285E-2</v>
      </c>
      <c r="AB3536" s="1">
        <f t="shared" si="1057"/>
        <v>2.4573214999999999</v>
      </c>
      <c r="AC3536" s="1">
        <f t="shared" si="1058"/>
        <v>1.7202874728862712</v>
      </c>
      <c r="AF3536" s="1">
        <f t="shared" si="1059"/>
        <v>10.675073072879098</v>
      </c>
      <c r="AG3536" s="1">
        <f t="shared" si="1060"/>
        <v>4.8286389381655006</v>
      </c>
      <c r="AH3536" s="1">
        <f t="shared" si="1061"/>
        <v>11.100733857955099</v>
      </c>
      <c r="AI3536">
        <v>3.4</v>
      </c>
      <c r="AJ3536">
        <v>15</v>
      </c>
      <c r="AK3536">
        <v>60</v>
      </c>
      <c r="AL3536">
        <v>1</v>
      </c>
      <c r="AM3536">
        <v>9122</v>
      </c>
      <c r="AN3536">
        <v>9144</v>
      </c>
      <c r="AO3536">
        <v>9099</v>
      </c>
      <c r="AP3536">
        <v>71</v>
      </c>
      <c r="AQ3536">
        <v>0</v>
      </c>
    </row>
    <row r="3537" spans="1:43">
      <c r="A3537" s="27">
        <v>41521</v>
      </c>
      <c r="B3537" s="27"/>
      <c r="C3537">
        <v>20.3</v>
      </c>
      <c r="D3537">
        <v>26.8</v>
      </c>
      <c r="E3537">
        <v>13.9</v>
      </c>
      <c r="F3537">
        <v>35</v>
      </c>
      <c r="G3537">
        <v>22</v>
      </c>
      <c r="H3537">
        <v>12.1</v>
      </c>
      <c r="I3537" s="10">
        <v>935</v>
      </c>
      <c r="J3537">
        <v>2.5</v>
      </c>
      <c r="K3537" s="2">
        <v>10</v>
      </c>
      <c r="L3537" s="1">
        <f t="shared" si="1046"/>
        <v>5.4226885661624884</v>
      </c>
      <c r="M3537" s="1">
        <f t="shared" si="1047"/>
        <v>48</v>
      </c>
      <c r="N3537" s="1">
        <f t="shared" si="1048"/>
        <v>2.382839317414553</v>
      </c>
      <c r="O3537" s="1">
        <f t="shared" si="1062"/>
        <v>0.14715499020408218</v>
      </c>
      <c r="P3537" s="1">
        <f t="shared" si="1064"/>
        <v>0.76904337060879824</v>
      </c>
      <c r="Q3537">
        <f t="shared" si="1049"/>
        <v>7.8361857699022019</v>
      </c>
      <c r="R3537">
        <f t="shared" si="1050"/>
        <v>12.218494215868462</v>
      </c>
      <c r="S3537">
        <f t="shared" si="1051"/>
        <v>1.5992793476267622</v>
      </c>
      <c r="T3537">
        <v>0.2432</v>
      </c>
      <c r="U3537" s="1">
        <f t="shared" si="1052"/>
        <v>0.11428382376643738</v>
      </c>
      <c r="V3537" s="1">
        <v>247</v>
      </c>
      <c r="W3537" s="1">
        <f t="shared" si="1053"/>
        <v>21.420106659572522</v>
      </c>
      <c r="X3537" s="1">
        <f t="shared" si="1054"/>
        <v>37.332459065374294</v>
      </c>
      <c r="Y3537" s="1">
        <f t="shared" si="1055"/>
        <v>0.98523187625762421</v>
      </c>
      <c r="Z3537" s="1">
        <f t="shared" si="1063"/>
        <v>0.68400000000000027</v>
      </c>
      <c r="AA3537" s="1">
        <f t="shared" si="1056"/>
        <v>6.0284401464526148E-2</v>
      </c>
      <c r="AB3537" s="1">
        <f t="shared" si="1057"/>
        <v>2.4530716999999997</v>
      </c>
      <c r="AC3537" s="1">
        <f t="shared" si="1058"/>
        <v>1.8698776879198602</v>
      </c>
      <c r="AF3537" s="1">
        <f t="shared" si="1059"/>
        <v>11.749902541677576</v>
      </c>
      <c r="AG3537" s="1">
        <f t="shared" si="1060"/>
        <v>4.8816531371147223</v>
      </c>
      <c r="AH3537" s="1">
        <f t="shared" si="1061"/>
        <v>11.530319884150398</v>
      </c>
      <c r="AI3537">
        <v>4</v>
      </c>
      <c r="AJ3537">
        <v>11</v>
      </c>
      <c r="AK3537">
        <v>62</v>
      </c>
      <c r="AL3537">
        <v>1</v>
      </c>
      <c r="AM3537">
        <v>9089</v>
      </c>
      <c r="AN3537">
        <v>9109</v>
      </c>
      <c r="AO3537">
        <v>9068</v>
      </c>
      <c r="AP3537">
        <v>79</v>
      </c>
      <c r="AQ3537">
        <v>0</v>
      </c>
    </row>
    <row r="3538" spans="1:43">
      <c r="A3538" s="27">
        <v>41522</v>
      </c>
      <c r="B3538" s="27"/>
      <c r="C3538">
        <v>21.7</v>
      </c>
      <c r="D3538">
        <v>27.9</v>
      </c>
      <c r="E3538">
        <v>16.399999999999999</v>
      </c>
      <c r="F3538">
        <v>33</v>
      </c>
      <c r="G3538">
        <v>18</v>
      </c>
      <c r="H3538">
        <v>12.3</v>
      </c>
      <c r="I3538" s="10">
        <v>935</v>
      </c>
      <c r="J3538">
        <v>3.1</v>
      </c>
      <c r="K3538" s="2">
        <v>10</v>
      </c>
      <c r="L3538" s="1">
        <f t="shared" si="1046"/>
        <v>6.061465839295888</v>
      </c>
      <c r="M3538" s="1">
        <f t="shared" si="1047"/>
        <v>48</v>
      </c>
      <c r="N3538" s="1">
        <f t="shared" si="1048"/>
        <v>2.5968200171391636</v>
      </c>
      <c r="O3538" s="1">
        <f t="shared" si="1062"/>
        <v>0.15864057527819042</v>
      </c>
      <c r="P3538" s="1">
        <f t="shared" si="1064"/>
        <v>0.78613913571840111</v>
      </c>
      <c r="Q3538">
        <f t="shared" si="1049"/>
        <v>8.1014503590176545</v>
      </c>
      <c r="R3538">
        <f t="shared" si="1050"/>
        <v>12.205494843927005</v>
      </c>
      <c r="S3538">
        <f t="shared" si="1051"/>
        <v>1.5975778591527494</v>
      </c>
      <c r="T3538">
        <v>0.2432</v>
      </c>
      <c r="U3538" s="1">
        <f t="shared" si="1052"/>
        <v>0.10751266086944213</v>
      </c>
      <c r="V3538" s="1">
        <v>248</v>
      </c>
      <c r="W3538" s="1">
        <f t="shared" si="1053"/>
        <v>21.641906888978049</v>
      </c>
      <c r="X3538" s="1">
        <f t="shared" si="1054"/>
        <v>37.282714127233739</v>
      </c>
      <c r="Y3538" s="1">
        <f t="shared" si="1055"/>
        <v>0.98574162586827729</v>
      </c>
      <c r="Z3538" s="1">
        <f t="shared" si="1063"/>
        <v>0.53199999999999947</v>
      </c>
      <c r="AA3538" s="1">
        <f t="shared" si="1056"/>
        <v>6.0365741493001862E-2</v>
      </c>
      <c r="AB3538" s="1">
        <f t="shared" si="1057"/>
        <v>2.4497662999999998</v>
      </c>
      <c r="AC3538" s="1">
        <f t="shared" si="1058"/>
        <v>2.3186483330206267</v>
      </c>
      <c r="AF3538" s="1">
        <f t="shared" si="1059"/>
        <v>11.486332204182048</v>
      </c>
      <c r="AG3538" s="1">
        <f t="shared" si="1060"/>
        <v>4.9012919371585539</v>
      </c>
      <c r="AH3538" s="1">
        <f t="shared" si="1061"/>
        <v>11.872821811040948</v>
      </c>
      <c r="AI3538">
        <v>4.5999999999999996</v>
      </c>
      <c r="AJ3538">
        <v>15</v>
      </c>
      <c r="AK3538">
        <v>76</v>
      </c>
      <c r="AL3538">
        <v>16</v>
      </c>
      <c r="AM3538">
        <v>9064</v>
      </c>
      <c r="AN3538">
        <v>9078</v>
      </c>
      <c r="AO3538">
        <v>9046</v>
      </c>
      <c r="AP3538">
        <v>81</v>
      </c>
      <c r="AQ3538">
        <v>0</v>
      </c>
    </row>
    <row r="3539" spans="1:43">
      <c r="A3539" s="27">
        <v>41523</v>
      </c>
      <c r="B3539" s="27"/>
      <c r="C3539">
        <v>23</v>
      </c>
      <c r="D3539">
        <v>27.7</v>
      </c>
      <c r="E3539">
        <v>18.8</v>
      </c>
      <c r="F3539">
        <v>32</v>
      </c>
      <c r="G3539">
        <v>19</v>
      </c>
      <c r="H3539">
        <v>7.7</v>
      </c>
      <c r="I3539" s="10">
        <v>935</v>
      </c>
      <c r="J3539">
        <v>2.7</v>
      </c>
      <c r="K3539" s="2">
        <v>10</v>
      </c>
      <c r="L3539" s="1">
        <f t="shared" si="1046"/>
        <v>5.3348455252816569</v>
      </c>
      <c r="M3539" s="1">
        <f t="shared" si="1047"/>
        <v>45</v>
      </c>
      <c r="N3539" s="1">
        <f t="shared" si="1048"/>
        <v>2.8103575430330863</v>
      </c>
      <c r="O3539" s="1">
        <f t="shared" si="1062"/>
        <v>0.16997505628423343</v>
      </c>
      <c r="P3539" s="1">
        <f t="shared" si="1064"/>
        <v>0.84142183502543588</v>
      </c>
      <c r="Q3539">
        <f t="shared" si="1049"/>
        <v>5.3446170972482721</v>
      </c>
      <c r="R3539">
        <f t="shared" si="1050"/>
        <v>12.192454124589226</v>
      </c>
      <c r="S3539">
        <f t="shared" si="1051"/>
        <v>1.5958709587158673</v>
      </c>
      <c r="T3539">
        <v>0.2432</v>
      </c>
      <c r="U3539" s="1">
        <f t="shared" si="1052"/>
        <v>0.1007096922109849</v>
      </c>
      <c r="V3539" s="1">
        <v>249</v>
      </c>
      <c r="W3539" s="1">
        <f t="shared" si="1053"/>
        <v>16.219444161839156</v>
      </c>
      <c r="X3539" s="1">
        <f t="shared" si="1054"/>
        <v>37.231114263008621</v>
      </c>
      <c r="Y3539" s="1">
        <f t="shared" si="1055"/>
        <v>0.98625559357234172</v>
      </c>
      <c r="Z3539" s="1">
        <f t="shared" si="1063"/>
        <v>0.49400000000000027</v>
      </c>
      <c r="AA3539" s="1">
        <f t="shared" si="1056"/>
        <v>6.0441468307709391E-2</v>
      </c>
      <c r="AB3539" s="1">
        <f t="shared" si="1057"/>
        <v>2.4466969999999999</v>
      </c>
      <c r="AC3539" s="1">
        <f t="shared" si="1058"/>
        <v>2.019467902953449</v>
      </c>
      <c r="AF3539" s="1">
        <f t="shared" si="1059"/>
        <v>10.42291117121526</v>
      </c>
      <c r="AG3539" s="1">
        <f t="shared" si="1060"/>
        <v>4.1608250216667653</v>
      </c>
      <c r="AH3539" s="1">
        <f t="shared" si="1061"/>
        <v>9.6488170772863988</v>
      </c>
      <c r="AI3539">
        <v>6.1</v>
      </c>
      <c r="AJ3539">
        <v>10</v>
      </c>
      <c r="AK3539">
        <v>100</v>
      </c>
      <c r="AL3539">
        <v>10</v>
      </c>
      <c r="AM3539">
        <v>9071</v>
      </c>
      <c r="AN3539">
        <v>9082</v>
      </c>
      <c r="AO3539">
        <v>9055</v>
      </c>
      <c r="AP3539">
        <v>88</v>
      </c>
      <c r="AQ3539">
        <v>0</v>
      </c>
    </row>
    <row r="3540" spans="1:43">
      <c r="A3540" s="27">
        <v>41524</v>
      </c>
      <c r="B3540" s="27"/>
      <c r="C3540">
        <v>22</v>
      </c>
      <c r="D3540">
        <v>27.2</v>
      </c>
      <c r="E3540">
        <v>17.5</v>
      </c>
      <c r="F3540">
        <v>34</v>
      </c>
      <c r="G3540">
        <v>20</v>
      </c>
      <c r="H3540">
        <v>11.4</v>
      </c>
      <c r="I3540" s="10">
        <v>935</v>
      </c>
      <c r="J3540">
        <v>2.6</v>
      </c>
      <c r="K3540" s="2">
        <v>10</v>
      </c>
      <c r="L3540" s="1">
        <f t="shared" si="1046"/>
        <v>5.8629251845825632</v>
      </c>
      <c r="M3540" s="1">
        <f t="shared" si="1047"/>
        <v>48</v>
      </c>
      <c r="N3540" s="1">
        <f t="shared" si="1048"/>
        <v>2.6447969195164731</v>
      </c>
      <c r="O3540" s="1">
        <f t="shared" si="1062"/>
        <v>0.16119785218083971</v>
      </c>
      <c r="P3540" s="1">
        <f t="shared" si="1064"/>
        <v>0.8410109942430215</v>
      </c>
      <c r="Q3540">
        <f t="shared" si="1049"/>
        <v>7.4477066049411205</v>
      </c>
      <c r="R3540">
        <f t="shared" si="1050"/>
        <v>12.179374888570139</v>
      </c>
      <c r="S3540">
        <f t="shared" si="1051"/>
        <v>1.5941590168285524</v>
      </c>
      <c r="T3540">
        <v>0.2432</v>
      </c>
      <c r="U3540" s="1">
        <f t="shared" si="1052"/>
        <v>9.3876930331697056E-2</v>
      </c>
      <c r="V3540" s="1">
        <v>250</v>
      </c>
      <c r="W3540" s="1">
        <f t="shared" si="1053"/>
        <v>20.554160130547029</v>
      </c>
      <c r="X3540" s="1">
        <f t="shared" si="1054"/>
        <v>37.177651865384142</v>
      </c>
      <c r="Y3540" s="1">
        <f t="shared" si="1055"/>
        <v>0.98677362732136076</v>
      </c>
      <c r="Z3540" s="1">
        <f t="shared" si="1063"/>
        <v>-0.38</v>
      </c>
      <c r="AA3540" s="1">
        <f t="shared" si="1056"/>
        <v>6.0383200064705544E-2</v>
      </c>
      <c r="AB3540" s="1">
        <f t="shared" si="1057"/>
        <v>2.449058</v>
      </c>
      <c r="AC3540" s="1">
        <f t="shared" si="1058"/>
        <v>1.9446727954366547</v>
      </c>
      <c r="AF3540" s="1">
        <f t="shared" si="1059"/>
        <v>10.599337757341955</v>
      </c>
      <c r="AG3540" s="1">
        <f t="shared" si="1060"/>
        <v>4.7827650689001073</v>
      </c>
      <c r="AH3540" s="1">
        <f t="shared" si="1061"/>
        <v>12.362176381912169</v>
      </c>
      <c r="AI3540">
        <v>4.7</v>
      </c>
      <c r="AJ3540">
        <v>15</v>
      </c>
      <c r="AK3540">
        <v>86</v>
      </c>
      <c r="AL3540">
        <v>12</v>
      </c>
      <c r="AM3540">
        <v>9096</v>
      </c>
      <c r="AN3540">
        <v>9107</v>
      </c>
      <c r="AO3540">
        <v>9071</v>
      </c>
      <c r="AP3540">
        <v>87</v>
      </c>
      <c r="AQ3540">
        <v>0</v>
      </c>
    </row>
    <row r="3541" spans="1:43">
      <c r="A3541" s="27">
        <v>41525</v>
      </c>
      <c r="B3541" s="27"/>
      <c r="C3541">
        <v>21.9</v>
      </c>
      <c r="D3541">
        <v>26.5</v>
      </c>
      <c r="E3541">
        <v>17.600000000000001</v>
      </c>
      <c r="F3541">
        <v>32</v>
      </c>
      <c r="G3541">
        <v>20</v>
      </c>
      <c r="H3541">
        <v>11.6</v>
      </c>
      <c r="I3541" s="10">
        <v>935</v>
      </c>
      <c r="J3541">
        <v>2.2000000000000002</v>
      </c>
      <c r="K3541" s="2">
        <v>10</v>
      </c>
      <c r="L3541" s="1">
        <f t="shared" si="1046"/>
        <v>5.5663012056038275</v>
      </c>
      <c r="M3541" s="1">
        <f t="shared" si="1047"/>
        <v>44</v>
      </c>
      <c r="N3541" s="1">
        <f t="shared" si="1048"/>
        <v>2.6287193088585714</v>
      </c>
      <c r="O3541" s="1">
        <f t="shared" si="1062"/>
        <v>0.16034158592949854</v>
      </c>
      <c r="P3541" s="1">
        <f t="shared" si="1064"/>
        <v>0.78924882184432543</v>
      </c>
      <c r="Q3541">
        <f t="shared" si="1049"/>
        <v>7.6821838146036443</v>
      </c>
      <c r="R3541">
        <f t="shared" si="1050"/>
        <v>12.166259936053503</v>
      </c>
      <c r="S3541">
        <f t="shared" si="1051"/>
        <v>1.5924424000070032</v>
      </c>
      <c r="T3541">
        <v>0.2432</v>
      </c>
      <c r="U3541" s="1">
        <f t="shared" si="1052"/>
        <v>8.7016396586019076E-2</v>
      </c>
      <c r="V3541" s="1">
        <v>251</v>
      </c>
      <c r="W3541" s="1">
        <f t="shared" si="1053"/>
        <v>20.772936983547019</v>
      </c>
      <c r="X3541" s="1">
        <f t="shared" si="1054"/>
        <v>37.122321381658914</v>
      </c>
      <c r="Y3541" s="1">
        <f t="shared" si="1055"/>
        <v>0.98729557386400824</v>
      </c>
      <c r="Z3541" s="1">
        <f t="shared" si="1063"/>
        <v>-3.800000000000054E-2</v>
      </c>
      <c r="AA3541" s="1">
        <f t="shared" si="1056"/>
        <v>6.0377379418856902E-2</v>
      </c>
      <c r="AB3541" s="1">
        <f t="shared" si="1057"/>
        <v>2.4492940999999999</v>
      </c>
      <c r="AC3541" s="1">
        <f t="shared" si="1058"/>
        <v>1.6454923653694771</v>
      </c>
      <c r="AF3541" s="1">
        <f t="shared" si="1059"/>
        <v>10.112265704326798</v>
      </c>
      <c r="AG3541" s="1">
        <f t="shared" si="1060"/>
        <v>4.7759276658246357</v>
      </c>
      <c r="AH3541" s="1">
        <f t="shared" si="1061"/>
        <v>12.017124252731344</v>
      </c>
      <c r="AI3541">
        <v>4</v>
      </c>
      <c r="AJ3541">
        <v>15</v>
      </c>
      <c r="AK3541">
        <v>78</v>
      </c>
      <c r="AL3541">
        <v>16</v>
      </c>
      <c r="AM3541">
        <v>9094</v>
      </c>
      <c r="AN3541">
        <v>9100</v>
      </c>
      <c r="AO3541">
        <v>9084</v>
      </c>
      <c r="AP3541">
        <v>81</v>
      </c>
      <c r="AQ3541">
        <v>0</v>
      </c>
    </row>
    <row r="3542" spans="1:43">
      <c r="A3542" s="27">
        <v>41526</v>
      </c>
      <c r="B3542" s="27"/>
      <c r="C3542">
        <v>21.6</v>
      </c>
      <c r="D3542">
        <v>28.4</v>
      </c>
      <c r="E3542">
        <v>15</v>
      </c>
      <c r="F3542">
        <v>31</v>
      </c>
      <c r="G3542">
        <v>12</v>
      </c>
      <c r="H3542">
        <v>11.6</v>
      </c>
      <c r="I3542" s="10">
        <v>935</v>
      </c>
      <c r="J3542">
        <v>2.2999999999999998</v>
      </c>
      <c r="K3542" s="2">
        <v>10</v>
      </c>
      <c r="L3542" s="1">
        <f t="shared" si="1046"/>
        <v>5.6624732397513142</v>
      </c>
      <c r="M3542" s="1">
        <f t="shared" si="1047"/>
        <v>50</v>
      </c>
      <c r="N3542" s="1">
        <f t="shared" si="1048"/>
        <v>2.5809975697576322</v>
      </c>
      <c r="O3542" s="1">
        <f t="shared" si="1062"/>
        <v>0.1577958033649326</v>
      </c>
      <c r="P3542" s="1">
        <f t="shared" si="1064"/>
        <v>0.65868398952787954</v>
      </c>
      <c r="Q3542">
        <f t="shared" si="1049"/>
        <v>8.0487794213401731</v>
      </c>
      <c r="R3542">
        <f t="shared" si="1050"/>
        <v>12.153112038471418</v>
      </c>
      <c r="S3542">
        <f t="shared" si="1051"/>
        <v>1.5907214710041124</v>
      </c>
      <c r="T3542">
        <v>0.2432</v>
      </c>
      <c r="U3542" s="1">
        <f t="shared" si="1052"/>
        <v>8.0130120544217892E-2</v>
      </c>
      <c r="V3542" s="1">
        <v>252</v>
      </c>
      <c r="W3542" s="1">
        <f t="shared" si="1053"/>
        <v>20.755647417754219</v>
      </c>
      <c r="X3542" s="1">
        <f t="shared" si="1054"/>
        <v>37.065119343718735</v>
      </c>
      <c r="Y3542" s="1">
        <f t="shared" si="1055"/>
        <v>0.98782127879142567</v>
      </c>
      <c r="Z3542" s="1">
        <f t="shared" si="1063"/>
        <v>-0.11399999999999892</v>
      </c>
      <c r="AA3542" s="1">
        <f t="shared" si="1056"/>
        <v>6.0359924212346747E-2</v>
      </c>
      <c r="AB3542" s="1">
        <f t="shared" si="1057"/>
        <v>2.4500023999999998</v>
      </c>
      <c r="AC3542" s="1">
        <f t="shared" si="1058"/>
        <v>1.7202874728862712</v>
      </c>
      <c r="AF3542" s="1">
        <f t="shared" si="1059"/>
        <v>12.295377290405268</v>
      </c>
      <c r="AG3542" s="1">
        <f t="shared" si="1060"/>
        <v>4.6580848509636592</v>
      </c>
      <c r="AH3542" s="1">
        <f t="shared" si="1061"/>
        <v>11.684679456388325</v>
      </c>
      <c r="AI3542">
        <v>4.5999999999999996</v>
      </c>
      <c r="AJ3542">
        <v>11</v>
      </c>
      <c r="AK3542">
        <v>68</v>
      </c>
      <c r="AL3542">
        <v>16</v>
      </c>
      <c r="AM3542">
        <v>9085</v>
      </c>
      <c r="AN3542">
        <v>9101</v>
      </c>
      <c r="AO3542">
        <v>9070</v>
      </c>
      <c r="AP3542">
        <v>74</v>
      </c>
      <c r="AQ3542">
        <v>0</v>
      </c>
    </row>
    <row r="3543" spans="1:43">
      <c r="A3543" s="27">
        <v>41527</v>
      </c>
      <c r="B3543" s="27"/>
      <c r="C3543">
        <v>23.8</v>
      </c>
      <c r="D3543">
        <v>31.5</v>
      </c>
      <c r="E3543">
        <v>17</v>
      </c>
      <c r="F3543">
        <v>27</v>
      </c>
      <c r="G3543">
        <v>12</v>
      </c>
      <c r="H3543">
        <v>10.8</v>
      </c>
      <c r="I3543" s="10">
        <v>935</v>
      </c>
      <c r="J3543">
        <v>2.1</v>
      </c>
      <c r="K3543" s="2">
        <v>10</v>
      </c>
      <c r="L3543" s="1">
        <f t="shared" si="1046"/>
        <v>5.4184858895321115</v>
      </c>
      <c r="M3543" s="1">
        <f t="shared" si="1047"/>
        <v>42</v>
      </c>
      <c r="N3543" s="1">
        <f t="shared" si="1048"/>
        <v>2.9492496895358444</v>
      </c>
      <c r="O3543" s="1">
        <f t="shared" si="1062"/>
        <v>0.1772840860466727</v>
      </c>
      <c r="P3543" s="1">
        <f t="shared" si="1064"/>
        <v>0.68447134761527795</v>
      </c>
      <c r="Q3543">
        <f t="shared" si="1049"/>
        <v>7.7513791390113882</v>
      </c>
      <c r="R3543">
        <f t="shared" si="1050"/>
        <v>12.139933940355933</v>
      </c>
      <c r="S3543">
        <f t="shared" si="1051"/>
        <v>1.5889965890518236</v>
      </c>
      <c r="T3543">
        <v>0.2432</v>
      </c>
      <c r="U3543" s="1">
        <f t="shared" si="1052"/>
        <v>7.322013939197318E-2</v>
      </c>
      <c r="V3543" s="1">
        <v>253</v>
      </c>
      <c r="W3543" s="1">
        <f t="shared" si="1053"/>
        <v>19.798455134841522</v>
      </c>
      <c r="X3543" s="1">
        <f t="shared" si="1054"/>
        <v>37.006044395223228</v>
      </c>
      <c r="Y3543" s="1">
        <f t="shared" si="1055"/>
        <v>0.98835058658290165</v>
      </c>
      <c r="Z3543" s="1">
        <f t="shared" si="1063"/>
        <v>0.83599999999999974</v>
      </c>
      <c r="AA3543" s="1">
        <f t="shared" si="1056"/>
        <v>6.0488163932069454E-2</v>
      </c>
      <c r="AB3543" s="1">
        <f t="shared" si="1057"/>
        <v>2.4448081999999998</v>
      </c>
      <c r="AC3543" s="1">
        <f t="shared" si="1058"/>
        <v>1.5706972578526825</v>
      </c>
      <c r="AF3543" s="1">
        <f t="shared" si="1059"/>
        <v>13.482729865632725</v>
      </c>
      <c r="AG3543" s="1">
        <f t="shared" si="1060"/>
        <v>4.5180049627949082</v>
      </c>
      <c r="AH3543" s="1">
        <f t="shared" si="1061"/>
        <v>10.532377751145354</v>
      </c>
      <c r="AI3543">
        <v>4.3</v>
      </c>
      <c r="AJ3543">
        <v>11</v>
      </c>
      <c r="AK3543">
        <v>62</v>
      </c>
      <c r="AL3543">
        <v>10</v>
      </c>
      <c r="AM3543">
        <v>9059</v>
      </c>
      <c r="AN3543">
        <v>9086</v>
      </c>
      <c r="AO3543">
        <v>9023</v>
      </c>
      <c r="AP3543">
        <v>73</v>
      </c>
      <c r="AQ3543">
        <v>0</v>
      </c>
    </row>
    <row r="3544" spans="1:43">
      <c r="A3544" s="27">
        <v>41528</v>
      </c>
      <c r="B3544" s="27"/>
      <c r="C3544">
        <v>21.2</v>
      </c>
      <c r="D3544">
        <v>27.5</v>
      </c>
      <c r="E3544">
        <v>17.2</v>
      </c>
      <c r="F3544">
        <v>37</v>
      </c>
      <c r="G3544">
        <v>18</v>
      </c>
      <c r="H3544">
        <v>10.7</v>
      </c>
      <c r="I3544" s="10">
        <v>935</v>
      </c>
      <c r="J3544">
        <v>3</v>
      </c>
      <c r="K3544" s="2">
        <v>10</v>
      </c>
      <c r="L3544" s="1">
        <f t="shared" si="1046"/>
        <v>5.907208204847362</v>
      </c>
      <c r="M3544" s="1">
        <f t="shared" si="1047"/>
        <v>56</v>
      </c>
      <c r="N3544" s="1">
        <f t="shared" si="1048"/>
        <v>2.5185468936921591</v>
      </c>
      <c r="O3544" s="1">
        <f t="shared" si="1062"/>
        <v>0.15445461908796052</v>
      </c>
      <c r="P3544" s="1">
        <f t="shared" si="1064"/>
        <v>0.88018161477986845</v>
      </c>
      <c r="Q3544">
        <f t="shared" si="1049"/>
        <v>6.9687787039225038</v>
      </c>
      <c r="R3544">
        <f t="shared" si="1050"/>
        <v>12.126728361256982</v>
      </c>
      <c r="S3544">
        <f t="shared" si="1051"/>
        <v>1.5872681101121704</v>
      </c>
      <c r="T3544">
        <v>0.2432</v>
      </c>
      <c r="U3544" s="1">
        <f t="shared" si="1052"/>
        <v>6.6288497327712692E-2</v>
      </c>
      <c r="V3544" s="1">
        <v>254</v>
      </c>
      <c r="W3544" s="1">
        <f t="shared" si="1053"/>
        <v>19.662334265294145</v>
      </c>
      <c r="X3544" s="1">
        <f t="shared" si="1054"/>
        <v>36.945097315947827</v>
      </c>
      <c r="Y3544" s="1">
        <f t="shared" si="1055"/>
        <v>0.98888334065187933</v>
      </c>
      <c r="Z3544" s="1">
        <f t="shared" si="1063"/>
        <v>-0.98800000000000054</v>
      </c>
      <c r="AA3544" s="1">
        <f t="shared" si="1056"/>
        <v>6.0336666297313192E-2</v>
      </c>
      <c r="AB3544" s="1">
        <f t="shared" si="1057"/>
        <v>2.4509468000000001</v>
      </c>
      <c r="AC3544" s="1">
        <f t="shared" si="1058"/>
        <v>2.2438532255038321</v>
      </c>
      <c r="AF3544" s="1">
        <f t="shared" si="1059"/>
        <v>10.635743873665044</v>
      </c>
      <c r="AG3544" s="1">
        <f t="shared" si="1060"/>
        <v>4.645037557236404</v>
      </c>
      <c r="AH3544" s="1">
        <f t="shared" si="1061"/>
        <v>12.396248319407871</v>
      </c>
      <c r="AI3544">
        <v>6.4</v>
      </c>
      <c r="AJ3544">
        <v>2</v>
      </c>
      <c r="AK3544">
        <v>129</v>
      </c>
      <c r="AL3544">
        <v>1</v>
      </c>
      <c r="AM3544">
        <v>9047</v>
      </c>
      <c r="AN3544">
        <v>9076</v>
      </c>
      <c r="AO3544">
        <v>9031</v>
      </c>
      <c r="AP3544">
        <v>90</v>
      </c>
      <c r="AQ3544">
        <v>32700</v>
      </c>
    </row>
    <row r="3545" spans="1:43">
      <c r="A3545" s="27">
        <v>41529</v>
      </c>
      <c r="B3545" s="27"/>
      <c r="C3545">
        <v>22.5</v>
      </c>
      <c r="D3545">
        <v>30.1</v>
      </c>
      <c r="E3545">
        <v>17.3</v>
      </c>
      <c r="F3545">
        <v>36</v>
      </c>
      <c r="G3545">
        <v>15</v>
      </c>
      <c r="H3545">
        <v>10.199999999999999</v>
      </c>
      <c r="I3545" s="10">
        <v>935</v>
      </c>
      <c r="J3545">
        <v>2.7</v>
      </c>
      <c r="K3545" s="2">
        <v>10</v>
      </c>
      <c r="L3545" s="1">
        <f t="shared" si="1046"/>
        <v>5.5296291260570545</v>
      </c>
      <c r="M3545" s="1">
        <f t="shared" si="1047"/>
        <v>57</v>
      </c>
      <c r="N3545" s="1">
        <f t="shared" si="1048"/>
        <v>2.7264800714406277</v>
      </c>
      <c r="O3545" s="1">
        <f t="shared" si="1062"/>
        <v>0.16553734608376569</v>
      </c>
      <c r="P3545" s="1">
        <f t="shared" si="1064"/>
        <v>0.88318873357550509</v>
      </c>
      <c r="Q3545">
        <f t="shared" si="1049"/>
        <v>6.808336989471746</v>
      </c>
      <c r="R3545">
        <f t="shared" si="1050"/>
        <v>12.113497997721085</v>
      </c>
      <c r="S3545">
        <f t="shared" si="1051"/>
        <v>1.5855363871362678</v>
      </c>
      <c r="T3545">
        <v>0.2432</v>
      </c>
      <c r="U3545" s="1">
        <f t="shared" si="1052"/>
        <v>5.9337244957869316E-2</v>
      </c>
      <c r="V3545" s="1">
        <v>255</v>
      </c>
      <c r="W3545" s="1">
        <f t="shared" si="1053"/>
        <v>19.05647769390254</v>
      </c>
      <c r="X3545" s="1">
        <f t="shared" si="1054"/>
        <v>36.882281043229085</v>
      </c>
      <c r="Y3545" s="1">
        <f t="shared" si="1055"/>
        <v>0.98941938339228064</v>
      </c>
      <c r="Z3545" s="1">
        <f t="shared" si="1063"/>
        <v>0.49400000000000027</v>
      </c>
      <c r="AA3545" s="1">
        <f t="shared" si="1056"/>
        <v>6.0412320136145559E-2</v>
      </c>
      <c r="AB3545" s="1">
        <f t="shared" si="1057"/>
        <v>2.4478774999999997</v>
      </c>
      <c r="AC3545" s="1">
        <f t="shared" si="1058"/>
        <v>2.019467902953449</v>
      </c>
      <c r="AF3545" s="1">
        <f t="shared" si="1059"/>
        <v>12.230821832954673</v>
      </c>
      <c r="AG3545" s="1">
        <f t="shared" si="1060"/>
        <v>4.5462126635804996</v>
      </c>
      <c r="AH3545" s="1">
        <f t="shared" si="1061"/>
        <v>10.850399142985406</v>
      </c>
      <c r="AI3545">
        <v>4.8</v>
      </c>
      <c r="AJ3545">
        <v>1</v>
      </c>
      <c r="AK3545">
        <v>97</v>
      </c>
      <c r="AL3545">
        <v>1</v>
      </c>
      <c r="AM3545">
        <v>9041</v>
      </c>
      <c r="AN3545">
        <v>9059</v>
      </c>
      <c r="AO3545">
        <v>9017</v>
      </c>
      <c r="AP3545">
        <v>93</v>
      </c>
      <c r="AQ3545">
        <v>32700</v>
      </c>
    </row>
    <row r="3546" spans="1:43">
      <c r="A3546" s="27">
        <v>41530</v>
      </c>
      <c r="B3546" s="27"/>
      <c r="C3546">
        <v>18.100000000000001</v>
      </c>
      <c r="D3546">
        <v>24.2</v>
      </c>
      <c r="E3546">
        <v>15.1</v>
      </c>
      <c r="F3546">
        <v>53</v>
      </c>
      <c r="G3546">
        <v>27</v>
      </c>
      <c r="H3546">
        <v>9.8000000000000007</v>
      </c>
      <c r="I3546" s="10">
        <v>935</v>
      </c>
      <c r="J3546">
        <v>2.2999999999999998</v>
      </c>
      <c r="K3546" s="2">
        <v>10</v>
      </c>
      <c r="L3546" s="1">
        <f t="shared" si="1046"/>
        <v>4.8113851256330884</v>
      </c>
      <c r="M3546" s="1">
        <f t="shared" si="1047"/>
        <v>79</v>
      </c>
      <c r="N3546" s="1">
        <f t="shared" si="1048"/>
        <v>2.0776827112717497</v>
      </c>
      <c r="O3546" s="1">
        <f t="shared" si="1062"/>
        <v>0.13052971632306209</v>
      </c>
      <c r="P3546" s="1">
        <f t="shared" si="1064"/>
        <v>1.086006251368157</v>
      </c>
      <c r="Q3546">
        <f t="shared" si="1049"/>
        <v>5.7911036138138146</v>
      </c>
      <c r="R3546">
        <f t="shared" si="1050"/>
        <v>12.100245525325278</v>
      </c>
      <c r="S3546">
        <f t="shared" si="1051"/>
        <v>1.5838017703305338</v>
      </c>
      <c r="T3546">
        <v>0.2432</v>
      </c>
      <c r="U3546" s="1">
        <f t="shared" si="1052"/>
        <v>5.2368438690246107E-2</v>
      </c>
      <c r="V3546" s="1">
        <v>256</v>
      </c>
      <c r="W3546" s="1">
        <f t="shared" si="1053"/>
        <v>18.567552491099814</v>
      </c>
      <c r="X3546" s="1">
        <f t="shared" si="1054"/>
        <v>36.81760069046598</v>
      </c>
      <c r="Y3546" s="1">
        <f t="shared" si="1055"/>
        <v>0.98995855622513085</v>
      </c>
      <c r="Z3546" s="1">
        <f t="shared" si="1063"/>
        <v>-1.6719999999999995</v>
      </c>
      <c r="AA3546" s="1">
        <f t="shared" si="1056"/>
        <v>6.0157023365156569E-2</v>
      </c>
      <c r="AB3546" s="1">
        <f t="shared" si="1057"/>
        <v>2.4582658999999998</v>
      </c>
      <c r="AC3546" s="1">
        <f t="shared" si="1058"/>
        <v>1.7202874728862712</v>
      </c>
      <c r="AF3546" s="1">
        <f t="shared" si="1059"/>
        <v>9.1706150562680353</v>
      </c>
      <c r="AG3546" s="1">
        <f t="shared" si="1060"/>
        <v>4.5976937255356534</v>
      </c>
      <c r="AH3546" s="1">
        <f t="shared" si="1061"/>
        <v>12.461796975465983</v>
      </c>
      <c r="AI3546">
        <v>7.9</v>
      </c>
      <c r="AJ3546">
        <v>14</v>
      </c>
      <c r="AK3546">
        <v>137</v>
      </c>
      <c r="AL3546">
        <v>14</v>
      </c>
      <c r="AM3546">
        <v>9107</v>
      </c>
      <c r="AN3546">
        <v>9121</v>
      </c>
      <c r="AO3546">
        <v>9060</v>
      </c>
      <c r="AP3546">
        <v>106</v>
      </c>
      <c r="AQ3546">
        <v>32700</v>
      </c>
    </row>
    <row r="3547" spans="1:43">
      <c r="A3547" s="27">
        <v>41531</v>
      </c>
      <c r="B3547" s="27"/>
      <c r="C3547">
        <v>18</v>
      </c>
      <c r="D3547">
        <v>22.8</v>
      </c>
      <c r="E3547">
        <v>13.9</v>
      </c>
      <c r="F3547">
        <v>45</v>
      </c>
      <c r="G3547">
        <v>24</v>
      </c>
      <c r="H3547">
        <v>9.4</v>
      </c>
      <c r="I3547" s="10">
        <v>935</v>
      </c>
      <c r="J3547">
        <v>2.2999999999999998</v>
      </c>
      <c r="K3547" s="2">
        <v>10</v>
      </c>
      <c r="L3547" s="1">
        <f t="shared" si="1046"/>
        <v>4.5780958317252747</v>
      </c>
      <c r="M3547" s="1">
        <f t="shared" si="1047"/>
        <v>66</v>
      </c>
      <c r="N3547" s="1">
        <f t="shared" si="1048"/>
        <v>2.0646650340955413</v>
      </c>
      <c r="O3547" s="1">
        <f t="shared" si="1062"/>
        <v>0.12981352030603427</v>
      </c>
      <c r="P3547" s="1">
        <f t="shared" si="1064"/>
        <v>0.8574823433630091</v>
      </c>
      <c r="Q3547">
        <f t="shared" si="1049"/>
        <v>5.9494418522034964</v>
      </c>
      <c r="R3547">
        <f t="shared" si="1050"/>
        <v>12.086973600760802</v>
      </c>
      <c r="S3547">
        <f t="shared" si="1051"/>
        <v>1.5820646074294245</v>
      </c>
      <c r="T3547">
        <v>0.2432</v>
      </c>
      <c r="U3547" s="1">
        <f t="shared" si="1052"/>
        <v>4.5384140125663178E-2</v>
      </c>
      <c r="V3547" s="1">
        <v>257</v>
      </c>
      <c r="W3547" s="1">
        <f t="shared" si="1053"/>
        <v>18.078334970683315</v>
      </c>
      <c r="X3547" s="1">
        <f t="shared" si="1054"/>
        <v>36.751063562635764</v>
      </c>
      <c r="Y3547" s="1">
        <f t="shared" si="1055"/>
        <v>0.99050069964547138</v>
      </c>
      <c r="Z3547" s="1">
        <f t="shared" si="1063"/>
        <v>-3.800000000000054E-2</v>
      </c>
      <c r="AA3547" s="1">
        <f t="shared" si="1056"/>
        <v>6.0151246240217678E-2</v>
      </c>
      <c r="AB3547" s="1">
        <f t="shared" si="1057"/>
        <v>2.4585019999999997</v>
      </c>
      <c r="AC3547" s="1">
        <f t="shared" si="1058"/>
        <v>1.7202874728862712</v>
      </c>
      <c r="AF3547" s="1">
        <f t="shared" si="1059"/>
        <v>9.0276721315036106</v>
      </c>
      <c r="AG3547" s="1">
        <f t="shared" si="1060"/>
        <v>4.4082501112406671</v>
      </c>
      <c r="AH3547" s="1">
        <f t="shared" si="1061"/>
        <v>10.476039015402602</v>
      </c>
      <c r="AI3547">
        <v>3.5</v>
      </c>
      <c r="AJ3547">
        <v>1</v>
      </c>
      <c r="AK3547">
        <v>62</v>
      </c>
      <c r="AL3547">
        <v>2</v>
      </c>
      <c r="AM3547">
        <v>9088</v>
      </c>
      <c r="AN3547">
        <v>9127</v>
      </c>
      <c r="AO3547">
        <v>9054</v>
      </c>
      <c r="AP3547">
        <v>87</v>
      </c>
      <c r="AQ3547">
        <v>0</v>
      </c>
    </row>
    <row r="3548" spans="1:43">
      <c r="A3548" s="27">
        <v>41532</v>
      </c>
      <c r="B3548" s="27"/>
      <c r="C3548">
        <v>16.399999999999999</v>
      </c>
      <c r="D3548">
        <v>20.9</v>
      </c>
      <c r="E3548">
        <v>13.3</v>
      </c>
      <c r="F3548">
        <v>54</v>
      </c>
      <c r="G3548">
        <v>29</v>
      </c>
      <c r="H3548">
        <v>2.2999999999999998</v>
      </c>
      <c r="I3548" s="10">
        <v>935</v>
      </c>
      <c r="J3548">
        <v>2.5</v>
      </c>
      <c r="K3548" s="2">
        <v>10</v>
      </c>
      <c r="L3548" s="1">
        <f t="shared" si="1046"/>
        <v>3.3411027564969209</v>
      </c>
      <c r="M3548" s="1">
        <f t="shared" si="1047"/>
        <v>79</v>
      </c>
      <c r="N3548" s="1">
        <f t="shared" si="1048"/>
        <v>1.8658768743849428</v>
      </c>
      <c r="O3548" s="1">
        <f t="shared" si="1062"/>
        <v>0.11879933284169217</v>
      </c>
      <c r="P3548" s="1">
        <f t="shared" si="1064"/>
        <v>0.96205156356227417</v>
      </c>
      <c r="Q3548">
        <f t="shared" si="1049"/>
        <v>1.9113255904081796</v>
      </c>
      <c r="R3548">
        <f t="shared" si="1050"/>
        <v>12.073684863961157</v>
      </c>
      <c r="S3548">
        <f t="shared" si="1051"/>
        <v>1.5803252439739734</v>
      </c>
      <c r="T3548">
        <v>0.2432</v>
      </c>
      <c r="U3548" s="1">
        <f t="shared" si="1052"/>
        <v>3.8386415448068818E-2</v>
      </c>
      <c r="V3548" s="1">
        <v>258</v>
      </c>
      <c r="W3548" s="1">
        <f t="shared" si="1053"/>
        <v>9.7517718963726825</v>
      </c>
      <c r="X3548" s="1">
        <f t="shared" si="1054"/>
        <v>36.682679168788042</v>
      </c>
      <c r="Y3548" s="1">
        <f t="shared" si="1055"/>
        <v>0.99104565326954697</v>
      </c>
      <c r="Z3548" s="1">
        <f t="shared" si="1063"/>
        <v>-0.60800000000000054</v>
      </c>
      <c r="AA3548" s="1">
        <f t="shared" si="1056"/>
        <v>6.0058962915530645E-2</v>
      </c>
      <c r="AB3548" s="1">
        <f t="shared" si="1057"/>
        <v>2.4622796</v>
      </c>
      <c r="AC3548" s="1">
        <f t="shared" si="1058"/>
        <v>1.8698776879198602</v>
      </c>
      <c r="AF3548" s="1">
        <f t="shared" si="1059"/>
        <v>7.9546630037284167</v>
      </c>
      <c r="AG3548" s="1">
        <f t="shared" si="1060"/>
        <v>3.132088982423741</v>
      </c>
      <c r="AH3548" s="1">
        <f t="shared" si="1061"/>
        <v>7.0705354949559673</v>
      </c>
      <c r="AI3548">
        <v>6</v>
      </c>
      <c r="AJ3548">
        <v>15</v>
      </c>
      <c r="AK3548">
        <v>96</v>
      </c>
      <c r="AL3548">
        <v>15</v>
      </c>
      <c r="AM3548">
        <v>9076</v>
      </c>
      <c r="AN3548">
        <v>9095</v>
      </c>
      <c r="AO3548">
        <v>9052</v>
      </c>
      <c r="AP3548">
        <v>98</v>
      </c>
      <c r="AQ3548">
        <v>0</v>
      </c>
    </row>
    <row r="3549" spans="1:43">
      <c r="A3549" s="27">
        <v>41533</v>
      </c>
      <c r="B3549" s="27"/>
      <c r="C3549">
        <v>14.8</v>
      </c>
      <c r="D3549">
        <v>20.5</v>
      </c>
      <c r="E3549">
        <v>11.8</v>
      </c>
      <c r="F3549">
        <v>58</v>
      </c>
      <c r="G3549">
        <v>33</v>
      </c>
      <c r="H3549">
        <v>9.4</v>
      </c>
      <c r="I3549" s="10">
        <v>935</v>
      </c>
      <c r="J3549">
        <v>2.2000000000000002</v>
      </c>
      <c r="K3549" s="2">
        <v>10</v>
      </c>
      <c r="L3549" s="1">
        <f t="shared" si="1046"/>
        <v>3.9559826360213108</v>
      </c>
      <c r="M3549" s="1">
        <f t="shared" si="1047"/>
        <v>83</v>
      </c>
      <c r="N3549" s="1">
        <f t="shared" si="1048"/>
        <v>1.6840627760776321</v>
      </c>
      <c r="O3549" s="1">
        <f t="shared" si="1062"/>
        <v>0.10858867632263654</v>
      </c>
      <c r="P3549" s="1">
        <f t="shared" si="1064"/>
        <v>0.97267131798095829</v>
      </c>
      <c r="Q3549">
        <f t="shared" si="1049"/>
        <v>5.5508371197187225</v>
      </c>
      <c r="R3549">
        <f t="shared" si="1050"/>
        <v>12.060381940269105</v>
      </c>
      <c r="S3549">
        <f t="shared" si="1051"/>
        <v>1.5785840235954327</v>
      </c>
      <c r="T3549">
        <v>0.2432</v>
      </c>
      <c r="U3549" s="1">
        <f t="shared" si="1052"/>
        <v>3.137733481329464E-2</v>
      </c>
      <c r="V3549" s="1">
        <v>259</v>
      </c>
      <c r="W3549" s="1">
        <f t="shared" si="1053"/>
        <v>18.034324090317121</v>
      </c>
      <c r="X3549" s="1">
        <f t="shared" si="1054"/>
        <v>36.612459231486703</v>
      </c>
      <c r="Y3549" s="1">
        <f t="shared" si="1055"/>
        <v>0.99159325588225189</v>
      </c>
      <c r="Z3549" s="1">
        <f t="shared" si="1063"/>
        <v>-0.60799999999999921</v>
      </c>
      <c r="AA3549" s="1">
        <f t="shared" si="1056"/>
        <v>5.9966962317040996E-2</v>
      </c>
      <c r="AB3549" s="1">
        <f t="shared" si="1057"/>
        <v>2.4660571999999998</v>
      </c>
      <c r="AC3549" s="1">
        <f t="shared" si="1058"/>
        <v>1.6454923653694771</v>
      </c>
      <c r="AF3549" s="1">
        <f t="shared" si="1059"/>
        <v>8.0971831650507369</v>
      </c>
      <c r="AG3549" s="1">
        <f t="shared" si="1060"/>
        <v>4.437127734502937</v>
      </c>
      <c r="AH3549" s="1">
        <f t="shared" si="1061"/>
        <v>10.626757659420617</v>
      </c>
      <c r="AI3549">
        <v>7.9</v>
      </c>
      <c r="AJ3549">
        <v>15</v>
      </c>
      <c r="AK3549">
        <v>111</v>
      </c>
      <c r="AL3549">
        <v>15</v>
      </c>
      <c r="AM3549">
        <v>9072</v>
      </c>
      <c r="AN3549">
        <v>9085</v>
      </c>
      <c r="AO3549">
        <v>9044</v>
      </c>
      <c r="AP3549">
        <v>95</v>
      </c>
      <c r="AQ3549">
        <v>32700</v>
      </c>
    </row>
    <row r="3550" spans="1:43">
      <c r="A3550" s="27">
        <v>41534</v>
      </c>
      <c r="B3550" s="27"/>
      <c r="C3550">
        <v>12.2</v>
      </c>
      <c r="D3550">
        <v>17.100000000000001</v>
      </c>
      <c r="E3550">
        <v>9.1</v>
      </c>
      <c r="F3550">
        <v>79</v>
      </c>
      <c r="G3550">
        <v>52</v>
      </c>
      <c r="H3550">
        <v>10.199999999999999</v>
      </c>
      <c r="I3550" s="10">
        <v>935</v>
      </c>
      <c r="J3550">
        <v>1.9</v>
      </c>
      <c r="K3550" s="2">
        <v>10</v>
      </c>
      <c r="L3550" s="1">
        <f t="shared" si="1046"/>
        <v>3.4803863069565182</v>
      </c>
      <c r="M3550" s="1">
        <f t="shared" si="1047"/>
        <v>106</v>
      </c>
      <c r="N3550" s="1">
        <f t="shared" si="1048"/>
        <v>1.4216335674868446</v>
      </c>
      <c r="O3550" s="1">
        <f t="shared" si="1062"/>
        <v>9.3587645986338841E-2</v>
      </c>
      <c r="P3550" s="1">
        <f t="shared" si="1064"/>
        <v>1.1199727097429697</v>
      </c>
      <c r="Q3550">
        <f t="shared" si="1049"/>
        <v>5.4353565343043249</v>
      </c>
      <c r="R3550">
        <f t="shared" si="1050"/>
        <v>12.047067442637363</v>
      </c>
      <c r="S3550">
        <f t="shared" si="1051"/>
        <v>1.5768412883033198</v>
      </c>
      <c r="T3550">
        <v>0.2432</v>
      </c>
      <c r="U3550" s="1">
        <f t="shared" si="1052"/>
        <v>2.4358971736635447E-2</v>
      </c>
      <c r="V3550" s="1">
        <v>260</v>
      </c>
      <c r="W3550" s="1">
        <f t="shared" si="1053"/>
        <v>18.945163216003984</v>
      </c>
      <c r="X3550" s="1">
        <f t="shared" si="1054"/>
        <v>36.540417693174874</v>
      </c>
      <c r="Y3550" s="1">
        <f t="shared" si="1055"/>
        <v>0.99214334548482319</v>
      </c>
      <c r="Z3550" s="1">
        <f t="shared" si="1063"/>
        <v>-0.98800000000000054</v>
      </c>
      <c r="AA3550" s="1">
        <f t="shared" si="1056"/>
        <v>5.9818061006360272E-2</v>
      </c>
      <c r="AB3550" s="1">
        <f t="shared" si="1057"/>
        <v>2.4721957999999997</v>
      </c>
      <c r="AC3550" s="1">
        <f t="shared" si="1058"/>
        <v>1.4211070428190937</v>
      </c>
      <c r="AF3550" s="1">
        <f t="shared" si="1059"/>
        <v>7.1312816901522682</v>
      </c>
      <c r="AG3550" s="1">
        <f t="shared" si="1060"/>
        <v>4.673934131011201</v>
      </c>
      <c r="AH3550" s="1">
        <f t="shared" si="1061"/>
        <v>11.144224609623045</v>
      </c>
      <c r="AI3550">
        <v>9</v>
      </c>
      <c r="AJ3550">
        <v>14</v>
      </c>
      <c r="AK3550">
        <v>140</v>
      </c>
      <c r="AL3550">
        <v>15</v>
      </c>
      <c r="AM3550">
        <v>9101</v>
      </c>
      <c r="AN3550">
        <v>9110</v>
      </c>
      <c r="AO3550">
        <v>9071</v>
      </c>
      <c r="AP3550">
        <v>110</v>
      </c>
      <c r="AQ3550">
        <v>127</v>
      </c>
    </row>
    <row r="3551" spans="1:43">
      <c r="A3551" s="27">
        <v>41535</v>
      </c>
      <c r="B3551" s="27"/>
      <c r="C3551">
        <v>14.8</v>
      </c>
      <c r="D3551">
        <v>20.9</v>
      </c>
      <c r="E3551">
        <v>10.1</v>
      </c>
      <c r="F3551">
        <v>54</v>
      </c>
      <c r="G3551">
        <v>25</v>
      </c>
      <c r="H3551">
        <v>12</v>
      </c>
      <c r="I3551" s="10">
        <v>935</v>
      </c>
      <c r="J3551">
        <v>2.1</v>
      </c>
      <c r="K3551" s="2">
        <v>10</v>
      </c>
      <c r="L3551" s="1">
        <f t="shared" si="1046"/>
        <v>4.0934863397272254</v>
      </c>
      <c r="M3551" s="1">
        <f t="shared" si="1047"/>
        <v>83</v>
      </c>
      <c r="N3551" s="1">
        <f t="shared" si="1048"/>
        <v>1.6840627760776321</v>
      </c>
      <c r="O3551" s="1">
        <f t="shared" si="1062"/>
        <v>0.10858867632263654</v>
      </c>
      <c r="P3551" s="1">
        <f t="shared" si="1064"/>
        <v>0.82226985282168275</v>
      </c>
      <c r="Q3551">
        <f t="shared" si="1049"/>
        <v>7.2289294726192841</v>
      </c>
      <c r="R3551">
        <f t="shared" si="1050"/>
        <v>12.033743973857653</v>
      </c>
      <c r="S3551">
        <f t="shared" si="1051"/>
        <v>1.5750973787771798</v>
      </c>
      <c r="T3551">
        <v>0.2432</v>
      </c>
      <c r="U3551" s="1">
        <f t="shared" si="1052"/>
        <v>1.733340247943705E-2</v>
      </c>
      <c r="V3551" s="1">
        <v>261</v>
      </c>
      <c r="W3551" s="1">
        <f t="shared" si="1053"/>
        <v>21.020075886980884</v>
      </c>
      <c r="X3551" s="1">
        <f t="shared" si="1054"/>
        <v>36.466570719444086</v>
      </c>
      <c r="Y3551" s="1">
        <f t="shared" si="1055"/>
        <v>0.99269575934276477</v>
      </c>
      <c r="Z3551" s="1">
        <f t="shared" si="1063"/>
        <v>0.98800000000000054</v>
      </c>
      <c r="AA3551" s="1">
        <f t="shared" si="1056"/>
        <v>5.9966962317040996E-2</v>
      </c>
      <c r="AB3551" s="1">
        <f t="shared" si="1057"/>
        <v>2.4660571999999998</v>
      </c>
      <c r="AC3551" s="1">
        <f t="shared" si="1058"/>
        <v>1.5706972578526825</v>
      </c>
      <c r="AF3551" s="1">
        <f t="shared" si="1059"/>
        <v>8.9857066924482663</v>
      </c>
      <c r="AG3551" s="1">
        <f t="shared" si="1060"/>
        <v>4.8150413137505019</v>
      </c>
      <c r="AH3551" s="1">
        <f t="shared" si="1061"/>
        <v>10.392702870885701</v>
      </c>
      <c r="AI3551">
        <v>3.9</v>
      </c>
      <c r="AJ3551">
        <v>2</v>
      </c>
      <c r="AK3551">
        <v>78</v>
      </c>
      <c r="AL3551">
        <v>16</v>
      </c>
      <c r="AM3551">
        <v>9104</v>
      </c>
      <c r="AN3551">
        <v>9116</v>
      </c>
      <c r="AO3551">
        <v>9089</v>
      </c>
      <c r="AP3551">
        <v>84</v>
      </c>
      <c r="AQ3551">
        <v>0</v>
      </c>
    </row>
    <row r="3552" spans="1:43">
      <c r="A3552" s="27">
        <v>41536</v>
      </c>
      <c r="B3552" s="27"/>
      <c r="C3552">
        <v>15.7</v>
      </c>
      <c r="D3552">
        <v>21.7</v>
      </c>
      <c r="E3552">
        <v>11</v>
      </c>
      <c r="F3552">
        <v>52</v>
      </c>
      <c r="G3552">
        <v>30</v>
      </c>
      <c r="H3552">
        <v>11.2</v>
      </c>
      <c r="I3552" s="10">
        <v>935</v>
      </c>
      <c r="J3552">
        <v>2.1</v>
      </c>
      <c r="K3552" s="2">
        <v>10</v>
      </c>
      <c r="L3552" s="1">
        <f t="shared" si="1046"/>
        <v>4.2239457923507189</v>
      </c>
      <c r="M3552" s="1">
        <f t="shared" si="1047"/>
        <v>74</v>
      </c>
      <c r="N3552" s="1">
        <f t="shared" si="1048"/>
        <v>1.7843198966763008</v>
      </c>
      <c r="O3552" s="1">
        <f t="shared" si="1062"/>
        <v>0.11423616892279961</v>
      </c>
      <c r="P3552" s="1">
        <f t="shared" si="1064"/>
        <v>0.87538627275367498</v>
      </c>
      <c r="Q3552">
        <f t="shared" si="1049"/>
        <v>6.7518337484529818</v>
      </c>
      <c r="R3552">
        <f t="shared" si="1050"/>
        <v>12.020414128812886</v>
      </c>
      <c r="S3552">
        <f t="shared" si="1051"/>
        <v>1.5733526346613727</v>
      </c>
      <c r="T3552">
        <v>0.2432</v>
      </c>
      <c r="U3552" s="1">
        <f t="shared" si="1052"/>
        <v>1.0302705434868062E-2</v>
      </c>
      <c r="V3552" s="1">
        <v>262</v>
      </c>
      <c r="W3552" s="1">
        <f t="shared" si="1053"/>
        <v>20.059524274496628</v>
      </c>
      <c r="X3552" s="1">
        <f t="shared" si="1054"/>
        <v>36.390936699194356</v>
      </c>
      <c r="Y3552" s="1">
        <f t="shared" si="1055"/>
        <v>0.99325033403398977</v>
      </c>
      <c r="Z3552" s="1">
        <f t="shared" si="1063"/>
        <v>0.34199999999999947</v>
      </c>
      <c r="AA3552" s="1">
        <f t="shared" si="1056"/>
        <v>6.001867794178746E-2</v>
      </c>
      <c r="AB3552" s="1">
        <f t="shared" si="1057"/>
        <v>2.4639322999999997</v>
      </c>
      <c r="AC3552" s="1">
        <f t="shared" si="1058"/>
        <v>1.5706972578526825</v>
      </c>
      <c r="AF3552" s="1">
        <f t="shared" si="1059"/>
        <v>9.1718673773331876</v>
      </c>
      <c r="AG3552" s="1">
        <f t="shared" si="1060"/>
        <v>4.6960225620266129</v>
      </c>
      <c r="AH3552" s="1">
        <f t="shared" si="1061"/>
        <v>10.709888752758348</v>
      </c>
      <c r="AI3552">
        <v>4.3</v>
      </c>
      <c r="AJ3552">
        <v>11</v>
      </c>
      <c r="AK3552">
        <v>72</v>
      </c>
      <c r="AL3552">
        <v>1</v>
      </c>
      <c r="AM3552">
        <v>9074</v>
      </c>
      <c r="AN3552">
        <v>9105</v>
      </c>
      <c r="AO3552">
        <v>9052</v>
      </c>
      <c r="AP3552">
        <v>90</v>
      </c>
      <c r="AQ3552">
        <v>0</v>
      </c>
    </row>
    <row r="3553" spans="1:43">
      <c r="A3553" s="27">
        <v>41537</v>
      </c>
      <c r="B3553" s="27"/>
      <c r="C3553">
        <v>15.6</v>
      </c>
      <c r="D3553">
        <v>19.399999999999999</v>
      </c>
      <c r="E3553">
        <v>10.7</v>
      </c>
      <c r="F3553">
        <v>53</v>
      </c>
      <c r="G3553">
        <v>37</v>
      </c>
      <c r="H3553">
        <v>11.2</v>
      </c>
      <c r="I3553" s="10">
        <v>935</v>
      </c>
      <c r="J3553">
        <v>2.7</v>
      </c>
      <c r="K3553" s="2">
        <v>10</v>
      </c>
      <c r="L3553" s="1">
        <f t="shared" si="1046"/>
        <v>4.4959180069350388</v>
      </c>
      <c r="M3553" s="1">
        <f t="shared" si="1047"/>
        <v>69</v>
      </c>
      <c r="N3553" s="1">
        <f t="shared" si="1048"/>
        <v>1.7729278081089486</v>
      </c>
      <c r="O3553" s="1">
        <f t="shared" si="1062"/>
        <v>0.11359660375594813</v>
      </c>
      <c r="P3553" s="1">
        <f t="shared" si="1064"/>
        <v>0.86098945141257222</v>
      </c>
      <c r="Q3553">
        <f t="shared" si="1049"/>
        <v>6.6676909404506581</v>
      </c>
      <c r="R3553">
        <f t="shared" si="1050"/>
        <v>12.007080496747278</v>
      </c>
      <c r="S3553">
        <f t="shared" si="1051"/>
        <v>1.5716073948622094</v>
      </c>
      <c r="T3553">
        <v>0.2432</v>
      </c>
      <c r="U3553" s="1">
        <f t="shared" si="1052"/>
        <v>3.2689605130646654E-3</v>
      </c>
      <c r="V3553" s="1">
        <v>263</v>
      </c>
      <c r="W3553" s="1">
        <f t="shared" si="1053"/>
        <v>20.031325037633877</v>
      </c>
      <c r="X3553" s="1">
        <f t="shared" si="1054"/>
        <v>36.313536241678527</v>
      </c>
      <c r="Y3553" s="1">
        <f t="shared" si="1055"/>
        <v>0.99380690549716633</v>
      </c>
      <c r="Z3553" s="1">
        <f t="shared" si="1063"/>
        <v>-3.7999999999999867E-2</v>
      </c>
      <c r="AA3553" s="1">
        <f t="shared" si="1056"/>
        <v>6.0012927356777906E-2</v>
      </c>
      <c r="AB3553" s="1">
        <f t="shared" si="1057"/>
        <v>2.4641683999999997</v>
      </c>
      <c r="AC3553" s="1">
        <f t="shared" si="1058"/>
        <v>2.019467902953449</v>
      </c>
      <c r="AF3553" s="1">
        <f t="shared" si="1059"/>
        <v>8.2281551482698863</v>
      </c>
      <c r="AG3553" s="1">
        <f t="shared" si="1060"/>
        <v>4.7098902540859502</v>
      </c>
      <c r="AH3553" s="1">
        <f t="shared" si="1061"/>
        <v>11.048926499960448</v>
      </c>
      <c r="AI3553">
        <v>6.1</v>
      </c>
      <c r="AJ3553">
        <v>10</v>
      </c>
      <c r="AK3553">
        <v>90</v>
      </c>
      <c r="AL3553">
        <v>9</v>
      </c>
      <c r="AM3553">
        <v>9072</v>
      </c>
      <c r="AN3553">
        <v>9086</v>
      </c>
      <c r="AO3553">
        <v>9055</v>
      </c>
      <c r="AP3553">
        <v>91</v>
      </c>
      <c r="AQ3553">
        <v>0</v>
      </c>
    </row>
    <row r="3554" spans="1:43">
      <c r="A3554" s="27">
        <v>41538</v>
      </c>
      <c r="B3554" s="27"/>
      <c r="C3554">
        <v>8.5</v>
      </c>
      <c r="D3554">
        <v>17.5</v>
      </c>
      <c r="E3554">
        <v>5.7</v>
      </c>
      <c r="F3554">
        <v>54</v>
      </c>
      <c r="G3554">
        <v>32</v>
      </c>
      <c r="H3554">
        <v>2.2999999999999998</v>
      </c>
      <c r="I3554" s="10">
        <v>935</v>
      </c>
      <c r="J3554">
        <v>2.4</v>
      </c>
      <c r="K3554" s="2">
        <v>10</v>
      </c>
      <c r="L3554" s="1">
        <f t="shared" si="1046"/>
        <v>2.7421284145821656</v>
      </c>
      <c r="M3554" s="1">
        <f t="shared" si="1047"/>
        <v>76</v>
      </c>
      <c r="N3554" s="1">
        <f t="shared" si="1048"/>
        <v>1.110216300480029</v>
      </c>
      <c r="O3554" s="1">
        <f t="shared" si="1062"/>
        <v>7.5303609994815376E-2</v>
      </c>
      <c r="P3554" s="1">
        <f t="shared" si="1064"/>
        <v>0.66824513312067069</v>
      </c>
      <c r="Q3554">
        <f t="shared" si="1049"/>
        <v>1.9816042732078829</v>
      </c>
      <c r="R3554">
        <f t="shared" si="1050"/>
        <v>11.993745663549195</v>
      </c>
      <c r="S3554">
        <f t="shared" si="1051"/>
        <v>1.5698619978467534</v>
      </c>
      <c r="T3554">
        <v>0.2432</v>
      </c>
      <c r="U3554" s="1">
        <f t="shared" si="1052"/>
        <v>-3.7657514741751773E-3</v>
      </c>
      <c r="V3554" s="1">
        <v>264</v>
      </c>
      <c r="W3554" s="1">
        <f t="shared" si="1053"/>
        <v>9.6503109768303421</v>
      </c>
      <c r="X3554" s="1">
        <f t="shared" si="1054"/>
        <v>36.234392170429359</v>
      </c>
      <c r="Y3554" s="1">
        <f t="shared" si="1055"/>
        <v>0.99436530908025211</v>
      </c>
      <c r="Z3554" s="1">
        <f t="shared" si="1063"/>
        <v>-2.698</v>
      </c>
      <c r="AA3554" s="1">
        <f t="shared" si="1056"/>
        <v>5.9607433411227852E-2</v>
      </c>
      <c r="AB3554" s="1">
        <f t="shared" si="1057"/>
        <v>2.4809315000000001</v>
      </c>
      <c r="AC3554" s="1">
        <f t="shared" si="1058"/>
        <v>1.7950825804030659</v>
      </c>
      <c r="AF3554" s="1">
        <f t="shared" si="1059"/>
        <v>7.5291433969793919</v>
      </c>
      <c r="AG3554" s="1">
        <f t="shared" si="1060"/>
        <v>2.9007562373468905</v>
      </c>
      <c r="AH3554" s="1">
        <f t="shared" si="1061"/>
        <v>7.2908749923478933</v>
      </c>
      <c r="AI3554">
        <v>5.5</v>
      </c>
      <c r="AJ3554">
        <v>1</v>
      </c>
      <c r="AK3554">
        <v>90</v>
      </c>
      <c r="AL3554">
        <v>1</v>
      </c>
      <c r="AM3554">
        <v>9147</v>
      </c>
      <c r="AN3554">
        <v>9181</v>
      </c>
      <c r="AO3554">
        <v>9068</v>
      </c>
      <c r="AP3554">
        <v>59</v>
      </c>
      <c r="AQ3554">
        <v>32700</v>
      </c>
    </row>
    <row r="3555" spans="1:43">
      <c r="A3555" s="27">
        <v>41539</v>
      </c>
      <c r="B3555" s="27"/>
      <c r="C3555">
        <v>7.8</v>
      </c>
      <c r="D3555">
        <v>12.8</v>
      </c>
      <c r="E3555">
        <v>4.4000000000000004</v>
      </c>
      <c r="F3555">
        <v>34</v>
      </c>
      <c r="G3555">
        <v>18</v>
      </c>
      <c r="H3555">
        <v>10.5</v>
      </c>
      <c r="I3555" s="10">
        <v>935</v>
      </c>
      <c r="J3555">
        <v>2.2000000000000002</v>
      </c>
      <c r="K3555" s="2">
        <v>10</v>
      </c>
      <c r="L3555" s="1">
        <f t="shared" si="1046"/>
        <v>3.5663069843663746</v>
      </c>
      <c r="M3555" s="1">
        <f t="shared" si="1047"/>
        <v>50</v>
      </c>
      <c r="N3555" s="1">
        <f t="shared" si="1048"/>
        <v>1.0585899253295545</v>
      </c>
      <c r="O3555" s="1">
        <f t="shared" si="1062"/>
        <v>7.2212617636154372E-2</v>
      </c>
      <c r="P3555" s="1">
        <f t="shared" si="1064"/>
        <v>0.34226891257696623</v>
      </c>
      <c r="Q3555">
        <f t="shared" si="1049"/>
        <v>7.0775524518082999</v>
      </c>
      <c r="R3555">
        <f t="shared" si="1050"/>
        <v>11.980412214041543</v>
      </c>
      <c r="S3555">
        <f t="shared" si="1051"/>
        <v>1.5681167819426105</v>
      </c>
      <c r="T3555">
        <v>0.2432</v>
      </c>
      <c r="U3555" s="1">
        <f t="shared" si="1052"/>
        <v>-1.079934942896392E-2</v>
      </c>
      <c r="V3555" s="1">
        <v>265</v>
      </c>
      <c r="W3555" s="1">
        <f t="shared" si="1053"/>
        <v>19.158687520498717</v>
      </c>
      <c r="X3555" s="1">
        <f t="shared" si="1054"/>
        <v>36.153529514074421</v>
      </c>
      <c r="Y3555" s="1">
        <f t="shared" si="1055"/>
        <v>0.99492537958920368</v>
      </c>
      <c r="Z3555" s="1">
        <f t="shared" si="1063"/>
        <v>-0.26600000000000007</v>
      </c>
      <c r="AA3555" s="1">
        <f t="shared" si="1056"/>
        <v>5.9567751693605252E-2</v>
      </c>
      <c r="AB3555" s="1">
        <f t="shared" si="1057"/>
        <v>2.4825841999999998</v>
      </c>
      <c r="AC3555" s="1">
        <f t="shared" si="1058"/>
        <v>1.6454923653694771</v>
      </c>
      <c r="AF3555" s="1">
        <f t="shared" si="1059"/>
        <v>6.1696161733311632</v>
      </c>
      <c r="AG3555" s="1">
        <f t="shared" si="1060"/>
        <v>4.1598480348515299</v>
      </c>
      <c r="AH3555" s="1">
        <f t="shared" si="1061"/>
        <v>8.5250927332473836</v>
      </c>
      <c r="AI3555">
        <v>4.7</v>
      </c>
      <c r="AJ3555">
        <v>14</v>
      </c>
      <c r="AK3555">
        <v>80</v>
      </c>
      <c r="AL3555">
        <v>1</v>
      </c>
      <c r="AM3555">
        <v>9184</v>
      </c>
      <c r="AN3555">
        <v>9199</v>
      </c>
      <c r="AO3555">
        <v>9171</v>
      </c>
      <c r="AP3555">
        <v>35</v>
      </c>
      <c r="AQ3555">
        <v>0</v>
      </c>
    </row>
    <row r="3556" spans="1:43">
      <c r="A3556" s="27">
        <v>41540</v>
      </c>
      <c r="B3556" s="27"/>
      <c r="C3556">
        <v>10.3</v>
      </c>
      <c r="D3556">
        <v>18.3</v>
      </c>
      <c r="E3556">
        <v>3.6</v>
      </c>
      <c r="F3556">
        <v>29</v>
      </c>
      <c r="G3556">
        <v>13</v>
      </c>
      <c r="H3556">
        <v>11.5</v>
      </c>
      <c r="I3556" s="10">
        <v>935</v>
      </c>
      <c r="J3556">
        <v>2.6</v>
      </c>
      <c r="K3556" s="2">
        <v>10</v>
      </c>
      <c r="L3556" s="1">
        <f t="shared" si="1046"/>
        <v>3.9977988053447091</v>
      </c>
      <c r="M3556" s="1">
        <f t="shared" si="1047"/>
        <v>45</v>
      </c>
      <c r="N3556" s="1">
        <f t="shared" si="1048"/>
        <v>1.2532780017936267</v>
      </c>
      <c r="O3556" s="1">
        <f t="shared" si="1062"/>
        <v>8.3775704784514238E-2</v>
      </c>
      <c r="P3556" s="1">
        <f t="shared" si="1064"/>
        <v>0.31470954989673872</v>
      </c>
      <c r="Q3556">
        <f t="shared" si="1049"/>
        <v>8.0683313387751703</v>
      </c>
      <c r="R3556">
        <f t="shared" si="1050"/>
        <v>11.967082734274575</v>
      </c>
      <c r="S3556">
        <f t="shared" si="1051"/>
        <v>1.5663720856380334</v>
      </c>
      <c r="T3556">
        <v>0.2432</v>
      </c>
      <c r="U3556" s="1">
        <f t="shared" si="1052"/>
        <v>-1.7829752582981251E-2</v>
      </c>
      <c r="V3556" s="1">
        <v>266</v>
      </c>
      <c r="W3556" s="1">
        <f t="shared" si="1053"/>
        <v>20.288957333172185</v>
      </c>
      <c r="X3556" s="1">
        <f t="shared" si="1054"/>
        <v>36.07097549404989</v>
      </c>
      <c r="Y3556" s="1">
        <f t="shared" si="1055"/>
        <v>0.9954869513368465</v>
      </c>
      <c r="Z3556" s="1">
        <f t="shared" si="1063"/>
        <v>0.9500000000000004</v>
      </c>
      <c r="AA3556" s="1">
        <f t="shared" si="1056"/>
        <v>5.9709715295295167E-2</v>
      </c>
      <c r="AB3556" s="1">
        <f t="shared" si="1057"/>
        <v>2.4766816999999999</v>
      </c>
      <c r="AC3556" s="1">
        <f t="shared" si="1058"/>
        <v>1.9446727954366547</v>
      </c>
      <c r="AF3556" s="1">
        <f t="shared" si="1059"/>
        <v>8.9382132247360619</v>
      </c>
      <c r="AG3556" s="1">
        <f t="shared" si="1060"/>
        <v>4.2576609123807376</v>
      </c>
      <c r="AH3556" s="1">
        <f t="shared" si="1061"/>
        <v>8.2914197188313263</v>
      </c>
      <c r="AI3556">
        <v>4</v>
      </c>
      <c r="AJ3556">
        <v>10</v>
      </c>
      <c r="AK3556">
        <v>58</v>
      </c>
      <c r="AL3556">
        <v>11</v>
      </c>
      <c r="AM3556">
        <v>9160</v>
      </c>
      <c r="AN3556">
        <v>9190</v>
      </c>
      <c r="AO3556">
        <v>9125</v>
      </c>
      <c r="AP3556">
        <v>33</v>
      </c>
      <c r="AQ3556">
        <v>0</v>
      </c>
    </row>
    <row r="3557" spans="1:43">
      <c r="A3557" s="27">
        <v>41541</v>
      </c>
      <c r="B3557" s="27"/>
      <c r="C3557">
        <v>14.9</v>
      </c>
      <c r="D3557">
        <v>20.5</v>
      </c>
      <c r="E3557">
        <v>9.6999999999999993</v>
      </c>
      <c r="F3557">
        <v>20</v>
      </c>
      <c r="G3557">
        <v>14</v>
      </c>
      <c r="H3557">
        <v>11.3</v>
      </c>
      <c r="I3557" s="10">
        <v>935</v>
      </c>
      <c r="J3557">
        <v>1.8</v>
      </c>
      <c r="K3557" s="2">
        <v>10</v>
      </c>
      <c r="L3557" s="1">
        <f t="shared" si="1046"/>
        <v>4.0035438445115128</v>
      </c>
      <c r="M3557" s="1">
        <f t="shared" si="1047"/>
        <v>26</v>
      </c>
      <c r="N3557" s="1">
        <f t="shared" si="1048"/>
        <v>1.6949528505265632</v>
      </c>
      <c r="O3557" s="1">
        <f t="shared" si="1062"/>
        <v>0.10920421750070992</v>
      </c>
      <c r="P3557" s="1">
        <f t="shared" si="1064"/>
        <v>0.3253755962323257</v>
      </c>
      <c r="Q3557">
        <f t="shared" si="1049"/>
        <v>8.3670578357174286</v>
      </c>
      <c r="R3557">
        <f t="shared" si="1050"/>
        <v>11.953759813815928</v>
      </c>
      <c r="S3557">
        <f t="shared" si="1051"/>
        <v>1.564628247881666</v>
      </c>
      <c r="T3557">
        <v>0.2432</v>
      </c>
      <c r="U3557" s="1">
        <f t="shared" si="1052"/>
        <v>-2.4854881113033418E-2</v>
      </c>
      <c r="V3557" s="1">
        <v>267</v>
      </c>
      <c r="W3557" s="1">
        <f t="shared" si="1053"/>
        <v>20.024618932115523</v>
      </c>
      <c r="X3557" s="1">
        <f t="shared" si="1054"/>
        <v>35.986759509229749</v>
      </c>
      <c r="Y3557" s="1">
        <f t="shared" si="1055"/>
        <v>0.99604985819189051</v>
      </c>
      <c r="Z3557" s="1">
        <f t="shared" si="1063"/>
        <v>1.7479999999999998</v>
      </c>
      <c r="AA3557" s="1">
        <f t="shared" si="1056"/>
        <v>5.997270409603829E-2</v>
      </c>
      <c r="AB3557" s="1">
        <f t="shared" si="1057"/>
        <v>2.4658210999999999</v>
      </c>
      <c r="AC3557" s="1">
        <f t="shared" si="1058"/>
        <v>1.3463119353022994</v>
      </c>
      <c r="AF3557" s="1">
        <f t="shared" si="1059"/>
        <v>8.8946775371663502</v>
      </c>
      <c r="AG3557" s="1">
        <f t="shared" si="1060"/>
        <v>4.2007351568590492</v>
      </c>
      <c r="AH3557" s="1">
        <f t="shared" si="1061"/>
        <v>8.0597813071556921</v>
      </c>
      <c r="AI3557">
        <v>7.2</v>
      </c>
      <c r="AJ3557">
        <v>6</v>
      </c>
      <c r="AK3557">
        <v>122</v>
      </c>
      <c r="AL3557">
        <v>6</v>
      </c>
      <c r="AM3557">
        <v>9132</v>
      </c>
      <c r="AN3557">
        <v>9142</v>
      </c>
      <c r="AO3557">
        <v>9116</v>
      </c>
      <c r="AP3557">
        <v>32</v>
      </c>
      <c r="AQ3557">
        <v>0</v>
      </c>
    </row>
    <row r="3558" spans="1:43">
      <c r="A3558" s="27">
        <v>41542</v>
      </c>
      <c r="B3558" s="27"/>
      <c r="C3558">
        <v>17.899999999999999</v>
      </c>
      <c r="D3558">
        <v>23.6</v>
      </c>
      <c r="E3558">
        <v>10.1</v>
      </c>
      <c r="F3558">
        <v>17</v>
      </c>
      <c r="G3558">
        <v>11</v>
      </c>
      <c r="H3558">
        <v>11.4</v>
      </c>
      <c r="I3558" s="10">
        <v>935</v>
      </c>
      <c r="J3558">
        <v>3.6</v>
      </c>
      <c r="K3558" s="2">
        <v>10</v>
      </c>
      <c r="L3558" s="1">
        <f t="shared" si="1046"/>
        <v>5.7894609597774469</v>
      </c>
      <c r="M3558" s="1">
        <f t="shared" si="1047"/>
        <v>23</v>
      </c>
      <c r="N3558" s="1">
        <f t="shared" si="1048"/>
        <v>2.0517188127308259</v>
      </c>
      <c r="O3558" s="1">
        <f t="shared" si="1062"/>
        <v>0.12910065764651554</v>
      </c>
      <c r="P3558" s="1">
        <f t="shared" si="1064"/>
        <v>0.30248006157514662</v>
      </c>
      <c r="Q3558">
        <f t="shared" si="1049"/>
        <v>8.7538392465564794</v>
      </c>
      <c r="R3558">
        <f t="shared" si="1050"/>
        <v>11.940446048032726</v>
      </c>
      <c r="S3558">
        <f t="shared" si="1051"/>
        <v>1.562885608381247</v>
      </c>
      <c r="T3558">
        <v>0.2432</v>
      </c>
      <c r="U3558" s="1">
        <f t="shared" si="1052"/>
        <v>-3.1872656756333322E-2</v>
      </c>
      <c r="V3558" s="1">
        <v>268</v>
      </c>
      <c r="W3558" s="1">
        <f t="shared" si="1053"/>
        <v>20.107175482944712</v>
      </c>
      <c r="X3558" s="1">
        <f t="shared" si="1054"/>
        <v>35.900913117493417</v>
      </c>
      <c r="Y3558" s="1">
        <f t="shared" si="1055"/>
        <v>0.99661393362807726</v>
      </c>
      <c r="Z3558" s="1">
        <f t="shared" si="1063"/>
        <v>1.1399999999999992</v>
      </c>
      <c r="AA3558" s="1">
        <f t="shared" si="1056"/>
        <v>6.0145470224774102E-2</v>
      </c>
      <c r="AB3558" s="1">
        <f t="shared" si="1057"/>
        <v>2.4587380999999997</v>
      </c>
      <c r="AC3558" s="1">
        <f t="shared" si="1058"/>
        <v>2.6926238706045988</v>
      </c>
      <c r="AF3558" s="1">
        <f t="shared" si="1059"/>
        <v>10.830996889397818</v>
      </c>
      <c r="AG3558" s="1">
        <f t="shared" si="1060"/>
        <v>4.1818141723161988</v>
      </c>
      <c r="AH3558" s="1">
        <f t="shared" si="1061"/>
        <v>8.7788904007702993</v>
      </c>
      <c r="AI3558">
        <v>9.1999999999999993</v>
      </c>
      <c r="AJ3558">
        <v>5</v>
      </c>
      <c r="AK3558">
        <v>181</v>
      </c>
      <c r="AL3558">
        <v>5</v>
      </c>
      <c r="AM3558">
        <v>9105</v>
      </c>
      <c r="AN3558">
        <v>9127</v>
      </c>
      <c r="AO3558">
        <v>9086</v>
      </c>
      <c r="AP3558">
        <v>34</v>
      </c>
      <c r="AQ3558">
        <v>0</v>
      </c>
    </row>
    <row r="3559" spans="1:43">
      <c r="A3559" s="27">
        <v>41543</v>
      </c>
      <c r="B3559" s="27"/>
      <c r="C3559">
        <v>21.9</v>
      </c>
      <c r="D3559">
        <v>29.2</v>
      </c>
      <c r="E3559">
        <v>17.8</v>
      </c>
      <c r="F3559">
        <v>19</v>
      </c>
      <c r="G3559">
        <v>11</v>
      </c>
      <c r="H3559">
        <v>11.7</v>
      </c>
      <c r="I3559" s="10">
        <v>935</v>
      </c>
      <c r="J3559">
        <v>2.5</v>
      </c>
      <c r="K3559" s="2">
        <v>10</v>
      </c>
      <c r="L3559" s="1">
        <f t="shared" si="1046"/>
        <v>5.3333977523849265</v>
      </c>
      <c r="M3559" s="1">
        <f t="shared" si="1047"/>
        <v>27</v>
      </c>
      <c r="N3559" s="1">
        <f t="shared" si="1048"/>
        <v>2.6287193088585714</v>
      </c>
      <c r="O3559" s="1">
        <f t="shared" si="1062"/>
        <v>0.16034158592949854</v>
      </c>
      <c r="P3559" s="1">
        <f t="shared" si="1064"/>
        <v>0.49818832534771906</v>
      </c>
      <c r="Q3559">
        <f t="shared" si="1049"/>
        <v>8.997008019767577</v>
      </c>
      <c r="R3559">
        <f t="shared" si="1050"/>
        <v>11.927144040360611</v>
      </c>
      <c r="S3559">
        <f t="shared" si="1051"/>
        <v>1.5611445079006037</v>
      </c>
      <c r="T3559">
        <v>0.2432</v>
      </c>
      <c r="U3559" s="1">
        <f t="shared" si="1052"/>
        <v>-3.8881003425317154E-2</v>
      </c>
      <c r="V3559" s="1">
        <v>269</v>
      </c>
      <c r="W3559" s="1">
        <f t="shared" si="1053"/>
        <v>20.419692663079356</v>
      </c>
      <c r="X3559" s="1">
        <f t="shared" si="1054"/>
        <v>35.813470014260623</v>
      </c>
      <c r="Y3559" s="1">
        <f t="shared" si="1055"/>
        <v>0.99717901077344351</v>
      </c>
      <c r="Z3559" s="1">
        <f t="shared" si="1063"/>
        <v>1.52</v>
      </c>
      <c r="AA3559" s="1">
        <f t="shared" si="1056"/>
        <v>6.0377379418856902E-2</v>
      </c>
      <c r="AB3559" s="1">
        <f t="shared" si="1057"/>
        <v>2.4492940999999999</v>
      </c>
      <c r="AC3559" s="1">
        <f t="shared" si="1058"/>
        <v>1.8698776879198602</v>
      </c>
      <c r="AF3559" s="1">
        <f t="shared" si="1059"/>
        <v>11.041222731351557</v>
      </c>
      <c r="AG3559" s="1">
        <f t="shared" si="1060"/>
        <v>4.2938558619171037</v>
      </c>
      <c r="AH3559" s="1">
        <f t="shared" si="1061"/>
        <v>9.0642112211992849</v>
      </c>
      <c r="AI3559">
        <v>7.4</v>
      </c>
      <c r="AJ3559">
        <v>6</v>
      </c>
      <c r="AK3559">
        <v>161</v>
      </c>
      <c r="AL3559">
        <v>6</v>
      </c>
      <c r="AM3559">
        <v>9060</v>
      </c>
      <c r="AN3559">
        <v>9092</v>
      </c>
      <c r="AO3559">
        <v>9035</v>
      </c>
      <c r="AP3559">
        <v>49</v>
      </c>
      <c r="AQ3559">
        <v>0</v>
      </c>
    </row>
    <row r="3560" spans="1:43">
      <c r="A3560" s="27">
        <v>41544</v>
      </c>
      <c r="B3560" s="27"/>
      <c r="C3560">
        <v>20.3</v>
      </c>
      <c r="D3560">
        <v>27.8</v>
      </c>
      <c r="E3560">
        <v>13.4</v>
      </c>
      <c r="F3560">
        <v>22</v>
      </c>
      <c r="G3560">
        <v>15</v>
      </c>
      <c r="H3560">
        <v>10.3</v>
      </c>
      <c r="I3560" s="10">
        <v>935</v>
      </c>
      <c r="J3560">
        <v>1.6</v>
      </c>
      <c r="K3560" s="2">
        <v>10</v>
      </c>
      <c r="L3560" s="1">
        <f t="shared" si="1046"/>
        <v>4.8098590232961591</v>
      </c>
      <c r="M3560" s="1">
        <f t="shared" si="1047"/>
        <v>29</v>
      </c>
      <c r="N3560" s="1">
        <f t="shared" si="1048"/>
        <v>2.382839317414553</v>
      </c>
      <c r="O3560" s="1">
        <f t="shared" si="1062"/>
        <v>0.14715499020408218</v>
      </c>
      <c r="P3560" s="1">
        <f t="shared" si="1064"/>
        <v>0.50329986686791661</v>
      </c>
      <c r="Q3560">
        <f t="shared" si="1049"/>
        <v>7.7225297789133007</v>
      </c>
      <c r="R3560">
        <f t="shared" si="1050"/>
        <v>11.913856404554455</v>
      </c>
      <c r="S3560">
        <f t="shared" si="1051"/>
        <v>1.559405288554248</v>
      </c>
      <c r="T3560">
        <v>0.2432</v>
      </c>
      <c r="U3560" s="1">
        <f t="shared" si="1052"/>
        <v>-4.5877847821821187E-2</v>
      </c>
      <c r="V3560" s="1">
        <v>270</v>
      </c>
      <c r="W3560" s="1">
        <f t="shared" si="1053"/>
        <v>18.767766943459595</v>
      </c>
      <c r="X3560" s="1">
        <f t="shared" si="1054"/>
        <v>35.72446600802764</v>
      </c>
      <c r="Y3560" s="1">
        <f t="shared" si="1055"/>
        <v>0.99774492245968815</v>
      </c>
      <c r="Z3560" s="1">
        <f t="shared" si="1063"/>
        <v>-0.60799999999999921</v>
      </c>
      <c r="AA3560" s="1">
        <f t="shared" si="1056"/>
        <v>6.0284401464526148E-2</v>
      </c>
      <c r="AB3560" s="1">
        <f t="shared" si="1057"/>
        <v>2.4530716999999997</v>
      </c>
      <c r="AC3560" s="1">
        <f t="shared" si="1058"/>
        <v>1.1967217202687106</v>
      </c>
      <c r="AF3560" s="1">
        <f t="shared" si="1059"/>
        <v>11.879544907957664</v>
      </c>
      <c r="AG3560" s="1">
        <f t="shared" si="1060"/>
        <v>4.1479735405538785</v>
      </c>
      <c r="AH3560" s="1">
        <f t="shared" si="1061"/>
        <v>10.415998155514462</v>
      </c>
      <c r="AI3560">
        <v>4.3</v>
      </c>
      <c r="AJ3560">
        <v>10</v>
      </c>
      <c r="AK3560">
        <v>70</v>
      </c>
      <c r="AL3560">
        <v>10</v>
      </c>
      <c r="AM3560">
        <v>9063</v>
      </c>
      <c r="AN3560">
        <v>9084</v>
      </c>
      <c r="AO3560">
        <v>9042</v>
      </c>
      <c r="AP3560">
        <v>51</v>
      </c>
      <c r="AQ3560">
        <v>0</v>
      </c>
    </row>
    <row r="3561" spans="1:43">
      <c r="A3561" s="27">
        <v>41545</v>
      </c>
      <c r="B3561" s="27"/>
      <c r="C3561">
        <v>18.7</v>
      </c>
      <c r="D3561">
        <v>24</v>
      </c>
      <c r="E3561">
        <v>15.9</v>
      </c>
      <c r="F3561">
        <v>39</v>
      </c>
      <c r="G3561">
        <v>17</v>
      </c>
      <c r="H3561">
        <v>6.2</v>
      </c>
      <c r="I3561" s="10">
        <v>935</v>
      </c>
      <c r="J3561">
        <v>2.1</v>
      </c>
      <c r="K3561" s="2">
        <v>10</v>
      </c>
      <c r="L3561" s="1">
        <f t="shared" si="1046"/>
        <v>4.2085796282595158</v>
      </c>
      <c r="M3561" s="1">
        <f t="shared" si="1047"/>
        <v>61</v>
      </c>
      <c r="N3561" s="1">
        <f t="shared" si="1048"/>
        <v>2.1573081365851827</v>
      </c>
      <c r="O3561" s="1">
        <f t="shared" si="1062"/>
        <v>0.13489759435617185</v>
      </c>
      <c r="P3561" s="1">
        <f t="shared" si="1064"/>
        <v>0.80494153323099527</v>
      </c>
      <c r="Q3561">
        <f t="shared" si="1049"/>
        <v>4.4066105978463845</v>
      </c>
      <c r="R3561">
        <f t="shared" si="1050"/>
        <v>11.900585766915587</v>
      </c>
      <c r="S3561">
        <f t="shared" si="1051"/>
        <v>1.5576682940988988</v>
      </c>
      <c r="T3561">
        <v>0.2432</v>
      </c>
      <c r="U3561" s="1">
        <f t="shared" si="1052"/>
        <v>-5.2861120050429734E-2</v>
      </c>
      <c r="V3561" s="1">
        <v>271</v>
      </c>
      <c r="W3561" s="1">
        <f t="shared" si="1053"/>
        <v>14.006930371049412</v>
      </c>
      <c r="X3561" s="1">
        <f t="shared" si="1054"/>
        <v>35.633938992945424</v>
      </c>
      <c r="Y3561" s="1">
        <f t="shared" si="1055"/>
        <v>0.99831150127162516</v>
      </c>
      <c r="Z3561" s="1">
        <f t="shared" si="1063"/>
        <v>-0.60800000000000054</v>
      </c>
      <c r="AA3561" s="1">
        <f t="shared" si="1056"/>
        <v>6.0191709432103807E-2</v>
      </c>
      <c r="AB3561" s="1">
        <f t="shared" si="1057"/>
        <v>2.4568493</v>
      </c>
      <c r="AC3561" s="1">
        <f t="shared" si="1058"/>
        <v>1.5706972578526825</v>
      </c>
      <c r="AF3561" s="1">
        <f t="shared" si="1059"/>
        <v>8.5138705387073301</v>
      </c>
      <c r="AG3561" s="1">
        <f t="shared" si="1060"/>
        <v>3.6935924144556744</v>
      </c>
      <c r="AH3561" s="1">
        <f t="shared" si="1061"/>
        <v>8.8939678848864183</v>
      </c>
      <c r="AI3561">
        <v>4.4000000000000004</v>
      </c>
      <c r="AJ3561">
        <v>1</v>
      </c>
      <c r="AK3561">
        <v>72</v>
      </c>
      <c r="AL3561">
        <v>16</v>
      </c>
      <c r="AM3561">
        <v>9116</v>
      </c>
      <c r="AN3561">
        <v>9144</v>
      </c>
      <c r="AO3561">
        <v>9067</v>
      </c>
      <c r="AP3561">
        <v>84</v>
      </c>
      <c r="AQ3561">
        <v>0</v>
      </c>
    </row>
    <row r="3562" spans="1:43">
      <c r="A3562" s="27">
        <v>41546</v>
      </c>
      <c r="B3562" s="27"/>
      <c r="C3562">
        <v>16.2</v>
      </c>
      <c r="D3562">
        <v>20.2</v>
      </c>
      <c r="E3562">
        <v>13.3</v>
      </c>
      <c r="F3562">
        <v>49</v>
      </c>
      <c r="G3562">
        <v>29</v>
      </c>
      <c r="H3562">
        <v>10.8</v>
      </c>
      <c r="I3562" s="10">
        <v>935</v>
      </c>
      <c r="J3562">
        <v>2.2999999999999998</v>
      </c>
      <c r="K3562" s="2">
        <v>10</v>
      </c>
      <c r="L3562" s="1">
        <f t="shared" si="1046"/>
        <v>4.5304596368976853</v>
      </c>
      <c r="M3562" s="1">
        <f t="shared" si="1047"/>
        <v>69</v>
      </c>
      <c r="N3562" s="1">
        <f t="shared" si="1048"/>
        <v>1.842248157637969</v>
      </c>
      <c r="O3562" s="1">
        <f t="shared" si="1062"/>
        <v>0.11748005944392544</v>
      </c>
      <c r="P3562" s="1">
        <f t="shared" si="1064"/>
        <v>0.87051527480618796</v>
      </c>
      <c r="Q3562">
        <f t="shared" si="1049"/>
        <v>6.641712618878981</v>
      </c>
      <c r="R3562">
        <f t="shared" si="1050"/>
        <v>11.887334768490279</v>
      </c>
      <c r="S3562">
        <f t="shared" si="1051"/>
        <v>1.5559338702212406</v>
      </c>
      <c r="T3562">
        <v>0.2432</v>
      </c>
      <c r="U3562" s="1">
        <f t="shared" si="1052"/>
        <v>-5.9828754230818293E-2</v>
      </c>
      <c r="V3562" s="1">
        <v>272</v>
      </c>
      <c r="W3562" s="1">
        <f t="shared" si="1053"/>
        <v>19.273820862643685</v>
      </c>
      <c r="X3562" s="1">
        <f t="shared" si="1054"/>
        <v>35.541928918485453</v>
      </c>
      <c r="Y3562" s="1">
        <f t="shared" si="1055"/>
        <v>0.998878579596711</v>
      </c>
      <c r="Z3562" s="1">
        <f t="shared" si="1063"/>
        <v>-0.95</v>
      </c>
      <c r="AA3562" s="1">
        <f t="shared" si="1056"/>
        <v>6.0047447405811513E-2</v>
      </c>
      <c r="AB3562" s="1">
        <f t="shared" si="1057"/>
        <v>2.4627517999999999</v>
      </c>
      <c r="AC3562" s="1">
        <f t="shared" si="1058"/>
        <v>1.7202874728862712</v>
      </c>
      <c r="AF3562" s="1">
        <f t="shared" si="1059"/>
        <v>7.3008309482368015</v>
      </c>
      <c r="AG3562" s="1">
        <f t="shared" si="1060"/>
        <v>4.5122792824479996</v>
      </c>
      <c r="AH3562" s="1">
        <f t="shared" si="1061"/>
        <v>11.324948507018512</v>
      </c>
      <c r="AI3562">
        <v>3.8</v>
      </c>
      <c r="AJ3562">
        <v>1</v>
      </c>
      <c r="AK3562">
        <v>65</v>
      </c>
      <c r="AL3562">
        <v>1</v>
      </c>
      <c r="AM3562">
        <v>9102</v>
      </c>
      <c r="AN3562">
        <v>9118</v>
      </c>
      <c r="AO3562">
        <v>9092</v>
      </c>
      <c r="AP3562">
        <v>88</v>
      </c>
      <c r="AQ3562">
        <v>0</v>
      </c>
    </row>
    <row r="3563" spans="1:43">
      <c r="A3563" s="27">
        <v>41547</v>
      </c>
      <c r="B3563" s="27"/>
      <c r="C3563">
        <v>15.8</v>
      </c>
      <c r="D3563">
        <v>21.5</v>
      </c>
      <c r="E3563">
        <v>10.1</v>
      </c>
      <c r="F3563">
        <v>40</v>
      </c>
      <c r="G3563">
        <v>25</v>
      </c>
      <c r="H3563">
        <v>9.9</v>
      </c>
      <c r="I3563" s="10">
        <v>935</v>
      </c>
      <c r="J3563">
        <v>1.4</v>
      </c>
      <c r="K3563" s="2">
        <v>10</v>
      </c>
      <c r="L3563" s="1">
        <f t="shared" si="1046"/>
        <v>3.9464126639095816</v>
      </c>
      <c r="M3563" s="1">
        <f t="shared" si="1047"/>
        <v>55</v>
      </c>
      <c r="N3563" s="1">
        <f t="shared" si="1048"/>
        <v>1.7957760971031187</v>
      </c>
      <c r="O3563" s="1">
        <f t="shared" si="1062"/>
        <v>0.11487878939519892</v>
      </c>
      <c r="P3563" s="1">
        <f t="shared" si="1064"/>
        <v>0.66072801133213965</v>
      </c>
      <c r="Q3563">
        <f t="shared" si="1049"/>
        <v>6.5720659211659891</v>
      </c>
      <c r="R3563">
        <f t="shared" si="1050"/>
        <v>11.874106067234171</v>
      </c>
      <c r="S3563">
        <f t="shared" si="1051"/>
        <v>1.5542023648212266</v>
      </c>
      <c r="T3563">
        <v>0.2432</v>
      </c>
      <c r="U3563" s="1">
        <f t="shared" si="1052"/>
        <v>-6.6778689108908468E-2</v>
      </c>
      <c r="V3563" s="1">
        <v>273</v>
      </c>
      <c r="W3563" s="1">
        <f t="shared" si="1053"/>
        <v>18.202530474127773</v>
      </c>
      <c r="X3563" s="1">
        <f t="shared" si="1054"/>
        <v>35.448477756244365</v>
      </c>
      <c r="Y3563" s="1">
        <f t="shared" si="1055"/>
        <v>0.99944598967463016</v>
      </c>
      <c r="Z3563" s="1">
        <f t="shared" si="1063"/>
        <v>-0.15199999999999947</v>
      </c>
      <c r="AA3563" s="1">
        <f t="shared" si="1056"/>
        <v>6.0024429628972781E-2</v>
      </c>
      <c r="AB3563" s="1">
        <f t="shared" si="1057"/>
        <v>2.4636961999999998</v>
      </c>
      <c r="AC3563" s="1">
        <f t="shared" si="1058"/>
        <v>1.0471315052351216</v>
      </c>
      <c r="AF3563" s="1">
        <f t="shared" si="1059"/>
        <v>9.2494759891034999</v>
      </c>
      <c r="AG3563" s="1">
        <f t="shared" si="1060"/>
        <v>4.2136042558059552</v>
      </c>
      <c r="AH3563" s="1">
        <f t="shared" si="1061"/>
        <v>9.7509905310763862</v>
      </c>
      <c r="AI3563">
        <v>2.9</v>
      </c>
      <c r="AJ3563">
        <v>15</v>
      </c>
      <c r="AK3563">
        <v>44</v>
      </c>
      <c r="AL3563">
        <v>15</v>
      </c>
      <c r="AM3563">
        <v>9096</v>
      </c>
      <c r="AN3563">
        <v>9102</v>
      </c>
      <c r="AO3563">
        <v>9087</v>
      </c>
      <c r="AP3563">
        <v>68</v>
      </c>
      <c r="AQ3563">
        <v>0</v>
      </c>
    </row>
    <row r="3564" spans="1:43">
      <c r="A3564" s="27">
        <v>41548</v>
      </c>
      <c r="B3564" s="27"/>
      <c r="C3564">
        <v>17.7</v>
      </c>
      <c r="D3564">
        <v>23.5</v>
      </c>
      <c r="E3564">
        <v>12.6</v>
      </c>
      <c r="F3564">
        <v>38</v>
      </c>
      <c r="G3564">
        <v>21</v>
      </c>
      <c r="H3564">
        <v>9.8000000000000007</v>
      </c>
      <c r="I3564" s="10">
        <v>935</v>
      </c>
      <c r="J3564">
        <v>1.8</v>
      </c>
      <c r="K3564" s="2">
        <v>10</v>
      </c>
      <c r="L3564" s="1">
        <f t="shared" si="1046"/>
        <v>4.1300158588150264</v>
      </c>
      <c r="M3564" s="1">
        <f t="shared" si="1047"/>
        <v>55</v>
      </c>
      <c r="N3564" s="1">
        <f t="shared" si="1048"/>
        <v>2.0260394077720378</v>
      </c>
      <c r="O3564" s="1">
        <f t="shared" si="1062"/>
        <v>0.12768488263052383</v>
      </c>
      <c r="P3564" s="1">
        <f t="shared" si="1064"/>
        <v>0.705494416912823</v>
      </c>
      <c r="Q3564">
        <f t="shared" si="1049"/>
        <v>6.6111637796989129</v>
      </c>
      <c r="R3564">
        <f t="shared" si="1050"/>
        <v>11.860902340137372</v>
      </c>
      <c r="S3564">
        <f t="shared" si="1051"/>
        <v>1.5524741282902319</v>
      </c>
      <c r="T3564">
        <v>0.2432</v>
      </c>
      <c r="U3564" s="1">
        <f t="shared" si="1052"/>
        <v>-7.3708868666654354E-2</v>
      </c>
      <c r="V3564" s="1">
        <v>274</v>
      </c>
      <c r="W3564" s="1">
        <f t="shared" si="1053"/>
        <v>18.051703194018685</v>
      </c>
      <c r="X3564" s="1">
        <f t="shared" si="1054"/>
        <v>35.353629463944245</v>
      </c>
      <c r="Y3564" s="1">
        <f t="shared" si="1055"/>
        <v>1.0000135636469234</v>
      </c>
      <c r="Z3564" s="1">
        <f t="shared" si="1063"/>
        <v>0.72199999999999942</v>
      </c>
      <c r="AA3564" s="1">
        <f t="shared" si="1056"/>
        <v>6.0133921521094647E-2</v>
      </c>
      <c r="AB3564" s="1">
        <f t="shared" si="1057"/>
        <v>2.4592103000000001</v>
      </c>
      <c r="AC3564" s="1">
        <f t="shared" si="1058"/>
        <v>1.3463119353022994</v>
      </c>
      <c r="AF3564" s="1">
        <f t="shared" si="1059"/>
        <v>9.5302313598096777</v>
      </c>
      <c r="AG3564" s="1">
        <f t="shared" si="1060"/>
        <v>4.2024158907384139</v>
      </c>
      <c r="AH3564" s="1">
        <f t="shared" si="1061"/>
        <v>9.1813504570016224</v>
      </c>
      <c r="AI3564">
        <v>3.5</v>
      </c>
      <c r="AJ3564">
        <v>10</v>
      </c>
      <c r="AK3564">
        <v>45</v>
      </c>
      <c r="AL3564">
        <v>11</v>
      </c>
      <c r="AM3564">
        <v>9113</v>
      </c>
      <c r="AN3564">
        <v>9122</v>
      </c>
      <c r="AO3564">
        <v>9101</v>
      </c>
      <c r="AP3564">
        <v>73</v>
      </c>
      <c r="AQ3564">
        <v>0</v>
      </c>
    </row>
    <row r="3565" spans="1:43">
      <c r="A3565" s="27">
        <v>41549</v>
      </c>
      <c r="B3565" s="27"/>
      <c r="C3565">
        <v>20.3</v>
      </c>
      <c r="D3565">
        <v>30.4</v>
      </c>
      <c r="E3565">
        <v>13.8</v>
      </c>
      <c r="F3565">
        <v>30</v>
      </c>
      <c r="G3565">
        <v>9</v>
      </c>
      <c r="H3565">
        <v>10</v>
      </c>
      <c r="I3565" s="10">
        <v>935</v>
      </c>
      <c r="J3565">
        <v>3.4</v>
      </c>
      <c r="K3565" s="2">
        <v>10</v>
      </c>
      <c r="L3565" s="1">
        <f t="shared" si="1046"/>
        <v>5.5059287629350724</v>
      </c>
      <c r="M3565" s="1">
        <f t="shared" si="1047"/>
        <v>51</v>
      </c>
      <c r="N3565" s="1">
        <f t="shared" si="1048"/>
        <v>2.382839317414553</v>
      </c>
      <c r="O3565" s="1">
        <f t="shared" si="1062"/>
        <v>0.14715499020408218</v>
      </c>
      <c r="P3565" s="1">
        <f t="shared" si="1064"/>
        <v>0.59794182971176235</v>
      </c>
      <c r="Q3565">
        <f t="shared" si="1049"/>
        <v>7.4379270027419659</v>
      </c>
      <c r="R3565">
        <f t="shared" si="1050"/>
        <v>11.847726285304804</v>
      </c>
      <c r="S3565">
        <f t="shared" si="1051"/>
        <v>1.5507495137833514</v>
      </c>
      <c r="T3565">
        <v>0.2432</v>
      </c>
      <c r="U3565" s="1">
        <f t="shared" si="1052"/>
        <v>-8.0617242730280328E-2</v>
      </c>
      <c r="V3565" s="1">
        <v>275</v>
      </c>
      <c r="W3565" s="1">
        <f t="shared" si="1053"/>
        <v>18.244199194803407</v>
      </c>
      <c r="X3565" s="1">
        <f t="shared" si="1054"/>
        <v>35.257429946690308</v>
      </c>
      <c r="Y3565" s="1">
        <f t="shared" si="1055"/>
        <v>1.0005811336066461</v>
      </c>
      <c r="Z3565" s="1">
        <f t="shared" si="1063"/>
        <v>0.98800000000000054</v>
      </c>
      <c r="AA3565" s="1">
        <f t="shared" si="1056"/>
        <v>6.0284401464526148E-2</v>
      </c>
      <c r="AB3565" s="1">
        <f t="shared" si="1057"/>
        <v>2.4530716999999997</v>
      </c>
      <c r="AC3565" s="1">
        <f t="shared" si="1058"/>
        <v>2.5430336555710098</v>
      </c>
      <c r="AF3565" s="1">
        <f t="shared" si="1059"/>
        <v>12.588022409703804</v>
      </c>
      <c r="AG3565" s="1">
        <f t="shared" si="1060"/>
        <v>4.0789126635057569</v>
      </c>
      <c r="AH3565" s="1">
        <f t="shared" si="1061"/>
        <v>8.7758537476597027</v>
      </c>
      <c r="AI3565">
        <v>6.7</v>
      </c>
      <c r="AJ3565">
        <v>6</v>
      </c>
      <c r="AK3565">
        <v>105</v>
      </c>
      <c r="AL3565">
        <v>6</v>
      </c>
      <c r="AM3565">
        <v>9109</v>
      </c>
      <c r="AN3565">
        <v>9126</v>
      </c>
      <c r="AO3565">
        <v>9079</v>
      </c>
      <c r="AP3565">
        <v>64</v>
      </c>
      <c r="AQ3565">
        <v>0</v>
      </c>
    </row>
    <row r="3566" spans="1:43">
      <c r="A3566" s="27">
        <v>41550</v>
      </c>
      <c r="B3566" s="27"/>
      <c r="C3566">
        <v>16.8</v>
      </c>
      <c r="D3566">
        <v>24.5</v>
      </c>
      <c r="E3566">
        <v>12.6</v>
      </c>
      <c r="F3566">
        <v>38</v>
      </c>
      <c r="G3566">
        <v>19</v>
      </c>
      <c r="H3566">
        <v>10.5</v>
      </c>
      <c r="I3566" s="10">
        <v>935</v>
      </c>
      <c r="J3566">
        <v>2</v>
      </c>
      <c r="K3566" s="2">
        <v>10</v>
      </c>
      <c r="L3566" s="1">
        <f t="shared" si="1046"/>
        <v>4.6295253940884056</v>
      </c>
      <c r="M3566" s="1">
        <f t="shared" si="1047"/>
        <v>57</v>
      </c>
      <c r="N3566" s="1">
        <f t="shared" si="1048"/>
        <v>1.9139321862231067</v>
      </c>
      <c r="O3566" s="1">
        <f t="shared" si="1062"/>
        <v>0.12147563274602369</v>
      </c>
      <c r="P3566" s="1">
        <f t="shared" si="1064"/>
        <v>0.70814649569067822</v>
      </c>
      <c r="Q3566">
        <f t="shared" si="1049"/>
        <v>7.0855649787049542</v>
      </c>
      <c r="R3566">
        <f t="shared" si="1050"/>
        <v>11.83458062398643</v>
      </c>
      <c r="S3566">
        <f t="shared" si="1051"/>
        <v>1.5490288774851348</v>
      </c>
      <c r="T3566">
        <v>0.2432</v>
      </c>
      <c r="U3566" s="1">
        <f t="shared" si="1052"/>
        <v>-8.7501767576788E-2</v>
      </c>
      <c r="V3566" s="1">
        <v>276</v>
      </c>
      <c r="W3566" s="1">
        <f t="shared" si="1053"/>
        <v>18.778344395006449</v>
      </c>
      <c r="X3566" s="1">
        <f t="shared" si="1054"/>
        <v>35.159927015552874</v>
      </c>
      <c r="Y3566" s="1">
        <f t="shared" si="1055"/>
        <v>1.0011485316480411</v>
      </c>
      <c r="Z3566" s="1">
        <f t="shared" si="1063"/>
        <v>-1.33</v>
      </c>
      <c r="AA3566" s="1">
        <f t="shared" si="1056"/>
        <v>6.0082007190271215E-2</v>
      </c>
      <c r="AB3566" s="1">
        <f t="shared" si="1057"/>
        <v>2.4613351999999997</v>
      </c>
      <c r="AC3566" s="1">
        <f t="shared" si="1058"/>
        <v>1.4959021503358882</v>
      </c>
      <c r="AF3566" s="1">
        <f t="shared" si="1059"/>
        <v>9.6521792909123949</v>
      </c>
      <c r="AG3566" s="1">
        <f t="shared" si="1060"/>
        <v>4.254613251311131</v>
      </c>
      <c r="AH3566" s="1">
        <f t="shared" si="1061"/>
        <v>10.978648249285261</v>
      </c>
      <c r="AI3566">
        <v>7.1</v>
      </c>
      <c r="AJ3566">
        <v>14</v>
      </c>
      <c r="AK3566">
        <v>108</v>
      </c>
      <c r="AL3566">
        <v>15</v>
      </c>
      <c r="AM3566">
        <v>9118</v>
      </c>
      <c r="AN3566">
        <v>9137</v>
      </c>
      <c r="AO3566">
        <v>9093</v>
      </c>
      <c r="AP3566">
        <v>72</v>
      </c>
      <c r="AQ3566">
        <v>0</v>
      </c>
    </row>
    <row r="3567" spans="1:43">
      <c r="A3567" s="27">
        <v>41551</v>
      </c>
      <c r="B3567" s="27"/>
      <c r="C3567">
        <v>16.3</v>
      </c>
      <c r="D3567">
        <v>20.7</v>
      </c>
      <c r="E3567">
        <v>11.6</v>
      </c>
      <c r="F3567">
        <v>44</v>
      </c>
      <c r="G3567">
        <v>30</v>
      </c>
      <c r="H3567">
        <v>9.1999999999999993</v>
      </c>
      <c r="I3567" s="10">
        <v>935</v>
      </c>
      <c r="J3567">
        <v>2.6</v>
      </c>
      <c r="K3567" s="2">
        <v>10</v>
      </c>
      <c r="L3567" s="1">
        <f t="shared" si="1046"/>
        <v>4.3560930213688165</v>
      </c>
      <c r="M3567" s="1">
        <f t="shared" si="1047"/>
        <v>58</v>
      </c>
      <c r="N3567" s="1">
        <f t="shared" si="1048"/>
        <v>1.8540295328498797</v>
      </c>
      <c r="O3567" s="1">
        <f t="shared" si="1062"/>
        <v>0.11813813305465656</v>
      </c>
      <c r="P3567" s="1">
        <f t="shared" si="1064"/>
        <v>0.76262000605629632</v>
      </c>
      <c r="Q3567">
        <f t="shared" si="1049"/>
        <v>5.9784884520215051</v>
      </c>
      <c r="R3567">
        <f t="shared" si="1050"/>
        <v>11.821468102551826</v>
      </c>
      <c r="S3567">
        <f t="shared" si="1051"/>
        <v>1.5473125788680402</v>
      </c>
      <c r="T3567">
        <v>0.2432</v>
      </c>
      <c r="U3567" s="1">
        <f t="shared" si="1052"/>
        <v>-9.4360406538558553E-2</v>
      </c>
      <c r="V3567" s="1">
        <v>277</v>
      </c>
      <c r="W3567" s="1">
        <f t="shared" si="1053"/>
        <v>17.254456566377744</v>
      </c>
      <c r="X3567" s="1">
        <f t="shared" si="1054"/>
        <v>35.061170343545172</v>
      </c>
      <c r="Y3567" s="1">
        <f t="shared" si="1055"/>
        <v>1.00171558991621</v>
      </c>
      <c r="Z3567" s="1">
        <f t="shared" si="1063"/>
        <v>-0.19</v>
      </c>
      <c r="AA3567" s="1">
        <f t="shared" si="1056"/>
        <v>6.0053204608631582E-2</v>
      </c>
      <c r="AB3567" s="1">
        <f t="shared" si="1057"/>
        <v>2.4625157</v>
      </c>
      <c r="AC3567" s="1">
        <f t="shared" si="1058"/>
        <v>1.9446727954366547</v>
      </c>
      <c r="AF3567" s="1">
        <f t="shared" si="1059"/>
        <v>8.2952469579329957</v>
      </c>
      <c r="AG3567" s="1">
        <f t="shared" si="1060"/>
        <v>4.1226547850489528</v>
      </c>
      <c r="AH3567" s="1">
        <f t="shared" si="1061"/>
        <v>9.5782196060499665</v>
      </c>
      <c r="AI3567">
        <v>3.6</v>
      </c>
      <c r="AJ3567">
        <v>14</v>
      </c>
      <c r="AK3567">
        <v>52</v>
      </c>
      <c r="AL3567">
        <v>14</v>
      </c>
      <c r="AM3567">
        <v>9054</v>
      </c>
      <c r="AN3567">
        <v>9096</v>
      </c>
      <c r="AO3567">
        <v>9030</v>
      </c>
      <c r="AP3567">
        <v>79</v>
      </c>
      <c r="AQ3567">
        <v>0</v>
      </c>
    </row>
    <row r="3568" spans="1:43">
      <c r="A3568" s="27">
        <v>41552</v>
      </c>
      <c r="B3568" s="27"/>
      <c r="C3568">
        <v>17.5</v>
      </c>
      <c r="D3568">
        <v>23.9</v>
      </c>
      <c r="E3568">
        <v>13.3</v>
      </c>
      <c r="F3568">
        <v>39</v>
      </c>
      <c r="G3568">
        <v>24</v>
      </c>
      <c r="H3568">
        <v>10.6</v>
      </c>
      <c r="I3568" s="10">
        <v>935</v>
      </c>
      <c r="J3568">
        <v>2.4</v>
      </c>
      <c r="K3568" s="2">
        <v>10</v>
      </c>
      <c r="L3568" s="1">
        <f t="shared" si="1046"/>
        <v>4.4687601630362677</v>
      </c>
      <c r="M3568" s="1">
        <f t="shared" si="1047"/>
        <v>54</v>
      </c>
      <c r="N3568" s="1">
        <f t="shared" si="1048"/>
        <v>2.0006418494824323</v>
      </c>
      <c r="O3568" s="1">
        <f t="shared" si="1062"/>
        <v>0.12628229206733088</v>
      </c>
      <c r="P3568" s="1">
        <f t="shared" si="1064"/>
        <v>0.76858086800596914</v>
      </c>
      <c r="Q3568">
        <f t="shared" si="1049"/>
        <v>7.0021514274942538</v>
      </c>
      <c r="R3568">
        <f t="shared" si="1050"/>
        <v>11.808391494403638</v>
      </c>
      <c r="S3568">
        <f t="shared" si="1051"/>
        <v>1.5456009809428846</v>
      </c>
      <c r="T3568">
        <v>0.2432</v>
      </c>
      <c r="U3568" s="1">
        <f t="shared" si="1052"/>
        <v>-0.10119113060586411</v>
      </c>
      <c r="V3568" s="1">
        <v>278</v>
      </c>
      <c r="W3568" s="1">
        <f t="shared" si="1053"/>
        <v>18.81268678133392</v>
      </c>
      <c r="X3568" s="1">
        <f t="shared" si="1054"/>
        <v>34.961211419073507</v>
      </c>
      <c r="Y3568" s="1">
        <f t="shared" si="1055"/>
        <v>1.0022821406567706</v>
      </c>
      <c r="Z3568" s="1">
        <f t="shared" si="1063"/>
        <v>0.45599999999999974</v>
      </c>
      <c r="AA3568" s="1">
        <f t="shared" si="1056"/>
        <v>6.0122377251563011E-2</v>
      </c>
      <c r="AB3568" s="1">
        <f t="shared" si="1057"/>
        <v>2.4596825</v>
      </c>
      <c r="AC3568" s="1">
        <f t="shared" si="1058"/>
        <v>1.7950825804030659</v>
      </c>
      <c r="AF3568" s="1">
        <f t="shared" si="1059"/>
        <v>9.2414889108807508</v>
      </c>
      <c r="AG3568" s="1">
        <f t="shared" si="1060"/>
        <v>4.3047447172596627</v>
      </c>
      <c r="AH3568" s="1">
        <f t="shared" si="1061"/>
        <v>9.6922717193882981</v>
      </c>
      <c r="AI3568">
        <v>4.9000000000000004</v>
      </c>
      <c r="AJ3568">
        <v>15</v>
      </c>
      <c r="AK3568">
        <v>64</v>
      </c>
      <c r="AL3568">
        <v>15</v>
      </c>
      <c r="AM3568">
        <v>9066</v>
      </c>
      <c r="AN3568">
        <v>9079</v>
      </c>
      <c r="AO3568">
        <v>9029</v>
      </c>
      <c r="AP3568">
        <v>76</v>
      </c>
      <c r="AQ3568">
        <v>0</v>
      </c>
    </row>
    <row r="3569" spans="1:43">
      <c r="A3569" s="27">
        <v>41553</v>
      </c>
      <c r="B3569" s="27"/>
      <c r="C3569">
        <v>17.399999999999999</v>
      </c>
      <c r="D3569">
        <v>22.1</v>
      </c>
      <c r="E3569">
        <v>13.6</v>
      </c>
      <c r="F3569">
        <v>43</v>
      </c>
      <c r="G3569">
        <v>31</v>
      </c>
      <c r="H3569">
        <v>10.199999999999999</v>
      </c>
      <c r="I3569" s="10">
        <v>935</v>
      </c>
      <c r="J3569">
        <v>2.4</v>
      </c>
      <c r="K3569" s="2">
        <v>10</v>
      </c>
      <c r="L3569" s="1">
        <f t="shared" si="1046"/>
        <v>4.4504868057523357</v>
      </c>
      <c r="M3569" s="1">
        <f t="shared" si="1047"/>
        <v>55</v>
      </c>
      <c r="N3569" s="1">
        <f t="shared" si="1048"/>
        <v>1.9880479410923457</v>
      </c>
      <c r="O3569" s="1">
        <f t="shared" si="1062"/>
        <v>0.12558591009780062</v>
      </c>
      <c r="P3569" s="1">
        <f t="shared" si="1064"/>
        <v>0.84092315199282197</v>
      </c>
      <c r="Q3569">
        <f t="shared" si="1049"/>
        <v>6.5254290697389399</v>
      </c>
      <c r="R3569">
        <f t="shared" si="1050"/>
        <v>11.795353601824257</v>
      </c>
      <c r="S3569">
        <f t="shared" si="1051"/>
        <v>1.5438944505005572</v>
      </c>
      <c r="T3569">
        <v>0.2432</v>
      </c>
      <c r="U3569" s="1">
        <f t="shared" si="1052"/>
        <v>-0.10799191902711562</v>
      </c>
      <c r="V3569" s="1">
        <v>279</v>
      </c>
      <c r="W3569" s="1">
        <f t="shared" si="1053"/>
        <v>18.316464163695844</v>
      </c>
      <c r="X3569" s="1">
        <f t="shared" si="1054"/>
        <v>34.860103496940205</v>
      </c>
      <c r="Y3569" s="1">
        <f t="shared" si="1055"/>
        <v>1.0028480162654838</v>
      </c>
      <c r="Z3569" s="1">
        <f t="shared" si="1063"/>
        <v>-3.800000000000054E-2</v>
      </c>
      <c r="AA3569" s="1">
        <f t="shared" si="1056"/>
        <v>6.0116606778804642E-2</v>
      </c>
      <c r="AB3569" s="1">
        <f t="shared" si="1057"/>
        <v>2.4599186</v>
      </c>
      <c r="AC3569" s="1">
        <f t="shared" si="1058"/>
        <v>1.7950825804030659</v>
      </c>
      <c r="AF3569" s="1">
        <f t="shared" si="1059"/>
        <v>8.2282719031386637</v>
      </c>
      <c r="AG3569" s="1">
        <f t="shared" si="1060"/>
        <v>4.2968091421535446</v>
      </c>
      <c r="AH3569" s="1">
        <f t="shared" si="1061"/>
        <v>10.079592916551869</v>
      </c>
      <c r="AI3569">
        <v>4.5</v>
      </c>
      <c r="AJ3569">
        <v>14</v>
      </c>
      <c r="AK3569">
        <v>59</v>
      </c>
      <c r="AL3569">
        <v>14</v>
      </c>
      <c r="AM3569">
        <v>9123</v>
      </c>
      <c r="AN3569">
        <v>9139</v>
      </c>
      <c r="AO3569">
        <v>9079</v>
      </c>
      <c r="AP3569">
        <v>86</v>
      </c>
      <c r="AQ3569">
        <v>0</v>
      </c>
    </row>
    <row r="3570" spans="1:43">
      <c r="A3570" s="27">
        <v>41554</v>
      </c>
      <c r="B3570" s="27"/>
      <c r="C3570">
        <v>20.7</v>
      </c>
      <c r="D3570">
        <v>26.9</v>
      </c>
      <c r="E3570">
        <v>14.1</v>
      </c>
      <c r="F3570">
        <v>33</v>
      </c>
      <c r="G3570">
        <v>16</v>
      </c>
      <c r="H3570">
        <v>10.5</v>
      </c>
      <c r="I3570" s="10">
        <v>935</v>
      </c>
      <c r="J3570">
        <v>5</v>
      </c>
      <c r="K3570" s="2">
        <v>10</v>
      </c>
      <c r="L3570" s="1">
        <f t="shared" si="1046"/>
        <v>6.357598726300675</v>
      </c>
      <c r="M3570" s="1">
        <f t="shared" si="1047"/>
        <v>50</v>
      </c>
      <c r="N3570" s="1">
        <f t="shared" si="1048"/>
        <v>2.442343329212338</v>
      </c>
      <c r="O3570" s="1">
        <f t="shared" si="1062"/>
        <v>0.15036240254660418</v>
      </c>
      <c r="P3570" s="1">
        <f t="shared" si="1064"/>
        <v>0.68603480476946177</v>
      </c>
      <c r="Q3570">
        <f t="shared" si="1049"/>
        <v>7.3692635221285281</v>
      </c>
      <c r="R3570">
        <f t="shared" si="1050"/>
        <v>11.782357257750158</v>
      </c>
      <c r="S3570">
        <f t="shared" si="1051"/>
        <v>1.5421933583442615</v>
      </c>
      <c r="T3570">
        <v>0.2432</v>
      </c>
      <c r="U3570" s="1">
        <f t="shared" si="1052"/>
        <v>-0.11476075990666719</v>
      </c>
      <c r="V3570" s="1">
        <v>280</v>
      </c>
      <c r="W3570" s="1">
        <f t="shared" si="1053"/>
        <v>18.616253082038373</v>
      </c>
      <c r="X3570" s="1">
        <f t="shared" si="1054"/>
        <v>34.75790154698452</v>
      </c>
      <c r="Y3570" s="1">
        <f t="shared" si="1055"/>
        <v>1.0034130493378366</v>
      </c>
      <c r="Z3570" s="1">
        <f t="shared" si="1063"/>
        <v>1.2540000000000002</v>
      </c>
      <c r="AA3570" s="1">
        <f t="shared" si="1056"/>
        <v>6.0307619096311861E-2</v>
      </c>
      <c r="AB3570" s="1">
        <f t="shared" si="1057"/>
        <v>2.4521272999999999</v>
      </c>
      <c r="AC3570" s="1">
        <f t="shared" si="1058"/>
        <v>3.7397553758397204</v>
      </c>
      <c r="AF3570" s="1">
        <f t="shared" si="1059"/>
        <v>11.011515617434375</v>
      </c>
      <c r="AG3570" s="1">
        <f t="shared" si="1060"/>
        <v>4.2154799828139451</v>
      </c>
      <c r="AH3570" s="1">
        <f t="shared" si="1061"/>
        <v>8.9867465859072553</v>
      </c>
      <c r="AI3570">
        <v>12.7</v>
      </c>
      <c r="AJ3570">
        <v>6</v>
      </c>
      <c r="AK3570">
        <v>214</v>
      </c>
      <c r="AL3570">
        <v>7</v>
      </c>
      <c r="AM3570">
        <v>9094</v>
      </c>
      <c r="AN3570">
        <v>9146</v>
      </c>
      <c r="AO3570">
        <v>9066</v>
      </c>
      <c r="AP3570">
        <v>74</v>
      </c>
      <c r="AQ3570">
        <v>0</v>
      </c>
    </row>
    <row r="3571" spans="1:43">
      <c r="A3571" s="27">
        <v>41555</v>
      </c>
      <c r="B3571" s="27"/>
      <c r="C3571">
        <v>17.600000000000001</v>
      </c>
      <c r="D3571">
        <v>23.7</v>
      </c>
      <c r="E3571">
        <v>12.8</v>
      </c>
      <c r="F3571">
        <v>42</v>
      </c>
      <c r="G3571">
        <v>23</v>
      </c>
      <c r="H3571">
        <v>10.3</v>
      </c>
      <c r="I3571" s="10">
        <v>935</v>
      </c>
      <c r="J3571">
        <v>2</v>
      </c>
      <c r="K3571" s="2">
        <v>10</v>
      </c>
      <c r="L3571" s="1">
        <f t="shared" si="1046"/>
        <v>4.6045483032456564</v>
      </c>
      <c r="M3571" s="1">
        <f t="shared" si="1047"/>
        <v>61</v>
      </c>
      <c r="N3571" s="1">
        <f t="shared" si="1048"/>
        <v>2.0133055624513814</v>
      </c>
      <c r="O3571" s="1">
        <f t="shared" si="1062"/>
        <v>0.12698194547213201</v>
      </c>
      <c r="P3571" s="1">
        <f t="shared" si="1064"/>
        <v>0.78815571506559468</v>
      </c>
      <c r="Q3571">
        <f t="shared" si="1049"/>
        <v>6.7651502978760423</v>
      </c>
      <c r="R3571">
        <f t="shared" si="1050"/>
        <v>11.769405327468133</v>
      </c>
      <c r="S3571">
        <f t="shared" si="1051"/>
        <v>1.5404980795115359</v>
      </c>
      <c r="T3571">
        <v>0.2432</v>
      </c>
      <c r="U3571" s="1">
        <f t="shared" si="1052"/>
        <v>-0.12149565080000066</v>
      </c>
      <c r="V3571" s="1">
        <v>281</v>
      </c>
      <c r="W3571" s="1">
        <f t="shared" si="1053"/>
        <v>18.347318695211218</v>
      </c>
      <c r="X3571" s="1">
        <f t="shared" si="1054"/>
        <v>34.654662200450012</v>
      </c>
      <c r="Y3571" s="1">
        <f t="shared" si="1055"/>
        <v>1.003977072718566</v>
      </c>
      <c r="Z3571" s="1">
        <f t="shared" si="1063"/>
        <v>-1.1779999999999993</v>
      </c>
      <c r="AA3571" s="1">
        <f t="shared" si="1056"/>
        <v>6.012814883221998E-2</v>
      </c>
      <c r="AB3571" s="1">
        <f t="shared" si="1057"/>
        <v>2.4594464</v>
      </c>
      <c r="AC3571" s="1">
        <f t="shared" si="1058"/>
        <v>1.4959021503358882</v>
      </c>
      <c r="AF3571" s="1">
        <f t="shared" si="1059"/>
        <v>9.3154967121527807</v>
      </c>
      <c r="AG3571" s="1">
        <f t="shared" si="1060"/>
        <v>4.2410466668298659</v>
      </c>
      <c r="AH3571" s="1">
        <f t="shared" si="1061"/>
        <v>10.911179737383188</v>
      </c>
      <c r="AI3571">
        <v>5.0999999999999996</v>
      </c>
      <c r="AJ3571">
        <v>1</v>
      </c>
      <c r="AK3571">
        <v>89</v>
      </c>
      <c r="AL3571">
        <v>4</v>
      </c>
      <c r="AM3571">
        <v>9092</v>
      </c>
      <c r="AN3571">
        <v>9115</v>
      </c>
      <c r="AO3571">
        <v>9070</v>
      </c>
      <c r="AP3571">
        <v>81</v>
      </c>
      <c r="AQ3571">
        <v>0</v>
      </c>
    </row>
    <row r="3572" spans="1:43">
      <c r="A3572" s="27">
        <v>41556</v>
      </c>
      <c r="B3572" s="27"/>
      <c r="C3572">
        <v>15.3</v>
      </c>
      <c r="D3572">
        <v>20.9</v>
      </c>
      <c r="E3572">
        <v>11</v>
      </c>
      <c r="F3572">
        <v>33</v>
      </c>
      <c r="G3572">
        <v>20</v>
      </c>
      <c r="H3572">
        <v>10.199999999999999</v>
      </c>
      <c r="I3572" s="10">
        <v>935</v>
      </c>
      <c r="J3572">
        <v>1.8</v>
      </c>
      <c r="K3572" s="2">
        <v>10</v>
      </c>
      <c r="L3572" s="1">
        <f t="shared" si="1046"/>
        <v>4.239913431712286</v>
      </c>
      <c r="M3572" s="1">
        <f t="shared" si="1047"/>
        <v>46</v>
      </c>
      <c r="N3572" s="1">
        <f t="shared" si="1048"/>
        <v>1.739133169821284</v>
      </c>
      <c r="O3572" s="1">
        <f t="shared" si="1062"/>
        <v>0.11169612326229417</v>
      </c>
      <c r="P3572" s="1">
        <f t="shared" si="1064"/>
        <v>0.54928105385557546</v>
      </c>
      <c r="Q3572">
        <f t="shared" si="1049"/>
        <v>7.1204216363491266</v>
      </c>
      <c r="R3572">
        <f t="shared" si="1050"/>
        <v>11.756500710227703</v>
      </c>
      <c r="S3572">
        <f t="shared" si="1051"/>
        <v>1.5388089934853015</v>
      </c>
      <c r="T3572">
        <v>0.2432</v>
      </c>
      <c r="U3572" s="1">
        <f t="shared" si="1052"/>
        <v>-0.12819459930611424</v>
      </c>
      <c r="V3572" s="1">
        <v>282</v>
      </c>
      <c r="W3572" s="1">
        <f t="shared" si="1053"/>
        <v>18.191774785338382</v>
      </c>
      <c r="X3572" s="1">
        <f t="shared" si="1054"/>
        <v>34.550443694171307</v>
      </c>
      <c r="Y3572" s="1">
        <f t="shared" si="1055"/>
        <v>1.0045399195511084</v>
      </c>
      <c r="Z3572" s="1">
        <f t="shared" si="1063"/>
        <v>-0.87400000000000033</v>
      </c>
      <c r="AA3572" s="1">
        <f t="shared" si="1056"/>
        <v>5.999568221163664E-2</v>
      </c>
      <c r="AB3572" s="1">
        <f t="shared" si="1057"/>
        <v>2.4648767</v>
      </c>
      <c r="AC3572" s="1">
        <f t="shared" si="1058"/>
        <v>1.3463119353022994</v>
      </c>
      <c r="AF3572" s="1">
        <f t="shared" si="1059"/>
        <v>8.2761252767718521</v>
      </c>
      <c r="AG3572" s="1">
        <f t="shared" si="1060"/>
        <v>4.0405210600578938</v>
      </c>
      <c r="AH3572" s="1">
        <f t="shared" si="1061"/>
        <v>9.7916993703528572</v>
      </c>
      <c r="AI3572">
        <v>3.7</v>
      </c>
      <c r="AJ3572">
        <v>1</v>
      </c>
      <c r="AK3572">
        <v>59</v>
      </c>
      <c r="AL3572">
        <v>1</v>
      </c>
      <c r="AM3572">
        <v>9128</v>
      </c>
      <c r="AN3572">
        <v>9140</v>
      </c>
      <c r="AO3572">
        <v>9106</v>
      </c>
      <c r="AP3572">
        <v>55</v>
      </c>
      <c r="AQ3572">
        <v>0</v>
      </c>
    </row>
    <row r="3573" spans="1:43">
      <c r="A3573" s="27">
        <v>41557</v>
      </c>
      <c r="B3573" s="27"/>
      <c r="C3573">
        <v>13.7</v>
      </c>
      <c r="D3573">
        <v>17.5</v>
      </c>
      <c r="E3573">
        <v>9.5</v>
      </c>
      <c r="F3573">
        <v>34</v>
      </c>
      <c r="G3573">
        <v>24</v>
      </c>
      <c r="H3573">
        <v>10.1</v>
      </c>
      <c r="I3573" s="10">
        <v>935</v>
      </c>
      <c r="J3573">
        <v>3.2</v>
      </c>
      <c r="K3573" s="2">
        <v>10</v>
      </c>
      <c r="L3573" s="1">
        <f t="shared" si="1046"/>
        <v>4.5881009470489369</v>
      </c>
      <c r="M3573" s="1">
        <f t="shared" si="1047"/>
        <v>44</v>
      </c>
      <c r="N3573" s="1">
        <f t="shared" si="1048"/>
        <v>1.568260711501982</v>
      </c>
      <c r="O3573" s="1">
        <f t="shared" si="1062"/>
        <v>0.10201000612268253</v>
      </c>
      <c r="P3573" s="1">
        <f t="shared" si="1064"/>
        <v>0.50139507781040249</v>
      </c>
      <c r="Q3573">
        <f t="shared" si="1049"/>
        <v>6.9583893105176777</v>
      </c>
      <c r="R3573">
        <f t="shared" si="1050"/>
        <v>11.74364634076389</v>
      </c>
      <c r="S3573">
        <f t="shared" si="1051"/>
        <v>1.5371264843931793</v>
      </c>
      <c r="T3573">
        <v>0.2432</v>
      </c>
      <c r="U3573" s="1">
        <f t="shared" si="1052"/>
        <v>-0.13485562365694009</v>
      </c>
      <c r="V3573" s="1">
        <v>283</v>
      </c>
      <c r="W3573" s="1">
        <f t="shared" si="1053"/>
        <v>18.036086258690123</v>
      </c>
      <c r="X3573" s="1">
        <f t="shared" si="1054"/>
        <v>34.445305812675812</v>
      </c>
      <c r="Y3573" s="1">
        <f t="shared" si="1055"/>
        <v>1.0051014233269624</v>
      </c>
      <c r="Z3573" s="1">
        <f t="shared" si="1063"/>
        <v>-0.60800000000000054</v>
      </c>
      <c r="AA3573" s="1">
        <f t="shared" si="1056"/>
        <v>5.9903875234401043E-2</v>
      </c>
      <c r="AB3573" s="1">
        <f t="shared" si="1057"/>
        <v>2.4686542999999999</v>
      </c>
      <c r="AC3573" s="1">
        <f t="shared" si="1058"/>
        <v>2.3934434405374212</v>
      </c>
      <c r="AF3573" s="1">
        <f t="shared" si="1059"/>
        <v>7.058516400990329</v>
      </c>
      <c r="AG3573" s="1">
        <f t="shared" si="1060"/>
        <v>4.0055544180218359</v>
      </c>
      <c r="AH3573" s="1">
        <f t="shared" si="1061"/>
        <v>9.2764937083957015</v>
      </c>
      <c r="AI3573">
        <v>4.8</v>
      </c>
      <c r="AJ3573">
        <v>1</v>
      </c>
      <c r="AK3573">
        <v>80</v>
      </c>
      <c r="AL3573">
        <v>1</v>
      </c>
      <c r="AM3573">
        <v>9153</v>
      </c>
      <c r="AN3573">
        <v>9165</v>
      </c>
      <c r="AO3573">
        <v>9114</v>
      </c>
      <c r="AP3573">
        <v>53</v>
      </c>
      <c r="AQ3573">
        <v>0</v>
      </c>
    </row>
    <row r="3574" spans="1:43">
      <c r="A3574" s="27">
        <v>41558</v>
      </c>
      <c r="B3574" s="27"/>
      <c r="C3574">
        <v>7.2</v>
      </c>
      <c r="D3574">
        <v>14.8</v>
      </c>
      <c r="E3574">
        <v>4.5</v>
      </c>
      <c r="F3574">
        <v>82</v>
      </c>
      <c r="G3574">
        <v>36</v>
      </c>
      <c r="H3574">
        <v>0</v>
      </c>
      <c r="I3574" s="10">
        <v>935</v>
      </c>
      <c r="J3574">
        <v>3.4</v>
      </c>
      <c r="K3574" s="2">
        <v>10</v>
      </c>
      <c r="L3574" s="1">
        <f t="shared" si="1046"/>
        <v>1.7914370307733549</v>
      </c>
      <c r="M3574" s="1">
        <f t="shared" si="1047"/>
        <v>128</v>
      </c>
      <c r="N3574" s="1">
        <f t="shared" si="1048"/>
        <v>1.0160332727272676</v>
      </c>
      <c r="O3574" s="1">
        <f t="shared" si="1062"/>
        <v>6.9650166261204044E-2</v>
      </c>
      <c r="P3574" s="1">
        <f t="shared" si="1064"/>
        <v>0.84239885601067732</v>
      </c>
      <c r="Q3574">
        <f t="shared" si="1049"/>
        <v>0.66279086921256003</v>
      </c>
      <c r="R3574">
        <f t="shared" si="1050"/>
        <v>11.730845190724546</v>
      </c>
      <c r="S3574">
        <f t="shared" si="1051"/>
        <v>1.5354509411943122</v>
      </c>
      <c r="T3574">
        <v>0.2432</v>
      </c>
      <c r="U3574" s="1">
        <f t="shared" si="1052"/>
        <v>-0.14147675330361495</v>
      </c>
      <c r="V3574" s="1">
        <v>284</v>
      </c>
      <c r="W3574" s="1">
        <f t="shared" si="1053"/>
        <v>6.6103171419477196</v>
      </c>
      <c r="X3574" s="1">
        <f t="shared" si="1054"/>
        <v>34.339309828299839</v>
      </c>
      <c r="Y3574" s="1">
        <f t="shared" si="1055"/>
        <v>1.0056614179349457</v>
      </c>
      <c r="Z3574" s="1">
        <f t="shared" si="1063"/>
        <v>-2.4699999999999998</v>
      </c>
      <c r="AA3574" s="1">
        <f t="shared" si="1056"/>
        <v>5.9533780820065607E-2</v>
      </c>
      <c r="AB3574" s="1">
        <f t="shared" si="1057"/>
        <v>2.4840008</v>
      </c>
      <c r="AC3574" s="1">
        <f t="shared" si="1058"/>
        <v>2.5430336555710098</v>
      </c>
      <c r="AF3574" s="1">
        <f t="shared" si="1059"/>
        <v>6.3369170059897364</v>
      </c>
      <c r="AG3574" s="1">
        <f t="shared" si="1060"/>
        <v>2.3734350928204608</v>
      </c>
      <c r="AH3574" s="1">
        <f t="shared" si="1061"/>
        <v>5.7183223476240883</v>
      </c>
      <c r="AI3574">
        <v>4.5</v>
      </c>
      <c r="AJ3574">
        <v>15</v>
      </c>
      <c r="AK3574">
        <v>83</v>
      </c>
      <c r="AL3574">
        <v>15</v>
      </c>
      <c r="AM3574">
        <v>9204</v>
      </c>
      <c r="AN3574">
        <v>9229</v>
      </c>
      <c r="AO3574">
        <v>9165</v>
      </c>
      <c r="AP3574">
        <v>82</v>
      </c>
      <c r="AQ3574">
        <v>73</v>
      </c>
    </row>
    <row r="3575" spans="1:43">
      <c r="A3575" s="27">
        <v>41559</v>
      </c>
      <c r="B3575" s="27"/>
      <c r="C3575">
        <v>7.8</v>
      </c>
      <c r="D3575">
        <v>13</v>
      </c>
      <c r="E3575">
        <v>3.6</v>
      </c>
      <c r="F3575">
        <v>67</v>
      </c>
      <c r="G3575">
        <v>36</v>
      </c>
      <c r="H3575">
        <v>10.3</v>
      </c>
      <c r="I3575" s="10">
        <v>935</v>
      </c>
      <c r="J3575">
        <v>1.6</v>
      </c>
      <c r="K3575" s="2">
        <v>10</v>
      </c>
      <c r="L3575" s="1">
        <f t="shared" si="1046"/>
        <v>2.8054332374896944</v>
      </c>
      <c r="M3575" s="1">
        <f t="shared" si="1047"/>
        <v>98</v>
      </c>
      <c r="N3575" s="1">
        <f t="shared" si="1048"/>
        <v>1.0585899253295545</v>
      </c>
      <c r="O3575" s="1">
        <f t="shared" si="1062"/>
        <v>7.2212617636154372E-2</v>
      </c>
      <c r="P3575" s="1">
        <f t="shared" si="1064"/>
        <v>0.65723099028604182</v>
      </c>
      <c r="Q3575">
        <f t="shared" si="1049"/>
        <v>6.2028754839719182</v>
      </c>
      <c r="R3575">
        <f t="shared" si="1050"/>
        <v>11.718100269996294</v>
      </c>
      <c r="S3575">
        <f t="shared" si="1051"/>
        <v>1.5337827578529182</v>
      </c>
      <c r="T3575">
        <v>0.2432</v>
      </c>
      <c r="U3575" s="1">
        <f t="shared" si="1052"/>
        <v>-0.14805602949943478</v>
      </c>
      <c r="V3575" s="1">
        <v>285</v>
      </c>
      <c r="W3575" s="1">
        <f t="shared" si="1053"/>
        <v>18.174321182725315</v>
      </c>
      <c r="X3575" s="1">
        <f t="shared" si="1054"/>
        <v>34.232518439420943</v>
      </c>
      <c r="Y3575" s="1">
        <f t="shared" si="1055"/>
        <v>1.0062197377103379</v>
      </c>
      <c r="Z3575" s="1">
        <f t="shared" si="1063"/>
        <v>0.22799999999999987</v>
      </c>
      <c r="AA3575" s="1">
        <f t="shared" si="1056"/>
        <v>5.9567751693605252E-2</v>
      </c>
      <c r="AB3575" s="1">
        <f t="shared" si="1057"/>
        <v>2.4825841999999998</v>
      </c>
      <c r="AC3575" s="1">
        <f t="shared" si="1058"/>
        <v>1.1967217202687106</v>
      </c>
      <c r="AF3575" s="1">
        <f t="shared" si="1059"/>
        <v>6.1797453427946394</v>
      </c>
      <c r="AG3575" s="1">
        <f t="shared" si="1060"/>
        <v>4.1281478069397313</v>
      </c>
      <c r="AH3575" s="1">
        <f t="shared" si="1061"/>
        <v>8.1082747562707489</v>
      </c>
      <c r="AI3575">
        <v>3.8</v>
      </c>
      <c r="AJ3575">
        <v>3</v>
      </c>
      <c r="AK3575">
        <v>65</v>
      </c>
      <c r="AL3575">
        <v>1</v>
      </c>
      <c r="AM3575">
        <v>9187</v>
      </c>
      <c r="AN3575">
        <v>9221</v>
      </c>
      <c r="AO3575">
        <v>9155</v>
      </c>
      <c r="AP3575">
        <v>68</v>
      </c>
      <c r="AQ3575">
        <v>0</v>
      </c>
    </row>
    <row r="3576" spans="1:43">
      <c r="A3576" s="27">
        <v>41560</v>
      </c>
      <c r="B3576" s="27"/>
      <c r="C3576">
        <v>4.0999999999999996</v>
      </c>
      <c r="D3576">
        <v>10.5</v>
      </c>
      <c r="E3576">
        <v>0.2</v>
      </c>
      <c r="F3576">
        <v>64</v>
      </c>
      <c r="G3576">
        <v>23</v>
      </c>
      <c r="H3576">
        <v>9.1999999999999993</v>
      </c>
      <c r="I3576" s="10">
        <v>935</v>
      </c>
      <c r="J3576">
        <v>1.4</v>
      </c>
      <c r="K3576" s="2">
        <v>10</v>
      </c>
      <c r="L3576" s="1">
        <f t="shared" si="1046"/>
        <v>2.6355161941131717</v>
      </c>
      <c r="M3576" s="1">
        <f t="shared" si="1047"/>
        <v>105</v>
      </c>
      <c r="N3576" s="1">
        <f t="shared" si="1048"/>
        <v>0.81927114982761395</v>
      </c>
      <c r="O3576" s="1">
        <f t="shared" si="1062"/>
        <v>5.7613609440538491E-2</v>
      </c>
      <c r="P3576" s="1">
        <f t="shared" si="1064"/>
        <v>0.47153942339440508</v>
      </c>
      <c r="Q3576">
        <f t="shared" si="1049"/>
        <v>5.8032237599275813</v>
      </c>
      <c r="R3576">
        <f t="shared" si="1050"/>
        <v>11.705414627923249</v>
      </c>
      <c r="S3576">
        <f t="shared" si="1051"/>
        <v>1.5321223334978076</v>
      </c>
      <c r="T3576">
        <v>0.2432</v>
      </c>
      <c r="U3576" s="1">
        <f t="shared" si="1052"/>
        <v>-0.15459150587931494</v>
      </c>
      <c r="V3576" s="1">
        <v>286</v>
      </c>
      <c r="W3576" s="1">
        <f t="shared" si="1053"/>
        <v>16.895114926366784</v>
      </c>
      <c r="X3576" s="1">
        <f t="shared" si="1054"/>
        <v>34.124995706911307</v>
      </c>
      <c r="Y3576" s="1">
        <f t="shared" si="1055"/>
        <v>1.006776217483889</v>
      </c>
      <c r="Z3576" s="1">
        <f t="shared" si="1063"/>
        <v>-1.4060000000000001</v>
      </c>
      <c r="AA3576" s="1">
        <f t="shared" si="1056"/>
        <v>5.9358880079618696E-2</v>
      </c>
      <c r="AB3576" s="1">
        <f t="shared" si="1057"/>
        <v>2.4913198999999997</v>
      </c>
      <c r="AC3576" s="1">
        <f t="shared" si="1058"/>
        <v>1.0471315052351216</v>
      </c>
      <c r="AF3576" s="1">
        <f t="shared" si="1059"/>
        <v>5.516494234572674</v>
      </c>
      <c r="AG3576" s="1">
        <f t="shared" si="1060"/>
        <v>3.788856547100929</v>
      </c>
      <c r="AH3576" s="1">
        <f t="shared" si="1061"/>
        <v>7.7561934908256625</v>
      </c>
      <c r="AI3576">
        <v>7</v>
      </c>
      <c r="AJ3576">
        <v>2</v>
      </c>
      <c r="AK3576">
        <v>116</v>
      </c>
      <c r="AL3576">
        <v>2</v>
      </c>
      <c r="AM3576">
        <v>9222</v>
      </c>
      <c r="AN3576">
        <v>9239</v>
      </c>
      <c r="AO3576">
        <v>9169</v>
      </c>
      <c r="AP3576">
        <v>50</v>
      </c>
      <c r="AQ3576">
        <v>93</v>
      </c>
    </row>
    <row r="3577" spans="1:43">
      <c r="A3577" s="27">
        <v>41561</v>
      </c>
      <c r="B3577" s="27"/>
      <c r="C3577">
        <v>4.0999999999999996</v>
      </c>
      <c r="D3577">
        <v>8.9</v>
      </c>
      <c r="E3577">
        <v>0</v>
      </c>
      <c r="F3577">
        <v>63</v>
      </c>
      <c r="G3577">
        <v>40</v>
      </c>
      <c r="H3577">
        <v>10.1</v>
      </c>
      <c r="I3577" s="10">
        <v>935</v>
      </c>
      <c r="J3577">
        <v>1.7</v>
      </c>
      <c r="K3577" s="2">
        <v>10</v>
      </c>
      <c r="L3577" s="1">
        <f t="shared" si="1046"/>
        <v>2.490640447562245</v>
      </c>
      <c r="M3577" s="1">
        <f t="shared" si="1047"/>
        <v>86</v>
      </c>
      <c r="N3577" s="1">
        <f t="shared" si="1048"/>
        <v>0.81927114982761395</v>
      </c>
      <c r="O3577" s="1">
        <f t="shared" si="1062"/>
        <v>5.7613609440538491E-2</v>
      </c>
      <c r="P3577" s="1">
        <f t="shared" si="1064"/>
        <v>0.49087021721876944</v>
      </c>
      <c r="Q3577">
        <f t="shared" si="1049"/>
        <v>6.1725230198120853</v>
      </c>
      <c r="R3577">
        <f t="shared" si="1050"/>
        <v>11.692791354412524</v>
      </c>
      <c r="S3577">
        <f t="shared" si="1051"/>
        <v>1.5304700725670843</v>
      </c>
      <c r="T3577">
        <v>0.2432</v>
      </c>
      <c r="U3577" s="1">
        <f t="shared" si="1052"/>
        <v>-0.16108124903558887</v>
      </c>
      <c r="V3577" s="1">
        <v>287</v>
      </c>
      <c r="W3577" s="1">
        <f t="shared" si="1053"/>
        <v>17.860705564592624</v>
      </c>
      <c r="X3577" s="1">
        <f t="shared" si="1054"/>
        <v>34.016806988919015</v>
      </c>
      <c r="Y3577" s="1">
        <f t="shared" si="1055"/>
        <v>1.0073306926306809</v>
      </c>
      <c r="Z3577" s="1">
        <f t="shared" si="1063"/>
        <v>0</v>
      </c>
      <c r="AA3577" s="1">
        <f t="shared" si="1056"/>
        <v>5.9358880079618696E-2</v>
      </c>
      <c r="AB3577" s="1">
        <f t="shared" si="1057"/>
        <v>2.4913198999999997</v>
      </c>
      <c r="AC3577" s="1">
        <f t="shared" si="1058"/>
        <v>1.2715168277855049</v>
      </c>
      <c r="AF3577" s="1">
        <f t="shared" si="1059"/>
        <v>5.1116428255437514</v>
      </c>
      <c r="AG3577" s="1">
        <f t="shared" si="1060"/>
        <v>3.9611847554415753</v>
      </c>
      <c r="AH3577" s="1">
        <f t="shared" si="1061"/>
        <v>7.2536881755578495</v>
      </c>
      <c r="AI3577">
        <v>5.4</v>
      </c>
      <c r="AJ3577">
        <v>4</v>
      </c>
      <c r="AK3577">
        <v>103</v>
      </c>
      <c r="AL3577">
        <v>5</v>
      </c>
      <c r="AM3577">
        <v>9174</v>
      </c>
      <c r="AN3577">
        <v>9210</v>
      </c>
      <c r="AO3577">
        <v>9154</v>
      </c>
      <c r="AP3577">
        <v>51</v>
      </c>
      <c r="AQ3577">
        <v>0</v>
      </c>
    </row>
    <row r="3578" spans="1:43">
      <c r="A3578" s="27">
        <v>41562</v>
      </c>
      <c r="B3578" s="27"/>
      <c r="C3578">
        <v>6.3</v>
      </c>
      <c r="D3578">
        <v>12.2</v>
      </c>
      <c r="E3578">
        <v>1.7</v>
      </c>
      <c r="F3578">
        <v>61</v>
      </c>
      <c r="G3578">
        <v>38</v>
      </c>
      <c r="H3578">
        <v>10</v>
      </c>
      <c r="I3578" s="10">
        <v>935</v>
      </c>
      <c r="J3578">
        <v>1.2</v>
      </c>
      <c r="K3578" s="2">
        <v>10</v>
      </c>
      <c r="L3578" s="1">
        <f t="shared" si="1046"/>
        <v>2.476751581762175</v>
      </c>
      <c r="M3578" s="1">
        <f t="shared" si="1047"/>
        <v>84</v>
      </c>
      <c r="N3578" s="1">
        <f t="shared" si="1048"/>
        <v>0.95502249025252561</v>
      </c>
      <c r="O3578" s="1">
        <f t="shared" si="1062"/>
        <v>6.5952457881619186E-2</v>
      </c>
      <c r="P3578" s="1">
        <f t="shared" si="1064"/>
        <v>0.56027179980622743</v>
      </c>
      <c r="Q3578">
        <f t="shared" si="1049"/>
        <v>6.1754823681976907</v>
      </c>
      <c r="R3578">
        <f t="shared" si="1050"/>
        <v>11.680233580920646</v>
      </c>
      <c r="S3578">
        <f t="shared" si="1051"/>
        <v>1.5288263849372574</v>
      </c>
      <c r="T3578">
        <v>0.2432</v>
      </c>
      <c r="U3578" s="1">
        <f t="shared" si="1052"/>
        <v>-0.16752333908997327</v>
      </c>
      <c r="V3578" s="1">
        <v>288</v>
      </c>
      <c r="W3578" s="1">
        <f t="shared" si="1053"/>
        <v>17.703942778230424</v>
      </c>
      <c r="X3578" s="1">
        <f t="shared" si="1054"/>
        <v>33.908018874086373</v>
      </c>
      <c r="Y3578" s="1">
        <f t="shared" si="1055"/>
        <v>1.0078829991188305</v>
      </c>
      <c r="Z3578" s="1">
        <f t="shared" si="1063"/>
        <v>0.83600000000000008</v>
      </c>
      <c r="AA3578" s="1">
        <f t="shared" si="1056"/>
        <v>5.9482897097305913E-2</v>
      </c>
      <c r="AB3578" s="1">
        <f t="shared" si="1057"/>
        <v>2.4861257000000001</v>
      </c>
      <c r="AC3578" s="1">
        <f t="shared" si="1058"/>
        <v>0.89754129020153295</v>
      </c>
      <c r="AF3578" s="1">
        <f t="shared" si="1059"/>
        <v>6.0903456945437506</v>
      </c>
      <c r="AG3578" s="1">
        <f t="shared" si="1060"/>
        <v>3.9656250584994592</v>
      </c>
      <c r="AH3578" s="1">
        <f t="shared" si="1061"/>
        <v>7.0836846330301295</v>
      </c>
      <c r="AI3578">
        <v>3.1</v>
      </c>
      <c r="AJ3578">
        <v>3</v>
      </c>
      <c r="AK3578">
        <v>45</v>
      </c>
      <c r="AL3578">
        <v>16</v>
      </c>
      <c r="AM3578">
        <v>9140</v>
      </c>
      <c r="AN3578">
        <v>9169</v>
      </c>
      <c r="AO3578">
        <v>9117</v>
      </c>
      <c r="AP3578">
        <v>57</v>
      </c>
      <c r="AQ3578">
        <v>0</v>
      </c>
    </row>
    <row r="3579" spans="1:43">
      <c r="A3579" s="27">
        <v>41563</v>
      </c>
      <c r="B3579" s="27"/>
      <c r="C3579">
        <v>8.6</v>
      </c>
      <c r="D3579">
        <v>14.8</v>
      </c>
      <c r="E3579">
        <v>3.2</v>
      </c>
      <c r="F3579">
        <v>53</v>
      </c>
      <c r="G3579">
        <v>22</v>
      </c>
      <c r="H3579">
        <v>8.5</v>
      </c>
      <c r="I3579" s="10">
        <v>935</v>
      </c>
      <c r="J3579">
        <v>0.9</v>
      </c>
      <c r="K3579" s="2">
        <v>10</v>
      </c>
      <c r="L3579" s="1">
        <f t="shared" si="1046"/>
        <v>2.4895789947267364</v>
      </c>
      <c r="M3579" s="1">
        <f t="shared" si="1047"/>
        <v>84</v>
      </c>
      <c r="N3579" s="1">
        <f t="shared" si="1048"/>
        <v>1.117769490765057</v>
      </c>
      <c r="O3579" s="1">
        <f t="shared" si="1062"/>
        <v>7.5754275331462062E-2</v>
      </c>
      <c r="P3579" s="1">
        <f t="shared" si="1064"/>
        <v>0.50816035620659794</v>
      </c>
      <c r="Q3579">
        <f t="shared" si="1049"/>
        <v>5.638845311013041</v>
      </c>
      <c r="R3579">
        <f t="shared" si="1050"/>
        <v>11.667744481314932</v>
      </c>
      <c r="S3579">
        <f t="shared" si="1051"/>
        <v>1.527191686035986</v>
      </c>
      <c r="T3579">
        <v>0.2432</v>
      </c>
      <c r="U3579" s="1">
        <f t="shared" si="1052"/>
        <v>-0.17391587026153102</v>
      </c>
      <c r="V3579" s="1">
        <v>289</v>
      </c>
      <c r="W3579" s="1">
        <f t="shared" si="1053"/>
        <v>15.985908910682264</v>
      </c>
      <c r="X3579" s="1">
        <f t="shared" si="1054"/>
        <v>33.798699113315799</v>
      </c>
      <c r="Y3579" s="1">
        <f t="shared" si="1055"/>
        <v>1.0084329735580144</v>
      </c>
      <c r="Z3579" s="1">
        <f t="shared" si="1063"/>
        <v>0.87399999999999989</v>
      </c>
      <c r="AA3579" s="1">
        <f t="shared" si="1056"/>
        <v>5.9613106544264813E-2</v>
      </c>
      <c r="AB3579" s="1">
        <f t="shared" si="1057"/>
        <v>2.4806954000000001</v>
      </c>
      <c r="AC3579" s="1">
        <f t="shared" si="1058"/>
        <v>0.67315596765114971</v>
      </c>
      <c r="AF3579" s="1">
        <f t="shared" si="1059"/>
        <v>6.9897355096409397</v>
      </c>
      <c r="AG3579" s="1">
        <f t="shared" si="1060"/>
        <v>3.6771013803044053</v>
      </c>
      <c r="AH3579" s="1">
        <f t="shared" si="1061"/>
        <v>6.6796563053421636</v>
      </c>
      <c r="AI3579">
        <v>4.3</v>
      </c>
      <c r="AJ3579">
        <v>12</v>
      </c>
      <c r="AK3579">
        <v>72</v>
      </c>
      <c r="AL3579">
        <v>1</v>
      </c>
      <c r="AM3579">
        <v>9150</v>
      </c>
      <c r="AN3579">
        <v>9173</v>
      </c>
      <c r="AO3579">
        <v>9117</v>
      </c>
      <c r="AP3579">
        <v>56</v>
      </c>
      <c r="AQ3579">
        <v>0</v>
      </c>
    </row>
    <row r="3580" spans="1:43">
      <c r="A3580" s="27">
        <v>41564</v>
      </c>
      <c r="B3580" s="27"/>
      <c r="C3580">
        <v>9.6999999999999993</v>
      </c>
      <c r="D3580">
        <v>14.7</v>
      </c>
      <c r="E3580">
        <v>6.1</v>
      </c>
      <c r="F3580">
        <v>54</v>
      </c>
      <c r="G3580">
        <v>37</v>
      </c>
      <c r="H3580">
        <v>9.8000000000000007</v>
      </c>
      <c r="I3580" s="10">
        <v>935</v>
      </c>
      <c r="J3580">
        <v>1.8</v>
      </c>
      <c r="K3580" s="2">
        <v>10</v>
      </c>
      <c r="L3580" s="1">
        <f t="shared" si="1046"/>
        <v>2.9759106700787363</v>
      </c>
      <c r="M3580" s="1">
        <f t="shared" si="1047"/>
        <v>71</v>
      </c>
      <c r="N3580" s="1">
        <f t="shared" si="1048"/>
        <v>1.2038879226915637</v>
      </c>
      <c r="O3580" s="1">
        <f t="shared" si="1062"/>
        <v>8.0865654365585876E-2</v>
      </c>
      <c r="P3580" s="1">
        <f t="shared" si="1064"/>
        <v>0.6439268714057873</v>
      </c>
      <c r="Q3580">
        <f t="shared" si="1049"/>
        <v>6.1733740918978848</v>
      </c>
      <c r="R3580">
        <f t="shared" si="1050"/>
        <v>11.655327272603923</v>
      </c>
      <c r="S3580">
        <f t="shared" si="1051"/>
        <v>1.5255663969376863</v>
      </c>
      <c r="T3580">
        <v>0.2432</v>
      </c>
      <c r="U3580" s="1">
        <f t="shared" si="1052"/>
        <v>-0.18025695143046375</v>
      </c>
      <c r="V3580" s="1">
        <v>290</v>
      </c>
      <c r="W3580" s="1">
        <f t="shared" si="1053"/>
        <v>17.390711720453435</v>
      </c>
      <c r="X3580" s="1">
        <f t="shared" si="1054"/>
        <v>33.688916550195749</v>
      </c>
      <c r="Y3580" s="1">
        <f t="shared" si="1055"/>
        <v>1.0089804532478057</v>
      </c>
      <c r="Z3580" s="1">
        <f t="shared" si="1063"/>
        <v>0.41799999999999987</v>
      </c>
      <c r="AA3580" s="1">
        <f t="shared" si="1056"/>
        <v>5.9675582354448017E-2</v>
      </c>
      <c r="AB3580" s="1">
        <f t="shared" si="1057"/>
        <v>2.4780983000000001</v>
      </c>
      <c r="AC3580" s="1">
        <f t="shared" si="1058"/>
        <v>1.3463119353022994</v>
      </c>
      <c r="AF3580" s="1">
        <f t="shared" si="1059"/>
        <v>6.2488025148546962</v>
      </c>
      <c r="AG3580" s="1">
        <f t="shared" si="1060"/>
        <v>3.953910574652554</v>
      </c>
      <c r="AH3580" s="1">
        <f t="shared" si="1061"/>
        <v>7.8293912931226979</v>
      </c>
      <c r="AI3580">
        <v>4</v>
      </c>
      <c r="AJ3580">
        <v>1</v>
      </c>
      <c r="AK3580">
        <v>68</v>
      </c>
      <c r="AL3580">
        <v>16</v>
      </c>
      <c r="AM3580">
        <v>9206</v>
      </c>
      <c r="AN3580">
        <v>9227</v>
      </c>
      <c r="AO3580">
        <v>9173</v>
      </c>
      <c r="AP3580">
        <v>64</v>
      </c>
      <c r="AQ3580">
        <v>0</v>
      </c>
    </row>
    <row r="3581" spans="1:43">
      <c r="A3581" s="27">
        <v>41565</v>
      </c>
      <c r="B3581" s="27"/>
      <c r="C3581">
        <v>8.6999999999999993</v>
      </c>
      <c r="D3581">
        <v>12.9</v>
      </c>
      <c r="E3581">
        <v>5</v>
      </c>
      <c r="F3581">
        <v>57</v>
      </c>
      <c r="G3581">
        <v>42</v>
      </c>
      <c r="H3581">
        <v>9</v>
      </c>
      <c r="I3581" s="10">
        <v>935</v>
      </c>
      <c r="J3581">
        <v>2.2000000000000002</v>
      </c>
      <c r="K3581" s="2">
        <v>10</v>
      </c>
      <c r="L3581" s="1">
        <f t="shared" si="1046"/>
        <v>2.9792010885034572</v>
      </c>
      <c r="M3581" s="1">
        <f t="shared" si="1047"/>
        <v>72</v>
      </c>
      <c r="N3581" s="1">
        <f t="shared" si="1048"/>
        <v>1.1253678644990226</v>
      </c>
      <c r="O3581" s="1">
        <f t="shared" si="1062"/>
        <v>7.6207242856715485E-2</v>
      </c>
      <c r="P3581" s="1">
        <f t="shared" si="1064"/>
        <v>0.62671740996441883</v>
      </c>
      <c r="Q3581">
        <f t="shared" si="1049"/>
        <v>5.6532526771944376</v>
      </c>
      <c r="R3581">
        <f t="shared" si="1050"/>
        <v>11.642985215531043</v>
      </c>
      <c r="S3581">
        <f t="shared" si="1051"/>
        <v>1.523950944441236</v>
      </c>
      <c r="T3581">
        <v>0.2432</v>
      </c>
      <c r="U3581" s="1">
        <f t="shared" si="1052"/>
        <v>-0.18654470669756568</v>
      </c>
      <c r="V3581" s="1">
        <v>291</v>
      </c>
      <c r="W3581" s="1">
        <f t="shared" si="1053"/>
        <v>16.4570782682129</v>
      </c>
      <c r="X3581" s="1">
        <f t="shared" si="1054"/>
        <v>33.578741050199895</v>
      </c>
      <c r="Y3581" s="1">
        <f t="shared" si="1055"/>
        <v>1.0095252762258058</v>
      </c>
      <c r="Z3581" s="1">
        <f t="shared" si="1063"/>
        <v>-0.38</v>
      </c>
      <c r="AA3581" s="1">
        <f t="shared" si="1056"/>
        <v>5.9618780757284606E-2</v>
      </c>
      <c r="AB3581" s="1">
        <f t="shared" si="1057"/>
        <v>2.4804592999999997</v>
      </c>
      <c r="AC3581" s="1">
        <f t="shared" si="1058"/>
        <v>1.6454923653694771</v>
      </c>
      <c r="AF3581" s="1">
        <f t="shared" si="1059"/>
        <v>5.7524342702435209</v>
      </c>
      <c r="AG3581" s="1">
        <f t="shared" si="1060"/>
        <v>3.8114055958043354</v>
      </c>
      <c r="AH3581" s="1">
        <f t="shared" si="1061"/>
        <v>7.9063164602611309</v>
      </c>
      <c r="AI3581">
        <v>4</v>
      </c>
      <c r="AJ3581">
        <v>11</v>
      </c>
      <c r="AK3581">
        <v>50</v>
      </c>
      <c r="AL3581">
        <v>11</v>
      </c>
      <c r="AM3581">
        <v>9192</v>
      </c>
      <c r="AN3581">
        <v>9200</v>
      </c>
      <c r="AO3581">
        <v>9180</v>
      </c>
      <c r="AP3581">
        <v>63</v>
      </c>
      <c r="AQ3581">
        <v>0</v>
      </c>
    </row>
    <row r="3582" spans="1:43">
      <c r="A3582" s="27">
        <v>41566</v>
      </c>
      <c r="B3582" s="27"/>
      <c r="C3582">
        <v>11.2</v>
      </c>
      <c r="D3582">
        <v>18.3</v>
      </c>
      <c r="E3582">
        <v>5.6</v>
      </c>
      <c r="F3582">
        <v>48</v>
      </c>
      <c r="G3582">
        <v>21</v>
      </c>
      <c r="H3582">
        <v>9.5</v>
      </c>
      <c r="I3582" s="10">
        <v>935</v>
      </c>
      <c r="J3582">
        <v>2.1</v>
      </c>
      <c r="K3582" s="2">
        <v>10</v>
      </c>
      <c r="L3582" s="1">
        <f t="shared" si="1046"/>
        <v>3.202663733078376</v>
      </c>
      <c r="M3582" s="1">
        <f t="shared" si="1047"/>
        <v>75</v>
      </c>
      <c r="N3582" s="1">
        <f t="shared" si="1048"/>
        <v>1.3307036698161701</v>
      </c>
      <c r="O3582" s="1">
        <f t="shared" si="1062"/>
        <v>8.8308096286478066E-2</v>
      </c>
      <c r="P3582" s="1">
        <f t="shared" si="1064"/>
        <v>0.562097525083741</v>
      </c>
      <c r="Q3582">
        <f t="shared" si="1049"/>
        <v>6.3598985306749913</v>
      </c>
      <c r="R3582">
        <f t="shared" si="1050"/>
        <v>11.630721615025653</v>
      </c>
      <c r="S3582">
        <f t="shared" si="1051"/>
        <v>1.5223457611290123</v>
      </c>
      <c r="T3582">
        <v>0.2432</v>
      </c>
      <c r="U3582" s="1">
        <f t="shared" si="1052"/>
        <v>-0.19277727593917776</v>
      </c>
      <c r="V3582" s="1">
        <v>292</v>
      </c>
      <c r="W3582" s="1">
        <f t="shared" si="1053"/>
        <v>16.96735788702998</v>
      </c>
      <c r="X3582" s="1">
        <f t="shared" si="1054"/>
        <v>33.468243428773683</v>
      </c>
      <c r="Y3582" s="1">
        <f t="shared" si="1055"/>
        <v>1.0100672813155589</v>
      </c>
      <c r="Z3582" s="1">
        <f t="shared" si="1063"/>
        <v>0.95</v>
      </c>
      <c r="AA3582" s="1">
        <f t="shared" si="1056"/>
        <v>5.9760987981390304E-2</v>
      </c>
      <c r="AB3582" s="1">
        <f t="shared" si="1057"/>
        <v>2.4745567999999998</v>
      </c>
      <c r="AC3582" s="1">
        <f t="shared" si="1058"/>
        <v>1.5706972578526825</v>
      </c>
      <c r="AF3582" s="1">
        <f t="shared" si="1059"/>
        <v>7.9553742181049367</v>
      </c>
      <c r="AG3582" s="1">
        <f t="shared" si="1060"/>
        <v>3.8121557539865916</v>
      </c>
      <c r="AH3582" s="1">
        <f t="shared" si="1061"/>
        <v>7.2572079257810653</v>
      </c>
      <c r="AI3582">
        <v>3.7</v>
      </c>
      <c r="AJ3582">
        <v>10</v>
      </c>
      <c r="AK3582">
        <v>47</v>
      </c>
      <c r="AL3582">
        <v>10</v>
      </c>
      <c r="AM3582">
        <v>9179</v>
      </c>
      <c r="AN3582">
        <v>9197</v>
      </c>
      <c r="AO3582">
        <v>9159</v>
      </c>
      <c r="AP3582">
        <v>59</v>
      </c>
      <c r="AQ3582">
        <v>0</v>
      </c>
    </row>
    <row r="3583" spans="1:43">
      <c r="A3583" s="27">
        <v>41567</v>
      </c>
      <c r="B3583" s="27"/>
      <c r="C3583">
        <v>10.199999999999999</v>
      </c>
      <c r="D3583">
        <v>14.9</v>
      </c>
      <c r="E3583">
        <v>6</v>
      </c>
      <c r="F3583">
        <v>43</v>
      </c>
      <c r="G3583">
        <v>28</v>
      </c>
      <c r="H3583">
        <v>8.8000000000000007</v>
      </c>
      <c r="I3583" s="10">
        <v>935</v>
      </c>
      <c r="J3583">
        <v>2.2000000000000002</v>
      </c>
      <c r="K3583" s="2">
        <v>10</v>
      </c>
      <c r="L3583" s="1">
        <f t="shared" si="1046"/>
        <v>3.3418524006359318</v>
      </c>
      <c r="M3583" s="1">
        <f t="shared" si="1047"/>
        <v>58</v>
      </c>
      <c r="N3583" s="1">
        <f t="shared" si="1048"/>
        <v>1.2449246593693148</v>
      </c>
      <c r="O3583" s="1">
        <f t="shared" si="1062"/>
        <v>8.3284583272653021E-2</v>
      </c>
      <c r="P3583" s="1">
        <f t="shared" si="1064"/>
        <v>0.50856392164630515</v>
      </c>
      <c r="Q3583">
        <f t="shared" si="1049"/>
        <v>5.9466027669750021</v>
      </c>
      <c r="R3583">
        <f t="shared" si="1050"/>
        <v>11.618539820505809</v>
      </c>
      <c r="S3583">
        <f t="shared" si="1051"/>
        <v>1.5207512854065195</v>
      </c>
      <c r="T3583">
        <v>0.2432</v>
      </c>
      <c r="U3583" s="1">
        <f t="shared" si="1052"/>
        <v>-0.19895281535747208</v>
      </c>
      <c r="V3583" s="1">
        <v>293</v>
      </c>
      <c r="W3583" s="1">
        <f t="shared" si="1053"/>
        <v>16.148460520961599</v>
      </c>
      <c r="X3583" s="1">
        <f t="shared" si="1054"/>
        <v>33.357495378423188</v>
      </c>
      <c r="Y3583" s="1">
        <f t="shared" si="1055"/>
        <v>1.0106063081742318</v>
      </c>
      <c r="Z3583" s="1">
        <f t="shared" si="1063"/>
        <v>-0.38</v>
      </c>
      <c r="AA3583" s="1">
        <f t="shared" si="1056"/>
        <v>5.9704023760525131E-2</v>
      </c>
      <c r="AB3583" s="1">
        <f t="shared" si="1057"/>
        <v>2.4769177999999998</v>
      </c>
      <c r="AC3583" s="1">
        <f t="shared" si="1058"/>
        <v>1.6454923653694771</v>
      </c>
      <c r="AF3583" s="1">
        <f t="shared" si="1059"/>
        <v>6.4087643842569468</v>
      </c>
      <c r="AG3583" s="1">
        <f t="shared" si="1060"/>
        <v>3.6719368909021264</v>
      </c>
      <c r="AH3583" s="1">
        <f t="shared" si="1061"/>
        <v>7.7659688823273498</v>
      </c>
      <c r="AI3583">
        <v>3.6</v>
      </c>
      <c r="AJ3583">
        <v>10</v>
      </c>
      <c r="AK3583">
        <v>58</v>
      </c>
      <c r="AL3583">
        <v>1</v>
      </c>
      <c r="AM3583">
        <v>9169</v>
      </c>
      <c r="AN3583">
        <v>9180</v>
      </c>
      <c r="AO3583">
        <v>9158</v>
      </c>
      <c r="AP3583">
        <v>52</v>
      </c>
      <c r="AQ3583">
        <v>0</v>
      </c>
    </row>
    <row r="3584" spans="1:43">
      <c r="A3584" s="27">
        <v>41568</v>
      </c>
      <c r="B3584" s="27"/>
      <c r="C3584">
        <v>10.9</v>
      </c>
      <c r="D3584">
        <v>17.5</v>
      </c>
      <c r="E3584">
        <v>6.3</v>
      </c>
      <c r="F3584">
        <v>41</v>
      </c>
      <c r="G3584">
        <v>17</v>
      </c>
      <c r="H3584">
        <v>9.9</v>
      </c>
      <c r="I3584" s="10">
        <v>935</v>
      </c>
      <c r="J3584">
        <v>2.2000000000000002</v>
      </c>
      <c r="K3584" s="2">
        <v>10</v>
      </c>
      <c r="L3584" s="1">
        <f t="shared" si="1046"/>
        <v>3.4400192135429588</v>
      </c>
      <c r="M3584" s="1">
        <f t="shared" si="1047"/>
        <v>65</v>
      </c>
      <c r="N3584" s="1">
        <f t="shared" si="1048"/>
        <v>1.3044407381026226</v>
      </c>
      <c r="O3584" s="1">
        <f t="shared" si="1062"/>
        <v>8.6774626541470015E-2</v>
      </c>
      <c r="P3584" s="1">
        <f t="shared" si="1064"/>
        <v>0.4804368665380776</v>
      </c>
      <c r="Q3584">
        <f t="shared" si="1049"/>
        <v>6.8212859647799595</v>
      </c>
      <c r="R3584">
        <f t="shared" si="1050"/>
        <v>11.606443226027096</v>
      </c>
      <c r="S3584">
        <f t="shared" si="1051"/>
        <v>1.5191679615218714</v>
      </c>
      <c r="T3584">
        <v>0.2432</v>
      </c>
      <c r="U3584" s="1">
        <f t="shared" si="1052"/>
        <v>-0.20506949802590757</v>
      </c>
      <c r="V3584" s="1">
        <v>294</v>
      </c>
      <c r="W3584" s="1">
        <f t="shared" si="1053"/>
        <v>17.317977713913439</v>
      </c>
      <c r="X3584" s="1">
        <f t="shared" si="1054"/>
        <v>33.246569394921124</v>
      </c>
      <c r="Y3584" s="1">
        <f t="shared" si="1055"/>
        <v>1.0111421973400501</v>
      </c>
      <c r="Z3584" s="1">
        <f t="shared" si="1063"/>
        <v>0.2660000000000004</v>
      </c>
      <c r="AA3584" s="1">
        <f t="shared" si="1056"/>
        <v>5.9743887304865913E-2</v>
      </c>
      <c r="AB3584" s="1">
        <f t="shared" si="1057"/>
        <v>2.4752650999999997</v>
      </c>
      <c r="AC3584" s="1">
        <f t="shared" si="1058"/>
        <v>1.6454923653694771</v>
      </c>
      <c r="AF3584" s="1">
        <f t="shared" si="1059"/>
        <v>7.3445566099054114</v>
      </c>
      <c r="AG3584" s="1">
        <f t="shared" si="1060"/>
        <v>3.7732439154995752</v>
      </c>
      <c r="AH3584" s="1">
        <f t="shared" si="1061"/>
        <v>7.6344155078654445</v>
      </c>
      <c r="AI3584">
        <v>3.5</v>
      </c>
      <c r="AJ3584">
        <v>10</v>
      </c>
      <c r="AK3584">
        <v>45</v>
      </c>
      <c r="AL3584">
        <v>4</v>
      </c>
      <c r="AM3584">
        <v>9149</v>
      </c>
      <c r="AN3584">
        <v>9183</v>
      </c>
      <c r="AO3584">
        <v>9121</v>
      </c>
      <c r="AP3584">
        <v>50</v>
      </c>
      <c r="AQ3584">
        <v>0</v>
      </c>
    </row>
    <row r="3585" spans="1:43">
      <c r="A3585" s="27">
        <v>41569</v>
      </c>
      <c r="B3585" s="27"/>
      <c r="C3585">
        <v>11.4</v>
      </c>
      <c r="D3585">
        <v>18.5</v>
      </c>
      <c r="E3585">
        <v>6.5</v>
      </c>
      <c r="F3585">
        <v>32</v>
      </c>
      <c r="G3585">
        <v>18</v>
      </c>
      <c r="H3585">
        <v>9.4</v>
      </c>
      <c r="I3585" s="10">
        <v>935</v>
      </c>
      <c r="J3585">
        <v>2.2999999999999998</v>
      </c>
      <c r="K3585" s="2">
        <v>10</v>
      </c>
      <c r="L3585" s="1">
        <f t="shared" si="1046"/>
        <v>3.5847126273922263</v>
      </c>
      <c r="M3585" s="1">
        <f t="shared" si="1047"/>
        <v>46</v>
      </c>
      <c r="N3585" s="1">
        <f t="shared" si="1048"/>
        <v>1.3484693686655054</v>
      </c>
      <c r="O3585" s="1">
        <f t="shared" si="1062"/>
        <v>8.9343192931207543E-2</v>
      </c>
      <c r="P3585" s="1">
        <f t="shared" si="1064"/>
        <v>0.41445035942869801</v>
      </c>
      <c r="Q3585">
        <f t="shared" si="1049"/>
        <v>6.7668454552942405</v>
      </c>
      <c r="R3585">
        <f t="shared" si="1050"/>
        <v>11.594435270272077</v>
      </c>
      <c r="S3585">
        <f t="shared" si="1051"/>
        <v>1.517596239564408</v>
      </c>
      <c r="T3585">
        <v>0.2432</v>
      </c>
      <c r="U3585" s="1">
        <f t="shared" si="1052"/>
        <v>-0.21112551442969485</v>
      </c>
      <c r="V3585" s="1">
        <v>295</v>
      </c>
      <c r="W3585" s="1">
        <f t="shared" si="1053"/>
        <v>16.721269542939972</v>
      </c>
      <c r="X3585" s="1">
        <f t="shared" si="1054"/>
        <v>33.135538702745023</v>
      </c>
      <c r="Y3585" s="1">
        <f t="shared" si="1055"/>
        <v>1.0116747902794716</v>
      </c>
      <c r="Z3585" s="1">
        <f t="shared" si="1063"/>
        <v>0.19</v>
      </c>
      <c r="AA3585" s="1">
        <f t="shared" si="1056"/>
        <v>5.9772393872088138E-2</v>
      </c>
      <c r="AB3585" s="1">
        <f t="shared" si="1057"/>
        <v>2.4740845999999999</v>
      </c>
      <c r="AC3585" s="1">
        <f t="shared" si="1058"/>
        <v>1.7202874728862712</v>
      </c>
      <c r="AF3585" s="1">
        <f t="shared" si="1059"/>
        <v>7.7089520799909685</v>
      </c>
      <c r="AG3585" s="1">
        <f t="shared" si="1060"/>
        <v>3.6280285613296157</v>
      </c>
      <c r="AH3585" s="1">
        <f t="shared" si="1061"/>
        <v>7.3714955171459042</v>
      </c>
      <c r="AI3585">
        <v>4.3</v>
      </c>
      <c r="AJ3585">
        <v>10</v>
      </c>
      <c r="AK3585">
        <v>55</v>
      </c>
      <c r="AL3585">
        <v>10</v>
      </c>
      <c r="AM3585">
        <v>9118</v>
      </c>
      <c r="AN3585">
        <v>9132</v>
      </c>
      <c r="AO3585">
        <v>9107</v>
      </c>
      <c r="AP3585">
        <v>42</v>
      </c>
      <c r="AQ3585">
        <v>0</v>
      </c>
    </row>
    <row r="3586" spans="1:43">
      <c r="A3586" s="27">
        <v>41570</v>
      </c>
      <c r="B3586" s="27"/>
      <c r="C3586">
        <v>9.6999999999999993</v>
      </c>
      <c r="D3586">
        <v>14.9</v>
      </c>
      <c r="E3586">
        <v>5.4</v>
      </c>
      <c r="F3586">
        <v>42</v>
      </c>
      <c r="G3586">
        <v>27</v>
      </c>
      <c r="H3586">
        <v>8.6999999999999993</v>
      </c>
      <c r="I3586" s="10">
        <v>935</v>
      </c>
      <c r="J3586">
        <v>2.5</v>
      </c>
      <c r="K3586" s="2">
        <v>10</v>
      </c>
      <c r="L3586" s="1">
        <f t="shared" si="1046"/>
        <v>3.3940409074648161</v>
      </c>
      <c r="M3586" s="1">
        <f t="shared" si="1047"/>
        <v>57</v>
      </c>
      <c r="N3586" s="1">
        <f t="shared" si="1048"/>
        <v>1.2038879226915637</v>
      </c>
      <c r="O3586" s="1">
        <f t="shared" si="1062"/>
        <v>8.0865654365585876E-2</v>
      </c>
      <c r="P3586" s="1">
        <f t="shared" si="1064"/>
        <v>0.48453861633866369</v>
      </c>
      <c r="Q3586">
        <f t="shared" si="1049"/>
        <v>5.9383306750421534</v>
      </c>
      <c r="R3586">
        <f t="shared" si="1050"/>
        <v>11.582519436374975</v>
      </c>
      <c r="S3586">
        <f t="shared" si="1051"/>
        <v>1.5160365754417506</v>
      </c>
      <c r="T3586">
        <v>0.2432</v>
      </c>
      <c r="U3586" s="1">
        <f t="shared" si="1052"/>
        <v>-0.21711907300110972</v>
      </c>
      <c r="V3586" s="1">
        <v>296</v>
      </c>
      <c r="W3586" s="1">
        <f t="shared" si="1053"/>
        <v>15.907421284492081</v>
      </c>
      <c r="X3586" s="1">
        <f t="shared" si="1054"/>
        <v>33.024477179862195</v>
      </c>
      <c r="Y3586" s="1">
        <f t="shared" si="1055"/>
        <v>1.0122039294340854</v>
      </c>
      <c r="Z3586" s="1">
        <f t="shared" si="1063"/>
        <v>-0.64600000000000046</v>
      </c>
      <c r="AA3586" s="1">
        <f t="shared" si="1056"/>
        <v>5.9675582354448017E-2</v>
      </c>
      <c r="AB3586" s="1">
        <f t="shared" si="1057"/>
        <v>2.4780983000000001</v>
      </c>
      <c r="AC3586" s="1">
        <f t="shared" si="1058"/>
        <v>1.8698776879198602</v>
      </c>
      <c r="AF3586" s="1">
        <f t="shared" si="1059"/>
        <v>6.4381083800965992</v>
      </c>
      <c r="AG3586" s="1">
        <f t="shared" si="1060"/>
        <v>3.593167186131029</v>
      </c>
      <c r="AH3586" s="1">
        <f t="shared" si="1061"/>
        <v>7.695814396392012</v>
      </c>
      <c r="AI3586">
        <v>4.3</v>
      </c>
      <c r="AJ3586">
        <v>10</v>
      </c>
      <c r="AK3586">
        <v>57</v>
      </c>
      <c r="AL3586">
        <v>11</v>
      </c>
      <c r="AM3586">
        <v>9136</v>
      </c>
      <c r="AN3586">
        <v>9149</v>
      </c>
      <c r="AO3586">
        <v>9114</v>
      </c>
      <c r="AP3586">
        <v>50</v>
      </c>
      <c r="AQ3586">
        <v>0</v>
      </c>
    </row>
    <row r="3587" spans="1:43">
      <c r="A3587" s="27">
        <v>41571</v>
      </c>
      <c r="B3587" s="27"/>
      <c r="C3587">
        <v>9.6</v>
      </c>
      <c r="D3587">
        <v>15.1</v>
      </c>
      <c r="E3587">
        <v>6.4</v>
      </c>
      <c r="F3587">
        <v>45</v>
      </c>
      <c r="G3587">
        <v>22</v>
      </c>
      <c r="H3587">
        <v>8.1</v>
      </c>
      <c r="I3587" s="10">
        <v>935</v>
      </c>
      <c r="J3587">
        <v>2.2000000000000002</v>
      </c>
      <c r="K3587" s="2">
        <v>10</v>
      </c>
      <c r="L3587" s="1">
        <f t="shared" si="1046"/>
        <v>3.0572698756079872</v>
      </c>
      <c r="M3587" s="1">
        <f t="shared" si="1047"/>
        <v>68</v>
      </c>
      <c r="N3587" s="1">
        <f t="shared" si="1048"/>
        <v>1.1958248668287446</v>
      </c>
      <c r="O3587" s="1">
        <f t="shared" si="1062"/>
        <v>8.0389134777341845E-2</v>
      </c>
      <c r="P3587" s="1">
        <f t="shared" si="1064"/>
        <v>0.51581798370779053</v>
      </c>
      <c r="Q3587">
        <f t="shared" si="1049"/>
        <v>5.5605189358333229</v>
      </c>
      <c r="R3587">
        <f t="shared" si="1050"/>
        <v>11.570699251576528</v>
      </c>
      <c r="S3587">
        <f t="shared" si="1051"/>
        <v>1.5144894308346242</v>
      </c>
      <c r="T3587">
        <v>0.2432</v>
      </c>
      <c r="U3587" s="1">
        <f t="shared" si="1052"/>
        <v>-0.2230484006494978</v>
      </c>
      <c r="V3587" s="1">
        <v>297</v>
      </c>
      <c r="W3587" s="1">
        <f t="shared" si="1053"/>
        <v>15.206577289865272</v>
      </c>
      <c r="X3587" s="1">
        <f t="shared" si="1054"/>
        <v>32.913459281975513</v>
      </c>
      <c r="Y3587" s="1">
        <f t="shared" si="1055"/>
        <v>1.0127294582672233</v>
      </c>
      <c r="Z3587" s="1">
        <f t="shared" si="1063"/>
        <v>-3.7999999999999867E-2</v>
      </c>
      <c r="AA3587" s="1">
        <f t="shared" si="1056"/>
        <v>5.9669897324617548E-2</v>
      </c>
      <c r="AB3587" s="1">
        <f t="shared" si="1057"/>
        <v>2.4783344</v>
      </c>
      <c r="AC3587" s="1">
        <f t="shared" si="1058"/>
        <v>1.6454923653694771</v>
      </c>
      <c r="AF3587" s="1">
        <f t="shared" si="1059"/>
        <v>6.1180293375885419</v>
      </c>
      <c r="AG3587" s="1">
        <f t="shared" si="1060"/>
        <v>3.4975108643152333</v>
      </c>
      <c r="AH3587" s="1">
        <f t="shared" si="1061"/>
        <v>7.0034845755285913</v>
      </c>
      <c r="AI3587">
        <v>3.7</v>
      </c>
      <c r="AJ3587">
        <v>10</v>
      </c>
      <c r="AK3587">
        <v>44</v>
      </c>
      <c r="AL3587">
        <v>10</v>
      </c>
      <c r="AM3587">
        <v>9158</v>
      </c>
      <c r="AN3587">
        <v>9172</v>
      </c>
      <c r="AO3587">
        <v>9133</v>
      </c>
      <c r="AP3587">
        <v>52</v>
      </c>
      <c r="AQ3587">
        <v>0</v>
      </c>
    </row>
    <row r="3588" spans="1:43">
      <c r="A3588" s="27">
        <v>41572</v>
      </c>
      <c r="B3588" s="27"/>
      <c r="C3588">
        <v>10.3</v>
      </c>
      <c r="D3588">
        <v>15.7</v>
      </c>
      <c r="E3588">
        <v>5.9</v>
      </c>
      <c r="F3588">
        <v>44</v>
      </c>
      <c r="G3588">
        <v>23</v>
      </c>
      <c r="H3588">
        <v>8.8000000000000007</v>
      </c>
      <c r="I3588" s="10">
        <v>935</v>
      </c>
      <c r="J3588">
        <v>2.2999999999999998</v>
      </c>
      <c r="K3588" s="2">
        <v>10</v>
      </c>
      <c r="L3588" s="1">
        <f t="shared" ref="L3588:L3651" si="1065">(0.408*O3588*(W3588-Q3588-Z3588)+AA3588*AC3588*(N3588-P3588)*900/(C3588+273))/(O3588+AA3588*(1+0.34*AC3588))</f>
        <v>3.2144838797893796</v>
      </c>
      <c r="M3588" s="1">
        <f t="shared" ref="M3588:M3651" si="1066">F3588*2-G3588</f>
        <v>65</v>
      </c>
      <c r="N3588" s="1">
        <f t="shared" ref="N3588:N3651" si="1067">0.611*EXP(17.27*C3588/(C3588+237.3))</f>
        <v>1.2532780017936267</v>
      </c>
      <c r="O3588" s="1">
        <f t="shared" si="1062"/>
        <v>8.3775704784514238E-2</v>
      </c>
      <c r="P3588" s="1">
        <f t="shared" si="1064"/>
        <v>0.50710854838975128</v>
      </c>
      <c r="Q3588">
        <f t="shared" ref="Q3588:Q3651" si="1068">2.45*(0.9*H3588/R3588+0.1)*(0.34-0.14*P3588^0.5)*((D3588+273)^4+(E3588+273)^4)*10^(-9)</f>
        <v>6.0083138411815034</v>
      </c>
      <c r="R3588">
        <f t="shared" ref="R3588:R3651" si="1069">7.64*S3588</f>
        <v>11.558978286704004</v>
      </c>
      <c r="S3588">
        <f t="shared" ref="S3588:S3651" si="1070">ACOS(-TAN(T3588)*TAN(U3588))</f>
        <v>1.5129552731287965</v>
      </c>
      <c r="T3588">
        <v>0.2432</v>
      </c>
      <c r="U3588" s="1">
        <f t="shared" ref="U3588:U3651" si="1071">0.409*SIN(0.0172*V3588-1.39)</f>
        <v>-0.2289117432858126</v>
      </c>
      <c r="V3588" s="1">
        <v>298</v>
      </c>
      <c r="W3588" s="1">
        <f t="shared" ref="W3588:W3651" si="1072">0.77*(0.25+0.5*H3588/R3588)*X3588</f>
        <v>15.929103220967452</v>
      </c>
      <c r="X3588" s="1">
        <f t="shared" ref="X3588:X3651" si="1073">37.6*Y3588*(S3588*SIN(T3588)*SIN(U3588)+COS(T3588)*COS(U3588)*SIN(S3588))</f>
        <v>32.802559966343182</v>
      </c>
      <c r="Y3588" s="1">
        <f t="shared" ref="Y3588:Y3651" si="1074">1+0.033*COS(0.0172*V3588)</f>
        <v>1.013251221310268</v>
      </c>
      <c r="Z3588" s="1">
        <f t="shared" si="1063"/>
        <v>0.2660000000000004</v>
      </c>
      <c r="AA3588" s="1">
        <f t="shared" ref="AA3588:AA3651" si="1075">(0.00163*101.3*((293-0.0065*I3588)/293)^5.26)/AB3588</f>
        <v>5.9709715295295167E-2</v>
      </c>
      <c r="AB3588" s="1">
        <f t="shared" ref="AB3588:AB3651" si="1076">2.501-C3588*2.361*10^(-3)</f>
        <v>2.4766816999999999</v>
      </c>
      <c r="AC3588" s="1">
        <f t="shared" ref="AC3588:AC3651" si="1077">4.87*J3588/(LN(67.8*K3588-5.42))</f>
        <v>1.7202874728862712</v>
      </c>
      <c r="AF3588" s="1">
        <f t="shared" ref="AF3588:AF3651" si="1078">0.0023*X3588*(C3588+17.8)*(D3588-E3588)^0.5</f>
        <v>6.6367419522578963</v>
      </c>
      <c r="AG3588" s="1">
        <f t="shared" ref="AG3588:AG3651" si="1079">0.489+0.289*(W3588-Q3588)+0.023*C3588</f>
        <v>3.5930081307581383</v>
      </c>
      <c r="AH3588" s="1">
        <f t="shared" ref="AH3588:AH3651" si="1080">1.26*O3588/(O3588+AA3588)*(W3588-Q3588-Z3588)</f>
        <v>7.1027031758942965</v>
      </c>
      <c r="AI3588">
        <v>3.6</v>
      </c>
      <c r="AJ3588">
        <v>10</v>
      </c>
      <c r="AK3588">
        <v>50</v>
      </c>
      <c r="AL3588">
        <v>1</v>
      </c>
      <c r="AM3588">
        <v>9166</v>
      </c>
      <c r="AN3588">
        <v>9176</v>
      </c>
      <c r="AO3588">
        <v>9156</v>
      </c>
      <c r="AP3588">
        <v>53</v>
      </c>
      <c r="AQ3588">
        <v>0</v>
      </c>
    </row>
    <row r="3589" spans="1:43">
      <c r="A3589" s="27">
        <v>41573</v>
      </c>
      <c r="B3589" s="27"/>
      <c r="C3589">
        <v>11.2</v>
      </c>
      <c r="D3589">
        <v>16.100000000000001</v>
      </c>
      <c r="E3589">
        <v>7.4</v>
      </c>
      <c r="F3589">
        <v>47</v>
      </c>
      <c r="G3589">
        <v>32</v>
      </c>
      <c r="H3589">
        <v>9.5</v>
      </c>
      <c r="I3589" s="10">
        <v>935</v>
      </c>
      <c r="J3589">
        <v>2.2999999999999998</v>
      </c>
      <c r="K3589" s="2">
        <v>10</v>
      </c>
      <c r="L3589" s="1">
        <f t="shared" si="1065"/>
        <v>3.258047307881506</v>
      </c>
      <c r="M3589" s="1">
        <f t="shared" si="1066"/>
        <v>62</v>
      </c>
      <c r="N3589" s="1">
        <f t="shared" si="1067"/>
        <v>1.3307036698161701</v>
      </c>
      <c r="O3589" s="1">
        <f t="shared" ref="O3589:O3652" si="1081">4098*N3589/((C3589+237.3)^2)</f>
        <v>8.8308096286478066E-2</v>
      </c>
      <c r="P3589" s="1">
        <f t="shared" si="1064"/>
        <v>0.61220015730982769</v>
      </c>
      <c r="Q3589">
        <f t="shared" si="1068"/>
        <v>6.2481916064259888</v>
      </c>
      <c r="R3589">
        <f t="shared" si="1069"/>
        <v>11.547360155471736</v>
      </c>
      <c r="S3589">
        <f t="shared" si="1070"/>
        <v>1.5114345753235257</v>
      </c>
      <c r="T3589">
        <v>0.2432</v>
      </c>
      <c r="U3589" s="1">
        <f t="shared" si="1071"/>
        <v>-0.23470736634153147</v>
      </c>
      <c r="V3589" s="1">
        <v>299</v>
      </c>
      <c r="W3589" s="1">
        <f t="shared" si="1072"/>
        <v>16.647969310757475</v>
      </c>
      <c r="X3589" s="1">
        <f t="shared" si="1073"/>
        <v>32.691854615284406</v>
      </c>
      <c r="Y3589" s="1">
        <f t="shared" si="1074"/>
        <v>1.0137690642086463</v>
      </c>
      <c r="Z3589" s="1">
        <f t="shared" si="1063"/>
        <v>0.34199999999999947</v>
      </c>
      <c r="AA3589" s="1">
        <f t="shared" si="1075"/>
        <v>5.9760987981390304E-2</v>
      </c>
      <c r="AB3589" s="1">
        <f t="shared" si="1076"/>
        <v>2.4745567999999998</v>
      </c>
      <c r="AC3589" s="1">
        <f t="shared" si="1077"/>
        <v>1.7202874728862712</v>
      </c>
      <c r="AF3589" s="1">
        <f t="shared" si="1078"/>
        <v>6.4316887465421964</v>
      </c>
      <c r="AG3589" s="1">
        <f t="shared" si="1079"/>
        <v>3.752135756551799</v>
      </c>
      <c r="AH3589" s="1">
        <f t="shared" si="1080"/>
        <v>7.5580317118898712</v>
      </c>
      <c r="AI3589">
        <v>3.5</v>
      </c>
      <c r="AJ3589">
        <v>10</v>
      </c>
      <c r="AK3589">
        <v>47</v>
      </c>
      <c r="AL3589">
        <v>15</v>
      </c>
      <c r="AM3589">
        <v>9151</v>
      </c>
      <c r="AN3589">
        <v>9168</v>
      </c>
      <c r="AO3589">
        <v>9138</v>
      </c>
      <c r="AP3589">
        <v>61</v>
      </c>
      <c r="AQ3589">
        <v>0</v>
      </c>
    </row>
    <row r="3590" spans="1:43">
      <c r="A3590" s="27">
        <v>41574</v>
      </c>
      <c r="B3590" s="27"/>
      <c r="C3590">
        <v>10.1</v>
      </c>
      <c r="D3590">
        <v>14.5</v>
      </c>
      <c r="E3590">
        <v>6.6</v>
      </c>
      <c r="F3590">
        <v>53</v>
      </c>
      <c r="G3590">
        <v>37</v>
      </c>
      <c r="H3590">
        <v>9.6</v>
      </c>
      <c r="I3590" s="10">
        <v>935</v>
      </c>
      <c r="J3590">
        <v>2.7</v>
      </c>
      <c r="K3590" s="2">
        <v>10</v>
      </c>
      <c r="L3590" s="1">
        <f t="shared" si="1065"/>
        <v>3.2664387924946592</v>
      </c>
      <c r="M3590" s="1">
        <f t="shared" si="1066"/>
        <v>69</v>
      </c>
      <c r="N3590" s="1">
        <f t="shared" si="1067"/>
        <v>1.2366203081300822</v>
      </c>
      <c r="O3590" s="1">
        <f t="shared" si="1081"/>
        <v>8.2795920298951886E-2</v>
      </c>
      <c r="P3590" s="1">
        <f t="shared" si="1064"/>
        <v>0.64194732637106988</v>
      </c>
      <c r="Q3590">
        <f t="shared" si="1068"/>
        <v>6.1337015418538803</v>
      </c>
      <c r="R3590">
        <f t="shared" si="1069"/>
        <v>11.535848513597754</v>
      </c>
      <c r="S3590">
        <f t="shared" si="1070"/>
        <v>1.5099278159159364</v>
      </c>
      <c r="T3590">
        <v>0.2432</v>
      </c>
      <c r="U3590" s="1">
        <f t="shared" si="1071"/>
        <v>-0.2404335552817996</v>
      </c>
      <c r="V3590" s="1">
        <v>300</v>
      </c>
      <c r="W3590" s="1">
        <f t="shared" si="1072"/>
        <v>16.7107672739359</v>
      </c>
      <c r="X3590" s="1">
        <f t="shared" si="1073"/>
        <v>32.581418959481425</v>
      </c>
      <c r="Y3590" s="1">
        <f t="shared" si="1074"/>
        <v>1.0142828337674918</v>
      </c>
      <c r="Z3590" s="1">
        <f t="shared" ref="Z3590:Z3653" si="1082">0.38*(C3590-C3589)</f>
        <v>-0.41799999999999987</v>
      </c>
      <c r="AA3590" s="1">
        <f t="shared" si="1075"/>
        <v>5.9698333310686767E-2</v>
      </c>
      <c r="AB3590" s="1">
        <f t="shared" si="1076"/>
        <v>2.4771538999999998</v>
      </c>
      <c r="AC3590" s="1">
        <f t="shared" si="1077"/>
        <v>2.019467902953449</v>
      </c>
      <c r="AF3590" s="1">
        <f t="shared" si="1078"/>
        <v>5.8764572264968988</v>
      </c>
      <c r="AG3590" s="1">
        <f t="shared" si="1079"/>
        <v>3.7780719965717031</v>
      </c>
      <c r="AH3590" s="1">
        <f t="shared" si="1080"/>
        <v>8.049704948430028</v>
      </c>
      <c r="AI3590">
        <v>3.6</v>
      </c>
      <c r="AJ3590">
        <v>10</v>
      </c>
      <c r="AK3590">
        <v>55</v>
      </c>
      <c r="AL3590">
        <v>1</v>
      </c>
      <c r="AM3590">
        <v>9133</v>
      </c>
      <c r="AN3590">
        <v>9151</v>
      </c>
      <c r="AO3590">
        <v>9120</v>
      </c>
      <c r="AP3590">
        <v>64</v>
      </c>
      <c r="AQ3590">
        <v>0</v>
      </c>
    </row>
    <row r="3591" spans="1:43">
      <c r="A3591" s="27">
        <v>41575</v>
      </c>
      <c r="B3591" s="27"/>
      <c r="C3591">
        <v>8.6</v>
      </c>
      <c r="D3591">
        <v>12.5</v>
      </c>
      <c r="E3591">
        <v>5.5</v>
      </c>
      <c r="F3591">
        <v>54</v>
      </c>
      <c r="G3591">
        <v>41</v>
      </c>
      <c r="H3591">
        <v>8.6</v>
      </c>
      <c r="I3591" s="10">
        <v>935</v>
      </c>
      <c r="J3591">
        <v>2</v>
      </c>
      <c r="K3591" s="2">
        <v>10</v>
      </c>
      <c r="L3591" s="1">
        <f t="shared" si="1065"/>
        <v>2.8695931508130181</v>
      </c>
      <c r="M3591" s="1">
        <f t="shared" si="1066"/>
        <v>67</v>
      </c>
      <c r="N3591" s="1">
        <f t="shared" si="1067"/>
        <v>1.117769490765057</v>
      </c>
      <c r="O3591" s="1">
        <f t="shared" si="1081"/>
        <v>7.5754275331462062E-2</v>
      </c>
      <c r="P3591" s="1">
        <f t="shared" ref="P3591:P3654" si="1083">0.5*(M3591/100)*0.611*EXP(17.27*E3591/(E3591+237.3))+0.5*(G3591/100)*0.611*EXP(17.27*D3591/(D3591+237.3))</f>
        <v>0.59992178211604896</v>
      </c>
      <c r="Q3591">
        <f t="shared" si="1068"/>
        <v>5.5419803516825707</v>
      </c>
      <c r="R3591">
        <f t="shared" si="1069"/>
        <v>11.524447057732436</v>
      </c>
      <c r="S3591">
        <f t="shared" si="1070"/>
        <v>1.5084354787607901</v>
      </c>
      <c r="T3591">
        <v>0.2432</v>
      </c>
      <c r="U3591" s="1">
        <f t="shared" si="1071"/>
        <v>-0.24608861611264404</v>
      </c>
      <c r="V3591" s="1">
        <v>301</v>
      </c>
      <c r="W3591" s="1">
        <f t="shared" si="1072"/>
        <v>15.57981792769629</v>
      </c>
      <c r="X3591" s="1">
        <f t="shared" si="1073"/>
        <v>32.471329001187186</v>
      </c>
      <c r="Y3591" s="1">
        <f t="shared" si="1074"/>
        <v>1.0147923779969659</v>
      </c>
      <c r="Z3591" s="1">
        <f t="shared" si="1082"/>
        <v>-0.57000000000000006</v>
      </c>
      <c r="AA3591" s="1">
        <f t="shared" si="1075"/>
        <v>5.9613106544264813E-2</v>
      </c>
      <c r="AB3591" s="1">
        <f t="shared" si="1076"/>
        <v>2.4806954000000001</v>
      </c>
      <c r="AC3591" s="1">
        <f t="shared" si="1077"/>
        <v>1.4959021503358882</v>
      </c>
      <c r="AF3591" s="1">
        <f t="shared" si="1078"/>
        <v>5.2165196407334076</v>
      </c>
      <c r="AG3591" s="1">
        <f t="shared" si="1079"/>
        <v>3.5877350594679642</v>
      </c>
      <c r="AH3591" s="1">
        <f t="shared" si="1080"/>
        <v>7.4798092934939993</v>
      </c>
      <c r="AI3591">
        <v>3.4</v>
      </c>
      <c r="AJ3591">
        <v>1</v>
      </c>
      <c r="AK3591">
        <v>56</v>
      </c>
      <c r="AL3591">
        <v>2</v>
      </c>
      <c r="AM3591">
        <v>9168</v>
      </c>
      <c r="AN3591">
        <v>9183</v>
      </c>
      <c r="AO3591">
        <v>9130</v>
      </c>
      <c r="AP3591">
        <v>60</v>
      </c>
      <c r="AQ3591">
        <v>0</v>
      </c>
    </row>
    <row r="3592" spans="1:43">
      <c r="A3592" s="27">
        <v>41576</v>
      </c>
      <c r="B3592" s="27"/>
      <c r="C3592">
        <v>7.4</v>
      </c>
      <c r="D3592">
        <v>9.8000000000000007</v>
      </c>
      <c r="E3592">
        <v>5</v>
      </c>
      <c r="F3592">
        <v>66</v>
      </c>
      <c r="G3592">
        <v>50</v>
      </c>
      <c r="H3592">
        <v>4.5999999999999996</v>
      </c>
      <c r="I3592" s="10">
        <v>935</v>
      </c>
      <c r="J3592">
        <v>1.3</v>
      </c>
      <c r="K3592" s="2">
        <v>10</v>
      </c>
      <c r="L3592" s="1">
        <f t="shared" si="1065"/>
        <v>2.0937360017081521</v>
      </c>
      <c r="M3592" s="1">
        <f t="shared" si="1066"/>
        <v>82</v>
      </c>
      <c r="N3592" s="1">
        <f t="shared" si="1067"/>
        <v>1.0300482820505565</v>
      </c>
      <c r="O3592" s="1">
        <f t="shared" si="1081"/>
        <v>7.0495532837523384E-2</v>
      </c>
      <c r="P3592" s="1">
        <f t="shared" si="1083"/>
        <v>0.66076428984959867</v>
      </c>
      <c r="Q3592">
        <f t="shared" si="1068"/>
        <v>3.1503310452742976</v>
      </c>
      <c r="R3592">
        <f t="shared" si="1069"/>
        <v>11.5131595241954</v>
      </c>
      <c r="S3592">
        <f t="shared" si="1070"/>
        <v>1.5069580529051572</v>
      </c>
      <c r="T3592">
        <v>0.2432</v>
      </c>
      <c r="U3592" s="1">
        <f t="shared" si="1071"/>
        <v>-0.25167087588211318</v>
      </c>
      <c r="V3592" s="1">
        <v>302</v>
      </c>
      <c r="W3592" s="1">
        <f t="shared" si="1072"/>
        <v>11.207619157962881</v>
      </c>
      <c r="X3592" s="1">
        <f t="shared" si="1073"/>
        <v>32.361660937445023</v>
      </c>
      <c r="Y3592" s="1">
        <f t="shared" si="1074"/>
        <v>1.0152975461572193</v>
      </c>
      <c r="Z3592" s="1">
        <f t="shared" si="1082"/>
        <v>-0.45599999999999974</v>
      </c>
      <c r="AA3592" s="1">
        <f t="shared" si="1075"/>
        <v>5.9545100138596201E-2</v>
      </c>
      <c r="AB3592" s="1">
        <f t="shared" si="1076"/>
        <v>2.4835286000000001</v>
      </c>
      <c r="AC3592" s="1">
        <f t="shared" si="1077"/>
        <v>0.97233639771832736</v>
      </c>
      <c r="AF3592" s="1">
        <f t="shared" si="1078"/>
        <v>4.1094130790841987</v>
      </c>
      <c r="AG3592" s="1">
        <f t="shared" si="1079"/>
        <v>2.9877562645670004</v>
      </c>
      <c r="AH3592" s="1">
        <f t="shared" si="1080"/>
        <v>5.8150091063080831</v>
      </c>
      <c r="AI3592">
        <v>3.3</v>
      </c>
      <c r="AJ3592">
        <v>2</v>
      </c>
      <c r="AK3592">
        <v>56</v>
      </c>
      <c r="AL3592">
        <v>2</v>
      </c>
      <c r="AM3592">
        <v>9172</v>
      </c>
      <c r="AN3592">
        <v>9183</v>
      </c>
      <c r="AO3592">
        <v>9160</v>
      </c>
      <c r="AP3592">
        <v>67</v>
      </c>
      <c r="AQ3592">
        <v>0</v>
      </c>
    </row>
    <row r="3593" spans="1:43">
      <c r="A3593" s="27">
        <v>41577</v>
      </c>
      <c r="B3593" s="27"/>
      <c r="C3593">
        <v>7</v>
      </c>
      <c r="D3593">
        <v>12.2</v>
      </c>
      <c r="E3593">
        <v>2.7</v>
      </c>
      <c r="F3593">
        <v>63</v>
      </c>
      <c r="G3593">
        <v>42</v>
      </c>
      <c r="H3593">
        <v>8.5</v>
      </c>
      <c r="I3593" s="10">
        <v>935</v>
      </c>
      <c r="J3593">
        <v>1.6</v>
      </c>
      <c r="K3593" s="2">
        <v>10</v>
      </c>
      <c r="L3593" s="1">
        <f t="shared" si="1065"/>
        <v>2.4615988901747579</v>
      </c>
      <c r="M3593" s="1">
        <f t="shared" si="1066"/>
        <v>84</v>
      </c>
      <c r="N3593" s="1">
        <f t="shared" si="1067"/>
        <v>1.0021864739217894</v>
      </c>
      <c r="O3593" s="1">
        <f t="shared" si="1081"/>
        <v>6.8813485666088872E-2</v>
      </c>
      <c r="P3593" s="1">
        <f t="shared" si="1083"/>
        <v>0.61019402408103596</v>
      </c>
      <c r="Q3593">
        <f t="shared" si="1068"/>
        <v>5.3581792080017845</v>
      </c>
      <c r="R3593">
        <f t="shared" si="1069"/>
        <v>11.501989687517296</v>
      </c>
      <c r="S3593">
        <f t="shared" si="1070"/>
        <v>1.5054960323975519</v>
      </c>
      <c r="T3593">
        <v>0.2432</v>
      </c>
      <c r="U3593" s="1">
        <f t="shared" si="1071"/>
        <v>-0.25717868317519021</v>
      </c>
      <c r="V3593" s="1">
        <v>303</v>
      </c>
      <c r="W3593" s="1">
        <f t="shared" si="1072"/>
        <v>15.384954012037618</v>
      </c>
      <c r="X3593" s="1">
        <f t="shared" si="1073"/>
        <v>32.252491083425703</v>
      </c>
      <c r="Y3593" s="1">
        <f t="shared" si="1074"/>
        <v>1.0157981888029886</v>
      </c>
      <c r="Z3593" s="1">
        <f t="shared" si="1082"/>
        <v>-0.15200000000000014</v>
      </c>
      <c r="AA3593" s="1">
        <f t="shared" si="1075"/>
        <v>5.952246580424405E-2</v>
      </c>
      <c r="AB3593" s="1">
        <f t="shared" si="1076"/>
        <v>2.4844729999999999</v>
      </c>
      <c r="AC3593" s="1">
        <f t="shared" si="1077"/>
        <v>1.1967217202687106</v>
      </c>
      <c r="AF3593" s="1">
        <f t="shared" si="1078"/>
        <v>5.6702810226143976</v>
      </c>
      <c r="AG3593" s="1">
        <f t="shared" si="1079"/>
        <v>3.5477379183663555</v>
      </c>
      <c r="AH3593" s="1">
        <f t="shared" si="1080"/>
        <v>6.8768772680164254</v>
      </c>
      <c r="AI3593">
        <v>3.5</v>
      </c>
      <c r="AJ3593">
        <v>11</v>
      </c>
      <c r="AK3593">
        <v>56</v>
      </c>
      <c r="AL3593">
        <v>11</v>
      </c>
      <c r="AM3593">
        <v>9161</v>
      </c>
      <c r="AN3593">
        <v>9180</v>
      </c>
      <c r="AO3593">
        <v>9140</v>
      </c>
      <c r="AP3593">
        <v>62</v>
      </c>
      <c r="AQ3593">
        <v>0</v>
      </c>
    </row>
    <row r="3594" spans="1:43">
      <c r="A3594" s="27">
        <v>41578</v>
      </c>
      <c r="B3594" s="27"/>
      <c r="C3594">
        <v>6.9</v>
      </c>
      <c r="D3594">
        <v>11.5</v>
      </c>
      <c r="E3594">
        <v>2.9</v>
      </c>
      <c r="F3594">
        <v>64</v>
      </c>
      <c r="G3594">
        <v>44</v>
      </c>
      <c r="H3594">
        <v>8.6999999999999993</v>
      </c>
      <c r="I3594" s="10">
        <v>935</v>
      </c>
      <c r="J3594">
        <v>2.2000000000000002</v>
      </c>
      <c r="K3594" s="2">
        <v>10</v>
      </c>
      <c r="L3594" s="1">
        <f t="shared" si="1065"/>
        <v>2.501047417016641</v>
      </c>
      <c r="M3594" s="1">
        <f t="shared" si="1066"/>
        <v>84</v>
      </c>
      <c r="N3594" s="1">
        <f t="shared" si="1067"/>
        <v>0.99532561227749294</v>
      </c>
      <c r="O3594" s="1">
        <f t="shared" si="1081"/>
        <v>6.8398379825768907E-2</v>
      </c>
      <c r="P3594" s="1">
        <f t="shared" si="1083"/>
        <v>0.61474827530878473</v>
      </c>
      <c r="Q3594">
        <f t="shared" si="1068"/>
        <v>5.4415674793731341</v>
      </c>
      <c r="R3594">
        <f t="shared" si="1069"/>
        <v>11.490941358783555</v>
      </c>
      <c r="S3594">
        <f t="shared" si="1070"/>
        <v>1.504049916071146</v>
      </c>
      <c r="T3594">
        <v>0.2432</v>
      </c>
      <c r="U3594" s="1">
        <f t="shared" si="1071"/>
        <v>-0.26261040860233603</v>
      </c>
      <c r="V3594" s="1">
        <v>304</v>
      </c>
      <c r="W3594" s="1">
        <f t="shared" si="1072"/>
        <v>15.557339520894933</v>
      </c>
      <c r="X3594" s="1">
        <f t="shared" si="1073"/>
        <v>32.14389579598393</v>
      </c>
      <c r="Y3594" s="1">
        <f t="shared" si="1074"/>
        <v>1.0162941578278042</v>
      </c>
      <c r="Z3594" s="1">
        <f t="shared" si="1082"/>
        <v>-3.7999999999999867E-2</v>
      </c>
      <c r="AA3594" s="1">
        <f t="shared" si="1075"/>
        <v>5.951680990908257E-2</v>
      </c>
      <c r="AB3594" s="1">
        <f t="shared" si="1076"/>
        <v>2.4847090999999999</v>
      </c>
      <c r="AC3594" s="1">
        <f t="shared" si="1077"/>
        <v>1.6454923653694771</v>
      </c>
      <c r="AF3594" s="1">
        <f t="shared" si="1078"/>
        <v>5.3551609287188429</v>
      </c>
      <c r="AG3594" s="1">
        <f t="shared" si="1079"/>
        <v>3.5711581199997995</v>
      </c>
      <c r="AH3594" s="1">
        <f t="shared" si="1080"/>
        <v>6.8410324319718701</v>
      </c>
      <c r="AI3594">
        <v>3.7</v>
      </c>
      <c r="AJ3594">
        <v>10</v>
      </c>
      <c r="AK3594">
        <v>51</v>
      </c>
      <c r="AL3594">
        <v>10</v>
      </c>
      <c r="AM3594">
        <v>9157</v>
      </c>
      <c r="AN3594">
        <v>9167</v>
      </c>
      <c r="AO3594">
        <v>9146</v>
      </c>
      <c r="AP3594">
        <v>62</v>
      </c>
      <c r="AQ3594">
        <v>0</v>
      </c>
    </row>
    <row r="3595" spans="1:43">
      <c r="A3595" s="27">
        <v>41579</v>
      </c>
      <c r="B3595" s="27"/>
      <c r="C3595">
        <v>7.9</v>
      </c>
      <c r="D3595">
        <v>13.6</v>
      </c>
      <c r="E3595">
        <v>4</v>
      </c>
      <c r="F3595">
        <v>52</v>
      </c>
      <c r="G3595">
        <v>27</v>
      </c>
      <c r="H3595">
        <v>8.6999999999999993</v>
      </c>
      <c r="I3595" s="10">
        <v>935</v>
      </c>
      <c r="J3595">
        <v>2.2000000000000002</v>
      </c>
      <c r="K3595" s="2">
        <v>10</v>
      </c>
      <c r="L3595" s="1">
        <f t="shared" si="1065"/>
        <v>2.7038400729866279</v>
      </c>
      <c r="M3595" s="1">
        <f t="shared" si="1066"/>
        <v>77</v>
      </c>
      <c r="N3595" s="1">
        <f t="shared" si="1067"/>
        <v>1.0658332114824252</v>
      </c>
      <c r="O3595" s="1">
        <f t="shared" si="1081"/>
        <v>7.264743267564279E-2</v>
      </c>
      <c r="P3595" s="1">
        <f t="shared" si="1083"/>
        <v>0.52354997272287218</v>
      </c>
      <c r="Q3595">
        <f t="shared" si="1068"/>
        <v>5.7783781184624745</v>
      </c>
      <c r="R3595">
        <f t="shared" si="1069"/>
        <v>11.480018383777603</v>
      </c>
      <c r="S3595">
        <f t="shared" si="1070"/>
        <v>1.5026202073007333</v>
      </c>
      <c r="T3595">
        <v>0.2432</v>
      </c>
      <c r="U3595" s="1">
        <f t="shared" si="1071"/>
        <v>-0.26796444528151608</v>
      </c>
      <c r="V3595" s="1">
        <v>305</v>
      </c>
      <c r="W3595" s="1">
        <f t="shared" si="1072"/>
        <v>15.513980519615222</v>
      </c>
      <c r="X3595" s="1">
        <f t="shared" si="1073"/>
        <v>32.035951397534404</v>
      </c>
      <c r="Y3595" s="1">
        <f t="shared" si="1074"/>
        <v>1.0167853065078074</v>
      </c>
      <c r="Z3595" s="1">
        <f t="shared" si="1082"/>
        <v>0.38</v>
      </c>
      <c r="AA3595" s="1">
        <f t="shared" si="1075"/>
        <v>5.9573417275388424E-2</v>
      </c>
      <c r="AB3595" s="1">
        <f t="shared" si="1076"/>
        <v>2.4823480999999998</v>
      </c>
      <c r="AC3595" s="1">
        <f t="shared" si="1077"/>
        <v>1.6454923653694771</v>
      </c>
      <c r="AF3595" s="1">
        <f t="shared" si="1078"/>
        <v>5.867244708798224</v>
      </c>
      <c r="AG3595" s="1">
        <f t="shared" si="1079"/>
        <v>3.4842890939331435</v>
      </c>
      <c r="AH3595" s="1">
        <f t="shared" si="1080"/>
        <v>6.4768319425054637</v>
      </c>
      <c r="AI3595">
        <v>3.3</v>
      </c>
      <c r="AJ3595">
        <v>2</v>
      </c>
      <c r="AK3595">
        <v>53</v>
      </c>
      <c r="AL3595">
        <v>3</v>
      </c>
      <c r="AM3595">
        <v>9187</v>
      </c>
      <c r="AN3595">
        <v>9206</v>
      </c>
      <c r="AO3595">
        <v>9163</v>
      </c>
      <c r="AP3595">
        <v>53</v>
      </c>
      <c r="AQ3595">
        <v>0</v>
      </c>
    </row>
    <row r="3596" spans="1:43">
      <c r="A3596" s="27">
        <v>41580</v>
      </c>
      <c r="B3596" s="27"/>
      <c r="C3596">
        <v>6.3</v>
      </c>
      <c r="D3596">
        <v>10.9</v>
      </c>
      <c r="E3596">
        <v>2.6</v>
      </c>
      <c r="F3596">
        <v>52</v>
      </c>
      <c r="G3596">
        <v>34</v>
      </c>
      <c r="H3596">
        <v>8.3000000000000007</v>
      </c>
      <c r="I3596" s="10">
        <v>935</v>
      </c>
      <c r="J3596">
        <v>2.6</v>
      </c>
      <c r="K3596" s="2">
        <v>10</v>
      </c>
      <c r="L3596" s="1">
        <f t="shared" si="1065"/>
        <v>2.7352448197805401</v>
      </c>
      <c r="M3596" s="1">
        <f t="shared" si="1066"/>
        <v>70</v>
      </c>
      <c r="N3596" s="1">
        <f t="shared" si="1067"/>
        <v>0.95502249025252561</v>
      </c>
      <c r="O3596" s="1">
        <f t="shared" si="1081"/>
        <v>6.5952457881619186E-2</v>
      </c>
      <c r="P3596" s="1">
        <f t="shared" si="1083"/>
        <v>0.47962206487202452</v>
      </c>
      <c r="Q3596">
        <f t="shared" si="1068"/>
        <v>5.4872078669955817</v>
      </c>
      <c r="R3596">
        <f t="shared" si="1069"/>
        <v>11.469224640921551</v>
      </c>
      <c r="S3596">
        <f t="shared" si="1070"/>
        <v>1.5012074137331874</v>
      </c>
      <c r="T3596">
        <v>0.2432</v>
      </c>
      <c r="U3596" s="1">
        <f t="shared" si="1071"/>
        <v>-0.27323920931356771</v>
      </c>
      <c r="V3596" s="1">
        <v>306</v>
      </c>
      <c r="W3596" s="1">
        <f t="shared" si="1072"/>
        <v>15.042111068458427</v>
      </c>
      <c r="X3596" s="1">
        <f t="shared" si="1073"/>
        <v>31.928734100344304</v>
      </c>
      <c r="Y3596" s="1">
        <f t="shared" si="1074"/>
        <v>1.0172714895451549</v>
      </c>
      <c r="Z3596" s="1">
        <f t="shared" si="1082"/>
        <v>-0.60800000000000021</v>
      </c>
      <c r="AA3596" s="1">
        <f t="shared" si="1075"/>
        <v>5.9482897097305913E-2</v>
      </c>
      <c r="AB3596" s="1">
        <f t="shared" si="1076"/>
        <v>2.4861257000000001</v>
      </c>
      <c r="AC3596" s="1">
        <f t="shared" si="1077"/>
        <v>1.9446727954366547</v>
      </c>
      <c r="AF3596" s="1">
        <f t="shared" si="1078"/>
        <v>5.0987723838263719</v>
      </c>
      <c r="AG3596" s="1">
        <f t="shared" si="1079"/>
        <v>3.3952670252227621</v>
      </c>
      <c r="AH3596" s="1">
        <f t="shared" si="1080"/>
        <v>6.7328564684350978</v>
      </c>
      <c r="AI3596">
        <v>4.2</v>
      </c>
      <c r="AJ3596">
        <v>11</v>
      </c>
      <c r="AK3596">
        <v>57</v>
      </c>
      <c r="AL3596">
        <v>11</v>
      </c>
      <c r="AM3596">
        <v>9163</v>
      </c>
      <c r="AN3596">
        <v>9184</v>
      </c>
      <c r="AO3596">
        <v>9147</v>
      </c>
      <c r="AP3596">
        <v>49</v>
      </c>
      <c r="AQ3596">
        <v>0</v>
      </c>
    </row>
    <row r="3597" spans="1:43">
      <c r="A3597" s="27">
        <v>41581</v>
      </c>
      <c r="B3597" s="27"/>
      <c r="C3597">
        <v>7.5</v>
      </c>
      <c r="D3597">
        <v>12.4</v>
      </c>
      <c r="E3597">
        <v>3.8</v>
      </c>
      <c r="F3597">
        <v>52</v>
      </c>
      <c r="G3597">
        <v>30</v>
      </c>
      <c r="H3597">
        <v>7.7</v>
      </c>
      <c r="I3597" s="10">
        <v>935</v>
      </c>
      <c r="J3597">
        <v>1.9</v>
      </c>
      <c r="K3597" s="2">
        <v>10</v>
      </c>
      <c r="L3597" s="1">
        <f t="shared" si="1065"/>
        <v>2.4795039279760207</v>
      </c>
      <c r="M3597" s="1">
        <f t="shared" si="1066"/>
        <v>74</v>
      </c>
      <c r="N3597" s="1">
        <f t="shared" si="1067"/>
        <v>1.0371194102680934</v>
      </c>
      <c r="O3597" s="1">
        <f t="shared" si="1081"/>
        <v>7.0921496260763855E-2</v>
      </c>
      <c r="P3597" s="1">
        <f t="shared" si="1083"/>
        <v>0.51286321743206498</v>
      </c>
      <c r="Q3597">
        <f t="shared" si="1068"/>
        <v>5.1766313144427922</v>
      </c>
      <c r="R3597">
        <f t="shared" si="1069"/>
        <v>11.458564039012943</v>
      </c>
      <c r="S3597">
        <f t="shared" si="1070"/>
        <v>1.4998120469912231</v>
      </c>
      <c r="T3597">
        <v>0.2432</v>
      </c>
      <c r="U3597" s="1">
        <f t="shared" si="1071"/>
        <v>-0.27843314025077076</v>
      </c>
      <c r="V3597" s="1">
        <v>307</v>
      </c>
      <c r="W3597" s="1">
        <f t="shared" si="1072"/>
        <v>14.358701435527472</v>
      </c>
      <c r="X3597" s="1">
        <f t="shared" si="1073"/>
        <v>31.822319931336487</v>
      </c>
      <c r="Y3597" s="1">
        <f t="shared" si="1074"/>
        <v>1.0177525631110025</v>
      </c>
      <c r="Z3597" s="1">
        <f t="shared" si="1082"/>
        <v>0.45600000000000007</v>
      </c>
      <c r="AA3597" s="1">
        <f t="shared" si="1075"/>
        <v>5.9550761412144423E-2</v>
      </c>
      <c r="AB3597" s="1">
        <f t="shared" si="1076"/>
        <v>2.4832924999999997</v>
      </c>
      <c r="AC3597" s="1">
        <f t="shared" si="1077"/>
        <v>1.4211070428190937</v>
      </c>
      <c r="AF3597" s="1">
        <f t="shared" si="1078"/>
        <v>5.4303699888249302</v>
      </c>
      <c r="AG3597" s="1">
        <f t="shared" si="1079"/>
        <v>3.3151182649934721</v>
      </c>
      <c r="AH3597" s="1">
        <f t="shared" si="1080"/>
        <v>5.9765279625887793</v>
      </c>
      <c r="AI3597">
        <v>3.2</v>
      </c>
      <c r="AJ3597">
        <v>11</v>
      </c>
      <c r="AK3597">
        <v>51</v>
      </c>
      <c r="AL3597">
        <v>1</v>
      </c>
      <c r="AM3597">
        <v>9180</v>
      </c>
      <c r="AN3597">
        <v>9189</v>
      </c>
      <c r="AO3597">
        <v>9162</v>
      </c>
      <c r="AP3597">
        <v>52</v>
      </c>
      <c r="AQ3597">
        <v>0</v>
      </c>
    </row>
    <row r="3598" spans="1:43">
      <c r="A3598" s="27">
        <v>41582</v>
      </c>
      <c r="B3598" s="27"/>
      <c r="C3598">
        <v>4.5999999999999996</v>
      </c>
      <c r="D3598">
        <v>8.9</v>
      </c>
      <c r="E3598">
        <v>2</v>
      </c>
      <c r="F3598">
        <v>81</v>
      </c>
      <c r="G3598">
        <v>45</v>
      </c>
      <c r="H3598">
        <v>7.5</v>
      </c>
      <c r="I3598" s="10">
        <v>935</v>
      </c>
      <c r="J3598">
        <v>1.8</v>
      </c>
      <c r="K3598" s="2">
        <v>10</v>
      </c>
      <c r="L3598" s="1">
        <f t="shared" si="1065"/>
        <v>2.0819274485329151</v>
      </c>
      <c r="M3598" s="1">
        <f t="shared" si="1066"/>
        <v>117</v>
      </c>
      <c r="N3598" s="1">
        <f t="shared" si="1067"/>
        <v>0.84852995914135099</v>
      </c>
      <c r="O3598" s="1">
        <f t="shared" si="1081"/>
        <v>5.9424754737432563E-2</v>
      </c>
      <c r="P3598" s="1">
        <f t="shared" si="1083"/>
        <v>0.66959315041772771</v>
      </c>
      <c r="Q3598">
        <f t="shared" si="1068"/>
        <v>4.5838005870652925</v>
      </c>
      <c r="R3598">
        <f t="shared" si="1069"/>
        <v>11.44804051475662</v>
      </c>
      <c r="S3598">
        <f t="shared" si="1070"/>
        <v>1.4984346223503431</v>
      </c>
      <c r="T3598">
        <v>0.2432</v>
      </c>
      <c r="U3598" s="1">
        <f t="shared" si="1071"/>
        <v>-0.28354470155847794</v>
      </c>
      <c r="V3598" s="1">
        <v>308</v>
      </c>
      <c r="W3598" s="1">
        <f t="shared" si="1072"/>
        <v>14.105296873605008</v>
      </c>
      <c r="X3598" s="1">
        <f t="shared" si="1073"/>
        <v>31.716784657494319</v>
      </c>
      <c r="Y3598" s="1">
        <f t="shared" si="1074"/>
        <v>1.0182283848880556</v>
      </c>
      <c r="Z3598" s="1">
        <f t="shared" si="1082"/>
        <v>-1.1020000000000001</v>
      </c>
      <c r="AA3598" s="1">
        <f t="shared" si="1075"/>
        <v>5.9387020334712042E-2</v>
      </c>
      <c r="AB3598" s="1">
        <f t="shared" si="1076"/>
        <v>2.4901393999999999</v>
      </c>
      <c r="AC3598" s="1">
        <f t="shared" si="1077"/>
        <v>1.3463119353022994</v>
      </c>
      <c r="AF3598" s="1">
        <f t="shared" si="1078"/>
        <v>4.2922949094445935</v>
      </c>
      <c r="AG3598" s="1">
        <f t="shared" si="1079"/>
        <v>3.3465124268099773</v>
      </c>
      <c r="AH3598" s="1">
        <f t="shared" si="1080"/>
        <v>6.6949282824187577</v>
      </c>
      <c r="AI3598">
        <v>4.4000000000000004</v>
      </c>
      <c r="AJ3598">
        <v>14</v>
      </c>
      <c r="AK3598">
        <v>71</v>
      </c>
      <c r="AL3598">
        <v>15</v>
      </c>
      <c r="AM3598">
        <v>9201</v>
      </c>
      <c r="AN3598">
        <v>9213</v>
      </c>
      <c r="AO3598">
        <v>9183</v>
      </c>
      <c r="AP3598">
        <v>68</v>
      </c>
      <c r="AQ3598">
        <v>23</v>
      </c>
    </row>
    <row r="3599" spans="1:43">
      <c r="A3599" s="27">
        <v>41583</v>
      </c>
      <c r="B3599" s="27"/>
      <c r="C3599">
        <v>4.5999999999999996</v>
      </c>
      <c r="D3599">
        <v>8.4</v>
      </c>
      <c r="E3599">
        <v>2.1</v>
      </c>
      <c r="F3599">
        <v>70</v>
      </c>
      <c r="G3599">
        <v>46</v>
      </c>
      <c r="H3599">
        <v>9.3000000000000007</v>
      </c>
      <c r="I3599" s="10">
        <v>935</v>
      </c>
      <c r="J3599">
        <v>1.6</v>
      </c>
      <c r="K3599" s="2">
        <v>10</v>
      </c>
      <c r="L3599" s="1">
        <f t="shared" si="1065"/>
        <v>2.165616948761274</v>
      </c>
      <c r="M3599" s="1">
        <f t="shared" si="1066"/>
        <v>94</v>
      </c>
      <c r="N3599" s="1">
        <f t="shared" si="1067"/>
        <v>0.84852995914135099</v>
      </c>
      <c r="O3599" s="1">
        <f t="shared" si="1081"/>
        <v>5.9424754737432563E-2</v>
      </c>
      <c r="P3599" s="1">
        <f t="shared" si="1083"/>
        <v>0.58776470454410346</v>
      </c>
      <c r="Q3599">
        <f t="shared" si="1068"/>
        <v>5.6888220542032055</v>
      </c>
      <c r="R3599">
        <f t="shared" si="1069"/>
        <v>11.437658030091509</v>
      </c>
      <c r="S3599">
        <f t="shared" si="1070"/>
        <v>1.4970756583889411</v>
      </c>
      <c r="T3599">
        <v>0.2432</v>
      </c>
      <c r="U3599" s="1">
        <f t="shared" si="1071"/>
        <v>-0.28857238106967259</v>
      </c>
      <c r="V3599" s="1">
        <v>309</v>
      </c>
      <c r="W3599" s="1">
        <f t="shared" si="1072"/>
        <v>15.981386942980828</v>
      </c>
      <c r="X3599" s="1">
        <f t="shared" si="1073"/>
        <v>31.6122037119559</v>
      </c>
      <c r="Y3599" s="1">
        <f t="shared" si="1074"/>
        <v>1.0186988141126696</v>
      </c>
      <c r="Z3599" s="1">
        <f t="shared" si="1082"/>
        <v>0</v>
      </c>
      <c r="AA3599" s="1">
        <f t="shared" si="1075"/>
        <v>5.9387020334712042E-2</v>
      </c>
      <c r="AB3599" s="1">
        <f t="shared" si="1076"/>
        <v>2.4901393999999999</v>
      </c>
      <c r="AC3599" s="1">
        <f t="shared" si="1077"/>
        <v>1.1967217202687106</v>
      </c>
      <c r="AF3599" s="1">
        <f t="shared" si="1078"/>
        <v>4.0879060018826356</v>
      </c>
      <c r="AG3599" s="1">
        <f t="shared" si="1079"/>
        <v>3.5693512528567326</v>
      </c>
      <c r="AH3599" s="1">
        <f t="shared" si="1080"/>
        <v>6.4863752868079816</v>
      </c>
      <c r="AI3599">
        <v>3.5</v>
      </c>
      <c r="AJ3599">
        <v>1</v>
      </c>
      <c r="AK3599">
        <v>56</v>
      </c>
      <c r="AL3599">
        <v>1</v>
      </c>
      <c r="AM3599">
        <v>9199</v>
      </c>
      <c r="AN3599">
        <v>9210</v>
      </c>
      <c r="AO3599">
        <v>9191</v>
      </c>
      <c r="AP3599">
        <v>58</v>
      </c>
      <c r="AQ3599">
        <v>0</v>
      </c>
    </row>
    <row r="3600" spans="1:43">
      <c r="A3600" s="27">
        <v>41584</v>
      </c>
      <c r="B3600" s="27"/>
      <c r="C3600">
        <v>3.1</v>
      </c>
      <c r="D3600">
        <v>7.6</v>
      </c>
      <c r="E3600">
        <v>-0.6</v>
      </c>
      <c r="F3600">
        <v>67</v>
      </c>
      <c r="G3600">
        <v>47</v>
      </c>
      <c r="H3600">
        <v>8.6999999999999993</v>
      </c>
      <c r="I3600" s="10">
        <v>935</v>
      </c>
      <c r="J3600">
        <v>2.1</v>
      </c>
      <c r="K3600" s="2">
        <v>10</v>
      </c>
      <c r="L3600" s="1">
        <f t="shared" si="1065"/>
        <v>2.1412055175395097</v>
      </c>
      <c r="M3600" s="1">
        <f t="shared" si="1066"/>
        <v>87</v>
      </c>
      <c r="N3600" s="1">
        <f t="shared" si="1067"/>
        <v>0.76341105875491733</v>
      </c>
      <c r="O3600" s="1">
        <f t="shared" si="1081"/>
        <v>5.4132922506749198E-2</v>
      </c>
      <c r="P3600" s="1">
        <f t="shared" si="1083"/>
        <v>0.49979556263810165</v>
      </c>
      <c r="Q3600">
        <f t="shared" si="1068"/>
        <v>5.4273621142207835</v>
      </c>
      <c r="R3600">
        <f t="shared" si="1069"/>
        <v>11.427420569312661</v>
      </c>
      <c r="S3600">
        <f t="shared" si="1070"/>
        <v>1.4957356766116048</v>
      </c>
      <c r="T3600">
        <v>0.2432</v>
      </c>
      <c r="U3600" s="1">
        <f t="shared" si="1071"/>
        <v>-0.29351469143231679</v>
      </c>
      <c r="V3600" s="1">
        <v>310</v>
      </c>
      <c r="W3600" s="1">
        <f t="shared" si="1072"/>
        <v>15.300940701767306</v>
      </c>
      <c r="X3600" s="1">
        <f t="shared" si="1073"/>
        <v>31.508652120881838</v>
      </c>
      <c r="Y3600" s="1">
        <f t="shared" si="1074"/>
        <v>1.019163711616494</v>
      </c>
      <c r="Z3600" s="1">
        <f t="shared" si="1082"/>
        <v>-0.56999999999999984</v>
      </c>
      <c r="AA3600" s="1">
        <f t="shared" si="1075"/>
        <v>5.9302679498434478E-2</v>
      </c>
      <c r="AB3600" s="1">
        <f t="shared" si="1076"/>
        <v>2.4936808999999998</v>
      </c>
      <c r="AC3600" s="1">
        <f t="shared" si="1077"/>
        <v>1.5706972578526825</v>
      </c>
      <c r="AF3600" s="1">
        <f t="shared" si="1078"/>
        <v>4.3372142263155329</v>
      </c>
      <c r="AG3600" s="1">
        <f t="shared" si="1079"/>
        <v>3.4137642118009444</v>
      </c>
      <c r="AH3600" s="1">
        <f t="shared" si="1080"/>
        <v>6.2795999640146301</v>
      </c>
      <c r="AI3600">
        <v>3.7</v>
      </c>
      <c r="AJ3600">
        <v>11</v>
      </c>
      <c r="AK3600">
        <v>50</v>
      </c>
      <c r="AL3600">
        <v>11</v>
      </c>
      <c r="AM3600">
        <v>9177</v>
      </c>
      <c r="AN3600">
        <v>9202</v>
      </c>
      <c r="AO3600">
        <v>9152</v>
      </c>
      <c r="AP3600">
        <v>50</v>
      </c>
      <c r="AQ3600">
        <v>0</v>
      </c>
    </row>
    <row r="3601" spans="1:43">
      <c r="A3601" s="27">
        <v>41585</v>
      </c>
      <c r="B3601" s="27"/>
      <c r="C3601">
        <v>4.0999999999999996</v>
      </c>
      <c r="D3601">
        <v>8.9</v>
      </c>
      <c r="E3601">
        <v>1</v>
      </c>
      <c r="F3601">
        <v>62</v>
      </c>
      <c r="G3601">
        <v>33</v>
      </c>
      <c r="H3601">
        <v>9</v>
      </c>
      <c r="I3601" s="10">
        <v>935</v>
      </c>
      <c r="J3601">
        <v>2.5</v>
      </c>
      <c r="K3601" s="2">
        <v>10</v>
      </c>
      <c r="L3601" s="1">
        <f t="shared" si="1065"/>
        <v>2.2104548763466392</v>
      </c>
      <c r="M3601" s="1">
        <f t="shared" si="1066"/>
        <v>91</v>
      </c>
      <c r="N3601" s="1">
        <f t="shared" si="1067"/>
        <v>0.81927114982761395</v>
      </c>
      <c r="O3601" s="1">
        <f t="shared" si="1081"/>
        <v>5.7613609440538491E-2</v>
      </c>
      <c r="P3601" s="1">
        <f t="shared" si="1083"/>
        <v>0.48711618859445732</v>
      </c>
      <c r="Q3601">
        <f t="shared" si="1068"/>
        <v>5.7426307358991631</v>
      </c>
      <c r="R3601">
        <f t="shared" si="1069"/>
        <v>11.41733213598962</v>
      </c>
      <c r="S3601">
        <f t="shared" si="1070"/>
        <v>1.4944152010457619</v>
      </c>
      <c r="T3601">
        <v>0.2432</v>
      </c>
      <c r="U3601" s="1">
        <f t="shared" si="1071"/>
        <v>-0.29837017054935894</v>
      </c>
      <c r="V3601" s="1">
        <v>311</v>
      </c>
      <c r="W3601" s="1">
        <f t="shared" si="1072"/>
        <v>15.577036443944358</v>
      </c>
      <c r="X3601" s="1">
        <f t="shared" si="1073"/>
        <v>31.406204431177574</v>
      </c>
      <c r="Y3601" s="1">
        <f t="shared" si="1074"/>
        <v>1.0196229398676417</v>
      </c>
      <c r="Z3601" s="1">
        <f t="shared" si="1082"/>
        <v>0.37999999999999984</v>
      </c>
      <c r="AA3601" s="1">
        <f t="shared" si="1075"/>
        <v>5.9358880079618696E-2</v>
      </c>
      <c r="AB3601" s="1">
        <f t="shared" si="1076"/>
        <v>2.4913198999999997</v>
      </c>
      <c r="AC3601" s="1">
        <f t="shared" si="1077"/>
        <v>1.8698776879198602</v>
      </c>
      <c r="AF3601" s="1">
        <f t="shared" si="1078"/>
        <v>4.4463223987723577</v>
      </c>
      <c r="AG3601" s="1">
        <f t="shared" si="1079"/>
        <v>3.4254432496250615</v>
      </c>
      <c r="AH3601" s="1">
        <f t="shared" si="1080"/>
        <v>5.867405871582557</v>
      </c>
      <c r="AI3601">
        <v>4.3</v>
      </c>
      <c r="AJ3601">
        <v>1</v>
      </c>
      <c r="AK3601">
        <v>72</v>
      </c>
      <c r="AL3601">
        <v>1</v>
      </c>
      <c r="AM3601">
        <v>9151</v>
      </c>
      <c r="AN3601">
        <v>9158</v>
      </c>
      <c r="AO3601">
        <v>9139</v>
      </c>
      <c r="AP3601">
        <v>49</v>
      </c>
      <c r="AQ3601">
        <v>0</v>
      </c>
    </row>
    <row r="3602" spans="1:43">
      <c r="A3602" s="27">
        <v>41586</v>
      </c>
      <c r="B3602" s="27"/>
      <c r="C3602">
        <v>1.4</v>
      </c>
      <c r="D3602">
        <v>5.2</v>
      </c>
      <c r="E3602">
        <v>-1.1000000000000001</v>
      </c>
      <c r="F3602">
        <v>82</v>
      </c>
      <c r="G3602">
        <v>54</v>
      </c>
      <c r="H3602">
        <v>0</v>
      </c>
      <c r="I3602" s="10">
        <v>935</v>
      </c>
      <c r="J3602">
        <v>2</v>
      </c>
      <c r="K3602" s="2">
        <v>10</v>
      </c>
      <c r="L3602" s="1">
        <f t="shared" si="1065"/>
        <v>1.1866455430139764</v>
      </c>
      <c r="M3602" s="1">
        <f t="shared" si="1066"/>
        <v>110</v>
      </c>
      <c r="N3602" s="1">
        <f t="shared" si="1067"/>
        <v>0.67613129580825593</v>
      </c>
      <c r="O3602" s="1">
        <f t="shared" si="1081"/>
        <v>4.8629315267471045E-2</v>
      </c>
      <c r="P3602" s="1">
        <f t="shared" si="1083"/>
        <v>0.54899122559261726</v>
      </c>
      <c r="Q3602">
        <f t="shared" si="1068"/>
        <v>0.66311691940614415</v>
      </c>
      <c r="R3602">
        <f t="shared" si="1069"/>
        <v>11.407396749682921</v>
      </c>
      <c r="S3602">
        <f t="shared" si="1070"/>
        <v>1.4931147578119006</v>
      </c>
      <c r="T3602">
        <v>0.2432</v>
      </c>
      <c r="U3602" s="1">
        <f t="shared" si="1071"/>
        <v>-0.30313738201126988</v>
      </c>
      <c r="V3602" s="1">
        <v>312</v>
      </c>
      <c r="W3602" s="1">
        <f t="shared" si="1072"/>
        <v>6.0261999180357932</v>
      </c>
      <c r="X3602" s="1">
        <f t="shared" si="1073"/>
        <v>31.304934639146978</v>
      </c>
      <c r="Y3602" s="1">
        <f t="shared" si="1074"/>
        <v>1.0200763630113763</v>
      </c>
      <c r="Z3602" s="1">
        <f t="shared" si="1082"/>
        <v>-1.0259999999999998</v>
      </c>
      <c r="AA3602" s="1">
        <f t="shared" si="1075"/>
        <v>5.9207382353338008E-2</v>
      </c>
      <c r="AB3602" s="1">
        <f t="shared" si="1076"/>
        <v>2.4976946</v>
      </c>
      <c r="AC3602" s="1">
        <f t="shared" si="1077"/>
        <v>1.4959021503358882</v>
      </c>
      <c r="AF3602" s="1">
        <f t="shared" si="1078"/>
        <v>3.4698615048243808</v>
      </c>
      <c r="AG3602" s="1">
        <f t="shared" si="1079"/>
        <v>2.0711309866039684</v>
      </c>
      <c r="AH3602" s="1">
        <f t="shared" si="1080"/>
        <v>3.6302844042357045</v>
      </c>
      <c r="AI3602">
        <v>3.9</v>
      </c>
      <c r="AJ3602">
        <v>15</v>
      </c>
      <c r="AK3602">
        <v>66</v>
      </c>
      <c r="AL3602">
        <v>1</v>
      </c>
      <c r="AM3602">
        <v>9156</v>
      </c>
      <c r="AN3602">
        <v>9191</v>
      </c>
      <c r="AO3602">
        <v>9134</v>
      </c>
      <c r="AP3602">
        <v>54</v>
      </c>
      <c r="AQ3602">
        <v>36</v>
      </c>
    </row>
    <row r="3603" spans="1:43">
      <c r="A3603" s="27">
        <v>41587</v>
      </c>
      <c r="B3603" s="27"/>
      <c r="C3603">
        <v>-2.1</v>
      </c>
      <c r="D3603">
        <v>-1.1000000000000001</v>
      </c>
      <c r="E3603">
        <v>-2.5</v>
      </c>
      <c r="F3603">
        <v>100</v>
      </c>
      <c r="G3603">
        <v>97</v>
      </c>
      <c r="H3603">
        <v>0</v>
      </c>
      <c r="I3603" s="10">
        <v>935</v>
      </c>
      <c r="J3603">
        <v>1.7</v>
      </c>
      <c r="K3603" s="2">
        <v>10</v>
      </c>
      <c r="L3603" s="1">
        <f t="shared" si="1065"/>
        <v>0.8375201775958212</v>
      </c>
      <c r="M3603" s="1">
        <f t="shared" si="1066"/>
        <v>103</v>
      </c>
      <c r="N3603" s="1">
        <f t="shared" si="1067"/>
        <v>0.52369032699145524</v>
      </c>
      <c r="O3603" s="1">
        <f t="shared" si="1081"/>
        <v>3.8794652980438264E-2</v>
      </c>
      <c r="P3603" s="1">
        <f t="shared" si="1083"/>
        <v>0.5352472578797498</v>
      </c>
      <c r="Q3603">
        <f t="shared" si="1068"/>
        <v>0.62975732145279184</v>
      </c>
      <c r="R3603">
        <f t="shared" si="1069"/>
        <v>11.397618442461191</v>
      </c>
      <c r="S3603">
        <f t="shared" si="1070"/>
        <v>1.4918348746676953</v>
      </c>
      <c r="T3603">
        <v>0.2432</v>
      </c>
      <c r="U3603" s="1">
        <f t="shared" si="1071"/>
        <v>-0.30781491552098</v>
      </c>
      <c r="V3603" s="1">
        <v>313</v>
      </c>
      <c r="W3603" s="1">
        <f t="shared" si="1072"/>
        <v>6.0069463531290346</v>
      </c>
      <c r="X3603" s="1">
        <f t="shared" si="1073"/>
        <v>31.20491612015083</v>
      </c>
      <c r="Y3603" s="1">
        <f t="shared" si="1074"/>
        <v>1.0205238469103022</v>
      </c>
      <c r="Z3603" s="1">
        <f t="shared" si="1082"/>
        <v>-1.33</v>
      </c>
      <c r="AA3603" s="1">
        <f t="shared" si="1075"/>
        <v>5.901214357257914E-2</v>
      </c>
      <c r="AB3603" s="1">
        <f t="shared" si="1076"/>
        <v>2.5059581</v>
      </c>
      <c r="AC3603" s="1">
        <f t="shared" si="1077"/>
        <v>1.2715168277855049</v>
      </c>
      <c r="AF3603" s="1">
        <f t="shared" si="1078"/>
        <v>1.3332590054351727</v>
      </c>
      <c r="AG3603" s="1">
        <f t="shared" si="1079"/>
        <v>1.9947076301544338</v>
      </c>
      <c r="AH3603" s="1">
        <f t="shared" si="1080"/>
        <v>3.3520765525682497</v>
      </c>
      <c r="AI3603">
        <v>4.7</v>
      </c>
      <c r="AJ3603">
        <v>14</v>
      </c>
      <c r="AK3603">
        <v>66</v>
      </c>
      <c r="AL3603">
        <v>14</v>
      </c>
      <c r="AM3603">
        <v>9253</v>
      </c>
      <c r="AN3603">
        <v>9274</v>
      </c>
      <c r="AO3603">
        <v>9190</v>
      </c>
      <c r="AP3603">
        <v>52</v>
      </c>
      <c r="AQ3603">
        <v>92</v>
      </c>
    </row>
    <row r="3604" spans="1:43">
      <c r="A3604" s="27">
        <v>41588</v>
      </c>
      <c r="B3604" s="27"/>
      <c r="C3604">
        <v>-2.4</v>
      </c>
      <c r="D3604">
        <v>-1.6</v>
      </c>
      <c r="E3604">
        <v>-2.6</v>
      </c>
      <c r="F3604">
        <v>99</v>
      </c>
      <c r="G3604">
        <v>89</v>
      </c>
      <c r="H3604">
        <v>0</v>
      </c>
      <c r="I3604" s="10">
        <v>935</v>
      </c>
      <c r="J3604">
        <v>1.1000000000000001</v>
      </c>
      <c r="K3604" s="2">
        <v>10</v>
      </c>
      <c r="L3604" s="1">
        <f t="shared" si="1065"/>
        <v>0.7411121120400167</v>
      </c>
      <c r="M3604" s="1">
        <f t="shared" si="1066"/>
        <v>109</v>
      </c>
      <c r="N3604" s="1">
        <f t="shared" si="1067"/>
        <v>0.51216529061388549</v>
      </c>
      <c r="O3604" s="1">
        <f t="shared" si="1081"/>
        <v>3.8037858939380068E-2</v>
      </c>
      <c r="P3604" s="1">
        <f t="shared" si="1083"/>
        <v>0.51682817544940363</v>
      </c>
      <c r="Q3604">
        <f t="shared" si="1068"/>
        <v>0.63165469603317581</v>
      </c>
      <c r="R3604">
        <f t="shared" si="1069"/>
        <v>11.388001255222228</v>
      </c>
      <c r="S3604">
        <f t="shared" si="1070"/>
        <v>1.4905760805264698</v>
      </c>
      <c r="T3604">
        <v>0.2432</v>
      </c>
      <c r="U3604" s="1">
        <f t="shared" si="1071"/>
        <v>-0.3124013873110903</v>
      </c>
      <c r="V3604" s="1">
        <v>314</v>
      </c>
      <c r="W3604" s="1">
        <f t="shared" si="1072"/>
        <v>5.987947650172873</v>
      </c>
      <c r="X3604" s="1">
        <f t="shared" si="1073"/>
        <v>31.106221559339598</v>
      </c>
      <c r="Y3604" s="1">
        <f t="shared" si="1074"/>
        <v>1.0209652591840459</v>
      </c>
      <c r="Z3604" s="1">
        <f t="shared" si="1082"/>
        <v>-0.11399999999999993</v>
      </c>
      <c r="AA3604" s="1">
        <f t="shared" si="1075"/>
        <v>5.8995468716566211E-2</v>
      </c>
      <c r="AB3604" s="1">
        <f t="shared" si="1076"/>
        <v>2.5066663999999999</v>
      </c>
      <c r="AC3604" s="1">
        <f t="shared" si="1077"/>
        <v>0.82274618268473854</v>
      </c>
      <c r="AF3604" s="1">
        <f t="shared" si="1078"/>
        <v>1.1017823676318086</v>
      </c>
      <c r="AG3604" s="1">
        <f t="shared" si="1079"/>
        <v>1.9817686637463725</v>
      </c>
      <c r="AH3604" s="1">
        <f t="shared" si="1080"/>
        <v>2.701943531509023</v>
      </c>
      <c r="AI3604">
        <v>3</v>
      </c>
      <c r="AJ3604">
        <v>14</v>
      </c>
      <c r="AK3604">
        <v>41</v>
      </c>
      <c r="AL3604">
        <v>14</v>
      </c>
      <c r="AM3604">
        <v>9235</v>
      </c>
      <c r="AN3604">
        <v>9276</v>
      </c>
      <c r="AO3604">
        <v>9214</v>
      </c>
      <c r="AP3604">
        <v>51</v>
      </c>
      <c r="AQ3604">
        <v>34</v>
      </c>
    </row>
    <row r="3605" spans="1:43">
      <c r="A3605" s="27">
        <v>41589</v>
      </c>
      <c r="B3605" s="27"/>
      <c r="C3605">
        <v>-2.4</v>
      </c>
      <c r="D3605">
        <v>1.6</v>
      </c>
      <c r="E3605">
        <v>-4.5999999999999996</v>
      </c>
      <c r="F3605">
        <v>85</v>
      </c>
      <c r="G3605">
        <v>64</v>
      </c>
      <c r="H3605">
        <v>5.8</v>
      </c>
      <c r="I3605" s="10">
        <v>935</v>
      </c>
      <c r="J3605">
        <v>1.2</v>
      </c>
      <c r="K3605" s="2">
        <v>10</v>
      </c>
      <c r="L3605" s="1">
        <f t="shared" si="1065"/>
        <v>1.2276132112913771</v>
      </c>
      <c r="M3605" s="1">
        <f t="shared" si="1066"/>
        <v>106</v>
      </c>
      <c r="N3605" s="1">
        <f t="shared" si="1067"/>
        <v>0.51216529061388549</v>
      </c>
      <c r="O3605" s="1">
        <f t="shared" si="1081"/>
        <v>3.8037858939380068E-2</v>
      </c>
      <c r="P3605" s="1">
        <f t="shared" si="1083"/>
        <v>0.44966615177555946</v>
      </c>
      <c r="Q3605">
        <f t="shared" si="1068"/>
        <v>3.6642543795635483</v>
      </c>
      <c r="R3605">
        <f t="shared" si="1069"/>
        <v>11.37854923382209</v>
      </c>
      <c r="S3605">
        <f t="shared" si="1070"/>
        <v>1.4893389049505354</v>
      </c>
      <c r="T3605">
        <v>0.2432</v>
      </c>
      <c r="U3605" s="1">
        <f t="shared" si="1071"/>
        <v>-0.31689544055323748</v>
      </c>
      <c r="V3605" s="1">
        <v>315</v>
      </c>
      <c r="W3605" s="1">
        <f t="shared" si="1072"/>
        <v>12.054608980107517</v>
      </c>
      <c r="X3605" s="1">
        <f t="shared" si="1073"/>
        <v>31.008922883526012</v>
      </c>
      <c r="Y3605" s="1">
        <f t="shared" si="1074"/>
        <v>1.0214004692484202</v>
      </c>
      <c r="Z3605" s="1">
        <f t="shared" si="1082"/>
        <v>0</v>
      </c>
      <c r="AA3605" s="1">
        <f t="shared" si="1075"/>
        <v>5.8995468716566211E-2</v>
      </c>
      <c r="AB3605" s="1">
        <f t="shared" si="1076"/>
        <v>2.5066663999999999</v>
      </c>
      <c r="AC3605" s="1">
        <f t="shared" si="1077"/>
        <v>0.89754129020153295</v>
      </c>
      <c r="AF3605" s="1">
        <f t="shared" si="1078"/>
        <v>2.734834705821219</v>
      </c>
      <c r="AG3605" s="1">
        <f t="shared" si="1079"/>
        <v>2.8586124795572063</v>
      </c>
      <c r="AH3605" s="1">
        <f t="shared" si="1080"/>
        <v>4.1442505054232619</v>
      </c>
      <c r="AI3605">
        <v>2.8</v>
      </c>
      <c r="AJ3605">
        <v>3</v>
      </c>
      <c r="AK3605">
        <v>38</v>
      </c>
      <c r="AL3605">
        <v>11</v>
      </c>
      <c r="AM3605">
        <v>9208</v>
      </c>
      <c r="AN3605">
        <v>9223</v>
      </c>
      <c r="AO3605">
        <v>9194</v>
      </c>
      <c r="AP3605">
        <v>43</v>
      </c>
      <c r="AQ3605">
        <v>32700</v>
      </c>
    </row>
    <row r="3606" spans="1:43">
      <c r="A3606" s="27">
        <v>41590</v>
      </c>
      <c r="B3606" s="27"/>
      <c r="C3606">
        <v>-1.4</v>
      </c>
      <c r="D3606">
        <v>3.1</v>
      </c>
      <c r="E3606">
        <v>-4.5999999999999996</v>
      </c>
      <c r="F3606">
        <v>71</v>
      </c>
      <c r="G3606">
        <v>48</v>
      </c>
      <c r="H3606">
        <v>8</v>
      </c>
      <c r="I3606" s="10">
        <v>935</v>
      </c>
      <c r="J3606">
        <v>1.7</v>
      </c>
      <c r="K3606" s="2">
        <v>10</v>
      </c>
      <c r="L3606" s="1">
        <f t="shared" si="1065"/>
        <v>1.5104841603225216</v>
      </c>
      <c r="M3606" s="1">
        <f t="shared" si="1066"/>
        <v>94</v>
      </c>
      <c r="N3606" s="1">
        <f t="shared" si="1067"/>
        <v>0.55147934057689385</v>
      </c>
      <c r="O3606" s="1">
        <f t="shared" si="1081"/>
        <v>4.0611153009095985E-2</v>
      </c>
      <c r="P3606" s="1">
        <f t="shared" si="1083"/>
        <v>0.38733334052497209</v>
      </c>
      <c r="Q3606">
        <f t="shared" si="1068"/>
        <v>4.9975636259861185</v>
      </c>
      <c r="R3606">
        <f t="shared" si="1069"/>
        <v>11.369266425017187</v>
      </c>
      <c r="S3606">
        <f t="shared" si="1070"/>
        <v>1.4881238776200507</v>
      </c>
      <c r="T3606">
        <v>0.2432</v>
      </c>
      <c r="U3606" s="1">
        <f t="shared" si="1071"/>
        <v>-0.32129574575948711</v>
      </c>
      <c r="V3606" s="1">
        <v>316</v>
      </c>
      <c r="W3606" s="1">
        <f t="shared" si="1072"/>
        <v>14.325305167275713</v>
      </c>
      <c r="X3606" s="1">
        <f t="shared" si="1073"/>
        <v>30.913091194259284</v>
      </c>
      <c r="Y3606" s="1">
        <f t="shared" si="1074"/>
        <v>1.0218293483540535</v>
      </c>
      <c r="Z3606" s="1">
        <f t="shared" si="1082"/>
        <v>0.38</v>
      </c>
      <c r="AA3606" s="1">
        <f t="shared" si="1075"/>
        <v>5.9051088251483884E-2</v>
      </c>
      <c r="AB3606" s="1">
        <f t="shared" si="1076"/>
        <v>2.5043053999999998</v>
      </c>
      <c r="AC3606" s="1">
        <f t="shared" si="1077"/>
        <v>1.2715168277855049</v>
      </c>
      <c r="AF3606" s="1">
        <f t="shared" si="1078"/>
        <v>3.2356346808987237</v>
      </c>
      <c r="AG3606" s="1">
        <f t="shared" si="1079"/>
        <v>3.1525173054326925</v>
      </c>
      <c r="AH3606" s="1">
        <f t="shared" si="1080"/>
        <v>4.5940809803284628</v>
      </c>
      <c r="AI3606">
        <v>2.9</v>
      </c>
      <c r="AJ3606">
        <v>10</v>
      </c>
      <c r="AK3606">
        <v>37</v>
      </c>
      <c r="AL3606">
        <v>10</v>
      </c>
      <c r="AM3606">
        <v>9221</v>
      </c>
      <c r="AN3606">
        <v>9233</v>
      </c>
      <c r="AO3606">
        <v>9210</v>
      </c>
      <c r="AP3606">
        <v>38</v>
      </c>
      <c r="AQ3606">
        <v>0</v>
      </c>
    </row>
    <row r="3607" spans="1:43">
      <c r="A3607" s="27">
        <v>41591</v>
      </c>
      <c r="B3607" s="27"/>
      <c r="C3607">
        <v>0.8</v>
      </c>
      <c r="D3607">
        <v>6.5</v>
      </c>
      <c r="E3607">
        <v>-2</v>
      </c>
      <c r="F3607">
        <v>63</v>
      </c>
      <c r="G3607">
        <v>35</v>
      </c>
      <c r="H3607">
        <v>8.9</v>
      </c>
      <c r="I3607" s="10">
        <v>935</v>
      </c>
      <c r="J3607">
        <v>2.4</v>
      </c>
      <c r="K3607" s="2">
        <v>10</v>
      </c>
      <c r="L3607" s="1">
        <f t="shared" si="1065"/>
        <v>1.7559139594750128</v>
      </c>
      <c r="M3607" s="1">
        <f t="shared" si="1066"/>
        <v>91</v>
      </c>
      <c r="N3607" s="1">
        <f t="shared" si="1067"/>
        <v>0.64750272279315535</v>
      </c>
      <c r="O3607" s="1">
        <f t="shared" si="1081"/>
        <v>4.6805270797678003E-2</v>
      </c>
      <c r="P3607" s="1">
        <f t="shared" si="1083"/>
        <v>0.40950159229457944</v>
      </c>
      <c r="Q3607">
        <f t="shared" si="1068"/>
        <v>5.6784109178818554</v>
      </c>
      <c r="R3607">
        <f t="shared" si="1069"/>
        <v>11.360156872225135</v>
      </c>
      <c r="S3607">
        <f t="shared" si="1070"/>
        <v>1.486931527778159</v>
      </c>
      <c r="T3607">
        <v>0.2432</v>
      </c>
      <c r="U3607" s="1">
        <f t="shared" si="1071"/>
        <v>-0.32560100117564011</v>
      </c>
      <c r="V3607" s="1">
        <v>317</v>
      </c>
      <c r="W3607" s="1">
        <f t="shared" si="1072"/>
        <v>15.228318071402231</v>
      </c>
      <c r="X3607" s="1">
        <f t="shared" si="1073"/>
        <v>30.818796702158522</v>
      </c>
      <c r="Y3607" s="1">
        <f t="shared" si="1074"/>
        <v>1.0222517696244791</v>
      </c>
      <c r="Z3607" s="1">
        <f t="shared" si="1082"/>
        <v>0.83600000000000008</v>
      </c>
      <c r="AA3607" s="1">
        <f t="shared" si="1075"/>
        <v>5.9173821150522492E-2</v>
      </c>
      <c r="AB3607" s="1">
        <f t="shared" si="1076"/>
        <v>2.4991111999999998</v>
      </c>
      <c r="AC3607" s="1">
        <f t="shared" si="1077"/>
        <v>1.7950825804030659</v>
      </c>
      <c r="AF3607" s="1">
        <f t="shared" si="1078"/>
        <v>3.8438454807740188</v>
      </c>
      <c r="AG3607" s="1">
        <f t="shared" si="1079"/>
        <v>3.2673231673673886</v>
      </c>
      <c r="AH3607" s="1">
        <f t="shared" si="1080"/>
        <v>4.8490653998467312</v>
      </c>
      <c r="AI3607">
        <v>3.8</v>
      </c>
      <c r="AJ3607">
        <v>10</v>
      </c>
      <c r="AK3607">
        <v>43</v>
      </c>
      <c r="AL3607">
        <v>10</v>
      </c>
      <c r="AM3607">
        <v>9210</v>
      </c>
      <c r="AN3607">
        <v>9238</v>
      </c>
      <c r="AO3607">
        <v>9188</v>
      </c>
      <c r="AP3607">
        <v>40</v>
      </c>
      <c r="AQ3607">
        <v>0</v>
      </c>
    </row>
    <row r="3608" spans="1:43">
      <c r="A3608" s="27">
        <v>41592</v>
      </c>
      <c r="B3608" s="27"/>
      <c r="C3608">
        <v>0.6</v>
      </c>
      <c r="D3608">
        <v>7.4</v>
      </c>
      <c r="E3608">
        <v>-2.6</v>
      </c>
      <c r="F3608">
        <v>71</v>
      </c>
      <c r="G3608">
        <v>36</v>
      </c>
      <c r="H3608">
        <v>8.4</v>
      </c>
      <c r="I3608" s="10">
        <v>935</v>
      </c>
      <c r="J3608">
        <v>1.6</v>
      </c>
      <c r="K3608" s="2">
        <v>10</v>
      </c>
      <c r="L3608" s="1">
        <f t="shared" si="1065"/>
        <v>1.706576746852116</v>
      </c>
      <c r="M3608" s="1">
        <f t="shared" si="1066"/>
        <v>106</v>
      </c>
      <c r="N3608" s="1">
        <f t="shared" si="1067"/>
        <v>0.63820086880942895</v>
      </c>
      <c r="O3608" s="1">
        <f t="shared" si="1081"/>
        <v>4.621047802115081E-2</v>
      </c>
      <c r="P3608" s="1">
        <f t="shared" si="1083"/>
        <v>0.45285052816136961</v>
      </c>
      <c r="Q3608">
        <f t="shared" si="1068"/>
        <v>5.3174557048851154</v>
      </c>
      <c r="R3608">
        <f t="shared" si="1069"/>
        <v>11.351224611111006</v>
      </c>
      <c r="S3608">
        <f t="shared" si="1070"/>
        <v>1.485762383653273</v>
      </c>
      <c r="T3608">
        <v>0.2432</v>
      </c>
      <c r="U3608" s="1">
        <f t="shared" si="1071"/>
        <v>-0.32980993316633395</v>
      </c>
      <c r="V3608" s="1">
        <v>318</v>
      </c>
      <c r="W3608" s="1">
        <f t="shared" si="1072"/>
        <v>14.668742015390071</v>
      </c>
      <c r="X3608" s="1">
        <f t="shared" si="1073"/>
        <v>30.726108662559312</v>
      </c>
      <c r="Y3608" s="1">
        <f t="shared" si="1074"/>
        <v>1.0226676080936696</v>
      </c>
      <c r="Z3608" s="1">
        <f t="shared" si="1082"/>
        <v>-7.6000000000000026E-2</v>
      </c>
      <c r="AA3608" s="1">
        <f t="shared" si="1075"/>
        <v>5.9162642536379324E-2</v>
      </c>
      <c r="AB3608" s="1">
        <f t="shared" si="1076"/>
        <v>2.4995833999999997</v>
      </c>
      <c r="AC3608" s="1">
        <f t="shared" si="1077"/>
        <v>1.1967217202687106</v>
      </c>
      <c r="AF3608" s="1">
        <f t="shared" si="1078"/>
        <v>4.1120010901581381</v>
      </c>
      <c r="AG3608" s="1">
        <f t="shared" si="1079"/>
        <v>3.205321743735932</v>
      </c>
      <c r="AH3608" s="1">
        <f t="shared" si="1080"/>
        <v>5.2091619734482446</v>
      </c>
      <c r="AI3608">
        <v>3.6</v>
      </c>
      <c r="AJ3608">
        <v>11</v>
      </c>
      <c r="AK3608">
        <v>51</v>
      </c>
      <c r="AL3608">
        <v>11</v>
      </c>
      <c r="AM3608">
        <v>9175</v>
      </c>
      <c r="AN3608">
        <v>9196</v>
      </c>
      <c r="AO3608">
        <v>9157</v>
      </c>
      <c r="AP3608">
        <v>44</v>
      </c>
      <c r="AQ3608">
        <v>0</v>
      </c>
    </row>
    <row r="3609" spans="1:43">
      <c r="A3609" s="27">
        <v>41593</v>
      </c>
      <c r="B3609" s="27"/>
      <c r="C3609">
        <v>1.4</v>
      </c>
      <c r="D3609">
        <v>7.2</v>
      </c>
      <c r="E3609">
        <v>-1.9</v>
      </c>
      <c r="F3609">
        <v>64</v>
      </c>
      <c r="G3609">
        <v>36</v>
      </c>
      <c r="H3609">
        <v>8</v>
      </c>
      <c r="I3609" s="10">
        <v>935</v>
      </c>
      <c r="J3609">
        <v>2.4</v>
      </c>
      <c r="K3609" s="2">
        <v>10</v>
      </c>
      <c r="L3609" s="1">
        <f t="shared" si="1065"/>
        <v>1.8065600409214655</v>
      </c>
      <c r="M3609" s="1">
        <f t="shared" si="1066"/>
        <v>92</v>
      </c>
      <c r="N3609" s="1">
        <f t="shared" si="1067"/>
        <v>0.67613129580825593</v>
      </c>
      <c r="O3609" s="1">
        <f t="shared" si="1081"/>
        <v>4.8629315267471045E-2</v>
      </c>
      <c r="P3609" s="1">
        <f t="shared" si="1083"/>
        <v>0.4273762917758539</v>
      </c>
      <c r="Q3609">
        <f t="shared" si="1068"/>
        <v>5.1734611231887166</v>
      </c>
      <c r="R3609">
        <f t="shared" si="1069"/>
        <v>11.342473665006523</v>
      </c>
      <c r="S3609">
        <f t="shared" si="1070"/>
        <v>1.4846169718594926</v>
      </c>
      <c r="T3609">
        <v>0.2432</v>
      </c>
      <c r="U3609" s="1">
        <f t="shared" si="1071"/>
        <v>-0.33392129659182579</v>
      </c>
      <c r="V3609" s="1">
        <v>319</v>
      </c>
      <c r="W3609" s="1">
        <f t="shared" si="1072"/>
        <v>14.216084380952735</v>
      </c>
      <c r="X3609" s="1">
        <f t="shared" si="1073"/>
        <v>30.635095312522839</v>
      </c>
      <c r="Y3609" s="1">
        <f t="shared" si="1074"/>
        <v>1.0230767407430048</v>
      </c>
      <c r="Z3609" s="1">
        <f t="shared" si="1082"/>
        <v>0.30399999999999999</v>
      </c>
      <c r="AA3609" s="1">
        <f t="shared" si="1075"/>
        <v>5.9207382353338008E-2</v>
      </c>
      <c r="AB3609" s="1">
        <f t="shared" si="1076"/>
        <v>2.4976946</v>
      </c>
      <c r="AC3609" s="1">
        <f t="shared" si="1077"/>
        <v>1.7950825804030659</v>
      </c>
      <c r="AF3609" s="1">
        <f t="shared" si="1078"/>
        <v>4.0810225709590844</v>
      </c>
      <c r="AG3609" s="1">
        <f t="shared" si="1079"/>
        <v>3.1345181214938007</v>
      </c>
      <c r="AH3609" s="1">
        <f t="shared" si="1080"/>
        <v>4.9652959171067765</v>
      </c>
      <c r="AI3609">
        <v>5</v>
      </c>
      <c r="AJ3609">
        <v>11</v>
      </c>
      <c r="AK3609">
        <v>71</v>
      </c>
      <c r="AL3609">
        <v>10</v>
      </c>
      <c r="AM3609">
        <v>9174</v>
      </c>
      <c r="AN3609">
        <v>9184</v>
      </c>
      <c r="AO3609">
        <v>9166</v>
      </c>
      <c r="AP3609">
        <v>42</v>
      </c>
      <c r="AQ3609">
        <v>0</v>
      </c>
    </row>
    <row r="3610" spans="1:43">
      <c r="A3610" s="27">
        <v>41594</v>
      </c>
      <c r="B3610" s="27"/>
      <c r="C3610">
        <v>-0.5</v>
      </c>
      <c r="D3610">
        <v>3.3</v>
      </c>
      <c r="E3610">
        <v>-3.3</v>
      </c>
      <c r="F3610">
        <v>89</v>
      </c>
      <c r="G3610">
        <v>65</v>
      </c>
      <c r="H3610">
        <v>6.3</v>
      </c>
      <c r="I3610" s="10">
        <v>935</v>
      </c>
      <c r="J3610">
        <v>0.9</v>
      </c>
      <c r="K3610" s="2">
        <v>10</v>
      </c>
      <c r="L3610" s="1">
        <f t="shared" si="1065"/>
        <v>1.4780756024307002</v>
      </c>
      <c r="M3610" s="1">
        <f t="shared" si="1066"/>
        <v>113</v>
      </c>
      <c r="N3610" s="1">
        <f t="shared" si="1067"/>
        <v>0.58912099532217999</v>
      </c>
      <c r="O3610" s="1">
        <f t="shared" si="1081"/>
        <v>4.3053955592270057E-2</v>
      </c>
      <c r="P3610" s="1">
        <f t="shared" si="1083"/>
        <v>0.52224256139001302</v>
      </c>
      <c r="Q3610">
        <f t="shared" si="1068"/>
        <v>3.9053198758683036</v>
      </c>
      <c r="R3610">
        <f t="shared" si="1069"/>
        <v>11.333908040170593</v>
      </c>
      <c r="S3610">
        <f t="shared" si="1070"/>
        <v>1.4834958167762557</v>
      </c>
      <c r="T3610">
        <v>0.2432</v>
      </c>
      <c r="U3610" s="1">
        <f t="shared" si="1071"/>
        <v>-0.33793387517634554</v>
      </c>
      <c r="V3610" s="1">
        <v>320</v>
      </c>
      <c r="W3610" s="1">
        <f t="shared" si="1072"/>
        <v>12.416995098083079</v>
      </c>
      <c r="X3610" s="1">
        <f t="shared" si="1073"/>
        <v>30.545823809253886</v>
      </c>
      <c r="Y3610" s="1">
        <f t="shared" si="1074"/>
        <v>1.023479046537666</v>
      </c>
      <c r="Z3610" s="1">
        <f t="shared" si="1082"/>
        <v>-0.72199999999999998</v>
      </c>
      <c r="AA3610" s="1">
        <f t="shared" si="1075"/>
        <v>5.9101235575957707E-2</v>
      </c>
      <c r="AB3610" s="1">
        <f t="shared" si="1076"/>
        <v>2.5021804999999997</v>
      </c>
      <c r="AC3610" s="1">
        <f t="shared" si="1077"/>
        <v>0.67315596765114971</v>
      </c>
      <c r="AF3610" s="1">
        <f t="shared" si="1078"/>
        <v>3.1224662242265984</v>
      </c>
      <c r="AG3610" s="1">
        <f t="shared" si="1079"/>
        <v>2.9373741392200703</v>
      </c>
      <c r="AH3610" s="1">
        <f t="shared" si="1080"/>
        <v>4.9034049118283871</v>
      </c>
      <c r="AI3610">
        <v>2.6</v>
      </c>
      <c r="AJ3610">
        <v>3</v>
      </c>
      <c r="AK3610">
        <v>36</v>
      </c>
      <c r="AL3610">
        <v>4</v>
      </c>
      <c r="AM3610">
        <v>9166</v>
      </c>
      <c r="AN3610">
        <v>9181</v>
      </c>
      <c r="AO3610">
        <v>9156</v>
      </c>
      <c r="AP3610">
        <v>52</v>
      </c>
      <c r="AQ3610">
        <v>0</v>
      </c>
    </row>
    <row r="3611" spans="1:43">
      <c r="A3611" s="27">
        <v>41595</v>
      </c>
      <c r="B3611" s="27"/>
      <c r="C3611">
        <v>1.4</v>
      </c>
      <c r="D3611">
        <v>6.8</v>
      </c>
      <c r="E3611">
        <v>-1</v>
      </c>
      <c r="F3611">
        <v>70</v>
      </c>
      <c r="G3611">
        <v>43</v>
      </c>
      <c r="H3611">
        <v>8.6</v>
      </c>
      <c r="I3611" s="10">
        <v>935</v>
      </c>
      <c r="J3611">
        <v>1.5</v>
      </c>
      <c r="K3611" s="2">
        <v>10</v>
      </c>
      <c r="L3611" s="1">
        <f t="shared" si="1065"/>
        <v>1.6305091558590219</v>
      </c>
      <c r="M3611" s="1">
        <f t="shared" si="1066"/>
        <v>97</v>
      </c>
      <c r="N3611" s="1">
        <f t="shared" si="1067"/>
        <v>0.67613129580825593</v>
      </c>
      <c r="O3611" s="1">
        <f t="shared" si="1081"/>
        <v>4.8629315267471045E-2</v>
      </c>
      <c r="P3611" s="1">
        <f t="shared" si="1083"/>
        <v>0.48797865429789489</v>
      </c>
      <c r="Q3611">
        <f t="shared" si="1068"/>
        <v>5.3937598578362778</v>
      </c>
      <c r="R3611">
        <f t="shared" si="1069"/>
        <v>11.32553172090045</v>
      </c>
      <c r="S3611">
        <f t="shared" si="1070"/>
        <v>1.4823994399084359</v>
      </c>
      <c r="T3611">
        <v>0.2432</v>
      </c>
      <c r="U3611" s="1">
        <f t="shared" si="1071"/>
        <v>-0.34184648186791022</v>
      </c>
      <c r="V3611" s="1">
        <v>321</v>
      </c>
      <c r="W3611" s="1">
        <f t="shared" si="1072"/>
        <v>14.767684296570293</v>
      </c>
      <c r="X3611" s="1">
        <f t="shared" si="1073"/>
        <v>30.458360169969176</v>
      </c>
      <c r="Y3611" s="1">
        <f t="shared" si="1074"/>
        <v>1.0238744064624408</v>
      </c>
      <c r="Z3611" s="1">
        <f t="shared" si="1082"/>
        <v>0.72199999999999998</v>
      </c>
      <c r="AA3611" s="1">
        <f t="shared" si="1075"/>
        <v>5.9207382353338008E-2</v>
      </c>
      <c r="AB3611" s="1">
        <f t="shared" si="1076"/>
        <v>2.4976946</v>
      </c>
      <c r="AC3611" s="1">
        <f t="shared" si="1077"/>
        <v>1.1219266127519161</v>
      </c>
      <c r="AF3611" s="1">
        <f t="shared" si="1078"/>
        <v>3.7564955955146773</v>
      </c>
      <c r="AG3611" s="1">
        <f t="shared" si="1079"/>
        <v>3.2302641627941302</v>
      </c>
      <c r="AH3611" s="1">
        <f t="shared" si="1080"/>
        <v>4.9160335471144361</v>
      </c>
      <c r="AI3611">
        <v>2.9</v>
      </c>
      <c r="AJ3611">
        <v>10</v>
      </c>
      <c r="AK3611">
        <v>42</v>
      </c>
      <c r="AL3611">
        <v>11</v>
      </c>
      <c r="AM3611">
        <v>9177</v>
      </c>
      <c r="AN3611">
        <v>9187</v>
      </c>
      <c r="AO3611">
        <v>9166</v>
      </c>
      <c r="AP3611">
        <v>46</v>
      </c>
      <c r="AQ3611">
        <v>0</v>
      </c>
    </row>
    <row r="3612" spans="1:43">
      <c r="A3612" s="27">
        <v>41596</v>
      </c>
      <c r="B3612" s="27"/>
      <c r="C3612">
        <v>0.4</v>
      </c>
      <c r="D3612">
        <v>5.4</v>
      </c>
      <c r="E3612">
        <v>-2.8</v>
      </c>
      <c r="F3612">
        <v>80</v>
      </c>
      <c r="G3612">
        <v>51</v>
      </c>
      <c r="H3612">
        <v>7.2</v>
      </c>
      <c r="I3612" s="10">
        <v>935</v>
      </c>
      <c r="J3612">
        <v>1.8</v>
      </c>
      <c r="K3612" s="2">
        <v>10</v>
      </c>
      <c r="L3612" s="1">
        <f t="shared" si="1065"/>
        <v>1.5506301600403789</v>
      </c>
      <c r="M3612" s="1">
        <f t="shared" si="1066"/>
        <v>109</v>
      </c>
      <c r="N3612" s="1">
        <f t="shared" si="1067"/>
        <v>0.62901732612537431</v>
      </c>
      <c r="O3612" s="1">
        <f t="shared" si="1081"/>
        <v>4.5622197342074559E-2</v>
      </c>
      <c r="P3612" s="1">
        <f t="shared" si="1083"/>
        <v>0.49974781252324263</v>
      </c>
      <c r="Q3612">
        <f t="shared" si="1068"/>
        <v>4.5028886379053894</v>
      </c>
      <c r="R3612">
        <f t="shared" si="1069"/>
        <v>11.317348664503612</v>
      </c>
      <c r="S3612">
        <f t="shared" si="1070"/>
        <v>1.4813283592282216</v>
      </c>
      <c r="T3612">
        <v>0.2432</v>
      </c>
      <c r="U3612" s="1">
        <f t="shared" si="1071"/>
        <v>-0.34565795918949177</v>
      </c>
      <c r="V3612" s="1">
        <v>322</v>
      </c>
      <c r="W3612" s="1">
        <f t="shared" si="1072"/>
        <v>13.286072594558496</v>
      </c>
      <c r="X3612" s="1">
        <f t="shared" si="1073"/>
        <v>30.37276921325439</v>
      </c>
      <c r="Y3612" s="1">
        <f t="shared" si="1074"/>
        <v>1.0242627035569325</v>
      </c>
      <c r="Z3612" s="1">
        <f t="shared" si="1082"/>
        <v>-0.37999999999999995</v>
      </c>
      <c r="AA3612" s="1">
        <f t="shared" si="1075"/>
        <v>5.9151468144975509E-2</v>
      </c>
      <c r="AB3612" s="1">
        <f t="shared" si="1076"/>
        <v>2.5000556</v>
      </c>
      <c r="AC3612" s="1">
        <f t="shared" si="1077"/>
        <v>1.3463119353022994</v>
      </c>
      <c r="AF3612" s="1">
        <f t="shared" si="1078"/>
        <v>3.6407473357549844</v>
      </c>
      <c r="AG3612" s="1">
        <f t="shared" si="1079"/>
        <v>3.0365401634727474</v>
      </c>
      <c r="AH3612" s="1">
        <f t="shared" si="1080"/>
        <v>5.0273718768847058</v>
      </c>
      <c r="AI3612">
        <v>3.3</v>
      </c>
      <c r="AJ3612">
        <v>11</v>
      </c>
      <c r="AK3612">
        <v>42</v>
      </c>
      <c r="AL3612">
        <v>11</v>
      </c>
      <c r="AM3612">
        <v>9179</v>
      </c>
      <c r="AN3612">
        <v>9188</v>
      </c>
      <c r="AO3612">
        <v>9167</v>
      </c>
      <c r="AP3612">
        <v>49</v>
      </c>
      <c r="AQ3612">
        <v>0</v>
      </c>
    </row>
    <row r="3613" spans="1:43">
      <c r="A3613" s="27">
        <v>41597</v>
      </c>
      <c r="B3613" s="27"/>
      <c r="C3613">
        <v>3.8</v>
      </c>
      <c r="D3613">
        <v>10</v>
      </c>
      <c r="E3613">
        <v>-0.5</v>
      </c>
      <c r="F3613">
        <v>58</v>
      </c>
      <c r="G3613">
        <v>32</v>
      </c>
      <c r="H3613">
        <v>7.8</v>
      </c>
      <c r="I3613" s="10">
        <v>935</v>
      </c>
      <c r="J3613">
        <v>2.7</v>
      </c>
      <c r="K3613" s="2">
        <v>10</v>
      </c>
      <c r="L3613" s="1">
        <f t="shared" si="1065"/>
        <v>1.9787820238120308</v>
      </c>
      <c r="M3613" s="1">
        <f t="shared" si="1066"/>
        <v>84</v>
      </c>
      <c r="N3613" s="1">
        <f t="shared" si="1067"/>
        <v>0.80214634758046521</v>
      </c>
      <c r="O3613" s="1">
        <f t="shared" si="1081"/>
        <v>5.6549809164527537E-2</v>
      </c>
      <c r="P3613" s="1">
        <f t="shared" si="1083"/>
        <v>0.44396917046920165</v>
      </c>
      <c r="Q3613">
        <f t="shared" si="1068"/>
        <v>5.1964901243002259</v>
      </c>
      <c r="R3613">
        <f t="shared" si="1069"/>
        <v>11.309362796141688</v>
      </c>
      <c r="S3613">
        <f t="shared" si="1070"/>
        <v>1.4802830885002209</v>
      </c>
      <c r="T3613">
        <v>0.2432</v>
      </c>
      <c r="U3613" s="1">
        <f t="shared" si="1071"/>
        <v>-0.3493671795814382</v>
      </c>
      <c r="V3613" s="1">
        <v>323</v>
      </c>
      <c r="W3613" s="1">
        <f t="shared" si="1072"/>
        <v>13.87338979461034</v>
      </c>
      <c r="X3613" s="1">
        <f t="shared" si="1073"/>
        <v>30.289114501944113</v>
      </c>
      <c r="Y3613" s="1">
        <f t="shared" si="1074"/>
        <v>1.0246438229501609</v>
      </c>
      <c r="Z3613" s="1">
        <f t="shared" si="1082"/>
        <v>1.292</v>
      </c>
      <c r="AA3613" s="1">
        <f t="shared" si="1075"/>
        <v>5.934200872368444E-2</v>
      </c>
      <c r="AB3613" s="1">
        <f t="shared" si="1076"/>
        <v>2.4920282</v>
      </c>
      <c r="AC3613" s="1">
        <f t="shared" si="1077"/>
        <v>2.019467902953449</v>
      </c>
      <c r="AF3613" s="1">
        <f t="shared" si="1078"/>
        <v>4.8759900832556866</v>
      </c>
      <c r="AG3613" s="1">
        <f t="shared" si="1079"/>
        <v>3.0840240047196228</v>
      </c>
      <c r="AH3613" s="1">
        <f t="shared" si="1080"/>
        <v>4.5403937057673733</v>
      </c>
      <c r="AI3613">
        <v>5.6</v>
      </c>
      <c r="AJ3613">
        <v>11</v>
      </c>
      <c r="AK3613">
        <v>75</v>
      </c>
      <c r="AL3613">
        <v>11</v>
      </c>
      <c r="AM3613">
        <v>9165</v>
      </c>
      <c r="AN3613">
        <v>9182</v>
      </c>
      <c r="AO3613">
        <v>9147</v>
      </c>
      <c r="AP3613">
        <v>46</v>
      </c>
      <c r="AQ3613">
        <v>0</v>
      </c>
    </row>
    <row r="3614" spans="1:43">
      <c r="A3614" s="27">
        <v>41598</v>
      </c>
      <c r="B3614" s="27"/>
      <c r="C3614">
        <v>1.7</v>
      </c>
      <c r="D3614">
        <v>3.9</v>
      </c>
      <c r="E3614">
        <v>-0.3</v>
      </c>
      <c r="F3614">
        <v>64</v>
      </c>
      <c r="G3614">
        <v>52</v>
      </c>
      <c r="H3614">
        <v>7.1</v>
      </c>
      <c r="I3614" s="10">
        <v>935</v>
      </c>
      <c r="J3614">
        <v>1.4</v>
      </c>
      <c r="K3614" s="2">
        <v>10</v>
      </c>
      <c r="L3614" s="1">
        <f t="shared" si="1065"/>
        <v>1.847578604990465</v>
      </c>
      <c r="M3614" s="1">
        <f t="shared" si="1066"/>
        <v>76</v>
      </c>
      <c r="N3614" s="1">
        <f t="shared" si="1067"/>
        <v>0.69086052853268343</v>
      </c>
      <c r="O3614" s="1">
        <f t="shared" si="1081"/>
        <v>4.9564021041769872E-2</v>
      </c>
      <c r="P3614" s="1">
        <f t="shared" si="1083"/>
        <v>0.43719243350329962</v>
      </c>
      <c r="Q3614">
        <f t="shared" si="1068"/>
        <v>4.6021161504598052</v>
      </c>
      <c r="R3614">
        <f t="shared" si="1069"/>
        <v>11.301578003557927</v>
      </c>
      <c r="S3614">
        <f t="shared" si="1070"/>
        <v>1.4792641365913517</v>
      </c>
      <c r="T3614">
        <v>0.2432</v>
      </c>
      <c r="U3614" s="1">
        <f t="shared" si="1071"/>
        <v>-0.35297304573504146</v>
      </c>
      <c r="V3614" s="1">
        <v>324</v>
      </c>
      <c r="W3614" s="1">
        <f t="shared" si="1072"/>
        <v>13.121179786717153</v>
      </c>
      <c r="X3614" s="1">
        <f t="shared" si="1073"/>
        <v>30.207458287555006</v>
      </c>
      <c r="Y3614" s="1">
        <f t="shared" si="1074"/>
        <v>1.0250176518945442</v>
      </c>
      <c r="Z3614" s="1">
        <f t="shared" si="1082"/>
        <v>-0.79799999999999982</v>
      </c>
      <c r="AA3614" s="1">
        <f t="shared" si="1075"/>
        <v>5.9224177234800057E-2</v>
      </c>
      <c r="AB3614" s="1">
        <f t="shared" si="1076"/>
        <v>2.4969863000000001</v>
      </c>
      <c r="AC3614" s="1">
        <f t="shared" si="1077"/>
        <v>1.0471315052351216</v>
      </c>
      <c r="AF3614" s="1">
        <f t="shared" si="1078"/>
        <v>2.776523010401069</v>
      </c>
      <c r="AG3614" s="1">
        <f t="shared" si="1079"/>
        <v>2.9901093908783731</v>
      </c>
      <c r="AH3614" s="1">
        <f t="shared" si="1080"/>
        <v>5.3485290062954949</v>
      </c>
      <c r="AI3614">
        <v>4.2</v>
      </c>
      <c r="AJ3614">
        <v>4</v>
      </c>
      <c r="AK3614">
        <v>73</v>
      </c>
      <c r="AL3614">
        <v>4</v>
      </c>
      <c r="AM3614">
        <v>9121</v>
      </c>
      <c r="AN3614">
        <v>9165</v>
      </c>
      <c r="AO3614">
        <v>9076</v>
      </c>
      <c r="AP3614">
        <v>44</v>
      </c>
      <c r="AQ3614">
        <v>0</v>
      </c>
    </row>
    <row r="3615" spans="1:43">
      <c r="A3615" s="27">
        <v>41599</v>
      </c>
      <c r="B3615" s="27"/>
      <c r="C3615">
        <v>-1.1000000000000001</v>
      </c>
      <c r="D3615">
        <v>3.1</v>
      </c>
      <c r="E3615">
        <v>-1.7</v>
      </c>
      <c r="F3615">
        <v>99</v>
      </c>
      <c r="G3615">
        <v>57</v>
      </c>
      <c r="H3615">
        <v>0</v>
      </c>
      <c r="I3615" s="10">
        <v>935</v>
      </c>
      <c r="J3615">
        <v>2.2999999999999998</v>
      </c>
      <c r="K3615" s="2">
        <v>10</v>
      </c>
      <c r="L3615" s="1">
        <f t="shared" si="1065"/>
        <v>0.69418328028424847</v>
      </c>
      <c r="M3615" s="1">
        <f t="shared" si="1066"/>
        <v>141</v>
      </c>
      <c r="N3615" s="1">
        <f t="shared" si="1067"/>
        <v>0.56378296039812681</v>
      </c>
      <c r="O3615" s="1">
        <f t="shared" si="1081"/>
        <v>4.1411800511190151E-2</v>
      </c>
      <c r="P3615" s="1">
        <f t="shared" si="1083"/>
        <v>0.59785896162788288</v>
      </c>
      <c r="Q3615">
        <f t="shared" si="1068"/>
        <v>0.63755192310849007</v>
      </c>
      <c r="R3615">
        <f t="shared" si="1069"/>
        <v>11.293998131701287</v>
      </c>
      <c r="S3615">
        <f t="shared" si="1070"/>
        <v>1.4782720067671842</v>
      </c>
      <c r="T3615">
        <v>0.2432</v>
      </c>
      <c r="U3615" s="1">
        <f t="shared" si="1071"/>
        <v>-0.35647449091715755</v>
      </c>
      <c r="V3615" s="1">
        <v>325</v>
      </c>
      <c r="W3615" s="1">
        <f t="shared" si="1072"/>
        <v>5.7996133303376824</v>
      </c>
      <c r="X3615" s="1">
        <f t="shared" si="1073"/>
        <v>30.127861456299648</v>
      </c>
      <c r="Y3615" s="1">
        <f t="shared" si="1074"/>
        <v>1.0253840797992539</v>
      </c>
      <c r="Z3615" s="1">
        <f t="shared" si="1082"/>
        <v>-1.0639999999999998</v>
      </c>
      <c r="AA3615" s="1">
        <f t="shared" si="1075"/>
        <v>5.9067794568090699E-2</v>
      </c>
      <c r="AB3615" s="1">
        <f t="shared" si="1076"/>
        <v>2.5035970999999999</v>
      </c>
      <c r="AC3615" s="1">
        <f t="shared" si="1077"/>
        <v>1.7202874728862712</v>
      </c>
      <c r="AF3615" s="1">
        <f t="shared" si="1078"/>
        <v>2.535322621308445</v>
      </c>
      <c r="AG3615" s="1">
        <f t="shared" si="1079"/>
        <v>1.9555357466892365</v>
      </c>
      <c r="AH3615" s="1">
        <f t="shared" si="1080"/>
        <v>3.2331822205451801</v>
      </c>
      <c r="AI3615">
        <v>7.1</v>
      </c>
      <c r="AJ3615">
        <v>15</v>
      </c>
      <c r="AK3615">
        <v>98</v>
      </c>
      <c r="AL3615">
        <v>15</v>
      </c>
      <c r="AM3615">
        <v>9266</v>
      </c>
      <c r="AN3615">
        <v>9292</v>
      </c>
      <c r="AO3615">
        <v>9164</v>
      </c>
      <c r="AP3615">
        <v>56</v>
      </c>
      <c r="AQ3615">
        <v>204</v>
      </c>
    </row>
    <row r="3616" spans="1:43">
      <c r="A3616" s="27">
        <v>41600</v>
      </c>
      <c r="B3616" s="27"/>
      <c r="C3616">
        <v>-2.2999999999999998</v>
      </c>
      <c r="D3616">
        <v>0.3</v>
      </c>
      <c r="E3616">
        <v>-4.3</v>
      </c>
      <c r="F3616">
        <v>89</v>
      </c>
      <c r="G3616">
        <v>77</v>
      </c>
      <c r="H3616">
        <v>4.4000000000000004</v>
      </c>
      <c r="I3616" s="10">
        <v>935</v>
      </c>
      <c r="J3616">
        <v>1.6</v>
      </c>
      <c r="K3616" s="2">
        <v>10</v>
      </c>
      <c r="L3616" s="1">
        <f t="shared" si="1065"/>
        <v>1.1082773890098325</v>
      </c>
      <c r="M3616" s="1">
        <f t="shared" si="1066"/>
        <v>101</v>
      </c>
      <c r="N3616" s="1">
        <f t="shared" si="1067"/>
        <v>0.51598176579815569</v>
      </c>
      <c r="O3616" s="1">
        <f t="shared" si="1081"/>
        <v>3.8288696717806103E-2</v>
      </c>
      <c r="P3616" s="1">
        <f t="shared" si="1083"/>
        <v>0.46476538799217304</v>
      </c>
      <c r="Q3616">
        <f t="shared" si="1068"/>
        <v>2.915279255233667</v>
      </c>
      <c r="R3616">
        <f t="shared" si="1069"/>
        <v>11.28662697726055</v>
      </c>
      <c r="S3616">
        <f t="shared" si="1070"/>
        <v>1.4773071959765118</v>
      </c>
      <c r="T3616">
        <v>0.2432</v>
      </c>
      <c r="U3616" s="1">
        <f t="shared" si="1071"/>
        <v>-0.35987047928578109</v>
      </c>
      <c r="V3616" s="1">
        <v>326</v>
      </c>
      <c r="W3616" s="1">
        <f t="shared" si="1072"/>
        <v>10.294934668478652</v>
      </c>
      <c r="X3616" s="1">
        <f t="shared" si="1073"/>
        <v>30.050383476703999</v>
      </c>
      <c r="Y3616" s="1">
        <f t="shared" si="1074"/>
        <v>1.0257429982629316</v>
      </c>
      <c r="Z3616" s="1">
        <f t="shared" si="1082"/>
        <v>-0.45599999999999991</v>
      </c>
      <c r="AA3616" s="1">
        <f t="shared" si="1075"/>
        <v>5.9001025954748328E-2</v>
      </c>
      <c r="AB3616" s="1">
        <f t="shared" si="1076"/>
        <v>2.5064302999999999</v>
      </c>
      <c r="AC3616" s="1">
        <f t="shared" si="1077"/>
        <v>1.1967217202687106</v>
      </c>
      <c r="AF3616" s="1">
        <f t="shared" si="1078"/>
        <v>2.2976743100469168</v>
      </c>
      <c r="AG3616" s="1">
        <f t="shared" si="1079"/>
        <v>2.5688204144278002</v>
      </c>
      <c r="AH3616" s="1">
        <f t="shared" si="1080"/>
        <v>3.8855230756288934</v>
      </c>
      <c r="AI3616">
        <v>3.3</v>
      </c>
      <c r="AJ3616">
        <v>4</v>
      </c>
      <c r="AK3616">
        <v>57</v>
      </c>
      <c r="AL3616">
        <v>15</v>
      </c>
      <c r="AM3616">
        <v>9287</v>
      </c>
      <c r="AN3616">
        <v>9295</v>
      </c>
      <c r="AO3616">
        <v>9276</v>
      </c>
      <c r="AP3616">
        <v>46</v>
      </c>
      <c r="AQ3616">
        <v>56</v>
      </c>
    </row>
    <row r="3617" spans="1:43">
      <c r="A3617" s="27">
        <v>41601</v>
      </c>
      <c r="B3617" s="27"/>
      <c r="C3617">
        <v>-3.3</v>
      </c>
      <c r="D3617">
        <v>3.8</v>
      </c>
      <c r="E3617">
        <v>-7.3</v>
      </c>
      <c r="F3617">
        <v>63</v>
      </c>
      <c r="G3617">
        <v>31</v>
      </c>
      <c r="H3617">
        <v>8.3000000000000007</v>
      </c>
      <c r="I3617" s="10">
        <v>935</v>
      </c>
      <c r="J3617">
        <v>3.5</v>
      </c>
      <c r="K3617" s="2">
        <v>10</v>
      </c>
      <c r="L3617" s="1">
        <f t="shared" si="1065"/>
        <v>1.5753518993385764</v>
      </c>
      <c r="M3617" s="1">
        <f t="shared" si="1066"/>
        <v>95</v>
      </c>
      <c r="N3617" s="1">
        <f t="shared" si="1067"/>
        <v>0.47892579892857584</v>
      </c>
      <c r="O3617" s="1">
        <f t="shared" si="1081"/>
        <v>3.5843339981176559E-2</v>
      </c>
      <c r="P3617" s="1">
        <f t="shared" si="1083"/>
        <v>0.29209055585651605</v>
      </c>
      <c r="Q3617">
        <f t="shared" si="1068"/>
        <v>5.358309884481101</v>
      </c>
      <c r="R3617">
        <f t="shared" si="1069"/>
        <v>11.27946828312286</v>
      </c>
      <c r="S3617">
        <f t="shared" si="1070"/>
        <v>1.4763701941260288</v>
      </c>
      <c r="T3617">
        <v>0.2432</v>
      </c>
      <c r="U3617" s="1">
        <f t="shared" si="1071"/>
        <v>-0.36316000619648142</v>
      </c>
      <c r="V3617" s="1">
        <v>327</v>
      </c>
      <c r="W3617" s="1">
        <f t="shared" si="1072"/>
        <v>14.262214964887615</v>
      </c>
      <c r="X3617" s="1">
        <f t="shared" si="1073"/>
        <v>29.975082348848854</v>
      </c>
      <c r="Y3617" s="1">
        <f t="shared" si="1074"/>
        <v>1.0260943011057562</v>
      </c>
      <c r="Z3617" s="1">
        <f t="shared" si="1082"/>
        <v>-0.38</v>
      </c>
      <c r="AA3617" s="1">
        <f t="shared" si="1075"/>
        <v>5.8945500641710467E-2</v>
      </c>
      <c r="AB3617" s="1">
        <f t="shared" si="1076"/>
        <v>2.5087912999999999</v>
      </c>
      <c r="AC3617" s="1">
        <f t="shared" si="1077"/>
        <v>2.6178287630878043</v>
      </c>
      <c r="AF3617" s="1">
        <f t="shared" si="1078"/>
        <v>3.3305634560493305</v>
      </c>
      <c r="AG3617" s="1">
        <f t="shared" si="1079"/>
        <v>2.9863285682374823</v>
      </c>
      <c r="AH3617" s="1">
        <f t="shared" si="1080"/>
        <v>4.4233621446757194</v>
      </c>
      <c r="AI3617">
        <v>6</v>
      </c>
      <c r="AJ3617">
        <v>11</v>
      </c>
      <c r="AK3617">
        <v>79</v>
      </c>
      <c r="AL3617">
        <v>11</v>
      </c>
      <c r="AM3617">
        <v>9235</v>
      </c>
      <c r="AN3617">
        <v>9290</v>
      </c>
      <c r="AO3617">
        <v>9195</v>
      </c>
      <c r="AP3617">
        <v>30</v>
      </c>
      <c r="AQ3617">
        <v>0</v>
      </c>
    </row>
    <row r="3618" spans="1:43">
      <c r="A3618" s="27">
        <v>41602</v>
      </c>
      <c r="B3618" s="27"/>
      <c r="C3618">
        <v>-3.9</v>
      </c>
      <c r="D3618">
        <v>1.2</v>
      </c>
      <c r="E3618">
        <v>-7.4</v>
      </c>
      <c r="F3618">
        <v>73</v>
      </c>
      <c r="G3618">
        <v>46</v>
      </c>
      <c r="H3618">
        <v>8.1999999999999993</v>
      </c>
      <c r="I3618" s="10">
        <v>935</v>
      </c>
      <c r="J3618">
        <v>2.4</v>
      </c>
      <c r="K3618" s="2">
        <v>10</v>
      </c>
      <c r="L3618" s="1">
        <f t="shared" si="1065"/>
        <v>1.3593244944980318</v>
      </c>
      <c r="M3618" s="1">
        <f t="shared" si="1066"/>
        <v>100</v>
      </c>
      <c r="N3618" s="1">
        <f t="shared" si="1067"/>
        <v>0.45784179303738465</v>
      </c>
      <c r="O3618" s="1">
        <f t="shared" si="1081"/>
        <v>3.4441787617551838E-2</v>
      </c>
      <c r="P3618" s="1">
        <f t="shared" si="1083"/>
        <v>0.32851122494437318</v>
      </c>
      <c r="Q3618">
        <f t="shared" si="1068"/>
        <v>5.1051104006763177</v>
      </c>
      <c r="R3618">
        <f t="shared" si="1069"/>
        <v>11.272525732771712</v>
      </c>
      <c r="S3618">
        <f t="shared" si="1070"/>
        <v>1.4754614833470827</v>
      </c>
      <c r="T3618">
        <v>0.2432</v>
      </c>
      <c r="U3618" s="1">
        <f t="shared" si="1071"/>
        <v>-0.36634209849960914</v>
      </c>
      <c r="V3618" s="1">
        <v>328</v>
      </c>
      <c r="W3618" s="1">
        <f t="shared" si="1072"/>
        <v>14.130539616422402</v>
      </c>
      <c r="X3618" s="1">
        <f t="shared" si="1073"/>
        <v>29.902014555252197</v>
      </c>
      <c r="Y3618" s="1">
        <f t="shared" si="1074"/>
        <v>1.026437884400857</v>
      </c>
      <c r="Z3618" s="1">
        <f t="shared" si="1082"/>
        <v>-0.22800000000000004</v>
      </c>
      <c r="AA3618" s="1">
        <f t="shared" si="1075"/>
        <v>5.891223558975639E-2</v>
      </c>
      <c r="AB3618" s="1">
        <f t="shared" si="1076"/>
        <v>2.5102078999999997</v>
      </c>
      <c r="AC3618" s="1">
        <f t="shared" si="1077"/>
        <v>1.7950825804030659</v>
      </c>
      <c r="AF3618" s="1">
        <f t="shared" si="1078"/>
        <v>2.803446744363487</v>
      </c>
      <c r="AG3618" s="1">
        <f t="shared" si="1079"/>
        <v>3.0076490433506176</v>
      </c>
      <c r="AH3618" s="1">
        <f t="shared" si="1080"/>
        <v>4.3015591333921295</v>
      </c>
      <c r="AI3618">
        <v>4.4000000000000004</v>
      </c>
      <c r="AJ3618">
        <v>11</v>
      </c>
      <c r="AK3618">
        <v>53</v>
      </c>
      <c r="AL3618">
        <v>11</v>
      </c>
      <c r="AM3618">
        <v>9172</v>
      </c>
      <c r="AN3618">
        <v>9197</v>
      </c>
      <c r="AO3618">
        <v>9161</v>
      </c>
      <c r="AP3618">
        <v>33</v>
      </c>
      <c r="AQ3618">
        <v>0</v>
      </c>
    </row>
    <row r="3619" spans="1:43">
      <c r="A3619" s="27">
        <v>41603</v>
      </c>
      <c r="B3619" s="27"/>
      <c r="C3619">
        <v>-4.4000000000000004</v>
      </c>
      <c r="D3619">
        <v>0.8</v>
      </c>
      <c r="E3619">
        <v>-7.8</v>
      </c>
      <c r="F3619">
        <v>78</v>
      </c>
      <c r="G3619">
        <v>51</v>
      </c>
      <c r="H3619">
        <v>6.8</v>
      </c>
      <c r="I3619" s="10">
        <v>935</v>
      </c>
      <c r="J3619">
        <v>2.7</v>
      </c>
      <c r="K3619" s="2">
        <v>10</v>
      </c>
      <c r="L3619" s="1">
        <f t="shared" si="1065"/>
        <v>1.1708600750096647</v>
      </c>
      <c r="M3619" s="1">
        <f t="shared" si="1066"/>
        <v>105</v>
      </c>
      <c r="N3619" s="1">
        <f t="shared" si="1067"/>
        <v>0.44090444514159099</v>
      </c>
      <c r="O3619" s="1">
        <f t="shared" si="1081"/>
        <v>3.3310216419038897E-2</v>
      </c>
      <c r="P3619" s="1">
        <f t="shared" si="1083"/>
        <v>0.34346993296807937</v>
      </c>
      <c r="Q3619">
        <f t="shared" si="1068"/>
        <v>4.2953890641140129</v>
      </c>
      <c r="R3619">
        <f t="shared" si="1069"/>
        <v>11.265802944640242</v>
      </c>
      <c r="S3619">
        <f t="shared" si="1070"/>
        <v>1.4745815372565763</v>
      </c>
      <c r="T3619">
        <v>0.2432</v>
      </c>
      <c r="U3619" s="1">
        <f t="shared" si="1071"/>
        <v>-0.36941581482818509</v>
      </c>
      <c r="V3619" s="1">
        <v>329</v>
      </c>
      <c r="W3619" s="1">
        <f t="shared" si="1072"/>
        <v>12.674834710282687</v>
      </c>
      <c r="X3619" s="1">
        <f t="shared" si="1073"/>
        <v>29.83123501340587</v>
      </c>
      <c r="Y3619" s="1">
        <f t="shared" si="1074"/>
        <v>1.0267736465050581</v>
      </c>
      <c r="Z3619" s="1">
        <f t="shared" si="1082"/>
        <v>-0.19000000000000017</v>
      </c>
      <c r="AA3619" s="1">
        <f t="shared" si="1075"/>
        <v>5.8884543380095106E-2</v>
      </c>
      <c r="AB3619" s="1">
        <f t="shared" si="1076"/>
        <v>2.5113884</v>
      </c>
      <c r="AC3619" s="1">
        <f t="shared" si="1077"/>
        <v>2.019467902953449</v>
      </c>
      <c r="AF3619" s="1">
        <f t="shared" si="1078"/>
        <v>2.6962061410275786</v>
      </c>
      <c r="AG3619" s="1">
        <f t="shared" si="1079"/>
        <v>2.8094597917427464</v>
      </c>
      <c r="AH3619" s="1">
        <f t="shared" si="1080"/>
        <v>3.9011665414129699</v>
      </c>
      <c r="AI3619">
        <v>3.6</v>
      </c>
      <c r="AJ3619">
        <v>10</v>
      </c>
      <c r="AK3619">
        <v>45</v>
      </c>
      <c r="AL3619">
        <v>10</v>
      </c>
      <c r="AM3619">
        <v>9171</v>
      </c>
      <c r="AN3619">
        <v>9182</v>
      </c>
      <c r="AO3619">
        <v>9160</v>
      </c>
      <c r="AP3619">
        <v>34</v>
      </c>
      <c r="AQ3619">
        <v>0</v>
      </c>
    </row>
    <row r="3620" spans="1:43">
      <c r="A3620" s="27">
        <v>41604</v>
      </c>
      <c r="B3620" s="27"/>
      <c r="C3620">
        <v>-3.8</v>
      </c>
      <c r="D3620">
        <v>1.9</v>
      </c>
      <c r="E3620">
        <v>-6.1</v>
      </c>
      <c r="F3620">
        <v>80</v>
      </c>
      <c r="G3620">
        <v>46</v>
      </c>
      <c r="H3620">
        <v>7.2</v>
      </c>
      <c r="I3620" s="10">
        <v>935</v>
      </c>
      <c r="J3620">
        <v>1.6</v>
      </c>
      <c r="K3620" s="2">
        <v>10</v>
      </c>
      <c r="L3620" s="1">
        <f t="shared" si="1065"/>
        <v>1.1582405944391925</v>
      </c>
      <c r="M3620" s="1">
        <f t="shared" si="1066"/>
        <v>114</v>
      </c>
      <c r="N3620" s="1">
        <f t="shared" si="1067"/>
        <v>0.46129761758412596</v>
      </c>
      <c r="O3620" s="1">
        <f t="shared" si="1081"/>
        <v>3.467204007280969E-2</v>
      </c>
      <c r="P3620" s="1">
        <f t="shared" si="1083"/>
        <v>0.3820073938379126</v>
      </c>
      <c r="Q3620">
        <f t="shared" si="1068"/>
        <v>4.5244750805917002</v>
      </c>
      <c r="R3620">
        <f t="shared" si="1069"/>
        <v>11.259303466436162</v>
      </c>
      <c r="S3620">
        <f t="shared" si="1070"/>
        <v>1.4737308202141572</v>
      </c>
      <c r="T3620">
        <v>0.2432</v>
      </c>
      <c r="U3620" s="1">
        <f t="shared" si="1071"/>
        <v>-0.37238024587638852</v>
      </c>
      <c r="V3620" s="1">
        <v>330</v>
      </c>
      <c r="W3620" s="1">
        <f t="shared" si="1072"/>
        <v>13.056831963997606</v>
      </c>
      <c r="X3620" s="1">
        <f t="shared" si="1073"/>
        <v>29.762797029977751</v>
      </c>
      <c r="Y3620" s="1">
        <f t="shared" si="1074"/>
        <v>1.0271014880889471</v>
      </c>
      <c r="Z3620" s="1">
        <f t="shared" si="1082"/>
        <v>0.2280000000000002</v>
      </c>
      <c r="AA3620" s="1">
        <f t="shared" si="1075"/>
        <v>5.8917777157523304E-2</v>
      </c>
      <c r="AB3620" s="1">
        <f t="shared" si="1076"/>
        <v>2.5099717999999998</v>
      </c>
      <c r="AC3620" s="1">
        <f t="shared" si="1077"/>
        <v>1.1967217202687106</v>
      </c>
      <c r="AF3620" s="1">
        <f t="shared" si="1078"/>
        <v>2.710657258178522</v>
      </c>
      <c r="AG3620" s="1">
        <f t="shared" si="1079"/>
        <v>2.8674511393043067</v>
      </c>
      <c r="AH3620" s="1">
        <f t="shared" si="1080"/>
        <v>3.8763889489600842</v>
      </c>
      <c r="AI3620">
        <v>3.2</v>
      </c>
      <c r="AJ3620">
        <v>11</v>
      </c>
      <c r="AK3620">
        <v>46</v>
      </c>
      <c r="AL3620">
        <v>10</v>
      </c>
      <c r="AM3620">
        <v>9195</v>
      </c>
      <c r="AN3620">
        <v>9207</v>
      </c>
      <c r="AO3620">
        <v>9181</v>
      </c>
      <c r="AP3620">
        <v>36</v>
      </c>
      <c r="AQ3620">
        <v>0</v>
      </c>
    </row>
    <row r="3621" spans="1:43">
      <c r="A3621" s="27">
        <v>41605</v>
      </c>
      <c r="B3621" s="27"/>
      <c r="C3621">
        <v>-6.1</v>
      </c>
      <c r="D3621">
        <v>-2</v>
      </c>
      <c r="E3621">
        <v>-9.6</v>
      </c>
      <c r="F3621">
        <v>93</v>
      </c>
      <c r="G3621">
        <v>71</v>
      </c>
      <c r="H3621">
        <v>5.8</v>
      </c>
      <c r="I3621" s="10">
        <v>935</v>
      </c>
      <c r="J3621">
        <v>1.3</v>
      </c>
      <c r="K3621" s="2">
        <v>10</v>
      </c>
      <c r="L3621" s="1">
        <f t="shared" si="1065"/>
        <v>1.0501530317591496</v>
      </c>
      <c r="M3621" s="1">
        <f t="shared" si="1066"/>
        <v>115</v>
      </c>
      <c r="N3621" s="1">
        <f t="shared" si="1067"/>
        <v>0.38739461285764698</v>
      </c>
      <c r="O3621" s="1">
        <f t="shared" si="1081"/>
        <v>2.9699550178447581E-2</v>
      </c>
      <c r="P3621" s="1">
        <f t="shared" si="1083"/>
        <v>0.356917818461995</v>
      </c>
      <c r="Q3621">
        <f t="shared" si="1068"/>
        <v>3.614950502883866</v>
      </c>
      <c r="R3621">
        <f t="shared" si="1069"/>
        <v>11.253030769455371</v>
      </c>
      <c r="S3621">
        <f t="shared" si="1070"/>
        <v>1.4729097865779281</v>
      </c>
      <c r="T3621">
        <v>0.2432</v>
      </c>
      <c r="U3621" s="1">
        <f t="shared" si="1071"/>
        <v>-0.37523451466855895</v>
      </c>
      <c r="V3621" s="1">
        <v>331</v>
      </c>
      <c r="W3621" s="1">
        <f t="shared" si="1072"/>
        <v>11.609512614285171</v>
      </c>
      <c r="X3621" s="1">
        <f t="shared" si="1073"/>
        <v>29.696752256687287</v>
      </c>
      <c r="Y3621" s="1">
        <f t="shared" si="1074"/>
        <v>1.0274213121662612</v>
      </c>
      <c r="Z3621" s="1">
        <f t="shared" si="1082"/>
        <v>-0.87399999999999989</v>
      </c>
      <c r="AA3621" s="1">
        <f t="shared" si="1075"/>
        <v>5.8790584290307958E-2</v>
      </c>
      <c r="AB3621" s="1">
        <f t="shared" si="1076"/>
        <v>2.5154020999999998</v>
      </c>
      <c r="AC3621" s="1">
        <f t="shared" si="1077"/>
        <v>0.97233639771832736</v>
      </c>
      <c r="AF3621" s="1">
        <f t="shared" si="1078"/>
        <v>2.2030758501226551</v>
      </c>
      <c r="AG3621" s="1">
        <f t="shared" si="1079"/>
        <v>2.6591284501949768</v>
      </c>
      <c r="AH3621" s="1">
        <f t="shared" si="1080"/>
        <v>3.7504102219368263</v>
      </c>
      <c r="AI3621">
        <v>2.8</v>
      </c>
      <c r="AJ3621">
        <v>10</v>
      </c>
      <c r="AK3621">
        <v>37</v>
      </c>
      <c r="AL3621">
        <v>5</v>
      </c>
      <c r="AM3621">
        <v>9198</v>
      </c>
      <c r="AN3621">
        <v>9207</v>
      </c>
      <c r="AO3621">
        <v>9190</v>
      </c>
      <c r="AP3621">
        <v>36</v>
      </c>
      <c r="AQ3621">
        <v>0</v>
      </c>
    </row>
    <row r="3622" spans="1:43">
      <c r="A3622" s="27">
        <v>41606</v>
      </c>
      <c r="B3622" s="27"/>
      <c r="C3622">
        <v>-5.2</v>
      </c>
      <c r="D3622">
        <v>0.8</v>
      </c>
      <c r="E3622">
        <v>-9.1999999999999993</v>
      </c>
      <c r="F3622">
        <v>89</v>
      </c>
      <c r="G3622">
        <v>55</v>
      </c>
      <c r="H3622">
        <v>6.9</v>
      </c>
      <c r="I3622" s="10">
        <v>935</v>
      </c>
      <c r="J3622">
        <v>1.3</v>
      </c>
      <c r="K3622" s="2">
        <v>10</v>
      </c>
      <c r="L3622" s="1">
        <f t="shared" si="1065"/>
        <v>1.0355941525258316</v>
      </c>
      <c r="M3622" s="1">
        <f t="shared" si="1066"/>
        <v>123</v>
      </c>
      <c r="N3622" s="1">
        <f t="shared" si="1067"/>
        <v>0.41495809029574476</v>
      </c>
      <c r="O3622" s="1">
        <f t="shared" si="1081"/>
        <v>3.1566462071329356E-2</v>
      </c>
      <c r="P3622" s="1">
        <f t="shared" si="1083"/>
        <v>0.36530672933823233</v>
      </c>
      <c r="Q3622">
        <f t="shared" si="1068"/>
        <v>4.2692554289288358</v>
      </c>
      <c r="R3622">
        <f t="shared" si="1069"/>
        <v>11.246988242901798</v>
      </c>
      <c r="S3622">
        <f t="shared" si="1070"/>
        <v>1.4721188799609684</v>
      </c>
      <c r="T3622">
        <v>0.2432</v>
      </c>
      <c r="U3622" s="1">
        <f t="shared" si="1071"/>
        <v>-0.37797777681863398</v>
      </c>
      <c r="V3622" s="1">
        <v>332</v>
      </c>
      <c r="W3622" s="1">
        <f t="shared" si="1072"/>
        <v>12.703629920348821</v>
      </c>
      <c r="X3622" s="1">
        <f t="shared" si="1073"/>
        <v>29.633150647859878</v>
      </c>
      <c r="Y3622" s="1">
        <f t="shared" si="1074"/>
        <v>1.0277330241225777</v>
      </c>
      <c r="Z3622" s="1">
        <f t="shared" si="1082"/>
        <v>0.3419999999999998</v>
      </c>
      <c r="AA3622" s="1">
        <f t="shared" si="1075"/>
        <v>5.8840289954513424E-2</v>
      </c>
      <c r="AB3622" s="1">
        <f t="shared" si="1076"/>
        <v>2.5132772000000001</v>
      </c>
      <c r="AC3622" s="1">
        <f t="shared" si="1077"/>
        <v>0.97233639771832736</v>
      </c>
      <c r="AF3622" s="1">
        <f t="shared" si="1078"/>
        <v>2.715665093523929</v>
      </c>
      <c r="AG3622" s="1">
        <f t="shared" si="1079"/>
        <v>2.8069342280203751</v>
      </c>
      <c r="AH3622" s="1">
        <f t="shared" si="1080"/>
        <v>3.5601767531201847</v>
      </c>
      <c r="AI3622">
        <v>3.1</v>
      </c>
      <c r="AJ3622">
        <v>4</v>
      </c>
      <c r="AK3622">
        <v>40</v>
      </c>
      <c r="AL3622">
        <v>4</v>
      </c>
      <c r="AM3622">
        <v>9177</v>
      </c>
      <c r="AN3622">
        <v>9193</v>
      </c>
      <c r="AO3622">
        <v>9166</v>
      </c>
      <c r="AP3622">
        <v>37</v>
      </c>
      <c r="AQ3622">
        <v>0</v>
      </c>
    </row>
    <row r="3623" spans="1:43">
      <c r="A3623" s="27">
        <v>41607</v>
      </c>
      <c r="B3623" s="27"/>
      <c r="C3623">
        <v>-3.3</v>
      </c>
      <c r="D3623">
        <v>2.2999999999999998</v>
      </c>
      <c r="E3623">
        <v>-6.5</v>
      </c>
      <c r="F3623">
        <v>72</v>
      </c>
      <c r="G3623">
        <v>51</v>
      </c>
      <c r="H3623">
        <v>8.3000000000000007</v>
      </c>
      <c r="I3623" s="10">
        <v>935</v>
      </c>
      <c r="J3623">
        <v>1.2</v>
      </c>
      <c r="K3623" s="2">
        <v>10</v>
      </c>
      <c r="L3623" s="1">
        <f t="shared" si="1065"/>
        <v>1.2517778853892123</v>
      </c>
      <c r="M3623" s="1">
        <f t="shared" si="1066"/>
        <v>93</v>
      </c>
      <c r="N3623" s="1">
        <f t="shared" si="1067"/>
        <v>0.47892579892857584</v>
      </c>
      <c r="O3623" s="1">
        <f t="shared" si="1081"/>
        <v>3.5843339981176559E-2</v>
      </c>
      <c r="P3623" s="1">
        <f t="shared" si="1083"/>
        <v>0.35858752804730909</v>
      </c>
      <c r="Q3623">
        <f t="shared" si="1068"/>
        <v>5.1764038672999124</v>
      </c>
      <c r="R3623">
        <f t="shared" si="1069"/>
        <v>11.241179188231373</v>
      </c>
      <c r="S3623">
        <f t="shared" si="1070"/>
        <v>1.4713585324910174</v>
      </c>
      <c r="T3623">
        <v>0.2432</v>
      </c>
      <c r="U3623" s="1">
        <f t="shared" si="1071"/>
        <v>-0.38060922077994697</v>
      </c>
      <c r="V3623" s="1">
        <v>333</v>
      </c>
      <c r="W3623" s="1">
        <f t="shared" si="1072"/>
        <v>14.098982769608169</v>
      </c>
      <c r="X3623" s="1">
        <f t="shared" si="1073"/>
        <v>29.572040419663239</v>
      </c>
      <c r="Y3623" s="1">
        <f t="shared" si="1074"/>
        <v>1.0280365317433051</v>
      </c>
      <c r="Z3623" s="1">
        <f t="shared" si="1082"/>
        <v>0.7220000000000002</v>
      </c>
      <c r="AA3623" s="1">
        <f t="shared" si="1075"/>
        <v>5.8945500641710467E-2</v>
      </c>
      <c r="AB3623" s="1">
        <f t="shared" si="1076"/>
        <v>2.5087912999999999</v>
      </c>
      <c r="AC3623" s="1">
        <f t="shared" si="1077"/>
        <v>0.89754129020153295</v>
      </c>
      <c r="AF3623" s="1">
        <f t="shared" si="1078"/>
        <v>2.925623699751315</v>
      </c>
      <c r="AG3623" s="1">
        <f t="shared" si="1079"/>
        <v>2.9917253027670858</v>
      </c>
      <c r="AH3623" s="1">
        <f t="shared" si="1080"/>
        <v>3.9072060697230193</v>
      </c>
      <c r="AI3623">
        <v>2.7</v>
      </c>
      <c r="AJ3623">
        <v>11</v>
      </c>
      <c r="AK3623">
        <v>36</v>
      </c>
      <c r="AL3623">
        <v>11</v>
      </c>
      <c r="AM3623">
        <v>9169</v>
      </c>
      <c r="AN3623">
        <v>9178</v>
      </c>
      <c r="AO3623">
        <v>9159</v>
      </c>
      <c r="AP3623">
        <v>34</v>
      </c>
      <c r="AQ3623">
        <v>0</v>
      </c>
    </row>
    <row r="3624" spans="1:43">
      <c r="A3624" s="27">
        <v>41608</v>
      </c>
      <c r="B3624" s="27"/>
      <c r="C3624">
        <v>-2.1</v>
      </c>
      <c r="D3624">
        <v>2.1</v>
      </c>
      <c r="E3624">
        <v>-7.5</v>
      </c>
      <c r="F3624">
        <v>70</v>
      </c>
      <c r="G3624">
        <v>46</v>
      </c>
      <c r="H3624">
        <v>4.0999999999999996</v>
      </c>
      <c r="I3624" s="10">
        <v>935</v>
      </c>
      <c r="J3624">
        <v>1.6</v>
      </c>
      <c r="K3624" s="2">
        <v>10</v>
      </c>
      <c r="L3624" s="1">
        <f t="shared" si="1065"/>
        <v>1.2174040378210125</v>
      </c>
      <c r="M3624" s="1">
        <f t="shared" si="1066"/>
        <v>94</v>
      </c>
      <c r="N3624" s="1">
        <f t="shared" si="1067"/>
        <v>0.52369032699145524</v>
      </c>
      <c r="O3624" s="1">
        <f t="shared" si="1081"/>
        <v>3.8794652980438264E-2</v>
      </c>
      <c r="P3624" s="1">
        <f t="shared" si="1083"/>
        <v>0.32695395696332114</v>
      </c>
      <c r="Q3624">
        <f t="shared" si="1068"/>
        <v>2.9184880172696492</v>
      </c>
      <c r="R3624">
        <f t="shared" si="1069"/>
        <v>11.23560681353853</v>
      </c>
      <c r="S3624">
        <f t="shared" si="1070"/>
        <v>1.4706291640757239</v>
      </c>
      <c r="T3624">
        <v>0.2432</v>
      </c>
      <c r="U3624" s="1">
        <f t="shared" si="1071"/>
        <v>-0.38312806808530825</v>
      </c>
      <c r="V3624" s="1">
        <v>334</v>
      </c>
      <c r="W3624" s="1">
        <f t="shared" si="1072"/>
        <v>9.8277149268388513</v>
      </c>
      <c r="X3624" s="1">
        <f t="shared" si="1073"/>
        <v>29.513468011026561</v>
      </c>
      <c r="Y3624" s="1">
        <f t="shared" si="1074"/>
        <v>1.0283317452409624</v>
      </c>
      <c r="Z3624" s="1">
        <f t="shared" si="1082"/>
        <v>0.45599999999999991</v>
      </c>
      <c r="AA3624" s="1">
        <f t="shared" si="1075"/>
        <v>5.901214357257914E-2</v>
      </c>
      <c r="AB3624" s="1">
        <f t="shared" si="1076"/>
        <v>2.5059581</v>
      </c>
      <c r="AC3624" s="1">
        <f t="shared" si="1077"/>
        <v>1.1967217202687106</v>
      </c>
      <c r="AF3624" s="1">
        <f t="shared" si="1078"/>
        <v>3.3020477537197057</v>
      </c>
      <c r="AG3624" s="1">
        <f t="shared" si="1079"/>
        <v>2.4374665768654995</v>
      </c>
      <c r="AH3624" s="1">
        <f t="shared" si="1080"/>
        <v>3.2251529679286906</v>
      </c>
      <c r="AI3624">
        <v>3.6</v>
      </c>
      <c r="AJ3624">
        <v>14</v>
      </c>
      <c r="AK3624">
        <v>49</v>
      </c>
      <c r="AL3624">
        <v>9</v>
      </c>
      <c r="AM3624">
        <v>9160</v>
      </c>
      <c r="AN3624">
        <v>9175</v>
      </c>
      <c r="AO3624">
        <v>9143</v>
      </c>
      <c r="AP3624">
        <v>37</v>
      </c>
      <c r="AQ3624">
        <v>0</v>
      </c>
    </row>
    <row r="3625" spans="1:43">
      <c r="A3625" s="27">
        <v>41609</v>
      </c>
      <c r="B3625" s="27"/>
      <c r="C3625">
        <v>0.4</v>
      </c>
      <c r="D3625">
        <v>8.4</v>
      </c>
      <c r="E3625">
        <v>-4.3</v>
      </c>
      <c r="F3625">
        <v>65</v>
      </c>
      <c r="G3625">
        <v>37</v>
      </c>
      <c r="H3625">
        <v>8.3000000000000007</v>
      </c>
      <c r="I3625" s="10">
        <v>935</v>
      </c>
      <c r="J3625">
        <v>3.5</v>
      </c>
      <c r="K3625" s="2">
        <v>10</v>
      </c>
      <c r="L3625" s="1">
        <f t="shared" si="1065"/>
        <v>1.6194916130330397</v>
      </c>
      <c r="M3625" s="1">
        <f t="shared" si="1066"/>
        <v>93</v>
      </c>
      <c r="N3625" s="1">
        <f t="shared" si="1067"/>
        <v>0.62901732612537431</v>
      </c>
      <c r="O3625" s="1">
        <f t="shared" si="1081"/>
        <v>4.5622197342074559E-2</v>
      </c>
      <c r="P3625" s="1">
        <f t="shared" si="1083"/>
        <v>0.41057574496139726</v>
      </c>
      <c r="Q3625">
        <f t="shared" si="1068"/>
        <v>5.3880867657698204</v>
      </c>
      <c r="R3625">
        <f t="shared" si="1069"/>
        <v>11.230274228003845</v>
      </c>
      <c r="S3625">
        <f t="shared" si="1070"/>
        <v>1.469931181675896</v>
      </c>
      <c r="T3625">
        <v>0.2432</v>
      </c>
      <c r="U3625" s="1">
        <f t="shared" si="1071"/>
        <v>-0.38553357357730206</v>
      </c>
      <c r="V3625" s="1">
        <v>335</v>
      </c>
      <c r="W3625" s="1">
        <f t="shared" si="1072"/>
        <v>14.052494402518123</v>
      </c>
      <c r="X3625" s="1">
        <f t="shared" si="1073"/>
        <v>29.457478046241324</v>
      </c>
      <c r="Y3625" s="1">
        <f t="shared" si="1074"/>
        <v>1.0286185772817413</v>
      </c>
      <c r="Z3625" s="1">
        <f t="shared" si="1082"/>
        <v>0.95</v>
      </c>
      <c r="AA3625" s="1">
        <f t="shared" si="1075"/>
        <v>5.9151468144975509E-2</v>
      </c>
      <c r="AB3625" s="1">
        <f t="shared" si="1076"/>
        <v>2.5000556</v>
      </c>
      <c r="AC3625" s="1">
        <f t="shared" si="1077"/>
        <v>2.6178287630878043</v>
      </c>
      <c r="AF3625" s="1">
        <f t="shared" si="1078"/>
        <v>4.3943702634502255</v>
      </c>
      <c r="AG3625" s="1">
        <f t="shared" si="1079"/>
        <v>3.0022138070202589</v>
      </c>
      <c r="AH3625" s="1">
        <f t="shared" si="1080"/>
        <v>4.2325021720920191</v>
      </c>
      <c r="AI3625">
        <v>5.4</v>
      </c>
      <c r="AJ3625">
        <v>11</v>
      </c>
      <c r="AK3625">
        <v>75</v>
      </c>
      <c r="AL3625">
        <v>11</v>
      </c>
      <c r="AM3625">
        <v>9149</v>
      </c>
      <c r="AN3625">
        <v>9181</v>
      </c>
      <c r="AO3625">
        <v>9115</v>
      </c>
      <c r="AP3625">
        <v>40</v>
      </c>
      <c r="AQ3625">
        <v>0</v>
      </c>
    </row>
    <row r="3626" spans="1:43">
      <c r="A3626" s="27">
        <v>41610</v>
      </c>
      <c r="B3626" s="27"/>
      <c r="C3626">
        <v>-1.8</v>
      </c>
      <c r="D3626">
        <v>2.8</v>
      </c>
      <c r="E3626">
        <v>-5.7</v>
      </c>
      <c r="F3626">
        <v>94</v>
      </c>
      <c r="G3626">
        <v>65</v>
      </c>
      <c r="H3626">
        <v>0</v>
      </c>
      <c r="I3626" s="10">
        <v>935</v>
      </c>
      <c r="J3626">
        <v>1.5</v>
      </c>
      <c r="K3626" s="2">
        <v>10</v>
      </c>
      <c r="L3626" s="1">
        <f t="shared" si="1065"/>
        <v>0.8648736249417478</v>
      </c>
      <c r="M3626" s="1">
        <f t="shared" si="1066"/>
        <v>123</v>
      </c>
      <c r="N3626" s="1">
        <f t="shared" si="1067"/>
        <v>0.53544434799349705</v>
      </c>
      <c r="O3626" s="1">
        <f t="shared" si="1081"/>
        <v>3.9564389595743814E-2</v>
      </c>
      <c r="P3626" s="1">
        <f t="shared" si="1083"/>
        <v>0.48853396192873971</v>
      </c>
      <c r="Q3626">
        <f t="shared" si="1068"/>
        <v>0.64611783475507178</v>
      </c>
      <c r="R3626">
        <f t="shared" si="1069"/>
        <v>11.225184436421637</v>
      </c>
      <c r="S3626">
        <f t="shared" si="1070"/>
        <v>1.4692649785892196</v>
      </c>
      <c r="T3626">
        <v>0.2432</v>
      </c>
      <c r="U3626" s="1">
        <f t="shared" si="1071"/>
        <v>-0.387825025628728</v>
      </c>
      <c r="V3626" s="1">
        <v>336</v>
      </c>
      <c r="W3626" s="1">
        <f t="shared" si="1072"/>
        <v>5.6602918101038613</v>
      </c>
      <c r="X3626" s="1">
        <f t="shared" si="1073"/>
        <v>29.404113299240837</v>
      </c>
      <c r="Y3626" s="1">
        <f t="shared" si="1074"/>
        <v>1.0288969430113433</v>
      </c>
      <c r="Z3626" s="1">
        <f t="shared" si="1082"/>
        <v>-0.83600000000000008</v>
      </c>
      <c r="AA3626" s="1">
        <f t="shared" si="1075"/>
        <v>5.9028827857432672E-2</v>
      </c>
      <c r="AB3626" s="1">
        <f t="shared" si="1076"/>
        <v>2.5052498000000001</v>
      </c>
      <c r="AC3626" s="1">
        <f t="shared" si="1077"/>
        <v>1.1219266127519161</v>
      </c>
      <c r="AF3626" s="1">
        <f t="shared" si="1078"/>
        <v>3.1547530509155584</v>
      </c>
      <c r="AG3626" s="1">
        <f t="shared" si="1079"/>
        <v>1.8966962788757999</v>
      </c>
      <c r="AH3626" s="1">
        <f t="shared" si="1080"/>
        <v>2.9579903781577617</v>
      </c>
      <c r="AI3626">
        <v>4.9000000000000004</v>
      </c>
      <c r="AJ3626">
        <v>10</v>
      </c>
      <c r="AK3626">
        <v>63</v>
      </c>
      <c r="AL3626">
        <v>6</v>
      </c>
      <c r="AM3626">
        <v>9174</v>
      </c>
      <c r="AN3626">
        <v>9220</v>
      </c>
      <c r="AO3626">
        <v>9082</v>
      </c>
      <c r="AP3626">
        <v>51</v>
      </c>
      <c r="AQ3626">
        <v>20</v>
      </c>
    </row>
    <row r="3627" spans="1:43">
      <c r="A3627" s="27">
        <v>41611</v>
      </c>
      <c r="B3627" s="27"/>
      <c r="C3627">
        <v>-0.5</v>
      </c>
      <c r="D3627">
        <v>0.8</v>
      </c>
      <c r="E3627">
        <v>-1</v>
      </c>
      <c r="F3627">
        <v>100</v>
      </c>
      <c r="G3627">
        <v>99</v>
      </c>
      <c r="H3627">
        <v>0</v>
      </c>
      <c r="I3627" s="10">
        <v>935</v>
      </c>
      <c r="J3627">
        <v>1.4</v>
      </c>
      <c r="K3627" s="2">
        <v>10</v>
      </c>
      <c r="L3627" s="1">
        <f t="shared" si="1065"/>
        <v>0.61556562824955208</v>
      </c>
      <c r="M3627" s="1">
        <f t="shared" si="1066"/>
        <v>101</v>
      </c>
      <c r="N3627" s="1">
        <f t="shared" si="1067"/>
        <v>0.58912099532217999</v>
      </c>
      <c r="O3627" s="1">
        <f t="shared" si="1081"/>
        <v>4.3053955592270057E-2</v>
      </c>
      <c r="P3627" s="1">
        <f t="shared" si="1083"/>
        <v>0.6073224345243835</v>
      </c>
      <c r="Q3627">
        <f t="shared" si="1068"/>
        <v>0.62756162364955037</v>
      </c>
      <c r="R3627">
        <f t="shared" si="1069"/>
        <v>11.220340333826515</v>
      </c>
      <c r="S3627">
        <f t="shared" si="1070"/>
        <v>1.4686309337469261</v>
      </c>
      <c r="T3627">
        <v>0.2432</v>
      </c>
      <c r="U3627" s="1">
        <f t="shared" si="1071"/>
        <v>-0.39000174635312324</v>
      </c>
      <c r="V3627" s="1">
        <v>337</v>
      </c>
      <c r="W3627" s="1">
        <f t="shared" si="1072"/>
        <v>5.6505323219641284</v>
      </c>
      <c r="X3627" s="1">
        <f t="shared" si="1073"/>
        <v>29.353414659553913</v>
      </c>
      <c r="Y3627" s="1">
        <f t="shared" si="1074"/>
        <v>1.0291667600800807</v>
      </c>
      <c r="Z3627" s="1">
        <f t="shared" si="1082"/>
        <v>0.49400000000000005</v>
      </c>
      <c r="AA3627" s="1">
        <f t="shared" si="1075"/>
        <v>5.9101235575957707E-2</v>
      </c>
      <c r="AB3627" s="1">
        <f t="shared" si="1076"/>
        <v>2.5021804999999997</v>
      </c>
      <c r="AC3627" s="1">
        <f t="shared" si="1077"/>
        <v>1.0471315052351216</v>
      </c>
      <c r="AF3627" s="1">
        <f t="shared" si="1078"/>
        <v>1.5669993681626702</v>
      </c>
      <c r="AG3627" s="1">
        <f t="shared" si="1079"/>
        <v>1.9291385318129126</v>
      </c>
      <c r="AH3627" s="1">
        <f t="shared" si="1080"/>
        <v>2.4050420480693395</v>
      </c>
      <c r="AI3627">
        <v>2.2999999999999998</v>
      </c>
      <c r="AJ3627">
        <v>5</v>
      </c>
      <c r="AK3627">
        <v>37</v>
      </c>
      <c r="AL3627">
        <v>2</v>
      </c>
      <c r="AM3627">
        <v>9174</v>
      </c>
      <c r="AN3627">
        <v>9212</v>
      </c>
      <c r="AO3627">
        <v>9159</v>
      </c>
      <c r="AP3627">
        <v>59</v>
      </c>
      <c r="AQ3627">
        <v>12</v>
      </c>
    </row>
    <row r="3628" spans="1:43">
      <c r="A3628" s="27">
        <v>41612</v>
      </c>
      <c r="B3628" s="27"/>
      <c r="C3628">
        <v>-4</v>
      </c>
      <c r="D3628">
        <v>-1.1000000000000001</v>
      </c>
      <c r="E3628">
        <v>-5.9</v>
      </c>
      <c r="F3628">
        <v>97</v>
      </c>
      <c r="G3628">
        <v>89</v>
      </c>
      <c r="H3628">
        <v>0</v>
      </c>
      <c r="I3628" s="10">
        <v>935</v>
      </c>
      <c r="J3628">
        <v>2.1</v>
      </c>
      <c r="K3628" s="2">
        <v>10</v>
      </c>
      <c r="L3628" s="1">
        <f t="shared" si="1065"/>
        <v>0.70259735832235992</v>
      </c>
      <c r="M3628" s="1">
        <f t="shared" si="1066"/>
        <v>105</v>
      </c>
      <c r="N3628" s="1">
        <f t="shared" si="1067"/>
        <v>0.45440892858746318</v>
      </c>
      <c r="O3628" s="1">
        <f t="shared" si="1081"/>
        <v>3.4212856248794048E-2</v>
      </c>
      <c r="P3628" s="1">
        <f t="shared" si="1083"/>
        <v>0.45740546723033132</v>
      </c>
      <c r="Q3628">
        <f t="shared" si="1068"/>
        <v>0.6343994863118122</v>
      </c>
      <c r="R3628">
        <f t="shared" si="1069"/>
        <v>11.215744700237806</v>
      </c>
      <c r="S3628">
        <f t="shared" si="1070"/>
        <v>1.4680294110258909</v>
      </c>
      <c r="T3628">
        <v>0.2432</v>
      </c>
      <c r="U3628" s="1">
        <f t="shared" si="1071"/>
        <v>-0.39206309180530452</v>
      </c>
      <c r="V3628" s="1">
        <v>338</v>
      </c>
      <c r="W3628" s="1">
        <f t="shared" si="1072"/>
        <v>5.6412935617359015</v>
      </c>
      <c r="X3628" s="1">
        <f t="shared" si="1073"/>
        <v>29.305421099926761</v>
      </c>
      <c r="Y3628" s="1">
        <f t="shared" si="1074"/>
        <v>1.0294279486672402</v>
      </c>
      <c r="Z3628" s="1">
        <f t="shared" si="1082"/>
        <v>-1.33</v>
      </c>
      <c r="AA3628" s="1">
        <f t="shared" si="1075"/>
        <v>5.8906695064326331E-2</v>
      </c>
      <c r="AB3628" s="1">
        <f t="shared" si="1076"/>
        <v>2.5104439999999997</v>
      </c>
      <c r="AC3628" s="1">
        <f t="shared" si="1077"/>
        <v>1.5706972578526825</v>
      </c>
      <c r="AF3628" s="1">
        <f t="shared" si="1078"/>
        <v>2.0378654549817088</v>
      </c>
      <c r="AG3628" s="1">
        <f t="shared" si="1079"/>
        <v>1.8439923877975617</v>
      </c>
      <c r="AH3628" s="1">
        <f t="shared" si="1080"/>
        <v>2.9335632119296147</v>
      </c>
      <c r="AI3628">
        <v>2.9</v>
      </c>
      <c r="AJ3628">
        <v>11</v>
      </c>
      <c r="AK3628">
        <v>39</v>
      </c>
      <c r="AL3628">
        <v>1</v>
      </c>
      <c r="AM3628">
        <v>9151</v>
      </c>
      <c r="AN3628">
        <v>9179</v>
      </c>
      <c r="AO3628">
        <v>9140</v>
      </c>
      <c r="AP3628">
        <v>44</v>
      </c>
      <c r="AQ3628">
        <v>0</v>
      </c>
    </row>
    <row r="3629" spans="1:43">
      <c r="A3629" s="27">
        <v>41613</v>
      </c>
      <c r="B3629" s="27"/>
      <c r="C3629">
        <v>-5.5</v>
      </c>
      <c r="D3629">
        <v>-3.4</v>
      </c>
      <c r="E3629">
        <v>-7.8</v>
      </c>
      <c r="F3629">
        <v>100</v>
      </c>
      <c r="G3629">
        <v>99</v>
      </c>
      <c r="H3629">
        <v>0.6</v>
      </c>
      <c r="I3629" s="10">
        <v>935</v>
      </c>
      <c r="J3629">
        <v>1.4</v>
      </c>
      <c r="K3629" s="2">
        <v>10</v>
      </c>
      <c r="L3629" s="1">
        <f t="shared" si="1065"/>
        <v>0.66735419732299128</v>
      </c>
      <c r="M3629" s="1">
        <f t="shared" si="1066"/>
        <v>101</v>
      </c>
      <c r="N3629" s="1">
        <f t="shared" si="1067"/>
        <v>0.40558302691933429</v>
      </c>
      <c r="O3629" s="1">
        <f t="shared" si="1081"/>
        <v>3.0933200951912366E-2</v>
      </c>
      <c r="P3629" s="1">
        <f t="shared" si="1083"/>
        <v>0.40686201775813025</v>
      </c>
      <c r="Q3629">
        <f t="shared" si="1068"/>
        <v>0.93093360467768349</v>
      </c>
      <c r="R3629">
        <f t="shared" si="1069"/>
        <v>11.211400195540762</v>
      </c>
      <c r="S3629">
        <f t="shared" si="1070"/>
        <v>1.4674607585786339</v>
      </c>
      <c r="T3629">
        <v>0.2432</v>
      </c>
      <c r="U3629" s="1">
        <f t="shared" si="1071"/>
        <v>-0.39400845217186742</v>
      </c>
      <c r="V3629" s="1">
        <v>339</v>
      </c>
      <c r="W3629" s="1">
        <f t="shared" si="1072"/>
        <v>6.2354600021818465</v>
      </c>
      <c r="X3629" s="1">
        <f t="shared" si="1073"/>
        <v>29.260169645605934</v>
      </c>
      <c r="Y3629" s="1">
        <f t="shared" si="1074"/>
        <v>1.0296804315046948</v>
      </c>
      <c r="Z3629" s="1">
        <f t="shared" si="1082"/>
        <v>-0.57000000000000006</v>
      </c>
      <c r="AA3629" s="1">
        <f t="shared" si="1075"/>
        <v>5.8823712063600854E-2</v>
      </c>
      <c r="AB3629" s="1">
        <f t="shared" si="1076"/>
        <v>2.5139855</v>
      </c>
      <c r="AC3629" s="1">
        <f t="shared" si="1077"/>
        <v>1.0471315052351216</v>
      </c>
      <c r="AF3629" s="1">
        <f t="shared" si="1078"/>
        <v>1.7363454185006839</v>
      </c>
      <c r="AG3629" s="1">
        <f t="shared" si="1079"/>
        <v>1.8955081288787028</v>
      </c>
      <c r="AH3629" s="1">
        <f t="shared" si="1080"/>
        <v>2.5509406830321515</v>
      </c>
      <c r="AI3629">
        <v>2.5</v>
      </c>
      <c r="AJ3629">
        <v>3</v>
      </c>
      <c r="AK3629">
        <v>35</v>
      </c>
      <c r="AL3629">
        <v>1</v>
      </c>
      <c r="AM3629">
        <v>9126</v>
      </c>
      <c r="AN3629">
        <v>9161</v>
      </c>
      <c r="AO3629">
        <v>9084</v>
      </c>
      <c r="AP3629">
        <v>41</v>
      </c>
      <c r="AQ3629">
        <v>32700</v>
      </c>
    </row>
    <row r="3630" spans="1:43">
      <c r="A3630" s="27">
        <v>41614</v>
      </c>
      <c r="B3630" s="27"/>
      <c r="C3630">
        <v>-3.1</v>
      </c>
      <c r="D3630">
        <v>-2.1</v>
      </c>
      <c r="E3630">
        <v>-4.7</v>
      </c>
      <c r="F3630">
        <v>100</v>
      </c>
      <c r="G3630">
        <v>100</v>
      </c>
      <c r="H3630">
        <v>0</v>
      </c>
      <c r="I3630" s="10">
        <v>935</v>
      </c>
      <c r="J3630">
        <v>1.1000000000000001</v>
      </c>
      <c r="K3630" s="2">
        <v>10</v>
      </c>
      <c r="L3630" s="1">
        <f t="shared" si="1065"/>
        <v>0.5540126694140779</v>
      </c>
      <c r="M3630" s="1">
        <f t="shared" si="1066"/>
        <v>100</v>
      </c>
      <c r="N3630" s="1">
        <f t="shared" si="1067"/>
        <v>0.48614247598921706</v>
      </c>
      <c r="O3630" s="1">
        <f t="shared" si="1081"/>
        <v>3.6321329850183361E-2</v>
      </c>
      <c r="P3630" s="1">
        <f t="shared" si="1083"/>
        <v>0.47735054730625653</v>
      </c>
      <c r="Q3630">
        <f t="shared" si="1068"/>
        <v>0.62984039598971564</v>
      </c>
      <c r="R3630">
        <f t="shared" si="1069"/>
        <v>11.20730935452328</v>
      </c>
      <c r="S3630">
        <f t="shared" si="1070"/>
        <v>1.4669253081836755</v>
      </c>
      <c r="T3630">
        <v>0.2432</v>
      </c>
      <c r="U3630" s="1">
        <f t="shared" si="1071"/>
        <v>-0.39583725195158931</v>
      </c>
      <c r="V3630" s="1">
        <v>340</v>
      </c>
      <c r="W3630" s="1">
        <f t="shared" si="1072"/>
        <v>5.6244063539653197</v>
      </c>
      <c r="X3630" s="1">
        <f t="shared" si="1073"/>
        <v>29.217695345274389</v>
      </c>
      <c r="Y3630" s="1">
        <f t="shared" si="1074"/>
        <v>1.0299241338997633</v>
      </c>
      <c r="Z3630" s="1">
        <f t="shared" si="1082"/>
        <v>0.91199999999999992</v>
      </c>
      <c r="AA3630" s="1">
        <f t="shared" si="1075"/>
        <v>5.8956597342047758E-2</v>
      </c>
      <c r="AB3630" s="1">
        <f t="shared" si="1076"/>
        <v>2.5083191</v>
      </c>
      <c r="AC3630" s="1">
        <f t="shared" si="1077"/>
        <v>0.82274618268473854</v>
      </c>
      <c r="AF3630" s="1">
        <f t="shared" si="1078"/>
        <v>1.5928607142110567</v>
      </c>
      <c r="AG3630" s="1">
        <f t="shared" si="1079"/>
        <v>1.8611295618549497</v>
      </c>
      <c r="AH3630" s="1">
        <f t="shared" si="1080"/>
        <v>1.9609801424881799</v>
      </c>
      <c r="AI3630">
        <v>2</v>
      </c>
      <c r="AJ3630">
        <v>3</v>
      </c>
      <c r="AK3630">
        <v>36</v>
      </c>
      <c r="AL3630">
        <v>1</v>
      </c>
      <c r="AM3630">
        <v>9211</v>
      </c>
      <c r="AN3630">
        <v>9219</v>
      </c>
      <c r="AO3630">
        <v>9161</v>
      </c>
      <c r="AP3630">
        <v>49</v>
      </c>
      <c r="AQ3630">
        <v>29</v>
      </c>
    </row>
    <row r="3631" spans="1:43">
      <c r="A3631" s="27">
        <v>41615</v>
      </c>
      <c r="B3631" s="27"/>
      <c r="C3631">
        <v>-3.9</v>
      </c>
      <c r="D3631">
        <v>-1.9</v>
      </c>
      <c r="E3631">
        <v>-5</v>
      </c>
      <c r="F3631">
        <v>95</v>
      </c>
      <c r="G3631">
        <v>74</v>
      </c>
      <c r="H3631">
        <v>5.4</v>
      </c>
      <c r="I3631" s="10">
        <v>935</v>
      </c>
      <c r="J3631">
        <v>1.2</v>
      </c>
      <c r="K3631" s="2">
        <v>10</v>
      </c>
      <c r="L3631" s="1">
        <f t="shared" si="1065"/>
        <v>1.0268443414911628</v>
      </c>
      <c r="M3631" s="1">
        <f t="shared" si="1066"/>
        <v>116</v>
      </c>
      <c r="N3631" s="1">
        <f t="shared" si="1067"/>
        <v>0.45784179303738465</v>
      </c>
      <c r="O3631" s="1">
        <f t="shared" si="1081"/>
        <v>3.4441787617551838E-2</v>
      </c>
      <c r="P3631" s="1">
        <f t="shared" si="1083"/>
        <v>0.44101759651673611</v>
      </c>
      <c r="Q3631">
        <f t="shared" si="1068"/>
        <v>3.4115992293235653</v>
      </c>
      <c r="R3631">
        <f t="shared" si="1069"/>
        <v>11.203474582086537</v>
      </c>
      <c r="S3631">
        <f t="shared" si="1070"/>
        <v>1.4664233746186568</v>
      </c>
      <c r="T3631">
        <v>0.2432</v>
      </c>
      <c r="U3631" s="1">
        <f t="shared" si="1071"/>
        <v>-0.39754895012568137</v>
      </c>
      <c r="V3631" s="1">
        <v>341</v>
      </c>
      <c r="W3631" s="1">
        <f t="shared" si="1072"/>
        <v>11.031263323106772</v>
      </c>
      <c r="X3631" s="1">
        <f t="shared" si="1073"/>
        <v>29.178031243631494</v>
      </c>
      <c r="Y3631" s="1">
        <f t="shared" si="1074"/>
        <v>1.0301589837573069</v>
      </c>
      <c r="Z3631" s="1">
        <f t="shared" si="1082"/>
        <v>-0.30399999999999994</v>
      </c>
      <c r="AA3631" s="1">
        <f t="shared" si="1075"/>
        <v>5.891223558975639E-2</v>
      </c>
      <c r="AB3631" s="1">
        <f t="shared" si="1076"/>
        <v>2.5102078999999997</v>
      </c>
      <c r="AC3631" s="1">
        <f t="shared" si="1077"/>
        <v>0.89754129020153295</v>
      </c>
      <c r="AF3631" s="1">
        <f t="shared" si="1078"/>
        <v>1.6424020112117588</v>
      </c>
      <c r="AG3631" s="1">
        <f t="shared" si="1079"/>
        <v>2.6013829231033463</v>
      </c>
      <c r="AH3631" s="1">
        <f t="shared" si="1080"/>
        <v>3.6834030776985092</v>
      </c>
      <c r="AI3631">
        <v>2.9</v>
      </c>
      <c r="AJ3631">
        <v>6</v>
      </c>
      <c r="AK3631">
        <v>40</v>
      </c>
      <c r="AL3631">
        <v>15</v>
      </c>
      <c r="AM3631">
        <v>9189</v>
      </c>
      <c r="AN3631">
        <v>9206</v>
      </c>
      <c r="AO3631">
        <v>9178</v>
      </c>
      <c r="AP3631">
        <v>44</v>
      </c>
      <c r="AQ3631">
        <v>32700</v>
      </c>
    </row>
    <row r="3632" spans="1:43">
      <c r="A3632" s="27">
        <v>41616</v>
      </c>
      <c r="B3632" s="27"/>
      <c r="C3632">
        <v>-6.3</v>
      </c>
      <c r="D3632">
        <v>-4.0999999999999996</v>
      </c>
      <c r="E3632">
        <v>-8.9</v>
      </c>
      <c r="F3632">
        <v>90</v>
      </c>
      <c r="G3632">
        <v>77</v>
      </c>
      <c r="H3632">
        <v>7.2</v>
      </c>
      <c r="I3632" s="10">
        <v>935</v>
      </c>
      <c r="J3632">
        <v>0.9</v>
      </c>
      <c r="K3632" s="2">
        <v>10</v>
      </c>
      <c r="L3632" s="1">
        <f t="shared" si="1065"/>
        <v>1.1673928285015176</v>
      </c>
      <c r="M3632" s="1">
        <f t="shared" si="1066"/>
        <v>103</v>
      </c>
      <c r="N3632" s="1">
        <f t="shared" si="1067"/>
        <v>0.38149470040937228</v>
      </c>
      <c r="O3632" s="1">
        <f t="shared" si="1081"/>
        <v>2.929790075668761E-2</v>
      </c>
      <c r="P3632" s="1">
        <f t="shared" si="1083"/>
        <v>0.33417619611597588</v>
      </c>
      <c r="Q3632">
        <f t="shared" si="1068"/>
        <v>4.3472070517479375</v>
      </c>
      <c r="R3632">
        <f t="shared" si="1069"/>
        <v>11.199898148647625</v>
      </c>
      <c r="S3632">
        <f t="shared" si="1070"/>
        <v>1.4659552550585897</v>
      </c>
      <c r="T3632">
        <v>0.2432</v>
      </c>
      <c r="U3632" s="1">
        <f t="shared" si="1071"/>
        <v>-0.39914304031784004</v>
      </c>
      <c r="V3632" s="1">
        <v>342</v>
      </c>
      <c r="W3632" s="1">
        <f t="shared" si="1072"/>
        <v>12.82219726614357</v>
      </c>
      <c r="X3632" s="1">
        <f t="shared" si="1073"/>
        <v>29.141208355607972</v>
      </c>
      <c r="Y3632" s="1">
        <f t="shared" si="1074"/>
        <v>1.0303849116010562</v>
      </c>
      <c r="Z3632" s="1">
        <f t="shared" si="1082"/>
        <v>-0.91199999999999992</v>
      </c>
      <c r="AA3632" s="1">
        <f t="shared" si="1075"/>
        <v>5.8779549989467939E-2</v>
      </c>
      <c r="AB3632" s="1">
        <f t="shared" si="1076"/>
        <v>2.5158742999999997</v>
      </c>
      <c r="AC3632" s="1">
        <f t="shared" si="1077"/>
        <v>0.67315596765114971</v>
      </c>
      <c r="AF3632" s="1">
        <f t="shared" si="1078"/>
        <v>1.6887052405145337</v>
      </c>
      <c r="AG3632" s="1">
        <f t="shared" si="1079"/>
        <v>2.7933721719603377</v>
      </c>
      <c r="AH3632" s="1">
        <f t="shared" si="1080"/>
        <v>3.9343109135555907</v>
      </c>
      <c r="AI3632">
        <v>4</v>
      </c>
      <c r="AJ3632">
        <v>11</v>
      </c>
      <c r="AK3632">
        <v>58</v>
      </c>
      <c r="AL3632">
        <v>11</v>
      </c>
      <c r="AM3632">
        <v>9181</v>
      </c>
      <c r="AN3632">
        <v>9194</v>
      </c>
      <c r="AO3632">
        <v>9169</v>
      </c>
      <c r="AP3632">
        <v>35</v>
      </c>
      <c r="AQ3632">
        <v>0</v>
      </c>
    </row>
    <row r="3633" spans="1:43">
      <c r="A3633" s="27">
        <v>41617</v>
      </c>
      <c r="B3633" s="27"/>
      <c r="C3633">
        <v>-5.7</v>
      </c>
      <c r="D3633">
        <v>-2.9</v>
      </c>
      <c r="E3633">
        <v>-7.4</v>
      </c>
      <c r="F3633">
        <v>83</v>
      </c>
      <c r="G3633">
        <v>68</v>
      </c>
      <c r="H3633">
        <v>4.4000000000000004</v>
      </c>
      <c r="I3633" s="10">
        <v>935</v>
      </c>
      <c r="J3633">
        <v>1.2</v>
      </c>
      <c r="K3633" s="2">
        <v>10</v>
      </c>
      <c r="L3633" s="1">
        <f t="shared" si="1065"/>
        <v>0.8909498908613368</v>
      </c>
      <c r="M3633" s="1">
        <f t="shared" si="1066"/>
        <v>98</v>
      </c>
      <c r="N3633" s="1">
        <f t="shared" si="1067"/>
        <v>0.399437816217805</v>
      </c>
      <c r="O3633" s="1">
        <f t="shared" si="1081"/>
        <v>3.0517153533960725E-2</v>
      </c>
      <c r="P3633" s="1">
        <f t="shared" si="1083"/>
        <v>0.33949422956765274</v>
      </c>
      <c r="Q3633">
        <f t="shared" si="1068"/>
        <v>2.9582448641342278</v>
      </c>
      <c r="R3633">
        <f t="shared" si="1069"/>
        <v>11.196582185751719</v>
      </c>
      <c r="S3633">
        <f t="shared" si="1070"/>
        <v>1.465521228501534</v>
      </c>
      <c r="T3633">
        <v>0.2432</v>
      </c>
      <c r="U3633" s="1">
        <f t="shared" si="1071"/>
        <v>-0.40061905094404904</v>
      </c>
      <c r="V3633" s="1">
        <v>343</v>
      </c>
      <c r="W3633" s="1">
        <f t="shared" si="1072"/>
        <v>10.006963004336217</v>
      </c>
      <c r="X3633" s="1">
        <f t="shared" si="1073"/>
        <v>29.107255642205679</v>
      </c>
      <c r="Y3633" s="1">
        <f t="shared" si="1074"/>
        <v>1.0306018505941661</v>
      </c>
      <c r="Z3633" s="1">
        <f t="shared" si="1082"/>
        <v>0.22799999999999987</v>
      </c>
      <c r="AA3633" s="1">
        <f t="shared" si="1075"/>
        <v>5.8812665325039128E-2</v>
      </c>
      <c r="AB3633" s="1">
        <f t="shared" si="1076"/>
        <v>2.5144576999999999</v>
      </c>
      <c r="AC3633" s="1">
        <f t="shared" si="1077"/>
        <v>0.89754129020153295</v>
      </c>
      <c r="AF3633" s="1">
        <f t="shared" si="1078"/>
        <v>1.7183859907904284</v>
      </c>
      <c r="AG3633" s="1">
        <f t="shared" si="1079"/>
        <v>2.3949795425183749</v>
      </c>
      <c r="AH3633" s="1">
        <f t="shared" si="1080"/>
        <v>2.9359470415075184</v>
      </c>
      <c r="AI3633">
        <v>3.4</v>
      </c>
      <c r="AJ3633">
        <v>5</v>
      </c>
      <c r="AK3633">
        <v>44</v>
      </c>
      <c r="AL3633">
        <v>4</v>
      </c>
      <c r="AM3633">
        <v>9156</v>
      </c>
      <c r="AN3633">
        <v>9174</v>
      </c>
      <c r="AO3633">
        <v>9149</v>
      </c>
      <c r="AP3633">
        <v>33</v>
      </c>
      <c r="AQ3633">
        <v>0</v>
      </c>
    </row>
    <row r="3634" spans="1:43">
      <c r="A3634" s="27">
        <v>41618</v>
      </c>
      <c r="B3634" s="27"/>
      <c r="C3634">
        <v>-6.3</v>
      </c>
      <c r="D3634">
        <v>-3.4</v>
      </c>
      <c r="E3634">
        <v>-7.8</v>
      </c>
      <c r="F3634">
        <v>88</v>
      </c>
      <c r="G3634">
        <v>75</v>
      </c>
      <c r="H3634">
        <v>4.5999999999999996</v>
      </c>
      <c r="I3634" s="10">
        <v>935</v>
      </c>
      <c r="J3634">
        <v>1.3</v>
      </c>
      <c r="K3634" s="2">
        <v>10</v>
      </c>
      <c r="L3634" s="1">
        <f t="shared" si="1065"/>
        <v>0.87924961509671595</v>
      </c>
      <c r="M3634" s="1">
        <f t="shared" si="1066"/>
        <v>101</v>
      </c>
      <c r="N3634" s="1">
        <f t="shared" si="1067"/>
        <v>0.38149470040937228</v>
      </c>
      <c r="O3634" s="1">
        <f t="shared" si="1081"/>
        <v>2.929790075668761E-2</v>
      </c>
      <c r="P3634" s="1">
        <f t="shared" si="1083"/>
        <v>0.34981963678181771</v>
      </c>
      <c r="Q3634">
        <f t="shared" si="1068"/>
        <v>3.0286419108449176</v>
      </c>
      <c r="R3634">
        <f t="shared" si="1069"/>
        <v>11.193528681910799</v>
      </c>
      <c r="S3634">
        <f t="shared" si="1070"/>
        <v>1.4651215552239265</v>
      </c>
      <c r="T3634">
        <v>0.2432</v>
      </c>
      <c r="U3634" s="1">
        <f t="shared" si="1071"/>
        <v>-0.40197654535208976</v>
      </c>
      <c r="V3634" s="1">
        <v>344</v>
      </c>
      <c r="W3634" s="1">
        <f t="shared" si="1072"/>
        <v>10.197500675493568</v>
      </c>
      <c r="X3634" s="1">
        <f t="shared" si="1073"/>
        <v>29.076199987952471</v>
      </c>
      <c r="Y3634" s="1">
        <f t="shared" si="1074"/>
        <v>1.0308097365589866</v>
      </c>
      <c r="Z3634" s="1">
        <f t="shared" si="1082"/>
        <v>-0.22799999999999987</v>
      </c>
      <c r="AA3634" s="1">
        <f t="shared" si="1075"/>
        <v>5.8779549989467939E-2</v>
      </c>
      <c r="AB3634" s="1">
        <f t="shared" si="1076"/>
        <v>2.5158742999999997</v>
      </c>
      <c r="AC3634" s="1">
        <f t="shared" si="1077"/>
        <v>0.97233639771832736</v>
      </c>
      <c r="AF3634" s="1">
        <f t="shared" si="1078"/>
        <v>1.6132053808002058</v>
      </c>
      <c r="AG3634" s="1">
        <f t="shared" si="1079"/>
        <v>2.4159001829834597</v>
      </c>
      <c r="AH3634" s="1">
        <f t="shared" si="1080"/>
        <v>3.1001994781199604</v>
      </c>
      <c r="AI3634">
        <v>2.9</v>
      </c>
      <c r="AJ3634">
        <v>4</v>
      </c>
      <c r="AK3634">
        <v>40</v>
      </c>
      <c r="AL3634">
        <v>5</v>
      </c>
      <c r="AM3634">
        <v>9164</v>
      </c>
      <c r="AN3634">
        <v>9176</v>
      </c>
      <c r="AO3634">
        <v>9151</v>
      </c>
      <c r="AP3634">
        <v>34</v>
      </c>
      <c r="AQ3634">
        <v>0</v>
      </c>
    </row>
    <row r="3635" spans="1:43">
      <c r="A3635" s="27">
        <v>41619</v>
      </c>
      <c r="B3635" s="27"/>
      <c r="C3635">
        <v>-7</v>
      </c>
      <c r="D3635">
        <v>-3.3</v>
      </c>
      <c r="E3635">
        <v>-9.1</v>
      </c>
      <c r="F3635">
        <v>90</v>
      </c>
      <c r="G3635">
        <v>71</v>
      </c>
      <c r="H3635">
        <v>7.7</v>
      </c>
      <c r="I3635" s="10">
        <v>935</v>
      </c>
      <c r="J3635">
        <v>1.5</v>
      </c>
      <c r="K3635" s="2">
        <v>10</v>
      </c>
      <c r="L3635" s="1">
        <f t="shared" si="1065"/>
        <v>0.98235460204818636</v>
      </c>
      <c r="M3635" s="1">
        <f t="shared" si="1066"/>
        <v>109</v>
      </c>
      <c r="N3635" s="1">
        <f t="shared" si="1067"/>
        <v>0.36146779374214461</v>
      </c>
      <c r="O3635" s="1">
        <f t="shared" si="1081"/>
        <v>2.7928890703931994E-2</v>
      </c>
      <c r="P3635" s="1">
        <f t="shared" si="1083"/>
        <v>0.33726143261393893</v>
      </c>
      <c r="Q3635">
        <f t="shared" si="1068"/>
        <v>4.6230028043458837</v>
      </c>
      <c r="R3635">
        <f t="shared" si="1069"/>
        <v>11.190739478685174</v>
      </c>
      <c r="S3635">
        <f t="shared" si="1070"/>
        <v>1.464756476267693</v>
      </c>
      <c r="T3635">
        <v>0.2432</v>
      </c>
      <c r="U3635" s="1">
        <f t="shared" si="1071"/>
        <v>-0.40321512195071724</v>
      </c>
      <c r="V3635" s="1">
        <v>345</v>
      </c>
      <c r="W3635" s="1">
        <f t="shared" si="1072"/>
        <v>13.286775249506032</v>
      </c>
      <c r="X3635" s="1">
        <f t="shared" si="1073"/>
        <v>29.048066179962291</v>
      </c>
      <c r="Y3635" s="1">
        <f t="shared" si="1074"/>
        <v>1.0310085079960505</v>
      </c>
      <c r="Z3635" s="1">
        <f t="shared" si="1082"/>
        <v>-0.26600000000000007</v>
      </c>
      <c r="AA3635" s="1">
        <f t="shared" si="1075"/>
        <v>5.8740962533497212E-2</v>
      </c>
      <c r="AB3635" s="1">
        <f t="shared" si="1076"/>
        <v>2.5175269999999998</v>
      </c>
      <c r="AC3635" s="1">
        <f t="shared" si="1077"/>
        <v>1.1219266127519161</v>
      </c>
      <c r="AF3635" s="1">
        <f t="shared" si="1078"/>
        <v>1.7377320600255839</v>
      </c>
      <c r="AG3635" s="1">
        <f t="shared" si="1079"/>
        <v>2.8318302366512826</v>
      </c>
      <c r="AH3635" s="1">
        <f t="shared" si="1080"/>
        <v>3.6257392038646805</v>
      </c>
      <c r="AI3635">
        <v>2.5</v>
      </c>
      <c r="AJ3635">
        <v>3</v>
      </c>
      <c r="AK3635">
        <v>48</v>
      </c>
      <c r="AL3635">
        <v>5</v>
      </c>
      <c r="AM3635">
        <v>9102</v>
      </c>
      <c r="AN3635">
        <v>9152</v>
      </c>
      <c r="AO3635">
        <v>9082</v>
      </c>
      <c r="AP3635">
        <v>33</v>
      </c>
      <c r="AQ3635">
        <v>0</v>
      </c>
    </row>
    <row r="3636" spans="1:43">
      <c r="A3636" s="27">
        <v>41620</v>
      </c>
      <c r="B3636" s="27"/>
      <c r="C3636">
        <v>-3.7</v>
      </c>
      <c r="D3636">
        <v>3</v>
      </c>
      <c r="E3636">
        <v>-9</v>
      </c>
      <c r="F3636">
        <v>72</v>
      </c>
      <c r="G3636">
        <v>44</v>
      </c>
      <c r="H3636">
        <v>7.4</v>
      </c>
      <c r="I3636" s="10">
        <v>935</v>
      </c>
      <c r="J3636">
        <v>1.4</v>
      </c>
      <c r="K3636" s="2">
        <v>10</v>
      </c>
      <c r="L3636" s="1">
        <f t="shared" si="1065"/>
        <v>1.1246374312284209</v>
      </c>
      <c r="M3636" s="1">
        <f t="shared" si="1066"/>
        <v>100</v>
      </c>
      <c r="N3636" s="1">
        <f t="shared" si="1067"/>
        <v>0.46477653465671803</v>
      </c>
      <c r="O3636" s="1">
        <f t="shared" si="1081"/>
        <v>3.4903619915483637E-2</v>
      </c>
      <c r="P3636" s="1">
        <f t="shared" si="1083"/>
        <v>0.32140862706786216</v>
      </c>
      <c r="Q3636">
        <f t="shared" si="1068"/>
        <v>4.7327479330276212</v>
      </c>
      <c r="R3636">
        <f t="shared" si="1069"/>
        <v>11.188216267023385</v>
      </c>
      <c r="S3636">
        <f t="shared" si="1070"/>
        <v>1.4644262129611763</v>
      </c>
      <c r="T3636">
        <v>0.2432</v>
      </c>
      <c r="U3636" s="1">
        <f t="shared" si="1071"/>
        <v>-0.40433441432846401</v>
      </c>
      <c r="V3636" s="1">
        <v>346</v>
      </c>
      <c r="W3636" s="1">
        <f t="shared" si="1072"/>
        <v>12.977373763572011</v>
      </c>
      <c r="X3636" s="1">
        <f t="shared" si="1073"/>
        <v>29.022876888590712</v>
      </c>
      <c r="Y3636" s="1">
        <f t="shared" si="1074"/>
        <v>1.031198106102265</v>
      </c>
      <c r="Z3636" s="1">
        <f t="shared" si="1082"/>
        <v>1.254</v>
      </c>
      <c r="AA3636" s="1">
        <f t="shared" si="1075"/>
        <v>5.8923319767921235E-2</v>
      </c>
      <c r="AB3636" s="1">
        <f t="shared" si="1076"/>
        <v>2.5097356999999998</v>
      </c>
      <c r="AC3636" s="1">
        <f t="shared" si="1077"/>
        <v>1.0471315052351216</v>
      </c>
      <c r="AF3636" s="1">
        <f t="shared" si="1078"/>
        <v>3.2604536543062173</v>
      </c>
      <c r="AG3636" s="1">
        <f t="shared" si="1079"/>
        <v>2.7865968650273283</v>
      </c>
      <c r="AH3636" s="1">
        <f t="shared" si="1080"/>
        <v>3.2766459847015299</v>
      </c>
      <c r="AI3636">
        <v>4</v>
      </c>
      <c r="AJ3636">
        <v>11</v>
      </c>
      <c r="AK3636">
        <v>53</v>
      </c>
      <c r="AL3636">
        <v>10</v>
      </c>
      <c r="AM3636">
        <v>9147</v>
      </c>
      <c r="AN3636">
        <v>9176</v>
      </c>
      <c r="AO3636">
        <v>9098</v>
      </c>
      <c r="AP3636">
        <v>32</v>
      </c>
      <c r="AQ3636">
        <v>0</v>
      </c>
    </row>
    <row r="3637" spans="1:43">
      <c r="A3637" s="27">
        <v>41621</v>
      </c>
      <c r="B3637" s="27"/>
      <c r="C3637">
        <v>-2.6</v>
      </c>
      <c r="D3637">
        <v>-0.3</v>
      </c>
      <c r="E3637">
        <v>-4.5</v>
      </c>
      <c r="F3637">
        <v>77</v>
      </c>
      <c r="G3637">
        <v>54</v>
      </c>
      <c r="H3637">
        <v>1.2</v>
      </c>
      <c r="I3637" s="10">
        <v>935</v>
      </c>
      <c r="J3637">
        <v>1</v>
      </c>
      <c r="K3637" s="2">
        <v>10</v>
      </c>
      <c r="L3637" s="1">
        <f t="shared" si="1065"/>
        <v>0.85763242742761936</v>
      </c>
      <c r="M3637" s="1">
        <f t="shared" si="1066"/>
        <v>100</v>
      </c>
      <c r="N3637" s="1">
        <f t="shared" si="1067"/>
        <v>0.50460724036277249</v>
      </c>
      <c r="O3637" s="1">
        <f t="shared" si="1081"/>
        <v>3.7540430839588003E-2</v>
      </c>
      <c r="P3637" s="1">
        <f t="shared" si="1083"/>
        <v>0.38019497215172415</v>
      </c>
      <c r="Q3637">
        <f t="shared" si="1068"/>
        <v>1.3104359912824222</v>
      </c>
      <c r="R3637">
        <f t="shared" si="1069"/>
        <v>11.185960583875042</v>
      </c>
      <c r="S3637">
        <f t="shared" si="1070"/>
        <v>1.4641309664757909</v>
      </c>
      <c r="T3637">
        <v>0.2432</v>
      </c>
      <c r="U3637" s="1">
        <f t="shared" si="1071"/>
        <v>-0.40533409136203646</v>
      </c>
      <c r="V3637" s="1">
        <v>347</v>
      </c>
      <c r="W3637" s="1">
        <f t="shared" si="1072"/>
        <v>6.7804039951496913</v>
      </c>
      <c r="X3637" s="1">
        <f t="shared" si="1073"/>
        <v>29.000652649676784</v>
      </c>
      <c r="Y3637" s="1">
        <f t="shared" si="1074"/>
        <v>1.0313784747883099</v>
      </c>
      <c r="Z3637" s="1">
        <f t="shared" si="1082"/>
        <v>0.41800000000000004</v>
      </c>
      <c r="AA3637" s="1">
        <f t="shared" si="1075"/>
        <v>5.8984357380189367E-2</v>
      </c>
      <c r="AB3637" s="1">
        <f t="shared" si="1076"/>
        <v>2.5071385999999998</v>
      </c>
      <c r="AC3637" s="1">
        <f t="shared" si="1077"/>
        <v>0.74795107516794412</v>
      </c>
      <c r="AF3637" s="1">
        <f t="shared" si="1078"/>
        <v>2.0778004730944812</v>
      </c>
      <c r="AG3637" s="1">
        <f t="shared" si="1079"/>
        <v>2.0100207531176406</v>
      </c>
      <c r="AH3637" s="1">
        <f t="shared" si="1080"/>
        <v>2.4756630320356003</v>
      </c>
      <c r="AI3637">
        <v>3</v>
      </c>
      <c r="AJ3637">
        <v>15</v>
      </c>
      <c r="AK3637">
        <v>44</v>
      </c>
      <c r="AL3637">
        <v>14</v>
      </c>
      <c r="AM3637">
        <v>9208</v>
      </c>
      <c r="AN3637">
        <v>9230</v>
      </c>
      <c r="AO3637">
        <v>9176</v>
      </c>
      <c r="AP3637">
        <v>38</v>
      </c>
      <c r="AQ3637">
        <v>0</v>
      </c>
    </row>
    <row r="3638" spans="1:43">
      <c r="A3638" s="27">
        <v>41622</v>
      </c>
      <c r="B3638" s="27"/>
      <c r="C3638">
        <v>-3.6</v>
      </c>
      <c r="D3638">
        <v>1.2</v>
      </c>
      <c r="E3638">
        <v>-7</v>
      </c>
      <c r="F3638">
        <v>90</v>
      </c>
      <c r="G3638">
        <v>62</v>
      </c>
      <c r="H3638">
        <v>5.7</v>
      </c>
      <c r="I3638" s="10">
        <v>935</v>
      </c>
      <c r="J3638">
        <v>1</v>
      </c>
      <c r="K3638" s="2">
        <v>10</v>
      </c>
      <c r="L3638" s="1">
        <f t="shared" si="1065"/>
        <v>1.1181430093092097</v>
      </c>
      <c r="M3638" s="1">
        <f t="shared" si="1066"/>
        <v>118</v>
      </c>
      <c r="N3638" s="1">
        <f t="shared" si="1067"/>
        <v>0.46827867731545425</v>
      </c>
      <c r="O3638" s="1">
        <f t="shared" si="1081"/>
        <v>3.5136533469388213E-2</v>
      </c>
      <c r="P3638" s="1">
        <f t="shared" si="1083"/>
        <v>0.419870647427109</v>
      </c>
      <c r="Q3638">
        <f t="shared" si="1068"/>
        <v>3.6371453507459486</v>
      </c>
      <c r="R3638">
        <f t="shared" si="1069"/>
        <v>11.183973809090324</v>
      </c>
      <c r="S3638">
        <f t="shared" si="1070"/>
        <v>1.4638709174201996</v>
      </c>
      <c r="T3638">
        <v>0.2432</v>
      </c>
      <c r="U3638" s="1">
        <f t="shared" si="1071"/>
        <v>-0.4062138573142719</v>
      </c>
      <c r="V3638" s="1">
        <v>348</v>
      </c>
      <c r="W3638" s="1">
        <f t="shared" si="1072"/>
        <v>11.265604295171283</v>
      </c>
      <c r="X3638" s="1">
        <f t="shared" si="1073"/>
        <v>28.98141184836237</v>
      </c>
      <c r="Y3638" s="1">
        <f t="shared" si="1074"/>
        <v>1.0315495606952283</v>
      </c>
      <c r="Z3638" s="1">
        <f t="shared" si="1082"/>
        <v>-0.38</v>
      </c>
      <c r="AA3638" s="1">
        <f t="shared" si="1075"/>
        <v>5.8928863421244475E-2</v>
      </c>
      <c r="AB3638" s="1">
        <f t="shared" si="1076"/>
        <v>2.5094995999999998</v>
      </c>
      <c r="AC3638" s="1">
        <f t="shared" si="1077"/>
        <v>0.74795107516794412</v>
      </c>
      <c r="AF3638" s="1">
        <f t="shared" si="1078"/>
        <v>2.7104577699469936</v>
      </c>
      <c r="AG3638" s="1">
        <f t="shared" si="1079"/>
        <v>2.610824634938921</v>
      </c>
      <c r="AH3638" s="1">
        <f t="shared" si="1080"/>
        <v>3.7691942388059516</v>
      </c>
      <c r="AI3638">
        <v>4.3</v>
      </c>
      <c r="AJ3638">
        <v>11</v>
      </c>
      <c r="AK3638">
        <v>56</v>
      </c>
      <c r="AL3638">
        <v>11</v>
      </c>
      <c r="AM3638">
        <v>9221</v>
      </c>
      <c r="AN3638">
        <v>9238</v>
      </c>
      <c r="AO3638">
        <v>9203</v>
      </c>
      <c r="AP3638">
        <v>42</v>
      </c>
      <c r="AQ3638">
        <v>0</v>
      </c>
    </row>
    <row r="3639" spans="1:43">
      <c r="A3639" s="27">
        <v>41623</v>
      </c>
      <c r="B3639" s="27"/>
      <c r="C3639">
        <v>-6.8</v>
      </c>
      <c r="D3639">
        <v>-4.4000000000000004</v>
      </c>
      <c r="E3639">
        <v>-8.9</v>
      </c>
      <c r="F3639">
        <v>100</v>
      </c>
      <c r="G3639">
        <v>99</v>
      </c>
      <c r="H3639">
        <v>3.9</v>
      </c>
      <c r="I3639" s="10">
        <v>935</v>
      </c>
      <c r="J3639">
        <v>1.5</v>
      </c>
      <c r="K3639" s="2">
        <v>10</v>
      </c>
      <c r="L3639" s="1">
        <f t="shared" si="1065"/>
        <v>0.83572817012142731</v>
      </c>
      <c r="M3639" s="1">
        <f t="shared" si="1066"/>
        <v>101</v>
      </c>
      <c r="N3639" s="1">
        <f t="shared" si="1067"/>
        <v>0.36709226809247852</v>
      </c>
      <c r="O3639" s="1">
        <f t="shared" si="1081"/>
        <v>2.8314267571543088E-2</v>
      </c>
      <c r="P3639" s="1">
        <f t="shared" si="1083"/>
        <v>0.37567200981504467</v>
      </c>
      <c r="Q3639">
        <f t="shared" si="1068"/>
        <v>2.5956023095596583</v>
      </c>
      <c r="R3639">
        <f t="shared" si="1069"/>
        <v>11.182257162618731</v>
      </c>
      <c r="S3639">
        <f t="shared" si="1070"/>
        <v>1.463646225473656</v>
      </c>
      <c r="T3639">
        <v>0.2432</v>
      </c>
      <c r="U3639" s="1">
        <f t="shared" si="1071"/>
        <v>-0.40697345192162754</v>
      </c>
      <c r="V3639" s="1">
        <v>349</v>
      </c>
      <c r="W3639" s="1">
        <f t="shared" si="1072"/>
        <v>9.4650999241103371</v>
      </c>
      <c r="X3639" s="1">
        <f t="shared" si="1073"/>
        <v>28.965170704481046</v>
      </c>
      <c r="Y3639" s="1">
        <f t="shared" si="1074"/>
        <v>1.0317113132102129</v>
      </c>
      <c r="Z3639" s="1">
        <f t="shared" si="1082"/>
        <v>-1.216</v>
      </c>
      <c r="AA3639" s="1">
        <f t="shared" si="1075"/>
        <v>5.8751982350192626E-2</v>
      </c>
      <c r="AB3639" s="1">
        <f t="shared" si="1076"/>
        <v>2.5170547999999999</v>
      </c>
      <c r="AC3639" s="1">
        <f t="shared" si="1077"/>
        <v>1.1219266127519161</v>
      </c>
      <c r="AF3639" s="1">
        <f t="shared" si="1078"/>
        <v>1.5545434685133634</v>
      </c>
      <c r="AG3639" s="1">
        <f t="shared" si="1079"/>
        <v>2.317884810605146</v>
      </c>
      <c r="AH3639" s="1">
        <f t="shared" si="1080"/>
        <v>3.3130866245266972</v>
      </c>
      <c r="AI3639">
        <v>2.6</v>
      </c>
      <c r="AJ3639">
        <v>3</v>
      </c>
      <c r="AK3639">
        <v>41</v>
      </c>
      <c r="AL3639">
        <v>5</v>
      </c>
      <c r="AM3639">
        <v>9163</v>
      </c>
      <c r="AN3639">
        <v>9214</v>
      </c>
      <c r="AO3639">
        <v>9133</v>
      </c>
      <c r="AP3639">
        <v>37</v>
      </c>
      <c r="AQ3639">
        <v>0</v>
      </c>
    </row>
    <row r="3640" spans="1:43">
      <c r="A3640" s="27">
        <v>41624</v>
      </c>
      <c r="B3640" s="27"/>
      <c r="C3640">
        <v>-7.5</v>
      </c>
      <c r="D3640">
        <v>-6.1</v>
      </c>
      <c r="E3640">
        <v>-9.6</v>
      </c>
      <c r="F3640">
        <v>99</v>
      </c>
      <c r="G3640">
        <v>97</v>
      </c>
      <c r="H3640">
        <v>0</v>
      </c>
      <c r="I3640" s="10">
        <v>935</v>
      </c>
      <c r="J3640">
        <v>1.6</v>
      </c>
      <c r="K3640" s="2">
        <v>10</v>
      </c>
      <c r="L3640" s="1">
        <f t="shared" si="1065"/>
        <v>0.5473168564866725</v>
      </c>
      <c r="M3640" s="1">
        <f t="shared" si="1066"/>
        <v>101</v>
      </c>
      <c r="N3640" s="1">
        <f t="shared" si="1067"/>
        <v>0.34773985653009371</v>
      </c>
      <c r="O3640" s="1">
        <f t="shared" si="1081"/>
        <v>2.6985245656917466E-2</v>
      </c>
      <c r="P3640" s="1">
        <f t="shared" si="1083"/>
        <v>0.33686223055644138</v>
      </c>
      <c r="Q3640">
        <f t="shared" si="1068"/>
        <v>0.62682567740355699</v>
      </c>
      <c r="R3640">
        <f t="shared" si="1069"/>
        <v>11.180811702018548</v>
      </c>
      <c r="S3640">
        <f t="shared" si="1070"/>
        <v>1.4634570290600195</v>
      </c>
      <c r="T3640">
        <v>0.2432</v>
      </c>
      <c r="U3640" s="1">
        <f t="shared" si="1071"/>
        <v>-0.40761265047117473</v>
      </c>
      <c r="V3640" s="1">
        <v>350</v>
      </c>
      <c r="W3640" s="1">
        <f t="shared" si="1072"/>
        <v>5.5732490774555634</v>
      </c>
      <c r="X3640" s="1">
        <f t="shared" si="1073"/>
        <v>28.95194325950942</v>
      </c>
      <c r="Y3640" s="1">
        <f t="shared" si="1074"/>
        <v>1.0318636844815801</v>
      </c>
      <c r="Z3640" s="1">
        <f t="shared" si="1082"/>
        <v>-0.26600000000000007</v>
      </c>
      <c r="AA3640" s="1">
        <f t="shared" si="1075"/>
        <v>5.8713431068938185E-2</v>
      </c>
      <c r="AB3640" s="1">
        <f t="shared" si="1076"/>
        <v>2.5187075000000001</v>
      </c>
      <c r="AC3640" s="1">
        <f t="shared" si="1077"/>
        <v>1.1967217202687106</v>
      </c>
      <c r="AF3640" s="1">
        <f t="shared" si="1078"/>
        <v>1.283148149185289</v>
      </c>
      <c r="AG3640" s="1">
        <f t="shared" si="1079"/>
        <v>1.74601636261503</v>
      </c>
      <c r="AH3640" s="1">
        <f t="shared" si="1080"/>
        <v>2.0680569342274007</v>
      </c>
      <c r="AI3640">
        <v>3.6</v>
      </c>
      <c r="AJ3640">
        <v>10</v>
      </c>
      <c r="AK3640">
        <v>43</v>
      </c>
      <c r="AL3640">
        <v>10</v>
      </c>
      <c r="AM3640">
        <v>9119</v>
      </c>
      <c r="AN3640">
        <v>9136</v>
      </c>
      <c r="AO3640">
        <v>9092</v>
      </c>
      <c r="AP3640">
        <v>35</v>
      </c>
      <c r="AQ3640">
        <v>0</v>
      </c>
    </row>
    <row r="3641" spans="1:43">
      <c r="A3641" s="27">
        <v>41625</v>
      </c>
      <c r="B3641" s="27"/>
      <c r="C3641">
        <v>-4.7</v>
      </c>
      <c r="D3641">
        <v>-1.4</v>
      </c>
      <c r="E3641">
        <v>-9.4</v>
      </c>
      <c r="F3641">
        <v>90</v>
      </c>
      <c r="G3641">
        <v>66</v>
      </c>
      <c r="H3641">
        <v>0</v>
      </c>
      <c r="I3641" s="10">
        <v>935</v>
      </c>
      <c r="J3641">
        <v>1.3</v>
      </c>
      <c r="K3641" s="2">
        <v>10</v>
      </c>
      <c r="L3641" s="1">
        <f t="shared" si="1065"/>
        <v>0.59871186510226371</v>
      </c>
      <c r="M3641" s="1">
        <f t="shared" si="1066"/>
        <v>114</v>
      </c>
      <c r="N3641" s="1">
        <f t="shared" si="1067"/>
        <v>0.43101076762105783</v>
      </c>
      <c r="O3641" s="1">
        <f t="shared" si="1081"/>
        <v>3.264680259770656E-2</v>
      </c>
      <c r="P3641" s="1">
        <f t="shared" si="1083"/>
        <v>0.35281612177501009</v>
      </c>
      <c r="Q3641">
        <f t="shared" si="1068"/>
        <v>0.64623278250382044</v>
      </c>
      <c r="R3641">
        <f t="shared" si="1069"/>
        <v>11.17963832028731</v>
      </c>
      <c r="S3641">
        <f t="shared" si="1070"/>
        <v>1.4633034450637841</v>
      </c>
      <c r="T3641">
        <v>0.2432</v>
      </c>
      <c r="U3641" s="1">
        <f t="shared" si="1071"/>
        <v>-0.40813126386707654</v>
      </c>
      <c r="V3641" s="1">
        <v>351</v>
      </c>
      <c r="W3641" s="1">
        <f t="shared" si="1072"/>
        <v>5.5712852127768642</v>
      </c>
      <c r="X3641" s="1">
        <f t="shared" si="1073"/>
        <v>28.941741365074616</v>
      </c>
      <c r="Y3641" s="1">
        <f t="shared" si="1074"/>
        <v>1.0320066294329238</v>
      </c>
      <c r="Z3641" s="1">
        <f t="shared" si="1082"/>
        <v>1.0639999999999998</v>
      </c>
      <c r="AA3641" s="1">
        <f t="shared" si="1075"/>
        <v>5.88679405470608E-2</v>
      </c>
      <c r="AB3641" s="1">
        <f t="shared" si="1076"/>
        <v>2.5120966999999998</v>
      </c>
      <c r="AC3641" s="1">
        <f t="shared" si="1077"/>
        <v>0.97233639771832736</v>
      </c>
      <c r="AF3641" s="1">
        <f t="shared" si="1078"/>
        <v>2.4664299382518444</v>
      </c>
      <c r="AG3641" s="1">
        <f t="shared" si="1079"/>
        <v>1.8042401523489093</v>
      </c>
      <c r="AH3641" s="1">
        <f t="shared" si="1080"/>
        <v>1.7355048525023973</v>
      </c>
      <c r="AI3641">
        <v>4.3</v>
      </c>
      <c r="AJ3641">
        <v>10</v>
      </c>
      <c r="AK3641">
        <v>54</v>
      </c>
      <c r="AL3641">
        <v>9</v>
      </c>
      <c r="AM3641">
        <v>9193</v>
      </c>
      <c r="AN3641">
        <v>9227</v>
      </c>
      <c r="AO3641">
        <v>9122</v>
      </c>
      <c r="AP3641">
        <v>39</v>
      </c>
      <c r="AQ3641">
        <v>32700</v>
      </c>
    </row>
    <row r="3642" spans="1:43">
      <c r="A3642" s="27">
        <v>41626</v>
      </c>
      <c r="B3642" s="27"/>
      <c r="C3642">
        <v>-4.7</v>
      </c>
      <c r="D3642">
        <v>-2</v>
      </c>
      <c r="E3642">
        <v>-5.5</v>
      </c>
      <c r="F3642">
        <v>93</v>
      </c>
      <c r="G3642">
        <v>79</v>
      </c>
      <c r="H3642">
        <v>0</v>
      </c>
      <c r="I3642" s="10">
        <v>935</v>
      </c>
      <c r="J3642">
        <v>1.3</v>
      </c>
      <c r="K3642" s="2">
        <v>10</v>
      </c>
      <c r="L3642" s="1">
        <f t="shared" si="1065"/>
        <v>0.60137757394599189</v>
      </c>
      <c r="M3642" s="1">
        <f t="shared" si="1066"/>
        <v>107</v>
      </c>
      <c r="N3642" s="1">
        <f t="shared" si="1067"/>
        <v>0.43101076762105783</v>
      </c>
      <c r="O3642" s="1">
        <f t="shared" si="1081"/>
        <v>3.264680259770656E-2</v>
      </c>
      <c r="P3642" s="1">
        <f t="shared" si="1083"/>
        <v>0.42538208561878355</v>
      </c>
      <c r="Q3642">
        <f t="shared" si="1068"/>
        <v>0.64060094546913593</v>
      </c>
      <c r="R3642">
        <f t="shared" si="1069"/>
        <v>11.178737744022254</v>
      </c>
      <c r="S3642">
        <f t="shared" si="1070"/>
        <v>1.4631855685893003</v>
      </c>
      <c r="T3642">
        <v>0.2432</v>
      </c>
      <c r="U3642" s="1">
        <f t="shared" si="1071"/>
        <v>-0.40852913868652829</v>
      </c>
      <c r="V3642" s="1">
        <v>352</v>
      </c>
      <c r="W3642" s="1">
        <f t="shared" si="1072"/>
        <v>5.5699056245549974</v>
      </c>
      <c r="X3642" s="1">
        <f t="shared" si="1073"/>
        <v>28.934574673012971</v>
      </c>
      <c r="Y3642" s="1">
        <f t="shared" si="1074"/>
        <v>1.0321401057764521</v>
      </c>
      <c r="Z3642" s="1">
        <f t="shared" si="1082"/>
        <v>0</v>
      </c>
      <c r="AA3642" s="1">
        <f t="shared" si="1075"/>
        <v>5.88679405470608E-2</v>
      </c>
      <c r="AB3642" s="1">
        <f t="shared" si="1076"/>
        <v>2.5120966999999998</v>
      </c>
      <c r="AC3642" s="1">
        <f t="shared" si="1077"/>
        <v>0.97233639771832736</v>
      </c>
      <c r="AF3642" s="1">
        <f t="shared" si="1078"/>
        <v>1.6309860881054163</v>
      </c>
      <c r="AG3642" s="1">
        <f t="shared" si="1079"/>
        <v>1.8054690522558137</v>
      </c>
      <c r="AH3642" s="1">
        <f t="shared" si="1080"/>
        <v>2.2156736652786941</v>
      </c>
      <c r="AI3642">
        <v>3.2</v>
      </c>
      <c r="AJ3642">
        <v>2</v>
      </c>
      <c r="AK3642">
        <v>51</v>
      </c>
      <c r="AL3642">
        <v>1</v>
      </c>
      <c r="AM3642">
        <v>9213</v>
      </c>
      <c r="AN3642">
        <v>9227</v>
      </c>
      <c r="AO3642">
        <v>9201</v>
      </c>
      <c r="AP3642">
        <v>40</v>
      </c>
      <c r="AQ3642">
        <v>3</v>
      </c>
    </row>
    <row r="3643" spans="1:43">
      <c r="A3643" s="27">
        <v>41627</v>
      </c>
      <c r="B3643" s="27"/>
      <c r="C3643">
        <v>-5.5</v>
      </c>
      <c r="D3643">
        <v>-2.9</v>
      </c>
      <c r="E3643">
        <v>-6.2</v>
      </c>
      <c r="F3643">
        <v>94</v>
      </c>
      <c r="G3643">
        <v>75</v>
      </c>
      <c r="H3643">
        <v>1.9</v>
      </c>
      <c r="I3643" s="10">
        <v>935</v>
      </c>
      <c r="J3643">
        <v>2</v>
      </c>
      <c r="K3643" s="2">
        <v>10</v>
      </c>
      <c r="L3643" s="1">
        <f t="shared" si="1065"/>
        <v>0.65668130256041701</v>
      </c>
      <c r="M3643" s="1">
        <f t="shared" si="1066"/>
        <v>113</v>
      </c>
      <c r="N3643" s="1">
        <f t="shared" si="1067"/>
        <v>0.40558302691933429</v>
      </c>
      <c r="O3643" s="1">
        <f t="shared" si="1081"/>
        <v>3.0933200951912366E-2</v>
      </c>
      <c r="P3643" s="1">
        <f t="shared" si="1083"/>
        <v>0.40225129611292354</v>
      </c>
      <c r="Q3643">
        <f t="shared" si="1068"/>
        <v>1.6175680656171423</v>
      </c>
      <c r="R3643">
        <f t="shared" si="1069"/>
        <v>11.178110531918431</v>
      </c>
      <c r="S3643">
        <f t="shared" si="1070"/>
        <v>1.4631034727641927</v>
      </c>
      <c r="T3643">
        <v>0.2432</v>
      </c>
      <c r="U3643" s="1">
        <f t="shared" si="1071"/>
        <v>-0.40880615722514524</v>
      </c>
      <c r="V3643" s="1">
        <v>353</v>
      </c>
      <c r="W3643" s="1">
        <f t="shared" si="1072"/>
        <v>7.4623319436149238</v>
      </c>
      <c r="X3643" s="1">
        <f t="shared" si="1073"/>
        <v>28.930450626976054</v>
      </c>
      <c r="Y3643" s="1">
        <f t="shared" si="1074"/>
        <v>1.0322640740254974</v>
      </c>
      <c r="Z3643" s="1">
        <f t="shared" si="1082"/>
        <v>-0.30399999999999994</v>
      </c>
      <c r="AA3643" s="1">
        <f t="shared" si="1075"/>
        <v>5.8823712063600854E-2</v>
      </c>
      <c r="AB3643" s="1">
        <f t="shared" si="1076"/>
        <v>2.5139855</v>
      </c>
      <c r="AC3643" s="1">
        <f t="shared" si="1077"/>
        <v>1.4959021503358882</v>
      </c>
      <c r="AF3643" s="1">
        <f t="shared" si="1078"/>
        <v>1.4867745409281801</v>
      </c>
      <c r="AG3643" s="1">
        <f t="shared" si="1079"/>
        <v>2.0516367607413586</v>
      </c>
      <c r="AH3643" s="1">
        <f t="shared" si="1080"/>
        <v>2.6700249288873787</v>
      </c>
      <c r="AI3643">
        <v>3.8</v>
      </c>
      <c r="AJ3643">
        <v>14</v>
      </c>
      <c r="AK3643">
        <v>48</v>
      </c>
      <c r="AL3643">
        <v>15</v>
      </c>
      <c r="AM3643">
        <v>9250</v>
      </c>
      <c r="AN3643">
        <v>9264</v>
      </c>
      <c r="AO3643">
        <v>9227</v>
      </c>
      <c r="AP3643">
        <v>38</v>
      </c>
      <c r="AQ3643">
        <v>46</v>
      </c>
    </row>
    <row r="3644" spans="1:43">
      <c r="A3644" s="27">
        <v>41628</v>
      </c>
      <c r="B3644" s="27"/>
      <c r="C3644">
        <v>-9.1999999999999993</v>
      </c>
      <c r="D3644">
        <v>-6.2</v>
      </c>
      <c r="E3644">
        <v>-10.6</v>
      </c>
      <c r="F3644">
        <v>96</v>
      </c>
      <c r="G3644">
        <v>87</v>
      </c>
      <c r="H3644">
        <v>0</v>
      </c>
      <c r="I3644" s="10">
        <v>935</v>
      </c>
      <c r="J3644">
        <v>1.8</v>
      </c>
      <c r="K3644" s="2">
        <v>10</v>
      </c>
      <c r="L3644" s="1">
        <f t="shared" si="1065"/>
        <v>0.55297618732363329</v>
      </c>
      <c r="M3644" s="1">
        <f t="shared" si="1066"/>
        <v>105</v>
      </c>
      <c r="N3644" s="1">
        <f t="shared" si="1067"/>
        <v>0.30446094401644652</v>
      </c>
      <c r="O3644" s="1">
        <f t="shared" si="1081"/>
        <v>2.3980209511072593E-2</v>
      </c>
      <c r="P3644" s="1">
        <f t="shared" si="1083"/>
        <v>0.31028449407778674</v>
      </c>
      <c r="Q3644">
        <f t="shared" si="1068"/>
        <v>0.62959691226198811</v>
      </c>
      <c r="R3644">
        <f t="shared" si="1069"/>
        <v>11.177757073610746</v>
      </c>
      <c r="S3644">
        <f t="shared" si="1070"/>
        <v>1.463057208587794</v>
      </c>
      <c r="T3644">
        <v>0.2432</v>
      </c>
      <c r="U3644" s="1">
        <f t="shared" si="1071"/>
        <v>-0.4089622375317834</v>
      </c>
      <c r="V3644" s="1">
        <v>354</v>
      </c>
      <c r="W3644" s="1">
        <f t="shared" si="1072"/>
        <v>5.5689045826993979</v>
      </c>
      <c r="X3644" s="1">
        <f t="shared" si="1073"/>
        <v>28.929374455581286</v>
      </c>
      <c r="Y3644" s="1">
        <f t="shared" si="1074"/>
        <v>1.0323784975061967</v>
      </c>
      <c r="Z3644" s="1">
        <f t="shared" si="1082"/>
        <v>-1.4059999999999997</v>
      </c>
      <c r="AA3644" s="1">
        <f t="shared" si="1075"/>
        <v>5.8620016823130373E-2</v>
      </c>
      <c r="AB3644" s="1">
        <f t="shared" si="1076"/>
        <v>2.5227211999999999</v>
      </c>
      <c r="AC3644" s="1">
        <f t="shared" si="1077"/>
        <v>1.3463119353022994</v>
      </c>
      <c r="AF3644" s="1">
        <f t="shared" si="1078"/>
        <v>1.2003051471251904</v>
      </c>
      <c r="AG3644" s="1">
        <f t="shared" si="1079"/>
        <v>1.7048599167564114</v>
      </c>
      <c r="AH3644" s="1">
        <f t="shared" si="1080"/>
        <v>2.3211059553808466</v>
      </c>
      <c r="AI3644">
        <v>3.5</v>
      </c>
      <c r="AJ3644">
        <v>11</v>
      </c>
      <c r="AK3644">
        <v>50</v>
      </c>
      <c r="AL3644">
        <v>11</v>
      </c>
      <c r="AM3644">
        <v>9192</v>
      </c>
      <c r="AN3644">
        <v>9249</v>
      </c>
      <c r="AO3644">
        <v>9150</v>
      </c>
      <c r="AP3644">
        <v>29</v>
      </c>
      <c r="AQ3644">
        <v>4</v>
      </c>
    </row>
    <row r="3645" spans="1:43">
      <c r="A3645" s="27">
        <v>41629</v>
      </c>
      <c r="B3645" s="27"/>
      <c r="C3645">
        <v>-10.7</v>
      </c>
      <c r="D3645">
        <v>-8.5</v>
      </c>
      <c r="E3645">
        <v>-12.8</v>
      </c>
      <c r="F3645">
        <v>97</v>
      </c>
      <c r="G3645">
        <v>95</v>
      </c>
      <c r="H3645">
        <v>5</v>
      </c>
      <c r="I3645" s="10">
        <v>935</v>
      </c>
      <c r="J3645">
        <v>2</v>
      </c>
      <c r="K3645" s="2">
        <v>10</v>
      </c>
      <c r="L3645" s="1">
        <f t="shared" si="1065"/>
        <v>0.65294744330214782</v>
      </c>
      <c r="M3645" s="1">
        <f t="shared" si="1066"/>
        <v>99</v>
      </c>
      <c r="N3645" s="1">
        <f t="shared" si="1067"/>
        <v>0.27032137319458338</v>
      </c>
      <c r="O3645" s="1">
        <f t="shared" si="1081"/>
        <v>2.1574092076651792E-2</v>
      </c>
      <c r="P3645" s="1">
        <f t="shared" si="1083"/>
        <v>0.26577416313845958</v>
      </c>
      <c r="Q3645">
        <f t="shared" si="1068"/>
        <v>3.1257862955096489</v>
      </c>
      <c r="R3645">
        <f t="shared" si="1069"/>
        <v>11.177677588864773</v>
      </c>
      <c r="S3645">
        <f t="shared" si="1070"/>
        <v>1.4630468048252321</v>
      </c>
      <c r="T3645">
        <v>0.2432</v>
      </c>
      <c r="U3645" s="1">
        <f t="shared" si="1071"/>
        <v>-0.40899733343278311</v>
      </c>
      <c r="V3645" s="1">
        <v>355</v>
      </c>
      <c r="W3645" s="1">
        <f t="shared" si="1072"/>
        <v>10.551790848335687</v>
      </c>
      <c r="X3645" s="1">
        <f t="shared" si="1073"/>
        <v>28.931349167106141</v>
      </c>
      <c r="Y3645" s="1">
        <f t="shared" si="1074"/>
        <v>1.0324833423683422</v>
      </c>
      <c r="Z3645" s="1">
        <f t="shared" si="1082"/>
        <v>-0.57000000000000006</v>
      </c>
      <c r="AA3645" s="1">
        <f t="shared" si="1075"/>
        <v>5.853783899198909E-2</v>
      </c>
      <c r="AB3645" s="1">
        <f t="shared" si="1076"/>
        <v>2.5262626999999998</v>
      </c>
      <c r="AC3645" s="1">
        <f t="shared" si="1077"/>
        <v>1.4959021503358882</v>
      </c>
      <c r="AF3645" s="1">
        <f t="shared" si="1078"/>
        <v>0.97969095687626884</v>
      </c>
      <c r="AG3645" s="1">
        <f t="shared" si="1079"/>
        <v>2.3890153157667244</v>
      </c>
      <c r="AH3645" s="1">
        <f t="shared" si="1080"/>
        <v>2.7131818640526797</v>
      </c>
      <c r="AI3645">
        <v>3.7</v>
      </c>
      <c r="AJ3645">
        <v>4</v>
      </c>
      <c r="AK3645">
        <v>66</v>
      </c>
      <c r="AL3645">
        <v>4</v>
      </c>
      <c r="AM3645">
        <v>9141</v>
      </c>
      <c r="AN3645">
        <v>9169</v>
      </c>
      <c r="AO3645">
        <v>9122</v>
      </c>
      <c r="AP3645">
        <v>26</v>
      </c>
      <c r="AQ3645">
        <v>0</v>
      </c>
    </row>
    <row r="3646" spans="1:43">
      <c r="A3646" s="27">
        <v>41630</v>
      </c>
      <c r="B3646" s="27"/>
      <c r="C3646">
        <v>-7</v>
      </c>
      <c r="D3646">
        <v>-2.2000000000000002</v>
      </c>
      <c r="E3646">
        <v>-10.199999999999999</v>
      </c>
      <c r="F3646">
        <v>84</v>
      </c>
      <c r="G3646">
        <v>58</v>
      </c>
      <c r="H3646">
        <v>4.4000000000000004</v>
      </c>
      <c r="I3646" s="10">
        <v>935</v>
      </c>
      <c r="J3646">
        <v>1.7</v>
      </c>
      <c r="K3646" s="2">
        <v>10</v>
      </c>
      <c r="L3646" s="1">
        <f t="shared" si="1065"/>
        <v>0.69403524007767847</v>
      </c>
      <c r="M3646" s="1">
        <f t="shared" si="1066"/>
        <v>110</v>
      </c>
      <c r="N3646" s="1">
        <f t="shared" si="1067"/>
        <v>0.36146779374214461</v>
      </c>
      <c r="O3646" s="1">
        <f t="shared" si="1081"/>
        <v>2.7928890703931994E-2</v>
      </c>
      <c r="P3646" s="1">
        <f t="shared" si="1083"/>
        <v>0.30546504399731417</v>
      </c>
      <c r="Q3646">
        <f t="shared" si="1068"/>
        <v>2.966017777558569</v>
      </c>
      <c r="R3646">
        <f t="shared" si="1069"/>
        <v>11.177872127119798</v>
      </c>
      <c r="S3646">
        <f t="shared" si="1070"/>
        <v>1.4630722679476176</v>
      </c>
      <c r="T3646">
        <v>0.2432</v>
      </c>
      <c r="U3646" s="1">
        <f t="shared" si="1071"/>
        <v>-0.40891143454562906</v>
      </c>
      <c r="V3646" s="1">
        <v>356</v>
      </c>
      <c r="W3646" s="1">
        <f t="shared" si="1072"/>
        <v>9.9555431258166038</v>
      </c>
      <c r="X3646" s="1">
        <f t="shared" si="1073"/>
        <v>28.936375545725912</v>
      </c>
      <c r="Y3646" s="1">
        <f t="shared" si="1074"/>
        <v>1.0325785775953946</v>
      </c>
      <c r="Z3646" s="1">
        <f t="shared" si="1082"/>
        <v>1.4059999999999997</v>
      </c>
      <c r="AA3646" s="1">
        <f t="shared" si="1075"/>
        <v>5.8740962533497212E-2</v>
      </c>
      <c r="AB3646" s="1">
        <f t="shared" si="1076"/>
        <v>2.5175269999999998</v>
      </c>
      <c r="AC3646" s="1">
        <f t="shared" si="1077"/>
        <v>1.2715168277855049</v>
      </c>
      <c r="AF3646" s="1">
        <f t="shared" si="1078"/>
        <v>2.033015628416678</v>
      </c>
      <c r="AG3646" s="1">
        <f t="shared" si="1079"/>
        <v>2.3479728256465715</v>
      </c>
      <c r="AH3646" s="1">
        <f t="shared" si="1080"/>
        <v>2.267068603962425</v>
      </c>
      <c r="AI3646">
        <v>3.6</v>
      </c>
      <c r="AJ3646">
        <v>11</v>
      </c>
      <c r="AK3646">
        <v>48</v>
      </c>
      <c r="AL3646">
        <v>12</v>
      </c>
      <c r="AM3646">
        <v>9203</v>
      </c>
      <c r="AN3646">
        <v>9224</v>
      </c>
      <c r="AO3646">
        <v>9168</v>
      </c>
      <c r="AP3646">
        <v>30</v>
      </c>
      <c r="AQ3646">
        <v>32700</v>
      </c>
    </row>
    <row r="3647" spans="1:43">
      <c r="A3647" s="27">
        <v>41631</v>
      </c>
      <c r="B3647" s="27"/>
      <c r="C3647">
        <v>-7.4</v>
      </c>
      <c r="D3647">
        <v>-5.8</v>
      </c>
      <c r="E3647">
        <v>-8.1</v>
      </c>
      <c r="F3647">
        <v>94</v>
      </c>
      <c r="G3647">
        <v>83</v>
      </c>
      <c r="H3647">
        <v>0</v>
      </c>
      <c r="I3647" s="10">
        <v>935</v>
      </c>
      <c r="J3647">
        <v>1.5</v>
      </c>
      <c r="K3647" s="2">
        <v>10</v>
      </c>
      <c r="L3647" s="1">
        <f t="shared" si="1065"/>
        <v>0.54512530162228778</v>
      </c>
      <c r="M3647" s="1">
        <f t="shared" si="1066"/>
        <v>105</v>
      </c>
      <c r="N3647" s="1">
        <f t="shared" si="1067"/>
        <v>0.35044780926019126</v>
      </c>
      <c r="O3647" s="1">
        <f t="shared" si="1081"/>
        <v>2.7171734412360836E-2</v>
      </c>
      <c r="P3647" s="1">
        <f t="shared" si="1083"/>
        <v>0.3387408132778526</v>
      </c>
      <c r="Q3647">
        <f t="shared" si="1068"/>
        <v>0.63472932959309691</v>
      </c>
      <c r="R3647">
        <f t="shared" si="1069"/>
        <v>11.178340567385945</v>
      </c>
      <c r="S3647">
        <f t="shared" si="1070"/>
        <v>1.4631335821185791</v>
      </c>
      <c r="T3647">
        <v>0.2432</v>
      </c>
      <c r="U3647" s="1">
        <f t="shared" si="1071"/>
        <v>-0.40870456628202151</v>
      </c>
      <c r="V3647" s="1">
        <v>357</v>
      </c>
      <c r="W3647" s="1">
        <f t="shared" si="1072"/>
        <v>5.5718070387396148</v>
      </c>
      <c r="X3647" s="1">
        <f t="shared" si="1073"/>
        <v>28.944452149296701</v>
      </c>
      <c r="Y3647" s="1">
        <f t="shared" si="1074"/>
        <v>1.0326641750136587</v>
      </c>
      <c r="Z3647" s="1">
        <f t="shared" si="1082"/>
        <v>-0.15200000000000014</v>
      </c>
      <c r="AA3647" s="1">
        <f t="shared" si="1075"/>
        <v>5.8718935297048698E-2</v>
      </c>
      <c r="AB3647" s="1">
        <f t="shared" si="1076"/>
        <v>2.5184713999999997</v>
      </c>
      <c r="AC3647" s="1">
        <f t="shared" si="1077"/>
        <v>1.1219266127519161</v>
      </c>
      <c r="AF3647" s="1">
        <f t="shared" si="1078"/>
        <v>1.050002727326139</v>
      </c>
      <c r="AG3647" s="1">
        <f t="shared" si="1079"/>
        <v>1.7456154579433436</v>
      </c>
      <c r="AH3647" s="1">
        <f t="shared" si="1080"/>
        <v>2.0285279665955858</v>
      </c>
      <c r="AI3647">
        <v>2.6</v>
      </c>
      <c r="AJ3647">
        <v>3</v>
      </c>
      <c r="AK3647">
        <v>38</v>
      </c>
      <c r="AL3647">
        <v>14</v>
      </c>
      <c r="AM3647">
        <v>9231</v>
      </c>
      <c r="AN3647">
        <v>9243</v>
      </c>
      <c r="AO3647">
        <v>9222</v>
      </c>
      <c r="AP3647">
        <v>33</v>
      </c>
      <c r="AQ3647">
        <v>35</v>
      </c>
    </row>
    <row r="3648" spans="1:43">
      <c r="A3648" s="27">
        <v>41632</v>
      </c>
      <c r="B3648" s="27"/>
      <c r="C3648">
        <v>-9.3000000000000007</v>
      </c>
      <c r="D3648">
        <v>-7.8</v>
      </c>
      <c r="E3648">
        <v>-10.199999999999999</v>
      </c>
      <c r="F3648">
        <v>90</v>
      </c>
      <c r="G3648">
        <v>72</v>
      </c>
      <c r="H3648">
        <v>3.9</v>
      </c>
      <c r="I3648" s="10">
        <v>935</v>
      </c>
      <c r="J3648">
        <v>1.9</v>
      </c>
      <c r="K3648" s="2">
        <v>10</v>
      </c>
      <c r="L3648" s="1">
        <f t="shared" si="1065"/>
        <v>0.73447899655809534</v>
      </c>
      <c r="M3648" s="1">
        <f t="shared" si="1066"/>
        <v>108</v>
      </c>
      <c r="N3648" s="1">
        <f t="shared" si="1067"/>
        <v>0.30207119923527714</v>
      </c>
      <c r="O3648" s="1">
        <f t="shared" si="1081"/>
        <v>2.3812861158551971E-2</v>
      </c>
      <c r="P3648" s="1">
        <f t="shared" si="1083"/>
        <v>0.27420499963186107</v>
      </c>
      <c r="Q3648">
        <f t="shared" si="1068"/>
        <v>2.6281505653453485</v>
      </c>
      <c r="R3648">
        <f t="shared" si="1069"/>
        <v>11.179082618495862</v>
      </c>
      <c r="S3648">
        <f t="shared" si="1070"/>
        <v>1.4632307092272072</v>
      </c>
      <c r="T3648">
        <v>0.2432</v>
      </c>
      <c r="U3648" s="1">
        <f t="shared" si="1071"/>
        <v>-0.4083767898403588</v>
      </c>
      <c r="V3648" s="1">
        <v>358</v>
      </c>
      <c r="W3648" s="1">
        <f t="shared" si="1072"/>
        <v>9.4630684734835881</v>
      </c>
      <c r="X3648" s="1">
        <f t="shared" si="1073"/>
        <v>28.95557530868674</v>
      </c>
      <c r="Y3648" s="1">
        <f t="shared" si="1074"/>
        <v>1.0327401093006185</v>
      </c>
      <c r="Z3648" s="1">
        <f t="shared" si="1082"/>
        <v>-0.7220000000000002</v>
      </c>
      <c r="AA3648" s="1">
        <f t="shared" si="1075"/>
        <v>5.8614531123482604E-2</v>
      </c>
      <c r="AB3648" s="1">
        <f t="shared" si="1076"/>
        <v>2.5229572999999998</v>
      </c>
      <c r="AC3648" s="1">
        <f t="shared" si="1077"/>
        <v>1.4211070428190937</v>
      </c>
      <c r="AF3648" s="1">
        <f t="shared" si="1078"/>
        <v>0.87696968463211566</v>
      </c>
      <c r="AG3648" s="1">
        <f t="shared" si="1079"/>
        <v>2.2503912754519506</v>
      </c>
      <c r="AH3648" s="1">
        <f t="shared" si="1080"/>
        <v>2.7507762681591981</v>
      </c>
      <c r="AI3648">
        <v>3.1</v>
      </c>
      <c r="AJ3648">
        <v>4</v>
      </c>
      <c r="AK3648">
        <v>42</v>
      </c>
      <c r="AL3648">
        <v>4</v>
      </c>
      <c r="AM3648">
        <v>9241</v>
      </c>
      <c r="AN3648">
        <v>9258</v>
      </c>
      <c r="AO3648">
        <v>9227</v>
      </c>
      <c r="AP3648">
        <v>27</v>
      </c>
      <c r="AQ3648">
        <v>1</v>
      </c>
    </row>
    <row r="3649" spans="1:43">
      <c r="A3649" s="27">
        <v>41633</v>
      </c>
      <c r="B3649" s="27"/>
      <c r="C3649">
        <v>-10.7</v>
      </c>
      <c r="D3649">
        <v>-9.1999999999999993</v>
      </c>
      <c r="E3649">
        <v>-11.5</v>
      </c>
      <c r="F3649">
        <v>90</v>
      </c>
      <c r="G3649">
        <v>79</v>
      </c>
      <c r="H3649">
        <v>0</v>
      </c>
      <c r="I3649" s="10">
        <v>935</v>
      </c>
      <c r="J3649">
        <v>2.2000000000000002</v>
      </c>
      <c r="K3649" s="2">
        <v>10</v>
      </c>
      <c r="L3649" s="1">
        <f t="shared" si="1065"/>
        <v>0.49175238829146528</v>
      </c>
      <c r="M3649" s="1">
        <f t="shared" si="1066"/>
        <v>101</v>
      </c>
      <c r="N3649" s="1">
        <f t="shared" si="1067"/>
        <v>0.27032137319458338</v>
      </c>
      <c r="O3649" s="1">
        <f t="shared" si="1081"/>
        <v>2.1574092076651792E-2</v>
      </c>
      <c r="P3649" s="1">
        <f t="shared" si="1083"/>
        <v>0.24830153966009372</v>
      </c>
      <c r="Q3649">
        <f t="shared" si="1068"/>
        <v>0.63023479324589982</v>
      </c>
      <c r="R3649">
        <f t="shared" si="1069"/>
        <v>11.180097819709916</v>
      </c>
      <c r="S3649">
        <f t="shared" si="1070"/>
        <v>1.4633635889672665</v>
      </c>
      <c r="T3649">
        <v>0.2432</v>
      </c>
      <c r="U3649" s="1">
        <f t="shared" si="1071"/>
        <v>-0.40792820218763282</v>
      </c>
      <c r="V3649" s="1">
        <v>359</v>
      </c>
      <c r="W3649" s="1">
        <f t="shared" si="1072"/>
        <v>5.5766747822671565</v>
      </c>
      <c r="X3649" s="1">
        <f t="shared" si="1073"/>
        <v>28.969739128660553</v>
      </c>
      <c r="Y3649" s="1">
        <f t="shared" si="1074"/>
        <v>1.0328063579924287</v>
      </c>
      <c r="Z3649" s="1">
        <f t="shared" si="1082"/>
        <v>-0.53199999999999947</v>
      </c>
      <c r="AA3649" s="1">
        <f t="shared" si="1075"/>
        <v>5.853783899198909E-2</v>
      </c>
      <c r="AB3649" s="1">
        <f t="shared" si="1076"/>
        <v>2.5262626999999998</v>
      </c>
      <c r="AC3649" s="1">
        <f t="shared" si="1077"/>
        <v>1.6454923653694771</v>
      </c>
      <c r="AF3649" s="1">
        <f t="shared" si="1078"/>
        <v>0.71745503401807242</v>
      </c>
      <c r="AG3649" s="1">
        <f t="shared" si="1079"/>
        <v>1.672421156827143</v>
      </c>
      <c r="AH3649" s="1">
        <f t="shared" si="1080"/>
        <v>1.8589289092212971</v>
      </c>
      <c r="AI3649">
        <v>3</v>
      </c>
      <c r="AJ3649">
        <v>12</v>
      </c>
      <c r="AK3649">
        <v>45</v>
      </c>
      <c r="AL3649">
        <v>13</v>
      </c>
      <c r="AM3649">
        <v>9273</v>
      </c>
      <c r="AN3649">
        <v>9288</v>
      </c>
      <c r="AO3649">
        <v>9254</v>
      </c>
      <c r="AP3649">
        <v>24</v>
      </c>
      <c r="AQ3649">
        <v>32700</v>
      </c>
    </row>
    <row r="3650" spans="1:43">
      <c r="A3650" s="27">
        <v>41634</v>
      </c>
      <c r="B3650" s="27"/>
      <c r="C3650">
        <v>-11.3</v>
      </c>
      <c r="D3650">
        <v>-6.6</v>
      </c>
      <c r="E3650">
        <v>-14.2</v>
      </c>
      <c r="F3650">
        <v>85</v>
      </c>
      <c r="G3650">
        <v>64</v>
      </c>
      <c r="H3650">
        <v>4.2</v>
      </c>
      <c r="I3650" s="10">
        <v>935</v>
      </c>
      <c r="J3650">
        <v>2</v>
      </c>
      <c r="K3650" s="2">
        <v>10</v>
      </c>
      <c r="L3650" s="1">
        <f t="shared" si="1065"/>
        <v>0.64221335305182681</v>
      </c>
      <c r="M3650" s="1">
        <f t="shared" si="1066"/>
        <v>106</v>
      </c>
      <c r="N3650" s="1">
        <f t="shared" si="1067"/>
        <v>0.25764868196835161</v>
      </c>
      <c r="O3650" s="1">
        <f t="shared" si="1081"/>
        <v>2.0672024017274353E-2</v>
      </c>
      <c r="P3650" s="1">
        <f t="shared" si="1083"/>
        <v>0.22717288270721475</v>
      </c>
      <c r="Q3650">
        <f t="shared" si="1068"/>
        <v>2.7928738361612124</v>
      </c>
      <c r="R3650">
        <f t="shared" si="1069"/>
        <v>11.181385541672292</v>
      </c>
      <c r="S3650">
        <f t="shared" si="1070"/>
        <v>1.4635321389623419</v>
      </c>
      <c r="T3650">
        <v>0.2432</v>
      </c>
      <c r="U3650" s="1">
        <f t="shared" si="1071"/>
        <v>-0.40735893603074302</v>
      </c>
      <c r="V3650" s="1">
        <v>360</v>
      </c>
      <c r="W3650" s="1">
        <f t="shared" si="1072"/>
        <v>9.7719409457789599</v>
      </c>
      <c r="X3650" s="1">
        <f t="shared" si="1073"/>
        <v>28.986935490321848</v>
      </c>
      <c r="Y3650" s="1">
        <f t="shared" si="1074"/>
        <v>1.0328629014905595</v>
      </c>
      <c r="Z3650" s="1">
        <f t="shared" si="1082"/>
        <v>-0.22800000000000054</v>
      </c>
      <c r="AA3650" s="1">
        <f t="shared" si="1075"/>
        <v>5.8505032337000835E-2</v>
      </c>
      <c r="AB3650" s="1">
        <f t="shared" si="1076"/>
        <v>2.5276793</v>
      </c>
      <c r="AC3650" s="1">
        <f t="shared" si="1077"/>
        <v>1.4959021503358882</v>
      </c>
      <c r="AF3650" s="1">
        <f t="shared" si="1078"/>
        <v>1.1946764225971489</v>
      </c>
      <c r="AG3650" s="1">
        <f t="shared" si="1079"/>
        <v>2.2460503946795289</v>
      </c>
      <c r="AH3650" s="1">
        <f t="shared" si="1080"/>
        <v>2.370897400934544</v>
      </c>
      <c r="AI3650">
        <v>3.6</v>
      </c>
      <c r="AJ3650">
        <v>11</v>
      </c>
      <c r="AK3650">
        <v>48</v>
      </c>
      <c r="AL3650">
        <v>11</v>
      </c>
      <c r="AM3650">
        <v>9254</v>
      </c>
      <c r="AN3650">
        <v>9286</v>
      </c>
      <c r="AO3650">
        <v>9231</v>
      </c>
      <c r="AP3650">
        <v>22</v>
      </c>
      <c r="AQ3650">
        <v>0</v>
      </c>
    </row>
    <row r="3651" spans="1:43">
      <c r="A3651" s="27">
        <v>41635</v>
      </c>
      <c r="B3651" s="27"/>
      <c r="C3651">
        <v>-15</v>
      </c>
      <c r="D3651">
        <v>-12.4</v>
      </c>
      <c r="E3651">
        <v>-16.3</v>
      </c>
      <c r="F3651">
        <v>93</v>
      </c>
      <c r="G3651">
        <v>90</v>
      </c>
      <c r="H3651">
        <v>2.1</v>
      </c>
      <c r="I3651" s="10">
        <v>935</v>
      </c>
      <c r="J3651">
        <v>1.6</v>
      </c>
      <c r="K3651" s="2">
        <v>10</v>
      </c>
      <c r="L3651" s="1">
        <f t="shared" si="1065"/>
        <v>0.49607966877168364</v>
      </c>
      <c r="M3651" s="1">
        <f t="shared" si="1066"/>
        <v>96</v>
      </c>
      <c r="N3651" s="1">
        <f t="shared" si="1067"/>
        <v>0.19052431422899094</v>
      </c>
      <c r="O3651" s="1">
        <f t="shared" si="1081"/>
        <v>1.5799503366340097E-2</v>
      </c>
      <c r="P3651" s="1">
        <f t="shared" si="1083"/>
        <v>0.18815478793027893</v>
      </c>
      <c r="Q3651">
        <f t="shared" si="1068"/>
        <v>1.6481106686108451</v>
      </c>
      <c r="R3651">
        <f t="shared" si="1069"/>
        <v>11.182944987714057</v>
      </c>
      <c r="S3651">
        <f t="shared" si="1070"/>
        <v>1.463736254936395</v>
      </c>
      <c r="T3651">
        <v>0.2432</v>
      </c>
      <c r="U3651" s="1">
        <f t="shared" si="1071"/>
        <v>-0.40666915977723744</v>
      </c>
      <c r="V3651" s="1">
        <v>361</v>
      </c>
      <c r="W3651" s="1">
        <f t="shared" si="1072"/>
        <v>7.6810245599247162</v>
      </c>
      <c r="X3651" s="1">
        <f t="shared" si="1073"/>
        <v>29.007154055122552</v>
      </c>
      <c r="Y3651" s="1">
        <f t="shared" si="1074"/>
        <v>1.0329097230675943</v>
      </c>
      <c r="Z3651" s="1">
        <f t="shared" si="1082"/>
        <v>-1.4059999999999997</v>
      </c>
      <c r="AA3651" s="1">
        <f t="shared" si="1075"/>
        <v>5.8303534391677875E-2</v>
      </c>
      <c r="AB3651" s="1">
        <f t="shared" si="1076"/>
        <v>2.5364149999999999</v>
      </c>
      <c r="AC3651" s="1">
        <f t="shared" si="1077"/>
        <v>1.1967217202687106</v>
      </c>
      <c r="AF3651" s="1">
        <f t="shared" si="1078"/>
        <v>0.36891243332018409</v>
      </c>
      <c r="AG3651" s="1">
        <f t="shared" si="1079"/>
        <v>1.8875121145897087</v>
      </c>
      <c r="AH3651" s="1">
        <f t="shared" si="1080"/>
        <v>1.9984233746114344</v>
      </c>
      <c r="AI3651">
        <v>3.1</v>
      </c>
      <c r="AJ3651">
        <v>5</v>
      </c>
      <c r="AK3651">
        <v>39</v>
      </c>
      <c r="AL3651">
        <v>5</v>
      </c>
      <c r="AM3651">
        <v>9224</v>
      </c>
      <c r="AN3651">
        <v>9235</v>
      </c>
      <c r="AO3651">
        <v>9217</v>
      </c>
      <c r="AP3651">
        <v>18</v>
      </c>
      <c r="AQ3651">
        <v>32700</v>
      </c>
    </row>
    <row r="3652" spans="1:43">
      <c r="A3652" s="27">
        <v>41636</v>
      </c>
      <c r="B3652" s="27"/>
      <c r="C3652">
        <v>-13.3</v>
      </c>
      <c r="D3652">
        <v>-8.1999999999999993</v>
      </c>
      <c r="E3652">
        <v>-16</v>
      </c>
      <c r="F3652">
        <v>86</v>
      </c>
      <c r="G3652">
        <v>72</v>
      </c>
      <c r="H3652">
        <v>6</v>
      </c>
      <c r="I3652" s="10">
        <v>935</v>
      </c>
      <c r="J3652">
        <v>1.4</v>
      </c>
      <c r="K3652" s="2">
        <v>10</v>
      </c>
      <c r="L3652" s="1">
        <f t="shared" ref="L3652:L3715" si="1084">(0.408*O3652*(W3652-Q3652-Z3652)+AA3652*AC3652*(N3652-P3652)*900/(C3652+273))/(O3652+AA3652*(1+0.34*AC3652))</f>
        <v>0.57547282822445345</v>
      </c>
      <c r="M3652" s="1">
        <f t="shared" ref="M3652:M3715" si="1085">F3652*2-G3652</f>
        <v>100</v>
      </c>
      <c r="N3652" s="1">
        <f t="shared" ref="N3652:N3715" si="1086">0.611*EXP(17.27*C3652/(C3652+237.3))</f>
        <v>0.219135598440754</v>
      </c>
      <c r="O3652" s="1">
        <f t="shared" si="1081"/>
        <v>1.78973549587494E-2</v>
      </c>
      <c r="P3652" s="1">
        <f t="shared" si="1083"/>
        <v>0.20619545016927457</v>
      </c>
      <c r="Q3652">
        <f t="shared" ref="Q3652:Q3715" si="1087">2.45*(0.9*H3652/R3652+0.1)*(0.34-0.14*P3652^0.5)*((D3652+273)^4+(E3652+273)^4)*10^(-9)</f>
        <v>3.6624764498437004</v>
      </c>
      <c r="R3652">
        <f t="shared" ref="R3652:R3715" si="1088">7.64*S3652</f>
        <v>11.184775195497673</v>
      </c>
      <c r="S3652">
        <f t="shared" ref="S3652:S3715" si="1089">ACOS(-TAN(T3652)*TAN(U3652))</f>
        <v>1.4639758109290149</v>
      </c>
      <c r="T3652">
        <v>0.2432</v>
      </c>
      <c r="U3652" s="1">
        <f t="shared" ref="U3652:U3715" si="1090">0.409*SIN(0.0172*V3652-1.39)</f>
        <v>-0.4058590774854921</v>
      </c>
      <c r="V3652" s="1">
        <v>362</v>
      </c>
      <c r="W3652" s="1">
        <f t="shared" ref="W3652:W3715" si="1091">0.77*(0.25+0.5*H3652/R3652)*X3652</f>
        <v>11.584015184966958</v>
      </c>
      <c r="X3652" s="1">
        <f t="shared" ref="X3652:X3715" si="1092">37.6*Y3652*(S3652*SIN(T3652)*SIN(U3652)+COS(T3652)*COS(U3652)*SIN(S3652))</f>
        <v>29.030382270446857</v>
      </c>
      <c r="Y3652" s="1">
        <f t="shared" ref="Y3652:Y3715" si="1093">1+0.033*COS(0.0172*V3652)</f>
        <v>1.0329468088721798</v>
      </c>
      <c r="Z3652" s="1">
        <f t="shared" si="1082"/>
        <v>0.64599999999999969</v>
      </c>
      <c r="AA3652" s="1">
        <f t="shared" ref="AA3652:AA3715" si="1094">(0.00163*101.3*((293-0.0065*I3652)/293)^5.26)/AB3652</f>
        <v>5.8395941900704136E-2</v>
      </c>
      <c r="AB3652" s="1">
        <f t="shared" ref="AB3652:AB3715" si="1095">2.501-C3652*2.361*10^(-3)</f>
        <v>2.5324013000000001</v>
      </c>
      <c r="AC3652" s="1">
        <f t="shared" ref="AC3652:AC3715" si="1096">4.87*J3652/(LN(67.8*K3652-5.42))</f>
        <v>1.0471315052351216</v>
      </c>
      <c r="AF3652" s="1">
        <f t="shared" ref="AF3652:AF3715" si="1097">0.0023*X3652*(C3652+17.8)*(D3652-E3652)^0.5</f>
        <v>0.8391515590348706</v>
      </c>
      <c r="AG3652" s="1">
        <f t="shared" ref="AG3652:AG3715" si="1098">0.489+0.289*(W3652-Q3652)+0.023*C3652</f>
        <v>2.4724246944506216</v>
      </c>
      <c r="AH3652" s="1">
        <f t="shared" ref="AH3652:AH3715" si="1099">1.26*O3652/(O3652+AA3652)*(W3652-Q3652-Z3652)</f>
        <v>2.1504936844991782</v>
      </c>
      <c r="AI3652">
        <v>2.9</v>
      </c>
      <c r="AJ3652">
        <v>5</v>
      </c>
      <c r="AK3652">
        <v>39</v>
      </c>
      <c r="AL3652">
        <v>4</v>
      </c>
      <c r="AM3652">
        <v>9223</v>
      </c>
      <c r="AN3652">
        <v>9232</v>
      </c>
      <c r="AO3652">
        <v>9210</v>
      </c>
      <c r="AP3652">
        <v>19</v>
      </c>
      <c r="AQ3652">
        <v>0</v>
      </c>
    </row>
    <row r="3653" spans="1:43">
      <c r="A3653" s="27">
        <v>41637</v>
      </c>
      <c r="B3653" s="27"/>
      <c r="C3653">
        <v>-11.6</v>
      </c>
      <c r="D3653">
        <v>-4</v>
      </c>
      <c r="E3653">
        <v>-14.3</v>
      </c>
      <c r="F3653">
        <v>79</v>
      </c>
      <c r="G3653">
        <v>55</v>
      </c>
      <c r="H3653">
        <v>6</v>
      </c>
      <c r="I3653" s="10">
        <v>935</v>
      </c>
      <c r="J3653">
        <v>2.4</v>
      </c>
      <c r="K3653" s="2">
        <v>10</v>
      </c>
      <c r="L3653" s="1">
        <f t="shared" si="1084"/>
        <v>0.58799008860557267</v>
      </c>
      <c r="M3653" s="1">
        <f t="shared" si="1085"/>
        <v>103</v>
      </c>
      <c r="N3653" s="1">
        <f t="shared" si="1086"/>
        <v>0.25151281595742331</v>
      </c>
      <c r="O3653" s="1">
        <f t="shared" ref="O3653:O3716" si="1100">4098*N3653/((C3653+237.3)^2)</f>
        <v>2.02334041112192E-2</v>
      </c>
      <c r="P3653" s="1">
        <f t="shared" si="1083"/>
        <v>0.22892806317618161</v>
      </c>
      <c r="Q3653">
        <f t="shared" si="1087"/>
        <v>3.7866401104633995</v>
      </c>
      <c r="R3653">
        <f t="shared" si="1088"/>
        <v>11.186875038996105</v>
      </c>
      <c r="S3653">
        <f t="shared" si="1089"/>
        <v>1.464250659554464</v>
      </c>
      <c r="T3653">
        <v>0.2432</v>
      </c>
      <c r="U3653" s="1">
        <f t="shared" si="1090"/>
        <v>-0.404928928804344</v>
      </c>
      <c r="V3653" s="1">
        <v>363</v>
      </c>
      <c r="W3653" s="1">
        <f t="shared" si="1091"/>
        <v>11.593352571580763</v>
      </c>
      <c r="X3653" s="1">
        <f t="shared" si="1092"/>
        <v>29.056605376780055</v>
      </c>
      <c r="Y3653" s="1">
        <f t="shared" si="1093"/>
        <v>1.0329741479331218</v>
      </c>
      <c r="Z3653" s="1">
        <f t="shared" si="1082"/>
        <v>0.64600000000000046</v>
      </c>
      <c r="AA3653" s="1">
        <f t="shared" si="1094"/>
        <v>5.8488642795142501E-2</v>
      </c>
      <c r="AB3653" s="1">
        <f t="shared" si="1095"/>
        <v>2.5283875999999998</v>
      </c>
      <c r="AC3653" s="1">
        <f t="shared" si="1096"/>
        <v>1.7950825804030659</v>
      </c>
      <c r="AF3653" s="1">
        <f t="shared" si="1097"/>
        <v>1.3297898479014523</v>
      </c>
      <c r="AG3653" s="1">
        <f t="shared" si="1098"/>
        <v>2.4783399012629177</v>
      </c>
      <c r="AH3653" s="1">
        <f t="shared" si="1099"/>
        <v>2.3189925726167293</v>
      </c>
      <c r="AI3653">
        <v>4</v>
      </c>
      <c r="AJ3653">
        <v>11</v>
      </c>
      <c r="AK3653">
        <v>50</v>
      </c>
      <c r="AL3653">
        <v>11</v>
      </c>
      <c r="AM3653">
        <v>9232</v>
      </c>
      <c r="AN3653">
        <v>9248</v>
      </c>
      <c r="AO3653">
        <v>9217</v>
      </c>
      <c r="AP3653">
        <v>20</v>
      </c>
      <c r="AQ3653">
        <v>0</v>
      </c>
    </row>
    <row r="3654" spans="1:43">
      <c r="A3654" s="27">
        <v>41638</v>
      </c>
      <c r="B3654" s="27"/>
      <c r="C3654">
        <v>-9.8000000000000007</v>
      </c>
      <c r="D3654">
        <v>-2.8</v>
      </c>
      <c r="E3654">
        <v>-14</v>
      </c>
      <c r="F3654">
        <v>69</v>
      </c>
      <c r="G3654">
        <v>39</v>
      </c>
      <c r="H3654">
        <v>7.8</v>
      </c>
      <c r="I3654" s="10">
        <v>935</v>
      </c>
      <c r="J3654">
        <v>1.9</v>
      </c>
      <c r="K3654" s="2">
        <v>10</v>
      </c>
      <c r="L3654" s="1">
        <f t="shared" si="1084"/>
        <v>0.90674234684774324</v>
      </c>
      <c r="M3654" s="1">
        <f t="shared" si="1085"/>
        <v>99</v>
      </c>
      <c r="N3654" s="1">
        <f t="shared" si="1086"/>
        <v>0.2903707334186415</v>
      </c>
      <c r="O3654" s="1">
        <f t="shared" si="1100"/>
        <v>2.2991218752316731E-2</v>
      </c>
      <c r="P3654" s="1">
        <f t="shared" si="1083"/>
        <v>0.19936990694181253</v>
      </c>
      <c r="Q3654">
        <f t="shared" si="1087"/>
        <v>4.8610812360146305</v>
      </c>
      <c r="R3654">
        <f t="shared" si="1088"/>
        <v>11.189243230798313</v>
      </c>
      <c r="S3654">
        <f t="shared" si="1089"/>
        <v>1.4645606323034441</v>
      </c>
      <c r="T3654">
        <v>0.2432</v>
      </c>
      <c r="U3654" s="1">
        <f t="shared" si="1090"/>
        <v>-0.40387898890219498</v>
      </c>
      <c r="V3654" s="1">
        <v>364</v>
      </c>
      <c r="W3654" s="1">
        <f t="shared" si="1091"/>
        <v>13.405146788497582</v>
      </c>
      <c r="X3654" s="1">
        <f t="shared" si="1092"/>
        <v>29.085806416473673</v>
      </c>
      <c r="Y3654" s="1">
        <f t="shared" si="1093"/>
        <v>1.0329917321626321</v>
      </c>
      <c r="Z3654" s="1">
        <f t="shared" ref="Z3654:Z3717" si="1101">0.38*(C3654-C3653)</f>
        <v>0.68399999999999961</v>
      </c>
      <c r="AA3654" s="1">
        <f t="shared" si="1094"/>
        <v>5.8587118018702318E-2</v>
      </c>
      <c r="AB3654" s="1">
        <f t="shared" si="1095"/>
        <v>2.5241378000000001</v>
      </c>
      <c r="AC3654" s="1">
        <f t="shared" si="1096"/>
        <v>1.4211070428190937</v>
      </c>
      <c r="AF3654" s="1">
        <f t="shared" si="1097"/>
        <v>1.7910509634174481</v>
      </c>
      <c r="AG3654" s="1">
        <f t="shared" si="1098"/>
        <v>2.7328349446675726</v>
      </c>
      <c r="AH3654" s="1">
        <f t="shared" si="1099"/>
        <v>2.7911543926204825</v>
      </c>
      <c r="AI3654">
        <v>4.3</v>
      </c>
      <c r="AJ3654">
        <v>11</v>
      </c>
      <c r="AK3654">
        <v>56</v>
      </c>
      <c r="AL3654">
        <v>11</v>
      </c>
      <c r="AM3654">
        <v>9246</v>
      </c>
      <c r="AN3654">
        <v>9255</v>
      </c>
      <c r="AO3654">
        <v>9239</v>
      </c>
      <c r="AP3654">
        <v>19</v>
      </c>
      <c r="AQ3654">
        <v>0</v>
      </c>
    </row>
    <row r="3655" spans="1:43">
      <c r="A3655" s="27">
        <v>41639</v>
      </c>
      <c r="B3655" s="27"/>
      <c r="C3655">
        <v>-11.3</v>
      </c>
      <c r="D3655">
        <v>-5.4</v>
      </c>
      <c r="E3655">
        <v>-15.3</v>
      </c>
      <c r="F3655">
        <v>74</v>
      </c>
      <c r="G3655">
        <v>51</v>
      </c>
      <c r="H3655">
        <v>7.7</v>
      </c>
      <c r="I3655" s="10">
        <v>935</v>
      </c>
      <c r="J3655">
        <v>2</v>
      </c>
      <c r="K3655" s="2">
        <v>10</v>
      </c>
      <c r="L3655" s="1">
        <f t="shared" si="1084"/>
        <v>0.88806869308048308</v>
      </c>
      <c r="M3655" s="1">
        <f t="shared" si="1085"/>
        <v>97</v>
      </c>
      <c r="N3655" s="1">
        <f t="shared" si="1086"/>
        <v>0.25764868196835161</v>
      </c>
      <c r="O3655" s="1">
        <f t="shared" si="1100"/>
        <v>2.0672024017274353E-2</v>
      </c>
      <c r="P3655" s="1">
        <f t="shared" ref="P3655:P3718" si="1102">0.5*(M3655/100)*0.611*EXP(17.27*E3655/(E3655+237.3))+0.5*(G3655/100)*0.611*EXP(17.27*D3655/(D3655+237.3))</f>
        <v>0.19434587477726448</v>
      </c>
      <c r="Q3655">
        <f t="shared" si="1087"/>
        <v>4.6769598846998752</v>
      </c>
      <c r="R3655">
        <f t="shared" si="1088"/>
        <v>11.191878324731572</v>
      </c>
      <c r="S3655">
        <f t="shared" si="1089"/>
        <v>1.4649055398863315</v>
      </c>
      <c r="T3655">
        <v>0.2432</v>
      </c>
      <c r="U3655" s="1">
        <f t="shared" si="1090"/>
        <v>-0.40270956838560806</v>
      </c>
      <c r="V3655" s="1">
        <v>365</v>
      </c>
      <c r="W3655" s="1">
        <f t="shared" si="1091"/>
        <v>13.317963092966478</v>
      </c>
      <c r="X3655" s="1">
        <f t="shared" si="1092"/>
        <v>29.117966244119046</v>
      </c>
      <c r="Y3655" s="1">
        <f t="shared" si="1093"/>
        <v>1.03299955635872</v>
      </c>
      <c r="Z3655" s="1">
        <f t="shared" si="1101"/>
        <v>-0.57000000000000006</v>
      </c>
      <c r="AA3655" s="1">
        <f t="shared" si="1094"/>
        <v>5.8505032337000835E-2</v>
      </c>
      <c r="AB3655" s="1">
        <f t="shared" si="1095"/>
        <v>2.5276793</v>
      </c>
      <c r="AC3655" s="1">
        <f t="shared" si="1096"/>
        <v>1.4959021503358882</v>
      </c>
      <c r="AF3655" s="1">
        <f t="shared" si="1097"/>
        <v>1.3696822515942007</v>
      </c>
      <c r="AG3655" s="1">
        <f t="shared" si="1098"/>
        <v>2.7263499271890481</v>
      </c>
      <c r="AH3655" s="1">
        <f t="shared" si="1099"/>
        <v>3.0301290711357494</v>
      </c>
      <c r="AI3655">
        <v>4.3</v>
      </c>
      <c r="AJ3655">
        <v>11</v>
      </c>
      <c r="AK3655">
        <v>53</v>
      </c>
      <c r="AL3655">
        <v>10</v>
      </c>
      <c r="AM3655">
        <v>9203</v>
      </c>
      <c r="AN3655">
        <v>9246</v>
      </c>
      <c r="AO3655">
        <v>9179</v>
      </c>
      <c r="AP3655">
        <v>19</v>
      </c>
      <c r="AQ3655">
        <v>0</v>
      </c>
    </row>
    <row r="3656" spans="1:43">
      <c r="A3656" s="27">
        <v>41640</v>
      </c>
      <c r="B3656" s="27"/>
      <c r="C3656">
        <v>-12</v>
      </c>
      <c r="D3656">
        <v>-8.3000000000000007</v>
      </c>
      <c r="E3656">
        <v>-15.1</v>
      </c>
      <c r="F3656">
        <v>75</v>
      </c>
      <c r="G3656">
        <v>61</v>
      </c>
      <c r="H3656">
        <v>7.9</v>
      </c>
      <c r="I3656" s="10">
        <v>935</v>
      </c>
      <c r="J3656">
        <v>1.7</v>
      </c>
      <c r="K3656" s="2">
        <v>10</v>
      </c>
      <c r="L3656" s="1">
        <f t="shared" si="1084"/>
        <v>0.85395413734603276</v>
      </c>
      <c r="M3656" s="1">
        <f t="shared" si="1085"/>
        <v>89</v>
      </c>
      <c r="N3656" s="1">
        <f t="shared" si="1086"/>
        <v>0.24353404455624317</v>
      </c>
      <c r="O3656" s="1">
        <f t="shared" si="1100"/>
        <v>1.9661165190831706E-2</v>
      </c>
      <c r="P3656" s="1">
        <f t="shared" si="1102"/>
        <v>0.18373740797986138</v>
      </c>
      <c r="Q3656">
        <f t="shared" si="1087"/>
        <v>4.7061118810417542</v>
      </c>
      <c r="R3656">
        <f t="shared" si="1088"/>
        <v>11.195704890468381</v>
      </c>
      <c r="S3656">
        <f t="shared" si="1089"/>
        <v>1.4654063992759661</v>
      </c>
      <c r="T3656">
        <v>0.2432</v>
      </c>
      <c r="U3656" s="1">
        <f t="shared" si="1090"/>
        <v>-0.40100923556809398</v>
      </c>
      <c r="V3656" s="1">
        <v>1</v>
      </c>
      <c r="W3656" s="1">
        <f t="shared" si="1091"/>
        <v>13.537057909959424</v>
      </c>
      <c r="X3656" s="1">
        <f t="shared" si="1092"/>
        <v>29.164217156363893</v>
      </c>
      <c r="Y3656" s="1">
        <f t="shared" si="1093"/>
        <v>1.0329951187603406</v>
      </c>
      <c r="Z3656" s="1">
        <f t="shared" si="1101"/>
        <v>-0.26599999999999974</v>
      </c>
      <c r="AA3656" s="1">
        <f t="shared" si="1094"/>
        <v>5.8466804351531412E-2</v>
      </c>
      <c r="AB3656" s="1">
        <f t="shared" si="1095"/>
        <v>2.5293319999999997</v>
      </c>
      <c r="AC3656" s="1">
        <f t="shared" si="1096"/>
        <v>1.2715168277855049</v>
      </c>
      <c r="AF3656" s="1">
        <f t="shared" si="1097"/>
        <v>1.0145199911943237</v>
      </c>
      <c r="AG3656" s="1">
        <f t="shared" si="1098"/>
        <v>2.7651434023572063</v>
      </c>
      <c r="AH3656" s="1">
        <f t="shared" si="1099"/>
        <v>2.8844889373729194</v>
      </c>
      <c r="AI3656">
        <v>3.2</v>
      </c>
      <c r="AJ3656">
        <v>5</v>
      </c>
      <c r="AK3656">
        <v>50</v>
      </c>
      <c r="AL3656">
        <v>4</v>
      </c>
      <c r="AM3656">
        <v>9191</v>
      </c>
      <c r="AN3656">
        <v>9211</v>
      </c>
      <c r="AO3656">
        <v>9168</v>
      </c>
      <c r="AP3656">
        <v>18</v>
      </c>
      <c r="AQ3656">
        <v>0</v>
      </c>
    </row>
    <row r="3657" spans="1:43">
      <c r="A3657" s="27">
        <v>41641</v>
      </c>
      <c r="B3657" s="27"/>
      <c r="C3657">
        <v>-10.6</v>
      </c>
      <c r="D3657">
        <v>-4.2</v>
      </c>
      <c r="E3657">
        <v>-13.9</v>
      </c>
      <c r="F3657">
        <v>69</v>
      </c>
      <c r="G3657">
        <v>48</v>
      </c>
      <c r="H3657">
        <v>7.3</v>
      </c>
      <c r="I3657" s="10">
        <v>935</v>
      </c>
      <c r="J3657">
        <v>2</v>
      </c>
      <c r="K3657" s="2">
        <v>10</v>
      </c>
      <c r="L3657" s="1">
        <f t="shared" si="1084"/>
        <v>0.82925334112881643</v>
      </c>
      <c r="M3657" s="1">
        <f t="shared" si="1085"/>
        <v>90</v>
      </c>
      <c r="N3657" s="1">
        <f t="shared" si="1086"/>
        <v>0.2724865458123113</v>
      </c>
      <c r="O3657" s="1">
        <f t="shared" si="1100"/>
        <v>2.1727711065457723E-2</v>
      </c>
      <c r="P3657" s="1">
        <f t="shared" si="1102"/>
        <v>0.2013094458155486</v>
      </c>
      <c r="Q3657">
        <f t="shared" si="1087"/>
        <v>4.5360237821648122</v>
      </c>
      <c r="R3657">
        <f t="shared" si="1088"/>
        <v>11.198947914699396</v>
      </c>
      <c r="S3657">
        <f t="shared" si="1089"/>
        <v>1.4658308788873555</v>
      </c>
      <c r="T3657">
        <v>0.2432</v>
      </c>
      <c r="U3657" s="1">
        <f t="shared" si="1090"/>
        <v>-0.39956620623083422</v>
      </c>
      <c r="V3657" s="1">
        <v>2</v>
      </c>
      <c r="W3657" s="1">
        <f t="shared" si="1091"/>
        <v>12.950438980530802</v>
      </c>
      <c r="X3657" s="1">
        <f t="shared" si="1092"/>
        <v>29.2031019863417</v>
      </c>
      <c r="Y3657" s="1">
        <f t="shared" si="1093"/>
        <v>1.0329804764853927</v>
      </c>
      <c r="Z3657" s="1">
        <f t="shared" si="1101"/>
        <v>0.53200000000000014</v>
      </c>
      <c r="AA3657" s="1">
        <f t="shared" si="1094"/>
        <v>5.8543310345214747E-2</v>
      </c>
      <c r="AB3657" s="1">
        <f t="shared" si="1095"/>
        <v>2.5260265999999998</v>
      </c>
      <c r="AC3657" s="1">
        <f t="shared" si="1096"/>
        <v>1.4959021503358882</v>
      </c>
      <c r="AF3657" s="1">
        <f t="shared" si="1097"/>
        <v>1.5061741328720502</v>
      </c>
      <c r="AG3657" s="1">
        <f t="shared" si="1098"/>
        <v>2.6769659923277711</v>
      </c>
      <c r="AH3657" s="1">
        <f t="shared" si="1099"/>
        <v>2.6883452398760119</v>
      </c>
      <c r="AI3657">
        <v>3.8</v>
      </c>
      <c r="AJ3657">
        <v>10</v>
      </c>
      <c r="AK3657">
        <v>56</v>
      </c>
      <c r="AL3657">
        <v>10</v>
      </c>
      <c r="AM3657">
        <v>9203</v>
      </c>
      <c r="AN3657">
        <v>9216</v>
      </c>
      <c r="AO3657">
        <v>9193</v>
      </c>
      <c r="AP3657">
        <v>19</v>
      </c>
      <c r="AQ3657">
        <v>0</v>
      </c>
    </row>
    <row r="3658" spans="1:43">
      <c r="A3658" s="27">
        <v>41642</v>
      </c>
      <c r="B3658" s="27"/>
      <c r="C3658">
        <v>-8.6</v>
      </c>
      <c r="D3658">
        <v>-0.8</v>
      </c>
      <c r="E3658">
        <v>-13.4</v>
      </c>
      <c r="F3658">
        <v>63</v>
      </c>
      <c r="G3658">
        <v>39</v>
      </c>
      <c r="H3658">
        <v>8.1</v>
      </c>
      <c r="I3658" s="10">
        <v>935</v>
      </c>
      <c r="J3658">
        <v>2.7</v>
      </c>
      <c r="K3658" s="2">
        <v>10</v>
      </c>
      <c r="L3658" s="1">
        <f t="shared" si="1084"/>
        <v>1.0164709194955106</v>
      </c>
      <c r="M3658" s="1">
        <f t="shared" si="1085"/>
        <v>87</v>
      </c>
      <c r="N3658" s="1">
        <f t="shared" si="1086"/>
        <v>0.3191555198583183</v>
      </c>
      <c r="O3658" s="1">
        <f t="shared" si="1100"/>
        <v>2.5005870912346493E-2</v>
      </c>
      <c r="P3658" s="1">
        <f t="shared" si="1102"/>
        <v>0.20693236249035907</v>
      </c>
      <c r="Q3658">
        <f t="shared" si="1087"/>
        <v>5.0983394333933054</v>
      </c>
      <c r="R3658">
        <f t="shared" si="1088"/>
        <v>11.202451978105024</v>
      </c>
      <c r="S3658">
        <f t="shared" si="1089"/>
        <v>1.4662895259299771</v>
      </c>
      <c r="T3658">
        <v>0.2432</v>
      </c>
      <c r="U3658" s="1">
        <f t="shared" si="1090"/>
        <v>-0.39800497214130737</v>
      </c>
      <c r="V3658" s="1">
        <v>3</v>
      </c>
      <c r="W3658" s="1">
        <f t="shared" si="1091"/>
        <v>13.770722263944741</v>
      </c>
      <c r="X3658" s="1">
        <f t="shared" si="1092"/>
        <v>29.24486702421828</v>
      </c>
      <c r="Y3658" s="1">
        <f t="shared" si="1093"/>
        <v>1.0329560775068203</v>
      </c>
      <c r="Z3658" s="1">
        <f t="shared" si="1101"/>
        <v>0.76</v>
      </c>
      <c r="AA3658" s="1">
        <f t="shared" si="1094"/>
        <v>5.8652952596075718E-2</v>
      </c>
      <c r="AB3658" s="1">
        <f t="shared" si="1095"/>
        <v>2.5213045999999997</v>
      </c>
      <c r="AC3658" s="1">
        <f t="shared" si="1096"/>
        <v>2.019467902953449</v>
      </c>
      <c r="AF3658" s="1">
        <f t="shared" si="1097"/>
        <v>2.1965980154637172</v>
      </c>
      <c r="AG3658" s="1">
        <f t="shared" si="1098"/>
        <v>2.7975186380293642</v>
      </c>
      <c r="AH3658" s="1">
        <f t="shared" si="1099"/>
        <v>2.9799437688589485</v>
      </c>
      <c r="AI3658">
        <v>4.5999999999999996</v>
      </c>
      <c r="AJ3658">
        <v>11</v>
      </c>
      <c r="AK3658">
        <v>68</v>
      </c>
      <c r="AL3658">
        <v>10</v>
      </c>
      <c r="AM3658">
        <v>9167</v>
      </c>
      <c r="AN3658">
        <v>9199</v>
      </c>
      <c r="AO3658">
        <v>9144</v>
      </c>
      <c r="AP3658">
        <v>20</v>
      </c>
      <c r="AQ3658">
        <v>0</v>
      </c>
    </row>
    <row r="3659" spans="1:43">
      <c r="A3659" s="27">
        <v>41643</v>
      </c>
      <c r="B3659" s="27"/>
      <c r="C3659">
        <v>-11.4</v>
      </c>
      <c r="D3659">
        <v>-6.1</v>
      </c>
      <c r="E3659">
        <v>-18.600000000000001</v>
      </c>
      <c r="F3659">
        <v>79</v>
      </c>
      <c r="G3659">
        <v>65</v>
      </c>
      <c r="H3659">
        <v>1.4</v>
      </c>
      <c r="I3659" s="10">
        <v>935</v>
      </c>
      <c r="J3659">
        <v>2</v>
      </c>
      <c r="K3659" s="2">
        <v>10</v>
      </c>
      <c r="L3659" s="1">
        <f t="shared" si="1084"/>
        <v>0.69886271639864628</v>
      </c>
      <c r="M3659" s="1">
        <f t="shared" si="1085"/>
        <v>93</v>
      </c>
      <c r="N3659" s="1">
        <f t="shared" si="1086"/>
        <v>0.25558875697393846</v>
      </c>
      <c r="O3659" s="1">
        <f t="shared" si="1100"/>
        <v>2.0524908894826471E-2</v>
      </c>
      <c r="P3659" s="1">
        <f t="shared" si="1102"/>
        <v>0.19130832950375959</v>
      </c>
      <c r="Q3659">
        <f t="shared" si="1087"/>
        <v>1.3439821073729266</v>
      </c>
      <c r="R3659">
        <f t="shared" si="1088"/>
        <v>11.206214988587135</v>
      </c>
      <c r="S3659">
        <f t="shared" si="1089"/>
        <v>1.4667820665689968</v>
      </c>
      <c r="T3659">
        <v>0.2432</v>
      </c>
      <c r="U3659" s="1">
        <f t="shared" si="1090"/>
        <v>-0.39632599516361994</v>
      </c>
      <c r="V3659" s="1">
        <v>4</v>
      </c>
      <c r="W3659" s="1">
        <f t="shared" si="1091"/>
        <v>7.0470003138357802</v>
      </c>
      <c r="X3659" s="1">
        <f t="shared" si="1092"/>
        <v>29.289483871409224</v>
      </c>
      <c r="Y3659" s="1">
        <f t="shared" si="1093"/>
        <v>1.0329219290426392</v>
      </c>
      <c r="Z3659" s="1">
        <f t="shared" si="1101"/>
        <v>-1.0640000000000003</v>
      </c>
      <c r="AA3659" s="1">
        <f t="shared" si="1094"/>
        <v>5.8499568135890793E-2</v>
      </c>
      <c r="AB3659" s="1">
        <f t="shared" si="1095"/>
        <v>2.5279153999999999</v>
      </c>
      <c r="AC3659" s="1">
        <f t="shared" si="1096"/>
        <v>1.4959021503358882</v>
      </c>
      <c r="AF3659" s="1">
        <f t="shared" si="1097"/>
        <v>1.5243143399914625</v>
      </c>
      <c r="AG3659" s="1">
        <f t="shared" si="1098"/>
        <v>1.8749722616677649</v>
      </c>
      <c r="AH3659" s="1">
        <f t="shared" si="1099"/>
        <v>2.2145602365119128</v>
      </c>
      <c r="AI3659">
        <v>2.9</v>
      </c>
      <c r="AJ3659">
        <v>5</v>
      </c>
      <c r="AK3659">
        <v>44</v>
      </c>
      <c r="AL3659">
        <v>5</v>
      </c>
      <c r="AM3659">
        <v>9113</v>
      </c>
      <c r="AN3659">
        <v>9144</v>
      </c>
      <c r="AO3659">
        <v>9100</v>
      </c>
      <c r="AP3659">
        <v>21</v>
      </c>
      <c r="AQ3659">
        <v>0</v>
      </c>
    </row>
    <row r="3660" spans="1:43">
      <c r="A3660" s="27">
        <v>41644</v>
      </c>
      <c r="B3660" s="27"/>
      <c r="C3660">
        <v>-10.199999999999999</v>
      </c>
      <c r="D3660">
        <v>-6</v>
      </c>
      <c r="E3660">
        <v>-12.2</v>
      </c>
      <c r="F3660">
        <v>79</v>
      </c>
      <c r="G3660">
        <v>65</v>
      </c>
      <c r="H3660">
        <v>0</v>
      </c>
      <c r="I3660" s="10">
        <v>935</v>
      </c>
      <c r="J3660">
        <v>1.8</v>
      </c>
      <c r="K3660" s="2">
        <v>10</v>
      </c>
      <c r="L3660" s="1">
        <f t="shared" si="1084"/>
        <v>0.49256708904135887</v>
      </c>
      <c r="M3660" s="1">
        <f t="shared" si="1085"/>
        <v>93</v>
      </c>
      <c r="N3660" s="1">
        <f t="shared" si="1086"/>
        <v>0.28130228885583836</v>
      </c>
      <c r="O3660" s="1">
        <f t="shared" si="1100"/>
        <v>2.2351720159885985E-2</v>
      </c>
      <c r="P3660" s="1">
        <f t="shared" si="1102"/>
        <v>0.23829966546121631</v>
      </c>
      <c r="Q3660">
        <f t="shared" si="1087"/>
        <v>0.64615252601571815</v>
      </c>
      <c r="R3660">
        <f t="shared" si="1088"/>
        <v>11.210234713992694</v>
      </c>
      <c r="S3660">
        <f t="shared" si="1089"/>
        <v>1.4673082086377873</v>
      </c>
      <c r="T3660">
        <v>0.2432</v>
      </c>
      <c r="U3660" s="1">
        <f t="shared" si="1090"/>
        <v>-0.39452977199407541</v>
      </c>
      <c r="V3660" s="1">
        <v>5</v>
      </c>
      <c r="W3660" s="1">
        <f t="shared" si="1091"/>
        <v>5.6473574896219496</v>
      </c>
      <c r="X3660" s="1">
        <f t="shared" si="1092"/>
        <v>29.336922024010128</v>
      </c>
      <c r="Y3660" s="1">
        <f t="shared" si="1093"/>
        <v>1.0328780411950818</v>
      </c>
      <c r="Z3660" s="1">
        <f t="shared" si="1101"/>
        <v>0.45600000000000041</v>
      </c>
      <c r="AA3660" s="1">
        <f t="shared" si="1094"/>
        <v>5.8565205989756543E-2</v>
      </c>
      <c r="AB3660" s="1">
        <f t="shared" si="1095"/>
        <v>2.5250821999999999</v>
      </c>
      <c r="AC3660" s="1">
        <f t="shared" si="1096"/>
        <v>1.3463119353022994</v>
      </c>
      <c r="AF3660" s="1">
        <f t="shared" si="1097"/>
        <v>1.2768851010604751</v>
      </c>
      <c r="AG3660" s="1">
        <f t="shared" si="1098"/>
        <v>1.6997482344822008</v>
      </c>
      <c r="AH3660" s="1">
        <f t="shared" si="1099"/>
        <v>1.581960343219712</v>
      </c>
      <c r="AI3660">
        <v>2.8</v>
      </c>
      <c r="AJ3660">
        <v>5</v>
      </c>
      <c r="AK3660">
        <v>53</v>
      </c>
      <c r="AL3660">
        <v>2</v>
      </c>
      <c r="AM3660">
        <v>9172</v>
      </c>
      <c r="AN3660">
        <v>9207</v>
      </c>
      <c r="AO3660">
        <v>9114</v>
      </c>
      <c r="AP3660">
        <v>23</v>
      </c>
      <c r="AQ3660">
        <v>9</v>
      </c>
    </row>
    <row r="3661" spans="1:43">
      <c r="A3661" s="27">
        <v>41645</v>
      </c>
      <c r="B3661" s="27"/>
      <c r="C3661">
        <v>-15.5</v>
      </c>
      <c r="D3661">
        <v>-12.2</v>
      </c>
      <c r="E3661">
        <v>-18.100000000000001</v>
      </c>
      <c r="F3661">
        <v>84</v>
      </c>
      <c r="G3661">
        <v>77</v>
      </c>
      <c r="H3661">
        <v>0</v>
      </c>
      <c r="I3661" s="10">
        <v>935</v>
      </c>
      <c r="J3661">
        <v>1.3</v>
      </c>
      <c r="K3661" s="2">
        <v>10</v>
      </c>
      <c r="L3661" s="1">
        <f t="shared" si="1084"/>
        <v>0.52304237020086453</v>
      </c>
      <c r="M3661" s="1">
        <f t="shared" si="1085"/>
        <v>91</v>
      </c>
      <c r="N3661" s="1">
        <f t="shared" si="1086"/>
        <v>0.18276869572767801</v>
      </c>
      <c r="O3661" s="1">
        <f t="shared" si="1100"/>
        <v>1.5224767987553765E-2</v>
      </c>
      <c r="P3661" s="1">
        <f t="shared" si="1102"/>
        <v>0.1590508177273745</v>
      </c>
      <c r="Q3661">
        <f t="shared" si="1087"/>
        <v>0.61599646948001086</v>
      </c>
      <c r="R3661">
        <f t="shared" si="1088"/>
        <v>11.214508786440144</v>
      </c>
      <c r="S3661">
        <f t="shared" si="1089"/>
        <v>1.4678676422042074</v>
      </c>
      <c r="T3661">
        <v>0.2432</v>
      </c>
      <c r="U3661" s="1">
        <f t="shared" si="1090"/>
        <v>-0.39261683401423592</v>
      </c>
      <c r="V3661" s="1">
        <v>6</v>
      </c>
      <c r="W3661" s="1">
        <f t="shared" si="1091"/>
        <v>5.6570261620261331</v>
      </c>
      <c r="X3661" s="1">
        <f t="shared" si="1092"/>
        <v>29.387148893642248</v>
      </c>
      <c r="Y3661" s="1">
        <f t="shared" si="1093"/>
        <v>1.032824426947609</v>
      </c>
      <c r="Z3661" s="1">
        <f t="shared" si="1101"/>
        <v>-2.0140000000000002</v>
      </c>
      <c r="AA3661" s="1">
        <f t="shared" si="1094"/>
        <v>5.8276411344545503E-2</v>
      </c>
      <c r="AB3661" s="1">
        <f t="shared" si="1095"/>
        <v>2.5375955000000001</v>
      </c>
      <c r="AC3661" s="1">
        <f t="shared" si="1096"/>
        <v>0.97233639771832736</v>
      </c>
      <c r="AF3661" s="1">
        <f t="shared" si="1097"/>
        <v>0.37760621284614809</v>
      </c>
      <c r="AG3661" s="1">
        <f t="shared" si="1098"/>
        <v>1.5893575811458289</v>
      </c>
      <c r="AH3661" s="1">
        <f t="shared" si="1099"/>
        <v>1.8413051450309927</v>
      </c>
      <c r="AI3661">
        <v>2.6</v>
      </c>
      <c r="AJ3661">
        <v>4</v>
      </c>
      <c r="AK3661">
        <v>39</v>
      </c>
      <c r="AL3661">
        <v>4</v>
      </c>
      <c r="AM3661">
        <v>9252</v>
      </c>
      <c r="AN3661">
        <v>9287</v>
      </c>
      <c r="AO3661">
        <v>9207</v>
      </c>
      <c r="AP3661">
        <v>16</v>
      </c>
      <c r="AQ3661">
        <v>9</v>
      </c>
    </row>
    <row r="3662" spans="1:43">
      <c r="A3662" s="27">
        <v>41646</v>
      </c>
      <c r="B3662" s="27"/>
      <c r="C3662">
        <v>-18.8</v>
      </c>
      <c r="D3662">
        <v>-13.7</v>
      </c>
      <c r="E3662">
        <v>-21.1</v>
      </c>
      <c r="F3662">
        <v>82</v>
      </c>
      <c r="G3662">
        <v>76</v>
      </c>
      <c r="H3662">
        <v>6</v>
      </c>
      <c r="I3662" s="10">
        <v>935</v>
      </c>
      <c r="J3662">
        <v>0.7</v>
      </c>
      <c r="K3662" s="2">
        <v>10</v>
      </c>
      <c r="L3662" s="1">
        <f t="shared" si="1084"/>
        <v>0.58087582916973801</v>
      </c>
      <c r="M3662" s="1">
        <f t="shared" si="1085"/>
        <v>88</v>
      </c>
      <c r="N3662" s="1">
        <f t="shared" si="1086"/>
        <v>0.13826409788527605</v>
      </c>
      <c r="O3662" s="1">
        <f t="shared" si="1100"/>
        <v>1.1868026185063781E-2</v>
      </c>
      <c r="P3662" s="1">
        <f t="shared" si="1102"/>
        <v>0.1304220925903514</v>
      </c>
      <c r="Q3662">
        <f t="shared" si="1087"/>
        <v>3.5234102375031786</v>
      </c>
      <c r="R3662">
        <f t="shared" si="1088"/>
        <v>11.21903470686013</v>
      </c>
      <c r="S3662">
        <f t="shared" si="1089"/>
        <v>1.4684600401649386</v>
      </c>
      <c r="T3662">
        <v>0.2432</v>
      </c>
      <c r="U3662" s="1">
        <f t="shared" si="1090"/>
        <v>-0.39058774713372146</v>
      </c>
      <c r="V3662" s="1">
        <v>7</v>
      </c>
      <c r="W3662" s="1">
        <f t="shared" si="1091"/>
        <v>11.728949702494088</v>
      </c>
      <c r="X3662" s="1">
        <f t="shared" si="1092"/>
        <v>29.44012983001781</v>
      </c>
      <c r="Y3662" s="1">
        <f t="shared" si="1093"/>
        <v>1.0327611021610688</v>
      </c>
      <c r="Z3662" s="1">
        <f t="shared" si="1101"/>
        <v>-1.2540000000000002</v>
      </c>
      <c r="AA3662" s="1">
        <f t="shared" si="1094"/>
        <v>5.8098030202744684E-2</v>
      </c>
      <c r="AB3662" s="1">
        <f t="shared" si="1095"/>
        <v>2.5453867999999997</v>
      </c>
      <c r="AC3662" s="1">
        <f t="shared" si="1096"/>
        <v>0.52356575261756078</v>
      </c>
      <c r="AF3662" s="1">
        <f t="shared" si="1097"/>
        <v>-0.18419736652191174</v>
      </c>
      <c r="AG3662" s="1">
        <f t="shared" si="1098"/>
        <v>2.4280009053823726</v>
      </c>
      <c r="AH3662" s="1">
        <f t="shared" si="1099"/>
        <v>2.021769490952551</v>
      </c>
      <c r="AI3662">
        <v>2.5</v>
      </c>
      <c r="AJ3662">
        <v>5</v>
      </c>
      <c r="AK3662">
        <v>36</v>
      </c>
      <c r="AL3662">
        <v>3</v>
      </c>
      <c r="AM3662">
        <v>9276</v>
      </c>
      <c r="AN3662">
        <v>9293</v>
      </c>
      <c r="AO3662">
        <v>9256</v>
      </c>
      <c r="AP3662">
        <v>12</v>
      </c>
      <c r="AQ3662">
        <v>0</v>
      </c>
    </row>
    <row r="3663" spans="1:43">
      <c r="A3663" s="27">
        <v>41647</v>
      </c>
      <c r="B3663" s="27"/>
      <c r="C3663">
        <v>-21.4</v>
      </c>
      <c r="D3663">
        <v>-18.3</v>
      </c>
      <c r="E3663">
        <v>-24.6</v>
      </c>
      <c r="F3663">
        <v>80</v>
      </c>
      <c r="G3663">
        <v>71</v>
      </c>
      <c r="H3663">
        <v>5.9</v>
      </c>
      <c r="I3663" s="10">
        <v>935</v>
      </c>
      <c r="J3663">
        <v>1.4</v>
      </c>
      <c r="K3663" s="2">
        <v>10</v>
      </c>
      <c r="L3663" s="1">
        <f t="shared" si="1084"/>
        <v>0.47028086155783422</v>
      </c>
      <c r="M3663" s="1">
        <f t="shared" si="1085"/>
        <v>89</v>
      </c>
      <c r="N3663" s="1">
        <f t="shared" si="1086"/>
        <v>0.11031006785348853</v>
      </c>
      <c r="O3663" s="1">
        <f t="shared" si="1100"/>
        <v>9.6979919911199496E-3</v>
      </c>
      <c r="P3663" s="1">
        <f t="shared" si="1102"/>
        <v>8.8124906659241997E-2</v>
      </c>
      <c r="Q3663">
        <f t="shared" si="1087"/>
        <v>3.3588455150328613</v>
      </c>
      <c r="R3663">
        <f t="shared" si="1088"/>
        <v>11.223809849733158</v>
      </c>
      <c r="S3663">
        <f t="shared" si="1089"/>
        <v>1.4690850588655966</v>
      </c>
      <c r="T3663">
        <v>0.2432</v>
      </c>
      <c r="U3663" s="1">
        <f t="shared" si="1090"/>
        <v>-0.3884431116227961</v>
      </c>
      <c r="V3663" s="1">
        <v>8</v>
      </c>
      <c r="W3663" s="1">
        <f t="shared" si="1091"/>
        <v>11.647379270156856</v>
      </c>
      <c r="X3663" s="1">
        <f t="shared" si="1092"/>
        <v>29.495828145241074</v>
      </c>
      <c r="Y3663" s="1">
        <f t="shared" si="1093"/>
        <v>1.0326880855690039</v>
      </c>
      <c r="Z3663" s="1">
        <f t="shared" si="1101"/>
        <v>-0.98799999999999921</v>
      </c>
      <c r="AA3663" s="1">
        <f t="shared" si="1094"/>
        <v>5.7958254769506751E-2</v>
      </c>
      <c r="AB3663" s="1">
        <f t="shared" si="1095"/>
        <v>2.5515254000000001</v>
      </c>
      <c r="AC3663" s="1">
        <f t="shared" si="1096"/>
        <v>1.0471315052351216</v>
      </c>
      <c r="AF3663" s="1">
        <f t="shared" si="1097"/>
        <v>-0.61300103210866519</v>
      </c>
      <c r="AG3663" s="1">
        <f t="shared" si="1098"/>
        <v>2.3921862552308344</v>
      </c>
      <c r="AH3663" s="1">
        <f t="shared" si="1099"/>
        <v>1.6754450698376047</v>
      </c>
      <c r="AI3663">
        <v>2.2000000000000002</v>
      </c>
      <c r="AJ3663">
        <v>5</v>
      </c>
      <c r="AK3663">
        <v>39</v>
      </c>
      <c r="AL3663">
        <v>3</v>
      </c>
      <c r="AM3663">
        <v>9201</v>
      </c>
      <c r="AN3663">
        <v>9256</v>
      </c>
      <c r="AO3663">
        <v>9176</v>
      </c>
      <c r="AP3663">
        <v>9</v>
      </c>
      <c r="AQ3663">
        <v>0</v>
      </c>
    </row>
    <row r="3664" spans="1:43">
      <c r="A3664" s="27">
        <v>41648</v>
      </c>
      <c r="B3664" s="27"/>
      <c r="C3664">
        <v>-18.7</v>
      </c>
      <c r="D3664">
        <v>-15</v>
      </c>
      <c r="E3664">
        <v>-21.8</v>
      </c>
      <c r="F3664">
        <v>78</v>
      </c>
      <c r="G3664">
        <v>68</v>
      </c>
      <c r="H3664">
        <v>6.3</v>
      </c>
      <c r="I3664" s="10">
        <v>935</v>
      </c>
      <c r="J3664">
        <v>0.8</v>
      </c>
      <c r="K3664" s="2">
        <v>10</v>
      </c>
      <c r="L3664" s="1">
        <f t="shared" si="1084"/>
        <v>0.48223529514363928</v>
      </c>
      <c r="M3664" s="1">
        <f t="shared" si="1085"/>
        <v>88</v>
      </c>
      <c r="N3664" s="1">
        <f t="shared" si="1086"/>
        <v>0.13945551096010866</v>
      </c>
      <c r="O3664" s="1">
        <f t="shared" si="1100"/>
        <v>1.1959342951664573E-2</v>
      </c>
      <c r="P3664" s="1">
        <f t="shared" si="1102"/>
        <v>0.11163438564280409</v>
      </c>
      <c r="Q3664">
        <f t="shared" si="1087"/>
        <v>3.6560540791884071</v>
      </c>
      <c r="R3664">
        <f t="shared" si="1088"/>
        <v>11.228831468006257</v>
      </c>
      <c r="S3664">
        <f t="shared" si="1089"/>
        <v>1.4697423387442745</v>
      </c>
      <c r="T3664">
        <v>0.2432</v>
      </c>
      <c r="U3664" s="1">
        <f t="shared" si="1090"/>
        <v>-0.3861835619347877</v>
      </c>
      <c r="V3664" s="1">
        <v>9</v>
      </c>
      <c r="W3664" s="1">
        <f t="shared" si="1091"/>
        <v>12.073083363582599</v>
      </c>
      <c r="X3664" s="1">
        <f t="shared" si="1092"/>
        <v>29.554205139860443</v>
      </c>
      <c r="Y3664" s="1">
        <f t="shared" si="1093"/>
        <v>1.0326053987721109</v>
      </c>
      <c r="Z3664" s="1">
        <f t="shared" si="1101"/>
        <v>1.0259999999999998</v>
      </c>
      <c r="AA3664" s="1">
        <f t="shared" si="1094"/>
        <v>5.8103419645865233E-2</v>
      </c>
      <c r="AB3664" s="1">
        <f t="shared" si="1095"/>
        <v>2.5451506999999998</v>
      </c>
      <c r="AC3664" s="1">
        <f t="shared" si="1096"/>
        <v>0.5983608601343553</v>
      </c>
      <c r="AF3664" s="1">
        <f t="shared" si="1097"/>
        <v>-0.15953063185178995</v>
      </c>
      <c r="AG3664" s="1">
        <f t="shared" si="1098"/>
        <v>2.4914214631899214</v>
      </c>
      <c r="AH3664" s="1">
        <f t="shared" si="1099"/>
        <v>1.5896280974801018</v>
      </c>
      <c r="AI3664">
        <v>2.7</v>
      </c>
      <c r="AJ3664">
        <v>4</v>
      </c>
      <c r="AK3664">
        <v>41</v>
      </c>
      <c r="AL3664">
        <v>5</v>
      </c>
      <c r="AM3664">
        <v>9168</v>
      </c>
      <c r="AN3664">
        <v>9185</v>
      </c>
      <c r="AO3664">
        <v>9157</v>
      </c>
      <c r="AP3664">
        <v>11</v>
      </c>
      <c r="AQ3664">
        <v>0</v>
      </c>
    </row>
    <row r="3665" spans="1:43">
      <c r="A3665" s="27">
        <v>41649</v>
      </c>
      <c r="B3665" s="27"/>
      <c r="C3665">
        <v>-11.3</v>
      </c>
      <c r="D3665">
        <v>-5.0999999999999996</v>
      </c>
      <c r="E3665">
        <v>-17.2</v>
      </c>
      <c r="F3665">
        <v>62</v>
      </c>
      <c r="G3665">
        <v>35</v>
      </c>
      <c r="H3665">
        <v>7.3</v>
      </c>
      <c r="I3665" s="10">
        <v>935</v>
      </c>
      <c r="J3665">
        <v>1.4</v>
      </c>
      <c r="K3665" s="2">
        <v>10</v>
      </c>
      <c r="L3665" s="1">
        <f t="shared" si="1084"/>
        <v>0.72560270232117219</v>
      </c>
      <c r="M3665" s="1">
        <f t="shared" si="1085"/>
        <v>89</v>
      </c>
      <c r="N3665" s="1">
        <f t="shared" si="1086"/>
        <v>0.25764868196835161</v>
      </c>
      <c r="O3665" s="1">
        <f t="shared" si="1100"/>
        <v>2.0672024017274353E-2</v>
      </c>
      <c r="P3665" s="1">
        <f t="shared" si="1102"/>
        <v>0.14368724793957191</v>
      </c>
      <c r="Q3665">
        <f t="shared" si="1087"/>
        <v>4.5410282732757912</v>
      </c>
      <c r="R3665">
        <f t="shared" si="1088"/>
        <v>11.234096698170307</v>
      </c>
      <c r="S3665">
        <f t="shared" si="1089"/>
        <v>1.4704315049961134</v>
      </c>
      <c r="T3665">
        <v>0.2432</v>
      </c>
      <c r="U3665" s="1">
        <f t="shared" si="1090"/>
        <v>-0.3838097665183961</v>
      </c>
      <c r="V3665" s="1">
        <v>10</v>
      </c>
      <c r="W3665" s="1">
        <f t="shared" si="1091"/>
        <v>13.109943560329656</v>
      </c>
      <c r="X3665" s="1">
        <f t="shared" si="1092"/>
        <v>29.61522013068663</v>
      </c>
      <c r="Y3665" s="1">
        <f t="shared" si="1093"/>
        <v>1.0325130662318482</v>
      </c>
      <c r="Z3665" s="1">
        <f t="shared" si="1101"/>
        <v>2.8119999999999994</v>
      </c>
      <c r="AA3665" s="1">
        <f t="shared" si="1094"/>
        <v>5.8505032337000835E-2</v>
      </c>
      <c r="AB3665" s="1">
        <f t="shared" si="1095"/>
        <v>2.5276793</v>
      </c>
      <c r="AC3665" s="1">
        <f t="shared" si="1096"/>
        <v>1.0471315052351216</v>
      </c>
      <c r="AF3665" s="1">
        <f t="shared" si="1097"/>
        <v>1.5400997236378335</v>
      </c>
      <c r="AG3665" s="1">
        <f t="shared" si="1098"/>
        <v>2.705516517958567</v>
      </c>
      <c r="AH3665" s="1">
        <f t="shared" si="1099"/>
        <v>1.8938432629913835</v>
      </c>
      <c r="AI3665">
        <v>3.7</v>
      </c>
      <c r="AJ3665">
        <v>10</v>
      </c>
      <c r="AK3665">
        <v>43</v>
      </c>
      <c r="AL3665">
        <v>9</v>
      </c>
      <c r="AM3665">
        <v>9232</v>
      </c>
      <c r="AN3665">
        <v>9257</v>
      </c>
      <c r="AO3665">
        <v>9185</v>
      </c>
      <c r="AP3665">
        <v>16</v>
      </c>
      <c r="AQ3665">
        <v>0</v>
      </c>
    </row>
    <row r="3666" spans="1:43">
      <c r="A3666" s="27">
        <v>41650</v>
      </c>
      <c r="B3666" s="27"/>
      <c r="C3666">
        <v>-13</v>
      </c>
      <c r="D3666">
        <v>-5.3</v>
      </c>
      <c r="E3666">
        <v>-18.100000000000001</v>
      </c>
      <c r="F3666">
        <v>62</v>
      </c>
      <c r="G3666">
        <v>38</v>
      </c>
      <c r="H3666">
        <v>8</v>
      </c>
      <c r="I3666" s="10">
        <v>935</v>
      </c>
      <c r="J3666">
        <v>2.4</v>
      </c>
      <c r="K3666" s="2">
        <v>10</v>
      </c>
      <c r="L3666" s="1">
        <f t="shared" si="1084"/>
        <v>0.90730756002299207</v>
      </c>
      <c r="M3666" s="1">
        <f t="shared" si="1085"/>
        <v>86</v>
      </c>
      <c r="N3666" s="1">
        <f t="shared" si="1086"/>
        <v>0.22456399294112442</v>
      </c>
      <c r="O3666" s="1">
        <f t="shared" si="1100"/>
        <v>1.8291677204350976E-2</v>
      </c>
      <c r="P3666" s="1">
        <f t="shared" si="1102"/>
        <v>0.14136765355302797</v>
      </c>
      <c r="Q3666">
        <f t="shared" si="1087"/>
        <v>4.8789007379330931</v>
      </c>
      <c r="R3666">
        <f t="shared" si="1088"/>
        <v>11.239602565479386</v>
      </c>
      <c r="S3666">
        <f t="shared" si="1089"/>
        <v>1.4711521682564641</v>
      </c>
      <c r="T3666">
        <v>0.2432</v>
      </c>
      <c r="U3666" s="1">
        <f t="shared" si="1090"/>
        <v>-0.38132242761994445</v>
      </c>
      <c r="V3666" s="1">
        <v>11</v>
      </c>
      <c r="W3666" s="1">
        <f t="shared" si="1091"/>
        <v>13.846095702270359</v>
      </c>
      <c r="X3666" s="1">
        <f t="shared" si="1092"/>
        <v>29.678830480390882</v>
      </c>
      <c r="Y3666" s="1">
        <f t="shared" si="1093"/>
        <v>1.0324111152632014</v>
      </c>
      <c r="Z3666" s="1">
        <f t="shared" si="1101"/>
        <v>-0.64599999999999969</v>
      </c>
      <c r="AA3666" s="1">
        <f t="shared" si="1094"/>
        <v>5.8412279523649843E-2</v>
      </c>
      <c r="AB3666" s="1">
        <f t="shared" si="1095"/>
        <v>2.5316929999999997</v>
      </c>
      <c r="AC3666" s="1">
        <f t="shared" si="1096"/>
        <v>1.7950825804030659</v>
      </c>
      <c r="AF3666" s="1">
        <f t="shared" si="1097"/>
        <v>1.172251619541101</v>
      </c>
      <c r="AG3666" s="1">
        <f t="shared" si="1098"/>
        <v>2.7815193446934701</v>
      </c>
      <c r="AH3666" s="1">
        <f t="shared" si="1099"/>
        <v>2.8885112063418208</v>
      </c>
      <c r="AI3666">
        <v>4.4000000000000004</v>
      </c>
      <c r="AJ3666">
        <v>10</v>
      </c>
      <c r="AK3666">
        <v>63</v>
      </c>
      <c r="AL3666">
        <v>11</v>
      </c>
      <c r="AM3666">
        <v>9230</v>
      </c>
      <c r="AN3666">
        <v>9262</v>
      </c>
      <c r="AO3666">
        <v>9199</v>
      </c>
      <c r="AP3666">
        <v>14</v>
      </c>
      <c r="AQ3666">
        <v>0</v>
      </c>
    </row>
    <row r="3667" spans="1:43">
      <c r="A3667" s="27">
        <v>41651</v>
      </c>
      <c r="B3667" s="27"/>
      <c r="C3667">
        <v>-13.8</v>
      </c>
      <c r="D3667">
        <v>-5</v>
      </c>
      <c r="E3667">
        <v>-19.8</v>
      </c>
      <c r="F3667">
        <v>72</v>
      </c>
      <c r="G3667">
        <v>41</v>
      </c>
      <c r="H3667">
        <v>7.9</v>
      </c>
      <c r="I3667" s="10">
        <v>935</v>
      </c>
      <c r="J3667">
        <v>1.1000000000000001</v>
      </c>
      <c r="K3667" s="2">
        <v>10</v>
      </c>
      <c r="L3667" s="1">
        <f t="shared" si="1084"/>
        <v>0.82058765485385832</v>
      </c>
      <c r="M3667" s="1">
        <f t="shared" si="1085"/>
        <v>103</v>
      </c>
      <c r="N3667" s="1">
        <f t="shared" si="1086"/>
        <v>0.21034759753595861</v>
      </c>
      <c r="O3667" s="1">
        <f t="shared" si="1100"/>
        <v>1.7256569117554434E-2</v>
      </c>
      <c r="P3667" s="1">
        <f t="shared" si="1102"/>
        <v>0.15169237848031711</v>
      </c>
      <c r="Q3667">
        <f t="shared" si="1087"/>
        <v>4.7470264873986592</v>
      </c>
      <c r="R3667">
        <f t="shared" si="1088"/>
        <v>11.245345989293293</v>
      </c>
      <c r="S3667">
        <f t="shared" si="1089"/>
        <v>1.4719039253001693</v>
      </c>
      <c r="T3667">
        <v>0.2432</v>
      </c>
      <c r="U3667" s="1">
        <f t="shared" si="1090"/>
        <v>-0.37872228107563138</v>
      </c>
      <c r="V3667" s="1">
        <v>12</v>
      </c>
      <c r="W3667" s="1">
        <f t="shared" si="1091"/>
        <v>13.770962781623297</v>
      </c>
      <c r="X3667" s="1">
        <f t="shared" si="1092"/>
        <v>29.744991628896127</v>
      </c>
      <c r="Y3667" s="1">
        <f t="shared" si="1093"/>
        <v>1.0322995760266012</v>
      </c>
      <c r="Z3667" s="1">
        <f t="shared" si="1101"/>
        <v>-0.30400000000000027</v>
      </c>
      <c r="AA3667" s="1">
        <f t="shared" si="1094"/>
        <v>5.8368732828783201E-2</v>
      </c>
      <c r="AB3667" s="1">
        <f t="shared" si="1095"/>
        <v>2.5335817999999999</v>
      </c>
      <c r="AC3667" s="1">
        <f t="shared" si="1096"/>
        <v>0.82274618268473854</v>
      </c>
      <c r="AF3667" s="1">
        <f t="shared" si="1097"/>
        <v>1.0527676617231496</v>
      </c>
      <c r="AG3667" s="1">
        <f t="shared" si="1098"/>
        <v>2.7795175890309194</v>
      </c>
      <c r="AH3667" s="1">
        <f t="shared" si="1099"/>
        <v>2.6819053714266388</v>
      </c>
      <c r="AI3667">
        <v>9.9</v>
      </c>
      <c r="AJ3667">
        <v>6</v>
      </c>
      <c r="AK3667">
        <v>166</v>
      </c>
      <c r="AL3667">
        <v>6</v>
      </c>
      <c r="AM3667">
        <v>9169</v>
      </c>
      <c r="AN3667">
        <v>9202</v>
      </c>
      <c r="AO3667">
        <v>9154</v>
      </c>
      <c r="AP3667">
        <v>16</v>
      </c>
      <c r="AQ3667">
        <v>0</v>
      </c>
    </row>
    <row r="3668" spans="1:43">
      <c r="A3668" s="27">
        <v>41652</v>
      </c>
      <c r="B3668" s="27"/>
      <c r="C3668">
        <v>-12</v>
      </c>
      <c r="D3668">
        <v>-7.5</v>
      </c>
      <c r="E3668">
        <v>-14.7</v>
      </c>
      <c r="F3668">
        <v>66</v>
      </c>
      <c r="G3668">
        <v>51</v>
      </c>
      <c r="H3668">
        <v>7.3</v>
      </c>
      <c r="I3668" s="10">
        <v>935</v>
      </c>
      <c r="J3668">
        <v>1.5</v>
      </c>
      <c r="K3668" s="2">
        <v>10</v>
      </c>
      <c r="L3668" s="1">
        <f t="shared" si="1084"/>
        <v>0.81285999464213121</v>
      </c>
      <c r="M3668" s="1">
        <f t="shared" si="1085"/>
        <v>81</v>
      </c>
      <c r="N3668" s="1">
        <f t="shared" si="1086"/>
        <v>0.24353404455624317</v>
      </c>
      <c r="O3668" s="1">
        <f t="shared" si="1100"/>
        <v>1.9661165190831706E-2</v>
      </c>
      <c r="P3668" s="1">
        <f t="shared" si="1102"/>
        <v>0.16777715768811835</v>
      </c>
      <c r="Q3668">
        <f t="shared" si="1087"/>
        <v>4.4616913588557319</v>
      </c>
      <c r="R3668">
        <f t="shared" si="1088"/>
        <v>11.251323788524278</v>
      </c>
      <c r="S3668">
        <f t="shared" si="1089"/>
        <v>1.4726863597544868</v>
      </c>
      <c r="T3668">
        <v>0.2432</v>
      </c>
      <c r="U3668" s="1">
        <f t="shared" si="1090"/>
        <v>-0.37601009609384667</v>
      </c>
      <c r="V3668" s="1">
        <v>13</v>
      </c>
      <c r="W3668" s="1">
        <f t="shared" si="1091"/>
        <v>13.186366755651957</v>
      </c>
      <c r="X3668" s="1">
        <f t="shared" si="1092"/>
        <v>29.813657126572817</v>
      </c>
      <c r="Y3668" s="1">
        <f t="shared" si="1093"/>
        <v>1.0321784815190023</v>
      </c>
      <c r="Z3668" s="1">
        <f t="shared" si="1101"/>
        <v>0.68400000000000027</v>
      </c>
      <c r="AA3668" s="1">
        <f t="shared" si="1094"/>
        <v>5.8466804351531412E-2</v>
      </c>
      <c r="AB3668" s="1">
        <f t="shared" si="1095"/>
        <v>2.5293319999999997</v>
      </c>
      <c r="AC3668" s="1">
        <f t="shared" si="1096"/>
        <v>1.1219266127519161</v>
      </c>
      <c r="AF3668" s="1">
        <f t="shared" si="1097"/>
        <v>1.0671791467981493</v>
      </c>
      <c r="AG3668" s="1">
        <f t="shared" si="1098"/>
        <v>2.7344311896741091</v>
      </c>
      <c r="AH3668" s="1">
        <f t="shared" si="1099"/>
        <v>2.5495632443391321</v>
      </c>
      <c r="AI3668">
        <v>3</v>
      </c>
      <c r="AJ3668">
        <v>10</v>
      </c>
      <c r="AK3668">
        <v>45</v>
      </c>
      <c r="AL3668">
        <v>4</v>
      </c>
      <c r="AM3668">
        <v>9164</v>
      </c>
      <c r="AN3668">
        <v>9175</v>
      </c>
      <c r="AO3668">
        <v>9150</v>
      </c>
      <c r="AP3668">
        <v>16</v>
      </c>
      <c r="AQ3668">
        <v>0</v>
      </c>
    </row>
    <row r="3669" spans="1:43">
      <c r="A3669" s="27">
        <v>41653</v>
      </c>
      <c r="B3669" s="27"/>
      <c r="C3669">
        <v>-12.2</v>
      </c>
      <c r="D3669">
        <v>-8.1999999999999993</v>
      </c>
      <c r="E3669">
        <v>-13.9</v>
      </c>
      <c r="F3669">
        <v>72</v>
      </c>
      <c r="G3669">
        <v>55</v>
      </c>
      <c r="H3669">
        <v>6</v>
      </c>
      <c r="I3669" s="10">
        <v>935</v>
      </c>
      <c r="J3669">
        <v>1.5</v>
      </c>
      <c r="K3669" s="2">
        <v>10</v>
      </c>
      <c r="L3669" s="1">
        <f t="shared" si="1084"/>
        <v>0.77565016342745818</v>
      </c>
      <c r="M3669" s="1">
        <f t="shared" si="1085"/>
        <v>89</v>
      </c>
      <c r="N3669" s="1">
        <f t="shared" si="1086"/>
        <v>0.23962978795129433</v>
      </c>
      <c r="O3669" s="1">
        <f t="shared" si="1100"/>
        <v>1.9380356763782046E-2</v>
      </c>
      <c r="P3669" s="1">
        <f t="shared" si="1102"/>
        <v>0.1833966653961277</v>
      </c>
      <c r="Q3669">
        <f t="shared" si="1087"/>
        <v>3.7479488094338276</v>
      </c>
      <c r="R3669">
        <f t="shared" si="1088"/>
        <v>11.257532687169018</v>
      </c>
      <c r="S3669">
        <f t="shared" si="1089"/>
        <v>1.47349904282317</v>
      </c>
      <c r="T3669">
        <v>0.2432</v>
      </c>
      <c r="U3669" s="1">
        <f t="shared" si="1090"/>
        <v>-0.37318667502761443</v>
      </c>
      <c r="V3669" s="1">
        <v>14</v>
      </c>
      <c r="W3669" s="1">
        <f t="shared" si="1091"/>
        <v>11.88505513971603</v>
      </c>
      <c r="X3669" s="1">
        <f t="shared" si="1092"/>
        <v>29.884778669249418</v>
      </c>
      <c r="Y3669" s="1">
        <f t="shared" si="1093"/>
        <v>1.0320478675641203</v>
      </c>
      <c r="Z3669" s="1">
        <f t="shared" si="1101"/>
        <v>-7.5999999999999734E-2</v>
      </c>
      <c r="AA3669" s="1">
        <f t="shared" si="1094"/>
        <v>5.845589124410009E-2</v>
      </c>
      <c r="AB3669" s="1">
        <f t="shared" si="1095"/>
        <v>2.5298042000000001</v>
      </c>
      <c r="AC3669" s="1">
        <f t="shared" si="1096"/>
        <v>1.1219266127519161</v>
      </c>
      <c r="AF3669" s="1">
        <f t="shared" si="1097"/>
        <v>0.91897423335458528</v>
      </c>
      <c r="AG3669" s="1">
        <f t="shared" si="1098"/>
        <v>2.5600237294515562</v>
      </c>
      <c r="AH3669" s="1">
        <f t="shared" si="1099"/>
        <v>2.5766644457550179</v>
      </c>
      <c r="AI3669">
        <v>3.7</v>
      </c>
      <c r="AJ3669">
        <v>11</v>
      </c>
      <c r="AK3669">
        <v>50</v>
      </c>
      <c r="AL3669">
        <v>11</v>
      </c>
      <c r="AM3669">
        <v>9179</v>
      </c>
      <c r="AN3669">
        <v>9186</v>
      </c>
      <c r="AO3669">
        <v>9170</v>
      </c>
      <c r="AP3669">
        <v>17</v>
      </c>
      <c r="AQ3669">
        <v>0</v>
      </c>
    </row>
    <row r="3670" spans="1:43">
      <c r="A3670" s="27">
        <v>41654</v>
      </c>
      <c r="B3670" s="27"/>
      <c r="C3670">
        <v>-12.7</v>
      </c>
      <c r="D3670">
        <v>-8.1</v>
      </c>
      <c r="E3670">
        <v>-14.8</v>
      </c>
      <c r="F3670">
        <v>79</v>
      </c>
      <c r="G3670">
        <v>65</v>
      </c>
      <c r="H3670">
        <v>4.5</v>
      </c>
      <c r="I3670" s="10">
        <v>935</v>
      </c>
      <c r="J3670">
        <v>0.8</v>
      </c>
      <c r="K3670" s="2">
        <v>10</v>
      </c>
      <c r="L3670" s="1">
        <f t="shared" si="1084"/>
        <v>0.69796108989498584</v>
      </c>
      <c r="M3670" s="1">
        <f t="shared" si="1085"/>
        <v>93</v>
      </c>
      <c r="N3670" s="1">
        <f t="shared" si="1086"/>
        <v>0.23011181602490416</v>
      </c>
      <c r="O3670" s="1">
        <f t="shared" si="1100"/>
        <v>1.86935321856459E-2</v>
      </c>
      <c r="P3670" s="1">
        <f t="shared" si="1102"/>
        <v>0.19793473018950564</v>
      </c>
      <c r="Q3670">
        <f t="shared" si="1087"/>
        <v>2.929385042695472</v>
      </c>
      <c r="R3670">
        <f t="shared" si="1088"/>
        <v>11.26396931990697</v>
      </c>
      <c r="S3670">
        <f t="shared" si="1089"/>
        <v>1.474341534019237</v>
      </c>
      <c r="T3670">
        <v>0.2432</v>
      </c>
      <c r="U3670" s="1">
        <f t="shared" si="1090"/>
        <v>-0.37025285313723055</v>
      </c>
      <c r="V3670" s="1">
        <v>15</v>
      </c>
      <c r="W3670" s="1">
        <f t="shared" si="1091"/>
        <v>10.374831419318792</v>
      </c>
      <c r="X3670" s="1">
        <f t="shared" si="1092"/>
        <v>29.958306135046083</v>
      </c>
      <c r="Y3670" s="1">
        <f t="shared" si="1093"/>
        <v>1.0319077728018349</v>
      </c>
      <c r="Z3670" s="1">
        <f t="shared" si="1101"/>
        <v>-0.19</v>
      </c>
      <c r="AA3670" s="1">
        <f t="shared" si="1094"/>
        <v>5.8428626290813863E-2</v>
      </c>
      <c r="AB3670" s="1">
        <f t="shared" si="1095"/>
        <v>2.5309846999999999</v>
      </c>
      <c r="AC3670" s="1">
        <f t="shared" si="1096"/>
        <v>0.5983608601343553</v>
      </c>
      <c r="AF3670" s="1">
        <f t="shared" si="1097"/>
        <v>0.90960464163669907</v>
      </c>
      <c r="AG3670" s="1">
        <f t="shared" si="1098"/>
        <v>2.3486340028441393</v>
      </c>
      <c r="AH3670" s="1">
        <f t="shared" si="1099"/>
        <v>2.3319389189853004</v>
      </c>
      <c r="AI3670">
        <v>2.5</v>
      </c>
      <c r="AJ3670">
        <v>5</v>
      </c>
      <c r="AK3670">
        <v>37</v>
      </c>
      <c r="AL3670">
        <v>5</v>
      </c>
      <c r="AM3670">
        <v>9150</v>
      </c>
      <c r="AN3670">
        <v>9175</v>
      </c>
      <c r="AO3670">
        <v>9138</v>
      </c>
      <c r="AP3670">
        <v>18</v>
      </c>
      <c r="AQ3670">
        <v>0</v>
      </c>
    </row>
    <row r="3671" spans="1:43">
      <c r="A3671" s="27">
        <v>41655</v>
      </c>
      <c r="B3671" s="27"/>
      <c r="C3671">
        <v>-9.6</v>
      </c>
      <c r="D3671">
        <v>-3.8</v>
      </c>
      <c r="E3671">
        <v>-14.6</v>
      </c>
      <c r="F3671">
        <v>71</v>
      </c>
      <c r="G3671">
        <v>45</v>
      </c>
      <c r="H3671">
        <v>7.8</v>
      </c>
      <c r="I3671" s="10">
        <v>935</v>
      </c>
      <c r="J3671">
        <v>1.3</v>
      </c>
      <c r="K3671" s="2">
        <v>10</v>
      </c>
      <c r="L3671" s="1">
        <f t="shared" si="1084"/>
        <v>0.91973662980899096</v>
      </c>
      <c r="M3671" s="1">
        <f t="shared" si="1085"/>
        <v>97</v>
      </c>
      <c r="N3671" s="1">
        <f t="shared" si="1086"/>
        <v>0.29500166994154964</v>
      </c>
      <c r="O3671" s="1">
        <f t="shared" si="1100"/>
        <v>2.3316876222855047E-2</v>
      </c>
      <c r="P3671" s="1">
        <f t="shared" si="1102"/>
        <v>0.19930720352218168</v>
      </c>
      <c r="Q3671">
        <f t="shared" si="1087"/>
        <v>4.7719902244321108</v>
      </c>
      <c r="R3671">
        <f t="shared" si="1088"/>
        <v>11.270630237746392</v>
      </c>
      <c r="S3671">
        <f t="shared" si="1089"/>
        <v>1.4752133819039781</v>
      </c>
      <c r="T3671">
        <v>0.2432</v>
      </c>
      <c r="U3671" s="1">
        <f t="shared" si="1090"/>
        <v>-0.36720949834316569</v>
      </c>
      <c r="V3671" s="1">
        <v>16</v>
      </c>
      <c r="W3671" s="1">
        <f t="shared" si="1091"/>
        <v>13.784032047811209</v>
      </c>
      <c r="X3671" s="1">
        <f t="shared" si="1092"/>
        <v>30.034187623037774</v>
      </c>
      <c r="Y3671" s="1">
        <f t="shared" si="1093"/>
        <v>1.0317582386767592</v>
      </c>
      <c r="Z3671" s="1">
        <f t="shared" si="1101"/>
        <v>1.1779999999999999</v>
      </c>
      <c r="AA3671" s="1">
        <f t="shared" si="1094"/>
        <v>5.859808018307483E-2</v>
      </c>
      <c r="AB3671" s="1">
        <f t="shared" si="1095"/>
        <v>2.5236655999999997</v>
      </c>
      <c r="AC3671" s="1">
        <f t="shared" si="1096"/>
        <v>0.97233639771832736</v>
      </c>
      <c r="AF3671" s="1">
        <f t="shared" si="1097"/>
        <v>1.8615274968244659</v>
      </c>
      <c r="AG3671" s="1">
        <f t="shared" si="1098"/>
        <v>2.8726800869565592</v>
      </c>
      <c r="AH3671" s="1">
        <f t="shared" si="1099"/>
        <v>2.8097235637305769</v>
      </c>
      <c r="AI3671">
        <v>2.7</v>
      </c>
      <c r="AJ3671">
        <v>5</v>
      </c>
      <c r="AK3671">
        <v>40</v>
      </c>
      <c r="AL3671">
        <v>5</v>
      </c>
      <c r="AM3671">
        <v>9179</v>
      </c>
      <c r="AN3671">
        <v>9197</v>
      </c>
      <c r="AO3671">
        <v>9143</v>
      </c>
      <c r="AP3671">
        <v>21</v>
      </c>
      <c r="AQ3671">
        <v>0</v>
      </c>
    </row>
    <row r="3672" spans="1:43">
      <c r="A3672" s="27">
        <v>41656</v>
      </c>
      <c r="B3672" s="27"/>
      <c r="C3672">
        <v>-9</v>
      </c>
      <c r="D3672">
        <v>-4</v>
      </c>
      <c r="E3672">
        <v>-15.9</v>
      </c>
      <c r="F3672">
        <v>84</v>
      </c>
      <c r="G3672">
        <v>56</v>
      </c>
      <c r="H3672">
        <v>0</v>
      </c>
      <c r="I3672" s="10">
        <v>935</v>
      </c>
      <c r="J3672">
        <v>1.5</v>
      </c>
      <c r="K3672" s="2">
        <v>10</v>
      </c>
      <c r="L3672" s="1">
        <f t="shared" si="1084"/>
        <v>0.64088383584721864</v>
      </c>
      <c r="M3672" s="1">
        <f t="shared" si="1085"/>
        <v>112</v>
      </c>
      <c r="N3672" s="1">
        <f t="shared" si="1086"/>
        <v>0.30929089496172113</v>
      </c>
      <c r="O3672" s="1">
        <f t="shared" si="1100"/>
        <v>2.431796708676949E-2</v>
      </c>
      <c r="P3672" s="1">
        <f t="shared" si="1102"/>
        <v>0.22622471544778877</v>
      </c>
      <c r="Q3672">
        <f t="shared" si="1087"/>
        <v>0.64342455526671094</v>
      </c>
      <c r="R3672">
        <f t="shared" si="1088"/>
        <v>11.277511913699621</v>
      </c>
      <c r="S3672">
        <f t="shared" si="1089"/>
        <v>1.4761141248297935</v>
      </c>
      <c r="T3672">
        <v>0.2432</v>
      </c>
      <c r="U3672" s="1">
        <f t="shared" si="1090"/>
        <v>-0.36405751096930583</v>
      </c>
      <c r="V3672" s="1">
        <v>17</v>
      </c>
      <c r="W3672" s="1">
        <f t="shared" si="1091"/>
        <v>5.7966311275471103</v>
      </c>
      <c r="X3672" s="1">
        <f t="shared" si="1092"/>
        <v>30.112369493751221</v>
      </c>
      <c r="Y3672" s="1">
        <f t="shared" si="1093"/>
        <v>1.0315993094259781</v>
      </c>
      <c r="Z3672" s="1">
        <f t="shared" si="1101"/>
        <v>0.22799999999999987</v>
      </c>
      <c r="AA3672" s="1">
        <f t="shared" si="1094"/>
        <v>5.8630991303423106E-2</v>
      </c>
      <c r="AB3672" s="1">
        <f t="shared" si="1095"/>
        <v>2.522249</v>
      </c>
      <c r="AC3672" s="1">
        <f t="shared" si="1096"/>
        <v>1.1219266127519161</v>
      </c>
      <c r="AF3672" s="1">
        <f t="shared" si="1097"/>
        <v>2.1024657013700225</v>
      </c>
      <c r="AG3672" s="1">
        <f t="shared" si="1098"/>
        <v>1.7712766993890352</v>
      </c>
      <c r="AH3672" s="1">
        <f t="shared" si="1099"/>
        <v>1.8193293465317928</v>
      </c>
      <c r="AI3672">
        <v>3.6</v>
      </c>
      <c r="AJ3672">
        <v>9</v>
      </c>
      <c r="AK3672">
        <v>51</v>
      </c>
      <c r="AL3672">
        <v>5</v>
      </c>
      <c r="AM3672">
        <v>9222</v>
      </c>
      <c r="AN3672">
        <v>9262</v>
      </c>
      <c r="AO3672">
        <v>9181</v>
      </c>
      <c r="AP3672">
        <v>27</v>
      </c>
      <c r="AQ3672">
        <v>19</v>
      </c>
    </row>
    <row r="3673" spans="1:43">
      <c r="A3673" s="27">
        <v>41657</v>
      </c>
      <c r="B3673" s="27"/>
      <c r="C3673">
        <v>-8.3000000000000007</v>
      </c>
      <c r="D3673">
        <v>-1.4</v>
      </c>
      <c r="E3673">
        <v>-11.3</v>
      </c>
      <c r="F3673">
        <v>79</v>
      </c>
      <c r="G3673">
        <v>51</v>
      </c>
      <c r="H3673">
        <v>7.9</v>
      </c>
      <c r="I3673" s="10">
        <v>935</v>
      </c>
      <c r="J3673">
        <v>1.3</v>
      </c>
      <c r="K3673" s="2">
        <v>10</v>
      </c>
      <c r="L3673" s="1">
        <f t="shared" si="1084"/>
        <v>0.98140023035227497</v>
      </c>
      <c r="M3673" s="1">
        <f t="shared" si="1085"/>
        <v>107</v>
      </c>
      <c r="N3673" s="1">
        <f t="shared" si="1086"/>
        <v>0.32673639938822918</v>
      </c>
      <c r="O3673" s="1">
        <f t="shared" si="1100"/>
        <v>2.5532803811768714E-2</v>
      </c>
      <c r="P3673" s="1">
        <f t="shared" si="1102"/>
        <v>0.27846927670017607</v>
      </c>
      <c r="Q3673">
        <f t="shared" si="1087"/>
        <v>4.8228015079999844</v>
      </c>
      <c r="R3673">
        <f t="shared" si="1088"/>
        <v>11.284610748469497</v>
      </c>
      <c r="S3673">
        <f t="shared" si="1089"/>
        <v>1.4770432916844891</v>
      </c>
      <c r="T3673">
        <v>0.2432</v>
      </c>
      <c r="U3673" s="1">
        <f t="shared" si="1090"/>
        <v>-0.36079782347660699</v>
      </c>
      <c r="V3673" s="1">
        <v>18</v>
      </c>
      <c r="W3673" s="1">
        <f t="shared" si="1091"/>
        <v>13.949867666227624</v>
      </c>
      <c r="X3673" s="1">
        <f t="shared" si="1092"/>
        <v>30.192796411497312</v>
      </c>
      <c r="Y3673" s="1">
        <f t="shared" si="1093"/>
        <v>1.0314310320659617</v>
      </c>
      <c r="Z3673" s="1">
        <f t="shared" si="1101"/>
        <v>0.26599999999999974</v>
      </c>
      <c r="AA3673" s="1">
        <f t="shared" si="1094"/>
        <v>5.8669434365220499E-2</v>
      </c>
      <c r="AB3673" s="1">
        <f t="shared" si="1095"/>
        <v>2.5205962999999998</v>
      </c>
      <c r="AC3673" s="1">
        <f t="shared" si="1096"/>
        <v>0.97233639771832736</v>
      </c>
      <c r="AF3673" s="1">
        <f t="shared" si="1097"/>
        <v>2.0757372413946533</v>
      </c>
      <c r="AG3673" s="1">
        <f t="shared" si="1098"/>
        <v>2.9358221197277872</v>
      </c>
      <c r="AH3673" s="1">
        <f t="shared" si="1099"/>
        <v>3.3855668748972465</v>
      </c>
      <c r="AI3673">
        <v>4.2</v>
      </c>
      <c r="AJ3673">
        <v>14</v>
      </c>
      <c r="AK3673">
        <v>60</v>
      </c>
      <c r="AL3673">
        <v>14</v>
      </c>
      <c r="AM3673">
        <v>9250</v>
      </c>
      <c r="AN3673">
        <v>9276</v>
      </c>
      <c r="AO3673">
        <v>9217</v>
      </c>
      <c r="AP3673">
        <v>26</v>
      </c>
      <c r="AQ3673">
        <v>6</v>
      </c>
    </row>
    <row r="3674" spans="1:43">
      <c r="A3674" s="27">
        <v>41658</v>
      </c>
      <c r="B3674" s="27"/>
      <c r="C3674">
        <v>-12.9</v>
      </c>
      <c r="D3674">
        <v>-8.6</v>
      </c>
      <c r="E3674">
        <v>-16.3</v>
      </c>
      <c r="F3674">
        <v>86</v>
      </c>
      <c r="G3674">
        <v>74</v>
      </c>
      <c r="H3674">
        <v>4.7</v>
      </c>
      <c r="I3674" s="10">
        <v>935</v>
      </c>
      <c r="J3674">
        <v>1.1000000000000001</v>
      </c>
      <c r="K3674" s="2">
        <v>10</v>
      </c>
      <c r="L3674" s="1">
        <f t="shared" si="1084"/>
        <v>0.80647408870263315</v>
      </c>
      <c r="M3674" s="1">
        <f t="shared" si="1085"/>
        <v>98</v>
      </c>
      <c r="N3674" s="1">
        <f t="shared" si="1086"/>
        <v>0.226399885712292</v>
      </c>
      <c r="O3674" s="1">
        <f t="shared" si="1100"/>
        <v>1.8424785993963157E-2</v>
      </c>
      <c r="P3674" s="1">
        <f t="shared" si="1102"/>
        <v>0.20185016606482853</v>
      </c>
      <c r="Q3674">
        <f t="shared" si="1087"/>
        <v>2.9737110993877627</v>
      </c>
      <c r="R3674">
        <f t="shared" si="1088"/>
        <v>11.291923076129301</v>
      </c>
      <c r="S3674">
        <f t="shared" si="1089"/>
        <v>1.4780004026347253</v>
      </c>
      <c r="T3674">
        <v>0.2432</v>
      </c>
      <c r="U3674" s="1">
        <f t="shared" si="1090"/>
        <v>-0.35743140018724295</v>
      </c>
      <c r="V3674" s="1">
        <v>19</v>
      </c>
      <c r="W3674" s="1">
        <f t="shared" si="1091"/>
        <v>10.679569128332668</v>
      </c>
      <c r="X3674" s="1">
        <f t="shared" si="1092"/>
        <v>30.275411388538441</v>
      </c>
      <c r="Y3674" s="1">
        <f t="shared" si="1093"/>
        <v>1.0312534563786571</v>
      </c>
      <c r="Z3674" s="1">
        <f t="shared" si="1101"/>
        <v>-1.7479999999999998</v>
      </c>
      <c r="AA3674" s="1">
        <f t="shared" si="1094"/>
        <v>5.8417727429634546E-2</v>
      </c>
      <c r="AB3674" s="1">
        <f t="shared" si="1095"/>
        <v>2.5314568999999998</v>
      </c>
      <c r="AC3674" s="1">
        <f t="shared" si="1096"/>
        <v>0.82274618268473854</v>
      </c>
      <c r="AF3674" s="1">
        <f t="shared" si="1097"/>
        <v>0.94680235997724982</v>
      </c>
      <c r="AG3674" s="1">
        <f t="shared" si="1098"/>
        <v>2.4192929703650772</v>
      </c>
      <c r="AH3674" s="1">
        <f t="shared" si="1099"/>
        <v>2.8561467094513726</v>
      </c>
      <c r="AI3674">
        <v>2.8</v>
      </c>
      <c r="AJ3674">
        <v>4</v>
      </c>
      <c r="AK3674">
        <v>42</v>
      </c>
      <c r="AL3674">
        <v>5</v>
      </c>
      <c r="AM3674">
        <v>9207</v>
      </c>
      <c r="AN3674">
        <v>9225</v>
      </c>
      <c r="AO3674">
        <v>9202</v>
      </c>
      <c r="AP3674">
        <v>20</v>
      </c>
      <c r="AQ3674">
        <v>3</v>
      </c>
    </row>
    <row r="3675" spans="1:43">
      <c r="A3675" s="27">
        <v>41659</v>
      </c>
      <c r="B3675" s="27"/>
      <c r="C3675">
        <v>-11.4</v>
      </c>
      <c r="D3675">
        <v>-8.1</v>
      </c>
      <c r="E3675">
        <v>-14</v>
      </c>
      <c r="F3675">
        <v>82</v>
      </c>
      <c r="G3675">
        <v>67</v>
      </c>
      <c r="H3675">
        <v>5.3</v>
      </c>
      <c r="I3675" s="10">
        <v>935</v>
      </c>
      <c r="J3675">
        <v>1.3</v>
      </c>
      <c r="K3675" s="2">
        <v>10</v>
      </c>
      <c r="L3675" s="1">
        <f t="shared" si="1084"/>
        <v>0.72054990463719304</v>
      </c>
      <c r="M3675" s="1">
        <f t="shared" si="1085"/>
        <v>97</v>
      </c>
      <c r="N3675" s="1">
        <f t="shared" si="1086"/>
        <v>0.25558875697393846</v>
      </c>
      <c r="O3675" s="1">
        <f t="shared" si="1100"/>
        <v>2.0524908894826471E-2</v>
      </c>
      <c r="P3675" s="1">
        <f t="shared" si="1102"/>
        <v>0.21153619750136821</v>
      </c>
      <c r="Q3675">
        <f t="shared" si="1087"/>
        <v>3.3226559429872471</v>
      </c>
      <c r="R3675">
        <f t="shared" si="1088"/>
        <v>11.299445169779068</v>
      </c>
      <c r="S3675">
        <f t="shared" si="1089"/>
        <v>1.4789849698663702</v>
      </c>
      <c r="T3675">
        <v>0.2432</v>
      </c>
      <c r="U3675" s="1">
        <f t="shared" si="1090"/>
        <v>-0.35395923699932696</v>
      </c>
      <c r="V3675" s="1">
        <v>20</v>
      </c>
      <c r="W3675" s="1">
        <f t="shared" si="1091"/>
        <v>11.326891047386141</v>
      </c>
      <c r="X3675" s="1">
        <f t="shared" si="1092"/>
        <v>30.360155831086946</v>
      </c>
      <c r="Y3675" s="1">
        <f t="shared" si="1093"/>
        <v>1.0310666348967603</v>
      </c>
      <c r="Z3675" s="1">
        <f t="shared" si="1101"/>
        <v>0.57000000000000006</v>
      </c>
      <c r="AA3675" s="1">
        <f t="shared" si="1094"/>
        <v>5.8499568135890793E-2</v>
      </c>
      <c r="AB3675" s="1">
        <f t="shared" si="1095"/>
        <v>2.5279153999999999</v>
      </c>
      <c r="AC3675" s="1">
        <f t="shared" si="1096"/>
        <v>0.97233639771832736</v>
      </c>
      <c r="AF3675" s="1">
        <f t="shared" si="1097"/>
        <v>1.0855199568064828</v>
      </c>
      <c r="AG3675" s="1">
        <f t="shared" si="1098"/>
        <v>2.5400239451712801</v>
      </c>
      <c r="AH3675" s="1">
        <f t="shared" si="1099"/>
        <v>2.4329122441785693</v>
      </c>
      <c r="AI3675">
        <v>2.7</v>
      </c>
      <c r="AJ3675">
        <v>4</v>
      </c>
      <c r="AK3675">
        <v>53</v>
      </c>
      <c r="AL3675">
        <v>5</v>
      </c>
      <c r="AM3675">
        <v>9168</v>
      </c>
      <c r="AN3675">
        <v>9211</v>
      </c>
      <c r="AO3675">
        <v>9137</v>
      </c>
      <c r="AP3675">
        <v>21</v>
      </c>
      <c r="AQ3675">
        <v>0</v>
      </c>
    </row>
    <row r="3676" spans="1:43">
      <c r="A3676" s="27">
        <v>41660</v>
      </c>
      <c r="B3676" s="27"/>
      <c r="C3676">
        <v>-8.9</v>
      </c>
      <c r="D3676">
        <v>-0.8</v>
      </c>
      <c r="E3676">
        <v>-13.8</v>
      </c>
      <c r="F3676">
        <v>74</v>
      </c>
      <c r="G3676">
        <v>41</v>
      </c>
      <c r="H3676">
        <v>7</v>
      </c>
      <c r="I3676" s="10">
        <v>935</v>
      </c>
      <c r="J3676">
        <v>3.4</v>
      </c>
      <c r="K3676" s="2">
        <v>10</v>
      </c>
      <c r="L3676" s="1">
        <f t="shared" si="1084"/>
        <v>0.8882161062267856</v>
      </c>
      <c r="M3676" s="1">
        <f t="shared" si="1085"/>
        <v>107</v>
      </c>
      <c r="N3676" s="1">
        <f t="shared" si="1086"/>
        <v>0.3117313058811032</v>
      </c>
      <c r="O3676" s="1">
        <f t="shared" si="1100"/>
        <v>2.4488386650389847E-2</v>
      </c>
      <c r="P3676" s="1">
        <f t="shared" si="1102"/>
        <v>0.2306833714410208</v>
      </c>
      <c r="Q3676">
        <f t="shared" si="1087"/>
        <v>4.3931337272525912</v>
      </c>
      <c r="R3676">
        <f t="shared" si="1088"/>
        <v>11.307173247161648</v>
      </c>
      <c r="S3676">
        <f t="shared" si="1089"/>
        <v>1.4799964983195875</v>
      </c>
      <c r="T3676">
        <v>0.2432</v>
      </c>
      <c r="U3676" s="1">
        <f t="shared" si="1090"/>
        <v>-0.35038236109229298</v>
      </c>
      <c r="V3676" s="1">
        <v>21</v>
      </c>
      <c r="W3676" s="1">
        <f t="shared" si="1091"/>
        <v>13.11790251107125</v>
      </c>
      <c r="X3676" s="1">
        <f t="shared" si="1092"/>
        <v>30.446969587128255</v>
      </c>
      <c r="Y3676" s="1">
        <f t="shared" si="1093"/>
        <v>1.0308706228881763</v>
      </c>
      <c r="Z3676" s="1">
        <f t="shared" si="1101"/>
        <v>0.95</v>
      </c>
      <c r="AA3676" s="1">
        <f t="shared" si="1094"/>
        <v>5.8636480084644942E-2</v>
      </c>
      <c r="AB3676" s="1">
        <f t="shared" si="1095"/>
        <v>2.5220129</v>
      </c>
      <c r="AC3676" s="1">
        <f t="shared" si="1096"/>
        <v>2.5430336555710098</v>
      </c>
      <c r="AF3676" s="1">
        <f t="shared" si="1097"/>
        <v>2.2471579122912466</v>
      </c>
      <c r="AG3676" s="1">
        <f t="shared" si="1098"/>
        <v>2.8057581785235923</v>
      </c>
      <c r="AH3676" s="1">
        <f t="shared" si="1099"/>
        <v>2.8859396108873727</v>
      </c>
      <c r="AI3676">
        <v>7.8</v>
      </c>
      <c r="AJ3676">
        <v>6</v>
      </c>
      <c r="AK3676">
        <v>153</v>
      </c>
      <c r="AL3676">
        <v>6</v>
      </c>
      <c r="AM3676">
        <v>9086</v>
      </c>
      <c r="AN3676">
        <v>9140</v>
      </c>
      <c r="AO3676">
        <v>9057</v>
      </c>
      <c r="AP3676">
        <v>22</v>
      </c>
      <c r="AQ3676">
        <v>0</v>
      </c>
    </row>
    <row r="3677" spans="1:43">
      <c r="A3677" s="27">
        <v>41661</v>
      </c>
      <c r="B3677" s="27"/>
      <c r="C3677">
        <v>-6.1</v>
      </c>
      <c r="D3677">
        <v>-0.1</v>
      </c>
      <c r="E3677">
        <v>-10.4</v>
      </c>
      <c r="F3677">
        <v>67</v>
      </c>
      <c r="G3677">
        <v>39</v>
      </c>
      <c r="H3677">
        <v>4.8</v>
      </c>
      <c r="I3677" s="10">
        <v>935</v>
      </c>
      <c r="J3677">
        <v>1.7</v>
      </c>
      <c r="K3677" s="2">
        <v>10</v>
      </c>
      <c r="L3677" s="1">
        <f t="shared" si="1084"/>
        <v>0.99787328976446144</v>
      </c>
      <c r="M3677" s="1">
        <f t="shared" si="1085"/>
        <v>95</v>
      </c>
      <c r="N3677" s="1">
        <f t="shared" si="1086"/>
        <v>0.38739461285764698</v>
      </c>
      <c r="O3677" s="1">
        <f t="shared" si="1100"/>
        <v>2.9699550178447581E-2</v>
      </c>
      <c r="P3677" s="1">
        <f t="shared" si="1102"/>
        <v>0.24979070980201373</v>
      </c>
      <c r="Q3677">
        <f t="shared" si="1087"/>
        <v>3.2835696469670235</v>
      </c>
      <c r="R3677">
        <f t="shared" si="1088"/>
        <v>11.315103476222596</v>
      </c>
      <c r="S3677">
        <f t="shared" si="1089"/>
        <v>1.4810344864165703</v>
      </c>
      <c r="T3677">
        <v>0.2432</v>
      </c>
      <c r="U3677" s="1">
        <f t="shared" si="1090"/>
        <v>-0.34670183062302162</v>
      </c>
      <c r="V3677" s="1">
        <v>22</v>
      </c>
      <c r="W3677" s="1">
        <f t="shared" si="1091"/>
        <v>10.865291840012087</v>
      </c>
      <c r="X3677" s="1">
        <f t="shared" si="1092"/>
        <v>30.535790996058836</v>
      </c>
      <c r="Y3677" s="1">
        <f t="shared" si="1093"/>
        <v>1.0306654783396678</v>
      </c>
      <c r="Z3677" s="1">
        <f t="shared" si="1101"/>
        <v>1.0640000000000003</v>
      </c>
      <c r="AA3677" s="1">
        <f t="shared" si="1094"/>
        <v>5.8790584290307958E-2</v>
      </c>
      <c r="AB3677" s="1">
        <f t="shared" si="1095"/>
        <v>2.5154020999999998</v>
      </c>
      <c r="AC3677" s="1">
        <f t="shared" si="1096"/>
        <v>1.2715168277855049</v>
      </c>
      <c r="AF3677" s="1">
        <f t="shared" si="1097"/>
        <v>2.6371903901332323</v>
      </c>
      <c r="AG3677" s="1">
        <f t="shared" si="1098"/>
        <v>2.5398177137900233</v>
      </c>
      <c r="AH3677" s="1">
        <f t="shared" si="1099"/>
        <v>2.75626777255308</v>
      </c>
      <c r="AI3677">
        <v>10.5</v>
      </c>
      <c r="AJ3677">
        <v>6</v>
      </c>
      <c r="AK3677">
        <v>158</v>
      </c>
      <c r="AL3677">
        <v>6</v>
      </c>
      <c r="AM3677">
        <v>9113</v>
      </c>
      <c r="AN3677">
        <v>9147</v>
      </c>
      <c r="AO3677">
        <v>9053</v>
      </c>
      <c r="AP3677">
        <v>26</v>
      </c>
      <c r="AQ3677">
        <v>0</v>
      </c>
    </row>
    <row r="3678" spans="1:43">
      <c r="A3678" s="27">
        <v>41662</v>
      </c>
      <c r="B3678" s="27"/>
      <c r="C3678">
        <v>-8.1999999999999993</v>
      </c>
      <c r="D3678">
        <v>-5.6</v>
      </c>
      <c r="E3678">
        <v>-9.9</v>
      </c>
      <c r="F3678">
        <v>85</v>
      </c>
      <c r="G3678">
        <v>69</v>
      </c>
      <c r="H3678">
        <v>0</v>
      </c>
      <c r="I3678" s="10">
        <v>935</v>
      </c>
      <c r="J3678">
        <v>1.8</v>
      </c>
      <c r="K3678" s="2">
        <v>10</v>
      </c>
      <c r="L3678" s="1">
        <f t="shared" si="1084"/>
        <v>0.67897122837403312</v>
      </c>
      <c r="M3678" s="1">
        <f t="shared" si="1085"/>
        <v>101</v>
      </c>
      <c r="N3678" s="1">
        <f t="shared" si="1086"/>
        <v>0.32929866621369019</v>
      </c>
      <c r="O3678" s="1">
        <f t="shared" si="1100"/>
        <v>2.5710572506572646E-2</v>
      </c>
      <c r="P3678" s="1">
        <f t="shared" si="1102"/>
        <v>0.28434270052998922</v>
      </c>
      <c r="Q3678">
        <f t="shared" si="1087"/>
        <v>0.64387637386128216</v>
      </c>
      <c r="R3678">
        <f t="shared" si="1088"/>
        <v>11.323231980598585</v>
      </c>
      <c r="S3678">
        <f t="shared" si="1089"/>
        <v>1.4820984267799195</v>
      </c>
      <c r="T3678">
        <v>0.2432</v>
      </c>
      <c r="U3678" s="1">
        <f t="shared" si="1090"/>
        <v>-0.34291873441280363</v>
      </c>
      <c r="V3678" s="1">
        <v>23</v>
      </c>
      <c r="W3678" s="1">
        <f t="shared" si="1091"/>
        <v>5.8956122109742504</v>
      </c>
      <c r="X3678" s="1">
        <f t="shared" si="1092"/>
        <v>30.626556940125976</v>
      </c>
      <c r="Y3678" s="1">
        <f t="shared" si="1093"/>
        <v>1.0304512619397022</v>
      </c>
      <c r="Z3678" s="1">
        <f t="shared" si="1101"/>
        <v>-0.79799999999999982</v>
      </c>
      <c r="AA3678" s="1">
        <f t="shared" si="1094"/>
        <v>5.8674930346887574E-2</v>
      </c>
      <c r="AB3678" s="1">
        <f t="shared" si="1095"/>
        <v>2.5203601999999998</v>
      </c>
      <c r="AC3678" s="1">
        <f t="shared" si="1096"/>
        <v>1.3463119353022994</v>
      </c>
      <c r="AF3678" s="1">
        <f t="shared" si="1097"/>
        <v>1.4022694504699502</v>
      </c>
      <c r="AG3678" s="1">
        <f t="shared" si="1098"/>
        <v>1.8181516569256475</v>
      </c>
      <c r="AH3678" s="1">
        <f t="shared" si="1099"/>
        <v>2.3224740026295962</v>
      </c>
      <c r="AI3678">
        <v>3.1</v>
      </c>
      <c r="AJ3678">
        <v>4</v>
      </c>
      <c r="AK3678">
        <v>50</v>
      </c>
      <c r="AL3678">
        <v>4</v>
      </c>
      <c r="AM3678">
        <v>9154</v>
      </c>
      <c r="AN3678">
        <v>9177</v>
      </c>
      <c r="AO3678">
        <v>9130</v>
      </c>
      <c r="AP3678">
        <v>28</v>
      </c>
      <c r="AQ3678">
        <v>2</v>
      </c>
    </row>
    <row r="3679" spans="1:43">
      <c r="A3679" s="27">
        <v>41663</v>
      </c>
      <c r="B3679" s="27"/>
      <c r="C3679">
        <v>-10.3</v>
      </c>
      <c r="D3679">
        <v>-8.8000000000000007</v>
      </c>
      <c r="E3679">
        <v>-11</v>
      </c>
      <c r="F3679">
        <v>89</v>
      </c>
      <c r="G3679">
        <v>83</v>
      </c>
      <c r="H3679">
        <v>0</v>
      </c>
      <c r="I3679" s="10">
        <v>935</v>
      </c>
      <c r="J3679">
        <v>1.6</v>
      </c>
      <c r="K3679" s="2">
        <v>10</v>
      </c>
      <c r="L3679" s="1">
        <f t="shared" si="1084"/>
        <v>0.57993470285156912</v>
      </c>
      <c r="M3679" s="1">
        <f t="shared" si="1085"/>
        <v>95</v>
      </c>
      <c r="N3679" s="1">
        <f t="shared" si="1086"/>
        <v>0.27907490404920171</v>
      </c>
      <c r="O3679" s="1">
        <f t="shared" si="1100"/>
        <v>2.2194278111231126E-2</v>
      </c>
      <c r="P3679" s="1">
        <f t="shared" si="1102"/>
        <v>0.25574910797431016</v>
      </c>
      <c r="Q3679">
        <f t="shared" si="1087"/>
        <v>0.63212008570002765</v>
      </c>
      <c r="R3679">
        <f t="shared" si="1088"/>
        <v>11.331554845019795</v>
      </c>
      <c r="S3679">
        <f t="shared" si="1089"/>
        <v>1.4831878069397639</v>
      </c>
      <c r="T3679">
        <v>0.2432</v>
      </c>
      <c r="U3679" s="1">
        <f t="shared" si="1090"/>
        <v>-0.33903419162523019</v>
      </c>
      <c r="V3679" s="1">
        <v>24</v>
      </c>
      <c r="W3679" s="1">
        <f t="shared" si="1091"/>
        <v>5.9134465577981254</v>
      </c>
      <c r="X3679" s="1">
        <f t="shared" si="1092"/>
        <v>30.7192028976526</v>
      </c>
      <c r="Y3679" s="1">
        <f t="shared" si="1093"/>
        <v>1.0302280370604966</v>
      </c>
      <c r="Z3679" s="1">
        <f t="shared" si="1101"/>
        <v>-0.7980000000000006</v>
      </c>
      <c r="AA3679" s="1">
        <f t="shared" si="1094"/>
        <v>5.8559730543301269E-2</v>
      </c>
      <c r="AB3679" s="1">
        <f t="shared" si="1095"/>
        <v>2.5253182999999999</v>
      </c>
      <c r="AC3679" s="1">
        <f t="shared" si="1096"/>
        <v>1.1967217202687106</v>
      </c>
      <c r="AF3679" s="1">
        <f t="shared" si="1097"/>
        <v>0.78597798588752776</v>
      </c>
      <c r="AG3679" s="1">
        <f t="shared" si="1098"/>
        <v>1.7784033504363501</v>
      </c>
      <c r="AH3679" s="1">
        <f t="shared" si="1099"/>
        <v>2.10524645798322</v>
      </c>
      <c r="AI3679">
        <v>2.6</v>
      </c>
      <c r="AJ3679">
        <v>5</v>
      </c>
      <c r="AK3679">
        <v>38</v>
      </c>
      <c r="AL3679">
        <v>3</v>
      </c>
      <c r="AM3679">
        <v>9149</v>
      </c>
      <c r="AN3679">
        <v>9183</v>
      </c>
      <c r="AO3679">
        <v>9133</v>
      </c>
      <c r="AP3679">
        <v>25</v>
      </c>
      <c r="AQ3679">
        <v>1</v>
      </c>
    </row>
    <row r="3680" spans="1:43">
      <c r="A3680" s="27">
        <v>41664</v>
      </c>
      <c r="B3680" s="27"/>
      <c r="C3680">
        <v>-11.9</v>
      </c>
      <c r="D3680">
        <v>-9.5</v>
      </c>
      <c r="E3680">
        <v>-13</v>
      </c>
      <c r="F3680">
        <v>86</v>
      </c>
      <c r="G3680">
        <v>74</v>
      </c>
      <c r="H3680">
        <v>2</v>
      </c>
      <c r="I3680" s="10">
        <v>935</v>
      </c>
      <c r="J3680">
        <v>1.3</v>
      </c>
      <c r="K3680" s="2">
        <v>10</v>
      </c>
      <c r="L3680" s="1">
        <f t="shared" si="1084"/>
        <v>0.63046580383927875</v>
      </c>
      <c r="M3680" s="1">
        <f t="shared" si="1085"/>
        <v>98</v>
      </c>
      <c r="N3680" s="1">
        <f t="shared" si="1086"/>
        <v>0.24550732229439218</v>
      </c>
      <c r="O3680" s="1">
        <f t="shared" si="1100"/>
        <v>1.98028902332444E-2</v>
      </c>
      <c r="P3680" s="1">
        <f t="shared" si="1102"/>
        <v>0.22005277186351085</v>
      </c>
      <c r="Q3680">
        <f t="shared" si="1087"/>
        <v>1.6329474545170684</v>
      </c>
      <c r="R3680">
        <f t="shared" si="1088"/>
        <v>11.340068120612527</v>
      </c>
      <c r="S3680">
        <f t="shared" si="1089"/>
        <v>1.4843021100278178</v>
      </c>
      <c r="T3680">
        <v>0.2432</v>
      </c>
      <c r="U3680" s="1">
        <f t="shared" si="1090"/>
        <v>-0.33504935143510828</v>
      </c>
      <c r="V3680" s="1">
        <v>25</v>
      </c>
      <c r="W3680" s="1">
        <f t="shared" si="1091"/>
        <v>8.0239033177329979</v>
      </c>
      <c r="X3680" s="1">
        <f t="shared" si="1092"/>
        <v>30.813662998026892</v>
      </c>
      <c r="Y3680" s="1">
        <f t="shared" si="1093"/>
        <v>1.0299958697392713</v>
      </c>
      <c r="Z3680" s="1">
        <f t="shared" si="1101"/>
        <v>-0.60799999999999987</v>
      </c>
      <c r="AA3680" s="1">
        <f t="shared" si="1094"/>
        <v>5.8472262433412525E-2</v>
      </c>
      <c r="AB3680" s="1">
        <f t="shared" si="1095"/>
        <v>2.5290958999999997</v>
      </c>
      <c r="AC3680" s="1">
        <f t="shared" si="1096"/>
        <v>0.97233639771832736</v>
      </c>
      <c r="AF3680" s="1">
        <f t="shared" si="1097"/>
        <v>0.7822709418903333</v>
      </c>
      <c r="AG3680" s="1">
        <f t="shared" si="1098"/>
        <v>2.0622862444694037</v>
      </c>
      <c r="AH3680" s="1">
        <f t="shared" si="1099"/>
        <v>2.231045650897721</v>
      </c>
      <c r="AI3680">
        <v>3.3</v>
      </c>
      <c r="AJ3680">
        <v>3</v>
      </c>
      <c r="AK3680">
        <v>49</v>
      </c>
      <c r="AL3680">
        <v>3</v>
      </c>
      <c r="AM3680">
        <v>9096</v>
      </c>
      <c r="AN3680">
        <v>9139</v>
      </c>
      <c r="AO3680">
        <v>9079</v>
      </c>
      <c r="AP3680">
        <v>21</v>
      </c>
      <c r="AQ3680">
        <v>3</v>
      </c>
    </row>
    <row r="3681" spans="1:43">
      <c r="A3681" s="27">
        <v>41665</v>
      </c>
      <c r="B3681" s="27"/>
      <c r="C3681">
        <v>-5.7</v>
      </c>
      <c r="D3681">
        <v>-0.6</v>
      </c>
      <c r="E3681">
        <v>-11.5</v>
      </c>
      <c r="F3681">
        <v>83</v>
      </c>
      <c r="G3681">
        <v>68</v>
      </c>
      <c r="H3681">
        <v>1.5</v>
      </c>
      <c r="I3681" s="10">
        <v>935</v>
      </c>
      <c r="J3681">
        <v>1</v>
      </c>
      <c r="K3681" s="2">
        <v>10</v>
      </c>
      <c r="L3681" s="1">
        <f t="shared" si="1084"/>
        <v>0.5555261401168734</v>
      </c>
      <c r="M3681" s="1">
        <f t="shared" si="1085"/>
        <v>98</v>
      </c>
      <c r="N3681" s="1">
        <f t="shared" si="1086"/>
        <v>0.399437816217805</v>
      </c>
      <c r="O3681" s="1">
        <f t="shared" si="1100"/>
        <v>3.0517153533960725E-2</v>
      </c>
      <c r="P3681" s="1">
        <f t="shared" si="1102"/>
        <v>0.32307827958910573</v>
      </c>
      <c r="Q3681">
        <f t="shared" si="1087"/>
        <v>1.4224526123629415</v>
      </c>
      <c r="R3681">
        <f t="shared" si="1088"/>
        <v>11.348767830089008</v>
      </c>
      <c r="S3681">
        <f t="shared" si="1089"/>
        <v>1.4854408154566765</v>
      </c>
      <c r="T3681">
        <v>0.2432</v>
      </c>
      <c r="U3681" s="1">
        <f t="shared" si="1090"/>
        <v>-0.33096539268849667</v>
      </c>
      <c r="V3681" s="1">
        <v>26</v>
      </c>
      <c r="W3681" s="1">
        <f t="shared" si="1091"/>
        <v>7.5230476154217918</v>
      </c>
      <c r="X3681" s="1">
        <f t="shared" si="1092"/>
        <v>30.909870078432625</v>
      </c>
      <c r="Y3681" s="1">
        <f t="shared" si="1093"/>
        <v>1.0297548286587133</v>
      </c>
      <c r="Z3681" s="1">
        <f t="shared" si="1101"/>
        <v>2.3560000000000003</v>
      </c>
      <c r="AA3681" s="1">
        <f t="shared" si="1094"/>
        <v>5.8812665325039128E-2</v>
      </c>
      <c r="AB3681" s="1">
        <f t="shared" si="1095"/>
        <v>2.5144576999999999</v>
      </c>
      <c r="AC3681" s="1">
        <f t="shared" si="1096"/>
        <v>0.74795107516794412</v>
      </c>
      <c r="AF3681" s="1">
        <f t="shared" si="1097"/>
        <v>2.8400346252470765</v>
      </c>
      <c r="AG3681" s="1">
        <f t="shared" si="1098"/>
        <v>2.1209719558840074</v>
      </c>
      <c r="AH3681" s="1">
        <f t="shared" si="1099"/>
        <v>1.6118438549857583</v>
      </c>
      <c r="AI3681">
        <v>2.8</v>
      </c>
      <c r="AJ3681">
        <v>4</v>
      </c>
      <c r="AK3681">
        <v>45</v>
      </c>
      <c r="AL3681">
        <v>3</v>
      </c>
      <c r="AM3681">
        <v>9142</v>
      </c>
      <c r="AN3681">
        <v>9169</v>
      </c>
      <c r="AO3681">
        <v>9094</v>
      </c>
      <c r="AP3681">
        <v>34</v>
      </c>
      <c r="AQ3681">
        <v>22</v>
      </c>
    </row>
    <row r="3682" spans="1:43">
      <c r="A3682" s="27">
        <v>41666</v>
      </c>
      <c r="B3682" s="27"/>
      <c r="C3682">
        <v>-7.3</v>
      </c>
      <c r="D3682">
        <v>-2.7</v>
      </c>
      <c r="E3682">
        <v>-9.8000000000000007</v>
      </c>
      <c r="F3682">
        <v>93</v>
      </c>
      <c r="G3682">
        <v>89</v>
      </c>
      <c r="H3682">
        <v>2.7</v>
      </c>
      <c r="I3682" s="10">
        <v>935</v>
      </c>
      <c r="J3682">
        <v>2.1</v>
      </c>
      <c r="K3682" s="2">
        <v>10</v>
      </c>
      <c r="L3682" s="1">
        <f t="shared" si="1084"/>
        <v>0.67741034333641692</v>
      </c>
      <c r="M3682" s="1">
        <f t="shared" si="1085"/>
        <v>97</v>
      </c>
      <c r="N3682" s="1">
        <f t="shared" si="1086"/>
        <v>0.35317446732956626</v>
      </c>
      <c r="O3682" s="1">
        <f t="shared" si="1100"/>
        <v>2.735933775267604E-2</v>
      </c>
      <c r="P3682" s="1">
        <f t="shared" si="1102"/>
        <v>0.36371490114439603</v>
      </c>
      <c r="Q3682">
        <f t="shared" si="1087"/>
        <v>1.9927154477477083</v>
      </c>
      <c r="R3682">
        <f t="shared" si="1088"/>
        <v>11.357649972812306</v>
      </c>
      <c r="S3682">
        <f t="shared" si="1089"/>
        <v>1.4866033995827626</v>
      </c>
      <c r="T3682">
        <v>0.2432</v>
      </c>
      <c r="U3682" s="1">
        <f t="shared" si="1090"/>
        <v>-0.32678352355396534</v>
      </c>
      <c r="V3682" s="1">
        <v>27</v>
      </c>
      <c r="W3682" s="1">
        <f t="shared" si="1091"/>
        <v>8.8069534890589392</v>
      </c>
      <c r="X3682" s="1">
        <f t="shared" si="1092"/>
        <v>31.007755742291966</v>
      </c>
      <c r="Y3682" s="1">
        <f t="shared" si="1093"/>
        <v>1.0295049851266578</v>
      </c>
      <c r="Z3682" s="1">
        <f t="shared" si="1101"/>
        <v>-0.60799999999999987</v>
      </c>
      <c r="AA3682" s="1">
        <f t="shared" si="1094"/>
        <v>5.8724440557269469E-2</v>
      </c>
      <c r="AB3682" s="1">
        <f t="shared" si="1095"/>
        <v>2.5182352999999997</v>
      </c>
      <c r="AC3682" s="1">
        <f t="shared" si="1096"/>
        <v>1.5706972578526825</v>
      </c>
      <c r="AF3682" s="1">
        <f t="shared" si="1097"/>
        <v>1.9953387822108992</v>
      </c>
      <c r="AG3682" s="1">
        <f t="shared" si="1098"/>
        <v>2.2904147939389459</v>
      </c>
      <c r="AH3682" s="1">
        <f t="shared" si="1099"/>
        <v>2.9722797606481497</v>
      </c>
      <c r="AI3682">
        <v>5</v>
      </c>
      <c r="AJ3682">
        <v>1</v>
      </c>
      <c r="AK3682">
        <v>91</v>
      </c>
      <c r="AL3682">
        <v>1</v>
      </c>
      <c r="AM3682">
        <v>9095</v>
      </c>
      <c r="AN3682">
        <v>9161</v>
      </c>
      <c r="AO3682">
        <v>9059</v>
      </c>
      <c r="AP3682">
        <v>33</v>
      </c>
      <c r="AQ3682">
        <v>0</v>
      </c>
    </row>
    <row r="3683" spans="1:43">
      <c r="A3683" s="27">
        <v>41667</v>
      </c>
      <c r="B3683" s="27"/>
      <c r="C3683">
        <v>-7.4</v>
      </c>
      <c r="D3683">
        <v>-4.5</v>
      </c>
      <c r="E3683">
        <v>-10</v>
      </c>
      <c r="F3683">
        <v>89</v>
      </c>
      <c r="G3683">
        <v>80</v>
      </c>
      <c r="H3683">
        <v>0</v>
      </c>
      <c r="I3683" s="10">
        <v>935</v>
      </c>
      <c r="J3683">
        <v>1.6</v>
      </c>
      <c r="K3683" s="2">
        <v>10</v>
      </c>
      <c r="L3683" s="1">
        <f t="shared" si="1084"/>
        <v>0.62069145449059993</v>
      </c>
      <c r="M3683" s="1">
        <f t="shared" si="1085"/>
        <v>98</v>
      </c>
      <c r="N3683" s="1">
        <f t="shared" si="1086"/>
        <v>0.35044780926019126</v>
      </c>
      <c r="O3683" s="1">
        <f t="shared" si="1100"/>
        <v>2.7171734412360836E-2</v>
      </c>
      <c r="P3683" s="1">
        <f t="shared" si="1102"/>
        <v>0.31507798892084649</v>
      </c>
      <c r="Q3683">
        <f t="shared" si="1087"/>
        <v>0.6392921955842803</v>
      </c>
      <c r="R3683">
        <f t="shared" si="1088"/>
        <v>11.366710529725014</v>
      </c>
      <c r="S3683">
        <f t="shared" si="1089"/>
        <v>1.4877893363514416</v>
      </c>
      <c r="T3683">
        <v>0.2432</v>
      </c>
      <c r="U3683" s="1">
        <f t="shared" si="1090"/>
        <v>-0.32250498116517889</v>
      </c>
      <c r="V3683" s="1">
        <v>28</v>
      </c>
      <c r="W3683" s="1">
        <f t="shared" si="1091"/>
        <v>5.9881457057323537</v>
      </c>
      <c r="X3683" s="1">
        <f t="shared" si="1092"/>
        <v>31.107250419388848</v>
      </c>
      <c r="Y3683" s="1">
        <f t="shared" si="1093"/>
        <v>1.0292464130549932</v>
      </c>
      <c r="Z3683" s="1">
        <f t="shared" si="1101"/>
        <v>-3.80000000000002E-2</v>
      </c>
      <c r="AA3683" s="1">
        <f t="shared" si="1094"/>
        <v>5.8718935297048698E-2</v>
      </c>
      <c r="AB3683" s="1">
        <f t="shared" si="1095"/>
        <v>2.5184713999999997</v>
      </c>
      <c r="AC3683" s="1">
        <f t="shared" si="1096"/>
        <v>1.1967217202687106</v>
      </c>
      <c r="AF3683" s="1">
        <f t="shared" si="1097"/>
        <v>1.7450350138380304</v>
      </c>
      <c r="AG3683" s="1">
        <f t="shared" si="1098"/>
        <v>1.8646186644327933</v>
      </c>
      <c r="AH3683" s="1">
        <f t="shared" si="1099"/>
        <v>2.1472226642657382</v>
      </c>
      <c r="AI3683">
        <v>3.4</v>
      </c>
      <c r="AJ3683">
        <v>12</v>
      </c>
      <c r="AK3683">
        <v>57</v>
      </c>
      <c r="AL3683">
        <v>1</v>
      </c>
      <c r="AM3683">
        <v>9117</v>
      </c>
      <c r="AN3683">
        <v>9145</v>
      </c>
      <c r="AO3683">
        <v>9063</v>
      </c>
      <c r="AP3683">
        <v>32</v>
      </c>
      <c r="AQ3683">
        <v>6</v>
      </c>
    </row>
    <row r="3684" spans="1:43">
      <c r="A3684" s="27">
        <v>41668</v>
      </c>
      <c r="B3684" s="27"/>
      <c r="C3684">
        <v>-6.4</v>
      </c>
      <c r="D3684">
        <v>-3.2</v>
      </c>
      <c r="E3684">
        <v>-9.1</v>
      </c>
      <c r="F3684">
        <v>83</v>
      </c>
      <c r="G3684">
        <v>70</v>
      </c>
      <c r="H3684">
        <v>2.9</v>
      </c>
      <c r="I3684" s="10">
        <v>935</v>
      </c>
      <c r="J3684">
        <v>1.8</v>
      </c>
      <c r="K3684" s="2">
        <v>10</v>
      </c>
      <c r="L3684" s="1">
        <f t="shared" si="1084"/>
        <v>0.82277748426321307</v>
      </c>
      <c r="M3684" s="1">
        <f t="shared" si="1085"/>
        <v>96</v>
      </c>
      <c r="N3684" s="1">
        <f t="shared" si="1086"/>
        <v>0.37857475112339706</v>
      </c>
      <c r="O3684" s="1">
        <f t="shared" si="1100"/>
        <v>2.9098843831642296E-2</v>
      </c>
      <c r="P3684" s="1">
        <f t="shared" si="1102"/>
        <v>0.3161791536392119</v>
      </c>
      <c r="Q3684">
        <f t="shared" si="1087"/>
        <v>2.1401865633267341</v>
      </c>
      <c r="R3684">
        <f t="shared" si="1088"/>
        <v>11.375945468131324</v>
      </c>
      <c r="S3684">
        <f t="shared" si="1089"/>
        <v>1.4889980979229482</v>
      </c>
      <c r="T3684">
        <v>0.2432</v>
      </c>
      <c r="U3684" s="1">
        <f t="shared" si="1090"/>
        <v>-0.31813103125491282</v>
      </c>
      <c r="V3684" s="1">
        <v>29</v>
      </c>
      <c r="W3684" s="1">
        <f t="shared" si="1091"/>
        <v>9.0705530228830327</v>
      </c>
      <c r="X3684" s="1">
        <f t="shared" si="1092"/>
        <v>31.208283427636477</v>
      </c>
      <c r="Y3684" s="1">
        <f t="shared" si="1093"/>
        <v>1.0289791889377955</v>
      </c>
      <c r="Z3684" s="1">
        <f t="shared" si="1101"/>
        <v>0.38</v>
      </c>
      <c r="AA3684" s="1">
        <f t="shared" si="1094"/>
        <v>5.8774034392158475E-2</v>
      </c>
      <c r="AB3684" s="1">
        <f t="shared" si="1095"/>
        <v>2.5161104000000001</v>
      </c>
      <c r="AC3684" s="1">
        <f t="shared" si="1096"/>
        <v>1.3463119353022994</v>
      </c>
      <c r="AF3684" s="1">
        <f t="shared" si="1097"/>
        <v>1.9875981080377894</v>
      </c>
      <c r="AG3684" s="1">
        <f t="shared" si="1098"/>
        <v>2.3446759068117702</v>
      </c>
      <c r="AH3684" s="1">
        <f t="shared" si="1099"/>
        <v>2.7331094538990182</v>
      </c>
      <c r="AI3684">
        <v>3.2</v>
      </c>
      <c r="AJ3684">
        <v>3</v>
      </c>
      <c r="AK3684">
        <v>52</v>
      </c>
      <c r="AL3684">
        <v>3</v>
      </c>
      <c r="AM3684">
        <v>9084</v>
      </c>
      <c r="AN3684">
        <v>9142</v>
      </c>
      <c r="AO3684">
        <v>9044</v>
      </c>
      <c r="AP3684">
        <v>32</v>
      </c>
      <c r="AQ3684">
        <v>0</v>
      </c>
    </row>
    <row r="3685" spans="1:43">
      <c r="A3685" s="27">
        <v>41669</v>
      </c>
      <c r="B3685" s="27"/>
      <c r="C3685">
        <v>-8.4</v>
      </c>
      <c r="D3685">
        <v>-6.2</v>
      </c>
      <c r="E3685">
        <v>-11.2</v>
      </c>
      <c r="F3685">
        <v>92</v>
      </c>
      <c r="G3685">
        <v>89</v>
      </c>
      <c r="H3685">
        <v>3.5</v>
      </c>
      <c r="I3685" s="10">
        <v>935</v>
      </c>
      <c r="J3685">
        <v>1.7</v>
      </c>
      <c r="K3685" s="2">
        <v>10</v>
      </c>
      <c r="L3685" s="1">
        <f t="shared" si="1084"/>
        <v>0.83641292907047959</v>
      </c>
      <c r="M3685" s="1">
        <f t="shared" si="1085"/>
        <v>95</v>
      </c>
      <c r="N3685" s="1">
        <f t="shared" si="1086"/>
        <v>0.32419185684022256</v>
      </c>
      <c r="O3685" s="1">
        <f t="shared" si="1100"/>
        <v>2.535610085981585E-2</v>
      </c>
      <c r="P3685" s="1">
        <f t="shared" si="1102"/>
        <v>0.29444200195187692</v>
      </c>
      <c r="Q3685">
        <f t="shared" si="1087"/>
        <v>2.3792371483682344</v>
      </c>
      <c r="R3685">
        <f t="shared" si="1088"/>
        <v>11.385350746322924</v>
      </c>
      <c r="S3685">
        <f t="shared" si="1089"/>
        <v>1.4902291552778697</v>
      </c>
      <c r="T3685">
        <v>0.2432</v>
      </c>
      <c r="U3685" s="1">
        <f t="shared" si="1090"/>
        <v>-0.3136629677806077</v>
      </c>
      <c r="V3685" s="1">
        <v>30</v>
      </c>
      <c r="W3685" s="1">
        <f t="shared" si="1091"/>
        <v>9.7330771937097111</v>
      </c>
      <c r="X3685" s="1">
        <f t="shared" si="1092"/>
        <v>31.310783036448562</v>
      </c>
      <c r="Y3685" s="1">
        <f t="shared" si="1093"/>
        <v>1.0287033918286981</v>
      </c>
      <c r="Z3685" s="1">
        <f t="shared" si="1101"/>
        <v>-0.76</v>
      </c>
      <c r="AA3685" s="1">
        <f t="shared" si="1094"/>
        <v>5.8663939413055644E-2</v>
      </c>
      <c r="AB3685" s="1">
        <f t="shared" si="1095"/>
        <v>2.5208323999999998</v>
      </c>
      <c r="AC3685" s="1">
        <f t="shared" si="1096"/>
        <v>1.2715168277855049</v>
      </c>
      <c r="AF3685" s="1">
        <f t="shared" si="1097"/>
        <v>1.513681909628084</v>
      </c>
      <c r="AG3685" s="1">
        <f t="shared" si="1098"/>
        <v>2.4210597731036865</v>
      </c>
      <c r="AH3685" s="1">
        <f t="shared" si="1099"/>
        <v>3.0852941252018704</v>
      </c>
      <c r="AI3685">
        <v>2.9</v>
      </c>
      <c r="AJ3685">
        <v>4</v>
      </c>
      <c r="AK3685">
        <v>43</v>
      </c>
      <c r="AL3685">
        <v>3</v>
      </c>
      <c r="AM3685">
        <v>9002</v>
      </c>
      <c r="AN3685">
        <v>9046</v>
      </c>
      <c r="AO3685">
        <v>8978</v>
      </c>
      <c r="AP3685">
        <v>30</v>
      </c>
      <c r="AQ3685">
        <v>0</v>
      </c>
    </row>
    <row r="3686" spans="1:43">
      <c r="A3686" s="27">
        <v>41670</v>
      </c>
      <c r="B3686" s="27"/>
      <c r="C3686">
        <v>-4.3</v>
      </c>
      <c r="D3686">
        <v>2.5</v>
      </c>
      <c r="E3686">
        <v>-8.1</v>
      </c>
      <c r="F3686">
        <v>83</v>
      </c>
      <c r="G3686">
        <v>62</v>
      </c>
      <c r="H3686">
        <v>5.7</v>
      </c>
      <c r="I3686" s="10">
        <v>935</v>
      </c>
      <c r="J3686">
        <v>1.5</v>
      </c>
      <c r="K3686" s="2">
        <v>10</v>
      </c>
      <c r="L3686" s="1">
        <f t="shared" si="1084"/>
        <v>0.91015674361297039</v>
      </c>
      <c r="M3686" s="1">
        <f t="shared" si="1085"/>
        <v>104</v>
      </c>
      <c r="N3686" s="1">
        <f t="shared" si="1086"/>
        <v>0.44424678094924552</v>
      </c>
      <c r="O3686" s="1">
        <f t="shared" si="1100"/>
        <v>3.3533925994768884E-2</v>
      </c>
      <c r="P3686" s="1">
        <f t="shared" si="1102"/>
        <v>0.39935230041341752</v>
      </c>
      <c r="Q3686">
        <f t="shared" si="1087"/>
        <v>3.6228151787358609</v>
      </c>
      <c r="R3686">
        <f t="shared" si="1088"/>
        <v>11.394922318040088</v>
      </c>
      <c r="S3686">
        <f t="shared" si="1089"/>
        <v>1.4914819788010587</v>
      </c>
      <c r="T3686">
        <v>0.2432</v>
      </c>
      <c r="U3686" s="1">
        <f t="shared" si="1090"/>
        <v>-0.30910211254157449</v>
      </c>
      <c r="V3686" s="1">
        <v>31</v>
      </c>
      <c r="W3686" s="1">
        <f t="shared" si="1091"/>
        <v>12.097345208314557</v>
      </c>
      <c r="X3686" s="1">
        <f t="shared" si="1092"/>
        <v>31.414676531669372</v>
      </c>
      <c r="Y3686" s="1">
        <f t="shared" si="1093"/>
        <v>1.0284191033175067</v>
      </c>
      <c r="Z3686" s="1">
        <f t="shared" si="1101"/>
        <v>1.5580000000000003</v>
      </c>
      <c r="AA3686" s="1">
        <f t="shared" si="1094"/>
        <v>5.8890079739117231E-2</v>
      </c>
      <c r="AB3686" s="1">
        <f t="shared" si="1095"/>
        <v>2.5111523</v>
      </c>
      <c r="AC3686" s="1">
        <f t="shared" si="1096"/>
        <v>1.1219266127519161</v>
      </c>
      <c r="AF3686" s="1">
        <f t="shared" si="1097"/>
        <v>3.1757560155634419</v>
      </c>
      <c r="AG3686" s="1">
        <f t="shared" si="1098"/>
        <v>2.8392391785482429</v>
      </c>
      <c r="AH3686" s="1">
        <f t="shared" si="1099"/>
        <v>3.1619749591202653</v>
      </c>
      <c r="AI3686">
        <v>4.4000000000000004</v>
      </c>
      <c r="AJ3686">
        <v>10</v>
      </c>
      <c r="AK3686">
        <v>81</v>
      </c>
      <c r="AL3686">
        <v>1</v>
      </c>
      <c r="AM3686">
        <v>9078</v>
      </c>
      <c r="AN3686">
        <v>9104</v>
      </c>
      <c r="AO3686">
        <v>9013</v>
      </c>
      <c r="AP3686">
        <v>37</v>
      </c>
      <c r="AQ3686">
        <v>2</v>
      </c>
    </row>
    <row r="3687" spans="1:43">
      <c r="A3687" s="27">
        <v>41671</v>
      </c>
      <c r="B3687" s="27"/>
      <c r="C3687">
        <v>-13.4</v>
      </c>
      <c r="D3687">
        <v>-5.6</v>
      </c>
      <c r="E3687">
        <v>-16.399999999999999</v>
      </c>
      <c r="F3687">
        <v>83</v>
      </c>
      <c r="G3687">
        <v>71</v>
      </c>
      <c r="H3687">
        <v>3.1</v>
      </c>
      <c r="I3687" s="10">
        <v>935</v>
      </c>
      <c r="J3687">
        <v>2.6</v>
      </c>
      <c r="K3687" s="2">
        <v>10</v>
      </c>
      <c r="L3687" s="1">
        <f t="shared" si="1084"/>
        <v>0.65128776670984745</v>
      </c>
      <c r="M3687" s="1">
        <f t="shared" si="1085"/>
        <v>95</v>
      </c>
      <c r="N3687" s="1">
        <f t="shared" si="1086"/>
        <v>0.21735228474867879</v>
      </c>
      <c r="O3687" s="1">
        <f t="shared" si="1100"/>
        <v>1.7767567607087198E-2</v>
      </c>
      <c r="P3687" s="1">
        <f t="shared" si="1102"/>
        <v>0.22340719002499065</v>
      </c>
      <c r="Q3687">
        <f t="shared" si="1087"/>
        <v>2.1844692663604013</v>
      </c>
      <c r="R3687">
        <f t="shared" si="1088"/>
        <v>11.404656136760186</v>
      </c>
      <c r="S3687">
        <f t="shared" si="1089"/>
        <v>1.4927560388429564</v>
      </c>
      <c r="T3687">
        <v>0.2432</v>
      </c>
      <c r="U3687" s="1">
        <f t="shared" si="1090"/>
        <v>-0.30444981478796312</v>
      </c>
      <c r="V3687" s="1">
        <v>32</v>
      </c>
      <c r="W3687" s="1">
        <f t="shared" si="1091"/>
        <v>9.3661429570178942</v>
      </c>
      <c r="X3687" s="1">
        <f t="shared" si="1092"/>
        <v>31.51989028201362</v>
      </c>
      <c r="Y3687" s="1">
        <f t="shared" si="1093"/>
        <v>1.028126407506061</v>
      </c>
      <c r="Z3687" s="1">
        <f t="shared" si="1101"/>
        <v>-3.4580000000000006</v>
      </c>
      <c r="AA3687" s="1">
        <f t="shared" si="1094"/>
        <v>5.8390498057111384E-2</v>
      </c>
      <c r="AB3687" s="1">
        <f t="shared" si="1095"/>
        <v>2.5326374</v>
      </c>
      <c r="AC3687" s="1">
        <f t="shared" si="1096"/>
        <v>1.9446727954366547</v>
      </c>
      <c r="AF3687" s="1">
        <f t="shared" si="1097"/>
        <v>1.0482794865934375</v>
      </c>
      <c r="AG3687" s="1">
        <f t="shared" si="1098"/>
        <v>2.256303696600015</v>
      </c>
      <c r="AH3687" s="1">
        <f t="shared" si="1099"/>
        <v>3.1275979918731509</v>
      </c>
      <c r="AI3687">
        <v>3.9</v>
      </c>
      <c r="AJ3687">
        <v>14</v>
      </c>
      <c r="AK3687">
        <v>75</v>
      </c>
      <c r="AL3687">
        <v>16</v>
      </c>
      <c r="AM3687">
        <v>9199</v>
      </c>
      <c r="AN3687">
        <v>9221</v>
      </c>
      <c r="AO3687">
        <v>9102</v>
      </c>
      <c r="AP3687">
        <v>18</v>
      </c>
      <c r="AQ3687">
        <v>30</v>
      </c>
    </row>
    <row r="3688" spans="1:43">
      <c r="A3688" s="27">
        <v>41672</v>
      </c>
      <c r="B3688" s="27"/>
      <c r="C3688">
        <v>-16.399999999999999</v>
      </c>
      <c r="D3688">
        <v>-12.7</v>
      </c>
      <c r="E3688">
        <v>-18.7</v>
      </c>
      <c r="F3688">
        <v>74</v>
      </c>
      <c r="G3688">
        <v>60</v>
      </c>
      <c r="H3688">
        <v>5.9</v>
      </c>
      <c r="I3688" s="10">
        <v>935</v>
      </c>
      <c r="J3688">
        <v>1.8</v>
      </c>
      <c r="K3688" s="2">
        <v>10</v>
      </c>
      <c r="L3688" s="1">
        <f t="shared" si="1084"/>
        <v>0.69485009816800181</v>
      </c>
      <c r="M3688" s="1">
        <f t="shared" si="1085"/>
        <v>88</v>
      </c>
      <c r="N3688" s="1">
        <f t="shared" si="1086"/>
        <v>0.16951512196698731</v>
      </c>
      <c r="O3688" s="1">
        <f t="shared" si="1100"/>
        <v>1.4236032433692159E-2</v>
      </c>
      <c r="P3688" s="1">
        <f t="shared" si="1102"/>
        <v>0.13039396962991906</v>
      </c>
      <c r="Q3688">
        <f t="shared" si="1087"/>
        <v>3.5162164036859607</v>
      </c>
      <c r="R3688">
        <f t="shared" si="1088"/>
        <v>11.414548159806701</v>
      </c>
      <c r="S3688">
        <f t="shared" si="1089"/>
        <v>1.4940508062574216</v>
      </c>
      <c r="T3688">
        <v>0.2432</v>
      </c>
      <c r="U3688" s="1">
        <f t="shared" si="1090"/>
        <v>-0.2997074508216101</v>
      </c>
      <c r="V3688" s="1">
        <v>33</v>
      </c>
      <c r="W3688" s="1">
        <f t="shared" si="1091"/>
        <v>12.381729570763301</v>
      </c>
      <c r="X3688" s="1">
        <f t="shared" si="1092"/>
        <v>31.626349806962558</v>
      </c>
      <c r="Y3688" s="1">
        <f t="shared" si="1093"/>
        <v>1.027825390983355</v>
      </c>
      <c r="Z3688" s="1">
        <f t="shared" si="1101"/>
        <v>-1.1399999999999992</v>
      </c>
      <c r="AA3688" s="1">
        <f t="shared" si="1094"/>
        <v>5.8227653399983571E-2</v>
      </c>
      <c r="AB3688" s="1">
        <f t="shared" si="1095"/>
        <v>2.5397203999999998</v>
      </c>
      <c r="AC3688" s="1">
        <f t="shared" si="1096"/>
        <v>1.3463119353022994</v>
      </c>
      <c r="AF3688" s="1">
        <f t="shared" si="1097"/>
        <v>0.24944831064132503</v>
      </c>
      <c r="AG3688" s="1">
        <f t="shared" si="1098"/>
        <v>2.6739333052853507</v>
      </c>
      <c r="AH3688" s="1">
        <f t="shared" si="1099"/>
        <v>2.4767288399374454</v>
      </c>
      <c r="AI3688">
        <v>3.3</v>
      </c>
      <c r="AJ3688">
        <v>2</v>
      </c>
      <c r="AK3688">
        <v>63</v>
      </c>
      <c r="AL3688">
        <v>3</v>
      </c>
      <c r="AM3688">
        <v>9231</v>
      </c>
      <c r="AN3688">
        <v>9248</v>
      </c>
      <c r="AO3688">
        <v>9212</v>
      </c>
      <c r="AP3688">
        <v>13</v>
      </c>
      <c r="AQ3688">
        <v>0</v>
      </c>
    </row>
    <row r="3689" spans="1:43">
      <c r="A3689" s="27">
        <v>41673</v>
      </c>
      <c r="B3689" s="27"/>
      <c r="C3689">
        <v>-18</v>
      </c>
      <c r="D3689">
        <v>-16</v>
      </c>
      <c r="E3689">
        <v>-19.8</v>
      </c>
      <c r="F3689">
        <v>79</v>
      </c>
      <c r="G3689">
        <v>68</v>
      </c>
      <c r="H3689">
        <v>2.8</v>
      </c>
      <c r="I3689" s="10">
        <v>935</v>
      </c>
      <c r="J3689">
        <v>1.3</v>
      </c>
      <c r="K3689" s="2">
        <v>10</v>
      </c>
      <c r="L3689" s="1">
        <f t="shared" si="1084"/>
        <v>0.51388791441132542</v>
      </c>
      <c r="M3689" s="1">
        <f t="shared" si="1085"/>
        <v>90</v>
      </c>
      <c r="N3689" s="1">
        <f t="shared" si="1086"/>
        <v>0.14805542534813884</v>
      </c>
      <c r="O3689" s="1">
        <f t="shared" si="1100"/>
        <v>1.2615922633173557E-2</v>
      </c>
      <c r="P3689" s="1">
        <f t="shared" si="1102"/>
        <v>0.11667887757492686</v>
      </c>
      <c r="Q3689">
        <f t="shared" si="1087"/>
        <v>1.9442968612784552</v>
      </c>
      <c r="R3689">
        <f t="shared" si="1088"/>
        <v>11.424594352272779</v>
      </c>
      <c r="S3689">
        <f t="shared" si="1089"/>
        <v>1.4953657529152853</v>
      </c>
      <c r="T3689">
        <v>0.2432</v>
      </c>
      <c r="U3689" s="1">
        <f t="shared" si="1090"/>
        <v>-0.29487642358888344</v>
      </c>
      <c r="V3689" s="1">
        <v>34</v>
      </c>
      <c r="W3689" s="1">
        <f t="shared" si="1091"/>
        <v>9.103140785590476</v>
      </c>
      <c r="X3689" s="1">
        <f t="shared" si="1092"/>
        <v>31.733979846058308</v>
      </c>
      <c r="Y3689" s="1">
        <f t="shared" si="1093"/>
        <v>1.0275161427999213</v>
      </c>
      <c r="Z3689" s="1">
        <f t="shared" si="1101"/>
        <v>-0.60800000000000054</v>
      </c>
      <c r="AA3689" s="1">
        <f t="shared" si="1094"/>
        <v>5.8141173763088326E-2</v>
      </c>
      <c r="AB3689" s="1">
        <f t="shared" si="1095"/>
        <v>2.543498</v>
      </c>
      <c r="AC3689" s="1">
        <f t="shared" si="1096"/>
        <v>0.97233639771832736</v>
      </c>
      <c r="AF3689" s="1">
        <f t="shared" si="1097"/>
        <v>-2.8456020927769436E-2</v>
      </c>
      <c r="AG3689" s="1">
        <f t="shared" si="1098"/>
        <v>2.1439058941261737</v>
      </c>
      <c r="AH3689" s="1">
        <f t="shared" si="1099"/>
        <v>1.7448742652669296</v>
      </c>
      <c r="AI3689">
        <v>3.4</v>
      </c>
      <c r="AJ3689">
        <v>4</v>
      </c>
      <c r="AK3689">
        <v>55</v>
      </c>
      <c r="AL3689">
        <v>3</v>
      </c>
      <c r="AM3689">
        <v>9187</v>
      </c>
      <c r="AN3689">
        <v>9232</v>
      </c>
      <c r="AO3689">
        <v>9167</v>
      </c>
      <c r="AP3689">
        <v>12</v>
      </c>
      <c r="AQ3689">
        <v>3</v>
      </c>
    </row>
    <row r="3690" spans="1:43">
      <c r="A3690" s="27">
        <v>41674</v>
      </c>
      <c r="B3690" s="27"/>
      <c r="C3690">
        <v>-16.5</v>
      </c>
      <c r="D3690">
        <v>-14.7</v>
      </c>
      <c r="E3690">
        <v>-18.7</v>
      </c>
      <c r="F3690">
        <v>78</v>
      </c>
      <c r="G3690">
        <v>62</v>
      </c>
      <c r="H3690">
        <v>0</v>
      </c>
      <c r="I3690" s="10">
        <v>935</v>
      </c>
      <c r="J3690">
        <v>1.4</v>
      </c>
      <c r="K3690" s="2">
        <v>10</v>
      </c>
      <c r="L3690" s="1">
        <f t="shared" si="1084"/>
        <v>0.40284553867557993</v>
      </c>
      <c r="M3690" s="1">
        <f t="shared" si="1085"/>
        <v>94</v>
      </c>
      <c r="N3690" s="1">
        <f t="shared" si="1086"/>
        <v>0.16809678151082394</v>
      </c>
      <c r="O3690" s="1">
        <f t="shared" si="1100"/>
        <v>1.4129708886151733E-2</v>
      </c>
      <c r="P3690" s="1">
        <f t="shared" si="1102"/>
        <v>0.12609244379227028</v>
      </c>
      <c r="Q3690">
        <f t="shared" si="1087"/>
        <v>0.61401119779079893</v>
      </c>
      <c r="R3690">
        <f t="shared" si="1088"/>
        <v>11.434790690754106</v>
      </c>
      <c r="S3690">
        <f t="shared" si="1089"/>
        <v>1.4967003521929458</v>
      </c>
      <c r="T3690">
        <v>0.2432</v>
      </c>
      <c r="U3690" s="1">
        <f t="shared" si="1090"/>
        <v>-0.28995816226564514</v>
      </c>
      <c r="V3690" s="1">
        <v>35</v>
      </c>
      <c r="W3690" s="1">
        <f t="shared" si="1091"/>
        <v>6.1297206026853628</v>
      </c>
      <c r="X3690" s="1">
        <f t="shared" si="1092"/>
        <v>31.842704429534351</v>
      </c>
      <c r="Y3690" s="1">
        <f t="shared" si="1093"/>
        <v>1.0271987544414871</v>
      </c>
      <c r="Z3690" s="1">
        <f t="shared" si="1101"/>
        <v>0.57000000000000006</v>
      </c>
      <c r="AA3690" s="1">
        <f t="shared" si="1094"/>
        <v>5.8222240886435517E-2</v>
      </c>
      <c r="AB3690" s="1">
        <f t="shared" si="1095"/>
        <v>2.5399564999999997</v>
      </c>
      <c r="AC3690" s="1">
        <f t="shared" si="1096"/>
        <v>1.0471315052351216</v>
      </c>
      <c r="AF3690" s="1">
        <f t="shared" si="1097"/>
        <v>0.19041937248861551</v>
      </c>
      <c r="AG3690" s="1">
        <f t="shared" si="1098"/>
        <v>1.7035400180145286</v>
      </c>
      <c r="AH3690" s="1">
        <f t="shared" si="1099"/>
        <v>1.2169762843482617</v>
      </c>
      <c r="AI3690">
        <v>2.8</v>
      </c>
      <c r="AJ3690">
        <v>4</v>
      </c>
      <c r="AK3690">
        <v>46</v>
      </c>
      <c r="AL3690">
        <v>3</v>
      </c>
      <c r="AM3690">
        <v>9172</v>
      </c>
      <c r="AN3690">
        <v>9181</v>
      </c>
      <c r="AO3690">
        <v>9158</v>
      </c>
      <c r="AP3690">
        <v>13</v>
      </c>
      <c r="AQ3690">
        <v>17</v>
      </c>
    </row>
    <row r="3691" spans="1:43">
      <c r="A3691" s="27">
        <v>41675</v>
      </c>
      <c r="B3691" s="27"/>
      <c r="C3691">
        <v>-15.4</v>
      </c>
      <c r="D3691">
        <v>-13.3</v>
      </c>
      <c r="E3691">
        <v>-17.2</v>
      </c>
      <c r="F3691">
        <v>81</v>
      </c>
      <c r="G3691">
        <v>73</v>
      </c>
      <c r="H3691">
        <v>1.3</v>
      </c>
      <c r="I3691" s="10">
        <v>935</v>
      </c>
      <c r="J3691">
        <v>1.8</v>
      </c>
      <c r="K3691" s="2">
        <v>10</v>
      </c>
      <c r="L3691" s="1">
        <f t="shared" si="1084"/>
        <v>0.45926805576432</v>
      </c>
      <c r="M3691" s="1">
        <f t="shared" si="1085"/>
        <v>89</v>
      </c>
      <c r="N3691" s="1">
        <f t="shared" si="1086"/>
        <v>0.18429690352739619</v>
      </c>
      <c r="O3691" s="1">
        <f t="shared" si="1100"/>
        <v>1.5338235023698799E-2</v>
      </c>
      <c r="P3691" s="1">
        <f t="shared" si="1102"/>
        <v>0.15049977250469593</v>
      </c>
      <c r="Q3691">
        <f t="shared" si="1087"/>
        <v>1.2498868471771238</v>
      </c>
      <c r="R3691">
        <f t="shared" si="1088"/>
        <v>11.445133166886773</v>
      </c>
      <c r="S3691">
        <f t="shared" si="1089"/>
        <v>1.4980540794354416</v>
      </c>
      <c r="T3691">
        <v>0.2432</v>
      </c>
      <c r="U3691" s="1">
        <f t="shared" si="1090"/>
        <v>-0.28495412183445434</v>
      </c>
      <c r="V3691" s="1">
        <v>36</v>
      </c>
      <c r="W3691" s="1">
        <f t="shared" si="1091"/>
        <v>7.5481386220561744</v>
      </c>
      <c r="X3691" s="1">
        <f t="shared" si="1092"/>
        <v>31.952446950215215</v>
      </c>
      <c r="Y3691" s="1">
        <f t="shared" si="1093"/>
        <v>1.0268733198019095</v>
      </c>
      <c r="Z3691" s="1">
        <f t="shared" si="1101"/>
        <v>0.41799999999999987</v>
      </c>
      <c r="AA3691" s="1">
        <f t="shared" si="1094"/>
        <v>5.8281833934943406E-2</v>
      </c>
      <c r="AB3691" s="1">
        <f t="shared" si="1095"/>
        <v>2.5373593999999997</v>
      </c>
      <c r="AC3691" s="1">
        <f t="shared" si="1096"/>
        <v>1.3463119353022994</v>
      </c>
      <c r="AF3691" s="1">
        <f t="shared" si="1097"/>
        <v>0.34831766769982137</v>
      </c>
      <c r="AG3691" s="1">
        <f t="shared" si="1098"/>
        <v>1.9549947629400455</v>
      </c>
      <c r="AH3691" s="1">
        <f t="shared" si="1099"/>
        <v>1.5436386177942696</v>
      </c>
      <c r="AI3691">
        <v>3.5</v>
      </c>
      <c r="AJ3691">
        <v>4</v>
      </c>
      <c r="AK3691">
        <v>52</v>
      </c>
      <c r="AL3691">
        <v>4</v>
      </c>
      <c r="AM3691">
        <v>9180</v>
      </c>
      <c r="AN3691">
        <v>9199</v>
      </c>
      <c r="AO3691">
        <v>9165</v>
      </c>
      <c r="AP3691">
        <v>15</v>
      </c>
      <c r="AQ3691">
        <v>12</v>
      </c>
    </row>
    <row r="3692" spans="1:43">
      <c r="A3692" s="27">
        <v>41676</v>
      </c>
      <c r="B3692" s="27"/>
      <c r="C3692">
        <v>-16.399999999999999</v>
      </c>
      <c r="D3692">
        <v>-13.4</v>
      </c>
      <c r="E3692">
        <v>-18.7</v>
      </c>
      <c r="F3692">
        <v>79</v>
      </c>
      <c r="G3692">
        <v>64</v>
      </c>
      <c r="H3692">
        <v>5.3</v>
      </c>
      <c r="I3692" s="10">
        <v>935</v>
      </c>
      <c r="J3692">
        <v>1.5</v>
      </c>
      <c r="K3692" s="2">
        <v>10</v>
      </c>
      <c r="L3692" s="1">
        <f t="shared" si="1084"/>
        <v>0.64027632451663063</v>
      </c>
      <c r="M3692" s="1">
        <f t="shared" si="1085"/>
        <v>94</v>
      </c>
      <c r="N3692" s="1">
        <f t="shared" si="1086"/>
        <v>0.16951512196698731</v>
      </c>
      <c r="O3692" s="1">
        <f t="shared" si="1100"/>
        <v>1.4236032433692159E-2</v>
      </c>
      <c r="P3692" s="1">
        <f t="shared" si="1102"/>
        <v>0.13509682127082828</v>
      </c>
      <c r="Q3692">
        <f t="shared" si="1087"/>
        <v>3.184597659183511</v>
      </c>
      <c r="R3692">
        <f t="shared" si="1088"/>
        <v>11.455617790686643</v>
      </c>
      <c r="S3692">
        <f t="shared" si="1089"/>
        <v>1.4994264123935397</v>
      </c>
      <c r="T3692">
        <v>0.2432</v>
      </c>
      <c r="U3692" s="1">
        <f t="shared" si="1090"/>
        <v>-0.27986578265413603</v>
      </c>
      <c r="V3692" s="1">
        <v>37</v>
      </c>
      <c r="W3692" s="1">
        <f t="shared" si="1091"/>
        <v>11.883308305946709</v>
      </c>
      <c r="X3692" s="1">
        <f t="shared" si="1092"/>
        <v>32.063130236614569</v>
      </c>
      <c r="Y3692" s="1">
        <f t="shared" si="1093"/>
        <v>1.0265399351553988</v>
      </c>
      <c r="Z3692" s="1">
        <f t="shared" si="1101"/>
        <v>-0.37999999999999934</v>
      </c>
      <c r="AA3692" s="1">
        <f t="shared" si="1094"/>
        <v>5.8227653399983571E-2</v>
      </c>
      <c r="AB3692" s="1">
        <f t="shared" si="1095"/>
        <v>2.5397203999999998</v>
      </c>
      <c r="AC3692" s="1">
        <f t="shared" si="1096"/>
        <v>1.1219266127519161</v>
      </c>
      <c r="AF3692" s="1">
        <f t="shared" si="1097"/>
        <v>0.23768387847520367</v>
      </c>
      <c r="AG3692" s="1">
        <f t="shared" si="1098"/>
        <v>2.6257273769145639</v>
      </c>
      <c r="AH3692" s="1">
        <f t="shared" si="1099"/>
        <v>2.247311468468506</v>
      </c>
      <c r="AI3692">
        <v>3</v>
      </c>
      <c r="AJ3692">
        <v>4</v>
      </c>
      <c r="AK3692">
        <v>47</v>
      </c>
      <c r="AL3692">
        <v>4</v>
      </c>
      <c r="AM3692">
        <v>9191</v>
      </c>
      <c r="AN3692">
        <v>9211</v>
      </c>
      <c r="AO3692">
        <v>9166</v>
      </c>
      <c r="AP3692">
        <v>14</v>
      </c>
      <c r="AQ3692">
        <v>4</v>
      </c>
    </row>
    <row r="3693" spans="1:43">
      <c r="A3693" s="27">
        <v>41677</v>
      </c>
      <c r="B3693" s="27"/>
      <c r="C3693">
        <v>-19.399999999999999</v>
      </c>
      <c r="D3693">
        <v>-17.100000000000001</v>
      </c>
      <c r="E3693">
        <v>-22.1</v>
      </c>
      <c r="F3693">
        <v>78</v>
      </c>
      <c r="G3693">
        <v>70</v>
      </c>
      <c r="H3693">
        <v>0</v>
      </c>
      <c r="I3693" s="10">
        <v>935</v>
      </c>
      <c r="J3693">
        <v>1.7</v>
      </c>
      <c r="K3693" s="2">
        <v>10</v>
      </c>
      <c r="L3693" s="1">
        <f t="shared" si="1084"/>
        <v>0.41492312594068398</v>
      </c>
      <c r="M3693" s="1">
        <f t="shared" si="1085"/>
        <v>86</v>
      </c>
      <c r="N3693" s="1">
        <f t="shared" si="1086"/>
        <v>0.1313046359879648</v>
      </c>
      <c r="O3693" s="1">
        <f t="shared" si="1100"/>
        <v>1.1332808589451519E-2</v>
      </c>
      <c r="P3693" s="1">
        <f t="shared" si="1102"/>
        <v>0.10052561123798076</v>
      </c>
      <c r="Q3693">
        <f t="shared" si="1087"/>
        <v>0.5975827052226198</v>
      </c>
      <c r="R3693">
        <f t="shared" si="1088"/>
        <v>11.466240593687434</v>
      </c>
      <c r="S3693">
        <f t="shared" si="1089"/>
        <v>1.500816831634481</v>
      </c>
      <c r="T3693">
        <v>0.2432</v>
      </c>
      <c r="U3693" s="1">
        <f t="shared" si="1090"/>
        <v>-0.27469465002184201</v>
      </c>
      <c r="V3693" s="1">
        <v>38</v>
      </c>
      <c r="W3693" s="1">
        <f t="shared" si="1091"/>
        <v>6.1936252507275897</v>
      </c>
      <c r="X3693" s="1">
        <f t="shared" si="1092"/>
        <v>32.174676627156309</v>
      </c>
      <c r="Y3693" s="1">
        <f t="shared" si="1093"/>
        <v>1.0261986991280374</v>
      </c>
      <c r="Z3693" s="1">
        <f t="shared" si="1101"/>
        <v>-1.1400000000000001</v>
      </c>
      <c r="AA3693" s="1">
        <f t="shared" si="1094"/>
        <v>5.8065714528285788E-2</v>
      </c>
      <c r="AB3693" s="1">
        <f t="shared" si="1095"/>
        <v>2.5468033999999999</v>
      </c>
      <c r="AC3693" s="1">
        <f t="shared" si="1096"/>
        <v>1.2715168277855049</v>
      </c>
      <c r="AF3693" s="1">
        <f t="shared" si="1097"/>
        <v>-0.26475673186001386</v>
      </c>
      <c r="AG3693" s="1">
        <f t="shared" si="1098"/>
        <v>1.6600562956509364</v>
      </c>
      <c r="AH3693" s="1">
        <f t="shared" si="1099"/>
        <v>1.3859982822439088</v>
      </c>
      <c r="AI3693">
        <v>3.6</v>
      </c>
      <c r="AJ3693">
        <v>3</v>
      </c>
      <c r="AK3693">
        <v>55</v>
      </c>
      <c r="AL3693">
        <v>3</v>
      </c>
      <c r="AM3693">
        <v>9143</v>
      </c>
      <c r="AN3693">
        <v>9168</v>
      </c>
      <c r="AO3693">
        <v>9128</v>
      </c>
      <c r="AP3693">
        <v>11</v>
      </c>
      <c r="AQ3693">
        <v>32700</v>
      </c>
    </row>
    <row r="3694" spans="1:43">
      <c r="A3694" s="27">
        <v>41678</v>
      </c>
      <c r="B3694" s="27"/>
      <c r="C3694">
        <v>-15.6</v>
      </c>
      <c r="D3694">
        <v>-12.6</v>
      </c>
      <c r="E3694">
        <v>-19</v>
      </c>
      <c r="F3694">
        <v>71</v>
      </c>
      <c r="G3694">
        <v>62</v>
      </c>
      <c r="H3694">
        <v>1.5</v>
      </c>
      <c r="I3694" s="10">
        <v>935</v>
      </c>
      <c r="J3694">
        <v>1.1000000000000001</v>
      </c>
      <c r="K3694" s="2">
        <v>10</v>
      </c>
      <c r="L3694" s="1">
        <f t="shared" si="1084"/>
        <v>0.44925970668687698</v>
      </c>
      <c r="M3694" s="1">
        <f t="shared" si="1085"/>
        <v>80</v>
      </c>
      <c r="N3694" s="1">
        <f t="shared" si="1086"/>
        <v>0.18125179846948006</v>
      </c>
      <c r="O3694" s="1">
        <f t="shared" si="1100"/>
        <v>1.5112032968842053E-2</v>
      </c>
      <c r="P3694" s="1">
        <f t="shared" si="1102"/>
        <v>0.12627969327953661</v>
      </c>
      <c r="Q3694">
        <f t="shared" si="1087"/>
        <v>1.3557106162598551</v>
      </c>
      <c r="R3694">
        <f t="shared" si="1088"/>
        <v>11.47699763187557</v>
      </c>
      <c r="S3694">
        <f t="shared" si="1089"/>
        <v>1.5022248209261218</v>
      </c>
      <c r="T3694">
        <v>0.2432</v>
      </c>
      <c r="U3694" s="1">
        <f t="shared" si="1090"/>
        <v>-0.26944225372773539</v>
      </c>
      <c r="V3694" s="1">
        <v>39</v>
      </c>
      <c r="W3694" s="1">
        <f t="shared" si="1091"/>
        <v>7.8398679381380711</v>
      </c>
      <c r="X3694" s="1">
        <f t="shared" si="1092"/>
        <v>32.287008045439194</v>
      </c>
      <c r="Y3694" s="1">
        <f t="shared" si="1093"/>
        <v>1.0258497126686026</v>
      </c>
      <c r="Z3694" s="1">
        <f t="shared" si="1101"/>
        <v>1.4439999999999995</v>
      </c>
      <c r="AA3694" s="1">
        <f t="shared" si="1094"/>
        <v>5.8270989763098399E-2</v>
      </c>
      <c r="AB3694" s="1">
        <f t="shared" si="1095"/>
        <v>2.5378316000000001</v>
      </c>
      <c r="AC3694" s="1">
        <f t="shared" si="1096"/>
        <v>0.82274618268473854</v>
      </c>
      <c r="AF3694" s="1">
        <f t="shared" si="1097"/>
        <v>0.41330276026735346</v>
      </c>
      <c r="AG3694" s="1">
        <f t="shared" si="1098"/>
        <v>2.0041214660228044</v>
      </c>
      <c r="AH3694" s="1">
        <f t="shared" si="1099"/>
        <v>1.3078018073362878</v>
      </c>
      <c r="AI3694">
        <v>2.9</v>
      </c>
      <c r="AJ3694">
        <v>4</v>
      </c>
      <c r="AK3694">
        <v>46</v>
      </c>
      <c r="AL3694">
        <v>3</v>
      </c>
      <c r="AM3694">
        <v>9179</v>
      </c>
      <c r="AN3694">
        <v>9189</v>
      </c>
      <c r="AO3694">
        <v>9156</v>
      </c>
      <c r="AP3694">
        <v>13</v>
      </c>
      <c r="AQ3694">
        <v>0</v>
      </c>
    </row>
    <row r="3695" spans="1:43">
      <c r="A3695" s="27">
        <v>41679</v>
      </c>
      <c r="B3695" s="27"/>
      <c r="C3695">
        <v>-16.8</v>
      </c>
      <c r="D3695">
        <v>-11.9</v>
      </c>
      <c r="E3695">
        <v>-19.899999999999999</v>
      </c>
      <c r="F3695">
        <v>77</v>
      </c>
      <c r="G3695">
        <v>59</v>
      </c>
      <c r="H3695">
        <v>3.8</v>
      </c>
      <c r="I3695" s="10">
        <v>935</v>
      </c>
      <c r="J3695">
        <v>1.1000000000000001</v>
      </c>
      <c r="K3695" s="2">
        <v>10</v>
      </c>
      <c r="L3695" s="1">
        <f t="shared" si="1084"/>
        <v>0.59373359549493598</v>
      </c>
      <c r="M3695" s="1">
        <f t="shared" si="1085"/>
        <v>95</v>
      </c>
      <c r="N3695" s="1">
        <f t="shared" si="1086"/>
        <v>0.16390507271995286</v>
      </c>
      <c r="O3695" s="1">
        <f t="shared" si="1100"/>
        <v>1.3814881412711099E-2</v>
      </c>
      <c r="P3695" s="1">
        <f t="shared" si="1102"/>
        <v>0.13215403355917343</v>
      </c>
      <c r="Q3695">
        <f t="shared" si="1087"/>
        <v>2.4652018402974041</v>
      </c>
      <c r="R3695">
        <f t="shared" si="1088"/>
        <v>11.487884988420509</v>
      </c>
      <c r="S3695">
        <f t="shared" si="1089"/>
        <v>1.5036498675943075</v>
      </c>
      <c r="T3695">
        <v>0.2432</v>
      </c>
      <c r="U3695" s="1">
        <f t="shared" si="1090"/>
        <v>-0.26411014760242796</v>
      </c>
      <c r="V3695" s="1">
        <v>40</v>
      </c>
      <c r="W3695" s="1">
        <f t="shared" si="1091"/>
        <v>10.36320507186066</v>
      </c>
      <c r="X3695" s="1">
        <f t="shared" si="1092"/>
        <v>32.400046076461379</v>
      </c>
      <c r="Y3695" s="1">
        <f t="shared" si="1093"/>
        <v>1.0254930790187036</v>
      </c>
      <c r="Z3695" s="1">
        <f t="shared" si="1101"/>
        <v>-0.45600000000000041</v>
      </c>
      <c r="AA3695" s="1">
        <f t="shared" si="1094"/>
        <v>5.8206009381508189E-2</v>
      </c>
      <c r="AB3695" s="1">
        <f t="shared" si="1095"/>
        <v>2.5406648000000001</v>
      </c>
      <c r="AC3695" s="1">
        <f t="shared" si="1096"/>
        <v>0.82274618268473854</v>
      </c>
      <c r="AF3695" s="1">
        <f t="shared" si="1097"/>
        <v>0.21077468908108637</v>
      </c>
      <c r="AG3695" s="1">
        <f t="shared" si="1098"/>
        <v>2.3851229339217808</v>
      </c>
      <c r="AH3695" s="1">
        <f t="shared" si="1099"/>
        <v>2.0190815330506977</v>
      </c>
      <c r="AI3695">
        <v>3</v>
      </c>
      <c r="AJ3695">
        <v>4</v>
      </c>
      <c r="AK3695">
        <v>48</v>
      </c>
      <c r="AL3695">
        <v>3</v>
      </c>
      <c r="AM3695">
        <v>9183</v>
      </c>
      <c r="AN3695">
        <v>9207</v>
      </c>
      <c r="AO3695">
        <v>9165</v>
      </c>
      <c r="AP3695">
        <v>13</v>
      </c>
      <c r="AQ3695">
        <v>0</v>
      </c>
    </row>
    <row r="3696" spans="1:43">
      <c r="A3696" s="27">
        <v>41680</v>
      </c>
      <c r="B3696" s="27"/>
      <c r="C3696">
        <v>-14.8</v>
      </c>
      <c r="D3696">
        <v>-9.8000000000000007</v>
      </c>
      <c r="E3696">
        <v>-17.600000000000001</v>
      </c>
      <c r="F3696">
        <v>70</v>
      </c>
      <c r="G3696">
        <v>53</v>
      </c>
      <c r="H3696">
        <v>7.9</v>
      </c>
      <c r="I3696" s="10">
        <v>935</v>
      </c>
      <c r="J3696">
        <v>2</v>
      </c>
      <c r="K3696" s="2">
        <v>10</v>
      </c>
      <c r="L3696" s="1">
        <f t="shared" si="1084"/>
        <v>0.74577605216565879</v>
      </c>
      <c r="M3696" s="1">
        <f t="shared" si="1085"/>
        <v>87</v>
      </c>
      <c r="N3696" s="1">
        <f t="shared" si="1086"/>
        <v>0.19370781040158447</v>
      </c>
      <c r="O3696" s="1">
        <f t="shared" si="1100"/>
        <v>1.6034634152772492E-2</v>
      </c>
      <c r="P3696" s="1">
        <f t="shared" si="1102"/>
        <v>0.14358132353962327</v>
      </c>
      <c r="Q3696">
        <f t="shared" si="1087"/>
        <v>4.5721558001543201</v>
      </c>
      <c r="R3696">
        <f t="shared" si="1088"/>
        <v>11.498898776200029</v>
      </c>
      <c r="S3696">
        <f t="shared" si="1089"/>
        <v>1.5050914628534071</v>
      </c>
      <c r="T3696">
        <v>0.2432</v>
      </c>
      <c r="U3696" s="1">
        <f t="shared" si="1090"/>
        <v>-0.25869990905730694</v>
      </c>
      <c r="V3696" s="1">
        <v>41</v>
      </c>
      <c r="W3696" s="1">
        <f t="shared" si="1091"/>
        <v>14.85888310741827</v>
      </c>
      <c r="X3696" s="1">
        <f t="shared" si="1092"/>
        <v>32.513712043717298</v>
      </c>
      <c r="Y3696" s="1">
        <f t="shared" si="1093"/>
        <v>1.025128903682238</v>
      </c>
      <c r="Z3696" s="1">
        <f t="shared" si="1101"/>
        <v>0.76</v>
      </c>
      <c r="AA3696" s="1">
        <f t="shared" si="1094"/>
        <v>5.8314390681078306E-2</v>
      </c>
      <c r="AB3696" s="1">
        <f t="shared" si="1095"/>
        <v>2.5359427999999999</v>
      </c>
      <c r="AC3696" s="1">
        <f t="shared" si="1096"/>
        <v>1.4959021503358882</v>
      </c>
      <c r="AF3696" s="1">
        <f t="shared" si="1097"/>
        <v>0.62656040597558038</v>
      </c>
      <c r="AG3696" s="1">
        <f t="shared" si="1098"/>
        <v>3.1214641917992809</v>
      </c>
      <c r="AH3696" s="1">
        <f t="shared" si="1099"/>
        <v>2.5887973663015047</v>
      </c>
      <c r="AI3696">
        <v>4.3</v>
      </c>
      <c r="AJ3696">
        <v>3</v>
      </c>
      <c r="AK3696">
        <v>59</v>
      </c>
      <c r="AL3696">
        <v>4</v>
      </c>
      <c r="AM3696">
        <v>9188</v>
      </c>
      <c r="AN3696">
        <v>9206</v>
      </c>
      <c r="AO3696">
        <v>9181</v>
      </c>
      <c r="AP3696">
        <v>13</v>
      </c>
      <c r="AQ3696">
        <v>0</v>
      </c>
    </row>
    <row r="3697" spans="1:43">
      <c r="A3697" s="27">
        <v>41681</v>
      </c>
      <c r="B3697" s="27"/>
      <c r="C3697">
        <v>-14.9</v>
      </c>
      <c r="D3697">
        <v>-10.7</v>
      </c>
      <c r="E3697">
        <v>-18</v>
      </c>
      <c r="F3697">
        <v>76</v>
      </c>
      <c r="G3697">
        <v>60</v>
      </c>
      <c r="H3697">
        <v>6.1</v>
      </c>
      <c r="I3697" s="10">
        <v>935</v>
      </c>
      <c r="J3697">
        <v>1.5</v>
      </c>
      <c r="K3697" s="2">
        <v>10</v>
      </c>
      <c r="L3697" s="1">
        <f t="shared" si="1084"/>
        <v>0.73116013062759522</v>
      </c>
      <c r="M3697" s="1">
        <f t="shared" si="1085"/>
        <v>92</v>
      </c>
      <c r="N3697" s="1">
        <f t="shared" si="1086"/>
        <v>0.19211018381735287</v>
      </c>
      <c r="O3697" s="1">
        <f t="shared" si="1100"/>
        <v>1.5916690657257485E-2</v>
      </c>
      <c r="P3697" s="1">
        <f t="shared" si="1102"/>
        <v>0.1492019076185189</v>
      </c>
      <c r="Q3697">
        <f t="shared" si="1087"/>
        <v>3.6221821663889822</v>
      </c>
      <c r="R3697">
        <f t="shared" si="1088"/>
        <v>11.510035140120499</v>
      </c>
      <c r="S3697">
        <f t="shared" si="1089"/>
        <v>1.506549102110013</v>
      </c>
      <c r="T3697">
        <v>0.2432</v>
      </c>
      <c r="U3697" s="1">
        <f t="shared" si="1090"/>
        <v>-0.25321313861788464</v>
      </c>
      <c r="V3697" s="1">
        <v>42</v>
      </c>
      <c r="W3697" s="1">
        <f t="shared" si="1091"/>
        <v>12.938256748174521</v>
      </c>
      <c r="X3697" s="1">
        <f t="shared" si="1092"/>
        <v>32.62792708707525</v>
      </c>
      <c r="Y3697" s="1">
        <f t="shared" si="1093"/>
        <v>1.0247572943941816</v>
      </c>
      <c r="Z3697" s="1">
        <f t="shared" si="1101"/>
        <v>-3.7999999999999867E-2</v>
      </c>
      <c r="AA3697" s="1">
        <f t="shared" si="1094"/>
        <v>5.8308962031056892E-2</v>
      </c>
      <c r="AB3697" s="1">
        <f t="shared" si="1095"/>
        <v>2.5361788999999999</v>
      </c>
      <c r="AC3697" s="1">
        <f t="shared" si="1096"/>
        <v>1.1219266127519161</v>
      </c>
      <c r="AF3697" s="1">
        <f t="shared" si="1097"/>
        <v>0.58799921611919048</v>
      </c>
      <c r="AG3697" s="1">
        <f t="shared" si="1098"/>
        <v>2.8386455541360203</v>
      </c>
      <c r="AH3697" s="1">
        <f t="shared" si="1099"/>
        <v>2.5273775534419847</v>
      </c>
      <c r="AI3697">
        <v>3.1</v>
      </c>
      <c r="AJ3697">
        <v>4</v>
      </c>
      <c r="AK3697">
        <v>46</v>
      </c>
      <c r="AL3697">
        <v>4</v>
      </c>
      <c r="AM3697">
        <v>9169</v>
      </c>
      <c r="AN3697">
        <v>9184</v>
      </c>
      <c r="AO3697">
        <v>9158</v>
      </c>
      <c r="AP3697">
        <v>15</v>
      </c>
      <c r="AQ3697">
        <v>0</v>
      </c>
    </row>
    <row r="3698" spans="1:43">
      <c r="A3698" s="27">
        <v>41682</v>
      </c>
      <c r="B3698" s="27"/>
      <c r="C3698">
        <v>-16.3</v>
      </c>
      <c r="D3698">
        <v>-11.8</v>
      </c>
      <c r="E3698">
        <v>-18.8</v>
      </c>
      <c r="F3698">
        <v>79</v>
      </c>
      <c r="G3698">
        <v>62</v>
      </c>
      <c r="H3698">
        <v>3.8</v>
      </c>
      <c r="I3698" s="10">
        <v>935</v>
      </c>
      <c r="J3698">
        <v>1.8</v>
      </c>
      <c r="K3698" s="2">
        <v>10</v>
      </c>
      <c r="L3698" s="1">
        <f t="shared" si="1084"/>
        <v>0.58009483356906122</v>
      </c>
      <c r="M3698" s="1">
        <f t="shared" si="1085"/>
        <v>96</v>
      </c>
      <c r="N3698" s="1">
        <f t="shared" si="1086"/>
        <v>0.17094413003520564</v>
      </c>
      <c r="O3698" s="1">
        <f t="shared" si="1100"/>
        <v>1.4343052863050976E-2</v>
      </c>
      <c r="P3698" s="1">
        <f t="shared" si="1102"/>
        <v>0.14309016038713424</v>
      </c>
      <c r="Q3698">
        <f t="shared" si="1087"/>
        <v>2.4643178755308179</v>
      </c>
      <c r="R3698">
        <f t="shared" si="1088"/>
        <v>11.521290259232892</v>
      </c>
      <c r="S3698">
        <f t="shared" si="1089"/>
        <v>1.5080222852399074</v>
      </c>
      <c r="T3698">
        <v>0.2432</v>
      </c>
      <c r="U3698" s="1">
        <f t="shared" si="1090"/>
        <v>-0.24765145945031075</v>
      </c>
      <c r="V3698" s="1">
        <v>43</v>
      </c>
      <c r="W3698" s="1">
        <f t="shared" si="1091"/>
        <v>10.460685248513117</v>
      </c>
      <c r="X3698" s="1">
        <f t="shared" si="1092"/>
        <v>32.742612241340503</v>
      </c>
      <c r="Y3698" s="1">
        <f t="shared" si="1093"/>
        <v>1.0243783610887156</v>
      </c>
      <c r="Z3698" s="1">
        <f t="shared" si="1101"/>
        <v>-0.53200000000000014</v>
      </c>
      <c r="AA3698" s="1">
        <f t="shared" si="1094"/>
        <v>5.8233066919952073E-2</v>
      </c>
      <c r="AB3698" s="1">
        <f t="shared" si="1095"/>
        <v>2.5394842999999998</v>
      </c>
      <c r="AC3698" s="1">
        <f t="shared" si="1096"/>
        <v>1.3463119353022994</v>
      </c>
      <c r="AF3698" s="1">
        <f t="shared" si="1097"/>
        <v>0.29886939196496121</v>
      </c>
      <c r="AG3698" s="1">
        <f t="shared" si="1098"/>
        <v>2.4250501707918843</v>
      </c>
      <c r="AH3698" s="1">
        <f t="shared" si="1099"/>
        <v>2.123656635050819</v>
      </c>
      <c r="AI3698">
        <v>2.9</v>
      </c>
      <c r="AJ3698">
        <v>3</v>
      </c>
      <c r="AK3698">
        <v>46</v>
      </c>
      <c r="AL3698">
        <v>4</v>
      </c>
      <c r="AM3698">
        <v>9184</v>
      </c>
      <c r="AN3698">
        <v>9196</v>
      </c>
      <c r="AO3698">
        <v>9168</v>
      </c>
      <c r="AP3698">
        <v>14</v>
      </c>
      <c r="AQ3698">
        <v>0</v>
      </c>
    </row>
    <row r="3699" spans="1:43">
      <c r="A3699" s="27">
        <v>41683</v>
      </c>
      <c r="B3699" s="27"/>
      <c r="C3699">
        <v>-17.2</v>
      </c>
      <c r="D3699">
        <v>-14.8</v>
      </c>
      <c r="E3699">
        <v>-19.100000000000001</v>
      </c>
      <c r="F3699">
        <v>81</v>
      </c>
      <c r="G3699">
        <v>70</v>
      </c>
      <c r="H3699">
        <v>4.9000000000000004</v>
      </c>
      <c r="I3699" s="10">
        <v>935</v>
      </c>
      <c r="J3699">
        <v>1.3</v>
      </c>
      <c r="K3699" s="2">
        <v>10</v>
      </c>
      <c r="L3699" s="1">
        <f t="shared" si="1084"/>
        <v>0.61074549897378605</v>
      </c>
      <c r="M3699" s="1">
        <f t="shared" si="1085"/>
        <v>92</v>
      </c>
      <c r="N3699" s="1">
        <f t="shared" si="1086"/>
        <v>0.15846130128948474</v>
      </c>
      <c r="O3699" s="1">
        <f t="shared" si="1100"/>
        <v>1.3404637904341699E-2</v>
      </c>
      <c r="P3699" s="1">
        <f t="shared" si="1102"/>
        <v>0.12978007718152312</v>
      </c>
      <c r="Q3699">
        <f t="shared" si="1087"/>
        <v>2.9432372832333451</v>
      </c>
      <c r="R3699">
        <f t="shared" si="1088"/>
        <v>11.532660348645839</v>
      </c>
      <c r="S3699">
        <f t="shared" si="1089"/>
        <v>1.5095105168384606</v>
      </c>
      <c r="T3699">
        <v>0.2432</v>
      </c>
      <c r="U3699" s="1">
        <f t="shared" si="1090"/>
        <v>-0.24201651688118689</v>
      </c>
      <c r="V3699" s="1">
        <v>44</v>
      </c>
      <c r="W3699" s="1">
        <f t="shared" si="1091"/>
        <v>11.699929885382954</v>
      </c>
      <c r="X3699" s="1">
        <f t="shared" si="1092"/>
        <v>32.857688515405187</v>
      </c>
      <c r="Y3699" s="1">
        <f t="shared" si="1093"/>
        <v>1.0239922158667056</v>
      </c>
      <c r="Z3699" s="1">
        <f t="shared" si="1101"/>
        <v>-0.34199999999999947</v>
      </c>
      <c r="AA3699" s="1">
        <f t="shared" si="1094"/>
        <v>5.8184381447811739E-2</v>
      </c>
      <c r="AB3699" s="1">
        <f t="shared" si="1095"/>
        <v>2.5416091999999999</v>
      </c>
      <c r="AC3699" s="1">
        <f t="shared" si="1096"/>
        <v>0.97233639771832736</v>
      </c>
      <c r="AF3699" s="1">
        <f t="shared" si="1097"/>
        <v>9.4026511264974327E-2</v>
      </c>
      <c r="AG3699" s="1">
        <f t="shared" si="1098"/>
        <v>2.6240841620212367</v>
      </c>
      <c r="AH3699" s="1">
        <f t="shared" si="1099"/>
        <v>2.1466350266625729</v>
      </c>
      <c r="AI3699">
        <v>3.1</v>
      </c>
      <c r="AJ3699">
        <v>4</v>
      </c>
      <c r="AK3699">
        <v>49</v>
      </c>
      <c r="AL3699">
        <v>3</v>
      </c>
      <c r="AM3699">
        <v>9183</v>
      </c>
      <c r="AN3699">
        <v>9198</v>
      </c>
      <c r="AO3699">
        <v>9177</v>
      </c>
      <c r="AP3699">
        <v>13</v>
      </c>
      <c r="AQ3699">
        <v>32700</v>
      </c>
    </row>
    <row r="3700" spans="1:43">
      <c r="A3700" s="27">
        <v>41684</v>
      </c>
      <c r="B3700" s="27"/>
      <c r="C3700">
        <v>-15.5</v>
      </c>
      <c r="D3700">
        <v>-11.5</v>
      </c>
      <c r="E3700">
        <v>-18.8</v>
      </c>
      <c r="F3700">
        <v>78</v>
      </c>
      <c r="G3700">
        <v>65</v>
      </c>
      <c r="H3700">
        <v>4.9000000000000004</v>
      </c>
      <c r="I3700" s="10">
        <v>935</v>
      </c>
      <c r="J3700">
        <v>1.4</v>
      </c>
      <c r="K3700" s="2">
        <v>10</v>
      </c>
      <c r="L3700" s="1">
        <f t="shared" si="1084"/>
        <v>0.61818339169064696</v>
      </c>
      <c r="M3700" s="1">
        <f t="shared" si="1085"/>
        <v>91</v>
      </c>
      <c r="N3700" s="1">
        <f t="shared" si="1086"/>
        <v>0.18276869572767801</v>
      </c>
      <c r="O3700" s="1">
        <f t="shared" si="1100"/>
        <v>1.5224767987553765E-2</v>
      </c>
      <c r="P3700" s="1">
        <f t="shared" si="1102"/>
        <v>0.14531180157031373</v>
      </c>
      <c r="Q3700">
        <f t="shared" si="1087"/>
        <v>2.9961903219617256</v>
      </c>
      <c r="R3700">
        <f t="shared" si="1088"/>
        <v>11.544141661237511</v>
      </c>
      <c r="S3700">
        <f t="shared" si="1089"/>
        <v>1.5110133064447004</v>
      </c>
      <c r="T3700">
        <v>0.2432</v>
      </c>
      <c r="U3700" s="1">
        <f t="shared" si="1090"/>
        <v>-0.23630997791082498</v>
      </c>
      <c r="V3700" s="1">
        <v>45</v>
      </c>
      <c r="W3700" s="1">
        <f t="shared" si="1091"/>
        <v>11.735652936384366</v>
      </c>
      <c r="X3700" s="1">
        <f t="shared" si="1092"/>
        <v>32.973076971882499</v>
      </c>
      <c r="Y3700" s="1">
        <f t="shared" si="1093"/>
        <v>1.0235989729625377</v>
      </c>
      <c r="Z3700" s="1">
        <f t="shared" si="1101"/>
        <v>0.64599999999999969</v>
      </c>
      <c r="AA3700" s="1">
        <f t="shared" si="1094"/>
        <v>5.8276411344545503E-2</v>
      </c>
      <c r="AB3700" s="1">
        <f t="shared" si="1095"/>
        <v>2.5375955000000001</v>
      </c>
      <c r="AC3700" s="1">
        <f t="shared" si="1096"/>
        <v>1.0471315052351216</v>
      </c>
      <c r="AF3700" s="1">
        <f t="shared" si="1097"/>
        <v>0.47127736172413831</v>
      </c>
      <c r="AG3700" s="1">
        <f t="shared" si="1098"/>
        <v>2.6582046955681427</v>
      </c>
      <c r="AH3700" s="1">
        <f t="shared" si="1099"/>
        <v>2.1123276587761821</v>
      </c>
      <c r="AI3700">
        <v>3.3</v>
      </c>
      <c r="AJ3700">
        <v>5</v>
      </c>
      <c r="AK3700">
        <v>52</v>
      </c>
      <c r="AL3700">
        <v>4</v>
      </c>
      <c r="AM3700">
        <v>9170</v>
      </c>
      <c r="AN3700">
        <v>9189</v>
      </c>
      <c r="AO3700">
        <v>9157</v>
      </c>
      <c r="AP3700">
        <v>15</v>
      </c>
      <c r="AQ3700">
        <v>0</v>
      </c>
    </row>
    <row r="3701" spans="1:43">
      <c r="A3701" s="27">
        <v>41685</v>
      </c>
      <c r="B3701" s="27"/>
      <c r="C3701">
        <v>-14.7</v>
      </c>
      <c r="D3701">
        <v>-11.2</v>
      </c>
      <c r="E3701">
        <v>-17.600000000000001</v>
      </c>
      <c r="F3701">
        <v>78</v>
      </c>
      <c r="G3701">
        <v>66</v>
      </c>
      <c r="H3701">
        <v>2.7</v>
      </c>
      <c r="I3701" s="10">
        <v>935</v>
      </c>
      <c r="J3701">
        <v>1.3</v>
      </c>
      <c r="K3701" s="2">
        <v>10</v>
      </c>
      <c r="L3701" s="1">
        <f t="shared" si="1084"/>
        <v>0.58503432204995043</v>
      </c>
      <c r="M3701" s="1">
        <f t="shared" si="1085"/>
        <v>90</v>
      </c>
      <c r="N3701" s="1">
        <f t="shared" si="1086"/>
        <v>0.19531726980973935</v>
      </c>
      <c r="O3701" s="1">
        <f t="shared" si="1100"/>
        <v>1.6153337944368799E-2</v>
      </c>
      <c r="P3701" s="1">
        <f t="shared" si="1102"/>
        <v>0.15463948195021734</v>
      </c>
      <c r="Q3701">
        <f t="shared" si="1087"/>
        <v>1.9392457804707492</v>
      </c>
      <c r="R3701">
        <f t="shared" si="1088"/>
        <v>11.555730489168754</v>
      </c>
      <c r="S3701">
        <f t="shared" si="1089"/>
        <v>1.5125301687393657</v>
      </c>
      <c r="T3701">
        <v>0.2432</v>
      </c>
      <c r="U3701" s="1">
        <f t="shared" si="1090"/>
        <v>-0.23053353072009403</v>
      </c>
      <c r="V3701" s="1">
        <v>46</v>
      </c>
      <c r="W3701" s="1">
        <f t="shared" si="1091"/>
        <v>9.3460806306714641</v>
      </c>
      <c r="X3701" s="1">
        <f t="shared" si="1092"/>
        <v>33.088698807119862</v>
      </c>
      <c r="Y3701" s="1">
        <f t="shared" si="1093"/>
        <v>1.0231987487103245</v>
      </c>
      <c r="Z3701" s="1">
        <f t="shared" si="1101"/>
        <v>0.30400000000000027</v>
      </c>
      <c r="AA3701" s="1">
        <f t="shared" si="1094"/>
        <v>5.8319820342024424E-2</v>
      </c>
      <c r="AB3701" s="1">
        <f t="shared" si="1095"/>
        <v>2.5357067</v>
      </c>
      <c r="AC3701" s="1">
        <f t="shared" si="1096"/>
        <v>0.97233639771832736</v>
      </c>
      <c r="AF3701" s="1">
        <f t="shared" si="1097"/>
        <v>0.59684176495040042</v>
      </c>
      <c r="AG3701" s="1">
        <f t="shared" si="1098"/>
        <v>2.2914752717080065</v>
      </c>
      <c r="AH3701" s="1">
        <f t="shared" si="1099"/>
        <v>1.9411753558773379</v>
      </c>
      <c r="AI3701">
        <v>3.1</v>
      </c>
      <c r="AJ3701">
        <v>4</v>
      </c>
      <c r="AK3701">
        <v>51</v>
      </c>
      <c r="AL3701">
        <v>3</v>
      </c>
      <c r="AM3701">
        <v>9165</v>
      </c>
      <c r="AN3701">
        <v>9176</v>
      </c>
      <c r="AO3701">
        <v>9157</v>
      </c>
      <c r="AP3701">
        <v>15</v>
      </c>
      <c r="AQ3701">
        <v>0</v>
      </c>
    </row>
    <row r="3702" spans="1:43">
      <c r="A3702" s="27">
        <v>41686</v>
      </c>
      <c r="B3702" s="27"/>
      <c r="C3702">
        <v>-15.5</v>
      </c>
      <c r="D3702">
        <v>-13.1</v>
      </c>
      <c r="E3702">
        <v>-17.600000000000001</v>
      </c>
      <c r="F3702">
        <v>80</v>
      </c>
      <c r="G3702">
        <v>69</v>
      </c>
      <c r="H3702">
        <v>0</v>
      </c>
      <c r="I3702" s="10">
        <v>935</v>
      </c>
      <c r="J3702">
        <v>2.1</v>
      </c>
      <c r="K3702" s="2">
        <v>10</v>
      </c>
      <c r="L3702" s="1">
        <f t="shared" si="1084"/>
        <v>0.47158987350731785</v>
      </c>
      <c r="M3702" s="1">
        <f t="shared" si="1085"/>
        <v>91</v>
      </c>
      <c r="N3702" s="1">
        <f t="shared" si="1086"/>
        <v>0.18276869572767801</v>
      </c>
      <c r="O3702" s="1">
        <f t="shared" si="1100"/>
        <v>1.5224767987553765E-2</v>
      </c>
      <c r="P3702" s="1">
        <f t="shared" si="1102"/>
        <v>0.14654244158386404</v>
      </c>
      <c r="Q3702">
        <f t="shared" si="1087"/>
        <v>0.61872641536768314</v>
      </c>
      <c r="R3702">
        <f t="shared" si="1088"/>
        <v>11.567423165200214</v>
      </c>
      <c r="S3702">
        <f t="shared" si="1089"/>
        <v>1.5140606237173055</v>
      </c>
      <c r="T3702">
        <v>0.2432</v>
      </c>
      <c r="U3702" s="1">
        <f t="shared" si="1090"/>
        <v>-0.22468888417100127</v>
      </c>
      <c r="V3702" s="1">
        <v>47</v>
      </c>
      <c r="W3702" s="1">
        <f t="shared" si="1091"/>
        <v>6.3918615205604032</v>
      </c>
      <c r="X3702" s="1">
        <f t="shared" si="1092"/>
        <v>33.204475431482614</v>
      </c>
      <c r="Y3702" s="1">
        <f t="shared" si="1093"/>
        <v>1.0227916615094901</v>
      </c>
      <c r="Z3702" s="1">
        <f t="shared" si="1101"/>
        <v>-0.30400000000000027</v>
      </c>
      <c r="AA3702" s="1">
        <f t="shared" si="1094"/>
        <v>5.8276411344545503E-2</v>
      </c>
      <c r="AB3702" s="1">
        <f t="shared" si="1095"/>
        <v>2.5375955000000001</v>
      </c>
      <c r="AC3702" s="1">
        <f t="shared" si="1096"/>
        <v>1.5706972578526825</v>
      </c>
      <c r="AF3702" s="1">
        <f t="shared" si="1097"/>
        <v>0.37261347162686098</v>
      </c>
      <c r="AG3702" s="1">
        <f t="shared" si="1098"/>
        <v>1.8009360454006962</v>
      </c>
      <c r="AH3702" s="1">
        <f t="shared" si="1099"/>
        <v>1.5860826422973506</v>
      </c>
      <c r="AI3702">
        <v>3.5</v>
      </c>
      <c r="AJ3702">
        <v>4</v>
      </c>
      <c r="AK3702">
        <v>55</v>
      </c>
      <c r="AL3702">
        <v>3</v>
      </c>
      <c r="AM3702">
        <v>9191</v>
      </c>
      <c r="AN3702">
        <v>9216</v>
      </c>
      <c r="AO3702">
        <v>9164</v>
      </c>
      <c r="AP3702">
        <v>15</v>
      </c>
      <c r="AQ3702">
        <v>32700</v>
      </c>
    </row>
    <row r="3703" spans="1:43">
      <c r="A3703" s="27">
        <v>41687</v>
      </c>
      <c r="B3703" s="27"/>
      <c r="C3703">
        <v>-16</v>
      </c>
      <c r="D3703">
        <v>-10.6</v>
      </c>
      <c r="E3703">
        <v>-19.2</v>
      </c>
      <c r="F3703">
        <v>78</v>
      </c>
      <c r="G3703">
        <v>59</v>
      </c>
      <c r="H3703">
        <v>6.8</v>
      </c>
      <c r="I3703" s="10">
        <v>935</v>
      </c>
      <c r="J3703">
        <v>0.9</v>
      </c>
      <c r="K3703" s="2">
        <v>10</v>
      </c>
      <c r="L3703" s="1">
        <f t="shared" si="1084"/>
        <v>0.75664521594740231</v>
      </c>
      <c r="M3703" s="1">
        <f t="shared" si="1085"/>
        <v>97</v>
      </c>
      <c r="N3703" s="1">
        <f t="shared" si="1086"/>
        <v>0.17529586066469222</v>
      </c>
      <c r="O3703" s="1">
        <f t="shared" si="1100"/>
        <v>1.4668333895279459E-2</v>
      </c>
      <c r="P3703" s="1">
        <f t="shared" si="1102"/>
        <v>0.14517412558667994</v>
      </c>
      <c r="Q3703">
        <f t="shared" si="1087"/>
        <v>3.9243022737191855</v>
      </c>
      <c r="R3703">
        <f t="shared" si="1088"/>
        <v>11.579216063816778</v>
      </c>
      <c r="S3703">
        <f t="shared" si="1089"/>
        <v>1.515604196834657</v>
      </c>
      <c r="T3703">
        <v>0.2432</v>
      </c>
      <c r="U3703" s="1">
        <f t="shared" si="1090"/>
        <v>-0.21877776730115459</v>
      </c>
      <c r="V3703" s="1">
        <v>48</v>
      </c>
      <c r="W3703" s="1">
        <f t="shared" si="1091"/>
        <v>13.947714711030173</v>
      </c>
      <c r="X3703" s="1">
        <f t="shared" si="1092"/>
        <v>33.32032854979682</v>
      </c>
      <c r="Y3703" s="1">
        <f t="shared" si="1093"/>
        <v>1.0223778317897427</v>
      </c>
      <c r="Z3703" s="1">
        <f t="shared" si="1101"/>
        <v>-0.19</v>
      </c>
      <c r="AA3703" s="1">
        <f t="shared" si="1094"/>
        <v>5.824931352118802E-2</v>
      </c>
      <c r="AB3703" s="1">
        <f t="shared" si="1095"/>
        <v>2.5387759999999999</v>
      </c>
      <c r="AC3703" s="1">
        <f t="shared" si="1096"/>
        <v>0.67315596765114971</v>
      </c>
      <c r="AF3703" s="1">
        <f t="shared" si="1097"/>
        <v>0.40453755174351025</v>
      </c>
      <c r="AG3703" s="1">
        <f t="shared" si="1098"/>
        <v>3.0177661943828751</v>
      </c>
      <c r="AH3703" s="1">
        <f t="shared" si="1099"/>
        <v>2.5887466741915706</v>
      </c>
      <c r="AI3703">
        <v>3.1</v>
      </c>
      <c r="AJ3703">
        <v>4</v>
      </c>
      <c r="AK3703">
        <v>53</v>
      </c>
      <c r="AL3703">
        <v>5</v>
      </c>
      <c r="AM3703">
        <v>9226</v>
      </c>
      <c r="AN3703">
        <v>9231</v>
      </c>
      <c r="AO3703">
        <v>9216</v>
      </c>
      <c r="AP3703">
        <v>13</v>
      </c>
      <c r="AQ3703">
        <v>32700</v>
      </c>
    </row>
    <row r="3704" spans="1:43">
      <c r="A3704" s="27">
        <v>41688</v>
      </c>
      <c r="B3704" s="27"/>
      <c r="C3704">
        <v>-17.5</v>
      </c>
      <c r="D3704">
        <v>-13.8</v>
      </c>
      <c r="E3704">
        <v>-20.3</v>
      </c>
      <c r="F3704">
        <v>80</v>
      </c>
      <c r="G3704">
        <v>66</v>
      </c>
      <c r="H3704">
        <v>6.5</v>
      </c>
      <c r="I3704" s="10">
        <v>935</v>
      </c>
      <c r="J3704">
        <v>1.6</v>
      </c>
      <c r="K3704" s="2">
        <v>10</v>
      </c>
      <c r="L3704" s="1">
        <f t="shared" si="1084"/>
        <v>0.66534818946148488</v>
      </c>
      <c r="M3704" s="1">
        <f t="shared" si="1085"/>
        <v>94</v>
      </c>
      <c r="N3704" s="1">
        <f t="shared" si="1086"/>
        <v>0.15448499303670013</v>
      </c>
      <c r="O3704" s="1">
        <f t="shared" si="1100"/>
        <v>1.3103969558404014E-2</v>
      </c>
      <c r="P3704" s="1">
        <f t="shared" si="1102"/>
        <v>0.12649698684340466</v>
      </c>
      <c r="Q3704">
        <f t="shared" si="1087"/>
        <v>3.6938777833406928</v>
      </c>
      <c r="R3704">
        <f t="shared" si="1088"/>
        <v>11.591105602162923</v>
      </c>
      <c r="S3704">
        <f t="shared" si="1089"/>
        <v>1.5171604191312726</v>
      </c>
      <c r="T3704">
        <v>0.2432</v>
      </c>
      <c r="U3704" s="1">
        <f t="shared" si="1090"/>
        <v>-0.21280192881225676</v>
      </c>
      <c r="V3704" s="1">
        <v>49</v>
      </c>
      <c r="W3704" s="1">
        <f t="shared" si="1091"/>
        <v>13.655279184757832</v>
      </c>
      <c r="X3704" s="1">
        <f t="shared" si="1092"/>
        <v>33.436180241837334</v>
      </c>
      <c r="Y3704" s="1">
        <f t="shared" si="1093"/>
        <v>1.0219573819754484</v>
      </c>
      <c r="Z3704" s="1">
        <f t="shared" si="1101"/>
        <v>-0.57000000000000006</v>
      </c>
      <c r="AA3704" s="1">
        <f t="shared" si="1094"/>
        <v>5.8168171042392476E-2</v>
      </c>
      <c r="AB3704" s="1">
        <f t="shared" si="1095"/>
        <v>2.5423174999999998</v>
      </c>
      <c r="AC3704" s="1">
        <f t="shared" si="1096"/>
        <v>1.1967217202687106</v>
      </c>
      <c r="AF3704" s="1">
        <f t="shared" si="1097"/>
        <v>5.8819648752031398E-2</v>
      </c>
      <c r="AG3704" s="1">
        <f t="shared" si="1098"/>
        <v>2.9653450050095533</v>
      </c>
      <c r="AH3704" s="1">
        <f t="shared" si="1099"/>
        <v>2.4397188632517555</v>
      </c>
      <c r="AI3704">
        <v>3</v>
      </c>
      <c r="AJ3704">
        <v>4</v>
      </c>
      <c r="AK3704">
        <v>49</v>
      </c>
      <c r="AL3704">
        <v>4</v>
      </c>
      <c r="AM3704">
        <v>9168</v>
      </c>
      <c r="AN3704">
        <v>9228</v>
      </c>
      <c r="AO3704">
        <v>9131</v>
      </c>
      <c r="AP3704">
        <v>13</v>
      </c>
      <c r="AQ3704">
        <v>0</v>
      </c>
    </row>
    <row r="3705" spans="1:43">
      <c r="A3705" s="27">
        <v>41689</v>
      </c>
      <c r="B3705" s="27"/>
      <c r="C3705">
        <v>-13.2</v>
      </c>
      <c r="D3705">
        <v>-8.1999999999999993</v>
      </c>
      <c r="E3705">
        <v>-18.7</v>
      </c>
      <c r="F3705">
        <v>70</v>
      </c>
      <c r="G3705">
        <v>53</v>
      </c>
      <c r="H3705">
        <v>8.9</v>
      </c>
      <c r="I3705" s="10">
        <v>935</v>
      </c>
      <c r="J3705">
        <v>1.4</v>
      </c>
      <c r="K3705" s="2">
        <v>10</v>
      </c>
      <c r="L3705" s="1">
        <f t="shared" si="1084"/>
        <v>0.89230084689181033</v>
      </c>
      <c r="M3705" s="1">
        <f t="shared" si="1085"/>
        <v>87</v>
      </c>
      <c r="N3705" s="1">
        <f t="shared" si="1086"/>
        <v>0.22093193256383531</v>
      </c>
      <c r="O3705" s="1">
        <f t="shared" si="1100"/>
        <v>1.8027966089089301E-2</v>
      </c>
      <c r="P3705" s="1">
        <f t="shared" si="1102"/>
        <v>0.14792729381427516</v>
      </c>
      <c r="Q3705">
        <f t="shared" si="1087"/>
        <v>5.0414508475914053</v>
      </c>
      <c r="R3705">
        <f t="shared" si="1088"/>
        <v>11.60308824079298</v>
      </c>
      <c r="S3705">
        <f t="shared" si="1089"/>
        <v>1.5187288273289241</v>
      </c>
      <c r="T3705">
        <v>0.2432</v>
      </c>
      <c r="U3705" s="1">
        <f t="shared" si="1090"/>
        <v>-0.20676313655278239</v>
      </c>
      <c r="V3705" s="1">
        <v>50</v>
      </c>
      <c r="W3705" s="1">
        <f t="shared" si="1091"/>
        <v>16.366955114238259</v>
      </c>
      <c r="X3705" s="1">
        <f t="shared" si="1092"/>
        <v>33.55195304274509</v>
      </c>
      <c r="Y3705" s="1">
        <f t="shared" si="1093"/>
        <v>1.0215304364494138</v>
      </c>
      <c r="Z3705" s="1">
        <f t="shared" si="1101"/>
        <v>1.6340000000000003</v>
      </c>
      <c r="AA3705" s="1">
        <f t="shared" si="1094"/>
        <v>5.8401386759468793E-2</v>
      </c>
      <c r="AB3705" s="1">
        <f t="shared" si="1095"/>
        <v>2.5321651999999997</v>
      </c>
      <c r="AC3705" s="1">
        <f t="shared" si="1096"/>
        <v>1.0471315052351216</v>
      </c>
      <c r="AF3705" s="1">
        <f t="shared" si="1097"/>
        <v>1.1502655751785424</v>
      </c>
      <c r="AG3705" s="1">
        <f t="shared" si="1098"/>
        <v>3.4584707330609401</v>
      </c>
      <c r="AH3705" s="1">
        <f t="shared" si="1099"/>
        <v>2.8803700507335135</v>
      </c>
      <c r="AI3705">
        <v>3.1</v>
      </c>
      <c r="AJ3705">
        <v>3</v>
      </c>
      <c r="AK3705">
        <v>48</v>
      </c>
      <c r="AL3705">
        <v>3</v>
      </c>
      <c r="AM3705">
        <v>9107</v>
      </c>
      <c r="AN3705">
        <v>9132</v>
      </c>
      <c r="AO3705">
        <v>9092</v>
      </c>
      <c r="AP3705">
        <v>16</v>
      </c>
      <c r="AQ3705">
        <v>0</v>
      </c>
    </row>
    <row r="3706" spans="1:43">
      <c r="A3706" s="27">
        <v>41690</v>
      </c>
      <c r="B3706" s="27"/>
      <c r="C3706">
        <v>-6.8</v>
      </c>
      <c r="D3706">
        <v>1.8</v>
      </c>
      <c r="E3706">
        <v>-11.5</v>
      </c>
      <c r="F3706">
        <v>67</v>
      </c>
      <c r="G3706">
        <v>39</v>
      </c>
      <c r="H3706">
        <v>8.9</v>
      </c>
      <c r="I3706" s="10">
        <v>935</v>
      </c>
      <c r="J3706">
        <v>1.9</v>
      </c>
      <c r="K3706" s="2">
        <v>10</v>
      </c>
      <c r="L3706" s="1">
        <f t="shared" si="1084"/>
        <v>1.1295346592808873</v>
      </c>
      <c r="M3706" s="1">
        <f t="shared" si="1085"/>
        <v>95</v>
      </c>
      <c r="N3706" s="1">
        <f t="shared" si="1086"/>
        <v>0.36709226809247852</v>
      </c>
      <c r="O3706" s="1">
        <f t="shared" si="1100"/>
        <v>2.8314267571543088E-2</v>
      </c>
      <c r="P3706" s="1">
        <f t="shared" si="1102"/>
        <v>0.25612057201419741</v>
      </c>
      <c r="Q3706">
        <f t="shared" si="1087"/>
        <v>5.4039914226845429</v>
      </c>
      <c r="R3706">
        <f t="shared" si="1088"/>
        <v>11.615160484240679</v>
      </c>
      <c r="S3706">
        <f t="shared" si="1089"/>
        <v>1.520308963905848</v>
      </c>
      <c r="T3706">
        <v>0.2432</v>
      </c>
      <c r="U3706" s="1">
        <f t="shared" si="1090"/>
        <v>-0.20066317699499031</v>
      </c>
      <c r="V3706" s="1">
        <v>51</v>
      </c>
      <c r="W3706" s="1">
        <f t="shared" si="1091"/>
        <v>16.413020553029568</v>
      </c>
      <c r="X3706" s="1">
        <f t="shared" si="1092"/>
        <v>33.667570023255223</v>
      </c>
      <c r="Y3706" s="1">
        <f t="shared" si="1093"/>
        <v>1.0210971215160893</v>
      </c>
      <c r="Z3706" s="1">
        <f t="shared" si="1101"/>
        <v>2.4319999999999999</v>
      </c>
      <c r="AA3706" s="1">
        <f t="shared" si="1094"/>
        <v>5.8751982350192626E-2</v>
      </c>
      <c r="AB3706" s="1">
        <f t="shared" si="1095"/>
        <v>2.5170547999999999</v>
      </c>
      <c r="AC3706" s="1">
        <f t="shared" si="1096"/>
        <v>1.4211070428190937</v>
      </c>
      <c r="AF3706" s="1">
        <f t="shared" si="1097"/>
        <v>3.1064052657157775</v>
      </c>
      <c r="AG3706" s="1">
        <f t="shared" si="1098"/>
        <v>3.5142094186697119</v>
      </c>
      <c r="AH3706" s="1">
        <f t="shared" si="1099"/>
        <v>3.5144949444773399</v>
      </c>
      <c r="AI3706">
        <v>2.9</v>
      </c>
      <c r="AJ3706">
        <v>10</v>
      </c>
      <c r="AK3706">
        <v>48</v>
      </c>
      <c r="AL3706">
        <v>4</v>
      </c>
      <c r="AM3706">
        <v>9100</v>
      </c>
      <c r="AN3706">
        <v>9122</v>
      </c>
      <c r="AO3706">
        <v>9082</v>
      </c>
      <c r="AP3706">
        <v>24</v>
      </c>
      <c r="AQ3706">
        <v>0</v>
      </c>
    </row>
    <row r="3707" spans="1:43">
      <c r="A3707" s="27">
        <v>41691</v>
      </c>
      <c r="B3707" s="27"/>
      <c r="C3707">
        <v>-7.2</v>
      </c>
      <c r="D3707">
        <v>-1.6</v>
      </c>
      <c r="E3707">
        <v>-13.4</v>
      </c>
      <c r="F3707">
        <v>75</v>
      </c>
      <c r="G3707">
        <v>51</v>
      </c>
      <c r="H3707">
        <v>4.5999999999999996</v>
      </c>
      <c r="I3707" s="10">
        <v>935</v>
      </c>
      <c r="J3707">
        <v>1.4</v>
      </c>
      <c r="K3707" s="2">
        <v>10</v>
      </c>
      <c r="L3707" s="1">
        <f t="shared" si="1084"/>
        <v>1.1347258756136134</v>
      </c>
      <c r="M3707" s="1">
        <f t="shared" si="1085"/>
        <v>99</v>
      </c>
      <c r="N3707" s="1">
        <f t="shared" si="1086"/>
        <v>0.35591994247776954</v>
      </c>
      <c r="O3707" s="1">
        <f t="shared" si="1100"/>
        <v>2.7548061209407455E-2</v>
      </c>
      <c r="P3707" s="1">
        <f t="shared" si="1102"/>
        <v>0.24615880456898159</v>
      </c>
      <c r="Q3707">
        <f t="shared" si="1087"/>
        <v>3.0129402038951896</v>
      </c>
      <c r="R3707">
        <f t="shared" si="1088"/>
        <v>11.627318881412529</v>
      </c>
      <c r="S3707">
        <f t="shared" si="1089"/>
        <v>1.5219003771482369</v>
      </c>
      <c r="T3707">
        <v>0.2432</v>
      </c>
      <c r="U3707" s="1">
        <f t="shared" si="1090"/>
        <v>-0.19450385470642687</v>
      </c>
      <c r="V3707" s="1">
        <v>52</v>
      </c>
      <c r="W3707" s="1">
        <f t="shared" si="1091"/>
        <v>11.648825782012452</v>
      </c>
      <c r="X3707" s="1">
        <f t="shared" si="1092"/>
        <v>33.78295486961607</v>
      </c>
      <c r="Y3707" s="1">
        <f t="shared" si="1093"/>
        <v>1.0206575653642047</v>
      </c>
      <c r="Z3707" s="1">
        <f t="shared" si="1101"/>
        <v>-0.15200000000000014</v>
      </c>
      <c r="AA3707" s="1">
        <f t="shared" si="1094"/>
        <v>5.8729946849890836E-2</v>
      </c>
      <c r="AB3707" s="1">
        <f t="shared" si="1095"/>
        <v>2.5179991999999998</v>
      </c>
      <c r="AC3707" s="1">
        <f t="shared" si="1096"/>
        <v>1.0471315052351216</v>
      </c>
      <c r="AF3707" s="1">
        <f t="shared" si="1097"/>
        <v>2.8292566018776375</v>
      </c>
      <c r="AG3707" s="1">
        <f t="shared" si="1098"/>
        <v>2.8191709320758886</v>
      </c>
      <c r="AH3707" s="1">
        <f t="shared" si="1099"/>
        <v>3.5354595130137909</v>
      </c>
      <c r="AI3707">
        <v>4.0999999999999996</v>
      </c>
      <c r="AJ3707">
        <v>10</v>
      </c>
      <c r="AK3707">
        <v>54</v>
      </c>
      <c r="AL3707">
        <v>10</v>
      </c>
      <c r="AM3707">
        <v>9127</v>
      </c>
      <c r="AN3707">
        <v>9167</v>
      </c>
      <c r="AO3707">
        <v>9082</v>
      </c>
      <c r="AP3707">
        <v>27</v>
      </c>
      <c r="AQ3707">
        <v>32700</v>
      </c>
    </row>
    <row r="3708" spans="1:43">
      <c r="A3708" s="27">
        <v>41692</v>
      </c>
      <c r="B3708" s="27"/>
      <c r="C3708">
        <v>-5.0999999999999996</v>
      </c>
      <c r="D3708">
        <v>-1.8</v>
      </c>
      <c r="E3708">
        <v>-8.9</v>
      </c>
      <c r="F3708">
        <v>83</v>
      </c>
      <c r="G3708">
        <v>70</v>
      </c>
      <c r="H3708">
        <v>2.8</v>
      </c>
      <c r="I3708" s="10">
        <v>935</v>
      </c>
      <c r="J3708">
        <v>1.7</v>
      </c>
      <c r="K3708" s="2">
        <v>10</v>
      </c>
      <c r="L3708" s="1">
        <f t="shared" si="1084"/>
        <v>0.93589768328047929</v>
      </c>
      <c r="M3708" s="1">
        <f t="shared" si="1085"/>
        <v>96</v>
      </c>
      <c r="N3708" s="1">
        <f t="shared" si="1086"/>
        <v>0.41812553637572114</v>
      </c>
      <c r="O3708" s="1">
        <f t="shared" si="1100"/>
        <v>3.1780023607980455E-2</v>
      </c>
      <c r="P3708" s="1">
        <f t="shared" si="1102"/>
        <v>0.33703654862065346</v>
      </c>
      <c r="Q3708">
        <f t="shared" si="1087"/>
        <v>2.0612777733326664</v>
      </c>
      <c r="R3708">
        <f t="shared" si="1088"/>
        <v>11.639560025809949</v>
      </c>
      <c r="S3708">
        <f t="shared" si="1089"/>
        <v>1.5235026211793128</v>
      </c>
      <c r="T3708">
        <v>0.2432</v>
      </c>
      <c r="U3708" s="1">
        <f t="shared" si="1090"/>
        <v>-0.18828699181607572</v>
      </c>
      <c r="V3708" s="1">
        <v>53</v>
      </c>
      <c r="W3708" s="1">
        <f t="shared" si="1091"/>
        <v>9.6648436394097672</v>
      </c>
      <c r="X3708" s="1">
        <f t="shared" si="1092"/>
        <v>33.898031963077486</v>
      </c>
      <c r="Y3708" s="1">
        <f t="shared" si="1093"/>
        <v>1.0202118980288462</v>
      </c>
      <c r="Z3708" s="1">
        <f t="shared" si="1101"/>
        <v>0.79800000000000026</v>
      </c>
      <c r="AA3708" s="1">
        <f t="shared" si="1094"/>
        <v>5.8845817994806232E-2</v>
      </c>
      <c r="AB3708" s="1">
        <f t="shared" si="1095"/>
        <v>2.5130410999999997</v>
      </c>
      <c r="AC3708" s="1">
        <f t="shared" si="1096"/>
        <v>1.2715168277855049</v>
      </c>
      <c r="AF3708" s="1">
        <f t="shared" si="1097"/>
        <v>2.638367060131583</v>
      </c>
      <c r="AG3708" s="1">
        <f t="shared" si="1098"/>
        <v>2.5691305352962819</v>
      </c>
      <c r="AH3708" s="1">
        <f t="shared" si="1099"/>
        <v>3.0070243815811537</v>
      </c>
      <c r="AI3708">
        <v>4.4000000000000004</v>
      </c>
      <c r="AJ3708">
        <v>11</v>
      </c>
      <c r="AK3708">
        <v>68</v>
      </c>
      <c r="AL3708">
        <v>11</v>
      </c>
      <c r="AM3708">
        <v>9108</v>
      </c>
      <c r="AN3708">
        <v>9168</v>
      </c>
      <c r="AO3708">
        <v>9076</v>
      </c>
      <c r="AP3708">
        <v>35</v>
      </c>
      <c r="AQ3708">
        <v>2</v>
      </c>
    </row>
    <row r="3709" spans="1:43">
      <c r="A3709" s="27">
        <v>41693</v>
      </c>
      <c r="B3709" s="27"/>
      <c r="C3709">
        <v>-6</v>
      </c>
      <c r="D3709">
        <v>-0.1</v>
      </c>
      <c r="E3709">
        <v>-9.6</v>
      </c>
      <c r="F3709">
        <v>86</v>
      </c>
      <c r="G3709">
        <v>64</v>
      </c>
      <c r="H3709">
        <v>2.2000000000000002</v>
      </c>
      <c r="I3709" s="10">
        <v>935</v>
      </c>
      <c r="J3709">
        <v>0.8</v>
      </c>
      <c r="K3709" s="2">
        <v>10</v>
      </c>
      <c r="L3709" s="1">
        <f t="shared" si="1084"/>
        <v>0.96500852532384462</v>
      </c>
      <c r="M3709" s="1">
        <f t="shared" si="1085"/>
        <v>108</v>
      </c>
      <c r="N3709" s="1">
        <f t="shared" si="1086"/>
        <v>0.39037481250419825</v>
      </c>
      <c r="O3709" s="1">
        <f t="shared" si="1100"/>
        <v>2.9902154230093753E-2</v>
      </c>
      <c r="P3709" s="1">
        <f t="shared" si="1102"/>
        <v>0.35340253417407513</v>
      </c>
      <c r="Q3709">
        <f t="shared" si="1087"/>
        <v>1.7592380238786365</v>
      </c>
      <c r="R3709">
        <f t="shared" si="1088"/>
        <v>11.651880555585187</v>
      </c>
      <c r="S3709">
        <f t="shared" si="1089"/>
        <v>1.5251152559666477</v>
      </c>
      <c r="T3709">
        <v>0.2432</v>
      </c>
      <c r="U3709" s="1">
        <f t="shared" si="1090"/>
        <v>-0.18201442747531241</v>
      </c>
      <c r="V3709" s="1">
        <v>54</v>
      </c>
      <c r="W3709" s="1">
        <f t="shared" si="1091"/>
        <v>9.0199073297522805</v>
      </c>
      <c r="X3709" s="1">
        <f t="shared" si="1092"/>
        <v>34.012726458825675</v>
      </c>
      <c r="Y3709" s="1">
        <f t="shared" si="1093"/>
        <v>1.0197602513529875</v>
      </c>
      <c r="Z3709" s="1">
        <f t="shared" si="1101"/>
        <v>-0.34200000000000014</v>
      </c>
      <c r="AA3709" s="1">
        <f t="shared" si="1094"/>
        <v>5.8796102994421694E-2</v>
      </c>
      <c r="AB3709" s="1">
        <f t="shared" si="1095"/>
        <v>2.5151659999999998</v>
      </c>
      <c r="AC3709" s="1">
        <f t="shared" si="1096"/>
        <v>0.5983608601343553</v>
      </c>
      <c r="AF3709" s="1">
        <f t="shared" si="1097"/>
        <v>2.8452019149445045</v>
      </c>
      <c r="AG3709" s="1">
        <f t="shared" si="1098"/>
        <v>2.4493334293974827</v>
      </c>
      <c r="AH3709" s="1">
        <f t="shared" si="1099"/>
        <v>3.229416321644115</v>
      </c>
      <c r="AI3709">
        <v>3.4</v>
      </c>
      <c r="AJ3709">
        <v>1</v>
      </c>
      <c r="AK3709">
        <v>59</v>
      </c>
      <c r="AL3709">
        <v>1</v>
      </c>
      <c r="AM3709">
        <v>9086</v>
      </c>
      <c r="AN3709">
        <v>9140</v>
      </c>
      <c r="AO3709">
        <v>9042</v>
      </c>
      <c r="AP3709">
        <v>34</v>
      </c>
      <c r="AQ3709">
        <v>0</v>
      </c>
    </row>
    <row r="3710" spans="1:43">
      <c r="A3710" s="27">
        <v>41694</v>
      </c>
      <c r="B3710" s="27"/>
      <c r="C3710">
        <v>-4.7</v>
      </c>
      <c r="D3710">
        <v>-0.9</v>
      </c>
      <c r="E3710">
        <v>-7.6</v>
      </c>
      <c r="F3710">
        <v>83</v>
      </c>
      <c r="G3710">
        <v>67</v>
      </c>
      <c r="H3710">
        <v>0</v>
      </c>
      <c r="I3710" s="10">
        <v>935</v>
      </c>
      <c r="J3710">
        <v>2.7</v>
      </c>
      <c r="K3710" s="2">
        <v>10</v>
      </c>
      <c r="L3710" s="1">
        <f t="shared" si="1084"/>
        <v>0.75451406123314424</v>
      </c>
      <c r="M3710" s="1">
        <f t="shared" si="1085"/>
        <v>99</v>
      </c>
      <c r="N3710" s="1">
        <f t="shared" si="1086"/>
        <v>0.43101076762105783</v>
      </c>
      <c r="O3710" s="1">
        <f t="shared" si="1100"/>
        <v>3.264680259770656E-2</v>
      </c>
      <c r="P3710" s="1">
        <f t="shared" si="1102"/>
        <v>0.36246009464187595</v>
      </c>
      <c r="Q3710">
        <f t="shared" si="1087"/>
        <v>0.65425687340744043</v>
      </c>
      <c r="R3710">
        <f t="shared" si="1088"/>
        <v>11.664277153436375</v>
      </c>
      <c r="S3710">
        <f t="shared" si="1089"/>
        <v>1.5267378473084261</v>
      </c>
      <c r="T3710">
        <v>0.2432</v>
      </c>
      <c r="U3710" s="1">
        <f t="shared" si="1090"/>
        <v>-0.17568801731382344</v>
      </c>
      <c r="V3710" s="1">
        <v>55</v>
      </c>
      <c r="W3710" s="1">
        <f t="shared" si="1091"/>
        <v>6.5694406401164089</v>
      </c>
      <c r="X3710" s="1">
        <f t="shared" si="1092"/>
        <v>34.126964364241083</v>
      </c>
      <c r="Y3710" s="1">
        <f t="shared" si="1093"/>
        <v>1.0193027589484875</v>
      </c>
      <c r="Z3710" s="1">
        <f t="shared" si="1101"/>
        <v>0.49399999999999994</v>
      </c>
      <c r="AA3710" s="1">
        <f t="shared" si="1094"/>
        <v>5.88679405470608E-2</v>
      </c>
      <c r="AB3710" s="1">
        <f t="shared" si="1095"/>
        <v>2.5120966999999998</v>
      </c>
      <c r="AC3710" s="1">
        <f t="shared" si="1096"/>
        <v>2.019467902953449</v>
      </c>
      <c r="AF3710" s="1">
        <f t="shared" si="1097"/>
        <v>2.6615473201967088</v>
      </c>
      <c r="AG3710" s="1">
        <f t="shared" si="1098"/>
        <v>2.090388108578892</v>
      </c>
      <c r="AH3710" s="1">
        <f t="shared" si="1099"/>
        <v>2.4367684467743151</v>
      </c>
      <c r="AI3710">
        <v>5.9</v>
      </c>
      <c r="AJ3710">
        <v>14</v>
      </c>
      <c r="AK3710">
        <v>81</v>
      </c>
      <c r="AL3710">
        <v>14</v>
      </c>
      <c r="AM3710">
        <v>9203</v>
      </c>
      <c r="AN3710">
        <v>9256</v>
      </c>
      <c r="AO3710">
        <v>9139</v>
      </c>
      <c r="AP3710">
        <v>36</v>
      </c>
      <c r="AQ3710">
        <v>104</v>
      </c>
    </row>
    <row r="3711" spans="1:43">
      <c r="A3711" s="27">
        <v>41695</v>
      </c>
      <c r="B3711" s="27"/>
      <c r="C3711">
        <v>-12.1</v>
      </c>
      <c r="D3711">
        <v>-7.5</v>
      </c>
      <c r="E3711">
        <v>-15.7</v>
      </c>
      <c r="F3711">
        <v>80</v>
      </c>
      <c r="G3711">
        <v>62</v>
      </c>
      <c r="H3711">
        <v>9.3000000000000007</v>
      </c>
      <c r="I3711" s="10">
        <v>935</v>
      </c>
      <c r="J3711">
        <v>1.7</v>
      </c>
      <c r="K3711" s="2">
        <v>10</v>
      </c>
      <c r="L3711" s="1">
        <f t="shared" si="1084"/>
        <v>1.2472797541245266</v>
      </c>
      <c r="M3711" s="1">
        <f t="shared" si="1085"/>
        <v>98</v>
      </c>
      <c r="N3711" s="1">
        <f t="shared" si="1086"/>
        <v>0.24157489576926788</v>
      </c>
      <c r="O3711" s="1">
        <f t="shared" si="1100"/>
        <v>1.9520322233058666E-2</v>
      </c>
      <c r="P3711" s="1">
        <f t="shared" si="1102"/>
        <v>0.19587496351022299</v>
      </c>
      <c r="Q3711">
        <f t="shared" si="1087"/>
        <v>5.2033805552801917</v>
      </c>
      <c r="R3711">
        <f t="shared" si="1088"/>
        <v>11.676746546347086</v>
      </c>
      <c r="S3711">
        <f t="shared" si="1089"/>
        <v>1.5283699667993569</v>
      </c>
      <c r="T3711">
        <v>0.2432</v>
      </c>
      <c r="U3711" s="1">
        <f t="shared" si="1090"/>
        <v>-0.16930963289065004</v>
      </c>
      <c r="V3711" s="1">
        <v>56</v>
      </c>
      <c r="W3711" s="1">
        <f t="shared" si="1091"/>
        <v>17.090720539012668</v>
      </c>
      <c r="X3711" s="1">
        <f t="shared" si="1092"/>
        <v>34.240672616354587</v>
      </c>
      <c r="Y3711" s="1">
        <f t="shared" si="1093"/>
        <v>1.0188395561565622</v>
      </c>
      <c r="Z3711" s="1">
        <f t="shared" si="1101"/>
        <v>-2.8119999999999998</v>
      </c>
      <c r="AA3711" s="1">
        <f t="shared" si="1094"/>
        <v>5.8461347288522349E-2</v>
      </c>
      <c r="AB3711" s="1">
        <f t="shared" si="1095"/>
        <v>2.5295681000000001</v>
      </c>
      <c r="AC3711" s="1">
        <f t="shared" si="1096"/>
        <v>1.2715168277855049</v>
      </c>
      <c r="AF3711" s="1">
        <f t="shared" si="1097"/>
        <v>1.2854402814980566</v>
      </c>
      <c r="AG3711" s="1">
        <f t="shared" si="1098"/>
        <v>3.6461412552986854</v>
      </c>
      <c r="AH3711" s="1">
        <f t="shared" si="1099"/>
        <v>4.6362071640512896</v>
      </c>
      <c r="AI3711">
        <v>3.4</v>
      </c>
      <c r="AJ3711">
        <v>15</v>
      </c>
      <c r="AK3711">
        <v>69</v>
      </c>
      <c r="AL3711">
        <v>15</v>
      </c>
      <c r="AM3711">
        <v>9294</v>
      </c>
      <c r="AN3711">
        <v>9316</v>
      </c>
      <c r="AO3711">
        <v>9256</v>
      </c>
      <c r="AP3711">
        <v>20</v>
      </c>
      <c r="AQ3711">
        <v>34</v>
      </c>
    </row>
    <row r="3712" spans="1:43">
      <c r="A3712" s="27">
        <v>41696</v>
      </c>
      <c r="B3712" s="27"/>
      <c r="C3712">
        <v>-16.399999999999999</v>
      </c>
      <c r="D3712">
        <v>-13.9</v>
      </c>
      <c r="E3712">
        <v>-19.7</v>
      </c>
      <c r="F3712">
        <v>76</v>
      </c>
      <c r="G3712">
        <v>62</v>
      </c>
      <c r="H3712">
        <v>7.2</v>
      </c>
      <c r="I3712" s="10">
        <v>935</v>
      </c>
      <c r="J3712">
        <v>1.5</v>
      </c>
      <c r="K3712" s="2">
        <v>10</v>
      </c>
      <c r="L3712" s="1">
        <f t="shared" si="1084"/>
        <v>0.87329296499039766</v>
      </c>
      <c r="M3712" s="1">
        <f t="shared" si="1085"/>
        <v>90</v>
      </c>
      <c r="N3712" s="1">
        <f t="shared" si="1086"/>
        <v>0.16951512196698731</v>
      </c>
      <c r="O3712" s="1">
        <f t="shared" si="1100"/>
        <v>1.4236032433692159E-2</v>
      </c>
      <c r="P3712" s="1">
        <f t="shared" si="1102"/>
        <v>0.1222494069143446</v>
      </c>
      <c r="Q3712">
        <f t="shared" si="1087"/>
        <v>4.0237110364712558</v>
      </c>
      <c r="R3712">
        <f t="shared" si="1088"/>
        <v>11.689285505176034</v>
      </c>
      <c r="S3712">
        <f t="shared" si="1089"/>
        <v>1.5300111917769679</v>
      </c>
      <c r="T3712">
        <v>0.2432</v>
      </c>
      <c r="U3712" s="1">
        <f t="shared" si="1090"/>
        <v>-0.16288116114052018</v>
      </c>
      <c r="V3712" s="1">
        <v>57</v>
      </c>
      <c r="W3712" s="1">
        <f t="shared" si="1091"/>
        <v>14.759766010309622</v>
      </c>
      <c r="X3712" s="1">
        <f t="shared" si="1092"/>
        <v>34.353779158377883</v>
      </c>
      <c r="Y3712" s="1">
        <f t="shared" si="1093"/>
        <v>1.0183707800077475</v>
      </c>
      <c r="Z3712" s="1">
        <f t="shared" si="1101"/>
        <v>-1.6339999999999997</v>
      </c>
      <c r="AA3712" s="1">
        <f t="shared" si="1094"/>
        <v>5.8227653399983571E-2</v>
      </c>
      <c r="AB3712" s="1">
        <f t="shared" si="1095"/>
        <v>2.5397203999999998</v>
      </c>
      <c r="AC3712" s="1">
        <f t="shared" si="1096"/>
        <v>1.1219266127519161</v>
      </c>
      <c r="AF3712" s="1">
        <f t="shared" si="1097"/>
        <v>0.26640623688321113</v>
      </c>
      <c r="AG3712" s="1">
        <f t="shared" si="1098"/>
        <v>3.2145198874392875</v>
      </c>
      <c r="AH3712" s="1">
        <f t="shared" si="1099"/>
        <v>3.0620390372507429</v>
      </c>
      <c r="AI3712">
        <v>4.3</v>
      </c>
      <c r="AJ3712">
        <v>14</v>
      </c>
      <c r="AK3712">
        <v>68</v>
      </c>
      <c r="AL3712">
        <v>14</v>
      </c>
      <c r="AM3712">
        <v>9203</v>
      </c>
      <c r="AN3712">
        <v>9275</v>
      </c>
      <c r="AO3712">
        <v>9181</v>
      </c>
      <c r="AP3712">
        <v>13</v>
      </c>
      <c r="AQ3712">
        <v>32700</v>
      </c>
    </row>
    <row r="3713" spans="1:43">
      <c r="A3713" s="27">
        <v>41697</v>
      </c>
      <c r="B3713" s="27"/>
      <c r="C3713">
        <v>-11.8</v>
      </c>
      <c r="D3713">
        <v>-4.3</v>
      </c>
      <c r="E3713">
        <v>-16.8</v>
      </c>
      <c r="F3713">
        <v>62</v>
      </c>
      <c r="G3713">
        <v>32</v>
      </c>
      <c r="H3713">
        <v>9</v>
      </c>
      <c r="I3713" s="10">
        <v>935</v>
      </c>
      <c r="J3713">
        <v>0.7</v>
      </c>
      <c r="K3713" s="2">
        <v>10</v>
      </c>
      <c r="L3713" s="1">
        <f t="shared" si="1084"/>
        <v>1.0176754791640115</v>
      </c>
      <c r="M3713" s="1">
        <f t="shared" si="1085"/>
        <v>92</v>
      </c>
      <c r="N3713" s="1">
        <f t="shared" si="1086"/>
        <v>0.24749481742645718</v>
      </c>
      <c r="O3713" s="1">
        <f t="shared" si="1100"/>
        <v>1.994550197518442E-2</v>
      </c>
      <c r="P3713" s="1">
        <f t="shared" si="1102"/>
        <v>0.14647581840305762</v>
      </c>
      <c r="Q3713">
        <f t="shared" si="1087"/>
        <v>5.2928807961618745</v>
      </c>
      <c r="R3713">
        <f t="shared" si="1088"/>
        <v>11.701890844102577</v>
      </c>
      <c r="S3713">
        <f t="shared" si="1089"/>
        <v>1.5316611052490285</v>
      </c>
      <c r="T3713">
        <v>0.2432</v>
      </c>
      <c r="U3713" s="1">
        <f t="shared" si="1090"/>
        <v>-0.15640450381563106</v>
      </c>
      <c r="V3713" s="1">
        <v>58</v>
      </c>
      <c r="W3713" s="1">
        <f t="shared" si="1091"/>
        <v>16.840398210578716</v>
      </c>
      <c r="X3713" s="1">
        <f t="shared" si="1092"/>
        <v>34.466213015183179</v>
      </c>
      <c r="Y3713" s="1">
        <f t="shared" si="1093"/>
        <v>1.0178965691813602</v>
      </c>
      <c r="Z3713" s="1">
        <f t="shared" si="1101"/>
        <v>1.7479999999999991</v>
      </c>
      <c r="AA3713" s="1">
        <f t="shared" si="1094"/>
        <v>5.8477721534451077E-2</v>
      </c>
      <c r="AB3713" s="1">
        <f t="shared" si="1095"/>
        <v>2.5288597999999998</v>
      </c>
      <c r="AC3713" s="1">
        <f t="shared" si="1096"/>
        <v>0.52356575261756078</v>
      </c>
      <c r="AF3713" s="1">
        <f t="shared" si="1097"/>
        <v>1.6816192131950689</v>
      </c>
      <c r="AG3713" s="1">
        <f t="shared" si="1098"/>
        <v>3.5548325327664667</v>
      </c>
      <c r="AH3713" s="1">
        <f t="shared" si="1099"/>
        <v>3.1403316434776993</v>
      </c>
      <c r="AI3713">
        <v>3.1</v>
      </c>
      <c r="AJ3713">
        <v>11</v>
      </c>
      <c r="AK3713">
        <v>52</v>
      </c>
      <c r="AL3713">
        <v>11</v>
      </c>
      <c r="AM3713">
        <v>9201</v>
      </c>
      <c r="AN3713">
        <v>9219</v>
      </c>
      <c r="AO3713">
        <v>9178</v>
      </c>
      <c r="AP3713">
        <v>15</v>
      </c>
      <c r="AQ3713">
        <v>0</v>
      </c>
    </row>
    <row r="3714" spans="1:43">
      <c r="A3714" s="27">
        <v>41698</v>
      </c>
      <c r="B3714" s="27"/>
      <c r="C3714">
        <v>-10.9</v>
      </c>
      <c r="D3714">
        <v>-2.2000000000000002</v>
      </c>
      <c r="E3714">
        <v>-16.7</v>
      </c>
      <c r="F3714">
        <v>71</v>
      </c>
      <c r="G3714">
        <v>38</v>
      </c>
      <c r="H3714">
        <v>7.6</v>
      </c>
      <c r="I3714" s="10">
        <v>935</v>
      </c>
      <c r="J3714">
        <v>0</v>
      </c>
      <c r="K3714" s="2">
        <v>10</v>
      </c>
      <c r="L3714" s="1">
        <f t="shared" si="1084"/>
        <v>1.1317089610311823</v>
      </c>
      <c r="M3714" s="1">
        <f t="shared" si="1085"/>
        <v>104</v>
      </c>
      <c r="N3714" s="1">
        <f t="shared" si="1086"/>
        <v>0.26603687980037477</v>
      </c>
      <c r="O3714" s="1">
        <f t="shared" si="1100"/>
        <v>2.1269679930724254E-2</v>
      </c>
      <c r="P3714" s="1">
        <f t="shared" si="1102"/>
        <v>0.18471819485220142</v>
      </c>
      <c r="Q3714">
        <f t="shared" si="1087"/>
        <v>4.5445930053449892</v>
      </c>
      <c r="R3714">
        <f t="shared" si="1088"/>
        <v>11.714559419933801</v>
      </c>
      <c r="S3714">
        <f t="shared" si="1089"/>
        <v>1.5333192958028536</v>
      </c>
      <c r="T3714">
        <v>0.2432</v>
      </c>
      <c r="U3714" s="1">
        <f t="shared" si="1090"/>
        <v>-0.14988157692304915</v>
      </c>
      <c r="V3714" s="1">
        <v>59</v>
      </c>
      <c r="W3714" s="1">
        <f t="shared" si="1091"/>
        <v>15.292930613849416</v>
      </c>
      <c r="X3714" s="1">
        <f t="shared" si="1092"/>
        <v>34.577904367607935</v>
      </c>
      <c r="Y3714" s="1">
        <f t="shared" si="1093"/>
        <v>1.0174170639644726</v>
      </c>
      <c r="Z3714" s="1">
        <f t="shared" si="1101"/>
        <v>0.34200000000000014</v>
      </c>
      <c r="AA3714" s="1">
        <f t="shared" si="1094"/>
        <v>5.8526899353021807E-2</v>
      </c>
      <c r="AB3714" s="1">
        <f t="shared" si="1095"/>
        <v>2.5267349000000001</v>
      </c>
      <c r="AC3714" s="1">
        <f t="shared" si="1096"/>
        <v>0</v>
      </c>
      <c r="AF3714" s="1">
        <f t="shared" si="1097"/>
        <v>2.0895828573006043</v>
      </c>
      <c r="AG3714" s="1">
        <f t="shared" si="1098"/>
        <v>3.344569568857779</v>
      </c>
      <c r="AH3714" s="1">
        <f t="shared" si="1099"/>
        <v>3.4949835561257103</v>
      </c>
      <c r="AI3714">
        <v>2.5</v>
      </c>
      <c r="AJ3714">
        <v>9</v>
      </c>
      <c r="AK3714">
        <v>45</v>
      </c>
      <c r="AL3714">
        <v>9</v>
      </c>
      <c r="AM3714">
        <v>9194</v>
      </c>
      <c r="AN3714">
        <v>9205</v>
      </c>
      <c r="AO3714">
        <v>9174</v>
      </c>
      <c r="AP3714">
        <v>18</v>
      </c>
      <c r="AQ3714">
        <v>0</v>
      </c>
    </row>
    <row r="3715" spans="1:43">
      <c r="A3715" s="27">
        <v>41699</v>
      </c>
      <c r="B3715" s="27"/>
      <c r="C3715">
        <v>-10.3</v>
      </c>
      <c r="D3715">
        <v>-2.8</v>
      </c>
      <c r="E3715">
        <v>-13.8</v>
      </c>
      <c r="F3715">
        <v>71</v>
      </c>
      <c r="G3715">
        <v>40</v>
      </c>
      <c r="H3715">
        <v>8.8000000000000007</v>
      </c>
      <c r="I3715" s="10">
        <v>935</v>
      </c>
      <c r="J3715">
        <v>0.8</v>
      </c>
      <c r="K3715" s="2">
        <v>10</v>
      </c>
      <c r="L3715" s="1">
        <f t="shared" si="1084"/>
        <v>1.1983037142410429</v>
      </c>
      <c r="M3715" s="1">
        <f t="shared" si="1085"/>
        <v>102</v>
      </c>
      <c r="N3715" s="1">
        <f t="shared" si="1086"/>
        <v>0.27907490404920171</v>
      </c>
      <c r="O3715" s="1">
        <f t="shared" si="1100"/>
        <v>2.2194278111231126E-2</v>
      </c>
      <c r="P3715" s="1">
        <f t="shared" si="1102"/>
        <v>0.20670689815507792</v>
      </c>
      <c r="Q3715">
        <f t="shared" si="1087"/>
        <v>5.167612576077512</v>
      </c>
      <c r="R3715">
        <f t="shared" si="1088"/>
        <v>11.727288131279039</v>
      </c>
      <c r="S3715">
        <f t="shared" si="1089"/>
        <v>1.5349853574972565</v>
      </c>
      <c r="T3715">
        <v>0.2432</v>
      </c>
      <c r="U3715" s="1">
        <f t="shared" si="1090"/>
        <v>-0.14331431015789206</v>
      </c>
      <c r="V3715" s="1">
        <v>60</v>
      </c>
      <c r="W3715" s="1">
        <f t="shared" si="1091"/>
        <v>16.699140864661036</v>
      </c>
      <c r="X3715" s="1">
        <f t="shared" si="1092"/>
        <v>34.688784625461274</v>
      </c>
      <c r="Y3715" s="1">
        <f t="shared" si="1093"/>
        <v>1.0169324062104108</v>
      </c>
      <c r="Z3715" s="1">
        <f t="shared" si="1101"/>
        <v>0.22799999999999987</v>
      </c>
      <c r="AA3715" s="1">
        <f t="shared" si="1094"/>
        <v>5.8559730543301269E-2</v>
      </c>
      <c r="AB3715" s="1">
        <f t="shared" si="1095"/>
        <v>2.5253182999999999</v>
      </c>
      <c r="AC3715" s="1">
        <f t="shared" si="1096"/>
        <v>0.5983608601343553</v>
      </c>
      <c r="AF3715" s="1">
        <f t="shared" si="1097"/>
        <v>1.984607032372796</v>
      </c>
      <c r="AG3715" s="1">
        <f t="shared" si="1098"/>
        <v>3.5847116754006381</v>
      </c>
      <c r="AH3715" s="1">
        <f t="shared" si="1099"/>
        <v>3.9143666656942782</v>
      </c>
      <c r="AI3715">
        <v>2.8</v>
      </c>
      <c r="AJ3715">
        <v>10</v>
      </c>
      <c r="AK3715">
        <v>53</v>
      </c>
      <c r="AL3715">
        <v>3</v>
      </c>
      <c r="AM3715">
        <v>9168</v>
      </c>
      <c r="AN3715">
        <v>9207</v>
      </c>
      <c r="AO3715">
        <v>9123</v>
      </c>
      <c r="AP3715">
        <v>20</v>
      </c>
      <c r="AQ3715">
        <v>32700</v>
      </c>
    </row>
    <row r="3716" spans="1:43">
      <c r="A3716" s="27">
        <v>41700</v>
      </c>
      <c r="B3716" s="27"/>
      <c r="C3716">
        <v>-10.1</v>
      </c>
      <c r="D3716">
        <v>-5.8</v>
      </c>
      <c r="E3716">
        <v>-14.1</v>
      </c>
      <c r="F3716">
        <v>72</v>
      </c>
      <c r="G3716">
        <v>53</v>
      </c>
      <c r="H3716">
        <v>9.1</v>
      </c>
      <c r="I3716" s="10">
        <v>935</v>
      </c>
      <c r="J3716">
        <v>0.9</v>
      </c>
      <c r="K3716" s="2">
        <v>10</v>
      </c>
      <c r="L3716" s="1">
        <f t="shared" ref="L3716:L3779" si="1103">(0.408*O3716*(W3716-Q3716-Z3716)+AA3716*AC3716*(N3716-P3716)*900/(C3716+273))/(O3716+AA3716*(1+0.34*AC3716))</f>
        <v>1.2689910506766791</v>
      </c>
      <c r="M3716" s="1">
        <f t="shared" ref="M3716:M3779" si="1104">F3716*2-G3716</f>
        <v>91</v>
      </c>
      <c r="N3716" s="1">
        <f t="shared" ref="N3716:N3779" si="1105">0.611*EXP(17.27*C3716/(C3716+237.3))</f>
        <v>0.28354546688852211</v>
      </c>
      <c r="O3716" s="1">
        <f t="shared" si="1100"/>
        <v>2.251013027760573E-2</v>
      </c>
      <c r="P3716" s="1">
        <f t="shared" si="1102"/>
        <v>0.19842321824885772</v>
      </c>
      <c r="Q3716">
        <f t="shared" ref="Q3716:Q3779" si="1106">2.45*(0.9*H3716/R3716+0.1)*(0.34-0.14*P3716^0.5)*((D3716+273)^4+(E3716+273)^4)*10^(-9)</f>
        <v>5.2031492697182706</v>
      </c>
      <c r="R3716">
        <f t="shared" ref="R3716:R3779" si="1107">7.64*S3716</f>
        <v>11.74007391759771</v>
      </c>
      <c r="S3716">
        <f t="shared" ref="S3716:S3779" si="1108">ACOS(-TAN(T3716)*TAN(U3716))</f>
        <v>1.5366588897379203</v>
      </c>
      <c r="T3716">
        <v>0.2432</v>
      </c>
      <c r="U3716" s="1">
        <f t="shared" ref="U3716:U3779" si="1109">0.409*SIN(0.0172*V3716-1.39)</f>
        <v>-0.13670464633246227</v>
      </c>
      <c r="V3716" s="1">
        <v>61</v>
      </c>
      <c r="W3716" s="1">
        <f t="shared" ref="W3716:W3779" si="1110">0.77*(0.25+0.5*H3716/R3716)*X3716</f>
        <v>17.083500718371116</v>
      </c>
      <c r="X3716" s="1">
        <f t="shared" ref="X3716:X3779" si="1111">37.6*Y3716*(S3716*SIN(T3716)*SIN(U3716)+COS(T3716)*COS(U3716)*SIN(S3716))</f>
        <v>34.798786499109134</v>
      </c>
      <c r="Y3716" s="1">
        <f t="shared" ref="Y3716:Y3779" si="1112">1+0.033*COS(0.0172*V3716)</f>
        <v>1.0164427392967901</v>
      </c>
      <c r="Z3716" s="1">
        <f t="shared" si="1101"/>
        <v>7.6000000000000401E-2</v>
      </c>
      <c r="AA3716" s="1">
        <f t="shared" ref="AA3716:AA3779" si="1113">(0.00163*101.3*((293-0.0065*I3716)/293)^5.26)/AB3716</f>
        <v>5.8570682460236938E-2</v>
      </c>
      <c r="AB3716" s="1">
        <f t="shared" ref="AB3716:AB3779" si="1114">2.501-C3716*2.361*10^(-3)</f>
        <v>2.5248461</v>
      </c>
      <c r="AC3716" s="1">
        <f t="shared" ref="AC3716:AC3779" si="1115">4.87*J3716/(LN(67.8*K3716-5.42))</f>
        <v>0.67315596765114971</v>
      </c>
      <c r="AF3716" s="1">
        <f t="shared" ref="AF3716:AF3779" si="1116">0.0023*X3716*(C3716+17.8)*(D3716-E3716)^0.5</f>
        <v>1.7755042119704736</v>
      </c>
      <c r="AG3716" s="1">
        <f t="shared" ref="AG3716:AG3779" si="1117">0.489+0.289*(W3716-Q3716)+0.023*C3716</f>
        <v>3.6901215686606719</v>
      </c>
      <c r="AH3716" s="1">
        <f t="shared" ref="AH3716:AH3779" si="1118">1.26*O3716/(O3716+AA3716)*(W3716-Q3716-Z3716)</f>
        <v>4.1292634443836826</v>
      </c>
      <c r="AI3716">
        <v>1.9</v>
      </c>
      <c r="AJ3716">
        <v>11</v>
      </c>
      <c r="AK3716">
        <v>47</v>
      </c>
      <c r="AL3716">
        <v>3</v>
      </c>
      <c r="AM3716">
        <v>9167</v>
      </c>
      <c r="AN3716">
        <v>9200</v>
      </c>
      <c r="AO3716">
        <v>9138</v>
      </c>
      <c r="AP3716">
        <v>20</v>
      </c>
      <c r="AQ3716">
        <v>32700</v>
      </c>
    </row>
    <row r="3717" spans="1:43">
      <c r="A3717" s="27">
        <v>41701</v>
      </c>
      <c r="B3717" s="27"/>
      <c r="C3717">
        <v>-8.1</v>
      </c>
      <c r="D3717">
        <v>-1.9</v>
      </c>
      <c r="E3717">
        <v>-11.7</v>
      </c>
      <c r="F3717">
        <v>67</v>
      </c>
      <c r="G3717">
        <v>40</v>
      </c>
      <c r="H3717">
        <v>9.9</v>
      </c>
      <c r="I3717" s="10">
        <v>935</v>
      </c>
      <c r="J3717">
        <v>0.4</v>
      </c>
      <c r="K3717" s="2">
        <v>10</v>
      </c>
      <c r="L3717" s="1">
        <f t="shared" si="1103"/>
        <v>1.4115781463933854</v>
      </c>
      <c r="M3717" s="1">
        <f t="shared" si="1104"/>
        <v>94</v>
      </c>
      <c r="N3717" s="1">
        <f t="shared" si="1105"/>
        <v>0.33187876416236572</v>
      </c>
      <c r="O3717" s="1">
        <f t="shared" ref="O3717:O3780" si="1119">4098*N3717/((C3717+237.3)^2)</f>
        <v>2.5889412288005603E-2</v>
      </c>
      <c r="P3717" s="1">
        <f t="shared" si="1102"/>
        <v>0.22356354246523541</v>
      </c>
      <c r="Q3717">
        <f t="shared" si="1106"/>
        <v>5.79287031388162</v>
      </c>
      <c r="R3717">
        <f t="shared" si="1107"/>
        <v>11.752913758126393</v>
      </c>
      <c r="S3717">
        <f t="shared" si="1108"/>
        <v>1.5383394971369626</v>
      </c>
      <c r="T3717">
        <v>0.2432</v>
      </c>
      <c r="U3717" s="1">
        <f t="shared" si="1109"/>
        <v>-0.13005454080149897</v>
      </c>
      <c r="V3717" s="1">
        <v>62</v>
      </c>
      <c r="W3717" s="1">
        <f t="shared" si="1110"/>
        <v>18.040463122122308</v>
      </c>
      <c r="X3717" s="1">
        <f t="shared" si="1111"/>
        <v>34.907844069517211</v>
      </c>
      <c r="Y3717" s="1">
        <f t="shared" si="1112"/>
        <v>1.0159482080830986</v>
      </c>
      <c r="Z3717" s="1">
        <f t="shared" si="1101"/>
        <v>0.76</v>
      </c>
      <c r="AA3717" s="1">
        <f t="shared" si="1113"/>
        <v>5.8680427358346214E-2</v>
      </c>
      <c r="AB3717" s="1">
        <f t="shared" si="1114"/>
        <v>2.5201240999999999</v>
      </c>
      <c r="AC3717" s="1">
        <f t="shared" si="1115"/>
        <v>0.29918043006717765</v>
      </c>
      <c r="AF3717" s="1">
        <f t="shared" si="1116"/>
        <v>2.4380108579847573</v>
      </c>
      <c r="AG3717" s="1">
        <f t="shared" si="1117"/>
        <v>3.8422543215815583</v>
      </c>
      <c r="AH3717" s="1">
        <f t="shared" si="1118"/>
        <v>4.431046042450987</v>
      </c>
      <c r="AI3717">
        <v>1.9</v>
      </c>
      <c r="AJ3717">
        <v>5</v>
      </c>
      <c r="AK3717">
        <v>48</v>
      </c>
      <c r="AL3717">
        <v>3</v>
      </c>
      <c r="AM3717">
        <v>9208</v>
      </c>
      <c r="AN3717">
        <v>9215</v>
      </c>
      <c r="AO3717">
        <v>9196</v>
      </c>
      <c r="AP3717">
        <v>22</v>
      </c>
      <c r="AQ3717">
        <v>0</v>
      </c>
    </row>
    <row r="3718" spans="1:43">
      <c r="A3718" s="27">
        <v>41702</v>
      </c>
      <c r="B3718" s="27"/>
      <c r="C3718">
        <v>-9.5</v>
      </c>
      <c r="D3718">
        <v>-5.0999999999999996</v>
      </c>
      <c r="E3718">
        <v>-13.4</v>
      </c>
      <c r="F3718">
        <v>78</v>
      </c>
      <c r="G3718">
        <v>54</v>
      </c>
      <c r="H3718">
        <v>7</v>
      </c>
      <c r="I3718" s="10">
        <v>935</v>
      </c>
      <c r="J3718">
        <v>0.3</v>
      </c>
      <c r="K3718" s="2">
        <v>10</v>
      </c>
      <c r="L3718" s="1">
        <f t="shared" si="1103"/>
        <v>1.2736163594632195</v>
      </c>
      <c r="M3718" s="1">
        <f t="shared" si="1104"/>
        <v>102</v>
      </c>
      <c r="N3718" s="1">
        <f t="shared" si="1105"/>
        <v>0.29734166303340515</v>
      </c>
      <c r="O3718" s="1">
        <f t="shared" si="1119"/>
        <v>2.3481199624281388E-2</v>
      </c>
      <c r="P3718" s="1">
        <f t="shared" si="1102"/>
        <v>0.22374356004327089</v>
      </c>
      <c r="Q3718">
        <f t="shared" si="1106"/>
        <v>4.1313340195916588</v>
      </c>
      <c r="R3718">
        <f t="shared" si="1107"/>
        <v>11.765804670691058</v>
      </c>
      <c r="S3718">
        <f t="shared" si="1108"/>
        <v>1.5400267893574684</v>
      </c>
      <c r="T3718">
        <v>0.2432</v>
      </c>
      <c r="U3718" s="1">
        <f t="shared" si="1109"/>
        <v>-0.12336596088372098</v>
      </c>
      <c r="V3718" s="1">
        <v>63</v>
      </c>
      <c r="W3718" s="1">
        <f t="shared" si="1110"/>
        <v>14.761075938778909</v>
      </c>
      <c r="X3718" s="1">
        <f t="shared" si="1111"/>
        <v>35.015892856631737</v>
      </c>
      <c r="Y3718" s="1">
        <f t="shared" si="1112"/>
        <v>1.0154489588678441</v>
      </c>
      <c r="Z3718" s="1">
        <f t="shared" ref="Z3718:Z3781" si="1120">0.38*(C3718-C3717)</f>
        <v>-0.53200000000000014</v>
      </c>
      <c r="AA3718" s="1">
        <f t="shared" si="1113"/>
        <v>5.8603562803742938E-2</v>
      </c>
      <c r="AB3718" s="1">
        <f t="shared" si="1114"/>
        <v>2.5234294999999998</v>
      </c>
      <c r="AC3718" s="1">
        <f t="shared" si="1115"/>
        <v>0.22438532255038324</v>
      </c>
      <c r="AF3718" s="1">
        <f t="shared" si="1116"/>
        <v>1.9257955521319166</v>
      </c>
      <c r="AG3718" s="1">
        <f t="shared" si="1117"/>
        <v>3.3424954146451147</v>
      </c>
      <c r="AH3718" s="1">
        <f t="shared" si="1118"/>
        <v>4.023094711275899</v>
      </c>
      <c r="AI3718">
        <v>3.5</v>
      </c>
      <c r="AJ3718">
        <v>11</v>
      </c>
      <c r="AK3718">
        <v>52</v>
      </c>
      <c r="AL3718">
        <v>10</v>
      </c>
      <c r="AM3718">
        <v>9197</v>
      </c>
      <c r="AN3718">
        <v>9211</v>
      </c>
      <c r="AO3718">
        <v>9187</v>
      </c>
      <c r="AP3718">
        <v>23</v>
      </c>
      <c r="AQ3718">
        <v>0</v>
      </c>
    </row>
    <row r="3719" spans="1:43">
      <c r="A3719" s="27">
        <v>41703</v>
      </c>
      <c r="B3719" s="27"/>
      <c r="C3719">
        <v>-11</v>
      </c>
      <c r="D3719">
        <v>-6.9</v>
      </c>
      <c r="E3719">
        <v>-14.8</v>
      </c>
      <c r="F3719">
        <v>78</v>
      </c>
      <c r="G3719">
        <v>57</v>
      </c>
      <c r="H3719">
        <v>8.1</v>
      </c>
      <c r="I3719" s="10">
        <v>935</v>
      </c>
      <c r="J3719">
        <v>0.5</v>
      </c>
      <c r="K3719" s="2">
        <v>10</v>
      </c>
      <c r="L3719" s="1">
        <f t="shared" si="1103"/>
        <v>1.2436221350601571</v>
      </c>
      <c r="M3719" s="1">
        <f t="shared" si="1104"/>
        <v>99</v>
      </c>
      <c r="N3719" s="1">
        <f t="shared" si="1105"/>
        <v>0.26391737127246656</v>
      </c>
      <c r="O3719" s="1">
        <f t="shared" si="1119"/>
        <v>2.1118877105492279E-2</v>
      </c>
      <c r="P3719" s="1">
        <f t="shared" ref="P3719:P3782" si="1121">0.5*(M3719/100)*0.611*EXP(17.27*E3719/(E3719+237.3))+0.5*(G3719/100)*0.611*EXP(17.27*D3719/(D3719+237.3))</f>
        <v>0.19970242904214239</v>
      </c>
      <c r="Q3719">
        <f t="shared" si="1106"/>
        <v>4.621958916488369</v>
      </c>
      <c r="R3719">
        <f t="shared" si="1107"/>
        <v>11.778743710410403</v>
      </c>
      <c r="S3719">
        <f t="shared" si="1108"/>
        <v>1.5417203809437701</v>
      </c>
      <c r="T3719">
        <v>0.2432</v>
      </c>
      <c r="U3719" s="1">
        <f t="shared" si="1109"/>
        <v>-0.11664088527982869</v>
      </c>
      <c r="V3719" s="1">
        <v>64</v>
      </c>
      <c r="W3719" s="1">
        <f t="shared" si="1110"/>
        <v>16.060163657669303</v>
      </c>
      <c r="X3719" s="1">
        <f t="shared" si="1111"/>
        <v>35.122869885980613</v>
      </c>
      <c r="Y3719" s="1">
        <f t="shared" si="1112"/>
        <v>1.0149451393452733</v>
      </c>
      <c r="Z3719" s="1">
        <f t="shared" si="1120"/>
        <v>-0.57000000000000006</v>
      </c>
      <c r="AA3719" s="1">
        <f t="shared" si="1113"/>
        <v>5.8521431066706986E-2</v>
      </c>
      <c r="AB3719" s="1">
        <f t="shared" si="1114"/>
        <v>2.5269710000000001</v>
      </c>
      <c r="AC3719" s="1">
        <f t="shared" si="1115"/>
        <v>0.37397553758397206</v>
      </c>
      <c r="AF3719" s="1">
        <f t="shared" si="1116"/>
        <v>1.543975089719408</v>
      </c>
      <c r="AG3719" s="1">
        <f t="shared" si="1117"/>
        <v>3.5416411702012893</v>
      </c>
      <c r="AH3719" s="1">
        <f t="shared" si="1118"/>
        <v>4.0122364612678174</v>
      </c>
      <c r="AI3719">
        <v>2.4</v>
      </c>
      <c r="AJ3719">
        <v>11</v>
      </c>
      <c r="AK3719">
        <v>48</v>
      </c>
      <c r="AL3719">
        <v>11</v>
      </c>
      <c r="AM3719">
        <v>9184</v>
      </c>
      <c r="AN3719">
        <v>9198</v>
      </c>
      <c r="AO3719">
        <v>9169</v>
      </c>
      <c r="AP3719">
        <v>21</v>
      </c>
      <c r="AQ3719">
        <v>0</v>
      </c>
    </row>
    <row r="3720" spans="1:43">
      <c r="A3720" s="27">
        <v>41704</v>
      </c>
      <c r="B3720" s="27"/>
      <c r="C3720">
        <v>-10</v>
      </c>
      <c r="D3720">
        <v>-5.0999999999999996</v>
      </c>
      <c r="E3720">
        <v>-12.6</v>
      </c>
      <c r="F3720">
        <v>74</v>
      </c>
      <c r="G3720">
        <v>57</v>
      </c>
      <c r="H3720">
        <v>8.5</v>
      </c>
      <c r="I3720" s="10">
        <v>935</v>
      </c>
      <c r="J3720">
        <v>0.1</v>
      </c>
      <c r="K3720" s="2">
        <v>10</v>
      </c>
      <c r="L3720" s="1">
        <f t="shared" si="1103"/>
        <v>1.2726112920094574</v>
      </c>
      <c r="M3720" s="1">
        <f t="shared" si="1104"/>
        <v>91</v>
      </c>
      <c r="N3720" s="1">
        <f t="shared" si="1105"/>
        <v>0.28580453520608862</v>
      </c>
      <c r="O3720" s="1">
        <f t="shared" si="1119"/>
        <v>2.2669513425252256E-2</v>
      </c>
      <c r="P3720" s="1">
        <f t="shared" si="1121"/>
        <v>0.2247203282143482</v>
      </c>
      <c r="Q3720">
        <f t="shared" si="1106"/>
        <v>4.8936754579735604</v>
      </c>
      <c r="R3720">
        <f t="shared" si="1107"/>
        <v>11.791727968296195</v>
      </c>
      <c r="S3720">
        <f t="shared" si="1108"/>
        <v>1.5434198911382455</v>
      </c>
      <c r="T3720">
        <v>0.2432</v>
      </c>
      <c r="U3720" s="1">
        <f t="shared" si="1109"/>
        <v>-0.10988130348714038</v>
      </c>
      <c r="V3720" s="1">
        <v>65</v>
      </c>
      <c r="W3720" s="1">
        <f t="shared" si="1110"/>
        <v>16.558378260087633</v>
      </c>
      <c r="X3720" s="1">
        <f t="shared" si="1111"/>
        <v>35.228713753379424</v>
      </c>
      <c r="Y3720" s="1">
        <f t="shared" si="1112"/>
        <v>1.014436898561679</v>
      </c>
      <c r="Z3720" s="1">
        <f t="shared" si="1120"/>
        <v>0.38</v>
      </c>
      <c r="AA3720" s="1">
        <f t="shared" si="1113"/>
        <v>5.8576159955029738E-2</v>
      </c>
      <c r="AB3720" s="1">
        <f t="shared" si="1114"/>
        <v>2.52461</v>
      </c>
      <c r="AC3720" s="1">
        <f t="shared" si="1115"/>
        <v>7.4795107516794412E-2</v>
      </c>
      <c r="AF3720" s="1">
        <f t="shared" si="1116"/>
        <v>1.7308118391572704</v>
      </c>
      <c r="AG3720" s="1">
        <f t="shared" si="1117"/>
        <v>3.6300991098109661</v>
      </c>
      <c r="AH3720" s="1">
        <f t="shared" si="1118"/>
        <v>3.9673692874528754</v>
      </c>
      <c r="AI3720">
        <v>0.8</v>
      </c>
      <c r="AJ3720">
        <v>4</v>
      </c>
      <c r="AK3720">
        <v>40</v>
      </c>
      <c r="AL3720">
        <v>4</v>
      </c>
      <c r="AM3720">
        <v>9147</v>
      </c>
      <c r="AN3720">
        <v>9178</v>
      </c>
      <c r="AO3720">
        <v>9128</v>
      </c>
      <c r="AP3720">
        <v>21</v>
      </c>
      <c r="AQ3720">
        <v>0</v>
      </c>
    </row>
    <row r="3721" spans="1:43">
      <c r="A3721" s="27">
        <v>41705</v>
      </c>
      <c r="B3721" s="27"/>
      <c r="C3721">
        <v>-8.6</v>
      </c>
      <c r="D3721">
        <v>-3.5</v>
      </c>
      <c r="E3721">
        <v>-12.5</v>
      </c>
      <c r="F3721">
        <v>75</v>
      </c>
      <c r="G3721">
        <v>55</v>
      </c>
      <c r="H3721">
        <v>8.3000000000000007</v>
      </c>
      <c r="I3721" s="10">
        <v>935</v>
      </c>
      <c r="J3721">
        <v>0.1</v>
      </c>
      <c r="K3721" s="2">
        <v>10</v>
      </c>
      <c r="L3721" s="1">
        <f t="shared" si="1103"/>
        <v>1.3343430141761361</v>
      </c>
      <c r="M3721" s="1">
        <f t="shared" si="1104"/>
        <v>95</v>
      </c>
      <c r="N3721" s="1">
        <f t="shared" si="1105"/>
        <v>0.3191555198583183</v>
      </c>
      <c r="O3721" s="1">
        <f t="shared" si="1119"/>
        <v>2.5005870912346493E-2</v>
      </c>
      <c r="P3721" s="1">
        <f t="shared" si="1121"/>
        <v>0.24083812204039798</v>
      </c>
      <c r="Q3721">
        <f t="shared" si="1106"/>
        <v>4.8123209022952276</v>
      </c>
      <c r="R3721">
        <f t="shared" si="1107"/>
        <v>11.804754569756494</v>
      </c>
      <c r="S3721">
        <f t="shared" si="1108"/>
        <v>1.5451249436854049</v>
      </c>
      <c r="T3721">
        <v>0.2432</v>
      </c>
      <c r="U3721" s="1">
        <f t="shared" si="1109"/>
        <v>-0.10308921521103354</v>
      </c>
      <c r="V3721" s="1">
        <v>66</v>
      </c>
      <c r="W3721" s="1">
        <f t="shared" si="1110"/>
        <v>16.366273659731014</v>
      </c>
      <c r="X3721" s="1">
        <f t="shared" si="1111"/>
        <v>35.333364687629555</v>
      </c>
      <c r="Y3721" s="1">
        <f t="shared" si="1112"/>
        <v>1.0139243868713077</v>
      </c>
      <c r="Z3721" s="1">
        <f t="shared" si="1120"/>
        <v>0.53200000000000014</v>
      </c>
      <c r="AA3721" s="1">
        <f t="shared" si="1113"/>
        <v>5.8652952596075718E-2</v>
      </c>
      <c r="AB3721" s="1">
        <f t="shared" si="1114"/>
        <v>2.5213045999999997</v>
      </c>
      <c r="AC3721" s="1">
        <f t="shared" si="1115"/>
        <v>7.4795107516794412E-2</v>
      </c>
      <c r="AF3721" s="1">
        <f t="shared" si="1116"/>
        <v>2.2429619903707243</v>
      </c>
      <c r="AG3721" s="1">
        <f t="shared" si="1117"/>
        <v>3.6302923468989423</v>
      </c>
      <c r="AH3721" s="1">
        <f t="shared" si="1118"/>
        <v>4.1510629785704438</v>
      </c>
      <c r="AI3721">
        <v>0.6</v>
      </c>
      <c r="AJ3721">
        <v>4</v>
      </c>
      <c r="AK3721">
        <v>47</v>
      </c>
      <c r="AL3721">
        <v>5</v>
      </c>
      <c r="AM3721">
        <v>9118</v>
      </c>
      <c r="AN3721">
        <v>9136</v>
      </c>
      <c r="AO3721">
        <v>9104</v>
      </c>
      <c r="AP3721">
        <v>24</v>
      </c>
      <c r="AQ3721">
        <v>0</v>
      </c>
    </row>
    <row r="3722" spans="1:43">
      <c r="A3722" s="27">
        <v>41706</v>
      </c>
      <c r="B3722" s="27"/>
      <c r="C3722">
        <v>-7.6</v>
      </c>
      <c r="D3722">
        <v>-2.6</v>
      </c>
      <c r="E3722">
        <v>-12.1</v>
      </c>
      <c r="F3722">
        <v>74</v>
      </c>
      <c r="G3722">
        <v>55</v>
      </c>
      <c r="H3722">
        <v>8.3000000000000007</v>
      </c>
      <c r="I3722" s="10">
        <v>935</v>
      </c>
      <c r="J3722">
        <v>0</v>
      </c>
      <c r="K3722" s="2">
        <v>10</v>
      </c>
      <c r="L3722" s="1">
        <f t="shared" si="1103"/>
        <v>1.4313741522847767</v>
      </c>
      <c r="M3722" s="1">
        <f t="shared" si="1104"/>
        <v>93</v>
      </c>
      <c r="N3722" s="1">
        <f t="shared" si="1105"/>
        <v>0.345050497951846</v>
      </c>
      <c r="O3722" s="1">
        <f t="shared" si="1119"/>
        <v>2.6799865975867612E-2</v>
      </c>
      <c r="P3722" s="1">
        <f t="shared" si="1121"/>
        <v>0.25109931763247201</v>
      </c>
      <c r="Q3722">
        <f t="shared" si="1106"/>
        <v>4.8300575427887633</v>
      </c>
      <c r="R3722">
        <f t="shared" si="1107"/>
        <v>11.817820673007633</v>
      </c>
      <c r="S3722">
        <f t="shared" si="1108"/>
        <v>1.5468351666240359</v>
      </c>
      <c r="T3722">
        <v>0.2432</v>
      </c>
      <c r="U3722" s="1">
        <f t="shared" si="1109"/>
        <v>-9.6266629773366377E-2</v>
      </c>
      <c r="V3722" s="1">
        <v>67</v>
      </c>
      <c r="W3722" s="1">
        <f t="shared" si="1110"/>
        <v>16.403562263227158</v>
      </c>
      <c r="X3722" s="1">
        <f t="shared" si="1111"/>
        <v>35.436764611098695</v>
      </c>
      <c r="Y3722" s="1">
        <f t="shared" si="1112"/>
        <v>1.0134077558918801</v>
      </c>
      <c r="Z3722" s="1">
        <f t="shared" si="1120"/>
        <v>0.38</v>
      </c>
      <c r="AA3722" s="1">
        <f t="shared" si="1113"/>
        <v>5.8707927872647732E-2</v>
      </c>
      <c r="AB3722" s="1">
        <f t="shared" si="1114"/>
        <v>2.5189436000000001</v>
      </c>
      <c r="AC3722" s="1">
        <f t="shared" si="1115"/>
        <v>0</v>
      </c>
      <c r="AF3722" s="1">
        <f t="shared" si="1116"/>
        <v>2.5623819961059526</v>
      </c>
      <c r="AG3722" s="1">
        <f t="shared" si="1117"/>
        <v>3.6589428642066961</v>
      </c>
      <c r="AH3722" s="1">
        <f t="shared" si="1118"/>
        <v>4.4204201761735753</v>
      </c>
      <c r="AI3722">
        <v>0.5</v>
      </c>
      <c r="AJ3722">
        <v>3</v>
      </c>
      <c r="AK3722">
        <v>45</v>
      </c>
      <c r="AL3722">
        <v>3</v>
      </c>
      <c r="AM3722">
        <v>9090</v>
      </c>
      <c r="AN3722">
        <v>9108</v>
      </c>
      <c r="AO3722">
        <v>9069</v>
      </c>
      <c r="AP3722">
        <v>25</v>
      </c>
      <c r="AQ3722">
        <v>0</v>
      </c>
    </row>
    <row r="3723" spans="1:43">
      <c r="A3723" s="27">
        <v>41707</v>
      </c>
      <c r="B3723" s="27"/>
      <c r="C3723">
        <v>-2.2000000000000002</v>
      </c>
      <c r="D3723">
        <v>2.6</v>
      </c>
      <c r="E3723">
        <v>-6.2</v>
      </c>
      <c r="F3723">
        <v>64</v>
      </c>
      <c r="G3723">
        <v>47</v>
      </c>
      <c r="H3723">
        <v>3.4</v>
      </c>
      <c r="I3723" s="10">
        <v>935</v>
      </c>
      <c r="J3723">
        <v>0.7</v>
      </c>
      <c r="K3723" s="2">
        <v>10</v>
      </c>
      <c r="L3723" s="1">
        <f t="shared" si="1103"/>
        <v>1.0908183061754579</v>
      </c>
      <c r="M3723" s="1">
        <f t="shared" si="1104"/>
        <v>81</v>
      </c>
      <c r="N3723" s="1">
        <f t="shared" si="1105"/>
        <v>0.5198233969882865</v>
      </c>
      <c r="O3723" s="1">
        <f t="shared" si="1119"/>
        <v>3.8540959173693844E-2</v>
      </c>
      <c r="P3723" s="1">
        <f t="shared" si="1121"/>
        <v>0.32883538409830632</v>
      </c>
      <c r="Q3723">
        <f t="shared" si="1106"/>
        <v>2.4728989515242432</v>
      </c>
      <c r="R3723">
        <f t="shared" si="1107"/>
        <v>11.830923467400767</v>
      </c>
      <c r="S3723">
        <f t="shared" si="1108"/>
        <v>1.5485501920681632</v>
      </c>
      <c r="T3723">
        <v>0.2432</v>
      </c>
      <c r="U3723" s="1">
        <f t="shared" si="1109"/>
        <v>-8.9415565518055323E-2</v>
      </c>
      <c r="V3723" s="1">
        <v>68</v>
      </c>
      <c r="W3723" s="1">
        <f t="shared" si="1110"/>
        <v>10.773329157451746</v>
      </c>
      <c r="X3723" s="1">
        <f t="shared" si="1111"/>
        <v>35.538857198076784</v>
      </c>
      <c r="Y3723" s="1">
        <f t="shared" si="1112"/>
        <v>1.0128871584597372</v>
      </c>
      <c r="Z3723" s="1">
        <f t="shared" si="1120"/>
        <v>2.0519999999999996</v>
      </c>
      <c r="AA3723" s="1">
        <f t="shared" si="1113"/>
        <v>5.9006584239987322E-2</v>
      </c>
      <c r="AB3723" s="1">
        <f t="shared" si="1114"/>
        <v>2.5061941999999999</v>
      </c>
      <c r="AC3723" s="1">
        <f t="shared" si="1115"/>
        <v>0.52356575261756078</v>
      </c>
      <c r="AF3723" s="1">
        <f t="shared" si="1116"/>
        <v>3.7826593188796935</v>
      </c>
      <c r="AG3723" s="1">
        <f t="shared" si="1117"/>
        <v>2.8372243295130479</v>
      </c>
      <c r="AH3723" s="1">
        <f t="shared" si="1118"/>
        <v>3.1106249439902913</v>
      </c>
      <c r="AI3723">
        <v>3.7</v>
      </c>
      <c r="AJ3723">
        <v>14</v>
      </c>
      <c r="AK3723">
        <v>63</v>
      </c>
      <c r="AL3723">
        <v>14</v>
      </c>
      <c r="AM3723">
        <v>9123</v>
      </c>
      <c r="AN3723">
        <v>9162</v>
      </c>
      <c r="AO3723">
        <v>9082</v>
      </c>
      <c r="AP3723">
        <v>33</v>
      </c>
      <c r="AQ3723">
        <v>6</v>
      </c>
    </row>
    <row r="3724" spans="1:43">
      <c r="A3724" s="27">
        <v>41708</v>
      </c>
      <c r="B3724" s="27"/>
      <c r="C3724">
        <v>-4.0999999999999996</v>
      </c>
      <c r="D3724">
        <v>-2.2999999999999998</v>
      </c>
      <c r="E3724">
        <v>-5.4</v>
      </c>
      <c r="F3724">
        <v>82</v>
      </c>
      <c r="G3724">
        <v>61</v>
      </c>
      <c r="H3724">
        <v>0.7</v>
      </c>
      <c r="I3724" s="10">
        <v>935</v>
      </c>
      <c r="J3724">
        <v>0</v>
      </c>
      <c r="K3724" s="2">
        <v>10</v>
      </c>
      <c r="L3724" s="1">
        <f t="shared" si="1103"/>
        <v>1.102949768097268</v>
      </c>
      <c r="M3724" s="1">
        <f t="shared" si="1104"/>
        <v>103</v>
      </c>
      <c r="N3724" s="1">
        <f t="shared" si="1105"/>
        <v>0.45099889243430569</v>
      </c>
      <c r="O3724" s="1">
        <f t="shared" si="1119"/>
        <v>3.398523968846786E-2</v>
      </c>
      <c r="P3724" s="1">
        <f t="shared" si="1121"/>
        <v>0.36784822250392052</v>
      </c>
      <c r="Q3724">
        <f t="shared" si="1106"/>
        <v>1.0050465111190998</v>
      </c>
      <c r="R3724">
        <f t="shared" si="1107"/>
        <v>11.844060171668721</v>
      </c>
      <c r="S3724">
        <f t="shared" si="1108"/>
        <v>1.5502696559775813</v>
      </c>
      <c r="T3724">
        <v>0.2432</v>
      </c>
      <c r="U3724" s="1">
        <f t="shared" si="1109"/>
        <v>-8.253804921398214E-2</v>
      </c>
      <c r="V3724" s="1">
        <v>69</v>
      </c>
      <c r="W3724" s="1">
        <f t="shared" si="1110"/>
        <v>7.6715646273301186</v>
      </c>
      <c r="X3724" s="1">
        <f t="shared" si="1111"/>
        <v>35.639587930804701</v>
      </c>
      <c r="Y3724" s="1">
        <f t="shared" si="1112"/>
        <v>1.0123627485846265</v>
      </c>
      <c r="Z3724" s="1">
        <f t="shared" si="1120"/>
        <v>-0.72199999999999975</v>
      </c>
      <c r="AA3724" s="1">
        <f t="shared" si="1113"/>
        <v>5.8901155580939057E-2</v>
      </c>
      <c r="AB3724" s="1">
        <f t="shared" si="1114"/>
        <v>2.5106801000000001</v>
      </c>
      <c r="AC3724" s="1">
        <f t="shared" si="1115"/>
        <v>0</v>
      </c>
      <c r="AF3724" s="1">
        <f t="shared" si="1116"/>
        <v>1.9772515475241372</v>
      </c>
      <c r="AG3724" s="1">
        <f t="shared" si="1117"/>
        <v>2.3213237355849841</v>
      </c>
      <c r="AH3724" s="1">
        <f t="shared" si="1118"/>
        <v>3.4061684014768572</v>
      </c>
      <c r="AI3724">
        <v>1.8</v>
      </c>
      <c r="AJ3724">
        <v>15</v>
      </c>
      <c r="AK3724">
        <v>61</v>
      </c>
      <c r="AL3724">
        <v>15</v>
      </c>
      <c r="AM3724">
        <v>9215</v>
      </c>
      <c r="AN3724">
        <v>9235</v>
      </c>
      <c r="AO3724">
        <v>9162</v>
      </c>
      <c r="AP3724">
        <v>37</v>
      </c>
      <c r="AQ3724">
        <v>105</v>
      </c>
    </row>
    <row r="3725" spans="1:43">
      <c r="A3725" s="27">
        <v>41709</v>
      </c>
      <c r="B3725" s="27"/>
      <c r="C3725">
        <v>-5.4</v>
      </c>
      <c r="D3725">
        <v>0</v>
      </c>
      <c r="E3725">
        <v>-9.5</v>
      </c>
      <c r="F3725">
        <v>78</v>
      </c>
      <c r="G3725">
        <v>52</v>
      </c>
      <c r="H3725">
        <v>10.3</v>
      </c>
      <c r="I3725" s="10">
        <v>935</v>
      </c>
      <c r="J3725">
        <v>1.7</v>
      </c>
      <c r="K3725" s="2">
        <v>10</v>
      </c>
      <c r="L3725" s="1">
        <f t="shared" si="1103"/>
        <v>1.689749926851557</v>
      </c>
      <c r="M3725" s="1">
        <f t="shared" si="1104"/>
        <v>104</v>
      </c>
      <c r="N3725" s="1">
        <f t="shared" si="1105"/>
        <v>0.40868695909802527</v>
      </c>
      <c r="O3725" s="1">
        <f t="shared" si="1119"/>
        <v>3.1143056717911184E-2</v>
      </c>
      <c r="P3725" s="1">
        <f t="shared" si="1121"/>
        <v>0.31347766477737071</v>
      </c>
      <c r="Q3725">
        <f t="shared" si="1106"/>
        <v>5.8641535647361005</v>
      </c>
      <c r="R3725">
        <f t="shared" si="1107"/>
        <v>11.857228032098897</v>
      </c>
      <c r="S3725">
        <f t="shared" si="1108"/>
        <v>1.5519931979187038</v>
      </c>
      <c r="T3725">
        <v>0.2432</v>
      </c>
      <c r="U3725" s="1">
        <f t="shared" si="1109"/>
        <v>-7.5636115455410144E-2</v>
      </c>
      <c r="V3725" s="1">
        <v>70</v>
      </c>
      <c r="W3725" s="1">
        <f t="shared" si="1110"/>
        <v>18.832163683231808</v>
      </c>
      <c r="X3725" s="1">
        <f t="shared" si="1111"/>
        <v>35.73890415307617</v>
      </c>
      <c r="Y3725" s="1">
        <f t="shared" si="1112"/>
        <v>1.0118346814041403</v>
      </c>
      <c r="Z3725" s="1">
        <f t="shared" si="1120"/>
        <v>-0.49400000000000027</v>
      </c>
      <c r="AA3725" s="1">
        <f t="shared" si="1113"/>
        <v>5.882923698920331E-2</v>
      </c>
      <c r="AB3725" s="1">
        <f t="shared" si="1114"/>
        <v>2.5137494</v>
      </c>
      <c r="AC3725" s="1">
        <f t="shared" si="1115"/>
        <v>1.2715168277855049</v>
      </c>
      <c r="AF3725" s="1">
        <f t="shared" si="1116"/>
        <v>3.1416120612829612</v>
      </c>
      <c r="AG3725" s="1">
        <f t="shared" si="1117"/>
        <v>4.1125549242452593</v>
      </c>
      <c r="AH3725" s="1">
        <f t="shared" si="1118"/>
        <v>5.871281485697641</v>
      </c>
      <c r="AI3725">
        <v>3.2</v>
      </c>
      <c r="AJ3725">
        <v>4</v>
      </c>
      <c r="AK3725">
        <v>54</v>
      </c>
      <c r="AL3725">
        <v>4</v>
      </c>
      <c r="AM3725">
        <v>9241</v>
      </c>
      <c r="AN3725">
        <v>9252</v>
      </c>
      <c r="AO3725">
        <v>9226</v>
      </c>
      <c r="AP3725">
        <v>31</v>
      </c>
      <c r="AQ3725">
        <v>0</v>
      </c>
    </row>
    <row r="3726" spans="1:43">
      <c r="A3726" s="27">
        <v>41710</v>
      </c>
      <c r="B3726" s="27"/>
      <c r="C3726">
        <v>-7.6</v>
      </c>
      <c r="D3726">
        <v>-4.5999999999999996</v>
      </c>
      <c r="E3726">
        <v>-10</v>
      </c>
      <c r="F3726">
        <v>87</v>
      </c>
      <c r="G3726">
        <v>74</v>
      </c>
      <c r="H3726">
        <v>0</v>
      </c>
      <c r="I3726" s="10">
        <v>935</v>
      </c>
      <c r="J3726">
        <v>1.6</v>
      </c>
      <c r="K3726" s="2">
        <v>10</v>
      </c>
      <c r="L3726" s="1">
        <f t="shared" si="1103"/>
        <v>0.79918862882154706</v>
      </c>
      <c r="M3726" s="1">
        <f t="shared" si="1104"/>
        <v>100</v>
      </c>
      <c r="N3726" s="1">
        <f t="shared" si="1105"/>
        <v>0.345050497951846</v>
      </c>
      <c r="O3726" s="1">
        <f t="shared" si="1119"/>
        <v>2.6799865975867612E-2</v>
      </c>
      <c r="P3726" s="1">
        <f t="shared" si="1121"/>
        <v>0.30358829734092307</v>
      </c>
      <c r="Q3726">
        <f t="shared" si="1106"/>
        <v>0.64233038708765955</v>
      </c>
      <c r="R3726">
        <f t="shared" si="1107"/>
        <v>11.870424320637868</v>
      </c>
      <c r="S3726">
        <f t="shared" si="1108"/>
        <v>1.553720460816475</v>
      </c>
      <c r="T3726">
        <v>0.2432</v>
      </c>
      <c r="U3726" s="1">
        <f t="shared" si="1109"/>
        <v>-6.8711806060083896E-2</v>
      </c>
      <c r="V3726" s="1">
        <v>71</v>
      </c>
      <c r="W3726" s="1">
        <f t="shared" si="1110"/>
        <v>6.8985753608536875</v>
      </c>
      <c r="X3726" s="1">
        <f t="shared" si="1111"/>
        <v>35.836755121317857</v>
      </c>
      <c r="Y3726" s="1">
        <f t="shared" si="1112"/>
        <v>1.0113031131378225</v>
      </c>
      <c r="Z3726" s="1">
        <f t="shared" si="1120"/>
        <v>-0.83599999999999974</v>
      </c>
      <c r="AA3726" s="1">
        <f t="shared" si="1113"/>
        <v>5.8707927872647732E-2</v>
      </c>
      <c r="AB3726" s="1">
        <f t="shared" si="1114"/>
        <v>2.5189436000000001</v>
      </c>
      <c r="AC3726" s="1">
        <f t="shared" si="1115"/>
        <v>1.1967217202687106</v>
      </c>
      <c r="AF3726" s="1">
        <f t="shared" si="1116"/>
        <v>1.9536806125759743</v>
      </c>
      <c r="AG3726" s="1">
        <f t="shared" si="1117"/>
        <v>2.1222547974183823</v>
      </c>
      <c r="AH3726" s="1">
        <f t="shared" si="1118"/>
        <v>2.8007941712087048</v>
      </c>
      <c r="AI3726">
        <v>2.7</v>
      </c>
      <c r="AJ3726">
        <v>3</v>
      </c>
      <c r="AK3726">
        <v>50</v>
      </c>
      <c r="AL3726">
        <v>3</v>
      </c>
      <c r="AM3726">
        <v>9194</v>
      </c>
      <c r="AN3726">
        <v>9231</v>
      </c>
      <c r="AO3726">
        <v>9159</v>
      </c>
      <c r="AP3726">
        <v>30</v>
      </c>
      <c r="AQ3726">
        <v>0</v>
      </c>
    </row>
    <row r="3727" spans="1:43">
      <c r="A3727" s="27">
        <v>41711</v>
      </c>
      <c r="B3727" s="27"/>
      <c r="C3727">
        <v>-7.2</v>
      </c>
      <c r="D3727">
        <v>-2.2000000000000002</v>
      </c>
      <c r="E3727">
        <v>-10.6</v>
      </c>
      <c r="F3727">
        <v>82</v>
      </c>
      <c r="G3727">
        <v>65</v>
      </c>
      <c r="H3727">
        <v>9.6</v>
      </c>
      <c r="I3727" s="10">
        <v>935</v>
      </c>
      <c r="J3727">
        <v>2.6</v>
      </c>
      <c r="K3727" s="2">
        <v>10</v>
      </c>
      <c r="L3727" s="1">
        <f t="shared" si="1103"/>
        <v>1.288686173934914</v>
      </c>
      <c r="M3727" s="1">
        <f t="shared" si="1104"/>
        <v>99</v>
      </c>
      <c r="N3727" s="1">
        <f t="shared" si="1105"/>
        <v>0.35591994247776954</v>
      </c>
      <c r="O3727" s="1">
        <f t="shared" si="1119"/>
        <v>2.7548061209407455E-2</v>
      </c>
      <c r="P3727" s="1">
        <f t="shared" si="1121"/>
        <v>0.30382344419828722</v>
      </c>
      <c r="Q3727">
        <f t="shared" si="1106"/>
        <v>5.3888027078939755</v>
      </c>
      <c r="R3727">
        <f t="shared" si="1107"/>
        <v>11.883646332933274</v>
      </c>
      <c r="S3727">
        <f t="shared" si="1108"/>
        <v>1.5554510906980725</v>
      </c>
      <c r="T3727">
        <v>0.2432</v>
      </c>
      <c r="U3727" s="1">
        <f t="shared" si="1109"/>
        <v>-6.1767169465193582E-2</v>
      </c>
      <c r="V3727" s="1">
        <v>72</v>
      </c>
      <c r="W3727" s="1">
        <f t="shared" si="1110"/>
        <v>18.092874236053117</v>
      </c>
      <c r="X3727" s="1">
        <f t="shared" si="1111"/>
        <v>35.93309205305674</v>
      </c>
      <c r="Y3727" s="1">
        <f t="shared" si="1112"/>
        <v>1.0107682010409518</v>
      </c>
      <c r="Z3727" s="1">
        <f t="shared" si="1120"/>
        <v>0.1519999999999998</v>
      </c>
      <c r="AA3727" s="1">
        <f t="shared" si="1113"/>
        <v>5.8729946849890836E-2</v>
      </c>
      <c r="AB3727" s="1">
        <f t="shared" si="1114"/>
        <v>2.5179991999999998</v>
      </c>
      <c r="AC3727" s="1">
        <f t="shared" si="1115"/>
        <v>1.9446727954366547</v>
      </c>
      <c r="AF3727" s="1">
        <f t="shared" si="1116"/>
        <v>2.5390305961318074</v>
      </c>
      <c r="AG3727" s="1">
        <f t="shared" si="1117"/>
        <v>3.9948766716379915</v>
      </c>
      <c r="AH3727" s="1">
        <f t="shared" si="1118"/>
        <v>5.0498314182382993</v>
      </c>
      <c r="AI3727">
        <v>3.9</v>
      </c>
      <c r="AJ3727">
        <v>2</v>
      </c>
      <c r="AK3727">
        <v>82</v>
      </c>
      <c r="AL3727">
        <v>4</v>
      </c>
      <c r="AM3727">
        <v>9116</v>
      </c>
      <c r="AN3727">
        <v>9163</v>
      </c>
      <c r="AO3727">
        <v>9091</v>
      </c>
      <c r="AP3727">
        <v>29</v>
      </c>
      <c r="AQ3727">
        <v>0</v>
      </c>
    </row>
    <row r="3728" spans="1:43">
      <c r="A3728" s="27">
        <v>41712</v>
      </c>
      <c r="B3728" s="27"/>
      <c r="C3728">
        <v>0.6</v>
      </c>
      <c r="D3728">
        <v>9.4</v>
      </c>
      <c r="E3728">
        <v>-5.4</v>
      </c>
      <c r="F3728">
        <v>57</v>
      </c>
      <c r="G3728">
        <v>27</v>
      </c>
      <c r="H3728">
        <v>8.6999999999999993</v>
      </c>
      <c r="I3728" s="10">
        <v>935</v>
      </c>
      <c r="J3728">
        <v>2.4</v>
      </c>
      <c r="K3728" s="2">
        <v>10</v>
      </c>
      <c r="L3728" s="1">
        <f t="shared" si="1103"/>
        <v>1.8888289510038765</v>
      </c>
      <c r="M3728" s="1">
        <f t="shared" si="1104"/>
        <v>87</v>
      </c>
      <c r="N3728" s="1">
        <f t="shared" si="1105"/>
        <v>0.63820086880942895</v>
      </c>
      <c r="O3728" s="1">
        <f t="shared" si="1119"/>
        <v>4.621047802115081E-2</v>
      </c>
      <c r="P3728" s="1">
        <f t="shared" si="1121"/>
        <v>0.337057378057876</v>
      </c>
      <c r="Q3728">
        <f t="shared" si="1106"/>
        <v>5.5207626933103091</v>
      </c>
      <c r="R3728">
        <f t="shared" si="1107"/>
        <v>11.896891386318545</v>
      </c>
      <c r="S3728">
        <f t="shared" si="1108"/>
        <v>1.5571847364291289</v>
      </c>
      <c r="T3728">
        <v>0.2432</v>
      </c>
      <c r="U3728" s="1">
        <f t="shared" si="1109"/>
        <v>-5.4804260121379428E-2</v>
      </c>
      <c r="V3728" s="1">
        <v>73</v>
      </c>
      <c r="W3728" s="1">
        <f t="shared" si="1110"/>
        <v>17.078799620320748</v>
      </c>
      <c r="X3728" s="1">
        <f t="shared" si="1111"/>
        <v>36.027868172688805</v>
      </c>
      <c r="Y3728" s="1">
        <f t="shared" si="1112"/>
        <v>1.0102301033580217</v>
      </c>
      <c r="Z3728" s="1">
        <f t="shared" si="1120"/>
        <v>2.964</v>
      </c>
      <c r="AA3728" s="1">
        <f t="shared" si="1113"/>
        <v>5.9162642536379324E-2</v>
      </c>
      <c r="AB3728" s="1">
        <f t="shared" si="1114"/>
        <v>2.4995833999999997</v>
      </c>
      <c r="AC3728" s="1">
        <f t="shared" si="1115"/>
        <v>1.7950825804030659</v>
      </c>
      <c r="AF3728" s="1">
        <f t="shared" si="1116"/>
        <v>5.8656356346878464</v>
      </c>
      <c r="AG3728" s="1">
        <f t="shared" si="1117"/>
        <v>3.843072671906016</v>
      </c>
      <c r="AH3728" s="1">
        <f t="shared" si="1118"/>
        <v>4.7487398689384737</v>
      </c>
      <c r="AI3728">
        <v>11</v>
      </c>
      <c r="AJ3728">
        <v>6</v>
      </c>
      <c r="AK3728">
        <v>206</v>
      </c>
      <c r="AL3728">
        <v>6</v>
      </c>
      <c r="AM3728">
        <v>9073</v>
      </c>
      <c r="AN3728">
        <v>9095</v>
      </c>
      <c r="AO3728">
        <v>9045</v>
      </c>
      <c r="AP3728">
        <v>35</v>
      </c>
      <c r="AQ3728">
        <v>0</v>
      </c>
    </row>
    <row r="3729" spans="1:43">
      <c r="A3729" s="27">
        <v>41713</v>
      </c>
      <c r="B3729" s="27"/>
      <c r="C3729">
        <v>0.9</v>
      </c>
      <c r="D3729">
        <v>7.6</v>
      </c>
      <c r="E3729">
        <v>-4.4000000000000004</v>
      </c>
      <c r="F3729">
        <v>62</v>
      </c>
      <c r="G3729">
        <v>42</v>
      </c>
      <c r="H3729">
        <v>7.1</v>
      </c>
      <c r="I3729" s="10">
        <v>935</v>
      </c>
      <c r="J3729">
        <v>2.8</v>
      </c>
      <c r="K3729" s="2">
        <v>10</v>
      </c>
      <c r="L3729" s="1">
        <f t="shared" si="1103"/>
        <v>2.071816370921296</v>
      </c>
      <c r="M3729" s="1">
        <f t="shared" si="1104"/>
        <v>82</v>
      </c>
      <c r="N3729" s="1">
        <f t="shared" si="1105"/>
        <v>0.65219842492921176</v>
      </c>
      <c r="O3729" s="1">
        <f t="shared" si="1119"/>
        <v>4.7105127692226918E-2</v>
      </c>
      <c r="P3729" s="1">
        <f t="shared" si="1121"/>
        <v>0.40005980426975141</v>
      </c>
      <c r="Q3729">
        <f t="shared" si="1106"/>
        <v>4.4719965037290983</v>
      </c>
      <c r="R3729">
        <f t="shared" si="1107"/>
        <v>11.91015681774598</v>
      </c>
      <c r="S3729">
        <f t="shared" si="1108"/>
        <v>1.5589210494431911</v>
      </c>
      <c r="T3729">
        <v>0.2432</v>
      </c>
      <c r="U3729" s="1">
        <f t="shared" si="1109"/>
        <v>-4.7825137884958811E-2</v>
      </c>
      <c r="V3729" s="1">
        <v>74</v>
      </c>
      <c r="W3729" s="1">
        <f t="shared" si="1110"/>
        <v>15.243439288058152</v>
      </c>
      <c r="X3729" s="1">
        <f t="shared" si="1111"/>
        <v>36.121038754467534</v>
      </c>
      <c r="Y3729" s="1">
        <f t="shared" si="1112"/>
        <v>1.0096889792759258</v>
      </c>
      <c r="Z3729" s="1">
        <f t="shared" si="1120"/>
        <v>0.11400000000000002</v>
      </c>
      <c r="AA3729" s="1">
        <f t="shared" si="1113"/>
        <v>5.9179412041869418E-2</v>
      </c>
      <c r="AB3729" s="1">
        <f t="shared" si="1114"/>
        <v>2.4988750999999998</v>
      </c>
      <c r="AC3729" s="1">
        <f t="shared" si="1115"/>
        <v>2.0942630104702431</v>
      </c>
      <c r="AF3729" s="1">
        <f t="shared" si="1116"/>
        <v>5.3817100631484873</v>
      </c>
      <c r="AG3729" s="1">
        <f t="shared" si="1117"/>
        <v>3.6226469646710964</v>
      </c>
      <c r="AH3729" s="1">
        <f t="shared" si="1118"/>
        <v>5.9514343069116205</v>
      </c>
      <c r="AI3729">
        <v>4.9000000000000004</v>
      </c>
      <c r="AJ3729">
        <v>15</v>
      </c>
      <c r="AK3729">
        <v>82</v>
      </c>
      <c r="AL3729">
        <v>15</v>
      </c>
      <c r="AM3729">
        <v>9119</v>
      </c>
      <c r="AN3729">
        <v>9173</v>
      </c>
      <c r="AO3729">
        <v>9081</v>
      </c>
      <c r="AP3729">
        <v>40</v>
      </c>
      <c r="AQ3729">
        <v>0</v>
      </c>
    </row>
    <row r="3730" spans="1:43">
      <c r="A3730" s="27">
        <v>41714</v>
      </c>
      <c r="B3730" s="27"/>
      <c r="C3730">
        <v>-0.4</v>
      </c>
      <c r="D3730">
        <v>2.7</v>
      </c>
      <c r="E3730">
        <v>-2.1</v>
      </c>
      <c r="F3730">
        <v>81</v>
      </c>
      <c r="G3730">
        <v>65</v>
      </c>
      <c r="H3730">
        <v>6.9</v>
      </c>
      <c r="I3730" s="10">
        <v>935</v>
      </c>
      <c r="J3730">
        <v>2</v>
      </c>
      <c r="K3730" s="2">
        <v>10</v>
      </c>
      <c r="L3730" s="1">
        <f t="shared" si="1103"/>
        <v>1.7420175345479845</v>
      </c>
      <c r="M3730" s="1">
        <f t="shared" si="1104"/>
        <v>97</v>
      </c>
      <c r="N3730" s="1">
        <f t="shared" si="1105"/>
        <v>0.59344051173247947</v>
      </c>
      <c r="O3730" s="1">
        <f t="shared" si="1119"/>
        <v>4.3333026566409999E-2</v>
      </c>
      <c r="P3730" s="1">
        <f t="shared" si="1121"/>
        <v>0.49514830107980706</v>
      </c>
      <c r="Q3730">
        <f t="shared" si="1106"/>
        <v>4.1003042798605138</v>
      </c>
      <c r="R3730">
        <f t="shared" si="1107"/>
        <v>11.923439981673582</v>
      </c>
      <c r="S3730">
        <f t="shared" si="1108"/>
        <v>1.5606596834651285</v>
      </c>
      <c r="T3730">
        <v>0.2432</v>
      </c>
      <c r="U3730" s="1">
        <f t="shared" si="1109"/>
        <v>-4.0831867408552658E-2</v>
      </c>
      <c r="V3730" s="1">
        <v>75</v>
      </c>
      <c r="W3730" s="1">
        <f t="shared" si="1110"/>
        <v>15.038947793437847</v>
      </c>
      <c r="X3730" s="1">
        <f t="shared" si="1111"/>
        <v>36.212561162636291</v>
      </c>
      <c r="Y3730" s="1">
        <f t="shared" si="1112"/>
        <v>1.0091449888768664</v>
      </c>
      <c r="Z3730" s="1">
        <f t="shared" si="1120"/>
        <v>-0.49400000000000005</v>
      </c>
      <c r="AA3730" s="1">
        <f t="shared" si="1113"/>
        <v>5.9106812758935666E-2</v>
      </c>
      <c r="AB3730" s="1">
        <f t="shared" si="1114"/>
        <v>2.5019443999999997</v>
      </c>
      <c r="AC3730" s="1">
        <f t="shared" si="1115"/>
        <v>1.4959021503358882</v>
      </c>
      <c r="AF3730" s="1">
        <f t="shared" si="1116"/>
        <v>3.1750966131389298</v>
      </c>
      <c r="AG3730" s="1">
        <f t="shared" si="1117"/>
        <v>3.6410679754238489</v>
      </c>
      <c r="AH3730" s="1">
        <f t="shared" si="1118"/>
        <v>6.0935073789130225</v>
      </c>
      <c r="AI3730">
        <v>4.5</v>
      </c>
      <c r="AJ3730">
        <v>15</v>
      </c>
      <c r="AK3730">
        <v>67</v>
      </c>
      <c r="AL3730">
        <v>15</v>
      </c>
      <c r="AM3730">
        <v>9172</v>
      </c>
      <c r="AN3730">
        <v>9199</v>
      </c>
      <c r="AO3730">
        <v>9148</v>
      </c>
      <c r="AP3730">
        <v>48</v>
      </c>
      <c r="AQ3730">
        <v>32700</v>
      </c>
    </row>
    <row r="3731" spans="1:43">
      <c r="A3731" s="27">
        <v>41715</v>
      </c>
      <c r="B3731" s="27"/>
      <c r="C3731">
        <v>-0.3</v>
      </c>
      <c r="D3731">
        <v>2.8</v>
      </c>
      <c r="E3731">
        <v>-3.4</v>
      </c>
      <c r="F3731">
        <v>75</v>
      </c>
      <c r="G3731">
        <v>59</v>
      </c>
      <c r="H3731">
        <v>7.5</v>
      </c>
      <c r="I3731" s="10">
        <v>935</v>
      </c>
      <c r="J3731">
        <v>1.6</v>
      </c>
      <c r="K3731" s="2">
        <v>10</v>
      </c>
      <c r="L3731" s="1">
        <f t="shared" si="1103"/>
        <v>1.8777747374589193</v>
      </c>
      <c r="M3731" s="1">
        <f t="shared" si="1104"/>
        <v>91</v>
      </c>
      <c r="N3731" s="1">
        <f t="shared" si="1105"/>
        <v>0.59778801412739013</v>
      </c>
      <c r="O3731" s="1">
        <f t="shared" si="1119"/>
        <v>4.3613653116381719E-2</v>
      </c>
      <c r="P3731" s="1">
        <f t="shared" si="1121"/>
        <v>0.43674573441722497</v>
      </c>
      <c r="Q3731">
        <f t="shared" si="1106"/>
        <v>4.4662863236016541</v>
      </c>
      <c r="R3731">
        <f t="shared" si="1107"/>
        <v>11.936738247911034</v>
      </c>
      <c r="S3731">
        <f t="shared" si="1108"/>
        <v>1.562400294229193</v>
      </c>
      <c r="T3731">
        <v>0.2432</v>
      </c>
      <c r="U3731" s="1">
        <f t="shared" si="1109"/>
        <v>-3.3826517530294371E-2</v>
      </c>
      <c r="V3731" s="1">
        <v>76</v>
      </c>
      <c r="W3731" s="1">
        <f t="shared" si="1110"/>
        <v>15.769769517545704</v>
      </c>
      <c r="X3731" s="1">
        <f t="shared" si="1111"/>
        <v>36.302394888633543</v>
      </c>
      <c r="Y3731" s="1">
        <f t="shared" si="1112"/>
        <v>1.0085982930909954</v>
      </c>
      <c r="Z3731" s="1">
        <f t="shared" si="1120"/>
        <v>3.8000000000000013E-2</v>
      </c>
      <c r="AA3731" s="1">
        <f t="shared" si="1113"/>
        <v>5.9112390994612615E-2</v>
      </c>
      <c r="AB3731" s="1">
        <f t="shared" si="1114"/>
        <v>2.5017082999999998</v>
      </c>
      <c r="AC3731" s="1">
        <f t="shared" si="1115"/>
        <v>1.1967217202687106</v>
      </c>
      <c r="AF3731" s="1">
        <f t="shared" si="1116"/>
        <v>3.638287430816717</v>
      </c>
      <c r="AG3731" s="1">
        <f t="shared" si="1117"/>
        <v>3.7488066430498304</v>
      </c>
      <c r="AH3731" s="1">
        <f t="shared" si="1118"/>
        <v>6.0264598854265996</v>
      </c>
      <c r="AI3731">
        <v>3.5</v>
      </c>
      <c r="AJ3731">
        <v>4</v>
      </c>
      <c r="AK3731">
        <v>56</v>
      </c>
      <c r="AL3731">
        <v>3</v>
      </c>
      <c r="AM3731">
        <v>9131</v>
      </c>
      <c r="AN3731">
        <v>9172</v>
      </c>
      <c r="AO3731">
        <v>9085</v>
      </c>
      <c r="AP3731">
        <v>45</v>
      </c>
      <c r="AQ3731">
        <v>0</v>
      </c>
    </row>
    <row r="3732" spans="1:43">
      <c r="A3732" s="27">
        <v>41716</v>
      </c>
      <c r="B3732" s="27"/>
      <c r="C3732">
        <v>0.1</v>
      </c>
      <c r="D3732">
        <v>3.9</v>
      </c>
      <c r="E3732">
        <v>-2.5</v>
      </c>
      <c r="F3732">
        <v>74</v>
      </c>
      <c r="G3732">
        <v>54</v>
      </c>
      <c r="H3732">
        <v>7.1</v>
      </c>
      <c r="I3732" s="10">
        <v>935</v>
      </c>
      <c r="J3732">
        <v>1.4</v>
      </c>
      <c r="K3732" s="2">
        <v>10</v>
      </c>
      <c r="L3732" s="1">
        <f t="shared" si="1103"/>
        <v>1.8504237719468495</v>
      </c>
      <c r="M3732" s="1">
        <f t="shared" si="1104"/>
        <v>94</v>
      </c>
      <c r="N3732" s="1">
        <f t="shared" si="1105"/>
        <v>0.61546101269605991</v>
      </c>
      <c r="O3732" s="1">
        <f t="shared" si="1119"/>
        <v>4.4751858096744021E-2</v>
      </c>
      <c r="P3732" s="1">
        <f t="shared" si="1121"/>
        <v>0.45704687975463987</v>
      </c>
      <c r="Q3732">
        <f t="shared" si="1106"/>
        <v>4.2857642399080014</v>
      </c>
      <c r="R3732">
        <f t="shared" si="1107"/>
        <v>11.950048999430191</v>
      </c>
      <c r="S3732">
        <f t="shared" si="1108"/>
        <v>1.5641425391924335</v>
      </c>
      <c r="T3732">
        <v>0.2432</v>
      </c>
      <c r="U3732" s="1">
        <f t="shared" si="1109"/>
        <v>-2.6811160661799147E-2</v>
      </c>
      <c r="V3732" s="1">
        <v>77</v>
      </c>
      <c r="W3732" s="1">
        <f t="shared" si="1110"/>
        <v>15.329274334011568</v>
      </c>
      <c r="X3732" s="1">
        <f t="shared" si="1111"/>
        <v>36.390501585305806</v>
      </c>
      <c r="Y3732" s="1">
        <f t="shared" si="1112"/>
        <v>1.0080490536488069</v>
      </c>
      <c r="Z3732" s="1">
        <f t="shared" si="1120"/>
        <v>0.15200000000000002</v>
      </c>
      <c r="AA3732" s="1">
        <f t="shared" si="1113"/>
        <v>5.9134714470273519E-2</v>
      </c>
      <c r="AB3732" s="1">
        <f t="shared" si="1114"/>
        <v>2.5007638999999999</v>
      </c>
      <c r="AC3732" s="1">
        <f t="shared" si="1115"/>
        <v>1.0471315052351216</v>
      </c>
      <c r="AF3732" s="1">
        <f t="shared" si="1116"/>
        <v>3.7901717970894864</v>
      </c>
      <c r="AG3732" s="1">
        <f t="shared" si="1117"/>
        <v>3.6828744171959307</v>
      </c>
      <c r="AH3732" s="1">
        <f t="shared" si="1118"/>
        <v>5.9116715539339069</v>
      </c>
      <c r="AI3732">
        <v>4.0999999999999996</v>
      </c>
      <c r="AJ3732">
        <v>4</v>
      </c>
      <c r="AK3732">
        <v>67</v>
      </c>
      <c r="AL3732">
        <v>3</v>
      </c>
      <c r="AM3732">
        <v>9123</v>
      </c>
      <c r="AN3732">
        <v>9159</v>
      </c>
      <c r="AO3732">
        <v>9087</v>
      </c>
      <c r="AP3732">
        <v>45</v>
      </c>
      <c r="AQ3732">
        <v>0</v>
      </c>
    </row>
    <row r="3733" spans="1:43">
      <c r="A3733" s="27">
        <v>41717</v>
      </c>
      <c r="B3733" s="27"/>
      <c r="C3733">
        <v>5.2</v>
      </c>
      <c r="D3733">
        <v>10.7</v>
      </c>
      <c r="E3733">
        <v>0.1</v>
      </c>
      <c r="F3733">
        <v>53</v>
      </c>
      <c r="G3733">
        <v>31</v>
      </c>
      <c r="H3733">
        <v>9.4</v>
      </c>
      <c r="I3733" s="10">
        <v>935</v>
      </c>
      <c r="J3733">
        <v>1.4</v>
      </c>
      <c r="K3733" s="2">
        <v>10</v>
      </c>
      <c r="L3733" s="1">
        <f t="shared" si="1103"/>
        <v>2.449013570262538</v>
      </c>
      <c r="M3733" s="1">
        <f t="shared" si="1104"/>
        <v>75</v>
      </c>
      <c r="N3733" s="1">
        <f t="shared" si="1105"/>
        <v>0.88485406434684233</v>
      </c>
      <c r="O3733" s="1">
        <f t="shared" si="1119"/>
        <v>6.1662356564027805E-2</v>
      </c>
      <c r="P3733" s="1">
        <f t="shared" si="1121"/>
        <v>0.43031174474719946</v>
      </c>
      <c r="Q3733">
        <f t="shared" si="1106"/>
        <v>5.9089677668695355</v>
      </c>
      <c r="R3733">
        <f t="shared" si="1107"/>
        <v>11.963369630145323</v>
      </c>
      <c r="S3733">
        <f t="shared" si="1108"/>
        <v>1.5658860772441523</v>
      </c>
      <c r="T3733">
        <v>0.2432</v>
      </c>
      <c r="U3733" s="1">
        <f t="shared" si="1109"/>
        <v>-1.9787872175077544E-2</v>
      </c>
      <c r="V3733" s="1">
        <v>78</v>
      </c>
      <c r="W3733" s="1">
        <f t="shared" si="1110"/>
        <v>18.05628434142616</v>
      </c>
      <c r="X3733" s="1">
        <f t="shared" si="1111"/>
        <v>36.476845098068473</v>
      </c>
      <c r="Y3733" s="1">
        <f t="shared" si="1112"/>
        <v>1.0074974330332918</v>
      </c>
      <c r="Z3733" s="1">
        <f t="shared" si="1120"/>
        <v>1.9380000000000002</v>
      </c>
      <c r="AA3733" s="1">
        <f t="shared" si="1113"/>
        <v>5.9420823879649289E-2</v>
      </c>
      <c r="AB3733" s="1">
        <f t="shared" si="1114"/>
        <v>2.4887227999999997</v>
      </c>
      <c r="AC3733" s="1">
        <f t="shared" si="1115"/>
        <v>1.0471315052351216</v>
      </c>
      <c r="AF3733" s="1">
        <f t="shared" si="1116"/>
        <v>6.2824041826443979</v>
      </c>
      <c r="AG3733" s="1">
        <f t="shared" si="1117"/>
        <v>4.1191744900468636</v>
      </c>
      <c r="AH3733" s="1">
        <f t="shared" si="1118"/>
        <v>6.5509383789031554</v>
      </c>
      <c r="AI3733">
        <v>3.2</v>
      </c>
      <c r="AJ3733">
        <v>3</v>
      </c>
      <c r="AK3733">
        <v>49</v>
      </c>
      <c r="AL3733">
        <v>10</v>
      </c>
      <c r="AM3733">
        <v>9202</v>
      </c>
      <c r="AN3733">
        <v>9233</v>
      </c>
      <c r="AO3733">
        <v>9159</v>
      </c>
      <c r="AP3733">
        <v>46</v>
      </c>
      <c r="AQ3733">
        <v>0</v>
      </c>
    </row>
    <row r="3734" spans="1:43">
      <c r="A3734" s="27">
        <v>41718</v>
      </c>
      <c r="B3734" s="27"/>
      <c r="C3734">
        <v>5.7</v>
      </c>
      <c r="D3734">
        <v>11.2</v>
      </c>
      <c r="E3734">
        <v>1.3</v>
      </c>
      <c r="F3734">
        <v>64</v>
      </c>
      <c r="G3734">
        <v>26</v>
      </c>
      <c r="H3734">
        <v>7.2</v>
      </c>
      <c r="I3734" s="10">
        <v>935</v>
      </c>
      <c r="J3734">
        <v>2.5</v>
      </c>
      <c r="K3734" s="2">
        <v>10</v>
      </c>
      <c r="L3734" s="1">
        <f t="shared" si="1103"/>
        <v>2.6249049655446992</v>
      </c>
      <c r="M3734" s="1">
        <f t="shared" si="1104"/>
        <v>102</v>
      </c>
      <c r="N3734" s="1">
        <f t="shared" si="1105"/>
        <v>0.91616430843021424</v>
      </c>
      <c r="O3734" s="1">
        <f t="shared" si="1119"/>
        <v>6.3581793695863059E-2</v>
      </c>
      <c r="P3734" s="1">
        <f t="shared" si="1121"/>
        <v>0.51534610552056059</v>
      </c>
      <c r="Q3734">
        <f t="shared" si="1106"/>
        <v>4.5833169753836165</v>
      </c>
      <c r="R3734">
        <f t="shared" si="1107"/>
        <v>11.97669754266842</v>
      </c>
      <c r="S3734">
        <f t="shared" si="1108"/>
        <v>1.567630568412097</v>
      </c>
      <c r="T3734">
        <v>0.2432</v>
      </c>
      <c r="U3734" s="1">
        <f t="shared" si="1109"/>
        <v>-1.2758729788571855E-2</v>
      </c>
      <c r="V3734" s="1">
        <v>79</v>
      </c>
      <c r="W3734" s="1">
        <f t="shared" si="1110"/>
        <v>15.500181634361212</v>
      </c>
      <c r="X3734" s="1">
        <f t="shared" si="1111"/>
        <v>36.5613914929611</v>
      </c>
      <c r="Y3734" s="1">
        <f t="shared" si="1112"/>
        <v>1.0069435944318696</v>
      </c>
      <c r="Z3734" s="1">
        <f t="shared" si="1120"/>
        <v>0.19</v>
      </c>
      <c r="AA3734" s="1">
        <f t="shared" si="1113"/>
        <v>5.9449022910712968E-2</v>
      </c>
      <c r="AB3734" s="1">
        <f t="shared" si="1114"/>
        <v>2.4875422999999999</v>
      </c>
      <c r="AC3734" s="1">
        <f t="shared" si="1115"/>
        <v>1.8698776879198602</v>
      </c>
      <c r="AF3734" s="1">
        <f t="shared" si="1116"/>
        <v>6.2177894523102264</v>
      </c>
      <c r="AG3734" s="1">
        <f t="shared" si="1117"/>
        <v>3.7750738864445244</v>
      </c>
      <c r="AH3734" s="1">
        <f t="shared" si="1118"/>
        <v>6.984932526244565</v>
      </c>
      <c r="AI3734">
        <v>4.8</v>
      </c>
      <c r="AJ3734">
        <v>3</v>
      </c>
      <c r="AK3734">
        <v>119</v>
      </c>
      <c r="AL3734">
        <v>15</v>
      </c>
      <c r="AM3734">
        <v>9145</v>
      </c>
      <c r="AN3734">
        <v>9181</v>
      </c>
      <c r="AO3734">
        <v>9128</v>
      </c>
      <c r="AP3734">
        <v>56</v>
      </c>
      <c r="AQ3734">
        <v>0</v>
      </c>
    </row>
    <row r="3735" spans="1:43">
      <c r="A3735" s="27">
        <v>41719</v>
      </c>
      <c r="B3735" s="27"/>
      <c r="C3735">
        <v>6.1</v>
      </c>
      <c r="D3735">
        <v>9.9</v>
      </c>
      <c r="E3735">
        <v>3.3</v>
      </c>
      <c r="F3735">
        <v>70</v>
      </c>
      <c r="G3735">
        <v>48</v>
      </c>
      <c r="H3735">
        <v>8.8000000000000007</v>
      </c>
      <c r="I3735" s="10">
        <v>935</v>
      </c>
      <c r="J3735">
        <v>0.9</v>
      </c>
      <c r="K3735" s="2">
        <v>10</v>
      </c>
      <c r="L3735" s="1">
        <f t="shared" si="1103"/>
        <v>2.5959482016720914</v>
      </c>
      <c r="M3735" s="1">
        <f t="shared" si="1104"/>
        <v>92</v>
      </c>
      <c r="N3735" s="1">
        <f t="shared" si="1105"/>
        <v>0.94191143925241705</v>
      </c>
      <c r="O3735" s="1">
        <f t="shared" si="1119"/>
        <v>6.5153969107467624E-2</v>
      </c>
      <c r="P3735" s="1">
        <f t="shared" si="1121"/>
        <v>0.64901863323146736</v>
      </c>
      <c r="Q3735">
        <f t="shared" si="1106"/>
        <v>5.1792760042586137</v>
      </c>
      <c r="R3735">
        <f t="shared" si="1107"/>
        <v>11.990030146044752</v>
      </c>
      <c r="S3735">
        <f t="shared" si="1108"/>
        <v>1.5693756735660671</v>
      </c>
      <c r="T3735">
        <v>0.2432</v>
      </c>
      <c r="U3735" s="1">
        <f t="shared" si="1109"/>
        <v>-5.725812952499746E-3</v>
      </c>
      <c r="V3735" s="1">
        <v>80</v>
      </c>
      <c r="W3735" s="1">
        <f t="shared" si="1110"/>
        <v>17.408447163535143</v>
      </c>
      <c r="X3735" s="1">
        <f t="shared" si="1111"/>
        <v>36.644109081549189</v>
      </c>
      <c r="Y3735" s="1">
        <f t="shared" si="1112"/>
        <v>1.0063877016881129</v>
      </c>
      <c r="Z3735" s="1">
        <f t="shared" si="1120"/>
        <v>0.1519999999999998</v>
      </c>
      <c r="AA3735" s="1">
        <f t="shared" si="1113"/>
        <v>5.9471601413347785E-2</v>
      </c>
      <c r="AB3735" s="1">
        <f t="shared" si="1114"/>
        <v>2.4865979</v>
      </c>
      <c r="AC3735" s="1">
        <f t="shared" si="1115"/>
        <v>0.67315596765114971</v>
      </c>
      <c r="AF3735" s="1">
        <f t="shared" si="1116"/>
        <v>5.1748989290724747</v>
      </c>
      <c r="AG3735" s="1">
        <f t="shared" si="1117"/>
        <v>4.1635304650309166</v>
      </c>
      <c r="AH3735" s="1">
        <f t="shared" si="1118"/>
        <v>7.9555367168566002</v>
      </c>
      <c r="AI3735">
        <v>3.6</v>
      </c>
      <c r="AJ3735">
        <v>2</v>
      </c>
      <c r="AK3735">
        <v>65</v>
      </c>
      <c r="AL3735">
        <v>1</v>
      </c>
      <c r="AM3735">
        <v>9128</v>
      </c>
      <c r="AN3735">
        <v>9160</v>
      </c>
      <c r="AO3735">
        <v>9094</v>
      </c>
      <c r="AP3735">
        <v>64</v>
      </c>
      <c r="AQ3735">
        <v>0</v>
      </c>
    </row>
    <row r="3736" spans="1:43">
      <c r="A3736" s="27">
        <v>41720</v>
      </c>
      <c r="B3736" s="27"/>
      <c r="C3736">
        <v>6.6</v>
      </c>
      <c r="D3736">
        <v>10.7</v>
      </c>
      <c r="E3736">
        <v>2.8</v>
      </c>
      <c r="F3736">
        <v>68</v>
      </c>
      <c r="G3736">
        <v>55</v>
      </c>
      <c r="H3736">
        <v>8.9</v>
      </c>
      <c r="I3736" s="10">
        <v>935</v>
      </c>
      <c r="J3736">
        <v>2.2000000000000002</v>
      </c>
      <c r="K3736" s="2">
        <v>10</v>
      </c>
      <c r="L3736" s="1">
        <f t="shared" si="1103"/>
        <v>2.7070646216239873</v>
      </c>
      <c r="M3736" s="1">
        <f t="shared" si="1104"/>
        <v>81</v>
      </c>
      <c r="N3736" s="1">
        <f t="shared" si="1105"/>
        <v>0.97499060249070812</v>
      </c>
      <c r="O3736" s="1">
        <f t="shared" si="1119"/>
        <v>6.7165891441318584E-2</v>
      </c>
      <c r="P3736" s="1">
        <f t="shared" si="1121"/>
        <v>0.65664169055437194</v>
      </c>
      <c r="Q3736">
        <f t="shared" si="1106"/>
        <v>5.2232204622049307</v>
      </c>
      <c r="R3736">
        <f t="shared" si="1107"/>
        <v>12.003364853473876</v>
      </c>
      <c r="S3736">
        <f t="shared" si="1108"/>
        <v>1.5711210541196172</v>
      </c>
      <c r="T3736">
        <v>0.2432</v>
      </c>
      <c r="U3736" s="1">
        <f t="shared" si="1109"/>
        <v>1.3087977663158478E-3</v>
      </c>
      <c r="V3736" s="1">
        <v>81</v>
      </c>
      <c r="W3736" s="1">
        <f t="shared" si="1110"/>
        <v>17.553125483115913</v>
      </c>
      <c r="X3736" s="1">
        <f t="shared" si="1111"/>
        <v>36.724968442631237</v>
      </c>
      <c r="Y3736" s="1">
        <f t="shared" si="1112"/>
        <v>1.0058299192532765</v>
      </c>
      <c r="Z3736" s="1">
        <f t="shared" si="1120"/>
        <v>0.19</v>
      </c>
      <c r="AA3736" s="1">
        <f t="shared" si="1113"/>
        <v>5.9499848670918475E-2</v>
      </c>
      <c r="AB3736" s="1">
        <f t="shared" si="1114"/>
        <v>2.4854173999999998</v>
      </c>
      <c r="AC3736" s="1">
        <f t="shared" si="1115"/>
        <v>1.6454923653694771</v>
      </c>
      <c r="AF3736" s="1">
        <f t="shared" si="1116"/>
        <v>5.7928547518767761</v>
      </c>
      <c r="AG3736" s="1">
        <f t="shared" si="1117"/>
        <v>4.2041425510432733</v>
      </c>
      <c r="AH3736" s="1">
        <f t="shared" si="1118"/>
        <v>8.1110196249206705</v>
      </c>
      <c r="AI3736">
        <v>3.2</v>
      </c>
      <c r="AJ3736">
        <v>10</v>
      </c>
      <c r="AK3736">
        <v>57</v>
      </c>
      <c r="AL3736">
        <v>1</v>
      </c>
      <c r="AM3736">
        <v>9094</v>
      </c>
      <c r="AN3736">
        <v>9104</v>
      </c>
      <c r="AO3736">
        <v>9084</v>
      </c>
      <c r="AP3736">
        <v>65</v>
      </c>
      <c r="AQ3736">
        <v>0</v>
      </c>
    </row>
    <row r="3737" spans="1:43">
      <c r="A3737" s="27">
        <v>41721</v>
      </c>
      <c r="B3737" s="27"/>
      <c r="C3737">
        <v>8.1999999999999993</v>
      </c>
      <c r="D3737">
        <v>13.6</v>
      </c>
      <c r="E3737">
        <v>3</v>
      </c>
      <c r="F3737">
        <v>69</v>
      </c>
      <c r="G3737">
        <v>49</v>
      </c>
      <c r="H3737">
        <v>9.6999999999999993</v>
      </c>
      <c r="I3737" s="10">
        <v>935</v>
      </c>
      <c r="J3737">
        <v>1.8</v>
      </c>
      <c r="K3737" s="2">
        <v>10</v>
      </c>
      <c r="L3737" s="1">
        <f t="shared" si="1103"/>
        <v>2.8950317271562889</v>
      </c>
      <c r="M3737" s="1">
        <f t="shared" si="1104"/>
        <v>89</v>
      </c>
      <c r="N3737" s="1">
        <f t="shared" si="1105"/>
        <v>1.0878255375495476</v>
      </c>
      <c r="O3737" s="1">
        <f t="shared" si="1119"/>
        <v>7.3965332031608405E-2</v>
      </c>
      <c r="P3737" s="1">
        <f t="shared" si="1121"/>
        <v>0.71904807807318571</v>
      </c>
      <c r="Q3737">
        <f t="shared" si="1106"/>
        <v>5.6232501874520784</v>
      </c>
      <c r="R3737">
        <f t="shared" si="1107"/>
        <v>12.016699080021297</v>
      </c>
      <c r="S3737">
        <f t="shared" si="1108"/>
        <v>1.5728663717305362</v>
      </c>
      <c r="T3737">
        <v>0.2432</v>
      </c>
      <c r="U3737" s="1">
        <f t="shared" si="1109"/>
        <v>8.3430212999458016E-3</v>
      </c>
      <c r="V3737" s="1">
        <v>82</v>
      </c>
      <c r="W3737" s="1">
        <f t="shared" si="1110"/>
        <v>18.522535810944504</v>
      </c>
      <c r="X3737" s="1">
        <f t="shared" si="1111"/>
        <v>36.803942440715424</v>
      </c>
      <c r="Y3737" s="1">
        <f t="shared" si="1112"/>
        <v>1.0052704121376481</v>
      </c>
      <c r="Z3737" s="1">
        <f t="shared" si="1120"/>
        <v>0.60799999999999987</v>
      </c>
      <c r="AA3737" s="1">
        <f t="shared" si="1113"/>
        <v>5.9590420488931407E-2</v>
      </c>
      <c r="AB3737" s="1">
        <f t="shared" si="1114"/>
        <v>2.4816398</v>
      </c>
      <c r="AC3737" s="1">
        <f t="shared" si="1115"/>
        <v>1.3463119353022994</v>
      </c>
      <c r="AF3737" s="1">
        <f t="shared" si="1116"/>
        <v>7.1655323236101722</v>
      </c>
      <c r="AG3737" s="1">
        <f t="shared" si="1117"/>
        <v>4.4054935451893105</v>
      </c>
      <c r="AH3737" s="1">
        <f t="shared" si="1118"/>
        <v>8.5769616538410833</v>
      </c>
      <c r="AI3737">
        <v>3.4</v>
      </c>
      <c r="AJ3737">
        <v>1</v>
      </c>
      <c r="AK3737">
        <v>67</v>
      </c>
      <c r="AL3737">
        <v>2</v>
      </c>
      <c r="AM3737">
        <v>9099</v>
      </c>
      <c r="AN3737">
        <v>9116</v>
      </c>
      <c r="AO3737">
        <v>9075</v>
      </c>
      <c r="AP3737">
        <v>74</v>
      </c>
      <c r="AQ3737">
        <v>0</v>
      </c>
    </row>
    <row r="3738" spans="1:43">
      <c r="A3738" s="27">
        <v>41722</v>
      </c>
      <c r="B3738" s="27"/>
      <c r="C3738">
        <v>9.8000000000000007</v>
      </c>
      <c r="D3738">
        <v>14.9</v>
      </c>
      <c r="E3738">
        <v>4.7</v>
      </c>
      <c r="F3738">
        <v>64</v>
      </c>
      <c r="G3738">
        <v>46</v>
      </c>
      <c r="H3738">
        <v>9.5</v>
      </c>
      <c r="I3738" s="10">
        <v>935</v>
      </c>
      <c r="J3738">
        <v>2.4</v>
      </c>
      <c r="K3738" s="2">
        <v>10</v>
      </c>
      <c r="L3738" s="1">
        <f t="shared" si="1103"/>
        <v>3.172408357145196</v>
      </c>
      <c r="M3738" s="1">
        <f t="shared" si="1104"/>
        <v>82</v>
      </c>
      <c r="N3738" s="1">
        <f t="shared" si="1105"/>
        <v>1.2119987528679013</v>
      </c>
      <c r="O3738" s="1">
        <f t="shared" si="1119"/>
        <v>8.1344582822459002E-2</v>
      </c>
      <c r="P3738" s="1">
        <f t="shared" si="1121"/>
        <v>0.74018049366790817</v>
      </c>
      <c r="Q3738">
        <f t="shared" si="1106"/>
        <v>5.5894736984609725</v>
      </c>
      <c r="R3738">
        <f t="shared" si="1107"/>
        <v>12.030030240325916</v>
      </c>
      <c r="S3738">
        <f t="shared" si="1108"/>
        <v>1.5746112880007743</v>
      </c>
      <c r="T3738">
        <v>0.2432</v>
      </c>
      <c r="U3738" s="1">
        <f t="shared" si="1109"/>
        <v>1.5374776695003032E-2</v>
      </c>
      <c r="V3738" s="1">
        <v>83</v>
      </c>
      <c r="W3738" s="1">
        <f t="shared" si="1110"/>
        <v>18.312556398335932</v>
      </c>
      <c r="X3738" s="1">
        <f t="shared" si="1111"/>
        <v>36.881006241237465</v>
      </c>
      <c r="Y3738" s="1">
        <f t="shared" si="1112"/>
        <v>1.004709345861732</v>
      </c>
      <c r="Z3738" s="1">
        <f t="shared" si="1120"/>
        <v>0.60800000000000054</v>
      </c>
      <c r="AA3738" s="1">
        <f t="shared" si="1113"/>
        <v>5.9681268467660406E-2</v>
      </c>
      <c r="AB3738" s="1">
        <f t="shared" si="1114"/>
        <v>2.4778621999999997</v>
      </c>
      <c r="AC3738" s="1">
        <f t="shared" si="1115"/>
        <v>1.7950825804030659</v>
      </c>
      <c r="AF3738" s="1">
        <f t="shared" si="1116"/>
        <v>7.4772132270270353</v>
      </c>
      <c r="AG3738" s="1">
        <f t="shared" si="1117"/>
        <v>4.3913709002638628</v>
      </c>
      <c r="AH3738" s="1">
        <f t="shared" si="1118"/>
        <v>8.8049487893355902</v>
      </c>
      <c r="AI3738">
        <v>3.5</v>
      </c>
      <c r="AJ3738">
        <v>11</v>
      </c>
      <c r="AK3738">
        <v>63</v>
      </c>
      <c r="AL3738">
        <v>1</v>
      </c>
      <c r="AM3738">
        <v>9068</v>
      </c>
      <c r="AN3738">
        <v>9090</v>
      </c>
      <c r="AO3738">
        <v>9049</v>
      </c>
      <c r="AP3738">
        <v>75</v>
      </c>
      <c r="AQ3738">
        <v>0</v>
      </c>
    </row>
    <row r="3739" spans="1:43">
      <c r="A3739" s="27">
        <v>41723</v>
      </c>
      <c r="B3739" s="27"/>
      <c r="C3739">
        <v>7.6</v>
      </c>
      <c r="D3739">
        <v>12.7</v>
      </c>
      <c r="E3739">
        <v>4.9000000000000004</v>
      </c>
      <c r="F3739">
        <v>75</v>
      </c>
      <c r="G3739">
        <v>50</v>
      </c>
      <c r="H3739">
        <v>2.2999999999999998</v>
      </c>
      <c r="I3739" s="10">
        <v>935</v>
      </c>
      <c r="J3739">
        <v>2.9</v>
      </c>
      <c r="K3739" s="2">
        <v>10</v>
      </c>
      <c r="L3739" s="1">
        <f t="shared" si="1103"/>
        <v>2.0530289122560861</v>
      </c>
      <c r="M3739" s="1">
        <f t="shared" si="1104"/>
        <v>100</v>
      </c>
      <c r="N3739" s="1">
        <f t="shared" si="1105"/>
        <v>1.0442332464842816</v>
      </c>
      <c r="O3739" s="1">
        <f t="shared" si="1119"/>
        <v>7.1349658706749336E-2</v>
      </c>
      <c r="P3739" s="1">
        <f t="shared" si="1121"/>
        <v>0.80053992609638902</v>
      </c>
      <c r="Q3739">
        <f t="shared" si="1106"/>
        <v>1.8061063608613135</v>
      </c>
      <c r="R3739">
        <f t="shared" si="1107"/>
        <v>12.04335574630845</v>
      </c>
      <c r="S3739">
        <f t="shared" si="1108"/>
        <v>1.5763554641764987</v>
      </c>
      <c r="T3739">
        <v>0.2432</v>
      </c>
      <c r="U3739" s="1">
        <f t="shared" si="1109"/>
        <v>2.2401983728256841E-2</v>
      </c>
      <c r="V3739" s="1">
        <v>84</v>
      </c>
      <c r="W3739" s="1">
        <f t="shared" si="1110"/>
        <v>9.8312940790056018</v>
      </c>
      <c r="X3739" s="1">
        <f t="shared" si="1111"/>
        <v>36.956137322496843</v>
      </c>
      <c r="Y3739" s="1">
        <f t="shared" si="1112"/>
        <v>1.0041468864072831</v>
      </c>
      <c r="Z3739" s="1">
        <f t="shared" si="1120"/>
        <v>-0.83600000000000041</v>
      </c>
      <c r="AA3739" s="1">
        <f t="shared" si="1113"/>
        <v>5.9556423762290554E-2</v>
      </c>
      <c r="AB3739" s="1">
        <f t="shared" si="1114"/>
        <v>2.4830563999999997</v>
      </c>
      <c r="AC3739" s="1">
        <f t="shared" si="1115"/>
        <v>2.1690581179870376</v>
      </c>
      <c r="AF3739" s="1">
        <f t="shared" si="1116"/>
        <v>6.0296961301808727</v>
      </c>
      <c r="AG3739" s="1">
        <f t="shared" si="1117"/>
        <v>2.9830792505436987</v>
      </c>
      <c r="AH3739" s="1">
        <f t="shared" si="1118"/>
        <v>6.0854760256476981</v>
      </c>
      <c r="AI3739">
        <v>7.7</v>
      </c>
      <c r="AJ3739">
        <v>14</v>
      </c>
      <c r="AK3739">
        <v>124</v>
      </c>
      <c r="AL3739">
        <v>14</v>
      </c>
      <c r="AM3739">
        <v>9088</v>
      </c>
      <c r="AN3739">
        <v>9111</v>
      </c>
      <c r="AO3739">
        <v>9050</v>
      </c>
      <c r="AP3739">
        <v>77</v>
      </c>
      <c r="AQ3739">
        <v>23</v>
      </c>
    </row>
    <row r="3740" spans="1:43">
      <c r="A3740" s="27">
        <v>41724</v>
      </c>
      <c r="B3740" s="27"/>
      <c r="C3740">
        <v>3.8</v>
      </c>
      <c r="D3740">
        <v>8.4</v>
      </c>
      <c r="E3740">
        <v>0.4</v>
      </c>
      <c r="F3740">
        <v>73</v>
      </c>
      <c r="G3740">
        <v>37</v>
      </c>
      <c r="H3740">
        <v>9.5</v>
      </c>
      <c r="I3740" s="10">
        <v>935</v>
      </c>
      <c r="J3740">
        <v>1.9</v>
      </c>
      <c r="K3740" s="2">
        <v>10</v>
      </c>
      <c r="L3740" s="1">
        <f t="shared" si="1103"/>
        <v>2.7580285713276296</v>
      </c>
      <c r="M3740" s="1">
        <f t="shared" si="1104"/>
        <v>109</v>
      </c>
      <c r="N3740" s="1">
        <f t="shared" si="1105"/>
        <v>0.80214634758046521</v>
      </c>
      <c r="O3740" s="1">
        <f t="shared" si="1119"/>
        <v>5.6549809164527537E-2</v>
      </c>
      <c r="P3740" s="1">
        <f t="shared" si="1121"/>
        <v>0.54681543455832715</v>
      </c>
      <c r="Q3740">
        <f t="shared" si="1106"/>
        <v>5.5587447692875189</v>
      </c>
      <c r="R3740">
        <f t="shared" si="1107"/>
        <v>12.056673004885951</v>
      </c>
      <c r="S3740">
        <f t="shared" si="1108"/>
        <v>1.5780985608489466</v>
      </c>
      <c r="T3740">
        <v>0.2432</v>
      </c>
      <c r="U3740" s="1">
        <f t="shared" si="1109"/>
        <v>2.9422563522030352E-2</v>
      </c>
      <c r="V3740" s="1">
        <v>85</v>
      </c>
      <c r="W3740" s="1">
        <f t="shared" si="1110"/>
        <v>18.361318529495247</v>
      </c>
      <c r="X3740" s="1">
        <f t="shared" si="1111"/>
        <v>37.029315484295736</v>
      </c>
      <c r="Y3740" s="1">
        <f t="shared" si="1112"/>
        <v>1.0035832001682043</v>
      </c>
      <c r="Z3740" s="1">
        <f t="shared" si="1120"/>
        <v>-1.444</v>
      </c>
      <c r="AA3740" s="1">
        <f t="shared" si="1113"/>
        <v>5.934200872368444E-2</v>
      </c>
      <c r="AB3740" s="1">
        <f t="shared" si="1114"/>
        <v>2.4920282</v>
      </c>
      <c r="AC3740" s="1">
        <f t="shared" si="1115"/>
        <v>1.4211070428190937</v>
      </c>
      <c r="AF3740" s="1">
        <f t="shared" si="1116"/>
        <v>5.203220905823807</v>
      </c>
      <c r="AG3740" s="1">
        <f t="shared" si="1117"/>
        <v>4.2763438167000327</v>
      </c>
      <c r="AH3740" s="1">
        <f t="shared" si="1118"/>
        <v>8.7590971736087866</v>
      </c>
      <c r="AI3740">
        <v>7.2</v>
      </c>
      <c r="AJ3740">
        <v>14</v>
      </c>
      <c r="AK3740">
        <v>116</v>
      </c>
      <c r="AL3740">
        <v>14</v>
      </c>
      <c r="AM3740">
        <v>9159</v>
      </c>
      <c r="AN3740">
        <v>9174</v>
      </c>
      <c r="AO3740">
        <v>9111</v>
      </c>
      <c r="AP3740">
        <v>56</v>
      </c>
      <c r="AQ3740">
        <v>130</v>
      </c>
    </row>
    <row r="3741" spans="1:43">
      <c r="A3741" s="27">
        <v>41725</v>
      </c>
      <c r="B3741" s="27"/>
      <c r="C3741">
        <v>5.8</v>
      </c>
      <c r="D3741">
        <v>11.2</v>
      </c>
      <c r="E3741">
        <v>1.3</v>
      </c>
      <c r="F3741">
        <v>54</v>
      </c>
      <c r="G3741">
        <v>24</v>
      </c>
      <c r="H3741">
        <v>11.2</v>
      </c>
      <c r="I3741" s="10">
        <v>935</v>
      </c>
      <c r="J3741">
        <v>1.4</v>
      </c>
      <c r="K3741" s="2">
        <v>10</v>
      </c>
      <c r="L3741" s="1">
        <f t="shared" si="1103"/>
        <v>2.9684257258696052</v>
      </c>
      <c r="M3741" s="1">
        <f t="shared" si="1104"/>
        <v>84</v>
      </c>
      <c r="N3741" s="1">
        <f t="shared" si="1105"/>
        <v>0.92254223518646628</v>
      </c>
      <c r="O3741" s="1">
        <f t="shared" si="1119"/>
        <v>6.3971759260554498E-2</v>
      </c>
      <c r="P3741" s="1">
        <f t="shared" si="1121"/>
        <v>0.44162354615572974</v>
      </c>
      <c r="Q3741">
        <f t="shared" si="1106"/>
        <v>6.8943168349308044</v>
      </c>
      <c r="R3741">
        <f t="shared" si="1107"/>
        <v>12.069979415697643</v>
      </c>
      <c r="S3741">
        <f t="shared" si="1108"/>
        <v>1.5798402376567597</v>
      </c>
      <c r="T3741">
        <v>0.2432</v>
      </c>
      <c r="U3741" s="1">
        <f t="shared" si="1109"/>
        <v>3.6434439159201248E-2</v>
      </c>
      <c r="V3741" s="1">
        <v>86</v>
      </c>
      <c r="W3741" s="1">
        <f t="shared" si="1110"/>
        <v>20.396011989020199</v>
      </c>
      <c r="X3741" s="1">
        <f t="shared" si="1111"/>
        <v>37.100522853271137</v>
      </c>
      <c r="Y3741" s="1">
        <f t="shared" si="1112"/>
        <v>1.0030184539013214</v>
      </c>
      <c r="Z3741" s="1">
        <f t="shared" si="1120"/>
        <v>0.76</v>
      </c>
      <c r="AA3741" s="1">
        <f t="shared" si="1113"/>
        <v>5.9454665928974741E-2</v>
      </c>
      <c r="AB3741" s="1">
        <f t="shared" si="1114"/>
        <v>2.4873061999999999</v>
      </c>
      <c r="AC3741" s="1">
        <f t="shared" si="1115"/>
        <v>1.0471315052351216</v>
      </c>
      <c r="AF3741" s="1">
        <f t="shared" si="1116"/>
        <v>6.336325315298259</v>
      </c>
      <c r="AG3741" s="1">
        <f t="shared" si="1117"/>
        <v>4.5243898995318341</v>
      </c>
      <c r="AH3741" s="1">
        <f t="shared" si="1118"/>
        <v>8.321045543396254</v>
      </c>
      <c r="AI3741">
        <v>3</v>
      </c>
      <c r="AJ3741">
        <v>2</v>
      </c>
      <c r="AK3741">
        <v>61</v>
      </c>
      <c r="AL3741">
        <v>2</v>
      </c>
      <c r="AM3741">
        <v>9116</v>
      </c>
      <c r="AN3741">
        <v>9162</v>
      </c>
      <c r="AO3741">
        <v>9076</v>
      </c>
      <c r="AP3741">
        <v>48</v>
      </c>
      <c r="AQ3741">
        <v>0</v>
      </c>
    </row>
    <row r="3742" spans="1:43">
      <c r="A3742" s="27">
        <v>41726</v>
      </c>
      <c r="B3742" s="27"/>
      <c r="C3742">
        <v>6.6</v>
      </c>
      <c r="D3742">
        <v>9.8000000000000007</v>
      </c>
      <c r="E3742">
        <v>2.9</v>
      </c>
      <c r="F3742">
        <v>55</v>
      </c>
      <c r="G3742">
        <v>37</v>
      </c>
      <c r="H3742">
        <v>6.2</v>
      </c>
      <c r="I3742" s="10">
        <v>935</v>
      </c>
      <c r="J3742">
        <v>1.9</v>
      </c>
      <c r="K3742" s="2">
        <v>10</v>
      </c>
      <c r="L3742" s="1">
        <f t="shared" si="1103"/>
        <v>2.623116715870915</v>
      </c>
      <c r="M3742" s="1">
        <f t="shared" si="1104"/>
        <v>73</v>
      </c>
      <c r="N3742" s="1">
        <f t="shared" si="1105"/>
        <v>0.97499060249070812</v>
      </c>
      <c r="O3742" s="1">
        <f t="shared" si="1119"/>
        <v>6.7165891441318584E-2</v>
      </c>
      <c r="P3742" s="1">
        <f t="shared" si="1121"/>
        <v>0.49893758492990081</v>
      </c>
      <c r="Q3742">
        <f t="shared" si="1106"/>
        <v>4.045591127274129</v>
      </c>
      <c r="R3742">
        <f t="shared" si="1107"/>
        <v>12.083272368847204</v>
      </c>
      <c r="S3742">
        <f t="shared" si="1108"/>
        <v>1.5815801529904718</v>
      </c>
      <c r="T3742">
        <v>0.2432</v>
      </c>
      <c r="U3742" s="1">
        <f t="shared" si="1109"/>
        <v>4.3435536297621043E-2</v>
      </c>
      <c r="V3742" s="1">
        <v>87</v>
      </c>
      <c r="W3742" s="1">
        <f t="shared" si="1110"/>
        <v>14.497903391550121</v>
      </c>
      <c r="X3742" s="1">
        <f t="shared" si="1111"/>
        <v>37.169743884917203</v>
      </c>
      <c r="Y3742" s="1">
        <f t="shared" si="1112"/>
        <v>1.0024528146770508</v>
      </c>
      <c r="Z3742" s="1">
        <f t="shared" si="1120"/>
        <v>0.30399999999999994</v>
      </c>
      <c r="AA3742" s="1">
        <f t="shared" si="1113"/>
        <v>5.9499848670918475E-2</v>
      </c>
      <c r="AB3742" s="1">
        <f t="shared" si="1114"/>
        <v>2.4854173999999998</v>
      </c>
      <c r="AC3742" s="1">
        <f t="shared" si="1115"/>
        <v>1.4211070428190937</v>
      </c>
      <c r="AF3742" s="1">
        <f t="shared" si="1116"/>
        <v>5.479384493615183</v>
      </c>
      <c r="AG3742" s="1">
        <f t="shared" si="1117"/>
        <v>3.6615182443757615</v>
      </c>
      <c r="AH3742" s="1">
        <f t="shared" si="1118"/>
        <v>6.7803792363763389</v>
      </c>
      <c r="AI3742">
        <v>3.5</v>
      </c>
      <c r="AJ3742">
        <v>1</v>
      </c>
      <c r="AK3742">
        <v>76</v>
      </c>
      <c r="AL3742">
        <v>3</v>
      </c>
      <c r="AM3742">
        <v>9115</v>
      </c>
      <c r="AN3742">
        <v>9129</v>
      </c>
      <c r="AO3742">
        <v>9079</v>
      </c>
      <c r="AP3742">
        <v>52</v>
      </c>
      <c r="AQ3742">
        <v>0</v>
      </c>
    </row>
    <row r="3743" spans="1:43">
      <c r="A3743" s="27">
        <v>41727</v>
      </c>
      <c r="B3743" s="27"/>
      <c r="C3743">
        <v>7.6</v>
      </c>
      <c r="D3743">
        <v>13.4</v>
      </c>
      <c r="E3743">
        <v>3</v>
      </c>
      <c r="F3743">
        <v>50</v>
      </c>
      <c r="G3743">
        <v>25</v>
      </c>
      <c r="H3743">
        <v>11.3</v>
      </c>
      <c r="I3743" s="10">
        <v>935</v>
      </c>
      <c r="J3743">
        <v>2</v>
      </c>
      <c r="K3743" s="2">
        <v>10</v>
      </c>
      <c r="L3743" s="1">
        <f t="shared" si="1103"/>
        <v>3.3815088046969506</v>
      </c>
      <c r="M3743" s="1">
        <f t="shared" si="1104"/>
        <v>75</v>
      </c>
      <c r="N3743" s="1">
        <f t="shared" si="1105"/>
        <v>1.0442332464842816</v>
      </c>
      <c r="O3743" s="1">
        <f t="shared" si="1119"/>
        <v>7.1349658706749336E-2</v>
      </c>
      <c r="P3743" s="1">
        <f t="shared" si="1121"/>
        <v>0.47649507015637632</v>
      </c>
      <c r="Q3743">
        <f t="shared" si="1106"/>
        <v>7.0285253792143978</v>
      </c>
      <c r="R3743">
        <f t="shared" si="1107"/>
        <v>12.096549242666748</v>
      </c>
      <c r="S3743">
        <f t="shared" si="1108"/>
        <v>1.5833179636998362</v>
      </c>
      <c r="T3743">
        <v>0.2432</v>
      </c>
      <c r="U3743" s="1">
        <f t="shared" si="1109"/>
        <v>5.0423783783774094E-2</v>
      </c>
      <c r="V3743" s="1">
        <v>88</v>
      </c>
      <c r="W3743" s="1">
        <f t="shared" si="1110"/>
        <v>20.560316744987034</v>
      </c>
      <c r="X3743" s="1">
        <f t="shared" si="1111"/>
        <v>37.236965362301746</v>
      </c>
      <c r="Y3743" s="1">
        <f t="shared" si="1112"/>
        <v>1.0018864498299755</v>
      </c>
      <c r="Z3743" s="1">
        <f t="shared" si="1120"/>
        <v>0.38</v>
      </c>
      <c r="AA3743" s="1">
        <f t="shared" si="1113"/>
        <v>5.9556423762290554E-2</v>
      </c>
      <c r="AB3743" s="1">
        <f t="shared" si="1114"/>
        <v>2.4830563999999997</v>
      </c>
      <c r="AC3743" s="1">
        <f t="shared" si="1115"/>
        <v>1.4959021503358882</v>
      </c>
      <c r="AF3743" s="1">
        <f t="shared" si="1116"/>
        <v>7.0154010444585113</v>
      </c>
      <c r="AG3743" s="1">
        <f t="shared" si="1117"/>
        <v>4.5744877047082921</v>
      </c>
      <c r="AH3743" s="1">
        <f t="shared" si="1118"/>
        <v>9.032074886174593</v>
      </c>
      <c r="AI3743">
        <v>4.3</v>
      </c>
      <c r="AJ3743">
        <v>2</v>
      </c>
      <c r="AK3743">
        <v>85</v>
      </c>
      <c r="AL3743">
        <v>1</v>
      </c>
      <c r="AM3743">
        <v>9136</v>
      </c>
      <c r="AN3743">
        <v>9148</v>
      </c>
      <c r="AO3743">
        <v>9115</v>
      </c>
      <c r="AP3743">
        <v>50</v>
      </c>
      <c r="AQ3743">
        <v>0</v>
      </c>
    </row>
    <row r="3744" spans="1:43">
      <c r="A3744" s="27">
        <v>41728</v>
      </c>
      <c r="B3744" s="27"/>
      <c r="C3744">
        <v>9.1</v>
      </c>
      <c r="D3744">
        <v>15.7</v>
      </c>
      <c r="E3744">
        <v>2.7</v>
      </c>
      <c r="F3744">
        <v>40</v>
      </c>
      <c r="G3744">
        <v>23</v>
      </c>
      <c r="H3744">
        <v>10.9</v>
      </c>
      <c r="I3744" s="10">
        <v>935</v>
      </c>
      <c r="J3744">
        <v>2.6</v>
      </c>
      <c r="K3744" s="2">
        <v>10</v>
      </c>
      <c r="L3744" s="1">
        <f t="shared" si="1103"/>
        <v>3.7840788342355816</v>
      </c>
      <c r="M3744" s="1">
        <f t="shared" si="1104"/>
        <v>57</v>
      </c>
      <c r="N3744" s="1">
        <f t="shared" si="1105"/>
        <v>1.156217822409108</v>
      </c>
      <c r="O3744" s="1">
        <f t="shared" si="1119"/>
        <v>7.8042326320978642E-2</v>
      </c>
      <c r="P3744" s="1">
        <f t="shared" si="1121"/>
        <v>0.41667423537731652</v>
      </c>
      <c r="Q3744">
        <f t="shared" si="1106"/>
        <v>7.0824500845993761</v>
      </c>
      <c r="R3744">
        <f t="shared" si="1107"/>
        <v>12.109807401507702</v>
      </c>
      <c r="S3744">
        <f t="shared" si="1108"/>
        <v>1.585053324804673</v>
      </c>
      <c r="T3744">
        <v>0.2432</v>
      </c>
      <c r="U3744" s="1">
        <f t="shared" si="1109"/>
        <v>5.739711426549178E-2</v>
      </c>
      <c r="V3744" s="1">
        <v>89</v>
      </c>
      <c r="W3744" s="1">
        <f t="shared" si="1110"/>
        <v>20.10726456805325</v>
      </c>
      <c r="X3744" s="1">
        <f t="shared" si="1111"/>
        <v>37.302176391486903</v>
      </c>
      <c r="Y3744" s="1">
        <f t="shared" si="1112"/>
        <v>1.0013195269093413</v>
      </c>
      <c r="Z3744" s="1">
        <f t="shared" si="1120"/>
        <v>0.57000000000000006</v>
      </c>
      <c r="AA3744" s="1">
        <f t="shared" si="1113"/>
        <v>5.9641488415362071E-2</v>
      </c>
      <c r="AB3744" s="1">
        <f t="shared" si="1114"/>
        <v>2.4795148999999999</v>
      </c>
      <c r="AC3744" s="1">
        <f t="shared" si="1115"/>
        <v>1.9446727954366547</v>
      </c>
      <c r="AF3744" s="1">
        <f t="shared" si="1116"/>
        <v>8.3212000610297441</v>
      </c>
      <c r="AG3744" s="1">
        <f t="shared" si="1117"/>
        <v>4.4624713857181693</v>
      </c>
      <c r="AH3744" s="1">
        <f t="shared" si="1118"/>
        <v>8.8951878587787974</v>
      </c>
      <c r="AI3744">
        <v>4.0999999999999996</v>
      </c>
      <c r="AJ3744">
        <v>11</v>
      </c>
      <c r="AK3744">
        <v>77</v>
      </c>
      <c r="AL3744">
        <v>16</v>
      </c>
      <c r="AM3744">
        <v>9121</v>
      </c>
      <c r="AN3744">
        <v>9130</v>
      </c>
      <c r="AO3744">
        <v>9110</v>
      </c>
      <c r="AP3744">
        <v>44</v>
      </c>
      <c r="AQ3744">
        <v>0</v>
      </c>
    </row>
    <row r="3745" spans="1:43">
      <c r="A3745" s="27">
        <v>41729</v>
      </c>
      <c r="B3745" s="27"/>
      <c r="C3745">
        <v>12.2</v>
      </c>
      <c r="D3745">
        <v>18.100000000000001</v>
      </c>
      <c r="E3745">
        <v>7.1</v>
      </c>
      <c r="F3745">
        <v>34</v>
      </c>
      <c r="G3745">
        <v>17</v>
      </c>
      <c r="H3745">
        <v>11.7</v>
      </c>
      <c r="I3745" s="10">
        <v>935</v>
      </c>
      <c r="J3745">
        <v>2.1</v>
      </c>
      <c r="K3745" s="2">
        <v>10</v>
      </c>
      <c r="L3745" s="1">
        <f t="shared" si="1103"/>
        <v>4.0638288923740191</v>
      </c>
      <c r="M3745" s="1">
        <f t="shared" si="1104"/>
        <v>51</v>
      </c>
      <c r="N3745" s="1">
        <f t="shared" si="1105"/>
        <v>1.4216335674868446</v>
      </c>
      <c r="O3745" s="1">
        <f t="shared" si="1119"/>
        <v>9.3587645986338841E-2</v>
      </c>
      <c r="P3745" s="1">
        <f t="shared" si="1121"/>
        <v>0.43392071410416777</v>
      </c>
      <c r="Q3745">
        <f t="shared" si="1106"/>
        <v>7.8414996665911758</v>
      </c>
      <c r="R3745">
        <f t="shared" si="1107"/>
        <v>12.123044193563882</v>
      </c>
      <c r="S3745">
        <f t="shared" si="1108"/>
        <v>1.5867858892099322</v>
      </c>
      <c r="T3745">
        <v>0.2432</v>
      </c>
      <c r="U3745" s="1">
        <f t="shared" si="1109"/>
        <v>6.4353464803543647E-2</v>
      </c>
      <c r="V3745" s="1">
        <v>90</v>
      </c>
      <c r="W3745" s="1">
        <f t="shared" si="1110"/>
        <v>21.076499864729005</v>
      </c>
      <c r="X3745" s="1">
        <f t="shared" si="1111"/>
        <v>37.365368393670664</v>
      </c>
      <c r="Y3745" s="1">
        <f t="shared" si="1112"/>
        <v>1.00075221362949</v>
      </c>
      <c r="Z3745" s="1">
        <f t="shared" si="1120"/>
        <v>1.1779999999999999</v>
      </c>
      <c r="AA3745" s="1">
        <f t="shared" si="1113"/>
        <v>5.9818061006360272E-2</v>
      </c>
      <c r="AB3745" s="1">
        <f t="shared" si="1114"/>
        <v>2.4721957999999997</v>
      </c>
      <c r="AC3745" s="1">
        <f t="shared" si="1115"/>
        <v>1.5706972578526825</v>
      </c>
      <c r="AF3745" s="1">
        <f t="shared" si="1116"/>
        <v>8.5509565909495091</v>
      </c>
      <c r="AG3745" s="1">
        <f t="shared" si="1117"/>
        <v>4.5945150572618321</v>
      </c>
      <c r="AH3745" s="1">
        <f t="shared" si="1118"/>
        <v>9.2680169681063127</v>
      </c>
      <c r="AI3745">
        <v>4.5999999999999996</v>
      </c>
      <c r="AJ3745">
        <v>3</v>
      </c>
      <c r="AK3745">
        <v>88</v>
      </c>
      <c r="AL3745">
        <v>1</v>
      </c>
      <c r="AM3745">
        <v>9135</v>
      </c>
      <c r="AN3745">
        <v>9151</v>
      </c>
      <c r="AO3745">
        <v>9117</v>
      </c>
      <c r="AP3745">
        <v>46</v>
      </c>
      <c r="AQ3745">
        <v>0</v>
      </c>
    </row>
    <row r="3746" spans="1:43">
      <c r="A3746" s="27">
        <v>41730</v>
      </c>
      <c r="B3746" s="27"/>
      <c r="C3746">
        <v>12.8</v>
      </c>
      <c r="D3746">
        <v>18.8</v>
      </c>
      <c r="E3746">
        <v>8</v>
      </c>
      <c r="F3746">
        <v>30</v>
      </c>
      <c r="G3746">
        <v>15</v>
      </c>
      <c r="H3746">
        <v>11.8</v>
      </c>
      <c r="I3746" s="10">
        <v>935</v>
      </c>
      <c r="J3746">
        <v>2.9</v>
      </c>
      <c r="K3746" s="2">
        <v>10</v>
      </c>
      <c r="L3746" s="1">
        <f t="shared" si="1103"/>
        <v>4.7255539326526419</v>
      </c>
      <c r="M3746" s="1">
        <f t="shared" si="1104"/>
        <v>45</v>
      </c>
      <c r="N3746" s="1">
        <f t="shared" si="1105"/>
        <v>1.4787721750550831</v>
      </c>
      <c r="O3746" s="1">
        <f t="shared" si="1119"/>
        <v>9.6882612382887381E-2</v>
      </c>
      <c r="P3746" s="1">
        <f t="shared" si="1121"/>
        <v>0.40426467780021269</v>
      </c>
      <c r="Q3746">
        <f t="shared" si="1106"/>
        <v>8.0852823633954589</v>
      </c>
      <c r="R3746">
        <f t="shared" si="1107"/>
        <v>12.136256948732054</v>
      </c>
      <c r="S3746">
        <f t="shared" si="1108"/>
        <v>1.5885153074256615</v>
      </c>
      <c r="T3746">
        <v>0.2432</v>
      </c>
      <c r="U3746" s="1">
        <f t="shared" si="1109"/>
        <v>7.1290777481921599E-2</v>
      </c>
      <c r="V3746" s="1">
        <v>91</v>
      </c>
      <c r="W3746" s="1">
        <f t="shared" si="1110"/>
        <v>21.214590626332466</v>
      </c>
      <c r="X3746" s="1">
        <f t="shared" si="1111"/>
        <v>37.426535094072449</v>
      </c>
      <c r="Y3746" s="1">
        <f t="shared" si="1112"/>
        <v>1.0001846778202446</v>
      </c>
      <c r="Z3746" s="1">
        <f t="shared" si="1120"/>
        <v>0.22800000000000054</v>
      </c>
      <c r="AA3746" s="1">
        <f t="shared" si="1113"/>
        <v>5.9852357177066905E-2</v>
      </c>
      <c r="AB3746" s="1">
        <f t="shared" si="1114"/>
        <v>2.4707792</v>
      </c>
      <c r="AC3746" s="1">
        <f t="shared" si="1115"/>
        <v>2.1690581179870376</v>
      </c>
      <c r="AF3746" s="1">
        <f t="shared" si="1116"/>
        <v>8.6564686936647739</v>
      </c>
      <c r="AG3746" s="1">
        <f t="shared" si="1117"/>
        <v>4.5777700879887941</v>
      </c>
      <c r="AH3746" s="1">
        <f t="shared" si="1118"/>
        <v>10.048106612622341</v>
      </c>
      <c r="AI3746">
        <v>4.5999999999999996</v>
      </c>
      <c r="AJ3746">
        <v>3</v>
      </c>
      <c r="AK3746">
        <v>85</v>
      </c>
      <c r="AL3746">
        <v>3</v>
      </c>
      <c r="AM3746">
        <v>9094</v>
      </c>
      <c r="AN3746">
        <v>9126</v>
      </c>
      <c r="AO3746">
        <v>9072</v>
      </c>
      <c r="AP3746">
        <v>42</v>
      </c>
      <c r="AQ3746">
        <v>0</v>
      </c>
    </row>
    <row r="3747" spans="1:43">
      <c r="A3747" s="27">
        <v>41731</v>
      </c>
      <c r="B3747" s="27"/>
      <c r="C3747">
        <v>13.2</v>
      </c>
      <c r="D3747">
        <v>18.899999999999999</v>
      </c>
      <c r="E3747">
        <v>7.6</v>
      </c>
      <c r="F3747">
        <v>25</v>
      </c>
      <c r="G3747">
        <v>12</v>
      </c>
      <c r="H3747">
        <v>12</v>
      </c>
      <c r="I3747" s="10">
        <v>935</v>
      </c>
      <c r="J3747">
        <v>2.6</v>
      </c>
      <c r="K3747" s="2">
        <v>10</v>
      </c>
      <c r="L3747" s="1">
        <f t="shared" si="1103"/>
        <v>4.808590350530439</v>
      </c>
      <c r="M3747" s="1">
        <f t="shared" si="1104"/>
        <v>38</v>
      </c>
      <c r="N3747" s="1">
        <f t="shared" si="1105"/>
        <v>1.5179756049640964</v>
      </c>
      <c r="O3747" s="1">
        <f t="shared" si="1119"/>
        <v>9.9133693158877739E-2</v>
      </c>
      <c r="P3747" s="1">
        <f t="shared" si="1121"/>
        <v>0.3294705295172054</v>
      </c>
      <c r="Q3747">
        <f t="shared" si="1106"/>
        <v>8.4670130646019448</v>
      </c>
      <c r="R3747">
        <f t="shared" si="1107"/>
        <v>12.149442976515331</v>
      </c>
      <c r="S3747">
        <f t="shared" si="1108"/>
        <v>1.5902412272925828</v>
      </c>
      <c r="T3747">
        <v>0.2432</v>
      </c>
      <c r="U3747" s="1">
        <f t="shared" si="1109"/>
        <v>7.8207000016639425E-2</v>
      </c>
      <c r="V3747" s="1">
        <v>92</v>
      </c>
      <c r="W3747" s="1">
        <f t="shared" si="1110"/>
        <v>21.470456736042262</v>
      </c>
      <c r="X3747" s="1">
        <f t="shared" si="1111"/>
        <v>37.485672507592191</v>
      </c>
      <c r="Y3747" s="1">
        <f t="shared" si="1112"/>
        <v>0.99961708737725974</v>
      </c>
      <c r="Z3747" s="1">
        <f t="shared" si="1120"/>
        <v>0.15199999999999947</v>
      </c>
      <c r="AA3747" s="1">
        <f t="shared" si="1113"/>
        <v>5.98752431474638E-2</v>
      </c>
      <c r="AB3747" s="1">
        <f t="shared" si="1114"/>
        <v>2.4698348000000001</v>
      </c>
      <c r="AC3747" s="1">
        <f t="shared" si="1115"/>
        <v>1.9446727954366547</v>
      </c>
      <c r="AF3747" s="1">
        <f t="shared" si="1116"/>
        <v>8.9845030045885359</v>
      </c>
      <c r="AG3747" s="1">
        <f t="shared" si="1117"/>
        <v>4.5505952210462519</v>
      </c>
      <c r="AH3747" s="1">
        <f t="shared" si="1118"/>
        <v>10.095369417537375</v>
      </c>
      <c r="AI3747">
        <v>4.3</v>
      </c>
      <c r="AJ3747">
        <v>10</v>
      </c>
      <c r="AK3747">
        <v>96</v>
      </c>
      <c r="AL3747">
        <v>1</v>
      </c>
      <c r="AM3747">
        <v>9080</v>
      </c>
      <c r="AN3747">
        <v>9085</v>
      </c>
      <c r="AO3747">
        <v>9072</v>
      </c>
      <c r="AP3747">
        <v>35</v>
      </c>
      <c r="AQ3747">
        <v>0</v>
      </c>
    </row>
    <row r="3748" spans="1:43">
      <c r="A3748" s="27">
        <v>41732</v>
      </c>
      <c r="B3748" s="27"/>
      <c r="C3748">
        <v>15.2</v>
      </c>
      <c r="D3748">
        <v>19.899999999999999</v>
      </c>
      <c r="E3748">
        <v>10.8</v>
      </c>
      <c r="F3748">
        <v>17</v>
      </c>
      <c r="G3748">
        <v>12</v>
      </c>
      <c r="H3748">
        <v>9.9</v>
      </c>
      <c r="I3748" s="10">
        <v>935</v>
      </c>
      <c r="J3748">
        <v>5.6</v>
      </c>
      <c r="K3748" s="2">
        <v>10</v>
      </c>
      <c r="L3748" s="1">
        <f t="shared" si="1103"/>
        <v>6.3191489573552753</v>
      </c>
      <c r="M3748" s="1">
        <f t="shared" si="1104"/>
        <v>22</v>
      </c>
      <c r="N3748" s="1">
        <f t="shared" si="1105"/>
        <v>1.7279944907780873</v>
      </c>
      <c r="O3748" s="1">
        <f t="shared" si="1119"/>
        <v>0.11106866265203179</v>
      </c>
      <c r="P3748" s="1">
        <f t="shared" si="1121"/>
        <v>0.28201310731533819</v>
      </c>
      <c r="Q3748">
        <f t="shared" si="1106"/>
        <v>7.503464981058646</v>
      </c>
      <c r="R3748">
        <f t="shared" si="1107"/>
        <v>12.162599563974842</v>
      </c>
      <c r="S3748">
        <f t="shared" si="1108"/>
        <v>1.5919632937139847</v>
      </c>
      <c r="T3748">
        <v>0.2432</v>
      </c>
      <c r="U3748" s="1">
        <f t="shared" si="1109"/>
        <v>8.5100086362864841E-2</v>
      </c>
      <c r="V3748" s="1">
        <v>93</v>
      </c>
      <c r="W3748" s="1">
        <f t="shared" si="1110"/>
        <v>18.992093306374745</v>
      </c>
      <c r="X3748" s="1">
        <f t="shared" si="1111"/>
        <v>37.542778921278241</v>
      </c>
      <c r="Y3748" s="1">
        <f t="shared" si="1112"/>
        <v>0.9990496102123525</v>
      </c>
      <c r="Z3748" s="1">
        <f t="shared" si="1120"/>
        <v>0.76</v>
      </c>
      <c r="AA3748" s="1">
        <f t="shared" si="1113"/>
        <v>5.9989936032163571E-2</v>
      </c>
      <c r="AB3748" s="1">
        <f t="shared" si="1114"/>
        <v>2.4651128</v>
      </c>
      <c r="AC3748" s="1">
        <f t="shared" si="1115"/>
        <v>4.1885260209404862</v>
      </c>
      <c r="AF3748" s="1">
        <f t="shared" si="1116"/>
        <v>8.595851182401768</v>
      </c>
      <c r="AG3748" s="1">
        <f t="shared" si="1117"/>
        <v>4.1588135860163522</v>
      </c>
      <c r="AH3748" s="1">
        <f t="shared" si="1118"/>
        <v>8.7773088040035248</v>
      </c>
      <c r="AI3748">
        <v>12.8</v>
      </c>
      <c r="AJ3748">
        <v>6</v>
      </c>
      <c r="AK3748">
        <v>239</v>
      </c>
      <c r="AL3748">
        <v>6</v>
      </c>
      <c r="AM3748">
        <v>9089</v>
      </c>
      <c r="AN3748">
        <v>9107</v>
      </c>
      <c r="AO3748">
        <v>9066</v>
      </c>
      <c r="AP3748">
        <v>28</v>
      </c>
      <c r="AQ3748">
        <v>0</v>
      </c>
    </row>
    <row r="3749" spans="1:43">
      <c r="A3749" s="27">
        <v>41733</v>
      </c>
      <c r="B3749" s="27"/>
      <c r="C3749">
        <v>18.100000000000001</v>
      </c>
      <c r="D3749">
        <v>21.6</v>
      </c>
      <c r="E3749">
        <v>15.4</v>
      </c>
      <c r="F3749">
        <v>12</v>
      </c>
      <c r="G3749">
        <v>9</v>
      </c>
      <c r="H3749">
        <v>10</v>
      </c>
      <c r="I3749" s="10">
        <v>935</v>
      </c>
      <c r="J3749">
        <v>6</v>
      </c>
      <c r="K3749" s="2">
        <v>10</v>
      </c>
      <c r="L3749" s="1">
        <f t="shared" si="1103"/>
        <v>7.2918710946990295</v>
      </c>
      <c r="M3749" s="1">
        <f t="shared" si="1104"/>
        <v>15</v>
      </c>
      <c r="N3749" s="1">
        <f t="shared" si="1105"/>
        <v>2.0776827112717497</v>
      </c>
      <c r="O3749" s="1">
        <f t="shared" si="1119"/>
        <v>0.13052971632306209</v>
      </c>
      <c r="P3749" s="1">
        <f t="shared" si="1121"/>
        <v>0.24741999673074261</v>
      </c>
      <c r="Q3749">
        <f t="shared" si="1106"/>
        <v>8.0323703369572375</v>
      </c>
      <c r="R3749">
        <f t="shared" si="1107"/>
        <v>12.17572397373508</v>
      </c>
      <c r="S3749">
        <f t="shared" si="1108"/>
        <v>1.593681148394644</v>
      </c>
      <c r="T3749">
        <v>0.2432</v>
      </c>
      <c r="U3749" s="1">
        <f t="shared" si="1109"/>
        <v>9.196799732020719E-2</v>
      </c>
      <c r="V3749" s="1">
        <v>94</v>
      </c>
      <c r="W3749" s="1">
        <f t="shared" si="1110"/>
        <v>19.126140185421715</v>
      </c>
      <c r="X3749" s="1">
        <f t="shared" si="1111"/>
        <v>37.597854873646433</v>
      </c>
      <c r="Y3749" s="1">
        <f t="shared" si="1112"/>
        <v>0.99848241420382855</v>
      </c>
      <c r="Z3749" s="1">
        <f t="shared" si="1120"/>
        <v>1.1020000000000008</v>
      </c>
      <c r="AA3749" s="1">
        <f t="shared" si="1113"/>
        <v>6.0157023365156569E-2</v>
      </c>
      <c r="AB3749" s="1">
        <f t="shared" si="1114"/>
        <v>2.4582658999999998</v>
      </c>
      <c r="AC3749" s="1">
        <f t="shared" si="1115"/>
        <v>4.4877064510076643</v>
      </c>
      <c r="AF3749" s="1">
        <f t="shared" si="1116"/>
        <v>7.7300303048205903</v>
      </c>
      <c r="AG3749" s="1">
        <f t="shared" si="1117"/>
        <v>4.1113994862062331</v>
      </c>
      <c r="AH3749" s="1">
        <f t="shared" si="1118"/>
        <v>8.6179082844591015</v>
      </c>
      <c r="AI3749">
        <v>12.6</v>
      </c>
      <c r="AJ3749">
        <v>6</v>
      </c>
      <c r="AK3749">
        <v>217</v>
      </c>
      <c r="AL3749">
        <v>6</v>
      </c>
      <c r="AM3749">
        <v>9063</v>
      </c>
      <c r="AN3749">
        <v>9082</v>
      </c>
      <c r="AO3749">
        <v>9049</v>
      </c>
      <c r="AP3749">
        <v>25</v>
      </c>
      <c r="AQ3749">
        <v>0</v>
      </c>
    </row>
    <row r="3750" spans="1:43">
      <c r="A3750" s="27">
        <v>41734</v>
      </c>
      <c r="B3750" s="27"/>
      <c r="C3750">
        <v>16.100000000000001</v>
      </c>
      <c r="D3750">
        <v>21.4</v>
      </c>
      <c r="E3750">
        <v>11</v>
      </c>
      <c r="F3750">
        <v>19</v>
      </c>
      <c r="G3750">
        <v>11</v>
      </c>
      <c r="H3750">
        <v>8.6</v>
      </c>
      <c r="I3750" s="10">
        <v>935</v>
      </c>
      <c r="J3750">
        <v>2</v>
      </c>
      <c r="K3750" s="2">
        <v>10</v>
      </c>
      <c r="L3750" s="1">
        <f t="shared" si="1103"/>
        <v>4.7158132495651781</v>
      </c>
      <c r="M3750" s="1">
        <f t="shared" si="1104"/>
        <v>27</v>
      </c>
      <c r="N3750" s="1">
        <f t="shared" si="1105"/>
        <v>1.8305324367134694</v>
      </c>
      <c r="O3750" s="1">
        <f t="shared" si="1119"/>
        <v>0.11682510011673594</v>
      </c>
      <c r="P3750" s="1">
        <f t="shared" si="1121"/>
        <v>0.3175027205726878</v>
      </c>
      <c r="Q3750">
        <f t="shared" si="1106"/>
        <v>6.5910237653084014</v>
      </c>
      <c r="R3750">
        <f t="shared" si="1107"/>
        <v>12.188813442048472</v>
      </c>
      <c r="S3750">
        <f t="shared" si="1108"/>
        <v>1.5953944295874964</v>
      </c>
      <c r="T3750">
        <v>0.2432</v>
      </c>
      <c r="U3750" s="1">
        <f t="shared" si="1109"/>
        <v>9.8808701135978894E-2</v>
      </c>
      <c r="V3750" s="1">
        <v>95</v>
      </c>
      <c r="W3750" s="1">
        <f t="shared" si="1110"/>
        <v>17.475385061897299</v>
      </c>
      <c r="X3750" s="1">
        <f t="shared" si="1111"/>
        <v>37.650903130897355</v>
      </c>
      <c r="Y3750" s="1">
        <f t="shared" si="1112"/>
        <v>0.99791566714681823</v>
      </c>
      <c r="Z3750" s="1">
        <f t="shared" si="1120"/>
        <v>-0.76</v>
      </c>
      <c r="AA3750" s="1">
        <f t="shared" si="1113"/>
        <v>6.0041691306752923E-2</v>
      </c>
      <c r="AB3750" s="1">
        <f t="shared" si="1114"/>
        <v>2.4629878999999999</v>
      </c>
      <c r="AC3750" s="1">
        <f t="shared" si="1115"/>
        <v>1.4959021503358882</v>
      </c>
      <c r="AF3750" s="1">
        <f t="shared" si="1116"/>
        <v>9.4671574920965078</v>
      </c>
      <c r="AG3750" s="1">
        <f t="shared" si="1117"/>
        <v>4.004880414714191</v>
      </c>
      <c r="AH3750" s="1">
        <f t="shared" si="1118"/>
        <v>9.691167096910787</v>
      </c>
      <c r="AI3750">
        <v>6.8</v>
      </c>
      <c r="AJ3750">
        <v>14</v>
      </c>
      <c r="AK3750">
        <v>101</v>
      </c>
      <c r="AL3750">
        <v>14</v>
      </c>
      <c r="AM3750">
        <v>9064</v>
      </c>
      <c r="AN3750">
        <v>9079</v>
      </c>
      <c r="AO3750">
        <v>9050</v>
      </c>
      <c r="AP3750">
        <v>35</v>
      </c>
      <c r="AQ3750">
        <v>0</v>
      </c>
    </row>
    <row r="3751" spans="1:43">
      <c r="A3751" s="27">
        <v>41735</v>
      </c>
      <c r="B3751" s="27"/>
      <c r="C3751">
        <v>12.2</v>
      </c>
      <c r="D3751">
        <v>16.899999999999999</v>
      </c>
      <c r="E3751">
        <v>8.8000000000000007</v>
      </c>
      <c r="F3751">
        <v>46</v>
      </c>
      <c r="G3751">
        <v>23</v>
      </c>
      <c r="H3751">
        <v>10.1</v>
      </c>
      <c r="I3751" s="10">
        <v>935</v>
      </c>
      <c r="J3751">
        <v>1.5</v>
      </c>
      <c r="K3751" s="2">
        <v>10</v>
      </c>
      <c r="L3751" s="1">
        <f t="shared" si="1103"/>
        <v>4.0876346451204073</v>
      </c>
      <c r="M3751" s="1">
        <f t="shared" si="1104"/>
        <v>69</v>
      </c>
      <c r="N3751" s="1">
        <f t="shared" si="1105"/>
        <v>1.4216335674868446</v>
      </c>
      <c r="O3751" s="1">
        <f t="shared" si="1119"/>
        <v>9.3587645986338841E-2</v>
      </c>
      <c r="P3751" s="1">
        <f t="shared" si="1121"/>
        <v>0.6123921394701064</v>
      </c>
      <c r="Q3751">
        <f t="shared" si="1106"/>
        <v>6.3778482724531163</v>
      </c>
      <c r="R3751">
        <f t="shared" si="1107"/>
        <v>12.201865176924743</v>
      </c>
      <c r="S3751">
        <f t="shared" si="1108"/>
        <v>1.5971027718487885</v>
      </c>
      <c r="T3751">
        <v>0.2432</v>
      </c>
      <c r="U3751" s="1">
        <f t="shared" si="1109"/>
        <v>0.10562017410625506</v>
      </c>
      <c r="V3751" s="1">
        <v>96</v>
      </c>
      <c r="W3751" s="1">
        <f t="shared" si="1110"/>
        <v>19.272501571758919</v>
      </c>
      <c r="X3751" s="1">
        <f t="shared" si="1111"/>
        <v>37.701928660086047</v>
      </c>
      <c r="Y3751" s="1">
        <f t="shared" si="1112"/>
        <v>0.99734953670363735</v>
      </c>
      <c r="Z3751" s="1">
        <f t="shared" si="1120"/>
        <v>-1.4820000000000009</v>
      </c>
      <c r="AA3751" s="1">
        <f t="shared" si="1113"/>
        <v>5.9818061006360272E-2</v>
      </c>
      <c r="AB3751" s="1">
        <f t="shared" si="1114"/>
        <v>2.4721957999999997</v>
      </c>
      <c r="AC3751" s="1">
        <f t="shared" si="1115"/>
        <v>1.1219266127519161</v>
      </c>
      <c r="AF3751" s="1">
        <f t="shared" si="1116"/>
        <v>7.4038083349919326</v>
      </c>
      <c r="AG3751" s="1">
        <f t="shared" si="1117"/>
        <v>4.496154803499377</v>
      </c>
      <c r="AH3751" s="1">
        <f t="shared" si="1118"/>
        <v>11.051096005051642</v>
      </c>
      <c r="AI3751">
        <v>3.8</v>
      </c>
      <c r="AJ3751">
        <v>3</v>
      </c>
      <c r="AK3751">
        <v>92</v>
      </c>
      <c r="AL3751">
        <v>1</v>
      </c>
      <c r="AM3751">
        <v>9093</v>
      </c>
      <c r="AN3751">
        <v>9100</v>
      </c>
      <c r="AO3751">
        <v>9064</v>
      </c>
      <c r="AP3751">
        <v>65</v>
      </c>
      <c r="AQ3751">
        <v>0</v>
      </c>
    </row>
    <row r="3752" spans="1:43">
      <c r="A3752" s="27">
        <v>41736</v>
      </c>
      <c r="B3752" s="27"/>
      <c r="C3752">
        <v>12.9</v>
      </c>
      <c r="D3752">
        <v>17.5</v>
      </c>
      <c r="E3752">
        <v>8.5</v>
      </c>
      <c r="F3752">
        <v>48</v>
      </c>
      <c r="G3752">
        <v>36</v>
      </c>
      <c r="H3752">
        <v>9.4</v>
      </c>
      <c r="I3752" s="10">
        <v>935</v>
      </c>
      <c r="J3752">
        <v>2.7</v>
      </c>
      <c r="K3752" s="2">
        <v>10</v>
      </c>
      <c r="L3752" s="1">
        <f t="shared" si="1103"/>
        <v>4.0044055021698934</v>
      </c>
      <c r="M3752" s="1">
        <f t="shared" si="1104"/>
        <v>60</v>
      </c>
      <c r="N3752" s="1">
        <f t="shared" si="1105"/>
        <v>1.4884887514247067</v>
      </c>
      <c r="O3752" s="1">
        <f t="shared" si="1119"/>
        <v>9.7441262071692722E-2</v>
      </c>
      <c r="P3752" s="1">
        <f t="shared" si="1121"/>
        <v>0.69318042305084648</v>
      </c>
      <c r="Q3752">
        <f t="shared" si="1106"/>
        <v>5.8145746302911565</v>
      </c>
      <c r="R3752">
        <f t="shared" si="1107"/>
        <v>12.214876356330668</v>
      </c>
      <c r="S3752">
        <f t="shared" si="1108"/>
        <v>1.5988058058024435</v>
      </c>
      <c r="T3752">
        <v>0.2432</v>
      </c>
      <c r="U3752" s="1">
        <f t="shared" si="1109"/>
        <v>0.11240040117455066</v>
      </c>
      <c r="V3752" s="1">
        <v>97</v>
      </c>
      <c r="W3752" s="1">
        <f t="shared" si="1110"/>
        <v>18.451830933540506</v>
      </c>
      <c r="X3752" s="1">
        <f t="shared" si="1111"/>
        <v>37.7509385993027</v>
      </c>
      <c r="Y3752" s="1">
        <f t="shared" si="1112"/>
        <v>0.99678419035418719</v>
      </c>
      <c r="Z3752" s="1">
        <f t="shared" si="1120"/>
        <v>0.2660000000000004</v>
      </c>
      <c r="AA3752" s="1">
        <f t="shared" si="1113"/>
        <v>5.98580770293251E-2</v>
      </c>
      <c r="AB3752" s="1">
        <f t="shared" si="1114"/>
        <v>2.4705431</v>
      </c>
      <c r="AC3752" s="1">
        <f t="shared" si="1115"/>
        <v>2.019467902953449</v>
      </c>
      <c r="AF3752" s="1">
        <f t="shared" si="1116"/>
        <v>7.9967813234902918</v>
      </c>
      <c r="AG3752" s="1">
        <f t="shared" si="1117"/>
        <v>4.4378670716390625</v>
      </c>
      <c r="AH3752" s="1">
        <f t="shared" si="1118"/>
        <v>9.6560688141342137</v>
      </c>
      <c r="AI3752">
        <v>4</v>
      </c>
      <c r="AJ3752">
        <v>15</v>
      </c>
      <c r="AK3752">
        <v>83</v>
      </c>
      <c r="AL3752">
        <v>1</v>
      </c>
      <c r="AM3752">
        <v>9097</v>
      </c>
      <c r="AN3752">
        <v>9109</v>
      </c>
      <c r="AO3752">
        <v>9080</v>
      </c>
      <c r="AP3752">
        <v>71</v>
      </c>
      <c r="AQ3752">
        <v>0</v>
      </c>
    </row>
    <row r="3753" spans="1:43">
      <c r="A3753" s="27">
        <v>41737</v>
      </c>
      <c r="B3753" s="27"/>
      <c r="C3753">
        <v>4.8</v>
      </c>
      <c r="D3753">
        <v>15.1</v>
      </c>
      <c r="E3753">
        <v>2.6</v>
      </c>
      <c r="F3753">
        <v>88</v>
      </c>
      <c r="G3753">
        <v>42</v>
      </c>
      <c r="H3753">
        <v>0.3</v>
      </c>
      <c r="I3753" s="10">
        <v>935</v>
      </c>
      <c r="J3753">
        <v>2.9</v>
      </c>
      <c r="K3753" s="2">
        <v>10</v>
      </c>
      <c r="L3753" s="1">
        <f t="shared" si="1103"/>
        <v>1.5056876626655362</v>
      </c>
      <c r="M3753" s="1">
        <f t="shared" si="1104"/>
        <v>134</v>
      </c>
      <c r="N3753" s="1">
        <f t="shared" si="1105"/>
        <v>0.86048907931200158</v>
      </c>
      <c r="O3753" s="1">
        <f t="shared" si="1119"/>
        <v>6.0162758143208608E-2</v>
      </c>
      <c r="P3753" s="1">
        <f t="shared" si="1121"/>
        <v>0.85418424732230502</v>
      </c>
      <c r="Q3753">
        <f t="shared" si="1106"/>
        <v>0.79739234237996348</v>
      </c>
      <c r="R3753">
        <f t="shared" si="1107"/>
        <v>12.227844126465904</v>
      </c>
      <c r="S3753">
        <f t="shared" si="1108"/>
        <v>1.6005031579143854</v>
      </c>
      <c r="T3753">
        <v>0.2432</v>
      </c>
      <c r="U3753" s="1">
        <f t="shared" si="1109"/>
        <v>0.11914737652794043</v>
      </c>
      <c r="V3753" s="1">
        <v>98</v>
      </c>
      <c r="W3753" s="1">
        <f t="shared" si="1110"/>
        <v>7.6331302095007203</v>
      </c>
      <c r="X3753" s="1">
        <f t="shared" si="1111"/>
        <v>37.797942224929557</v>
      </c>
      <c r="Y3753" s="1">
        <f t="shared" si="1112"/>
        <v>0.9962197953464087</v>
      </c>
      <c r="Z3753" s="1">
        <f t="shared" si="1120"/>
        <v>-3.0780000000000007</v>
      </c>
      <c r="AA3753" s="1">
        <f t="shared" si="1113"/>
        <v>5.9398283908816261E-2</v>
      </c>
      <c r="AB3753" s="1">
        <f t="shared" si="1114"/>
        <v>2.4896672</v>
      </c>
      <c r="AC3753" s="1">
        <f t="shared" si="1115"/>
        <v>2.1690581179870376</v>
      </c>
      <c r="AF3753" s="1">
        <f t="shared" si="1116"/>
        <v>6.9463944100314947</v>
      </c>
      <c r="AG3753" s="1">
        <f t="shared" si="1117"/>
        <v>2.5749282435978982</v>
      </c>
      <c r="AH3753" s="1">
        <f t="shared" si="1118"/>
        <v>6.2855896220976746</v>
      </c>
      <c r="AI3753">
        <v>9.1999999999999993</v>
      </c>
      <c r="AJ3753">
        <v>14</v>
      </c>
      <c r="AK3753">
        <v>158</v>
      </c>
      <c r="AL3753">
        <v>15</v>
      </c>
      <c r="AM3753">
        <v>9191</v>
      </c>
      <c r="AN3753">
        <v>9216</v>
      </c>
      <c r="AO3753">
        <v>9098</v>
      </c>
      <c r="AP3753">
        <v>76</v>
      </c>
      <c r="AQ3753">
        <v>232</v>
      </c>
    </row>
    <row r="3754" spans="1:43">
      <c r="A3754" s="27">
        <v>41738</v>
      </c>
      <c r="B3754" s="27"/>
      <c r="C3754">
        <v>6.6</v>
      </c>
      <c r="D3754">
        <v>11.4</v>
      </c>
      <c r="E3754">
        <v>3</v>
      </c>
      <c r="F3754">
        <v>60</v>
      </c>
      <c r="G3754">
        <v>39</v>
      </c>
      <c r="H3754">
        <v>9.8000000000000007</v>
      </c>
      <c r="I3754" s="10">
        <v>935</v>
      </c>
      <c r="J3754">
        <v>1</v>
      </c>
      <c r="K3754" s="2">
        <v>10</v>
      </c>
      <c r="L3754" s="1">
        <f t="shared" si="1103"/>
        <v>2.8153449269349871</v>
      </c>
      <c r="M3754" s="1">
        <f t="shared" si="1104"/>
        <v>81</v>
      </c>
      <c r="N3754" s="1">
        <f t="shared" si="1105"/>
        <v>0.97499060249070812</v>
      </c>
      <c r="O3754" s="1">
        <f t="shared" si="1119"/>
        <v>6.7165891441318584E-2</v>
      </c>
      <c r="P3754" s="1">
        <f t="shared" si="1121"/>
        <v>0.56994738022039015</v>
      </c>
      <c r="Q3754">
        <f t="shared" si="1106"/>
        <v>5.8148799540917606</v>
      </c>
      <c r="R3754">
        <f t="shared" si="1107"/>
        <v>12.240765600120653</v>
      </c>
      <c r="S3754">
        <f t="shared" si="1108"/>
        <v>1.6021944502775725</v>
      </c>
      <c r="T3754">
        <v>0.2432</v>
      </c>
      <c r="U3754" s="1">
        <f t="shared" si="1109"/>
        <v>0.12585910419044416</v>
      </c>
      <c r="V3754" s="1">
        <v>99</v>
      </c>
      <c r="W3754" s="1">
        <f t="shared" si="1110"/>
        <v>18.94918990782946</v>
      </c>
      <c r="X3754" s="1">
        <f t="shared" si="1111"/>
        <v>37.842950916043407</v>
      </c>
      <c r="Y3754" s="1">
        <f t="shared" si="1112"/>
        <v>0.99565651864680438</v>
      </c>
      <c r="Z3754" s="1">
        <f t="shared" si="1120"/>
        <v>0.68399999999999994</v>
      </c>
      <c r="AA3754" s="1">
        <f t="shared" si="1113"/>
        <v>5.9499848670918475E-2</v>
      </c>
      <c r="AB3754" s="1">
        <f t="shared" si="1114"/>
        <v>2.4854173999999998</v>
      </c>
      <c r="AC3754" s="1">
        <f t="shared" si="1115"/>
        <v>0.74795107516794412</v>
      </c>
      <c r="AF3754" s="1">
        <f t="shared" si="1116"/>
        <v>6.1552018548276122</v>
      </c>
      <c r="AG3754" s="1">
        <f t="shared" si="1117"/>
        <v>4.436615576630194</v>
      </c>
      <c r="AH3754" s="1">
        <f t="shared" si="1118"/>
        <v>8.3184100861716388</v>
      </c>
      <c r="AI3754">
        <v>3.3</v>
      </c>
      <c r="AJ3754">
        <v>3</v>
      </c>
      <c r="AK3754">
        <v>68</v>
      </c>
      <c r="AL3754">
        <v>3</v>
      </c>
      <c r="AM3754">
        <v>9153</v>
      </c>
      <c r="AN3754">
        <v>9193</v>
      </c>
      <c r="AO3754">
        <v>9126</v>
      </c>
      <c r="AP3754">
        <v>57</v>
      </c>
      <c r="AQ3754">
        <v>0</v>
      </c>
    </row>
    <row r="3755" spans="1:43">
      <c r="A3755" s="27">
        <v>41739</v>
      </c>
      <c r="B3755" s="27"/>
      <c r="C3755">
        <v>11.4</v>
      </c>
      <c r="D3755">
        <v>19.399999999999999</v>
      </c>
      <c r="E3755">
        <v>4.0999999999999996</v>
      </c>
      <c r="F3755">
        <v>43</v>
      </c>
      <c r="G3755">
        <v>17</v>
      </c>
      <c r="H3755">
        <v>12.2</v>
      </c>
      <c r="I3755" s="10">
        <v>935</v>
      </c>
      <c r="J3755">
        <v>2.2000000000000002</v>
      </c>
      <c r="K3755" s="2">
        <v>10</v>
      </c>
      <c r="L3755" s="1">
        <f t="shared" si="1103"/>
        <v>3.914876998312772</v>
      </c>
      <c r="M3755" s="1">
        <f t="shared" si="1104"/>
        <v>69</v>
      </c>
      <c r="N3755" s="1">
        <f t="shared" si="1105"/>
        <v>1.3484693686655054</v>
      </c>
      <c r="O3755" s="1">
        <f t="shared" si="1119"/>
        <v>8.9343192931207543E-2</v>
      </c>
      <c r="P3755" s="1">
        <f t="shared" si="1121"/>
        <v>0.47420188345220071</v>
      </c>
      <c r="Q3755">
        <f t="shared" si="1106"/>
        <v>7.8501504365632711</v>
      </c>
      <c r="R3755">
        <f t="shared" si="1107"/>
        <v>12.253637855120918</v>
      </c>
      <c r="S3755">
        <f t="shared" si="1108"/>
        <v>1.603879300408497</v>
      </c>
      <c r="T3755">
        <v>0.2432</v>
      </c>
      <c r="U3755" s="1">
        <f t="shared" si="1109"/>
        <v>0.13253359861350117</v>
      </c>
      <c r="V3755" s="1">
        <v>100</v>
      </c>
      <c r="W3755" s="1">
        <f t="shared" si="1110"/>
        <v>21.815304612283786</v>
      </c>
      <c r="X3755" s="1">
        <f t="shared" si="1111"/>
        <v>37.885978116039155</v>
      </c>
      <c r="Y3755" s="1">
        <f t="shared" si="1112"/>
        <v>0.99509452689104505</v>
      </c>
      <c r="Z3755" s="1">
        <f t="shared" si="1120"/>
        <v>1.8240000000000003</v>
      </c>
      <c r="AA3755" s="1">
        <f t="shared" si="1113"/>
        <v>5.9772393872088138E-2</v>
      </c>
      <c r="AB3755" s="1">
        <f t="shared" si="1114"/>
        <v>2.4740845999999999</v>
      </c>
      <c r="AC3755" s="1">
        <f t="shared" si="1115"/>
        <v>1.6454923653694771</v>
      </c>
      <c r="AF3755" s="1">
        <f t="shared" si="1116"/>
        <v>9.9525623487601269</v>
      </c>
      <c r="AG3755" s="1">
        <f t="shared" si="1117"/>
        <v>4.7871295567832277</v>
      </c>
      <c r="AH3755" s="1">
        <f t="shared" si="1118"/>
        <v>9.1657698166282469</v>
      </c>
      <c r="AI3755">
        <v>4.3</v>
      </c>
      <c r="AJ3755">
        <v>10</v>
      </c>
      <c r="AK3755">
        <v>71</v>
      </c>
      <c r="AL3755">
        <v>1</v>
      </c>
      <c r="AM3755">
        <v>9097</v>
      </c>
      <c r="AN3755">
        <v>9139</v>
      </c>
      <c r="AO3755">
        <v>9055</v>
      </c>
      <c r="AP3755">
        <v>49</v>
      </c>
      <c r="AQ3755">
        <v>0</v>
      </c>
    </row>
    <row r="3756" spans="1:43">
      <c r="A3756" s="27">
        <v>41740</v>
      </c>
      <c r="B3756" s="27"/>
      <c r="C3756">
        <v>15.7</v>
      </c>
      <c r="D3756">
        <v>19.2</v>
      </c>
      <c r="E3756">
        <v>12.1</v>
      </c>
      <c r="F3756">
        <v>25</v>
      </c>
      <c r="G3756">
        <v>15</v>
      </c>
      <c r="H3756">
        <v>11.9</v>
      </c>
      <c r="I3756" s="10">
        <v>935</v>
      </c>
      <c r="J3756">
        <v>1.8</v>
      </c>
      <c r="K3756" s="2">
        <v>10</v>
      </c>
      <c r="L3756" s="1">
        <f t="shared" si="1103"/>
        <v>4.3802362999515401</v>
      </c>
      <c r="M3756" s="1">
        <f t="shared" si="1104"/>
        <v>35</v>
      </c>
      <c r="N3756" s="1">
        <f t="shared" si="1105"/>
        <v>1.7843198966763008</v>
      </c>
      <c r="O3756" s="1">
        <f t="shared" si="1119"/>
        <v>0.11423616892279961</v>
      </c>
      <c r="P3756" s="1">
        <f t="shared" si="1121"/>
        <v>0.41407947362256958</v>
      </c>
      <c r="Q3756">
        <f t="shared" si="1106"/>
        <v>8.2799074063127414</v>
      </c>
      <c r="R3756">
        <f t="shared" si="1107"/>
        <v>12.26645793286716</v>
      </c>
      <c r="S3756">
        <f t="shared" si="1108"/>
        <v>1.6055573210559111</v>
      </c>
      <c r="T3756">
        <v>0.2432</v>
      </c>
      <c r="U3756" s="1">
        <f t="shared" si="1109"/>
        <v>0.13916888526336105</v>
      </c>
      <c r="V3756" s="1">
        <v>101</v>
      </c>
      <c r="W3756" s="1">
        <f t="shared" si="1110"/>
        <v>21.466636099277267</v>
      </c>
      <c r="X3756" s="1">
        <f t="shared" si="1111"/>
        <v>37.927039291553783</v>
      </c>
      <c r="Y3756" s="1">
        <f t="shared" si="1112"/>
        <v>0.99453398633467271</v>
      </c>
      <c r="Z3756" s="1">
        <f t="shared" si="1120"/>
        <v>1.6339999999999997</v>
      </c>
      <c r="AA3756" s="1">
        <f t="shared" si="1113"/>
        <v>6.001867794178746E-2</v>
      </c>
      <c r="AB3756" s="1">
        <f t="shared" si="1114"/>
        <v>2.4639322999999997</v>
      </c>
      <c r="AC3756" s="1">
        <f t="shared" si="1115"/>
        <v>1.3463119353022994</v>
      </c>
      <c r="AF3756" s="1">
        <f t="shared" si="1116"/>
        <v>7.7866518798023217</v>
      </c>
      <c r="AG3756" s="1">
        <f t="shared" si="1117"/>
        <v>4.6610645922667473</v>
      </c>
      <c r="AH3756" s="1">
        <f t="shared" si="1118"/>
        <v>9.5427573906627803</v>
      </c>
      <c r="AI3756">
        <v>6.1</v>
      </c>
      <c r="AJ3756">
        <v>6</v>
      </c>
      <c r="AK3756">
        <v>126</v>
      </c>
      <c r="AL3756">
        <v>6</v>
      </c>
      <c r="AM3756">
        <v>9061</v>
      </c>
      <c r="AN3756">
        <v>9070</v>
      </c>
      <c r="AO3756">
        <v>9044</v>
      </c>
      <c r="AP3756">
        <v>45</v>
      </c>
      <c r="AQ3756">
        <v>0</v>
      </c>
    </row>
    <row r="3757" spans="1:43">
      <c r="A3757" s="27">
        <v>41741</v>
      </c>
      <c r="B3757" s="27"/>
      <c r="C3757">
        <v>12.3</v>
      </c>
      <c r="D3757">
        <v>16.899999999999999</v>
      </c>
      <c r="E3757">
        <v>9.1999999999999993</v>
      </c>
      <c r="F3757">
        <v>55</v>
      </c>
      <c r="G3757">
        <v>19</v>
      </c>
      <c r="H3757">
        <v>7.1</v>
      </c>
      <c r="I3757" s="10">
        <v>935</v>
      </c>
      <c r="J3757">
        <v>2.2999999999999998</v>
      </c>
      <c r="K3757" s="2">
        <v>10</v>
      </c>
      <c r="L3757" s="1">
        <f t="shared" si="1103"/>
        <v>3.7817715677715822</v>
      </c>
      <c r="M3757" s="1">
        <f t="shared" si="1104"/>
        <v>91</v>
      </c>
      <c r="N3757" s="1">
        <f t="shared" si="1105"/>
        <v>1.4310198233396516</v>
      </c>
      <c r="O3757" s="1">
        <f t="shared" si="1119"/>
        <v>9.4130083069544151E-2</v>
      </c>
      <c r="P3757" s="1">
        <f t="shared" si="1121"/>
        <v>0.71262158264683761</v>
      </c>
      <c r="Q3757">
        <f t="shared" si="1106"/>
        <v>4.5195461605913376</v>
      </c>
      <c r="R3757">
        <f t="shared" si="1107"/>
        <v>12.279222836972298</v>
      </c>
      <c r="S3757">
        <f t="shared" si="1108"/>
        <v>1.6072281200225522</v>
      </c>
      <c r="T3757">
        <v>0.2432</v>
      </c>
      <c r="U3757" s="1">
        <f t="shared" si="1109"/>
        <v>0.14576300120521474</v>
      </c>
      <c r="V3757" s="1">
        <v>102</v>
      </c>
      <c r="W3757" s="1">
        <f t="shared" si="1110"/>
        <v>15.760197963947206</v>
      </c>
      <c r="X3757" s="1">
        <f t="shared" si="1111"/>
        <v>37.966151888775386</v>
      </c>
      <c r="Y3757" s="1">
        <f t="shared" si="1112"/>
        <v>0.99397506280391756</v>
      </c>
      <c r="Z3757" s="1">
        <f t="shared" si="1120"/>
        <v>-1.2919999999999994</v>
      </c>
      <c r="AA3757" s="1">
        <f t="shared" si="1113"/>
        <v>5.9823774305085814E-2</v>
      </c>
      <c r="AB3757" s="1">
        <f t="shared" si="1114"/>
        <v>2.4719596999999998</v>
      </c>
      <c r="AC3757" s="1">
        <f t="shared" si="1115"/>
        <v>1.7202874728862712</v>
      </c>
      <c r="AF3757" s="1">
        <f t="shared" si="1116"/>
        <v>7.2935048327213829</v>
      </c>
      <c r="AG3757" s="1">
        <f t="shared" si="1117"/>
        <v>4.020448371169846</v>
      </c>
      <c r="AH3757" s="1">
        <f t="shared" si="1118"/>
        <v>9.6549801678610816</v>
      </c>
      <c r="AI3757">
        <v>4.4000000000000004</v>
      </c>
      <c r="AJ3757">
        <v>15</v>
      </c>
      <c r="AK3757">
        <v>86</v>
      </c>
      <c r="AL3757">
        <v>3</v>
      </c>
      <c r="AM3757">
        <v>9087</v>
      </c>
      <c r="AN3757">
        <v>9109</v>
      </c>
      <c r="AO3757">
        <v>9065</v>
      </c>
      <c r="AP3757">
        <v>79</v>
      </c>
      <c r="AQ3757">
        <v>0</v>
      </c>
    </row>
    <row r="3758" spans="1:43">
      <c r="A3758" s="27">
        <v>41742</v>
      </c>
      <c r="B3758" s="27"/>
      <c r="C3758">
        <v>12.9</v>
      </c>
      <c r="D3758">
        <v>16.899999999999999</v>
      </c>
      <c r="E3758">
        <v>9</v>
      </c>
      <c r="F3758">
        <v>54</v>
      </c>
      <c r="G3758">
        <v>36</v>
      </c>
      <c r="H3758">
        <v>9.6999999999999993</v>
      </c>
      <c r="I3758" s="10">
        <v>935</v>
      </c>
      <c r="J3758">
        <v>1.4</v>
      </c>
      <c r="K3758" s="2">
        <v>10</v>
      </c>
      <c r="L3758" s="1">
        <f t="shared" si="1103"/>
        <v>3.6630913135342209</v>
      </c>
      <c r="M3758" s="1">
        <f t="shared" si="1104"/>
        <v>72</v>
      </c>
      <c r="N3758" s="1">
        <f t="shared" si="1105"/>
        <v>1.4884887514247067</v>
      </c>
      <c r="O3758" s="1">
        <f t="shared" si="1119"/>
        <v>9.7441262071692722E-2</v>
      </c>
      <c r="P3758" s="1">
        <f t="shared" si="1121"/>
        <v>0.76013763807347579</v>
      </c>
      <c r="Q3758">
        <f t="shared" si="1106"/>
        <v>5.7915395404365384</v>
      </c>
      <c r="R3758">
        <f t="shared" si="1107"/>
        <v>12.291929532004852</v>
      </c>
      <c r="S3758">
        <f t="shared" si="1108"/>
        <v>1.6088913000006353</v>
      </c>
      <c r="T3758">
        <v>0.2432</v>
      </c>
      <c r="U3758" s="1">
        <f t="shared" si="1109"/>
        <v>0.15231399568389548</v>
      </c>
      <c r="V3758" s="1">
        <v>103</v>
      </c>
      <c r="W3758" s="1">
        <f t="shared" si="1110"/>
        <v>18.861710156882754</v>
      </c>
      <c r="X3758" s="1">
        <f t="shared" si="1111"/>
        <v>38.003335287225745</v>
      </c>
      <c r="Y3758" s="1">
        <f t="shared" si="1112"/>
        <v>0.99341792164664044</v>
      </c>
      <c r="Z3758" s="1">
        <f t="shared" si="1120"/>
        <v>0.22799999999999987</v>
      </c>
      <c r="AA3758" s="1">
        <f t="shared" si="1113"/>
        <v>5.98580770293251E-2</v>
      </c>
      <c r="AB3758" s="1">
        <f t="shared" si="1114"/>
        <v>2.4705431</v>
      </c>
      <c r="AC3758" s="1">
        <f t="shared" si="1115"/>
        <v>1.0471315052351216</v>
      </c>
      <c r="AF3758" s="1">
        <f t="shared" si="1116"/>
        <v>7.5422594948001738</v>
      </c>
      <c r="AG3758" s="1">
        <f t="shared" si="1117"/>
        <v>4.5629793081529568</v>
      </c>
      <c r="AH3758" s="1">
        <f t="shared" si="1118"/>
        <v>10.023628979595774</v>
      </c>
      <c r="AI3758">
        <v>3.6</v>
      </c>
      <c r="AJ3758">
        <v>2</v>
      </c>
      <c r="AK3758">
        <v>81</v>
      </c>
      <c r="AL3758">
        <v>3</v>
      </c>
      <c r="AM3758">
        <v>9089</v>
      </c>
      <c r="AN3758">
        <v>9099</v>
      </c>
      <c r="AO3758">
        <v>9075</v>
      </c>
      <c r="AP3758">
        <v>78</v>
      </c>
      <c r="AQ3758">
        <v>0</v>
      </c>
    </row>
    <row r="3759" spans="1:43">
      <c r="A3759" s="27">
        <v>41743</v>
      </c>
      <c r="B3759" s="27"/>
      <c r="C3759">
        <v>5.5</v>
      </c>
      <c r="D3759">
        <v>15.7</v>
      </c>
      <c r="E3759">
        <v>1.8</v>
      </c>
      <c r="F3759">
        <v>90</v>
      </c>
      <c r="G3759">
        <v>34</v>
      </c>
      <c r="H3759">
        <v>0</v>
      </c>
      <c r="I3759" s="10">
        <v>935</v>
      </c>
      <c r="J3759">
        <v>3.8</v>
      </c>
      <c r="K3759" s="2">
        <v>10</v>
      </c>
      <c r="L3759" s="1">
        <f t="shared" si="1103"/>
        <v>1.6310163471648083</v>
      </c>
      <c r="M3759" s="1">
        <f t="shared" si="1104"/>
        <v>146</v>
      </c>
      <c r="N3759" s="1">
        <f t="shared" si="1105"/>
        <v>0.90352494025987484</v>
      </c>
      <c r="O3759" s="1">
        <f t="shared" si="1119"/>
        <v>6.2807966726483297E-2</v>
      </c>
      <c r="P3759" s="1">
        <f t="shared" si="1121"/>
        <v>0.81129237958438982</v>
      </c>
      <c r="Q3759">
        <f t="shared" si="1106"/>
        <v>0.66289448461852418</v>
      </c>
      <c r="R3759">
        <f t="shared" si="1107"/>
        <v>12.304574942343228</v>
      </c>
      <c r="S3759">
        <f t="shared" si="1108"/>
        <v>1.6105464584218885</v>
      </c>
      <c r="T3759">
        <v>0.2432</v>
      </c>
      <c r="U3759" s="1">
        <f t="shared" si="1109"/>
        <v>0.15881993070097539</v>
      </c>
      <c r="V3759" s="1">
        <v>104</v>
      </c>
      <c r="W3759" s="1">
        <f t="shared" si="1110"/>
        <v>7.3224325695885435</v>
      </c>
      <c r="X3759" s="1">
        <f t="shared" si="1111"/>
        <v>38.038610751109317</v>
      </c>
      <c r="Y3759" s="1">
        <f t="shared" si="1112"/>
        <v>0.99286272768341777</v>
      </c>
      <c r="Z3759" s="1">
        <f t="shared" si="1120"/>
        <v>-2.8120000000000003</v>
      </c>
      <c r="AA3759" s="1">
        <f t="shared" si="1113"/>
        <v>5.9437740087152885E-2</v>
      </c>
      <c r="AB3759" s="1">
        <f t="shared" si="1114"/>
        <v>2.4880144999999998</v>
      </c>
      <c r="AC3759" s="1">
        <f t="shared" si="1115"/>
        <v>2.8422140856381874</v>
      </c>
      <c r="AF3759" s="1">
        <f t="shared" si="1116"/>
        <v>7.6000387112495851</v>
      </c>
      <c r="AG3759" s="1">
        <f t="shared" si="1117"/>
        <v>2.5401065065563353</v>
      </c>
      <c r="AH3759" s="1">
        <f t="shared" si="1118"/>
        <v>6.1315768147454746</v>
      </c>
      <c r="AI3759">
        <v>6.5</v>
      </c>
      <c r="AJ3759">
        <v>14</v>
      </c>
      <c r="AK3759">
        <v>113</v>
      </c>
      <c r="AL3759">
        <v>14</v>
      </c>
      <c r="AM3759">
        <v>9131</v>
      </c>
      <c r="AN3759">
        <v>9149</v>
      </c>
      <c r="AO3759">
        <v>9081</v>
      </c>
      <c r="AP3759">
        <v>81</v>
      </c>
      <c r="AQ3759">
        <v>150</v>
      </c>
    </row>
    <row r="3760" spans="1:43">
      <c r="A3760" s="27">
        <v>41744</v>
      </c>
      <c r="B3760" s="27"/>
      <c r="C3760">
        <v>1.8</v>
      </c>
      <c r="D3760">
        <v>4.4000000000000004</v>
      </c>
      <c r="E3760">
        <v>-0.3</v>
      </c>
      <c r="F3760">
        <v>86</v>
      </c>
      <c r="G3760">
        <v>62</v>
      </c>
      <c r="H3760">
        <v>1.3</v>
      </c>
      <c r="I3760" s="10">
        <v>935</v>
      </c>
      <c r="J3760">
        <v>1.7</v>
      </c>
      <c r="K3760" s="2">
        <v>10</v>
      </c>
      <c r="L3760" s="1">
        <f t="shared" si="1103"/>
        <v>1.5581077341394038</v>
      </c>
      <c r="M3760" s="1">
        <f t="shared" si="1104"/>
        <v>110</v>
      </c>
      <c r="N3760" s="1">
        <f t="shared" si="1105"/>
        <v>0.69583287280742301</v>
      </c>
      <c r="O3760" s="1">
        <f t="shared" si="1119"/>
        <v>4.9879000678251281E-2</v>
      </c>
      <c r="P3760" s="1">
        <f t="shared" si="1121"/>
        <v>0.58816588462935537</v>
      </c>
      <c r="Q3760">
        <f t="shared" si="1106"/>
        <v>1.2726589075992571</v>
      </c>
      <c r="R3760">
        <f t="shared" si="1107"/>
        <v>12.317155951147022</v>
      </c>
      <c r="S3760">
        <f t="shared" si="1108"/>
        <v>1.6121931873229087</v>
      </c>
      <c r="T3760">
        <v>0.2432</v>
      </c>
      <c r="U3760" s="1">
        <f t="shared" si="1109"/>
        <v>0.16527888158808932</v>
      </c>
      <c r="V3760" s="1">
        <v>105</v>
      </c>
      <c r="W3760" s="1">
        <f t="shared" si="1110"/>
        <v>8.8758924507955115</v>
      </c>
      <c r="X3760" s="1">
        <f t="shared" si="1111"/>
        <v>38.072001378325297</v>
      </c>
      <c r="Y3760" s="1">
        <f t="shared" si="1112"/>
        <v>0.99230964515878251</v>
      </c>
      <c r="Z3760" s="1">
        <f t="shared" si="1120"/>
        <v>-1.4060000000000001</v>
      </c>
      <c r="AA3760" s="1">
        <f t="shared" si="1113"/>
        <v>5.9229777646184888E-2</v>
      </c>
      <c r="AB3760" s="1">
        <f t="shared" si="1114"/>
        <v>2.4967501999999997</v>
      </c>
      <c r="AC3760" s="1">
        <f t="shared" si="1115"/>
        <v>1.2715168277855049</v>
      </c>
      <c r="AF3760" s="1">
        <f t="shared" si="1116"/>
        <v>3.72081899711986</v>
      </c>
      <c r="AG3760" s="1">
        <f t="shared" si="1117"/>
        <v>2.7277344939837174</v>
      </c>
      <c r="AH3760" s="1">
        <f t="shared" si="1118"/>
        <v>5.1893915583125905</v>
      </c>
      <c r="AI3760">
        <v>6.3</v>
      </c>
      <c r="AJ3760">
        <v>15</v>
      </c>
      <c r="AK3760">
        <v>97</v>
      </c>
      <c r="AL3760">
        <v>14</v>
      </c>
      <c r="AM3760">
        <v>9166</v>
      </c>
      <c r="AN3760">
        <v>9176</v>
      </c>
      <c r="AO3760">
        <v>9150</v>
      </c>
      <c r="AP3760">
        <v>59</v>
      </c>
      <c r="AQ3760">
        <v>79</v>
      </c>
    </row>
    <row r="3761" spans="1:43">
      <c r="A3761" s="27">
        <v>41745</v>
      </c>
      <c r="B3761" s="27"/>
      <c r="C3761">
        <v>3.3</v>
      </c>
      <c r="D3761">
        <v>5.4</v>
      </c>
      <c r="E3761">
        <v>1.1000000000000001</v>
      </c>
      <c r="F3761">
        <v>62</v>
      </c>
      <c r="G3761">
        <v>48</v>
      </c>
      <c r="H3761">
        <v>4.8</v>
      </c>
      <c r="I3761" s="10">
        <v>935</v>
      </c>
      <c r="J3761">
        <v>2.2999999999999998</v>
      </c>
      <c r="K3761" s="2">
        <v>10</v>
      </c>
      <c r="L3761" s="1">
        <f t="shared" si="1103"/>
        <v>2.0895448140703214</v>
      </c>
      <c r="M3761" s="1">
        <f t="shared" si="1104"/>
        <v>76</v>
      </c>
      <c r="N3761" s="1">
        <f t="shared" si="1105"/>
        <v>0.77430610767805441</v>
      </c>
      <c r="O3761" s="1">
        <f t="shared" si="1119"/>
        <v>5.4814239499351276E-2</v>
      </c>
      <c r="P3761" s="1">
        <f t="shared" si="1121"/>
        <v>0.46678161938956053</v>
      </c>
      <c r="Q3761">
        <f t="shared" si="1106"/>
        <v>3.1415867851127035</v>
      </c>
      <c r="R3761">
        <f t="shared" si="1107"/>
        <v>12.329669399451319</v>
      </c>
      <c r="S3761">
        <f t="shared" si="1108"/>
        <v>1.6138310732266126</v>
      </c>
      <c r="T3761">
        <v>0.2432</v>
      </c>
      <c r="U3761" s="1">
        <f t="shared" si="1109"/>
        <v>0.17168893757631426</v>
      </c>
      <c r="V3761" s="1">
        <v>106</v>
      </c>
      <c r="W3761" s="1">
        <f t="shared" si="1110"/>
        <v>13.045977388577596</v>
      </c>
      <c r="X3761" s="1">
        <f t="shared" si="1111"/>
        <v>38.103532047242361</v>
      </c>
      <c r="Y3761" s="1">
        <f t="shared" si="1112"/>
        <v>0.99175883769263484</v>
      </c>
      <c r="Z3761" s="1">
        <f t="shared" si="1120"/>
        <v>0.56999999999999995</v>
      </c>
      <c r="AA3761" s="1">
        <f t="shared" si="1113"/>
        <v>5.9313911099406813E-2</v>
      </c>
      <c r="AB3761" s="1">
        <f t="shared" si="1114"/>
        <v>2.4932086999999998</v>
      </c>
      <c r="AC3761" s="1">
        <f t="shared" si="1115"/>
        <v>1.7202874728862712</v>
      </c>
      <c r="AF3761" s="1">
        <f t="shared" si="1116"/>
        <v>3.8345089345865371</v>
      </c>
      <c r="AG3761" s="1">
        <f t="shared" si="1117"/>
        <v>3.4272688844013532</v>
      </c>
      <c r="AH3761" s="1">
        <f t="shared" si="1118"/>
        <v>5.6488120983950028</v>
      </c>
      <c r="AI3761">
        <v>4.5999999999999996</v>
      </c>
      <c r="AJ3761">
        <v>15</v>
      </c>
      <c r="AK3761">
        <v>90</v>
      </c>
      <c r="AL3761">
        <v>14</v>
      </c>
      <c r="AM3761">
        <v>9158</v>
      </c>
      <c r="AN3761">
        <v>9170</v>
      </c>
      <c r="AO3761">
        <v>9145</v>
      </c>
      <c r="AP3761">
        <v>48</v>
      </c>
      <c r="AQ3761">
        <v>32700</v>
      </c>
    </row>
    <row r="3762" spans="1:43">
      <c r="A3762" s="27">
        <v>41746</v>
      </c>
      <c r="B3762" s="27"/>
      <c r="C3762">
        <v>3.7</v>
      </c>
      <c r="D3762">
        <v>8.1</v>
      </c>
      <c r="E3762">
        <v>0.2</v>
      </c>
      <c r="F3762">
        <v>61</v>
      </c>
      <c r="G3762">
        <v>30</v>
      </c>
      <c r="H3762">
        <v>11.9</v>
      </c>
      <c r="I3762" s="10">
        <v>935</v>
      </c>
      <c r="J3762">
        <v>3.3</v>
      </c>
      <c r="K3762" s="2">
        <v>10</v>
      </c>
      <c r="L3762" s="1">
        <f t="shared" si="1103"/>
        <v>3.0093192346538755</v>
      </c>
      <c r="M3762" s="1">
        <f t="shared" si="1104"/>
        <v>92</v>
      </c>
      <c r="N3762" s="1">
        <f t="shared" si="1105"/>
        <v>0.79650868879481573</v>
      </c>
      <c r="O3762" s="1">
        <f t="shared" si="1119"/>
        <v>5.6198973961900704E-2</v>
      </c>
      <c r="P3762" s="1">
        <f t="shared" si="1121"/>
        <v>0.44724498610376584</v>
      </c>
      <c r="Q3762">
        <f t="shared" si="1106"/>
        <v>6.9015371680854827</v>
      </c>
      <c r="R3762">
        <f t="shared" si="1107"/>
        <v>12.342112085389845</v>
      </c>
      <c r="S3762">
        <f t="shared" si="1108"/>
        <v>1.6154596970405557</v>
      </c>
      <c r="T3762">
        <v>0.2432</v>
      </c>
      <c r="U3762" s="1">
        <f t="shared" si="1109"/>
        <v>0.17804820236143765</v>
      </c>
      <c r="V3762" s="1">
        <v>107</v>
      </c>
      <c r="W3762" s="1">
        <f t="shared" si="1110"/>
        <v>21.496035058049884</v>
      </c>
      <c r="X3762" s="1">
        <f t="shared" si="1111"/>
        <v>38.133229361340163</v>
      </c>
      <c r="Y3762" s="1">
        <f t="shared" si="1112"/>
        <v>0.99121046823183834</v>
      </c>
      <c r="Z3762" s="1">
        <f t="shared" si="1120"/>
        <v>0.15200000000000014</v>
      </c>
      <c r="AA3762" s="1">
        <f t="shared" si="1113"/>
        <v>5.9336387069408178E-2</v>
      </c>
      <c r="AB3762" s="1">
        <f t="shared" si="1114"/>
        <v>2.4922643</v>
      </c>
      <c r="AC3762" s="1">
        <f t="shared" si="1115"/>
        <v>2.4682385480542153</v>
      </c>
      <c r="AF3762" s="1">
        <f t="shared" si="1116"/>
        <v>5.3000922314055998</v>
      </c>
      <c r="AG3762" s="1">
        <f t="shared" si="1117"/>
        <v>4.7919098901997117</v>
      </c>
      <c r="AH3762" s="1">
        <f t="shared" si="1118"/>
        <v>8.8516925041688026</v>
      </c>
      <c r="AI3762">
        <v>6.9</v>
      </c>
      <c r="AJ3762">
        <v>14</v>
      </c>
      <c r="AK3762">
        <v>115</v>
      </c>
      <c r="AL3762">
        <v>15</v>
      </c>
      <c r="AM3762">
        <v>9163</v>
      </c>
      <c r="AN3762">
        <v>9174</v>
      </c>
      <c r="AO3762">
        <v>9148</v>
      </c>
      <c r="AP3762">
        <v>45</v>
      </c>
      <c r="AQ3762">
        <v>1</v>
      </c>
    </row>
    <row r="3763" spans="1:43">
      <c r="A3763" s="27">
        <v>41747</v>
      </c>
      <c r="B3763" s="27"/>
      <c r="C3763">
        <v>7</v>
      </c>
      <c r="D3763">
        <v>13.6</v>
      </c>
      <c r="E3763">
        <v>1.1000000000000001</v>
      </c>
      <c r="F3763">
        <v>41</v>
      </c>
      <c r="G3763">
        <v>17</v>
      </c>
      <c r="H3763">
        <v>12.2</v>
      </c>
      <c r="I3763" s="10">
        <v>935</v>
      </c>
      <c r="J3763">
        <v>2.1</v>
      </c>
      <c r="K3763" s="2">
        <v>10</v>
      </c>
      <c r="L3763" s="1">
        <f t="shared" si="1103"/>
        <v>3.4856054680551392</v>
      </c>
      <c r="M3763" s="1">
        <f t="shared" si="1104"/>
        <v>65</v>
      </c>
      <c r="N3763" s="1">
        <f t="shared" si="1105"/>
        <v>1.0021864739217894</v>
      </c>
      <c r="O3763" s="1">
        <f t="shared" si="1119"/>
        <v>6.8813485666088872E-2</v>
      </c>
      <c r="P3763" s="1">
        <f t="shared" si="1121"/>
        <v>0.34748357596302992</v>
      </c>
      <c r="Q3763">
        <f t="shared" si="1106"/>
        <v>7.7287356926135233</v>
      </c>
      <c r="R3763">
        <f t="shared" si="1107"/>
        <v>12.354480763552877</v>
      </c>
      <c r="S3763">
        <f t="shared" si="1108"/>
        <v>1.6170786339728898</v>
      </c>
      <c r="T3763">
        <v>0.2432</v>
      </c>
      <c r="U3763" s="1">
        <f t="shared" si="1109"/>
        <v>0.18435479466494584</v>
      </c>
      <c r="V3763" s="1">
        <v>108</v>
      </c>
      <c r="W3763" s="1">
        <f t="shared" si="1110"/>
        <v>21.85433815381484</v>
      </c>
      <c r="X3763" s="1">
        <f t="shared" si="1111"/>
        <v>38.161121591822983</v>
      </c>
      <c r="Y3763" s="1">
        <f t="shared" si="1112"/>
        <v>0.99066469900201493</v>
      </c>
      <c r="Z3763" s="1">
        <f t="shared" si="1120"/>
        <v>1.254</v>
      </c>
      <c r="AA3763" s="1">
        <f t="shared" si="1113"/>
        <v>5.952246580424405E-2</v>
      </c>
      <c r="AB3763" s="1">
        <f t="shared" si="1114"/>
        <v>2.4844729999999999</v>
      </c>
      <c r="AC3763" s="1">
        <f t="shared" si="1115"/>
        <v>1.5706972578526825</v>
      </c>
      <c r="AF3763" s="1">
        <f t="shared" si="1116"/>
        <v>7.69583333632084</v>
      </c>
      <c r="AG3763" s="1">
        <f t="shared" si="1117"/>
        <v>4.7322991112871797</v>
      </c>
      <c r="AH3763" s="1">
        <f t="shared" si="1118"/>
        <v>8.6961772976137848</v>
      </c>
      <c r="AI3763">
        <v>4</v>
      </c>
      <c r="AJ3763">
        <v>1</v>
      </c>
      <c r="AK3763">
        <v>79</v>
      </c>
      <c r="AL3763">
        <v>1</v>
      </c>
      <c r="AM3763">
        <v>9162</v>
      </c>
      <c r="AN3763">
        <v>9173</v>
      </c>
      <c r="AO3763">
        <v>9144</v>
      </c>
      <c r="AP3763">
        <v>37</v>
      </c>
      <c r="AQ3763">
        <v>0</v>
      </c>
    </row>
    <row r="3764" spans="1:43">
      <c r="A3764" s="27">
        <v>41748</v>
      </c>
      <c r="B3764" s="27"/>
      <c r="C3764">
        <v>10.1</v>
      </c>
      <c r="D3764">
        <v>14.2</v>
      </c>
      <c r="E3764">
        <v>5.4</v>
      </c>
      <c r="F3764">
        <v>36</v>
      </c>
      <c r="G3764">
        <v>22</v>
      </c>
      <c r="H3764">
        <v>12.2</v>
      </c>
      <c r="I3764" s="10">
        <v>935</v>
      </c>
      <c r="J3764">
        <v>2.7</v>
      </c>
      <c r="K3764" s="2">
        <v>10</v>
      </c>
      <c r="L3764" s="1">
        <f t="shared" si="1103"/>
        <v>4.1152423937958602</v>
      </c>
      <c r="M3764" s="1">
        <f t="shared" si="1104"/>
        <v>50</v>
      </c>
      <c r="N3764" s="1">
        <f t="shared" si="1105"/>
        <v>1.2366203081300822</v>
      </c>
      <c r="O3764" s="1">
        <f t="shared" si="1119"/>
        <v>8.2795920298951886E-2</v>
      </c>
      <c r="P3764" s="1">
        <f t="shared" si="1121"/>
        <v>0.40251595467277057</v>
      </c>
      <c r="Q3764">
        <f t="shared" si="1106"/>
        <v>7.7879424392167351</v>
      </c>
      <c r="R3764">
        <f t="shared" si="1107"/>
        <v>12.366772144485731</v>
      </c>
      <c r="S3764">
        <f t="shared" si="1108"/>
        <v>1.6186874534667188</v>
      </c>
      <c r="T3764">
        <v>0.2432</v>
      </c>
      <c r="U3764" s="1">
        <f t="shared" si="1109"/>
        <v>0.19060684879056819</v>
      </c>
      <c r="V3764" s="1">
        <v>109</v>
      </c>
      <c r="W3764" s="1">
        <f t="shared" si="1110"/>
        <v>21.854865263572744</v>
      </c>
      <c r="X3764" s="1">
        <f t="shared" si="1111"/>
        <v>38.187238618315234</v>
      </c>
      <c r="Y3764" s="1">
        <f t="shared" si="1112"/>
        <v>0.99012169145955276</v>
      </c>
      <c r="Z3764" s="1">
        <f t="shared" si="1120"/>
        <v>1.1779999999999999</v>
      </c>
      <c r="AA3764" s="1">
        <f t="shared" si="1113"/>
        <v>5.9698333310686767E-2</v>
      </c>
      <c r="AB3764" s="1">
        <f t="shared" si="1114"/>
        <v>2.4771538999999998</v>
      </c>
      <c r="AC3764" s="1">
        <f t="shared" si="1115"/>
        <v>2.019467902953449</v>
      </c>
      <c r="AF3764" s="1">
        <f t="shared" si="1116"/>
        <v>7.2692838980544581</v>
      </c>
      <c r="AG3764" s="1">
        <f t="shared" si="1117"/>
        <v>4.7866406962388863</v>
      </c>
      <c r="AH3764" s="1">
        <f t="shared" si="1118"/>
        <v>9.4362351592330942</v>
      </c>
      <c r="AI3764">
        <v>4.4000000000000004</v>
      </c>
      <c r="AJ3764">
        <v>3</v>
      </c>
      <c r="AK3764">
        <v>79</v>
      </c>
      <c r="AL3764">
        <v>3</v>
      </c>
      <c r="AM3764">
        <v>9171</v>
      </c>
      <c r="AN3764">
        <v>9188</v>
      </c>
      <c r="AO3764">
        <v>9153</v>
      </c>
      <c r="AP3764">
        <v>42</v>
      </c>
      <c r="AQ3764">
        <v>0</v>
      </c>
    </row>
    <row r="3765" spans="1:43">
      <c r="A3765" s="27">
        <v>41749</v>
      </c>
      <c r="B3765" s="27"/>
      <c r="C3765">
        <v>12.3</v>
      </c>
      <c r="D3765">
        <v>19.8</v>
      </c>
      <c r="E3765">
        <v>5.6</v>
      </c>
      <c r="F3765">
        <v>30</v>
      </c>
      <c r="G3765">
        <v>11</v>
      </c>
      <c r="H3765">
        <v>12.3</v>
      </c>
      <c r="I3765" s="10">
        <v>935</v>
      </c>
      <c r="J3765">
        <v>2.8</v>
      </c>
      <c r="K3765" s="2">
        <v>10</v>
      </c>
      <c r="L3765" s="1">
        <f t="shared" si="1103"/>
        <v>4.6667469682658806</v>
      </c>
      <c r="M3765" s="1">
        <f t="shared" si="1104"/>
        <v>49</v>
      </c>
      <c r="N3765" s="1">
        <f t="shared" si="1105"/>
        <v>1.4310198233396516</v>
      </c>
      <c r="O3765" s="1">
        <f t="shared" si="1119"/>
        <v>9.4130083069544151E-2</v>
      </c>
      <c r="P3765" s="1">
        <f t="shared" si="1121"/>
        <v>0.34997063877001522</v>
      </c>
      <c r="Q3765">
        <f t="shared" si="1106"/>
        <v>8.3787043563271784</v>
      </c>
      <c r="R3765">
        <f t="shared" si="1107"/>
        <v>12.378982894333564</v>
      </c>
      <c r="S3765">
        <f t="shared" si="1108"/>
        <v>1.620285719153608</v>
      </c>
      <c r="T3765">
        <v>0.2432</v>
      </c>
      <c r="U3765" s="1">
        <f t="shared" si="1109"/>
        <v>0.19680251517621056</v>
      </c>
      <c r="V3765" s="1">
        <v>110</v>
      </c>
      <c r="W3765" s="1">
        <f t="shared" si="1110"/>
        <v>21.97334074892586</v>
      </c>
      <c r="X3765" s="1">
        <f t="shared" si="1111"/>
        <v>38.211611867749447</v>
      </c>
      <c r="Y3765" s="1">
        <f t="shared" si="1112"/>
        <v>0.98958160624384317</v>
      </c>
      <c r="Z3765" s="1">
        <f t="shared" si="1120"/>
        <v>0.83600000000000041</v>
      </c>
      <c r="AA3765" s="1">
        <f t="shared" si="1113"/>
        <v>5.9823774305085814E-2</v>
      </c>
      <c r="AB3765" s="1">
        <f t="shared" si="1114"/>
        <v>2.4719596999999998</v>
      </c>
      <c r="AC3765" s="1">
        <f t="shared" si="1115"/>
        <v>2.0942630104702431</v>
      </c>
      <c r="AF3765" s="1">
        <f t="shared" si="1116"/>
        <v>9.968592924073727</v>
      </c>
      <c r="AG3765" s="1">
        <f t="shared" si="1117"/>
        <v>4.7007499174610183</v>
      </c>
      <c r="AH3765" s="1">
        <f t="shared" si="1118"/>
        <v>9.8290755438131487</v>
      </c>
      <c r="AI3765">
        <v>7.5</v>
      </c>
      <c r="AJ3765">
        <v>6</v>
      </c>
      <c r="AK3765">
        <v>159</v>
      </c>
      <c r="AL3765">
        <v>5</v>
      </c>
      <c r="AM3765">
        <v>9120</v>
      </c>
      <c r="AN3765">
        <v>9162</v>
      </c>
      <c r="AO3765">
        <v>9085</v>
      </c>
      <c r="AP3765">
        <v>39</v>
      </c>
      <c r="AQ3765">
        <v>0</v>
      </c>
    </row>
    <row r="3766" spans="1:43">
      <c r="A3766" s="27">
        <v>41750</v>
      </c>
      <c r="B3766" s="27"/>
      <c r="C3766">
        <v>15.2</v>
      </c>
      <c r="D3766">
        <v>21.5</v>
      </c>
      <c r="E3766">
        <v>8.1999999999999993</v>
      </c>
      <c r="F3766">
        <v>25</v>
      </c>
      <c r="G3766">
        <v>12</v>
      </c>
      <c r="H3766">
        <v>10.199999999999999</v>
      </c>
      <c r="I3766" s="10">
        <v>935</v>
      </c>
      <c r="J3766">
        <v>2.7</v>
      </c>
      <c r="K3766" s="2">
        <v>10</v>
      </c>
      <c r="L3766" s="1">
        <f t="shared" si="1103"/>
        <v>4.8099343431992656</v>
      </c>
      <c r="M3766" s="1">
        <f t="shared" si="1104"/>
        <v>38</v>
      </c>
      <c r="N3766" s="1">
        <f t="shared" si="1105"/>
        <v>1.7279944907780873</v>
      </c>
      <c r="O3766" s="1">
        <f t="shared" si="1119"/>
        <v>0.11106866265203179</v>
      </c>
      <c r="P3766" s="1">
        <f t="shared" si="1121"/>
        <v>0.36060241690067019</v>
      </c>
      <c r="Q3766">
        <f t="shared" si="1106"/>
        <v>7.2625793360406741</v>
      </c>
      <c r="R3766">
        <f t="shared" si="1107"/>
        <v>12.391109634638145</v>
      </c>
      <c r="S3766">
        <f t="shared" si="1108"/>
        <v>1.6218729888269823</v>
      </c>
      <c r="T3766">
        <v>0.2432</v>
      </c>
      <c r="U3766" s="1">
        <f t="shared" si="1109"/>
        <v>0.20293996094111688</v>
      </c>
      <c r="V3766" s="1">
        <v>111</v>
      </c>
      <c r="W3766" s="1">
        <f t="shared" si="1110"/>
        <v>19.477333409367287</v>
      </c>
      <c r="X3766" s="1">
        <f t="shared" si="1111"/>
        <v>38.234274251560493</v>
      </c>
      <c r="Y3766" s="1">
        <f t="shared" si="1112"/>
        <v>0.98904460312975717</v>
      </c>
      <c r="Z3766" s="1">
        <f t="shared" si="1120"/>
        <v>1.1019999999999994</v>
      </c>
      <c r="AA3766" s="1">
        <f t="shared" si="1113"/>
        <v>5.9989936032163571E-2</v>
      </c>
      <c r="AB3766" s="1">
        <f t="shared" si="1114"/>
        <v>2.4651128</v>
      </c>
      <c r="AC3766" s="1">
        <f t="shared" si="1115"/>
        <v>2.019467902953449</v>
      </c>
      <c r="AF3766" s="1">
        <f t="shared" si="1116"/>
        <v>10.583283924307262</v>
      </c>
      <c r="AG3766" s="1">
        <f t="shared" si="1117"/>
        <v>4.368663927191391</v>
      </c>
      <c r="AH3766" s="1">
        <f t="shared" si="1118"/>
        <v>9.0915698826449809</v>
      </c>
      <c r="AI3766">
        <v>5.8</v>
      </c>
      <c r="AJ3766">
        <v>5</v>
      </c>
      <c r="AK3766">
        <v>107</v>
      </c>
      <c r="AL3766">
        <v>6</v>
      </c>
      <c r="AM3766">
        <v>9090</v>
      </c>
      <c r="AN3766">
        <v>9110</v>
      </c>
      <c r="AO3766">
        <v>9054</v>
      </c>
      <c r="AP3766">
        <v>40</v>
      </c>
      <c r="AQ3766">
        <v>0</v>
      </c>
    </row>
    <row r="3767" spans="1:43">
      <c r="A3767" s="27">
        <v>41751</v>
      </c>
      <c r="B3767" s="27"/>
      <c r="C3767">
        <v>16.2</v>
      </c>
      <c r="D3767">
        <v>23.5</v>
      </c>
      <c r="E3767">
        <v>10.1</v>
      </c>
      <c r="F3767">
        <v>28</v>
      </c>
      <c r="G3767">
        <v>8</v>
      </c>
      <c r="H3767">
        <v>11.9</v>
      </c>
      <c r="I3767" s="10">
        <v>935</v>
      </c>
      <c r="J3767">
        <v>2.8</v>
      </c>
      <c r="K3767" s="2">
        <v>10</v>
      </c>
      <c r="L3767" s="1">
        <f t="shared" si="1103"/>
        <v>5.3165168203131694</v>
      </c>
      <c r="M3767" s="1">
        <f t="shared" si="1104"/>
        <v>48</v>
      </c>
      <c r="N3767" s="1">
        <f t="shared" si="1105"/>
        <v>1.842248157637969</v>
      </c>
      <c r="O3767" s="1">
        <f t="shared" si="1119"/>
        <v>0.11748005944392544</v>
      </c>
      <c r="P3767" s="1">
        <f t="shared" si="1121"/>
        <v>0.41264802930468353</v>
      </c>
      <c r="Q3767">
        <f t="shared" si="1106"/>
        <v>8.3538079936384886</v>
      </c>
      <c r="R3767">
        <f t="shared" si="1107"/>
        <v>12.403148942292134</v>
      </c>
      <c r="S3767">
        <f t="shared" si="1108"/>
        <v>1.6234488144361432</v>
      </c>
      <c r="T3767">
        <v>0.2432</v>
      </c>
      <c r="U3767" s="1">
        <f t="shared" si="1109"/>
        <v>0.20901737042809468</v>
      </c>
      <c r="V3767" s="1">
        <v>112</v>
      </c>
      <c r="W3767" s="1">
        <f t="shared" si="1110"/>
        <v>21.494942171587262</v>
      </c>
      <c r="X3767" s="1">
        <f t="shared" si="1111"/>
        <v>38.255260101300919</v>
      </c>
      <c r="Y3767" s="1">
        <f t="shared" si="1112"/>
        <v>0.98851084098037956</v>
      </c>
      <c r="Z3767" s="1">
        <f t="shared" si="1120"/>
        <v>0.38</v>
      </c>
      <c r="AA3767" s="1">
        <f t="shared" si="1113"/>
        <v>6.0047447405811513E-2</v>
      </c>
      <c r="AB3767" s="1">
        <f t="shared" si="1114"/>
        <v>2.4627517999999999</v>
      </c>
      <c r="AC3767" s="1">
        <f t="shared" si="1115"/>
        <v>2.0942630104702431</v>
      </c>
      <c r="AF3767" s="1">
        <f t="shared" si="1116"/>
        <v>10.950912562745248</v>
      </c>
      <c r="AG3767" s="1">
        <f t="shared" si="1117"/>
        <v>4.6593877774271952</v>
      </c>
      <c r="AH3767" s="1">
        <f t="shared" si="1118"/>
        <v>10.640409048629836</v>
      </c>
      <c r="AI3767">
        <v>8.4</v>
      </c>
      <c r="AJ3767">
        <v>14</v>
      </c>
      <c r="AK3767">
        <v>123</v>
      </c>
      <c r="AL3767">
        <v>15</v>
      </c>
      <c r="AM3767">
        <v>9026</v>
      </c>
      <c r="AN3767">
        <v>9067</v>
      </c>
      <c r="AO3767">
        <v>8995</v>
      </c>
      <c r="AP3767">
        <v>46</v>
      </c>
      <c r="AQ3767">
        <v>0</v>
      </c>
    </row>
    <row r="3768" spans="1:43">
      <c r="A3768" s="27">
        <v>41752</v>
      </c>
      <c r="B3768" s="27"/>
      <c r="C3768">
        <v>2.2000000000000002</v>
      </c>
      <c r="D3768">
        <v>17.8</v>
      </c>
      <c r="E3768">
        <v>-4.0999999999999996</v>
      </c>
      <c r="F3768">
        <v>69</v>
      </c>
      <c r="G3768">
        <v>27</v>
      </c>
      <c r="H3768">
        <v>5.9</v>
      </c>
      <c r="I3768" s="10">
        <v>935</v>
      </c>
      <c r="J3768">
        <v>3</v>
      </c>
      <c r="K3768" s="2">
        <v>10</v>
      </c>
      <c r="L3768" s="1">
        <f t="shared" si="1103"/>
        <v>2.6612913828380416</v>
      </c>
      <c r="M3768" s="1">
        <f t="shared" si="1104"/>
        <v>111</v>
      </c>
      <c r="N3768" s="1">
        <f t="shared" si="1105"/>
        <v>0.71603982725344328</v>
      </c>
      <c r="O3768" s="1">
        <f t="shared" si="1119"/>
        <v>5.11561789232894E-2</v>
      </c>
      <c r="P3768" s="1">
        <f t="shared" si="1121"/>
        <v>0.52554828675189502</v>
      </c>
      <c r="Q3768">
        <f t="shared" si="1106"/>
        <v>3.8173563681234244</v>
      </c>
      <c r="R3768">
        <f t="shared" si="1107"/>
        <v>12.415097349656248</v>
      </c>
      <c r="S3768">
        <f t="shared" si="1108"/>
        <v>1.6250127421016032</v>
      </c>
      <c r="T3768">
        <v>0.2432</v>
      </c>
      <c r="U3768" s="1">
        <f t="shared" si="1109"/>
        <v>0.21503294574064596</v>
      </c>
      <c r="V3768" s="1">
        <v>113</v>
      </c>
      <c r="W3768" s="1">
        <f t="shared" si="1110"/>
        <v>14.370687399992281</v>
      </c>
      <c r="X3768" s="1">
        <f t="shared" si="1111"/>
        <v>38.27460510279397</v>
      </c>
      <c r="Y3768" s="1">
        <f t="shared" si="1112"/>
        <v>0.98798047770001152</v>
      </c>
      <c r="Z3768" s="1">
        <f t="shared" si="1120"/>
        <v>-5.32</v>
      </c>
      <c r="AA3768" s="1">
        <f t="shared" si="1113"/>
        <v>5.9252189887557614E-2</v>
      </c>
      <c r="AB3768" s="1">
        <f t="shared" si="1114"/>
        <v>2.4958057999999999</v>
      </c>
      <c r="AC3768" s="1">
        <f t="shared" si="1115"/>
        <v>2.2438532255038321</v>
      </c>
      <c r="AF3768" s="1">
        <f t="shared" si="1116"/>
        <v>8.239305530101646</v>
      </c>
      <c r="AG3768" s="1">
        <f t="shared" si="1117"/>
        <v>3.5895126682100997</v>
      </c>
      <c r="AH3768" s="1">
        <f t="shared" si="1118"/>
        <v>9.2669052501374978</v>
      </c>
      <c r="AI3768">
        <v>9.9</v>
      </c>
      <c r="AJ3768">
        <v>15</v>
      </c>
      <c r="AK3768">
        <v>183</v>
      </c>
      <c r="AL3768">
        <v>15</v>
      </c>
      <c r="AM3768">
        <v>9140</v>
      </c>
      <c r="AN3768">
        <v>9204</v>
      </c>
      <c r="AO3768">
        <v>8976</v>
      </c>
      <c r="AP3768">
        <v>48</v>
      </c>
      <c r="AQ3768">
        <v>169</v>
      </c>
    </row>
    <row r="3769" spans="1:43">
      <c r="A3769" s="27">
        <v>41753</v>
      </c>
      <c r="B3769" s="27"/>
      <c r="C3769">
        <v>1.5</v>
      </c>
      <c r="D3769">
        <v>8.6</v>
      </c>
      <c r="E3769">
        <v>-3.8</v>
      </c>
      <c r="F3769">
        <v>44</v>
      </c>
      <c r="G3769">
        <v>24</v>
      </c>
      <c r="H3769">
        <v>12.7</v>
      </c>
      <c r="I3769" s="10">
        <v>935</v>
      </c>
      <c r="J3769">
        <v>1.5</v>
      </c>
      <c r="K3769" s="2">
        <v>10</v>
      </c>
      <c r="L3769" s="1">
        <f t="shared" si="1103"/>
        <v>2.9626842644329621</v>
      </c>
      <c r="M3769" s="1">
        <f t="shared" si="1104"/>
        <v>64</v>
      </c>
      <c r="N3769" s="1">
        <f t="shared" si="1105"/>
        <v>0.68100991033793745</v>
      </c>
      <c r="O3769" s="1">
        <f t="shared" si="1119"/>
        <v>4.8939185959194137E-2</v>
      </c>
      <c r="P3769" s="1">
        <f t="shared" si="1121"/>
        <v>0.28174757651872717</v>
      </c>
      <c r="Q3769">
        <f t="shared" si="1106"/>
        <v>7.6603241828697355</v>
      </c>
      <c r="R3769">
        <f t="shared" si="1107"/>
        <v>12.426951344844529</v>
      </c>
      <c r="S3769">
        <f t="shared" si="1108"/>
        <v>1.6265643121524254</v>
      </c>
      <c r="T3769">
        <v>0.2432</v>
      </c>
      <c r="U3769" s="1">
        <f t="shared" si="1109"/>
        <v>0.22098490727484435</v>
      </c>
      <c r="V3769" s="1">
        <v>114</v>
      </c>
      <c r="W3769" s="1">
        <f t="shared" si="1110"/>
        <v>22.43775769424628</v>
      </c>
      <c r="X3769" s="1">
        <f t="shared" si="1111"/>
        <v>38.292346228941923</v>
      </c>
      <c r="Y3769" s="1">
        <f t="shared" si="1112"/>
        <v>0.98745367018745789</v>
      </c>
      <c r="Z3769" s="1">
        <f t="shared" si="1120"/>
        <v>-0.26600000000000007</v>
      </c>
      <c r="AA3769" s="1">
        <f t="shared" si="1113"/>
        <v>5.9212979588676898E-2</v>
      </c>
      <c r="AB3769" s="1">
        <f t="shared" si="1114"/>
        <v>2.4974585</v>
      </c>
      <c r="AC3769" s="1">
        <f t="shared" si="1115"/>
        <v>1.1219266127519161</v>
      </c>
      <c r="AF3769" s="1">
        <f t="shared" si="1116"/>
        <v>5.9856037733807153</v>
      </c>
      <c r="AG3769" s="1">
        <f t="shared" si="1117"/>
        <v>4.7941782847878214</v>
      </c>
      <c r="AH3769" s="1">
        <f t="shared" si="1118"/>
        <v>8.5770716360526684</v>
      </c>
      <c r="AI3769">
        <v>6.1</v>
      </c>
      <c r="AJ3769">
        <v>15</v>
      </c>
      <c r="AK3769">
        <v>99</v>
      </c>
      <c r="AL3769">
        <v>14</v>
      </c>
      <c r="AM3769">
        <v>9183</v>
      </c>
      <c r="AN3769">
        <v>9214</v>
      </c>
      <c r="AO3769">
        <v>9148</v>
      </c>
      <c r="AP3769">
        <v>29</v>
      </c>
      <c r="AQ3769">
        <v>0</v>
      </c>
    </row>
    <row r="3770" spans="1:43">
      <c r="A3770" s="27">
        <v>41754</v>
      </c>
      <c r="B3770" s="27"/>
      <c r="C3770">
        <v>7.9</v>
      </c>
      <c r="D3770">
        <v>15.7</v>
      </c>
      <c r="E3770">
        <v>2.8</v>
      </c>
      <c r="F3770">
        <v>40</v>
      </c>
      <c r="G3770">
        <v>16</v>
      </c>
      <c r="H3770">
        <v>12.7</v>
      </c>
      <c r="I3770" s="10">
        <v>935</v>
      </c>
      <c r="J3770">
        <v>1.3</v>
      </c>
      <c r="K3770" s="2">
        <v>10</v>
      </c>
      <c r="L3770" s="1">
        <f t="shared" si="1103"/>
        <v>3.1659410142564148</v>
      </c>
      <c r="M3770" s="1">
        <f t="shared" si="1104"/>
        <v>64</v>
      </c>
      <c r="N3770" s="1">
        <f t="shared" si="1105"/>
        <v>1.0658332114824252</v>
      </c>
      <c r="O3770" s="1">
        <f t="shared" si="1119"/>
        <v>7.264743267564279E-2</v>
      </c>
      <c r="P3770" s="1">
        <f t="shared" si="1121"/>
        <v>0.38188868584343538</v>
      </c>
      <c r="Q3770">
        <f t="shared" si="1106"/>
        <v>8.0570345276894901</v>
      </c>
      <c r="R3770">
        <f t="shared" si="1107"/>
        <v>12.438707372182714</v>
      </c>
      <c r="S3770">
        <f t="shared" si="1108"/>
        <v>1.6281030591862191</v>
      </c>
      <c r="T3770">
        <v>0.2432</v>
      </c>
      <c r="U3770" s="1">
        <f t="shared" si="1109"/>
        <v>0.22687149424579917</v>
      </c>
      <c r="V3770" s="1">
        <v>115</v>
      </c>
      <c r="W3770" s="1">
        <f t="shared" si="1110"/>
        <v>22.432990251059042</v>
      </c>
      <c r="X3770" s="1">
        <f t="shared" si="1111"/>
        <v>38.308521671308547</v>
      </c>
      <c r="Y3770" s="1">
        <f t="shared" si="1112"/>
        <v>0.98693057428961106</v>
      </c>
      <c r="Z3770" s="1">
        <f t="shared" si="1120"/>
        <v>2.4320000000000004</v>
      </c>
      <c r="AA3770" s="1">
        <f t="shared" si="1113"/>
        <v>5.9573417275388424E-2</v>
      </c>
      <c r="AB3770" s="1">
        <f t="shared" si="1114"/>
        <v>2.4823480999999998</v>
      </c>
      <c r="AC3770" s="1">
        <f t="shared" si="1115"/>
        <v>0.97233639771832736</v>
      </c>
      <c r="AF3770" s="1">
        <f t="shared" si="1116"/>
        <v>8.1330081471255102</v>
      </c>
      <c r="AG3770" s="1">
        <f t="shared" si="1117"/>
        <v>4.8253512040538</v>
      </c>
      <c r="AH3770" s="1">
        <f t="shared" si="1118"/>
        <v>8.2687346716935206</v>
      </c>
      <c r="AI3770">
        <v>5.5</v>
      </c>
      <c r="AJ3770">
        <v>5</v>
      </c>
      <c r="AK3770">
        <v>99</v>
      </c>
      <c r="AL3770">
        <v>5</v>
      </c>
      <c r="AM3770">
        <v>9103</v>
      </c>
      <c r="AN3770">
        <v>9149</v>
      </c>
      <c r="AO3770">
        <v>9067</v>
      </c>
      <c r="AP3770">
        <v>42</v>
      </c>
      <c r="AQ3770">
        <v>0</v>
      </c>
    </row>
    <row r="3771" spans="1:43">
      <c r="A3771" s="27">
        <v>41755</v>
      </c>
      <c r="B3771" s="27"/>
      <c r="C3771">
        <v>12.5</v>
      </c>
      <c r="D3771">
        <v>18.2</v>
      </c>
      <c r="E3771">
        <v>5</v>
      </c>
      <c r="F3771">
        <v>29</v>
      </c>
      <c r="G3771">
        <v>17</v>
      </c>
      <c r="H3771">
        <v>11.3</v>
      </c>
      <c r="I3771" s="10">
        <v>935</v>
      </c>
      <c r="J3771">
        <v>2.2000000000000002</v>
      </c>
      <c r="K3771" s="2">
        <v>10</v>
      </c>
      <c r="L3771" s="1">
        <f t="shared" si="1103"/>
        <v>4.1571894764662973</v>
      </c>
      <c r="M3771" s="1">
        <f t="shared" si="1104"/>
        <v>41</v>
      </c>
      <c r="N3771" s="1">
        <f t="shared" si="1105"/>
        <v>1.4499557420926388</v>
      </c>
      <c r="O3771" s="1">
        <f t="shared" si="1119"/>
        <v>9.5222993945126205E-2</v>
      </c>
      <c r="P3771" s="1">
        <f t="shared" si="1121"/>
        <v>0.35659793596612127</v>
      </c>
      <c r="Q3771">
        <f t="shared" si="1106"/>
        <v>7.5813160632772414</v>
      </c>
      <c r="R3771">
        <f t="shared" si="1107"/>
        <v>12.450361832844493</v>
      </c>
      <c r="S3771">
        <f t="shared" si="1108"/>
        <v>1.6296285121524205</v>
      </c>
      <c r="T3771">
        <v>0.2432</v>
      </c>
      <c r="U3771" s="1">
        <f t="shared" si="1109"/>
        <v>0.2326909652085542</v>
      </c>
      <c r="V3771" s="1">
        <v>116</v>
      </c>
      <c r="W3771" s="1">
        <f t="shared" si="1110"/>
        <v>20.768383792704913</v>
      </c>
      <c r="X3771" s="1">
        <f t="shared" si="1111"/>
        <v>38.323170770594224</v>
      </c>
      <c r="Y3771" s="1">
        <f t="shared" si="1112"/>
        <v>0.98641134475534609</v>
      </c>
      <c r="Z3771" s="1">
        <f t="shared" si="1120"/>
        <v>1.7479999999999998</v>
      </c>
      <c r="AA3771" s="1">
        <f t="shared" si="1113"/>
        <v>5.9835204177268807E-2</v>
      </c>
      <c r="AB3771" s="1">
        <f t="shared" si="1114"/>
        <v>2.4714874999999998</v>
      </c>
      <c r="AC3771" s="1">
        <f t="shared" si="1115"/>
        <v>1.6454923653694771</v>
      </c>
      <c r="AF3771" s="1">
        <f t="shared" si="1116"/>
        <v>9.7032867224151857</v>
      </c>
      <c r="AG3771" s="1">
        <f t="shared" si="1117"/>
        <v>4.587562573804596</v>
      </c>
      <c r="AH3771" s="1">
        <f t="shared" si="1118"/>
        <v>8.851324765875896</v>
      </c>
      <c r="AI3771">
        <v>5.0999999999999996</v>
      </c>
      <c r="AJ3771">
        <v>15</v>
      </c>
      <c r="AK3771">
        <v>90</v>
      </c>
      <c r="AL3771">
        <v>14</v>
      </c>
      <c r="AM3771">
        <v>9110</v>
      </c>
      <c r="AN3771">
        <v>9138</v>
      </c>
      <c r="AO3771">
        <v>9064</v>
      </c>
      <c r="AP3771">
        <v>41</v>
      </c>
      <c r="AQ3771">
        <v>0</v>
      </c>
    </row>
    <row r="3772" spans="1:43">
      <c r="A3772" s="27">
        <v>41756</v>
      </c>
      <c r="B3772" s="27"/>
      <c r="C3772">
        <v>15</v>
      </c>
      <c r="D3772">
        <v>19.899999999999999</v>
      </c>
      <c r="E3772">
        <v>9.9</v>
      </c>
      <c r="F3772">
        <v>40</v>
      </c>
      <c r="G3772">
        <v>20</v>
      </c>
      <c r="H3772">
        <v>10.4</v>
      </c>
      <c r="I3772" s="10">
        <v>935</v>
      </c>
      <c r="J3772">
        <v>1.7</v>
      </c>
      <c r="K3772" s="2">
        <v>10</v>
      </c>
      <c r="L3772" s="1">
        <f t="shared" si="1103"/>
        <v>4.1176833243585591</v>
      </c>
      <c r="M3772" s="1">
        <f t="shared" si="1104"/>
        <v>60</v>
      </c>
      <c r="N3772" s="1">
        <f t="shared" si="1105"/>
        <v>1.7059046297032363</v>
      </c>
      <c r="O3772" s="1">
        <f t="shared" si="1119"/>
        <v>0.10982272129345198</v>
      </c>
      <c r="P3772" s="1">
        <f t="shared" si="1121"/>
        <v>0.59850794787834105</v>
      </c>
      <c r="Q3772">
        <f t="shared" si="1106"/>
        <v>6.650169305676112</v>
      </c>
      <c r="R3772">
        <f t="shared" si="1107"/>
        <v>12.461911085670172</v>
      </c>
      <c r="S3772">
        <f t="shared" si="1108"/>
        <v>1.6311401944594466</v>
      </c>
      <c r="T3772">
        <v>0.2432</v>
      </c>
      <c r="U3772" s="1">
        <f t="shared" si="1109"/>
        <v>0.23844159857326322</v>
      </c>
      <c r="V3772" s="1">
        <v>117</v>
      </c>
      <c r="W3772" s="1">
        <f t="shared" si="1110"/>
        <v>19.697171368247375</v>
      </c>
      <c r="X3772" s="1">
        <f t="shared" si="1111"/>
        <v>38.336333946123837</v>
      </c>
      <c r="Y3772" s="1">
        <f t="shared" si="1112"/>
        <v>0.98589613518974173</v>
      </c>
      <c r="Z3772" s="1">
        <f t="shared" si="1120"/>
        <v>0.95</v>
      </c>
      <c r="AA3772" s="1">
        <f t="shared" si="1113"/>
        <v>5.9978446974680508E-2</v>
      </c>
      <c r="AB3772" s="1">
        <f t="shared" si="1114"/>
        <v>2.4655849999999999</v>
      </c>
      <c r="AC3772" s="1">
        <f t="shared" si="1115"/>
        <v>1.2715168277855049</v>
      </c>
      <c r="AF3772" s="1">
        <f t="shared" si="1116"/>
        <v>9.1456011890543127</v>
      </c>
      <c r="AG3772" s="1">
        <f t="shared" si="1117"/>
        <v>4.6045835960830948</v>
      </c>
      <c r="AH3772" s="1">
        <f t="shared" si="1118"/>
        <v>9.8582499840155435</v>
      </c>
      <c r="AI3772">
        <v>4</v>
      </c>
      <c r="AJ3772">
        <v>14</v>
      </c>
      <c r="AK3772">
        <v>71</v>
      </c>
      <c r="AL3772">
        <v>1</v>
      </c>
      <c r="AM3772">
        <v>9137</v>
      </c>
      <c r="AN3772">
        <v>9164</v>
      </c>
      <c r="AO3772">
        <v>9101</v>
      </c>
      <c r="AP3772">
        <v>63</v>
      </c>
      <c r="AQ3772">
        <v>0</v>
      </c>
    </row>
    <row r="3773" spans="1:43">
      <c r="A3773" s="27">
        <v>41757</v>
      </c>
      <c r="B3773" s="27"/>
      <c r="C3773">
        <v>17.7</v>
      </c>
      <c r="D3773">
        <v>22.2</v>
      </c>
      <c r="E3773">
        <v>16.3</v>
      </c>
      <c r="F3773">
        <v>24</v>
      </c>
      <c r="G3773">
        <v>10</v>
      </c>
      <c r="H3773">
        <v>9</v>
      </c>
      <c r="I3773" s="10">
        <v>935</v>
      </c>
      <c r="J3773">
        <v>5.3</v>
      </c>
      <c r="K3773" s="2">
        <v>10</v>
      </c>
      <c r="L3773" s="1">
        <f t="shared" si="1103"/>
        <v>6.2637150010555809</v>
      </c>
      <c r="M3773" s="1">
        <f t="shared" si="1104"/>
        <v>38</v>
      </c>
      <c r="N3773" s="1">
        <f t="shared" si="1105"/>
        <v>2.0260394077720378</v>
      </c>
      <c r="O3773" s="1">
        <f t="shared" si="1119"/>
        <v>0.12768488263052383</v>
      </c>
      <c r="P3773" s="1">
        <f t="shared" si="1121"/>
        <v>0.48612611106985004</v>
      </c>
      <c r="Q3773">
        <f t="shared" si="1106"/>
        <v>6.4967422839582278</v>
      </c>
      <c r="R3773">
        <f t="shared" si="1107"/>
        <v>12.473351448171918</v>
      </c>
      <c r="S3773">
        <f t="shared" si="1108"/>
        <v>1.6326376241062721</v>
      </c>
      <c r="T3773">
        <v>0.2432</v>
      </c>
      <c r="U3773" s="1">
        <f t="shared" si="1109"/>
        <v>0.24412169311449314</v>
      </c>
      <c r="V3773" s="1">
        <v>118</v>
      </c>
      <c r="W3773" s="1">
        <f t="shared" si="1110"/>
        <v>18.034790833324955</v>
      </c>
      <c r="X3773" s="1">
        <f t="shared" si="1111"/>
        <v>38.348052624466042</v>
      </c>
      <c r="Y3773" s="1">
        <f t="shared" si="1112"/>
        <v>0.98538509800863816</v>
      </c>
      <c r="Z3773" s="1">
        <f t="shared" si="1120"/>
        <v>1.0259999999999998</v>
      </c>
      <c r="AA3773" s="1">
        <f t="shared" si="1113"/>
        <v>6.0133921521094647E-2</v>
      </c>
      <c r="AB3773" s="1">
        <f t="shared" si="1114"/>
        <v>2.4592103000000001</v>
      </c>
      <c r="AC3773" s="1">
        <f t="shared" si="1115"/>
        <v>3.9641406983901035</v>
      </c>
      <c r="AF3773" s="1">
        <f t="shared" si="1116"/>
        <v>7.6054604029908681</v>
      </c>
      <c r="AG3773" s="1">
        <f t="shared" si="1117"/>
        <v>4.2305960307669839</v>
      </c>
      <c r="AH3773" s="1">
        <f t="shared" si="1118"/>
        <v>9.0044732796158247</v>
      </c>
      <c r="AI3773">
        <v>14</v>
      </c>
      <c r="AJ3773">
        <v>6</v>
      </c>
      <c r="AK3773">
        <v>257</v>
      </c>
      <c r="AL3773">
        <v>6</v>
      </c>
      <c r="AM3773">
        <v>9084</v>
      </c>
      <c r="AN3773">
        <v>9124</v>
      </c>
      <c r="AO3773">
        <v>9027</v>
      </c>
      <c r="AP3773">
        <v>48</v>
      </c>
      <c r="AQ3773">
        <v>0</v>
      </c>
    </row>
    <row r="3774" spans="1:43">
      <c r="A3774" s="27">
        <v>41758</v>
      </c>
      <c r="B3774" s="27"/>
      <c r="C3774">
        <v>7.8</v>
      </c>
      <c r="D3774">
        <v>16.8</v>
      </c>
      <c r="E3774">
        <v>4.5</v>
      </c>
      <c r="F3774">
        <v>75</v>
      </c>
      <c r="G3774">
        <v>39</v>
      </c>
      <c r="H3774">
        <v>0.3</v>
      </c>
      <c r="I3774" s="10">
        <v>935</v>
      </c>
      <c r="J3774">
        <v>3.3</v>
      </c>
      <c r="K3774" s="2">
        <v>10</v>
      </c>
      <c r="L3774" s="1">
        <f t="shared" si="1103"/>
        <v>2.2959098082512623</v>
      </c>
      <c r="M3774" s="1">
        <f t="shared" si="1104"/>
        <v>111</v>
      </c>
      <c r="N3774" s="1">
        <f t="shared" si="1105"/>
        <v>1.0585899253295545</v>
      </c>
      <c r="O3774" s="1">
        <f t="shared" si="1119"/>
        <v>7.2212617636154372E-2</v>
      </c>
      <c r="P3774" s="1">
        <f t="shared" si="1121"/>
        <v>0.84086286030689728</v>
      </c>
      <c r="Q3774">
        <f t="shared" si="1106"/>
        <v>0.8187279131238554</v>
      </c>
      <c r="R3774">
        <f t="shared" si="1107"/>
        <v>12.484679197729495</v>
      </c>
      <c r="S3774">
        <f t="shared" si="1108"/>
        <v>1.6341203138389391</v>
      </c>
      <c r="T3774">
        <v>0.2432</v>
      </c>
      <c r="U3774" s="1">
        <f t="shared" si="1109"/>
        <v>0.24972956847450212</v>
      </c>
      <c r="V3774" s="1">
        <v>119</v>
      </c>
      <c r="W3774" s="1">
        <f t="shared" si="1110"/>
        <v>7.7388523426980314</v>
      </c>
      <c r="X3774" s="1">
        <f t="shared" si="1111"/>
        <v>38.358369167303579</v>
      </c>
      <c r="Y3774" s="1">
        <f t="shared" si="1112"/>
        <v>0.98487838439354769</v>
      </c>
      <c r="Z3774" s="1">
        <f t="shared" si="1120"/>
        <v>-3.7619999999999996</v>
      </c>
      <c r="AA3774" s="1">
        <f t="shared" si="1113"/>
        <v>5.9567751693605252E-2</v>
      </c>
      <c r="AB3774" s="1">
        <f t="shared" si="1114"/>
        <v>2.4825841999999998</v>
      </c>
      <c r="AC3774" s="1">
        <f t="shared" si="1115"/>
        <v>2.4682385480542153</v>
      </c>
      <c r="AF3774" s="1">
        <f t="shared" si="1116"/>
        <v>7.9210087239585993</v>
      </c>
      <c r="AG3774" s="1">
        <f t="shared" si="1117"/>
        <v>2.6683159601469368</v>
      </c>
      <c r="AH3774" s="1">
        <f t="shared" si="1118"/>
        <v>7.375484340584439</v>
      </c>
      <c r="AI3774">
        <v>6.4</v>
      </c>
      <c r="AJ3774">
        <v>14</v>
      </c>
      <c r="AK3774">
        <v>106</v>
      </c>
      <c r="AL3774">
        <v>14</v>
      </c>
      <c r="AM3774">
        <v>9154</v>
      </c>
      <c r="AN3774">
        <v>9193</v>
      </c>
      <c r="AO3774">
        <v>9107</v>
      </c>
      <c r="AP3774">
        <v>78</v>
      </c>
      <c r="AQ3774">
        <v>50</v>
      </c>
    </row>
    <row r="3775" spans="1:43">
      <c r="A3775" s="27">
        <v>41759</v>
      </c>
      <c r="B3775" s="27"/>
      <c r="C3775">
        <v>8.1999999999999993</v>
      </c>
      <c r="D3775">
        <v>13</v>
      </c>
      <c r="E3775">
        <v>3.4</v>
      </c>
      <c r="F3775">
        <v>52</v>
      </c>
      <c r="G3775">
        <v>25</v>
      </c>
      <c r="H3775">
        <v>12</v>
      </c>
      <c r="I3775" s="10">
        <v>935</v>
      </c>
      <c r="J3775">
        <v>1.5</v>
      </c>
      <c r="K3775" s="2">
        <v>10</v>
      </c>
      <c r="L3775" s="1">
        <f t="shared" si="1103"/>
        <v>3.5671677305119687</v>
      </c>
      <c r="M3775" s="1">
        <f t="shared" si="1104"/>
        <v>79</v>
      </c>
      <c r="N3775" s="1">
        <f t="shared" si="1105"/>
        <v>1.0878255375495476</v>
      </c>
      <c r="O3775" s="1">
        <f t="shared" si="1119"/>
        <v>7.3965332031608405E-2</v>
      </c>
      <c r="P3775" s="1">
        <f t="shared" si="1121"/>
        <v>0.49530560839131527</v>
      </c>
      <c r="Q3775">
        <f t="shared" si="1106"/>
        <v>7.1463739665865447</v>
      </c>
      <c r="R3775">
        <f t="shared" si="1107"/>
        <v>12.495890572979961</v>
      </c>
      <c r="S3775">
        <f t="shared" si="1108"/>
        <v>1.6355877713324558</v>
      </c>
      <c r="T3775">
        <v>0.2432</v>
      </c>
      <c r="U3775" s="1">
        <f t="shared" si="1109"/>
        <v>0.25526356566034364</v>
      </c>
      <c r="V3775" s="1">
        <v>120</v>
      </c>
      <c r="W3775" s="1">
        <f t="shared" si="1110"/>
        <v>21.570937846087258</v>
      </c>
      <c r="X3775" s="1">
        <f t="shared" si="1111"/>
        <v>38.367326798672735</v>
      </c>
      <c r="Y3775" s="1">
        <f t="shared" si="1112"/>
        <v>0.98437614424693076</v>
      </c>
      <c r="Z3775" s="1">
        <f t="shared" si="1120"/>
        <v>0.1519999999999998</v>
      </c>
      <c r="AA3775" s="1">
        <f t="shared" si="1113"/>
        <v>5.9590420488931407E-2</v>
      </c>
      <c r="AB3775" s="1">
        <f t="shared" si="1114"/>
        <v>2.4816398</v>
      </c>
      <c r="AC3775" s="1">
        <f t="shared" si="1115"/>
        <v>1.1219266127519161</v>
      </c>
      <c r="AF3775" s="1">
        <f t="shared" si="1116"/>
        <v>7.1088334881915758</v>
      </c>
      <c r="AG3775" s="1">
        <f t="shared" si="1117"/>
        <v>4.8462989611757061</v>
      </c>
      <c r="AH3775" s="1">
        <f t="shared" si="1118"/>
        <v>9.9595141506191851</v>
      </c>
      <c r="AI3775">
        <v>6.6</v>
      </c>
      <c r="AJ3775">
        <v>14</v>
      </c>
      <c r="AK3775">
        <v>98</v>
      </c>
      <c r="AL3775">
        <v>14</v>
      </c>
      <c r="AM3775">
        <v>9220</v>
      </c>
      <c r="AN3775">
        <v>9240</v>
      </c>
      <c r="AO3775">
        <v>9193</v>
      </c>
      <c r="AP3775">
        <v>53</v>
      </c>
      <c r="AQ3775">
        <v>32700</v>
      </c>
    </row>
    <row r="3776" spans="1:43">
      <c r="A3776" s="27">
        <v>41760</v>
      </c>
      <c r="B3776" s="27"/>
      <c r="C3776">
        <v>12.9</v>
      </c>
      <c r="D3776">
        <v>19.100000000000001</v>
      </c>
      <c r="E3776">
        <v>5.4</v>
      </c>
      <c r="F3776">
        <v>28</v>
      </c>
      <c r="G3776">
        <v>15</v>
      </c>
      <c r="H3776">
        <v>12.7</v>
      </c>
      <c r="I3776" s="10">
        <v>935</v>
      </c>
      <c r="J3776">
        <v>3.8</v>
      </c>
      <c r="K3776" s="2">
        <v>10</v>
      </c>
      <c r="L3776" s="1">
        <f t="shared" si="1103"/>
        <v>5.0731307275348865</v>
      </c>
      <c r="M3776" s="1">
        <f t="shared" si="1104"/>
        <v>41</v>
      </c>
      <c r="N3776" s="1">
        <f t="shared" si="1105"/>
        <v>1.4884887514247067</v>
      </c>
      <c r="O3776" s="1">
        <f t="shared" si="1119"/>
        <v>9.7441262071692722E-2</v>
      </c>
      <c r="P3776" s="1">
        <f t="shared" si="1121"/>
        <v>0.34982870769605845</v>
      </c>
      <c r="Q3776">
        <f t="shared" si="1106"/>
        <v>8.48891817563727</v>
      </c>
      <c r="R3776">
        <f t="shared" si="1107"/>
        <v>12.506981775404466</v>
      </c>
      <c r="S3776">
        <f t="shared" si="1108"/>
        <v>1.6370394993984902</v>
      </c>
      <c r="T3776">
        <v>0.2432</v>
      </c>
      <c r="U3776" s="1">
        <f t="shared" si="1109"/>
        <v>0.26072204753465189</v>
      </c>
      <c r="V3776" s="1">
        <v>121</v>
      </c>
      <c r="W3776" s="1">
        <f t="shared" si="1110"/>
        <v>22.389555260610919</v>
      </c>
      <c r="X3776" s="1">
        <f t="shared" si="1111"/>
        <v>38.374969531689743</v>
      </c>
      <c r="Y3776" s="1">
        <f t="shared" si="1112"/>
        <v>0.98387852614784932</v>
      </c>
      <c r="Z3776" s="1">
        <f t="shared" si="1120"/>
        <v>1.7860000000000005</v>
      </c>
      <c r="AA3776" s="1">
        <f t="shared" si="1113"/>
        <v>5.98580770293251E-2</v>
      </c>
      <c r="AB3776" s="1">
        <f t="shared" si="1114"/>
        <v>2.4705431</v>
      </c>
      <c r="AC3776" s="1">
        <f t="shared" si="1115"/>
        <v>2.8422140856381874</v>
      </c>
      <c r="AF3776" s="1">
        <f t="shared" si="1116"/>
        <v>10.029390444609867</v>
      </c>
      <c r="AG3776" s="1">
        <f t="shared" si="1117"/>
        <v>4.8029841175573846</v>
      </c>
      <c r="AH3776" s="1">
        <f t="shared" si="1118"/>
        <v>9.4557712234967397</v>
      </c>
      <c r="AI3776">
        <v>8.6</v>
      </c>
      <c r="AJ3776">
        <v>6</v>
      </c>
      <c r="AK3776">
        <v>139</v>
      </c>
      <c r="AL3776">
        <v>6</v>
      </c>
      <c r="AM3776">
        <v>9158</v>
      </c>
      <c r="AN3776">
        <v>9210</v>
      </c>
      <c r="AO3776">
        <v>9129</v>
      </c>
      <c r="AP3776">
        <v>37</v>
      </c>
      <c r="AQ3776">
        <v>0</v>
      </c>
    </row>
    <row r="3777" spans="1:43">
      <c r="A3777" s="27">
        <v>41761</v>
      </c>
      <c r="B3777" s="27"/>
      <c r="C3777">
        <v>16.3</v>
      </c>
      <c r="D3777">
        <v>21.6</v>
      </c>
      <c r="E3777">
        <v>11.8</v>
      </c>
      <c r="F3777">
        <v>21</v>
      </c>
      <c r="G3777">
        <v>15</v>
      </c>
      <c r="H3777">
        <v>12.7</v>
      </c>
      <c r="I3777" s="10">
        <v>935</v>
      </c>
      <c r="J3777">
        <v>2</v>
      </c>
      <c r="K3777" s="2">
        <v>10</v>
      </c>
      <c r="L3777" s="1">
        <f t="shared" si="1103"/>
        <v>4.7910303459355221</v>
      </c>
      <c r="M3777" s="1">
        <f t="shared" si="1104"/>
        <v>27</v>
      </c>
      <c r="N3777" s="1">
        <f t="shared" si="1105"/>
        <v>1.8540295328498797</v>
      </c>
      <c r="O3777" s="1">
        <f t="shared" si="1119"/>
        <v>0.11813813305465656</v>
      </c>
      <c r="P3777" s="1">
        <f t="shared" si="1121"/>
        <v>0.38049946492559511</v>
      </c>
      <c r="Q3777">
        <f t="shared" si="1106"/>
        <v>8.8838823664940438</v>
      </c>
      <c r="R3777">
        <f t="shared" si="1107"/>
        <v>12.517948971114716</v>
      </c>
      <c r="S3777">
        <f t="shared" si="1108"/>
        <v>1.6384749962192038</v>
      </c>
      <c r="T3777">
        <v>0.2432</v>
      </c>
      <c r="U3777" s="1">
        <f t="shared" si="1109"/>
        <v>0.26610339929995996</v>
      </c>
      <c r="V3777" s="1">
        <v>122</v>
      </c>
      <c r="W3777" s="1">
        <f t="shared" si="1110"/>
        <v>22.380127252739175</v>
      </c>
      <c r="X3777" s="1">
        <f t="shared" si="1111"/>
        <v>38.381342094880758</v>
      </c>
      <c r="Y3777" s="1">
        <f t="shared" si="1112"/>
        <v>0.9833856773080123</v>
      </c>
      <c r="Z3777" s="1">
        <f t="shared" si="1120"/>
        <v>1.2920000000000003</v>
      </c>
      <c r="AA3777" s="1">
        <f t="shared" si="1113"/>
        <v>6.0053204608631582E-2</v>
      </c>
      <c r="AB3777" s="1">
        <f t="shared" si="1114"/>
        <v>2.4625157</v>
      </c>
      <c r="AC3777" s="1">
        <f t="shared" si="1115"/>
        <v>1.4959021503358882</v>
      </c>
      <c r="AF3777" s="1">
        <f t="shared" si="1116"/>
        <v>9.4235688876826487</v>
      </c>
      <c r="AG3777" s="1">
        <f t="shared" si="1117"/>
        <v>4.7643147721248429</v>
      </c>
      <c r="AH3777" s="1">
        <f t="shared" si="1118"/>
        <v>10.194947036361201</v>
      </c>
      <c r="AI3777">
        <v>5.3</v>
      </c>
      <c r="AJ3777">
        <v>6</v>
      </c>
      <c r="AK3777">
        <v>94</v>
      </c>
      <c r="AL3777">
        <v>6</v>
      </c>
      <c r="AM3777">
        <v>9116</v>
      </c>
      <c r="AN3777">
        <v>9137</v>
      </c>
      <c r="AO3777">
        <v>9101</v>
      </c>
      <c r="AP3777">
        <v>38</v>
      </c>
      <c r="AQ3777">
        <v>0</v>
      </c>
    </row>
    <row r="3778" spans="1:43">
      <c r="A3778" s="27">
        <v>41762</v>
      </c>
      <c r="B3778" s="27"/>
      <c r="C3778">
        <v>18.2</v>
      </c>
      <c r="D3778">
        <v>24.7</v>
      </c>
      <c r="E3778">
        <v>11.4</v>
      </c>
      <c r="F3778">
        <v>23</v>
      </c>
      <c r="G3778">
        <v>13</v>
      </c>
      <c r="H3778">
        <v>12.4</v>
      </c>
      <c r="I3778" s="10">
        <v>935</v>
      </c>
      <c r="J3778">
        <v>3</v>
      </c>
      <c r="K3778" s="2">
        <v>10</v>
      </c>
      <c r="L3778" s="1">
        <f t="shared" si="1103"/>
        <v>5.7725803633897259</v>
      </c>
      <c r="M3778" s="1">
        <f t="shared" si="1104"/>
        <v>33</v>
      </c>
      <c r="N3778" s="1">
        <f t="shared" si="1105"/>
        <v>2.0907721782330535</v>
      </c>
      <c r="O3778" s="1">
        <f t="shared" si="1119"/>
        <v>0.13124925818144162</v>
      </c>
      <c r="P3778" s="1">
        <f t="shared" si="1121"/>
        <v>0.424818316196511</v>
      </c>
      <c r="Q3778">
        <f t="shared" si="1106"/>
        <v>8.6926567464775228</v>
      </c>
      <c r="R3778">
        <f t="shared" si="1107"/>
        <v>12.528788292841387</v>
      </c>
      <c r="S3778">
        <f t="shared" si="1108"/>
        <v>1.6398937556075115</v>
      </c>
      <c r="T3778">
        <v>0.2432</v>
      </c>
      <c r="U3778" s="1">
        <f t="shared" si="1109"/>
        <v>0.27140602897640986</v>
      </c>
      <c r="V3778" s="1">
        <v>123</v>
      </c>
      <c r="W3778" s="1">
        <f t="shared" si="1110"/>
        <v>22.016280868363729</v>
      </c>
      <c r="X3778" s="1">
        <f t="shared" si="1111"/>
        <v>38.386489858230412</v>
      </c>
      <c r="Y3778" s="1">
        <f t="shared" si="1112"/>
        <v>0.98289774352822612</v>
      </c>
      <c r="Z3778" s="1">
        <f t="shared" si="1120"/>
        <v>0.72199999999999942</v>
      </c>
      <c r="AA3778" s="1">
        <f t="shared" si="1113"/>
        <v>6.0162801599910484E-2</v>
      </c>
      <c r="AB3778" s="1">
        <f t="shared" si="1114"/>
        <v>2.4580297999999998</v>
      </c>
      <c r="AC3778" s="1">
        <f t="shared" si="1115"/>
        <v>2.2438532255038321</v>
      </c>
      <c r="AF3778" s="1">
        <f t="shared" si="1116"/>
        <v>11.591364382674275</v>
      </c>
      <c r="AG3778" s="1">
        <f t="shared" si="1117"/>
        <v>4.7581273712251129</v>
      </c>
      <c r="AH3778" s="1">
        <f t="shared" si="1118"/>
        <v>10.887411236825702</v>
      </c>
      <c r="AI3778">
        <v>5.0999999999999996</v>
      </c>
      <c r="AJ3778">
        <v>5</v>
      </c>
      <c r="AK3778">
        <v>119</v>
      </c>
      <c r="AL3778">
        <v>5</v>
      </c>
      <c r="AM3778">
        <v>9107</v>
      </c>
      <c r="AN3778">
        <v>9118</v>
      </c>
      <c r="AO3778">
        <v>9091</v>
      </c>
      <c r="AP3778">
        <v>45</v>
      </c>
      <c r="AQ3778">
        <v>0</v>
      </c>
    </row>
    <row r="3779" spans="1:43">
      <c r="A3779" s="27">
        <v>41763</v>
      </c>
      <c r="B3779" s="27"/>
      <c r="C3779">
        <v>20.100000000000001</v>
      </c>
      <c r="D3779">
        <v>26.8</v>
      </c>
      <c r="E3779">
        <v>13.2</v>
      </c>
      <c r="F3779">
        <v>22</v>
      </c>
      <c r="G3779">
        <v>13</v>
      </c>
      <c r="H3779">
        <v>12.3</v>
      </c>
      <c r="I3779" s="10">
        <v>935</v>
      </c>
      <c r="J3779">
        <v>2.8</v>
      </c>
      <c r="K3779" s="2">
        <v>10</v>
      </c>
      <c r="L3779" s="1">
        <f t="shared" si="1103"/>
        <v>5.917654069871884</v>
      </c>
      <c r="M3779" s="1">
        <f t="shared" si="1104"/>
        <v>31</v>
      </c>
      <c r="N3779" s="1">
        <f t="shared" si="1105"/>
        <v>2.3535655268712463</v>
      </c>
      <c r="O3779" s="1">
        <f t="shared" si="1119"/>
        <v>0.14557311096015388</v>
      </c>
      <c r="P3779" s="1">
        <f t="shared" si="1121"/>
        <v>0.46440298960841053</v>
      </c>
      <c r="Q3779">
        <f t="shared" si="1106"/>
        <v>8.7093077553199514</v>
      </c>
      <c r="R3779">
        <f t="shared" si="1107"/>
        <v>12.539495842125994</v>
      </c>
      <c r="S3779">
        <f t="shared" si="1108"/>
        <v>1.6412952672939785</v>
      </c>
      <c r="T3779">
        <v>0.2432</v>
      </c>
      <c r="U3779" s="1">
        <f t="shared" si="1109"/>
        <v>0.27662836787271189</v>
      </c>
      <c r="V3779" s="1">
        <v>124</v>
      </c>
      <c r="W3779" s="1">
        <f t="shared" si="1110"/>
        <v>21.888195747383772</v>
      </c>
      <c r="X3779" s="1">
        <f t="shared" si="1111"/>
        <v>38.390458759062888</v>
      </c>
      <c r="Y3779" s="1">
        <f t="shared" si="1112"/>
        <v>0.98241486915526144</v>
      </c>
      <c r="Z3779" s="1">
        <f t="shared" si="1120"/>
        <v>0.72200000000000086</v>
      </c>
      <c r="AA3779" s="1">
        <f t="shared" si="1113"/>
        <v>6.0272799351202826E-2</v>
      </c>
      <c r="AB3779" s="1">
        <f t="shared" si="1114"/>
        <v>2.4535438999999997</v>
      </c>
      <c r="AC3779" s="1">
        <f t="shared" si="1115"/>
        <v>2.0942630104702431</v>
      </c>
      <c r="AF3779" s="1">
        <f t="shared" si="1116"/>
        <v>12.341268528829746</v>
      </c>
      <c r="AG3779" s="1">
        <f t="shared" si="1117"/>
        <v>4.7599986297064438</v>
      </c>
      <c r="AH3779" s="1">
        <f t="shared" si="1118"/>
        <v>11.099898940335928</v>
      </c>
      <c r="AI3779">
        <v>4.9000000000000004</v>
      </c>
      <c r="AJ3779">
        <v>10</v>
      </c>
      <c r="AK3779">
        <v>92</v>
      </c>
      <c r="AL3779">
        <v>1</v>
      </c>
      <c r="AM3779">
        <v>9082</v>
      </c>
      <c r="AN3779">
        <v>9103</v>
      </c>
      <c r="AO3779">
        <v>9058</v>
      </c>
      <c r="AP3779">
        <v>48</v>
      </c>
      <c r="AQ3779">
        <v>0</v>
      </c>
    </row>
    <row r="3780" spans="1:43">
      <c r="A3780" s="27">
        <v>41764</v>
      </c>
      <c r="B3780" s="27"/>
      <c r="C3780">
        <v>21.8</v>
      </c>
      <c r="D3780">
        <v>27.4</v>
      </c>
      <c r="E3780">
        <v>16.100000000000001</v>
      </c>
      <c r="F3780">
        <v>20</v>
      </c>
      <c r="G3780">
        <v>10</v>
      </c>
      <c r="H3780">
        <v>12.8</v>
      </c>
      <c r="I3780" s="10">
        <v>935</v>
      </c>
      <c r="J3780">
        <v>2.9</v>
      </c>
      <c r="K3780" s="2">
        <v>10</v>
      </c>
      <c r="L3780" s="1">
        <f t="shared" ref="L3780:L3843" si="1122">(0.408*O3780*(W3780-Q3780-Z3780)+AA3780*AC3780*(N3780-P3780)*900/(C3780+273))/(O3780+AA3780*(1+0.34*AC3780))</f>
        <v>6.3517662305714699</v>
      </c>
      <c r="M3780" s="1">
        <f t="shared" ref="M3780:M3843" si="1123">F3780*2-G3780</f>
        <v>30</v>
      </c>
      <c r="N3780" s="1">
        <f t="shared" ref="N3780:N3843" si="1124">0.611*EXP(17.27*C3780/(C3780+237.3))</f>
        <v>2.6127271360154261</v>
      </c>
      <c r="O3780" s="1">
        <f t="shared" si="1119"/>
        <v>0.15948916488660633</v>
      </c>
      <c r="P3780" s="1">
        <f t="shared" si="1121"/>
        <v>0.45713300403433987</v>
      </c>
      <c r="Q3780">
        <f t="shared" ref="Q3780:Q3843" si="1125">2.45*(0.9*H3780/R3780+0.1)*(0.34-0.14*P3780^0.5)*((D3780+273)^4+(E3780+273)^4)*10^(-9)</f>
        <v>9.2567357727047899</v>
      </c>
      <c r="R3780">
        <f t="shared" ref="R3780:R3843" si="1126">7.64*S3780</f>
        <v>12.55006769171742</v>
      </c>
      <c r="S3780">
        <f t="shared" ref="S3780:S3843" si="1127">ACOS(-TAN(T3780)*TAN(U3780))</f>
        <v>1.6426790172404999</v>
      </c>
      <c r="T3780">
        <v>0.2432</v>
      </c>
      <c r="U3780" s="1">
        <f t="shared" ref="U3780:U3843" si="1128">0.409*SIN(0.0172*V3780-1.39)</f>
        <v>0.28176887105021547</v>
      </c>
      <c r="V3780" s="1">
        <v>125</v>
      </c>
      <c r="W3780" s="1">
        <f t="shared" ref="W3780:W3843" si="1129">0.77*(0.25+0.5*H3780/R3780)*X3780</f>
        <v>22.466497249846817</v>
      </c>
      <c r="X3780" s="1">
        <f t="shared" ref="X3780:X3843" si="1130">37.6*Y3780*(S3780*SIN(T3780)*SIN(U3780)+COS(T3780)*COS(U3780)*SIN(S3780))</f>
        <v>38.393295227867192</v>
      </c>
      <c r="Y3780" s="1">
        <f t="shared" ref="Y3780:Y3843" si="1131">1+0.033*COS(0.0172*V3780)</f>
        <v>0.98193719703915106</v>
      </c>
      <c r="Z3780" s="1">
        <f t="shared" si="1120"/>
        <v>0.64599999999999969</v>
      </c>
      <c r="AA3780" s="1">
        <f t="shared" ref="AA3780:AA3843" si="1132">(0.00163*101.3*((293-0.0065*I3780)/293)^5.26)/AB3780</f>
        <v>6.0371559895063813E-2</v>
      </c>
      <c r="AB3780" s="1">
        <f t="shared" ref="AB3780:AB3843" si="1133">2.501-C3780*2.361*10^(-3)</f>
        <v>2.4495301999999999</v>
      </c>
      <c r="AC3780" s="1">
        <f t="shared" ref="AC3780:AC3843" si="1134">4.87*J3780/(LN(67.8*K3780-5.42))</f>
        <v>2.1690581179870376</v>
      </c>
      <c r="AF3780" s="1">
        <f t="shared" ref="AF3780:AF3843" si="1135">0.0023*X3780*(C3780+17.8)*(D3780-E3780)^0.5</f>
        <v>11.754864630061736</v>
      </c>
      <c r="AG3780" s="1">
        <f t="shared" ref="AG3780:AG3843" si="1136">0.489+0.289*(W3780-Q3780)+0.023*C3780</f>
        <v>4.808021066894046</v>
      </c>
      <c r="AH3780" s="1">
        <f t="shared" ref="AH3780:AH3843" si="1137">1.26*O3780/(O3780+AA3780)*(W3780-Q3780-Z3780)</f>
        <v>11.483486298179445</v>
      </c>
      <c r="AI3780">
        <v>4.2</v>
      </c>
      <c r="AJ3780">
        <v>10</v>
      </c>
      <c r="AK3780">
        <v>95</v>
      </c>
      <c r="AL3780">
        <v>1</v>
      </c>
      <c r="AM3780">
        <v>9081</v>
      </c>
      <c r="AN3780">
        <v>9089</v>
      </c>
      <c r="AO3780">
        <v>9064</v>
      </c>
      <c r="AP3780">
        <v>48</v>
      </c>
      <c r="AQ3780">
        <v>0</v>
      </c>
    </row>
    <row r="3781" spans="1:43">
      <c r="A3781" s="27">
        <v>41765</v>
      </c>
      <c r="B3781" s="27"/>
      <c r="C3781">
        <v>22</v>
      </c>
      <c r="D3781">
        <v>27.8</v>
      </c>
      <c r="E3781">
        <v>16.399999999999999</v>
      </c>
      <c r="F3781">
        <v>22</v>
      </c>
      <c r="G3781">
        <v>12</v>
      </c>
      <c r="H3781">
        <v>13.3</v>
      </c>
      <c r="I3781" s="10">
        <v>935</v>
      </c>
      <c r="J3781">
        <v>3</v>
      </c>
      <c r="K3781" s="2">
        <v>10</v>
      </c>
      <c r="L3781" s="1">
        <f t="shared" si="1122"/>
        <v>6.6200746581844445</v>
      </c>
      <c r="M3781" s="1">
        <f t="shared" si="1123"/>
        <v>32</v>
      </c>
      <c r="N3781" s="1">
        <f t="shared" si="1124"/>
        <v>2.6447969195164731</v>
      </c>
      <c r="O3781" s="1">
        <f t="shared" ref="O3781:O3844" si="1138">4098*N3781/((C3781+237.3)^2)</f>
        <v>0.16119785218083971</v>
      </c>
      <c r="P3781" s="1">
        <f t="shared" si="1121"/>
        <v>0.52278179781933665</v>
      </c>
      <c r="Q3781">
        <f t="shared" si="1125"/>
        <v>9.3638825690978873</v>
      </c>
      <c r="R3781">
        <f t="shared" si="1126"/>
        <v>12.560499888173501</v>
      </c>
      <c r="S3781">
        <f t="shared" si="1127"/>
        <v>1.6440444879808247</v>
      </c>
      <c r="T3781">
        <v>0.2432</v>
      </c>
      <c r="U3781" s="1">
        <f t="shared" si="1128"/>
        <v>0.28682601777995231</v>
      </c>
      <c r="V3781" s="1">
        <v>126</v>
      </c>
      <c r="W3781" s="1">
        <f t="shared" si="1129"/>
        <v>23.043435643169992</v>
      </c>
      <c r="X3781" s="1">
        <f t="shared" si="1130"/>
        <v>38.395046114176445</v>
      </c>
      <c r="Y3781" s="1">
        <f t="shared" si="1131"/>
        <v>0.98146486849092984</v>
      </c>
      <c r="Z3781" s="1">
        <f t="shared" si="1120"/>
        <v>7.5999999999999734E-2</v>
      </c>
      <c r="AA3781" s="1">
        <f t="shared" si="1132"/>
        <v>6.0383200064705544E-2</v>
      </c>
      <c r="AB3781" s="1">
        <f t="shared" si="1133"/>
        <v>2.449058</v>
      </c>
      <c r="AC3781" s="1">
        <f t="shared" si="1134"/>
        <v>2.2438532255038321</v>
      </c>
      <c r="AF3781" s="1">
        <f t="shared" si="1135"/>
        <v>11.866934008849862</v>
      </c>
      <c r="AG3781" s="1">
        <f t="shared" si="1136"/>
        <v>4.948390838406838</v>
      </c>
      <c r="AH3781" s="1">
        <f t="shared" si="1137"/>
        <v>12.469514109331236</v>
      </c>
      <c r="AI3781">
        <v>5</v>
      </c>
      <c r="AJ3781">
        <v>3</v>
      </c>
      <c r="AK3781">
        <v>112</v>
      </c>
      <c r="AL3781">
        <v>3</v>
      </c>
      <c r="AM3781">
        <v>9094</v>
      </c>
      <c r="AN3781">
        <v>9110</v>
      </c>
      <c r="AO3781">
        <v>9079</v>
      </c>
      <c r="AP3781">
        <v>56</v>
      </c>
      <c r="AQ3781">
        <v>0</v>
      </c>
    </row>
    <row r="3782" spans="1:43">
      <c r="A3782" s="27">
        <v>41766</v>
      </c>
      <c r="B3782" s="27"/>
      <c r="C3782">
        <v>20</v>
      </c>
      <c r="D3782">
        <v>25.9</v>
      </c>
      <c r="E3782">
        <v>16.3</v>
      </c>
      <c r="F3782">
        <v>26</v>
      </c>
      <c r="G3782">
        <v>12</v>
      </c>
      <c r="H3782">
        <v>9.4</v>
      </c>
      <c r="I3782" s="10">
        <v>935</v>
      </c>
      <c r="J3782">
        <v>2.6</v>
      </c>
      <c r="K3782" s="2">
        <v>10</v>
      </c>
      <c r="L3782" s="1">
        <f t="shared" si="1122"/>
        <v>5.6277011465629601</v>
      </c>
      <c r="M3782" s="1">
        <f t="shared" si="1123"/>
        <v>40</v>
      </c>
      <c r="N3782" s="1">
        <f t="shared" si="1124"/>
        <v>2.3390469163992624</v>
      </c>
      <c r="O3782" s="1">
        <f t="shared" si="1138"/>
        <v>0.14478758175619635</v>
      </c>
      <c r="P3782" s="1">
        <f t="shared" si="1121"/>
        <v>0.57136877017070065</v>
      </c>
      <c r="Q3782">
        <f t="shared" si="1125"/>
        <v>6.6463682766282686</v>
      </c>
      <c r="R3782">
        <f t="shared" si="1126"/>
        <v>12.570788454667568</v>
      </c>
      <c r="S3782">
        <f t="shared" si="1127"/>
        <v>1.6453911589879016</v>
      </c>
      <c r="T3782">
        <v>0.2432</v>
      </c>
      <c r="U3782" s="1">
        <f t="shared" si="1128"/>
        <v>0.2917983119925176</v>
      </c>
      <c r="V3782" s="1">
        <v>127</v>
      </c>
      <c r="W3782" s="1">
        <f t="shared" si="1129"/>
        <v>18.444925382145797</v>
      </c>
      <c r="X3782" s="1">
        <f t="shared" si="1130"/>
        <v>38.395758612609079</v>
      </c>
      <c r="Y3782" s="1">
        <f t="shared" si="1131"/>
        <v>0.98099802324083074</v>
      </c>
      <c r="Z3782" s="1">
        <f t="shared" ref="Z3782:Z3845" si="1139">0.38*(C3782-C3781)</f>
        <v>-0.76</v>
      </c>
      <c r="AA3782" s="1">
        <f t="shared" si="1132"/>
        <v>6.0266999969054935E-2</v>
      </c>
      <c r="AB3782" s="1">
        <f t="shared" si="1133"/>
        <v>2.4537800000000001</v>
      </c>
      <c r="AC3782" s="1">
        <f t="shared" si="1134"/>
        <v>1.9446727954366547</v>
      </c>
      <c r="AF3782" s="1">
        <f t="shared" si="1135"/>
        <v>10.342809009129551</v>
      </c>
      <c r="AG3782" s="1">
        <f t="shared" si="1136"/>
        <v>4.3587830034945654</v>
      </c>
      <c r="AH3782" s="1">
        <f t="shared" si="1137"/>
        <v>11.173059894243467</v>
      </c>
      <c r="AI3782">
        <v>5.5</v>
      </c>
      <c r="AJ3782">
        <v>14</v>
      </c>
      <c r="AK3782">
        <v>94</v>
      </c>
      <c r="AL3782">
        <v>14</v>
      </c>
      <c r="AM3782">
        <v>9055</v>
      </c>
      <c r="AN3782">
        <v>9086</v>
      </c>
      <c r="AO3782">
        <v>9029</v>
      </c>
      <c r="AP3782">
        <v>59</v>
      </c>
      <c r="AQ3782">
        <v>0</v>
      </c>
    </row>
    <row r="3783" spans="1:43">
      <c r="A3783" s="27">
        <v>41767</v>
      </c>
      <c r="B3783" s="27"/>
      <c r="C3783">
        <v>14.9</v>
      </c>
      <c r="D3783">
        <v>21.8</v>
      </c>
      <c r="E3783">
        <v>12.5</v>
      </c>
      <c r="F3783">
        <v>20</v>
      </c>
      <c r="G3783">
        <v>11</v>
      </c>
      <c r="H3783">
        <v>9.5</v>
      </c>
      <c r="I3783" s="10">
        <v>935</v>
      </c>
      <c r="J3783">
        <v>2.9</v>
      </c>
      <c r="K3783" s="2">
        <v>10</v>
      </c>
      <c r="L3783" s="1">
        <f t="shared" si="1122"/>
        <v>5.3802706607884829</v>
      </c>
      <c r="M3783" s="1">
        <f t="shared" si="1123"/>
        <v>29</v>
      </c>
      <c r="N3783" s="1">
        <f t="shared" si="1124"/>
        <v>1.6949528505265632</v>
      </c>
      <c r="O3783" s="1">
        <f t="shared" si="1138"/>
        <v>0.10920421750070992</v>
      </c>
      <c r="P3783" s="1">
        <f t="shared" ref="P3783:P3846" si="1140">0.5*(M3783/100)*0.611*EXP(17.27*E3783/(E3783+237.3))+0.5*(G3783/100)*0.611*EXP(17.27*D3783/(D3783+237.3))</f>
        <v>0.35394357508428109</v>
      </c>
      <c r="Q3783">
        <f t="shared" si="1125"/>
        <v>6.9609590491846873</v>
      </c>
      <c r="R3783">
        <f t="shared" si="1126"/>
        <v>12.580929393999103</v>
      </c>
      <c r="S3783">
        <f t="shared" si="1127"/>
        <v>1.6467185070679455</v>
      </c>
      <c r="T3783">
        <v>0.2432</v>
      </c>
      <c r="U3783" s="1">
        <f t="shared" si="1128"/>
        <v>0.296684282720656</v>
      </c>
      <c r="V3783" s="1">
        <v>128</v>
      </c>
      <c r="W3783" s="1">
        <f t="shared" si="1129"/>
        <v>18.553379114835572</v>
      </c>
      <c r="X3783" s="1">
        <f t="shared" si="1130"/>
        <v>38.395480189176844</v>
      </c>
      <c r="Y3783" s="1">
        <f t="shared" si="1131"/>
        <v>0.9805367993969476</v>
      </c>
      <c r="Z3783" s="1">
        <f t="shared" si="1139"/>
        <v>-1.9379999999999999</v>
      </c>
      <c r="AA3783" s="1">
        <f t="shared" si="1132"/>
        <v>5.997270409603829E-2</v>
      </c>
      <c r="AB3783" s="1">
        <f t="shared" si="1133"/>
        <v>2.4658210999999999</v>
      </c>
      <c r="AC3783" s="1">
        <f t="shared" si="1134"/>
        <v>2.1690581179870376</v>
      </c>
      <c r="AF3783" s="1">
        <f t="shared" si="1135"/>
        <v>8.8063748253409351</v>
      </c>
      <c r="AG3783" s="1">
        <f t="shared" si="1136"/>
        <v>4.1819093989731053</v>
      </c>
      <c r="AH3783" s="1">
        <f t="shared" si="1137"/>
        <v>11.004748410374638</v>
      </c>
      <c r="AI3783">
        <v>10.4</v>
      </c>
      <c r="AJ3783">
        <v>14</v>
      </c>
      <c r="AK3783">
        <v>184</v>
      </c>
      <c r="AL3783">
        <v>15</v>
      </c>
      <c r="AM3783">
        <v>9044</v>
      </c>
      <c r="AN3783">
        <v>9098</v>
      </c>
      <c r="AO3783">
        <v>8991</v>
      </c>
      <c r="AP3783">
        <v>33</v>
      </c>
      <c r="AQ3783">
        <v>0</v>
      </c>
    </row>
    <row r="3784" spans="1:43">
      <c r="A3784" s="27">
        <v>41768</v>
      </c>
      <c r="B3784" s="27"/>
      <c r="C3784">
        <v>13.9</v>
      </c>
      <c r="D3784">
        <v>18.899999999999999</v>
      </c>
      <c r="E3784">
        <v>8.4</v>
      </c>
      <c r="F3784">
        <v>30</v>
      </c>
      <c r="G3784">
        <v>16</v>
      </c>
      <c r="H3784">
        <v>12.6</v>
      </c>
      <c r="I3784" s="10">
        <v>935</v>
      </c>
      <c r="J3784">
        <v>2.6</v>
      </c>
      <c r="K3784" s="2">
        <v>10</v>
      </c>
      <c r="L3784" s="1">
        <f t="shared" si="1122"/>
        <v>5.0788722045358945</v>
      </c>
      <c r="M3784" s="1">
        <f t="shared" si="1123"/>
        <v>44</v>
      </c>
      <c r="N3784" s="1">
        <f t="shared" si="1124"/>
        <v>1.5887804036720876</v>
      </c>
      <c r="O3784" s="1">
        <f t="shared" si="1138"/>
        <v>0.10318024587470925</v>
      </c>
      <c r="P3784" s="1">
        <f t="shared" si="1140"/>
        <v>0.41735072430313652</v>
      </c>
      <c r="Q3784">
        <f t="shared" si="1125"/>
        <v>8.2780370404782673</v>
      </c>
      <c r="R3784">
        <f t="shared" si="1126"/>
        <v>12.590918691806996</v>
      </c>
      <c r="S3784">
        <f t="shared" si="1127"/>
        <v>1.6480260067810204</v>
      </c>
      <c r="T3784">
        <v>0.2432</v>
      </c>
      <c r="U3784" s="1">
        <f t="shared" si="1128"/>
        <v>0.30148248453442261</v>
      </c>
      <c r="V3784" s="1">
        <v>129</v>
      </c>
      <c r="W3784" s="1">
        <f t="shared" si="1129"/>
        <v>22.183345780937696</v>
      </c>
      <c r="X3784" s="1">
        <f t="shared" si="1130"/>
        <v>38.394258507962505</v>
      </c>
      <c r="Y3784" s="1">
        <f t="shared" si="1131"/>
        <v>0.98008133340437853</v>
      </c>
      <c r="Z3784" s="1">
        <f t="shared" si="1139"/>
        <v>-0.38</v>
      </c>
      <c r="AA3784" s="1">
        <f t="shared" si="1132"/>
        <v>5.9915335738018535E-2</v>
      </c>
      <c r="AB3784" s="1">
        <f t="shared" si="1133"/>
        <v>2.4681820999999999</v>
      </c>
      <c r="AC3784" s="1">
        <f t="shared" si="1134"/>
        <v>1.9446727954366547</v>
      </c>
      <c r="AF3784" s="1">
        <f t="shared" si="1135"/>
        <v>9.0708509844512886</v>
      </c>
      <c r="AG3784" s="1">
        <f t="shared" si="1136"/>
        <v>4.8273342259927743</v>
      </c>
      <c r="AH3784" s="1">
        <f t="shared" si="1137"/>
        <v>11.387136816423451</v>
      </c>
      <c r="AI3784">
        <v>7</v>
      </c>
      <c r="AJ3784">
        <v>14</v>
      </c>
      <c r="AK3784">
        <v>133</v>
      </c>
      <c r="AL3784">
        <v>15</v>
      </c>
      <c r="AM3784">
        <v>9123</v>
      </c>
      <c r="AN3784">
        <v>9143</v>
      </c>
      <c r="AO3784">
        <v>9098</v>
      </c>
      <c r="AP3784">
        <v>45</v>
      </c>
      <c r="AQ3784">
        <v>0</v>
      </c>
    </row>
    <row r="3785" spans="1:43">
      <c r="A3785" s="27">
        <v>41769</v>
      </c>
      <c r="B3785" s="27"/>
      <c r="C3785">
        <v>17.100000000000001</v>
      </c>
      <c r="D3785">
        <v>23</v>
      </c>
      <c r="E3785">
        <v>11.1</v>
      </c>
      <c r="F3785">
        <v>22</v>
      </c>
      <c r="G3785">
        <v>9</v>
      </c>
      <c r="H3785">
        <v>12.9</v>
      </c>
      <c r="I3785" s="10">
        <v>935</v>
      </c>
      <c r="J3785">
        <v>2</v>
      </c>
      <c r="K3785" s="2">
        <v>10</v>
      </c>
      <c r="L3785" s="1">
        <f t="shared" si="1122"/>
        <v>4.9463133183651493</v>
      </c>
      <c r="M3785" s="1">
        <f t="shared" si="1123"/>
        <v>35</v>
      </c>
      <c r="N3785" s="1">
        <f t="shared" si="1124"/>
        <v>1.9506817841005479</v>
      </c>
      <c r="O3785" s="1">
        <f t="shared" si="1138"/>
        <v>0.12351627011212789</v>
      </c>
      <c r="P3785" s="1">
        <f t="shared" si="1140"/>
        <v>0.35779827429853156</v>
      </c>
      <c r="Q3785">
        <f t="shared" si="1125"/>
        <v>9.1000459244948892</v>
      </c>
      <c r="R3785">
        <f t="shared" si="1126"/>
        <v>12.600752319983112</v>
      </c>
      <c r="S3785">
        <f t="shared" si="1127"/>
        <v>1.6493131308878419</v>
      </c>
      <c r="T3785">
        <v>0.2432</v>
      </c>
      <c r="U3785" s="1">
        <f t="shared" si="1128"/>
        <v>0.30619149796878808</v>
      </c>
      <c r="V3785" s="1">
        <v>130</v>
      </c>
      <c r="W3785" s="1">
        <f t="shared" si="1129"/>
        <v>22.522486096441707</v>
      </c>
      <c r="X3785" s="1">
        <f t="shared" si="1130"/>
        <v>38.392141358267196</v>
      </c>
      <c r="Y3785" s="1">
        <f t="shared" si="1131"/>
        <v>0.97963176000486096</v>
      </c>
      <c r="Z3785" s="1">
        <f t="shared" si="1139"/>
        <v>1.2160000000000004</v>
      </c>
      <c r="AA3785" s="1">
        <f t="shared" si="1132"/>
        <v>6.0099302004732062E-2</v>
      </c>
      <c r="AB3785" s="1">
        <f t="shared" si="1133"/>
        <v>2.4606268999999998</v>
      </c>
      <c r="AC3785" s="1">
        <f t="shared" si="1134"/>
        <v>1.4959021503358882</v>
      </c>
      <c r="AF3785" s="1">
        <f t="shared" si="1135"/>
        <v>10.630876664475172</v>
      </c>
      <c r="AG3785" s="1">
        <f t="shared" si="1136"/>
        <v>4.7613852096926301</v>
      </c>
      <c r="AH3785" s="1">
        <f t="shared" si="1137"/>
        <v>10.346041838635337</v>
      </c>
      <c r="AI3785">
        <v>4.2</v>
      </c>
      <c r="AJ3785">
        <v>10</v>
      </c>
      <c r="AK3785">
        <v>83</v>
      </c>
      <c r="AL3785">
        <v>10</v>
      </c>
      <c r="AM3785">
        <v>9077</v>
      </c>
      <c r="AN3785">
        <v>9115</v>
      </c>
      <c r="AO3785">
        <v>9045</v>
      </c>
      <c r="AP3785">
        <v>39</v>
      </c>
      <c r="AQ3785">
        <v>0</v>
      </c>
    </row>
    <row r="3786" spans="1:43">
      <c r="A3786" s="27">
        <v>41770</v>
      </c>
      <c r="B3786" s="27"/>
      <c r="C3786">
        <v>14.6</v>
      </c>
      <c r="D3786">
        <v>22.1</v>
      </c>
      <c r="E3786">
        <v>10</v>
      </c>
      <c r="F3786">
        <v>29</v>
      </c>
      <c r="G3786">
        <v>12</v>
      </c>
      <c r="H3786">
        <v>12.3</v>
      </c>
      <c r="I3786" s="10">
        <v>935</v>
      </c>
      <c r="J3786">
        <v>2.2999999999999998</v>
      </c>
      <c r="K3786" s="2">
        <v>10</v>
      </c>
      <c r="L3786" s="1">
        <f t="shared" si="1122"/>
        <v>5.0792604214605603</v>
      </c>
      <c r="M3786" s="1">
        <f t="shared" si="1123"/>
        <v>46</v>
      </c>
      <c r="N3786" s="1">
        <f t="shared" si="1124"/>
        <v>1.6624665597000106</v>
      </c>
      <c r="O3786" s="1">
        <f t="shared" si="1138"/>
        <v>0.10736643607275682</v>
      </c>
      <c r="P3786" s="1">
        <f t="shared" si="1140"/>
        <v>0.44218150281668289</v>
      </c>
      <c r="Q3786">
        <f t="shared" si="1125"/>
        <v>8.2799421241509599</v>
      </c>
      <c r="R3786">
        <f t="shared" si="1126"/>
        <v>12.610426240283198</v>
      </c>
      <c r="S3786">
        <f t="shared" si="1127"/>
        <v>1.6505793508224083</v>
      </c>
      <c r="T3786">
        <v>0.2432</v>
      </c>
      <c r="U3786" s="1">
        <f t="shared" si="1128"/>
        <v>0.31080992994356227</v>
      </c>
      <c r="V3786" s="1">
        <v>131</v>
      </c>
      <c r="W3786" s="1">
        <f t="shared" si="1129"/>
        <v>21.80591974541122</v>
      </c>
      <c r="X3786" s="1">
        <f t="shared" si="1130"/>
        <v>38.389176582324218</v>
      </c>
      <c r="Y3786" s="1">
        <f t="shared" si="1131"/>
        <v>0.97918821219691032</v>
      </c>
      <c r="Z3786" s="1">
        <f t="shared" si="1139"/>
        <v>-0.95000000000000073</v>
      </c>
      <c r="AA3786" s="1">
        <f t="shared" si="1132"/>
        <v>5.9955482056718093E-2</v>
      </c>
      <c r="AB3786" s="1">
        <f t="shared" si="1133"/>
        <v>2.4665293999999998</v>
      </c>
      <c r="AC3786" s="1">
        <f t="shared" si="1134"/>
        <v>1.7202874728862712</v>
      </c>
      <c r="AF3786" s="1">
        <f t="shared" si="1135"/>
        <v>9.951174188286565</v>
      </c>
      <c r="AG3786" s="1">
        <f t="shared" si="1136"/>
        <v>4.7338075325442146</v>
      </c>
      <c r="AH3786" s="1">
        <f t="shared" si="1137"/>
        <v>11.703995629986059</v>
      </c>
      <c r="AI3786">
        <v>6.6</v>
      </c>
      <c r="AJ3786">
        <v>14</v>
      </c>
      <c r="AK3786">
        <v>111</v>
      </c>
      <c r="AL3786">
        <v>14</v>
      </c>
      <c r="AM3786">
        <v>9060</v>
      </c>
      <c r="AN3786">
        <v>9081</v>
      </c>
      <c r="AO3786">
        <v>9035</v>
      </c>
      <c r="AP3786">
        <v>47</v>
      </c>
      <c r="AQ3786">
        <v>0</v>
      </c>
    </row>
    <row r="3787" spans="1:43">
      <c r="A3787" s="27">
        <v>41771</v>
      </c>
      <c r="B3787" s="27"/>
      <c r="C3787">
        <v>11.9</v>
      </c>
      <c r="D3787">
        <v>15.5</v>
      </c>
      <c r="E3787">
        <v>9.1</v>
      </c>
      <c r="F3787">
        <v>31</v>
      </c>
      <c r="G3787">
        <v>24</v>
      </c>
      <c r="H3787">
        <v>6.5</v>
      </c>
      <c r="I3787" s="10">
        <v>935</v>
      </c>
      <c r="J3787">
        <v>2.1</v>
      </c>
      <c r="K3787" s="2">
        <v>10</v>
      </c>
      <c r="L3787" s="1">
        <f t="shared" si="1122"/>
        <v>3.9008872553866292</v>
      </c>
      <c r="M3787" s="1">
        <f t="shared" si="1123"/>
        <v>38</v>
      </c>
      <c r="N3787" s="1">
        <f t="shared" si="1124"/>
        <v>1.3937984130245886</v>
      </c>
      <c r="O3787" s="1">
        <f t="shared" si="1138"/>
        <v>9.1976280704591198E-2</v>
      </c>
      <c r="P3787" s="1">
        <f t="shared" si="1140"/>
        <v>0.43107332943088905</v>
      </c>
      <c r="Q3787">
        <f t="shared" si="1125"/>
        <v>4.5421260897118634</v>
      </c>
      <c r="R3787">
        <f t="shared" si="1126"/>
        <v>12.619936408131252</v>
      </c>
      <c r="S3787">
        <f t="shared" si="1127"/>
        <v>1.6518241371899545</v>
      </c>
      <c r="T3787">
        <v>0.2432</v>
      </c>
      <c r="U3787" s="1">
        <f t="shared" si="1128"/>
        <v>0.31533641417551389</v>
      </c>
      <c r="V3787" s="1">
        <v>132</v>
      </c>
      <c r="W3787" s="1">
        <f t="shared" si="1129"/>
        <v>15.000917451202486</v>
      </c>
      <c r="X3787" s="1">
        <f t="shared" si="1130"/>
        <v>38.385412003673572</v>
      </c>
      <c r="Y3787" s="1">
        <f t="shared" si="1131"/>
        <v>0.97875082119647538</v>
      </c>
      <c r="Z3787" s="1">
        <f t="shared" si="1139"/>
        <v>-1.0259999999999998</v>
      </c>
      <c r="AA3787" s="1">
        <f t="shared" si="1132"/>
        <v>5.9800927655895605E-2</v>
      </c>
      <c r="AB3787" s="1">
        <f t="shared" si="1133"/>
        <v>2.4729041</v>
      </c>
      <c r="AC3787" s="1">
        <f t="shared" si="1134"/>
        <v>1.5706972578526825</v>
      </c>
      <c r="AF3787" s="1">
        <f t="shared" si="1135"/>
        <v>6.6334655605955222</v>
      </c>
      <c r="AG3787" s="1">
        <f t="shared" si="1136"/>
        <v>3.7852907034707894</v>
      </c>
      <c r="AH3787" s="1">
        <f t="shared" si="1137"/>
        <v>8.7692598311759422</v>
      </c>
      <c r="AI3787">
        <v>6.4</v>
      </c>
      <c r="AJ3787">
        <v>14</v>
      </c>
      <c r="AK3787">
        <v>101</v>
      </c>
      <c r="AL3787">
        <v>14</v>
      </c>
      <c r="AM3787">
        <v>9116</v>
      </c>
      <c r="AN3787">
        <v>9129</v>
      </c>
      <c r="AO3787">
        <v>9065</v>
      </c>
      <c r="AP3787">
        <v>43</v>
      </c>
      <c r="AQ3787">
        <v>0</v>
      </c>
    </row>
    <row r="3788" spans="1:43">
      <c r="A3788" s="27">
        <v>41772</v>
      </c>
      <c r="B3788" s="27"/>
      <c r="C3788">
        <v>14</v>
      </c>
      <c r="D3788">
        <v>18.399999999999999</v>
      </c>
      <c r="E3788">
        <v>8.1</v>
      </c>
      <c r="F3788">
        <v>25</v>
      </c>
      <c r="G3788">
        <v>18</v>
      </c>
      <c r="H3788">
        <v>13</v>
      </c>
      <c r="I3788" s="10">
        <v>935</v>
      </c>
      <c r="J3788">
        <v>2.6</v>
      </c>
      <c r="K3788" s="2">
        <v>10</v>
      </c>
      <c r="L3788" s="1">
        <f t="shared" si="1122"/>
        <v>4.959979340342211</v>
      </c>
      <c r="M3788" s="1">
        <f t="shared" si="1123"/>
        <v>32</v>
      </c>
      <c r="N3788" s="1">
        <f t="shared" si="1124"/>
        <v>1.5991283056791965</v>
      </c>
      <c r="O3788" s="1">
        <f t="shared" si="1138"/>
        <v>0.10376963461584872</v>
      </c>
      <c r="P3788" s="1">
        <f t="shared" si="1140"/>
        <v>0.36341723101478152</v>
      </c>
      <c r="Q3788">
        <f t="shared" si="1125"/>
        <v>8.6478866883655936</v>
      </c>
      <c r="R3788">
        <f t="shared" si="1126"/>
        <v>12.629278776612715</v>
      </c>
      <c r="S3788">
        <f t="shared" si="1127"/>
        <v>1.6530469602896225</v>
      </c>
      <c r="T3788">
        <v>0.2432</v>
      </c>
      <c r="U3788" s="1">
        <f t="shared" si="1128"/>
        <v>0.31976961158256095</v>
      </c>
      <c r="V3788" s="1">
        <v>133</v>
      </c>
      <c r="W3788" s="1">
        <f t="shared" si="1129"/>
        <v>22.59872230496865</v>
      </c>
      <c r="X3788" s="1">
        <f t="shared" si="1130"/>
        <v>38.38089535628805</v>
      </c>
      <c r="Y3788" s="1">
        <f t="shared" si="1131"/>
        <v>0.97831971639811954</v>
      </c>
      <c r="Z3788" s="1">
        <f t="shared" si="1139"/>
        <v>0.79799999999999982</v>
      </c>
      <c r="AA3788" s="1">
        <f t="shared" si="1132"/>
        <v>5.9921067634408381E-2</v>
      </c>
      <c r="AB3788" s="1">
        <f t="shared" si="1133"/>
        <v>2.467946</v>
      </c>
      <c r="AC3788" s="1">
        <f t="shared" si="1134"/>
        <v>1.9446727954366547</v>
      </c>
      <c r="AF3788" s="1">
        <f t="shared" si="1135"/>
        <v>9.0092506583301102</v>
      </c>
      <c r="AG3788" s="1">
        <f t="shared" si="1136"/>
        <v>4.8427914931982832</v>
      </c>
      <c r="AH3788" s="1">
        <f t="shared" si="1137"/>
        <v>10.505971374313635</v>
      </c>
      <c r="AI3788">
        <v>6.4</v>
      </c>
      <c r="AJ3788">
        <v>14</v>
      </c>
      <c r="AK3788">
        <v>116</v>
      </c>
      <c r="AL3788">
        <v>15</v>
      </c>
      <c r="AM3788">
        <v>9160</v>
      </c>
      <c r="AN3788">
        <v>9174</v>
      </c>
      <c r="AO3788">
        <v>9128</v>
      </c>
      <c r="AP3788">
        <v>39</v>
      </c>
      <c r="AQ3788">
        <v>0</v>
      </c>
    </row>
    <row r="3789" spans="1:43">
      <c r="A3789" s="27">
        <v>41773</v>
      </c>
      <c r="B3789" s="27"/>
      <c r="C3789">
        <v>17.399999999999999</v>
      </c>
      <c r="D3789">
        <v>24.4</v>
      </c>
      <c r="E3789">
        <v>10.6</v>
      </c>
      <c r="F3789">
        <v>26</v>
      </c>
      <c r="G3789">
        <v>17</v>
      </c>
      <c r="H3789">
        <v>12</v>
      </c>
      <c r="I3789" s="10">
        <v>935</v>
      </c>
      <c r="J3789">
        <v>3.1</v>
      </c>
      <c r="K3789" s="2">
        <v>10</v>
      </c>
      <c r="L3789" s="1">
        <f t="shared" si="1122"/>
        <v>5.4290299072363011</v>
      </c>
      <c r="M3789" s="1">
        <f t="shared" si="1123"/>
        <v>35</v>
      </c>
      <c r="N3789" s="1">
        <f t="shared" si="1124"/>
        <v>1.9880479410923457</v>
      </c>
      <c r="O3789" s="1">
        <f t="shared" si="1138"/>
        <v>0.12558591009780062</v>
      </c>
      <c r="P3789" s="1">
        <f t="shared" si="1140"/>
        <v>0.48363266772161545</v>
      </c>
      <c r="Q3789">
        <f t="shared" si="1125"/>
        <v>8.1096217115236051</v>
      </c>
      <c r="R3789">
        <f t="shared" si="1126"/>
        <v>12.638449300651052</v>
      </c>
      <c r="S3789">
        <f t="shared" si="1127"/>
        <v>1.6542472906611325</v>
      </c>
      <c r="T3789">
        <v>0.2432</v>
      </c>
      <c r="U3789" s="1">
        <f t="shared" si="1128"/>
        <v>0.32410821067991574</v>
      </c>
      <c r="V3789" s="1">
        <v>134</v>
      </c>
      <c r="W3789" s="1">
        <f t="shared" si="1129"/>
        <v>21.415590111037783</v>
      </c>
      <c r="X3789" s="1">
        <f t="shared" si="1130"/>
        <v>38.375674214538279</v>
      </c>
      <c r="Y3789" s="1">
        <f t="shared" si="1131"/>
        <v>0.97789502533674211</v>
      </c>
      <c r="Z3789" s="1">
        <f t="shared" si="1139"/>
        <v>1.2919999999999994</v>
      </c>
      <c r="AA3789" s="1">
        <f t="shared" si="1132"/>
        <v>6.0116606778804642E-2</v>
      </c>
      <c r="AB3789" s="1">
        <f t="shared" si="1133"/>
        <v>2.4599186</v>
      </c>
      <c r="AC3789" s="1">
        <f t="shared" si="1134"/>
        <v>2.3186483330206267</v>
      </c>
      <c r="AF3789" s="1">
        <f t="shared" si="1135"/>
        <v>11.541601129353557</v>
      </c>
      <c r="AG3789" s="1">
        <f t="shared" si="1136"/>
        <v>4.7346248674595977</v>
      </c>
      <c r="AH3789" s="1">
        <f t="shared" si="1137"/>
        <v>10.237175713620575</v>
      </c>
      <c r="AI3789">
        <v>4.5</v>
      </c>
      <c r="AJ3789">
        <v>14</v>
      </c>
      <c r="AK3789">
        <v>95</v>
      </c>
      <c r="AL3789">
        <v>14</v>
      </c>
      <c r="AM3789">
        <v>9106</v>
      </c>
      <c r="AN3789">
        <v>9159</v>
      </c>
      <c r="AO3789">
        <v>9051</v>
      </c>
      <c r="AP3789">
        <v>51</v>
      </c>
      <c r="AQ3789">
        <v>0</v>
      </c>
    </row>
    <row r="3790" spans="1:43">
      <c r="A3790" s="27">
        <v>41774</v>
      </c>
      <c r="B3790" s="27"/>
      <c r="C3790">
        <v>19</v>
      </c>
      <c r="D3790">
        <v>23.3</v>
      </c>
      <c r="E3790">
        <v>15.3</v>
      </c>
      <c r="F3790">
        <v>31</v>
      </c>
      <c r="G3790">
        <v>18</v>
      </c>
      <c r="H3790">
        <v>10.1</v>
      </c>
      <c r="I3790" s="10">
        <v>935</v>
      </c>
      <c r="J3790">
        <v>2.4</v>
      </c>
      <c r="K3790" s="2">
        <v>10</v>
      </c>
      <c r="L3790" s="1">
        <f t="shared" si="1122"/>
        <v>5.059160850491093</v>
      </c>
      <c r="M3790" s="1">
        <f t="shared" si="1123"/>
        <v>44</v>
      </c>
      <c r="N3790" s="1">
        <f t="shared" si="1124"/>
        <v>2.1981128370891554</v>
      </c>
      <c r="O3790" s="1">
        <f t="shared" si="1138"/>
        <v>0.13712755238137611</v>
      </c>
      <c r="P3790" s="1">
        <f t="shared" si="1140"/>
        <v>0.64016750613855611</v>
      </c>
      <c r="Q3790">
        <f t="shared" si="1125"/>
        <v>6.6840949029691545</v>
      </c>
      <c r="R3790">
        <f t="shared" si="1126"/>
        <v>12.647443941361313</v>
      </c>
      <c r="S3790">
        <f t="shared" si="1127"/>
        <v>1.6554245996546222</v>
      </c>
      <c r="T3790">
        <v>0.2432</v>
      </c>
      <c r="U3790" s="1">
        <f t="shared" si="1128"/>
        <v>0.32835092796806409</v>
      </c>
      <c r="V3790" s="1">
        <v>135</v>
      </c>
      <c r="W3790" s="1">
        <f t="shared" si="1129"/>
        <v>19.183111018438773</v>
      </c>
      <c r="X3790" s="1">
        <f t="shared" si="1130"/>
        <v>38.369795924081465</v>
      </c>
      <c r="Y3790" s="1">
        <f t="shared" si="1131"/>
        <v>0.97747687364984925</v>
      </c>
      <c r="Z3790" s="1">
        <f t="shared" si="1139"/>
        <v>0.60800000000000054</v>
      </c>
      <c r="AA3790" s="1">
        <f t="shared" si="1132"/>
        <v>6.0209067469688279E-2</v>
      </c>
      <c r="AB3790" s="1">
        <f t="shared" si="1133"/>
        <v>2.4561409999999997</v>
      </c>
      <c r="AC3790" s="1">
        <f t="shared" si="1134"/>
        <v>1.7950825804030659</v>
      </c>
      <c r="AF3790" s="1">
        <f t="shared" si="1135"/>
        <v>9.1856551610625115</v>
      </c>
      <c r="AG3790" s="1">
        <f t="shared" si="1136"/>
        <v>4.5382156573707197</v>
      </c>
      <c r="AH3790" s="1">
        <f t="shared" si="1137"/>
        <v>10.411338148770092</v>
      </c>
      <c r="AI3790">
        <v>7.5</v>
      </c>
      <c r="AJ3790">
        <v>14</v>
      </c>
      <c r="AK3790">
        <v>113</v>
      </c>
      <c r="AL3790">
        <v>14</v>
      </c>
      <c r="AM3790">
        <v>9026</v>
      </c>
      <c r="AN3790">
        <v>9064</v>
      </c>
      <c r="AO3790">
        <v>9005</v>
      </c>
      <c r="AP3790">
        <v>65</v>
      </c>
      <c r="AQ3790">
        <v>4</v>
      </c>
    </row>
    <row r="3791" spans="1:43">
      <c r="A3791" s="27">
        <v>41775</v>
      </c>
      <c r="B3791" s="27"/>
      <c r="C3791">
        <v>15.7</v>
      </c>
      <c r="D3791">
        <v>21</v>
      </c>
      <c r="E3791">
        <v>12.8</v>
      </c>
      <c r="F3791">
        <v>27</v>
      </c>
      <c r="G3791">
        <v>17</v>
      </c>
      <c r="H3791">
        <v>8.6999999999999993</v>
      </c>
      <c r="I3791" s="10">
        <v>935</v>
      </c>
      <c r="J3791">
        <v>2</v>
      </c>
      <c r="K3791" s="2">
        <v>10</v>
      </c>
      <c r="L3791" s="1">
        <f t="shared" si="1122"/>
        <v>4.6784534248968956</v>
      </c>
      <c r="M3791" s="1">
        <f t="shared" si="1123"/>
        <v>37</v>
      </c>
      <c r="N3791" s="1">
        <f t="shared" si="1124"/>
        <v>1.7843198966763008</v>
      </c>
      <c r="O3791" s="1">
        <f t="shared" si="1138"/>
        <v>0.11423616892279961</v>
      </c>
      <c r="P3791" s="1">
        <f t="shared" si="1140"/>
        <v>0.48503753036050912</v>
      </c>
      <c r="Q3791">
        <f t="shared" si="1125"/>
        <v>6.0387128411568369</v>
      </c>
      <c r="R3791">
        <f t="shared" si="1126"/>
        <v>12.656258670573504</v>
      </c>
      <c r="S3791">
        <f t="shared" si="1127"/>
        <v>1.65657836002271</v>
      </c>
      <c r="T3791">
        <v>0.2432</v>
      </c>
      <c r="U3791" s="1">
        <f t="shared" si="1128"/>
        <v>0.33249650831246724</v>
      </c>
      <c r="V3791" s="1">
        <v>136</v>
      </c>
      <c r="W3791" s="1">
        <f t="shared" si="1129"/>
        <v>17.537850126636055</v>
      </c>
      <c r="X3791" s="1">
        <f t="shared" si="1130"/>
        <v>38.363307533754252</v>
      </c>
      <c r="Y3791" s="1">
        <f t="shared" si="1131"/>
        <v>0.97706538504038642</v>
      </c>
      <c r="Z3791" s="1">
        <f t="shared" si="1139"/>
        <v>-1.2540000000000002</v>
      </c>
      <c r="AA3791" s="1">
        <f t="shared" si="1132"/>
        <v>6.001867794178746E-2</v>
      </c>
      <c r="AB3791" s="1">
        <f t="shared" si="1133"/>
        <v>2.4639322999999997</v>
      </c>
      <c r="AC3791" s="1">
        <f t="shared" si="1134"/>
        <v>1.4959021503358882</v>
      </c>
      <c r="AF3791" s="1">
        <f t="shared" si="1135"/>
        <v>8.4643889687481551</v>
      </c>
      <c r="AG3791" s="1">
        <f t="shared" si="1136"/>
        <v>4.1733506755034941</v>
      </c>
      <c r="AH3791" s="1">
        <f t="shared" si="1137"/>
        <v>10.534316032129951</v>
      </c>
      <c r="AI3791">
        <v>4.8</v>
      </c>
      <c r="AJ3791">
        <v>1</v>
      </c>
      <c r="AK3791">
        <v>92</v>
      </c>
      <c r="AL3791">
        <v>3</v>
      </c>
      <c r="AM3791">
        <v>9049</v>
      </c>
      <c r="AN3791">
        <v>9077</v>
      </c>
      <c r="AO3791">
        <v>9004</v>
      </c>
      <c r="AP3791">
        <v>47</v>
      </c>
      <c r="AQ3791">
        <v>0</v>
      </c>
    </row>
    <row r="3792" spans="1:43">
      <c r="A3792" s="27">
        <v>41776</v>
      </c>
      <c r="B3792" s="27"/>
      <c r="C3792">
        <v>15.7</v>
      </c>
      <c r="D3792">
        <v>21</v>
      </c>
      <c r="E3792">
        <v>10.6</v>
      </c>
      <c r="F3792">
        <v>32</v>
      </c>
      <c r="G3792">
        <v>17</v>
      </c>
      <c r="H3792">
        <v>13</v>
      </c>
      <c r="I3792" s="10">
        <v>935</v>
      </c>
      <c r="J3792">
        <v>2</v>
      </c>
      <c r="K3792" s="2">
        <v>10</v>
      </c>
      <c r="L3792" s="1">
        <f t="shared" si="1122"/>
        <v>4.9608616683887661</v>
      </c>
      <c r="M3792" s="1">
        <f t="shared" si="1123"/>
        <v>47</v>
      </c>
      <c r="N3792" s="1">
        <f t="shared" si="1124"/>
        <v>1.7843198966763008</v>
      </c>
      <c r="O3792" s="1">
        <f t="shared" si="1138"/>
        <v>0.11423616892279961</v>
      </c>
      <c r="P3792" s="1">
        <f t="shared" si="1140"/>
        <v>0.51194377251489454</v>
      </c>
      <c r="Q3792">
        <f t="shared" si="1125"/>
        <v>8.3859587601360364</v>
      </c>
      <c r="R3792">
        <f t="shared" si="1126"/>
        <v>12.664889475517658</v>
      </c>
      <c r="S3792">
        <f t="shared" si="1127"/>
        <v>1.6577080465337248</v>
      </c>
      <c r="T3792">
        <v>0.2432</v>
      </c>
      <c r="U3792" s="1">
        <f t="shared" si="1128"/>
        <v>0.33654372531487126</v>
      </c>
      <c r="V3792" s="1">
        <v>137</v>
      </c>
      <c r="W3792" s="1">
        <f t="shared" si="1129"/>
        <v>22.541473838075898</v>
      </c>
      <c r="X3792" s="1">
        <f t="shared" si="1130"/>
        <v>38.356255728547552</v>
      </c>
      <c r="Y3792" s="1">
        <f t="shared" si="1131"/>
        <v>0.97666068124014249</v>
      </c>
      <c r="Z3792" s="1">
        <f t="shared" si="1139"/>
        <v>0</v>
      </c>
      <c r="AA3792" s="1">
        <f t="shared" si="1132"/>
        <v>6.001867794178746E-2</v>
      </c>
      <c r="AB3792" s="1">
        <f t="shared" si="1133"/>
        <v>2.4639322999999997</v>
      </c>
      <c r="AC3792" s="1">
        <f t="shared" si="1134"/>
        <v>1.4959021503358882</v>
      </c>
      <c r="AF3792" s="1">
        <f t="shared" si="1135"/>
        <v>9.5307157746495221</v>
      </c>
      <c r="AG3792" s="1">
        <f t="shared" si="1136"/>
        <v>4.9410438575246189</v>
      </c>
      <c r="AH3792" s="1">
        <f t="shared" si="1137"/>
        <v>11.692704790246895</v>
      </c>
      <c r="AI3792">
        <v>4.8</v>
      </c>
      <c r="AJ3792">
        <v>1</v>
      </c>
      <c r="AK3792">
        <v>108</v>
      </c>
      <c r="AL3792">
        <v>1</v>
      </c>
      <c r="AM3792">
        <v>9107</v>
      </c>
      <c r="AN3792">
        <v>9123</v>
      </c>
      <c r="AO3792">
        <v>9077</v>
      </c>
      <c r="AP3792">
        <v>55</v>
      </c>
      <c r="AQ3792">
        <v>0</v>
      </c>
    </row>
    <row r="3793" spans="1:43">
      <c r="A3793" s="27">
        <v>41777</v>
      </c>
      <c r="B3793" s="27"/>
      <c r="C3793">
        <v>19.3</v>
      </c>
      <c r="D3793">
        <v>27.3</v>
      </c>
      <c r="E3793">
        <v>11.8</v>
      </c>
      <c r="F3793">
        <v>22</v>
      </c>
      <c r="G3793">
        <v>9</v>
      </c>
      <c r="H3793">
        <v>13.8</v>
      </c>
      <c r="I3793" s="10">
        <v>935</v>
      </c>
      <c r="J3793">
        <v>2.7</v>
      </c>
      <c r="K3793" s="2">
        <v>10</v>
      </c>
      <c r="L3793" s="1">
        <f t="shared" si="1122"/>
        <v>5.7593582448713221</v>
      </c>
      <c r="M3793" s="1">
        <f t="shared" si="1123"/>
        <v>35</v>
      </c>
      <c r="N3793" s="1">
        <f t="shared" si="1124"/>
        <v>2.2395912150894666</v>
      </c>
      <c r="O3793" s="1">
        <f t="shared" si="1138"/>
        <v>0.13938864787135799</v>
      </c>
      <c r="P3793" s="1">
        <f t="shared" si="1140"/>
        <v>0.40564901712930868</v>
      </c>
      <c r="Q3793">
        <f t="shared" si="1125"/>
        <v>9.7641526073455527</v>
      </c>
      <c r="R3793">
        <f t="shared" si="1126"/>
        <v>12.67333236366162</v>
      </c>
      <c r="S3793">
        <f t="shared" si="1127"/>
        <v>1.6588131366049241</v>
      </c>
      <c r="T3793">
        <v>0.2432</v>
      </c>
      <c r="U3793" s="1">
        <f t="shared" si="1128"/>
        <v>0.34049138167611631</v>
      </c>
      <c r="V3793" s="1">
        <v>138</v>
      </c>
      <c r="W3793" s="1">
        <f t="shared" si="1129"/>
        <v>23.458917706881145</v>
      </c>
      <c r="X3793" s="1">
        <f t="shared" si="1130"/>
        <v>38.348686763736957</v>
      </c>
      <c r="Y3793" s="1">
        <f t="shared" si="1131"/>
        <v>0.97626288197373823</v>
      </c>
      <c r="Z3793" s="1">
        <f t="shared" si="1139"/>
        <v>1.3680000000000005</v>
      </c>
      <c r="AA3793" s="1">
        <f t="shared" si="1132"/>
        <v>6.0226435521554975E-2</v>
      </c>
      <c r="AB3793" s="1">
        <f t="shared" si="1133"/>
        <v>2.4554326999999998</v>
      </c>
      <c r="AC3793" s="1">
        <f t="shared" si="1134"/>
        <v>2.019467902953449</v>
      </c>
      <c r="AF3793" s="1">
        <f t="shared" si="1135"/>
        <v>12.883032162419674</v>
      </c>
      <c r="AG3793" s="1">
        <f t="shared" si="1136"/>
        <v>4.8906871137657859</v>
      </c>
      <c r="AH3793" s="1">
        <f t="shared" si="1137"/>
        <v>10.845603319225544</v>
      </c>
      <c r="AI3793">
        <v>4.3</v>
      </c>
      <c r="AJ3793">
        <v>11</v>
      </c>
      <c r="AK3793">
        <v>70</v>
      </c>
      <c r="AL3793">
        <v>11</v>
      </c>
      <c r="AM3793">
        <v>9085</v>
      </c>
      <c r="AN3793">
        <v>9117</v>
      </c>
      <c r="AO3793">
        <v>9051</v>
      </c>
      <c r="AP3793">
        <v>45</v>
      </c>
      <c r="AQ3793">
        <v>0</v>
      </c>
    </row>
    <row r="3794" spans="1:43">
      <c r="A3794" s="27">
        <v>41778</v>
      </c>
      <c r="B3794" s="27"/>
      <c r="C3794">
        <v>19.600000000000001</v>
      </c>
      <c r="D3794">
        <v>25.1</v>
      </c>
      <c r="E3794">
        <v>14.3</v>
      </c>
      <c r="F3794">
        <v>26</v>
      </c>
      <c r="G3794">
        <v>14</v>
      </c>
      <c r="H3794">
        <v>13.3</v>
      </c>
      <c r="I3794" s="10">
        <v>935</v>
      </c>
      <c r="J3794">
        <v>2.4</v>
      </c>
      <c r="K3794" s="2">
        <v>10</v>
      </c>
      <c r="L3794" s="1">
        <f t="shared" si="1122"/>
        <v>5.7794617361344978</v>
      </c>
      <c r="M3794" s="1">
        <f t="shared" si="1123"/>
        <v>38</v>
      </c>
      <c r="N3794" s="1">
        <f t="shared" si="1124"/>
        <v>2.2817526641982302</v>
      </c>
      <c r="O3794" s="1">
        <f t="shared" si="1138"/>
        <v>0.14168122781846715</v>
      </c>
      <c r="P3794" s="1">
        <f t="shared" si="1140"/>
        <v>0.53294200121613788</v>
      </c>
      <c r="Q3794">
        <f t="shared" si="1125"/>
        <v>8.9460558833109687</v>
      </c>
      <c r="R3794">
        <f t="shared" si="1126"/>
        <v>12.681583367691683</v>
      </c>
      <c r="S3794">
        <f t="shared" si="1127"/>
        <v>1.6598931109544088</v>
      </c>
      <c r="T3794">
        <v>0.2432</v>
      </c>
      <c r="U3794" s="1">
        <f t="shared" si="1128"/>
        <v>0.34433830955033584</v>
      </c>
      <c r="V3794" s="1">
        <v>139</v>
      </c>
      <c r="W3794" s="1">
        <f t="shared" si="1129"/>
        <v>22.86154981187039</v>
      </c>
      <c r="X3794" s="1">
        <f t="shared" si="1130"/>
        <v>38.340646400239201</v>
      </c>
      <c r="Y3794" s="1">
        <f t="shared" si="1131"/>
        <v>0.97587210492320731</v>
      </c>
      <c r="Z3794" s="1">
        <f t="shared" si="1139"/>
        <v>0.11400000000000027</v>
      </c>
      <c r="AA3794" s="1">
        <f t="shared" si="1132"/>
        <v>6.0243813596372625E-2</v>
      </c>
      <c r="AB3794" s="1">
        <f t="shared" si="1133"/>
        <v>2.4547243999999999</v>
      </c>
      <c r="AC3794" s="1">
        <f t="shared" si="1134"/>
        <v>1.7950825804030659</v>
      </c>
      <c r="AF3794" s="1">
        <f t="shared" si="1135"/>
        <v>10.838539046242303</v>
      </c>
      <c r="AG3794" s="1">
        <f t="shared" si="1136"/>
        <v>4.9613777453536727</v>
      </c>
      <c r="AH3794" s="1">
        <f t="shared" si="1137"/>
        <v>12.201655949659136</v>
      </c>
      <c r="AI3794">
        <v>4.2</v>
      </c>
      <c r="AJ3794">
        <v>10</v>
      </c>
      <c r="AK3794">
        <v>77</v>
      </c>
      <c r="AL3794">
        <v>1</v>
      </c>
      <c r="AM3794">
        <v>9017</v>
      </c>
      <c r="AN3794">
        <v>9057</v>
      </c>
      <c r="AO3794">
        <v>8992</v>
      </c>
      <c r="AP3794">
        <v>60</v>
      </c>
      <c r="AQ3794">
        <v>0</v>
      </c>
    </row>
    <row r="3795" spans="1:43">
      <c r="A3795" s="27">
        <v>41779</v>
      </c>
      <c r="B3795" s="27"/>
      <c r="C3795">
        <v>21.6</v>
      </c>
      <c r="D3795">
        <v>28.7</v>
      </c>
      <c r="E3795">
        <v>15.3</v>
      </c>
      <c r="F3795">
        <v>28</v>
      </c>
      <c r="G3795">
        <v>14</v>
      </c>
      <c r="H3795">
        <v>10.4</v>
      </c>
      <c r="I3795" s="10">
        <v>935</v>
      </c>
      <c r="J3795">
        <v>2.6</v>
      </c>
      <c r="K3795" s="2">
        <v>10</v>
      </c>
      <c r="L3795" s="1">
        <f t="shared" si="1122"/>
        <v>5.5916786890689201</v>
      </c>
      <c r="M3795" s="1">
        <f t="shared" si="1123"/>
        <v>42</v>
      </c>
      <c r="N3795" s="1">
        <f t="shared" si="1124"/>
        <v>2.5809975697576322</v>
      </c>
      <c r="O3795" s="1">
        <f t="shared" si="1138"/>
        <v>0.1577958033649326</v>
      </c>
      <c r="P3795" s="1">
        <f t="shared" si="1140"/>
        <v>0.64088094424983</v>
      </c>
      <c r="Q3795">
        <f t="shared" si="1125"/>
        <v>7.1065045254392478</v>
      </c>
      <c r="R3795">
        <f t="shared" si="1126"/>
        <v>12.689638550625348</v>
      </c>
      <c r="S3795">
        <f t="shared" si="1127"/>
        <v>1.6609474542703335</v>
      </c>
      <c r="T3795">
        <v>0.2432</v>
      </c>
      <c r="U3795" s="1">
        <f t="shared" si="1128"/>
        <v>0.34808337089044478</v>
      </c>
      <c r="V3795" s="1">
        <v>140</v>
      </c>
      <c r="W3795" s="1">
        <f t="shared" si="1129"/>
        <v>19.474013164704754</v>
      </c>
      <c r="X3795" s="1">
        <f t="shared" si="1130"/>
        <v>38.332179841261592</v>
      </c>
      <c r="Y3795" s="1">
        <f t="shared" si="1131"/>
        <v>0.97548846569318226</v>
      </c>
      <c r="Z3795" s="1">
        <f t="shared" si="1139"/>
        <v>0.76</v>
      </c>
      <c r="AA3795" s="1">
        <f t="shared" si="1132"/>
        <v>6.0359924212346747E-2</v>
      </c>
      <c r="AB3795" s="1">
        <f t="shared" si="1133"/>
        <v>2.4500023999999998</v>
      </c>
      <c r="AC3795" s="1">
        <f t="shared" si="1134"/>
        <v>1.9446727954366547</v>
      </c>
      <c r="AF3795" s="1">
        <f t="shared" si="1135"/>
        <v>12.715691244411142</v>
      </c>
      <c r="AG3795" s="1">
        <f t="shared" si="1136"/>
        <v>4.5600099967477314</v>
      </c>
      <c r="AH3795" s="1">
        <f t="shared" si="1137"/>
        <v>10.578848310037271</v>
      </c>
      <c r="AI3795">
        <v>4.7</v>
      </c>
      <c r="AJ3795">
        <v>16</v>
      </c>
      <c r="AK3795">
        <v>101</v>
      </c>
      <c r="AL3795">
        <v>15</v>
      </c>
      <c r="AM3795">
        <v>8979</v>
      </c>
      <c r="AN3795">
        <v>8996</v>
      </c>
      <c r="AO3795">
        <v>8949</v>
      </c>
      <c r="AP3795">
        <v>67</v>
      </c>
      <c r="AQ3795">
        <v>0</v>
      </c>
    </row>
    <row r="3796" spans="1:43">
      <c r="A3796" s="27">
        <v>41780</v>
      </c>
      <c r="B3796" s="27"/>
      <c r="C3796">
        <v>14.1</v>
      </c>
      <c r="D3796">
        <v>25</v>
      </c>
      <c r="E3796">
        <v>10.9</v>
      </c>
      <c r="F3796">
        <v>51</v>
      </c>
      <c r="G3796">
        <v>21</v>
      </c>
      <c r="H3796">
        <v>7.9</v>
      </c>
      <c r="I3796" s="10">
        <v>935</v>
      </c>
      <c r="J3796">
        <v>3.6</v>
      </c>
      <c r="K3796" s="2">
        <v>10</v>
      </c>
      <c r="L3796" s="1">
        <f t="shared" si="1122"/>
        <v>4.5490861163948688</v>
      </c>
      <c r="M3796" s="1">
        <f t="shared" si="1123"/>
        <v>81</v>
      </c>
      <c r="N3796" s="1">
        <f t="shared" si="1124"/>
        <v>1.6095352919714581</v>
      </c>
      <c r="O3796" s="1">
        <f t="shared" si="1138"/>
        <v>0.10436188413300845</v>
      </c>
      <c r="P3796" s="1">
        <f t="shared" si="1140"/>
        <v>0.86102407107735734</v>
      </c>
      <c r="Q3796">
        <f t="shared" si="1125"/>
        <v>4.8856190309151408</v>
      </c>
      <c r="R3796">
        <f t="shared" si="1126"/>
        <v>12.697494011044554</v>
      </c>
      <c r="S3796">
        <f t="shared" si="1127"/>
        <v>1.6619756558958843</v>
      </c>
      <c r="T3796">
        <v>0.2432</v>
      </c>
      <c r="U3796" s="1">
        <f t="shared" si="1128"/>
        <v>0.3517254577848104</v>
      </c>
      <c r="V3796" s="1">
        <v>141</v>
      </c>
      <c r="W3796" s="1">
        <f t="shared" si="1129"/>
        <v>16.557038019314877</v>
      </c>
      <c r="X3796" s="1">
        <f t="shared" si="1130"/>
        <v>38.323331670307347</v>
      </c>
      <c r="Y3796" s="1">
        <f t="shared" si="1131"/>
        <v>0.97511207777669484</v>
      </c>
      <c r="Z3796" s="1">
        <f t="shared" si="1139"/>
        <v>-2.8500000000000005</v>
      </c>
      <c r="AA3796" s="1">
        <f t="shared" si="1132"/>
        <v>5.9926800627605227E-2</v>
      </c>
      <c r="AB3796" s="1">
        <f t="shared" si="1133"/>
        <v>2.4677099</v>
      </c>
      <c r="AC3796" s="1">
        <f t="shared" si="1134"/>
        <v>2.6926238706045988</v>
      </c>
      <c r="AF3796" s="1">
        <f t="shared" si="1135"/>
        <v>10.55823522152898</v>
      </c>
      <c r="AG3796" s="1">
        <f t="shared" si="1136"/>
        <v>4.1863400876475234</v>
      </c>
      <c r="AH3796" s="1">
        <f t="shared" si="1137"/>
        <v>11.622882833557922</v>
      </c>
      <c r="AI3796">
        <v>8.6</v>
      </c>
      <c r="AJ3796">
        <v>14</v>
      </c>
      <c r="AK3796">
        <v>162</v>
      </c>
      <c r="AL3796">
        <v>15</v>
      </c>
      <c r="AM3796">
        <v>9048</v>
      </c>
      <c r="AN3796">
        <v>9072</v>
      </c>
      <c r="AO3796">
        <v>8969</v>
      </c>
      <c r="AP3796">
        <v>82</v>
      </c>
      <c r="AQ3796">
        <v>27</v>
      </c>
    </row>
    <row r="3797" spans="1:43">
      <c r="A3797" s="27">
        <v>41781</v>
      </c>
      <c r="B3797" s="27"/>
      <c r="C3797">
        <v>9.6</v>
      </c>
      <c r="D3797">
        <v>16.7</v>
      </c>
      <c r="E3797">
        <v>5.5</v>
      </c>
      <c r="F3797">
        <v>60</v>
      </c>
      <c r="G3797">
        <v>26</v>
      </c>
      <c r="H3797">
        <v>0</v>
      </c>
      <c r="I3797" s="10">
        <v>935</v>
      </c>
      <c r="J3797">
        <v>2.8</v>
      </c>
      <c r="K3797" s="2">
        <v>10</v>
      </c>
      <c r="L3797" s="1">
        <f t="shared" si="1122"/>
        <v>2.6451665922315306</v>
      </c>
      <c r="M3797" s="1">
        <f t="shared" si="1123"/>
        <v>94</v>
      </c>
      <c r="N3797" s="1">
        <f t="shared" si="1124"/>
        <v>1.1958248668287446</v>
      </c>
      <c r="O3797" s="1">
        <f t="shared" si="1138"/>
        <v>8.0389134777341845E-2</v>
      </c>
      <c r="P3797" s="1">
        <f t="shared" si="1140"/>
        <v>0.67189304049427068</v>
      </c>
      <c r="Q3797">
        <f t="shared" si="1125"/>
        <v>0.72068286212732424</v>
      </c>
      <c r="R3797">
        <f t="shared" si="1126"/>
        <v>12.705145888436993</v>
      </c>
      <c r="S3797">
        <f t="shared" si="1127"/>
        <v>1.6629772105284024</v>
      </c>
      <c r="T3797">
        <v>0.2432</v>
      </c>
      <c r="U3797" s="1">
        <f t="shared" si="1128"/>
        <v>0.35526349278500907</v>
      </c>
      <c r="V3797" s="1">
        <v>142</v>
      </c>
      <c r="W3797" s="1">
        <f t="shared" si="1129"/>
        <v>7.3754730646898974</v>
      </c>
      <c r="X3797" s="1">
        <f t="shared" si="1130"/>
        <v>38.314145790596868</v>
      </c>
      <c r="Y3797" s="1">
        <f t="shared" si="1131"/>
        <v>0.97474305252160098</v>
      </c>
      <c r="Z3797" s="1">
        <f t="shared" si="1139"/>
        <v>-1.71</v>
      </c>
      <c r="AA3797" s="1">
        <f t="shared" si="1132"/>
        <v>5.9669897324617548E-2</v>
      </c>
      <c r="AB3797" s="1">
        <f t="shared" si="1133"/>
        <v>2.4783344</v>
      </c>
      <c r="AC3797" s="1">
        <f t="shared" si="1134"/>
        <v>2.0942630104702431</v>
      </c>
      <c r="AF3797" s="1">
        <f t="shared" si="1135"/>
        <v>8.0806548600540875</v>
      </c>
      <c r="AG3797" s="1">
        <f t="shared" si="1136"/>
        <v>2.6330343685405837</v>
      </c>
      <c r="AH3797" s="1">
        <f t="shared" si="1137"/>
        <v>6.0493934484387744</v>
      </c>
      <c r="AI3797">
        <v>7</v>
      </c>
      <c r="AJ3797">
        <v>14</v>
      </c>
      <c r="AK3797">
        <v>120</v>
      </c>
      <c r="AL3797">
        <v>14</v>
      </c>
      <c r="AM3797">
        <v>9067</v>
      </c>
      <c r="AN3797">
        <v>9118</v>
      </c>
      <c r="AO3797">
        <v>9011</v>
      </c>
      <c r="AP3797">
        <v>66</v>
      </c>
      <c r="AQ3797">
        <v>116</v>
      </c>
    </row>
    <row r="3798" spans="1:43">
      <c r="A3798" s="27">
        <v>41782</v>
      </c>
      <c r="B3798" s="27"/>
      <c r="C3798">
        <v>9.9</v>
      </c>
      <c r="D3798">
        <v>14.3</v>
      </c>
      <c r="E3798">
        <v>5.9</v>
      </c>
      <c r="F3798">
        <v>64</v>
      </c>
      <c r="G3798">
        <v>35</v>
      </c>
      <c r="H3798">
        <v>8.4</v>
      </c>
      <c r="I3798" s="10">
        <v>935</v>
      </c>
      <c r="J3798">
        <v>3.3</v>
      </c>
      <c r="K3798" s="2">
        <v>10</v>
      </c>
      <c r="L3798" s="1">
        <f t="shared" si="1122"/>
        <v>3.3481394945947933</v>
      </c>
      <c r="M3798" s="1">
        <f t="shared" si="1123"/>
        <v>93</v>
      </c>
      <c r="N3798" s="1">
        <f t="shared" si="1124"/>
        <v>1.2201575987481763</v>
      </c>
      <c r="O3798" s="1">
        <f t="shared" si="1138"/>
        <v>8.1825930022563817E-2</v>
      </c>
      <c r="P3798" s="1">
        <f t="shared" si="1140"/>
        <v>0.71730839840172977</v>
      </c>
      <c r="Q3798">
        <f t="shared" si="1125"/>
        <v>4.8478642751324941</v>
      </c>
      <c r="R3798">
        <f t="shared" si="1126"/>
        <v>12.712590368632146</v>
      </c>
      <c r="S3798">
        <f t="shared" si="1127"/>
        <v>1.6639516189309091</v>
      </c>
      <c r="T3798">
        <v>0.2432</v>
      </c>
      <c r="U3798" s="1">
        <f t="shared" si="1128"/>
        <v>0.35869642922457018</v>
      </c>
      <c r="V3798" s="1">
        <v>143</v>
      </c>
      <c r="W3798" s="1">
        <f t="shared" si="1129"/>
        <v>17.118104893196037</v>
      </c>
      <c r="X3798" s="1">
        <f t="shared" si="1130"/>
        <v>38.30466536596095</v>
      </c>
      <c r="Y3798" s="1">
        <f t="shared" si="1131"/>
        <v>0.97438149909764105</v>
      </c>
      <c r="Z3798" s="1">
        <f t="shared" si="1139"/>
        <v>0.11400000000000027</v>
      </c>
      <c r="AA3798" s="1">
        <f t="shared" si="1132"/>
        <v>5.9686955664564417E-2</v>
      </c>
      <c r="AB3798" s="1">
        <f t="shared" si="1133"/>
        <v>2.4776260999999997</v>
      </c>
      <c r="AC3798" s="1">
        <f t="shared" si="1134"/>
        <v>2.4682385480542153</v>
      </c>
      <c r="AF3798" s="1">
        <f t="shared" si="1135"/>
        <v>7.0729228474787567</v>
      </c>
      <c r="AG3798" s="1">
        <f t="shared" si="1136"/>
        <v>4.2627995386203636</v>
      </c>
      <c r="AH3798" s="1">
        <f t="shared" si="1137"/>
        <v>8.8565544299716379</v>
      </c>
      <c r="AI3798">
        <v>5.2</v>
      </c>
      <c r="AJ3798">
        <v>14</v>
      </c>
      <c r="AK3798">
        <v>119</v>
      </c>
      <c r="AL3798">
        <v>1</v>
      </c>
      <c r="AM3798">
        <v>9151</v>
      </c>
      <c r="AN3798">
        <v>9158</v>
      </c>
      <c r="AO3798">
        <v>9118</v>
      </c>
      <c r="AP3798">
        <v>75</v>
      </c>
      <c r="AQ3798">
        <v>99</v>
      </c>
    </row>
    <row r="3799" spans="1:43">
      <c r="A3799" s="27">
        <v>41783</v>
      </c>
      <c r="B3799" s="27"/>
      <c r="C3799">
        <v>15.4</v>
      </c>
      <c r="D3799">
        <v>23.2</v>
      </c>
      <c r="E3799">
        <v>8.5</v>
      </c>
      <c r="F3799">
        <v>45</v>
      </c>
      <c r="G3799">
        <v>15</v>
      </c>
      <c r="H3799">
        <v>13.7</v>
      </c>
      <c r="I3799" s="10">
        <v>935</v>
      </c>
      <c r="J3799">
        <v>2.2999999999999998</v>
      </c>
      <c r="K3799" s="2">
        <v>10</v>
      </c>
      <c r="L3799" s="1">
        <f t="shared" si="1122"/>
        <v>4.5638750134213923</v>
      </c>
      <c r="M3799" s="1">
        <f t="shared" si="1123"/>
        <v>75</v>
      </c>
      <c r="N3799" s="1">
        <f t="shared" si="1124"/>
        <v>1.7503347478886555</v>
      </c>
      <c r="O3799" s="1">
        <f t="shared" si="1138"/>
        <v>0.11232659257616021</v>
      </c>
      <c r="P3799" s="1">
        <f t="shared" si="1140"/>
        <v>0.62967116347676755</v>
      </c>
      <c r="Q3799">
        <f t="shared" si="1125"/>
        <v>8.3820590908970161</v>
      </c>
      <c r="R3799">
        <f t="shared" si="1126"/>
        <v>12.719823689318034</v>
      </c>
      <c r="S3799">
        <f t="shared" si="1127"/>
        <v>1.664898388654193</v>
      </c>
      <c r="T3799">
        <v>0.2432</v>
      </c>
      <c r="U3799" s="1">
        <f t="shared" si="1128"/>
        <v>0.36202325152861548</v>
      </c>
      <c r="V3799" s="1">
        <v>144</v>
      </c>
      <c r="W3799" s="1">
        <f t="shared" si="1129"/>
        <v>23.251446146198742</v>
      </c>
      <c r="X3799" s="1">
        <f t="shared" si="1130"/>
        <v>38.294932763258366</v>
      </c>
      <c r="Y3799" s="1">
        <f t="shared" si="1131"/>
        <v>0.97402752446414276</v>
      </c>
      <c r="Z3799" s="1">
        <f t="shared" si="1139"/>
        <v>2.09</v>
      </c>
      <c r="AA3799" s="1">
        <f t="shared" si="1132"/>
        <v>6.0001429492019087E-2</v>
      </c>
      <c r="AB3799" s="1">
        <f t="shared" si="1133"/>
        <v>2.4646406000000001</v>
      </c>
      <c r="AC3799" s="1">
        <f t="shared" si="1134"/>
        <v>1.7202874728862712</v>
      </c>
      <c r="AF3799" s="1">
        <f t="shared" si="1135"/>
        <v>11.211556204944396</v>
      </c>
      <c r="AG3799" s="1">
        <f t="shared" si="1136"/>
        <v>5.1404528589821981</v>
      </c>
      <c r="AH3799" s="1">
        <f t="shared" si="1137"/>
        <v>10.495599509829995</v>
      </c>
      <c r="AI3799">
        <v>4.5999999999999996</v>
      </c>
      <c r="AJ3799">
        <v>3</v>
      </c>
      <c r="AK3799">
        <v>85</v>
      </c>
      <c r="AL3799">
        <v>3</v>
      </c>
      <c r="AM3799">
        <v>9158</v>
      </c>
      <c r="AN3799">
        <v>9179</v>
      </c>
      <c r="AO3799">
        <v>9126</v>
      </c>
      <c r="AP3799">
        <v>73</v>
      </c>
      <c r="AQ3799">
        <v>0</v>
      </c>
    </row>
    <row r="3800" spans="1:43">
      <c r="A3800" s="27">
        <v>41784</v>
      </c>
      <c r="B3800" s="27"/>
      <c r="C3800">
        <v>21.1</v>
      </c>
      <c r="D3800">
        <v>26.4</v>
      </c>
      <c r="E3800">
        <v>15.3</v>
      </c>
      <c r="F3800">
        <v>24</v>
      </c>
      <c r="G3800">
        <v>11</v>
      </c>
      <c r="H3800">
        <v>13.6</v>
      </c>
      <c r="I3800" s="10">
        <v>935</v>
      </c>
      <c r="J3800">
        <v>2.5</v>
      </c>
      <c r="K3800" s="2">
        <v>10</v>
      </c>
      <c r="L3800" s="1">
        <f t="shared" si="1122"/>
        <v>5.6143772536992316</v>
      </c>
      <c r="M3800" s="1">
        <f t="shared" si="1123"/>
        <v>37</v>
      </c>
      <c r="N3800" s="1">
        <f t="shared" si="1124"/>
        <v>2.5031421146100006</v>
      </c>
      <c r="O3800" s="1">
        <f t="shared" si="1138"/>
        <v>0.15362873077104314</v>
      </c>
      <c r="P3800" s="1">
        <f t="shared" si="1140"/>
        <v>0.51109767330679723</v>
      </c>
      <c r="Q3800">
        <f t="shared" si="1125"/>
        <v>9.3261254254662251</v>
      </c>
      <c r="R3800">
        <f t="shared" si="1126"/>
        <v>12.726842145623845</v>
      </c>
      <c r="S3800">
        <f t="shared" si="1127"/>
        <v>1.665817034767519</v>
      </c>
      <c r="T3800">
        <v>0.2432</v>
      </c>
      <c r="U3800" s="1">
        <f t="shared" si="1128"/>
        <v>0.36524297551429813</v>
      </c>
      <c r="V3800" s="1">
        <v>145</v>
      </c>
      <c r="W3800" s="1">
        <f t="shared" si="1129"/>
        <v>23.12083803471895</v>
      </c>
      <c r="X3800" s="1">
        <f t="shared" si="1130"/>
        <v>38.284989496367494</v>
      </c>
      <c r="Y3800" s="1">
        <f t="shared" si="1131"/>
        <v>0.97368123333838019</v>
      </c>
      <c r="Z3800" s="1">
        <f t="shared" si="1139"/>
        <v>2.1660000000000004</v>
      </c>
      <c r="AA3800" s="1">
        <f t="shared" si="1132"/>
        <v>6.0330854618832246E-2</v>
      </c>
      <c r="AB3800" s="1">
        <f t="shared" si="1133"/>
        <v>2.4511829000000001</v>
      </c>
      <c r="AC3800" s="1">
        <f t="shared" si="1134"/>
        <v>1.8698776879198602</v>
      </c>
      <c r="AF3800" s="1">
        <f t="shared" si="1135"/>
        <v>11.412149676169699</v>
      </c>
      <c r="AG3800" s="1">
        <f t="shared" si="1136"/>
        <v>4.9609719440740374</v>
      </c>
      <c r="AH3800" s="1">
        <f t="shared" si="1137"/>
        <v>10.520657384013731</v>
      </c>
      <c r="AI3800">
        <v>4.4000000000000004</v>
      </c>
      <c r="AJ3800">
        <v>9</v>
      </c>
      <c r="AK3800">
        <v>103</v>
      </c>
      <c r="AL3800">
        <v>6</v>
      </c>
      <c r="AM3800">
        <v>9119</v>
      </c>
      <c r="AN3800">
        <v>9132</v>
      </c>
      <c r="AO3800">
        <v>9106</v>
      </c>
      <c r="AP3800">
        <v>56</v>
      </c>
      <c r="AQ3800">
        <v>0</v>
      </c>
    </row>
    <row r="3801" spans="1:43">
      <c r="A3801" s="27">
        <v>41785</v>
      </c>
      <c r="B3801" s="27"/>
      <c r="C3801">
        <v>22.4</v>
      </c>
      <c r="D3801">
        <v>28.2</v>
      </c>
      <c r="E3801">
        <v>15.5</v>
      </c>
      <c r="F3801">
        <v>27</v>
      </c>
      <c r="G3801">
        <v>16</v>
      </c>
      <c r="H3801">
        <v>14</v>
      </c>
      <c r="I3801" s="10">
        <v>935</v>
      </c>
      <c r="J3801">
        <v>2.7</v>
      </c>
      <c r="K3801" s="2">
        <v>10</v>
      </c>
      <c r="L3801" s="1">
        <f t="shared" si="1122"/>
        <v>6.3768557011368827</v>
      </c>
      <c r="M3801" s="1">
        <f t="shared" si="1123"/>
        <v>38</v>
      </c>
      <c r="N3801" s="1">
        <f t="shared" si="1124"/>
        <v>2.7099694655976552</v>
      </c>
      <c r="O3801" s="1">
        <f t="shared" si="1138"/>
        <v>0.16466164596511262</v>
      </c>
      <c r="P3801" s="1">
        <f t="shared" si="1140"/>
        <v>0.64073784624303143</v>
      </c>
      <c r="Q3801">
        <f t="shared" si="1125"/>
        <v>9.2224998073968489</v>
      </c>
      <c r="R3801">
        <f t="shared" si="1126"/>
        <v>12.733642095752854</v>
      </c>
      <c r="S3801">
        <f t="shared" si="1127"/>
        <v>1.6667070805959234</v>
      </c>
      <c r="T3801">
        <v>0.2432</v>
      </c>
      <c r="U3801" s="1">
        <f t="shared" si="1128"/>
        <v>0.36835464868195683</v>
      </c>
      <c r="V3801" s="1">
        <v>146</v>
      </c>
      <c r="W3801" s="1">
        <f t="shared" si="1129"/>
        <v>23.569215774019838</v>
      </c>
      <c r="X3801" s="1">
        <f t="shared" si="1130"/>
        <v>38.274876171797366</v>
      </c>
      <c r="Y3801" s="1">
        <f t="shared" si="1131"/>
        <v>0.97334272816459422</v>
      </c>
      <c r="Z3801" s="1">
        <f t="shared" si="1139"/>
        <v>0.49399999999999894</v>
      </c>
      <c r="AA3801" s="1">
        <f t="shared" si="1132"/>
        <v>6.0406493875148452E-2</v>
      </c>
      <c r="AB3801" s="1">
        <f t="shared" si="1133"/>
        <v>2.4481136000000001</v>
      </c>
      <c r="AC3801" s="1">
        <f t="shared" si="1134"/>
        <v>2.019467902953449</v>
      </c>
      <c r="AF3801" s="1">
        <f t="shared" si="1135"/>
        <v>12.611581300428357</v>
      </c>
      <c r="AG3801" s="1">
        <f t="shared" si="1136"/>
        <v>5.1504009143540435</v>
      </c>
      <c r="AH3801" s="1">
        <f t="shared" si="1137"/>
        <v>12.769794415817888</v>
      </c>
      <c r="AI3801">
        <v>4.3</v>
      </c>
      <c r="AJ3801">
        <v>10</v>
      </c>
      <c r="AK3801">
        <v>79</v>
      </c>
      <c r="AL3801">
        <v>2</v>
      </c>
      <c r="AM3801">
        <v>9105</v>
      </c>
      <c r="AN3801">
        <v>9125</v>
      </c>
      <c r="AO3801">
        <v>9079</v>
      </c>
      <c r="AP3801">
        <v>70</v>
      </c>
      <c r="AQ3801">
        <v>0</v>
      </c>
    </row>
    <row r="3802" spans="1:43">
      <c r="A3802" s="27">
        <v>41786</v>
      </c>
      <c r="B3802" s="27"/>
      <c r="C3802">
        <v>24.1</v>
      </c>
      <c r="D3802">
        <v>31.1</v>
      </c>
      <c r="E3802">
        <v>17.3</v>
      </c>
      <c r="F3802">
        <v>28</v>
      </c>
      <c r="G3802">
        <v>9</v>
      </c>
      <c r="H3802">
        <v>11.4</v>
      </c>
      <c r="I3802" s="10">
        <v>935</v>
      </c>
      <c r="J3802">
        <v>2.5</v>
      </c>
      <c r="K3802" s="2">
        <v>10</v>
      </c>
      <c r="L3802" s="1">
        <f t="shared" si="1122"/>
        <v>6.0456292392946827</v>
      </c>
      <c r="M3802" s="1">
        <f t="shared" si="1123"/>
        <v>47</v>
      </c>
      <c r="N3802" s="1">
        <f t="shared" si="1124"/>
        <v>3.002857476413999</v>
      </c>
      <c r="O3802" s="1">
        <f t="shared" si="1138"/>
        <v>0.18009245049089101</v>
      </c>
      <c r="P3802" s="1">
        <f t="shared" si="1140"/>
        <v>0.66763505741006735</v>
      </c>
      <c r="Q3802">
        <f t="shared" si="1125"/>
        <v>7.8334136877627252</v>
      </c>
      <c r="R3802">
        <f t="shared" si="1126"/>
        <v>12.740219966649505</v>
      </c>
      <c r="S3802">
        <f t="shared" si="1127"/>
        <v>1.6675680584619772</v>
      </c>
      <c r="T3802">
        <v>0.2432</v>
      </c>
      <c r="U3802" s="1">
        <f t="shared" si="1128"/>
        <v>0.37135735049689633</v>
      </c>
      <c r="V3802" s="1">
        <v>147</v>
      </c>
      <c r="W3802" s="1">
        <f t="shared" si="1129"/>
        <v>20.548090262634375</v>
      </c>
      <c r="X3802" s="1">
        <f t="shared" si="1130"/>
        <v>38.264632435960927</v>
      </c>
      <c r="Y3802" s="1">
        <f t="shared" si="1131"/>
        <v>0.97301210908368663</v>
      </c>
      <c r="Z3802" s="1">
        <f t="shared" si="1139"/>
        <v>0.64600000000000113</v>
      </c>
      <c r="AA3802" s="1">
        <f t="shared" si="1132"/>
        <v>6.0505693398239427E-2</v>
      </c>
      <c r="AB3802" s="1">
        <f t="shared" si="1133"/>
        <v>2.4440998999999999</v>
      </c>
      <c r="AC3802" s="1">
        <f t="shared" si="1134"/>
        <v>1.8698776879198602</v>
      </c>
      <c r="AF3802" s="1">
        <f t="shared" si="1135"/>
        <v>13.698687172642586</v>
      </c>
      <c r="AG3802" s="1">
        <f t="shared" si="1136"/>
        <v>4.7178415301379069</v>
      </c>
      <c r="AH3802" s="1">
        <f t="shared" si="1137"/>
        <v>11.382389133624313</v>
      </c>
      <c r="AI3802">
        <v>4.4000000000000004</v>
      </c>
      <c r="AJ3802">
        <v>10</v>
      </c>
      <c r="AK3802">
        <v>84</v>
      </c>
      <c r="AL3802">
        <v>2</v>
      </c>
      <c r="AM3802">
        <v>9048</v>
      </c>
      <c r="AN3802">
        <v>9080</v>
      </c>
      <c r="AO3802">
        <v>9015</v>
      </c>
      <c r="AP3802">
        <v>76</v>
      </c>
      <c r="AQ3802">
        <v>0</v>
      </c>
    </row>
    <row r="3803" spans="1:43">
      <c r="A3803" s="27">
        <v>41787</v>
      </c>
      <c r="B3803" s="27"/>
      <c r="C3803">
        <v>23.2</v>
      </c>
      <c r="D3803">
        <v>28.4</v>
      </c>
      <c r="E3803">
        <v>19.8</v>
      </c>
      <c r="F3803">
        <v>33</v>
      </c>
      <c r="G3803">
        <v>14</v>
      </c>
      <c r="H3803">
        <v>9.3000000000000007</v>
      </c>
      <c r="I3803" s="10">
        <v>935</v>
      </c>
      <c r="J3803">
        <v>3.4</v>
      </c>
      <c r="K3803" s="2">
        <v>10</v>
      </c>
      <c r="L3803" s="1">
        <f t="shared" si="1122"/>
        <v>6.2935722429869925</v>
      </c>
      <c r="M3803" s="1">
        <f t="shared" si="1123"/>
        <v>52</v>
      </c>
      <c r="N3803" s="1">
        <f t="shared" si="1124"/>
        <v>2.8445340106234234</v>
      </c>
      <c r="O3803" s="1">
        <f t="shared" si="1138"/>
        <v>0.17177803464524208</v>
      </c>
      <c r="P3803" s="1">
        <f t="shared" si="1140"/>
        <v>0.87157269887040145</v>
      </c>
      <c r="Q3803">
        <f t="shared" si="1125"/>
        <v>6.0535782522292001</v>
      </c>
      <c r="R3803">
        <f t="shared" si="1126"/>
        <v>12.74657225968379</v>
      </c>
      <c r="S3803">
        <f t="shared" si="1127"/>
        <v>1.6683995104298155</v>
      </c>
      <c r="T3803">
        <v>0.2432</v>
      </c>
      <c r="U3803" s="1">
        <f t="shared" si="1128"/>
        <v>0.37425019266171144</v>
      </c>
      <c r="V3803" s="1">
        <v>148</v>
      </c>
      <c r="W3803" s="1">
        <f t="shared" si="1129"/>
        <v>18.109547706761752</v>
      </c>
      <c r="X3803" s="1">
        <f t="shared" si="1130"/>
        <v>38.254296924149671</v>
      </c>
      <c r="Y3803" s="1">
        <f t="shared" si="1131"/>
        <v>0.97268947390359517</v>
      </c>
      <c r="Z3803" s="1">
        <f t="shared" si="1139"/>
        <v>-0.3420000000000008</v>
      </c>
      <c r="AA3803" s="1">
        <f t="shared" si="1132"/>
        <v>6.0453135453482292E-2</v>
      </c>
      <c r="AB3803" s="1">
        <f t="shared" si="1133"/>
        <v>2.4462248</v>
      </c>
      <c r="AC3803" s="1">
        <f t="shared" si="1134"/>
        <v>2.5430336555710098</v>
      </c>
      <c r="AF3803" s="1">
        <f t="shared" si="1135"/>
        <v>10.578915369732311</v>
      </c>
      <c r="AG3803" s="1">
        <f t="shared" si="1136"/>
        <v>4.506775172359907</v>
      </c>
      <c r="AH3803" s="1">
        <f t="shared" si="1137"/>
        <v>11.554954144348239</v>
      </c>
      <c r="AI3803">
        <v>5.3</v>
      </c>
      <c r="AJ3803">
        <v>11</v>
      </c>
      <c r="AK3803">
        <v>100</v>
      </c>
      <c r="AL3803">
        <v>12</v>
      </c>
      <c r="AM3803">
        <v>9049</v>
      </c>
      <c r="AN3803">
        <v>9059</v>
      </c>
      <c r="AO3803">
        <v>9027</v>
      </c>
      <c r="AP3803">
        <v>93</v>
      </c>
      <c r="AQ3803">
        <v>0</v>
      </c>
    </row>
    <row r="3804" spans="1:43">
      <c r="A3804" s="27">
        <v>41788</v>
      </c>
      <c r="B3804" s="27"/>
      <c r="C3804">
        <v>25.3</v>
      </c>
      <c r="D3804">
        <v>31.6</v>
      </c>
      <c r="E3804">
        <v>19</v>
      </c>
      <c r="F3804">
        <v>27</v>
      </c>
      <c r="G3804">
        <v>14</v>
      </c>
      <c r="H3804">
        <v>14.3</v>
      </c>
      <c r="I3804" s="10">
        <v>935</v>
      </c>
      <c r="J3804">
        <v>2.7</v>
      </c>
      <c r="K3804" s="2">
        <v>10</v>
      </c>
      <c r="L3804" s="1">
        <f t="shared" si="1122"/>
        <v>6.7335391056513512</v>
      </c>
      <c r="M3804" s="1">
        <f t="shared" si="1123"/>
        <v>40</v>
      </c>
      <c r="N3804" s="1">
        <f t="shared" si="1124"/>
        <v>3.2258835263989654</v>
      </c>
      <c r="O3804" s="1">
        <f t="shared" si="1138"/>
        <v>0.19170400818087446</v>
      </c>
      <c r="P3804" s="1">
        <f t="shared" si="1140"/>
        <v>0.76511358869583401</v>
      </c>
      <c r="Q3804">
        <f t="shared" si="1125"/>
        <v>9.3868548377643179</v>
      </c>
      <c r="R3804">
        <f t="shared" si="1126"/>
        <v>12.75269555633562</v>
      </c>
      <c r="S3804">
        <f t="shared" si="1127"/>
        <v>1.669200989049165</v>
      </c>
      <c r="T3804">
        <v>0.2432</v>
      </c>
      <c r="U3804" s="1">
        <f t="shared" si="1128"/>
        <v>0.37703231937907472</v>
      </c>
      <c r="V3804" s="1">
        <v>149</v>
      </c>
      <c r="W3804" s="1">
        <f t="shared" si="1129"/>
        <v>23.872330686871763</v>
      </c>
      <c r="X3804" s="1">
        <f t="shared" si="1130"/>
        <v>38.243907211245833</v>
      </c>
      <c r="Y3804" s="1">
        <f t="shared" si="1131"/>
        <v>0.97237491807035825</v>
      </c>
      <c r="Z3804" s="1">
        <f t="shared" si="1139"/>
        <v>0.7980000000000006</v>
      </c>
      <c r="AA3804" s="1">
        <f t="shared" si="1132"/>
        <v>6.0575912981595842E-2</v>
      </c>
      <c r="AB3804" s="1">
        <f t="shared" si="1133"/>
        <v>2.4412666999999999</v>
      </c>
      <c r="AC3804" s="1">
        <f t="shared" si="1134"/>
        <v>2.019467902953449</v>
      </c>
      <c r="AF3804" s="1">
        <f t="shared" si="1135"/>
        <v>13.457135785473609</v>
      </c>
      <c r="AG3804" s="1">
        <f t="shared" si="1136"/>
        <v>5.2572025203920516</v>
      </c>
      <c r="AH3804" s="1">
        <f t="shared" si="1137"/>
        <v>13.105162718769629</v>
      </c>
      <c r="AI3804">
        <v>4.5</v>
      </c>
      <c r="AJ3804">
        <v>10</v>
      </c>
      <c r="AK3804">
        <v>83</v>
      </c>
      <c r="AL3804">
        <v>11</v>
      </c>
      <c r="AM3804">
        <v>9008</v>
      </c>
      <c r="AN3804">
        <v>9050</v>
      </c>
      <c r="AO3804">
        <v>8964</v>
      </c>
      <c r="AP3804">
        <v>80</v>
      </c>
      <c r="AQ3804">
        <v>0</v>
      </c>
    </row>
    <row r="3805" spans="1:43">
      <c r="A3805" s="27">
        <v>41789</v>
      </c>
      <c r="B3805" s="27"/>
      <c r="C3805">
        <v>23.8</v>
      </c>
      <c r="D3805">
        <v>30.6</v>
      </c>
      <c r="E3805">
        <v>21</v>
      </c>
      <c r="F3805">
        <v>32</v>
      </c>
      <c r="G3805">
        <v>16</v>
      </c>
      <c r="H3805">
        <v>11.9</v>
      </c>
      <c r="I3805" s="10">
        <v>935</v>
      </c>
      <c r="J3805">
        <v>3.5</v>
      </c>
      <c r="K3805" s="2">
        <v>10</v>
      </c>
      <c r="L3805" s="1">
        <f t="shared" si="1122"/>
        <v>6.8104515042164904</v>
      </c>
      <c r="M3805" s="1">
        <f t="shared" si="1123"/>
        <v>48</v>
      </c>
      <c r="N3805" s="1">
        <f t="shared" si="1124"/>
        <v>2.9492496895358444</v>
      </c>
      <c r="O3805" s="1">
        <f t="shared" si="1138"/>
        <v>0.1772840860466727</v>
      </c>
      <c r="P3805" s="1">
        <f t="shared" si="1140"/>
        <v>0.94849512411835724</v>
      </c>
      <c r="Q3805">
        <f t="shared" si="1125"/>
        <v>7.4842417454600101</v>
      </c>
      <c r="R3805">
        <f t="shared" si="1126"/>
        <v>12.758586523861343</v>
      </c>
      <c r="S3805">
        <f t="shared" si="1127"/>
        <v>1.6699720580970345</v>
      </c>
      <c r="T3805">
        <v>0.2432</v>
      </c>
      <c r="U3805" s="1">
        <f t="shared" si="1128"/>
        <v>0.37970290760490916</v>
      </c>
      <c r="V3805" s="1">
        <v>150</v>
      </c>
      <c r="W3805" s="1">
        <f t="shared" si="1129"/>
        <v>21.089273566897809</v>
      </c>
      <c r="X3805" s="1">
        <f t="shared" si="1130"/>
        <v>38.233499764205192</v>
      </c>
      <c r="Y3805" s="1">
        <f t="shared" si="1131"/>
        <v>0.97206853463987941</v>
      </c>
      <c r="Z3805" s="1">
        <f t="shared" si="1139"/>
        <v>-0.57000000000000006</v>
      </c>
      <c r="AA3805" s="1">
        <f t="shared" si="1132"/>
        <v>6.0488163932069454E-2</v>
      </c>
      <c r="AB3805" s="1">
        <f t="shared" si="1133"/>
        <v>2.4448081999999998</v>
      </c>
      <c r="AC3805" s="1">
        <f t="shared" si="1134"/>
        <v>2.6178287630878043</v>
      </c>
      <c r="AF3805" s="1">
        <f t="shared" si="1135"/>
        <v>11.334460069975957</v>
      </c>
      <c r="AG3805" s="1">
        <f t="shared" si="1136"/>
        <v>4.9682541963955229</v>
      </c>
      <c r="AH3805" s="1">
        <f t="shared" si="1137"/>
        <v>13.316901056902886</v>
      </c>
      <c r="AI3805">
        <v>7.7</v>
      </c>
      <c r="AJ3805">
        <v>14</v>
      </c>
      <c r="AK3805">
        <v>123</v>
      </c>
      <c r="AL3805">
        <v>14</v>
      </c>
      <c r="AM3805">
        <v>8968</v>
      </c>
      <c r="AN3805">
        <v>8985</v>
      </c>
      <c r="AO3805">
        <v>8949</v>
      </c>
      <c r="AP3805">
        <v>94</v>
      </c>
      <c r="AQ3805">
        <v>0</v>
      </c>
    </row>
    <row r="3806" spans="1:43">
      <c r="A3806" s="27">
        <v>41790</v>
      </c>
      <c r="B3806" s="27"/>
      <c r="C3806">
        <v>12.3</v>
      </c>
      <c r="D3806">
        <v>24.6</v>
      </c>
      <c r="E3806">
        <v>6.8</v>
      </c>
      <c r="F3806">
        <v>73</v>
      </c>
      <c r="G3806">
        <v>35</v>
      </c>
      <c r="H3806">
        <v>0</v>
      </c>
      <c r="I3806" s="10">
        <v>935</v>
      </c>
      <c r="J3806">
        <v>2.2000000000000002</v>
      </c>
      <c r="K3806" s="2">
        <v>10</v>
      </c>
      <c r="L3806" s="1">
        <f t="shared" si="1122"/>
        <v>2.8320942127518847</v>
      </c>
      <c r="M3806" s="1">
        <f t="shared" si="1123"/>
        <v>111</v>
      </c>
      <c r="N3806" s="1">
        <f t="shared" si="1124"/>
        <v>1.4310198233396516</v>
      </c>
      <c r="O3806" s="1">
        <f t="shared" si="1138"/>
        <v>9.4130083069544151E-2</v>
      </c>
      <c r="P3806" s="1">
        <f t="shared" si="1140"/>
        <v>1.0900873884916022</v>
      </c>
      <c r="Q3806">
        <f t="shared" si="1125"/>
        <v>0.66354997628160428</v>
      </c>
      <c r="R3806">
        <f t="shared" si="1126"/>
        <v>12.764241920924194</v>
      </c>
      <c r="S3806">
        <f t="shared" si="1127"/>
        <v>1.6707122933146852</v>
      </c>
      <c r="T3806">
        <v>0.2432</v>
      </c>
      <c r="U3806" s="1">
        <f t="shared" si="1128"/>
        <v>0.38226116729187171</v>
      </c>
      <c r="V3806" s="1">
        <v>151</v>
      </c>
      <c r="W3806" s="1">
        <f t="shared" si="1129"/>
        <v>7.3579486550455897</v>
      </c>
      <c r="X3806" s="1">
        <f t="shared" si="1130"/>
        <v>38.223109896340723</v>
      </c>
      <c r="Y3806" s="1">
        <f t="shared" si="1131"/>
        <v>0.97177041425039823</v>
      </c>
      <c r="Z3806" s="1">
        <f t="shared" si="1139"/>
        <v>-4.37</v>
      </c>
      <c r="AA3806" s="1">
        <f t="shared" si="1132"/>
        <v>5.9823774305085814E-2</v>
      </c>
      <c r="AB3806" s="1">
        <f t="shared" si="1133"/>
        <v>2.4719596999999998</v>
      </c>
      <c r="AC3806" s="1">
        <f t="shared" si="1134"/>
        <v>1.6454923653694771</v>
      </c>
      <c r="AF3806" s="1">
        <f t="shared" si="1135"/>
        <v>11.164270534711546</v>
      </c>
      <c r="AG3806" s="1">
        <f t="shared" si="1136"/>
        <v>2.7065812181627917</v>
      </c>
      <c r="AH3806" s="1">
        <f t="shared" si="1137"/>
        <v>8.5238584370603601</v>
      </c>
      <c r="AI3806">
        <v>10</v>
      </c>
      <c r="AJ3806">
        <v>15</v>
      </c>
      <c r="AK3806">
        <v>179</v>
      </c>
      <c r="AL3806">
        <v>14</v>
      </c>
      <c r="AM3806">
        <v>9074</v>
      </c>
      <c r="AN3806">
        <v>9140</v>
      </c>
      <c r="AO3806">
        <v>8941</v>
      </c>
      <c r="AP3806">
        <v>102</v>
      </c>
      <c r="AQ3806">
        <v>79</v>
      </c>
    </row>
    <row r="3807" spans="1:43">
      <c r="A3807" s="27">
        <v>41791</v>
      </c>
      <c r="B3807" s="27"/>
      <c r="C3807">
        <v>12.1</v>
      </c>
      <c r="D3807">
        <v>16.600000000000001</v>
      </c>
      <c r="E3807">
        <v>6.6</v>
      </c>
      <c r="F3807">
        <v>50</v>
      </c>
      <c r="G3807">
        <v>33</v>
      </c>
      <c r="H3807">
        <v>14.2</v>
      </c>
      <c r="I3807" s="10">
        <v>935</v>
      </c>
      <c r="J3807">
        <v>2.1</v>
      </c>
      <c r="K3807" s="2">
        <v>10</v>
      </c>
      <c r="L3807" s="1">
        <f t="shared" si="1122"/>
        <v>4.4678721867641871</v>
      </c>
      <c r="M3807" s="1">
        <f t="shared" si="1123"/>
        <v>67</v>
      </c>
      <c r="N3807" s="1">
        <f t="shared" si="1124"/>
        <v>1.4123014242757443</v>
      </c>
      <c r="O3807" s="1">
        <f t="shared" si="1138"/>
        <v>9.3047873624557811E-2</v>
      </c>
      <c r="P3807" s="1">
        <f t="shared" si="1140"/>
        <v>0.63843401907109421</v>
      </c>
      <c r="Q3807">
        <f t="shared" si="1125"/>
        <v>8.0881178703935461</v>
      </c>
      <c r="R3807">
        <f t="shared" si="1126"/>
        <v>12.769658603170155</v>
      </c>
      <c r="S3807">
        <f t="shared" si="1127"/>
        <v>1.6714212831374549</v>
      </c>
      <c r="T3807">
        <v>0.2432</v>
      </c>
      <c r="U3807" s="1">
        <f t="shared" si="1128"/>
        <v>0.38470634162307471</v>
      </c>
      <c r="V3807" s="1">
        <v>152</v>
      </c>
      <c r="W3807" s="1">
        <f t="shared" si="1129"/>
        <v>23.715771258422016</v>
      </c>
      <c r="X3807" s="1">
        <f t="shared" si="1130"/>
        <v>38.212771723434471</v>
      </c>
      <c r="Y3807" s="1">
        <f t="shared" si="1131"/>
        <v>0.97148064509567633</v>
      </c>
      <c r="Z3807" s="1">
        <f t="shared" si="1139"/>
        <v>-7.6000000000000401E-2</v>
      </c>
      <c r="AA3807" s="1">
        <f t="shared" si="1132"/>
        <v>5.9812348798795087E-2</v>
      </c>
      <c r="AB3807" s="1">
        <f t="shared" si="1133"/>
        <v>2.4724318999999997</v>
      </c>
      <c r="AC3807" s="1">
        <f t="shared" si="1134"/>
        <v>1.5706972578526825</v>
      </c>
      <c r="AF3807" s="1">
        <f t="shared" si="1135"/>
        <v>8.3101251497335724</v>
      </c>
      <c r="AG3807" s="1">
        <f t="shared" si="1136"/>
        <v>5.2836918291402268</v>
      </c>
      <c r="AH3807" s="1">
        <f t="shared" si="1137"/>
        <v>12.044345685474262</v>
      </c>
      <c r="AI3807">
        <v>5.8</v>
      </c>
      <c r="AJ3807">
        <v>16</v>
      </c>
      <c r="AK3807">
        <v>106</v>
      </c>
      <c r="AL3807">
        <v>16</v>
      </c>
      <c r="AM3807">
        <v>9121</v>
      </c>
      <c r="AN3807">
        <v>9157</v>
      </c>
      <c r="AO3807">
        <v>9085</v>
      </c>
      <c r="AP3807">
        <v>68</v>
      </c>
      <c r="AQ3807">
        <v>0</v>
      </c>
    </row>
    <row r="3808" spans="1:43">
      <c r="A3808" s="27">
        <v>41792</v>
      </c>
      <c r="B3808" s="27"/>
      <c r="C3808">
        <v>13.9</v>
      </c>
      <c r="D3808">
        <v>18.600000000000001</v>
      </c>
      <c r="E3808">
        <v>10.3</v>
      </c>
      <c r="F3808">
        <v>40</v>
      </c>
      <c r="G3808">
        <v>21</v>
      </c>
      <c r="H3808">
        <v>7.9</v>
      </c>
      <c r="I3808" s="10">
        <v>935</v>
      </c>
      <c r="J3808">
        <v>1.4</v>
      </c>
      <c r="K3808" s="2">
        <v>10</v>
      </c>
      <c r="L3808" s="1">
        <f t="shared" si="1122"/>
        <v>3.4945981687694196</v>
      </c>
      <c r="M3808" s="1">
        <f t="shared" si="1123"/>
        <v>59</v>
      </c>
      <c r="N3808" s="1">
        <f t="shared" si="1124"/>
        <v>1.5887804036720876</v>
      </c>
      <c r="O3808" s="1">
        <f t="shared" si="1138"/>
        <v>0.10318024587470925</v>
      </c>
      <c r="P3808" s="1">
        <f t="shared" si="1140"/>
        <v>0.59482175058769415</v>
      </c>
      <c r="Q3808">
        <f t="shared" si="1125"/>
        <v>5.1027015311333992</v>
      </c>
      <c r="R3808">
        <f t="shared" si="1126"/>
        <v>12.774833528730413</v>
      </c>
      <c r="S3808">
        <f t="shared" si="1127"/>
        <v>1.6720986294149756</v>
      </c>
      <c r="T3808">
        <v>0.2432</v>
      </c>
      <c r="U3808" s="1">
        <f t="shared" si="1128"/>
        <v>0.38703770723597786</v>
      </c>
      <c r="V3808" s="1">
        <v>153</v>
      </c>
      <c r="W3808" s="1">
        <f t="shared" si="1129"/>
        <v>16.449442507473417</v>
      </c>
      <c r="X3808" s="1">
        <f t="shared" si="1130"/>
        <v>38.20251812170217</v>
      </c>
      <c r="Y3808" s="1">
        <f t="shared" si="1131"/>
        <v>0.97119931289890715</v>
      </c>
      <c r="Z3808" s="1">
        <f t="shared" si="1139"/>
        <v>0.68400000000000027</v>
      </c>
      <c r="AA3808" s="1">
        <f t="shared" si="1132"/>
        <v>5.9915335738018535E-2</v>
      </c>
      <c r="AB3808" s="1">
        <f t="shared" si="1133"/>
        <v>2.4681820999999999</v>
      </c>
      <c r="AC3808" s="1">
        <f t="shared" si="1134"/>
        <v>1.0471315052351216</v>
      </c>
      <c r="AF3808" s="1">
        <f t="shared" si="1135"/>
        <v>8.0245028351737631</v>
      </c>
      <c r="AG3808" s="1">
        <f t="shared" si="1136"/>
        <v>4.0879081421622647</v>
      </c>
      <c r="AH3808" s="1">
        <f t="shared" si="1137"/>
        <v>8.4995076089453452</v>
      </c>
      <c r="AI3808">
        <v>4.5</v>
      </c>
      <c r="AJ3808">
        <v>2</v>
      </c>
      <c r="AK3808">
        <v>92</v>
      </c>
      <c r="AL3808">
        <v>15</v>
      </c>
      <c r="AM3808">
        <v>9106</v>
      </c>
      <c r="AN3808">
        <v>9112</v>
      </c>
      <c r="AO3808">
        <v>9091</v>
      </c>
      <c r="AP3808">
        <v>59</v>
      </c>
      <c r="AQ3808">
        <v>0</v>
      </c>
    </row>
    <row r="3809" spans="1:43">
      <c r="A3809" s="27">
        <v>41793</v>
      </c>
      <c r="B3809" s="27"/>
      <c r="C3809">
        <v>13.9</v>
      </c>
      <c r="D3809">
        <v>17.3</v>
      </c>
      <c r="E3809">
        <v>12.9</v>
      </c>
      <c r="F3809">
        <v>51</v>
      </c>
      <c r="G3809">
        <v>26</v>
      </c>
      <c r="H3809">
        <v>0.5</v>
      </c>
      <c r="I3809" s="10">
        <v>935</v>
      </c>
      <c r="J3809">
        <v>1.9</v>
      </c>
      <c r="K3809" s="2">
        <v>10</v>
      </c>
      <c r="L3809" s="1">
        <f t="shared" si="1122"/>
        <v>2.590333957455436</v>
      </c>
      <c r="M3809" s="1">
        <f t="shared" si="1123"/>
        <v>76</v>
      </c>
      <c r="N3809" s="1">
        <f t="shared" si="1124"/>
        <v>1.5887804036720876</v>
      </c>
      <c r="O3809" s="1">
        <f t="shared" si="1138"/>
        <v>0.10318024587470925</v>
      </c>
      <c r="P3809" s="1">
        <f t="shared" si="1140"/>
        <v>0.82244378193739498</v>
      </c>
      <c r="Q3809">
        <f t="shared" si="1125"/>
        <v>0.97272187394414367</v>
      </c>
      <c r="R3809">
        <f t="shared" si="1126"/>
        <v>12.779763763631543</v>
      </c>
      <c r="S3809">
        <f t="shared" si="1127"/>
        <v>1.672743948119312</v>
      </c>
      <c r="T3809">
        <v>0.2432</v>
      </c>
      <c r="U3809" s="1">
        <f t="shared" si="1128"/>
        <v>0.38925457443638151</v>
      </c>
      <c r="V3809" s="1">
        <v>154</v>
      </c>
      <c r="W3809" s="1">
        <f t="shared" si="1129"/>
        <v>7.9273203861334842</v>
      </c>
      <c r="X3809" s="1">
        <f t="shared" si="1130"/>
        <v>38.192380687633012</v>
      </c>
      <c r="Y3809" s="1">
        <f t="shared" si="1131"/>
        <v>0.97092650088735588</v>
      </c>
      <c r="Z3809" s="1">
        <f t="shared" si="1139"/>
        <v>0</v>
      </c>
      <c r="AA3809" s="1">
        <f t="shared" si="1132"/>
        <v>5.9915335738018535E-2</v>
      </c>
      <c r="AB3809" s="1">
        <f t="shared" si="1133"/>
        <v>2.4681820999999999</v>
      </c>
      <c r="AC3809" s="1">
        <f t="shared" si="1134"/>
        <v>1.4211070428190937</v>
      </c>
      <c r="AF3809" s="1">
        <f t="shared" si="1135"/>
        <v>5.8410398212657428</v>
      </c>
      <c r="AG3809" s="1">
        <f t="shared" si="1136"/>
        <v>2.8185789700227191</v>
      </c>
      <c r="AH3809" s="1">
        <f t="shared" si="1137"/>
        <v>5.5436649078015012</v>
      </c>
      <c r="AI3809">
        <v>5</v>
      </c>
      <c r="AJ3809">
        <v>14</v>
      </c>
      <c r="AK3809">
        <v>89</v>
      </c>
      <c r="AL3809">
        <v>14</v>
      </c>
      <c r="AM3809">
        <v>9123</v>
      </c>
      <c r="AN3809">
        <v>9133</v>
      </c>
      <c r="AO3809">
        <v>9099</v>
      </c>
      <c r="AP3809">
        <v>81</v>
      </c>
      <c r="AQ3809">
        <v>0</v>
      </c>
    </row>
    <row r="3810" spans="1:43">
      <c r="A3810" s="27">
        <v>41794</v>
      </c>
      <c r="B3810" s="27"/>
      <c r="C3810">
        <v>15.3</v>
      </c>
      <c r="D3810">
        <v>20.399999999999999</v>
      </c>
      <c r="E3810">
        <v>10.6</v>
      </c>
      <c r="F3810">
        <v>47</v>
      </c>
      <c r="G3810">
        <v>26</v>
      </c>
      <c r="H3810">
        <v>12.8</v>
      </c>
      <c r="I3810" s="10">
        <v>935</v>
      </c>
      <c r="J3810">
        <v>1.6</v>
      </c>
      <c r="K3810" s="2">
        <v>10</v>
      </c>
      <c r="L3810" s="1">
        <f t="shared" si="1122"/>
        <v>4.4065489335411403</v>
      </c>
      <c r="M3810" s="1">
        <f t="shared" si="1123"/>
        <v>68</v>
      </c>
      <c r="N3810" s="1">
        <f t="shared" si="1124"/>
        <v>1.739133169821284</v>
      </c>
      <c r="O3810" s="1">
        <f t="shared" si="1138"/>
        <v>0.11169612326229417</v>
      </c>
      <c r="P3810" s="1">
        <f t="shared" si="1140"/>
        <v>0.74642308993518625</v>
      </c>
      <c r="Q3810">
        <f t="shared" si="1125"/>
        <v>7.4565997077302919</v>
      </c>
      <c r="R3810">
        <f t="shared" si="1126"/>
        <v>12.784446487094405</v>
      </c>
      <c r="S3810">
        <f t="shared" si="1127"/>
        <v>1.6733568700385346</v>
      </c>
      <c r="T3810">
        <v>0.2432</v>
      </c>
      <c r="U3810" s="1">
        <f t="shared" si="1128"/>
        <v>0.39135628740246164</v>
      </c>
      <c r="V3810" s="1">
        <v>155</v>
      </c>
      <c r="W3810" s="1">
        <f t="shared" si="1129"/>
        <v>22.068214287896819</v>
      </c>
      <c r="X3810" s="1">
        <f t="shared" si="1130"/>
        <v>38.182389699723899</v>
      </c>
      <c r="Y3810" s="1">
        <f t="shared" si="1131"/>
        <v>0.97066228976773838</v>
      </c>
      <c r="Z3810" s="1">
        <f t="shared" si="1139"/>
        <v>0.53200000000000014</v>
      </c>
      <c r="AA3810" s="1">
        <f t="shared" si="1132"/>
        <v>5.999568221163664E-2</v>
      </c>
      <c r="AB3810" s="1">
        <f t="shared" si="1133"/>
        <v>2.4648767</v>
      </c>
      <c r="AC3810" s="1">
        <f t="shared" si="1134"/>
        <v>1.1967217202687106</v>
      </c>
      <c r="AF3810" s="1">
        <f t="shared" si="1135"/>
        <v>9.0998026444756324</v>
      </c>
      <c r="AG3810" s="1">
        <f t="shared" si="1136"/>
        <v>5.063656613668126</v>
      </c>
      <c r="AH3810" s="1">
        <f t="shared" si="1137"/>
        <v>11.541170152101586</v>
      </c>
      <c r="AI3810">
        <v>5</v>
      </c>
      <c r="AJ3810">
        <v>14</v>
      </c>
      <c r="AK3810">
        <v>91</v>
      </c>
      <c r="AL3810">
        <v>14</v>
      </c>
      <c r="AM3810">
        <v>9121</v>
      </c>
      <c r="AN3810">
        <v>9136</v>
      </c>
      <c r="AO3810">
        <v>9109</v>
      </c>
      <c r="AP3810">
        <v>76</v>
      </c>
      <c r="AQ3810">
        <v>0</v>
      </c>
    </row>
    <row r="3811" spans="1:43">
      <c r="A3811" s="27">
        <v>41795</v>
      </c>
      <c r="B3811" s="27"/>
      <c r="C3811">
        <v>19.5</v>
      </c>
      <c r="D3811">
        <v>27.1</v>
      </c>
      <c r="E3811">
        <v>12.8</v>
      </c>
      <c r="F3811">
        <v>27</v>
      </c>
      <c r="G3811">
        <v>7</v>
      </c>
      <c r="H3811">
        <v>14.4</v>
      </c>
      <c r="I3811" s="10">
        <v>935</v>
      </c>
      <c r="J3811">
        <v>4</v>
      </c>
      <c r="K3811" s="2">
        <v>10</v>
      </c>
      <c r="L3811" s="1">
        <f t="shared" si="1122"/>
        <v>6.5245636193848968</v>
      </c>
      <c r="M3811" s="1">
        <f t="shared" si="1123"/>
        <v>47</v>
      </c>
      <c r="N3811" s="1">
        <f t="shared" si="1124"/>
        <v>2.2676223668943285</v>
      </c>
      <c r="O3811" s="1">
        <f t="shared" si="1138"/>
        <v>0.1409135146982293</v>
      </c>
      <c r="P3811" s="1">
        <f t="shared" si="1140"/>
        <v>0.47307343144150926</v>
      </c>
      <c r="Q3811">
        <f t="shared" si="1125"/>
        <v>9.8272559519894802</v>
      </c>
      <c r="R3811">
        <f t="shared" si="1126"/>
        <v>12.788878996702827</v>
      </c>
      <c r="S3811">
        <f t="shared" si="1127"/>
        <v>1.6739370414532497</v>
      </c>
      <c r="T3811">
        <v>0.2432</v>
      </c>
      <c r="U3811" s="1">
        <f t="shared" si="1128"/>
        <v>0.39334222437878291</v>
      </c>
      <c r="V3811" s="1">
        <v>156</v>
      </c>
      <c r="W3811" s="1">
        <f t="shared" si="1129"/>
        <v>23.896093922221354</v>
      </c>
      <c r="X3811" s="1">
        <f t="shared" si="1130"/>
        <v>38.172574082125848</v>
      </c>
      <c r="Y3811" s="1">
        <f t="shared" si="1131"/>
        <v>0.97040675770234508</v>
      </c>
      <c r="Z3811" s="1">
        <f t="shared" si="1139"/>
        <v>1.5959999999999996</v>
      </c>
      <c r="AA3811" s="1">
        <f t="shared" si="1132"/>
        <v>6.0238019790570009E-2</v>
      </c>
      <c r="AB3811" s="1">
        <f t="shared" si="1133"/>
        <v>2.4549604999999999</v>
      </c>
      <c r="AC3811" s="1">
        <f t="shared" si="1134"/>
        <v>2.9918043006717765</v>
      </c>
      <c r="AF3811" s="1">
        <f t="shared" si="1135"/>
        <v>12.383862837826062</v>
      </c>
      <c r="AG3811" s="1">
        <f t="shared" si="1136"/>
        <v>5.0033941733970115</v>
      </c>
      <c r="AH3811" s="1">
        <f t="shared" si="1137"/>
        <v>11.009437317011418</v>
      </c>
      <c r="AI3811">
        <v>8.3000000000000007</v>
      </c>
      <c r="AJ3811">
        <v>6</v>
      </c>
      <c r="AK3811">
        <v>130</v>
      </c>
      <c r="AL3811">
        <v>6</v>
      </c>
      <c r="AM3811">
        <v>9082</v>
      </c>
      <c r="AN3811">
        <v>9128</v>
      </c>
      <c r="AO3811">
        <v>9033</v>
      </c>
      <c r="AP3811">
        <v>53</v>
      </c>
      <c r="AQ3811">
        <v>0</v>
      </c>
    </row>
    <row r="3812" spans="1:43">
      <c r="A3812" s="27">
        <v>41796</v>
      </c>
      <c r="B3812" s="27"/>
      <c r="C3812">
        <v>18.2</v>
      </c>
      <c r="D3812">
        <v>24.2</v>
      </c>
      <c r="E3812">
        <v>11.9</v>
      </c>
      <c r="F3812">
        <v>36</v>
      </c>
      <c r="G3812">
        <v>15</v>
      </c>
      <c r="H3812">
        <v>14.1</v>
      </c>
      <c r="I3812" s="10">
        <v>935</v>
      </c>
      <c r="J3812">
        <v>2.4</v>
      </c>
      <c r="K3812" s="2">
        <v>10</v>
      </c>
      <c r="L3812" s="1">
        <f t="shared" si="1122"/>
        <v>5.7147131151319526</v>
      </c>
      <c r="M3812" s="1">
        <f t="shared" si="1123"/>
        <v>57</v>
      </c>
      <c r="N3812" s="1">
        <f t="shared" si="1124"/>
        <v>2.0907721782330535</v>
      </c>
      <c r="O3812" s="1">
        <f t="shared" si="1138"/>
        <v>0.13124925818144162</v>
      </c>
      <c r="P3812" s="1">
        <f t="shared" si="1140"/>
        <v>0.62380114728892477</v>
      </c>
      <c r="Q3812">
        <f t="shared" si="1125"/>
        <v>8.8322726202376955</v>
      </c>
      <c r="R3812">
        <f t="shared" si="1126"/>
        <v>12.793058713423342</v>
      </c>
      <c r="S3812">
        <f t="shared" si="1127"/>
        <v>1.6744841247936313</v>
      </c>
      <c r="T3812">
        <v>0.2432</v>
      </c>
      <c r="U3812" s="1">
        <f t="shared" si="1128"/>
        <v>0.39521179786023447</v>
      </c>
      <c r="V3812" s="1">
        <v>157</v>
      </c>
      <c r="W3812" s="1">
        <f t="shared" si="1129"/>
        <v>23.540123288775781</v>
      </c>
      <c r="X3812" s="1">
        <f t="shared" si="1130"/>
        <v>38.162961370217744</v>
      </c>
      <c r="Y3812" s="1">
        <f t="shared" si="1131"/>
        <v>0.97015998028591877</v>
      </c>
      <c r="Z3812" s="1">
        <f t="shared" si="1139"/>
        <v>-0.49400000000000027</v>
      </c>
      <c r="AA3812" s="1">
        <f t="shared" si="1132"/>
        <v>6.0162801599910484E-2</v>
      </c>
      <c r="AB3812" s="1">
        <f t="shared" si="1133"/>
        <v>2.4580297999999998</v>
      </c>
      <c r="AC3812" s="1">
        <f t="shared" si="1134"/>
        <v>1.7950825804030659</v>
      </c>
      <c r="AF3812" s="1">
        <f t="shared" si="1135"/>
        <v>11.08217388640529</v>
      </c>
      <c r="AG3812" s="1">
        <f t="shared" si="1136"/>
        <v>5.1581688432075063</v>
      </c>
      <c r="AH3812" s="1">
        <f t="shared" si="1137"/>
        <v>13.133926086696716</v>
      </c>
      <c r="AI3812">
        <v>7</v>
      </c>
      <c r="AJ3812">
        <v>14</v>
      </c>
      <c r="AK3812">
        <v>119</v>
      </c>
      <c r="AL3812">
        <v>14</v>
      </c>
      <c r="AM3812">
        <v>9077</v>
      </c>
      <c r="AN3812">
        <v>9101</v>
      </c>
      <c r="AO3812">
        <v>9043</v>
      </c>
      <c r="AP3812">
        <v>73</v>
      </c>
      <c r="AQ3812">
        <v>0</v>
      </c>
    </row>
    <row r="3813" spans="1:43">
      <c r="A3813" s="27">
        <v>41797</v>
      </c>
      <c r="B3813" s="27"/>
      <c r="C3813">
        <v>19.8</v>
      </c>
      <c r="D3813">
        <v>27</v>
      </c>
      <c r="E3813">
        <v>13.4</v>
      </c>
      <c r="F3813">
        <v>30</v>
      </c>
      <c r="G3813">
        <v>13</v>
      </c>
      <c r="H3813">
        <v>14.1</v>
      </c>
      <c r="I3813" s="10">
        <v>935</v>
      </c>
      <c r="J3813">
        <v>2.2999999999999998</v>
      </c>
      <c r="K3813" s="2">
        <v>10</v>
      </c>
      <c r="L3813" s="1">
        <f t="shared" si="1122"/>
        <v>5.6486056657679526</v>
      </c>
      <c r="M3813" s="1">
        <f t="shared" si="1123"/>
        <v>47</v>
      </c>
      <c r="N3813" s="1">
        <f t="shared" si="1124"/>
        <v>2.3102444669922537</v>
      </c>
      <c r="O3813" s="1">
        <f t="shared" si="1138"/>
        <v>0.14322727840469149</v>
      </c>
      <c r="P3813" s="1">
        <f t="shared" si="1140"/>
        <v>0.59323353733123074</v>
      </c>
      <c r="Q3813">
        <f t="shared" si="1125"/>
        <v>9.2073860472282689</v>
      </c>
      <c r="R3813">
        <f t="shared" si="1126"/>
        <v>12.796983186457343</v>
      </c>
      <c r="S3813">
        <f t="shared" si="1127"/>
        <v>1.6749977992745213</v>
      </c>
      <c r="T3813">
        <v>0.2432</v>
      </c>
      <c r="U3813" s="1">
        <f t="shared" si="1128"/>
        <v>0.39696445476583297</v>
      </c>
      <c r="V3813" s="1">
        <v>158</v>
      </c>
      <c r="W3813" s="1">
        <f t="shared" si="1129"/>
        <v>23.529370184995749</v>
      </c>
      <c r="X3813" s="1">
        <f t="shared" si="1130"/>
        <v>38.153577678120435</v>
      </c>
      <c r="Y3813" s="1">
        <f t="shared" si="1131"/>
        <v>0.96992203052329029</v>
      </c>
      <c r="Z3813" s="1">
        <f t="shared" si="1139"/>
        <v>0.60800000000000054</v>
      </c>
      <c r="AA3813" s="1">
        <f t="shared" si="1132"/>
        <v>6.0255404552175866E-2</v>
      </c>
      <c r="AB3813" s="1">
        <f t="shared" si="1133"/>
        <v>2.4542522</v>
      </c>
      <c r="AC3813" s="1">
        <f t="shared" si="1134"/>
        <v>1.7202874728862712</v>
      </c>
      <c r="AF3813" s="1">
        <f t="shared" si="1135"/>
        <v>12.168033685199161</v>
      </c>
      <c r="AG3813" s="1">
        <f t="shared" si="1136"/>
        <v>5.0834534158148008</v>
      </c>
      <c r="AH3813" s="1">
        <f t="shared" si="1137"/>
        <v>12.162769383859168</v>
      </c>
      <c r="AI3813">
        <v>4.3</v>
      </c>
      <c r="AJ3813">
        <v>16</v>
      </c>
      <c r="AK3813">
        <v>87</v>
      </c>
      <c r="AL3813">
        <v>15</v>
      </c>
      <c r="AM3813">
        <v>9039</v>
      </c>
      <c r="AN3813">
        <v>9074</v>
      </c>
      <c r="AO3813">
        <v>9007</v>
      </c>
      <c r="AP3813">
        <v>63</v>
      </c>
      <c r="AQ3813">
        <v>0</v>
      </c>
    </row>
    <row r="3814" spans="1:43">
      <c r="A3814" s="27">
        <v>41798</v>
      </c>
      <c r="B3814" s="27"/>
      <c r="C3814">
        <v>22.7</v>
      </c>
      <c r="D3814">
        <v>28.4</v>
      </c>
      <c r="E3814">
        <v>18.3</v>
      </c>
      <c r="F3814">
        <v>22</v>
      </c>
      <c r="G3814">
        <v>14</v>
      </c>
      <c r="H3814">
        <v>10.3</v>
      </c>
      <c r="I3814" s="10">
        <v>935</v>
      </c>
      <c r="J3814">
        <v>1.7</v>
      </c>
      <c r="K3814" s="2">
        <v>10</v>
      </c>
      <c r="L3814" s="1">
        <f t="shared" si="1122"/>
        <v>4.9044767845203276</v>
      </c>
      <c r="M3814" s="1">
        <f t="shared" si="1123"/>
        <v>30</v>
      </c>
      <c r="N3814" s="1">
        <f t="shared" si="1124"/>
        <v>2.7597649866615508</v>
      </c>
      <c r="O3814" s="1">
        <f t="shared" si="1138"/>
        <v>0.16730054608489695</v>
      </c>
      <c r="P3814" s="1">
        <f t="shared" si="1140"/>
        <v>0.58649920298288838</v>
      </c>
      <c r="Q3814">
        <f t="shared" si="1125"/>
        <v>7.2635194582638922</v>
      </c>
      <c r="R3814">
        <f t="shared" si="1126"/>
        <v>12.800650097907537</v>
      </c>
      <c r="S3814">
        <f t="shared" si="1127"/>
        <v>1.6754777615062222</v>
      </c>
      <c r="T3814">
        <v>0.2432</v>
      </c>
      <c r="U3814" s="1">
        <f t="shared" si="1128"/>
        <v>0.39859967660234225</v>
      </c>
      <c r="V3814" s="1">
        <v>159</v>
      </c>
      <c r="W3814" s="1">
        <f t="shared" si="1129"/>
        <v>19.159534707184452</v>
      </c>
      <c r="X3814" s="1">
        <f t="shared" si="1130"/>
        <v>38.14444766816284</v>
      </c>
      <c r="Y3814" s="1">
        <f t="shared" si="1131"/>
        <v>0.96969297880778205</v>
      </c>
      <c r="Z3814" s="1">
        <f t="shared" si="1139"/>
        <v>1.1019999999999994</v>
      </c>
      <c r="AA3814" s="1">
        <f t="shared" si="1132"/>
        <v>6.0423976030479151E-2</v>
      </c>
      <c r="AB3814" s="1">
        <f t="shared" si="1133"/>
        <v>2.4474052999999998</v>
      </c>
      <c r="AC3814" s="1">
        <f t="shared" si="1134"/>
        <v>1.2715168277855049</v>
      </c>
      <c r="AF3814" s="1">
        <f t="shared" si="1135"/>
        <v>11.292104194460025</v>
      </c>
      <c r="AG3814" s="1">
        <f t="shared" si="1136"/>
        <v>4.4490484069380418</v>
      </c>
      <c r="AH3814" s="1">
        <f t="shared" si="1137"/>
        <v>9.9917401618017951</v>
      </c>
      <c r="AI3814">
        <v>5.6</v>
      </c>
      <c r="AJ3814">
        <v>15</v>
      </c>
      <c r="AK3814">
        <v>88</v>
      </c>
      <c r="AL3814">
        <v>15</v>
      </c>
      <c r="AM3814">
        <v>9028</v>
      </c>
      <c r="AN3814">
        <v>9038</v>
      </c>
      <c r="AO3814">
        <v>9009</v>
      </c>
      <c r="AP3814">
        <v>60</v>
      </c>
      <c r="AQ3814">
        <v>0</v>
      </c>
    </row>
    <row r="3815" spans="1:43">
      <c r="A3815" s="27">
        <v>41799</v>
      </c>
      <c r="B3815" s="27"/>
      <c r="C3815">
        <v>20.100000000000001</v>
      </c>
      <c r="D3815">
        <v>25.7</v>
      </c>
      <c r="E3815">
        <v>15.3</v>
      </c>
      <c r="F3815">
        <v>51</v>
      </c>
      <c r="G3815">
        <v>20</v>
      </c>
      <c r="H3815">
        <v>10.5</v>
      </c>
      <c r="I3815" s="10">
        <v>935</v>
      </c>
      <c r="J3815">
        <v>2.2000000000000002</v>
      </c>
      <c r="K3815" s="2">
        <v>10</v>
      </c>
      <c r="L3815" s="1">
        <f t="shared" si="1122"/>
        <v>5.2244861050274345</v>
      </c>
      <c r="M3815" s="1">
        <f t="shared" si="1123"/>
        <v>82</v>
      </c>
      <c r="N3815" s="1">
        <f t="shared" si="1124"/>
        <v>2.3535655268712463</v>
      </c>
      <c r="O3815" s="1">
        <f t="shared" si="1138"/>
        <v>0.14557311096015388</v>
      </c>
      <c r="P3815" s="1">
        <f t="shared" si="1140"/>
        <v>1.0433813621589247</v>
      </c>
      <c r="Q3815">
        <f t="shared" si="1125"/>
        <v>6.0141002130929051</v>
      </c>
      <c r="R3815">
        <f t="shared" si="1126"/>
        <v>12.80405726724093</v>
      </c>
      <c r="S3815">
        <f t="shared" si="1127"/>
        <v>1.6759237260786559</v>
      </c>
      <c r="T3815">
        <v>0.2432</v>
      </c>
      <c r="U3815" s="1">
        <f t="shared" si="1128"/>
        <v>0.40011697961766052</v>
      </c>
      <c r="V3815" s="1">
        <v>160</v>
      </c>
      <c r="W3815" s="1">
        <f t="shared" si="1129"/>
        <v>19.381280901230831</v>
      </c>
      <c r="X3815" s="1">
        <f t="shared" si="1130"/>
        <v>38.135594522309454</v>
      </c>
      <c r="Y3815" s="1">
        <f t="shared" si="1131"/>
        <v>0.96947289290038297</v>
      </c>
      <c r="Z3815" s="1">
        <f t="shared" si="1139"/>
        <v>-0.98799999999999921</v>
      </c>
      <c r="AA3815" s="1">
        <f t="shared" si="1132"/>
        <v>6.0272799351202826E-2</v>
      </c>
      <c r="AB3815" s="1">
        <f t="shared" si="1133"/>
        <v>2.4535438999999997</v>
      </c>
      <c r="AC3815" s="1">
        <f t="shared" si="1134"/>
        <v>1.6454923653694771</v>
      </c>
      <c r="AF3815" s="1">
        <f t="shared" si="1135"/>
        <v>10.720480147821243</v>
      </c>
      <c r="AG3815" s="1">
        <f t="shared" si="1136"/>
        <v>4.8144152188718596</v>
      </c>
      <c r="AH3815" s="1">
        <f t="shared" si="1137"/>
        <v>12.791401432693927</v>
      </c>
      <c r="AI3815">
        <v>8.1999999999999993</v>
      </c>
      <c r="AJ3815">
        <v>14</v>
      </c>
      <c r="AK3815">
        <v>140</v>
      </c>
      <c r="AL3815">
        <v>15</v>
      </c>
      <c r="AM3815">
        <v>9065</v>
      </c>
      <c r="AN3815">
        <v>9084</v>
      </c>
      <c r="AO3815">
        <v>9024</v>
      </c>
      <c r="AP3815">
        <v>111</v>
      </c>
      <c r="AQ3815">
        <v>22</v>
      </c>
    </row>
    <row r="3816" spans="1:43">
      <c r="A3816" s="27">
        <v>41800</v>
      </c>
      <c r="B3816" s="27"/>
      <c r="C3816">
        <v>18.7</v>
      </c>
      <c r="D3816">
        <v>23.9</v>
      </c>
      <c r="E3816">
        <v>12.9</v>
      </c>
      <c r="F3816">
        <v>49</v>
      </c>
      <c r="G3816">
        <v>28</v>
      </c>
      <c r="H3816">
        <v>11.1</v>
      </c>
      <c r="I3816" s="10">
        <v>935</v>
      </c>
      <c r="J3816">
        <v>3.8</v>
      </c>
      <c r="K3816" s="2">
        <v>10</v>
      </c>
      <c r="L3816" s="1">
        <f t="shared" si="1122"/>
        <v>5.6352253785176574</v>
      </c>
      <c r="M3816" s="1">
        <f t="shared" si="1123"/>
        <v>70</v>
      </c>
      <c r="N3816" s="1">
        <f t="shared" si="1124"/>
        <v>2.1573081365851827</v>
      </c>
      <c r="O3816" s="1">
        <f t="shared" si="1138"/>
        <v>0.13489759435617185</v>
      </c>
      <c r="P3816" s="1">
        <f t="shared" si="1140"/>
        <v>0.93635461969026812</v>
      </c>
      <c r="Q3816">
        <f t="shared" si="1125"/>
        <v>6.3728348001819315</v>
      </c>
      <c r="R3816">
        <f t="shared" si="1126"/>
        <v>12.807202655531112</v>
      </c>
      <c r="S3816">
        <f t="shared" si="1127"/>
        <v>1.6763354261166379</v>
      </c>
      <c r="T3816">
        <v>0.2432</v>
      </c>
      <c r="U3816" s="1">
        <f t="shared" si="1128"/>
        <v>0.40151591494392996</v>
      </c>
      <c r="V3816" s="1">
        <v>161</v>
      </c>
      <c r="W3816" s="1">
        <f t="shared" si="1129"/>
        <v>20.061663886264729</v>
      </c>
      <c r="X3816" s="1">
        <f t="shared" si="1130"/>
        <v>38.127039915557361</v>
      </c>
      <c r="Y3816" s="1">
        <f t="shared" si="1131"/>
        <v>0.96926183790970277</v>
      </c>
      <c r="Z3816" s="1">
        <f t="shared" si="1139"/>
        <v>-0.53200000000000081</v>
      </c>
      <c r="AA3816" s="1">
        <f t="shared" si="1132"/>
        <v>6.0191709432103807E-2</v>
      </c>
      <c r="AB3816" s="1">
        <f t="shared" si="1133"/>
        <v>2.4568493</v>
      </c>
      <c r="AC3816" s="1">
        <f t="shared" si="1134"/>
        <v>2.8422140856381874</v>
      </c>
      <c r="AF3816" s="1">
        <f t="shared" si="1135"/>
        <v>10.615736550123479</v>
      </c>
      <c r="AG3816" s="1">
        <f t="shared" si="1136"/>
        <v>4.8751716058779291</v>
      </c>
      <c r="AH3816" s="1">
        <f t="shared" si="1137"/>
        <v>12.389854549824122</v>
      </c>
      <c r="AI3816">
        <v>6.9</v>
      </c>
      <c r="AJ3816">
        <v>15</v>
      </c>
      <c r="AK3816">
        <v>125</v>
      </c>
      <c r="AL3816">
        <v>14</v>
      </c>
      <c r="AM3816">
        <v>9098</v>
      </c>
      <c r="AN3816">
        <v>9112</v>
      </c>
      <c r="AO3816">
        <v>9043</v>
      </c>
      <c r="AP3816">
        <v>102</v>
      </c>
      <c r="AQ3816">
        <v>0</v>
      </c>
    </row>
    <row r="3817" spans="1:43">
      <c r="A3817" s="27">
        <v>41801</v>
      </c>
      <c r="B3817" s="27"/>
      <c r="C3817">
        <v>20.6</v>
      </c>
      <c r="D3817">
        <v>26.3</v>
      </c>
      <c r="E3817">
        <v>15</v>
      </c>
      <c r="F3817">
        <v>35</v>
      </c>
      <c r="G3817">
        <v>12</v>
      </c>
      <c r="H3817">
        <v>13.1</v>
      </c>
      <c r="I3817" s="10">
        <v>935</v>
      </c>
      <c r="J3817">
        <v>2.5</v>
      </c>
      <c r="K3817" s="2">
        <v>10</v>
      </c>
      <c r="L3817" s="1">
        <f t="shared" si="1122"/>
        <v>5.6801968493977224</v>
      </c>
      <c r="M3817" s="1">
        <f t="shared" si="1123"/>
        <v>58</v>
      </c>
      <c r="N3817" s="1">
        <f t="shared" si="1124"/>
        <v>2.4273468609966913</v>
      </c>
      <c r="O3817" s="1">
        <f t="shared" si="1138"/>
        <v>0.14955505951993678</v>
      </c>
      <c r="P3817" s="1">
        <f t="shared" si="1140"/>
        <v>0.70007044301289445</v>
      </c>
      <c r="Q3817">
        <f t="shared" si="1125"/>
        <v>8.3037123358615261</v>
      </c>
      <c r="R3817">
        <f t="shared" si="1126"/>
        <v>12.810084369463342</v>
      </c>
      <c r="S3817">
        <f t="shared" si="1127"/>
        <v>1.6767126138041024</v>
      </c>
      <c r="T3817">
        <v>0.2432</v>
      </c>
      <c r="U3817" s="1">
        <f t="shared" si="1128"/>
        <v>0.40279606873032664</v>
      </c>
      <c r="V3817" s="1">
        <v>162</v>
      </c>
      <c r="W3817" s="1">
        <f t="shared" si="1129"/>
        <v>22.345748123012918</v>
      </c>
      <c r="X3817" s="1">
        <f t="shared" si="1130"/>
        <v>38.118803991309342</v>
      </c>
      <c r="Y3817" s="1">
        <f t="shared" si="1131"/>
        <v>0.96905987627271062</v>
      </c>
      <c r="Z3817" s="1">
        <f t="shared" si="1139"/>
        <v>0.72200000000000086</v>
      </c>
      <c r="AA3817" s="1">
        <f t="shared" si="1132"/>
        <v>6.0301813011916436E-2</v>
      </c>
      <c r="AB3817" s="1">
        <f t="shared" si="1133"/>
        <v>2.4523633999999999</v>
      </c>
      <c r="AC3817" s="1">
        <f t="shared" si="1134"/>
        <v>1.8698776879198602</v>
      </c>
      <c r="AF3817" s="1">
        <f t="shared" si="1135"/>
        <v>11.317162398771924</v>
      </c>
      <c r="AG3817" s="1">
        <f t="shared" si="1136"/>
        <v>5.0209483424867516</v>
      </c>
      <c r="AH3817" s="1">
        <f t="shared" si="1137"/>
        <v>11.960624345349755</v>
      </c>
      <c r="AI3817">
        <v>4.9000000000000004</v>
      </c>
      <c r="AJ3817">
        <v>15</v>
      </c>
      <c r="AK3817">
        <v>95</v>
      </c>
      <c r="AL3817">
        <v>16</v>
      </c>
      <c r="AM3817">
        <v>9115</v>
      </c>
      <c r="AN3817">
        <v>9134</v>
      </c>
      <c r="AO3817">
        <v>9091</v>
      </c>
      <c r="AP3817">
        <v>77</v>
      </c>
      <c r="AQ3817">
        <v>0</v>
      </c>
    </row>
    <row r="3818" spans="1:43">
      <c r="A3818" s="27">
        <v>41802</v>
      </c>
      <c r="B3818" s="27"/>
      <c r="C3818">
        <v>23.2</v>
      </c>
      <c r="D3818">
        <v>29.9</v>
      </c>
      <c r="E3818">
        <v>16</v>
      </c>
      <c r="F3818">
        <v>25</v>
      </c>
      <c r="G3818">
        <v>14</v>
      </c>
      <c r="H3818">
        <v>14.7</v>
      </c>
      <c r="I3818" s="10">
        <v>935</v>
      </c>
      <c r="J3818">
        <v>3</v>
      </c>
      <c r="K3818" s="2">
        <v>10</v>
      </c>
      <c r="L3818" s="1">
        <f t="shared" si="1122"/>
        <v>6.6584172606450549</v>
      </c>
      <c r="M3818" s="1">
        <f t="shared" si="1123"/>
        <v>36</v>
      </c>
      <c r="N3818" s="1">
        <f t="shared" si="1124"/>
        <v>2.8445340106234234</v>
      </c>
      <c r="O3818" s="1">
        <f t="shared" si="1138"/>
        <v>0.17177803464524208</v>
      </c>
      <c r="P3818" s="1">
        <f t="shared" si="1140"/>
        <v>0.6228106562531166</v>
      </c>
      <c r="Q3818">
        <f t="shared" si="1125"/>
        <v>9.8034459462807355</v>
      </c>
      <c r="R3818">
        <f t="shared" si="1126"/>
        <v>12.812700665086597</v>
      </c>
      <c r="S3818">
        <f t="shared" si="1127"/>
        <v>1.6770550608752091</v>
      </c>
      <c r="T3818">
        <v>0.2432</v>
      </c>
      <c r="U3818" s="1">
        <f t="shared" si="1128"/>
        <v>0.40395706226549094</v>
      </c>
      <c r="V3818" s="1">
        <v>163</v>
      </c>
      <c r="W3818" s="1">
        <f t="shared" si="1129"/>
        <v>24.170323191749887</v>
      </c>
      <c r="X3818" s="1">
        <f t="shared" si="1130"/>
        <v>38.110905338728053</v>
      </c>
      <c r="Y3818" s="1">
        <f t="shared" si="1131"/>
        <v>0.96886706773626408</v>
      </c>
      <c r="Z3818" s="1">
        <f t="shared" si="1139"/>
        <v>0.98799999999999921</v>
      </c>
      <c r="AA3818" s="1">
        <f t="shared" si="1132"/>
        <v>6.0453135453482292E-2</v>
      </c>
      <c r="AB3818" s="1">
        <f t="shared" si="1133"/>
        <v>2.4462248</v>
      </c>
      <c r="AC3818" s="1">
        <f t="shared" si="1134"/>
        <v>2.2438532255038321</v>
      </c>
      <c r="AF3818" s="1">
        <f t="shared" si="1135"/>
        <v>13.398875710901944</v>
      </c>
      <c r="AG3818" s="1">
        <f t="shared" si="1136"/>
        <v>5.1746275239405843</v>
      </c>
      <c r="AH3818" s="1">
        <f t="shared" si="1137"/>
        <v>12.469163893426353</v>
      </c>
      <c r="AI3818">
        <v>4.3</v>
      </c>
      <c r="AJ3818">
        <v>10</v>
      </c>
      <c r="AK3818">
        <v>76</v>
      </c>
      <c r="AL3818">
        <v>16</v>
      </c>
      <c r="AM3818">
        <v>9064</v>
      </c>
      <c r="AN3818">
        <v>9096</v>
      </c>
      <c r="AO3818">
        <v>9035</v>
      </c>
      <c r="AP3818">
        <v>68</v>
      </c>
      <c r="AQ3818">
        <v>0</v>
      </c>
    </row>
    <row r="3819" spans="1:43">
      <c r="A3819" s="27">
        <v>41803</v>
      </c>
      <c r="B3819" s="27"/>
      <c r="C3819">
        <v>25.4</v>
      </c>
      <c r="D3819">
        <v>32.5</v>
      </c>
      <c r="E3819">
        <v>18.3</v>
      </c>
      <c r="F3819">
        <v>21</v>
      </c>
      <c r="G3819">
        <v>11</v>
      </c>
      <c r="H3819">
        <v>14.2</v>
      </c>
      <c r="I3819" s="10">
        <v>935</v>
      </c>
      <c r="J3819">
        <v>3.3</v>
      </c>
      <c r="K3819" s="2">
        <v>10</v>
      </c>
      <c r="L3819" s="1">
        <f t="shared" si="1122"/>
        <v>7.2467362128279866</v>
      </c>
      <c r="M3819" s="1">
        <f t="shared" si="1123"/>
        <v>31</v>
      </c>
      <c r="N3819" s="1">
        <f t="shared" si="1124"/>
        <v>3.2451044654796197</v>
      </c>
      <c r="O3819" s="1">
        <f t="shared" si="1138"/>
        <v>0.19269945685025572</v>
      </c>
      <c r="P3819" s="1">
        <f t="shared" si="1140"/>
        <v>0.59519065440624663</v>
      </c>
      <c r="Q3819">
        <f t="shared" si="1125"/>
        <v>9.9231291074034775</v>
      </c>
      <c r="R3819">
        <f t="shared" si="1126"/>
        <v>12.81504995129767</v>
      </c>
      <c r="S3819">
        <f t="shared" si="1127"/>
        <v>1.6773625590703758</v>
      </c>
      <c r="T3819">
        <v>0.2432</v>
      </c>
      <c r="U3819" s="1">
        <f t="shared" si="1128"/>
        <v>0.40499855208956304</v>
      </c>
      <c r="V3819" s="1">
        <v>164</v>
      </c>
      <c r="W3819" s="1">
        <f t="shared" si="1129"/>
        <v>23.590087191298856</v>
      </c>
      <c r="X3819" s="1">
        <f t="shared" si="1130"/>
        <v>38.103360972075727</v>
      </c>
      <c r="Y3819" s="1">
        <f t="shared" si="1131"/>
        <v>0.9686834693394345</v>
      </c>
      <c r="Z3819" s="1">
        <f t="shared" si="1139"/>
        <v>0.83599999999999974</v>
      </c>
      <c r="AA3819" s="1">
        <f t="shared" si="1132"/>
        <v>6.0581771971259857E-2</v>
      </c>
      <c r="AB3819" s="1">
        <f t="shared" si="1133"/>
        <v>2.4410305999999999</v>
      </c>
      <c r="AC3819" s="1">
        <f t="shared" si="1134"/>
        <v>2.4682385480542153</v>
      </c>
      <c r="AF3819" s="1">
        <f t="shared" si="1135"/>
        <v>14.266552538343182</v>
      </c>
      <c r="AG3819" s="1">
        <f t="shared" si="1136"/>
        <v>5.0229508862457646</v>
      </c>
      <c r="AH3819" s="1">
        <f t="shared" si="1137"/>
        <v>12.300056810666831</v>
      </c>
      <c r="AI3819">
        <v>4.3</v>
      </c>
      <c r="AJ3819">
        <v>10</v>
      </c>
      <c r="AK3819">
        <v>84</v>
      </c>
      <c r="AL3819">
        <v>2</v>
      </c>
      <c r="AM3819">
        <v>9028</v>
      </c>
      <c r="AN3819">
        <v>9047</v>
      </c>
      <c r="AO3819">
        <v>9003</v>
      </c>
      <c r="AP3819">
        <v>63</v>
      </c>
      <c r="AQ3819">
        <v>0</v>
      </c>
    </row>
    <row r="3820" spans="1:43">
      <c r="A3820" s="27">
        <v>41804</v>
      </c>
      <c r="B3820" s="27"/>
      <c r="C3820">
        <v>26.9</v>
      </c>
      <c r="D3820">
        <v>33</v>
      </c>
      <c r="E3820">
        <v>20.6</v>
      </c>
      <c r="F3820">
        <v>22</v>
      </c>
      <c r="G3820">
        <v>12</v>
      </c>
      <c r="H3820">
        <v>13.5</v>
      </c>
      <c r="I3820" s="10">
        <v>935</v>
      </c>
      <c r="J3820">
        <v>2.1</v>
      </c>
      <c r="K3820" s="2">
        <v>10</v>
      </c>
      <c r="L3820" s="1">
        <f t="shared" si="1122"/>
        <v>6.3504272099995562</v>
      </c>
      <c r="M3820" s="1">
        <f t="shared" si="1123"/>
        <v>32</v>
      </c>
      <c r="N3820" s="1">
        <f t="shared" si="1124"/>
        <v>3.5456372722074656</v>
      </c>
      <c r="O3820" s="1">
        <f t="shared" si="1138"/>
        <v>0.20816160682623208</v>
      </c>
      <c r="P3820" s="1">
        <f t="shared" si="1140"/>
        <v>0.69028318961760271</v>
      </c>
      <c r="Q3820">
        <f t="shared" si="1125"/>
        <v>9.3027218612913973</v>
      </c>
      <c r="R3820">
        <f t="shared" si="1126"/>
        <v>12.817130793043273</v>
      </c>
      <c r="S3820">
        <f t="shared" si="1127"/>
        <v>1.6776349205554022</v>
      </c>
      <c r="T3820">
        <v>0.2432</v>
      </c>
      <c r="U3820" s="1">
        <f t="shared" si="1128"/>
        <v>0.40592023009578937</v>
      </c>
      <c r="V3820" s="1">
        <v>165</v>
      </c>
      <c r="W3820" s="1">
        <f t="shared" si="1129"/>
        <v>22.781975551873185</v>
      </c>
      <c r="X3820" s="1">
        <f t="shared" si="1130"/>
        <v>38.096186312041858</v>
      </c>
      <c r="Y3820" s="1">
        <f t="shared" si="1131"/>
        <v>0.96850913539663241</v>
      </c>
      <c r="Z3820" s="1">
        <f t="shared" si="1139"/>
        <v>0.57000000000000006</v>
      </c>
      <c r="AA3820" s="1">
        <f t="shared" si="1132"/>
        <v>6.0669793019409862E-2</v>
      </c>
      <c r="AB3820" s="1">
        <f t="shared" si="1133"/>
        <v>2.4374891000000001</v>
      </c>
      <c r="AC3820" s="1">
        <f t="shared" si="1134"/>
        <v>1.5706972578526825</v>
      </c>
      <c r="AF3820" s="1">
        <f t="shared" si="1135"/>
        <v>13.792014457919587</v>
      </c>
      <c r="AG3820" s="1">
        <f t="shared" si="1136"/>
        <v>5.0032043165781364</v>
      </c>
      <c r="AH3820" s="1">
        <f t="shared" si="1137"/>
        <v>12.594830257196209</v>
      </c>
      <c r="AI3820">
        <v>4.4000000000000004</v>
      </c>
      <c r="AJ3820">
        <v>2</v>
      </c>
      <c r="AK3820">
        <v>93</v>
      </c>
      <c r="AL3820">
        <v>1</v>
      </c>
      <c r="AM3820">
        <v>9006</v>
      </c>
      <c r="AN3820">
        <v>9019</v>
      </c>
      <c r="AO3820">
        <v>8984</v>
      </c>
      <c r="AP3820">
        <v>75</v>
      </c>
      <c r="AQ3820">
        <v>0</v>
      </c>
    </row>
    <row r="3821" spans="1:43">
      <c r="A3821" s="27">
        <v>41805</v>
      </c>
      <c r="B3821" s="27"/>
      <c r="C3821">
        <v>27.7</v>
      </c>
      <c r="D3821">
        <v>33.6</v>
      </c>
      <c r="E3821">
        <v>22</v>
      </c>
      <c r="F3821">
        <v>24</v>
      </c>
      <c r="G3821">
        <v>14</v>
      </c>
      <c r="H3821">
        <v>13.1</v>
      </c>
      <c r="I3821" s="10">
        <v>935</v>
      </c>
      <c r="J3821">
        <v>3</v>
      </c>
      <c r="K3821" s="2">
        <v>10</v>
      </c>
      <c r="L3821" s="1">
        <f t="shared" si="1122"/>
        <v>7.2735990140896893</v>
      </c>
      <c r="M3821" s="1">
        <f t="shared" si="1123"/>
        <v>34</v>
      </c>
      <c r="N3821" s="1">
        <f t="shared" si="1124"/>
        <v>3.7156196230388101</v>
      </c>
      <c r="O3821" s="1">
        <f t="shared" si="1138"/>
        <v>0.21682604792044208</v>
      </c>
      <c r="P3821" s="1">
        <f t="shared" si="1140"/>
        <v>0.81386984043757138</v>
      </c>
      <c r="Q3821">
        <f t="shared" si="1125"/>
        <v>8.7612239307761772</v>
      </c>
      <c r="R3821">
        <f t="shared" si="1126"/>
        <v>12.818941914227171</v>
      </c>
      <c r="S3821">
        <f t="shared" si="1127"/>
        <v>1.6778719783019858</v>
      </c>
      <c r="T3821">
        <v>0.2432</v>
      </c>
      <c r="U3821" s="1">
        <f t="shared" si="1128"/>
        <v>0.40672182362167059</v>
      </c>
      <c r="V3821" s="1">
        <v>166</v>
      </c>
      <c r="W3821" s="1">
        <f t="shared" si="1129"/>
        <v>22.318146241074128</v>
      </c>
      <c r="X3821" s="1">
        <f t="shared" si="1130"/>
        <v>38.089395169061234</v>
      </c>
      <c r="Y3821" s="1">
        <f t="shared" si="1131"/>
        <v>0.96834411748154015</v>
      </c>
      <c r="Z3821" s="1">
        <f t="shared" si="1139"/>
        <v>0.30400000000000027</v>
      </c>
      <c r="AA3821" s="1">
        <f t="shared" si="1132"/>
        <v>6.071684224380644E-2</v>
      </c>
      <c r="AB3821" s="1">
        <f t="shared" si="1133"/>
        <v>2.4356002999999999</v>
      </c>
      <c r="AC3821" s="1">
        <f t="shared" si="1134"/>
        <v>2.2438532255038321</v>
      </c>
      <c r="AF3821" s="1">
        <f t="shared" si="1135"/>
        <v>13.576014830471793</v>
      </c>
      <c r="AG3821" s="1">
        <f t="shared" si="1136"/>
        <v>5.0440505476761075</v>
      </c>
      <c r="AH3821" s="1">
        <f t="shared" si="1137"/>
        <v>13.045584577792164</v>
      </c>
      <c r="AI3821">
        <v>6.6</v>
      </c>
      <c r="AJ3821">
        <v>9</v>
      </c>
      <c r="AK3821">
        <v>106</v>
      </c>
      <c r="AL3821">
        <v>9</v>
      </c>
      <c r="AM3821">
        <v>9011</v>
      </c>
      <c r="AN3821">
        <v>9019</v>
      </c>
      <c r="AO3821">
        <v>8991</v>
      </c>
      <c r="AP3821">
        <v>87</v>
      </c>
      <c r="AQ3821">
        <v>0</v>
      </c>
    </row>
    <row r="3822" spans="1:43">
      <c r="A3822" s="27">
        <v>41806</v>
      </c>
      <c r="B3822" s="27"/>
      <c r="C3822">
        <v>21.3</v>
      </c>
      <c r="D3822">
        <v>31</v>
      </c>
      <c r="E3822">
        <v>15.4</v>
      </c>
      <c r="F3822">
        <v>57</v>
      </c>
      <c r="G3822">
        <v>21</v>
      </c>
      <c r="H3822">
        <v>1.1000000000000001</v>
      </c>
      <c r="I3822" s="10">
        <v>935</v>
      </c>
      <c r="J3822">
        <v>2.2000000000000002</v>
      </c>
      <c r="K3822" s="2">
        <v>10</v>
      </c>
      <c r="L3822" s="1">
        <f t="shared" si="1122"/>
        <v>4.0106380156415451</v>
      </c>
      <c r="M3822" s="1">
        <f t="shared" si="1123"/>
        <v>93</v>
      </c>
      <c r="N3822" s="1">
        <f t="shared" si="1124"/>
        <v>2.5340344524230103</v>
      </c>
      <c r="O3822" s="1">
        <f t="shared" si="1138"/>
        <v>0.15528425692196926</v>
      </c>
      <c r="P3822" s="1">
        <f t="shared" si="1140"/>
        <v>1.2857823045765298</v>
      </c>
      <c r="Q3822">
        <f t="shared" si="1125"/>
        <v>1.2165575870563272</v>
      </c>
      <c r="R3822">
        <f t="shared" si="1126"/>
        <v>12.820482200310467</v>
      </c>
      <c r="S3822">
        <f t="shared" si="1127"/>
        <v>1.6780735864280716</v>
      </c>
      <c r="T3822">
        <v>0.2432</v>
      </c>
      <c r="U3822" s="1">
        <f t="shared" si="1128"/>
        <v>0.4074030955296245</v>
      </c>
      <c r="V3822" s="1">
        <v>167</v>
      </c>
      <c r="W3822" s="1">
        <f t="shared" si="1129"/>
        <v>8.5889761823692403</v>
      </c>
      <c r="X3822" s="1">
        <f t="shared" si="1130"/>
        <v>38.08299972862298</v>
      </c>
      <c r="Y3822" s="1">
        <f t="shared" si="1131"/>
        <v>0.96818846441185402</v>
      </c>
      <c r="Z3822" s="1">
        <f t="shared" si="1139"/>
        <v>-2.4319999999999995</v>
      </c>
      <c r="AA3822" s="1">
        <f t="shared" si="1132"/>
        <v>6.0342479095581394E-2</v>
      </c>
      <c r="AB3822" s="1">
        <f t="shared" si="1133"/>
        <v>2.4507106999999997</v>
      </c>
      <c r="AC3822" s="1">
        <f t="shared" si="1134"/>
        <v>1.6454923653694771</v>
      </c>
      <c r="AF3822" s="1">
        <f t="shared" si="1135"/>
        <v>13.526892611895978</v>
      </c>
      <c r="AG3822" s="1">
        <f t="shared" si="1136"/>
        <v>3.1095289740454315</v>
      </c>
      <c r="AH3822" s="1">
        <f t="shared" si="1137"/>
        <v>8.8964595678037419</v>
      </c>
      <c r="AI3822">
        <v>6.6</v>
      </c>
      <c r="AJ3822">
        <v>14</v>
      </c>
      <c r="AK3822">
        <v>113</v>
      </c>
      <c r="AL3822">
        <v>14</v>
      </c>
      <c r="AM3822">
        <v>9070</v>
      </c>
      <c r="AN3822">
        <v>9104</v>
      </c>
      <c r="AO3822">
        <v>9013</v>
      </c>
      <c r="AP3822">
        <v>134</v>
      </c>
      <c r="AQ3822">
        <v>32</v>
      </c>
    </row>
    <row r="3823" spans="1:43">
      <c r="A3823" s="27">
        <v>41807</v>
      </c>
      <c r="B3823" s="27"/>
      <c r="C3823">
        <v>21.2</v>
      </c>
      <c r="D3823">
        <v>25.1</v>
      </c>
      <c r="E3823">
        <v>17.100000000000001</v>
      </c>
      <c r="F3823">
        <v>48</v>
      </c>
      <c r="G3823">
        <v>32</v>
      </c>
      <c r="H3823">
        <v>11.2</v>
      </c>
      <c r="I3823" s="10">
        <v>935</v>
      </c>
      <c r="J3823">
        <v>2.9</v>
      </c>
      <c r="K3823" s="2">
        <v>10</v>
      </c>
      <c r="L3823" s="1">
        <f t="shared" si="1122"/>
        <v>5.5314962797770528</v>
      </c>
      <c r="M3823" s="1">
        <f t="shared" si="1123"/>
        <v>64</v>
      </c>
      <c r="N3823" s="1">
        <f t="shared" si="1124"/>
        <v>2.5185468936921591</v>
      </c>
      <c r="O3823" s="1">
        <f t="shared" si="1138"/>
        <v>0.15445461908796052</v>
      </c>
      <c r="P3823" s="1">
        <f t="shared" si="1140"/>
        <v>1.1342564448368038</v>
      </c>
      <c r="Q3823">
        <f t="shared" si="1125"/>
        <v>6.2083089470140482</v>
      </c>
      <c r="R3823">
        <f t="shared" si="1126"/>
        <v>12.821750700594341</v>
      </c>
      <c r="S3823">
        <f t="shared" si="1127"/>
        <v>1.6782396204966417</v>
      </c>
      <c r="T3823">
        <v>0.2432</v>
      </c>
      <c r="U3823" s="1">
        <f t="shared" si="1128"/>
        <v>0.40796384427713844</v>
      </c>
      <c r="V3823" s="1">
        <v>168</v>
      </c>
      <c r="W3823" s="1">
        <f t="shared" si="1129"/>
        <v>20.135257521121954</v>
      </c>
      <c r="X3823" s="1">
        <f t="shared" si="1130"/>
        <v>38.077010538571528</v>
      </c>
      <c r="Y3823" s="1">
        <f t="shared" si="1131"/>
        <v>0.96804222223484304</v>
      </c>
      <c r="Z3823" s="1">
        <f t="shared" si="1139"/>
        <v>-3.800000000000054E-2</v>
      </c>
      <c r="AA3823" s="1">
        <f t="shared" si="1132"/>
        <v>6.0336666297313192E-2</v>
      </c>
      <c r="AB3823" s="1">
        <f t="shared" si="1133"/>
        <v>2.4509468000000001</v>
      </c>
      <c r="AC3823" s="1">
        <f t="shared" si="1134"/>
        <v>2.1690581179870376</v>
      </c>
      <c r="AF3823" s="1">
        <f t="shared" si="1135"/>
        <v>9.6605150344578394</v>
      </c>
      <c r="AG3823" s="1">
        <f t="shared" si="1136"/>
        <v>5.0014881379171836</v>
      </c>
      <c r="AH3823" s="1">
        <f t="shared" si="1137"/>
        <v>12.653018110102023</v>
      </c>
      <c r="AI3823">
        <v>6.7</v>
      </c>
      <c r="AJ3823">
        <v>14</v>
      </c>
      <c r="AK3823">
        <v>112</v>
      </c>
      <c r="AL3823">
        <v>2</v>
      </c>
      <c r="AM3823">
        <v>9066</v>
      </c>
      <c r="AN3823">
        <v>9087</v>
      </c>
      <c r="AO3823">
        <v>9042</v>
      </c>
      <c r="AP3823">
        <v>117</v>
      </c>
      <c r="AQ3823">
        <v>0</v>
      </c>
    </row>
    <row r="3824" spans="1:43">
      <c r="A3824" s="27">
        <v>41808</v>
      </c>
      <c r="B3824" s="27"/>
      <c r="C3824">
        <v>23.3</v>
      </c>
      <c r="D3824">
        <v>28.7</v>
      </c>
      <c r="E3824">
        <v>19.3</v>
      </c>
      <c r="F3824">
        <v>41</v>
      </c>
      <c r="G3824">
        <v>24</v>
      </c>
      <c r="H3824">
        <v>13.7</v>
      </c>
      <c r="I3824" s="10">
        <v>935</v>
      </c>
      <c r="J3824">
        <v>1.9</v>
      </c>
      <c r="K3824" s="2">
        <v>10</v>
      </c>
      <c r="L3824" s="1">
        <f t="shared" si="1122"/>
        <v>5.6031537713332078</v>
      </c>
      <c r="M3824" s="1">
        <f t="shared" si="1123"/>
        <v>58</v>
      </c>
      <c r="N3824" s="1">
        <f t="shared" si="1124"/>
        <v>2.8617578753097068</v>
      </c>
      <c r="O3824" s="1">
        <f t="shared" si="1138"/>
        <v>0.17268555787222203</v>
      </c>
      <c r="P3824" s="1">
        <f t="shared" si="1140"/>
        <v>1.1220465585257058</v>
      </c>
      <c r="Q3824">
        <f t="shared" si="1125"/>
        <v>7.770548320787392</v>
      </c>
      <c r="R3824">
        <f t="shared" si="1126"/>
        <v>12.822746630175791</v>
      </c>
      <c r="S3824">
        <f t="shared" si="1127"/>
        <v>1.6783699777717005</v>
      </c>
      <c r="T3824">
        <v>0.2432</v>
      </c>
      <c r="U3824" s="1">
        <f t="shared" si="1128"/>
        <v>0.40840390397639287</v>
      </c>
      <c r="V3824" s="1">
        <v>169</v>
      </c>
      <c r="W3824" s="1">
        <f t="shared" si="1129"/>
        <v>22.989030684717349</v>
      </c>
      <c r="X3824" s="1">
        <f t="shared" si="1130"/>
        <v>38.071436498398448</v>
      </c>
      <c r="Y3824" s="1">
        <f t="shared" si="1131"/>
        <v>0.9679054342137261</v>
      </c>
      <c r="Z3824" s="1">
        <f t="shared" si="1139"/>
        <v>0.7980000000000006</v>
      </c>
      <c r="AA3824" s="1">
        <f t="shared" si="1132"/>
        <v>6.0458970715632346E-2</v>
      </c>
      <c r="AB3824" s="1">
        <f t="shared" si="1133"/>
        <v>2.4459887</v>
      </c>
      <c r="AC3824" s="1">
        <f t="shared" si="1134"/>
        <v>1.4211070428190937</v>
      </c>
      <c r="AF3824" s="1">
        <f t="shared" si="1135"/>
        <v>11.033996667804804</v>
      </c>
      <c r="AG3824" s="1">
        <f t="shared" si="1136"/>
        <v>5.4230414031757572</v>
      </c>
      <c r="AH3824" s="1">
        <f t="shared" si="1137"/>
        <v>13.458018559024007</v>
      </c>
      <c r="AI3824">
        <v>4</v>
      </c>
      <c r="AJ3824">
        <v>3</v>
      </c>
      <c r="AK3824">
        <v>81</v>
      </c>
      <c r="AL3824">
        <v>16</v>
      </c>
      <c r="AM3824">
        <v>9060</v>
      </c>
      <c r="AN3824">
        <v>9077</v>
      </c>
      <c r="AO3824">
        <v>9044</v>
      </c>
      <c r="AP3824">
        <v>109</v>
      </c>
      <c r="AQ3824">
        <v>0</v>
      </c>
    </row>
    <row r="3825" spans="1:43">
      <c r="A3825" s="27">
        <v>41809</v>
      </c>
      <c r="B3825" s="27"/>
      <c r="C3825">
        <v>25.1</v>
      </c>
      <c r="D3825">
        <v>30.5</v>
      </c>
      <c r="E3825">
        <v>21.1</v>
      </c>
      <c r="F3825">
        <v>33</v>
      </c>
      <c r="G3825">
        <v>19</v>
      </c>
      <c r="H3825">
        <v>12</v>
      </c>
      <c r="I3825" s="10">
        <v>935</v>
      </c>
      <c r="J3825">
        <v>2.1</v>
      </c>
      <c r="K3825" s="2">
        <v>10</v>
      </c>
      <c r="L3825" s="1">
        <f t="shared" si="1122"/>
        <v>5.7790149408411375</v>
      </c>
      <c r="M3825" s="1">
        <f t="shared" si="1123"/>
        <v>47</v>
      </c>
      <c r="N3825" s="1">
        <f t="shared" si="1124"/>
        <v>3.1877392120289274</v>
      </c>
      <c r="O3825" s="1">
        <f t="shared" si="1138"/>
        <v>0.1897260990669869</v>
      </c>
      <c r="P3825" s="1">
        <f t="shared" si="1140"/>
        <v>1.003170753119512</v>
      </c>
      <c r="Q3825">
        <f t="shared" si="1125"/>
        <v>7.36303099120925</v>
      </c>
      <c r="R3825">
        <f t="shared" si="1126"/>
        <v>12.823469371568237</v>
      </c>
      <c r="S3825">
        <f t="shared" si="1127"/>
        <v>1.6784645774303975</v>
      </c>
      <c r="T3825">
        <v>0.2432</v>
      </c>
      <c r="U3825" s="1">
        <f t="shared" si="1128"/>
        <v>0.40872314444333574</v>
      </c>
      <c r="V3825" s="1">
        <v>170</v>
      </c>
      <c r="W3825" s="1">
        <f t="shared" si="1129"/>
        <v>21.042163550348231</v>
      </c>
      <c r="X3825" s="1">
        <f t="shared" si="1130"/>
        <v>38.066284850525065</v>
      </c>
      <c r="Y3825" s="1">
        <f t="shared" si="1131"/>
        <v>0.9677781408148739</v>
      </c>
      <c r="Z3825" s="1">
        <f t="shared" si="1139"/>
        <v>0.68400000000000027</v>
      </c>
      <c r="AA3825" s="1">
        <f t="shared" si="1132"/>
        <v>6.056419840142107E-2</v>
      </c>
      <c r="AB3825" s="1">
        <f t="shared" si="1133"/>
        <v>2.4417388999999998</v>
      </c>
      <c r="AC3825" s="1">
        <f t="shared" si="1134"/>
        <v>1.5706972578526825</v>
      </c>
      <c r="AF3825" s="1">
        <f t="shared" si="1135"/>
        <v>11.515678939341297</v>
      </c>
      <c r="AG3825" s="1">
        <f t="shared" si="1136"/>
        <v>5.0195693095911658</v>
      </c>
      <c r="AH3825" s="1">
        <f t="shared" si="1137"/>
        <v>12.411787227169436</v>
      </c>
      <c r="AI3825">
        <v>4.3</v>
      </c>
      <c r="AJ3825">
        <v>1</v>
      </c>
      <c r="AK3825">
        <v>87</v>
      </c>
      <c r="AL3825">
        <v>2</v>
      </c>
      <c r="AM3825">
        <v>9046</v>
      </c>
      <c r="AN3825">
        <v>9063</v>
      </c>
      <c r="AO3825">
        <v>9022</v>
      </c>
      <c r="AP3825">
        <v>103</v>
      </c>
      <c r="AQ3825">
        <v>0</v>
      </c>
    </row>
    <row r="3826" spans="1:43">
      <c r="A3826" s="27">
        <v>41810</v>
      </c>
      <c r="B3826" s="27"/>
      <c r="C3826">
        <v>22</v>
      </c>
      <c r="D3826">
        <v>28</v>
      </c>
      <c r="E3826">
        <v>18.8</v>
      </c>
      <c r="F3826">
        <v>50</v>
      </c>
      <c r="G3826">
        <v>29</v>
      </c>
      <c r="H3826">
        <v>8.4</v>
      </c>
      <c r="I3826" s="10">
        <v>935</v>
      </c>
      <c r="J3826">
        <v>2.1</v>
      </c>
      <c r="K3826" s="2">
        <v>10</v>
      </c>
      <c r="L3826" s="1">
        <f t="shared" si="1122"/>
        <v>4.9894967430639374</v>
      </c>
      <c r="M3826" s="1">
        <f t="shared" si="1123"/>
        <v>71</v>
      </c>
      <c r="N3826" s="1">
        <f t="shared" si="1124"/>
        <v>2.6447969195164731</v>
      </c>
      <c r="O3826" s="1">
        <f t="shared" si="1138"/>
        <v>0.16119785218083971</v>
      </c>
      <c r="P3826" s="1">
        <f t="shared" si="1140"/>
        <v>1.3189159452303112</v>
      </c>
      <c r="Q3826">
        <f t="shared" si="1125"/>
        <v>4.6802327060322932</v>
      </c>
      <c r="R3826">
        <f t="shared" si="1126"/>
        <v>12.823918475980228</v>
      </c>
      <c r="S3826">
        <f t="shared" si="1127"/>
        <v>1.6785233607303964</v>
      </c>
      <c r="T3826">
        <v>0.2432</v>
      </c>
      <c r="U3826" s="1">
        <f t="shared" si="1128"/>
        <v>0.40892147123619577</v>
      </c>
      <c r="V3826" s="1">
        <v>171</v>
      </c>
      <c r="W3826" s="1">
        <f t="shared" si="1129"/>
        <v>16.925405684064618</v>
      </c>
      <c r="X3826" s="1">
        <f t="shared" si="1130"/>
        <v>38.06156117357358</v>
      </c>
      <c r="Y3826" s="1">
        <f t="shared" si="1131"/>
        <v>0.96766037969583707</v>
      </c>
      <c r="Z3826" s="1">
        <f t="shared" si="1139"/>
        <v>-1.1780000000000006</v>
      </c>
      <c r="AA3826" s="1">
        <f t="shared" si="1132"/>
        <v>6.0383200064705544E-2</v>
      </c>
      <c r="AB3826" s="1">
        <f t="shared" si="1133"/>
        <v>2.449058</v>
      </c>
      <c r="AC3826" s="1">
        <f t="shared" si="1134"/>
        <v>1.5706972578526825</v>
      </c>
      <c r="AF3826" s="1">
        <f t="shared" si="1135"/>
        <v>10.56796629686543</v>
      </c>
      <c r="AG3826" s="1">
        <f t="shared" si="1136"/>
        <v>4.5338549906513421</v>
      </c>
      <c r="AH3826" s="1">
        <f t="shared" si="1137"/>
        <v>12.304171118396203</v>
      </c>
      <c r="AI3826">
        <v>6.4</v>
      </c>
      <c r="AJ3826">
        <v>11</v>
      </c>
      <c r="AK3826">
        <v>129</v>
      </c>
      <c r="AL3826">
        <v>11</v>
      </c>
      <c r="AM3826">
        <v>9059</v>
      </c>
      <c r="AN3826">
        <v>9064</v>
      </c>
      <c r="AO3826">
        <v>9027</v>
      </c>
      <c r="AP3826">
        <v>129</v>
      </c>
      <c r="AQ3826">
        <v>7</v>
      </c>
    </row>
    <row r="3827" spans="1:43">
      <c r="A3827" s="27">
        <v>41811</v>
      </c>
      <c r="B3827" s="27"/>
      <c r="C3827">
        <v>23.2</v>
      </c>
      <c r="D3827">
        <v>28.4</v>
      </c>
      <c r="E3827">
        <v>18.5</v>
      </c>
      <c r="F3827">
        <v>42</v>
      </c>
      <c r="G3827">
        <v>23</v>
      </c>
      <c r="H3827">
        <v>11.1</v>
      </c>
      <c r="I3827" s="10">
        <v>935</v>
      </c>
      <c r="J3827">
        <v>2.2999999999999998</v>
      </c>
      <c r="K3827" s="2">
        <v>10</v>
      </c>
      <c r="L3827" s="1">
        <f t="shared" si="1122"/>
        <v>5.4983480199954871</v>
      </c>
      <c r="M3827" s="1">
        <f t="shared" si="1123"/>
        <v>61</v>
      </c>
      <c r="N3827" s="1">
        <f t="shared" si="1124"/>
        <v>2.8445340106234234</v>
      </c>
      <c r="O3827" s="1">
        <f t="shared" si="1138"/>
        <v>0.17177803464524208</v>
      </c>
      <c r="P3827" s="1">
        <f t="shared" si="1140"/>
        <v>1.0948597878111344</v>
      </c>
      <c r="Q3827">
        <f t="shared" si="1125"/>
        <v>6.4479527225796875</v>
      </c>
      <c r="R3827">
        <f t="shared" si="1126"/>
        <v>12.824093664246908</v>
      </c>
      <c r="S3827">
        <f t="shared" si="1127"/>
        <v>1.6785462911317943</v>
      </c>
      <c r="T3827">
        <v>0.2432</v>
      </c>
      <c r="U3827" s="1">
        <f t="shared" si="1128"/>
        <v>0.40899882568342083</v>
      </c>
      <c r="V3827" s="1">
        <v>172</v>
      </c>
      <c r="W3827" s="1">
        <f t="shared" si="1129"/>
        <v>20.008225916049387</v>
      </c>
      <c r="X3827" s="1">
        <f t="shared" si="1130"/>
        <v>38.057269377625389</v>
      </c>
      <c r="Y3827" s="1">
        <f t="shared" si="1131"/>
        <v>0.9675521856942062</v>
      </c>
      <c r="Z3827" s="1">
        <f t="shared" si="1139"/>
        <v>0.45599999999999974</v>
      </c>
      <c r="AA3827" s="1">
        <f t="shared" si="1132"/>
        <v>6.0453135453482292E-2</v>
      </c>
      <c r="AB3827" s="1">
        <f t="shared" si="1133"/>
        <v>2.4462248</v>
      </c>
      <c r="AC3827" s="1">
        <f t="shared" si="1134"/>
        <v>1.7202874728862712</v>
      </c>
      <c r="AF3827" s="1">
        <f t="shared" si="1135"/>
        <v>11.291897163420868</v>
      </c>
      <c r="AG3827" s="1">
        <f t="shared" si="1136"/>
        <v>4.9415189529127428</v>
      </c>
      <c r="AH3827" s="1">
        <f t="shared" si="1137"/>
        <v>12.213231884532279</v>
      </c>
      <c r="AI3827">
        <v>4.5</v>
      </c>
      <c r="AJ3827">
        <v>14</v>
      </c>
      <c r="AK3827">
        <v>73</v>
      </c>
      <c r="AL3827">
        <v>3</v>
      </c>
      <c r="AM3827">
        <v>9058</v>
      </c>
      <c r="AN3827">
        <v>9072</v>
      </c>
      <c r="AO3827">
        <v>9040</v>
      </c>
      <c r="AP3827">
        <v>114</v>
      </c>
      <c r="AQ3827">
        <v>0</v>
      </c>
    </row>
    <row r="3828" spans="1:43">
      <c r="A3828" s="27">
        <v>41812</v>
      </c>
      <c r="B3828" s="27"/>
      <c r="C3828">
        <v>25.5</v>
      </c>
      <c r="D3828">
        <v>30.5</v>
      </c>
      <c r="E3828">
        <v>20.7</v>
      </c>
      <c r="F3828">
        <v>31</v>
      </c>
      <c r="G3828">
        <v>15</v>
      </c>
      <c r="H3828">
        <v>14.3</v>
      </c>
      <c r="I3828" s="10">
        <v>935</v>
      </c>
      <c r="J3828">
        <v>2.5</v>
      </c>
      <c r="K3828" s="2">
        <v>10</v>
      </c>
      <c r="L3828" s="1">
        <f t="shared" si="1122"/>
        <v>6.500558434153894</v>
      </c>
      <c r="M3828" s="1">
        <f t="shared" si="1123"/>
        <v>47</v>
      </c>
      <c r="N3828" s="1">
        <f t="shared" si="1124"/>
        <v>3.2644251709352656</v>
      </c>
      <c r="O3828" s="1">
        <f t="shared" si="1138"/>
        <v>0.19369925492837811</v>
      </c>
      <c r="P3828" s="1">
        <f t="shared" si="1140"/>
        <v>0.90152885830134299</v>
      </c>
      <c r="Q3828">
        <f t="shared" si="1125"/>
        <v>8.9162798154938194</v>
      </c>
      <c r="R3828">
        <f t="shared" si="1126"/>
        <v>12.82399482741028</v>
      </c>
      <c r="S3828">
        <f t="shared" si="1127"/>
        <v>1.6785333543730734</v>
      </c>
      <c r="T3828">
        <v>0.2432</v>
      </c>
      <c r="U3828" s="1">
        <f t="shared" si="1128"/>
        <v>0.40895518490103566</v>
      </c>
      <c r="V3828" s="1">
        <v>173</v>
      </c>
      <c r="W3828" s="1">
        <f t="shared" si="1129"/>
        <v>23.662083267346389</v>
      </c>
      <c r="X3828" s="1">
        <f t="shared" si="1130"/>
        <v>38.05341170146405</v>
      </c>
      <c r="Y3828" s="1">
        <f t="shared" si="1131"/>
        <v>0.96745359081730564</v>
      </c>
      <c r="Z3828" s="1">
        <f t="shared" si="1139"/>
        <v>0.87400000000000033</v>
      </c>
      <c r="AA3828" s="1">
        <f t="shared" si="1132"/>
        <v>6.0587632094413368E-2</v>
      </c>
      <c r="AB3828" s="1">
        <f t="shared" si="1133"/>
        <v>2.4407945</v>
      </c>
      <c r="AC3828" s="1">
        <f t="shared" si="1134"/>
        <v>1.8698776879198602</v>
      </c>
      <c r="AF3828" s="1">
        <f t="shared" si="1135"/>
        <v>11.863760478831026</v>
      </c>
      <c r="AG3828" s="1">
        <f t="shared" si="1136"/>
        <v>5.3370371975853921</v>
      </c>
      <c r="AH3828" s="1">
        <f t="shared" si="1137"/>
        <v>13.313966406175147</v>
      </c>
      <c r="AI3828">
        <v>4</v>
      </c>
      <c r="AJ3828">
        <v>15</v>
      </c>
      <c r="AK3828">
        <v>71</v>
      </c>
      <c r="AL3828">
        <v>1</v>
      </c>
      <c r="AM3828">
        <v>9044</v>
      </c>
      <c r="AN3828">
        <v>9054</v>
      </c>
      <c r="AO3828">
        <v>9028</v>
      </c>
      <c r="AP3828">
        <v>96</v>
      </c>
      <c r="AQ3828">
        <v>0</v>
      </c>
    </row>
    <row r="3829" spans="1:43">
      <c r="A3829" s="27">
        <v>41813</v>
      </c>
      <c r="B3829" s="27"/>
      <c r="C3829">
        <v>25.8</v>
      </c>
      <c r="D3829">
        <v>31.4</v>
      </c>
      <c r="E3829">
        <v>20.3</v>
      </c>
      <c r="F3829">
        <v>27</v>
      </c>
      <c r="G3829">
        <v>16</v>
      </c>
      <c r="H3829">
        <v>14.5</v>
      </c>
      <c r="I3829" s="10">
        <v>935</v>
      </c>
      <c r="J3829">
        <v>2.7</v>
      </c>
      <c r="K3829" s="2">
        <v>10</v>
      </c>
      <c r="L3829" s="1">
        <f t="shared" si="1122"/>
        <v>6.9637857879789147</v>
      </c>
      <c r="M3829" s="1">
        <f t="shared" si="1123"/>
        <v>38</v>
      </c>
      <c r="N3829" s="1">
        <f t="shared" si="1124"/>
        <v>3.3229902501978286</v>
      </c>
      <c r="O3829" s="1">
        <f t="shared" si="1138"/>
        <v>0.19672489624715025</v>
      </c>
      <c r="P3829" s="1">
        <f t="shared" si="1140"/>
        <v>0.82053324640197389</v>
      </c>
      <c r="Q3829">
        <f t="shared" si="1125"/>
        <v>9.33184210609814</v>
      </c>
      <c r="R3829">
        <f t="shared" si="1126"/>
        <v>12.823622026945888</v>
      </c>
      <c r="S3829">
        <f t="shared" si="1127"/>
        <v>1.6784845585007706</v>
      </c>
      <c r="T3829">
        <v>0.2432</v>
      </c>
      <c r="U3829" s="1">
        <f t="shared" si="1128"/>
        <v>0.40879056179941087</v>
      </c>
      <c r="V3829" s="1">
        <v>174</v>
      </c>
      <c r="W3829" s="1">
        <f t="shared" si="1129"/>
        <v>23.888902524074837</v>
      </c>
      <c r="X3829" s="1">
        <f t="shared" si="1130"/>
        <v>38.049988711800275</v>
      </c>
      <c r="Y3829" s="1">
        <f t="shared" si="1131"/>
        <v>0.96736462423272462</v>
      </c>
      <c r="Z3829" s="1">
        <f t="shared" si="1139"/>
        <v>0.11400000000000027</v>
      </c>
      <c r="AA3829" s="1">
        <f t="shared" si="1132"/>
        <v>6.0605219268101113E-2</v>
      </c>
      <c r="AB3829" s="1">
        <f t="shared" si="1133"/>
        <v>2.4400862000000001</v>
      </c>
      <c r="AC3829" s="1">
        <f t="shared" si="1134"/>
        <v>2.019467902953449</v>
      </c>
      <c r="AF3829" s="1">
        <f t="shared" si="1135"/>
        <v>12.712481881300286</v>
      </c>
      <c r="AG3829" s="1">
        <f t="shared" si="1136"/>
        <v>5.2893904607952651</v>
      </c>
      <c r="AH3829" s="1">
        <f t="shared" si="1137"/>
        <v>13.912285552843626</v>
      </c>
      <c r="AI3829">
        <v>4.4000000000000004</v>
      </c>
      <c r="AJ3829">
        <v>15</v>
      </c>
      <c r="AK3829">
        <v>74</v>
      </c>
      <c r="AL3829">
        <v>2</v>
      </c>
      <c r="AM3829">
        <v>9023</v>
      </c>
      <c r="AN3829">
        <v>9042</v>
      </c>
      <c r="AO3829">
        <v>8998</v>
      </c>
      <c r="AP3829">
        <v>86</v>
      </c>
      <c r="AQ3829">
        <v>0</v>
      </c>
    </row>
    <row r="3830" spans="1:43">
      <c r="A3830" s="27">
        <v>41814</v>
      </c>
      <c r="B3830" s="27"/>
      <c r="C3830">
        <v>25.3</v>
      </c>
      <c r="D3830">
        <v>28.8</v>
      </c>
      <c r="E3830">
        <v>22.6</v>
      </c>
      <c r="F3830">
        <v>31</v>
      </c>
      <c r="G3830">
        <v>22</v>
      </c>
      <c r="H3830">
        <v>4.5999999999999996</v>
      </c>
      <c r="I3830" s="10">
        <v>935</v>
      </c>
      <c r="J3830">
        <v>2.6</v>
      </c>
      <c r="K3830" s="2">
        <v>10</v>
      </c>
      <c r="L3830" s="1">
        <f t="shared" si="1122"/>
        <v>5.253581564153003</v>
      </c>
      <c r="M3830" s="1">
        <f t="shared" si="1123"/>
        <v>40</v>
      </c>
      <c r="N3830" s="1">
        <f t="shared" si="1124"/>
        <v>3.2258835263989654</v>
      </c>
      <c r="O3830" s="1">
        <f t="shared" si="1138"/>
        <v>0.19170400818087446</v>
      </c>
      <c r="P3830" s="1">
        <f t="shared" si="1140"/>
        <v>0.9843156973651459</v>
      </c>
      <c r="Q3830">
        <f t="shared" si="1125"/>
        <v>3.3191661451329919</v>
      </c>
      <c r="R3830">
        <f t="shared" si="1126"/>
        <v>12.822975494634898</v>
      </c>
      <c r="S3830">
        <f t="shared" si="1127"/>
        <v>1.6783999338527353</v>
      </c>
      <c r="T3830">
        <v>0.2432</v>
      </c>
      <c r="U3830" s="1">
        <f t="shared" si="1128"/>
        <v>0.40850500507944432</v>
      </c>
      <c r="V3830" s="1">
        <v>175</v>
      </c>
      <c r="W3830" s="1">
        <f t="shared" si="1129"/>
        <v>12.578774382974347</v>
      </c>
      <c r="X3830" s="1">
        <f t="shared" si="1130"/>
        <v>38.046999304475897</v>
      </c>
      <c r="Y3830" s="1">
        <f t="shared" si="1131"/>
        <v>0.96728531225968872</v>
      </c>
      <c r="Z3830" s="1">
        <f t="shared" si="1139"/>
        <v>-0.19</v>
      </c>
      <c r="AA3830" s="1">
        <f t="shared" si="1132"/>
        <v>6.0575912981595842E-2</v>
      </c>
      <c r="AB3830" s="1">
        <f t="shared" si="1133"/>
        <v>2.4412666999999999</v>
      </c>
      <c r="AC3830" s="1">
        <f t="shared" si="1134"/>
        <v>1.9446727954366547</v>
      </c>
      <c r="AF3830" s="1">
        <f t="shared" si="1135"/>
        <v>9.391205876995329</v>
      </c>
      <c r="AG3830" s="1">
        <f t="shared" si="1136"/>
        <v>3.7469267807361515</v>
      </c>
      <c r="AH3830" s="1">
        <f t="shared" si="1137"/>
        <v>9.0475888287037503</v>
      </c>
      <c r="AI3830">
        <v>6.3</v>
      </c>
      <c r="AJ3830">
        <v>10</v>
      </c>
      <c r="AK3830">
        <v>106</v>
      </c>
      <c r="AL3830">
        <v>10</v>
      </c>
      <c r="AM3830">
        <v>9004</v>
      </c>
      <c r="AN3830">
        <v>9015</v>
      </c>
      <c r="AO3830">
        <v>8996</v>
      </c>
      <c r="AP3830">
        <v>100</v>
      </c>
      <c r="AQ3830">
        <v>0</v>
      </c>
    </row>
    <row r="3831" spans="1:43">
      <c r="A3831" s="27">
        <v>41815</v>
      </c>
      <c r="B3831" s="27"/>
      <c r="C3831">
        <v>23.6</v>
      </c>
      <c r="D3831">
        <v>27.5</v>
      </c>
      <c r="E3831">
        <v>20.2</v>
      </c>
      <c r="F3831">
        <v>40</v>
      </c>
      <c r="G3831">
        <v>28</v>
      </c>
      <c r="H3831">
        <v>5.4</v>
      </c>
      <c r="I3831" s="10">
        <v>935</v>
      </c>
      <c r="J3831">
        <v>2.6</v>
      </c>
      <c r="K3831" s="2">
        <v>10</v>
      </c>
      <c r="L3831" s="1">
        <f t="shared" si="1122"/>
        <v>5.0707507655092439</v>
      </c>
      <c r="M3831" s="1">
        <f t="shared" si="1123"/>
        <v>52</v>
      </c>
      <c r="N3831" s="1">
        <f t="shared" si="1124"/>
        <v>2.9139768389124927</v>
      </c>
      <c r="O3831" s="1">
        <f t="shared" si="1138"/>
        <v>0.17543243500016223</v>
      </c>
      <c r="P3831" s="1">
        <f t="shared" si="1140"/>
        <v>1.129868473032386</v>
      </c>
      <c r="Q3831">
        <f t="shared" si="1125"/>
        <v>3.4878858686545655</v>
      </c>
      <c r="R3831">
        <f t="shared" si="1126"/>
        <v>12.822055632082188</v>
      </c>
      <c r="S3831">
        <f t="shared" si="1127"/>
        <v>1.6782795329950508</v>
      </c>
      <c r="T3831">
        <v>0.2432</v>
      </c>
      <c r="U3831" s="1">
        <f t="shared" si="1128"/>
        <v>0.40809859921815322</v>
      </c>
      <c r="V3831" s="1">
        <v>176</v>
      </c>
      <c r="W3831" s="1">
        <f t="shared" si="1129"/>
        <v>13.492175102794521</v>
      </c>
      <c r="X3831" s="1">
        <f t="shared" si="1130"/>
        <v>38.044440707643432</v>
      </c>
      <c r="Y3831" s="1">
        <f t="shared" si="1131"/>
        <v>0.96721567836127365</v>
      </c>
      <c r="Z3831" s="1">
        <f t="shared" si="1139"/>
        <v>-0.64599999999999969</v>
      </c>
      <c r="AA3831" s="1">
        <f t="shared" si="1132"/>
        <v>6.0476483263051405E-2</v>
      </c>
      <c r="AB3831" s="1">
        <f t="shared" si="1133"/>
        <v>2.4452803999999997</v>
      </c>
      <c r="AC3831" s="1">
        <f t="shared" si="1134"/>
        <v>1.9446727954366547</v>
      </c>
      <c r="AF3831" s="1">
        <f t="shared" si="1135"/>
        <v>9.7877036433281805</v>
      </c>
      <c r="AG3831" s="1">
        <f t="shared" si="1136"/>
        <v>3.9230395886664469</v>
      </c>
      <c r="AH3831" s="1">
        <f t="shared" si="1137"/>
        <v>9.9792402776516518</v>
      </c>
      <c r="AI3831">
        <v>6.9</v>
      </c>
      <c r="AJ3831">
        <v>9</v>
      </c>
      <c r="AK3831">
        <v>117</v>
      </c>
      <c r="AL3831">
        <v>10</v>
      </c>
      <c r="AM3831">
        <v>9028</v>
      </c>
      <c r="AN3831">
        <v>9039</v>
      </c>
      <c r="AO3831">
        <v>8998</v>
      </c>
      <c r="AP3831">
        <v>114</v>
      </c>
      <c r="AQ3831">
        <v>32700</v>
      </c>
    </row>
    <row r="3832" spans="1:43">
      <c r="A3832" s="27">
        <v>41816</v>
      </c>
      <c r="B3832" s="27"/>
      <c r="C3832">
        <v>23.6</v>
      </c>
      <c r="D3832">
        <v>27.4</v>
      </c>
      <c r="E3832">
        <v>18.899999999999999</v>
      </c>
      <c r="F3832">
        <v>47</v>
      </c>
      <c r="G3832">
        <v>28</v>
      </c>
      <c r="H3832">
        <v>7</v>
      </c>
      <c r="I3832" s="10">
        <v>935</v>
      </c>
      <c r="J3832">
        <v>2.2999999999999998</v>
      </c>
      <c r="K3832" s="2">
        <v>10</v>
      </c>
      <c r="L3832" s="1">
        <f t="shared" si="1122"/>
        <v>4.9123138922542005</v>
      </c>
      <c r="M3832" s="1">
        <f t="shared" si="1123"/>
        <v>66</v>
      </c>
      <c r="N3832" s="1">
        <f t="shared" si="1124"/>
        <v>2.9139768389124927</v>
      </c>
      <c r="O3832" s="1">
        <f t="shared" si="1138"/>
        <v>0.17543243500016223</v>
      </c>
      <c r="P3832" s="1">
        <f t="shared" si="1140"/>
        <v>1.2320129576450498</v>
      </c>
      <c r="Q3832">
        <f t="shared" si="1125"/>
        <v>4.1199831304064736</v>
      </c>
      <c r="R3832">
        <f t="shared" si="1126"/>
        <v>12.820863009882402</v>
      </c>
      <c r="S3832">
        <f t="shared" si="1127"/>
        <v>1.6781234306128798</v>
      </c>
      <c r="T3832">
        <v>0.2432</v>
      </c>
      <c r="U3832" s="1">
        <f t="shared" si="1128"/>
        <v>0.40757146444368364</v>
      </c>
      <c r="V3832" s="1">
        <v>177</v>
      </c>
      <c r="W3832" s="1">
        <f t="shared" si="1129"/>
        <v>15.319799623961428</v>
      </c>
      <c r="X3832" s="1">
        <f t="shared" si="1130"/>
        <v>38.042308486917875</v>
      </c>
      <c r="Y3832" s="1">
        <f t="shared" si="1131"/>
        <v>0.967155743137464</v>
      </c>
      <c r="Z3832" s="1">
        <f t="shared" si="1139"/>
        <v>0</v>
      </c>
      <c r="AA3832" s="1">
        <f t="shared" si="1132"/>
        <v>6.0476483263051405E-2</v>
      </c>
      <c r="AB3832" s="1">
        <f t="shared" si="1133"/>
        <v>2.4452803999999997</v>
      </c>
      <c r="AC3832" s="1">
        <f t="shared" si="1134"/>
        <v>1.7202874728862712</v>
      </c>
      <c r="AF3832" s="1">
        <f t="shared" si="1135"/>
        <v>10.560986876697124</v>
      </c>
      <c r="AG3832" s="1">
        <f t="shared" si="1136"/>
        <v>4.2685469666373814</v>
      </c>
      <c r="AH3832" s="1">
        <f t="shared" si="1137"/>
        <v>10.494143154020771</v>
      </c>
      <c r="AI3832">
        <v>3.7</v>
      </c>
      <c r="AJ3832">
        <v>4</v>
      </c>
      <c r="AK3832">
        <v>69</v>
      </c>
      <c r="AL3832">
        <v>14</v>
      </c>
      <c r="AM3832">
        <v>9069</v>
      </c>
      <c r="AN3832">
        <v>9083</v>
      </c>
      <c r="AO3832">
        <v>9028</v>
      </c>
      <c r="AP3832">
        <v>131</v>
      </c>
      <c r="AQ3832">
        <v>32700</v>
      </c>
    </row>
    <row r="3833" spans="1:43">
      <c r="A3833" s="27">
        <v>41817</v>
      </c>
      <c r="B3833" s="27"/>
      <c r="C3833">
        <v>25.1</v>
      </c>
      <c r="D3833">
        <v>29.4</v>
      </c>
      <c r="E3833">
        <v>20</v>
      </c>
      <c r="F3833">
        <v>37</v>
      </c>
      <c r="G3833">
        <v>27</v>
      </c>
      <c r="H3833">
        <v>13.9</v>
      </c>
      <c r="I3833" s="10">
        <v>935</v>
      </c>
      <c r="J3833">
        <v>2.4</v>
      </c>
      <c r="K3833" s="2">
        <v>10</v>
      </c>
      <c r="L3833" s="1">
        <f t="shared" si="1122"/>
        <v>6.3247293410284495</v>
      </c>
      <c r="M3833" s="1">
        <f t="shared" si="1123"/>
        <v>47</v>
      </c>
      <c r="N3833" s="1">
        <f t="shared" si="1124"/>
        <v>3.1877392120289274</v>
      </c>
      <c r="O3833" s="1">
        <f t="shared" si="1138"/>
        <v>0.1897260990669869</v>
      </c>
      <c r="P3833" s="1">
        <f t="shared" si="1140"/>
        <v>1.1032503288809183</v>
      </c>
      <c r="Q3833">
        <f t="shared" si="1125"/>
        <v>8.0013435004148654</v>
      </c>
      <c r="R3833">
        <f t="shared" si="1126"/>
        <v>12.819398366437525</v>
      </c>
      <c r="S3833">
        <f t="shared" si="1127"/>
        <v>1.6779317233556972</v>
      </c>
      <c r="T3833">
        <v>0.2432</v>
      </c>
      <c r="U3833" s="1">
        <f t="shared" si="1128"/>
        <v>0.40692375669974262</v>
      </c>
      <c r="V3833" s="1">
        <v>178</v>
      </c>
      <c r="W3833" s="1">
        <f t="shared" si="1129"/>
        <v>23.202986949866027</v>
      </c>
      <c r="X3833" s="1">
        <f t="shared" si="1130"/>
        <v>38.040596552496197</v>
      </c>
      <c r="Y3833" s="1">
        <f t="shared" si="1131"/>
        <v>0.96710552431905916</v>
      </c>
      <c r="Z3833" s="1">
        <f t="shared" si="1139"/>
        <v>0.57000000000000006</v>
      </c>
      <c r="AA3833" s="1">
        <f t="shared" si="1132"/>
        <v>6.056419840142107E-2</v>
      </c>
      <c r="AB3833" s="1">
        <f t="shared" si="1133"/>
        <v>2.4417388999999998</v>
      </c>
      <c r="AC3833" s="1">
        <f t="shared" si="1134"/>
        <v>1.7950825804030659</v>
      </c>
      <c r="AF3833" s="1">
        <f t="shared" si="1135"/>
        <v>11.507907805547703</v>
      </c>
      <c r="AG3833" s="1">
        <f t="shared" si="1136"/>
        <v>5.4595749568913856</v>
      </c>
      <c r="AH3833" s="1">
        <f t="shared" si="1137"/>
        <v>13.974835920444653</v>
      </c>
      <c r="AI3833">
        <v>4.0999999999999996</v>
      </c>
      <c r="AJ3833">
        <v>3</v>
      </c>
      <c r="AK3833">
        <v>81</v>
      </c>
      <c r="AL3833">
        <v>1</v>
      </c>
      <c r="AM3833">
        <v>9078</v>
      </c>
      <c r="AN3833">
        <v>9091</v>
      </c>
      <c r="AO3833">
        <v>9062</v>
      </c>
      <c r="AP3833">
        <v>114</v>
      </c>
      <c r="AQ3833">
        <v>0</v>
      </c>
    </row>
    <row r="3834" spans="1:43">
      <c r="A3834" s="27">
        <v>41818</v>
      </c>
      <c r="B3834" s="27"/>
      <c r="C3834">
        <v>26.8</v>
      </c>
      <c r="D3834">
        <v>31.5</v>
      </c>
      <c r="E3834">
        <v>21.4</v>
      </c>
      <c r="F3834">
        <v>31</v>
      </c>
      <c r="G3834">
        <v>21</v>
      </c>
      <c r="H3834">
        <v>14.8</v>
      </c>
      <c r="I3834" s="10">
        <v>935</v>
      </c>
      <c r="J3834">
        <v>1.9</v>
      </c>
      <c r="K3834" s="2">
        <v>10</v>
      </c>
      <c r="L3834" s="1">
        <f t="shared" si="1122"/>
        <v>6.3508883246534431</v>
      </c>
      <c r="M3834" s="1">
        <f t="shared" si="1123"/>
        <v>41</v>
      </c>
      <c r="N3834" s="1">
        <f t="shared" si="1124"/>
        <v>3.5248733975227009</v>
      </c>
      <c r="O3834" s="1">
        <f t="shared" si="1138"/>
        <v>0.20709932087799099</v>
      </c>
      <c r="P3834" s="1">
        <f t="shared" si="1140"/>
        <v>1.0081452059351976</v>
      </c>
      <c r="Q3834">
        <f t="shared" si="1125"/>
        <v>8.966501940596963</v>
      </c>
      <c r="R3834">
        <f t="shared" si="1126"/>
        <v>12.817662606430932</v>
      </c>
      <c r="S3834">
        <f t="shared" si="1127"/>
        <v>1.6777045296375568</v>
      </c>
      <c r="T3834">
        <v>0.2432</v>
      </c>
      <c r="U3834" s="1">
        <f t="shared" si="1128"/>
        <v>0.40615566759946514</v>
      </c>
      <c r="V3834" s="1">
        <v>179</v>
      </c>
      <c r="W3834" s="1">
        <f t="shared" si="1129"/>
        <v>24.232661492415154</v>
      </c>
      <c r="X3834" s="1">
        <f t="shared" si="1130"/>
        <v>38.039297168240758</v>
      </c>
      <c r="Y3834" s="1">
        <f t="shared" si="1131"/>
        <v>0.96706503676242817</v>
      </c>
      <c r="Z3834" s="1">
        <f t="shared" si="1139"/>
        <v>0.64599999999999969</v>
      </c>
      <c r="AA3834" s="1">
        <f t="shared" si="1132"/>
        <v>6.0663916992804448E-2</v>
      </c>
      <c r="AB3834" s="1">
        <f t="shared" si="1133"/>
        <v>2.4377252</v>
      </c>
      <c r="AC3834" s="1">
        <f t="shared" si="1134"/>
        <v>1.4211070428190937</v>
      </c>
      <c r="AF3834" s="1">
        <f t="shared" si="1135"/>
        <v>12.40097596396363</v>
      </c>
      <c r="AG3834" s="1">
        <f t="shared" si="1136"/>
        <v>5.5173201104754561</v>
      </c>
      <c r="AH3834" s="1">
        <f t="shared" si="1137"/>
        <v>14.247884341280493</v>
      </c>
      <c r="AI3834">
        <v>4.4000000000000004</v>
      </c>
      <c r="AJ3834">
        <v>15</v>
      </c>
      <c r="AK3834">
        <v>108</v>
      </c>
      <c r="AL3834">
        <v>14</v>
      </c>
      <c r="AM3834">
        <v>9059</v>
      </c>
      <c r="AN3834">
        <v>9073</v>
      </c>
      <c r="AO3834">
        <v>9040</v>
      </c>
      <c r="AP3834">
        <v>106</v>
      </c>
      <c r="AQ3834">
        <v>0</v>
      </c>
    </row>
    <row r="3835" spans="1:43">
      <c r="A3835" s="27">
        <v>41819</v>
      </c>
      <c r="B3835" s="27"/>
      <c r="C3835">
        <v>26.8</v>
      </c>
      <c r="D3835">
        <v>31.7</v>
      </c>
      <c r="E3835">
        <v>21.8</v>
      </c>
      <c r="F3835">
        <v>28</v>
      </c>
      <c r="G3835">
        <v>15</v>
      </c>
      <c r="H3835">
        <v>10.8</v>
      </c>
      <c r="I3835" s="10">
        <v>935</v>
      </c>
      <c r="J3835">
        <v>2</v>
      </c>
      <c r="K3835" s="2">
        <v>10</v>
      </c>
      <c r="L3835" s="1">
        <f t="shared" si="1122"/>
        <v>5.9673598987155572</v>
      </c>
      <c r="M3835" s="1">
        <f t="shared" si="1123"/>
        <v>41</v>
      </c>
      <c r="N3835" s="1">
        <f t="shared" si="1124"/>
        <v>3.5248733975227009</v>
      </c>
      <c r="O3835" s="1">
        <f t="shared" si="1138"/>
        <v>0.20709932087799099</v>
      </c>
      <c r="P3835" s="1">
        <f t="shared" si="1140"/>
        <v>0.8863308789789458</v>
      </c>
      <c r="Q3835">
        <f t="shared" si="1125"/>
        <v>7.0815865348798077</v>
      </c>
      <c r="R3835">
        <f t="shared" si="1126"/>
        <v>12.815656798964255</v>
      </c>
      <c r="S3835">
        <f t="shared" si="1127"/>
        <v>1.6774419893932273</v>
      </c>
      <c r="T3835">
        <v>0.2432</v>
      </c>
      <c r="U3835" s="1">
        <f t="shared" si="1128"/>
        <v>0.4052674243687287</v>
      </c>
      <c r="V3835" s="1">
        <v>180</v>
      </c>
      <c r="W3835" s="1">
        <f t="shared" si="1129"/>
        <v>19.66383310279441</v>
      </c>
      <c r="X3835" s="1">
        <f t="shared" si="1130"/>
        <v>38.03840096272161</v>
      </c>
      <c r="Y3835" s="1">
        <f t="shared" si="1131"/>
        <v>0.96703429244511452</v>
      </c>
      <c r="Z3835" s="1">
        <f t="shared" si="1139"/>
        <v>0</v>
      </c>
      <c r="AA3835" s="1">
        <f t="shared" si="1132"/>
        <v>6.0663916992804448E-2</v>
      </c>
      <c r="AB3835" s="1">
        <f t="shared" si="1133"/>
        <v>2.4377252</v>
      </c>
      <c r="AC3835" s="1">
        <f t="shared" si="1134"/>
        <v>1.4959021503358882</v>
      </c>
      <c r="AF3835" s="1">
        <f t="shared" si="1135"/>
        <v>12.277290838993515</v>
      </c>
      <c r="AG3835" s="1">
        <f t="shared" si="1136"/>
        <v>4.7416692581273203</v>
      </c>
      <c r="AH3835" s="1">
        <f t="shared" si="1137"/>
        <v>12.261863026715481</v>
      </c>
      <c r="AI3835">
        <v>5</v>
      </c>
      <c r="AJ3835">
        <v>15</v>
      </c>
      <c r="AK3835">
        <v>95</v>
      </c>
      <c r="AL3835">
        <v>14</v>
      </c>
      <c r="AM3835">
        <v>9047</v>
      </c>
      <c r="AN3835">
        <v>9061</v>
      </c>
      <c r="AO3835">
        <v>9034</v>
      </c>
      <c r="AP3835">
        <v>95</v>
      </c>
      <c r="AQ3835">
        <v>0</v>
      </c>
    </row>
    <row r="3836" spans="1:43">
      <c r="A3836" s="27">
        <v>41820</v>
      </c>
      <c r="B3836" s="27"/>
      <c r="C3836">
        <v>27.1</v>
      </c>
      <c r="D3836">
        <v>31.9</v>
      </c>
      <c r="E3836">
        <v>22.7</v>
      </c>
      <c r="F3836">
        <v>27</v>
      </c>
      <c r="G3836">
        <v>17</v>
      </c>
      <c r="H3836">
        <v>9.6</v>
      </c>
      <c r="I3836" s="10">
        <v>935</v>
      </c>
      <c r="J3836">
        <v>3.1</v>
      </c>
      <c r="K3836" s="2">
        <v>10</v>
      </c>
      <c r="L3836" s="1">
        <f t="shared" si="1122"/>
        <v>6.7178622300242452</v>
      </c>
      <c r="M3836" s="1">
        <f t="shared" si="1123"/>
        <v>37</v>
      </c>
      <c r="N3836" s="1">
        <f t="shared" si="1124"/>
        <v>3.5874848658161347</v>
      </c>
      <c r="O3836" s="1">
        <f t="shared" si="1138"/>
        <v>0.21029993093880983</v>
      </c>
      <c r="P3836" s="1">
        <f t="shared" si="1140"/>
        <v>0.91256577565439789</v>
      </c>
      <c r="Q3836">
        <f t="shared" si="1125"/>
        <v>6.3730993276933443</v>
      </c>
      <c r="R3836">
        <f t="shared" si="1126"/>
        <v>12.813382175364881</v>
      </c>
      <c r="S3836">
        <f t="shared" si="1127"/>
        <v>1.6771442637912148</v>
      </c>
      <c r="T3836">
        <v>0.2432</v>
      </c>
      <c r="U3836" s="1">
        <f t="shared" si="1128"/>
        <v>0.40425928977893233</v>
      </c>
      <c r="V3836" s="1">
        <v>181</v>
      </c>
      <c r="W3836" s="1">
        <f t="shared" si="1129"/>
        <v>18.294266899541508</v>
      </c>
      <c r="X3836" s="1">
        <f t="shared" si="1130"/>
        <v>38.037896942212654</v>
      </c>
      <c r="Y3836" s="1">
        <f t="shared" si="1131"/>
        <v>0.96701330046229284</v>
      </c>
      <c r="Z3836" s="1">
        <f t="shared" si="1139"/>
        <v>0.11400000000000027</v>
      </c>
      <c r="AA3836" s="1">
        <f t="shared" si="1132"/>
        <v>6.0681548488263522E-2</v>
      </c>
      <c r="AB3836" s="1">
        <f t="shared" si="1133"/>
        <v>2.4370168999999997</v>
      </c>
      <c r="AC3836" s="1">
        <f t="shared" si="1134"/>
        <v>2.3186483330206267</v>
      </c>
      <c r="AF3836" s="1">
        <f t="shared" si="1135"/>
        <v>11.914740504802458</v>
      </c>
      <c r="AG3836" s="1">
        <f t="shared" si="1136"/>
        <v>4.5575174282641191</v>
      </c>
      <c r="AH3836" s="1">
        <f t="shared" si="1137"/>
        <v>11.545581004437931</v>
      </c>
      <c r="AI3836">
        <v>5.8</v>
      </c>
      <c r="AJ3836">
        <v>14</v>
      </c>
      <c r="AK3836">
        <v>106</v>
      </c>
      <c r="AL3836">
        <v>14</v>
      </c>
      <c r="AM3836">
        <v>9051</v>
      </c>
      <c r="AN3836">
        <v>9055</v>
      </c>
      <c r="AO3836">
        <v>9035</v>
      </c>
      <c r="AP3836">
        <v>96</v>
      </c>
      <c r="AQ3836">
        <v>0</v>
      </c>
    </row>
    <row r="3837" spans="1:43">
      <c r="A3837" s="27">
        <v>41821</v>
      </c>
      <c r="B3837" s="27"/>
      <c r="C3837">
        <v>26.3</v>
      </c>
      <c r="D3837">
        <v>30.5</v>
      </c>
      <c r="E3837">
        <v>21.8</v>
      </c>
      <c r="F3837">
        <v>35</v>
      </c>
      <c r="G3837">
        <v>24</v>
      </c>
      <c r="H3837">
        <v>10.8</v>
      </c>
      <c r="I3837" s="10">
        <v>935</v>
      </c>
      <c r="J3837">
        <v>2</v>
      </c>
      <c r="K3837" s="2">
        <v>10</v>
      </c>
      <c r="L3837" s="1">
        <f t="shared" si="1122"/>
        <v>5.9296784599861478</v>
      </c>
      <c r="M3837" s="1">
        <f t="shared" si="1123"/>
        <v>46</v>
      </c>
      <c r="N3837" s="1">
        <f t="shared" si="1124"/>
        <v>3.4226350066492657</v>
      </c>
      <c r="O3837" s="1">
        <f t="shared" si="1138"/>
        <v>0.20185603125120444</v>
      </c>
      <c r="P3837" s="1">
        <f t="shared" si="1140"/>
        <v>1.1250523227818578</v>
      </c>
      <c r="Q3837">
        <f t="shared" si="1125"/>
        <v>6.4615804716315397</v>
      </c>
      <c r="R3837">
        <f t="shared" si="1126"/>
        <v>12.810840126673117</v>
      </c>
      <c r="S3837">
        <f t="shared" si="1127"/>
        <v>1.6768115349048582</v>
      </c>
      <c r="T3837">
        <v>0.2432</v>
      </c>
      <c r="U3837" s="1">
        <f t="shared" si="1128"/>
        <v>0.40313156206926049</v>
      </c>
      <c r="V3837" s="1">
        <v>182</v>
      </c>
      <c r="W3837" s="1">
        <f t="shared" si="1129"/>
        <v>19.668148332843057</v>
      </c>
      <c r="X3837" s="1">
        <f t="shared" si="1130"/>
        <v>38.03777250563612</v>
      </c>
      <c r="Y3837" s="1">
        <f t="shared" si="1131"/>
        <v>0.9670020670240782</v>
      </c>
      <c r="Z3837" s="1">
        <f t="shared" si="1139"/>
        <v>-0.30400000000000027</v>
      </c>
      <c r="AA3837" s="1">
        <f t="shared" si="1132"/>
        <v>6.0634553924765376E-2</v>
      </c>
      <c r="AB3837" s="1">
        <f t="shared" si="1133"/>
        <v>2.4389056999999998</v>
      </c>
      <c r="AC3837" s="1">
        <f t="shared" si="1134"/>
        <v>1.4959021503358882</v>
      </c>
      <c r="AF3837" s="1">
        <f t="shared" si="1135"/>
        <v>11.379970296717975</v>
      </c>
      <c r="AG3837" s="1">
        <f t="shared" si="1136"/>
        <v>4.9105981118901285</v>
      </c>
      <c r="AH3837" s="1">
        <f t="shared" si="1137"/>
        <v>13.09097964141576</v>
      </c>
      <c r="AI3837">
        <v>4.4000000000000004</v>
      </c>
      <c r="AJ3837">
        <v>14</v>
      </c>
      <c r="AK3837">
        <v>91</v>
      </c>
      <c r="AL3837">
        <v>2</v>
      </c>
      <c r="AM3837">
        <v>9047</v>
      </c>
      <c r="AN3837">
        <v>9069</v>
      </c>
      <c r="AO3837">
        <v>9025</v>
      </c>
      <c r="AP3837">
        <v>117</v>
      </c>
      <c r="AQ3837">
        <v>0</v>
      </c>
    </row>
    <row r="3838" spans="1:43">
      <c r="A3838" s="27">
        <v>41822</v>
      </c>
      <c r="B3838" s="27"/>
      <c r="C3838">
        <v>26.9</v>
      </c>
      <c r="D3838">
        <v>34.299999999999997</v>
      </c>
      <c r="E3838">
        <v>21.5</v>
      </c>
      <c r="F3838">
        <v>33</v>
      </c>
      <c r="G3838">
        <v>12</v>
      </c>
      <c r="H3838">
        <v>14.2</v>
      </c>
      <c r="I3838" s="10">
        <v>935</v>
      </c>
      <c r="J3838">
        <v>2.7</v>
      </c>
      <c r="K3838" s="2">
        <v>10</v>
      </c>
      <c r="L3838" s="1">
        <f t="shared" si="1122"/>
        <v>6.9714462898202809</v>
      </c>
      <c r="M3838" s="1">
        <f t="shared" si="1123"/>
        <v>54</v>
      </c>
      <c r="N3838" s="1">
        <f t="shared" si="1124"/>
        <v>3.5456372722074656</v>
      </c>
      <c r="O3838" s="1">
        <f t="shared" si="1138"/>
        <v>0.20816160682623208</v>
      </c>
      <c r="P3838" s="1">
        <f t="shared" si="1140"/>
        <v>1.0172517700422763</v>
      </c>
      <c r="Q3838">
        <f t="shared" si="1125"/>
        <v>8.7902429431940678</v>
      </c>
      <c r="R3838">
        <f t="shared" si="1126"/>
        <v>12.808032200819413</v>
      </c>
      <c r="S3838">
        <f t="shared" si="1127"/>
        <v>1.6764440053428553</v>
      </c>
      <c r="T3838">
        <v>0.2432</v>
      </c>
      <c r="U3838" s="1">
        <f t="shared" si="1128"/>
        <v>0.40188457485845369</v>
      </c>
      <c r="V3838" s="1">
        <v>183</v>
      </c>
      <c r="W3838" s="1">
        <f t="shared" si="1129"/>
        <v>23.558521274548788</v>
      </c>
      <c r="X3838" s="1">
        <f t="shared" si="1130"/>
        <v>38.038013461449125</v>
      </c>
      <c r="Y3838" s="1">
        <f t="shared" si="1131"/>
        <v>0.96700059545368899</v>
      </c>
      <c r="Z3838" s="1">
        <f t="shared" si="1139"/>
        <v>0.2279999999999992</v>
      </c>
      <c r="AA3838" s="1">
        <f t="shared" si="1132"/>
        <v>6.0669793019409862E-2</v>
      </c>
      <c r="AB3838" s="1">
        <f t="shared" si="1133"/>
        <v>2.4374891000000001</v>
      </c>
      <c r="AC3838" s="1">
        <f t="shared" si="1134"/>
        <v>2.019467902953449</v>
      </c>
      <c r="AF3838" s="1">
        <f t="shared" si="1135"/>
        <v>13.991303317510889</v>
      </c>
      <c r="AG3838" s="1">
        <f t="shared" si="1136"/>
        <v>5.3757324377615134</v>
      </c>
      <c r="AH3838" s="1">
        <f t="shared" si="1137"/>
        <v>14.186128947904155</v>
      </c>
      <c r="AI3838">
        <v>7</v>
      </c>
      <c r="AJ3838">
        <v>15</v>
      </c>
      <c r="AK3838">
        <v>130</v>
      </c>
      <c r="AL3838">
        <v>15</v>
      </c>
      <c r="AM3838">
        <v>9037</v>
      </c>
      <c r="AN3838">
        <v>9046</v>
      </c>
      <c r="AO3838">
        <v>9022</v>
      </c>
      <c r="AP3838">
        <v>110</v>
      </c>
      <c r="AQ3838">
        <v>0</v>
      </c>
    </row>
    <row r="3839" spans="1:43">
      <c r="A3839" s="27">
        <v>41823</v>
      </c>
      <c r="B3839" s="27"/>
      <c r="C3839">
        <v>22.4</v>
      </c>
      <c r="D3839">
        <v>28.4</v>
      </c>
      <c r="E3839">
        <v>18.3</v>
      </c>
      <c r="F3839">
        <v>46</v>
      </c>
      <c r="G3839">
        <v>31</v>
      </c>
      <c r="H3839">
        <v>9.4</v>
      </c>
      <c r="I3839" s="10">
        <v>935</v>
      </c>
      <c r="J3839">
        <v>3.4</v>
      </c>
      <c r="K3839" s="2">
        <v>10</v>
      </c>
      <c r="L3839" s="1">
        <f t="shared" si="1122"/>
        <v>5.9874623602676733</v>
      </c>
      <c r="M3839" s="1">
        <f t="shared" si="1123"/>
        <v>61</v>
      </c>
      <c r="N3839" s="1">
        <f t="shared" si="1124"/>
        <v>2.7099694655976552</v>
      </c>
      <c r="O3839" s="1">
        <f t="shared" si="1138"/>
        <v>0.16466164596511262</v>
      </c>
      <c r="P3839" s="1">
        <f t="shared" si="1140"/>
        <v>1.24157003284231</v>
      </c>
      <c r="Q3839">
        <f t="shared" si="1125"/>
        <v>5.2990962653111326</v>
      </c>
      <c r="R3839">
        <f t="shared" si="1126"/>
        <v>12.8049600995032</v>
      </c>
      <c r="S3839">
        <f t="shared" si="1127"/>
        <v>1.676041897840733</v>
      </c>
      <c r="T3839">
        <v>0.2432</v>
      </c>
      <c r="U3839" s="1">
        <f t="shared" si="1128"/>
        <v>0.40051869704611387</v>
      </c>
      <c r="V3839" s="1">
        <v>184</v>
      </c>
      <c r="W3839" s="1">
        <f t="shared" si="1129"/>
        <v>18.073086257518174</v>
      </c>
      <c r="X3839" s="1">
        <f t="shared" si="1130"/>
        <v>38.038604046465707</v>
      </c>
      <c r="Y3839" s="1">
        <f t="shared" si="1131"/>
        <v>0.96700888618646386</v>
      </c>
      <c r="Z3839" s="1">
        <f t="shared" si="1139"/>
        <v>-1.71</v>
      </c>
      <c r="AA3839" s="1">
        <f t="shared" si="1132"/>
        <v>6.0406493875148452E-2</v>
      </c>
      <c r="AB3839" s="1">
        <f t="shared" si="1133"/>
        <v>2.4481136000000001</v>
      </c>
      <c r="AC3839" s="1">
        <f t="shared" si="1134"/>
        <v>2.5430336555710098</v>
      </c>
      <c r="AF3839" s="1">
        <f t="shared" si="1135"/>
        <v>11.177357626253954</v>
      </c>
      <c r="AG3839" s="1">
        <f t="shared" si="1136"/>
        <v>4.6958831077478349</v>
      </c>
      <c r="AH3839" s="1">
        <f t="shared" si="1137"/>
        <v>13.351719256129133</v>
      </c>
      <c r="AI3839">
        <v>9.1</v>
      </c>
      <c r="AJ3839">
        <v>14</v>
      </c>
      <c r="AK3839">
        <v>149</v>
      </c>
      <c r="AL3839">
        <v>14</v>
      </c>
      <c r="AM3839">
        <v>9048</v>
      </c>
      <c r="AN3839">
        <v>9087</v>
      </c>
      <c r="AO3839">
        <v>9013</v>
      </c>
      <c r="AP3839">
        <v>123</v>
      </c>
      <c r="AQ3839">
        <v>0</v>
      </c>
    </row>
    <row r="3840" spans="1:43">
      <c r="A3840" s="27">
        <v>41824</v>
      </c>
      <c r="B3840" s="27"/>
      <c r="C3840">
        <v>23.2</v>
      </c>
      <c r="D3840">
        <v>29.8</v>
      </c>
      <c r="E3840">
        <v>16.600000000000001</v>
      </c>
      <c r="F3840">
        <v>42</v>
      </c>
      <c r="G3840">
        <v>18</v>
      </c>
      <c r="H3840">
        <v>13.8</v>
      </c>
      <c r="I3840" s="10">
        <v>935</v>
      </c>
      <c r="J3840">
        <v>1.6</v>
      </c>
      <c r="K3840" s="2">
        <v>10</v>
      </c>
      <c r="L3840" s="1">
        <f t="shared" si="1122"/>
        <v>5.5925722210395694</v>
      </c>
      <c r="M3840" s="1">
        <f t="shared" si="1123"/>
        <v>66</v>
      </c>
      <c r="N3840" s="1">
        <f t="shared" si="1124"/>
        <v>2.8445340106234234</v>
      </c>
      <c r="O3840" s="1">
        <f t="shared" si="1138"/>
        <v>0.17177803464524208</v>
      </c>
      <c r="P3840" s="1">
        <f t="shared" si="1140"/>
        <v>1.0012648833836044</v>
      </c>
      <c r="Q3840">
        <f t="shared" si="1125"/>
        <v>8.0933175980070775</v>
      </c>
      <c r="R3840">
        <f t="shared" si="1126"/>
        <v>12.801625674785985</v>
      </c>
      <c r="S3840">
        <f t="shared" si="1127"/>
        <v>1.6756054548149195</v>
      </c>
      <c r="T3840">
        <v>0.2432</v>
      </c>
      <c r="U3840" s="1">
        <f t="shared" si="1128"/>
        <v>0.39903433270357103</v>
      </c>
      <c r="V3840" s="1">
        <v>185</v>
      </c>
      <c r="W3840" s="1">
        <f t="shared" si="1129"/>
        <v>23.109979369821293</v>
      </c>
      <c r="X3840" s="1">
        <f t="shared" si="1130"/>
        <v>38.039526946606898</v>
      </c>
      <c r="Y3840" s="1">
        <f t="shared" si="1131"/>
        <v>0.96702693676973295</v>
      </c>
      <c r="Z3840" s="1">
        <f t="shared" si="1139"/>
        <v>0.30400000000000027</v>
      </c>
      <c r="AA3840" s="1">
        <f t="shared" si="1132"/>
        <v>6.0453135453482292E-2</v>
      </c>
      <c r="AB3840" s="1">
        <f t="shared" si="1133"/>
        <v>2.4462248</v>
      </c>
      <c r="AC3840" s="1">
        <f t="shared" si="1134"/>
        <v>1.1967217202687106</v>
      </c>
      <c r="AF3840" s="1">
        <f t="shared" si="1135"/>
        <v>13.032681018901021</v>
      </c>
      <c r="AG3840" s="1">
        <f t="shared" si="1136"/>
        <v>5.3624152520543076</v>
      </c>
      <c r="AH3840" s="1">
        <f t="shared" si="1137"/>
        <v>13.712256086618043</v>
      </c>
      <c r="AI3840">
        <v>6.7</v>
      </c>
      <c r="AJ3840">
        <v>14</v>
      </c>
      <c r="AK3840">
        <v>104</v>
      </c>
      <c r="AL3840">
        <v>15</v>
      </c>
      <c r="AM3840">
        <v>9017</v>
      </c>
      <c r="AN3840">
        <v>9045</v>
      </c>
      <c r="AO3840">
        <v>8986</v>
      </c>
      <c r="AP3840">
        <v>111</v>
      </c>
      <c r="AQ3840">
        <v>0</v>
      </c>
    </row>
    <row r="3841" spans="1:43">
      <c r="A3841" s="27">
        <v>41825</v>
      </c>
      <c r="B3841" s="27"/>
      <c r="C3841">
        <v>19.899999999999999</v>
      </c>
      <c r="D3841">
        <v>28.7</v>
      </c>
      <c r="E3841">
        <v>15.4</v>
      </c>
      <c r="F3841">
        <v>58</v>
      </c>
      <c r="G3841">
        <v>22</v>
      </c>
      <c r="H3841">
        <v>0.3</v>
      </c>
      <c r="I3841" s="10">
        <v>935</v>
      </c>
      <c r="J3841">
        <v>2.2999999999999998</v>
      </c>
      <c r="K3841" s="2">
        <v>10</v>
      </c>
      <c r="L3841" s="1">
        <f t="shared" si="1122"/>
        <v>3.4069613435851798</v>
      </c>
      <c r="M3841" s="1">
        <f t="shared" si="1123"/>
        <v>94</v>
      </c>
      <c r="N3841" s="1">
        <f t="shared" si="1124"/>
        <v>2.3246066825388811</v>
      </c>
      <c r="O3841" s="1">
        <f t="shared" si="1138"/>
        <v>0.14400564194502125</v>
      </c>
      <c r="P3841" s="1">
        <f t="shared" si="1140"/>
        <v>1.2558420121449485</v>
      </c>
      <c r="Q3841">
        <f t="shared" si="1125"/>
        <v>0.82593437607533782</v>
      </c>
      <c r="R3841">
        <f t="shared" si="1126"/>
        <v>12.798030925412517</v>
      </c>
      <c r="S3841">
        <f t="shared" si="1127"/>
        <v>1.6751349378812195</v>
      </c>
      <c r="T3841">
        <v>0.2432</v>
      </c>
      <c r="U3841" s="1">
        <f t="shared" si="1128"/>
        <v>0.39743192095434626</v>
      </c>
      <c r="V3841" s="1">
        <v>186</v>
      </c>
      <c r="W3841" s="1">
        <f t="shared" si="1129"/>
        <v>7.6661582022122143</v>
      </c>
      <c r="X3841" s="1">
        <f t="shared" si="1130"/>
        <v>38.040763319570608</v>
      </c>
      <c r="Y3841" s="1">
        <f t="shared" si="1131"/>
        <v>0.96705474186354334</v>
      </c>
      <c r="Z3841" s="1">
        <f t="shared" si="1139"/>
        <v>-1.2540000000000002</v>
      </c>
      <c r="AA3841" s="1">
        <f t="shared" si="1132"/>
        <v>6.0261201702819969E-2</v>
      </c>
      <c r="AB3841" s="1">
        <f t="shared" si="1133"/>
        <v>2.4540161</v>
      </c>
      <c r="AC3841" s="1">
        <f t="shared" si="1134"/>
        <v>1.7202874728862712</v>
      </c>
      <c r="AF3841" s="1">
        <f t="shared" si="1135"/>
        <v>12.029407293431861</v>
      </c>
      <c r="AG3841" s="1">
        <f t="shared" si="1136"/>
        <v>2.9235246857535571</v>
      </c>
      <c r="AH3841" s="1">
        <f t="shared" si="1137"/>
        <v>7.1899750611274769</v>
      </c>
      <c r="AI3841">
        <v>4.5</v>
      </c>
      <c r="AJ3841">
        <v>15</v>
      </c>
      <c r="AK3841">
        <v>89</v>
      </c>
      <c r="AL3841">
        <v>15</v>
      </c>
      <c r="AM3841">
        <v>9042</v>
      </c>
      <c r="AN3841">
        <v>9071</v>
      </c>
      <c r="AO3841">
        <v>8991</v>
      </c>
      <c r="AP3841">
        <v>127</v>
      </c>
      <c r="AQ3841">
        <v>49</v>
      </c>
    </row>
    <row r="3842" spans="1:43">
      <c r="A3842" s="27">
        <v>41826</v>
      </c>
      <c r="B3842" s="27"/>
      <c r="C3842">
        <v>19.899999999999999</v>
      </c>
      <c r="D3842">
        <v>26.5</v>
      </c>
      <c r="E3842">
        <v>14.5</v>
      </c>
      <c r="F3842">
        <v>59</v>
      </c>
      <c r="G3842">
        <v>24</v>
      </c>
      <c r="H3842">
        <v>12.9</v>
      </c>
      <c r="I3842" s="10">
        <v>935</v>
      </c>
      <c r="J3842">
        <v>3</v>
      </c>
      <c r="K3842" s="2">
        <v>10</v>
      </c>
      <c r="L3842" s="1">
        <f t="shared" si="1122"/>
        <v>5.4536335814828956</v>
      </c>
      <c r="M3842" s="1">
        <f t="shared" si="1123"/>
        <v>94</v>
      </c>
      <c r="N3842" s="1">
        <f t="shared" si="1124"/>
        <v>2.3246066825388811</v>
      </c>
      <c r="O3842" s="1">
        <f t="shared" si="1138"/>
        <v>0.14400564194502125</v>
      </c>
      <c r="P3842" s="1">
        <f t="shared" si="1140"/>
        <v>1.1919130377289151</v>
      </c>
      <c r="Q3842">
        <f t="shared" si="1125"/>
        <v>6.8728884391155765</v>
      </c>
      <c r="R3842">
        <f t="shared" si="1126"/>
        <v>12.794177992874648</v>
      </c>
      <c r="S3842">
        <f t="shared" si="1127"/>
        <v>1.6746306273396137</v>
      </c>
      <c r="T3842">
        <v>0.2432</v>
      </c>
      <c r="U3842" s="1">
        <f t="shared" si="1128"/>
        <v>0.39571193584424447</v>
      </c>
      <c r="V3842" s="1">
        <v>187</v>
      </c>
      <c r="W3842" s="1">
        <f t="shared" si="1129"/>
        <v>22.090565065674713</v>
      </c>
      <c r="X3842" s="1">
        <f t="shared" si="1130"/>
        <v>38.042292819412395</v>
      </c>
      <c r="Y3842" s="1">
        <f t="shared" si="1131"/>
        <v>0.96709229324223878</v>
      </c>
      <c r="Z3842" s="1">
        <f t="shared" si="1139"/>
        <v>0</v>
      </c>
      <c r="AA3842" s="1">
        <f t="shared" si="1132"/>
        <v>6.0261201702819969E-2</v>
      </c>
      <c r="AB3842" s="1">
        <f t="shared" si="1133"/>
        <v>2.4540161</v>
      </c>
      <c r="AC3842" s="1">
        <f t="shared" si="1134"/>
        <v>2.2438532255038321</v>
      </c>
      <c r="AF3842" s="1">
        <f t="shared" si="1135"/>
        <v>11.426849129216691</v>
      </c>
      <c r="AG3842" s="1">
        <f t="shared" si="1136"/>
        <v>5.34460854507559</v>
      </c>
      <c r="AH3842" s="1">
        <f t="shared" si="1137"/>
        <v>13.517629087541922</v>
      </c>
      <c r="AI3842">
        <v>4.8</v>
      </c>
      <c r="AJ3842">
        <v>15</v>
      </c>
      <c r="AK3842">
        <v>85</v>
      </c>
      <c r="AL3842">
        <v>2</v>
      </c>
      <c r="AM3842">
        <v>9072</v>
      </c>
      <c r="AN3842">
        <v>9084</v>
      </c>
      <c r="AO3842">
        <v>9053</v>
      </c>
      <c r="AP3842">
        <v>123</v>
      </c>
      <c r="AQ3842">
        <v>12</v>
      </c>
    </row>
    <row r="3843" spans="1:43">
      <c r="A3843" s="27">
        <v>41827</v>
      </c>
      <c r="B3843" s="27"/>
      <c r="C3843">
        <v>21.9</v>
      </c>
      <c r="D3843">
        <v>27.2</v>
      </c>
      <c r="E3843">
        <v>16.7</v>
      </c>
      <c r="F3843">
        <v>45</v>
      </c>
      <c r="G3843">
        <v>22</v>
      </c>
      <c r="H3843">
        <v>12.2</v>
      </c>
      <c r="I3843" s="10">
        <v>935</v>
      </c>
      <c r="J3843">
        <v>2.4</v>
      </c>
      <c r="K3843" s="2">
        <v>10</v>
      </c>
      <c r="L3843" s="1">
        <f t="shared" si="1122"/>
        <v>5.4695127153289942</v>
      </c>
      <c r="M3843" s="1">
        <f t="shared" si="1123"/>
        <v>68</v>
      </c>
      <c r="N3843" s="1">
        <f t="shared" si="1124"/>
        <v>2.6287193088585714</v>
      </c>
      <c r="O3843" s="1">
        <f t="shared" si="1138"/>
        <v>0.16034158592949854</v>
      </c>
      <c r="P3843" s="1">
        <f t="shared" si="1140"/>
        <v>1.0435607093618389</v>
      </c>
      <c r="Q3843">
        <f t="shared" si="1125"/>
        <v>7.0149765086741205</v>
      </c>
      <c r="R3843">
        <f t="shared" si="1126"/>
        <v>12.790069157233507</v>
      </c>
      <c r="S3843">
        <f t="shared" si="1127"/>
        <v>1.6740928216274225</v>
      </c>
      <c r="T3843">
        <v>0.2432</v>
      </c>
      <c r="U3843" s="1">
        <f t="shared" si="1128"/>
        <v>0.39387488620111616</v>
      </c>
      <c r="V3843" s="1">
        <v>188</v>
      </c>
      <c r="W3843" s="1">
        <f t="shared" si="1129"/>
        <v>21.294726610012724</v>
      </c>
      <c r="X3843" s="1">
        <f t="shared" si="1130"/>
        <v>38.044093623027017</v>
      </c>
      <c r="Y3843" s="1">
        <f t="shared" si="1131"/>
        <v>0.96713957979689347</v>
      </c>
      <c r="Z3843" s="1">
        <f t="shared" si="1139"/>
        <v>0.76</v>
      </c>
      <c r="AA3843" s="1">
        <f t="shared" si="1132"/>
        <v>6.0377379418856902E-2</v>
      </c>
      <c r="AB3843" s="1">
        <f t="shared" si="1133"/>
        <v>2.4492940999999999</v>
      </c>
      <c r="AC3843" s="1">
        <f t="shared" si="1134"/>
        <v>1.7950825804030659</v>
      </c>
      <c r="AF3843" s="1">
        <f t="shared" si="1135"/>
        <v>11.256418572804856</v>
      </c>
      <c r="AG3843" s="1">
        <f t="shared" si="1136"/>
        <v>5.1195477792868562</v>
      </c>
      <c r="AH3843" s="1">
        <f t="shared" si="1137"/>
        <v>12.375014957093516</v>
      </c>
      <c r="AI3843">
        <v>5.5</v>
      </c>
      <c r="AJ3843">
        <v>15</v>
      </c>
      <c r="AK3843">
        <v>120</v>
      </c>
      <c r="AL3843">
        <v>15</v>
      </c>
      <c r="AM3843">
        <v>9073</v>
      </c>
      <c r="AN3843">
        <v>9096</v>
      </c>
      <c r="AO3843">
        <v>9050</v>
      </c>
      <c r="AP3843">
        <v>113</v>
      </c>
      <c r="AQ3843">
        <v>32700</v>
      </c>
    </row>
    <row r="3844" spans="1:43">
      <c r="A3844" s="27">
        <v>41828</v>
      </c>
      <c r="B3844" s="27"/>
      <c r="C3844">
        <v>23.6</v>
      </c>
      <c r="D3844">
        <v>29.8</v>
      </c>
      <c r="E3844">
        <v>17.8</v>
      </c>
      <c r="F3844">
        <v>36</v>
      </c>
      <c r="G3844">
        <v>18</v>
      </c>
      <c r="H3844">
        <v>12.9</v>
      </c>
      <c r="I3844" s="10">
        <v>935</v>
      </c>
      <c r="J3844">
        <v>2.2999999999999998</v>
      </c>
      <c r="K3844" s="2">
        <v>10</v>
      </c>
      <c r="L3844" s="1">
        <f t="shared" ref="L3844:L3907" si="1141">(0.408*O3844*(W3844-Q3844-Z3844)+AA3844*AC3844*(N3844-P3844)*900/(C3844+273))/(O3844+AA3844*(1+0.34*AC3844))</f>
        <v>5.8926245753080861</v>
      </c>
      <c r="M3844" s="1">
        <f t="shared" ref="M3844:M3907" si="1142">F3844*2-G3844</f>
        <v>54</v>
      </c>
      <c r="N3844" s="1">
        <f t="shared" ref="N3844:N3907" si="1143">0.611*EXP(17.27*C3844/(C3844+237.3))</f>
        <v>2.9139768389124927</v>
      </c>
      <c r="O3844" s="1">
        <f t="shared" si="1138"/>
        <v>0.17543243500016223</v>
      </c>
      <c r="P3844" s="1">
        <f t="shared" si="1140"/>
        <v>0.92812835181190101</v>
      </c>
      <c r="Q3844">
        <f t="shared" ref="Q3844:Q3907" si="1144">2.45*(0.9*H3844/R3844+0.1)*(0.34-0.14*P3844^0.5)*((D3844+273)^4+(E3844+273)^4)*10^(-9)</f>
        <v>7.8815848516042619</v>
      </c>
      <c r="R3844">
        <f t="shared" ref="R3844:R3907" si="1145">7.64*S3844</f>
        <v>12.785706832716315</v>
      </c>
      <c r="S3844">
        <f t="shared" ref="S3844:S3907" si="1146">ACOS(-TAN(T3844)*TAN(U3844))</f>
        <v>1.6735218367429732</v>
      </c>
      <c r="T3844">
        <v>0.2432</v>
      </c>
      <c r="U3844" s="1">
        <f t="shared" ref="U3844:U3907" si="1147">0.409*SIN(0.0172*V3844-1.39)</f>
        <v>0.39192131548432957</v>
      </c>
      <c r="V3844" s="1">
        <v>189</v>
      </c>
      <c r="W3844" s="1">
        <f t="shared" ref="W3844:W3907" si="1148">0.77*(0.25+0.5*H3844/R3844)*X3844</f>
        <v>22.102585626183295</v>
      </c>
      <c r="X3844" s="1">
        <f t="shared" ref="X3844:X3907" si="1149">37.6*Y3844*(S3844*SIN(T3844)*SIN(U3844)+COS(T3844)*COS(U3844)*SIN(S3844))</f>
        <v>38.046142458519746</v>
      </c>
      <c r="Y3844" s="1">
        <f t="shared" ref="Y3844:Y3907" si="1150">1+0.033*COS(0.0172*V3844)</f>
        <v>0.96719658753859772</v>
      </c>
      <c r="Z3844" s="1">
        <f t="shared" si="1139"/>
        <v>0.64600000000000113</v>
      </c>
      <c r="AA3844" s="1">
        <f t="shared" ref="AA3844:AA3907" si="1151">(0.00163*101.3*((293-0.0065*I3844)/293)^5.26)/AB3844</f>
        <v>6.0476483263051405E-2</v>
      </c>
      <c r="AB3844" s="1">
        <f t="shared" ref="AB3844:AB3907" si="1152">2.501-C3844*2.361*10^(-3)</f>
        <v>2.4452803999999997</v>
      </c>
      <c r="AC3844" s="1">
        <f t="shared" ref="AC3844:AC3907" si="1153">4.87*J3844/(LN(67.8*K3844-5.42))</f>
        <v>1.7202874728862712</v>
      </c>
      <c r="AF3844" s="1">
        <f t="shared" ref="AF3844:AF3907" si="1154">0.0023*X3844*(C3844+17.8)*(D3844-E3844)^0.5</f>
        <v>12.549586891109209</v>
      </c>
      <c r="AG3844" s="1">
        <f t="shared" ref="AG3844:AG3907" si="1155">0.489+0.289*(W3844-Q3844)+0.023*C3844</f>
        <v>5.1416692238533397</v>
      </c>
      <c r="AH3844" s="1">
        <f t="shared" ref="AH3844:AH3907" si="1156">1.26*O3844/(O3844+AA3844)*(W3844-Q3844-Z3844)</f>
        <v>12.719672820206835</v>
      </c>
      <c r="AI3844">
        <v>5.2</v>
      </c>
      <c r="AJ3844">
        <v>15</v>
      </c>
      <c r="AK3844">
        <v>92</v>
      </c>
      <c r="AL3844">
        <v>1</v>
      </c>
      <c r="AM3844">
        <v>9048</v>
      </c>
      <c r="AN3844">
        <v>9072</v>
      </c>
      <c r="AO3844">
        <v>9017</v>
      </c>
      <c r="AP3844">
        <v>100</v>
      </c>
      <c r="AQ3844">
        <v>32700</v>
      </c>
    </row>
    <row r="3845" spans="1:43">
      <c r="A3845" s="27">
        <v>41829</v>
      </c>
      <c r="B3845" s="27"/>
      <c r="C3845">
        <v>21.2</v>
      </c>
      <c r="D3845">
        <v>26.7</v>
      </c>
      <c r="E3845">
        <v>18.399999999999999</v>
      </c>
      <c r="F3845">
        <v>44</v>
      </c>
      <c r="G3845">
        <v>23</v>
      </c>
      <c r="H3845">
        <v>4.7</v>
      </c>
      <c r="I3845" s="10">
        <v>935</v>
      </c>
      <c r="J3845">
        <v>1.8</v>
      </c>
      <c r="K3845" s="2">
        <v>10</v>
      </c>
      <c r="L3845" s="1">
        <f t="shared" si="1141"/>
        <v>4.1922762358654291</v>
      </c>
      <c r="M3845" s="1">
        <f t="shared" si="1142"/>
        <v>65</v>
      </c>
      <c r="N3845" s="1">
        <f t="shared" si="1143"/>
        <v>2.5185468936921591</v>
      </c>
      <c r="O3845" s="1">
        <f t="shared" ref="O3845:O3908" si="1157">4098*N3845/((C3845+237.3)^2)</f>
        <v>0.15445461908796052</v>
      </c>
      <c r="P3845" s="1">
        <f t="shared" si="1140"/>
        <v>1.0910643283586556</v>
      </c>
      <c r="Q3845">
        <f t="shared" si="1144"/>
        <v>3.1256609676815423</v>
      </c>
      <c r="R3845">
        <f t="shared" si="1145"/>
        <v>12.781093563104861</v>
      </c>
      <c r="S3845">
        <f t="shared" si="1146"/>
        <v>1.6729180056419977</v>
      </c>
      <c r="T3845">
        <v>0.2432</v>
      </c>
      <c r="U3845" s="1">
        <f t="shared" si="1147"/>
        <v>0.38985180162399724</v>
      </c>
      <c r="V3845" s="1">
        <v>190</v>
      </c>
      <c r="W3845" s="1">
        <f t="shared" si="1148"/>
        <v>12.711073770961862</v>
      </c>
      <c r="X3845" s="1">
        <f t="shared" si="1149"/>
        <v>38.048414635455188</v>
      </c>
      <c r="Y3845" s="1">
        <f t="shared" si="1150"/>
        <v>0.96726329960259716</v>
      </c>
      <c r="Z3845" s="1">
        <f t="shared" si="1139"/>
        <v>-0.91200000000000081</v>
      </c>
      <c r="AA3845" s="1">
        <f t="shared" si="1151"/>
        <v>6.0336666297313192E-2</v>
      </c>
      <c r="AB3845" s="1">
        <f t="shared" si="1152"/>
        <v>2.4509468000000001</v>
      </c>
      <c r="AC3845" s="1">
        <f t="shared" si="1153"/>
        <v>1.3463119353022994</v>
      </c>
      <c r="AF3845" s="1">
        <f t="shared" si="1154"/>
        <v>9.8325928222163288</v>
      </c>
      <c r="AG3845" s="1">
        <f t="shared" si="1155"/>
        <v>3.7467843001480121</v>
      </c>
      <c r="AH3845" s="1">
        <f t="shared" si="1156"/>
        <v>9.5112383410697721</v>
      </c>
      <c r="AI3845">
        <v>5.6</v>
      </c>
      <c r="AJ3845">
        <v>3</v>
      </c>
      <c r="AK3845">
        <v>140</v>
      </c>
      <c r="AL3845">
        <v>14</v>
      </c>
      <c r="AM3845">
        <v>9057</v>
      </c>
      <c r="AN3845">
        <v>9070</v>
      </c>
      <c r="AO3845">
        <v>9026</v>
      </c>
      <c r="AP3845">
        <v>110</v>
      </c>
      <c r="AQ3845">
        <v>32700</v>
      </c>
    </row>
    <row r="3846" spans="1:43">
      <c r="A3846" s="27">
        <v>41830</v>
      </c>
      <c r="B3846" s="27"/>
      <c r="C3846">
        <v>23.2</v>
      </c>
      <c r="D3846">
        <v>28.4</v>
      </c>
      <c r="E3846">
        <v>17.399999999999999</v>
      </c>
      <c r="F3846">
        <v>37</v>
      </c>
      <c r="G3846">
        <v>22</v>
      </c>
      <c r="H3846">
        <v>14.3</v>
      </c>
      <c r="I3846" s="10">
        <v>935</v>
      </c>
      <c r="J3846">
        <v>1.8</v>
      </c>
      <c r="K3846" s="2">
        <v>10</v>
      </c>
      <c r="L3846" s="1">
        <f t="shared" si="1141"/>
        <v>5.7076464246193712</v>
      </c>
      <c r="M3846" s="1">
        <f t="shared" si="1142"/>
        <v>52</v>
      </c>
      <c r="N3846" s="1">
        <f t="shared" si="1143"/>
        <v>2.8445340106234234</v>
      </c>
      <c r="O3846" s="1">
        <f t="shared" si="1157"/>
        <v>0.17177803464524208</v>
      </c>
      <c r="P3846" s="1">
        <f t="shared" si="1140"/>
        <v>0.94260682353780567</v>
      </c>
      <c r="Q3846">
        <f t="shared" si="1144"/>
        <v>8.506478993093916</v>
      </c>
      <c r="R3846">
        <f t="shared" si="1145"/>
        <v>12.77623201693328</v>
      </c>
      <c r="S3846">
        <f t="shared" si="1146"/>
        <v>1.6722816776090681</v>
      </c>
      <c r="T3846">
        <v>0.2432</v>
      </c>
      <c r="U3846" s="1">
        <f t="shared" si="1147"/>
        <v>0.38766695685000602</v>
      </c>
      <c r="V3846" s="1">
        <v>191</v>
      </c>
      <c r="W3846" s="1">
        <f t="shared" si="1148"/>
        <v>23.721581186206325</v>
      </c>
      <c r="X3846" s="1">
        <f t="shared" si="1149"/>
        <v>38.050884076969858</v>
      </c>
      <c r="Y3846" s="1">
        <f t="shared" si="1150"/>
        <v>0.96733969625328131</v>
      </c>
      <c r="Z3846" s="1">
        <f t="shared" ref="Z3846:Z3909" si="1158">0.38*(C3846-C3845)</f>
        <v>0.76</v>
      </c>
      <c r="AA3846" s="1">
        <f t="shared" si="1151"/>
        <v>6.0453135453482292E-2</v>
      </c>
      <c r="AB3846" s="1">
        <f t="shared" si="1152"/>
        <v>2.4462248</v>
      </c>
      <c r="AC3846" s="1">
        <f t="shared" si="1153"/>
        <v>1.3463119353022994</v>
      </c>
      <c r="AF3846" s="1">
        <f t="shared" si="1154"/>
        <v>11.900707661541457</v>
      </c>
      <c r="AG3846" s="1">
        <f t="shared" si="1155"/>
        <v>5.4197645338094862</v>
      </c>
      <c r="AH3846" s="1">
        <f t="shared" si="1156"/>
        <v>13.472209590919588</v>
      </c>
      <c r="AI3846">
        <v>4.3</v>
      </c>
      <c r="AJ3846">
        <v>3</v>
      </c>
      <c r="AK3846">
        <v>99</v>
      </c>
      <c r="AL3846">
        <v>1</v>
      </c>
      <c r="AM3846">
        <v>9066</v>
      </c>
      <c r="AN3846">
        <v>9075</v>
      </c>
      <c r="AO3846">
        <v>9053</v>
      </c>
      <c r="AP3846">
        <v>99</v>
      </c>
      <c r="AQ3846">
        <v>0</v>
      </c>
    </row>
    <row r="3847" spans="1:43">
      <c r="A3847" s="27">
        <v>41831</v>
      </c>
      <c r="B3847" s="27"/>
      <c r="C3847">
        <v>25.8</v>
      </c>
      <c r="D3847">
        <v>33.299999999999997</v>
      </c>
      <c r="E3847">
        <v>18.399999999999999</v>
      </c>
      <c r="F3847">
        <v>32</v>
      </c>
      <c r="G3847">
        <v>14</v>
      </c>
      <c r="H3847">
        <v>14.4</v>
      </c>
      <c r="I3847" s="10">
        <v>935</v>
      </c>
      <c r="J3847">
        <v>2.5</v>
      </c>
      <c r="K3847" s="2">
        <v>10</v>
      </c>
      <c r="L3847" s="1">
        <f t="shared" si="1141"/>
        <v>6.5414583393674155</v>
      </c>
      <c r="M3847" s="1">
        <f t="shared" si="1142"/>
        <v>50</v>
      </c>
      <c r="N3847" s="1">
        <f t="shared" si="1143"/>
        <v>3.3229902501978286</v>
      </c>
      <c r="O3847" s="1">
        <f t="shared" si="1157"/>
        <v>0.19672489624715025</v>
      </c>
      <c r="P3847" s="1">
        <f t="shared" ref="P3847:P3910" si="1159">0.5*(M3847/100)*0.611*EXP(17.27*E3847/(E3847+237.3))+0.5*(G3847/100)*0.611*EXP(17.27*D3847/(D3847+237.3))</f>
        <v>0.88748813575051322</v>
      </c>
      <c r="Q3847">
        <f t="shared" si="1144"/>
        <v>9.1014997045586128</v>
      </c>
      <c r="R3847">
        <f t="shared" si="1145"/>
        <v>12.771124982513157</v>
      </c>
      <c r="S3847">
        <f t="shared" si="1146"/>
        <v>1.6716132176064342</v>
      </c>
      <c r="T3847">
        <v>0.2432</v>
      </c>
      <c r="U3847" s="1">
        <f t="shared" si="1147"/>
        <v>0.38536742751089892</v>
      </c>
      <c r="V3847" s="1">
        <v>192</v>
      </c>
      <c r="W3847" s="1">
        <f t="shared" si="1148"/>
        <v>23.844500556869669</v>
      </c>
      <c r="X3847" s="1">
        <f t="shared" si="1149"/>
        <v>38.053523353733773</v>
      </c>
      <c r="Y3847" s="1">
        <f t="shared" si="1150"/>
        <v>0.96742575489002214</v>
      </c>
      <c r="Z3847" s="1">
        <f t="shared" si="1158"/>
        <v>0.98800000000000054</v>
      </c>
      <c r="AA3847" s="1">
        <f t="shared" si="1151"/>
        <v>6.0605219268101113E-2</v>
      </c>
      <c r="AB3847" s="1">
        <f t="shared" si="1152"/>
        <v>2.4400862000000001</v>
      </c>
      <c r="AC3847" s="1">
        <f t="shared" si="1153"/>
        <v>1.8698776879198602</v>
      </c>
      <c r="AF3847" s="1">
        <f t="shared" si="1154"/>
        <v>14.729985981841578</v>
      </c>
      <c r="AG3847" s="1">
        <f t="shared" si="1155"/>
        <v>5.3431272463178949</v>
      </c>
      <c r="AH3847" s="1">
        <f t="shared" si="1156"/>
        <v>13.249511813907279</v>
      </c>
      <c r="AI3847">
        <v>4.4000000000000004</v>
      </c>
      <c r="AJ3847">
        <v>11</v>
      </c>
      <c r="AK3847">
        <v>70</v>
      </c>
      <c r="AL3847">
        <v>3</v>
      </c>
      <c r="AM3847">
        <v>9056</v>
      </c>
      <c r="AN3847">
        <v>9069</v>
      </c>
      <c r="AO3847">
        <v>9038</v>
      </c>
      <c r="AP3847">
        <v>96</v>
      </c>
      <c r="AQ3847">
        <v>0</v>
      </c>
    </row>
    <row r="3848" spans="1:43">
      <c r="A3848" s="27">
        <v>41832</v>
      </c>
      <c r="B3848" s="27"/>
      <c r="C3848">
        <v>28</v>
      </c>
      <c r="D3848">
        <v>34.4</v>
      </c>
      <c r="E3848">
        <v>21.7</v>
      </c>
      <c r="F3848">
        <v>26</v>
      </c>
      <c r="G3848">
        <v>15</v>
      </c>
      <c r="H3848">
        <v>14.2</v>
      </c>
      <c r="I3848" s="10">
        <v>935</v>
      </c>
      <c r="J3848">
        <v>2.8</v>
      </c>
      <c r="K3848" s="2">
        <v>10</v>
      </c>
      <c r="L3848" s="1">
        <f t="shared" si="1141"/>
        <v>7.1470945597197382</v>
      </c>
      <c r="M3848" s="1">
        <f t="shared" si="1142"/>
        <v>37</v>
      </c>
      <c r="N3848" s="1">
        <f t="shared" si="1143"/>
        <v>3.7811680622153006</v>
      </c>
      <c r="O3848" s="1">
        <f t="shared" si="1157"/>
        <v>0.22015240545069631</v>
      </c>
      <c r="P3848" s="1">
        <f t="shared" si="1159"/>
        <v>0.88846120627385583</v>
      </c>
      <c r="Q3848">
        <f t="shared" si="1144"/>
        <v>9.2445242283587277</v>
      </c>
      <c r="R3848">
        <f t="shared" si="1145"/>
        <v>12.765775362804476</v>
      </c>
      <c r="S3848">
        <f t="shared" si="1146"/>
        <v>1.6709130056026802</v>
      </c>
      <c r="T3848">
        <v>0.2432</v>
      </c>
      <c r="U3848" s="1">
        <f t="shared" si="1147"/>
        <v>0.38295389388266432</v>
      </c>
      <c r="V3848" s="1">
        <v>193</v>
      </c>
      <c r="W3848" s="1">
        <f t="shared" si="1148"/>
        <v>23.623619566135513</v>
      </c>
      <c r="X3848" s="1">
        <f t="shared" si="1149"/>
        <v>38.056303719744307</v>
      </c>
      <c r="Y3848" s="1">
        <f t="shared" si="1150"/>
        <v>0.96752145005386037</v>
      </c>
      <c r="Z3848" s="1">
        <f t="shared" si="1158"/>
        <v>0.83599999999999974</v>
      </c>
      <c r="AA3848" s="1">
        <f t="shared" si="1151"/>
        <v>6.0734504521788905E-2</v>
      </c>
      <c r="AB3848" s="1">
        <f t="shared" si="1152"/>
        <v>2.4348920000000001</v>
      </c>
      <c r="AC3848" s="1">
        <f t="shared" si="1153"/>
        <v>2.0942630104702431</v>
      </c>
      <c r="AF3848" s="1">
        <f t="shared" si="1154"/>
        <v>14.28636622679424</v>
      </c>
      <c r="AG3848" s="1">
        <f t="shared" si="1155"/>
        <v>5.2885585526174905</v>
      </c>
      <c r="AH3848" s="1">
        <f t="shared" si="1156"/>
        <v>13.374588087252562</v>
      </c>
      <c r="AI3848">
        <v>4.5999999999999996</v>
      </c>
      <c r="AJ3848">
        <v>11</v>
      </c>
      <c r="AK3848">
        <v>79</v>
      </c>
      <c r="AL3848">
        <v>14</v>
      </c>
      <c r="AM3848">
        <v>9042</v>
      </c>
      <c r="AN3848">
        <v>9055</v>
      </c>
      <c r="AO3848">
        <v>9025</v>
      </c>
      <c r="AP3848">
        <v>94</v>
      </c>
      <c r="AQ3848">
        <v>0</v>
      </c>
    </row>
    <row r="3849" spans="1:43">
      <c r="A3849" s="27">
        <v>41833</v>
      </c>
      <c r="B3849" s="27"/>
      <c r="C3849">
        <v>29.6</v>
      </c>
      <c r="D3849">
        <v>34.9</v>
      </c>
      <c r="E3849">
        <v>24.5</v>
      </c>
      <c r="F3849">
        <v>27</v>
      </c>
      <c r="G3849">
        <v>16</v>
      </c>
      <c r="H3849">
        <v>11.5</v>
      </c>
      <c r="I3849" s="10">
        <v>935</v>
      </c>
      <c r="J3849">
        <v>2.2000000000000002</v>
      </c>
      <c r="K3849" s="2">
        <v>10</v>
      </c>
      <c r="L3849" s="1">
        <f t="shared" si="1141"/>
        <v>6.4303672287944691</v>
      </c>
      <c r="M3849" s="1">
        <f t="shared" si="1142"/>
        <v>38</v>
      </c>
      <c r="N3849" s="1">
        <f t="shared" si="1143"/>
        <v>4.1480394371698646</v>
      </c>
      <c r="O3849" s="1">
        <f t="shared" si="1157"/>
        <v>0.23862595706728842</v>
      </c>
      <c r="P3849" s="1">
        <f t="shared" si="1159"/>
        <v>1.0318553726530029</v>
      </c>
      <c r="Q3849">
        <f t="shared" si="1144"/>
        <v>7.4265512197218566</v>
      </c>
      <c r="R3849">
        <f t="shared" si="1145"/>
        <v>12.760186170151101</v>
      </c>
      <c r="S3849">
        <f t="shared" si="1146"/>
        <v>1.670181435883652</v>
      </c>
      <c r="T3849">
        <v>0.2432</v>
      </c>
      <c r="U3849" s="1">
        <f t="shared" si="1147"/>
        <v>0.38042706996748799</v>
      </c>
      <c r="V3849" s="1">
        <v>194</v>
      </c>
      <c r="W3849" s="1">
        <f t="shared" si="1148"/>
        <v>20.532086917513162</v>
      </c>
      <c r="X3849" s="1">
        <f t="shared" si="1149"/>
        <v>38.059195149933942</v>
      </c>
      <c r="Y3849" s="1">
        <f t="shared" si="1150"/>
        <v>0.96762675343503657</v>
      </c>
      <c r="Z3849" s="1">
        <f t="shared" si="1158"/>
        <v>0.60800000000000054</v>
      </c>
      <c r="AA3849" s="1">
        <f t="shared" si="1151"/>
        <v>6.0828877153649222E-2</v>
      </c>
      <c r="AB3849" s="1">
        <f t="shared" si="1152"/>
        <v>2.4311143999999998</v>
      </c>
      <c r="AC3849" s="1">
        <f t="shared" si="1153"/>
        <v>1.6454923653694771</v>
      </c>
      <c r="AF3849" s="1">
        <f t="shared" si="1154"/>
        <v>13.380811331560015</v>
      </c>
      <c r="AG3849" s="1">
        <f t="shared" si="1155"/>
        <v>4.9572998166616866</v>
      </c>
      <c r="AH3849" s="1">
        <f t="shared" si="1156"/>
        <v>12.548195773928887</v>
      </c>
      <c r="AI3849">
        <v>8.1</v>
      </c>
      <c r="AJ3849">
        <v>6</v>
      </c>
      <c r="AK3849">
        <v>136</v>
      </c>
      <c r="AL3849">
        <v>6</v>
      </c>
      <c r="AM3849">
        <v>9017</v>
      </c>
      <c r="AN3849">
        <v>9045</v>
      </c>
      <c r="AO3849">
        <v>8986</v>
      </c>
      <c r="AP3849">
        <v>108</v>
      </c>
      <c r="AQ3849">
        <v>0</v>
      </c>
    </row>
    <row r="3850" spans="1:43">
      <c r="A3850" s="27">
        <v>41834</v>
      </c>
      <c r="B3850" s="27"/>
      <c r="C3850">
        <v>27.8</v>
      </c>
      <c r="D3850">
        <v>34.200000000000003</v>
      </c>
      <c r="E3850">
        <v>24</v>
      </c>
      <c r="F3850">
        <v>36</v>
      </c>
      <c r="G3850">
        <v>19</v>
      </c>
      <c r="H3850">
        <v>13.4</v>
      </c>
      <c r="I3850" s="10">
        <v>935</v>
      </c>
      <c r="J3850">
        <v>3.4</v>
      </c>
      <c r="K3850" s="2">
        <v>10</v>
      </c>
      <c r="L3850" s="1">
        <f t="shared" si="1141"/>
        <v>7.6136270535463586</v>
      </c>
      <c r="M3850" s="1">
        <f t="shared" si="1142"/>
        <v>53</v>
      </c>
      <c r="N3850" s="1">
        <f t="shared" si="1143"/>
        <v>3.7373582986290974</v>
      </c>
      <c r="O3850" s="1">
        <f t="shared" si="1157"/>
        <v>0.21793010797804377</v>
      </c>
      <c r="P3850" s="1">
        <f t="shared" si="1159"/>
        <v>1.302148581898648</v>
      </c>
      <c r="Q3850">
        <f t="shared" si="1144"/>
        <v>7.7045870095008926</v>
      </c>
      <c r="R3850">
        <f t="shared" si="1145"/>
        <v>12.754360520899699</v>
      </c>
      <c r="S3850">
        <f t="shared" si="1146"/>
        <v>1.6694189163481281</v>
      </c>
      <c r="T3850">
        <v>0.2432</v>
      </c>
      <c r="U3850" s="1">
        <f t="shared" si="1147"/>
        <v>0.37778770328252792</v>
      </c>
      <c r="V3850" s="1">
        <v>195</v>
      </c>
      <c r="W3850" s="1">
        <f t="shared" si="1148"/>
        <v>22.722699023446534</v>
      </c>
      <c r="X3850" s="1">
        <f t="shared" si="1149"/>
        <v>38.062166379572176</v>
      </c>
      <c r="Y3850" s="1">
        <f t="shared" si="1150"/>
        <v>0.96774163388136636</v>
      </c>
      <c r="Z3850" s="1">
        <f t="shared" si="1158"/>
        <v>-0.68400000000000027</v>
      </c>
      <c r="AA3850" s="1">
        <f t="shared" si="1151"/>
        <v>6.0722728528270077E-2</v>
      </c>
      <c r="AB3850" s="1">
        <f t="shared" si="1152"/>
        <v>2.4353642</v>
      </c>
      <c r="AC3850" s="1">
        <f t="shared" si="1153"/>
        <v>2.5430336555710098</v>
      </c>
      <c r="AF3850" s="1">
        <f t="shared" si="1154"/>
        <v>12.749297868890022</v>
      </c>
      <c r="AG3850" s="1">
        <f t="shared" si="1155"/>
        <v>5.4686343720302899</v>
      </c>
      <c r="AH3850" s="1">
        <f t="shared" si="1156"/>
        <v>15.473279913740516</v>
      </c>
      <c r="AI3850">
        <v>6.4</v>
      </c>
      <c r="AJ3850">
        <v>14</v>
      </c>
      <c r="AK3850">
        <v>116</v>
      </c>
      <c r="AL3850">
        <v>15</v>
      </c>
      <c r="AM3850">
        <v>9019</v>
      </c>
      <c r="AN3850">
        <v>9026</v>
      </c>
      <c r="AO3850">
        <v>8990</v>
      </c>
      <c r="AP3850">
        <v>134</v>
      </c>
      <c r="AQ3850">
        <v>0</v>
      </c>
    </row>
    <row r="3851" spans="1:43">
      <c r="A3851" s="27">
        <v>41835</v>
      </c>
      <c r="B3851" s="27"/>
      <c r="C3851">
        <v>25.6</v>
      </c>
      <c r="D3851">
        <v>32.1</v>
      </c>
      <c r="E3851">
        <v>17.600000000000001</v>
      </c>
      <c r="F3851">
        <v>45</v>
      </c>
      <c r="G3851">
        <v>20</v>
      </c>
      <c r="H3851">
        <v>11.4</v>
      </c>
      <c r="I3851" s="10">
        <v>935</v>
      </c>
      <c r="J3851">
        <v>2.7</v>
      </c>
      <c r="K3851" s="2">
        <v>10</v>
      </c>
      <c r="L3851" s="1">
        <f t="shared" si="1141"/>
        <v>6.541516221717826</v>
      </c>
      <c r="M3851" s="1">
        <f t="shared" si="1142"/>
        <v>70</v>
      </c>
      <c r="N3851" s="1">
        <f t="shared" si="1143"/>
        <v>3.2838460784769214</v>
      </c>
      <c r="O3851" s="1">
        <f t="shared" si="1157"/>
        <v>0.19470341746046158</v>
      </c>
      <c r="P3851" s="1">
        <f t="shared" si="1159"/>
        <v>1.1829845359290325</v>
      </c>
      <c r="Q3851">
        <f t="shared" si="1144"/>
        <v>6.5738190091078685</v>
      </c>
      <c r="R3851">
        <f t="shared" si="1145"/>
        <v>12.748301629921082</v>
      </c>
      <c r="S3851">
        <f t="shared" si="1146"/>
        <v>1.6686258677907175</v>
      </c>
      <c r="T3851">
        <v>0.2432</v>
      </c>
      <c r="U3851" s="1">
        <f t="shared" si="1147"/>
        <v>0.37503657463877438</v>
      </c>
      <c r="V3851" s="1">
        <v>196</v>
      </c>
      <c r="W3851" s="1">
        <f t="shared" si="1148"/>
        <v>20.432673912121761</v>
      </c>
      <c r="X3851" s="1">
        <f t="shared" si="1149"/>
        <v>38.065184945439356</v>
      </c>
      <c r="Y3851" s="1">
        <f t="shared" si="1150"/>
        <v>0.96786605740745657</v>
      </c>
      <c r="Z3851" s="1">
        <f t="shared" si="1158"/>
        <v>-0.83599999999999974</v>
      </c>
      <c r="AA3851" s="1">
        <f t="shared" si="1151"/>
        <v>6.0593493351385336E-2</v>
      </c>
      <c r="AB3851" s="1">
        <f t="shared" si="1152"/>
        <v>2.4405584</v>
      </c>
      <c r="AC3851" s="1">
        <f t="shared" si="1153"/>
        <v>2.019467902953449</v>
      </c>
      <c r="AF3851" s="1">
        <f t="shared" si="1154"/>
        <v>14.468699965800692</v>
      </c>
      <c r="AG3851" s="1">
        <f t="shared" si="1155"/>
        <v>5.0830090669710142</v>
      </c>
      <c r="AH3851" s="1">
        <f t="shared" si="1156"/>
        <v>14.120948268042127</v>
      </c>
      <c r="AI3851">
        <v>8.6</v>
      </c>
      <c r="AJ3851">
        <v>14</v>
      </c>
      <c r="AK3851">
        <v>139</v>
      </c>
      <c r="AL3851">
        <v>15</v>
      </c>
      <c r="AM3851">
        <v>9011</v>
      </c>
      <c r="AN3851">
        <v>9065</v>
      </c>
      <c r="AO3851">
        <v>8977</v>
      </c>
      <c r="AP3851">
        <v>139</v>
      </c>
      <c r="AQ3851">
        <v>18</v>
      </c>
    </row>
    <row r="3852" spans="1:43">
      <c r="A3852" s="27">
        <v>41836</v>
      </c>
      <c r="B3852" s="27"/>
      <c r="C3852">
        <v>22.2</v>
      </c>
      <c r="D3852">
        <v>30.6</v>
      </c>
      <c r="E3852">
        <v>18.899999999999999</v>
      </c>
      <c r="F3852">
        <v>54</v>
      </c>
      <c r="G3852">
        <v>24</v>
      </c>
      <c r="H3852">
        <v>3.1</v>
      </c>
      <c r="I3852" s="10">
        <v>935</v>
      </c>
      <c r="J3852">
        <v>2.2999999999999998</v>
      </c>
      <c r="K3852" s="2">
        <v>10</v>
      </c>
      <c r="L3852" s="1">
        <f t="shared" si="1141"/>
        <v>4.0979836595438695</v>
      </c>
      <c r="M3852" s="1">
        <f t="shared" si="1142"/>
        <v>84</v>
      </c>
      <c r="N3852" s="1">
        <f t="shared" si="1143"/>
        <v>2.6772099965674574</v>
      </c>
      <c r="O3852" s="1">
        <f t="shared" si="1157"/>
        <v>0.16292197557825283</v>
      </c>
      <c r="P3852" s="1">
        <f t="shared" si="1159"/>
        <v>1.4445910682548817</v>
      </c>
      <c r="Q3852">
        <f t="shared" si="1144"/>
        <v>2.1144496550404384</v>
      </c>
      <c r="R3852">
        <f t="shared" si="1145"/>
        <v>12.742012805052916</v>
      </c>
      <c r="S3852">
        <f t="shared" si="1146"/>
        <v>1.6678027231744654</v>
      </c>
      <c r="T3852">
        <v>0.2432</v>
      </c>
      <c r="U3852" s="1">
        <f t="shared" si="1147"/>
        <v>0.3721744979100603</v>
      </c>
      <c r="V3852" s="1">
        <v>197</v>
      </c>
      <c r="W3852" s="1">
        <f t="shared" si="1148"/>
        <v>10.893849255186575</v>
      </c>
      <c r="X3852" s="1">
        <f t="shared" si="1149"/>
        <v>38.068217228748267</v>
      </c>
      <c r="Y3852" s="1">
        <f t="shared" si="1150"/>
        <v>0.96799998720475866</v>
      </c>
      <c r="Z3852" s="1">
        <f t="shared" si="1158"/>
        <v>-1.2920000000000009</v>
      </c>
      <c r="AA3852" s="1">
        <f t="shared" si="1151"/>
        <v>6.0394844723867802E-2</v>
      </c>
      <c r="AB3852" s="1">
        <f t="shared" si="1152"/>
        <v>2.4485858</v>
      </c>
      <c r="AC3852" s="1">
        <f t="shared" si="1153"/>
        <v>1.7202874728862712</v>
      </c>
      <c r="AF3852" s="1">
        <f t="shared" si="1154"/>
        <v>11.979627030189011</v>
      </c>
      <c r="AG3852" s="1">
        <f t="shared" si="1155"/>
        <v>3.5368464844422336</v>
      </c>
      <c r="AH3852" s="1">
        <f t="shared" si="1156"/>
        <v>9.2580304520599466</v>
      </c>
      <c r="AI3852">
        <v>5.4</v>
      </c>
      <c r="AJ3852">
        <v>15</v>
      </c>
      <c r="AK3852">
        <v>90</v>
      </c>
      <c r="AL3852">
        <v>14</v>
      </c>
      <c r="AM3852">
        <v>9040</v>
      </c>
      <c r="AN3852">
        <v>9061</v>
      </c>
      <c r="AO3852">
        <v>8984</v>
      </c>
      <c r="AP3852">
        <v>141</v>
      </c>
      <c r="AQ3852">
        <v>5</v>
      </c>
    </row>
    <row r="3853" spans="1:43">
      <c r="A3853" s="27">
        <v>41837</v>
      </c>
      <c r="B3853" s="27"/>
      <c r="C3853">
        <v>20.9</v>
      </c>
      <c r="D3853">
        <v>26.7</v>
      </c>
      <c r="E3853">
        <v>15.8</v>
      </c>
      <c r="F3853">
        <v>51</v>
      </c>
      <c r="G3853">
        <v>26</v>
      </c>
      <c r="H3853">
        <v>12.6</v>
      </c>
      <c r="I3853" s="10">
        <v>935</v>
      </c>
      <c r="J3853">
        <v>1.4</v>
      </c>
      <c r="K3853" s="2">
        <v>10</v>
      </c>
      <c r="L3853" s="1">
        <f t="shared" si="1141"/>
        <v>5.1820577352688071</v>
      </c>
      <c r="M3853" s="1">
        <f t="shared" si="1142"/>
        <v>76</v>
      </c>
      <c r="N3853" s="1">
        <f t="shared" si="1143"/>
        <v>2.4725793995815892</v>
      </c>
      <c r="O3853" s="1">
        <f t="shared" si="1157"/>
        <v>0.1519881485942024</v>
      </c>
      <c r="P3853" s="1">
        <f t="shared" si="1159"/>
        <v>1.1379429354820148</v>
      </c>
      <c r="Q3853">
        <f t="shared" si="1144"/>
        <v>6.9506674457019599</v>
      </c>
      <c r="R3853">
        <f t="shared" si="1145"/>
        <v>12.735497441482599</v>
      </c>
      <c r="S3853">
        <f t="shared" si="1146"/>
        <v>1.666949926895628</v>
      </c>
      <c r="T3853">
        <v>0.2432</v>
      </c>
      <c r="U3853" s="1">
        <f t="shared" si="1147"/>
        <v>0.36920231979229085</v>
      </c>
      <c r="V3853" s="1">
        <v>198</v>
      </c>
      <c r="W3853" s="1">
        <f t="shared" si="1148"/>
        <v>21.830188974706065</v>
      </c>
      <c r="X3853" s="1">
        <f t="shared" si="1149"/>
        <v>38.071228499787701</v>
      </c>
      <c r="Y3853" s="1">
        <f t="shared" si="1150"/>
        <v>0.96814338365245811</v>
      </c>
      <c r="Z3853" s="1">
        <f t="shared" si="1158"/>
        <v>-0.49400000000000027</v>
      </c>
      <c r="AA3853" s="1">
        <f t="shared" si="1151"/>
        <v>6.0319234619938031E-2</v>
      </c>
      <c r="AB3853" s="1">
        <f t="shared" si="1152"/>
        <v>2.4516551</v>
      </c>
      <c r="AC3853" s="1">
        <f t="shared" si="1153"/>
        <v>1.0471315052351216</v>
      </c>
      <c r="AF3853" s="1">
        <f t="shared" si="1154"/>
        <v>11.187909407083694</v>
      </c>
      <c r="AG3853" s="1">
        <f t="shared" si="1155"/>
        <v>5.2698817218821858</v>
      </c>
      <c r="AH3853" s="1">
        <f t="shared" si="1156"/>
        <v>13.867192131439889</v>
      </c>
      <c r="AI3853">
        <v>4.9000000000000004</v>
      </c>
      <c r="AJ3853">
        <v>1</v>
      </c>
      <c r="AK3853">
        <v>96</v>
      </c>
      <c r="AL3853">
        <v>15</v>
      </c>
      <c r="AM3853">
        <v>9050</v>
      </c>
      <c r="AN3853">
        <v>9067</v>
      </c>
      <c r="AO3853">
        <v>9028</v>
      </c>
      <c r="AP3853">
        <v>119</v>
      </c>
      <c r="AQ3853">
        <v>0</v>
      </c>
    </row>
    <row r="3854" spans="1:43">
      <c r="A3854" s="27">
        <v>41838</v>
      </c>
      <c r="B3854" s="27"/>
      <c r="C3854">
        <v>20</v>
      </c>
      <c r="D3854">
        <v>24.6</v>
      </c>
      <c r="E3854">
        <v>17.8</v>
      </c>
      <c r="F3854">
        <v>47</v>
      </c>
      <c r="G3854">
        <v>31</v>
      </c>
      <c r="H3854">
        <v>1.1000000000000001</v>
      </c>
      <c r="I3854" s="10">
        <v>935</v>
      </c>
      <c r="J3854">
        <v>0.9</v>
      </c>
      <c r="K3854" s="2">
        <v>10</v>
      </c>
      <c r="L3854" s="1">
        <f t="shared" si="1141"/>
        <v>2.767752409693955</v>
      </c>
      <c r="M3854" s="1">
        <f t="shared" si="1142"/>
        <v>63</v>
      </c>
      <c r="N3854" s="1">
        <f t="shared" si="1143"/>
        <v>2.3390469163992624</v>
      </c>
      <c r="O3854" s="1">
        <f t="shared" si="1157"/>
        <v>0.14478758175619635</v>
      </c>
      <c r="P3854" s="1">
        <f t="shared" si="1159"/>
        <v>1.1218203596270324</v>
      </c>
      <c r="Q3854">
        <f t="shared" si="1144"/>
        <v>1.2521352266000791</v>
      </c>
      <c r="R3854">
        <f t="shared" si="1145"/>
        <v>12.728759016088942</v>
      </c>
      <c r="S3854">
        <f t="shared" si="1146"/>
        <v>1.6660679340430553</v>
      </c>
      <c r="T3854">
        <v>0.2432</v>
      </c>
      <c r="U3854" s="1">
        <f t="shared" si="1147"/>
        <v>0.36612091955296328</v>
      </c>
      <c r="V3854" s="1">
        <v>199</v>
      </c>
      <c r="W3854" s="1">
        <f t="shared" si="1148"/>
        <v>8.5960507255042859</v>
      </c>
      <c r="X3854" s="1">
        <f t="shared" si="1149"/>
        <v>38.074182964258831</v>
      </c>
      <c r="Y3854" s="1">
        <f t="shared" si="1150"/>
        <v>0.96829620432919572</v>
      </c>
      <c r="Z3854" s="1">
        <f t="shared" si="1158"/>
        <v>-0.34199999999999947</v>
      </c>
      <c r="AA3854" s="1">
        <f t="shared" si="1151"/>
        <v>6.0266999969054935E-2</v>
      </c>
      <c r="AB3854" s="1">
        <f t="shared" si="1152"/>
        <v>2.4537800000000001</v>
      </c>
      <c r="AC3854" s="1">
        <f t="shared" si="1153"/>
        <v>0.67315596765114971</v>
      </c>
      <c r="AF3854" s="1">
        <f t="shared" si="1154"/>
        <v>8.6318659001301601</v>
      </c>
      <c r="AG3854" s="1">
        <f t="shared" si="1155"/>
        <v>3.0713915791833153</v>
      </c>
      <c r="AH3854" s="1">
        <f t="shared" si="1156"/>
        <v>6.8379825396997314</v>
      </c>
      <c r="AI3854">
        <v>4.2</v>
      </c>
      <c r="AJ3854">
        <v>15</v>
      </c>
      <c r="AK3854">
        <v>75</v>
      </c>
      <c r="AL3854">
        <v>15</v>
      </c>
      <c r="AM3854">
        <v>9055</v>
      </c>
      <c r="AN3854">
        <v>9063</v>
      </c>
      <c r="AO3854">
        <v>9034</v>
      </c>
      <c r="AP3854">
        <v>108</v>
      </c>
      <c r="AQ3854">
        <v>3</v>
      </c>
    </row>
    <row r="3855" spans="1:43">
      <c r="A3855" s="27">
        <v>41839</v>
      </c>
      <c r="B3855" s="27"/>
      <c r="C3855">
        <v>22.6</v>
      </c>
      <c r="D3855">
        <v>28.8</v>
      </c>
      <c r="E3855">
        <v>17.100000000000001</v>
      </c>
      <c r="F3855">
        <v>35</v>
      </c>
      <c r="G3855">
        <v>16</v>
      </c>
      <c r="H3855">
        <v>14.4</v>
      </c>
      <c r="I3855" s="10">
        <v>935</v>
      </c>
      <c r="J3855">
        <v>2.4</v>
      </c>
      <c r="K3855" s="2">
        <v>10</v>
      </c>
      <c r="L3855" s="1">
        <f t="shared" si="1141"/>
        <v>5.9892896394742419</v>
      </c>
      <c r="M3855" s="1">
        <f t="shared" si="1142"/>
        <v>54</v>
      </c>
      <c r="N3855" s="1">
        <f t="shared" si="1143"/>
        <v>2.7430784472701868</v>
      </c>
      <c r="O3855" s="1">
        <f t="shared" si="1157"/>
        <v>0.16641697478450099</v>
      </c>
      <c r="P3855" s="1">
        <f t="shared" si="1159"/>
        <v>0.84355681473340871</v>
      </c>
      <c r="Q3855">
        <f t="shared" si="1144"/>
        <v>8.9114466516214588</v>
      </c>
      <c r="R3855">
        <f t="shared" si="1145"/>
        <v>12.721801081760985</v>
      </c>
      <c r="S3855">
        <f t="shared" si="1146"/>
        <v>1.6651572096545793</v>
      </c>
      <c r="T3855">
        <v>0.2432</v>
      </c>
      <c r="U3855" s="1">
        <f t="shared" si="1147"/>
        <v>0.36293120877105056</v>
      </c>
      <c r="V3855" s="1">
        <v>200</v>
      </c>
      <c r="W3855" s="1">
        <f t="shared" si="1148"/>
        <v>23.923325009941621</v>
      </c>
      <c r="X3855" s="1">
        <f t="shared" si="1149"/>
        <v>38.077043811274081</v>
      </c>
      <c r="Y3855" s="1">
        <f t="shared" si="1150"/>
        <v>0.968458404025617</v>
      </c>
      <c r="Z3855" s="1">
        <f t="shared" si="1158"/>
        <v>0.98800000000000054</v>
      </c>
      <c r="AA3855" s="1">
        <f t="shared" si="1151"/>
        <v>6.041814752114736E-2</v>
      </c>
      <c r="AB3855" s="1">
        <f t="shared" si="1152"/>
        <v>2.4476413999999997</v>
      </c>
      <c r="AC3855" s="1">
        <f t="shared" si="1153"/>
        <v>1.7950825804030659</v>
      </c>
      <c r="AF3855" s="1">
        <f t="shared" si="1154"/>
        <v>12.102228700009213</v>
      </c>
      <c r="AG3855" s="1">
        <f t="shared" si="1155"/>
        <v>5.3472328455545268</v>
      </c>
      <c r="AH3855" s="1">
        <f t="shared" si="1156"/>
        <v>12.963611402606835</v>
      </c>
      <c r="AI3855">
        <v>3.7</v>
      </c>
      <c r="AJ3855">
        <v>1</v>
      </c>
      <c r="AK3855">
        <v>80</v>
      </c>
      <c r="AL3855">
        <v>1</v>
      </c>
      <c r="AM3855">
        <v>9045</v>
      </c>
      <c r="AN3855">
        <v>9056</v>
      </c>
      <c r="AO3855">
        <v>9029</v>
      </c>
      <c r="AP3855">
        <v>88</v>
      </c>
      <c r="AQ3855">
        <v>0</v>
      </c>
    </row>
    <row r="3856" spans="1:43">
      <c r="A3856" s="27">
        <v>41840</v>
      </c>
      <c r="B3856" s="27"/>
      <c r="C3856">
        <v>25.6</v>
      </c>
      <c r="D3856">
        <v>33.700000000000003</v>
      </c>
      <c r="E3856">
        <v>18.100000000000001</v>
      </c>
      <c r="F3856">
        <v>25</v>
      </c>
      <c r="G3856">
        <v>11</v>
      </c>
      <c r="H3856">
        <v>14.1</v>
      </c>
      <c r="I3856" s="10">
        <v>935</v>
      </c>
      <c r="J3856">
        <v>2.6</v>
      </c>
      <c r="K3856" s="2">
        <v>10</v>
      </c>
      <c r="L3856" s="1">
        <f t="shared" si="1141"/>
        <v>6.5614625115099834</v>
      </c>
      <c r="M3856" s="1">
        <f t="shared" si="1142"/>
        <v>39</v>
      </c>
      <c r="N3856" s="1">
        <f t="shared" si="1143"/>
        <v>3.2838460784769214</v>
      </c>
      <c r="O3856" s="1">
        <f t="shared" si="1157"/>
        <v>0.19470341746046158</v>
      </c>
      <c r="P3856" s="1">
        <f t="shared" si="1159"/>
        <v>0.69295010213396591</v>
      </c>
      <c r="Q3856">
        <f t="shared" si="1144"/>
        <v>9.6359781718790387</v>
      </c>
      <c r="R3856">
        <f t="shared" si="1145"/>
        <v>12.714627261711822</v>
      </c>
      <c r="S3856">
        <f t="shared" si="1146"/>
        <v>1.6642182279727518</v>
      </c>
      <c r="T3856">
        <v>0.2432</v>
      </c>
      <c r="U3856" s="1">
        <f t="shared" si="1147"/>
        <v>0.35963413106732667</v>
      </c>
      <c r="V3856" s="1">
        <v>201</v>
      </c>
      <c r="W3856" s="1">
        <f t="shared" si="1148"/>
        <v>23.588485270564831</v>
      </c>
      <c r="X3856" s="1">
        <f t="shared" si="1149"/>
        <v>38.079773262984574</v>
      </c>
      <c r="Y3856" s="1">
        <f t="shared" si="1150"/>
        <v>0.96862993475774684</v>
      </c>
      <c r="Z3856" s="1">
        <f t="shared" si="1158"/>
        <v>1.1400000000000001</v>
      </c>
      <c r="AA3856" s="1">
        <f t="shared" si="1151"/>
        <v>6.0593493351385336E-2</v>
      </c>
      <c r="AB3856" s="1">
        <f t="shared" si="1152"/>
        <v>2.4405584</v>
      </c>
      <c r="AC3856" s="1">
        <f t="shared" si="1153"/>
        <v>1.9446727954366547</v>
      </c>
      <c r="AF3856" s="1">
        <f t="shared" si="1154"/>
        <v>15.013232784885291</v>
      </c>
      <c r="AG3856" s="1">
        <f t="shared" si="1155"/>
        <v>5.110074551520194</v>
      </c>
      <c r="AH3856" s="1">
        <f t="shared" si="1156"/>
        <v>12.312115438945723</v>
      </c>
      <c r="AI3856">
        <v>4.7</v>
      </c>
      <c r="AJ3856">
        <v>2</v>
      </c>
      <c r="AK3856">
        <v>114</v>
      </c>
      <c r="AL3856">
        <v>1</v>
      </c>
      <c r="AM3856">
        <v>9026</v>
      </c>
      <c r="AN3856">
        <v>9046</v>
      </c>
      <c r="AO3856">
        <v>8997</v>
      </c>
      <c r="AP3856">
        <v>76</v>
      </c>
      <c r="AQ3856">
        <v>0</v>
      </c>
    </row>
    <row r="3857" spans="1:43">
      <c r="A3857" s="27">
        <v>41841</v>
      </c>
      <c r="B3857" s="27"/>
      <c r="C3857">
        <v>28.8</v>
      </c>
      <c r="D3857">
        <v>35.299999999999997</v>
      </c>
      <c r="E3857">
        <v>22.9</v>
      </c>
      <c r="F3857">
        <v>19</v>
      </c>
      <c r="G3857">
        <v>12</v>
      </c>
      <c r="H3857">
        <v>12.3</v>
      </c>
      <c r="I3857" s="10">
        <v>935</v>
      </c>
      <c r="J3857">
        <v>2.5</v>
      </c>
      <c r="K3857" s="2">
        <v>10</v>
      </c>
      <c r="L3857" s="1">
        <f t="shared" si="1141"/>
        <v>6.6208739740753311</v>
      </c>
      <c r="M3857" s="1">
        <f t="shared" si="1142"/>
        <v>26</v>
      </c>
      <c r="N3857" s="1">
        <f t="shared" si="1143"/>
        <v>3.9609091628282593</v>
      </c>
      <c r="O3857" s="1">
        <f t="shared" si="1157"/>
        <v>0.22923297335572879</v>
      </c>
      <c r="P3857" s="1">
        <f t="shared" si="1159"/>
        <v>0.7062499463768297</v>
      </c>
      <c r="Q3857">
        <f t="shared" si="1144"/>
        <v>8.8351434152295614</v>
      </c>
      <c r="R3857">
        <f t="shared" si="1145"/>
        <v>12.70724124380502</v>
      </c>
      <c r="S3857">
        <f t="shared" si="1146"/>
        <v>1.6632514717022278</v>
      </c>
      <c r="T3857">
        <v>0.2432</v>
      </c>
      <c r="U3857" s="1">
        <f t="shared" si="1147"/>
        <v>0.35623066182521257</v>
      </c>
      <c r="V3857" s="1">
        <v>202</v>
      </c>
      <c r="W3857" s="1">
        <f t="shared" si="1148"/>
        <v>21.522669480668114</v>
      </c>
      <c r="X3857" s="1">
        <f t="shared" si="1149"/>
        <v>38.08233262580022</v>
      </c>
      <c r="Y3857" s="1">
        <f t="shared" si="1150"/>
        <v>0.96881074578118453</v>
      </c>
      <c r="Z3857" s="1">
        <f t="shared" si="1158"/>
        <v>1.2159999999999997</v>
      </c>
      <c r="AA3857" s="1">
        <f t="shared" si="1151"/>
        <v>6.0781654205825798E-2</v>
      </c>
      <c r="AB3857" s="1">
        <f t="shared" si="1152"/>
        <v>2.4330031999999999</v>
      </c>
      <c r="AC3857" s="1">
        <f t="shared" si="1153"/>
        <v>1.8698776879198602</v>
      </c>
      <c r="AF3857" s="1">
        <f t="shared" si="1154"/>
        <v>14.373023554458531</v>
      </c>
      <c r="AG3857" s="1">
        <f t="shared" si="1155"/>
        <v>4.8180950329117413</v>
      </c>
      <c r="AH3857" s="1">
        <f t="shared" si="1156"/>
        <v>11.424808411503703</v>
      </c>
      <c r="AI3857">
        <v>6.1</v>
      </c>
      <c r="AJ3857">
        <v>6</v>
      </c>
      <c r="AK3857">
        <v>116</v>
      </c>
      <c r="AL3857">
        <v>5</v>
      </c>
      <c r="AM3857">
        <v>9007</v>
      </c>
      <c r="AN3857">
        <v>9017</v>
      </c>
      <c r="AO3857">
        <v>8987</v>
      </c>
      <c r="AP3857">
        <v>73</v>
      </c>
      <c r="AQ3857">
        <v>0</v>
      </c>
    </row>
    <row r="3858" spans="1:43">
      <c r="A3858" s="27">
        <v>41842</v>
      </c>
      <c r="B3858" s="27"/>
      <c r="C3858">
        <v>29.1</v>
      </c>
      <c r="D3858">
        <v>33.1</v>
      </c>
      <c r="E3858">
        <v>25.1</v>
      </c>
      <c r="F3858">
        <v>26</v>
      </c>
      <c r="G3858">
        <v>13</v>
      </c>
      <c r="H3858">
        <v>11.3</v>
      </c>
      <c r="I3858" s="10">
        <v>935</v>
      </c>
      <c r="J3858">
        <v>1.4</v>
      </c>
      <c r="K3858" s="2">
        <v>10</v>
      </c>
      <c r="L3858" s="1">
        <f t="shared" si="1141"/>
        <v>5.7018192279444584</v>
      </c>
      <c r="M3858" s="1">
        <f t="shared" si="1142"/>
        <v>39</v>
      </c>
      <c r="N3858" s="1">
        <f t="shared" si="1143"/>
        <v>4.0302036388528863</v>
      </c>
      <c r="O3858" s="1">
        <f t="shared" si="1157"/>
        <v>0.23271828292283167</v>
      </c>
      <c r="P3858" s="1">
        <f t="shared" si="1159"/>
        <v>0.95051485499848487</v>
      </c>
      <c r="Q3858">
        <f t="shared" si="1144"/>
        <v>7.4897947352640779</v>
      </c>
      <c r="R3858">
        <f t="shared" si="1145"/>
        <v>12.699646774910498</v>
      </c>
      <c r="S3858">
        <f t="shared" si="1146"/>
        <v>1.6622574312710077</v>
      </c>
      <c r="T3858">
        <v>0.2432</v>
      </c>
      <c r="U3858" s="1">
        <f t="shared" si="1147"/>
        <v>0.35272180790222629</v>
      </c>
      <c r="V3858" s="1">
        <v>203</v>
      </c>
      <c r="W3858" s="1">
        <f t="shared" si="1148"/>
        <v>20.377917014517255</v>
      </c>
      <c r="X3858" s="1">
        <f t="shared" si="1149"/>
        <v>38.084682343163784</v>
      </c>
      <c r="Y3858" s="1">
        <f t="shared" si="1150"/>
        <v>0.96900078360611541</v>
      </c>
      <c r="Z3858" s="1">
        <f t="shared" si="1158"/>
        <v>0.11400000000000027</v>
      </c>
      <c r="AA3858" s="1">
        <f t="shared" si="1151"/>
        <v>6.0799354216492262E-2</v>
      </c>
      <c r="AB3858" s="1">
        <f t="shared" si="1152"/>
        <v>2.4322949</v>
      </c>
      <c r="AC3858" s="1">
        <f t="shared" si="1153"/>
        <v>1.0471315052351216</v>
      </c>
      <c r="AF3858" s="1">
        <f t="shared" si="1154"/>
        <v>11.619729278973672</v>
      </c>
      <c r="AG3858" s="1">
        <f t="shared" si="1155"/>
        <v>4.8829673387041677</v>
      </c>
      <c r="AH3858" s="1">
        <f t="shared" si="1156"/>
        <v>12.761388064702171</v>
      </c>
      <c r="AI3858">
        <v>6.6</v>
      </c>
      <c r="AJ3858">
        <v>14</v>
      </c>
      <c r="AK3858">
        <v>111</v>
      </c>
      <c r="AL3858">
        <v>14</v>
      </c>
      <c r="AM3858">
        <v>9040</v>
      </c>
      <c r="AN3858">
        <v>9060</v>
      </c>
      <c r="AO3858">
        <v>8995</v>
      </c>
      <c r="AP3858">
        <v>104</v>
      </c>
      <c r="AQ3858">
        <v>0</v>
      </c>
    </row>
    <row r="3859" spans="1:43">
      <c r="A3859" s="27">
        <v>41843</v>
      </c>
      <c r="B3859" s="27"/>
      <c r="C3859">
        <v>29.9</v>
      </c>
      <c r="D3859">
        <v>36.700000000000003</v>
      </c>
      <c r="E3859">
        <v>23.2</v>
      </c>
      <c r="F3859">
        <v>29</v>
      </c>
      <c r="G3859">
        <v>14</v>
      </c>
      <c r="H3859">
        <v>13.1</v>
      </c>
      <c r="I3859" s="10">
        <v>935</v>
      </c>
      <c r="J3859">
        <v>2.2999999999999998</v>
      </c>
      <c r="K3859" s="2">
        <v>10</v>
      </c>
      <c r="L3859" s="1">
        <f t="shared" si="1141"/>
        <v>6.9352257334058187</v>
      </c>
      <c r="M3859" s="1">
        <f t="shared" si="1142"/>
        <v>44</v>
      </c>
      <c r="N3859" s="1">
        <f t="shared" si="1143"/>
        <v>4.2201697941716443</v>
      </c>
      <c r="O3859" s="1">
        <f t="shared" si="1157"/>
        <v>0.24223058117273216</v>
      </c>
      <c r="P3859" s="1">
        <f t="shared" si="1159"/>
        <v>1.0580493542093985</v>
      </c>
      <c r="Q3859">
        <f t="shared" si="1144"/>
        <v>8.3484410494020587</v>
      </c>
      <c r="R3859">
        <f t="shared" si="1145"/>
        <v>12.69184765530631</v>
      </c>
      <c r="S3859">
        <f t="shared" si="1146"/>
        <v>1.6612366040976845</v>
      </c>
      <c r="T3859">
        <v>0.2432</v>
      </c>
      <c r="U3859" s="1">
        <f t="shared" si="1147"/>
        <v>0.34910860733212101</v>
      </c>
      <c r="V3859" s="1">
        <v>204</v>
      </c>
      <c r="W3859" s="1">
        <f t="shared" si="1148"/>
        <v>22.466671743785483</v>
      </c>
      <c r="X3859" s="1">
        <f t="shared" si="1149"/>
        <v>38.086782049837076</v>
      </c>
      <c r="Y3859" s="1">
        <f t="shared" si="1150"/>
        <v>0.96919999201313556</v>
      </c>
      <c r="Z3859" s="1">
        <f t="shared" si="1158"/>
        <v>0.30399999999999894</v>
      </c>
      <c r="AA3859" s="1">
        <f t="shared" si="1151"/>
        <v>6.0846604682265909E-2</v>
      </c>
      <c r="AB3859" s="1">
        <f t="shared" si="1152"/>
        <v>2.4304060999999999</v>
      </c>
      <c r="AC3859" s="1">
        <f t="shared" si="1153"/>
        <v>1.7202874728862712</v>
      </c>
      <c r="AF3859" s="1">
        <f t="shared" si="1154"/>
        <v>15.352792490349064</v>
      </c>
      <c r="AG3859" s="1">
        <f t="shared" si="1155"/>
        <v>5.2568686706768091</v>
      </c>
      <c r="AH3859" s="1">
        <f t="shared" si="1156"/>
        <v>13.911468431200563</v>
      </c>
      <c r="AI3859">
        <v>8</v>
      </c>
      <c r="AJ3859">
        <v>14</v>
      </c>
      <c r="AK3859">
        <v>139</v>
      </c>
      <c r="AL3859">
        <v>6</v>
      </c>
      <c r="AM3859">
        <v>9014</v>
      </c>
      <c r="AN3859">
        <v>9044</v>
      </c>
      <c r="AO3859">
        <v>9002</v>
      </c>
      <c r="AP3859">
        <v>119</v>
      </c>
      <c r="AQ3859">
        <v>0</v>
      </c>
    </row>
    <row r="3860" spans="1:43">
      <c r="A3860" s="27">
        <v>41844</v>
      </c>
      <c r="B3860" s="27"/>
      <c r="C3860">
        <v>24</v>
      </c>
      <c r="D3860">
        <v>31.5</v>
      </c>
      <c r="E3860">
        <v>17.899999999999999</v>
      </c>
      <c r="F3860">
        <v>52</v>
      </c>
      <c r="G3860">
        <v>25</v>
      </c>
      <c r="H3860">
        <v>7.6</v>
      </c>
      <c r="I3860" s="10">
        <v>935</v>
      </c>
      <c r="J3860">
        <v>2.9</v>
      </c>
      <c r="K3860" s="2">
        <v>10</v>
      </c>
      <c r="L3860" s="1">
        <f t="shared" si="1141"/>
        <v>5.8435877709166171</v>
      </c>
      <c r="M3860" s="1">
        <f t="shared" si="1142"/>
        <v>79</v>
      </c>
      <c r="N3860" s="1">
        <f t="shared" si="1143"/>
        <v>2.9848945293846705</v>
      </c>
      <c r="O3860" s="1">
        <f t="shared" si="1157"/>
        <v>0.17915219131488452</v>
      </c>
      <c r="P3860" s="1">
        <f t="shared" si="1159"/>
        <v>1.3883767248541068</v>
      </c>
      <c r="Q3860">
        <f t="shared" si="1144"/>
        <v>4.3200296196789258</v>
      </c>
      <c r="R3860">
        <f t="shared" si="1145"/>
        <v>12.683847733142015</v>
      </c>
      <c r="S3860">
        <f t="shared" si="1146"/>
        <v>1.6601894938667558</v>
      </c>
      <c r="T3860">
        <v>0.2432</v>
      </c>
      <c r="U3860" s="1">
        <f t="shared" si="1147"/>
        <v>0.34539212901780092</v>
      </c>
      <c r="V3860" s="1">
        <v>205</v>
      </c>
      <c r="W3860" s="1">
        <f t="shared" si="1148"/>
        <v>16.118600059456952</v>
      </c>
      <c r="X3860" s="1">
        <f t="shared" si="1149"/>
        <v>38.088590627654959</v>
      </c>
      <c r="Y3860" s="1">
        <f t="shared" si="1150"/>
        <v>0.96940831206988276</v>
      </c>
      <c r="Z3860" s="1">
        <f t="shared" si="1158"/>
        <v>-2.2419999999999995</v>
      </c>
      <c r="AA3860" s="1">
        <f t="shared" si="1151"/>
        <v>6.0499849114061095E-2</v>
      </c>
      <c r="AB3860" s="1">
        <f t="shared" si="1152"/>
        <v>2.4443359999999998</v>
      </c>
      <c r="AC3860" s="1">
        <f t="shared" si="1153"/>
        <v>2.1690581179870376</v>
      </c>
      <c r="AF3860" s="1">
        <f t="shared" si="1154"/>
        <v>13.504187986378101</v>
      </c>
      <c r="AG3860" s="1">
        <f t="shared" si="1155"/>
        <v>4.4507868570958493</v>
      </c>
      <c r="AH3860" s="1">
        <f t="shared" si="1156"/>
        <v>13.225018597545382</v>
      </c>
      <c r="AI3860">
        <v>6.6</v>
      </c>
      <c r="AJ3860">
        <v>1</v>
      </c>
      <c r="AK3860">
        <v>124</v>
      </c>
      <c r="AL3860">
        <v>2</v>
      </c>
      <c r="AM3860">
        <v>9018</v>
      </c>
      <c r="AN3860">
        <v>9065</v>
      </c>
      <c r="AO3860">
        <v>8982</v>
      </c>
      <c r="AP3860">
        <v>145</v>
      </c>
      <c r="AQ3860">
        <v>56</v>
      </c>
    </row>
    <row r="3861" spans="1:43">
      <c r="A3861" s="27">
        <v>41845</v>
      </c>
      <c r="B3861" s="27"/>
      <c r="C3861">
        <v>22.9</v>
      </c>
      <c r="D3861">
        <v>28.4</v>
      </c>
      <c r="E3861">
        <v>16.2</v>
      </c>
      <c r="F3861">
        <v>49</v>
      </c>
      <c r="G3861">
        <v>25</v>
      </c>
      <c r="H3861">
        <v>13.4</v>
      </c>
      <c r="I3861" s="10">
        <v>935</v>
      </c>
      <c r="J3861">
        <v>1.6</v>
      </c>
      <c r="K3861" s="2">
        <v>10</v>
      </c>
      <c r="L3861" s="1">
        <f t="shared" si="1141"/>
        <v>5.709824298389937</v>
      </c>
      <c r="M3861" s="1">
        <f t="shared" si="1142"/>
        <v>73</v>
      </c>
      <c r="N3861" s="1">
        <f t="shared" si="1143"/>
        <v>2.793404137451879</v>
      </c>
      <c r="O3861" s="1">
        <f t="shared" si="1157"/>
        <v>0.1690795727297485</v>
      </c>
      <c r="P3861" s="1">
        <f t="shared" si="1159"/>
        <v>1.156186894417172</v>
      </c>
      <c r="Q3861">
        <f t="shared" si="1144"/>
        <v>7.4416002749706438</v>
      </c>
      <c r="R3861">
        <f t="shared" si="1145"/>
        <v>12.675650898978699</v>
      </c>
      <c r="S3861">
        <f t="shared" si="1146"/>
        <v>1.6591166098139658</v>
      </c>
      <c r="T3861">
        <v>0.2432</v>
      </c>
      <c r="U3861" s="1">
        <f t="shared" si="1147"/>
        <v>0.34157347241510483</v>
      </c>
      <c r="V3861" s="1">
        <v>206</v>
      </c>
      <c r="W3861" s="1">
        <f t="shared" si="1148"/>
        <v>22.835025027045422</v>
      </c>
      <c r="X3861" s="1">
        <f t="shared" si="1149"/>
        <v>38.090066262699594</v>
      </c>
      <c r="Y3861" s="1">
        <f t="shared" si="1150"/>
        <v>0.96962568214847056</v>
      </c>
      <c r="Z3861" s="1">
        <f t="shared" si="1158"/>
        <v>-0.41800000000000054</v>
      </c>
      <c r="AA3861" s="1">
        <f t="shared" si="1151"/>
        <v>6.0435636423434559E-2</v>
      </c>
      <c r="AB3861" s="1">
        <f t="shared" si="1152"/>
        <v>2.4469330999999999</v>
      </c>
      <c r="AC3861" s="1">
        <f t="shared" si="1153"/>
        <v>1.1967217202687106</v>
      </c>
      <c r="AF3861" s="1">
        <f t="shared" si="1154"/>
        <v>12.454144167652535</v>
      </c>
      <c r="AG3861" s="1">
        <f t="shared" si="1155"/>
        <v>5.4643997533496105</v>
      </c>
      <c r="AH3861" s="1">
        <f t="shared" si="1156"/>
        <v>14.676456860977899</v>
      </c>
      <c r="AI3861">
        <v>5.7</v>
      </c>
      <c r="AJ3861">
        <v>5</v>
      </c>
      <c r="AK3861">
        <v>88</v>
      </c>
      <c r="AL3861">
        <v>15</v>
      </c>
      <c r="AM3861">
        <v>9050</v>
      </c>
      <c r="AN3861">
        <v>9076</v>
      </c>
      <c r="AO3861">
        <v>9030</v>
      </c>
      <c r="AP3861">
        <v>128</v>
      </c>
      <c r="AQ3861">
        <v>56</v>
      </c>
    </row>
    <row r="3862" spans="1:43">
      <c r="A3862" s="27">
        <v>41846</v>
      </c>
      <c r="B3862" s="27"/>
      <c r="C3862">
        <v>25.9</v>
      </c>
      <c r="D3862">
        <v>32.299999999999997</v>
      </c>
      <c r="E3862">
        <v>19.899999999999999</v>
      </c>
      <c r="F3862">
        <v>34</v>
      </c>
      <c r="G3862">
        <v>17</v>
      </c>
      <c r="H3862">
        <v>14</v>
      </c>
      <c r="I3862" s="10">
        <v>935</v>
      </c>
      <c r="J3862">
        <v>2.4</v>
      </c>
      <c r="K3862" s="2">
        <v>10</v>
      </c>
      <c r="L3862" s="1">
        <f t="shared" si="1141"/>
        <v>6.3651595596662291</v>
      </c>
      <c r="M3862" s="1">
        <f t="shared" si="1142"/>
        <v>51</v>
      </c>
      <c r="N3862" s="1">
        <f t="shared" si="1143"/>
        <v>3.3427143933454113</v>
      </c>
      <c r="O3862" s="1">
        <f t="shared" si="1157"/>
        <v>0.19774224277205346</v>
      </c>
      <c r="P3862" s="1">
        <f t="shared" si="1159"/>
        <v>1.0039673903598851</v>
      </c>
      <c r="Q3862">
        <f t="shared" si="1144"/>
        <v>8.5960387755671324</v>
      </c>
      <c r="R3862">
        <f t="shared" si="1145"/>
        <v>12.6672610804199</v>
      </c>
      <c r="S3862">
        <f t="shared" si="1146"/>
        <v>1.6580184660235471</v>
      </c>
      <c r="T3862">
        <v>0.2432</v>
      </c>
      <c r="U3862" s="1">
        <f t="shared" si="1147"/>
        <v>0.33765376720755119</v>
      </c>
      <c r="V3862" s="1">
        <v>207</v>
      </c>
      <c r="W3862" s="1">
        <f t="shared" si="1148"/>
        <v>23.540582697614411</v>
      </c>
      <c r="X3862" s="1">
        <f t="shared" si="1149"/>
        <v>38.09116650384464</v>
      </c>
      <c r="Y3862" s="1">
        <f t="shared" si="1150"/>
        <v>0.96985203794372055</v>
      </c>
      <c r="Z3862" s="1">
        <f t="shared" si="1158"/>
        <v>1.1400000000000001</v>
      </c>
      <c r="AA3862" s="1">
        <f t="shared" si="1151"/>
        <v>6.0611083928503499E-2</v>
      </c>
      <c r="AB3862" s="1">
        <f t="shared" si="1152"/>
        <v>2.4398500999999997</v>
      </c>
      <c r="AC3862" s="1">
        <f t="shared" si="1153"/>
        <v>1.7950825804030659</v>
      </c>
      <c r="AF3862" s="1">
        <f t="shared" si="1154"/>
        <v>13.481691601256427</v>
      </c>
      <c r="AG3862" s="1">
        <f t="shared" si="1155"/>
        <v>5.4036731934716631</v>
      </c>
      <c r="AH3862" s="1">
        <f t="shared" si="1156"/>
        <v>13.313063559777959</v>
      </c>
      <c r="AI3862">
        <v>4.5999999999999996</v>
      </c>
      <c r="AJ3862">
        <v>15</v>
      </c>
      <c r="AK3862">
        <v>89</v>
      </c>
      <c r="AL3862">
        <v>15</v>
      </c>
      <c r="AM3862">
        <v>9038</v>
      </c>
      <c r="AN3862">
        <v>9056</v>
      </c>
      <c r="AO3862">
        <v>9019</v>
      </c>
      <c r="AP3862">
        <v>105</v>
      </c>
      <c r="AQ3862">
        <v>0</v>
      </c>
    </row>
    <row r="3863" spans="1:43">
      <c r="A3863" s="27">
        <v>41847</v>
      </c>
      <c r="B3863" s="27"/>
      <c r="C3863">
        <v>27.4</v>
      </c>
      <c r="D3863">
        <v>32.6</v>
      </c>
      <c r="E3863">
        <v>22.9</v>
      </c>
      <c r="F3863">
        <v>30</v>
      </c>
      <c r="G3863">
        <v>19</v>
      </c>
      <c r="H3863">
        <v>8.9</v>
      </c>
      <c r="I3863" s="10">
        <v>935</v>
      </c>
      <c r="J3863">
        <v>2.4</v>
      </c>
      <c r="K3863" s="2">
        <v>10</v>
      </c>
      <c r="L3863" s="1">
        <f t="shared" si="1141"/>
        <v>5.8927317265548922</v>
      </c>
      <c r="M3863" s="1">
        <f t="shared" si="1142"/>
        <v>41</v>
      </c>
      <c r="N3863" s="1">
        <f t="shared" si="1143"/>
        <v>3.6510627705463885</v>
      </c>
      <c r="O3863" s="1">
        <f t="shared" si="1157"/>
        <v>0.21354203201147803</v>
      </c>
      <c r="P3863" s="1">
        <f t="shared" si="1159"/>
        <v>1.0400470638676664</v>
      </c>
      <c r="Q3863">
        <f t="shared" si="1144"/>
        <v>5.8025929376400089</v>
      </c>
      <c r="R3863">
        <f t="shared" si="1145"/>
        <v>12.658682236846975</v>
      </c>
      <c r="S3863">
        <f t="shared" si="1146"/>
        <v>1.6568955807391328</v>
      </c>
      <c r="T3863">
        <v>0.2432</v>
      </c>
      <c r="U3863" s="1">
        <f t="shared" si="1147"/>
        <v>0.33363417297214087</v>
      </c>
      <c r="V3863" s="1">
        <v>208</v>
      </c>
      <c r="W3863" s="1">
        <f t="shared" si="1148"/>
        <v>17.643526420577075</v>
      </c>
      <c r="X3863" s="1">
        <f t="shared" si="1149"/>
        <v>38.091848322615689</v>
      </c>
      <c r="Y3863" s="1">
        <f t="shared" si="1150"/>
        <v>0.97008731249218494</v>
      </c>
      <c r="Z3863" s="1">
        <f t="shared" si="1158"/>
        <v>0.57000000000000006</v>
      </c>
      <c r="AA3863" s="1">
        <f t="shared" si="1151"/>
        <v>6.0699190235616145E-2</v>
      </c>
      <c r="AB3863" s="1">
        <f t="shared" si="1152"/>
        <v>2.4363085999999998</v>
      </c>
      <c r="AC3863" s="1">
        <f t="shared" si="1153"/>
        <v>1.7950825804030659</v>
      </c>
      <c r="AF3863" s="1">
        <f t="shared" si="1154"/>
        <v>12.333438833411194</v>
      </c>
      <c r="AG3863" s="1">
        <f t="shared" si="1155"/>
        <v>4.5412297765688114</v>
      </c>
      <c r="AH3863" s="1">
        <f t="shared" si="1156"/>
        <v>11.058114107730541</v>
      </c>
      <c r="AI3863">
        <v>6</v>
      </c>
      <c r="AJ3863">
        <v>14</v>
      </c>
      <c r="AK3863">
        <v>97</v>
      </c>
      <c r="AL3863">
        <v>15</v>
      </c>
      <c r="AM3863">
        <v>9017</v>
      </c>
      <c r="AN3863">
        <v>9034</v>
      </c>
      <c r="AO3863">
        <v>8998</v>
      </c>
      <c r="AP3863">
        <v>106</v>
      </c>
      <c r="AQ3863">
        <v>0</v>
      </c>
    </row>
    <row r="3864" spans="1:43">
      <c r="A3864" s="27">
        <v>41848</v>
      </c>
      <c r="B3864" s="27"/>
      <c r="C3864">
        <v>27.5</v>
      </c>
      <c r="D3864">
        <v>33.299999999999997</v>
      </c>
      <c r="E3864">
        <v>20.3</v>
      </c>
      <c r="F3864">
        <v>28</v>
      </c>
      <c r="G3864">
        <v>17</v>
      </c>
      <c r="H3864">
        <v>12.5</v>
      </c>
      <c r="I3864" s="10">
        <v>935</v>
      </c>
      <c r="J3864">
        <v>2.2999999999999998</v>
      </c>
      <c r="K3864" s="2">
        <v>10</v>
      </c>
      <c r="L3864" s="1">
        <f t="shared" si="1141"/>
        <v>6.6350813775625586</v>
      </c>
      <c r="M3864" s="1">
        <f t="shared" si="1142"/>
        <v>39</v>
      </c>
      <c r="N3864" s="1">
        <f t="shared" si="1143"/>
        <v>3.6724723278933036</v>
      </c>
      <c r="O3864" s="1">
        <f t="shared" si="1157"/>
        <v>0.21463202576228591</v>
      </c>
      <c r="P3864" s="1">
        <f t="shared" si="1159"/>
        <v>0.89960617098207085</v>
      </c>
      <c r="Q3864">
        <f t="shared" si="1144"/>
        <v>8.1377912935495953</v>
      </c>
      <c r="R3864">
        <f t="shared" si="1145"/>
        <v>12.649918354271563</v>
      </c>
      <c r="S3864">
        <f t="shared" si="1146"/>
        <v>1.6557484756899952</v>
      </c>
      <c r="T3864">
        <v>0.2432</v>
      </c>
      <c r="U3864" s="1">
        <f t="shared" si="1147"/>
        <v>0.32951587883631578</v>
      </c>
      <c r="V3864" s="1">
        <v>209</v>
      </c>
      <c r="W3864" s="1">
        <f t="shared" si="1148"/>
        <v>21.824364330627596</v>
      </c>
      <c r="X3864" s="1">
        <f t="shared" si="1149"/>
        <v>38.092068174310413</v>
      </c>
      <c r="Y3864" s="1">
        <f t="shared" si="1150"/>
        <v>0.97033143619195728</v>
      </c>
      <c r="Z3864" s="1">
        <f t="shared" si="1158"/>
        <v>3.800000000000054E-2</v>
      </c>
      <c r="AA3864" s="1">
        <f t="shared" si="1151"/>
        <v>6.0705073097811188E-2</v>
      </c>
      <c r="AB3864" s="1">
        <f t="shared" si="1152"/>
        <v>2.4360724999999999</v>
      </c>
      <c r="AC3864" s="1">
        <f t="shared" si="1153"/>
        <v>1.7202874728862712</v>
      </c>
      <c r="AF3864" s="1">
        <f t="shared" si="1154"/>
        <v>14.309757271006674</v>
      </c>
      <c r="AG3864" s="1">
        <f t="shared" si="1155"/>
        <v>5.0769196077155421</v>
      </c>
      <c r="AH3864" s="1">
        <f t="shared" si="1156"/>
        <v>13.405641025924085</v>
      </c>
      <c r="AI3864">
        <v>6.9</v>
      </c>
      <c r="AJ3864">
        <v>14</v>
      </c>
      <c r="AK3864">
        <v>149</v>
      </c>
      <c r="AL3864">
        <v>12</v>
      </c>
      <c r="AM3864">
        <v>8983</v>
      </c>
      <c r="AN3864">
        <v>9039</v>
      </c>
      <c r="AO3864">
        <v>8918</v>
      </c>
      <c r="AP3864">
        <v>96</v>
      </c>
      <c r="AQ3864">
        <v>0</v>
      </c>
    </row>
    <row r="3865" spans="1:43">
      <c r="A3865" s="27">
        <v>41849</v>
      </c>
      <c r="B3865" s="27"/>
      <c r="C3865">
        <v>21.4</v>
      </c>
      <c r="D3865">
        <v>32</v>
      </c>
      <c r="E3865">
        <v>15.1</v>
      </c>
      <c r="F3865">
        <v>57</v>
      </c>
      <c r="G3865">
        <v>19</v>
      </c>
      <c r="H3865">
        <v>7.6</v>
      </c>
      <c r="I3865" s="10">
        <v>935</v>
      </c>
      <c r="J3865">
        <v>4</v>
      </c>
      <c r="K3865" s="2">
        <v>10</v>
      </c>
      <c r="L3865" s="1">
        <f t="shared" si="1141"/>
        <v>5.7599770360470357</v>
      </c>
      <c r="M3865" s="1">
        <f t="shared" si="1142"/>
        <v>95</v>
      </c>
      <c r="N3865" s="1">
        <f t="shared" si="1143"/>
        <v>2.5496051664479809</v>
      </c>
      <c r="O3865" s="1">
        <f t="shared" si="1157"/>
        <v>0.15611765783967005</v>
      </c>
      <c r="P3865" s="1">
        <f t="shared" si="1159"/>
        <v>1.2673878131979575</v>
      </c>
      <c r="Q3865">
        <f t="shared" si="1144"/>
        <v>4.4527122326791586</v>
      </c>
      <c r="R3865">
        <f t="shared" si="1145"/>
        <v>12.640973440317023</v>
      </c>
      <c r="S3865">
        <f t="shared" si="1146"/>
        <v>1.6545776754341652</v>
      </c>
      <c r="T3865">
        <v>0.2432</v>
      </c>
      <c r="U3865" s="1">
        <f t="shared" si="1147"/>
        <v>0.32530010312617724</v>
      </c>
      <c r="V3865" s="1">
        <v>210</v>
      </c>
      <c r="W3865" s="1">
        <f t="shared" si="1148"/>
        <v>16.149754391640261</v>
      </c>
      <c r="X3865" s="1">
        <f t="shared" si="1149"/>
        <v>38.091782060318671</v>
      </c>
      <c r="Y3865" s="1">
        <f t="shared" si="1150"/>
        <v>0.97058433682326284</v>
      </c>
      <c r="Z3865" s="1">
        <f t="shared" si="1158"/>
        <v>-2.3180000000000005</v>
      </c>
      <c r="AA3865" s="1">
        <f t="shared" si="1151"/>
        <v>6.0348293013960497E-2</v>
      </c>
      <c r="AB3865" s="1">
        <f t="shared" si="1152"/>
        <v>2.4504745999999997</v>
      </c>
      <c r="AC3865" s="1">
        <f t="shared" si="1153"/>
        <v>2.9918043006717765</v>
      </c>
      <c r="AF3865" s="1">
        <f t="shared" si="1154"/>
        <v>14.118499611726394</v>
      </c>
      <c r="AG3865" s="1">
        <f t="shared" si="1155"/>
        <v>4.3616451839397588</v>
      </c>
      <c r="AH3865" s="1">
        <f t="shared" si="1156"/>
        <v>12.735833927546878</v>
      </c>
      <c r="AI3865">
        <v>8.8000000000000007</v>
      </c>
      <c r="AJ3865">
        <v>14</v>
      </c>
      <c r="AK3865">
        <v>145</v>
      </c>
      <c r="AL3865">
        <v>14</v>
      </c>
      <c r="AM3865">
        <v>9016</v>
      </c>
      <c r="AN3865">
        <v>9036</v>
      </c>
      <c r="AO3865">
        <v>8921</v>
      </c>
      <c r="AP3865">
        <v>135</v>
      </c>
      <c r="AQ3865">
        <v>14</v>
      </c>
    </row>
    <row r="3866" spans="1:43">
      <c r="A3866" s="27">
        <v>41850</v>
      </c>
      <c r="B3866" s="27"/>
      <c r="C3866">
        <v>20.6</v>
      </c>
      <c r="D3866">
        <v>24.7</v>
      </c>
      <c r="E3866">
        <v>17.600000000000001</v>
      </c>
      <c r="F3866">
        <v>43</v>
      </c>
      <c r="G3866">
        <v>25</v>
      </c>
      <c r="H3866">
        <v>8.6</v>
      </c>
      <c r="I3866" s="10">
        <v>935</v>
      </c>
      <c r="J3866">
        <v>2.5</v>
      </c>
      <c r="K3866" s="2">
        <v>10</v>
      </c>
      <c r="L3866" s="1">
        <f t="shared" si="1141"/>
        <v>5.0301619367477395</v>
      </c>
      <c r="M3866" s="1">
        <f t="shared" si="1142"/>
        <v>61</v>
      </c>
      <c r="N3866" s="1">
        <f t="shared" si="1143"/>
        <v>2.4273468609966913</v>
      </c>
      <c r="O3866" s="1">
        <f t="shared" si="1157"/>
        <v>0.14955505951993678</v>
      </c>
      <c r="P3866" s="1">
        <f t="shared" si="1159"/>
        <v>1.0031367934067148</v>
      </c>
      <c r="Q3866">
        <f t="shared" si="1144"/>
        <v>5.2279731259811788</v>
      </c>
      <c r="R3866">
        <f t="shared" si="1145"/>
        <v>12.631851519339808</v>
      </c>
      <c r="S3866">
        <f t="shared" si="1146"/>
        <v>1.6533837067198702</v>
      </c>
      <c r="T3866">
        <v>0.2432</v>
      </c>
      <c r="U3866" s="1">
        <f t="shared" si="1147"/>
        <v>0.32098809300606401</v>
      </c>
      <c r="V3866" s="1">
        <v>211</v>
      </c>
      <c r="W3866" s="1">
        <f t="shared" si="1148"/>
        <v>17.316721981773952</v>
      </c>
      <c r="X3866" s="1">
        <f t="shared" si="1149"/>
        <v>38.090945591579597</v>
      </c>
      <c r="Y3866" s="1">
        <f t="shared" si="1150"/>
        <v>0.97084593956982335</v>
      </c>
      <c r="Z3866" s="1">
        <f t="shared" si="1158"/>
        <v>-0.30399999999999894</v>
      </c>
      <c r="AA3866" s="1">
        <f t="shared" si="1151"/>
        <v>6.0301813011916436E-2</v>
      </c>
      <c r="AB3866" s="1">
        <f t="shared" si="1152"/>
        <v>2.4523633999999999</v>
      </c>
      <c r="AC3866" s="1">
        <f t="shared" si="1153"/>
        <v>1.8698776879198602</v>
      </c>
      <c r="AF3866" s="1">
        <f t="shared" si="1154"/>
        <v>8.9641680318122745</v>
      </c>
      <c r="AG3866" s="1">
        <f t="shared" si="1155"/>
        <v>4.4564484193241105</v>
      </c>
      <c r="AH3866" s="1">
        <f t="shared" si="1156"/>
        <v>11.127974131524432</v>
      </c>
      <c r="AI3866">
        <v>4.7</v>
      </c>
      <c r="AJ3866">
        <v>14</v>
      </c>
      <c r="AK3866">
        <v>79</v>
      </c>
      <c r="AL3866">
        <v>1</v>
      </c>
      <c r="AM3866">
        <v>9054</v>
      </c>
      <c r="AN3866">
        <v>9070</v>
      </c>
      <c r="AO3866">
        <v>9030</v>
      </c>
      <c r="AP3866">
        <v>102</v>
      </c>
      <c r="AQ3866">
        <v>32700</v>
      </c>
    </row>
    <row r="3867" spans="1:43">
      <c r="A3867" s="27">
        <v>41851</v>
      </c>
      <c r="B3867" s="27"/>
      <c r="C3867">
        <v>18.8</v>
      </c>
      <c r="D3867">
        <v>22.9</v>
      </c>
      <c r="E3867">
        <v>17.5</v>
      </c>
      <c r="F3867">
        <v>47</v>
      </c>
      <c r="G3867">
        <v>29</v>
      </c>
      <c r="H3867">
        <v>0.5</v>
      </c>
      <c r="I3867" s="10">
        <v>935</v>
      </c>
      <c r="J3867">
        <v>1.6</v>
      </c>
      <c r="K3867" s="2">
        <v>10</v>
      </c>
      <c r="L3867" s="1">
        <f t="shared" si="1141"/>
        <v>3.042190587662355</v>
      </c>
      <c r="M3867" s="1">
        <f t="shared" si="1142"/>
        <v>65</v>
      </c>
      <c r="N3867" s="1">
        <f t="shared" si="1143"/>
        <v>2.1708354259411062</v>
      </c>
      <c r="O3867" s="1">
        <f t="shared" si="1157"/>
        <v>0.13563747528682271</v>
      </c>
      <c r="P3867" s="1">
        <f t="shared" si="1159"/>
        <v>1.0552522010123129</v>
      </c>
      <c r="Q3867">
        <f t="shared" si="1144"/>
        <v>0.96418082465794785</v>
      </c>
      <c r="R3867">
        <f t="shared" si="1145"/>
        <v>12.622556627700911</v>
      </c>
      <c r="S3867">
        <f t="shared" si="1146"/>
        <v>1.6521670978666114</v>
      </c>
      <c r="T3867">
        <v>0.2432</v>
      </c>
      <c r="U3867" s="1">
        <f t="shared" si="1147"/>
        <v>0.31658112410960082</v>
      </c>
      <c r="V3867" s="1">
        <v>212</v>
      </c>
      <c r="W3867" s="1">
        <f t="shared" si="1148"/>
        <v>7.9131146844683711</v>
      </c>
      <c r="X3867" s="1">
        <f t="shared" si="1149"/>
        <v>38.089514053109724</v>
      </c>
      <c r="Y3867" s="1">
        <f t="shared" si="1150"/>
        <v>0.97111616704099002</v>
      </c>
      <c r="Z3867" s="1">
        <f t="shared" si="1158"/>
        <v>-0.68400000000000027</v>
      </c>
      <c r="AA3867" s="1">
        <f t="shared" si="1151"/>
        <v>6.0197494332468633E-2</v>
      </c>
      <c r="AB3867" s="1">
        <f t="shared" si="1152"/>
        <v>2.4566132000000001</v>
      </c>
      <c r="AC3867" s="1">
        <f t="shared" si="1153"/>
        <v>1.1967217202687106</v>
      </c>
      <c r="AF3867" s="1">
        <f t="shared" si="1154"/>
        <v>7.4509428668665221</v>
      </c>
      <c r="AG3867" s="1">
        <f t="shared" si="1155"/>
        <v>2.929641885485212</v>
      </c>
      <c r="AH3867" s="1">
        <f t="shared" si="1156"/>
        <v>6.6611850198854494</v>
      </c>
      <c r="AI3867">
        <v>4.2</v>
      </c>
      <c r="AJ3867">
        <v>15</v>
      </c>
      <c r="AK3867">
        <v>72</v>
      </c>
      <c r="AL3867">
        <v>15</v>
      </c>
      <c r="AM3867">
        <v>9071</v>
      </c>
      <c r="AN3867">
        <v>9098</v>
      </c>
      <c r="AO3867">
        <v>9048</v>
      </c>
      <c r="AP3867">
        <v>101</v>
      </c>
      <c r="AQ3867">
        <v>32700</v>
      </c>
    </row>
    <row r="3868" spans="1:43">
      <c r="A3868" s="27">
        <v>41852</v>
      </c>
      <c r="B3868" s="27"/>
      <c r="C3868">
        <v>19</v>
      </c>
      <c r="D3868">
        <v>25.4</v>
      </c>
      <c r="E3868">
        <v>13.7</v>
      </c>
      <c r="F3868">
        <v>47</v>
      </c>
      <c r="G3868">
        <v>23</v>
      </c>
      <c r="H3868">
        <v>12.9</v>
      </c>
      <c r="I3868" s="10">
        <v>935</v>
      </c>
      <c r="J3868">
        <v>1.8</v>
      </c>
      <c r="K3868" s="2">
        <v>10</v>
      </c>
      <c r="L3868" s="1">
        <f t="shared" si="1141"/>
        <v>5.072464431584577</v>
      </c>
      <c r="M3868" s="1">
        <f t="shared" si="1142"/>
        <v>71</v>
      </c>
      <c r="N3868" s="1">
        <f t="shared" si="1143"/>
        <v>2.1981128370891554</v>
      </c>
      <c r="O3868" s="1">
        <f t="shared" si="1157"/>
        <v>0.13712755238137611</v>
      </c>
      <c r="P3868" s="1">
        <f t="shared" si="1159"/>
        <v>0.92991956611335991</v>
      </c>
      <c r="Q3868">
        <f t="shared" si="1144"/>
        <v>7.5262924232807276</v>
      </c>
      <c r="R3868">
        <f t="shared" si="1145"/>
        <v>12.613092809196576</v>
      </c>
      <c r="S3868">
        <f t="shared" si="1146"/>
        <v>1.6509283781670911</v>
      </c>
      <c r="T3868">
        <v>0.2432</v>
      </c>
      <c r="U3868" s="1">
        <f t="shared" si="1147"/>
        <v>0.31208050016232436</v>
      </c>
      <c r="V3868" s="1">
        <v>213</v>
      </c>
      <c r="W3868" s="1">
        <f t="shared" si="1148"/>
        <v>22.329049130258941</v>
      </c>
      <c r="X3868" s="1">
        <f t="shared" si="1149"/>
        <v>38.087442469532746</v>
      </c>
      <c r="Y3868" s="1">
        <f t="shared" si="1150"/>
        <v>0.97139493929463894</v>
      </c>
      <c r="Z3868" s="1">
        <f t="shared" si="1158"/>
        <v>7.5999999999999734E-2</v>
      </c>
      <c r="AA3868" s="1">
        <f t="shared" si="1151"/>
        <v>6.0209067469688279E-2</v>
      </c>
      <c r="AB3868" s="1">
        <f t="shared" si="1152"/>
        <v>2.4561409999999997</v>
      </c>
      <c r="AC3868" s="1">
        <f t="shared" si="1153"/>
        <v>1.3463119353022994</v>
      </c>
      <c r="AF3868" s="1">
        <f t="shared" si="1154"/>
        <v>11.026822831521477</v>
      </c>
      <c r="AG3868" s="1">
        <f t="shared" si="1155"/>
        <v>5.2039966883167033</v>
      </c>
      <c r="AH3868" s="1">
        <f t="shared" si="1156"/>
        <v>12.894208738944487</v>
      </c>
      <c r="AI3868">
        <v>4.3</v>
      </c>
      <c r="AJ3868">
        <v>1</v>
      </c>
      <c r="AK3868">
        <v>97</v>
      </c>
      <c r="AL3868">
        <v>16</v>
      </c>
      <c r="AM3868">
        <v>9090</v>
      </c>
      <c r="AN3868">
        <v>9107</v>
      </c>
      <c r="AO3868">
        <v>9066</v>
      </c>
      <c r="AP3868">
        <v>100</v>
      </c>
      <c r="AQ3868">
        <v>0</v>
      </c>
    </row>
    <row r="3869" spans="1:43">
      <c r="A3869" s="27">
        <v>41853</v>
      </c>
      <c r="B3869" s="27"/>
      <c r="C3869">
        <v>18.899999999999999</v>
      </c>
      <c r="D3869">
        <v>24.1</v>
      </c>
      <c r="E3869">
        <v>13.1</v>
      </c>
      <c r="F3869">
        <v>44</v>
      </c>
      <c r="G3869">
        <v>22</v>
      </c>
      <c r="H3869">
        <v>12.6</v>
      </c>
      <c r="I3869" s="10">
        <v>935</v>
      </c>
      <c r="J3869">
        <v>3.2</v>
      </c>
      <c r="K3869" s="2">
        <v>10</v>
      </c>
      <c r="L3869" s="1">
        <f t="shared" si="1141"/>
        <v>5.7352149305428037</v>
      </c>
      <c r="M3869" s="1">
        <f t="shared" si="1142"/>
        <v>66</v>
      </c>
      <c r="N3869" s="1">
        <f t="shared" si="1143"/>
        <v>2.1844368780865313</v>
      </c>
      <c r="O3869" s="1">
        <f t="shared" si="1157"/>
        <v>0.13638079037829978</v>
      </c>
      <c r="P3869" s="1">
        <f t="shared" si="1159"/>
        <v>0.82798408553648661</v>
      </c>
      <c r="Q3869">
        <f t="shared" si="1144"/>
        <v>7.5465120435174011</v>
      </c>
      <c r="R3869">
        <f t="shared" si="1145"/>
        <v>12.603464110656661</v>
      </c>
      <c r="S3869">
        <f t="shared" si="1146"/>
        <v>1.6496680773110814</v>
      </c>
      <c r="T3869">
        <v>0.2432</v>
      </c>
      <c r="U3869" s="1">
        <f t="shared" si="1147"/>
        <v>0.30748755259599853</v>
      </c>
      <c r="V3869" s="1">
        <v>214</v>
      </c>
      <c r="W3869" s="1">
        <f t="shared" si="1148"/>
        <v>21.989875902131622</v>
      </c>
      <c r="X3869" s="1">
        <f t="shared" si="1149"/>
        <v>38.084685671538892</v>
      </c>
      <c r="Y3869" s="1">
        <f t="shared" si="1150"/>
        <v>0.97168217386081956</v>
      </c>
      <c r="Z3869" s="1">
        <f t="shared" si="1158"/>
        <v>-3.800000000000054E-2</v>
      </c>
      <c r="AA3869" s="1">
        <f t="shared" si="1151"/>
        <v>6.0203280344889885E-2</v>
      </c>
      <c r="AB3869" s="1">
        <f t="shared" si="1152"/>
        <v>2.4563771000000001</v>
      </c>
      <c r="AC3869" s="1">
        <f t="shared" si="1153"/>
        <v>2.3934434405374212</v>
      </c>
      <c r="AF3869" s="1">
        <f t="shared" si="1154"/>
        <v>10.662047632192756</v>
      </c>
      <c r="AG3869" s="1">
        <f t="shared" si="1155"/>
        <v>5.0978321551395096</v>
      </c>
      <c r="AH3869" s="1">
        <f t="shared" si="1156"/>
        <v>12.658577067436463</v>
      </c>
      <c r="AI3869">
        <v>9</v>
      </c>
      <c r="AJ3869">
        <v>14</v>
      </c>
      <c r="AK3869">
        <v>141</v>
      </c>
      <c r="AL3869">
        <v>14</v>
      </c>
      <c r="AM3869">
        <v>9103</v>
      </c>
      <c r="AN3869">
        <v>9124</v>
      </c>
      <c r="AO3869">
        <v>9071</v>
      </c>
      <c r="AP3869">
        <v>92</v>
      </c>
      <c r="AQ3869">
        <v>0</v>
      </c>
    </row>
    <row r="3870" spans="1:43">
      <c r="A3870" s="27">
        <v>41854</v>
      </c>
      <c r="B3870" s="27"/>
      <c r="C3870">
        <v>20.399999999999999</v>
      </c>
      <c r="D3870">
        <v>27.2</v>
      </c>
      <c r="E3870">
        <v>14.3</v>
      </c>
      <c r="F3870">
        <v>34</v>
      </c>
      <c r="G3870">
        <v>16</v>
      </c>
      <c r="H3870">
        <v>13</v>
      </c>
      <c r="I3870" s="10">
        <v>935</v>
      </c>
      <c r="J3870">
        <v>2.8</v>
      </c>
      <c r="K3870" s="2">
        <v>10</v>
      </c>
      <c r="L3870" s="1">
        <f t="shared" si="1141"/>
        <v>5.8530633308870224</v>
      </c>
      <c r="M3870" s="1">
        <f t="shared" si="1142"/>
        <v>52</v>
      </c>
      <c r="N3870" s="1">
        <f t="shared" si="1143"/>
        <v>2.3975952206649094</v>
      </c>
      <c r="O3870" s="1">
        <f t="shared" si="1157"/>
        <v>0.14795136665796005</v>
      </c>
      <c r="P3870" s="1">
        <f t="shared" si="1159"/>
        <v>0.71262275322678692</v>
      </c>
      <c r="Q3870">
        <f t="shared" si="1144"/>
        <v>8.3519295409737655</v>
      </c>
      <c r="R3870">
        <f t="shared" si="1145"/>
        <v>12.593674577718073</v>
      </c>
      <c r="S3870">
        <f t="shared" si="1146"/>
        <v>1.6483867248322086</v>
      </c>
      <c r="T3870">
        <v>0.2432</v>
      </c>
      <c r="U3870" s="1">
        <f t="shared" si="1147"/>
        <v>0.30280364015473321</v>
      </c>
      <c r="V3870" s="1">
        <v>215</v>
      </c>
      <c r="W3870" s="1">
        <f t="shared" si="1148"/>
        <v>22.464926607173993</v>
      </c>
      <c r="X3870" s="1">
        <f t="shared" si="1149"/>
        <v>38.081198363198219</v>
      </c>
      <c r="Y3870" s="1">
        <f t="shared" si="1150"/>
        <v>0.97197778576615279</v>
      </c>
      <c r="Z3870" s="1">
        <f t="shared" si="1158"/>
        <v>0.57000000000000006</v>
      </c>
      <c r="AA3870" s="1">
        <f t="shared" si="1151"/>
        <v>6.0290204196346321E-2</v>
      </c>
      <c r="AB3870" s="1">
        <f t="shared" si="1152"/>
        <v>2.4528355999999998</v>
      </c>
      <c r="AC3870" s="1">
        <f t="shared" si="1153"/>
        <v>2.0942630104702431</v>
      </c>
      <c r="AF3870" s="1">
        <f t="shared" si="1154"/>
        <v>12.017016587917201</v>
      </c>
      <c r="AG3870" s="1">
        <f t="shared" si="1155"/>
        <v>5.0368561521318655</v>
      </c>
      <c r="AH3870" s="1">
        <f t="shared" si="1156"/>
        <v>12.123747408477712</v>
      </c>
      <c r="AI3870">
        <v>4.2</v>
      </c>
      <c r="AJ3870">
        <v>15</v>
      </c>
      <c r="AK3870">
        <v>79</v>
      </c>
      <c r="AL3870">
        <v>15</v>
      </c>
      <c r="AM3870">
        <v>9066</v>
      </c>
      <c r="AN3870">
        <v>9103</v>
      </c>
      <c r="AO3870">
        <v>9032</v>
      </c>
      <c r="AP3870">
        <v>76</v>
      </c>
      <c r="AQ3870">
        <v>0</v>
      </c>
    </row>
    <row r="3871" spans="1:43">
      <c r="A3871" s="27">
        <v>41855</v>
      </c>
      <c r="B3871" s="27"/>
      <c r="C3871">
        <v>23.4</v>
      </c>
      <c r="D3871">
        <v>29.3</v>
      </c>
      <c r="E3871">
        <v>18.100000000000001</v>
      </c>
      <c r="F3871">
        <v>28</v>
      </c>
      <c r="G3871">
        <v>17</v>
      </c>
      <c r="H3871">
        <v>13.1</v>
      </c>
      <c r="I3871" s="10">
        <v>935</v>
      </c>
      <c r="J3871">
        <v>2.4</v>
      </c>
      <c r="K3871" s="2">
        <v>10</v>
      </c>
      <c r="L3871" s="1">
        <f t="shared" si="1141"/>
        <v>5.9397015610735382</v>
      </c>
      <c r="M3871" s="1">
        <f t="shared" si="1142"/>
        <v>39</v>
      </c>
      <c r="N3871" s="1">
        <f t="shared" si="1143"/>
        <v>2.8790726980801549</v>
      </c>
      <c r="O3871" s="1">
        <f t="shared" si="1157"/>
        <v>0.17359712280239986</v>
      </c>
      <c r="P3871" s="1">
        <f t="shared" si="1159"/>
        <v>0.75169174608698375</v>
      </c>
      <c r="Q3871">
        <f t="shared" si="1144"/>
        <v>8.6264096889271773</v>
      </c>
      <c r="R3871">
        <f t="shared" si="1145"/>
        <v>12.583728250779885</v>
      </c>
      <c r="S3871">
        <f t="shared" si="1146"/>
        <v>1.6470848495785191</v>
      </c>
      <c r="T3871">
        <v>0.2432</v>
      </c>
      <c r="U3871" s="1">
        <f t="shared" si="1147"/>
        <v>0.29803014849302362</v>
      </c>
      <c r="V3871" s="1">
        <v>216</v>
      </c>
      <c r="W3871" s="1">
        <f t="shared" si="1148"/>
        <v>22.590869290769888</v>
      </c>
      <c r="X3871" s="1">
        <f t="shared" si="1149"/>
        <v>38.076935190049504</v>
      </c>
      <c r="Y3871" s="1">
        <f t="shared" si="1150"/>
        <v>0.9722816875589686</v>
      </c>
      <c r="Z3871" s="1">
        <f t="shared" si="1158"/>
        <v>1.1400000000000001</v>
      </c>
      <c r="AA3871" s="1">
        <f t="shared" si="1151"/>
        <v>6.046480710439299E-2</v>
      </c>
      <c r="AB3871" s="1">
        <f t="shared" si="1152"/>
        <v>2.4457526000000001</v>
      </c>
      <c r="AC3871" s="1">
        <f t="shared" si="1153"/>
        <v>1.7950825804030659</v>
      </c>
      <c r="AF3871" s="1">
        <f t="shared" si="1154"/>
        <v>12.075247698826191</v>
      </c>
      <c r="AG3871" s="1">
        <f t="shared" si="1155"/>
        <v>5.062928824932543</v>
      </c>
      <c r="AH3871" s="1">
        <f t="shared" si="1156"/>
        <v>11.984539751809194</v>
      </c>
      <c r="AI3871">
        <v>4.7</v>
      </c>
      <c r="AJ3871">
        <v>15</v>
      </c>
      <c r="AK3871">
        <v>76</v>
      </c>
      <c r="AL3871">
        <v>15</v>
      </c>
      <c r="AM3871">
        <v>9028</v>
      </c>
      <c r="AN3871">
        <v>9046</v>
      </c>
      <c r="AO3871">
        <v>9006</v>
      </c>
      <c r="AP3871">
        <v>78</v>
      </c>
      <c r="AQ3871">
        <v>0</v>
      </c>
    </row>
    <row r="3872" spans="1:43">
      <c r="A3872" s="27">
        <v>41856</v>
      </c>
      <c r="B3872" s="27"/>
      <c r="C3872">
        <v>25.2</v>
      </c>
      <c r="D3872">
        <v>30.9</v>
      </c>
      <c r="E3872">
        <v>22.3</v>
      </c>
      <c r="F3872">
        <v>30</v>
      </c>
      <c r="G3872">
        <v>18</v>
      </c>
      <c r="H3872">
        <v>6.1</v>
      </c>
      <c r="I3872" s="10">
        <v>935</v>
      </c>
      <c r="J3872">
        <v>1.9</v>
      </c>
      <c r="K3872" s="2">
        <v>10</v>
      </c>
      <c r="L3872" s="1">
        <f t="shared" si="1141"/>
        <v>4.6985109200615334</v>
      </c>
      <c r="M3872" s="1">
        <f t="shared" si="1142"/>
        <v>42</v>
      </c>
      <c r="N3872" s="1">
        <f t="shared" si="1143"/>
        <v>3.206761919485078</v>
      </c>
      <c r="O3872" s="1">
        <f t="shared" si="1157"/>
        <v>0.19071289391092752</v>
      </c>
      <c r="P3872" s="1">
        <f t="shared" si="1159"/>
        <v>0.96781343246277896</v>
      </c>
      <c r="Q3872">
        <f t="shared" si="1144"/>
        <v>4.2904995791582792</v>
      </c>
      <c r="R3872">
        <f t="shared" si="1145"/>
        <v>12.573629161145842</v>
      </c>
      <c r="S3872">
        <f t="shared" si="1146"/>
        <v>1.645762979207571</v>
      </c>
      <c r="T3872">
        <v>0.2432</v>
      </c>
      <c r="U3872" s="1">
        <f t="shared" si="1147"/>
        <v>0.29316848976582782</v>
      </c>
      <c r="V3872" s="1">
        <v>217</v>
      </c>
      <c r="W3872" s="1">
        <f t="shared" si="1148"/>
        <v>14.43988414173984</v>
      </c>
      <c r="X3872" s="1">
        <f t="shared" si="1149"/>
        <v>38.071850807883386</v>
      </c>
      <c r="Y3872" s="1">
        <f t="shared" si="1150"/>
        <v>0.97259378933517704</v>
      </c>
      <c r="Z3872" s="1">
        <f t="shared" si="1158"/>
        <v>0.68400000000000027</v>
      </c>
      <c r="AA3872" s="1">
        <f t="shared" si="1151"/>
        <v>6.0570055125092476E-2</v>
      </c>
      <c r="AB3872" s="1">
        <f t="shared" si="1152"/>
        <v>2.4415027999999999</v>
      </c>
      <c r="AC3872" s="1">
        <f t="shared" si="1153"/>
        <v>1.4211070428190937</v>
      </c>
      <c r="AF3872" s="1">
        <f t="shared" si="1154"/>
        <v>11.042044858680773</v>
      </c>
      <c r="AG3872" s="1">
        <f t="shared" si="1155"/>
        <v>4.0017721385860705</v>
      </c>
      <c r="AH3872" s="1">
        <f t="shared" si="1156"/>
        <v>9.0516102263677425</v>
      </c>
      <c r="AI3872">
        <v>6.4</v>
      </c>
      <c r="AJ3872">
        <v>14</v>
      </c>
      <c r="AK3872">
        <v>104</v>
      </c>
      <c r="AL3872">
        <v>14</v>
      </c>
      <c r="AM3872">
        <v>9028</v>
      </c>
      <c r="AN3872">
        <v>9042</v>
      </c>
      <c r="AO3872">
        <v>9009</v>
      </c>
      <c r="AP3872">
        <v>93</v>
      </c>
      <c r="AQ3872">
        <v>32700</v>
      </c>
    </row>
    <row r="3873" spans="1:43">
      <c r="A3873" s="27">
        <v>41857</v>
      </c>
      <c r="B3873" s="27"/>
      <c r="C3873">
        <v>23.8</v>
      </c>
      <c r="D3873">
        <v>29.3</v>
      </c>
      <c r="E3873">
        <v>18.899999999999999</v>
      </c>
      <c r="F3873">
        <v>40</v>
      </c>
      <c r="G3873">
        <v>18</v>
      </c>
      <c r="H3873">
        <v>12.2</v>
      </c>
      <c r="I3873" s="10">
        <v>935</v>
      </c>
      <c r="J3873">
        <v>2.1</v>
      </c>
      <c r="K3873" s="2">
        <v>10</v>
      </c>
      <c r="L3873" s="1">
        <f t="shared" si="1141"/>
        <v>5.9838686615651655</v>
      </c>
      <c r="M3873" s="1">
        <f t="shared" si="1142"/>
        <v>62</v>
      </c>
      <c r="N3873" s="1">
        <f t="shared" si="1143"/>
        <v>2.9492496895358444</v>
      </c>
      <c r="O3873" s="1">
        <f t="shared" si="1157"/>
        <v>0.1772840860466727</v>
      </c>
      <c r="P3873" s="1">
        <f t="shared" si="1159"/>
        <v>1.044103968265758</v>
      </c>
      <c r="Q3873">
        <f t="shared" si="1144"/>
        <v>7.3366264028927031</v>
      </c>
      <c r="R3873">
        <f t="shared" si="1145"/>
        <v>12.563381327359146</v>
      </c>
      <c r="S3873">
        <f t="shared" si="1146"/>
        <v>1.6444216397066946</v>
      </c>
      <c r="T3873">
        <v>0.2432</v>
      </c>
      <c r="U3873" s="1">
        <f t="shared" si="1147"/>
        <v>0.28822010221080624</v>
      </c>
      <c r="V3873" s="1">
        <v>218</v>
      </c>
      <c r="W3873" s="1">
        <f t="shared" si="1148"/>
        <v>21.559167490513595</v>
      </c>
      <c r="X3873" s="1">
        <f t="shared" si="1149"/>
        <v>38.065899952135311</v>
      </c>
      <c r="Y3873" s="1">
        <f t="shared" si="1150"/>
        <v>0.97291399876486495</v>
      </c>
      <c r="Z3873" s="1">
        <f t="shared" si="1158"/>
        <v>-0.53199999999999947</v>
      </c>
      <c r="AA3873" s="1">
        <f t="shared" si="1151"/>
        <v>6.0488163932069454E-2</v>
      </c>
      <c r="AB3873" s="1">
        <f t="shared" si="1152"/>
        <v>2.4448081999999998</v>
      </c>
      <c r="AC3873" s="1">
        <f t="shared" si="1153"/>
        <v>1.5706972578526825</v>
      </c>
      <c r="AF3873" s="1">
        <f t="shared" si="1154"/>
        <v>11.745565690071428</v>
      </c>
      <c r="AG3873" s="1">
        <f t="shared" si="1155"/>
        <v>5.1467143743224373</v>
      </c>
      <c r="AH3873" s="1">
        <f t="shared" si="1156"/>
        <v>13.861327881232643</v>
      </c>
      <c r="AI3873">
        <v>5.7</v>
      </c>
      <c r="AJ3873">
        <v>14</v>
      </c>
      <c r="AK3873">
        <v>112</v>
      </c>
      <c r="AL3873">
        <v>14</v>
      </c>
      <c r="AM3873">
        <v>9057</v>
      </c>
      <c r="AN3873">
        <v>9071</v>
      </c>
      <c r="AO3873">
        <v>9039</v>
      </c>
      <c r="AP3873">
        <v>110</v>
      </c>
      <c r="AQ3873">
        <v>32700</v>
      </c>
    </row>
    <row r="3874" spans="1:43">
      <c r="A3874" s="27">
        <v>41858</v>
      </c>
      <c r="B3874" s="27"/>
      <c r="C3874">
        <v>24.7</v>
      </c>
      <c r="D3874">
        <v>29.9</v>
      </c>
      <c r="E3874">
        <v>20.100000000000001</v>
      </c>
      <c r="F3874">
        <v>34</v>
      </c>
      <c r="G3874">
        <v>23</v>
      </c>
      <c r="H3874">
        <v>12.5</v>
      </c>
      <c r="I3874" s="10">
        <v>935</v>
      </c>
      <c r="J3874">
        <v>2.5</v>
      </c>
      <c r="K3874" s="2">
        <v>10</v>
      </c>
      <c r="L3874" s="1">
        <f t="shared" si="1141"/>
        <v>6.2209100262725006</v>
      </c>
      <c r="M3874" s="1">
        <f t="shared" si="1142"/>
        <v>45</v>
      </c>
      <c r="N3874" s="1">
        <f t="shared" si="1143"/>
        <v>3.1126287748723476</v>
      </c>
      <c r="O3874" s="1">
        <f t="shared" si="1157"/>
        <v>0.18582181573665404</v>
      </c>
      <c r="P3874" s="1">
        <f t="shared" si="1159"/>
        <v>1.0148717698757697</v>
      </c>
      <c r="Q3874">
        <f t="shared" si="1144"/>
        <v>7.671565190380699</v>
      </c>
      <c r="R3874">
        <f t="shared" si="1145"/>
        <v>12.552988751733551</v>
      </c>
      <c r="S3874">
        <f t="shared" si="1146"/>
        <v>1.6430613549389466</v>
      </c>
      <c r="T3874">
        <v>0.2432</v>
      </c>
      <c r="U3874" s="1">
        <f t="shared" si="1147"/>
        <v>0.28318644972284251</v>
      </c>
      <c r="V3874" s="1">
        <v>219</v>
      </c>
      <c r="W3874" s="1">
        <f t="shared" si="1148"/>
        <v>21.91724197097809</v>
      </c>
      <c r="X3874" s="1">
        <f t="shared" si="1149"/>
        <v>38.05903750780115</v>
      </c>
      <c r="Y3874" s="1">
        <f t="shared" si="1150"/>
        <v>0.97324222111961001</v>
      </c>
      <c r="Z3874" s="1">
        <f t="shared" si="1158"/>
        <v>0.34199999999999947</v>
      </c>
      <c r="AA3874" s="1">
        <f t="shared" si="1151"/>
        <v>6.0540782828485233E-2</v>
      </c>
      <c r="AB3874" s="1">
        <f t="shared" si="1152"/>
        <v>2.4426832999999997</v>
      </c>
      <c r="AC3874" s="1">
        <f t="shared" si="1153"/>
        <v>1.8698776879198602</v>
      </c>
      <c r="AF3874" s="1">
        <f t="shared" si="1154"/>
        <v>11.646290129261235</v>
      </c>
      <c r="AG3874" s="1">
        <f t="shared" si="1155"/>
        <v>5.174100589592646</v>
      </c>
      <c r="AH3874" s="1">
        <f t="shared" si="1156"/>
        <v>13.213629684823447</v>
      </c>
      <c r="AI3874">
        <v>6.4</v>
      </c>
      <c r="AJ3874">
        <v>14</v>
      </c>
      <c r="AK3874">
        <v>91</v>
      </c>
      <c r="AL3874">
        <v>15</v>
      </c>
      <c r="AM3874">
        <v>9033</v>
      </c>
      <c r="AN3874">
        <v>9056</v>
      </c>
      <c r="AO3874">
        <v>9011</v>
      </c>
      <c r="AP3874">
        <v>102</v>
      </c>
      <c r="AQ3874">
        <v>0</v>
      </c>
    </row>
    <row r="3875" spans="1:43">
      <c r="A3875" s="27">
        <v>41859</v>
      </c>
      <c r="B3875" s="27"/>
      <c r="C3875">
        <v>24</v>
      </c>
      <c r="D3875">
        <v>28.4</v>
      </c>
      <c r="E3875">
        <v>20</v>
      </c>
      <c r="F3875">
        <v>38</v>
      </c>
      <c r="G3875">
        <v>24</v>
      </c>
      <c r="H3875">
        <v>12.6</v>
      </c>
      <c r="I3875" s="10">
        <v>935</v>
      </c>
      <c r="J3875">
        <v>1.9</v>
      </c>
      <c r="K3875" s="2">
        <v>10</v>
      </c>
      <c r="L3875" s="1">
        <f t="shared" si="1141"/>
        <v>5.8797681826345904</v>
      </c>
      <c r="M3875" s="1">
        <f t="shared" si="1142"/>
        <v>52</v>
      </c>
      <c r="N3875" s="1">
        <f t="shared" si="1143"/>
        <v>2.9848945293846705</v>
      </c>
      <c r="O3875" s="1">
        <f t="shared" si="1157"/>
        <v>0.17915219131488452</v>
      </c>
      <c r="P3875" s="1">
        <f t="shared" si="1159"/>
        <v>1.0725678624679491</v>
      </c>
      <c r="Q3875">
        <f t="shared" si="1144"/>
        <v>7.4947320617622832</v>
      </c>
      <c r="R3875">
        <f t="shared" si="1145"/>
        <v>12.542455417084033</v>
      </c>
      <c r="S3875">
        <f t="shared" si="1146"/>
        <v>1.6416826462151877</v>
      </c>
      <c r="T3875">
        <v>0.2432</v>
      </c>
      <c r="U3875" s="1">
        <f t="shared" si="1147"/>
        <v>0.27806902142097645</v>
      </c>
      <c r="V3875" s="1">
        <v>220</v>
      </c>
      <c r="W3875" s="1">
        <f t="shared" si="1148"/>
        <v>22.041791404735196</v>
      </c>
      <c r="X3875" s="1">
        <f t="shared" si="1149"/>
        <v>38.051218579785775</v>
      </c>
      <c r="Y3875" s="1">
        <f t="shared" si="1150"/>
        <v>0.97357835930050463</v>
      </c>
      <c r="Z3875" s="1">
        <f t="shared" si="1158"/>
        <v>-0.26599999999999974</v>
      </c>
      <c r="AA3875" s="1">
        <f t="shared" si="1151"/>
        <v>6.0499849114061095E-2</v>
      </c>
      <c r="AB3875" s="1">
        <f t="shared" si="1152"/>
        <v>2.4443359999999998</v>
      </c>
      <c r="AC3875" s="1">
        <f t="shared" si="1153"/>
        <v>1.4211070428190937</v>
      </c>
      <c r="AF3875" s="1">
        <f t="shared" si="1154"/>
        <v>10.602598853787114</v>
      </c>
      <c r="AG3875" s="1">
        <f t="shared" si="1155"/>
        <v>5.2451001501191712</v>
      </c>
      <c r="AH3875" s="1">
        <f t="shared" si="1156"/>
        <v>13.952637190747735</v>
      </c>
      <c r="AI3875">
        <v>4.5999999999999996</v>
      </c>
      <c r="AJ3875">
        <v>15</v>
      </c>
      <c r="AK3875">
        <v>83</v>
      </c>
      <c r="AL3875">
        <v>3</v>
      </c>
      <c r="AM3875">
        <v>9036</v>
      </c>
      <c r="AN3875">
        <v>9049</v>
      </c>
      <c r="AO3875">
        <v>9019</v>
      </c>
      <c r="AP3875">
        <v>109</v>
      </c>
      <c r="AQ3875">
        <v>0</v>
      </c>
    </row>
    <row r="3876" spans="1:43">
      <c r="A3876" s="27">
        <v>41860</v>
      </c>
      <c r="B3876" s="27"/>
      <c r="C3876">
        <v>23</v>
      </c>
      <c r="D3876">
        <v>27.6</v>
      </c>
      <c r="E3876">
        <v>19.8</v>
      </c>
      <c r="F3876">
        <v>39</v>
      </c>
      <c r="G3876">
        <v>28</v>
      </c>
      <c r="H3876">
        <v>11.6</v>
      </c>
      <c r="I3876" s="10">
        <v>935</v>
      </c>
      <c r="J3876">
        <v>3.4</v>
      </c>
      <c r="K3876" s="2">
        <v>10</v>
      </c>
      <c r="L3876" s="1">
        <f t="shared" si="1141"/>
        <v>6.3684415226865507</v>
      </c>
      <c r="M3876" s="1">
        <f t="shared" si="1142"/>
        <v>50</v>
      </c>
      <c r="N3876" s="1">
        <f t="shared" si="1143"/>
        <v>2.8103575430330863</v>
      </c>
      <c r="O3876" s="1">
        <f t="shared" si="1157"/>
        <v>0.16997505628423343</v>
      </c>
      <c r="P3876" s="1">
        <f t="shared" si="1159"/>
        <v>1.0947198739245594</v>
      </c>
      <c r="Q3876">
        <f t="shared" si="1144"/>
        <v>6.8637403818277534</v>
      </c>
      <c r="R3876">
        <f t="shared" si="1145"/>
        <v>12.531785283659497</v>
      </c>
      <c r="S3876">
        <f t="shared" si="1146"/>
        <v>1.6402860318926045</v>
      </c>
      <c r="T3876">
        <v>0.2432</v>
      </c>
      <c r="U3876" s="1">
        <f t="shared" si="1147"/>
        <v>0.27286933120787343</v>
      </c>
      <c r="V3876" s="1">
        <v>221</v>
      </c>
      <c r="W3876" s="1">
        <f t="shared" si="1148"/>
        <v>20.88047603580539</v>
      </c>
      <c r="X3876" s="1">
        <f t="shared" si="1149"/>
        <v>38.042398563592016</v>
      </c>
      <c r="Y3876" s="1">
        <f t="shared" si="1150"/>
        <v>0.97392231386688111</v>
      </c>
      <c r="Z3876" s="1">
        <f t="shared" si="1158"/>
        <v>-0.38</v>
      </c>
      <c r="AA3876" s="1">
        <f t="shared" si="1151"/>
        <v>6.0441468307709391E-2</v>
      </c>
      <c r="AB3876" s="1">
        <f t="shared" si="1152"/>
        <v>2.4466969999999999</v>
      </c>
      <c r="AC3876" s="1">
        <f t="shared" si="1153"/>
        <v>2.5430336555710098</v>
      </c>
      <c r="AF3876" s="1">
        <f t="shared" si="1154"/>
        <v>9.9701844232630705</v>
      </c>
      <c r="AG3876" s="1">
        <f t="shared" si="1155"/>
        <v>5.0688366039995367</v>
      </c>
      <c r="AH3876" s="1">
        <f t="shared" si="1156"/>
        <v>13.381541564169385</v>
      </c>
      <c r="AI3876">
        <v>6</v>
      </c>
      <c r="AJ3876">
        <v>14</v>
      </c>
      <c r="AK3876">
        <v>91</v>
      </c>
      <c r="AL3876">
        <v>14</v>
      </c>
      <c r="AM3876">
        <v>9051</v>
      </c>
      <c r="AN3876">
        <v>9061</v>
      </c>
      <c r="AO3876">
        <v>9030</v>
      </c>
      <c r="AP3876">
        <v>109</v>
      </c>
      <c r="AQ3876">
        <v>0</v>
      </c>
    </row>
    <row r="3877" spans="1:43">
      <c r="A3877" s="27">
        <v>41861</v>
      </c>
      <c r="B3877" s="27"/>
      <c r="C3877">
        <v>22.7</v>
      </c>
      <c r="D3877">
        <v>26.9</v>
      </c>
      <c r="E3877">
        <v>17.899999999999999</v>
      </c>
      <c r="F3877">
        <v>40</v>
      </c>
      <c r="G3877">
        <v>27</v>
      </c>
      <c r="H3877">
        <v>12.7</v>
      </c>
      <c r="I3877" s="10">
        <v>935</v>
      </c>
      <c r="J3877">
        <v>1.6</v>
      </c>
      <c r="K3877" s="2">
        <v>10</v>
      </c>
      <c r="L3877" s="1">
        <f t="shared" si="1141"/>
        <v>5.5132779264873513</v>
      </c>
      <c r="M3877" s="1">
        <f t="shared" si="1142"/>
        <v>53</v>
      </c>
      <c r="N3877" s="1">
        <f t="shared" si="1143"/>
        <v>2.7597649866615508</v>
      </c>
      <c r="O3877" s="1">
        <f t="shared" si="1157"/>
        <v>0.16730054608489695</v>
      </c>
      <c r="P3877" s="1">
        <f t="shared" si="1159"/>
        <v>1.0223665171216769</v>
      </c>
      <c r="Q3877">
        <f t="shared" si="1144"/>
        <v>7.5098427899375988</v>
      </c>
      <c r="R3877">
        <f t="shared" si="1145"/>
        <v>12.520982286279256</v>
      </c>
      <c r="S3877">
        <f t="shared" si="1146"/>
        <v>1.6388720269999026</v>
      </c>
      <c r="T3877">
        <v>0.2432</v>
      </c>
      <c r="U3877" s="1">
        <f t="shared" si="1147"/>
        <v>0.26758891732196299</v>
      </c>
      <c r="V3877" s="1">
        <v>222</v>
      </c>
      <c r="W3877" s="1">
        <f t="shared" si="1148"/>
        <v>22.173138232568991</v>
      </c>
      <c r="X3877" s="1">
        <f t="shared" si="1149"/>
        <v>38.032533216255075</v>
      </c>
      <c r="Y3877" s="1">
        <f t="shared" si="1150"/>
        <v>0.97427398306572888</v>
      </c>
      <c r="Z3877" s="1">
        <f t="shared" si="1158"/>
        <v>-0.11400000000000027</v>
      </c>
      <c r="AA3877" s="1">
        <f t="shared" si="1151"/>
        <v>6.0423976030479151E-2</v>
      </c>
      <c r="AB3877" s="1">
        <f t="shared" si="1152"/>
        <v>2.4474052999999998</v>
      </c>
      <c r="AC3877" s="1">
        <f t="shared" si="1153"/>
        <v>1.1967217202687106</v>
      </c>
      <c r="AF3877" s="1">
        <f t="shared" si="1154"/>
        <v>10.628191407282481</v>
      </c>
      <c r="AG3877" s="1">
        <f t="shared" si="1155"/>
        <v>5.2487923829204721</v>
      </c>
      <c r="AH3877" s="1">
        <f t="shared" si="1156"/>
        <v>13.678959400369234</v>
      </c>
      <c r="AI3877">
        <v>5.0999999999999996</v>
      </c>
      <c r="AJ3877">
        <v>12</v>
      </c>
      <c r="AK3877">
        <v>99</v>
      </c>
      <c r="AL3877">
        <v>1</v>
      </c>
      <c r="AM3877">
        <v>9076</v>
      </c>
      <c r="AN3877">
        <v>9084</v>
      </c>
      <c r="AO3877">
        <v>9057</v>
      </c>
      <c r="AP3877">
        <v>107</v>
      </c>
      <c r="AQ3877">
        <v>0</v>
      </c>
    </row>
    <row r="3878" spans="1:43">
      <c r="A3878" s="27">
        <v>41862</v>
      </c>
      <c r="B3878" s="27"/>
      <c r="C3878">
        <v>23.8</v>
      </c>
      <c r="D3878">
        <v>29.3</v>
      </c>
      <c r="E3878">
        <v>18.100000000000001</v>
      </c>
      <c r="F3878">
        <v>33</v>
      </c>
      <c r="G3878">
        <v>16</v>
      </c>
      <c r="H3878">
        <v>13.1</v>
      </c>
      <c r="I3878" s="10">
        <v>935</v>
      </c>
      <c r="J3878">
        <v>1.5</v>
      </c>
      <c r="K3878" s="2">
        <v>10</v>
      </c>
      <c r="L3878" s="1">
        <f t="shared" si="1141"/>
        <v>5.4999967942440886</v>
      </c>
      <c r="M3878" s="1">
        <f t="shared" si="1142"/>
        <v>50</v>
      </c>
      <c r="N3878" s="1">
        <f t="shared" si="1143"/>
        <v>2.9492496895358444</v>
      </c>
      <c r="O3878" s="1">
        <f t="shared" si="1157"/>
        <v>0.1772840860466727</v>
      </c>
      <c r="P3878" s="1">
        <f t="shared" si="1159"/>
        <v>0.84557937653698922</v>
      </c>
      <c r="Q3878">
        <f t="shared" si="1144"/>
        <v>8.3804613955784273</v>
      </c>
      <c r="R3878">
        <f t="shared" si="1145"/>
        <v>12.510050331674273</v>
      </c>
      <c r="S3878">
        <f t="shared" si="1146"/>
        <v>1.637441142889303</v>
      </c>
      <c r="T3878">
        <v>0.2432</v>
      </c>
      <c r="U3878" s="1">
        <f t="shared" si="1147"/>
        <v>0.26222934188237706</v>
      </c>
      <c r="V3878" s="1">
        <v>223</v>
      </c>
      <c r="W3878" s="1">
        <f t="shared" si="1148"/>
        <v>22.647775871181352</v>
      </c>
      <c r="X3878" s="1">
        <f t="shared" si="1149"/>
        <v>38.021578727425258</v>
      </c>
      <c r="Y3878" s="1">
        <f t="shared" si="1150"/>
        <v>0.97463326286179708</v>
      </c>
      <c r="Z3878" s="1">
        <f t="shared" si="1158"/>
        <v>0.41800000000000054</v>
      </c>
      <c r="AA3878" s="1">
        <f t="shared" si="1151"/>
        <v>6.0488163932069454E-2</v>
      </c>
      <c r="AB3878" s="1">
        <f t="shared" si="1152"/>
        <v>2.4448081999999998</v>
      </c>
      <c r="AC3878" s="1">
        <f t="shared" si="1153"/>
        <v>1.1219266127519161</v>
      </c>
      <c r="AF3878" s="1">
        <f t="shared" si="1154"/>
        <v>12.17475761282504</v>
      </c>
      <c r="AG3878" s="1">
        <f t="shared" si="1155"/>
        <v>5.1596538834492449</v>
      </c>
      <c r="AH3878" s="1">
        <f t="shared" si="1156"/>
        <v>13.010902049518641</v>
      </c>
      <c r="AI3878">
        <v>3.5</v>
      </c>
      <c r="AJ3878">
        <v>3</v>
      </c>
      <c r="AK3878">
        <v>82</v>
      </c>
      <c r="AL3878">
        <v>1</v>
      </c>
      <c r="AM3878">
        <v>9076</v>
      </c>
      <c r="AN3878">
        <v>9088</v>
      </c>
      <c r="AO3878">
        <v>9056</v>
      </c>
      <c r="AP3878">
        <v>90</v>
      </c>
      <c r="AQ3878">
        <v>0</v>
      </c>
    </row>
    <row r="3879" spans="1:43">
      <c r="A3879" s="27">
        <v>41863</v>
      </c>
      <c r="B3879" s="27"/>
      <c r="C3879">
        <v>25.8</v>
      </c>
      <c r="D3879">
        <v>32.5</v>
      </c>
      <c r="E3879">
        <v>18.7</v>
      </c>
      <c r="F3879">
        <v>23</v>
      </c>
      <c r="G3879">
        <v>14</v>
      </c>
      <c r="H3879">
        <v>13.1</v>
      </c>
      <c r="I3879" s="10">
        <v>935</v>
      </c>
      <c r="J3879">
        <v>3.2</v>
      </c>
      <c r="K3879" s="2">
        <v>10</v>
      </c>
      <c r="L3879" s="1">
        <f t="shared" si="1141"/>
        <v>7.0961269987485922</v>
      </c>
      <c r="M3879" s="1">
        <f t="shared" si="1142"/>
        <v>32</v>
      </c>
      <c r="N3879" s="1">
        <f t="shared" si="1143"/>
        <v>3.3229902501978286</v>
      </c>
      <c r="O3879" s="1">
        <f t="shared" si="1157"/>
        <v>0.19672489624715025</v>
      </c>
      <c r="P3879" s="1">
        <f t="shared" si="1159"/>
        <v>0.68763592733968482</v>
      </c>
      <c r="Q3879">
        <f t="shared" si="1144"/>
        <v>9.1287394121227265</v>
      </c>
      <c r="R3879">
        <f t="shared" si="1145"/>
        <v>12.49899329603355</v>
      </c>
      <c r="S3879">
        <f t="shared" si="1146"/>
        <v>1.6359938869153863</v>
      </c>
      <c r="T3879">
        <v>0.2432</v>
      </c>
      <c r="U3879" s="1">
        <f t="shared" si="1147"/>
        <v>0.25679219042682405</v>
      </c>
      <c r="V3879" s="1">
        <v>224</v>
      </c>
      <c r="W3879" s="1">
        <f t="shared" si="1148"/>
        <v>22.654132127360732</v>
      </c>
      <c r="X3879" s="1">
        <f t="shared" si="1149"/>
        <v>38.009491790499496</v>
      </c>
      <c r="Y3879" s="1">
        <f t="shared" si="1150"/>
        <v>0.97500004696837128</v>
      </c>
      <c r="Z3879" s="1">
        <f t="shared" si="1158"/>
        <v>0.76</v>
      </c>
      <c r="AA3879" s="1">
        <f t="shared" si="1151"/>
        <v>6.0605219268101113E-2</v>
      </c>
      <c r="AB3879" s="1">
        <f t="shared" si="1152"/>
        <v>2.4400862000000001</v>
      </c>
      <c r="AC3879" s="1">
        <f t="shared" si="1153"/>
        <v>2.3934434405374212</v>
      </c>
      <c r="AF3879" s="1">
        <f t="shared" si="1154"/>
        <v>14.159435234282798</v>
      </c>
      <c r="AG3879" s="1">
        <f t="shared" si="1155"/>
        <v>4.9912384947037838</v>
      </c>
      <c r="AH3879" s="1">
        <f t="shared" si="1156"/>
        <v>12.29627125477746</v>
      </c>
      <c r="AI3879">
        <v>4.9000000000000004</v>
      </c>
      <c r="AJ3879">
        <v>11</v>
      </c>
      <c r="AK3879">
        <v>80</v>
      </c>
      <c r="AL3879">
        <v>1</v>
      </c>
      <c r="AM3879">
        <v>9047</v>
      </c>
      <c r="AN3879">
        <v>9066</v>
      </c>
      <c r="AO3879">
        <v>9024</v>
      </c>
      <c r="AP3879">
        <v>75</v>
      </c>
      <c r="AQ3879">
        <v>0</v>
      </c>
    </row>
    <row r="3880" spans="1:43">
      <c r="A3880" s="27">
        <v>41864</v>
      </c>
      <c r="B3880" s="27"/>
      <c r="C3880">
        <v>28.4</v>
      </c>
      <c r="D3880">
        <v>34.9</v>
      </c>
      <c r="E3880">
        <v>22.1</v>
      </c>
      <c r="F3880">
        <v>21</v>
      </c>
      <c r="G3880">
        <v>10</v>
      </c>
      <c r="H3880">
        <v>12.9</v>
      </c>
      <c r="I3880" s="10">
        <v>935</v>
      </c>
      <c r="J3880">
        <v>2.2000000000000002</v>
      </c>
      <c r="K3880" s="2">
        <v>10</v>
      </c>
      <c r="L3880" s="1">
        <f t="shared" si="1141"/>
        <v>6.4416220047231958</v>
      </c>
      <c r="M3880" s="1">
        <f t="shared" si="1142"/>
        <v>32</v>
      </c>
      <c r="N3880" s="1">
        <f t="shared" si="1143"/>
        <v>3.8701305350345074</v>
      </c>
      <c r="O3880" s="1">
        <f t="shared" si="1157"/>
        <v>0.22465415677991091</v>
      </c>
      <c r="P3880" s="1">
        <f t="shared" si="1159"/>
        <v>0.70542913672457197</v>
      </c>
      <c r="Q3880">
        <f t="shared" si="1144"/>
        <v>9.2980941688123409</v>
      </c>
      <c r="R3880">
        <f t="shared" si="1145"/>
        <v>12.487815022755276</v>
      </c>
      <c r="S3880">
        <f t="shared" si="1146"/>
        <v>1.634530762140743</v>
      </c>
      <c r="T3880">
        <v>0.2432</v>
      </c>
      <c r="U3880" s="1">
        <f t="shared" si="1147"/>
        <v>0.25127907144253597</v>
      </c>
      <c r="V3880" s="1">
        <v>225</v>
      </c>
      <c r="W3880" s="1">
        <f t="shared" si="1148"/>
        <v>22.425666744072849</v>
      </c>
      <c r="X3880" s="1">
        <f t="shared" si="1149"/>
        <v>37.996229673700249</v>
      </c>
      <c r="Y3880" s="1">
        <f t="shared" si="1150"/>
        <v>0.97537422687871655</v>
      </c>
      <c r="Z3880" s="1">
        <f t="shared" si="1158"/>
        <v>0.98799999999999921</v>
      </c>
      <c r="AA3880" s="1">
        <f t="shared" si="1151"/>
        <v>6.0758070216494243E-2</v>
      </c>
      <c r="AB3880" s="1">
        <f t="shared" si="1152"/>
        <v>2.4339475999999998</v>
      </c>
      <c r="AC3880" s="1">
        <f t="shared" si="1153"/>
        <v>1.6454923653694771</v>
      </c>
      <c r="AF3880" s="1">
        <f t="shared" si="1154"/>
        <v>14.444925309084052</v>
      </c>
      <c r="AG3880" s="1">
        <f t="shared" si="1155"/>
        <v>4.9360684742502867</v>
      </c>
      <c r="AH3880" s="1">
        <f t="shared" si="1156"/>
        <v>12.039704434784143</v>
      </c>
      <c r="AI3880">
        <v>6.7</v>
      </c>
      <c r="AJ3880">
        <v>6</v>
      </c>
      <c r="AK3880">
        <v>105</v>
      </c>
      <c r="AL3880">
        <v>6</v>
      </c>
      <c r="AM3880">
        <v>9029</v>
      </c>
      <c r="AN3880">
        <v>9042</v>
      </c>
      <c r="AO3880">
        <v>9006</v>
      </c>
      <c r="AP3880">
        <v>78</v>
      </c>
      <c r="AQ3880">
        <v>0</v>
      </c>
    </row>
    <row r="3881" spans="1:43">
      <c r="A3881" s="27">
        <v>41865</v>
      </c>
      <c r="B3881" s="27"/>
      <c r="C3881">
        <v>27.4</v>
      </c>
      <c r="D3881">
        <v>32.6</v>
      </c>
      <c r="E3881">
        <v>22.9</v>
      </c>
      <c r="F3881">
        <v>23</v>
      </c>
      <c r="G3881">
        <v>11</v>
      </c>
      <c r="H3881">
        <v>3.9</v>
      </c>
      <c r="I3881" s="10">
        <v>935</v>
      </c>
      <c r="J3881">
        <v>3.6</v>
      </c>
      <c r="K3881" s="2">
        <v>10</v>
      </c>
      <c r="L3881" s="1">
        <f t="shared" si="1141"/>
        <v>6.6507923853026982</v>
      </c>
      <c r="M3881" s="1">
        <f t="shared" si="1142"/>
        <v>35</v>
      </c>
      <c r="N3881" s="1">
        <f t="shared" si="1143"/>
        <v>3.6510627705463885</v>
      </c>
      <c r="O3881" s="1">
        <f t="shared" si="1157"/>
        <v>0.21354203201147803</v>
      </c>
      <c r="P3881" s="1">
        <f t="shared" si="1159"/>
        <v>0.75944526997988637</v>
      </c>
      <c r="Q3881">
        <f t="shared" si="1144"/>
        <v>3.3376615157364138</v>
      </c>
      <c r="R3881">
        <f t="shared" si="1145"/>
        <v>12.476519320401897</v>
      </c>
      <c r="S3881">
        <f t="shared" si="1146"/>
        <v>1.6330522670683112</v>
      </c>
      <c r="T3881">
        <v>0.2432</v>
      </c>
      <c r="U3881" s="1">
        <f t="shared" si="1147"/>
        <v>0.24569161589042357</v>
      </c>
      <c r="V3881" s="1">
        <v>226</v>
      </c>
      <c r="W3881" s="1">
        <f t="shared" si="1148"/>
        <v>11.882441104804927</v>
      </c>
      <c r="X3881" s="1">
        <f t="shared" si="1149"/>
        <v>37.981750290998463</v>
      </c>
      <c r="Y3881" s="1">
        <f t="shared" si="1150"/>
        <v>0.97575569189817701</v>
      </c>
      <c r="Z3881" s="1">
        <f t="shared" si="1158"/>
        <v>-0.38</v>
      </c>
      <c r="AA3881" s="1">
        <f t="shared" si="1151"/>
        <v>6.0699190235616145E-2</v>
      </c>
      <c r="AB3881" s="1">
        <f t="shared" si="1152"/>
        <v>2.4363085999999998</v>
      </c>
      <c r="AC3881" s="1">
        <f t="shared" si="1153"/>
        <v>2.6926238706045988</v>
      </c>
      <c r="AF3881" s="1">
        <f t="shared" si="1154"/>
        <v>12.297791118783918</v>
      </c>
      <c r="AG3881" s="1">
        <f t="shared" si="1155"/>
        <v>3.5886413012407998</v>
      </c>
      <c r="AH3881" s="1">
        <f t="shared" si="1156"/>
        <v>8.7562606266527627</v>
      </c>
      <c r="AI3881">
        <v>7.6</v>
      </c>
      <c r="AJ3881">
        <v>6</v>
      </c>
      <c r="AK3881">
        <v>131</v>
      </c>
      <c r="AL3881">
        <v>6</v>
      </c>
      <c r="AM3881">
        <v>9020</v>
      </c>
      <c r="AN3881">
        <v>9033</v>
      </c>
      <c r="AO3881">
        <v>8995</v>
      </c>
      <c r="AP3881">
        <v>80</v>
      </c>
      <c r="AQ3881">
        <v>0</v>
      </c>
    </row>
    <row r="3882" spans="1:43">
      <c r="A3882" s="27">
        <v>41866</v>
      </c>
      <c r="B3882" s="27"/>
      <c r="C3882">
        <v>28.2</v>
      </c>
      <c r="D3882">
        <v>33.6</v>
      </c>
      <c r="E3882">
        <v>21.7</v>
      </c>
      <c r="F3882">
        <v>24</v>
      </c>
      <c r="G3882">
        <v>16</v>
      </c>
      <c r="H3882">
        <v>12.6</v>
      </c>
      <c r="I3882" s="10">
        <v>935</v>
      </c>
      <c r="J3882">
        <v>3.1</v>
      </c>
      <c r="K3882" s="2">
        <v>10</v>
      </c>
      <c r="L3882" s="1">
        <f t="shared" si="1141"/>
        <v>7.4177986191842109</v>
      </c>
      <c r="M3882" s="1">
        <f t="shared" si="1142"/>
        <v>32</v>
      </c>
      <c r="N3882" s="1">
        <f t="shared" si="1143"/>
        <v>3.825424202735797</v>
      </c>
      <c r="O3882" s="1">
        <f t="shared" si="1157"/>
        <v>0.22239371236179892</v>
      </c>
      <c r="P3882" s="1">
        <f t="shared" si="1159"/>
        <v>0.83178190459343293</v>
      </c>
      <c r="Q3882">
        <f t="shared" si="1144"/>
        <v>8.6030918996779651</v>
      </c>
      <c r="R3882">
        <f t="shared" si="1145"/>
        <v>12.465109960857554</v>
      </c>
      <c r="S3882">
        <f t="shared" si="1146"/>
        <v>1.6315588954002034</v>
      </c>
      <c r="T3882">
        <v>0.2432</v>
      </c>
      <c r="U3882" s="1">
        <f t="shared" si="1147"/>
        <v>0.24003147672258607</v>
      </c>
      <c r="V3882" s="1">
        <v>227</v>
      </c>
      <c r="W3882" s="1">
        <f t="shared" si="1148"/>
        <v>22.083547683699287</v>
      </c>
      <c r="X3882" s="1">
        <f t="shared" si="1149"/>
        <v>37.966012272775721</v>
      </c>
      <c r="Y3882" s="1">
        <f t="shared" si="1150"/>
        <v>0.97614432917692362</v>
      </c>
      <c r="Z3882" s="1">
        <f t="shared" si="1158"/>
        <v>0.30400000000000027</v>
      </c>
      <c r="AA3882" s="1">
        <f t="shared" si="1151"/>
        <v>6.0746285083644012E-2</v>
      </c>
      <c r="AB3882" s="1">
        <f t="shared" si="1152"/>
        <v>2.4344197999999997</v>
      </c>
      <c r="AC3882" s="1">
        <f t="shared" si="1153"/>
        <v>2.3186483330206267</v>
      </c>
      <c r="AF3882" s="1">
        <f t="shared" si="1154"/>
        <v>13.856518699452931</v>
      </c>
      <c r="AG3882" s="1">
        <f t="shared" si="1155"/>
        <v>5.0334517215821615</v>
      </c>
      <c r="AH3882" s="1">
        <f t="shared" si="1156"/>
        <v>13.04038563771528</v>
      </c>
      <c r="AI3882">
        <v>9.9</v>
      </c>
      <c r="AJ3882">
        <v>6</v>
      </c>
      <c r="AK3882">
        <v>141</v>
      </c>
      <c r="AL3882">
        <v>6</v>
      </c>
      <c r="AM3882">
        <v>8994</v>
      </c>
      <c r="AN3882">
        <v>9008</v>
      </c>
      <c r="AO3882">
        <v>8973</v>
      </c>
      <c r="AP3882">
        <v>89</v>
      </c>
      <c r="AQ3882">
        <v>0</v>
      </c>
    </row>
    <row r="3883" spans="1:43">
      <c r="A3883" s="27">
        <v>41867</v>
      </c>
      <c r="B3883" s="27"/>
      <c r="C3883">
        <v>25.6</v>
      </c>
      <c r="D3883">
        <v>31.7</v>
      </c>
      <c r="E3883">
        <v>22.2</v>
      </c>
      <c r="F3883">
        <v>37</v>
      </c>
      <c r="G3883">
        <v>19</v>
      </c>
      <c r="H3883">
        <v>12</v>
      </c>
      <c r="I3883" s="10">
        <v>935</v>
      </c>
      <c r="J3883">
        <v>1.2</v>
      </c>
      <c r="K3883" s="2">
        <v>10</v>
      </c>
      <c r="L3883" s="1">
        <f t="shared" si="1141"/>
        <v>5.6557639988792063</v>
      </c>
      <c r="M3883" s="1">
        <f t="shared" si="1142"/>
        <v>55</v>
      </c>
      <c r="N3883" s="1">
        <f t="shared" si="1143"/>
        <v>3.2838460784769214</v>
      </c>
      <c r="O3883" s="1">
        <f t="shared" si="1157"/>
        <v>0.19470341746046158</v>
      </c>
      <c r="P3883" s="1">
        <f t="shared" si="1159"/>
        <v>1.1804803827773767</v>
      </c>
      <c r="Q3883">
        <f t="shared" si="1144"/>
        <v>7.2189437567602566</v>
      </c>
      <c r="R3883">
        <f t="shared" si="1145"/>
        <v>12.453590677685909</v>
      </c>
      <c r="S3883">
        <f t="shared" si="1146"/>
        <v>1.6300511358227632</v>
      </c>
      <c r="T3883">
        <v>0.2432</v>
      </c>
      <c r="U3883" s="1">
        <f t="shared" si="1147"/>
        <v>0.23430032839331341</v>
      </c>
      <c r="V3883" s="1">
        <v>228</v>
      </c>
      <c r="W3883" s="1">
        <f t="shared" si="1148"/>
        <v>21.383387682598212</v>
      </c>
      <c r="X3883" s="1">
        <f t="shared" si="1149"/>
        <v>37.948975036119172</v>
      </c>
      <c r="Y3883" s="1">
        <f t="shared" si="1150"/>
        <v>0.97654002374333837</v>
      </c>
      <c r="Z3883" s="1">
        <f t="shared" si="1158"/>
        <v>-0.98799999999999921</v>
      </c>
      <c r="AA3883" s="1">
        <f t="shared" si="1151"/>
        <v>6.0593493351385336E-2</v>
      </c>
      <c r="AB3883" s="1">
        <f t="shared" si="1152"/>
        <v>2.4405584</v>
      </c>
      <c r="AC3883" s="1">
        <f t="shared" si="1153"/>
        <v>0.89754129020153295</v>
      </c>
      <c r="AF3883" s="1">
        <f t="shared" si="1154"/>
        <v>11.67560566816867</v>
      </c>
      <c r="AG3883" s="1">
        <f t="shared" si="1155"/>
        <v>5.1713242945671682</v>
      </c>
      <c r="AH3883" s="1">
        <f t="shared" si="1156"/>
        <v>14.560666180329731</v>
      </c>
      <c r="AI3883">
        <v>3.7</v>
      </c>
      <c r="AJ3883">
        <v>3</v>
      </c>
      <c r="AK3883">
        <v>73</v>
      </c>
      <c r="AL3883">
        <v>15</v>
      </c>
      <c r="AM3883">
        <v>9016</v>
      </c>
      <c r="AN3883">
        <v>9036</v>
      </c>
      <c r="AO3883">
        <v>8977</v>
      </c>
      <c r="AP3883">
        <v>121</v>
      </c>
      <c r="AQ3883">
        <v>0</v>
      </c>
    </row>
    <row r="3884" spans="1:43">
      <c r="A3884" s="27">
        <v>41868</v>
      </c>
      <c r="B3884" s="27"/>
      <c r="C3884">
        <v>21.4</v>
      </c>
      <c r="D3884">
        <v>27.1</v>
      </c>
      <c r="E3884">
        <v>18.7</v>
      </c>
      <c r="F3884">
        <v>51</v>
      </c>
      <c r="G3884">
        <v>36</v>
      </c>
      <c r="H3884">
        <v>7.4</v>
      </c>
      <c r="I3884" s="10">
        <v>935</v>
      </c>
      <c r="J3884">
        <v>2.4</v>
      </c>
      <c r="K3884" s="2">
        <v>10</v>
      </c>
      <c r="L3884" s="1">
        <f t="shared" si="1141"/>
        <v>4.9172544435488144</v>
      </c>
      <c r="M3884" s="1">
        <f t="shared" si="1142"/>
        <v>66</v>
      </c>
      <c r="N3884" s="1">
        <f t="shared" si="1143"/>
        <v>2.5496051664479809</v>
      </c>
      <c r="O3884" s="1">
        <f t="shared" si="1157"/>
        <v>0.15611765783967005</v>
      </c>
      <c r="P3884" s="1">
        <f t="shared" si="1159"/>
        <v>1.3576589609200145</v>
      </c>
      <c r="Q3884">
        <f t="shared" si="1144"/>
        <v>4.2260359762427315</v>
      </c>
      <c r="R3884">
        <f t="shared" si="1145"/>
        <v>12.441965164685815</v>
      </c>
      <c r="S3884">
        <f t="shared" si="1146"/>
        <v>1.6285294718175152</v>
      </c>
      <c r="T3884">
        <v>0.2432</v>
      </c>
      <c r="U3884" s="1">
        <f t="shared" si="1147"/>
        <v>0.2284998663637279</v>
      </c>
      <c r="V3884" s="1">
        <v>229</v>
      </c>
      <c r="W3884" s="1">
        <f t="shared" si="1148"/>
        <v>15.987107141585698</v>
      </c>
      <c r="X3884" s="1">
        <f t="shared" si="1149"/>
        <v>37.930598854641424</v>
      </c>
      <c r="Y3884" s="1">
        <f t="shared" si="1150"/>
        <v>0.97694265853802653</v>
      </c>
      <c r="Z3884" s="1">
        <f t="shared" si="1158"/>
        <v>-1.5960000000000012</v>
      </c>
      <c r="AA3884" s="1">
        <f t="shared" si="1151"/>
        <v>6.0348293013960497E-2</v>
      </c>
      <c r="AB3884" s="1">
        <f t="shared" si="1152"/>
        <v>2.4504745999999997</v>
      </c>
      <c r="AC3884" s="1">
        <f t="shared" si="1153"/>
        <v>1.7950825804030659</v>
      </c>
      <c r="AF3884" s="1">
        <f t="shared" si="1154"/>
        <v>9.911588098944188</v>
      </c>
      <c r="AG3884" s="1">
        <f t="shared" si="1155"/>
        <v>4.3801495667841159</v>
      </c>
      <c r="AH3884" s="1">
        <f t="shared" si="1156"/>
        <v>12.137918544288068</v>
      </c>
      <c r="AI3884">
        <v>4.3</v>
      </c>
      <c r="AJ3884">
        <v>2</v>
      </c>
      <c r="AK3884">
        <v>79</v>
      </c>
      <c r="AL3884">
        <v>15</v>
      </c>
      <c r="AM3884">
        <v>9072</v>
      </c>
      <c r="AN3884">
        <v>9093</v>
      </c>
      <c r="AO3884">
        <v>9005</v>
      </c>
      <c r="AP3884">
        <v>128</v>
      </c>
      <c r="AQ3884">
        <v>0</v>
      </c>
    </row>
    <row r="3885" spans="1:43">
      <c r="A3885" s="27">
        <v>41869</v>
      </c>
      <c r="B3885" s="27"/>
      <c r="C3885">
        <v>18.899999999999999</v>
      </c>
      <c r="D3885">
        <v>22.4</v>
      </c>
      <c r="E3885">
        <v>17.3</v>
      </c>
      <c r="F3885">
        <v>63</v>
      </c>
      <c r="G3885">
        <v>49</v>
      </c>
      <c r="H3885">
        <v>0.8</v>
      </c>
      <c r="I3885" s="10">
        <v>935</v>
      </c>
      <c r="J3885">
        <v>1.7</v>
      </c>
      <c r="K3885" s="2">
        <v>10</v>
      </c>
      <c r="L3885" s="1">
        <f t="shared" si="1141"/>
        <v>2.8560185574223369</v>
      </c>
      <c r="M3885" s="1">
        <f t="shared" si="1142"/>
        <v>77</v>
      </c>
      <c r="N3885" s="1">
        <f t="shared" si="1143"/>
        <v>2.1844368780865313</v>
      </c>
      <c r="O3885" s="1">
        <f t="shared" si="1157"/>
        <v>0.13638079037829978</v>
      </c>
      <c r="P3885" s="1">
        <f t="shared" si="1159"/>
        <v>1.4245190707057522</v>
      </c>
      <c r="Q3885">
        <f t="shared" si="1144"/>
        <v>0.98453112405591203</v>
      </c>
      <c r="R3885">
        <f t="shared" si="1145"/>
        <v>12.430237074641866</v>
      </c>
      <c r="S3885">
        <f t="shared" si="1146"/>
        <v>1.6269943814976264</v>
      </c>
      <c r="T3885">
        <v>0.2432</v>
      </c>
      <c r="U3885" s="1">
        <f t="shared" si="1147"/>
        <v>0.22263180660021145</v>
      </c>
      <c r="V3885" s="1">
        <v>230</v>
      </c>
      <c r="W3885" s="1">
        <f t="shared" si="1148"/>
        <v>8.2372035003887643</v>
      </c>
      <c r="X3885" s="1">
        <f t="shared" si="1149"/>
        <v>37.910844927717129</v>
      </c>
      <c r="Y3885" s="1">
        <f t="shared" si="1150"/>
        <v>0.97735211444844705</v>
      </c>
      <c r="Z3885" s="1">
        <f t="shared" si="1158"/>
        <v>-0.95</v>
      </c>
      <c r="AA3885" s="1">
        <f t="shared" si="1151"/>
        <v>6.0203280344889885E-2</v>
      </c>
      <c r="AB3885" s="1">
        <f t="shared" si="1152"/>
        <v>2.4563771000000001</v>
      </c>
      <c r="AC3885" s="1">
        <f t="shared" si="1153"/>
        <v>1.2715168277855049</v>
      </c>
      <c r="AF3885" s="1">
        <f t="shared" si="1154"/>
        <v>7.2267403644577133</v>
      </c>
      <c r="AG3885" s="1">
        <f t="shared" si="1155"/>
        <v>3.0197223167601939</v>
      </c>
      <c r="AH3885" s="1">
        <f t="shared" si="1156"/>
        <v>7.1701920791787837</v>
      </c>
      <c r="AI3885">
        <v>3.8</v>
      </c>
      <c r="AJ3885">
        <v>1</v>
      </c>
      <c r="AK3885">
        <v>81</v>
      </c>
      <c r="AL3885">
        <v>2</v>
      </c>
      <c r="AM3885">
        <v>9117</v>
      </c>
      <c r="AN3885">
        <v>9143</v>
      </c>
      <c r="AO3885">
        <v>9089</v>
      </c>
      <c r="AP3885">
        <v>137</v>
      </c>
      <c r="AQ3885">
        <v>1</v>
      </c>
    </row>
    <row r="3886" spans="1:43">
      <c r="A3886" s="27">
        <v>41870</v>
      </c>
      <c r="B3886" s="27"/>
      <c r="C3886">
        <v>19.8</v>
      </c>
      <c r="D3886">
        <v>23.3</v>
      </c>
      <c r="E3886">
        <v>18.2</v>
      </c>
      <c r="F3886">
        <v>66</v>
      </c>
      <c r="G3886">
        <v>43</v>
      </c>
      <c r="H3886">
        <v>2.2000000000000002</v>
      </c>
      <c r="I3886" s="10">
        <v>935</v>
      </c>
      <c r="J3886">
        <v>1.1000000000000001</v>
      </c>
      <c r="K3886" s="2">
        <v>10</v>
      </c>
      <c r="L3886" s="1">
        <f t="shared" si="1141"/>
        <v>2.6410778013073113</v>
      </c>
      <c r="M3886" s="1">
        <f t="shared" si="1142"/>
        <v>89</v>
      </c>
      <c r="N3886" s="1">
        <f t="shared" si="1143"/>
        <v>2.3102444669922537</v>
      </c>
      <c r="O3886" s="1">
        <f t="shared" si="1157"/>
        <v>0.14322727840469149</v>
      </c>
      <c r="P3886" s="1">
        <f t="shared" si="1159"/>
        <v>1.5456715625052957</v>
      </c>
      <c r="Q3886">
        <f t="shared" si="1144"/>
        <v>1.5714697875476034</v>
      </c>
      <c r="R3886">
        <f t="shared" si="1145"/>
        <v>12.418410018266451</v>
      </c>
      <c r="S3886">
        <f t="shared" si="1146"/>
        <v>1.6254463374694308</v>
      </c>
      <c r="T3886">
        <v>0.2432</v>
      </c>
      <c r="U3886" s="1">
        <f t="shared" si="1147"/>
        <v>0.2166978850667666</v>
      </c>
      <c r="V3886" s="1">
        <v>231</v>
      </c>
      <c r="W3886" s="1">
        <f t="shared" si="1148"/>
        <v>9.8780349918396269</v>
      </c>
      <c r="X3886" s="1">
        <f t="shared" si="1149"/>
        <v>37.889675449026264</v>
      </c>
      <c r="Y3886" s="1">
        <f t="shared" si="1150"/>
        <v>0.9777682703441497</v>
      </c>
      <c r="Z3886" s="1">
        <f t="shared" si="1158"/>
        <v>0.3420000000000008</v>
      </c>
      <c r="AA3886" s="1">
        <f t="shared" si="1151"/>
        <v>6.0255404552175866E-2</v>
      </c>
      <c r="AB3886" s="1">
        <f t="shared" si="1152"/>
        <v>2.4542522</v>
      </c>
      <c r="AC3886" s="1">
        <f t="shared" si="1153"/>
        <v>0.82274618268473854</v>
      </c>
      <c r="AF3886" s="1">
        <f t="shared" si="1154"/>
        <v>7.399828495053999</v>
      </c>
      <c r="AG3886" s="1">
        <f t="shared" si="1155"/>
        <v>3.3449973440403946</v>
      </c>
      <c r="AH3886" s="1">
        <f t="shared" si="1156"/>
        <v>7.0636781295185944</v>
      </c>
      <c r="AI3886">
        <v>5.7</v>
      </c>
      <c r="AJ3886">
        <v>14</v>
      </c>
      <c r="AK3886">
        <v>93</v>
      </c>
      <c r="AL3886">
        <v>15</v>
      </c>
      <c r="AM3886">
        <v>9120</v>
      </c>
      <c r="AN3886">
        <v>9128</v>
      </c>
      <c r="AO3886">
        <v>9108</v>
      </c>
      <c r="AP3886">
        <v>151</v>
      </c>
      <c r="AQ3886">
        <v>32700</v>
      </c>
    </row>
    <row r="3887" spans="1:43">
      <c r="A3887" s="27">
        <v>41871</v>
      </c>
      <c r="B3887" s="27"/>
      <c r="C3887">
        <v>19.5</v>
      </c>
      <c r="D3887">
        <v>24.6</v>
      </c>
      <c r="E3887">
        <v>15.8</v>
      </c>
      <c r="F3887">
        <v>65</v>
      </c>
      <c r="G3887">
        <v>34</v>
      </c>
      <c r="H3887">
        <v>4.2</v>
      </c>
      <c r="I3887" s="10">
        <v>935</v>
      </c>
      <c r="J3887">
        <v>1.2</v>
      </c>
      <c r="K3887" s="2">
        <v>10</v>
      </c>
      <c r="L3887" s="1">
        <f t="shared" si="1141"/>
        <v>3.2251796542876705</v>
      </c>
      <c r="M3887" s="1">
        <f t="shared" si="1142"/>
        <v>96</v>
      </c>
      <c r="N3887" s="1">
        <f t="shared" si="1143"/>
        <v>2.2676223668943285</v>
      </c>
      <c r="O3887" s="1">
        <f t="shared" si="1157"/>
        <v>0.1409135146982293</v>
      </c>
      <c r="P3887" s="1">
        <f t="shared" si="1159"/>
        <v>1.387968528078892</v>
      </c>
      <c r="Q3887">
        <f t="shared" si="1144"/>
        <v>2.5688810423479702</v>
      </c>
      <c r="R3887">
        <f t="shared" si="1145"/>
        <v>12.406487563329508</v>
      </c>
      <c r="S3887">
        <f t="shared" si="1146"/>
        <v>1.623885806718522</v>
      </c>
      <c r="T3887">
        <v>0.2432</v>
      </c>
      <c r="U3887" s="1">
        <f t="shared" si="1147"/>
        <v>0.2106998572114612</v>
      </c>
      <c r="V3887" s="1">
        <v>232</v>
      </c>
      <c r="W3887" s="1">
        <f t="shared" si="1148"/>
        <v>12.224811626387467</v>
      </c>
      <c r="X3887" s="1">
        <f t="shared" si="1149"/>
        <v>37.86705367429456</v>
      </c>
      <c r="Y3887" s="1">
        <f t="shared" si="1150"/>
        <v>0.97819100311260965</v>
      </c>
      <c r="Z3887" s="1">
        <f t="shared" si="1158"/>
        <v>-0.11400000000000027</v>
      </c>
      <c r="AA3887" s="1">
        <f t="shared" si="1151"/>
        <v>6.0238019790570009E-2</v>
      </c>
      <c r="AB3887" s="1">
        <f t="shared" si="1152"/>
        <v>2.4549604999999999</v>
      </c>
      <c r="AC3887" s="1">
        <f t="shared" si="1153"/>
        <v>0.89754129020153295</v>
      </c>
      <c r="AF3887" s="1">
        <f t="shared" si="1154"/>
        <v>9.6369480790122442</v>
      </c>
      <c r="AG3887" s="1">
        <f t="shared" si="1155"/>
        <v>3.7280639387874146</v>
      </c>
      <c r="AH3887" s="1">
        <f t="shared" si="1156"/>
        <v>8.6236539441340962</v>
      </c>
      <c r="AI3887">
        <v>3.2</v>
      </c>
      <c r="AJ3887">
        <v>14</v>
      </c>
      <c r="AK3887">
        <v>52</v>
      </c>
      <c r="AL3887">
        <v>6</v>
      </c>
      <c r="AM3887">
        <v>9119</v>
      </c>
      <c r="AN3887">
        <v>9138</v>
      </c>
      <c r="AO3887">
        <v>9096</v>
      </c>
      <c r="AP3887">
        <v>140</v>
      </c>
      <c r="AQ3887">
        <v>38</v>
      </c>
    </row>
    <row r="3888" spans="1:43">
      <c r="A3888" s="27">
        <v>41872</v>
      </c>
      <c r="B3888" s="27"/>
      <c r="C3888">
        <v>21.7</v>
      </c>
      <c r="D3888">
        <v>28.7</v>
      </c>
      <c r="E3888">
        <v>17</v>
      </c>
      <c r="F3888">
        <v>54</v>
      </c>
      <c r="G3888">
        <v>28</v>
      </c>
      <c r="H3888">
        <v>8.8000000000000007</v>
      </c>
      <c r="I3888" s="10">
        <v>935</v>
      </c>
      <c r="J3888">
        <v>2.4</v>
      </c>
      <c r="K3888" s="2">
        <v>10</v>
      </c>
      <c r="L3888" s="1">
        <f t="shared" si="1141"/>
        <v>4.6338465556055954</v>
      </c>
      <c r="M3888" s="1">
        <f t="shared" si="1142"/>
        <v>80</v>
      </c>
      <c r="N3888" s="1">
        <f t="shared" si="1143"/>
        <v>2.5968200171391636</v>
      </c>
      <c r="O3888" s="1">
        <f t="shared" si="1157"/>
        <v>0.15864057527819042</v>
      </c>
      <c r="P3888" s="1">
        <f t="shared" si="1159"/>
        <v>1.3266714935158088</v>
      </c>
      <c r="Q3888">
        <f t="shared" si="1144"/>
        <v>4.9702507311449615</v>
      </c>
      <c r="R3888">
        <f t="shared" si="1145"/>
        <v>12.394473233971889</v>
      </c>
      <c r="S3888">
        <f t="shared" si="1146"/>
        <v>1.6223132505198807</v>
      </c>
      <c r="T3888">
        <v>0.2432</v>
      </c>
      <c r="U3888" s="1">
        <f t="shared" si="1147"/>
        <v>0.20463949744711071</v>
      </c>
      <c r="V3888" s="1">
        <v>233</v>
      </c>
      <c r="W3888" s="1">
        <f t="shared" si="1148"/>
        <v>17.629046124468179</v>
      </c>
      <c r="X3888" s="1">
        <f t="shared" si="1149"/>
        <v>37.842943988120325</v>
      </c>
      <c r="Y3888" s="1">
        <f t="shared" si="1150"/>
        <v>0.97862018769564751</v>
      </c>
      <c r="Z3888" s="1">
        <f t="shared" si="1158"/>
        <v>0.83599999999999974</v>
      </c>
      <c r="AA3888" s="1">
        <f t="shared" si="1151"/>
        <v>6.0365741493001862E-2</v>
      </c>
      <c r="AB3888" s="1">
        <f t="shared" si="1152"/>
        <v>2.4497662999999998</v>
      </c>
      <c r="AC3888" s="1">
        <f t="shared" si="1153"/>
        <v>1.7950825804030659</v>
      </c>
      <c r="AF3888" s="1">
        <f t="shared" si="1154"/>
        <v>11.759876948746726</v>
      </c>
      <c r="AG3888" s="1">
        <f t="shared" si="1155"/>
        <v>4.6464918686704095</v>
      </c>
      <c r="AH3888" s="1">
        <f t="shared" si="1156"/>
        <v>10.790668569328702</v>
      </c>
      <c r="AI3888">
        <v>5.5</v>
      </c>
      <c r="AJ3888">
        <v>14</v>
      </c>
      <c r="AK3888">
        <v>84</v>
      </c>
      <c r="AL3888">
        <v>14</v>
      </c>
      <c r="AM3888">
        <v>9090</v>
      </c>
      <c r="AN3888">
        <v>9106</v>
      </c>
      <c r="AO3888">
        <v>9063</v>
      </c>
      <c r="AP3888">
        <v>135</v>
      </c>
      <c r="AQ3888">
        <v>22</v>
      </c>
    </row>
    <row r="3889" spans="1:43">
      <c r="A3889" s="27">
        <v>41873</v>
      </c>
      <c r="B3889" s="27"/>
      <c r="C3889">
        <v>24.6</v>
      </c>
      <c r="D3889">
        <v>31.6</v>
      </c>
      <c r="E3889">
        <v>18.8</v>
      </c>
      <c r="F3889">
        <v>37</v>
      </c>
      <c r="G3889">
        <v>11</v>
      </c>
      <c r="H3889">
        <v>12.4</v>
      </c>
      <c r="I3889" s="10">
        <v>935</v>
      </c>
      <c r="J3889">
        <v>2</v>
      </c>
      <c r="K3889" s="2">
        <v>10</v>
      </c>
      <c r="L3889" s="1">
        <f t="shared" si="1141"/>
        <v>5.6347845735725679</v>
      </c>
      <c r="M3889" s="1">
        <f t="shared" si="1142"/>
        <v>63</v>
      </c>
      <c r="N3889" s="1">
        <f t="shared" si="1143"/>
        <v>3.0940941262905595</v>
      </c>
      <c r="O3889" s="1">
        <f t="shared" si="1157"/>
        <v>0.18485639467478179</v>
      </c>
      <c r="P3889" s="1">
        <f t="shared" si="1159"/>
        <v>0.93955610446130788</v>
      </c>
      <c r="Q3889">
        <f t="shared" si="1144"/>
        <v>7.9477374519578579</v>
      </c>
      <c r="R3889">
        <f t="shared" si="1145"/>
        <v>12.382370510197882</v>
      </c>
      <c r="S3889">
        <f t="shared" si="1146"/>
        <v>1.6207291243714506</v>
      </c>
      <c r="T3889">
        <v>0.2432</v>
      </c>
      <c r="U3889" s="1">
        <f t="shared" si="1147"/>
        <v>0.19851859862634708</v>
      </c>
      <c r="V3889" s="1">
        <v>234</v>
      </c>
      <c r="W3889" s="1">
        <f t="shared" si="1148"/>
        <v>21.86022709132094</v>
      </c>
      <c r="X3889" s="1">
        <f t="shared" si="1149"/>
        <v>37.81731196977745</v>
      </c>
      <c r="Y3889" s="1">
        <f t="shared" si="1150"/>
        <v>0.9790556971264267</v>
      </c>
      <c r="Z3889" s="1">
        <f t="shared" si="1158"/>
        <v>1.1020000000000008</v>
      </c>
      <c r="AA3889" s="1">
        <f t="shared" si="1151"/>
        <v>6.0534931764047402E-2</v>
      </c>
      <c r="AB3889" s="1">
        <f t="shared" si="1152"/>
        <v>2.4429194000000001</v>
      </c>
      <c r="AC3889" s="1">
        <f t="shared" si="1153"/>
        <v>1.4959021503358882</v>
      </c>
      <c r="AF3889" s="1">
        <f t="shared" si="1154"/>
        <v>13.194390511924563</v>
      </c>
      <c r="AG3889" s="1">
        <f t="shared" si="1155"/>
        <v>5.0755095057759307</v>
      </c>
      <c r="AH3889" s="1">
        <f t="shared" si="1156"/>
        <v>12.159383192259826</v>
      </c>
      <c r="AI3889">
        <v>3.8</v>
      </c>
      <c r="AJ3889">
        <v>9</v>
      </c>
      <c r="AK3889">
        <v>73</v>
      </c>
      <c r="AL3889">
        <v>1</v>
      </c>
      <c r="AM3889">
        <v>9062</v>
      </c>
      <c r="AN3889">
        <v>9077</v>
      </c>
      <c r="AO3889">
        <v>9041</v>
      </c>
      <c r="AP3889">
        <v>101</v>
      </c>
      <c r="AQ3889">
        <v>0</v>
      </c>
    </row>
    <row r="3890" spans="1:43">
      <c r="A3890" s="27">
        <v>41874</v>
      </c>
      <c r="B3890" s="27"/>
      <c r="C3890">
        <v>24.6</v>
      </c>
      <c r="D3890">
        <v>30.4</v>
      </c>
      <c r="E3890">
        <v>18.8</v>
      </c>
      <c r="F3890">
        <v>30</v>
      </c>
      <c r="G3890">
        <v>16</v>
      </c>
      <c r="H3890">
        <v>12.5</v>
      </c>
      <c r="I3890" s="10">
        <v>935</v>
      </c>
      <c r="J3890">
        <v>2.2999999999999998</v>
      </c>
      <c r="K3890" s="2">
        <v>10</v>
      </c>
      <c r="L3890" s="1">
        <f t="shared" si="1141"/>
        <v>6.2246760422822938</v>
      </c>
      <c r="M3890" s="1">
        <f t="shared" si="1142"/>
        <v>44</v>
      </c>
      <c r="N3890" s="1">
        <f t="shared" si="1143"/>
        <v>3.0940941262905595</v>
      </c>
      <c r="O3890" s="1">
        <f t="shared" si="1157"/>
        <v>0.18485639467478179</v>
      </c>
      <c r="P3890" s="1">
        <f t="shared" si="1159"/>
        <v>0.82500876811590151</v>
      </c>
      <c r="Q3890">
        <f t="shared" si="1144"/>
        <v>8.2765299694255816</v>
      </c>
      <c r="R3890">
        <f t="shared" si="1145"/>
        <v>12.370182827542205</v>
      </c>
      <c r="S3890">
        <f t="shared" si="1146"/>
        <v>1.6191338779505504</v>
      </c>
      <c r="T3890">
        <v>0.2432</v>
      </c>
      <c r="U3890" s="1">
        <f t="shared" si="1147"/>
        <v>0.19233897151123547</v>
      </c>
      <c r="V3890" s="1">
        <v>235</v>
      </c>
      <c r="W3890" s="1">
        <f t="shared" si="1148"/>
        <v>21.976481419301308</v>
      </c>
      <c r="X3890" s="1">
        <f t="shared" si="1149"/>
        <v>37.790124457884247</v>
      </c>
      <c r="Y3890" s="1">
        <f t="shared" si="1150"/>
        <v>0.97949740256701345</v>
      </c>
      <c r="Z3890" s="1">
        <f t="shared" si="1158"/>
        <v>0</v>
      </c>
      <c r="AA3890" s="1">
        <f t="shared" si="1151"/>
        <v>6.0534931764047402E-2</v>
      </c>
      <c r="AB3890" s="1">
        <f t="shared" si="1152"/>
        <v>2.4429194000000001</v>
      </c>
      <c r="AC3890" s="1">
        <f t="shared" si="1153"/>
        <v>1.7202874728862712</v>
      </c>
      <c r="AF3890" s="1">
        <f t="shared" si="1154"/>
        <v>12.551655459611077</v>
      </c>
      <c r="AG3890" s="1">
        <f t="shared" si="1155"/>
        <v>5.0140859690140847</v>
      </c>
      <c r="AH3890" s="1">
        <f t="shared" si="1156"/>
        <v>13.003637182027088</v>
      </c>
      <c r="AI3890">
        <v>4.7</v>
      </c>
      <c r="AJ3890">
        <v>15</v>
      </c>
      <c r="AK3890">
        <v>80</v>
      </c>
      <c r="AL3890">
        <v>1</v>
      </c>
      <c r="AM3890">
        <v>9057</v>
      </c>
      <c r="AN3890">
        <v>9065</v>
      </c>
      <c r="AO3890">
        <v>9045</v>
      </c>
      <c r="AP3890">
        <v>87</v>
      </c>
      <c r="AQ3890">
        <v>0</v>
      </c>
    </row>
    <row r="3891" spans="1:43">
      <c r="A3891" s="27">
        <v>41875</v>
      </c>
      <c r="B3891" s="27"/>
      <c r="C3891">
        <v>26.5</v>
      </c>
      <c r="D3891">
        <v>32.1</v>
      </c>
      <c r="E3891">
        <v>21.2</v>
      </c>
      <c r="F3891">
        <v>29</v>
      </c>
      <c r="G3891">
        <v>15</v>
      </c>
      <c r="H3891">
        <v>11.8</v>
      </c>
      <c r="I3891" s="10">
        <v>935</v>
      </c>
      <c r="J3891">
        <v>2.1</v>
      </c>
      <c r="K3891" s="2">
        <v>10</v>
      </c>
      <c r="L3891" s="1">
        <f t="shared" si="1141"/>
        <v>5.9899954503389621</v>
      </c>
      <c r="M3891" s="1">
        <f t="shared" si="1142"/>
        <v>43</v>
      </c>
      <c r="N3891" s="1">
        <f t="shared" si="1143"/>
        <v>3.4632159810502143</v>
      </c>
      <c r="O3891" s="1">
        <f t="shared" si="1157"/>
        <v>0.20393978095761109</v>
      </c>
      <c r="P3891" s="1">
        <f t="shared" si="1159"/>
        <v>0.90023327394710106</v>
      </c>
      <c r="Q3891">
        <f t="shared" si="1144"/>
        <v>7.8672078466924118</v>
      </c>
      <c r="R3891">
        <f t="shared" si="1145"/>
        <v>12.357913576906517</v>
      </c>
      <c r="S3891">
        <f t="shared" si="1146"/>
        <v>1.6175279550924762</v>
      </c>
      <c r="T3891">
        <v>0.2432</v>
      </c>
      <c r="U3891" s="1">
        <f t="shared" si="1147"/>
        <v>0.18610244423759131</v>
      </c>
      <c r="V3891" s="1">
        <v>236</v>
      </c>
      <c r="W3891" s="1">
        <f t="shared" si="1148"/>
        <v>21.150837677487338</v>
      </c>
      <c r="X3891" s="1">
        <f t="shared" si="1149"/>
        <v>37.761349613828159</v>
      </c>
      <c r="Y3891" s="1">
        <f t="shared" si="1150"/>
        <v>0.97994517334649178</v>
      </c>
      <c r="Z3891" s="1">
        <f t="shared" si="1158"/>
        <v>0.72199999999999942</v>
      </c>
      <c r="AA3891" s="1">
        <f t="shared" si="1151"/>
        <v>6.0646295740305257E-2</v>
      </c>
      <c r="AB3891" s="1">
        <f t="shared" si="1152"/>
        <v>2.4384334999999999</v>
      </c>
      <c r="AC3891" s="1">
        <f t="shared" si="1153"/>
        <v>1.5706972578526825</v>
      </c>
      <c r="AF3891" s="1">
        <f t="shared" si="1154"/>
        <v>12.70259112382004</v>
      </c>
      <c r="AG3891" s="1">
        <f t="shared" si="1155"/>
        <v>4.9374690210997327</v>
      </c>
      <c r="AH3891" s="1">
        <f t="shared" si="1156"/>
        <v>12.199765935720862</v>
      </c>
      <c r="AI3891">
        <v>3.9</v>
      </c>
      <c r="AJ3891">
        <v>10</v>
      </c>
      <c r="AK3891">
        <v>73</v>
      </c>
      <c r="AL3891">
        <v>1</v>
      </c>
      <c r="AM3891">
        <v>9057</v>
      </c>
      <c r="AN3891">
        <v>9068</v>
      </c>
      <c r="AO3891">
        <v>9039</v>
      </c>
      <c r="AP3891">
        <v>93</v>
      </c>
      <c r="AQ3891">
        <v>0</v>
      </c>
    </row>
    <row r="3892" spans="1:43">
      <c r="A3892" s="27">
        <v>41876</v>
      </c>
      <c r="B3892" s="27"/>
      <c r="C3892">
        <v>26.9</v>
      </c>
      <c r="D3892">
        <v>33.6</v>
      </c>
      <c r="E3892">
        <v>21.3</v>
      </c>
      <c r="F3892">
        <v>27</v>
      </c>
      <c r="G3892">
        <v>12</v>
      </c>
      <c r="H3892">
        <v>12.5</v>
      </c>
      <c r="I3892" s="10">
        <v>935</v>
      </c>
      <c r="J3892">
        <v>2.6</v>
      </c>
      <c r="K3892" s="2">
        <v>10</v>
      </c>
      <c r="L3892" s="1">
        <f t="shared" si="1141"/>
        <v>6.7420296402670106</v>
      </c>
      <c r="M3892" s="1">
        <f t="shared" si="1142"/>
        <v>42</v>
      </c>
      <c r="N3892" s="1">
        <f t="shared" si="1143"/>
        <v>3.5456372722074656</v>
      </c>
      <c r="O3892" s="1">
        <f t="shared" si="1157"/>
        <v>0.20816160682623208</v>
      </c>
      <c r="P3892" s="1">
        <f t="shared" si="1159"/>
        <v>0.84436526139720713</v>
      </c>
      <c r="Q3892">
        <f t="shared" si="1144"/>
        <v>8.555588158210389</v>
      </c>
      <c r="R3892">
        <f t="shared" si="1145"/>
        <v>12.345566104560293</v>
      </c>
      <c r="S3892">
        <f t="shared" si="1146"/>
        <v>1.6159117937906142</v>
      </c>
      <c r="T3892">
        <v>0.2432</v>
      </c>
      <c r="U3892" s="1">
        <f t="shared" si="1147"/>
        <v>0.17981086177415789</v>
      </c>
      <c r="V3892" s="1">
        <v>237</v>
      </c>
      <c r="W3892" s="1">
        <f t="shared" si="1148"/>
        <v>21.971342402333217</v>
      </c>
      <c r="X3892" s="1">
        <f t="shared" si="1149"/>
        <v>37.730956983837515</v>
      </c>
      <c r="Y3892" s="1">
        <f t="shared" si="1150"/>
        <v>0.98039887699961992</v>
      </c>
      <c r="Z3892" s="1">
        <f t="shared" si="1158"/>
        <v>0.15199999999999947</v>
      </c>
      <c r="AA3892" s="1">
        <f t="shared" si="1151"/>
        <v>6.0669793019409862E-2</v>
      </c>
      <c r="AB3892" s="1">
        <f t="shared" si="1152"/>
        <v>2.4374891000000001</v>
      </c>
      <c r="AC3892" s="1">
        <f t="shared" si="1153"/>
        <v>1.9446727954366547</v>
      </c>
      <c r="AF3892" s="1">
        <f t="shared" si="1154"/>
        <v>13.604598688134157</v>
      </c>
      <c r="AG3892" s="1">
        <f t="shared" si="1155"/>
        <v>4.9848529765514966</v>
      </c>
      <c r="AH3892" s="1">
        <f t="shared" si="1156"/>
        <v>12.940696440087089</v>
      </c>
      <c r="AI3892">
        <v>3.7</v>
      </c>
      <c r="AJ3892">
        <v>10</v>
      </c>
      <c r="AK3892">
        <v>65</v>
      </c>
      <c r="AL3892">
        <v>1</v>
      </c>
      <c r="AM3892">
        <v>9040</v>
      </c>
      <c r="AN3892">
        <v>9056</v>
      </c>
      <c r="AO3892">
        <v>9018</v>
      </c>
      <c r="AP3892">
        <v>90</v>
      </c>
      <c r="AQ3892">
        <v>0</v>
      </c>
    </row>
    <row r="3893" spans="1:43">
      <c r="A3893" s="27">
        <v>41877</v>
      </c>
      <c r="B3893" s="27"/>
      <c r="C3893">
        <v>27.4</v>
      </c>
      <c r="D3893">
        <v>32.799999999999997</v>
      </c>
      <c r="E3893">
        <v>22.2</v>
      </c>
      <c r="F3893">
        <v>26</v>
      </c>
      <c r="G3893">
        <v>15</v>
      </c>
      <c r="H3893">
        <v>12</v>
      </c>
      <c r="I3893" s="10">
        <v>935</v>
      </c>
      <c r="J3893">
        <v>1.9</v>
      </c>
      <c r="K3893" s="2">
        <v>10</v>
      </c>
      <c r="L3893" s="1">
        <f t="shared" si="1141"/>
        <v>6.1014790304862148</v>
      </c>
      <c r="M3893" s="1">
        <f t="shared" si="1142"/>
        <v>37</v>
      </c>
      <c r="N3893" s="1">
        <f t="shared" si="1143"/>
        <v>3.6510627705463885</v>
      </c>
      <c r="O3893" s="1">
        <f t="shared" si="1157"/>
        <v>0.21354203201147803</v>
      </c>
      <c r="P3893" s="1">
        <f t="shared" si="1159"/>
        <v>0.86845539994695042</v>
      </c>
      <c r="Q3893">
        <f t="shared" si="1144"/>
        <v>8.1836502642163378</v>
      </c>
      <c r="R3893">
        <f t="shared" si="1145"/>
        <v>12.333143712300698</v>
      </c>
      <c r="S3893">
        <f t="shared" si="1146"/>
        <v>1.6142858262173689</v>
      </c>
      <c r="T3893">
        <v>0.2432</v>
      </c>
      <c r="U3893" s="1">
        <f t="shared" si="1147"/>
        <v>0.17346608537680411</v>
      </c>
      <c r="V3893" s="1">
        <v>238</v>
      </c>
      <c r="W3893" s="1">
        <f t="shared" si="1148"/>
        <v>21.379069491747359</v>
      </c>
      <c r="X3893" s="1">
        <f t="shared" si="1149"/>
        <v>37.69891755959177</v>
      </c>
      <c r="Y3893" s="1">
        <f t="shared" si="1150"/>
        <v>0.98085837930601827</v>
      </c>
      <c r="Z3893" s="1">
        <f t="shared" si="1158"/>
        <v>0.19</v>
      </c>
      <c r="AA3893" s="1">
        <f t="shared" si="1151"/>
        <v>6.0699190235616145E-2</v>
      </c>
      <c r="AB3893" s="1">
        <f t="shared" si="1152"/>
        <v>2.4363085999999998</v>
      </c>
      <c r="AC3893" s="1">
        <f t="shared" si="1153"/>
        <v>1.4211070428190937</v>
      </c>
      <c r="AF3893" s="1">
        <f t="shared" si="1154"/>
        <v>12.759923893565787</v>
      </c>
      <c r="AG3893" s="1">
        <f t="shared" si="1155"/>
        <v>4.9326761567564654</v>
      </c>
      <c r="AH3893" s="1">
        <f t="shared" si="1156"/>
        <v>12.759849044857845</v>
      </c>
      <c r="AI3893">
        <v>3.9</v>
      </c>
      <c r="AJ3893">
        <v>10</v>
      </c>
      <c r="AK3893">
        <v>65</v>
      </c>
      <c r="AL3893">
        <v>1</v>
      </c>
      <c r="AM3893">
        <v>9029</v>
      </c>
      <c r="AN3893">
        <v>9040</v>
      </c>
      <c r="AO3893">
        <v>9012</v>
      </c>
      <c r="AP3893">
        <v>91</v>
      </c>
      <c r="AQ3893">
        <v>0</v>
      </c>
    </row>
    <row r="3894" spans="1:43">
      <c r="A3894" s="27">
        <v>41878</v>
      </c>
      <c r="B3894" s="27"/>
      <c r="C3894">
        <v>23.9</v>
      </c>
      <c r="D3894">
        <v>31.5</v>
      </c>
      <c r="E3894">
        <v>21.3</v>
      </c>
      <c r="F3894">
        <v>36</v>
      </c>
      <c r="G3894">
        <v>15</v>
      </c>
      <c r="H3894">
        <v>10.1</v>
      </c>
      <c r="I3894" s="10">
        <v>935</v>
      </c>
      <c r="J3894">
        <v>3.1</v>
      </c>
      <c r="K3894" s="2">
        <v>10</v>
      </c>
      <c r="L3894" s="1">
        <f t="shared" si="1141"/>
        <v>6.3762871864555333</v>
      </c>
      <c r="M3894" s="1">
        <f t="shared" si="1142"/>
        <v>57</v>
      </c>
      <c r="N3894" s="1">
        <f t="shared" si="1143"/>
        <v>2.9670254049401481</v>
      </c>
      <c r="O3894" s="1">
        <f t="shared" si="1157"/>
        <v>0.17821607467016304</v>
      </c>
      <c r="P3894" s="1">
        <f t="shared" si="1159"/>
        <v>1.0689684952358163</v>
      </c>
      <c r="Q3894">
        <f t="shared" si="1144"/>
        <v>6.4519166205829608</v>
      </c>
      <c r="R3894">
        <f t="shared" si="1145"/>
        <v>12.320649657766026</v>
      </c>
      <c r="S3894">
        <f t="shared" si="1146"/>
        <v>1.6126504787651867</v>
      </c>
      <c r="T3894">
        <v>0.2432</v>
      </c>
      <c r="U3894" s="1">
        <f t="shared" si="1147"/>
        <v>0.16706999203790512</v>
      </c>
      <c r="V3894" s="1">
        <v>239</v>
      </c>
      <c r="W3894" s="1">
        <f t="shared" si="1148"/>
        <v>19.138004851089374</v>
      </c>
      <c r="X3894" s="1">
        <f t="shared" si="1149"/>
        <v>37.665203837263597</v>
      </c>
      <c r="Y3894" s="1">
        <f t="shared" si="1150"/>
        <v>0.98132354432987579</v>
      </c>
      <c r="Z3894" s="1">
        <f t="shared" si="1158"/>
        <v>-1.33</v>
      </c>
      <c r="AA3894" s="1">
        <f t="shared" si="1151"/>
        <v>6.0494005958780121E-2</v>
      </c>
      <c r="AB3894" s="1">
        <f t="shared" si="1152"/>
        <v>2.4445720999999998</v>
      </c>
      <c r="AC3894" s="1">
        <f t="shared" si="1153"/>
        <v>2.3186483330206267</v>
      </c>
      <c r="AF3894" s="1">
        <f t="shared" si="1154"/>
        <v>11.537303012542365</v>
      </c>
      <c r="AG3894" s="1">
        <f t="shared" si="1155"/>
        <v>4.7049794986163533</v>
      </c>
      <c r="AH3894" s="1">
        <f t="shared" si="1156"/>
        <v>13.184798050059856</v>
      </c>
      <c r="AI3894">
        <v>6.2</v>
      </c>
      <c r="AJ3894">
        <v>15</v>
      </c>
      <c r="AK3894">
        <v>109</v>
      </c>
      <c r="AL3894">
        <v>14</v>
      </c>
      <c r="AM3894">
        <v>9076</v>
      </c>
      <c r="AN3894">
        <v>9100</v>
      </c>
      <c r="AO3894">
        <v>9014</v>
      </c>
      <c r="AP3894">
        <v>104</v>
      </c>
      <c r="AQ3894">
        <v>0</v>
      </c>
    </row>
    <row r="3895" spans="1:43">
      <c r="A3895" s="27">
        <v>41879</v>
      </c>
      <c r="B3895" s="27"/>
      <c r="C3895">
        <v>20.3</v>
      </c>
      <c r="D3895">
        <v>25.1</v>
      </c>
      <c r="E3895">
        <v>15.2</v>
      </c>
      <c r="F3895">
        <v>44</v>
      </c>
      <c r="G3895">
        <v>28</v>
      </c>
      <c r="H3895">
        <v>12.3</v>
      </c>
      <c r="I3895" s="10">
        <v>935</v>
      </c>
      <c r="J3895">
        <v>1.7</v>
      </c>
      <c r="K3895" s="2">
        <v>10</v>
      </c>
      <c r="L3895" s="1">
        <f t="shared" si="1141"/>
        <v>5.4792433388985202</v>
      </c>
      <c r="M3895" s="1">
        <f t="shared" si="1142"/>
        <v>60</v>
      </c>
      <c r="N3895" s="1">
        <f t="shared" si="1143"/>
        <v>2.382839317414553</v>
      </c>
      <c r="O3895" s="1">
        <f t="shared" si="1157"/>
        <v>0.14715499020408218</v>
      </c>
      <c r="P3895" s="1">
        <f t="shared" si="1159"/>
        <v>0.96468183691747611</v>
      </c>
      <c r="Q3895">
        <f t="shared" si="1144"/>
        <v>7.3359161424430699</v>
      </c>
      <c r="R3895">
        <f t="shared" si="1145"/>
        <v>12.308087154896993</v>
      </c>
      <c r="S3895">
        <f t="shared" si="1146"/>
        <v>1.6110061721069364</v>
      </c>
      <c r="T3895">
        <v>0.2432</v>
      </c>
      <c r="U3895" s="1">
        <f t="shared" si="1147"/>
        <v>0.16062447393106496</v>
      </c>
      <c r="V3895" s="1">
        <v>240</v>
      </c>
      <c r="W3895" s="1">
        <f t="shared" si="1148"/>
        <v>21.721684512590382</v>
      </c>
      <c r="X3895" s="1">
        <f t="shared" si="1149"/>
        <v>37.62978987488723</v>
      </c>
      <c r="Y3895" s="1">
        <f t="shared" si="1150"/>
        <v>0.98179423446016456</v>
      </c>
      <c r="Z3895" s="1">
        <f t="shared" si="1158"/>
        <v>-1.3679999999999992</v>
      </c>
      <c r="AA3895" s="1">
        <f t="shared" si="1151"/>
        <v>6.0284401464526148E-2</v>
      </c>
      <c r="AB3895" s="1">
        <f t="shared" si="1152"/>
        <v>2.4530716999999997</v>
      </c>
      <c r="AC3895" s="1">
        <f t="shared" si="1153"/>
        <v>1.2715168277855049</v>
      </c>
      <c r="AF3895" s="1">
        <f t="shared" si="1154"/>
        <v>10.375336769150366</v>
      </c>
      <c r="AG3895" s="1">
        <f t="shared" si="1155"/>
        <v>5.113387058972573</v>
      </c>
      <c r="AH3895" s="1">
        <f t="shared" si="1156"/>
        <v>14.081170748423981</v>
      </c>
      <c r="AI3895">
        <v>5.2</v>
      </c>
      <c r="AJ3895">
        <v>14</v>
      </c>
      <c r="AK3895">
        <v>89</v>
      </c>
      <c r="AL3895">
        <v>14</v>
      </c>
      <c r="AM3895">
        <v>9106</v>
      </c>
      <c r="AN3895">
        <v>9120</v>
      </c>
      <c r="AO3895">
        <v>9083</v>
      </c>
      <c r="AP3895">
        <v>101</v>
      </c>
      <c r="AQ3895">
        <v>0</v>
      </c>
    </row>
    <row r="3896" spans="1:43">
      <c r="A3896" s="27">
        <v>41880</v>
      </c>
      <c r="B3896" s="27"/>
      <c r="C3896">
        <v>21.4</v>
      </c>
      <c r="D3896">
        <v>26.8</v>
      </c>
      <c r="E3896">
        <v>16.399999999999999</v>
      </c>
      <c r="F3896">
        <v>34</v>
      </c>
      <c r="G3896">
        <v>18</v>
      </c>
      <c r="H3896">
        <v>12.2</v>
      </c>
      <c r="I3896" s="10">
        <v>935</v>
      </c>
      <c r="J3896">
        <v>2.1</v>
      </c>
      <c r="K3896" s="2">
        <v>10</v>
      </c>
      <c r="L3896" s="1">
        <f t="shared" si="1141"/>
        <v>5.4501376241208339</v>
      </c>
      <c r="M3896" s="1">
        <f t="shared" si="1142"/>
        <v>50</v>
      </c>
      <c r="N3896" s="1">
        <f t="shared" si="1143"/>
        <v>2.5496051664479809</v>
      </c>
      <c r="O3896" s="1">
        <f t="shared" si="1157"/>
        <v>0.15611765783967005</v>
      </c>
      <c r="P3896" s="1">
        <f t="shared" si="1159"/>
        <v>0.78370782437327879</v>
      </c>
      <c r="Q3896">
        <f t="shared" si="1144"/>
        <v>7.9336121051192832</v>
      </c>
      <c r="R3896">
        <f t="shared" si="1145"/>
        <v>12.295459374540259</v>
      </c>
      <c r="S3896">
        <f t="shared" si="1146"/>
        <v>1.6093533212749032</v>
      </c>
      <c r="T3896">
        <v>0.2432</v>
      </c>
      <c r="U3896" s="1">
        <f t="shared" si="1147"/>
        <v>0.15413143785135081</v>
      </c>
      <c r="V3896" s="1">
        <v>241</v>
      </c>
      <c r="W3896" s="1">
        <f t="shared" si="1148"/>
        <v>21.597389483182042</v>
      </c>
      <c r="X3896" s="1">
        <f t="shared" si="1149"/>
        <v>37.592651347949499</v>
      </c>
      <c r="Y3896" s="1">
        <f t="shared" si="1150"/>
        <v>0.98227031045134916</v>
      </c>
      <c r="Z3896" s="1">
        <f t="shared" si="1158"/>
        <v>0.41799999999999921</v>
      </c>
      <c r="AA3896" s="1">
        <f t="shared" si="1151"/>
        <v>6.0348293013960497E-2</v>
      </c>
      <c r="AB3896" s="1">
        <f t="shared" si="1152"/>
        <v>2.4504745999999997</v>
      </c>
      <c r="AC3896" s="1">
        <f t="shared" si="1153"/>
        <v>1.5706972578526825</v>
      </c>
      <c r="AF3896" s="1">
        <f t="shared" si="1154"/>
        <v>10.930336431182287</v>
      </c>
      <c r="AG3896" s="1">
        <f t="shared" si="1155"/>
        <v>4.9300316622601361</v>
      </c>
      <c r="AH3896" s="1">
        <f t="shared" si="1156"/>
        <v>12.036782980378103</v>
      </c>
      <c r="AI3896">
        <v>4.3</v>
      </c>
      <c r="AJ3896">
        <v>1</v>
      </c>
      <c r="AK3896">
        <v>85</v>
      </c>
      <c r="AL3896">
        <v>15</v>
      </c>
      <c r="AM3896">
        <v>9092</v>
      </c>
      <c r="AN3896">
        <v>9106</v>
      </c>
      <c r="AO3896">
        <v>9082</v>
      </c>
      <c r="AP3896">
        <v>81</v>
      </c>
      <c r="AQ3896">
        <v>0</v>
      </c>
    </row>
    <row r="3897" spans="1:43">
      <c r="A3897" s="27">
        <v>41881</v>
      </c>
      <c r="B3897" s="27"/>
      <c r="C3897">
        <v>21.9</v>
      </c>
      <c r="D3897">
        <v>25.6</v>
      </c>
      <c r="E3897">
        <v>18</v>
      </c>
      <c r="F3897">
        <v>30</v>
      </c>
      <c r="G3897">
        <v>18</v>
      </c>
      <c r="H3897">
        <v>9</v>
      </c>
      <c r="I3897" s="10">
        <v>935</v>
      </c>
      <c r="J3897">
        <v>0.7</v>
      </c>
      <c r="K3897" s="2">
        <v>10</v>
      </c>
      <c r="L3897" s="1">
        <f t="shared" si="1141"/>
        <v>4.0223793835306623</v>
      </c>
      <c r="M3897" s="1">
        <f t="shared" si="1142"/>
        <v>42</v>
      </c>
      <c r="N3897" s="1">
        <f t="shared" si="1143"/>
        <v>2.6287193088585714</v>
      </c>
      <c r="O3897" s="1">
        <f t="shared" si="1157"/>
        <v>0.16034158592949854</v>
      </c>
      <c r="P3897" s="1">
        <f t="shared" si="1159"/>
        <v>0.72912580422298645</v>
      </c>
      <c r="Q3897">
        <f t="shared" si="1144"/>
        <v>6.2024747015458566</v>
      </c>
      <c r="R3897">
        <f t="shared" si="1145"/>
        <v>12.282769445188295</v>
      </c>
      <c r="S3897">
        <f t="shared" si="1146"/>
        <v>1.6076923357576303</v>
      </c>
      <c r="T3897">
        <v>0.2432</v>
      </c>
      <c r="U3897" s="1">
        <f t="shared" si="1147"/>
        <v>0.14759280465120031</v>
      </c>
      <c r="V3897" s="1">
        <v>242</v>
      </c>
      <c r="W3897" s="1">
        <f t="shared" si="1148"/>
        <v>17.823111139284226</v>
      </c>
      <c r="X3897" s="1">
        <f t="shared" si="1149"/>
        <v>37.553765603101951</v>
      </c>
      <c r="Y3897" s="1">
        <f t="shared" si="1150"/>
        <v>0.98275163146458056</v>
      </c>
      <c r="Z3897" s="1">
        <f t="shared" si="1158"/>
        <v>0.19</v>
      </c>
      <c r="AA3897" s="1">
        <f t="shared" si="1151"/>
        <v>6.0377379418856902E-2</v>
      </c>
      <c r="AB3897" s="1">
        <f t="shared" si="1152"/>
        <v>2.4492940999999999</v>
      </c>
      <c r="AC3897" s="1">
        <f t="shared" si="1153"/>
        <v>0.52356575261756078</v>
      </c>
      <c r="AF3897" s="1">
        <f t="shared" si="1154"/>
        <v>9.4531952953642762</v>
      </c>
      <c r="AG3897" s="1">
        <f t="shared" si="1155"/>
        <v>4.3510639305063883</v>
      </c>
      <c r="AH3897" s="1">
        <f t="shared" si="1156"/>
        <v>10.462789313842787</v>
      </c>
      <c r="AI3897">
        <v>2.5</v>
      </c>
      <c r="AJ3897">
        <v>15</v>
      </c>
      <c r="AK3897">
        <v>44</v>
      </c>
      <c r="AL3897">
        <v>15</v>
      </c>
      <c r="AM3897">
        <v>9101</v>
      </c>
      <c r="AN3897">
        <v>9116</v>
      </c>
      <c r="AO3897">
        <v>9081</v>
      </c>
      <c r="AP3897">
        <v>78</v>
      </c>
      <c r="AQ3897">
        <v>0</v>
      </c>
    </row>
    <row r="3898" spans="1:43">
      <c r="A3898" s="27">
        <v>41882</v>
      </c>
      <c r="B3898" s="27"/>
      <c r="C3898">
        <v>22.9</v>
      </c>
      <c r="D3898">
        <v>29.4</v>
      </c>
      <c r="E3898">
        <v>17.3</v>
      </c>
      <c r="F3898">
        <v>27</v>
      </c>
      <c r="G3898">
        <v>13</v>
      </c>
      <c r="H3898">
        <v>12.4</v>
      </c>
      <c r="I3898" s="10">
        <v>935</v>
      </c>
      <c r="J3898">
        <v>2.7</v>
      </c>
      <c r="K3898" s="2">
        <v>10</v>
      </c>
      <c r="L3898" s="1">
        <f t="shared" si="1141"/>
        <v>6.1697633136765404</v>
      </c>
      <c r="M3898" s="1">
        <f t="shared" si="1142"/>
        <v>41</v>
      </c>
      <c r="N3898" s="1">
        <f t="shared" si="1143"/>
        <v>2.793404137451879</v>
      </c>
      <c r="O3898" s="1">
        <f t="shared" si="1157"/>
        <v>0.1690795727297485</v>
      </c>
      <c r="P3898" s="1">
        <f t="shared" si="1159"/>
        <v>0.67151809547369812</v>
      </c>
      <c r="Q3898">
        <f t="shared" si="1144"/>
        <v>8.6165826808322947</v>
      </c>
      <c r="R3898">
        <f t="shared" si="1145"/>
        <v>12.27002045384979</v>
      </c>
      <c r="S3898">
        <f t="shared" si="1146"/>
        <v>1.6060236196138469</v>
      </c>
      <c r="T3898">
        <v>0.2432</v>
      </c>
      <c r="U3898" s="1">
        <f t="shared" si="1147"/>
        <v>0.1410105086721708</v>
      </c>
      <c r="V3898" s="1">
        <v>243</v>
      </c>
      <c r="W3898" s="1">
        <f t="shared" si="1148"/>
        <v>21.816815713039762</v>
      </c>
      <c r="X3898" s="1">
        <f t="shared" si="1149"/>
        <v>37.513111709894666</v>
      </c>
      <c r="Y3898" s="1">
        <f t="shared" si="1150"/>
        <v>0.98323805510936091</v>
      </c>
      <c r="Z3898" s="1">
        <f t="shared" si="1158"/>
        <v>0.38</v>
      </c>
      <c r="AA3898" s="1">
        <f t="shared" si="1151"/>
        <v>6.0435636423434559E-2</v>
      </c>
      <c r="AB3898" s="1">
        <f t="shared" si="1152"/>
        <v>2.4469330999999999</v>
      </c>
      <c r="AC3898" s="1">
        <f t="shared" si="1153"/>
        <v>2.019467902953449</v>
      </c>
      <c r="AF3898" s="1">
        <f t="shared" si="1154"/>
        <v>12.215127958352292</v>
      </c>
      <c r="AG3898" s="1">
        <f t="shared" si="1155"/>
        <v>4.8305673463079577</v>
      </c>
      <c r="AH3898" s="1">
        <f t="shared" si="1156"/>
        <v>11.899977389462448</v>
      </c>
      <c r="AI3898">
        <v>4.0999999999999996</v>
      </c>
      <c r="AJ3898">
        <v>15</v>
      </c>
      <c r="AK3898">
        <v>82</v>
      </c>
      <c r="AL3898">
        <v>15</v>
      </c>
      <c r="AM3898">
        <v>9090</v>
      </c>
      <c r="AN3898">
        <v>9109</v>
      </c>
      <c r="AO3898">
        <v>9064</v>
      </c>
      <c r="AP3898">
        <v>71</v>
      </c>
      <c r="AQ3898">
        <v>0</v>
      </c>
    </row>
    <row r="3899" spans="1:43">
      <c r="A3899" s="27">
        <v>41883</v>
      </c>
      <c r="B3899" s="27"/>
      <c r="C3899">
        <v>25.8</v>
      </c>
      <c r="D3899">
        <v>34.299999999999997</v>
      </c>
      <c r="E3899">
        <v>18.2</v>
      </c>
      <c r="F3899">
        <v>20</v>
      </c>
      <c r="G3899">
        <v>10</v>
      </c>
      <c r="H3899">
        <v>12.6</v>
      </c>
      <c r="I3899" s="10">
        <v>935</v>
      </c>
      <c r="J3899">
        <v>4.8</v>
      </c>
      <c r="K3899" s="2">
        <v>10</v>
      </c>
      <c r="L3899" s="1">
        <f t="shared" si="1141"/>
        <v>8.2071941547671408</v>
      </c>
      <c r="M3899" s="1">
        <f t="shared" si="1142"/>
        <v>30</v>
      </c>
      <c r="N3899" s="1">
        <f t="shared" si="1143"/>
        <v>3.3229902501978286</v>
      </c>
      <c r="O3899" s="1">
        <f t="shared" si="1157"/>
        <v>0.19672489624715025</v>
      </c>
      <c r="P3899" s="1">
        <f t="shared" si="1159"/>
        <v>0.58414226723006091</v>
      </c>
      <c r="Q3899">
        <f t="shared" si="1144"/>
        <v>9.4268021773449355</v>
      </c>
      <c r="R3899">
        <f t="shared" si="1145"/>
        <v>12.257215447044659</v>
      </c>
      <c r="S3899">
        <f t="shared" si="1146"/>
        <v>1.6043475716027042</v>
      </c>
      <c r="T3899">
        <v>0.2432</v>
      </c>
      <c r="U3899" s="1">
        <f t="shared" si="1147"/>
        <v>0.13438649717269754</v>
      </c>
      <c r="V3899" s="1">
        <v>244</v>
      </c>
      <c r="W3899" s="1">
        <f t="shared" si="1148"/>
        <v>22.042754692637274</v>
      </c>
      <c r="X3899" s="1">
        <f t="shared" si="1149"/>
        <v>37.470670510435255</v>
      </c>
      <c r="Y3899" s="1">
        <f t="shared" si="1150"/>
        <v>0.98372943748566655</v>
      </c>
      <c r="Z3899" s="1">
        <f t="shared" si="1158"/>
        <v>1.1020000000000008</v>
      </c>
      <c r="AA3899" s="1">
        <f t="shared" si="1151"/>
        <v>6.0605219268101113E-2</v>
      </c>
      <c r="AB3899" s="1">
        <f t="shared" si="1152"/>
        <v>2.4400862000000001</v>
      </c>
      <c r="AC3899" s="1">
        <f t="shared" si="1153"/>
        <v>3.5901651608061318</v>
      </c>
      <c r="AF3899" s="1">
        <f t="shared" si="1154"/>
        <v>15.07713167926077</v>
      </c>
      <c r="AG3899" s="1">
        <f t="shared" si="1155"/>
        <v>4.7284102769194858</v>
      </c>
      <c r="AH3899" s="1">
        <f t="shared" si="1156"/>
        <v>11.090820823213674</v>
      </c>
      <c r="AI3899">
        <v>10.1</v>
      </c>
      <c r="AJ3899">
        <v>6</v>
      </c>
      <c r="AK3899">
        <v>168</v>
      </c>
      <c r="AL3899">
        <v>6</v>
      </c>
      <c r="AM3899">
        <v>9052</v>
      </c>
      <c r="AN3899">
        <v>9076</v>
      </c>
      <c r="AO3899">
        <v>9028</v>
      </c>
      <c r="AP3899">
        <v>62</v>
      </c>
      <c r="AQ3899">
        <v>0</v>
      </c>
    </row>
    <row r="3900" spans="1:43">
      <c r="A3900" s="27">
        <v>41884</v>
      </c>
      <c r="B3900" s="27"/>
      <c r="C3900">
        <v>28.3</v>
      </c>
      <c r="D3900">
        <v>34.200000000000003</v>
      </c>
      <c r="E3900">
        <v>24</v>
      </c>
      <c r="F3900">
        <v>21</v>
      </c>
      <c r="G3900">
        <v>13</v>
      </c>
      <c r="H3900">
        <v>11.1</v>
      </c>
      <c r="I3900" s="10">
        <v>935</v>
      </c>
      <c r="J3900">
        <v>3</v>
      </c>
      <c r="K3900" s="2">
        <v>10</v>
      </c>
      <c r="L3900" s="1">
        <f t="shared" si="1141"/>
        <v>6.8708506334160475</v>
      </c>
      <c r="M3900" s="1">
        <f t="shared" si="1142"/>
        <v>29</v>
      </c>
      <c r="N3900" s="1">
        <f t="shared" si="1143"/>
        <v>3.8477208554836331</v>
      </c>
      <c r="O3900" s="1">
        <f t="shared" si="1157"/>
        <v>0.22352153435520969</v>
      </c>
      <c r="P3900" s="1">
        <f t="shared" si="1159"/>
        <v>0.78254496523194739</v>
      </c>
      <c r="Q3900">
        <f t="shared" si="1144"/>
        <v>8.0936667337821255</v>
      </c>
      <c r="R3900">
        <f t="shared" si="1145"/>
        <v>12.244357431917761</v>
      </c>
      <c r="S3900">
        <f t="shared" si="1146"/>
        <v>1.60266458532955</v>
      </c>
      <c r="T3900">
        <v>0.2432</v>
      </c>
      <c r="U3900" s="1">
        <f t="shared" si="1147"/>
        <v>0.12772272975203083</v>
      </c>
      <c r="V3900" s="1">
        <v>245</v>
      </c>
      <c r="W3900" s="1">
        <f t="shared" si="1148"/>
        <v>20.267079141562807</v>
      </c>
      <c r="X3900" s="1">
        <f t="shared" si="1149"/>
        <v>37.4264246668791</v>
      </c>
      <c r="Y3900" s="1">
        <f t="shared" si="1150"/>
        <v>0.98422563322651913</v>
      </c>
      <c r="Z3900" s="1">
        <f t="shared" si="1158"/>
        <v>0.95</v>
      </c>
      <c r="AA3900" s="1">
        <f t="shared" si="1151"/>
        <v>6.075217707852848E-2</v>
      </c>
      <c r="AB3900" s="1">
        <f t="shared" si="1152"/>
        <v>2.4341836999999997</v>
      </c>
      <c r="AC3900" s="1">
        <f t="shared" si="1153"/>
        <v>2.2438532255038321</v>
      </c>
      <c r="AF3900" s="1">
        <f t="shared" si="1154"/>
        <v>12.673809891828702</v>
      </c>
      <c r="AG3900" s="1">
        <f t="shared" si="1155"/>
        <v>4.6580161858486164</v>
      </c>
      <c r="AH3900" s="1">
        <f t="shared" si="1156"/>
        <v>11.119317647380196</v>
      </c>
      <c r="AI3900">
        <v>7.6</v>
      </c>
      <c r="AJ3900">
        <v>6</v>
      </c>
      <c r="AK3900">
        <v>128</v>
      </c>
      <c r="AL3900">
        <v>6</v>
      </c>
      <c r="AM3900">
        <v>9037</v>
      </c>
      <c r="AN3900">
        <v>9050</v>
      </c>
      <c r="AO3900">
        <v>9027</v>
      </c>
      <c r="AP3900">
        <v>78</v>
      </c>
      <c r="AQ3900">
        <v>0</v>
      </c>
    </row>
    <row r="3901" spans="1:43">
      <c r="A3901" s="27">
        <v>41885</v>
      </c>
      <c r="B3901" s="27"/>
      <c r="C3901">
        <v>26.5</v>
      </c>
      <c r="D3901">
        <v>31.3</v>
      </c>
      <c r="E3901">
        <v>22.7</v>
      </c>
      <c r="F3901">
        <v>30</v>
      </c>
      <c r="G3901">
        <v>20</v>
      </c>
      <c r="H3901">
        <v>9.6</v>
      </c>
      <c r="I3901" s="10">
        <v>935</v>
      </c>
      <c r="J3901">
        <v>2.7</v>
      </c>
      <c r="K3901" s="2">
        <v>10</v>
      </c>
      <c r="L3901" s="1">
        <f t="shared" si="1141"/>
        <v>6.4237556210168689</v>
      </c>
      <c r="M3901" s="1">
        <f t="shared" si="1142"/>
        <v>40</v>
      </c>
      <c r="N3901" s="1">
        <f t="shared" si="1143"/>
        <v>3.4632159810502143</v>
      </c>
      <c r="O3901" s="1">
        <f t="shared" si="1157"/>
        <v>0.20393978095761109</v>
      </c>
      <c r="P3901" s="1">
        <f t="shared" si="1159"/>
        <v>1.0090920724984946</v>
      </c>
      <c r="Q3901">
        <f t="shared" si="1144"/>
        <v>6.3885533658761426</v>
      </c>
      <c r="R3901">
        <f t="shared" si="1145"/>
        <v>12.231449377465367</v>
      </c>
      <c r="S3901">
        <f t="shared" si="1146"/>
        <v>1.6009750494064616</v>
      </c>
      <c r="T3901">
        <v>0.2432</v>
      </c>
      <c r="U3901" s="1">
        <f t="shared" si="1147"/>
        <v>0.12102117777052379</v>
      </c>
      <c r="V3901" s="1">
        <v>246</v>
      </c>
      <c r="W3901" s="1">
        <f t="shared" si="1148"/>
        <v>18.491012152955928</v>
      </c>
      <c r="X3901" s="1">
        <f t="shared" si="1149"/>
        <v>37.380358706660054</v>
      </c>
      <c r="Y3901" s="1">
        <f t="shared" si="1150"/>
        <v>0.98472649554098979</v>
      </c>
      <c r="Z3901" s="1">
        <f t="shared" si="1158"/>
        <v>-0.68400000000000027</v>
      </c>
      <c r="AA3901" s="1">
        <f t="shared" si="1151"/>
        <v>6.0646295740305257E-2</v>
      </c>
      <c r="AB3901" s="1">
        <f t="shared" si="1152"/>
        <v>2.4384334999999999</v>
      </c>
      <c r="AC3901" s="1">
        <f t="shared" si="1153"/>
        <v>2.019467902953449</v>
      </c>
      <c r="AF3901" s="1">
        <f t="shared" si="1154"/>
        <v>11.169256189366033</v>
      </c>
      <c r="AG3901" s="1">
        <f t="shared" si="1155"/>
        <v>4.5961105894660577</v>
      </c>
      <c r="AH3901" s="1">
        <f t="shared" si="1156"/>
        <v>12.418118225924765</v>
      </c>
      <c r="AI3901">
        <v>4.7</v>
      </c>
      <c r="AJ3901">
        <v>14</v>
      </c>
      <c r="AK3901">
        <v>81</v>
      </c>
      <c r="AL3901">
        <v>14</v>
      </c>
      <c r="AM3901">
        <v>9037</v>
      </c>
      <c r="AN3901">
        <v>9045</v>
      </c>
      <c r="AO3901">
        <v>9017</v>
      </c>
      <c r="AP3901">
        <v>102</v>
      </c>
      <c r="AQ3901">
        <v>0</v>
      </c>
    </row>
    <row r="3902" spans="1:43">
      <c r="A3902" s="27">
        <v>41886</v>
      </c>
      <c r="B3902" s="27"/>
      <c r="C3902">
        <v>21.6</v>
      </c>
      <c r="D3902">
        <v>27.5</v>
      </c>
      <c r="E3902">
        <v>18.3</v>
      </c>
      <c r="F3902">
        <v>39</v>
      </c>
      <c r="G3902">
        <v>25</v>
      </c>
      <c r="H3902">
        <v>9.6</v>
      </c>
      <c r="I3902" s="10">
        <v>935</v>
      </c>
      <c r="J3902">
        <v>2.6</v>
      </c>
      <c r="K3902" s="2">
        <v>10</v>
      </c>
      <c r="L3902" s="1">
        <f t="shared" si="1141"/>
        <v>5.7422508213338732</v>
      </c>
      <c r="M3902" s="1">
        <f t="shared" si="1142"/>
        <v>53</v>
      </c>
      <c r="N3902" s="1">
        <f t="shared" si="1143"/>
        <v>2.5809975697576322</v>
      </c>
      <c r="O3902" s="1">
        <f t="shared" si="1157"/>
        <v>0.1577958033649326</v>
      </c>
      <c r="P3902" s="1">
        <f t="shared" si="1159"/>
        <v>1.0166014900904985</v>
      </c>
      <c r="Q3902">
        <f t="shared" si="1144"/>
        <v>6.0374776445774803</v>
      </c>
      <c r="R3902">
        <f t="shared" si="1145"/>
        <v>12.218494215868462</v>
      </c>
      <c r="S3902">
        <f t="shared" si="1146"/>
        <v>1.5992793476267622</v>
      </c>
      <c r="T3902">
        <v>0.2432</v>
      </c>
      <c r="U3902" s="1">
        <f t="shared" si="1147"/>
        <v>0.11428382376643738</v>
      </c>
      <c r="V3902" s="1">
        <v>247</v>
      </c>
      <c r="W3902" s="1">
        <f t="shared" si="1148"/>
        <v>18.479278500587402</v>
      </c>
      <c r="X3902" s="1">
        <f t="shared" si="1149"/>
        <v>37.332459065374294</v>
      </c>
      <c r="Y3902" s="1">
        <f t="shared" si="1150"/>
        <v>0.98523187625762421</v>
      </c>
      <c r="Z3902" s="1">
        <f t="shared" si="1158"/>
        <v>-1.8619999999999994</v>
      </c>
      <c r="AA3902" s="1">
        <f t="shared" si="1151"/>
        <v>6.0359924212346747E-2</v>
      </c>
      <c r="AB3902" s="1">
        <f t="shared" si="1152"/>
        <v>2.4500023999999998</v>
      </c>
      <c r="AC3902" s="1">
        <f t="shared" si="1153"/>
        <v>1.9446727954366547</v>
      </c>
      <c r="AF3902" s="1">
        <f t="shared" si="1154"/>
        <v>10.261351608067908</v>
      </c>
      <c r="AG3902" s="1">
        <f t="shared" si="1155"/>
        <v>4.5814804473868671</v>
      </c>
      <c r="AH3902" s="1">
        <f t="shared" si="1156"/>
        <v>13.036194433733822</v>
      </c>
      <c r="AI3902">
        <v>6</v>
      </c>
      <c r="AJ3902">
        <v>14</v>
      </c>
      <c r="AK3902">
        <v>101</v>
      </c>
      <c r="AL3902">
        <v>14</v>
      </c>
      <c r="AM3902">
        <v>9050</v>
      </c>
      <c r="AN3902">
        <v>9071</v>
      </c>
      <c r="AO3902">
        <v>9023</v>
      </c>
      <c r="AP3902">
        <v>100</v>
      </c>
      <c r="AQ3902">
        <v>0</v>
      </c>
    </row>
    <row r="3903" spans="1:43">
      <c r="A3903" s="27">
        <v>41887</v>
      </c>
      <c r="B3903" s="27"/>
      <c r="C3903">
        <v>20.2</v>
      </c>
      <c r="D3903">
        <v>24</v>
      </c>
      <c r="E3903">
        <v>16.899999999999999</v>
      </c>
      <c r="F3903">
        <v>45</v>
      </c>
      <c r="G3903">
        <v>26</v>
      </c>
      <c r="H3903">
        <v>10.5</v>
      </c>
      <c r="I3903" s="10">
        <v>935</v>
      </c>
      <c r="J3903">
        <v>1.8</v>
      </c>
      <c r="K3903" s="2">
        <v>10</v>
      </c>
      <c r="L3903" s="1">
        <f t="shared" si="1141"/>
        <v>4.9451274846617217</v>
      </c>
      <c r="M3903" s="1">
        <f t="shared" si="1142"/>
        <v>64</v>
      </c>
      <c r="N3903" s="1">
        <f t="shared" si="1143"/>
        <v>2.3681628735666291</v>
      </c>
      <c r="O3903" s="1">
        <f t="shared" si="1157"/>
        <v>0.14636224271280682</v>
      </c>
      <c r="P3903" s="1">
        <f t="shared" si="1159"/>
        <v>1.0043927949663032</v>
      </c>
      <c r="Q3903">
        <f t="shared" si="1144"/>
        <v>6.3490334703049394</v>
      </c>
      <c r="R3903">
        <f t="shared" si="1145"/>
        <v>12.205494843927005</v>
      </c>
      <c r="S3903">
        <f t="shared" si="1146"/>
        <v>1.5975778591527494</v>
      </c>
      <c r="T3903">
        <v>0.2432</v>
      </c>
      <c r="U3903" s="1">
        <f t="shared" si="1147"/>
        <v>0.10751266086944213</v>
      </c>
      <c r="V3903" s="1">
        <v>248</v>
      </c>
      <c r="W3903" s="1">
        <f t="shared" si="1148"/>
        <v>19.525079900760652</v>
      </c>
      <c r="X3903" s="1">
        <f t="shared" si="1149"/>
        <v>37.282714127233739</v>
      </c>
      <c r="Y3903" s="1">
        <f t="shared" si="1150"/>
        <v>0.98574162586827729</v>
      </c>
      <c r="Z3903" s="1">
        <f t="shared" si="1158"/>
        <v>-0.53200000000000081</v>
      </c>
      <c r="AA3903" s="1">
        <f t="shared" si="1151"/>
        <v>6.0278599849585793E-2</v>
      </c>
      <c r="AB3903" s="1">
        <f t="shared" si="1152"/>
        <v>2.4533077999999997</v>
      </c>
      <c r="AC3903" s="1">
        <f t="shared" si="1153"/>
        <v>1.3463119353022994</v>
      </c>
      <c r="AF3903" s="1">
        <f t="shared" si="1154"/>
        <v>8.6825666912012931</v>
      </c>
      <c r="AG3903" s="1">
        <f t="shared" si="1155"/>
        <v>4.761477418401701</v>
      </c>
      <c r="AH3903" s="1">
        <f t="shared" si="1156"/>
        <v>12.233733158973223</v>
      </c>
      <c r="AI3903">
        <v>6.7</v>
      </c>
      <c r="AJ3903">
        <v>14</v>
      </c>
      <c r="AK3903">
        <v>109</v>
      </c>
      <c r="AL3903">
        <v>14</v>
      </c>
      <c r="AM3903">
        <v>9061</v>
      </c>
      <c r="AN3903">
        <v>9071</v>
      </c>
      <c r="AO3903">
        <v>9032</v>
      </c>
      <c r="AP3903">
        <v>104</v>
      </c>
      <c r="AQ3903">
        <v>0</v>
      </c>
    </row>
    <row r="3904" spans="1:43">
      <c r="A3904" s="27">
        <v>41888</v>
      </c>
      <c r="B3904" s="27"/>
      <c r="C3904">
        <v>21.8</v>
      </c>
      <c r="D3904">
        <v>29.9</v>
      </c>
      <c r="E3904">
        <v>14.5</v>
      </c>
      <c r="F3904">
        <v>31</v>
      </c>
      <c r="G3904">
        <v>19</v>
      </c>
      <c r="H3904">
        <v>12.2</v>
      </c>
      <c r="I3904" s="10">
        <v>935</v>
      </c>
      <c r="J3904">
        <v>1.8</v>
      </c>
      <c r="K3904" s="2">
        <v>10</v>
      </c>
      <c r="L3904" s="1">
        <f t="shared" si="1141"/>
        <v>5.2117145353259353</v>
      </c>
      <c r="M3904" s="1">
        <f t="shared" si="1142"/>
        <v>43</v>
      </c>
      <c r="N3904" s="1">
        <f t="shared" si="1143"/>
        <v>2.6127271360154261</v>
      </c>
      <c r="O3904" s="1">
        <f t="shared" si="1157"/>
        <v>0.15948916488660633</v>
      </c>
      <c r="P3904" s="1">
        <f t="shared" si="1159"/>
        <v>0.7560444938518831</v>
      </c>
      <c r="Q3904">
        <f t="shared" si="1144"/>
        <v>8.1595195808770953</v>
      </c>
      <c r="R3904">
        <f t="shared" si="1145"/>
        <v>12.192454124589226</v>
      </c>
      <c r="S3904">
        <f t="shared" si="1146"/>
        <v>1.5958709587158673</v>
      </c>
      <c r="T3904">
        <v>0.2432</v>
      </c>
      <c r="U3904" s="1">
        <f t="shared" si="1147"/>
        <v>0.1007096922109849</v>
      </c>
      <c r="V3904" s="1">
        <v>249</v>
      </c>
      <c r="W3904" s="1">
        <f t="shared" si="1148"/>
        <v>21.509839745987858</v>
      </c>
      <c r="X3904" s="1">
        <f t="shared" si="1149"/>
        <v>37.231114263008621</v>
      </c>
      <c r="Y3904" s="1">
        <f t="shared" si="1150"/>
        <v>0.98625559357234172</v>
      </c>
      <c r="Z3904" s="1">
        <f t="shared" si="1158"/>
        <v>0.60800000000000054</v>
      </c>
      <c r="AA3904" s="1">
        <f t="shared" si="1151"/>
        <v>6.0371559895063813E-2</v>
      </c>
      <c r="AB3904" s="1">
        <f t="shared" si="1152"/>
        <v>2.4495301999999999</v>
      </c>
      <c r="AC3904" s="1">
        <f t="shared" si="1153"/>
        <v>1.3463119353022994</v>
      </c>
      <c r="AF3904" s="1">
        <f t="shared" si="1154"/>
        <v>13.307283721153764</v>
      </c>
      <c r="AG3904" s="1">
        <f t="shared" si="1155"/>
        <v>4.8486425277170104</v>
      </c>
      <c r="AH3904" s="1">
        <f t="shared" si="1156"/>
        <v>11.646691899498796</v>
      </c>
      <c r="AI3904">
        <v>5.4</v>
      </c>
      <c r="AJ3904">
        <v>5</v>
      </c>
      <c r="AK3904">
        <v>130</v>
      </c>
      <c r="AL3904">
        <v>6</v>
      </c>
      <c r="AM3904">
        <v>9029</v>
      </c>
      <c r="AN3904">
        <v>9065</v>
      </c>
      <c r="AO3904">
        <v>8998</v>
      </c>
      <c r="AP3904">
        <v>75</v>
      </c>
      <c r="AQ3904">
        <v>0</v>
      </c>
    </row>
    <row r="3905" spans="1:43">
      <c r="A3905" s="27">
        <v>41889</v>
      </c>
      <c r="B3905" s="27"/>
      <c r="C3905">
        <v>18.7</v>
      </c>
      <c r="D3905">
        <v>27</v>
      </c>
      <c r="E3905">
        <v>11.9</v>
      </c>
      <c r="F3905">
        <v>47</v>
      </c>
      <c r="G3905">
        <v>19</v>
      </c>
      <c r="H3905">
        <v>0.8</v>
      </c>
      <c r="I3905" s="10">
        <v>935</v>
      </c>
      <c r="J3905">
        <v>3.2</v>
      </c>
      <c r="K3905" s="2">
        <v>10</v>
      </c>
      <c r="L3905" s="1">
        <f t="shared" si="1141"/>
        <v>4.1801493706900281</v>
      </c>
      <c r="M3905" s="1">
        <f t="shared" si="1142"/>
        <v>75</v>
      </c>
      <c r="N3905" s="1">
        <f t="shared" si="1143"/>
        <v>2.1573081365851827</v>
      </c>
      <c r="O3905" s="1">
        <f t="shared" si="1157"/>
        <v>0.13489759435617185</v>
      </c>
      <c r="P3905" s="1">
        <f t="shared" si="1159"/>
        <v>0.86149262771483726</v>
      </c>
      <c r="Q3905">
        <f t="shared" si="1144"/>
        <v>1.2027832370835627</v>
      </c>
      <c r="R3905">
        <f t="shared" si="1145"/>
        <v>12.179374888570139</v>
      </c>
      <c r="S3905">
        <f t="shared" si="1146"/>
        <v>1.5941590168285524</v>
      </c>
      <c r="T3905">
        <v>0.2432</v>
      </c>
      <c r="U3905" s="1">
        <f t="shared" si="1147"/>
        <v>9.3876930331697056E-2</v>
      </c>
      <c r="V3905" s="1">
        <v>250</v>
      </c>
      <c r="W3905" s="1">
        <f t="shared" si="1148"/>
        <v>8.0968707662942077</v>
      </c>
      <c r="X3905" s="1">
        <f t="shared" si="1149"/>
        <v>37.177651865384142</v>
      </c>
      <c r="Y3905" s="1">
        <f t="shared" si="1150"/>
        <v>0.98677362732136076</v>
      </c>
      <c r="Z3905" s="1">
        <f t="shared" si="1158"/>
        <v>-1.1780000000000006</v>
      </c>
      <c r="AA3905" s="1">
        <f t="shared" si="1151"/>
        <v>6.0191709432103807E-2</v>
      </c>
      <c r="AB3905" s="1">
        <f t="shared" si="1152"/>
        <v>2.4568493</v>
      </c>
      <c r="AC3905" s="1">
        <f t="shared" si="1153"/>
        <v>2.3934434405374212</v>
      </c>
      <c r="AF3905" s="1">
        <f t="shared" si="1154"/>
        <v>12.128054236509183</v>
      </c>
      <c r="AG3905" s="1">
        <f t="shared" si="1155"/>
        <v>2.9114912959418762</v>
      </c>
      <c r="AH3905" s="1">
        <f t="shared" si="1156"/>
        <v>7.032781970373704</v>
      </c>
      <c r="AI3905">
        <v>7.8</v>
      </c>
      <c r="AJ3905">
        <v>14</v>
      </c>
      <c r="AK3905">
        <v>131</v>
      </c>
      <c r="AL3905">
        <v>15</v>
      </c>
      <c r="AM3905">
        <v>9086</v>
      </c>
      <c r="AN3905">
        <v>9152</v>
      </c>
      <c r="AO3905">
        <v>9002</v>
      </c>
      <c r="AP3905">
        <v>96</v>
      </c>
      <c r="AQ3905">
        <v>20</v>
      </c>
    </row>
    <row r="3906" spans="1:43">
      <c r="A3906" s="27">
        <v>41890</v>
      </c>
      <c r="B3906" s="27"/>
      <c r="C3906">
        <v>16.8</v>
      </c>
      <c r="D3906">
        <v>23.8</v>
      </c>
      <c r="E3906">
        <v>11.2</v>
      </c>
      <c r="F3906">
        <v>43</v>
      </c>
      <c r="G3906">
        <v>20</v>
      </c>
      <c r="H3906">
        <v>11.9</v>
      </c>
      <c r="I3906" s="10">
        <v>935</v>
      </c>
      <c r="J3906">
        <v>1.9</v>
      </c>
      <c r="K3906" s="2">
        <v>10</v>
      </c>
      <c r="L3906" s="1">
        <f t="shared" si="1141"/>
        <v>4.8507837474297535</v>
      </c>
      <c r="M3906" s="1">
        <f t="shared" si="1142"/>
        <v>66</v>
      </c>
      <c r="N3906" s="1">
        <f t="shared" si="1143"/>
        <v>1.9139321862231067</v>
      </c>
      <c r="O3906" s="1">
        <f t="shared" si="1157"/>
        <v>0.12147563274602369</v>
      </c>
      <c r="P3906" s="1">
        <f t="shared" si="1159"/>
        <v>0.73405717999292053</v>
      </c>
      <c r="Q3906">
        <f t="shared" si="1144"/>
        <v>7.5490164860856721</v>
      </c>
      <c r="R3906">
        <f t="shared" si="1145"/>
        <v>12.166259936053503</v>
      </c>
      <c r="S3906">
        <f t="shared" si="1146"/>
        <v>1.5924424000070032</v>
      </c>
      <c r="T3906">
        <v>0.2432</v>
      </c>
      <c r="U3906" s="1">
        <f t="shared" si="1147"/>
        <v>8.7016396586019076E-2</v>
      </c>
      <c r="V3906" s="1">
        <v>251</v>
      </c>
      <c r="W3906" s="1">
        <f t="shared" si="1148"/>
        <v>21.125356555553338</v>
      </c>
      <c r="X3906" s="1">
        <f t="shared" si="1149"/>
        <v>37.122321381658914</v>
      </c>
      <c r="Y3906" s="1">
        <f t="shared" si="1150"/>
        <v>0.98729557386400824</v>
      </c>
      <c r="Z3906" s="1">
        <f t="shared" si="1158"/>
        <v>-0.72199999999999942</v>
      </c>
      <c r="AA3906" s="1">
        <f t="shared" si="1151"/>
        <v>6.0082007190271215E-2</v>
      </c>
      <c r="AB3906" s="1">
        <f t="shared" si="1152"/>
        <v>2.4613351999999997</v>
      </c>
      <c r="AC3906" s="1">
        <f t="shared" si="1153"/>
        <v>1.4211070428190937</v>
      </c>
      <c r="AF3906" s="1">
        <f t="shared" si="1154"/>
        <v>10.486349630345432</v>
      </c>
      <c r="AG3906" s="1">
        <f t="shared" si="1155"/>
        <v>4.7989622800761556</v>
      </c>
      <c r="AH3906" s="1">
        <f t="shared" si="1156"/>
        <v>12.053989486671979</v>
      </c>
      <c r="AI3906">
        <v>4</v>
      </c>
      <c r="AJ3906">
        <v>10</v>
      </c>
      <c r="AK3906">
        <v>60</v>
      </c>
      <c r="AL3906">
        <v>1</v>
      </c>
      <c r="AM3906">
        <v>9105</v>
      </c>
      <c r="AN3906">
        <v>9152</v>
      </c>
      <c r="AO3906">
        <v>9065</v>
      </c>
      <c r="AP3906">
        <v>75</v>
      </c>
      <c r="AQ3906">
        <v>0</v>
      </c>
    </row>
    <row r="3907" spans="1:43">
      <c r="A3907" s="27">
        <v>41891</v>
      </c>
      <c r="B3907" s="27"/>
      <c r="C3907">
        <v>19.7</v>
      </c>
      <c r="D3907">
        <v>27.4</v>
      </c>
      <c r="E3907">
        <v>14.1</v>
      </c>
      <c r="F3907">
        <v>31</v>
      </c>
      <c r="G3907">
        <v>14</v>
      </c>
      <c r="H3907">
        <v>10.6</v>
      </c>
      <c r="I3907" s="10">
        <v>935</v>
      </c>
      <c r="J3907">
        <v>2.4</v>
      </c>
      <c r="K3907" s="2">
        <v>10</v>
      </c>
      <c r="L3907" s="1">
        <f t="shared" si="1141"/>
        <v>4.9910768677156874</v>
      </c>
      <c r="M3907" s="1">
        <f t="shared" si="1142"/>
        <v>48</v>
      </c>
      <c r="N3907" s="1">
        <f t="shared" si="1143"/>
        <v>2.2959599127720827</v>
      </c>
      <c r="O3907" s="1">
        <f t="shared" si="1157"/>
        <v>0.14245247804720729</v>
      </c>
      <c r="P3907" s="1">
        <f t="shared" si="1159"/>
        <v>0.64186286401139714</v>
      </c>
      <c r="Q3907">
        <f t="shared" si="1144"/>
        <v>7.3790599647370962</v>
      </c>
      <c r="R3907">
        <f t="shared" si="1145"/>
        <v>12.153112038471418</v>
      </c>
      <c r="S3907">
        <f t="shared" si="1146"/>
        <v>1.5907214710041124</v>
      </c>
      <c r="T3907">
        <v>0.2432</v>
      </c>
      <c r="U3907" s="1">
        <f t="shared" si="1147"/>
        <v>8.0130120544217892E-2</v>
      </c>
      <c r="V3907" s="1">
        <v>252</v>
      </c>
      <c r="W3907" s="1">
        <f t="shared" si="1148"/>
        <v>19.581456732919015</v>
      </c>
      <c r="X3907" s="1">
        <f t="shared" si="1149"/>
        <v>37.065119343718735</v>
      </c>
      <c r="Y3907" s="1">
        <f t="shared" si="1150"/>
        <v>0.98782127879142567</v>
      </c>
      <c r="Z3907" s="1">
        <f t="shared" si="1158"/>
        <v>1.1019999999999994</v>
      </c>
      <c r="AA3907" s="1">
        <f t="shared" si="1151"/>
        <v>6.0249608516800682E-2</v>
      </c>
      <c r="AB3907" s="1">
        <f t="shared" si="1152"/>
        <v>2.4544883</v>
      </c>
      <c r="AC3907" s="1">
        <f t="shared" si="1153"/>
        <v>1.7950825804030659</v>
      </c>
      <c r="AF3907" s="1">
        <f t="shared" si="1154"/>
        <v>11.658705363828538</v>
      </c>
      <c r="AG3907" s="1">
        <f t="shared" si="1155"/>
        <v>4.4685926660045752</v>
      </c>
      <c r="AH3907" s="1">
        <f t="shared" si="1156"/>
        <v>9.8292603086184993</v>
      </c>
      <c r="AI3907">
        <v>4.5999999999999996</v>
      </c>
      <c r="AJ3907">
        <v>11</v>
      </c>
      <c r="AK3907">
        <v>78</v>
      </c>
      <c r="AL3907">
        <v>16</v>
      </c>
      <c r="AM3907">
        <v>9059</v>
      </c>
      <c r="AN3907">
        <v>9080</v>
      </c>
      <c r="AO3907">
        <v>9045</v>
      </c>
      <c r="AP3907">
        <v>66</v>
      </c>
      <c r="AQ3907">
        <v>0</v>
      </c>
    </row>
    <row r="3908" spans="1:43">
      <c r="A3908" s="27">
        <v>41892</v>
      </c>
      <c r="B3908" s="27"/>
      <c r="C3908">
        <v>20.9</v>
      </c>
      <c r="D3908">
        <v>28.2</v>
      </c>
      <c r="E3908">
        <v>15.4</v>
      </c>
      <c r="F3908">
        <v>30</v>
      </c>
      <c r="G3908">
        <v>17</v>
      </c>
      <c r="H3908">
        <v>11.5</v>
      </c>
      <c r="I3908" s="10">
        <v>935</v>
      </c>
      <c r="J3908">
        <v>2.5</v>
      </c>
      <c r="K3908" s="2">
        <v>10</v>
      </c>
      <c r="L3908" s="1">
        <f t="shared" ref="L3908:L3971" si="1160">(0.408*O3908*(W3908-Q3908-Z3908)+AA3908*AC3908*(N3908-P3908)*900/(C3908+273))/(O3908+AA3908*(1+0.34*AC3908))</f>
        <v>5.4808193024868492</v>
      </c>
      <c r="M3908" s="1">
        <f t="shared" ref="M3908:M3971" si="1161">F3908*2-G3908</f>
        <v>43</v>
      </c>
      <c r="N3908" s="1">
        <f t="shared" ref="N3908:N3971" si="1162">0.611*EXP(17.27*C3908/(C3908+237.3))</f>
        <v>2.4725793995815892</v>
      </c>
      <c r="O3908" s="1">
        <f t="shared" si="1157"/>
        <v>0.1519881485942024</v>
      </c>
      <c r="P3908" s="1">
        <f t="shared" si="1159"/>
        <v>0.70148302802860363</v>
      </c>
      <c r="Q3908">
        <f t="shared" ref="Q3908:Q3971" si="1163">2.45*(0.9*H3908/R3908+0.1)*(0.34-0.14*P3908^0.5)*((D3908+273)^4+(E3908+273)^4)*10^(-9)</f>
        <v>7.8746124947156186</v>
      </c>
      <c r="R3908">
        <f t="shared" ref="R3908:R3971" si="1164">7.64*S3908</f>
        <v>12.139933940355933</v>
      </c>
      <c r="S3908">
        <f t="shared" ref="S3908:S3971" si="1165">ACOS(-TAN(T3908)*TAN(U3908))</f>
        <v>1.5889965890518236</v>
      </c>
      <c r="T3908">
        <v>0.2432</v>
      </c>
      <c r="U3908" s="1">
        <f t="shared" ref="U3908:U3971" si="1166">0.409*SIN(0.0172*V3908-1.39)</f>
        <v>7.322013939197318E-2</v>
      </c>
      <c r="V3908" s="1">
        <v>253</v>
      </c>
      <c r="W3908" s="1">
        <f t="shared" ref="W3908:W3971" si="1167">0.77*(0.25+0.5*H3908/R3908)*X3908</f>
        <v>20.619969404483442</v>
      </c>
      <c r="X3908" s="1">
        <f t="shared" ref="X3908:X3971" si="1168">37.6*Y3908*(S3908*SIN(T3908)*SIN(U3908)+COS(T3908)*COS(U3908)*SIN(S3908))</f>
        <v>37.006044395223228</v>
      </c>
      <c r="Y3908" s="1">
        <f t="shared" ref="Y3908:Y3971" si="1169">1+0.033*COS(0.0172*V3908)</f>
        <v>0.98835058658290165</v>
      </c>
      <c r="Z3908" s="1">
        <f t="shared" si="1158"/>
        <v>0.45599999999999974</v>
      </c>
      <c r="AA3908" s="1">
        <f t="shared" ref="AA3908:AA3971" si="1170">(0.00163*101.3*((293-0.0065*I3908)/293)^5.26)/AB3908</f>
        <v>6.0319234619938031E-2</v>
      </c>
      <c r="AB3908" s="1">
        <f t="shared" ref="AB3908:AB3971" si="1171">2.501-C3908*2.361*10^(-3)</f>
        <v>2.4516551</v>
      </c>
      <c r="AC3908" s="1">
        <f t="shared" ref="AC3908:AC3971" si="1172">4.87*J3908/(LN(67.8*K3908-5.42))</f>
        <v>1.8698776879198602</v>
      </c>
      <c r="AF3908" s="1">
        <f t="shared" ref="AF3908:AF3971" si="1173">0.0023*X3908*(C3908+17.8)*(D3908-E3908)^0.5</f>
        <v>11.784643560977356</v>
      </c>
      <c r="AG3908" s="1">
        <f t="shared" ref="AG3908:AG3971" si="1174">0.489+0.289*(W3908-Q3908)+0.023*C3908</f>
        <v>4.6531081469229001</v>
      </c>
      <c r="AH3908" s="1">
        <f t="shared" ref="AH3908:AH3971" si="1175">1.26*O3908/(O3908+AA3908)*(W3908-Q3908-Z3908)</f>
        <v>11.085220332769685</v>
      </c>
      <c r="AI3908">
        <v>5.4</v>
      </c>
      <c r="AJ3908">
        <v>14</v>
      </c>
      <c r="AK3908">
        <v>94</v>
      </c>
      <c r="AL3908">
        <v>15</v>
      </c>
      <c r="AM3908">
        <v>9047</v>
      </c>
      <c r="AN3908">
        <v>9064</v>
      </c>
      <c r="AO3908">
        <v>9011</v>
      </c>
      <c r="AP3908">
        <v>72</v>
      </c>
      <c r="AQ3908">
        <v>0</v>
      </c>
    </row>
    <row r="3909" spans="1:43">
      <c r="A3909" s="27">
        <v>41893</v>
      </c>
      <c r="B3909" s="27"/>
      <c r="C3909">
        <v>17.7</v>
      </c>
      <c r="D3909">
        <v>23.5</v>
      </c>
      <c r="E3909">
        <v>14</v>
      </c>
      <c r="F3909">
        <v>36</v>
      </c>
      <c r="G3909">
        <v>26</v>
      </c>
      <c r="H3909">
        <v>11.1</v>
      </c>
      <c r="I3909" s="10">
        <v>935</v>
      </c>
      <c r="J3909">
        <v>2.6</v>
      </c>
      <c r="K3909" s="2">
        <v>10</v>
      </c>
      <c r="L3909" s="1">
        <f t="shared" si="1160"/>
        <v>5.2773622006243306</v>
      </c>
      <c r="M3909" s="1">
        <f t="shared" si="1161"/>
        <v>46</v>
      </c>
      <c r="N3909" s="1">
        <f t="shared" si="1162"/>
        <v>2.0260394077720378</v>
      </c>
      <c r="O3909" s="1">
        <f t="shared" ref="O3909:O3972" si="1176">4098*N3909/((C3909+237.3)^2)</f>
        <v>0.12768488263052383</v>
      </c>
      <c r="P3909" s="1">
        <f t="shared" si="1159"/>
        <v>0.74434176520497264</v>
      </c>
      <c r="Q3909">
        <f t="shared" si="1163"/>
        <v>7.2007433983317268</v>
      </c>
      <c r="R3909">
        <f t="shared" si="1164"/>
        <v>12.126728361256982</v>
      </c>
      <c r="S3909">
        <f t="shared" si="1165"/>
        <v>1.5872681101121704</v>
      </c>
      <c r="T3909">
        <v>0.2432</v>
      </c>
      <c r="U3909" s="1">
        <f t="shared" si="1166"/>
        <v>6.6288497327712692E-2</v>
      </c>
      <c r="V3909" s="1">
        <v>254</v>
      </c>
      <c r="W3909" s="1">
        <f t="shared" si="1167"/>
        <v>20.13150821041468</v>
      </c>
      <c r="X3909" s="1">
        <f t="shared" si="1168"/>
        <v>36.945097315947827</v>
      </c>
      <c r="Y3909" s="1">
        <f t="shared" si="1169"/>
        <v>0.98888334065187933</v>
      </c>
      <c r="Z3909" s="1">
        <f t="shared" si="1158"/>
        <v>-1.2159999999999997</v>
      </c>
      <c r="AA3909" s="1">
        <f t="shared" si="1170"/>
        <v>6.0133921521094647E-2</v>
      </c>
      <c r="AB3909" s="1">
        <f t="shared" si="1171"/>
        <v>2.4592103000000001</v>
      </c>
      <c r="AC3909" s="1">
        <f t="shared" si="1172"/>
        <v>1.9446727954366547</v>
      </c>
      <c r="AF3909" s="1">
        <f t="shared" si="1173"/>
        <v>9.2976845314884837</v>
      </c>
      <c r="AG3909" s="1">
        <f t="shared" si="1174"/>
        <v>4.6330910306919728</v>
      </c>
      <c r="AH3909" s="1">
        <f t="shared" si="1175"/>
        <v>12.117920226984136</v>
      </c>
      <c r="AI3909">
        <v>5.7</v>
      </c>
      <c r="AJ3909">
        <v>14</v>
      </c>
      <c r="AK3909">
        <v>98</v>
      </c>
      <c r="AL3909">
        <v>1</v>
      </c>
      <c r="AM3909">
        <v>9082</v>
      </c>
      <c r="AN3909">
        <v>9099</v>
      </c>
      <c r="AO3909">
        <v>9028</v>
      </c>
      <c r="AP3909">
        <v>72</v>
      </c>
      <c r="AQ3909">
        <v>0</v>
      </c>
    </row>
    <row r="3910" spans="1:43">
      <c r="A3910" s="27">
        <v>41894</v>
      </c>
      <c r="B3910" s="27"/>
      <c r="C3910">
        <v>12.3</v>
      </c>
      <c r="D3910">
        <v>17.600000000000001</v>
      </c>
      <c r="E3910">
        <v>8.5</v>
      </c>
      <c r="F3910">
        <v>41</v>
      </c>
      <c r="G3910">
        <v>27</v>
      </c>
      <c r="H3910">
        <v>8.1</v>
      </c>
      <c r="I3910" s="10">
        <v>935</v>
      </c>
      <c r="J3910">
        <v>3.2</v>
      </c>
      <c r="K3910" s="2">
        <v>10</v>
      </c>
      <c r="L3910" s="1">
        <f t="shared" si="1160"/>
        <v>4.4163851746701095</v>
      </c>
      <c r="M3910" s="1">
        <f t="shared" si="1161"/>
        <v>55</v>
      </c>
      <c r="N3910" s="1">
        <f t="shared" si="1162"/>
        <v>1.4310198233396516</v>
      </c>
      <c r="O3910" s="1">
        <f t="shared" si="1176"/>
        <v>9.4130083069544151E-2</v>
      </c>
      <c r="P3910" s="1">
        <f t="shared" si="1159"/>
        <v>0.57710573356294448</v>
      </c>
      <c r="Q3910">
        <f t="shared" si="1163"/>
        <v>5.3876391758287907</v>
      </c>
      <c r="R3910">
        <f t="shared" si="1164"/>
        <v>12.113497997721085</v>
      </c>
      <c r="S3910">
        <f t="shared" si="1165"/>
        <v>1.5855363871362678</v>
      </c>
      <c r="T3910">
        <v>0.2432</v>
      </c>
      <c r="U3910" s="1">
        <f t="shared" si="1166"/>
        <v>5.9337244957869316E-2</v>
      </c>
      <c r="V3910" s="1">
        <v>255</v>
      </c>
      <c r="W3910" s="1">
        <f t="shared" si="1167"/>
        <v>16.594816807091757</v>
      </c>
      <c r="X3910" s="1">
        <f t="shared" si="1168"/>
        <v>36.882281043229085</v>
      </c>
      <c r="Y3910" s="1">
        <f t="shared" si="1169"/>
        <v>0.98941938339228064</v>
      </c>
      <c r="Z3910" s="1">
        <f t="shared" ref="Z3910:Z3973" si="1177">0.38*(C3910-C3909)</f>
        <v>-2.0519999999999996</v>
      </c>
      <c r="AA3910" s="1">
        <f t="shared" si="1170"/>
        <v>5.9823774305085814E-2</v>
      </c>
      <c r="AB3910" s="1">
        <f t="shared" si="1171"/>
        <v>2.4719596999999998</v>
      </c>
      <c r="AC3910" s="1">
        <f t="shared" si="1172"/>
        <v>2.3934434405374212</v>
      </c>
      <c r="AF3910" s="1">
        <f t="shared" si="1173"/>
        <v>7.7025193962225655</v>
      </c>
      <c r="AG3910" s="1">
        <f t="shared" si="1174"/>
        <v>4.0107743354349967</v>
      </c>
      <c r="AH3910" s="1">
        <f t="shared" si="1175"/>
        <v>10.214685533488776</v>
      </c>
      <c r="AI3910">
        <v>5.8</v>
      </c>
      <c r="AJ3910">
        <v>14</v>
      </c>
      <c r="AK3910">
        <v>111</v>
      </c>
      <c r="AL3910">
        <v>1</v>
      </c>
      <c r="AM3910">
        <v>9152</v>
      </c>
      <c r="AN3910">
        <v>9179</v>
      </c>
      <c r="AO3910">
        <v>9090</v>
      </c>
      <c r="AP3910">
        <v>58</v>
      </c>
      <c r="AQ3910">
        <v>0</v>
      </c>
    </row>
    <row r="3911" spans="1:43">
      <c r="A3911" s="27">
        <v>41895</v>
      </c>
      <c r="B3911" s="27"/>
      <c r="C3911">
        <v>12.2</v>
      </c>
      <c r="D3911">
        <v>18.100000000000001</v>
      </c>
      <c r="E3911">
        <v>7.8</v>
      </c>
      <c r="F3911">
        <v>35</v>
      </c>
      <c r="G3911">
        <v>17</v>
      </c>
      <c r="H3911">
        <v>11.1</v>
      </c>
      <c r="I3911" s="10">
        <v>935</v>
      </c>
      <c r="J3911">
        <v>1.5</v>
      </c>
      <c r="K3911" s="2">
        <v>10</v>
      </c>
      <c r="L3911" s="1">
        <f t="shared" si="1160"/>
        <v>3.9053482312935639</v>
      </c>
      <c r="M3911" s="1">
        <f t="shared" si="1161"/>
        <v>53</v>
      </c>
      <c r="N3911" s="1">
        <f t="shared" si="1162"/>
        <v>1.4216335674868446</v>
      </c>
      <c r="O3911" s="1">
        <f t="shared" si="1176"/>
        <v>9.3587645986338841E-2</v>
      </c>
      <c r="P3911" s="1">
        <f t="shared" ref="P3911:P3974" si="1178">0.5*(M3911/100)*0.611*EXP(17.27*E3911/(E3911+237.3))+0.5*(G3911/100)*0.611*EXP(17.27*D3911/(D3911+237.3))</f>
        <v>0.4571293606704307</v>
      </c>
      <c r="Q3911">
        <f t="shared" si="1163"/>
        <v>7.4542057396789785</v>
      </c>
      <c r="R3911">
        <f t="shared" si="1164"/>
        <v>12.100245525325278</v>
      </c>
      <c r="S3911">
        <f t="shared" si="1165"/>
        <v>1.5838017703305338</v>
      </c>
      <c r="T3911">
        <v>0.2432</v>
      </c>
      <c r="U3911" s="1">
        <f t="shared" si="1166"/>
        <v>5.2368438690246107E-2</v>
      </c>
      <c r="V3911" s="1">
        <v>256</v>
      </c>
      <c r="W3911" s="1">
        <f t="shared" si="1167"/>
        <v>20.090431436573351</v>
      </c>
      <c r="X3911" s="1">
        <f t="shared" si="1168"/>
        <v>36.81760069046598</v>
      </c>
      <c r="Y3911" s="1">
        <f t="shared" si="1169"/>
        <v>0.98995855622513085</v>
      </c>
      <c r="Z3911" s="1">
        <f t="shared" si="1177"/>
        <v>-3.800000000000054E-2</v>
      </c>
      <c r="AA3911" s="1">
        <f t="shared" si="1170"/>
        <v>5.9818061006360272E-2</v>
      </c>
      <c r="AB3911" s="1">
        <f t="shared" si="1171"/>
        <v>2.4721957999999997</v>
      </c>
      <c r="AC3911" s="1">
        <f t="shared" si="1172"/>
        <v>1.1219266127519161</v>
      </c>
      <c r="AF3911" s="1">
        <f t="shared" si="1173"/>
        <v>8.1531078324542303</v>
      </c>
      <c r="AG3911" s="1">
        <f t="shared" si="1174"/>
        <v>4.4214692264024729</v>
      </c>
      <c r="AH3911" s="1">
        <f t="shared" si="1175"/>
        <v>9.7424680174234588</v>
      </c>
      <c r="AI3911">
        <v>3.7</v>
      </c>
      <c r="AJ3911">
        <v>14</v>
      </c>
      <c r="AK3911">
        <v>67</v>
      </c>
      <c r="AL3911">
        <v>16</v>
      </c>
      <c r="AM3911">
        <v>9140</v>
      </c>
      <c r="AN3911">
        <v>9168</v>
      </c>
      <c r="AO3911">
        <v>9115</v>
      </c>
      <c r="AP3911">
        <v>47</v>
      </c>
      <c r="AQ3911">
        <v>0</v>
      </c>
    </row>
    <row r="3912" spans="1:43">
      <c r="A3912" s="27">
        <v>41896</v>
      </c>
      <c r="B3912" s="27"/>
      <c r="C3912">
        <v>14</v>
      </c>
      <c r="D3912">
        <v>18</v>
      </c>
      <c r="E3912">
        <v>9.9</v>
      </c>
      <c r="F3912">
        <v>27</v>
      </c>
      <c r="G3912">
        <v>18</v>
      </c>
      <c r="H3912">
        <v>8.9</v>
      </c>
      <c r="I3912" s="10">
        <v>935</v>
      </c>
      <c r="J3912">
        <v>1.8</v>
      </c>
      <c r="K3912" s="2">
        <v>10</v>
      </c>
      <c r="L3912" s="1">
        <f t="shared" si="1160"/>
        <v>3.8939447333641186</v>
      </c>
      <c r="M3912" s="1">
        <f t="shared" si="1161"/>
        <v>36</v>
      </c>
      <c r="N3912" s="1">
        <f t="shared" si="1162"/>
        <v>1.5991283056791965</v>
      </c>
      <c r="O3912" s="1">
        <f t="shared" si="1176"/>
        <v>0.10376963461584872</v>
      </c>
      <c r="P3912" s="1">
        <f t="shared" si="1178"/>
        <v>0.40544822084327037</v>
      </c>
      <c r="Q3912">
        <f t="shared" si="1163"/>
        <v>6.3637773108963307</v>
      </c>
      <c r="R3912">
        <f t="shared" si="1164"/>
        <v>12.086973600760802</v>
      </c>
      <c r="S3912">
        <f t="shared" si="1165"/>
        <v>1.5820646074294245</v>
      </c>
      <c r="T3912">
        <v>0.2432</v>
      </c>
      <c r="U3912" s="1">
        <f t="shared" si="1166"/>
        <v>4.5384140125663178E-2</v>
      </c>
      <c r="V3912" s="1">
        <v>257</v>
      </c>
      <c r="W3912" s="1">
        <f t="shared" si="1167"/>
        <v>17.493028841168638</v>
      </c>
      <c r="X3912" s="1">
        <f t="shared" si="1168"/>
        <v>36.751063562635764</v>
      </c>
      <c r="Y3912" s="1">
        <f t="shared" si="1169"/>
        <v>0.99050069964547138</v>
      </c>
      <c r="Z3912" s="1">
        <f t="shared" si="1177"/>
        <v>0.68400000000000027</v>
      </c>
      <c r="AA3912" s="1">
        <f t="shared" si="1170"/>
        <v>5.9921067634408381E-2</v>
      </c>
      <c r="AB3912" s="1">
        <f t="shared" si="1171"/>
        <v>2.467946</v>
      </c>
      <c r="AC3912" s="1">
        <f t="shared" si="1172"/>
        <v>1.3463119353022994</v>
      </c>
      <c r="AF3912" s="1">
        <f t="shared" si="1173"/>
        <v>7.6501046715336498</v>
      </c>
      <c r="AG3912" s="1">
        <f t="shared" si="1174"/>
        <v>4.0273536922486963</v>
      </c>
      <c r="AH3912" s="1">
        <f t="shared" si="1175"/>
        <v>8.343258957484645</v>
      </c>
      <c r="AI3912">
        <v>3.1</v>
      </c>
      <c r="AJ3912">
        <v>14</v>
      </c>
      <c r="AK3912">
        <v>60</v>
      </c>
      <c r="AL3912">
        <v>5</v>
      </c>
      <c r="AM3912">
        <v>9130</v>
      </c>
      <c r="AN3912">
        <v>9139</v>
      </c>
      <c r="AO3912">
        <v>9117</v>
      </c>
      <c r="AP3912">
        <v>43</v>
      </c>
      <c r="AQ3912">
        <v>0</v>
      </c>
    </row>
    <row r="3913" spans="1:43">
      <c r="A3913" s="27">
        <v>41897</v>
      </c>
      <c r="B3913" s="27"/>
      <c r="C3913">
        <v>14.9</v>
      </c>
      <c r="D3913">
        <v>23</v>
      </c>
      <c r="E3913">
        <v>7.7</v>
      </c>
      <c r="F3913">
        <v>30</v>
      </c>
      <c r="G3913">
        <v>14</v>
      </c>
      <c r="H3913">
        <v>11.6</v>
      </c>
      <c r="I3913" s="10">
        <v>935</v>
      </c>
      <c r="J3913">
        <v>3.2</v>
      </c>
      <c r="K3913" s="2">
        <v>10</v>
      </c>
      <c r="L3913" s="1">
        <f t="shared" si="1160"/>
        <v>5.0745263597886563</v>
      </c>
      <c r="M3913" s="1">
        <f t="shared" si="1161"/>
        <v>46</v>
      </c>
      <c r="N3913" s="1">
        <f t="shared" si="1162"/>
        <v>1.6949528505265632</v>
      </c>
      <c r="O3913" s="1">
        <f t="shared" si="1176"/>
        <v>0.10920421750070992</v>
      </c>
      <c r="P3913" s="1">
        <f t="shared" si="1178"/>
        <v>0.43854473055890175</v>
      </c>
      <c r="Q3913">
        <f t="shared" si="1163"/>
        <v>8.1151718276550469</v>
      </c>
      <c r="R3913">
        <f t="shared" si="1164"/>
        <v>12.073684863961157</v>
      </c>
      <c r="S3913">
        <f t="shared" si="1165"/>
        <v>1.5803252439739734</v>
      </c>
      <c r="T3913">
        <v>0.2432</v>
      </c>
      <c r="U3913" s="1">
        <f t="shared" si="1166"/>
        <v>3.8386415448068818E-2</v>
      </c>
      <c r="V3913" s="1">
        <v>258</v>
      </c>
      <c r="W3913" s="1">
        <f t="shared" si="1167"/>
        <v>20.630168528695798</v>
      </c>
      <c r="X3913" s="1">
        <f t="shared" si="1168"/>
        <v>36.682679168788042</v>
      </c>
      <c r="Y3913" s="1">
        <f t="shared" si="1169"/>
        <v>0.99104565326954697</v>
      </c>
      <c r="Z3913" s="1">
        <f t="shared" si="1177"/>
        <v>0.34200000000000014</v>
      </c>
      <c r="AA3913" s="1">
        <f t="shared" si="1170"/>
        <v>5.997270409603829E-2</v>
      </c>
      <c r="AB3913" s="1">
        <f t="shared" si="1171"/>
        <v>2.4658210999999999</v>
      </c>
      <c r="AC3913" s="1">
        <f t="shared" si="1172"/>
        <v>2.3934434405374212</v>
      </c>
      <c r="AF3913" s="1">
        <f t="shared" si="1173"/>
        <v>10.791513330083376</v>
      </c>
      <c r="AG3913" s="1">
        <f t="shared" si="1174"/>
        <v>4.448534046600777</v>
      </c>
      <c r="AH3913" s="1">
        <f t="shared" si="1175"/>
        <v>9.9007100626058566</v>
      </c>
      <c r="AI3913">
        <v>4.4000000000000004</v>
      </c>
      <c r="AJ3913">
        <v>10</v>
      </c>
      <c r="AK3913">
        <v>69</v>
      </c>
      <c r="AL3913">
        <v>3</v>
      </c>
      <c r="AM3913">
        <v>9087</v>
      </c>
      <c r="AN3913">
        <v>9126</v>
      </c>
      <c r="AO3913">
        <v>9060</v>
      </c>
      <c r="AP3913">
        <v>47</v>
      </c>
      <c r="AQ3913">
        <v>0</v>
      </c>
    </row>
    <row r="3914" spans="1:43">
      <c r="A3914" s="27">
        <v>41898</v>
      </c>
      <c r="B3914" s="27"/>
      <c r="C3914">
        <v>14.9</v>
      </c>
      <c r="D3914">
        <v>19.899999999999999</v>
      </c>
      <c r="E3914">
        <v>11.6</v>
      </c>
      <c r="F3914">
        <v>28</v>
      </c>
      <c r="G3914">
        <v>18</v>
      </c>
      <c r="H3914">
        <v>1.3</v>
      </c>
      <c r="I3914" s="10">
        <v>935</v>
      </c>
      <c r="J3914">
        <v>1.8</v>
      </c>
      <c r="K3914" s="2">
        <v>10</v>
      </c>
      <c r="L3914" s="1">
        <f t="shared" si="1160"/>
        <v>3.1435241608434863</v>
      </c>
      <c r="M3914" s="1">
        <f t="shared" si="1161"/>
        <v>38</v>
      </c>
      <c r="N3914" s="1">
        <f t="shared" si="1162"/>
        <v>1.6949528505265632</v>
      </c>
      <c r="O3914" s="1">
        <f t="shared" si="1176"/>
        <v>0.10920421750070992</v>
      </c>
      <c r="P3914" s="1">
        <f t="shared" si="1178"/>
        <v>0.46883879545658436</v>
      </c>
      <c r="Q3914">
        <f t="shared" si="1163"/>
        <v>1.6404097894092247</v>
      </c>
      <c r="R3914">
        <f t="shared" si="1164"/>
        <v>12.060381940269105</v>
      </c>
      <c r="S3914">
        <f t="shared" si="1165"/>
        <v>1.5785840235954327</v>
      </c>
      <c r="T3914">
        <v>0.2432</v>
      </c>
      <c r="U3914" s="1">
        <f t="shared" si="1166"/>
        <v>3.137733481329464E-2</v>
      </c>
      <c r="V3914" s="1">
        <v>259</v>
      </c>
      <c r="W3914" s="1">
        <f t="shared" si="1167"/>
        <v>8.5672976993731815</v>
      </c>
      <c r="X3914" s="1">
        <f t="shared" si="1168"/>
        <v>36.612459231486703</v>
      </c>
      <c r="Y3914" s="1">
        <f t="shared" si="1169"/>
        <v>0.99159325588225189</v>
      </c>
      <c r="Z3914" s="1">
        <f t="shared" si="1177"/>
        <v>0</v>
      </c>
      <c r="AA3914" s="1">
        <f t="shared" si="1170"/>
        <v>5.997270409603829E-2</v>
      </c>
      <c r="AB3914" s="1">
        <f t="shared" si="1171"/>
        <v>2.4658210999999999</v>
      </c>
      <c r="AC3914" s="1">
        <f t="shared" si="1172"/>
        <v>1.3463119353022994</v>
      </c>
      <c r="AF3914" s="1">
        <f t="shared" si="1173"/>
        <v>7.9331110911566292</v>
      </c>
      <c r="AG3914" s="1">
        <f t="shared" si="1174"/>
        <v>2.8335706059795838</v>
      </c>
      <c r="AH3914" s="1">
        <f t="shared" si="1175"/>
        <v>5.6338722926672231</v>
      </c>
      <c r="AI3914">
        <v>3.7</v>
      </c>
      <c r="AJ3914">
        <v>10</v>
      </c>
      <c r="AK3914">
        <v>48</v>
      </c>
      <c r="AL3914">
        <v>10</v>
      </c>
      <c r="AM3914">
        <v>9089</v>
      </c>
      <c r="AN3914">
        <v>9098</v>
      </c>
      <c r="AO3914">
        <v>9064</v>
      </c>
      <c r="AP3914">
        <v>47</v>
      </c>
      <c r="AQ3914">
        <v>0</v>
      </c>
    </row>
    <row r="3915" spans="1:43">
      <c r="A3915" s="27">
        <v>41899</v>
      </c>
      <c r="B3915" s="27"/>
      <c r="C3915">
        <v>16.600000000000001</v>
      </c>
      <c r="D3915">
        <v>24.4</v>
      </c>
      <c r="E3915">
        <v>10.7</v>
      </c>
      <c r="F3915">
        <v>34</v>
      </c>
      <c r="G3915">
        <v>19</v>
      </c>
      <c r="H3915">
        <v>11.3</v>
      </c>
      <c r="I3915" s="10">
        <v>935</v>
      </c>
      <c r="J3915">
        <v>1.3</v>
      </c>
      <c r="K3915" s="2">
        <v>10</v>
      </c>
      <c r="L3915" s="1">
        <f t="shared" si="1160"/>
        <v>4.090379349267061</v>
      </c>
      <c r="M3915" s="1">
        <f t="shared" si="1161"/>
        <v>49</v>
      </c>
      <c r="N3915" s="1">
        <f t="shared" si="1162"/>
        <v>1.8897707105254968</v>
      </c>
      <c r="O3915" s="1">
        <f t="shared" si="1176"/>
        <v>0.1201311586782</v>
      </c>
      <c r="P3915" s="1">
        <f t="shared" si="1178"/>
        <v>0.60580539927643184</v>
      </c>
      <c r="Q3915">
        <f t="shared" si="1163"/>
        <v>7.6429100065327695</v>
      </c>
      <c r="R3915">
        <f t="shared" si="1164"/>
        <v>12.047067442637363</v>
      </c>
      <c r="S3915">
        <f t="shared" si="1165"/>
        <v>1.5768412883033198</v>
      </c>
      <c r="T3915">
        <v>0.2432</v>
      </c>
      <c r="U3915" s="1">
        <f t="shared" si="1166"/>
        <v>2.4358971736635447E-2</v>
      </c>
      <c r="V3915" s="1">
        <v>260</v>
      </c>
      <c r="W3915" s="1">
        <f t="shared" si="1167"/>
        <v>20.229697146501497</v>
      </c>
      <c r="X3915" s="1">
        <f t="shared" si="1168"/>
        <v>36.540417693174874</v>
      </c>
      <c r="Y3915" s="1">
        <f t="shared" si="1169"/>
        <v>0.99214334548482319</v>
      </c>
      <c r="Z3915" s="1">
        <f t="shared" si="1177"/>
        <v>0.64600000000000046</v>
      </c>
      <c r="AA3915" s="1">
        <f t="shared" si="1170"/>
        <v>6.0070482842836372E-2</v>
      </c>
      <c r="AB3915" s="1">
        <f t="shared" si="1171"/>
        <v>2.4618074000000001</v>
      </c>
      <c r="AC3915" s="1">
        <f t="shared" si="1172"/>
        <v>0.97233639771832736</v>
      </c>
      <c r="AF3915" s="1">
        <f t="shared" si="1173"/>
        <v>10.700894185936061</v>
      </c>
      <c r="AG3915" s="1">
        <f t="shared" si="1174"/>
        <v>4.5083814834509619</v>
      </c>
      <c r="AH3915" s="1">
        <f t="shared" si="1175"/>
        <v>10.02998826208411</v>
      </c>
      <c r="AI3915">
        <v>3.3</v>
      </c>
      <c r="AJ3915">
        <v>10</v>
      </c>
      <c r="AK3915">
        <v>57</v>
      </c>
      <c r="AL3915">
        <v>1</v>
      </c>
      <c r="AM3915">
        <v>9094</v>
      </c>
      <c r="AN3915">
        <v>9110</v>
      </c>
      <c r="AO3915">
        <v>9066</v>
      </c>
      <c r="AP3915">
        <v>60</v>
      </c>
      <c r="AQ3915">
        <v>0</v>
      </c>
    </row>
    <row r="3916" spans="1:43">
      <c r="A3916" s="27">
        <v>41900</v>
      </c>
      <c r="B3916" s="27"/>
      <c r="C3916">
        <v>22</v>
      </c>
      <c r="D3916">
        <v>31</v>
      </c>
      <c r="E3916">
        <v>15.7</v>
      </c>
      <c r="F3916">
        <v>25</v>
      </c>
      <c r="G3916">
        <v>12</v>
      </c>
      <c r="H3916">
        <v>11.2</v>
      </c>
      <c r="I3916" s="10">
        <v>935</v>
      </c>
      <c r="J3916">
        <v>2.9</v>
      </c>
      <c r="K3916" s="2">
        <v>10</v>
      </c>
      <c r="L3916" s="1">
        <f t="shared" si="1160"/>
        <v>5.4853554573630747</v>
      </c>
      <c r="M3916" s="1">
        <f t="shared" si="1161"/>
        <v>38</v>
      </c>
      <c r="N3916" s="1">
        <f t="shared" si="1162"/>
        <v>2.6447969195164731</v>
      </c>
      <c r="O3916" s="1">
        <f t="shared" si="1176"/>
        <v>0.16119785218083971</v>
      </c>
      <c r="P3916" s="1">
        <f t="shared" si="1178"/>
        <v>0.60866457854467138</v>
      </c>
      <c r="Q3916">
        <f t="shared" si="1163"/>
        <v>8.2106642019022598</v>
      </c>
      <c r="R3916">
        <f t="shared" si="1164"/>
        <v>12.033743973857653</v>
      </c>
      <c r="S3916">
        <f t="shared" si="1165"/>
        <v>1.5750973787771798</v>
      </c>
      <c r="T3916">
        <v>0.2432</v>
      </c>
      <c r="U3916" s="1">
        <f t="shared" si="1166"/>
        <v>1.733340247943705E-2</v>
      </c>
      <c r="V3916" s="1">
        <v>261</v>
      </c>
      <c r="W3916" s="1">
        <f t="shared" si="1167"/>
        <v>20.086725152081691</v>
      </c>
      <c r="X3916" s="1">
        <f t="shared" si="1168"/>
        <v>36.466570719444086</v>
      </c>
      <c r="Y3916" s="1">
        <f t="shared" si="1169"/>
        <v>0.99269575934276477</v>
      </c>
      <c r="Z3916" s="1">
        <f t="shared" si="1177"/>
        <v>2.0519999999999996</v>
      </c>
      <c r="AA3916" s="1">
        <f t="shared" si="1170"/>
        <v>6.0383200064705544E-2</v>
      </c>
      <c r="AB3916" s="1">
        <f t="shared" si="1171"/>
        <v>2.449058</v>
      </c>
      <c r="AC3916" s="1">
        <f t="shared" si="1172"/>
        <v>2.1690581179870376</v>
      </c>
      <c r="AF3916" s="1">
        <f t="shared" si="1173"/>
        <v>13.05724485028176</v>
      </c>
      <c r="AG3916" s="1">
        <f t="shared" si="1174"/>
        <v>4.4271816146018548</v>
      </c>
      <c r="AH3916" s="1">
        <f t="shared" si="1175"/>
        <v>9.0050934459671108</v>
      </c>
      <c r="AI3916">
        <v>10.1</v>
      </c>
      <c r="AJ3916">
        <v>6</v>
      </c>
      <c r="AK3916">
        <v>169</v>
      </c>
      <c r="AL3916">
        <v>6</v>
      </c>
      <c r="AM3916">
        <v>9059</v>
      </c>
      <c r="AN3916">
        <v>9081</v>
      </c>
      <c r="AO3916">
        <v>9042</v>
      </c>
      <c r="AP3916">
        <v>61</v>
      </c>
      <c r="AQ3916">
        <v>0</v>
      </c>
    </row>
    <row r="3917" spans="1:43">
      <c r="A3917" s="27">
        <v>41901</v>
      </c>
      <c r="B3917" s="27"/>
      <c r="C3917">
        <v>18.3</v>
      </c>
      <c r="D3917">
        <v>26.3</v>
      </c>
      <c r="E3917">
        <v>15.9</v>
      </c>
      <c r="F3917">
        <v>37</v>
      </c>
      <c r="G3917">
        <v>18</v>
      </c>
      <c r="H3917">
        <v>9.3000000000000007</v>
      </c>
      <c r="I3917" s="10">
        <v>935</v>
      </c>
      <c r="J3917">
        <v>2.7</v>
      </c>
      <c r="K3917" s="2">
        <v>10</v>
      </c>
      <c r="L3917" s="1">
        <f t="shared" si="1160"/>
        <v>5.0728965516485456</v>
      </c>
      <c r="M3917" s="1">
        <f t="shared" si="1161"/>
        <v>56</v>
      </c>
      <c r="N3917" s="1">
        <f t="shared" si="1162"/>
        <v>2.1039337702031524</v>
      </c>
      <c r="O3917" s="1">
        <f t="shared" si="1176"/>
        <v>0.13197215839824117</v>
      </c>
      <c r="P3917" s="1">
        <f t="shared" si="1178"/>
        <v>0.81408023094375692</v>
      </c>
      <c r="Q3917">
        <f t="shared" si="1163"/>
        <v>6.2495000974790695</v>
      </c>
      <c r="R3917">
        <f t="shared" si="1164"/>
        <v>12.020414128812886</v>
      </c>
      <c r="S3917">
        <f t="shared" si="1165"/>
        <v>1.5733526346613727</v>
      </c>
      <c r="T3917">
        <v>0.2432</v>
      </c>
      <c r="U3917" s="1">
        <f t="shared" si="1166"/>
        <v>1.0302705434868062E-2</v>
      </c>
      <c r="V3917" s="1">
        <v>262</v>
      </c>
      <c r="W3917" s="1">
        <f t="shared" si="1167"/>
        <v>17.844960790227589</v>
      </c>
      <c r="X3917" s="1">
        <f t="shared" si="1168"/>
        <v>36.390936699194356</v>
      </c>
      <c r="Y3917" s="1">
        <f t="shared" si="1169"/>
        <v>0.99325033403398977</v>
      </c>
      <c r="Z3917" s="1">
        <f t="shared" si="1177"/>
        <v>-1.4059999999999997</v>
      </c>
      <c r="AA3917" s="1">
        <f t="shared" si="1170"/>
        <v>6.0168580944799245E-2</v>
      </c>
      <c r="AB3917" s="1">
        <f t="shared" si="1171"/>
        <v>2.4577936999999999</v>
      </c>
      <c r="AC3917" s="1">
        <f t="shared" si="1172"/>
        <v>2.019467902953449</v>
      </c>
      <c r="AF3917" s="1">
        <f t="shared" si="1173"/>
        <v>9.7441720148510527</v>
      </c>
      <c r="AG3917" s="1">
        <f t="shared" si="1174"/>
        <v>4.2609881402043213</v>
      </c>
      <c r="AH3917" s="1">
        <f t="shared" si="1175"/>
        <v>11.251891988817416</v>
      </c>
      <c r="AI3917">
        <v>5.7</v>
      </c>
      <c r="AJ3917">
        <v>16</v>
      </c>
      <c r="AK3917">
        <v>118</v>
      </c>
      <c r="AL3917">
        <v>16</v>
      </c>
      <c r="AM3917">
        <v>9088</v>
      </c>
      <c r="AN3917">
        <v>9120</v>
      </c>
      <c r="AO3917">
        <v>9050</v>
      </c>
      <c r="AP3917">
        <v>75</v>
      </c>
      <c r="AQ3917">
        <v>32700</v>
      </c>
    </row>
    <row r="3918" spans="1:43">
      <c r="A3918" s="27">
        <v>41902</v>
      </c>
      <c r="B3918" s="27"/>
      <c r="C3918">
        <v>8.4</v>
      </c>
      <c r="D3918">
        <v>15.9</v>
      </c>
      <c r="E3918">
        <v>5.3</v>
      </c>
      <c r="F3918">
        <v>73</v>
      </c>
      <c r="G3918">
        <v>39</v>
      </c>
      <c r="H3918">
        <v>5.7</v>
      </c>
      <c r="I3918" s="10">
        <v>935</v>
      </c>
      <c r="J3918">
        <v>2.2000000000000002</v>
      </c>
      <c r="K3918" s="2">
        <v>10</v>
      </c>
      <c r="L3918" s="1">
        <f t="shared" si="1160"/>
        <v>3.0285566581779899</v>
      </c>
      <c r="M3918" s="1">
        <f t="shared" si="1161"/>
        <v>107</v>
      </c>
      <c r="N3918" s="1">
        <f t="shared" si="1162"/>
        <v>1.1027080638918816</v>
      </c>
      <c r="O3918" s="1">
        <f t="shared" si="1176"/>
        <v>7.4855237323791443E-2</v>
      </c>
      <c r="P3918" s="1">
        <f t="shared" si="1178"/>
        <v>0.8291290105651079</v>
      </c>
      <c r="Q3918">
        <f t="shared" si="1163"/>
        <v>3.5591525710633558</v>
      </c>
      <c r="R3918">
        <f t="shared" si="1164"/>
        <v>12.007080496747278</v>
      </c>
      <c r="S3918">
        <f t="shared" si="1165"/>
        <v>1.5716073948622094</v>
      </c>
      <c r="T3918">
        <v>0.2432</v>
      </c>
      <c r="U3918" s="1">
        <f t="shared" si="1166"/>
        <v>3.2689605130646654E-3</v>
      </c>
      <c r="V3918" s="1">
        <v>263</v>
      </c>
      <c r="W3918" s="1">
        <f t="shared" si="1167"/>
        <v>13.627277608070559</v>
      </c>
      <c r="X3918" s="1">
        <f t="shared" si="1168"/>
        <v>36.313536241678527</v>
      </c>
      <c r="Y3918" s="1">
        <f t="shared" si="1169"/>
        <v>0.99380690549716633</v>
      </c>
      <c r="Z3918" s="1">
        <f t="shared" si="1177"/>
        <v>-3.762</v>
      </c>
      <c r="AA3918" s="1">
        <f t="shared" si="1170"/>
        <v>5.96017613578654E-2</v>
      </c>
      <c r="AB3918" s="1">
        <f t="shared" si="1171"/>
        <v>2.4811676</v>
      </c>
      <c r="AC3918" s="1">
        <f t="shared" si="1172"/>
        <v>1.6454923653694771</v>
      </c>
      <c r="AF3918" s="1">
        <f t="shared" si="1173"/>
        <v>7.1244378604267853</v>
      </c>
      <c r="AG3918" s="1">
        <f t="shared" si="1174"/>
        <v>3.5918881356950814</v>
      </c>
      <c r="AH3918" s="1">
        <f t="shared" si="1175"/>
        <v>9.7014227636868178</v>
      </c>
      <c r="AI3918">
        <v>8.5</v>
      </c>
      <c r="AJ3918">
        <v>14</v>
      </c>
      <c r="AK3918">
        <v>129</v>
      </c>
      <c r="AL3918">
        <v>14</v>
      </c>
      <c r="AM3918">
        <v>9207</v>
      </c>
      <c r="AN3918">
        <v>9233</v>
      </c>
      <c r="AO3918">
        <v>9120</v>
      </c>
      <c r="AP3918">
        <v>77</v>
      </c>
      <c r="AQ3918">
        <v>279</v>
      </c>
    </row>
    <row r="3919" spans="1:43">
      <c r="A3919" s="27">
        <v>41903</v>
      </c>
      <c r="B3919" s="27"/>
      <c r="C3919">
        <v>9.1999999999999993</v>
      </c>
      <c r="D3919">
        <v>14.9</v>
      </c>
      <c r="E3919">
        <v>5</v>
      </c>
      <c r="F3919">
        <v>54</v>
      </c>
      <c r="G3919">
        <v>31</v>
      </c>
      <c r="H3919">
        <v>11.3</v>
      </c>
      <c r="I3919" s="10">
        <v>935</v>
      </c>
      <c r="J3919">
        <v>1.9</v>
      </c>
      <c r="K3919" s="2">
        <v>10</v>
      </c>
      <c r="L3919" s="1">
        <f t="shared" si="1160"/>
        <v>3.3907774144187068</v>
      </c>
      <c r="M3919" s="1">
        <f t="shared" si="1161"/>
        <v>77</v>
      </c>
      <c r="N3919" s="1">
        <f t="shared" si="1162"/>
        <v>1.16404559315309</v>
      </c>
      <c r="O3919" s="1">
        <f t="shared" si="1176"/>
        <v>7.8506948652187214E-2</v>
      </c>
      <c r="P3919" s="1">
        <f t="shared" si="1178"/>
        <v>0.59866737873054432</v>
      </c>
      <c r="Q3919">
        <f t="shared" si="1163"/>
        <v>6.9102898400371116</v>
      </c>
      <c r="R3919">
        <f t="shared" si="1164"/>
        <v>11.993745663549195</v>
      </c>
      <c r="S3919">
        <f t="shared" si="1165"/>
        <v>1.5698619978467534</v>
      </c>
      <c r="T3919">
        <v>0.2432</v>
      </c>
      <c r="U3919" s="1">
        <f t="shared" si="1166"/>
        <v>-3.7657514741751773E-3</v>
      </c>
      <c r="V3919" s="1">
        <v>264</v>
      </c>
      <c r="W3919" s="1">
        <f t="shared" si="1167"/>
        <v>20.118447653440864</v>
      </c>
      <c r="X3919" s="1">
        <f t="shared" si="1168"/>
        <v>36.234392170429359</v>
      </c>
      <c r="Y3919" s="1">
        <f t="shared" si="1169"/>
        <v>0.99436530908025211</v>
      </c>
      <c r="Z3919" s="1">
        <f t="shared" si="1177"/>
        <v>0.3039999999999996</v>
      </c>
      <c r="AA3919" s="1">
        <f t="shared" si="1170"/>
        <v>5.9647168032924587E-2</v>
      </c>
      <c r="AB3919" s="1">
        <f t="shared" si="1171"/>
        <v>2.4792787999999999</v>
      </c>
      <c r="AC3919" s="1">
        <f t="shared" si="1172"/>
        <v>1.4211070428190937</v>
      </c>
      <c r="AF3919" s="1">
        <f t="shared" si="1173"/>
        <v>7.0799497929878488</v>
      </c>
      <c r="AG3919" s="1">
        <f t="shared" si="1174"/>
        <v>4.5177576080736834</v>
      </c>
      <c r="AH3919" s="1">
        <f t="shared" si="1175"/>
        <v>9.239415080396844</v>
      </c>
      <c r="AI3919">
        <v>3.4</v>
      </c>
      <c r="AJ3919">
        <v>2</v>
      </c>
      <c r="AK3919">
        <v>65</v>
      </c>
      <c r="AL3919">
        <v>1</v>
      </c>
      <c r="AM3919">
        <v>9163</v>
      </c>
      <c r="AN3919">
        <v>9205</v>
      </c>
      <c r="AO3919">
        <v>9133</v>
      </c>
      <c r="AP3919">
        <v>60</v>
      </c>
      <c r="AQ3919">
        <v>0</v>
      </c>
    </row>
    <row r="3920" spans="1:43">
      <c r="A3920" s="27">
        <v>41904</v>
      </c>
      <c r="B3920" s="27"/>
      <c r="C3920">
        <v>10.7</v>
      </c>
      <c r="D3920">
        <v>15.5</v>
      </c>
      <c r="E3920">
        <v>6.5</v>
      </c>
      <c r="F3920">
        <v>47</v>
      </c>
      <c r="G3920">
        <v>31</v>
      </c>
      <c r="H3920">
        <v>11.1</v>
      </c>
      <c r="I3920" s="10">
        <v>935</v>
      </c>
      <c r="J3920">
        <v>2</v>
      </c>
      <c r="K3920" s="2">
        <v>10</v>
      </c>
      <c r="L3920" s="1">
        <f t="shared" si="1160"/>
        <v>3.5945951999230132</v>
      </c>
      <c r="M3920" s="1">
        <f t="shared" si="1161"/>
        <v>63</v>
      </c>
      <c r="N3920" s="1">
        <f t="shared" si="1162"/>
        <v>1.2871862257172708</v>
      </c>
      <c r="O3920" s="1">
        <f t="shared" si="1176"/>
        <v>8.5764977123266375E-2</v>
      </c>
      <c r="P3920" s="1">
        <f t="shared" si="1178"/>
        <v>0.57806056201580847</v>
      </c>
      <c r="Q3920">
        <f t="shared" si="1163"/>
        <v>6.9630493637956814</v>
      </c>
      <c r="R3920">
        <f t="shared" si="1164"/>
        <v>11.980412214041543</v>
      </c>
      <c r="S3920">
        <f t="shared" si="1165"/>
        <v>1.5681167819426105</v>
      </c>
      <c r="T3920">
        <v>0.2432</v>
      </c>
      <c r="U3920" s="1">
        <f t="shared" si="1166"/>
        <v>-1.079934942896392E-2</v>
      </c>
      <c r="V3920" s="1">
        <v>265</v>
      </c>
      <c r="W3920" s="1">
        <f t="shared" si="1167"/>
        <v>19.855780839872391</v>
      </c>
      <c r="X3920" s="1">
        <f t="shared" si="1168"/>
        <v>36.153529514074421</v>
      </c>
      <c r="Y3920" s="1">
        <f t="shared" si="1169"/>
        <v>0.99492537958920368</v>
      </c>
      <c r="Z3920" s="1">
        <f t="shared" si="1177"/>
        <v>0.57000000000000006</v>
      </c>
      <c r="AA3920" s="1">
        <f t="shared" si="1170"/>
        <v>5.9732492289899915E-2</v>
      </c>
      <c r="AB3920" s="1">
        <f t="shared" si="1171"/>
        <v>2.4757373</v>
      </c>
      <c r="AC3920" s="1">
        <f t="shared" si="1172"/>
        <v>1.4959021503358882</v>
      </c>
      <c r="AF3920" s="1">
        <f t="shared" si="1173"/>
        <v>7.1095915789427337</v>
      </c>
      <c r="AG3920" s="1">
        <f t="shared" si="1174"/>
        <v>4.4610993965861692</v>
      </c>
      <c r="AH3920" s="1">
        <f t="shared" si="1175"/>
        <v>9.1523383336470463</v>
      </c>
      <c r="AI3920">
        <v>3.4</v>
      </c>
      <c r="AJ3920">
        <v>10</v>
      </c>
      <c r="AK3920">
        <v>63</v>
      </c>
      <c r="AL3920">
        <v>15</v>
      </c>
      <c r="AM3920">
        <v>9141</v>
      </c>
      <c r="AN3920">
        <v>9152</v>
      </c>
      <c r="AO3920">
        <v>9123</v>
      </c>
      <c r="AP3920">
        <v>58</v>
      </c>
      <c r="AQ3920">
        <v>0</v>
      </c>
    </row>
    <row r="3921" spans="1:43">
      <c r="A3921" s="27">
        <v>41905</v>
      </c>
      <c r="B3921" s="27"/>
      <c r="C3921">
        <v>11.8</v>
      </c>
      <c r="D3921">
        <v>16.899999999999999</v>
      </c>
      <c r="E3921">
        <v>7.5</v>
      </c>
      <c r="F3921">
        <v>47</v>
      </c>
      <c r="G3921">
        <v>29</v>
      </c>
      <c r="H3921">
        <v>9.6999999999999993</v>
      </c>
      <c r="I3921" s="10">
        <v>935</v>
      </c>
      <c r="J3921">
        <v>2.8</v>
      </c>
      <c r="K3921" s="2">
        <v>10</v>
      </c>
      <c r="L3921" s="1">
        <f t="shared" si="1160"/>
        <v>3.7986756815351366</v>
      </c>
      <c r="M3921" s="1">
        <f t="shared" si="1161"/>
        <v>65</v>
      </c>
      <c r="N3921" s="1">
        <f t="shared" si="1162"/>
        <v>1.3846270162501679</v>
      </c>
      <c r="O3921" s="1">
        <f t="shared" si="1176"/>
        <v>9.1444439042668219E-2</v>
      </c>
      <c r="P3921" s="1">
        <f t="shared" si="1178"/>
        <v>0.61635035018467066</v>
      </c>
      <c r="Q3921">
        <f t="shared" si="1163"/>
        <v>6.1974606911115036</v>
      </c>
      <c r="R3921">
        <f t="shared" si="1164"/>
        <v>11.967082734274575</v>
      </c>
      <c r="S3921">
        <f t="shared" si="1165"/>
        <v>1.5663720856380334</v>
      </c>
      <c r="T3921">
        <v>0.2432</v>
      </c>
      <c r="U3921" s="1">
        <f t="shared" si="1166"/>
        <v>-1.7829752582981251E-2</v>
      </c>
      <c r="V3921" s="1">
        <v>266</v>
      </c>
      <c r="W3921" s="1">
        <f t="shared" si="1167"/>
        <v>18.200128620909435</v>
      </c>
      <c r="X3921" s="1">
        <f t="shared" si="1168"/>
        <v>36.07097549404989</v>
      </c>
      <c r="Y3921" s="1">
        <f t="shared" si="1169"/>
        <v>0.9954869513368465</v>
      </c>
      <c r="Z3921" s="1">
        <f t="shared" si="1177"/>
        <v>0.41800000000000054</v>
      </c>
      <c r="AA3921" s="1">
        <f t="shared" si="1170"/>
        <v>5.9795218719936552E-2</v>
      </c>
      <c r="AB3921" s="1">
        <f t="shared" si="1171"/>
        <v>2.4731402</v>
      </c>
      <c r="AC3921" s="1">
        <f t="shared" si="1172"/>
        <v>2.0942630104702431</v>
      </c>
      <c r="AF3921" s="1">
        <f t="shared" si="1173"/>
        <v>7.5290704572627876</v>
      </c>
      <c r="AG3921" s="1">
        <f t="shared" si="1174"/>
        <v>4.2291710317116022</v>
      </c>
      <c r="AH3921" s="1">
        <f t="shared" si="1175"/>
        <v>8.825630656467581</v>
      </c>
      <c r="AI3921">
        <v>3.9</v>
      </c>
      <c r="AJ3921">
        <v>16</v>
      </c>
      <c r="AK3921">
        <v>75</v>
      </c>
      <c r="AL3921">
        <v>15</v>
      </c>
      <c r="AM3921">
        <v>9121</v>
      </c>
      <c r="AN3921">
        <v>9138</v>
      </c>
      <c r="AO3921">
        <v>9102</v>
      </c>
      <c r="AP3921">
        <v>62</v>
      </c>
      <c r="AQ3921">
        <v>0</v>
      </c>
    </row>
    <row r="3922" spans="1:43">
      <c r="A3922" s="27">
        <v>41906</v>
      </c>
      <c r="B3922" s="27"/>
      <c r="C3922">
        <v>12.1</v>
      </c>
      <c r="D3922">
        <v>14.4</v>
      </c>
      <c r="E3922">
        <v>10.199999999999999</v>
      </c>
      <c r="F3922">
        <v>53</v>
      </c>
      <c r="G3922">
        <v>32</v>
      </c>
      <c r="H3922">
        <v>4.0999999999999996</v>
      </c>
      <c r="I3922" s="10">
        <v>935</v>
      </c>
      <c r="J3922">
        <v>1.6</v>
      </c>
      <c r="K3922" s="2">
        <v>10</v>
      </c>
      <c r="L3922" s="1">
        <f t="shared" si="1160"/>
        <v>2.728341490861788</v>
      </c>
      <c r="M3922" s="1">
        <f t="shared" si="1161"/>
        <v>74</v>
      </c>
      <c r="N3922" s="1">
        <f t="shared" si="1162"/>
        <v>1.4123014242757443</v>
      </c>
      <c r="O3922" s="1">
        <f t="shared" si="1176"/>
        <v>9.3047873624557811E-2</v>
      </c>
      <c r="P3922" s="1">
        <f t="shared" si="1178"/>
        <v>0.72320030455100726</v>
      </c>
      <c r="Q3922">
        <f t="shared" si="1163"/>
        <v>2.9323563398171828</v>
      </c>
      <c r="R3922">
        <f t="shared" si="1164"/>
        <v>11.953759813815928</v>
      </c>
      <c r="S3922">
        <f t="shared" si="1165"/>
        <v>1.564628247881666</v>
      </c>
      <c r="T3922">
        <v>0.2432</v>
      </c>
      <c r="U3922" s="1">
        <f t="shared" si="1166"/>
        <v>-2.4854881113033418E-2</v>
      </c>
      <c r="V3922" s="1">
        <v>267</v>
      </c>
      <c r="W3922" s="1">
        <f t="shared" si="1167"/>
        <v>11.679520911634164</v>
      </c>
      <c r="X3922" s="1">
        <f t="shared" si="1168"/>
        <v>35.986759509229749</v>
      </c>
      <c r="Y3922" s="1">
        <f t="shared" si="1169"/>
        <v>0.99604985819189051</v>
      </c>
      <c r="Z3922" s="1">
        <f t="shared" si="1177"/>
        <v>0.1139999999999996</v>
      </c>
      <c r="AA3922" s="1">
        <f t="shared" si="1170"/>
        <v>5.9812348798795087E-2</v>
      </c>
      <c r="AB3922" s="1">
        <f t="shared" si="1171"/>
        <v>2.4724318999999997</v>
      </c>
      <c r="AC3922" s="1">
        <f t="shared" si="1172"/>
        <v>1.1967217202687106</v>
      </c>
      <c r="AF3922" s="1">
        <f t="shared" si="1173"/>
        <v>5.0718501208273725</v>
      </c>
      <c r="AG3922" s="1">
        <f t="shared" si="1174"/>
        <v>3.2952305612551074</v>
      </c>
      <c r="AH3922" s="1">
        <f t="shared" si="1175"/>
        <v>6.6214412591290319</v>
      </c>
      <c r="AI3922">
        <v>3.1</v>
      </c>
      <c r="AJ3922">
        <v>15</v>
      </c>
      <c r="AK3922">
        <v>65</v>
      </c>
      <c r="AL3922">
        <v>14</v>
      </c>
      <c r="AM3922">
        <v>9092</v>
      </c>
      <c r="AN3922">
        <v>9119</v>
      </c>
      <c r="AO3922">
        <v>9081</v>
      </c>
      <c r="AP3922">
        <v>75</v>
      </c>
      <c r="AQ3922">
        <v>0</v>
      </c>
    </row>
    <row r="3923" spans="1:43">
      <c r="A3923" s="27">
        <v>41907</v>
      </c>
      <c r="B3923" s="27"/>
      <c r="C3923">
        <v>13.1</v>
      </c>
      <c r="D3923">
        <v>18.399999999999999</v>
      </c>
      <c r="E3923">
        <v>8.3000000000000007</v>
      </c>
      <c r="F3923">
        <v>52</v>
      </c>
      <c r="G3923">
        <v>34</v>
      </c>
      <c r="H3923">
        <v>10.199999999999999</v>
      </c>
      <c r="I3923" s="10">
        <v>935</v>
      </c>
      <c r="J3923">
        <v>1.7</v>
      </c>
      <c r="K3923" s="2">
        <v>10</v>
      </c>
      <c r="L3923" s="1">
        <f t="shared" si="1160"/>
        <v>3.6226468345175395</v>
      </c>
      <c r="M3923" s="1">
        <f t="shared" si="1161"/>
        <v>70</v>
      </c>
      <c r="N3923" s="1">
        <f t="shared" si="1162"/>
        <v>1.5080901913058991</v>
      </c>
      <c r="O3923" s="1">
        <f t="shared" si="1176"/>
        <v>9.8566791599440484E-2</v>
      </c>
      <c r="P3923" s="1">
        <f t="shared" si="1178"/>
        <v>0.74325412329186502</v>
      </c>
      <c r="Q3923">
        <f t="shared" si="1163"/>
        <v>6.2887824633305085</v>
      </c>
      <c r="R3923">
        <f t="shared" si="1164"/>
        <v>11.940446048032726</v>
      </c>
      <c r="S3923">
        <f t="shared" si="1165"/>
        <v>1.562885608381247</v>
      </c>
      <c r="T3923">
        <v>0.2432</v>
      </c>
      <c r="U3923" s="1">
        <f t="shared" si="1166"/>
        <v>-3.1872656756333322E-2</v>
      </c>
      <c r="V3923" s="1">
        <v>268</v>
      </c>
      <c r="W3923" s="1">
        <f t="shared" si="1167"/>
        <v>18.718096566331312</v>
      </c>
      <c r="X3923" s="1">
        <f t="shared" si="1168"/>
        <v>35.900913117493417</v>
      </c>
      <c r="Y3923" s="1">
        <f t="shared" si="1169"/>
        <v>0.99661393362807726</v>
      </c>
      <c r="Z3923" s="1">
        <f t="shared" si="1177"/>
        <v>0.38</v>
      </c>
      <c r="AA3923" s="1">
        <f t="shared" si="1170"/>
        <v>5.9869520014209969E-2</v>
      </c>
      <c r="AB3923" s="1">
        <f t="shared" si="1171"/>
        <v>2.4700709000000001</v>
      </c>
      <c r="AC3923" s="1">
        <f t="shared" si="1172"/>
        <v>1.2715168277855049</v>
      </c>
      <c r="AF3923" s="1">
        <f t="shared" si="1173"/>
        <v>8.1087236014688084</v>
      </c>
      <c r="AG3923" s="1">
        <f t="shared" si="1174"/>
        <v>4.3823717757672318</v>
      </c>
      <c r="AH3923" s="1">
        <f t="shared" si="1175"/>
        <v>9.4451480043510756</v>
      </c>
      <c r="AI3923">
        <v>4.2</v>
      </c>
      <c r="AJ3923">
        <v>15</v>
      </c>
      <c r="AK3923">
        <v>73</v>
      </c>
      <c r="AL3923">
        <v>15</v>
      </c>
      <c r="AM3923">
        <v>9078</v>
      </c>
      <c r="AN3923">
        <v>9090</v>
      </c>
      <c r="AO3923">
        <v>9066</v>
      </c>
      <c r="AP3923">
        <v>76</v>
      </c>
      <c r="AQ3923">
        <v>0</v>
      </c>
    </row>
    <row r="3924" spans="1:43">
      <c r="A3924" s="27">
        <v>41908</v>
      </c>
      <c r="B3924" s="27"/>
      <c r="C3924">
        <v>16.8</v>
      </c>
      <c r="D3924">
        <v>24.5</v>
      </c>
      <c r="E3924">
        <v>10.7</v>
      </c>
      <c r="F3924">
        <v>44</v>
      </c>
      <c r="G3924">
        <v>21</v>
      </c>
      <c r="H3924">
        <v>10.9</v>
      </c>
      <c r="I3924" s="10">
        <v>935</v>
      </c>
      <c r="J3924">
        <v>2.1</v>
      </c>
      <c r="K3924" s="2">
        <v>10</v>
      </c>
      <c r="L3924" s="1">
        <f t="shared" si="1160"/>
        <v>4.1483881607525914</v>
      </c>
      <c r="M3924" s="1">
        <f t="shared" si="1161"/>
        <v>67</v>
      </c>
      <c r="N3924" s="1">
        <f t="shared" si="1162"/>
        <v>1.9139321862231067</v>
      </c>
      <c r="O3924" s="1">
        <f t="shared" si="1176"/>
        <v>0.12147563274602369</v>
      </c>
      <c r="P3924" s="1">
        <f t="shared" si="1178"/>
        <v>0.75415124589575133</v>
      </c>
      <c r="Q3924">
        <f t="shared" si="1163"/>
        <v>7.064862957774376</v>
      </c>
      <c r="R3924">
        <f t="shared" si="1164"/>
        <v>11.927144040360611</v>
      </c>
      <c r="S3924">
        <f t="shared" si="1165"/>
        <v>1.5611445079006037</v>
      </c>
      <c r="T3924">
        <v>0.2432</v>
      </c>
      <c r="U3924" s="1">
        <f t="shared" si="1166"/>
        <v>-3.8881003425317154E-2</v>
      </c>
      <c r="V3924" s="1">
        <v>269</v>
      </c>
      <c r="W3924" s="1">
        <f t="shared" si="1167"/>
        <v>19.494865334167617</v>
      </c>
      <c r="X3924" s="1">
        <f t="shared" si="1168"/>
        <v>35.813470014260623</v>
      </c>
      <c r="Y3924" s="1">
        <f t="shared" si="1169"/>
        <v>0.99717901077344351</v>
      </c>
      <c r="Z3924" s="1">
        <f t="shared" si="1177"/>
        <v>1.4060000000000004</v>
      </c>
      <c r="AA3924" s="1">
        <f t="shared" si="1170"/>
        <v>6.0082007190271215E-2</v>
      </c>
      <c r="AB3924" s="1">
        <f t="shared" si="1171"/>
        <v>2.4613351999999997</v>
      </c>
      <c r="AC3924" s="1">
        <f t="shared" si="1172"/>
        <v>1.5706972578526825</v>
      </c>
      <c r="AF3924" s="1">
        <f t="shared" si="1173"/>
        <v>10.587413629022578</v>
      </c>
      <c r="AG3924" s="1">
        <f t="shared" si="1174"/>
        <v>4.4676706867776463</v>
      </c>
      <c r="AH3924" s="1">
        <f t="shared" si="1175"/>
        <v>9.2936108737437753</v>
      </c>
      <c r="AI3924">
        <v>3.9</v>
      </c>
      <c r="AJ3924">
        <v>11</v>
      </c>
      <c r="AK3924">
        <v>79</v>
      </c>
      <c r="AL3924">
        <v>2</v>
      </c>
      <c r="AM3924">
        <v>9081</v>
      </c>
      <c r="AN3924">
        <v>9098</v>
      </c>
      <c r="AO3924">
        <v>9064</v>
      </c>
      <c r="AP3924">
        <v>79</v>
      </c>
      <c r="AQ3924">
        <v>0</v>
      </c>
    </row>
    <row r="3925" spans="1:43">
      <c r="A3925" s="27">
        <v>41909</v>
      </c>
      <c r="B3925" s="27"/>
      <c r="C3925">
        <v>18.399999999999999</v>
      </c>
      <c r="D3925">
        <v>24.6</v>
      </c>
      <c r="E3925">
        <v>13</v>
      </c>
      <c r="F3925">
        <v>44</v>
      </c>
      <c r="G3925">
        <v>27</v>
      </c>
      <c r="H3925">
        <v>10.1</v>
      </c>
      <c r="I3925" s="10">
        <v>935</v>
      </c>
      <c r="J3925">
        <v>2.1</v>
      </c>
      <c r="K3925" s="2">
        <v>10</v>
      </c>
      <c r="L3925" s="1">
        <f t="shared" si="1160"/>
        <v>4.3800795943089312</v>
      </c>
      <c r="M3925" s="1">
        <f t="shared" si="1161"/>
        <v>61</v>
      </c>
      <c r="N3925" s="1">
        <f t="shared" si="1162"/>
        <v>2.1171678236591673</v>
      </c>
      <c r="O3925" s="1">
        <f t="shared" si="1176"/>
        <v>0.13269842952379554</v>
      </c>
      <c r="P3925" s="1">
        <f t="shared" si="1178"/>
        <v>0.87467241330868228</v>
      </c>
      <c r="Q3925">
        <f t="shared" si="1163"/>
        <v>6.4246477374941362</v>
      </c>
      <c r="R3925">
        <f t="shared" si="1164"/>
        <v>11.913856404554455</v>
      </c>
      <c r="S3925">
        <f t="shared" si="1165"/>
        <v>1.559405288554248</v>
      </c>
      <c r="T3925">
        <v>0.2432</v>
      </c>
      <c r="U3925" s="1">
        <f t="shared" si="1166"/>
        <v>-4.5877847821821187E-2</v>
      </c>
      <c r="V3925" s="1">
        <v>270</v>
      </c>
      <c r="W3925" s="1">
        <f t="shared" si="1167"/>
        <v>18.53687748254864</v>
      </c>
      <c r="X3925" s="1">
        <f t="shared" si="1168"/>
        <v>35.72446600802764</v>
      </c>
      <c r="Y3925" s="1">
        <f t="shared" si="1169"/>
        <v>0.99774492245968815</v>
      </c>
      <c r="Z3925" s="1">
        <f t="shared" si="1177"/>
        <v>0.60799999999999921</v>
      </c>
      <c r="AA3925" s="1">
        <f t="shared" si="1170"/>
        <v>6.0174361400142824E-2</v>
      </c>
      <c r="AB3925" s="1">
        <f t="shared" si="1171"/>
        <v>2.4575575999999999</v>
      </c>
      <c r="AC3925" s="1">
        <f t="shared" si="1172"/>
        <v>1.5706972578526825</v>
      </c>
      <c r="AF3925" s="1">
        <f t="shared" si="1173"/>
        <v>10.130506208681069</v>
      </c>
      <c r="AG3925" s="1">
        <f t="shared" si="1174"/>
        <v>4.4126343963207511</v>
      </c>
      <c r="AH3925" s="1">
        <f t="shared" si="1175"/>
        <v>9.9729331859004358</v>
      </c>
      <c r="AI3925">
        <v>4.2</v>
      </c>
      <c r="AJ3925">
        <v>10</v>
      </c>
      <c r="AK3925">
        <v>65</v>
      </c>
      <c r="AL3925">
        <v>10</v>
      </c>
      <c r="AM3925">
        <v>9058</v>
      </c>
      <c r="AN3925">
        <v>9086</v>
      </c>
      <c r="AO3925">
        <v>9028</v>
      </c>
      <c r="AP3925">
        <v>88</v>
      </c>
      <c r="AQ3925">
        <v>0</v>
      </c>
    </row>
    <row r="3926" spans="1:43">
      <c r="A3926" s="27">
        <v>41910</v>
      </c>
      <c r="B3926" s="27"/>
      <c r="C3926">
        <v>15.8</v>
      </c>
      <c r="D3926">
        <v>21.3</v>
      </c>
      <c r="E3926">
        <v>13</v>
      </c>
      <c r="F3926">
        <v>46</v>
      </c>
      <c r="G3926">
        <v>32</v>
      </c>
      <c r="H3926">
        <v>8.1999999999999993</v>
      </c>
      <c r="I3926" s="10">
        <v>935</v>
      </c>
      <c r="J3926">
        <v>2.2999999999999998</v>
      </c>
      <c r="K3926" s="2">
        <v>10</v>
      </c>
      <c r="L3926" s="1">
        <f t="shared" si="1160"/>
        <v>4.1261129590699204</v>
      </c>
      <c r="M3926" s="1">
        <f t="shared" si="1161"/>
        <v>60</v>
      </c>
      <c r="N3926" s="1">
        <f t="shared" si="1162"/>
        <v>1.7957760971031187</v>
      </c>
      <c r="O3926" s="1">
        <f t="shared" si="1176"/>
        <v>0.11487878939519892</v>
      </c>
      <c r="P3926" s="1">
        <f t="shared" si="1178"/>
        <v>0.85492391198714734</v>
      </c>
      <c r="Q3926">
        <f t="shared" si="1163"/>
        <v>5.272252066861193</v>
      </c>
      <c r="R3926">
        <f t="shared" si="1164"/>
        <v>11.900585766915587</v>
      </c>
      <c r="S3926">
        <f t="shared" si="1165"/>
        <v>1.5576682940988988</v>
      </c>
      <c r="T3926">
        <v>0.2432</v>
      </c>
      <c r="U3926" s="1">
        <f t="shared" si="1166"/>
        <v>-5.2861120050429734E-2</v>
      </c>
      <c r="V3926" s="1">
        <v>271</v>
      </c>
      <c r="W3926" s="1">
        <f t="shared" si="1167"/>
        <v>16.312542343600189</v>
      </c>
      <c r="X3926" s="1">
        <f t="shared" si="1168"/>
        <v>35.633938992945424</v>
      </c>
      <c r="Y3926" s="1">
        <f t="shared" si="1169"/>
        <v>0.99831150127162516</v>
      </c>
      <c r="Z3926" s="1">
        <f t="shared" si="1177"/>
        <v>-0.98799999999999921</v>
      </c>
      <c r="AA3926" s="1">
        <f t="shared" si="1170"/>
        <v>6.0024429628972781E-2</v>
      </c>
      <c r="AB3926" s="1">
        <f t="shared" si="1171"/>
        <v>2.4636961999999998</v>
      </c>
      <c r="AC3926" s="1">
        <f t="shared" si="1172"/>
        <v>1.7202874728862712</v>
      </c>
      <c r="AF3926" s="1">
        <f t="shared" si="1173"/>
        <v>7.933594364351217</v>
      </c>
      <c r="AG3926" s="1">
        <f t="shared" si="1174"/>
        <v>4.0430438899775698</v>
      </c>
      <c r="AH3926" s="1">
        <f t="shared" si="1175"/>
        <v>9.9544322044268103</v>
      </c>
      <c r="AI3926">
        <v>5.3</v>
      </c>
      <c r="AJ3926">
        <v>15</v>
      </c>
      <c r="AK3926">
        <v>94</v>
      </c>
      <c r="AL3926">
        <v>14</v>
      </c>
      <c r="AM3926">
        <v>9080</v>
      </c>
      <c r="AN3926">
        <v>9117</v>
      </c>
      <c r="AO3926">
        <v>9032</v>
      </c>
      <c r="AP3926">
        <v>81</v>
      </c>
      <c r="AQ3926">
        <v>32700</v>
      </c>
    </row>
    <row r="3927" spans="1:43">
      <c r="A3927" s="27">
        <v>41911</v>
      </c>
      <c r="B3927" s="27"/>
      <c r="C3927">
        <v>13.7</v>
      </c>
      <c r="D3927">
        <v>17.5</v>
      </c>
      <c r="E3927">
        <v>10.7</v>
      </c>
      <c r="F3927">
        <v>63</v>
      </c>
      <c r="G3927">
        <v>47</v>
      </c>
      <c r="H3927">
        <v>9.3000000000000007</v>
      </c>
      <c r="I3927" s="10">
        <v>935</v>
      </c>
      <c r="J3927">
        <v>1.4</v>
      </c>
      <c r="K3927" s="2">
        <v>10</v>
      </c>
      <c r="L3927" s="1">
        <f t="shared" si="1160"/>
        <v>3.5741974678350936</v>
      </c>
      <c r="M3927" s="1">
        <f t="shared" si="1161"/>
        <v>79</v>
      </c>
      <c r="N3927" s="1">
        <f t="shared" si="1162"/>
        <v>1.568260711501982</v>
      </c>
      <c r="O3927" s="1">
        <f t="shared" si="1176"/>
        <v>0.10201000612268253</v>
      </c>
      <c r="P3927" s="1">
        <f t="shared" si="1178"/>
        <v>0.97858939378669363</v>
      </c>
      <c r="Q3927">
        <f t="shared" si="1163"/>
        <v>5.3988322188249214</v>
      </c>
      <c r="R3927">
        <f t="shared" si="1164"/>
        <v>11.887334768490279</v>
      </c>
      <c r="S3927">
        <f t="shared" si="1165"/>
        <v>1.5559338702212406</v>
      </c>
      <c r="T3927">
        <v>0.2432</v>
      </c>
      <c r="U3927" s="1">
        <f t="shared" si="1166"/>
        <v>-5.9828754230818293E-2</v>
      </c>
      <c r="V3927" s="1">
        <v>272</v>
      </c>
      <c r="W3927" s="1">
        <f t="shared" si="1167"/>
        <v>17.547154259055457</v>
      </c>
      <c r="X3927" s="1">
        <f t="shared" si="1168"/>
        <v>35.541928918485453</v>
      </c>
      <c r="Y3927" s="1">
        <f t="shared" si="1169"/>
        <v>0.998878579596711</v>
      </c>
      <c r="Z3927" s="1">
        <f t="shared" si="1177"/>
        <v>-0.7980000000000006</v>
      </c>
      <c r="AA3927" s="1">
        <f t="shared" si="1170"/>
        <v>5.9903875234401043E-2</v>
      </c>
      <c r="AB3927" s="1">
        <f t="shared" si="1171"/>
        <v>2.4686542999999999</v>
      </c>
      <c r="AC3927" s="1">
        <f t="shared" si="1172"/>
        <v>1.0471315052351216</v>
      </c>
      <c r="AF3927" s="1">
        <f t="shared" si="1173"/>
        <v>6.7148117256672073</v>
      </c>
      <c r="AG3927" s="1">
        <f t="shared" si="1174"/>
        <v>4.3149650696266244</v>
      </c>
      <c r="AH3927" s="1">
        <f t="shared" si="1175"/>
        <v>10.277219705911108</v>
      </c>
      <c r="AI3927">
        <v>4.4000000000000004</v>
      </c>
      <c r="AJ3927">
        <v>14</v>
      </c>
      <c r="AK3927">
        <v>67</v>
      </c>
      <c r="AL3927">
        <v>14</v>
      </c>
      <c r="AM3927">
        <v>9113</v>
      </c>
      <c r="AN3927">
        <v>9131</v>
      </c>
      <c r="AO3927">
        <v>9095</v>
      </c>
      <c r="AP3927">
        <v>98</v>
      </c>
      <c r="AQ3927">
        <v>0</v>
      </c>
    </row>
    <row r="3928" spans="1:43">
      <c r="A3928" s="27">
        <v>41912</v>
      </c>
      <c r="B3928" s="27"/>
      <c r="C3928">
        <v>14.2</v>
      </c>
      <c r="D3928">
        <v>20.2</v>
      </c>
      <c r="E3928">
        <v>9.6</v>
      </c>
      <c r="F3928">
        <v>61</v>
      </c>
      <c r="G3928">
        <v>35</v>
      </c>
      <c r="H3928">
        <v>10.199999999999999</v>
      </c>
      <c r="I3928" s="10">
        <v>935</v>
      </c>
      <c r="J3928">
        <v>1.5</v>
      </c>
      <c r="K3928" s="2">
        <v>10</v>
      </c>
      <c r="L3928" s="1">
        <f t="shared" si="1160"/>
        <v>3.5814081425225779</v>
      </c>
      <c r="M3928" s="1">
        <f t="shared" si="1161"/>
        <v>87</v>
      </c>
      <c r="N3928" s="1">
        <f t="shared" si="1162"/>
        <v>1.6200016491976139</v>
      </c>
      <c r="O3928" s="1">
        <f t="shared" si="1176"/>
        <v>0.10495700561500693</v>
      </c>
      <c r="P3928" s="1">
        <f t="shared" si="1178"/>
        <v>0.93461231994466387</v>
      </c>
      <c r="Q3928">
        <f t="shared" si="1163"/>
        <v>6.027478601137612</v>
      </c>
      <c r="R3928">
        <f t="shared" si="1164"/>
        <v>11.874106067234171</v>
      </c>
      <c r="S3928">
        <f t="shared" si="1165"/>
        <v>1.5542023648212266</v>
      </c>
      <c r="T3928">
        <v>0.2432</v>
      </c>
      <c r="U3928" s="1">
        <f t="shared" si="1166"/>
        <v>-6.6778689108908468E-2</v>
      </c>
      <c r="V3928" s="1">
        <v>273</v>
      </c>
      <c r="W3928" s="1">
        <f t="shared" si="1167"/>
        <v>18.547339519765675</v>
      </c>
      <c r="X3928" s="1">
        <f t="shared" si="1168"/>
        <v>35.448477756244365</v>
      </c>
      <c r="Y3928" s="1">
        <f t="shared" si="1169"/>
        <v>0.99944598967463016</v>
      </c>
      <c r="Z3928" s="1">
        <f t="shared" si="1177"/>
        <v>0.19</v>
      </c>
      <c r="AA3928" s="1">
        <f t="shared" si="1170"/>
        <v>5.9932534717923903E-2</v>
      </c>
      <c r="AB3928" s="1">
        <f t="shared" si="1171"/>
        <v>2.4674738000000001</v>
      </c>
      <c r="AC3928" s="1">
        <f t="shared" si="1172"/>
        <v>1.1219266127519161</v>
      </c>
      <c r="AF3928" s="1">
        <f t="shared" si="1173"/>
        <v>8.4943145122373505</v>
      </c>
      <c r="AG3928" s="1">
        <f t="shared" si="1174"/>
        <v>4.43383980548351</v>
      </c>
      <c r="AH3928" s="1">
        <f t="shared" si="1175"/>
        <v>9.8888786493688414</v>
      </c>
      <c r="AI3928">
        <v>3.4</v>
      </c>
      <c r="AJ3928">
        <v>1</v>
      </c>
      <c r="AK3928">
        <v>68</v>
      </c>
      <c r="AL3928">
        <v>1</v>
      </c>
      <c r="AM3928">
        <v>9114</v>
      </c>
      <c r="AN3928">
        <v>9123</v>
      </c>
      <c r="AO3928">
        <v>9099</v>
      </c>
      <c r="AP3928">
        <v>95</v>
      </c>
      <c r="AQ3928">
        <v>0</v>
      </c>
    </row>
    <row r="3929" spans="1:43">
      <c r="A3929" s="27">
        <v>41913</v>
      </c>
      <c r="B3929" s="27"/>
      <c r="C3929">
        <v>15.6</v>
      </c>
      <c r="D3929">
        <v>20.6</v>
      </c>
      <c r="E3929">
        <v>12.5</v>
      </c>
      <c r="F3929">
        <v>53</v>
      </c>
      <c r="G3929">
        <v>34</v>
      </c>
      <c r="H3929">
        <v>7.4</v>
      </c>
      <c r="I3929" s="10">
        <v>935</v>
      </c>
      <c r="J3929">
        <v>1.9</v>
      </c>
      <c r="K3929" s="2">
        <v>10</v>
      </c>
      <c r="L3929" s="1">
        <f t="shared" si="1160"/>
        <v>3.4102462968331371</v>
      </c>
      <c r="M3929" s="1">
        <f t="shared" si="1161"/>
        <v>72</v>
      </c>
      <c r="N3929" s="1">
        <f t="shared" si="1162"/>
        <v>1.7729278081089486</v>
      </c>
      <c r="O3929" s="1">
        <f t="shared" si="1176"/>
        <v>0.11359660375594813</v>
      </c>
      <c r="P3929" s="1">
        <f t="shared" si="1178"/>
        <v>0.93463303352278748</v>
      </c>
      <c r="Q3929">
        <f t="shared" si="1163"/>
        <v>4.6682443471960715</v>
      </c>
      <c r="R3929">
        <f t="shared" si="1164"/>
        <v>11.860902340137372</v>
      </c>
      <c r="S3929">
        <f t="shared" si="1165"/>
        <v>1.5524741282902319</v>
      </c>
      <c r="T3929">
        <v>0.2432</v>
      </c>
      <c r="U3929" s="1">
        <f t="shared" si="1166"/>
        <v>-7.3708868666654354E-2</v>
      </c>
      <c r="V3929" s="1">
        <v>274</v>
      </c>
      <c r="W3929" s="1">
        <f t="shared" si="1167"/>
        <v>15.297549025314336</v>
      </c>
      <c r="X3929" s="1">
        <f t="shared" si="1168"/>
        <v>35.353629463944245</v>
      </c>
      <c r="Y3929" s="1">
        <f t="shared" si="1169"/>
        <v>1.0000135636469234</v>
      </c>
      <c r="Z3929" s="1">
        <f t="shared" si="1177"/>
        <v>0.53200000000000014</v>
      </c>
      <c r="AA3929" s="1">
        <f t="shared" si="1170"/>
        <v>6.0012927356777906E-2</v>
      </c>
      <c r="AB3929" s="1">
        <f t="shared" si="1171"/>
        <v>2.4641683999999997</v>
      </c>
      <c r="AC3929" s="1">
        <f t="shared" si="1172"/>
        <v>1.4211070428190937</v>
      </c>
      <c r="AF3929" s="1">
        <f t="shared" si="1173"/>
        <v>7.7294896165064406</v>
      </c>
      <c r="AG3929" s="1">
        <f t="shared" si="1174"/>
        <v>3.9196690519761779</v>
      </c>
      <c r="AH3929" s="1">
        <f t="shared" si="1175"/>
        <v>8.3246846188469128</v>
      </c>
      <c r="AI3929">
        <v>4.7</v>
      </c>
      <c r="AJ3929">
        <v>14</v>
      </c>
      <c r="AK3929">
        <v>81</v>
      </c>
      <c r="AL3929">
        <v>14</v>
      </c>
      <c r="AM3929">
        <v>9095</v>
      </c>
      <c r="AN3929">
        <v>9127</v>
      </c>
      <c r="AO3929">
        <v>9068</v>
      </c>
      <c r="AP3929">
        <v>94</v>
      </c>
      <c r="AQ3929">
        <v>32700</v>
      </c>
    </row>
    <row r="3930" spans="1:43">
      <c r="A3930" s="27">
        <v>41914</v>
      </c>
      <c r="B3930" s="27"/>
      <c r="C3930">
        <v>12.2</v>
      </c>
      <c r="D3930">
        <v>15.7</v>
      </c>
      <c r="E3930">
        <v>8.9</v>
      </c>
      <c r="F3930">
        <v>58</v>
      </c>
      <c r="G3930">
        <v>45</v>
      </c>
      <c r="H3930">
        <v>8.6</v>
      </c>
      <c r="I3930" s="10">
        <v>935</v>
      </c>
      <c r="J3930">
        <v>2</v>
      </c>
      <c r="K3930" s="2">
        <v>10</v>
      </c>
      <c r="L3930" s="1">
        <f t="shared" si="1160"/>
        <v>3.5803867344177642</v>
      </c>
      <c r="M3930" s="1">
        <f t="shared" si="1161"/>
        <v>71</v>
      </c>
      <c r="N3930" s="1">
        <f t="shared" si="1162"/>
        <v>1.4216335674868446</v>
      </c>
      <c r="O3930" s="1">
        <f t="shared" si="1176"/>
        <v>9.3587645986338841E-2</v>
      </c>
      <c r="P3930" s="1">
        <f t="shared" si="1178"/>
        <v>0.80642086231548349</v>
      </c>
      <c r="Q3930">
        <f t="shared" si="1163"/>
        <v>5.2446222727226059</v>
      </c>
      <c r="R3930">
        <f t="shared" si="1164"/>
        <v>11.847726285304804</v>
      </c>
      <c r="S3930">
        <f t="shared" si="1165"/>
        <v>1.5507495137833514</v>
      </c>
      <c r="T3930">
        <v>0.2432</v>
      </c>
      <c r="U3930" s="1">
        <f t="shared" si="1166"/>
        <v>-8.0617242730280328E-2</v>
      </c>
      <c r="V3930" s="1">
        <v>275</v>
      </c>
      <c r="W3930" s="1">
        <f t="shared" si="1167"/>
        <v>16.640199044594233</v>
      </c>
      <c r="X3930" s="1">
        <f t="shared" si="1168"/>
        <v>35.257429946690308</v>
      </c>
      <c r="Y3930" s="1">
        <f t="shared" si="1169"/>
        <v>1.0005811336066461</v>
      </c>
      <c r="Z3930" s="1">
        <f t="shared" si="1177"/>
        <v>-1.2920000000000003</v>
      </c>
      <c r="AA3930" s="1">
        <f t="shared" si="1170"/>
        <v>5.9818061006360272E-2</v>
      </c>
      <c r="AB3930" s="1">
        <f t="shared" si="1171"/>
        <v>2.4721957999999997</v>
      </c>
      <c r="AC3930" s="1">
        <f t="shared" si="1172"/>
        <v>1.4959021503358882</v>
      </c>
      <c r="AF3930" s="1">
        <f t="shared" si="1173"/>
        <v>6.3438688902284754</v>
      </c>
      <c r="AG3930" s="1">
        <f t="shared" si="1174"/>
        <v>4.0629216870709</v>
      </c>
      <c r="AH3930" s="1">
        <f t="shared" si="1175"/>
        <v>9.7527307683066162</v>
      </c>
      <c r="AI3930">
        <v>3.7</v>
      </c>
      <c r="AJ3930">
        <v>2</v>
      </c>
      <c r="AK3930">
        <v>68</v>
      </c>
      <c r="AL3930">
        <v>1</v>
      </c>
      <c r="AM3930">
        <v>9140</v>
      </c>
      <c r="AN3930">
        <v>9157</v>
      </c>
      <c r="AO3930">
        <v>9119</v>
      </c>
      <c r="AP3930">
        <v>82</v>
      </c>
      <c r="AQ3930">
        <v>0</v>
      </c>
    </row>
    <row r="3931" spans="1:43">
      <c r="A3931" s="27">
        <v>41915</v>
      </c>
      <c r="B3931" s="27"/>
      <c r="C3931">
        <v>12.8</v>
      </c>
      <c r="D3931">
        <v>19.100000000000001</v>
      </c>
      <c r="E3931">
        <v>8.1999999999999993</v>
      </c>
      <c r="F3931">
        <v>51</v>
      </c>
      <c r="G3931">
        <v>26</v>
      </c>
      <c r="H3931">
        <v>10.199999999999999</v>
      </c>
      <c r="I3931" s="10">
        <v>935</v>
      </c>
      <c r="J3931">
        <v>1.7</v>
      </c>
      <c r="K3931" s="2">
        <v>10</v>
      </c>
      <c r="L3931" s="1">
        <f t="shared" si="1160"/>
        <v>3.5618512423920721</v>
      </c>
      <c r="M3931" s="1">
        <f t="shared" si="1161"/>
        <v>76</v>
      </c>
      <c r="N3931" s="1">
        <f t="shared" si="1162"/>
        <v>1.4787721750550831</v>
      </c>
      <c r="O3931" s="1">
        <f t="shared" si="1176"/>
        <v>9.6882612382887381E-2</v>
      </c>
      <c r="P3931" s="1">
        <f t="shared" si="1178"/>
        <v>0.70091597854698118</v>
      </c>
      <c r="Q3931">
        <f t="shared" si="1163"/>
        <v>6.4683614411809822</v>
      </c>
      <c r="R3931">
        <f t="shared" si="1164"/>
        <v>11.83458062398643</v>
      </c>
      <c r="S3931">
        <f t="shared" si="1165"/>
        <v>1.5490288774851348</v>
      </c>
      <c r="T3931">
        <v>0.2432</v>
      </c>
      <c r="U3931" s="1">
        <f t="shared" si="1166"/>
        <v>-8.7501767576788E-2</v>
      </c>
      <c r="V3931" s="1">
        <v>276</v>
      </c>
      <c r="W3931" s="1">
        <f t="shared" si="1167"/>
        <v>18.435199868020376</v>
      </c>
      <c r="X3931" s="1">
        <f t="shared" si="1168"/>
        <v>35.159927015552874</v>
      </c>
      <c r="Y3931" s="1">
        <f t="shared" si="1169"/>
        <v>1.0011485316480411</v>
      </c>
      <c r="Z3931" s="1">
        <f t="shared" si="1177"/>
        <v>0.22800000000000054</v>
      </c>
      <c r="AA3931" s="1">
        <f t="shared" si="1170"/>
        <v>5.9852357177066905E-2</v>
      </c>
      <c r="AB3931" s="1">
        <f t="shared" si="1171"/>
        <v>2.4707792</v>
      </c>
      <c r="AC3931" s="1">
        <f t="shared" si="1172"/>
        <v>1.2715168277855049</v>
      </c>
      <c r="AF3931" s="1">
        <f t="shared" si="1173"/>
        <v>8.1697821555008527</v>
      </c>
      <c r="AG3931" s="1">
        <f t="shared" si="1174"/>
        <v>4.2418163053565845</v>
      </c>
      <c r="AH3931" s="1">
        <f t="shared" si="1175"/>
        <v>9.1427239483988529</v>
      </c>
      <c r="AI3931">
        <v>3.1</v>
      </c>
      <c r="AJ3931">
        <v>15</v>
      </c>
      <c r="AK3931">
        <v>58</v>
      </c>
      <c r="AL3931">
        <v>15</v>
      </c>
      <c r="AM3931">
        <v>9147</v>
      </c>
      <c r="AN3931">
        <v>9160</v>
      </c>
      <c r="AO3931">
        <v>9131</v>
      </c>
      <c r="AP3931">
        <v>72</v>
      </c>
      <c r="AQ3931">
        <v>0</v>
      </c>
    </row>
    <row r="3932" spans="1:43">
      <c r="A3932" s="27">
        <v>41916</v>
      </c>
      <c r="B3932" s="27"/>
      <c r="C3932">
        <v>14.6</v>
      </c>
      <c r="D3932">
        <v>19.600000000000001</v>
      </c>
      <c r="E3932">
        <v>10.7</v>
      </c>
      <c r="F3932">
        <v>41</v>
      </c>
      <c r="G3932">
        <v>21</v>
      </c>
      <c r="H3932">
        <v>9.6999999999999993</v>
      </c>
      <c r="I3932" s="10">
        <v>935</v>
      </c>
      <c r="J3932">
        <v>3.2</v>
      </c>
      <c r="K3932" s="2">
        <v>10</v>
      </c>
      <c r="L3932" s="1">
        <f t="shared" si="1160"/>
        <v>4.3005239045444181</v>
      </c>
      <c r="M3932" s="1">
        <f t="shared" si="1161"/>
        <v>61</v>
      </c>
      <c r="N3932" s="1">
        <f t="shared" si="1162"/>
        <v>1.6624665597000106</v>
      </c>
      <c r="O3932" s="1">
        <f t="shared" si="1176"/>
        <v>0.10736643607275682</v>
      </c>
      <c r="P3932" s="1">
        <f t="shared" si="1178"/>
        <v>0.63217582858458177</v>
      </c>
      <c r="Q3932">
        <f t="shared" si="1163"/>
        <v>6.48677569350677</v>
      </c>
      <c r="R3932">
        <f t="shared" si="1164"/>
        <v>11.821468102551826</v>
      </c>
      <c r="S3932">
        <f t="shared" si="1165"/>
        <v>1.5473125788680402</v>
      </c>
      <c r="T3932">
        <v>0.2432</v>
      </c>
      <c r="U3932" s="1">
        <f t="shared" si="1166"/>
        <v>-9.4360406538558553E-2</v>
      </c>
      <c r="V3932" s="1">
        <v>277</v>
      </c>
      <c r="W3932" s="1">
        <f t="shared" si="1167"/>
        <v>17.825390331336724</v>
      </c>
      <c r="X3932" s="1">
        <f t="shared" si="1168"/>
        <v>35.061170343545172</v>
      </c>
      <c r="Y3932" s="1">
        <f t="shared" si="1169"/>
        <v>1.00171558991621</v>
      </c>
      <c r="Z3932" s="1">
        <f t="shared" si="1177"/>
        <v>0.68399999999999961</v>
      </c>
      <c r="AA3932" s="1">
        <f t="shared" si="1170"/>
        <v>5.9955482056718093E-2</v>
      </c>
      <c r="AB3932" s="1">
        <f t="shared" si="1171"/>
        <v>2.4665293999999998</v>
      </c>
      <c r="AC3932" s="1">
        <f t="shared" si="1172"/>
        <v>2.3934434405374212</v>
      </c>
      <c r="AF3932" s="1">
        <f t="shared" si="1173"/>
        <v>7.7946076306895167</v>
      </c>
      <c r="AG3932" s="1">
        <f t="shared" si="1174"/>
        <v>4.1016596303328567</v>
      </c>
      <c r="AH3932" s="1">
        <f t="shared" si="1175"/>
        <v>8.6143793823778321</v>
      </c>
      <c r="AI3932">
        <v>11</v>
      </c>
      <c r="AJ3932">
        <v>6</v>
      </c>
      <c r="AK3932">
        <v>212</v>
      </c>
      <c r="AL3932">
        <v>6</v>
      </c>
      <c r="AM3932">
        <v>9128</v>
      </c>
      <c r="AN3932">
        <v>9172</v>
      </c>
      <c r="AO3932">
        <v>9071</v>
      </c>
      <c r="AP3932">
        <v>66</v>
      </c>
      <c r="AQ3932">
        <v>0</v>
      </c>
    </row>
    <row r="3933" spans="1:43">
      <c r="A3933" s="27">
        <v>41917</v>
      </c>
      <c r="B3933" s="27"/>
      <c r="C3933">
        <v>12.3</v>
      </c>
      <c r="D3933">
        <v>14.8</v>
      </c>
      <c r="E3933">
        <v>10</v>
      </c>
      <c r="F3933">
        <v>59</v>
      </c>
      <c r="G3933">
        <v>43</v>
      </c>
      <c r="H3933">
        <v>9.6999999999999993</v>
      </c>
      <c r="I3933" s="10">
        <v>935</v>
      </c>
      <c r="J3933">
        <v>2</v>
      </c>
      <c r="K3933" s="2">
        <v>10</v>
      </c>
      <c r="L3933" s="1">
        <f t="shared" si="1160"/>
        <v>3.6071268262102971</v>
      </c>
      <c r="M3933" s="1">
        <f t="shared" si="1161"/>
        <v>75</v>
      </c>
      <c r="N3933" s="1">
        <f t="shared" si="1162"/>
        <v>1.4310198233396516</v>
      </c>
      <c r="O3933" s="1">
        <f t="shared" si="1176"/>
        <v>9.4130083069544151E-2</v>
      </c>
      <c r="P3933" s="1">
        <f t="shared" si="1178"/>
        <v>0.82271026037361139</v>
      </c>
      <c r="Q3933">
        <f t="shared" si="1163"/>
        <v>5.8146906167800179</v>
      </c>
      <c r="R3933">
        <f t="shared" si="1164"/>
        <v>11.808391494403638</v>
      </c>
      <c r="S3933">
        <f t="shared" si="1165"/>
        <v>1.5456009809428846</v>
      </c>
      <c r="T3933">
        <v>0.2432</v>
      </c>
      <c r="U3933" s="1">
        <f t="shared" si="1166"/>
        <v>-0.10119113060586411</v>
      </c>
      <c r="V3933" s="1">
        <v>278</v>
      </c>
      <c r="W3933" s="1">
        <f t="shared" si="1167"/>
        <v>17.786801099744672</v>
      </c>
      <c r="X3933" s="1">
        <f t="shared" si="1168"/>
        <v>34.961211419073507</v>
      </c>
      <c r="Y3933" s="1">
        <f t="shared" si="1169"/>
        <v>1.0022821406567706</v>
      </c>
      <c r="Z3933" s="1">
        <f t="shared" si="1177"/>
        <v>-0.87399999999999956</v>
      </c>
      <c r="AA3933" s="1">
        <f t="shared" si="1170"/>
        <v>5.9823774305085814E-2</v>
      </c>
      <c r="AB3933" s="1">
        <f t="shared" si="1171"/>
        <v>2.4719596999999998</v>
      </c>
      <c r="AC3933" s="1">
        <f t="shared" si="1172"/>
        <v>1.4959021503358882</v>
      </c>
      <c r="AF3933" s="1">
        <f t="shared" si="1173"/>
        <v>5.3027533010150973</v>
      </c>
      <c r="AG3933" s="1">
        <f t="shared" si="1174"/>
        <v>4.2318399295767843</v>
      </c>
      <c r="AH3933" s="1">
        <f t="shared" si="1175"/>
        <v>9.8964643631098763</v>
      </c>
      <c r="AI3933">
        <v>3.4</v>
      </c>
      <c r="AJ3933">
        <v>15</v>
      </c>
      <c r="AK3933">
        <v>69</v>
      </c>
      <c r="AL3933">
        <v>1</v>
      </c>
      <c r="AM3933">
        <v>9174</v>
      </c>
      <c r="AN3933">
        <v>9186</v>
      </c>
      <c r="AO3933">
        <v>9159</v>
      </c>
      <c r="AP3933">
        <v>84</v>
      </c>
      <c r="AQ3933">
        <v>0</v>
      </c>
    </row>
    <row r="3934" spans="1:43">
      <c r="A3934" s="27">
        <v>41918</v>
      </c>
      <c r="B3934" s="27"/>
      <c r="C3934">
        <v>12.4</v>
      </c>
      <c r="D3934">
        <v>15.6</v>
      </c>
      <c r="E3934">
        <v>8.1999999999999993</v>
      </c>
      <c r="F3934">
        <v>60</v>
      </c>
      <c r="G3934">
        <v>47</v>
      </c>
      <c r="H3934">
        <v>9.1999999999999993</v>
      </c>
      <c r="I3934" s="10">
        <v>935</v>
      </c>
      <c r="J3934">
        <v>1.3</v>
      </c>
      <c r="K3934" s="2">
        <v>10</v>
      </c>
      <c r="L3934" s="1">
        <f t="shared" si="1160"/>
        <v>3.2311672764497104</v>
      </c>
      <c r="M3934" s="1">
        <f t="shared" si="1161"/>
        <v>73</v>
      </c>
      <c r="N3934" s="1">
        <f t="shared" si="1162"/>
        <v>1.4404604588486194</v>
      </c>
      <c r="O3934" s="1">
        <f t="shared" si="1176"/>
        <v>9.4675195502711237E-2</v>
      </c>
      <c r="P3934" s="1">
        <f t="shared" si="1178"/>
        <v>0.81369435611118779</v>
      </c>
      <c r="Q3934">
        <f t="shared" si="1163"/>
        <v>5.538535185383946</v>
      </c>
      <c r="R3934">
        <f t="shared" si="1164"/>
        <v>11.795353601824257</v>
      </c>
      <c r="S3934">
        <f t="shared" si="1165"/>
        <v>1.5438944505005572</v>
      </c>
      <c r="T3934">
        <v>0.2432</v>
      </c>
      <c r="U3934" s="1">
        <f t="shared" si="1166"/>
        <v>-0.10799191902711562</v>
      </c>
      <c r="V3934" s="1">
        <v>279</v>
      </c>
      <c r="W3934" s="1">
        <f t="shared" si="1167"/>
        <v>17.178631395015955</v>
      </c>
      <c r="X3934" s="1">
        <f t="shared" si="1168"/>
        <v>34.860103496940205</v>
      </c>
      <c r="Y3934" s="1">
        <f t="shared" si="1169"/>
        <v>1.0028480162654838</v>
      </c>
      <c r="Z3934" s="1">
        <f t="shared" si="1177"/>
        <v>3.7999999999999867E-2</v>
      </c>
      <c r="AA3934" s="1">
        <f t="shared" si="1170"/>
        <v>5.9829488695284393E-2</v>
      </c>
      <c r="AB3934" s="1">
        <f t="shared" si="1171"/>
        <v>2.4717235999999998</v>
      </c>
      <c r="AC3934" s="1">
        <f t="shared" si="1172"/>
        <v>0.97233639771832736</v>
      </c>
      <c r="AF3934" s="1">
        <f t="shared" si="1173"/>
        <v>6.5868733187096948</v>
      </c>
      <c r="AG3934" s="1">
        <f t="shared" si="1174"/>
        <v>4.1381878045836507</v>
      </c>
      <c r="AH3934" s="1">
        <f t="shared" si="1175"/>
        <v>8.9578042443392523</v>
      </c>
      <c r="AI3934">
        <v>3.8</v>
      </c>
      <c r="AJ3934">
        <v>11</v>
      </c>
      <c r="AK3934">
        <v>64</v>
      </c>
      <c r="AL3934">
        <v>15</v>
      </c>
      <c r="AM3934">
        <v>9146</v>
      </c>
      <c r="AN3934">
        <v>9180</v>
      </c>
      <c r="AO3934">
        <v>9118</v>
      </c>
      <c r="AP3934">
        <v>85</v>
      </c>
      <c r="AQ3934">
        <v>0</v>
      </c>
    </row>
    <row r="3935" spans="1:43">
      <c r="A3935" s="27">
        <v>41919</v>
      </c>
      <c r="B3935" s="27"/>
      <c r="C3935">
        <v>13.2</v>
      </c>
      <c r="D3935">
        <v>18.7</v>
      </c>
      <c r="E3935">
        <v>9</v>
      </c>
      <c r="F3935">
        <v>52</v>
      </c>
      <c r="G3935">
        <v>37</v>
      </c>
      <c r="H3935">
        <v>10.1</v>
      </c>
      <c r="I3935" s="10">
        <v>935</v>
      </c>
      <c r="J3935">
        <v>2.2999999999999998</v>
      </c>
      <c r="K3935" s="2">
        <v>10</v>
      </c>
      <c r="L3935" s="1">
        <f t="shared" si="1160"/>
        <v>3.6437955813045022</v>
      </c>
      <c r="M3935" s="1">
        <f t="shared" si="1161"/>
        <v>67</v>
      </c>
      <c r="N3935" s="1">
        <f t="shared" si="1162"/>
        <v>1.5179756049640964</v>
      </c>
      <c r="O3935" s="1">
        <f t="shared" si="1176"/>
        <v>9.9133693158877739E-2</v>
      </c>
      <c r="P3935" s="1">
        <f t="shared" si="1178"/>
        <v>0.7838281986784581</v>
      </c>
      <c r="Q3935">
        <f t="shared" si="1163"/>
        <v>6.2572332996350166</v>
      </c>
      <c r="R3935">
        <f t="shared" si="1164"/>
        <v>11.782357257750158</v>
      </c>
      <c r="S3935">
        <f t="shared" si="1165"/>
        <v>1.5421933583442615</v>
      </c>
      <c r="T3935">
        <v>0.2432</v>
      </c>
      <c r="U3935" s="1">
        <f t="shared" si="1166"/>
        <v>-0.11476075990666719</v>
      </c>
      <c r="V3935" s="1">
        <v>280</v>
      </c>
      <c r="W3935" s="1">
        <f t="shared" si="1167"/>
        <v>18.161953766448129</v>
      </c>
      <c r="X3935" s="1">
        <f t="shared" si="1168"/>
        <v>34.75790154698452</v>
      </c>
      <c r="Y3935" s="1">
        <f t="shared" si="1169"/>
        <v>1.0034130493378366</v>
      </c>
      <c r="Z3935" s="1">
        <f t="shared" si="1177"/>
        <v>0.3039999999999996</v>
      </c>
      <c r="AA3935" s="1">
        <f t="shared" si="1170"/>
        <v>5.98752431474638E-2</v>
      </c>
      <c r="AB3935" s="1">
        <f t="shared" si="1171"/>
        <v>2.4698348000000001</v>
      </c>
      <c r="AC3935" s="1">
        <f t="shared" si="1172"/>
        <v>1.7202874728862712</v>
      </c>
      <c r="AF3935" s="1">
        <f t="shared" si="1173"/>
        <v>7.7184295718132905</v>
      </c>
      <c r="AG3935" s="1">
        <f t="shared" si="1174"/>
        <v>4.233064214908989</v>
      </c>
      <c r="AH3935" s="1">
        <f t="shared" si="1175"/>
        <v>9.1128717999461575</v>
      </c>
      <c r="AI3935">
        <v>3.8</v>
      </c>
      <c r="AJ3935">
        <v>1</v>
      </c>
      <c r="AK3935">
        <v>77</v>
      </c>
      <c r="AL3935">
        <v>1</v>
      </c>
      <c r="AM3935">
        <v>9098</v>
      </c>
      <c r="AN3935">
        <v>9148</v>
      </c>
      <c r="AO3935">
        <v>9052</v>
      </c>
      <c r="AP3935">
        <v>78</v>
      </c>
      <c r="AQ3935">
        <v>0</v>
      </c>
    </row>
    <row r="3936" spans="1:43">
      <c r="A3936" s="27">
        <v>41920</v>
      </c>
      <c r="B3936" s="27"/>
      <c r="C3936">
        <v>12</v>
      </c>
      <c r="D3936">
        <v>17</v>
      </c>
      <c r="E3936">
        <v>8.6</v>
      </c>
      <c r="F3936">
        <v>61</v>
      </c>
      <c r="G3936">
        <v>43</v>
      </c>
      <c r="H3936">
        <v>9</v>
      </c>
      <c r="I3936" s="10">
        <v>935</v>
      </c>
      <c r="J3936">
        <v>2.5</v>
      </c>
      <c r="K3936" s="2">
        <v>10</v>
      </c>
      <c r="L3936" s="1">
        <f t="shared" si="1160"/>
        <v>3.3711641937889487</v>
      </c>
      <c r="M3936" s="1">
        <f t="shared" si="1161"/>
        <v>79</v>
      </c>
      <c r="N3936" s="1">
        <f t="shared" si="1162"/>
        <v>1.4030231277532583</v>
      </c>
      <c r="O3936" s="1">
        <f t="shared" si="1176"/>
        <v>9.2510755386367063E-2</v>
      </c>
      <c r="P3936" s="1">
        <f t="shared" si="1178"/>
        <v>0.85826717463553237</v>
      </c>
      <c r="Q3936">
        <f t="shared" si="1163"/>
        <v>5.426219113040383</v>
      </c>
      <c r="R3936">
        <f t="shared" si="1164"/>
        <v>11.769405327468133</v>
      </c>
      <c r="S3936">
        <f t="shared" si="1165"/>
        <v>1.5404980795115359</v>
      </c>
      <c r="T3936">
        <v>0.2432</v>
      </c>
      <c r="U3936" s="1">
        <f t="shared" si="1166"/>
        <v>-0.12149565080000066</v>
      </c>
      <c r="V3936" s="1">
        <v>281</v>
      </c>
      <c r="W3936" s="1">
        <f t="shared" si="1167"/>
        <v>16.873611405103262</v>
      </c>
      <c r="X3936" s="1">
        <f t="shared" si="1168"/>
        <v>34.654662200450012</v>
      </c>
      <c r="Y3936" s="1">
        <f t="shared" si="1169"/>
        <v>1.003977072718566</v>
      </c>
      <c r="Z3936" s="1">
        <f t="shared" si="1177"/>
        <v>-0.45599999999999974</v>
      </c>
      <c r="AA3936" s="1">
        <f t="shared" si="1170"/>
        <v>5.9806637682077668E-2</v>
      </c>
      <c r="AB3936" s="1">
        <f t="shared" si="1171"/>
        <v>2.4726680000000001</v>
      </c>
      <c r="AC3936" s="1">
        <f t="shared" si="1172"/>
        <v>1.8698776879198602</v>
      </c>
      <c r="AF3936" s="1">
        <f t="shared" si="1173"/>
        <v>6.8840721437611938</v>
      </c>
      <c r="AG3936" s="1">
        <f t="shared" si="1174"/>
        <v>4.0732963724061717</v>
      </c>
      <c r="AH3936" s="1">
        <f t="shared" si="1175"/>
        <v>9.1092793536142853</v>
      </c>
      <c r="AI3936">
        <v>8</v>
      </c>
      <c r="AJ3936">
        <v>14</v>
      </c>
      <c r="AK3936">
        <v>130</v>
      </c>
      <c r="AL3936">
        <v>14</v>
      </c>
      <c r="AM3936">
        <v>9058</v>
      </c>
      <c r="AN3936">
        <v>9099</v>
      </c>
      <c r="AO3936">
        <v>9009</v>
      </c>
      <c r="AP3936">
        <v>84</v>
      </c>
      <c r="AQ3936">
        <v>0</v>
      </c>
    </row>
    <row r="3937" spans="1:43">
      <c r="A3937" s="27">
        <v>41921</v>
      </c>
      <c r="B3937" s="27"/>
      <c r="C3937">
        <v>4</v>
      </c>
      <c r="D3937">
        <v>12.4</v>
      </c>
      <c r="E3937">
        <v>1.5</v>
      </c>
      <c r="F3937">
        <v>83</v>
      </c>
      <c r="G3937">
        <v>59</v>
      </c>
      <c r="H3937">
        <v>0</v>
      </c>
      <c r="I3937" s="10">
        <v>935</v>
      </c>
      <c r="J3937">
        <v>2.5</v>
      </c>
      <c r="K3937" s="2">
        <v>10</v>
      </c>
      <c r="L3937" s="1">
        <f t="shared" si="1160"/>
        <v>1.4249918507724832</v>
      </c>
      <c r="M3937" s="1">
        <f t="shared" si="1161"/>
        <v>107</v>
      </c>
      <c r="N3937" s="1">
        <f t="shared" si="1162"/>
        <v>0.81352738957079329</v>
      </c>
      <c r="O3937" s="1">
        <f t="shared" si="1176"/>
        <v>5.7257118678389396E-2</v>
      </c>
      <c r="P3937" s="1">
        <f t="shared" si="1178"/>
        <v>0.78927613739113922</v>
      </c>
      <c r="Q3937">
        <f t="shared" si="1163"/>
        <v>0.65042638711004896</v>
      </c>
      <c r="R3937">
        <f t="shared" si="1164"/>
        <v>11.756500710227703</v>
      </c>
      <c r="S3937">
        <f t="shared" si="1165"/>
        <v>1.5388089934853015</v>
      </c>
      <c r="T3937">
        <v>0.2432</v>
      </c>
      <c r="U3937" s="1">
        <f t="shared" si="1166"/>
        <v>-0.12819459930611424</v>
      </c>
      <c r="V3937" s="1">
        <v>282</v>
      </c>
      <c r="W3937" s="1">
        <f t="shared" si="1167"/>
        <v>6.6509604111279765</v>
      </c>
      <c r="X3937" s="1">
        <f t="shared" si="1168"/>
        <v>34.550443694171307</v>
      </c>
      <c r="Y3937" s="1">
        <f t="shared" si="1169"/>
        <v>1.0045399195511084</v>
      </c>
      <c r="Z3937" s="1">
        <f t="shared" si="1177"/>
        <v>-3.04</v>
      </c>
      <c r="AA3937" s="1">
        <f t="shared" si="1170"/>
        <v>5.9353255228486786E-2</v>
      </c>
      <c r="AB3937" s="1">
        <f t="shared" si="1171"/>
        <v>2.4915560000000001</v>
      </c>
      <c r="AC3937" s="1">
        <f t="shared" si="1172"/>
        <v>1.8698776879198602</v>
      </c>
      <c r="AF3937" s="1">
        <f t="shared" si="1173"/>
        <v>5.719409698970968</v>
      </c>
      <c r="AG3937" s="1">
        <f t="shared" si="1174"/>
        <v>2.315154332941181</v>
      </c>
      <c r="AH3937" s="1">
        <f t="shared" si="1175"/>
        <v>5.5931559890860374</v>
      </c>
      <c r="AI3937">
        <v>6.1</v>
      </c>
      <c r="AJ3937">
        <v>3</v>
      </c>
      <c r="AK3937">
        <v>135</v>
      </c>
      <c r="AL3937">
        <v>3</v>
      </c>
      <c r="AM3937">
        <v>9211</v>
      </c>
      <c r="AN3937">
        <v>9243</v>
      </c>
      <c r="AO3937">
        <v>9084</v>
      </c>
      <c r="AP3937">
        <v>67</v>
      </c>
      <c r="AQ3937">
        <v>170</v>
      </c>
    </row>
    <row r="3938" spans="1:43">
      <c r="A3938" s="27">
        <v>41922</v>
      </c>
      <c r="B3938" s="27"/>
      <c r="C3938">
        <v>2.8</v>
      </c>
      <c r="D3938">
        <v>5.9</v>
      </c>
      <c r="E3938">
        <v>0.2</v>
      </c>
      <c r="F3938">
        <v>74</v>
      </c>
      <c r="G3938">
        <v>42</v>
      </c>
      <c r="H3938">
        <v>5.0999999999999996</v>
      </c>
      <c r="I3938" s="10">
        <v>935</v>
      </c>
      <c r="J3938">
        <v>1.9</v>
      </c>
      <c r="K3938" s="2">
        <v>10</v>
      </c>
      <c r="L3938" s="1">
        <f t="shared" si="1160"/>
        <v>1.8972683392145386</v>
      </c>
      <c r="M3938" s="1">
        <f t="shared" si="1161"/>
        <v>106</v>
      </c>
      <c r="N3938" s="1">
        <f t="shared" si="1162"/>
        <v>0.74732216909166049</v>
      </c>
      <c r="O3938" s="1">
        <f t="shared" si="1176"/>
        <v>5.3124578783163963E-2</v>
      </c>
      <c r="P3938" s="1">
        <f t="shared" si="1178"/>
        <v>0.52365536811791291</v>
      </c>
      <c r="Q3938">
        <f t="shared" si="1163"/>
        <v>3.3358621164431246</v>
      </c>
      <c r="R3938">
        <f t="shared" si="1164"/>
        <v>11.74364634076389</v>
      </c>
      <c r="S3938">
        <f t="shared" si="1165"/>
        <v>1.5371264843931793</v>
      </c>
      <c r="T3938">
        <v>0.2432</v>
      </c>
      <c r="U3938" s="1">
        <f t="shared" si="1166"/>
        <v>-0.13485562365694009</v>
      </c>
      <c r="V3938" s="1">
        <v>283</v>
      </c>
      <c r="W3938" s="1">
        <f t="shared" si="1167"/>
        <v>12.389866016239614</v>
      </c>
      <c r="X3938" s="1">
        <f t="shared" si="1168"/>
        <v>34.445305812675812</v>
      </c>
      <c r="Y3938" s="1">
        <f t="shared" si="1169"/>
        <v>1.0051014233269624</v>
      </c>
      <c r="Z3938" s="1">
        <f t="shared" si="1177"/>
        <v>-0.45600000000000007</v>
      </c>
      <c r="AA3938" s="1">
        <f t="shared" si="1170"/>
        <v>5.9285840070213432E-2</v>
      </c>
      <c r="AB3938" s="1">
        <f t="shared" si="1171"/>
        <v>2.4943892000000001</v>
      </c>
      <c r="AC3938" s="1">
        <f t="shared" si="1172"/>
        <v>1.4211070428190937</v>
      </c>
      <c r="AF3938" s="1">
        <f t="shared" si="1173"/>
        <v>3.896390978087807</v>
      </c>
      <c r="AG3938" s="1">
        <f t="shared" si="1174"/>
        <v>3.1700071270411851</v>
      </c>
      <c r="AH3938" s="1">
        <f t="shared" si="1175"/>
        <v>5.6629167052389491</v>
      </c>
      <c r="AI3938">
        <v>4.4000000000000004</v>
      </c>
      <c r="AJ3938">
        <v>1</v>
      </c>
      <c r="AK3938">
        <v>100</v>
      </c>
      <c r="AL3938">
        <v>2</v>
      </c>
      <c r="AM3938">
        <v>9282</v>
      </c>
      <c r="AN3938">
        <v>9296</v>
      </c>
      <c r="AO3938">
        <v>9244</v>
      </c>
      <c r="AP3938">
        <v>55</v>
      </c>
      <c r="AQ3938">
        <v>34</v>
      </c>
    </row>
    <row r="3939" spans="1:43">
      <c r="A3939" s="27">
        <v>41923</v>
      </c>
      <c r="B3939" s="27"/>
      <c r="C3939">
        <v>3.2</v>
      </c>
      <c r="D3939">
        <v>8</v>
      </c>
      <c r="E3939">
        <v>-0.9</v>
      </c>
      <c r="F3939">
        <v>64</v>
      </c>
      <c r="G3939">
        <v>41</v>
      </c>
      <c r="H3939">
        <v>10.3</v>
      </c>
      <c r="I3939" s="10">
        <v>935</v>
      </c>
      <c r="J3939">
        <v>1.7</v>
      </c>
      <c r="K3939" s="2">
        <v>10</v>
      </c>
      <c r="L3939" s="1">
        <f t="shared" si="1160"/>
        <v>2.41413702126489</v>
      </c>
      <c r="M3939" s="1">
        <f t="shared" si="1161"/>
        <v>87</v>
      </c>
      <c r="N3939" s="1">
        <f t="shared" si="1162"/>
        <v>0.76884154961442475</v>
      </c>
      <c r="O3939" s="1">
        <f t="shared" si="1176"/>
        <v>5.447266687678412E-2</v>
      </c>
      <c r="P3939" s="1">
        <f t="shared" si="1178"/>
        <v>0.46886168675531703</v>
      </c>
      <c r="Q3939">
        <f t="shared" si="1163"/>
        <v>6.238759790770211</v>
      </c>
      <c r="R3939">
        <f t="shared" si="1164"/>
        <v>11.730845190724546</v>
      </c>
      <c r="S3939">
        <f t="shared" si="1165"/>
        <v>1.5354509411943122</v>
      </c>
      <c r="T3939">
        <v>0.2432</v>
      </c>
      <c r="U3939" s="1">
        <f t="shared" si="1166"/>
        <v>-0.14147675330361495</v>
      </c>
      <c r="V3939" s="1">
        <v>284</v>
      </c>
      <c r="W3939" s="1">
        <f t="shared" si="1167"/>
        <v>18.218392341149322</v>
      </c>
      <c r="X3939" s="1">
        <f t="shared" si="1168"/>
        <v>34.339309828299839</v>
      </c>
      <c r="Y3939" s="1">
        <f t="shared" si="1169"/>
        <v>1.0056614179349457</v>
      </c>
      <c r="Z3939" s="1">
        <f t="shared" si="1177"/>
        <v>0.15200000000000014</v>
      </c>
      <c r="AA3939" s="1">
        <f t="shared" si="1170"/>
        <v>5.9308294767170158E-2</v>
      </c>
      <c r="AB3939" s="1">
        <f t="shared" si="1171"/>
        <v>2.4934447999999998</v>
      </c>
      <c r="AC3939" s="1">
        <f t="shared" si="1172"/>
        <v>1.2715168277855049</v>
      </c>
      <c r="AF3939" s="1">
        <f t="shared" si="1173"/>
        <v>4.9480456336191976</v>
      </c>
      <c r="AG3939" s="1">
        <f t="shared" si="1174"/>
        <v>4.0247138070595634</v>
      </c>
      <c r="AH3939" s="1">
        <f t="shared" si="1175"/>
        <v>7.1347277696696718</v>
      </c>
      <c r="AI3939">
        <v>3.2</v>
      </c>
      <c r="AJ3939">
        <v>11</v>
      </c>
      <c r="AK3939">
        <v>59</v>
      </c>
      <c r="AL3939">
        <v>3</v>
      </c>
      <c r="AM3939">
        <v>9237</v>
      </c>
      <c r="AN3939">
        <v>9282</v>
      </c>
      <c r="AO3939">
        <v>9209</v>
      </c>
      <c r="AP3939">
        <v>48</v>
      </c>
      <c r="AQ3939">
        <v>0</v>
      </c>
    </row>
    <row r="3940" spans="1:43">
      <c r="A3940" s="27">
        <v>41924</v>
      </c>
      <c r="B3940" s="27"/>
      <c r="C3940">
        <v>5.5</v>
      </c>
      <c r="D3940">
        <v>10.9</v>
      </c>
      <c r="E3940">
        <v>1.4</v>
      </c>
      <c r="F3940">
        <v>59</v>
      </c>
      <c r="G3940">
        <v>34</v>
      </c>
      <c r="H3940">
        <v>10.199999999999999</v>
      </c>
      <c r="I3940" s="10">
        <v>935</v>
      </c>
      <c r="J3940">
        <v>0.9</v>
      </c>
      <c r="K3940" s="2">
        <v>10</v>
      </c>
      <c r="L3940" s="1">
        <f t="shared" si="1160"/>
        <v>2.4265913066568223</v>
      </c>
      <c r="M3940" s="1">
        <f t="shared" si="1161"/>
        <v>84</v>
      </c>
      <c r="N3940" s="1">
        <f t="shared" si="1162"/>
        <v>0.90352494025987484</v>
      </c>
      <c r="O3940" s="1">
        <f t="shared" si="1176"/>
        <v>6.2807966726483297E-2</v>
      </c>
      <c r="P3940" s="1">
        <f t="shared" si="1178"/>
        <v>0.50573006971691337</v>
      </c>
      <c r="Q3940">
        <f t="shared" si="1163"/>
        <v>6.3308966346054545</v>
      </c>
      <c r="R3940">
        <f t="shared" si="1164"/>
        <v>11.718100269996294</v>
      </c>
      <c r="S3940">
        <f t="shared" si="1165"/>
        <v>1.5337827578529182</v>
      </c>
      <c r="T3940">
        <v>0.2432</v>
      </c>
      <c r="U3940" s="1">
        <f t="shared" si="1166"/>
        <v>-0.14805602949943478</v>
      </c>
      <c r="V3940" s="1">
        <v>285</v>
      </c>
      <c r="W3940" s="1">
        <f t="shared" si="1167"/>
        <v>18.061849712986117</v>
      </c>
      <c r="X3940" s="1">
        <f t="shared" si="1168"/>
        <v>34.232518439420943</v>
      </c>
      <c r="Y3940" s="1">
        <f t="shared" si="1169"/>
        <v>1.0062197377103379</v>
      </c>
      <c r="Z3940" s="1">
        <f t="shared" si="1177"/>
        <v>0.87399999999999989</v>
      </c>
      <c r="AA3940" s="1">
        <f t="shared" si="1170"/>
        <v>5.9437740087152885E-2</v>
      </c>
      <c r="AB3940" s="1">
        <f t="shared" si="1171"/>
        <v>2.4880144999999998</v>
      </c>
      <c r="AC3940" s="1">
        <f t="shared" si="1172"/>
        <v>0.67315596765114971</v>
      </c>
      <c r="AF3940" s="1">
        <f t="shared" si="1173"/>
        <v>5.6543724323861273</v>
      </c>
      <c r="AG3940" s="1">
        <f t="shared" si="1174"/>
        <v>4.0057454396520109</v>
      </c>
      <c r="AH3940" s="1">
        <f t="shared" si="1175"/>
        <v>7.0284510474403152</v>
      </c>
      <c r="AI3940">
        <v>2.8</v>
      </c>
      <c r="AJ3940">
        <v>1</v>
      </c>
      <c r="AK3940">
        <v>55</v>
      </c>
      <c r="AL3940">
        <v>1</v>
      </c>
      <c r="AM3940">
        <v>9184</v>
      </c>
      <c r="AN3940">
        <v>9222</v>
      </c>
      <c r="AO3940">
        <v>9157</v>
      </c>
      <c r="AP3940">
        <v>51</v>
      </c>
      <c r="AQ3940">
        <v>0</v>
      </c>
    </row>
    <row r="3941" spans="1:43">
      <c r="A3941" s="27">
        <v>41925</v>
      </c>
      <c r="B3941" s="27"/>
      <c r="C3941">
        <v>8.3000000000000007</v>
      </c>
      <c r="D3941">
        <v>14.5</v>
      </c>
      <c r="E3941">
        <v>3.4</v>
      </c>
      <c r="F3941">
        <v>42</v>
      </c>
      <c r="G3941">
        <v>29</v>
      </c>
      <c r="H3941">
        <v>10.4</v>
      </c>
      <c r="I3941" s="10">
        <v>935</v>
      </c>
      <c r="J3941">
        <v>1.6</v>
      </c>
      <c r="K3941" s="2">
        <v>10</v>
      </c>
      <c r="L3941" s="1">
        <f t="shared" si="1160"/>
        <v>2.9040627586991303</v>
      </c>
      <c r="M3941" s="1">
        <f t="shared" si="1161"/>
        <v>55</v>
      </c>
      <c r="N3941" s="1">
        <f t="shared" si="1162"/>
        <v>1.0952445521994474</v>
      </c>
      <c r="O3941" s="1">
        <f t="shared" si="1176"/>
        <v>7.4409147824402222E-2</v>
      </c>
      <c r="P3941" s="1">
        <f t="shared" si="1178"/>
        <v>0.45395152726984511</v>
      </c>
      <c r="Q3941">
        <f t="shared" si="1163"/>
        <v>6.8598656479682436</v>
      </c>
      <c r="R3941">
        <f t="shared" si="1164"/>
        <v>11.705414627923249</v>
      </c>
      <c r="S3941">
        <f t="shared" si="1165"/>
        <v>1.5321223334978076</v>
      </c>
      <c r="T3941">
        <v>0.2432</v>
      </c>
      <c r="U3941" s="1">
        <f t="shared" si="1166"/>
        <v>-0.15459150587931494</v>
      </c>
      <c r="V3941" s="1">
        <v>286</v>
      </c>
      <c r="W3941" s="1">
        <f t="shared" si="1167"/>
        <v>18.241991437599783</v>
      </c>
      <c r="X3941" s="1">
        <f t="shared" si="1168"/>
        <v>34.124995706911307</v>
      </c>
      <c r="Y3941" s="1">
        <f t="shared" si="1169"/>
        <v>1.006776217483889</v>
      </c>
      <c r="Z3941" s="1">
        <f t="shared" si="1177"/>
        <v>1.0640000000000003</v>
      </c>
      <c r="AA3941" s="1">
        <f t="shared" si="1170"/>
        <v>5.9596090383869274E-2</v>
      </c>
      <c r="AB3941" s="1">
        <f t="shared" si="1171"/>
        <v>2.4814037</v>
      </c>
      <c r="AC3941" s="1">
        <f t="shared" si="1172"/>
        <v>1.1967217202687106</v>
      </c>
      <c r="AF3941" s="1">
        <f t="shared" si="1173"/>
        <v>6.8249965811539788</v>
      </c>
      <c r="AG3941" s="1">
        <f t="shared" si="1174"/>
        <v>3.9693343532035144</v>
      </c>
      <c r="AH3941" s="1">
        <f t="shared" si="1175"/>
        <v>7.2189813349485954</v>
      </c>
      <c r="AI3941">
        <v>2.8</v>
      </c>
      <c r="AJ3941">
        <v>1</v>
      </c>
      <c r="AK3941">
        <v>62</v>
      </c>
      <c r="AL3941">
        <v>1</v>
      </c>
      <c r="AM3941">
        <v>9160</v>
      </c>
      <c r="AN3941">
        <v>9172</v>
      </c>
      <c r="AO3941">
        <v>9148</v>
      </c>
      <c r="AP3941">
        <v>45</v>
      </c>
      <c r="AQ3941">
        <v>0</v>
      </c>
    </row>
    <row r="3942" spans="1:43">
      <c r="A3942" s="27">
        <v>41926</v>
      </c>
      <c r="B3942" s="27"/>
      <c r="C3942">
        <v>9.4</v>
      </c>
      <c r="D3942">
        <v>16</v>
      </c>
      <c r="E3942">
        <v>4.3</v>
      </c>
      <c r="F3942">
        <v>45</v>
      </c>
      <c r="G3942">
        <v>25</v>
      </c>
      <c r="H3942">
        <v>9.9</v>
      </c>
      <c r="I3942" s="10">
        <v>935</v>
      </c>
      <c r="J3942">
        <v>1.4</v>
      </c>
      <c r="K3942" s="2">
        <v>10</v>
      </c>
      <c r="L3942" s="1">
        <f t="shared" si="1160"/>
        <v>3.0005719444041388</v>
      </c>
      <c r="M3942" s="1">
        <f t="shared" si="1161"/>
        <v>65</v>
      </c>
      <c r="N3942" s="1">
        <f t="shared" si="1162"/>
        <v>1.1798411174091483</v>
      </c>
      <c r="O3942" s="1">
        <f t="shared" si="1176"/>
        <v>7.9443282856078656E-2</v>
      </c>
      <c r="P3942" s="1">
        <f t="shared" si="1178"/>
        <v>0.49739173914965767</v>
      </c>
      <c r="Q3942">
        <f t="shared" si="1163"/>
        <v>6.5671410544687454</v>
      </c>
      <c r="R3942">
        <f t="shared" si="1164"/>
        <v>11.692791354412524</v>
      </c>
      <c r="S3942">
        <f t="shared" si="1165"/>
        <v>1.5304700725670843</v>
      </c>
      <c r="T3942">
        <v>0.2432</v>
      </c>
      <c r="U3942" s="1">
        <f t="shared" si="1166"/>
        <v>-0.16108124903558887</v>
      </c>
      <c r="V3942" s="1">
        <v>287</v>
      </c>
      <c r="W3942" s="1">
        <f t="shared" si="1167"/>
        <v>17.636696253320828</v>
      </c>
      <c r="X3942" s="1">
        <f t="shared" si="1168"/>
        <v>34.016806988919015</v>
      </c>
      <c r="Y3942" s="1">
        <f t="shared" si="1169"/>
        <v>1.0073306926306809</v>
      </c>
      <c r="Z3942" s="1">
        <f t="shared" si="1177"/>
        <v>0.41799999999999987</v>
      </c>
      <c r="AA3942" s="1">
        <f t="shared" si="1170"/>
        <v>5.9658530513864064E-2</v>
      </c>
      <c r="AB3942" s="1">
        <f t="shared" si="1171"/>
        <v>2.4788066</v>
      </c>
      <c r="AC3942" s="1">
        <f t="shared" si="1172"/>
        <v>1.0471315052351216</v>
      </c>
      <c r="AF3942" s="1">
        <f t="shared" si="1173"/>
        <v>7.2791927046338269</v>
      </c>
      <c r="AG3942" s="1">
        <f t="shared" si="1174"/>
        <v>3.9043014524682516</v>
      </c>
      <c r="AH3942" s="1">
        <f t="shared" si="1175"/>
        <v>7.6649258549853592</v>
      </c>
      <c r="AI3942">
        <v>3.1</v>
      </c>
      <c r="AJ3942">
        <v>14</v>
      </c>
      <c r="AK3942">
        <v>59</v>
      </c>
      <c r="AL3942">
        <v>1</v>
      </c>
      <c r="AM3942">
        <v>9183</v>
      </c>
      <c r="AN3942">
        <v>9202</v>
      </c>
      <c r="AO3942">
        <v>9160</v>
      </c>
      <c r="AP3942">
        <v>50</v>
      </c>
      <c r="AQ3942">
        <v>0</v>
      </c>
    </row>
    <row r="3943" spans="1:43">
      <c r="A3943" s="27">
        <v>41927</v>
      </c>
      <c r="B3943" s="27"/>
      <c r="C3943">
        <v>8.8000000000000007</v>
      </c>
      <c r="D3943">
        <v>13.8</v>
      </c>
      <c r="E3943">
        <v>5.5</v>
      </c>
      <c r="F3943">
        <v>49</v>
      </c>
      <c r="G3943">
        <v>35</v>
      </c>
      <c r="H3943">
        <v>9.8000000000000007</v>
      </c>
      <c r="I3943" s="10">
        <v>935</v>
      </c>
      <c r="J3943">
        <v>2.6</v>
      </c>
      <c r="K3943" s="2">
        <v>10</v>
      </c>
      <c r="L3943" s="1">
        <f t="shared" si="1160"/>
        <v>3.2372155568001388</v>
      </c>
      <c r="M3943" s="1">
        <f t="shared" si="1161"/>
        <v>63</v>
      </c>
      <c r="N3943" s="1">
        <f t="shared" si="1162"/>
        <v>1.1330116523877718</v>
      </c>
      <c r="O3943" s="1">
        <f t="shared" si="1176"/>
        <v>7.6662522122602855E-2</v>
      </c>
      <c r="P3943" s="1">
        <f t="shared" si="1178"/>
        <v>0.5608463337551407</v>
      </c>
      <c r="Q3943">
        <f t="shared" si="1163"/>
        <v>6.2970141344226791</v>
      </c>
      <c r="R3943">
        <f t="shared" si="1164"/>
        <v>11.680233580920646</v>
      </c>
      <c r="S3943">
        <f t="shared" si="1165"/>
        <v>1.5288263849372574</v>
      </c>
      <c r="T3943">
        <v>0.2432</v>
      </c>
      <c r="U3943" s="1">
        <f t="shared" si="1166"/>
        <v>-0.16752333908997327</v>
      </c>
      <c r="V3943" s="1">
        <v>288</v>
      </c>
      <c r="W3943" s="1">
        <f t="shared" si="1167"/>
        <v>17.480409795331049</v>
      </c>
      <c r="X3943" s="1">
        <f t="shared" si="1168"/>
        <v>33.908018874086373</v>
      </c>
      <c r="Y3943" s="1">
        <f t="shared" si="1169"/>
        <v>1.0078829991188305</v>
      </c>
      <c r="Z3943" s="1">
        <f t="shared" si="1177"/>
        <v>-0.22799999999999987</v>
      </c>
      <c r="AA3943" s="1">
        <f t="shared" si="1170"/>
        <v>5.9624456050595624E-2</v>
      </c>
      <c r="AB3943" s="1">
        <f t="shared" si="1171"/>
        <v>2.4802231999999997</v>
      </c>
      <c r="AC3943" s="1">
        <f t="shared" si="1172"/>
        <v>1.9446727954366547</v>
      </c>
      <c r="AF3943" s="1">
        <f t="shared" si="1173"/>
        <v>5.9765552002748583</v>
      </c>
      <c r="AG3943" s="1">
        <f t="shared" si="1174"/>
        <v>3.9234013460025188</v>
      </c>
      <c r="AH3943" s="1">
        <f t="shared" si="1175"/>
        <v>8.0879423983003349</v>
      </c>
      <c r="AI3943">
        <v>3.9</v>
      </c>
      <c r="AJ3943">
        <v>11</v>
      </c>
      <c r="AK3943">
        <v>60</v>
      </c>
      <c r="AL3943">
        <v>11</v>
      </c>
      <c r="AM3943">
        <v>9148</v>
      </c>
      <c r="AN3943">
        <v>9169</v>
      </c>
      <c r="AO3943">
        <v>9139</v>
      </c>
      <c r="AP3943">
        <v>56</v>
      </c>
      <c r="AQ3943">
        <v>0</v>
      </c>
    </row>
    <row r="3944" spans="1:43">
      <c r="A3944" s="27">
        <v>41928</v>
      </c>
      <c r="B3944" s="27"/>
      <c r="C3944">
        <v>10.5</v>
      </c>
      <c r="D3944">
        <v>17.2</v>
      </c>
      <c r="E3944">
        <v>5</v>
      </c>
      <c r="F3944">
        <v>51</v>
      </c>
      <c r="G3944">
        <v>28</v>
      </c>
      <c r="H3944">
        <v>10</v>
      </c>
      <c r="I3944" s="10">
        <v>935</v>
      </c>
      <c r="J3944">
        <v>2.6</v>
      </c>
      <c r="K3944" s="2">
        <v>10</v>
      </c>
      <c r="L3944" s="1">
        <f t="shared" si="1160"/>
        <v>3.3305570130459761</v>
      </c>
      <c r="M3944" s="1">
        <f t="shared" si="1161"/>
        <v>74</v>
      </c>
      <c r="N3944" s="1">
        <f t="shared" si="1162"/>
        <v>1.2701326466613394</v>
      </c>
      <c r="O3944" s="1">
        <f t="shared" si="1176"/>
        <v>8.4765363544928515E-2</v>
      </c>
      <c r="P3944" s="1">
        <f t="shared" si="1178"/>
        <v>0.59769029069344459</v>
      </c>
      <c r="Q3944">
        <f t="shared" si="1163"/>
        <v>6.4643613225050887</v>
      </c>
      <c r="R3944">
        <f t="shared" si="1164"/>
        <v>11.667744481314932</v>
      </c>
      <c r="S3944">
        <f t="shared" si="1165"/>
        <v>1.527191686035986</v>
      </c>
      <c r="T3944">
        <v>0.2432</v>
      </c>
      <c r="U3944" s="1">
        <f t="shared" si="1166"/>
        <v>-0.17391587026153102</v>
      </c>
      <c r="V3944" s="1">
        <v>289</v>
      </c>
      <c r="W3944" s="1">
        <f t="shared" si="1167"/>
        <v>17.658789969159141</v>
      </c>
      <c r="X3944" s="1">
        <f t="shared" si="1168"/>
        <v>33.798699113315799</v>
      </c>
      <c r="Y3944" s="1">
        <f t="shared" si="1169"/>
        <v>1.0084329735580144</v>
      </c>
      <c r="Z3944" s="1">
        <f t="shared" si="1177"/>
        <v>0.64599999999999969</v>
      </c>
      <c r="AA3944" s="1">
        <f t="shared" si="1170"/>
        <v>5.9721101620871589E-2</v>
      </c>
      <c r="AB3944" s="1">
        <f t="shared" si="1171"/>
        <v>2.4762095</v>
      </c>
      <c r="AC3944" s="1">
        <f t="shared" si="1172"/>
        <v>1.9446727954366547</v>
      </c>
      <c r="AF3944" s="1">
        <f t="shared" si="1173"/>
        <v>7.6841205901232144</v>
      </c>
      <c r="AG3944" s="1">
        <f t="shared" si="1174"/>
        <v>3.9656898788830208</v>
      </c>
      <c r="AH3944" s="1">
        <f t="shared" si="1175"/>
        <v>7.797395755543719</v>
      </c>
      <c r="AI3944">
        <v>3.9</v>
      </c>
      <c r="AJ3944">
        <v>10</v>
      </c>
      <c r="AK3944">
        <v>58</v>
      </c>
      <c r="AL3944">
        <v>10</v>
      </c>
      <c r="AM3944">
        <v>9166</v>
      </c>
      <c r="AN3944">
        <v>9175</v>
      </c>
      <c r="AO3944">
        <v>9150</v>
      </c>
      <c r="AP3944">
        <v>62</v>
      </c>
      <c r="AQ3944">
        <v>0</v>
      </c>
    </row>
    <row r="3945" spans="1:43">
      <c r="A3945" s="27">
        <v>41929</v>
      </c>
      <c r="B3945" s="27"/>
      <c r="C3945">
        <v>11.9</v>
      </c>
      <c r="D3945">
        <v>18.2</v>
      </c>
      <c r="E3945">
        <v>6.6</v>
      </c>
      <c r="F3945">
        <v>38</v>
      </c>
      <c r="G3945">
        <v>22</v>
      </c>
      <c r="H3945">
        <v>10</v>
      </c>
      <c r="I3945" s="10">
        <v>935</v>
      </c>
      <c r="J3945">
        <v>2.2999999999999998</v>
      </c>
      <c r="K3945" s="2">
        <v>10</v>
      </c>
      <c r="L3945" s="1">
        <f t="shared" si="1160"/>
        <v>3.6190585627282723</v>
      </c>
      <c r="M3945" s="1">
        <f t="shared" si="1161"/>
        <v>54</v>
      </c>
      <c r="N3945" s="1">
        <f t="shared" si="1162"/>
        <v>1.3937984130245886</v>
      </c>
      <c r="O3945" s="1">
        <f t="shared" si="1176"/>
        <v>9.1976280704591198E-2</v>
      </c>
      <c r="P3945" s="1">
        <f t="shared" si="1178"/>
        <v>0.49323240227812715</v>
      </c>
      <c r="Q3945">
        <f t="shared" si="1163"/>
        <v>6.8695515870308661</v>
      </c>
      <c r="R3945">
        <f t="shared" si="1164"/>
        <v>11.655327272603923</v>
      </c>
      <c r="S3945">
        <f t="shared" si="1165"/>
        <v>1.5255663969376863</v>
      </c>
      <c r="T3945">
        <v>0.2432</v>
      </c>
      <c r="U3945" s="1">
        <f t="shared" si="1166"/>
        <v>-0.18025695143046375</v>
      </c>
      <c r="V3945" s="1">
        <v>290</v>
      </c>
      <c r="W3945" s="1">
        <f t="shared" si="1167"/>
        <v>17.613274889525691</v>
      </c>
      <c r="X3945" s="1">
        <f t="shared" si="1168"/>
        <v>33.688916550195749</v>
      </c>
      <c r="Y3945" s="1">
        <f t="shared" si="1169"/>
        <v>1.0089804532478057</v>
      </c>
      <c r="Z3945" s="1">
        <f t="shared" si="1177"/>
        <v>0.53200000000000014</v>
      </c>
      <c r="AA3945" s="1">
        <f t="shared" si="1170"/>
        <v>5.9800927655895605E-2</v>
      </c>
      <c r="AB3945" s="1">
        <f t="shared" si="1171"/>
        <v>2.4729041</v>
      </c>
      <c r="AC3945" s="1">
        <f t="shared" si="1172"/>
        <v>1.7202874728862712</v>
      </c>
      <c r="AF3945" s="1">
        <f t="shared" si="1173"/>
        <v>7.8379109338085371</v>
      </c>
      <c r="AG3945" s="1">
        <f t="shared" si="1174"/>
        <v>3.8676360344210039</v>
      </c>
      <c r="AH3945" s="1">
        <f t="shared" si="1175"/>
        <v>7.7972034619554922</v>
      </c>
      <c r="AI3945">
        <v>4.3</v>
      </c>
      <c r="AJ3945">
        <v>10</v>
      </c>
      <c r="AK3945">
        <v>62</v>
      </c>
      <c r="AL3945">
        <v>10</v>
      </c>
      <c r="AM3945">
        <v>9125</v>
      </c>
      <c r="AN3945">
        <v>9172</v>
      </c>
      <c r="AO3945">
        <v>9094</v>
      </c>
      <c r="AP3945">
        <v>50</v>
      </c>
      <c r="AQ3945">
        <v>0</v>
      </c>
    </row>
    <row r="3946" spans="1:43">
      <c r="A3946" s="27">
        <v>41930</v>
      </c>
      <c r="B3946" s="27"/>
      <c r="C3946">
        <v>11.3</v>
      </c>
      <c r="D3946">
        <v>17.600000000000001</v>
      </c>
      <c r="E3946">
        <v>6.2</v>
      </c>
      <c r="F3946">
        <v>43</v>
      </c>
      <c r="G3946">
        <v>23</v>
      </c>
      <c r="H3946">
        <v>9.9</v>
      </c>
      <c r="I3946" s="10">
        <v>935</v>
      </c>
      <c r="J3946">
        <v>2</v>
      </c>
      <c r="K3946" s="2">
        <v>10</v>
      </c>
      <c r="L3946" s="1">
        <f t="shared" si="1160"/>
        <v>3.5107047333726755</v>
      </c>
      <c r="M3946" s="1">
        <f t="shared" si="1161"/>
        <v>63</v>
      </c>
      <c r="N3946" s="1">
        <f t="shared" si="1162"/>
        <v>1.3395606407879945</v>
      </c>
      <c r="O3946" s="1">
        <f t="shared" si="1176"/>
        <v>8.8824359388427171E-2</v>
      </c>
      <c r="P3946" s="1">
        <f t="shared" si="1178"/>
        <v>0.53029094522907472</v>
      </c>
      <c r="Q3946">
        <f t="shared" si="1163"/>
        <v>6.6654163816582495</v>
      </c>
      <c r="R3946">
        <f t="shared" si="1164"/>
        <v>11.642985215531043</v>
      </c>
      <c r="S3946">
        <f t="shared" si="1165"/>
        <v>1.523950944441236</v>
      </c>
      <c r="T3946">
        <v>0.2432</v>
      </c>
      <c r="U3946" s="1">
        <f t="shared" si="1166"/>
        <v>-0.18654470669756568</v>
      </c>
      <c r="V3946" s="1">
        <v>291</v>
      </c>
      <c r="W3946" s="1">
        <f t="shared" si="1167"/>
        <v>17.456395329817841</v>
      </c>
      <c r="X3946" s="1">
        <f t="shared" si="1168"/>
        <v>33.578741050199895</v>
      </c>
      <c r="Y3946" s="1">
        <f t="shared" si="1169"/>
        <v>1.0095252762258058</v>
      </c>
      <c r="Z3946" s="1">
        <f t="shared" si="1177"/>
        <v>-0.22799999999999987</v>
      </c>
      <c r="AA3946" s="1">
        <f t="shared" si="1170"/>
        <v>5.9766690382563444E-2</v>
      </c>
      <c r="AB3946" s="1">
        <f t="shared" si="1171"/>
        <v>2.4743206999999998</v>
      </c>
      <c r="AC3946" s="1">
        <f t="shared" si="1172"/>
        <v>1.4959021503358882</v>
      </c>
      <c r="AF3946" s="1">
        <f t="shared" si="1173"/>
        <v>7.5881806242026997</v>
      </c>
      <c r="AG3946" s="1">
        <f t="shared" si="1174"/>
        <v>3.8674929160181213</v>
      </c>
      <c r="AH3946" s="1">
        <f t="shared" si="1175"/>
        <v>8.2994885768258602</v>
      </c>
      <c r="AI3946">
        <v>3.9</v>
      </c>
      <c r="AJ3946">
        <v>10</v>
      </c>
      <c r="AK3946">
        <v>56</v>
      </c>
      <c r="AL3946">
        <v>10</v>
      </c>
      <c r="AM3946">
        <v>9105</v>
      </c>
      <c r="AN3946">
        <v>9118</v>
      </c>
      <c r="AO3946">
        <v>9092</v>
      </c>
      <c r="AP3946">
        <v>55</v>
      </c>
      <c r="AQ3946">
        <v>0</v>
      </c>
    </row>
    <row r="3947" spans="1:43">
      <c r="A3947" s="27">
        <v>41931</v>
      </c>
      <c r="B3947" s="27"/>
      <c r="C3947">
        <v>11.7</v>
      </c>
      <c r="D3947">
        <v>19</v>
      </c>
      <c r="E3947">
        <v>6.8</v>
      </c>
      <c r="F3947">
        <v>38</v>
      </c>
      <c r="G3947">
        <v>21</v>
      </c>
      <c r="H3947">
        <v>9.9</v>
      </c>
      <c r="I3947" s="10">
        <v>935</v>
      </c>
      <c r="J3947">
        <v>2.6</v>
      </c>
      <c r="K3947" s="2">
        <v>10</v>
      </c>
      <c r="L3947" s="1">
        <f t="shared" si="1160"/>
        <v>3.7170353554951108</v>
      </c>
      <c r="M3947" s="1">
        <f t="shared" si="1161"/>
        <v>55</v>
      </c>
      <c r="N3947" s="1">
        <f t="shared" si="1162"/>
        <v>1.3755086746426002</v>
      </c>
      <c r="O3947" s="1">
        <f t="shared" si="1176"/>
        <v>9.0915219894604535E-2</v>
      </c>
      <c r="P3947" s="1">
        <f t="shared" si="1178"/>
        <v>0.5026410407005909</v>
      </c>
      <c r="Q3947">
        <f t="shared" si="1163"/>
        <v>6.8445997398019758</v>
      </c>
      <c r="R3947">
        <f t="shared" si="1164"/>
        <v>11.630721615025653</v>
      </c>
      <c r="S3947">
        <f t="shared" si="1165"/>
        <v>1.5223457611290123</v>
      </c>
      <c r="T3947">
        <v>0.2432</v>
      </c>
      <c r="U3947" s="1">
        <f t="shared" si="1166"/>
        <v>-0.19277727593917776</v>
      </c>
      <c r="V3947" s="1">
        <v>292</v>
      </c>
      <c r="W3947" s="1">
        <f t="shared" si="1167"/>
        <v>17.410504035534867</v>
      </c>
      <c r="X3947" s="1">
        <f t="shared" si="1168"/>
        <v>33.468243428773683</v>
      </c>
      <c r="Y3947" s="1">
        <f t="shared" si="1169"/>
        <v>1.0100672813155589</v>
      </c>
      <c r="Z3947" s="1">
        <f t="shared" si="1177"/>
        <v>0.15199999999999947</v>
      </c>
      <c r="AA3947" s="1">
        <f t="shared" si="1170"/>
        <v>5.9789510873888306E-2</v>
      </c>
      <c r="AB3947" s="1">
        <f t="shared" si="1171"/>
        <v>2.4733763</v>
      </c>
      <c r="AC3947" s="1">
        <f t="shared" si="1172"/>
        <v>1.9446727954366547</v>
      </c>
      <c r="AF3947" s="1">
        <f t="shared" si="1173"/>
        <v>7.9316343780963594</v>
      </c>
      <c r="AG3947" s="1">
        <f t="shared" si="1174"/>
        <v>3.8116463414668056</v>
      </c>
      <c r="AH3947" s="1">
        <f t="shared" si="1175"/>
        <v>7.9157821832583535</v>
      </c>
      <c r="AI3947">
        <v>4.3</v>
      </c>
      <c r="AJ3947">
        <v>10</v>
      </c>
      <c r="AK3947">
        <v>60</v>
      </c>
      <c r="AL3947">
        <v>11</v>
      </c>
      <c r="AM3947">
        <v>9070</v>
      </c>
      <c r="AN3947">
        <v>9099</v>
      </c>
      <c r="AO3947">
        <v>9054</v>
      </c>
      <c r="AP3947">
        <v>50</v>
      </c>
      <c r="AQ3947">
        <v>0</v>
      </c>
    </row>
    <row r="3948" spans="1:43">
      <c r="A3948" s="27">
        <v>41932</v>
      </c>
      <c r="B3948" s="27"/>
      <c r="C3948">
        <v>12.3</v>
      </c>
      <c r="D3948">
        <v>19.2</v>
      </c>
      <c r="E3948">
        <v>7.5</v>
      </c>
      <c r="F3948">
        <v>37</v>
      </c>
      <c r="G3948">
        <v>21</v>
      </c>
      <c r="H3948">
        <v>9.4</v>
      </c>
      <c r="I3948" s="10">
        <v>935</v>
      </c>
      <c r="J3948">
        <v>2</v>
      </c>
      <c r="K3948" s="2">
        <v>10</v>
      </c>
      <c r="L3948" s="1">
        <f t="shared" si="1160"/>
        <v>3.4984366263140285</v>
      </c>
      <c r="M3948" s="1">
        <f t="shared" si="1161"/>
        <v>53</v>
      </c>
      <c r="N3948" s="1">
        <f t="shared" si="1162"/>
        <v>1.4310198233396516</v>
      </c>
      <c r="O3948" s="1">
        <f t="shared" si="1176"/>
        <v>9.4130083069544151E-2</v>
      </c>
      <c r="P3948" s="1">
        <f t="shared" si="1178"/>
        <v>0.50853405784508476</v>
      </c>
      <c r="Q3948">
        <f t="shared" si="1163"/>
        <v>6.5687972362549418</v>
      </c>
      <c r="R3948">
        <f t="shared" si="1164"/>
        <v>11.618539820505809</v>
      </c>
      <c r="S3948">
        <f t="shared" si="1165"/>
        <v>1.5207512854065195</v>
      </c>
      <c r="T3948">
        <v>0.2432</v>
      </c>
      <c r="U3948" s="1">
        <f t="shared" si="1166"/>
        <v>-0.19895281535747208</v>
      </c>
      <c r="V3948" s="1">
        <v>293</v>
      </c>
      <c r="W3948" s="1">
        <f t="shared" si="1167"/>
        <v>16.811674793276268</v>
      </c>
      <c r="X3948" s="1">
        <f t="shared" si="1168"/>
        <v>33.357495378423188</v>
      </c>
      <c r="Y3948" s="1">
        <f t="shared" si="1169"/>
        <v>1.0106063081742318</v>
      </c>
      <c r="Z3948" s="1">
        <f t="shared" si="1177"/>
        <v>0.22800000000000054</v>
      </c>
      <c r="AA3948" s="1">
        <f t="shared" si="1170"/>
        <v>5.9823774305085814E-2</v>
      </c>
      <c r="AB3948" s="1">
        <f t="shared" si="1171"/>
        <v>2.4719596999999998</v>
      </c>
      <c r="AC3948" s="1">
        <f t="shared" si="1172"/>
        <v>1.4959021503358882</v>
      </c>
      <c r="AF3948" s="1">
        <f t="shared" si="1173"/>
        <v>7.8991561135471926</v>
      </c>
      <c r="AG3948" s="1">
        <f t="shared" si="1174"/>
        <v>3.7320916139791631</v>
      </c>
      <c r="AH3948" s="1">
        <f t="shared" si="1175"/>
        <v>7.7153220015820079</v>
      </c>
      <c r="AI3948">
        <v>3.3</v>
      </c>
      <c r="AJ3948">
        <v>10</v>
      </c>
      <c r="AK3948">
        <v>52</v>
      </c>
      <c r="AL3948">
        <v>1</v>
      </c>
      <c r="AM3948">
        <v>9093</v>
      </c>
      <c r="AN3948">
        <v>9118</v>
      </c>
      <c r="AO3948">
        <v>9068</v>
      </c>
      <c r="AP3948">
        <v>51</v>
      </c>
      <c r="AQ3948">
        <v>0</v>
      </c>
    </row>
    <row r="3949" spans="1:43">
      <c r="A3949" s="27">
        <v>41933</v>
      </c>
      <c r="B3949" s="27"/>
      <c r="C3949">
        <v>15</v>
      </c>
      <c r="D3949">
        <v>24.7</v>
      </c>
      <c r="E3949">
        <v>9.5</v>
      </c>
      <c r="F3949">
        <v>32</v>
      </c>
      <c r="G3949">
        <v>13</v>
      </c>
      <c r="H3949">
        <v>9.4</v>
      </c>
      <c r="I3949" s="10">
        <v>935</v>
      </c>
      <c r="J3949">
        <v>4.8</v>
      </c>
      <c r="K3949" s="2">
        <v>10</v>
      </c>
      <c r="L3949" s="1">
        <f t="shared" si="1160"/>
        <v>4.9462049048128467</v>
      </c>
      <c r="M3949" s="1">
        <f t="shared" si="1161"/>
        <v>51</v>
      </c>
      <c r="N3949" s="1">
        <f t="shared" si="1162"/>
        <v>1.7059046297032363</v>
      </c>
      <c r="O3949" s="1">
        <f t="shared" si="1176"/>
        <v>0.10982272129345198</v>
      </c>
      <c r="P3949" s="1">
        <f t="shared" si="1178"/>
        <v>0.50521225330983988</v>
      </c>
      <c r="Q3949">
        <f t="shared" si="1163"/>
        <v>6.9466384022673164</v>
      </c>
      <c r="R3949">
        <f t="shared" si="1164"/>
        <v>11.606443226027096</v>
      </c>
      <c r="S3949">
        <f t="shared" si="1165"/>
        <v>1.5191679615218714</v>
      </c>
      <c r="T3949">
        <v>0.2432</v>
      </c>
      <c r="U3949" s="1">
        <f t="shared" si="1166"/>
        <v>-0.20506949802590757</v>
      </c>
      <c r="V3949" s="1">
        <v>294</v>
      </c>
      <c r="W3949" s="1">
        <f t="shared" si="1167"/>
        <v>16.766562910610862</v>
      </c>
      <c r="X3949" s="1">
        <f t="shared" si="1168"/>
        <v>33.246569394921124</v>
      </c>
      <c r="Y3949" s="1">
        <f t="shared" si="1169"/>
        <v>1.0111421973400501</v>
      </c>
      <c r="Z3949" s="1">
        <f t="shared" si="1177"/>
        <v>1.0259999999999998</v>
      </c>
      <c r="AA3949" s="1">
        <f t="shared" si="1170"/>
        <v>5.9978446974680508E-2</v>
      </c>
      <c r="AB3949" s="1">
        <f t="shared" si="1171"/>
        <v>2.4655849999999999</v>
      </c>
      <c r="AC3949" s="1">
        <f t="shared" si="1172"/>
        <v>3.5901651608061318</v>
      </c>
      <c r="AF3949" s="1">
        <f t="shared" si="1173"/>
        <v>9.778456592404515</v>
      </c>
      <c r="AG3949" s="1">
        <f t="shared" si="1174"/>
        <v>3.6719581829112844</v>
      </c>
      <c r="AH3949" s="1">
        <f t="shared" si="1175"/>
        <v>7.1664620453395864</v>
      </c>
      <c r="AI3949">
        <v>9</v>
      </c>
      <c r="AJ3949">
        <v>14</v>
      </c>
      <c r="AK3949">
        <v>145</v>
      </c>
      <c r="AL3949">
        <v>15</v>
      </c>
      <c r="AM3949">
        <v>9115</v>
      </c>
      <c r="AN3949">
        <v>9144</v>
      </c>
      <c r="AO3949">
        <v>9082</v>
      </c>
      <c r="AP3949">
        <v>51</v>
      </c>
      <c r="AQ3949">
        <v>0</v>
      </c>
    </row>
    <row r="3950" spans="1:43">
      <c r="A3950" s="27">
        <v>41934</v>
      </c>
      <c r="B3950" s="27"/>
      <c r="C3950">
        <v>11.8</v>
      </c>
      <c r="D3950">
        <v>15.4</v>
      </c>
      <c r="E3950">
        <v>7.9</v>
      </c>
      <c r="F3950">
        <v>56</v>
      </c>
      <c r="G3950">
        <v>35</v>
      </c>
      <c r="H3950">
        <v>9.1999999999999993</v>
      </c>
      <c r="I3950" s="10">
        <v>935</v>
      </c>
      <c r="J3950">
        <v>1.2</v>
      </c>
      <c r="K3950" s="2">
        <v>10</v>
      </c>
      <c r="L3950" s="1">
        <f t="shared" si="1160"/>
        <v>3.290287947666704</v>
      </c>
      <c r="M3950" s="1">
        <f t="shared" si="1161"/>
        <v>77</v>
      </c>
      <c r="N3950" s="1">
        <f t="shared" si="1162"/>
        <v>1.3846270162501679</v>
      </c>
      <c r="O3950" s="1">
        <f t="shared" si="1176"/>
        <v>9.1444439042668219E-2</v>
      </c>
      <c r="P3950" s="1">
        <f t="shared" si="1178"/>
        <v>0.71665436730124843</v>
      </c>
      <c r="Q3950">
        <f t="shared" si="1163"/>
        <v>5.806692615758501</v>
      </c>
      <c r="R3950">
        <f t="shared" si="1164"/>
        <v>11.594435270272077</v>
      </c>
      <c r="S3950">
        <f t="shared" si="1165"/>
        <v>1.517596239564408</v>
      </c>
      <c r="T3950">
        <v>0.2432</v>
      </c>
      <c r="U3950" s="1">
        <f t="shared" si="1166"/>
        <v>-0.21112551442969485</v>
      </c>
      <c r="V3950" s="1">
        <v>295</v>
      </c>
      <c r="W3950" s="1">
        <f t="shared" si="1167"/>
        <v>16.501212556925889</v>
      </c>
      <c r="X3950" s="1">
        <f t="shared" si="1168"/>
        <v>33.135538702745023</v>
      </c>
      <c r="Y3950" s="1">
        <f t="shared" si="1169"/>
        <v>1.0116747902794716</v>
      </c>
      <c r="Z3950" s="1">
        <f t="shared" si="1177"/>
        <v>-1.2159999999999997</v>
      </c>
      <c r="AA3950" s="1">
        <f t="shared" si="1170"/>
        <v>5.9795218719936552E-2</v>
      </c>
      <c r="AB3950" s="1">
        <f t="shared" si="1171"/>
        <v>2.4731402</v>
      </c>
      <c r="AC3950" s="1">
        <f t="shared" si="1172"/>
        <v>0.89754129020153295</v>
      </c>
      <c r="AF3950" s="1">
        <f t="shared" si="1173"/>
        <v>6.1779475136778643</v>
      </c>
      <c r="AG3950" s="1">
        <f t="shared" si="1174"/>
        <v>3.8511162629973748</v>
      </c>
      <c r="AH3950" s="1">
        <f t="shared" si="1175"/>
        <v>9.0738768313636857</v>
      </c>
      <c r="AI3950">
        <v>4.0999999999999996</v>
      </c>
      <c r="AJ3950">
        <v>15</v>
      </c>
      <c r="AK3950">
        <v>96</v>
      </c>
      <c r="AL3950">
        <v>15</v>
      </c>
      <c r="AM3950">
        <v>9158</v>
      </c>
      <c r="AN3950">
        <v>9183</v>
      </c>
      <c r="AO3950">
        <v>9130</v>
      </c>
      <c r="AP3950">
        <v>77</v>
      </c>
      <c r="AQ3950">
        <v>0</v>
      </c>
    </row>
    <row r="3951" spans="1:43">
      <c r="A3951" s="27">
        <v>41935</v>
      </c>
      <c r="B3951" s="27"/>
      <c r="C3951">
        <v>13.1</v>
      </c>
      <c r="D3951">
        <v>24</v>
      </c>
      <c r="E3951">
        <v>8.1</v>
      </c>
      <c r="F3951">
        <v>51</v>
      </c>
      <c r="G3951">
        <v>16</v>
      </c>
      <c r="H3951">
        <v>8.5</v>
      </c>
      <c r="I3951" s="10">
        <v>935</v>
      </c>
      <c r="J3951">
        <v>1.8</v>
      </c>
      <c r="K3951" s="2">
        <v>10</v>
      </c>
      <c r="L3951" s="1">
        <f t="shared" si="1160"/>
        <v>3.127214063143648</v>
      </c>
      <c r="M3951" s="1">
        <f t="shared" si="1161"/>
        <v>86</v>
      </c>
      <c r="N3951" s="1">
        <f t="shared" si="1162"/>
        <v>1.5080901913058991</v>
      </c>
      <c r="O3951" s="1">
        <f t="shared" si="1176"/>
        <v>9.8566791599440484E-2</v>
      </c>
      <c r="P3951" s="1">
        <f t="shared" si="1178"/>
        <v>0.70338540335543787</v>
      </c>
      <c r="Q3951">
        <f t="shared" si="1163"/>
        <v>5.8161677027806649</v>
      </c>
      <c r="R3951">
        <f t="shared" si="1164"/>
        <v>11.582519436374975</v>
      </c>
      <c r="S3951">
        <f t="shared" si="1165"/>
        <v>1.5160365754417506</v>
      </c>
      <c r="T3951">
        <v>0.2432</v>
      </c>
      <c r="U3951" s="1">
        <f t="shared" si="1166"/>
        <v>-0.21711907300110972</v>
      </c>
      <c r="V3951" s="1">
        <v>296</v>
      </c>
      <c r="W3951" s="1">
        <f t="shared" si="1167"/>
        <v>15.687876240184757</v>
      </c>
      <c r="X3951" s="1">
        <f t="shared" si="1168"/>
        <v>33.024477179862195</v>
      </c>
      <c r="Y3951" s="1">
        <f t="shared" si="1169"/>
        <v>1.0122039294340854</v>
      </c>
      <c r="Z3951" s="1">
        <f t="shared" si="1177"/>
        <v>0.49399999999999961</v>
      </c>
      <c r="AA3951" s="1">
        <f t="shared" si="1170"/>
        <v>5.9869520014209969E-2</v>
      </c>
      <c r="AB3951" s="1">
        <f t="shared" si="1171"/>
        <v>2.4700709000000001</v>
      </c>
      <c r="AC3951" s="1">
        <f t="shared" si="1172"/>
        <v>1.3463119353022994</v>
      </c>
      <c r="AF3951" s="1">
        <f t="shared" si="1173"/>
        <v>9.3588142681496187</v>
      </c>
      <c r="AG3951" s="1">
        <f t="shared" si="1174"/>
        <v>3.6432237673097823</v>
      </c>
      <c r="AH3951" s="1">
        <f t="shared" si="1175"/>
        <v>7.350944984942303</v>
      </c>
      <c r="AI3951">
        <v>5.2</v>
      </c>
      <c r="AJ3951">
        <v>6</v>
      </c>
      <c r="AK3951">
        <v>96</v>
      </c>
      <c r="AL3951">
        <v>7</v>
      </c>
      <c r="AM3951">
        <v>9080</v>
      </c>
      <c r="AN3951">
        <v>9131</v>
      </c>
      <c r="AO3951">
        <v>9045</v>
      </c>
      <c r="AP3951">
        <v>72</v>
      </c>
      <c r="AQ3951">
        <v>0</v>
      </c>
    </row>
    <row r="3952" spans="1:43">
      <c r="A3952" s="27">
        <v>41936</v>
      </c>
      <c r="B3952" s="27"/>
      <c r="C3952">
        <v>12.1</v>
      </c>
      <c r="D3952">
        <v>16.5</v>
      </c>
      <c r="E3952">
        <v>8</v>
      </c>
      <c r="F3952">
        <v>56</v>
      </c>
      <c r="G3952">
        <v>33</v>
      </c>
      <c r="H3952">
        <v>9.6</v>
      </c>
      <c r="I3952" s="10">
        <v>935</v>
      </c>
      <c r="J3952">
        <v>1.7</v>
      </c>
      <c r="K3952" s="2">
        <v>10</v>
      </c>
      <c r="L3952" s="1">
        <f t="shared" si="1160"/>
        <v>3.2855956562036424</v>
      </c>
      <c r="M3952" s="1">
        <f t="shared" si="1161"/>
        <v>79</v>
      </c>
      <c r="N3952" s="1">
        <f t="shared" si="1162"/>
        <v>1.4123014242757443</v>
      </c>
      <c r="O3952" s="1">
        <f t="shared" si="1176"/>
        <v>9.3047873624557811E-2</v>
      </c>
      <c r="P3952" s="1">
        <f t="shared" si="1178"/>
        <v>0.73371786836398656</v>
      </c>
      <c r="Q3952">
        <f t="shared" si="1163"/>
        <v>6.0533171522424807</v>
      </c>
      <c r="R3952">
        <f t="shared" si="1164"/>
        <v>11.570699251576528</v>
      </c>
      <c r="S3952">
        <f t="shared" si="1165"/>
        <v>1.5144894308346242</v>
      </c>
      <c r="T3952">
        <v>0.2432</v>
      </c>
      <c r="U3952" s="1">
        <f t="shared" si="1166"/>
        <v>-0.2230484006494978</v>
      </c>
      <c r="V3952" s="1">
        <v>297</v>
      </c>
      <c r="W3952" s="1">
        <f t="shared" si="1167"/>
        <v>16.849306248769896</v>
      </c>
      <c r="X3952" s="1">
        <f t="shared" si="1168"/>
        <v>32.913459281975513</v>
      </c>
      <c r="Y3952" s="1">
        <f t="shared" si="1169"/>
        <v>1.0127294582672233</v>
      </c>
      <c r="Z3952" s="1">
        <f t="shared" si="1177"/>
        <v>-0.38</v>
      </c>
      <c r="AA3952" s="1">
        <f t="shared" si="1170"/>
        <v>5.9812348798795087E-2</v>
      </c>
      <c r="AB3952" s="1">
        <f t="shared" si="1171"/>
        <v>2.4724318999999997</v>
      </c>
      <c r="AC3952" s="1">
        <f t="shared" si="1172"/>
        <v>1.2715168277855049</v>
      </c>
      <c r="AF3952" s="1">
        <f t="shared" si="1173"/>
        <v>6.5990590911890257</v>
      </c>
      <c r="AG3952" s="1">
        <f t="shared" si="1174"/>
        <v>3.8873408488964225</v>
      </c>
      <c r="AH3952" s="1">
        <f t="shared" si="1175"/>
        <v>8.571729949050205</v>
      </c>
      <c r="AI3952">
        <v>4.5</v>
      </c>
      <c r="AJ3952">
        <v>1</v>
      </c>
      <c r="AK3952">
        <v>90</v>
      </c>
      <c r="AL3952">
        <v>1</v>
      </c>
      <c r="AM3952">
        <v>9098</v>
      </c>
      <c r="AN3952">
        <v>9124</v>
      </c>
      <c r="AO3952">
        <v>9047</v>
      </c>
      <c r="AP3952">
        <v>78</v>
      </c>
      <c r="AQ3952">
        <v>0</v>
      </c>
    </row>
    <row r="3953" spans="1:43">
      <c r="A3953" s="27">
        <v>41937</v>
      </c>
      <c r="B3953" s="27"/>
      <c r="C3953">
        <v>11.4</v>
      </c>
      <c r="D3953">
        <v>15.2</v>
      </c>
      <c r="E3953">
        <v>8.6999999999999993</v>
      </c>
      <c r="F3953">
        <v>67</v>
      </c>
      <c r="G3953">
        <v>53</v>
      </c>
      <c r="H3953">
        <v>9</v>
      </c>
      <c r="I3953" s="10">
        <v>935</v>
      </c>
      <c r="J3953">
        <v>1.9</v>
      </c>
      <c r="K3953" s="2">
        <v>10</v>
      </c>
      <c r="L3953" s="1">
        <f t="shared" si="1160"/>
        <v>2.9248499146213756</v>
      </c>
      <c r="M3953" s="1">
        <f t="shared" si="1161"/>
        <v>81</v>
      </c>
      <c r="N3953" s="1">
        <f t="shared" si="1162"/>
        <v>1.3484693686655054</v>
      </c>
      <c r="O3953" s="1">
        <f t="shared" si="1176"/>
        <v>8.9343192931207543E-2</v>
      </c>
      <c r="P3953" s="1">
        <f t="shared" si="1178"/>
        <v>0.91369252517829735</v>
      </c>
      <c r="Q3953">
        <f t="shared" si="1163"/>
        <v>5.3376567164015887</v>
      </c>
      <c r="R3953">
        <f t="shared" si="1164"/>
        <v>11.558978286704004</v>
      </c>
      <c r="S3953">
        <f t="shared" si="1165"/>
        <v>1.5129552731287965</v>
      </c>
      <c r="T3953">
        <v>0.2432</v>
      </c>
      <c r="U3953" s="1">
        <f t="shared" si="1166"/>
        <v>-0.2289117432858126</v>
      </c>
      <c r="V3953" s="1">
        <v>298</v>
      </c>
      <c r="W3953" s="1">
        <f t="shared" si="1167"/>
        <v>16.147617094318505</v>
      </c>
      <c r="X3953" s="1">
        <f t="shared" si="1168"/>
        <v>32.802559966343182</v>
      </c>
      <c r="Y3953" s="1">
        <f t="shared" si="1169"/>
        <v>1.013251221310268</v>
      </c>
      <c r="Z3953" s="1">
        <f t="shared" si="1177"/>
        <v>-0.26599999999999974</v>
      </c>
      <c r="AA3953" s="1">
        <f t="shared" si="1170"/>
        <v>5.9772393872088138E-2</v>
      </c>
      <c r="AB3953" s="1">
        <f t="shared" si="1171"/>
        <v>2.4740845999999999</v>
      </c>
      <c r="AC3953" s="1">
        <f t="shared" si="1172"/>
        <v>1.4211070428190937</v>
      </c>
      <c r="AF3953" s="1">
        <f t="shared" si="1173"/>
        <v>5.6166207991692101</v>
      </c>
      <c r="AG3953" s="1">
        <f t="shared" si="1174"/>
        <v>3.8752785492179882</v>
      </c>
      <c r="AH3953" s="1">
        <f t="shared" si="1175"/>
        <v>8.361618825753574</v>
      </c>
      <c r="AI3953">
        <v>3</v>
      </c>
      <c r="AJ3953">
        <v>11</v>
      </c>
      <c r="AK3953">
        <v>52</v>
      </c>
      <c r="AL3953">
        <v>1</v>
      </c>
      <c r="AM3953">
        <v>9105</v>
      </c>
      <c r="AN3953">
        <v>9127</v>
      </c>
      <c r="AO3953">
        <v>9089</v>
      </c>
      <c r="AP3953">
        <v>90</v>
      </c>
      <c r="AQ3953">
        <v>0</v>
      </c>
    </row>
    <row r="3954" spans="1:43">
      <c r="A3954" s="27">
        <v>41938</v>
      </c>
      <c r="B3954" s="27"/>
      <c r="C3954">
        <v>11.4</v>
      </c>
      <c r="D3954">
        <v>22</v>
      </c>
      <c r="E3954">
        <v>7.4</v>
      </c>
      <c r="F3954">
        <v>67</v>
      </c>
      <c r="G3954">
        <v>22</v>
      </c>
      <c r="H3954">
        <v>8.8000000000000007</v>
      </c>
      <c r="I3954" s="10">
        <v>935</v>
      </c>
      <c r="J3954">
        <v>2.6</v>
      </c>
      <c r="K3954" s="2">
        <v>10</v>
      </c>
      <c r="L3954" s="1">
        <f t="shared" si="1160"/>
        <v>2.9343999760579758</v>
      </c>
      <c r="M3954" s="1">
        <f t="shared" si="1161"/>
        <v>112</v>
      </c>
      <c r="N3954" s="1">
        <f t="shared" si="1162"/>
        <v>1.3484693686655054</v>
      </c>
      <c r="O3954" s="1">
        <f t="shared" si="1176"/>
        <v>8.9343192931207543E-2</v>
      </c>
      <c r="P3954" s="1">
        <f t="shared" si="1178"/>
        <v>0.8677546990951237</v>
      </c>
      <c r="Q3954">
        <f t="shared" si="1163"/>
        <v>5.5506296086641491</v>
      </c>
      <c r="R3954">
        <f t="shared" si="1164"/>
        <v>11.547360155471736</v>
      </c>
      <c r="S3954">
        <f t="shared" si="1165"/>
        <v>1.5114345753235257</v>
      </c>
      <c r="T3954">
        <v>0.2432</v>
      </c>
      <c r="U3954" s="1">
        <f t="shared" si="1166"/>
        <v>-0.23470736634153147</v>
      </c>
      <c r="V3954" s="1">
        <v>299</v>
      </c>
      <c r="W3954" s="1">
        <f t="shared" si="1167"/>
        <v>15.884984983586879</v>
      </c>
      <c r="X3954" s="1">
        <f t="shared" si="1168"/>
        <v>32.691854615284406</v>
      </c>
      <c r="Y3954" s="1">
        <f t="shared" si="1169"/>
        <v>1.0137690642086463</v>
      </c>
      <c r="Z3954" s="1">
        <f t="shared" si="1177"/>
        <v>0</v>
      </c>
      <c r="AA3954" s="1">
        <f t="shared" si="1170"/>
        <v>5.9772393872088138E-2</v>
      </c>
      <c r="AB3954" s="1">
        <f t="shared" si="1171"/>
        <v>2.4740845999999999</v>
      </c>
      <c r="AC3954" s="1">
        <f t="shared" si="1172"/>
        <v>1.9446727954366547</v>
      </c>
      <c r="AF3954" s="1">
        <f t="shared" si="1173"/>
        <v>8.389318337218663</v>
      </c>
      <c r="AG3954" s="1">
        <f t="shared" si="1174"/>
        <v>3.7378287033526685</v>
      </c>
      <c r="AH3954" s="1">
        <f t="shared" si="1175"/>
        <v>7.8017560109070416</v>
      </c>
      <c r="AI3954">
        <v>7.9</v>
      </c>
      <c r="AJ3954">
        <v>6</v>
      </c>
      <c r="AK3954">
        <v>162</v>
      </c>
      <c r="AL3954">
        <v>6</v>
      </c>
      <c r="AM3954">
        <v>9088</v>
      </c>
      <c r="AN3954">
        <v>9125</v>
      </c>
      <c r="AO3954">
        <v>9047</v>
      </c>
      <c r="AP3954">
        <v>89</v>
      </c>
      <c r="AQ3954">
        <v>0</v>
      </c>
    </row>
    <row r="3955" spans="1:43">
      <c r="A3955" s="27">
        <v>41939</v>
      </c>
      <c r="B3955" s="27"/>
      <c r="C3955">
        <v>11</v>
      </c>
      <c r="D3955">
        <v>18.2</v>
      </c>
      <c r="E3955">
        <v>1.2</v>
      </c>
      <c r="F3955">
        <v>54</v>
      </c>
      <c r="G3955">
        <v>26</v>
      </c>
      <c r="H3955">
        <v>0</v>
      </c>
      <c r="I3955" s="10">
        <v>935</v>
      </c>
      <c r="J3955">
        <v>4.2</v>
      </c>
      <c r="K3955" s="2">
        <v>10</v>
      </c>
      <c r="L3955" s="1">
        <f t="shared" si="1160"/>
        <v>3.1260211937751645</v>
      </c>
      <c r="M3955" s="1">
        <f t="shared" si="1161"/>
        <v>82</v>
      </c>
      <c r="N3955" s="1">
        <f t="shared" si="1162"/>
        <v>1.313143973467028</v>
      </c>
      <c r="O3955" s="1">
        <f t="shared" si="1176"/>
        <v>8.7283240141182036E-2</v>
      </c>
      <c r="P3955" s="1">
        <f t="shared" si="1178"/>
        <v>0.54505169329574821</v>
      </c>
      <c r="Q3955">
        <f t="shared" si="1163"/>
        <v>0.74462844360946334</v>
      </c>
      <c r="R3955">
        <f t="shared" si="1164"/>
        <v>11.535848513597754</v>
      </c>
      <c r="S3955">
        <f t="shared" si="1165"/>
        <v>1.5099278159159364</v>
      </c>
      <c r="T3955">
        <v>0.2432</v>
      </c>
      <c r="U3955" s="1">
        <f t="shared" si="1166"/>
        <v>-0.2404335552817996</v>
      </c>
      <c r="V3955" s="1">
        <v>300</v>
      </c>
      <c r="W3955" s="1">
        <f t="shared" si="1167"/>
        <v>6.2719231497001742</v>
      </c>
      <c r="X3955" s="1">
        <f t="shared" si="1168"/>
        <v>32.581418959481425</v>
      </c>
      <c r="Y3955" s="1">
        <f t="shared" si="1169"/>
        <v>1.0142828337674918</v>
      </c>
      <c r="Z3955" s="1">
        <f t="shared" si="1177"/>
        <v>-0.15200000000000014</v>
      </c>
      <c r="AA3955" s="1">
        <f t="shared" si="1170"/>
        <v>5.9749586442852852E-2</v>
      </c>
      <c r="AB3955" s="1">
        <f t="shared" si="1171"/>
        <v>2.4750289999999997</v>
      </c>
      <c r="AC3955" s="1">
        <f t="shared" si="1172"/>
        <v>3.1413945157053651</v>
      </c>
      <c r="AF3955" s="1">
        <f t="shared" si="1173"/>
        <v>8.8984584905938746</v>
      </c>
      <c r="AG3955" s="1">
        <f t="shared" si="1174"/>
        <v>2.3393881700602153</v>
      </c>
      <c r="AH3955" s="1">
        <f t="shared" si="1175"/>
        <v>4.2479706166839488</v>
      </c>
      <c r="AI3955">
        <v>8.1999999999999993</v>
      </c>
      <c r="AJ3955">
        <v>7</v>
      </c>
      <c r="AK3955">
        <v>186</v>
      </c>
      <c r="AL3955">
        <v>6</v>
      </c>
      <c r="AM3955">
        <v>9116</v>
      </c>
      <c r="AN3955">
        <v>9215</v>
      </c>
      <c r="AO3955">
        <v>9020</v>
      </c>
      <c r="AP3955">
        <v>60</v>
      </c>
      <c r="AQ3955">
        <v>6</v>
      </c>
    </row>
    <row r="3956" spans="1:43">
      <c r="A3956" s="27">
        <v>41940</v>
      </c>
      <c r="B3956" s="27"/>
      <c r="C3956">
        <v>-1.6</v>
      </c>
      <c r="D3956">
        <v>1.3</v>
      </c>
      <c r="E3956">
        <v>-2.7</v>
      </c>
      <c r="F3956">
        <v>83</v>
      </c>
      <c r="G3956">
        <v>69</v>
      </c>
      <c r="H3956">
        <v>0</v>
      </c>
      <c r="I3956" s="10">
        <v>935</v>
      </c>
      <c r="J3956">
        <v>2.5</v>
      </c>
      <c r="K3956" s="2">
        <v>10</v>
      </c>
      <c r="L3956" s="1">
        <f t="shared" si="1160"/>
        <v>1.4270643080929435</v>
      </c>
      <c r="M3956" s="1">
        <f t="shared" si="1161"/>
        <v>97</v>
      </c>
      <c r="N3956" s="1">
        <f t="shared" si="1162"/>
        <v>0.54340950438582591</v>
      </c>
      <c r="O3956" s="1">
        <f t="shared" si="1176"/>
        <v>4.0084827508507677E-2</v>
      </c>
      <c r="P3956" s="1">
        <f t="shared" si="1178"/>
        <v>0.47451254764537509</v>
      </c>
      <c r="Q3956">
        <f t="shared" si="1163"/>
        <v>0.65634966280297169</v>
      </c>
      <c r="R3956">
        <f t="shared" si="1164"/>
        <v>11.524447057732436</v>
      </c>
      <c r="S3956">
        <f t="shared" si="1165"/>
        <v>1.5084354787607901</v>
      </c>
      <c r="T3956">
        <v>0.2432</v>
      </c>
      <c r="U3956" s="1">
        <f t="shared" si="1166"/>
        <v>-0.24608861611264404</v>
      </c>
      <c r="V3956" s="1">
        <v>301</v>
      </c>
      <c r="W3956" s="1">
        <f t="shared" si="1167"/>
        <v>6.2507308327285331</v>
      </c>
      <c r="X3956" s="1">
        <f t="shared" si="1168"/>
        <v>32.471329001187186</v>
      </c>
      <c r="Y3956" s="1">
        <f t="shared" si="1169"/>
        <v>1.0147923779969659</v>
      </c>
      <c r="Z3956" s="1">
        <f t="shared" si="1177"/>
        <v>-4.7880000000000003</v>
      </c>
      <c r="AA3956" s="1">
        <f t="shared" si="1170"/>
        <v>5.903995595619653E-2</v>
      </c>
      <c r="AB3956" s="1">
        <f t="shared" si="1171"/>
        <v>2.5047775999999997</v>
      </c>
      <c r="AC3956" s="1">
        <f t="shared" si="1172"/>
        <v>1.8698776879198602</v>
      </c>
      <c r="AF3956" s="1">
        <f t="shared" si="1173"/>
        <v>2.4197634371684691</v>
      </c>
      <c r="AG3956" s="1">
        <f t="shared" si="1174"/>
        <v>2.0689761581084873</v>
      </c>
      <c r="AH3956" s="1">
        <f t="shared" si="1175"/>
        <v>5.2901170540767408</v>
      </c>
      <c r="AI3956">
        <v>5.4</v>
      </c>
      <c r="AJ3956">
        <v>14</v>
      </c>
      <c r="AK3956">
        <v>87</v>
      </c>
      <c r="AL3956">
        <v>15</v>
      </c>
      <c r="AM3956">
        <v>9242</v>
      </c>
      <c r="AN3956">
        <v>9251</v>
      </c>
      <c r="AO3956">
        <v>9215</v>
      </c>
      <c r="AP3956">
        <v>45</v>
      </c>
      <c r="AQ3956">
        <v>30</v>
      </c>
    </row>
    <row r="3957" spans="1:43">
      <c r="A3957" s="27">
        <v>41941</v>
      </c>
      <c r="B3957" s="27"/>
      <c r="C3957">
        <v>-1</v>
      </c>
      <c r="D3957">
        <v>2.2999999999999998</v>
      </c>
      <c r="E3957">
        <v>-3.9</v>
      </c>
      <c r="F3957">
        <v>68</v>
      </c>
      <c r="G3957">
        <v>54</v>
      </c>
      <c r="H3957">
        <v>9.5</v>
      </c>
      <c r="I3957" s="10">
        <v>935</v>
      </c>
      <c r="J3957">
        <v>1.8</v>
      </c>
      <c r="K3957" s="2">
        <v>10</v>
      </c>
      <c r="L3957" s="1">
        <f t="shared" si="1160"/>
        <v>1.7837266388143882</v>
      </c>
      <c r="M3957" s="1">
        <f t="shared" si="1161"/>
        <v>82</v>
      </c>
      <c r="N3957" s="1">
        <f t="shared" si="1162"/>
        <v>0.5679377955282604</v>
      </c>
      <c r="O3957" s="1">
        <f t="shared" si="1176"/>
        <v>4.168168643929953E-2</v>
      </c>
      <c r="P3957" s="1">
        <f t="shared" si="1178"/>
        <v>0.38243152845695993</v>
      </c>
      <c r="Q3957">
        <f t="shared" si="1163"/>
        <v>5.7486751167382986</v>
      </c>
      <c r="R3957">
        <f t="shared" si="1164"/>
        <v>11.5131595241954</v>
      </c>
      <c r="S3957">
        <f t="shared" si="1165"/>
        <v>1.5069580529051572</v>
      </c>
      <c r="T3957">
        <v>0.2432</v>
      </c>
      <c r="U3957" s="1">
        <f t="shared" si="1166"/>
        <v>-0.25167087588211318</v>
      </c>
      <c r="V3957" s="1">
        <v>302</v>
      </c>
      <c r="W3957" s="1">
        <f t="shared" si="1167"/>
        <v>16.510270722043987</v>
      </c>
      <c r="X3957" s="1">
        <f t="shared" si="1168"/>
        <v>32.361660937445023</v>
      </c>
      <c r="Y3957" s="1">
        <f t="shared" si="1169"/>
        <v>1.0152975461572193</v>
      </c>
      <c r="Z3957" s="1">
        <f t="shared" si="1177"/>
        <v>0.22800000000000004</v>
      </c>
      <c r="AA3957" s="1">
        <f t="shared" si="1170"/>
        <v>5.9073365441127998E-2</v>
      </c>
      <c r="AB3957" s="1">
        <f t="shared" si="1171"/>
        <v>2.5033609999999999</v>
      </c>
      <c r="AC3957" s="1">
        <f t="shared" si="1172"/>
        <v>1.3463119353022994</v>
      </c>
      <c r="AF3957" s="1">
        <f t="shared" si="1173"/>
        <v>3.1136067911400223</v>
      </c>
      <c r="AG3957" s="1">
        <f t="shared" si="1174"/>
        <v>3.5761011299333441</v>
      </c>
      <c r="AH3957" s="1">
        <f t="shared" si="1175"/>
        <v>5.490673731387087</v>
      </c>
      <c r="AI3957">
        <v>3.3</v>
      </c>
      <c r="AJ3957">
        <v>3</v>
      </c>
      <c r="AK3957">
        <v>62</v>
      </c>
      <c r="AL3957">
        <v>1</v>
      </c>
      <c r="AM3957">
        <v>9228</v>
      </c>
      <c r="AN3957">
        <v>9245</v>
      </c>
      <c r="AO3957">
        <v>9216</v>
      </c>
      <c r="AP3957">
        <v>39</v>
      </c>
      <c r="AQ3957">
        <v>0</v>
      </c>
    </row>
    <row r="3958" spans="1:43">
      <c r="A3958" s="27">
        <v>41942</v>
      </c>
      <c r="B3958" s="27"/>
      <c r="C3958">
        <v>0.1</v>
      </c>
      <c r="D3958">
        <v>4.7</v>
      </c>
      <c r="E3958">
        <v>-4.8</v>
      </c>
      <c r="F3958">
        <v>69</v>
      </c>
      <c r="G3958">
        <v>44</v>
      </c>
      <c r="H3958">
        <v>9.3000000000000007</v>
      </c>
      <c r="I3958" s="10">
        <v>935</v>
      </c>
      <c r="J3958">
        <v>1.7</v>
      </c>
      <c r="K3958" s="2">
        <v>10</v>
      </c>
      <c r="L3958" s="1">
        <f t="shared" si="1160"/>
        <v>1.8625282065546382</v>
      </c>
      <c r="M3958" s="1">
        <f t="shared" si="1161"/>
        <v>94</v>
      </c>
      <c r="N3958" s="1">
        <f t="shared" si="1162"/>
        <v>0.61546101269605991</v>
      </c>
      <c r="O3958" s="1">
        <f t="shared" si="1176"/>
        <v>4.4751858096744021E-2</v>
      </c>
      <c r="P3958" s="1">
        <f t="shared" si="1178"/>
        <v>0.38903377405430689</v>
      </c>
      <c r="Q3958">
        <f t="shared" si="1163"/>
        <v>5.6984679607652895</v>
      </c>
      <c r="R3958">
        <f t="shared" si="1164"/>
        <v>11.501989687517296</v>
      </c>
      <c r="S3958">
        <f t="shared" si="1165"/>
        <v>1.5054960323975519</v>
      </c>
      <c r="T3958">
        <v>0.2432</v>
      </c>
      <c r="U3958" s="1">
        <f t="shared" si="1166"/>
        <v>-0.25717868317519021</v>
      </c>
      <c r="V3958" s="1">
        <v>303</v>
      </c>
      <c r="W3958" s="1">
        <f t="shared" si="1167"/>
        <v>16.248610433541447</v>
      </c>
      <c r="X3958" s="1">
        <f t="shared" si="1168"/>
        <v>32.252491083425703</v>
      </c>
      <c r="Y3958" s="1">
        <f t="shared" si="1169"/>
        <v>1.0157981888029886</v>
      </c>
      <c r="Z3958" s="1">
        <f t="shared" si="1177"/>
        <v>0.41800000000000004</v>
      </c>
      <c r="AA3958" s="1">
        <f t="shared" si="1170"/>
        <v>5.9134714470273519E-2</v>
      </c>
      <c r="AB3958" s="1">
        <f t="shared" si="1171"/>
        <v>2.5007638999999999</v>
      </c>
      <c r="AC3958" s="1">
        <f t="shared" si="1172"/>
        <v>1.2715168277855049</v>
      </c>
      <c r="AF3958" s="1">
        <f t="shared" si="1173"/>
        <v>4.0926625122902314</v>
      </c>
      <c r="AG3958" s="1">
        <f t="shared" si="1174"/>
        <v>3.5402911746323094</v>
      </c>
      <c r="AH3958" s="1">
        <f t="shared" si="1175"/>
        <v>5.4995035508569039</v>
      </c>
      <c r="AI3958">
        <v>4.2</v>
      </c>
      <c r="AJ3958">
        <v>10</v>
      </c>
      <c r="AK3958">
        <v>66</v>
      </c>
      <c r="AL3958">
        <v>10</v>
      </c>
      <c r="AM3958">
        <v>9202</v>
      </c>
      <c r="AN3958">
        <v>9224</v>
      </c>
      <c r="AO3958">
        <v>9190</v>
      </c>
      <c r="AP3958">
        <v>41</v>
      </c>
      <c r="AQ3958">
        <v>0</v>
      </c>
    </row>
    <row r="3959" spans="1:43">
      <c r="A3959" s="27">
        <v>41943</v>
      </c>
      <c r="B3959" s="27"/>
      <c r="C3959">
        <v>1.6</v>
      </c>
      <c r="D3959">
        <v>5.9</v>
      </c>
      <c r="E3959">
        <v>-2</v>
      </c>
      <c r="F3959">
        <v>58</v>
      </c>
      <c r="G3959">
        <v>40</v>
      </c>
      <c r="H3959">
        <v>9.1</v>
      </c>
      <c r="I3959" s="10">
        <v>935</v>
      </c>
      <c r="J3959">
        <v>1.2</v>
      </c>
      <c r="K3959" s="2">
        <v>10</v>
      </c>
      <c r="L3959" s="1">
        <f t="shared" si="1160"/>
        <v>1.9453990165981883</v>
      </c>
      <c r="M3959" s="1">
        <f t="shared" si="1161"/>
        <v>76</v>
      </c>
      <c r="N3959" s="1">
        <f t="shared" si="1162"/>
        <v>0.68591959793818613</v>
      </c>
      <c r="O3959" s="1">
        <f t="shared" si="1176"/>
        <v>4.9250752013960439E-2</v>
      </c>
      <c r="P3959" s="1">
        <f t="shared" si="1178"/>
        <v>0.38627327820275131</v>
      </c>
      <c r="Q3959">
        <f t="shared" si="1163"/>
        <v>5.764993622377772</v>
      </c>
      <c r="R3959">
        <f t="shared" si="1164"/>
        <v>11.490941358783555</v>
      </c>
      <c r="S3959">
        <f t="shared" si="1165"/>
        <v>1.504049916071146</v>
      </c>
      <c r="T3959">
        <v>0.2432</v>
      </c>
      <c r="U3959" s="1">
        <f t="shared" si="1166"/>
        <v>-0.26261040860233603</v>
      </c>
      <c r="V3959" s="1">
        <v>304</v>
      </c>
      <c r="W3959" s="1">
        <f t="shared" si="1167"/>
        <v>15.988127547569327</v>
      </c>
      <c r="X3959" s="1">
        <f t="shared" si="1168"/>
        <v>32.14389579598393</v>
      </c>
      <c r="Y3959" s="1">
        <f t="shared" si="1169"/>
        <v>1.0162941578278042</v>
      </c>
      <c r="Z3959" s="1">
        <f t="shared" si="1177"/>
        <v>0.57000000000000006</v>
      </c>
      <c r="AA3959" s="1">
        <f t="shared" si="1170"/>
        <v>5.9218577882397511E-2</v>
      </c>
      <c r="AB3959" s="1">
        <f t="shared" si="1171"/>
        <v>2.4972224000000001</v>
      </c>
      <c r="AC3959" s="1">
        <f t="shared" si="1172"/>
        <v>0.89754129020153295</v>
      </c>
      <c r="AF3959" s="1">
        <f t="shared" si="1173"/>
        <v>4.0312675540222438</v>
      </c>
      <c r="AG3959" s="1">
        <f t="shared" si="1174"/>
        <v>3.4802857043803588</v>
      </c>
      <c r="AH3959" s="1">
        <f t="shared" si="1175"/>
        <v>5.5226152222696863</v>
      </c>
      <c r="AI3959">
        <v>3.1</v>
      </c>
      <c r="AJ3959">
        <v>1</v>
      </c>
      <c r="AK3959">
        <v>56</v>
      </c>
      <c r="AL3959">
        <v>2</v>
      </c>
      <c r="AM3959">
        <v>9252</v>
      </c>
      <c r="AN3959">
        <v>9264</v>
      </c>
      <c r="AO3959">
        <v>9210</v>
      </c>
      <c r="AP3959">
        <v>39</v>
      </c>
      <c r="AQ3959">
        <v>0</v>
      </c>
    </row>
    <row r="3960" spans="1:43">
      <c r="A3960" s="27">
        <v>41944</v>
      </c>
      <c r="B3960" s="27"/>
      <c r="C3960">
        <v>3.5</v>
      </c>
      <c r="D3960">
        <v>10</v>
      </c>
      <c r="E3960">
        <v>-1.9</v>
      </c>
      <c r="F3960">
        <v>49</v>
      </c>
      <c r="G3960">
        <v>23</v>
      </c>
      <c r="H3960">
        <v>9.6</v>
      </c>
      <c r="I3960" s="10">
        <v>935</v>
      </c>
      <c r="J3960">
        <v>1.9</v>
      </c>
      <c r="K3960" s="2">
        <v>10</v>
      </c>
      <c r="L3960" s="1">
        <f t="shared" si="1160"/>
        <v>2.3314437893566184</v>
      </c>
      <c r="M3960" s="1">
        <f t="shared" si="1161"/>
        <v>75</v>
      </c>
      <c r="N3960" s="1">
        <f t="shared" si="1162"/>
        <v>0.78533815916549388</v>
      </c>
      <c r="O3960" s="1">
        <f t="shared" si="1176"/>
        <v>5.5502901738463735E-2</v>
      </c>
      <c r="P3960" s="1">
        <f t="shared" si="1178"/>
        <v>0.34057468756588749</v>
      </c>
      <c r="Q3960">
        <f t="shared" si="1163"/>
        <v>6.3753055793882831</v>
      </c>
      <c r="R3960">
        <f t="shared" si="1164"/>
        <v>11.480018383777603</v>
      </c>
      <c r="S3960">
        <f t="shared" si="1165"/>
        <v>1.5026202073007333</v>
      </c>
      <c r="T3960">
        <v>0.2432</v>
      </c>
      <c r="U3960" s="1">
        <f t="shared" si="1166"/>
        <v>-0.26796444528151608</v>
      </c>
      <c r="V3960" s="1">
        <v>305</v>
      </c>
      <c r="W3960" s="1">
        <f t="shared" si="1167"/>
        <v>16.480917748124515</v>
      </c>
      <c r="X3960" s="1">
        <f t="shared" si="1168"/>
        <v>32.035951397534404</v>
      </c>
      <c r="Y3960" s="1">
        <f t="shared" si="1169"/>
        <v>1.0167853065078074</v>
      </c>
      <c r="Z3960" s="1">
        <f t="shared" si="1177"/>
        <v>0.72199999999999998</v>
      </c>
      <c r="AA3960" s="1">
        <f t="shared" si="1170"/>
        <v>5.932514695559183E-2</v>
      </c>
      <c r="AB3960" s="1">
        <f t="shared" si="1171"/>
        <v>2.4927364999999999</v>
      </c>
      <c r="AC3960" s="1">
        <f t="shared" si="1172"/>
        <v>1.4211070428190937</v>
      </c>
      <c r="AF3960" s="1">
        <f t="shared" si="1173"/>
        <v>5.4140036754303589</v>
      </c>
      <c r="AG3960" s="1">
        <f t="shared" si="1174"/>
        <v>3.4900219167647708</v>
      </c>
      <c r="AH3960" s="1">
        <f t="shared" si="1175"/>
        <v>5.714895573828807</v>
      </c>
      <c r="AI3960">
        <v>4.0999999999999996</v>
      </c>
      <c r="AJ3960">
        <v>11</v>
      </c>
      <c r="AK3960">
        <v>82</v>
      </c>
      <c r="AL3960">
        <v>4</v>
      </c>
      <c r="AM3960">
        <v>9206</v>
      </c>
      <c r="AN3960">
        <v>9265</v>
      </c>
      <c r="AO3960">
        <v>9167</v>
      </c>
      <c r="AP3960">
        <v>36</v>
      </c>
      <c r="AQ3960">
        <v>0</v>
      </c>
    </row>
    <row r="3961" spans="1:43">
      <c r="A3961" s="27">
        <v>41945</v>
      </c>
      <c r="B3961" s="27"/>
      <c r="C3961">
        <v>3.9</v>
      </c>
      <c r="D3961">
        <v>7.2</v>
      </c>
      <c r="E3961">
        <v>-0.1</v>
      </c>
      <c r="F3961">
        <v>45</v>
      </c>
      <c r="G3961">
        <v>30</v>
      </c>
      <c r="H3961">
        <v>9.1999999999999993</v>
      </c>
      <c r="I3961" s="10">
        <v>935</v>
      </c>
      <c r="J3961">
        <v>2.2000000000000002</v>
      </c>
      <c r="K3961" s="2">
        <v>10</v>
      </c>
      <c r="L3961" s="1">
        <f t="shared" si="1160"/>
        <v>2.519443749605311</v>
      </c>
      <c r="M3961" s="1">
        <f t="shared" si="1161"/>
        <v>60</v>
      </c>
      <c r="N3961" s="1">
        <f t="shared" si="1162"/>
        <v>0.80781918513419737</v>
      </c>
      <c r="O3961" s="1">
        <f t="shared" si="1176"/>
        <v>5.6902521332666753E-2</v>
      </c>
      <c r="P3961" s="1">
        <f t="shared" si="1178"/>
        <v>0.33437527128937605</v>
      </c>
      <c r="Q3961">
        <f t="shared" si="1163"/>
        <v>6.1087881400708435</v>
      </c>
      <c r="R3961">
        <f t="shared" si="1164"/>
        <v>11.469224640921551</v>
      </c>
      <c r="S3961">
        <f t="shared" si="1165"/>
        <v>1.5012074137331874</v>
      </c>
      <c r="T3961">
        <v>0.2432</v>
      </c>
      <c r="U3961" s="1">
        <f t="shared" si="1166"/>
        <v>-0.27323920931356771</v>
      </c>
      <c r="V3961" s="1">
        <v>306</v>
      </c>
      <c r="W3961" s="1">
        <f t="shared" si="1167"/>
        <v>16.006719114088298</v>
      </c>
      <c r="X3961" s="1">
        <f t="shared" si="1168"/>
        <v>31.928734100344304</v>
      </c>
      <c r="Y3961" s="1">
        <f t="shared" si="1169"/>
        <v>1.0172714895451549</v>
      </c>
      <c r="Z3961" s="1">
        <f t="shared" si="1177"/>
        <v>0.15199999999999997</v>
      </c>
      <c r="AA3961" s="1">
        <f t="shared" si="1170"/>
        <v>5.9347631443276358E-2</v>
      </c>
      <c r="AB3961" s="1">
        <f t="shared" si="1171"/>
        <v>2.4917921000000001</v>
      </c>
      <c r="AC3961" s="1">
        <f t="shared" si="1172"/>
        <v>1.6454923653694771</v>
      </c>
      <c r="AF3961" s="1">
        <f t="shared" si="1173"/>
        <v>4.3055704526490581</v>
      </c>
      <c r="AG3961" s="1">
        <f t="shared" si="1174"/>
        <v>3.4392020514910446</v>
      </c>
      <c r="AH3961" s="1">
        <f t="shared" si="1175"/>
        <v>6.0107941384212591</v>
      </c>
      <c r="AI3961">
        <v>8.1999999999999993</v>
      </c>
      <c r="AJ3961">
        <v>6</v>
      </c>
      <c r="AK3961">
        <v>134</v>
      </c>
      <c r="AL3961">
        <v>6</v>
      </c>
      <c r="AM3961">
        <v>9132</v>
      </c>
      <c r="AN3961">
        <v>9171</v>
      </c>
      <c r="AO3961">
        <v>9108</v>
      </c>
      <c r="AP3961">
        <v>36</v>
      </c>
      <c r="AQ3961">
        <v>0</v>
      </c>
    </row>
    <row r="3962" spans="1:43">
      <c r="A3962" s="27">
        <v>41946</v>
      </c>
      <c r="B3962" s="27"/>
      <c r="C3962">
        <v>4.5</v>
      </c>
      <c r="D3962">
        <v>10</v>
      </c>
      <c r="E3962">
        <v>0.6</v>
      </c>
      <c r="F3962">
        <v>46</v>
      </c>
      <c r="G3962">
        <v>26</v>
      </c>
      <c r="H3962">
        <v>8.8000000000000007</v>
      </c>
      <c r="I3962" s="10">
        <v>935</v>
      </c>
      <c r="J3962">
        <v>1.7</v>
      </c>
      <c r="K3962" s="2">
        <v>10</v>
      </c>
      <c r="L3962" s="1">
        <f t="shared" si="1160"/>
        <v>2.3694288727322932</v>
      </c>
      <c r="M3962" s="1">
        <f t="shared" si="1161"/>
        <v>66</v>
      </c>
      <c r="N3962" s="1">
        <f t="shared" si="1162"/>
        <v>0.84260555674484927</v>
      </c>
      <c r="O3962" s="1">
        <f t="shared" si="1176"/>
        <v>5.9058672370038201E-2</v>
      </c>
      <c r="P3962" s="1">
        <f t="shared" si="1178"/>
        <v>0.37029369805964396</v>
      </c>
      <c r="Q3962">
        <f t="shared" si="1163"/>
        <v>5.9358430099550796</v>
      </c>
      <c r="R3962">
        <f t="shared" si="1164"/>
        <v>11.458564039012943</v>
      </c>
      <c r="S3962">
        <f t="shared" si="1165"/>
        <v>1.4998120469912231</v>
      </c>
      <c r="T3962">
        <v>0.2432</v>
      </c>
      <c r="U3962" s="1">
        <f t="shared" si="1166"/>
        <v>-0.27843314025077076</v>
      </c>
      <c r="V3962" s="1">
        <v>307</v>
      </c>
      <c r="W3962" s="1">
        <f t="shared" si="1167"/>
        <v>15.534830699633932</v>
      </c>
      <c r="X3962" s="1">
        <f t="shared" si="1168"/>
        <v>31.822319931336487</v>
      </c>
      <c r="Y3962" s="1">
        <f t="shared" si="1169"/>
        <v>1.0177525631110025</v>
      </c>
      <c r="Z3962" s="1">
        <f t="shared" si="1177"/>
        <v>0.22800000000000004</v>
      </c>
      <c r="AA3962" s="1">
        <f t="shared" si="1170"/>
        <v>5.9381390149424312E-2</v>
      </c>
      <c r="AB3962" s="1">
        <f t="shared" si="1171"/>
        <v>2.4903754999999999</v>
      </c>
      <c r="AC3962" s="1">
        <f t="shared" si="1172"/>
        <v>1.2715168277855049</v>
      </c>
      <c r="AF3962" s="1">
        <f t="shared" si="1173"/>
        <v>5.0041286177930067</v>
      </c>
      <c r="AG3962" s="1">
        <f t="shared" si="1174"/>
        <v>3.3666074423171883</v>
      </c>
      <c r="AH3962" s="1">
        <f t="shared" si="1175"/>
        <v>5.8876361660852856</v>
      </c>
      <c r="AI3962">
        <v>2.8</v>
      </c>
      <c r="AJ3962">
        <v>11</v>
      </c>
      <c r="AK3962">
        <v>49</v>
      </c>
      <c r="AL3962">
        <v>11</v>
      </c>
      <c r="AM3962">
        <v>9102</v>
      </c>
      <c r="AN3962">
        <v>9114</v>
      </c>
      <c r="AO3962">
        <v>9094</v>
      </c>
      <c r="AP3962">
        <v>37</v>
      </c>
      <c r="AQ3962">
        <v>0</v>
      </c>
    </row>
    <row r="3963" spans="1:43">
      <c r="A3963" s="27">
        <v>41947</v>
      </c>
      <c r="B3963" s="27"/>
      <c r="C3963">
        <v>4.5999999999999996</v>
      </c>
      <c r="D3963">
        <v>9.3000000000000007</v>
      </c>
      <c r="E3963">
        <v>1.1000000000000001</v>
      </c>
      <c r="F3963">
        <v>47</v>
      </c>
      <c r="G3963">
        <v>32</v>
      </c>
      <c r="H3963">
        <v>7.6</v>
      </c>
      <c r="I3963" s="10">
        <v>935</v>
      </c>
      <c r="J3963">
        <v>2.1</v>
      </c>
      <c r="K3963" s="2">
        <v>10</v>
      </c>
      <c r="L3963" s="1">
        <f t="shared" si="1160"/>
        <v>2.3659940678459592</v>
      </c>
      <c r="M3963" s="1">
        <f t="shared" si="1161"/>
        <v>62</v>
      </c>
      <c r="N3963" s="1">
        <f t="shared" si="1162"/>
        <v>0.84852995914135099</v>
      </c>
      <c r="O3963" s="1">
        <f t="shared" si="1176"/>
        <v>5.9424754737432563E-2</v>
      </c>
      <c r="P3963" s="1">
        <f t="shared" si="1178"/>
        <v>0.39262805422226987</v>
      </c>
      <c r="Q3963">
        <f t="shared" si="1163"/>
        <v>5.171293003849124</v>
      </c>
      <c r="R3963">
        <f t="shared" si="1164"/>
        <v>11.44804051475662</v>
      </c>
      <c r="S3963">
        <f t="shared" si="1165"/>
        <v>1.4984346223503431</v>
      </c>
      <c r="T3963">
        <v>0.2432</v>
      </c>
      <c r="U3963" s="1">
        <f t="shared" si="1166"/>
        <v>-0.28354470155847794</v>
      </c>
      <c r="V3963" s="1">
        <v>308</v>
      </c>
      <c r="W3963" s="1">
        <f t="shared" si="1167"/>
        <v>14.211961084632172</v>
      </c>
      <c r="X3963" s="1">
        <f t="shared" si="1168"/>
        <v>31.716784657494319</v>
      </c>
      <c r="Y3963" s="1">
        <f t="shared" si="1169"/>
        <v>1.0182283848880556</v>
      </c>
      <c r="Z3963" s="1">
        <f t="shared" si="1177"/>
        <v>3.7999999999999867E-2</v>
      </c>
      <c r="AA3963" s="1">
        <f t="shared" si="1170"/>
        <v>5.9387020334712042E-2</v>
      </c>
      <c r="AB3963" s="1">
        <f t="shared" si="1171"/>
        <v>2.4901393999999999</v>
      </c>
      <c r="AC3963" s="1">
        <f t="shared" si="1172"/>
        <v>1.5706972578526825</v>
      </c>
      <c r="AF3963" s="1">
        <f t="shared" si="1173"/>
        <v>4.6792035095029805</v>
      </c>
      <c r="AG3963" s="1">
        <f t="shared" si="1174"/>
        <v>3.2075530753463006</v>
      </c>
      <c r="AH3963" s="1">
        <f t="shared" si="1175"/>
        <v>5.6734822063833832</v>
      </c>
      <c r="AI3963">
        <v>3.3</v>
      </c>
      <c r="AJ3963">
        <v>10</v>
      </c>
      <c r="AK3963">
        <v>44</v>
      </c>
      <c r="AL3963">
        <v>11</v>
      </c>
      <c r="AM3963">
        <v>9115</v>
      </c>
      <c r="AN3963">
        <v>9144</v>
      </c>
      <c r="AO3963">
        <v>9092</v>
      </c>
      <c r="AP3963">
        <v>40</v>
      </c>
      <c r="AQ3963">
        <v>0</v>
      </c>
    </row>
    <row r="3964" spans="1:43">
      <c r="A3964" s="27">
        <v>41948</v>
      </c>
      <c r="B3964" s="27"/>
      <c r="C3964">
        <v>9.1</v>
      </c>
      <c r="D3964">
        <v>14.4</v>
      </c>
      <c r="E3964">
        <v>3.8</v>
      </c>
      <c r="F3964">
        <v>47</v>
      </c>
      <c r="G3964">
        <v>34</v>
      </c>
      <c r="H3964">
        <v>8.5</v>
      </c>
      <c r="I3964" s="10">
        <v>935</v>
      </c>
      <c r="J3964">
        <v>1.4</v>
      </c>
      <c r="K3964" s="2">
        <v>10</v>
      </c>
      <c r="L3964" s="1">
        <f t="shared" si="1160"/>
        <v>2.3417077351218754</v>
      </c>
      <c r="M3964" s="1">
        <f t="shared" si="1161"/>
        <v>60</v>
      </c>
      <c r="N3964" s="1">
        <f t="shared" si="1162"/>
        <v>1.156217822409108</v>
      </c>
      <c r="O3964" s="1">
        <f t="shared" si="1176"/>
        <v>7.8042326320978642E-2</v>
      </c>
      <c r="P3964" s="1">
        <f t="shared" si="1178"/>
        <v>0.51963322114502286</v>
      </c>
      <c r="Q3964">
        <f t="shared" si="1163"/>
        <v>5.7162160131380189</v>
      </c>
      <c r="R3964">
        <f t="shared" si="1164"/>
        <v>11.437658030091509</v>
      </c>
      <c r="S3964">
        <f t="shared" si="1165"/>
        <v>1.4970756583889411</v>
      </c>
      <c r="T3964">
        <v>0.2432</v>
      </c>
      <c r="U3964" s="1">
        <f t="shared" si="1166"/>
        <v>-0.28857238106967259</v>
      </c>
      <c r="V3964" s="1">
        <v>309</v>
      </c>
      <c r="W3964" s="1">
        <f t="shared" si="1167"/>
        <v>15.130114880320242</v>
      </c>
      <c r="X3964" s="1">
        <f t="shared" si="1168"/>
        <v>31.6122037119559</v>
      </c>
      <c r="Y3964" s="1">
        <f t="shared" si="1169"/>
        <v>1.0186988141126696</v>
      </c>
      <c r="Z3964" s="1">
        <f t="shared" si="1177"/>
        <v>1.71</v>
      </c>
      <c r="AA3964" s="1">
        <f t="shared" si="1170"/>
        <v>5.9641488415362071E-2</v>
      </c>
      <c r="AB3964" s="1">
        <f t="shared" si="1171"/>
        <v>2.4795148999999999</v>
      </c>
      <c r="AC3964" s="1">
        <f t="shared" si="1172"/>
        <v>1.0471315052351216</v>
      </c>
      <c r="AF3964" s="1">
        <f t="shared" si="1173"/>
        <v>6.3677766274264318</v>
      </c>
      <c r="AG3964" s="1">
        <f t="shared" si="1174"/>
        <v>3.418916772615662</v>
      </c>
      <c r="AH3964" s="1">
        <f t="shared" si="1175"/>
        <v>5.50209942987569</v>
      </c>
      <c r="AI3964">
        <v>3.2</v>
      </c>
      <c r="AJ3964">
        <v>1</v>
      </c>
      <c r="AK3964">
        <v>56</v>
      </c>
      <c r="AL3964">
        <v>3</v>
      </c>
      <c r="AM3964">
        <v>9150</v>
      </c>
      <c r="AN3964">
        <v>9161</v>
      </c>
      <c r="AO3964">
        <v>9138</v>
      </c>
      <c r="AP3964">
        <v>53</v>
      </c>
      <c r="AQ3964">
        <v>0</v>
      </c>
    </row>
    <row r="3965" spans="1:43">
      <c r="A3965" s="27">
        <v>41949</v>
      </c>
      <c r="B3965" s="27"/>
      <c r="C3965">
        <v>7.5</v>
      </c>
      <c r="D3965">
        <v>12</v>
      </c>
      <c r="E3965">
        <v>5</v>
      </c>
      <c r="F3965">
        <v>50</v>
      </c>
      <c r="G3965">
        <v>37</v>
      </c>
      <c r="H3965">
        <v>8.6</v>
      </c>
      <c r="I3965" s="10">
        <v>935</v>
      </c>
      <c r="J3965">
        <v>2.1</v>
      </c>
      <c r="K3965" s="2">
        <v>10</v>
      </c>
      <c r="L3965" s="1">
        <f t="shared" si="1160"/>
        <v>2.7330886325588604</v>
      </c>
      <c r="M3965" s="1">
        <f t="shared" si="1161"/>
        <v>63</v>
      </c>
      <c r="N3965" s="1">
        <f t="shared" si="1162"/>
        <v>1.0371194102680934</v>
      </c>
      <c r="O3965" s="1">
        <f t="shared" si="1176"/>
        <v>7.0921496260763855E-2</v>
      </c>
      <c r="P3965" s="1">
        <f t="shared" si="1178"/>
        <v>0.53442720427892931</v>
      </c>
      <c r="Q3965">
        <f t="shared" si="1163"/>
        <v>5.6892585614872706</v>
      </c>
      <c r="R3965">
        <f t="shared" si="1164"/>
        <v>11.427420569312661</v>
      </c>
      <c r="S3965">
        <f t="shared" si="1165"/>
        <v>1.4957356766116048</v>
      </c>
      <c r="T3965">
        <v>0.2432</v>
      </c>
      <c r="U3965" s="1">
        <f t="shared" si="1166"/>
        <v>-0.29351469143231679</v>
      </c>
      <c r="V3965" s="1">
        <v>310</v>
      </c>
      <c r="W3965" s="1">
        <f t="shared" si="1167"/>
        <v>15.194785240060439</v>
      </c>
      <c r="X3965" s="1">
        <f t="shared" si="1168"/>
        <v>31.508652120881838</v>
      </c>
      <c r="Y3965" s="1">
        <f t="shared" si="1169"/>
        <v>1.019163711616494</v>
      </c>
      <c r="Z3965" s="1">
        <f t="shared" si="1177"/>
        <v>-0.60799999999999987</v>
      </c>
      <c r="AA3965" s="1">
        <f t="shared" si="1170"/>
        <v>5.9550761412144423E-2</v>
      </c>
      <c r="AB3965" s="1">
        <f t="shared" si="1171"/>
        <v>2.4832924999999997</v>
      </c>
      <c r="AC3965" s="1">
        <f t="shared" si="1172"/>
        <v>1.5706972578526825</v>
      </c>
      <c r="AF3965" s="1">
        <f t="shared" si="1173"/>
        <v>4.8509545151598239</v>
      </c>
      <c r="AG3965" s="1">
        <f t="shared" si="1174"/>
        <v>3.4085972101076454</v>
      </c>
      <c r="AH3965" s="1">
        <f t="shared" si="1175"/>
        <v>6.9268037221968601</v>
      </c>
      <c r="AI3965">
        <v>4.2</v>
      </c>
      <c r="AJ3965">
        <v>11</v>
      </c>
      <c r="AK3965">
        <v>62</v>
      </c>
      <c r="AL3965">
        <v>5</v>
      </c>
      <c r="AM3965">
        <v>9122</v>
      </c>
      <c r="AN3965">
        <v>9145</v>
      </c>
      <c r="AO3965">
        <v>9113</v>
      </c>
      <c r="AP3965">
        <v>52</v>
      </c>
      <c r="AQ3965">
        <v>0</v>
      </c>
    </row>
    <row r="3966" spans="1:43">
      <c r="A3966" s="27">
        <v>41950</v>
      </c>
      <c r="B3966" s="27"/>
      <c r="C3966">
        <v>4.7</v>
      </c>
      <c r="D3966">
        <v>8.8000000000000007</v>
      </c>
      <c r="E3966">
        <v>1.9</v>
      </c>
      <c r="F3966">
        <v>57</v>
      </c>
      <c r="G3966">
        <v>41</v>
      </c>
      <c r="H3966">
        <v>8.9</v>
      </c>
      <c r="I3966" s="10">
        <v>935</v>
      </c>
      <c r="J3966">
        <v>0.8</v>
      </c>
      <c r="K3966" s="2">
        <v>10</v>
      </c>
      <c r="L3966" s="1">
        <f t="shared" si="1160"/>
        <v>2.3322457140214365</v>
      </c>
      <c r="M3966" s="1">
        <f t="shared" si="1161"/>
        <v>73</v>
      </c>
      <c r="N3966" s="1">
        <f t="shared" si="1162"/>
        <v>0.85449106840682587</v>
      </c>
      <c r="O3966" s="1">
        <f t="shared" si="1176"/>
        <v>5.9792780519280997E-2</v>
      </c>
      <c r="P3966" s="1">
        <f t="shared" si="1178"/>
        <v>0.48807282154733944</v>
      </c>
      <c r="Q3966">
        <f t="shared" si="1163"/>
        <v>5.7155924150954442</v>
      </c>
      <c r="R3966">
        <f t="shared" si="1164"/>
        <v>11.41733213598962</v>
      </c>
      <c r="S3966">
        <f t="shared" si="1165"/>
        <v>1.4944152010457619</v>
      </c>
      <c r="T3966">
        <v>0.2432</v>
      </c>
      <c r="U3966" s="1">
        <f t="shared" si="1166"/>
        <v>-0.29837017054935894</v>
      </c>
      <c r="V3966" s="1">
        <v>311</v>
      </c>
      <c r="W3966" s="1">
        <f t="shared" si="1167"/>
        <v>15.471132642933885</v>
      </c>
      <c r="X3966" s="1">
        <f t="shared" si="1168"/>
        <v>31.406204431177574</v>
      </c>
      <c r="Y3966" s="1">
        <f t="shared" si="1169"/>
        <v>1.0196229398676417</v>
      </c>
      <c r="Z3966" s="1">
        <f t="shared" si="1177"/>
        <v>-1.0639999999999998</v>
      </c>
      <c r="AA3966" s="1">
        <f t="shared" si="1170"/>
        <v>5.939265158774143E-2</v>
      </c>
      <c r="AB3966" s="1">
        <f t="shared" si="1171"/>
        <v>2.4899032999999999</v>
      </c>
      <c r="AC3966" s="1">
        <f t="shared" si="1172"/>
        <v>0.5983608601343553</v>
      </c>
      <c r="AF3966" s="1">
        <f t="shared" si="1173"/>
        <v>4.2692378664866446</v>
      </c>
      <c r="AG3966" s="1">
        <f t="shared" si="1174"/>
        <v>3.4164511258453092</v>
      </c>
      <c r="AH3966" s="1">
        <f t="shared" si="1175"/>
        <v>6.8391940376825913</v>
      </c>
      <c r="AI3966">
        <v>2.9</v>
      </c>
      <c r="AJ3966">
        <v>1</v>
      </c>
      <c r="AK3966">
        <v>59</v>
      </c>
      <c r="AL3966">
        <v>2</v>
      </c>
      <c r="AM3966">
        <v>9105</v>
      </c>
      <c r="AN3966">
        <v>9132</v>
      </c>
      <c r="AO3966">
        <v>9095</v>
      </c>
      <c r="AP3966">
        <v>48</v>
      </c>
      <c r="AQ3966">
        <v>0</v>
      </c>
    </row>
    <row r="3967" spans="1:43">
      <c r="A3967" s="27">
        <v>41951</v>
      </c>
      <c r="B3967" s="27"/>
      <c r="C3967">
        <v>5.0999999999999996</v>
      </c>
      <c r="D3967">
        <v>8.8000000000000007</v>
      </c>
      <c r="E3967">
        <v>2.9</v>
      </c>
      <c r="F3967">
        <v>59</v>
      </c>
      <c r="G3967">
        <v>42</v>
      </c>
      <c r="H3967">
        <v>4.0999999999999996</v>
      </c>
      <c r="I3967" s="10">
        <v>935</v>
      </c>
      <c r="J3967">
        <v>2.2000000000000002</v>
      </c>
      <c r="K3967" s="2">
        <v>10</v>
      </c>
      <c r="L3967" s="1">
        <f t="shared" si="1160"/>
        <v>1.9002188063628669</v>
      </c>
      <c r="M3967" s="1">
        <f t="shared" si="1161"/>
        <v>76</v>
      </c>
      <c r="N3967" s="1">
        <f t="shared" si="1162"/>
        <v>0.87870648225166126</v>
      </c>
      <c r="O3967" s="1">
        <f t="shared" si="1176"/>
        <v>6.1284486751491334E-2</v>
      </c>
      <c r="P3967" s="1">
        <f t="shared" si="1178"/>
        <v>0.5239400358966344</v>
      </c>
      <c r="Q3967">
        <f t="shared" si="1163"/>
        <v>2.9962777323522221</v>
      </c>
      <c r="R3967">
        <f t="shared" si="1164"/>
        <v>11.407396749682921</v>
      </c>
      <c r="S3967">
        <f t="shared" si="1165"/>
        <v>1.4931147578119006</v>
      </c>
      <c r="T3967">
        <v>0.2432</v>
      </c>
      <c r="U3967" s="1">
        <f t="shared" si="1166"/>
        <v>-0.30313738201126988</v>
      </c>
      <c r="V3967" s="1">
        <v>312</v>
      </c>
      <c r="W3967" s="1">
        <f t="shared" si="1167"/>
        <v>10.358024295869154</v>
      </c>
      <c r="X3967" s="1">
        <f t="shared" si="1168"/>
        <v>31.304934639146978</v>
      </c>
      <c r="Y3967" s="1">
        <f t="shared" si="1169"/>
        <v>1.0200763630113763</v>
      </c>
      <c r="Z3967" s="1">
        <f t="shared" si="1177"/>
        <v>0.1519999999999998</v>
      </c>
      <c r="AA3967" s="1">
        <f t="shared" si="1170"/>
        <v>5.9415187283352738E-2</v>
      </c>
      <c r="AB3967" s="1">
        <f t="shared" si="1171"/>
        <v>2.4889589000000001</v>
      </c>
      <c r="AC3967" s="1">
        <f t="shared" si="1172"/>
        <v>1.6454923653694771</v>
      </c>
      <c r="AF3967" s="1">
        <f t="shared" si="1173"/>
        <v>4.0049963585400246</v>
      </c>
      <c r="AG3967" s="1">
        <f t="shared" si="1174"/>
        <v>2.7338447568563931</v>
      </c>
      <c r="AH3967" s="1">
        <f t="shared" si="1175"/>
        <v>4.6124853511091199</v>
      </c>
      <c r="AI3967">
        <v>3.5</v>
      </c>
      <c r="AJ3967">
        <v>14</v>
      </c>
      <c r="AK3967">
        <v>55</v>
      </c>
      <c r="AL3967">
        <v>14</v>
      </c>
      <c r="AM3967">
        <v>9130</v>
      </c>
      <c r="AN3967">
        <v>9158</v>
      </c>
      <c r="AO3967">
        <v>9108</v>
      </c>
      <c r="AP3967">
        <v>52</v>
      </c>
      <c r="AQ3967">
        <v>0</v>
      </c>
    </row>
    <row r="3968" spans="1:43">
      <c r="A3968" s="27">
        <v>41952</v>
      </c>
      <c r="B3968" s="27"/>
      <c r="C3968">
        <v>1.3</v>
      </c>
      <c r="D3968">
        <v>6</v>
      </c>
      <c r="E3968">
        <v>0.4</v>
      </c>
      <c r="F3968">
        <v>95</v>
      </c>
      <c r="G3968">
        <v>63</v>
      </c>
      <c r="H3968">
        <v>0</v>
      </c>
      <c r="I3968" s="10">
        <v>935</v>
      </c>
      <c r="J3968">
        <v>1.2</v>
      </c>
      <c r="K3968" s="2">
        <v>10</v>
      </c>
      <c r="L3968" s="1">
        <f t="shared" si="1160"/>
        <v>1.0379529497065714</v>
      </c>
      <c r="M3968" s="1">
        <f t="shared" si="1161"/>
        <v>127</v>
      </c>
      <c r="N3968" s="1">
        <f t="shared" si="1162"/>
        <v>0.67128358518521281</v>
      </c>
      <c r="O3968" s="1">
        <f t="shared" si="1176"/>
        <v>4.8321132354370203E-2</v>
      </c>
      <c r="P3968" s="1">
        <f t="shared" si="1178"/>
        <v>0.69408191453914614</v>
      </c>
      <c r="Q3968">
        <f t="shared" si="1163"/>
        <v>0.63734013037235859</v>
      </c>
      <c r="R3968">
        <f t="shared" si="1164"/>
        <v>11.397618442461191</v>
      </c>
      <c r="S3968">
        <f t="shared" si="1165"/>
        <v>1.4918348746676953</v>
      </c>
      <c r="T3968">
        <v>0.2432</v>
      </c>
      <c r="U3968" s="1">
        <f t="shared" si="1166"/>
        <v>-0.30781491552098</v>
      </c>
      <c r="V3968" s="1">
        <v>313</v>
      </c>
      <c r="W3968" s="1">
        <f t="shared" si="1167"/>
        <v>6.0069463531290346</v>
      </c>
      <c r="X3968" s="1">
        <f t="shared" si="1168"/>
        <v>31.20491612015083</v>
      </c>
      <c r="Y3968" s="1">
        <f t="shared" si="1169"/>
        <v>1.0205238469103022</v>
      </c>
      <c r="Z3968" s="1">
        <f t="shared" si="1177"/>
        <v>-1.444</v>
      </c>
      <c r="AA3968" s="1">
        <f t="shared" si="1170"/>
        <v>5.9201786176080719E-2</v>
      </c>
      <c r="AB3968" s="1">
        <f t="shared" si="1171"/>
        <v>2.4979306999999999</v>
      </c>
      <c r="AC3968" s="1">
        <f t="shared" si="1172"/>
        <v>0.89754129020153295</v>
      </c>
      <c r="AF3968" s="1">
        <f t="shared" si="1173"/>
        <v>3.2439805100397194</v>
      </c>
      <c r="AG3968" s="1">
        <f t="shared" si="1174"/>
        <v>2.0707161983766795</v>
      </c>
      <c r="AH3968" s="1">
        <f t="shared" si="1175"/>
        <v>3.8581902116896178</v>
      </c>
      <c r="AI3968">
        <v>5.8</v>
      </c>
      <c r="AJ3968">
        <v>14</v>
      </c>
      <c r="AK3968">
        <v>94</v>
      </c>
      <c r="AL3968">
        <v>15</v>
      </c>
      <c r="AM3968">
        <v>9225</v>
      </c>
      <c r="AN3968">
        <v>9252</v>
      </c>
      <c r="AO3968">
        <v>9158</v>
      </c>
      <c r="AP3968">
        <v>64</v>
      </c>
      <c r="AQ3968">
        <v>184</v>
      </c>
    </row>
    <row r="3969" spans="1:43">
      <c r="A3969" s="27">
        <v>41953</v>
      </c>
      <c r="B3969" s="27"/>
      <c r="C3969">
        <v>0.8</v>
      </c>
      <c r="D3969">
        <v>2.6</v>
      </c>
      <c r="E3969">
        <v>-0.1</v>
      </c>
      <c r="F3969">
        <v>88</v>
      </c>
      <c r="G3969">
        <v>72</v>
      </c>
      <c r="H3969">
        <v>0.3</v>
      </c>
      <c r="I3969" s="10">
        <v>935</v>
      </c>
      <c r="J3969">
        <v>1.2</v>
      </c>
      <c r="K3969" s="2">
        <v>10</v>
      </c>
      <c r="L3969" s="1">
        <f t="shared" si="1160"/>
        <v>0.97061723597334126</v>
      </c>
      <c r="M3969" s="1">
        <f t="shared" si="1161"/>
        <v>104</v>
      </c>
      <c r="N3969" s="1">
        <f t="shared" si="1162"/>
        <v>0.64750272279315535</v>
      </c>
      <c r="O3969" s="1">
        <f t="shared" si="1176"/>
        <v>4.6805270797678003E-2</v>
      </c>
      <c r="P3969" s="1">
        <f t="shared" si="1178"/>
        <v>0.58064992460787179</v>
      </c>
      <c r="Q3969">
        <f t="shared" si="1163"/>
        <v>0.80020008182823144</v>
      </c>
      <c r="R3969">
        <f t="shared" si="1164"/>
        <v>11.388001255222228</v>
      </c>
      <c r="S3969">
        <f t="shared" si="1165"/>
        <v>1.4905760805264698</v>
      </c>
      <c r="T3969">
        <v>0.2432</v>
      </c>
      <c r="U3969" s="1">
        <f t="shared" si="1166"/>
        <v>-0.3124013873110903</v>
      </c>
      <c r="V3969" s="1">
        <v>314</v>
      </c>
      <c r="W3969" s="1">
        <f t="shared" si="1167"/>
        <v>6.3034348467040608</v>
      </c>
      <c r="X3969" s="1">
        <f t="shared" si="1168"/>
        <v>31.106221559339598</v>
      </c>
      <c r="Y3969" s="1">
        <f t="shared" si="1169"/>
        <v>1.0209652591840459</v>
      </c>
      <c r="Z3969" s="1">
        <f t="shared" si="1177"/>
        <v>-0.19</v>
      </c>
      <c r="AA3969" s="1">
        <f t="shared" si="1170"/>
        <v>5.9173821150522492E-2</v>
      </c>
      <c r="AB3969" s="1">
        <f t="shared" si="1171"/>
        <v>2.4991111999999998</v>
      </c>
      <c r="AC3969" s="1">
        <f t="shared" si="1172"/>
        <v>0.89754129020153295</v>
      </c>
      <c r="AF3969" s="1">
        <f t="shared" si="1173"/>
        <v>2.1866029179680027</v>
      </c>
      <c r="AG3969" s="1">
        <f t="shared" si="1174"/>
        <v>2.0978348470491146</v>
      </c>
      <c r="AH3969" s="1">
        <f t="shared" si="1175"/>
        <v>3.1681388411868596</v>
      </c>
      <c r="AI3969">
        <v>3.1</v>
      </c>
      <c r="AJ3969">
        <v>15</v>
      </c>
      <c r="AK3969">
        <v>52</v>
      </c>
      <c r="AL3969">
        <v>15</v>
      </c>
      <c r="AM3969">
        <v>9250</v>
      </c>
      <c r="AN3969">
        <v>9262</v>
      </c>
      <c r="AO3969">
        <v>9241</v>
      </c>
      <c r="AP3969">
        <v>57</v>
      </c>
      <c r="AQ3969">
        <v>58</v>
      </c>
    </row>
    <row r="3970" spans="1:43">
      <c r="A3970" s="27">
        <v>41954</v>
      </c>
      <c r="B3970" s="27"/>
      <c r="C3970">
        <v>0.5</v>
      </c>
      <c r="D3970">
        <v>3.8</v>
      </c>
      <c r="E3970">
        <v>-1.8</v>
      </c>
      <c r="F3970">
        <v>73</v>
      </c>
      <c r="G3970">
        <v>53</v>
      </c>
      <c r="H3970">
        <v>7</v>
      </c>
      <c r="I3970" s="10">
        <v>935</v>
      </c>
      <c r="J3970">
        <v>1.4</v>
      </c>
      <c r="K3970" s="2">
        <v>10</v>
      </c>
      <c r="L3970" s="1">
        <f t="shared" si="1160"/>
        <v>1.6152933112846428</v>
      </c>
      <c r="M3970" s="1">
        <f t="shared" si="1161"/>
        <v>93</v>
      </c>
      <c r="N3970" s="1">
        <f t="shared" si="1162"/>
        <v>0.63359438986733596</v>
      </c>
      <c r="O3970" s="1">
        <f t="shared" si="1176"/>
        <v>4.5915527350805826E-2</v>
      </c>
      <c r="P3970" s="1">
        <f t="shared" si="1178"/>
        <v>0.46155040392579938</v>
      </c>
      <c r="Q3970">
        <f t="shared" si="1163"/>
        <v>4.4238234855088194</v>
      </c>
      <c r="R3970">
        <f t="shared" si="1164"/>
        <v>11.37854923382209</v>
      </c>
      <c r="S3970">
        <f t="shared" si="1165"/>
        <v>1.4893389049505354</v>
      </c>
      <c r="T3970">
        <v>0.2432</v>
      </c>
      <c r="U3970" s="1">
        <f t="shared" si="1166"/>
        <v>-0.31689544055323748</v>
      </c>
      <c r="V3970" s="1">
        <v>315</v>
      </c>
      <c r="W3970" s="1">
        <f t="shared" si="1167"/>
        <v>13.313655461147949</v>
      </c>
      <c r="X3970" s="1">
        <f t="shared" si="1168"/>
        <v>31.008922883526012</v>
      </c>
      <c r="Y3970" s="1">
        <f t="shared" si="1169"/>
        <v>1.0214004692484202</v>
      </c>
      <c r="Z3970" s="1">
        <f t="shared" si="1177"/>
        <v>-0.11400000000000002</v>
      </c>
      <c r="AA3970" s="1">
        <f t="shared" si="1170"/>
        <v>5.9157054812984548E-2</v>
      </c>
      <c r="AB3970" s="1">
        <f t="shared" si="1171"/>
        <v>2.4998195000000001</v>
      </c>
      <c r="AC3970" s="1">
        <f t="shared" si="1172"/>
        <v>1.0471315052351216</v>
      </c>
      <c r="AF3970" s="1">
        <f t="shared" si="1173"/>
        <v>3.0885854431079198</v>
      </c>
      <c r="AG3970" s="1">
        <f t="shared" si="1174"/>
        <v>3.0696614409597078</v>
      </c>
      <c r="AH3970" s="1">
        <f t="shared" si="1175"/>
        <v>4.9575613626378052</v>
      </c>
      <c r="AI3970">
        <v>3.4</v>
      </c>
      <c r="AJ3970">
        <v>5</v>
      </c>
      <c r="AK3970">
        <v>53</v>
      </c>
      <c r="AL3970">
        <v>5</v>
      </c>
      <c r="AM3970">
        <v>9239</v>
      </c>
      <c r="AN3970">
        <v>9248</v>
      </c>
      <c r="AO3970">
        <v>9224</v>
      </c>
      <c r="AP3970">
        <v>45</v>
      </c>
      <c r="AQ3970">
        <v>0</v>
      </c>
    </row>
    <row r="3971" spans="1:43">
      <c r="A3971" s="27">
        <v>41955</v>
      </c>
      <c r="B3971" s="27"/>
      <c r="C3971">
        <v>1.3</v>
      </c>
      <c r="D3971">
        <v>3.7</v>
      </c>
      <c r="E3971">
        <v>-0.7</v>
      </c>
      <c r="F3971">
        <v>75</v>
      </c>
      <c r="G3971">
        <v>56</v>
      </c>
      <c r="H3971">
        <v>5.9</v>
      </c>
      <c r="I3971" s="10">
        <v>935</v>
      </c>
      <c r="J3971">
        <v>0.9</v>
      </c>
      <c r="K3971" s="2">
        <v>10</v>
      </c>
      <c r="L3971" s="1">
        <f t="shared" si="1160"/>
        <v>1.494248185663958</v>
      </c>
      <c r="M3971" s="1">
        <f t="shared" si="1161"/>
        <v>94</v>
      </c>
      <c r="N3971" s="1">
        <f t="shared" si="1162"/>
        <v>0.67128358518521281</v>
      </c>
      <c r="O3971" s="1">
        <f t="shared" si="1176"/>
        <v>4.8321132354370203E-2</v>
      </c>
      <c r="P3971" s="1">
        <f t="shared" si="1178"/>
        <v>0.49588812401820626</v>
      </c>
      <c r="Q3971">
        <f t="shared" si="1163"/>
        <v>3.8099007514185979</v>
      </c>
      <c r="R3971">
        <f t="shared" si="1164"/>
        <v>11.369266425017187</v>
      </c>
      <c r="S3971">
        <f t="shared" si="1165"/>
        <v>1.4881238776200507</v>
      </c>
      <c r="T3971">
        <v>0.2432</v>
      </c>
      <c r="U3971" s="1">
        <f t="shared" si="1166"/>
        <v>-0.32129574575948711</v>
      </c>
      <c r="V3971" s="1">
        <v>316</v>
      </c>
      <c r="W3971" s="1">
        <f t="shared" si="1167"/>
        <v>12.126989700275756</v>
      </c>
      <c r="X3971" s="1">
        <f t="shared" si="1168"/>
        <v>30.913091194259284</v>
      </c>
      <c r="Y3971" s="1">
        <f t="shared" si="1169"/>
        <v>1.0218293483540535</v>
      </c>
      <c r="Z3971" s="1">
        <f t="shared" si="1177"/>
        <v>0.30400000000000005</v>
      </c>
      <c r="AA3971" s="1">
        <f t="shared" si="1170"/>
        <v>5.9201786176080719E-2</v>
      </c>
      <c r="AB3971" s="1">
        <f t="shared" si="1171"/>
        <v>2.4979306999999999</v>
      </c>
      <c r="AC3971" s="1">
        <f t="shared" si="1172"/>
        <v>0.67315596765114971</v>
      </c>
      <c r="AF3971" s="1">
        <f t="shared" si="1173"/>
        <v>2.8485902047573983</v>
      </c>
      <c r="AG3971" s="1">
        <f t="shared" si="1174"/>
        <v>2.9225387062197186</v>
      </c>
      <c r="AH3971" s="1">
        <f t="shared" si="1175"/>
        <v>4.537394785836451</v>
      </c>
      <c r="AI3971">
        <v>2.6</v>
      </c>
      <c r="AJ3971">
        <v>4</v>
      </c>
      <c r="AK3971">
        <v>47</v>
      </c>
      <c r="AL3971">
        <v>4</v>
      </c>
      <c r="AM3971">
        <v>9191</v>
      </c>
      <c r="AN3971">
        <v>9230</v>
      </c>
      <c r="AO3971">
        <v>9166</v>
      </c>
      <c r="AP3971">
        <v>50</v>
      </c>
      <c r="AQ3971">
        <v>0</v>
      </c>
    </row>
    <row r="3972" spans="1:43">
      <c r="A3972" s="27">
        <v>41956</v>
      </c>
      <c r="B3972" s="27"/>
      <c r="C3972">
        <v>-0.1</v>
      </c>
      <c r="D3972">
        <v>2.4</v>
      </c>
      <c r="E3972">
        <v>-2.2000000000000002</v>
      </c>
      <c r="F3972">
        <v>78</v>
      </c>
      <c r="G3972">
        <v>62</v>
      </c>
      <c r="H3972">
        <v>1.2</v>
      </c>
      <c r="I3972" s="10">
        <v>935</v>
      </c>
      <c r="J3972">
        <v>0.9</v>
      </c>
      <c r="K3972" s="2">
        <v>10</v>
      </c>
      <c r="L3972" s="1">
        <f t="shared" ref="L3972:L4035" si="1179">(0.408*O3972*(W3972-Q3972-Z3972)+AA3972*AC3972*(N3972-P3972)*900/(C3972+273))/(O3972+AA3972*(1+0.34*AC3972))</f>
        <v>1.144430535337599</v>
      </c>
      <c r="M3972" s="1">
        <f t="shared" ref="M3972:M4035" si="1180">F3972*2-G3972</f>
        <v>94</v>
      </c>
      <c r="N3972" s="1">
        <f t="shared" ref="N3972:N4035" si="1181">0.611*EXP(17.27*C3972/(C3972+237.3))</f>
        <v>0.60656760126761966</v>
      </c>
      <c r="O3972" s="1">
        <f t="shared" si="1176"/>
        <v>4.417960149884375E-2</v>
      </c>
      <c r="P3972" s="1">
        <f t="shared" si="1178"/>
        <v>0.46948124364972754</v>
      </c>
      <c r="Q3972">
        <f t="shared" ref="Q3972:Q4035" si="1182">2.45*(0.9*H3972/R3972+0.1)*(0.34-0.14*P3972^0.5)*((D3972+273)^4+(E3972+273)^4)*10^(-9)</f>
        <v>1.2983068838030016</v>
      </c>
      <c r="R3972">
        <f t="shared" ref="R3972:R4035" si="1183">7.64*S3972</f>
        <v>11.360156872225135</v>
      </c>
      <c r="S3972">
        <f t="shared" ref="S3972:S4035" si="1184">ACOS(-TAN(T3972)*TAN(U3972))</f>
        <v>1.486931527778159</v>
      </c>
      <c r="T3972">
        <v>0.2432</v>
      </c>
      <c r="U3972" s="1">
        <f t="shared" ref="U3972:U4035" si="1185">0.409*SIN(0.0172*V3972-1.39)</f>
        <v>-0.32560100117564011</v>
      </c>
      <c r="V3972" s="1">
        <v>317</v>
      </c>
      <c r="W3972" s="1">
        <f t="shared" ref="W3972:W4035" si="1186">0.77*(0.25+0.5*H3972/R3972)*X3972</f>
        <v>7.1859711345457473</v>
      </c>
      <c r="X3972" s="1">
        <f t="shared" ref="X3972:X4035" si="1187">37.6*Y3972*(S3972*SIN(T3972)*SIN(U3972)+COS(T3972)*COS(U3972)*SIN(S3972))</f>
        <v>30.818796702158522</v>
      </c>
      <c r="Y3972" s="1">
        <f t="shared" ref="Y3972:Y4035" si="1188">1+0.033*COS(0.0172*V3972)</f>
        <v>1.0222517696244791</v>
      </c>
      <c r="Z3972" s="1">
        <f t="shared" si="1177"/>
        <v>-0.53200000000000003</v>
      </c>
      <c r="AA3972" s="1">
        <f t="shared" ref="AA3972:AA4035" si="1189">(0.00163*101.3*((293-0.0065*I3972)/293)^5.26)/AB3972</f>
        <v>5.9123550625255906E-2</v>
      </c>
      <c r="AB3972" s="1">
        <f t="shared" ref="AB3972:AB4035" si="1190">2.501-C3972*2.361*10^(-3)</f>
        <v>2.5012360999999999</v>
      </c>
      <c r="AC3972" s="1">
        <f t="shared" ref="AC3972:AC4035" si="1191">4.87*J3972/(LN(67.8*K3972-5.42))</f>
        <v>0.67315596765114971</v>
      </c>
      <c r="AF3972" s="1">
        <f t="shared" ref="AF3972:AF4035" si="1192">0.0023*X3972*(C3972+17.8)*(D3972-E3972)^0.5</f>
        <v>2.6908884601087109</v>
      </c>
      <c r="AG3972" s="1">
        <f t="shared" ref="AG3972:AG4035" si="1193">0.489+0.289*(W3972-Q3972)+0.023*C3972</f>
        <v>2.1882349684646534</v>
      </c>
      <c r="AH3972" s="1">
        <f t="shared" ref="AH3972:AH4035" si="1194">1.26*O3972/(O3972+AA3972)*(W3972-Q3972-Z3972)</f>
        <v>3.4593227329305103</v>
      </c>
      <c r="AI3972">
        <v>2.8</v>
      </c>
      <c r="AJ3972">
        <v>14</v>
      </c>
      <c r="AK3972">
        <v>53</v>
      </c>
      <c r="AL3972">
        <v>2</v>
      </c>
      <c r="AM3972">
        <v>9179</v>
      </c>
      <c r="AN3972">
        <v>9199</v>
      </c>
      <c r="AO3972">
        <v>9157</v>
      </c>
      <c r="AP3972">
        <v>48</v>
      </c>
      <c r="AQ3972">
        <v>32700</v>
      </c>
    </row>
    <row r="3973" spans="1:43">
      <c r="A3973" s="27">
        <v>41957</v>
      </c>
      <c r="B3973" s="27"/>
      <c r="C3973">
        <v>0.8</v>
      </c>
      <c r="D3973">
        <v>5.0999999999999996</v>
      </c>
      <c r="E3973">
        <v>-1.1000000000000001</v>
      </c>
      <c r="F3973">
        <v>77</v>
      </c>
      <c r="G3973">
        <v>44</v>
      </c>
      <c r="H3973">
        <v>6.3</v>
      </c>
      <c r="I3973" s="10">
        <v>935</v>
      </c>
      <c r="J3973">
        <v>0.8</v>
      </c>
      <c r="K3973" s="2">
        <v>10</v>
      </c>
      <c r="L3973" s="1">
        <f t="shared" si="1179"/>
        <v>1.4514609849885831</v>
      </c>
      <c r="M3973" s="1">
        <f t="shared" si="1180"/>
        <v>110</v>
      </c>
      <c r="N3973" s="1">
        <f t="shared" si="1181"/>
        <v>0.64750272279315535</v>
      </c>
      <c r="O3973" s="1">
        <f t="shared" ref="O3973:O4036" si="1195">4098*N3973/((C3973+237.3)^2)</f>
        <v>4.6805270797678003E-2</v>
      </c>
      <c r="P3973" s="1">
        <f t="shared" si="1178"/>
        <v>0.50339605431433532</v>
      </c>
      <c r="Q3973">
        <f t="shared" si="1182"/>
        <v>4.046429839352351</v>
      </c>
      <c r="R3973">
        <f t="shared" si="1183"/>
        <v>11.351224611111006</v>
      </c>
      <c r="S3973">
        <f t="shared" si="1184"/>
        <v>1.485762383653273</v>
      </c>
      <c r="T3973">
        <v>0.2432</v>
      </c>
      <c r="U3973" s="1">
        <f t="shared" si="1185"/>
        <v>-0.32980993316633395</v>
      </c>
      <c r="V3973" s="1">
        <v>318</v>
      </c>
      <c r="W3973" s="1">
        <f t="shared" si="1186"/>
        <v>12.480250490928221</v>
      </c>
      <c r="X3973" s="1">
        <f t="shared" si="1187"/>
        <v>30.726108662559312</v>
      </c>
      <c r="Y3973" s="1">
        <f t="shared" si="1188"/>
        <v>1.0226676080936696</v>
      </c>
      <c r="Z3973" s="1">
        <f t="shared" si="1177"/>
        <v>0.34200000000000003</v>
      </c>
      <c r="AA3973" s="1">
        <f t="shared" si="1189"/>
        <v>5.9173821150522492E-2</v>
      </c>
      <c r="AB3973" s="1">
        <f t="shared" si="1190"/>
        <v>2.4991111999999998</v>
      </c>
      <c r="AC3973" s="1">
        <f t="shared" si="1191"/>
        <v>0.5983608601343553</v>
      </c>
      <c r="AF3973" s="1">
        <f t="shared" si="1192"/>
        <v>3.2729862972305219</v>
      </c>
      <c r="AG3973" s="1">
        <f t="shared" si="1193"/>
        <v>2.9447741683054263</v>
      </c>
      <c r="AH3973" s="1">
        <f t="shared" si="1194"/>
        <v>4.5028902479721644</v>
      </c>
      <c r="AI3973">
        <v>3</v>
      </c>
      <c r="AJ3973">
        <v>3</v>
      </c>
      <c r="AK3973">
        <v>51</v>
      </c>
      <c r="AL3973">
        <v>5</v>
      </c>
      <c r="AM3973">
        <v>9223</v>
      </c>
      <c r="AN3973">
        <v>9244</v>
      </c>
      <c r="AO3973">
        <v>9199</v>
      </c>
      <c r="AP3973">
        <v>49</v>
      </c>
      <c r="AQ3973">
        <v>16</v>
      </c>
    </row>
    <row r="3974" spans="1:43">
      <c r="A3974" s="27">
        <v>41958</v>
      </c>
      <c r="B3974" s="27"/>
      <c r="C3974">
        <v>0</v>
      </c>
      <c r="D3974">
        <v>4</v>
      </c>
      <c r="E3974">
        <v>-2.8</v>
      </c>
      <c r="F3974">
        <v>64</v>
      </c>
      <c r="G3974">
        <v>43</v>
      </c>
      <c r="H3974">
        <v>8.6</v>
      </c>
      <c r="I3974" s="10">
        <v>935</v>
      </c>
      <c r="J3974">
        <v>1.6</v>
      </c>
      <c r="K3974" s="2">
        <v>10</v>
      </c>
      <c r="L3974" s="1">
        <f t="shared" si="1179"/>
        <v>1.7899166159190671</v>
      </c>
      <c r="M3974" s="1">
        <f t="shared" si="1180"/>
        <v>85</v>
      </c>
      <c r="N3974" s="1">
        <f t="shared" si="1181"/>
        <v>0.61099999999999999</v>
      </c>
      <c r="O3974" s="1">
        <f t="shared" si="1195"/>
        <v>4.4464937670580795E-2</v>
      </c>
      <c r="P3974" s="1">
        <f t="shared" si="1178"/>
        <v>0.38619633850766599</v>
      </c>
      <c r="Q3974">
        <f t="shared" si="1182"/>
        <v>5.4400454638461548</v>
      </c>
      <c r="R3974">
        <f t="shared" si="1183"/>
        <v>11.342473665006523</v>
      </c>
      <c r="S3974">
        <f t="shared" si="1184"/>
        <v>1.4846169718594926</v>
      </c>
      <c r="T3974">
        <v>0.2432</v>
      </c>
      <c r="U3974" s="1">
        <f t="shared" si="1185"/>
        <v>-0.33392129659182579</v>
      </c>
      <c r="V3974" s="1">
        <v>319</v>
      </c>
      <c r="W3974" s="1">
        <f t="shared" si="1186"/>
        <v>14.839996520949642</v>
      </c>
      <c r="X3974" s="1">
        <f t="shared" si="1187"/>
        <v>30.635095312522839</v>
      </c>
      <c r="Y3974" s="1">
        <f t="shared" si="1188"/>
        <v>1.0230767407430048</v>
      </c>
      <c r="Z3974" s="1">
        <f t="shared" ref="Z3974:Z4037" si="1196">0.38*(C3974-C3973)</f>
        <v>-0.30400000000000005</v>
      </c>
      <c r="AA3974" s="1">
        <f t="shared" si="1189"/>
        <v>5.912913202081873E-2</v>
      </c>
      <c r="AB3974" s="1">
        <f t="shared" si="1190"/>
        <v>2.5009999999999999</v>
      </c>
      <c r="AC3974" s="1">
        <f t="shared" si="1191"/>
        <v>1.1967217202687106</v>
      </c>
      <c r="AF3974" s="1">
        <f t="shared" si="1192"/>
        <v>3.2705555542491043</v>
      </c>
      <c r="AG3974" s="1">
        <f t="shared" si="1193"/>
        <v>3.2055858555029073</v>
      </c>
      <c r="AH3974" s="1">
        <f t="shared" si="1194"/>
        <v>5.2480979948879476</v>
      </c>
      <c r="AI3974">
        <v>3.8</v>
      </c>
      <c r="AJ3974">
        <v>11</v>
      </c>
      <c r="AK3974">
        <v>52</v>
      </c>
      <c r="AL3974">
        <v>11</v>
      </c>
      <c r="AM3974">
        <v>9202</v>
      </c>
      <c r="AN3974">
        <v>9216</v>
      </c>
      <c r="AO3974">
        <v>9193</v>
      </c>
      <c r="AP3974">
        <v>39</v>
      </c>
      <c r="AQ3974">
        <v>0</v>
      </c>
    </row>
    <row r="3975" spans="1:43">
      <c r="A3975" s="27">
        <v>41959</v>
      </c>
      <c r="B3975" s="27"/>
      <c r="C3975">
        <v>1.6</v>
      </c>
      <c r="D3975">
        <v>6.7</v>
      </c>
      <c r="E3975">
        <v>-2.6</v>
      </c>
      <c r="F3975">
        <v>60</v>
      </c>
      <c r="G3975">
        <v>36</v>
      </c>
      <c r="H3975">
        <v>8.8000000000000007</v>
      </c>
      <c r="I3975" s="10">
        <v>935</v>
      </c>
      <c r="J3975">
        <v>1.5</v>
      </c>
      <c r="K3975" s="2">
        <v>10</v>
      </c>
      <c r="L3975" s="1">
        <f t="shared" si="1179"/>
        <v>1.832734517165121</v>
      </c>
      <c r="M3975" s="1">
        <f t="shared" si="1180"/>
        <v>84</v>
      </c>
      <c r="N3975" s="1">
        <f t="shared" si="1181"/>
        <v>0.68591959793818613</v>
      </c>
      <c r="O3975" s="1">
        <f t="shared" si="1195"/>
        <v>4.9250752013960439E-2</v>
      </c>
      <c r="P3975" s="1">
        <f t="shared" ref="P3975:P4038" si="1197">0.5*(M3975/100)*0.611*EXP(17.27*E3975/(E3975+237.3))+0.5*(G3975/100)*0.611*EXP(17.27*D3975/(D3975+237.3))</f>
        <v>0.38864606116831002</v>
      </c>
      <c r="Q3975">
        <f t="shared" si="1182"/>
        <v>5.6710220753718668</v>
      </c>
      <c r="R3975">
        <f t="shared" si="1183"/>
        <v>11.333908040170593</v>
      </c>
      <c r="S3975">
        <f t="shared" si="1184"/>
        <v>1.4834958167762557</v>
      </c>
      <c r="T3975">
        <v>0.2432</v>
      </c>
      <c r="U3975" s="1">
        <f t="shared" si="1185"/>
        <v>-0.33793387517634554</v>
      </c>
      <c r="V3975" s="1">
        <v>320</v>
      </c>
      <c r="W3975" s="1">
        <f t="shared" si="1186"/>
        <v>15.011012564274232</v>
      </c>
      <c r="X3975" s="1">
        <f t="shared" si="1187"/>
        <v>30.545823809253886</v>
      </c>
      <c r="Y3975" s="1">
        <f t="shared" si="1188"/>
        <v>1.023479046537666</v>
      </c>
      <c r="Z3975" s="1">
        <f t="shared" si="1196"/>
        <v>0.6080000000000001</v>
      </c>
      <c r="AA3975" s="1">
        <f t="shared" si="1189"/>
        <v>5.9218577882397511E-2</v>
      </c>
      <c r="AB3975" s="1">
        <f t="shared" si="1190"/>
        <v>2.4972224000000001</v>
      </c>
      <c r="AC3975" s="1">
        <f t="shared" si="1191"/>
        <v>1.1219266127519161</v>
      </c>
      <c r="AF3975" s="1">
        <f t="shared" si="1192"/>
        <v>4.1564530825159602</v>
      </c>
      <c r="AG3975" s="1">
        <f t="shared" si="1193"/>
        <v>3.2250572512927835</v>
      </c>
      <c r="AH3975" s="1">
        <f t="shared" si="1194"/>
        <v>4.9956235942069336</v>
      </c>
      <c r="AI3975">
        <v>4</v>
      </c>
      <c r="AJ3975">
        <v>11</v>
      </c>
      <c r="AK3975">
        <v>55</v>
      </c>
      <c r="AL3975">
        <v>11</v>
      </c>
      <c r="AM3975">
        <v>9199</v>
      </c>
      <c r="AN3975">
        <v>9219</v>
      </c>
      <c r="AO3975">
        <v>9178</v>
      </c>
      <c r="AP3975">
        <v>40</v>
      </c>
      <c r="AQ3975">
        <v>0</v>
      </c>
    </row>
    <row r="3976" spans="1:43">
      <c r="A3976" s="27">
        <v>41960</v>
      </c>
      <c r="B3976" s="27"/>
      <c r="C3976">
        <v>0.7</v>
      </c>
      <c r="D3976">
        <v>4.0999999999999996</v>
      </c>
      <c r="E3976">
        <v>-1.1000000000000001</v>
      </c>
      <c r="F3976">
        <v>64</v>
      </c>
      <c r="G3976">
        <v>48</v>
      </c>
      <c r="H3976">
        <v>5.9</v>
      </c>
      <c r="I3976" s="10">
        <v>935</v>
      </c>
      <c r="J3976">
        <v>0.8</v>
      </c>
      <c r="K3976" s="2">
        <v>10</v>
      </c>
      <c r="L3976" s="1">
        <f t="shared" si="1179"/>
        <v>1.5676070339440364</v>
      </c>
      <c r="M3976" s="1">
        <f t="shared" si="1180"/>
        <v>80</v>
      </c>
      <c r="N3976" s="1">
        <f t="shared" si="1181"/>
        <v>0.64283692539220627</v>
      </c>
      <c r="O3976" s="1">
        <f t="shared" si="1195"/>
        <v>4.650705670957668E-2</v>
      </c>
      <c r="P3976" s="1">
        <f t="shared" si="1197"/>
        <v>0.42213826011787814</v>
      </c>
      <c r="Q3976">
        <f t="shared" si="1182"/>
        <v>3.9433552525484266</v>
      </c>
      <c r="R3976">
        <f t="shared" si="1183"/>
        <v>11.32553172090045</v>
      </c>
      <c r="S3976">
        <f t="shared" si="1184"/>
        <v>1.4823994399084359</v>
      </c>
      <c r="T3976">
        <v>0.2432</v>
      </c>
      <c r="U3976" s="1">
        <f t="shared" si="1185"/>
        <v>-0.34184648186791022</v>
      </c>
      <c r="V3976" s="1">
        <v>321</v>
      </c>
      <c r="W3976" s="1">
        <f t="shared" si="1186"/>
        <v>11.972101168384444</v>
      </c>
      <c r="X3976" s="1">
        <f t="shared" si="1187"/>
        <v>30.458360169969176</v>
      </c>
      <c r="Y3976" s="1">
        <f t="shared" si="1188"/>
        <v>1.0238744064624408</v>
      </c>
      <c r="Z3976" s="1">
        <f t="shared" si="1196"/>
        <v>-0.34200000000000008</v>
      </c>
      <c r="AA3976" s="1">
        <f t="shared" si="1189"/>
        <v>5.9168231315458897E-2</v>
      </c>
      <c r="AB3976" s="1">
        <f t="shared" si="1190"/>
        <v>2.4993472999999997</v>
      </c>
      <c r="AC3976" s="1">
        <f t="shared" si="1191"/>
        <v>0.5983608601343553</v>
      </c>
      <c r="AF3976" s="1">
        <f t="shared" si="1192"/>
        <v>2.9553420565179285</v>
      </c>
      <c r="AG3976" s="1">
        <f t="shared" si="1193"/>
        <v>2.8254075696766083</v>
      </c>
      <c r="AH3976" s="1">
        <f t="shared" si="1194"/>
        <v>4.6417326177094287</v>
      </c>
      <c r="AI3976">
        <v>2.6</v>
      </c>
      <c r="AJ3976">
        <v>3</v>
      </c>
      <c r="AK3976">
        <v>42</v>
      </c>
      <c r="AL3976">
        <v>3</v>
      </c>
      <c r="AM3976">
        <v>9166</v>
      </c>
      <c r="AN3976">
        <v>9181</v>
      </c>
      <c r="AO3976">
        <v>9159</v>
      </c>
      <c r="AP3976">
        <v>41</v>
      </c>
      <c r="AQ3976">
        <v>0</v>
      </c>
    </row>
    <row r="3977" spans="1:43">
      <c r="A3977" s="27">
        <v>41961</v>
      </c>
      <c r="B3977" s="27"/>
      <c r="C3977">
        <v>3.8</v>
      </c>
      <c r="D3977">
        <v>8.4</v>
      </c>
      <c r="E3977">
        <v>-2</v>
      </c>
      <c r="F3977">
        <v>51</v>
      </c>
      <c r="G3977">
        <v>26</v>
      </c>
      <c r="H3977">
        <v>8.1</v>
      </c>
      <c r="I3977" s="10">
        <v>935</v>
      </c>
      <c r="J3977">
        <v>6.2</v>
      </c>
      <c r="K3977" s="2">
        <v>10</v>
      </c>
      <c r="L3977" s="1">
        <f t="shared" si="1179"/>
        <v>2.7898770456430295</v>
      </c>
      <c r="M3977" s="1">
        <f t="shared" si="1180"/>
        <v>76</v>
      </c>
      <c r="N3977" s="1">
        <f t="shared" si="1181"/>
        <v>0.80214634758046521</v>
      </c>
      <c r="O3977" s="1">
        <f t="shared" si="1195"/>
        <v>5.6549809164527537E-2</v>
      </c>
      <c r="P3977" s="1">
        <f t="shared" si="1197"/>
        <v>0.34383347403363335</v>
      </c>
      <c r="Q3977">
        <f t="shared" si="1182"/>
        <v>5.4844710735415827</v>
      </c>
      <c r="R3977">
        <f t="shared" si="1183"/>
        <v>11.317348664503612</v>
      </c>
      <c r="S3977">
        <f t="shared" si="1184"/>
        <v>1.4813283592282216</v>
      </c>
      <c r="T3977">
        <v>0.2432</v>
      </c>
      <c r="U3977" s="1">
        <f t="shared" si="1185"/>
        <v>-0.34565795918949177</v>
      </c>
      <c r="V3977" s="1">
        <v>322</v>
      </c>
      <c r="W3977" s="1">
        <f t="shared" si="1186"/>
        <v>14.215986909684373</v>
      </c>
      <c r="X3977" s="1">
        <f t="shared" si="1187"/>
        <v>30.37276921325439</v>
      </c>
      <c r="Y3977" s="1">
        <f t="shared" si="1188"/>
        <v>1.0242627035569325</v>
      </c>
      <c r="Z3977" s="1">
        <f t="shared" si="1196"/>
        <v>1.1779999999999999</v>
      </c>
      <c r="AA3977" s="1">
        <f t="shared" si="1189"/>
        <v>5.934200872368444E-2</v>
      </c>
      <c r="AB3977" s="1">
        <f t="shared" si="1190"/>
        <v>2.4920282</v>
      </c>
      <c r="AC3977" s="1">
        <f t="shared" si="1191"/>
        <v>4.6372966660412533</v>
      </c>
      <c r="AF3977" s="1">
        <f t="shared" si="1192"/>
        <v>4.8661181225142425</v>
      </c>
      <c r="AG3977" s="1">
        <f t="shared" si="1193"/>
        <v>3.0998080766452665</v>
      </c>
      <c r="AH3977" s="1">
        <f t="shared" si="1194"/>
        <v>4.644062518102797</v>
      </c>
      <c r="AI3977">
        <v>13</v>
      </c>
      <c r="AJ3977">
        <v>6</v>
      </c>
      <c r="AK3977">
        <v>226</v>
      </c>
      <c r="AL3977">
        <v>6</v>
      </c>
      <c r="AM3977">
        <v>9109</v>
      </c>
      <c r="AN3977">
        <v>9169</v>
      </c>
      <c r="AO3977">
        <v>9058</v>
      </c>
      <c r="AP3977">
        <v>38</v>
      </c>
      <c r="AQ3977">
        <v>0</v>
      </c>
    </row>
    <row r="3978" spans="1:43">
      <c r="A3978" s="27">
        <v>41962</v>
      </c>
      <c r="B3978" s="27"/>
      <c r="C3978">
        <v>0.2</v>
      </c>
      <c r="D3978">
        <v>2.6</v>
      </c>
      <c r="E3978">
        <v>-2.2999999999999998</v>
      </c>
      <c r="F3978">
        <v>65</v>
      </c>
      <c r="G3978">
        <v>53</v>
      </c>
      <c r="H3978">
        <v>8.1</v>
      </c>
      <c r="I3978" s="10">
        <v>935</v>
      </c>
      <c r="J3978">
        <v>2.1</v>
      </c>
      <c r="K3978" s="2">
        <v>10</v>
      </c>
      <c r="L3978" s="1">
        <f t="shared" si="1179"/>
        <v>1.9209217608823281</v>
      </c>
      <c r="M3978" s="1">
        <f t="shared" si="1180"/>
        <v>77</v>
      </c>
      <c r="N3978" s="1">
        <f t="shared" si="1181"/>
        <v>0.61995079814923992</v>
      </c>
      <c r="O3978" s="1">
        <f t="shared" si="1195"/>
        <v>4.5040370008918959E-2</v>
      </c>
      <c r="P3978" s="1">
        <f t="shared" si="1197"/>
        <v>0.39389524251675667</v>
      </c>
      <c r="Q3978">
        <f t="shared" si="1182"/>
        <v>5.1234794765659144</v>
      </c>
      <c r="R3978">
        <f t="shared" si="1183"/>
        <v>11.309362796141688</v>
      </c>
      <c r="S3978">
        <f t="shared" si="1184"/>
        <v>1.4802830885002209</v>
      </c>
      <c r="T3978">
        <v>0.2432</v>
      </c>
      <c r="U3978" s="1">
        <f t="shared" si="1185"/>
        <v>-0.3493671795814382</v>
      </c>
      <c r="V3978" s="1">
        <v>323</v>
      </c>
      <c r="W3978" s="1">
        <f t="shared" si="1186"/>
        <v>14.182725765879034</v>
      </c>
      <c r="X3978" s="1">
        <f t="shared" si="1187"/>
        <v>30.289114501944113</v>
      </c>
      <c r="Y3978" s="1">
        <f t="shared" si="1188"/>
        <v>1.0246438229501609</v>
      </c>
      <c r="Z3978" s="1">
        <f t="shared" si="1196"/>
        <v>-1.3679999999999999</v>
      </c>
      <c r="AA3978" s="1">
        <f t="shared" si="1189"/>
        <v>5.9140297973918801E-2</v>
      </c>
      <c r="AB3978" s="1">
        <f t="shared" si="1190"/>
        <v>2.5005278</v>
      </c>
      <c r="AC3978" s="1">
        <f t="shared" si="1191"/>
        <v>1.5706972578526825</v>
      </c>
      <c r="AF3978" s="1">
        <f t="shared" si="1192"/>
        <v>2.7757794621349032</v>
      </c>
      <c r="AG3978" s="1">
        <f t="shared" si="1193"/>
        <v>3.1117221776114912</v>
      </c>
      <c r="AH3978" s="1">
        <f t="shared" si="1194"/>
        <v>5.6800870120540843</v>
      </c>
      <c r="AI3978">
        <v>3.8</v>
      </c>
      <c r="AJ3978">
        <v>5</v>
      </c>
      <c r="AK3978">
        <v>65</v>
      </c>
      <c r="AL3978">
        <v>1</v>
      </c>
      <c r="AM3978">
        <v>9176</v>
      </c>
      <c r="AN3978">
        <v>9191</v>
      </c>
      <c r="AO3978">
        <v>9121</v>
      </c>
      <c r="AP3978">
        <v>40</v>
      </c>
      <c r="AQ3978">
        <v>0</v>
      </c>
    </row>
    <row r="3979" spans="1:43">
      <c r="A3979" s="27">
        <v>41963</v>
      </c>
      <c r="B3979" s="27"/>
      <c r="C3979">
        <v>-2.4</v>
      </c>
      <c r="D3979">
        <v>-0.4</v>
      </c>
      <c r="E3979">
        <v>-2.9</v>
      </c>
      <c r="F3979">
        <v>72</v>
      </c>
      <c r="G3979">
        <v>67</v>
      </c>
      <c r="H3979">
        <v>0</v>
      </c>
      <c r="I3979" s="10">
        <v>935</v>
      </c>
      <c r="J3979">
        <v>1.4</v>
      </c>
      <c r="K3979" s="2">
        <v>10</v>
      </c>
      <c r="L3979" s="1">
        <f t="shared" si="1179"/>
        <v>1.020936691124062</v>
      </c>
      <c r="M3979" s="1">
        <f t="shared" si="1180"/>
        <v>77</v>
      </c>
      <c r="N3979" s="1">
        <f t="shared" si="1181"/>
        <v>0.51216529061388549</v>
      </c>
      <c r="O3979" s="1">
        <f t="shared" si="1195"/>
        <v>3.8037858939380068E-2</v>
      </c>
      <c r="P3979" s="1">
        <f t="shared" si="1197"/>
        <v>0.38878286309688426</v>
      </c>
      <c r="Q3979">
        <f t="shared" si="1182"/>
        <v>0.67140906099083741</v>
      </c>
      <c r="R3979">
        <f t="shared" si="1183"/>
        <v>11.301578003557927</v>
      </c>
      <c r="S3979">
        <f t="shared" si="1184"/>
        <v>1.4792641365913517</v>
      </c>
      <c r="T3979">
        <v>0.2432</v>
      </c>
      <c r="U3979" s="1">
        <f t="shared" si="1185"/>
        <v>-0.35297304573504146</v>
      </c>
      <c r="V3979" s="1">
        <v>324</v>
      </c>
      <c r="W3979" s="1">
        <f t="shared" si="1186"/>
        <v>5.814935720354339</v>
      </c>
      <c r="X3979" s="1">
        <f t="shared" si="1187"/>
        <v>30.207458287555006</v>
      </c>
      <c r="Y3979" s="1">
        <f t="shared" si="1188"/>
        <v>1.0250176518945442</v>
      </c>
      <c r="Z3979" s="1">
        <f t="shared" si="1196"/>
        <v>-0.9880000000000001</v>
      </c>
      <c r="AA3979" s="1">
        <f t="shared" si="1189"/>
        <v>5.8995468716566211E-2</v>
      </c>
      <c r="AB3979" s="1">
        <f t="shared" si="1190"/>
        <v>2.5066663999999999</v>
      </c>
      <c r="AC3979" s="1">
        <f t="shared" si="1191"/>
        <v>1.0471315052351216</v>
      </c>
      <c r="AF3979" s="1">
        <f t="shared" si="1192"/>
        <v>1.6917366017888316</v>
      </c>
      <c r="AG3979" s="1">
        <f t="shared" si="1193"/>
        <v>1.9202792045560522</v>
      </c>
      <c r="AH3979" s="1">
        <f t="shared" si="1194"/>
        <v>3.0285469049706153</v>
      </c>
      <c r="AI3979">
        <v>2.9</v>
      </c>
      <c r="AJ3979">
        <v>3</v>
      </c>
      <c r="AK3979">
        <v>47</v>
      </c>
      <c r="AL3979">
        <v>3</v>
      </c>
      <c r="AM3979">
        <v>9181</v>
      </c>
      <c r="AN3979">
        <v>9190</v>
      </c>
      <c r="AO3979">
        <v>9171</v>
      </c>
      <c r="AP3979">
        <v>37</v>
      </c>
      <c r="AQ3979">
        <v>0</v>
      </c>
    </row>
    <row r="3980" spans="1:43">
      <c r="A3980" s="27">
        <v>41964</v>
      </c>
      <c r="B3980" s="27"/>
      <c r="C3980">
        <v>-3.1</v>
      </c>
      <c r="D3980">
        <v>0.4</v>
      </c>
      <c r="E3980">
        <v>-4.7</v>
      </c>
      <c r="F3980">
        <v>77</v>
      </c>
      <c r="G3980">
        <v>58</v>
      </c>
      <c r="H3980">
        <v>5.0999999999999996</v>
      </c>
      <c r="I3980" s="10">
        <v>935</v>
      </c>
      <c r="J3980">
        <v>1.7</v>
      </c>
      <c r="K3980" s="2">
        <v>10</v>
      </c>
      <c r="L3980" s="1">
        <f t="shared" si="1179"/>
        <v>1.1732652479434176</v>
      </c>
      <c r="M3980" s="1">
        <f t="shared" si="1180"/>
        <v>96</v>
      </c>
      <c r="N3980" s="1">
        <f t="shared" si="1181"/>
        <v>0.48614247598921706</v>
      </c>
      <c r="O3980" s="1">
        <f t="shared" si="1195"/>
        <v>3.6321329850183361E-2</v>
      </c>
      <c r="P3980" s="1">
        <f t="shared" si="1197"/>
        <v>0.38930019303446628</v>
      </c>
      <c r="Q3980">
        <f t="shared" si="1182"/>
        <v>3.3756843488313359</v>
      </c>
      <c r="R3980">
        <f t="shared" si="1183"/>
        <v>11.293998131701287</v>
      </c>
      <c r="S3980">
        <f t="shared" si="1184"/>
        <v>1.4782720067671842</v>
      </c>
      <c r="T3980">
        <v>0.2432</v>
      </c>
      <c r="U3980" s="1">
        <f t="shared" si="1185"/>
        <v>-0.35647449091715755</v>
      </c>
      <c r="V3980" s="1">
        <v>325</v>
      </c>
      <c r="W3980" s="1">
        <f t="shared" si="1186"/>
        <v>11.037444546494729</v>
      </c>
      <c r="X3980" s="1">
        <f t="shared" si="1187"/>
        <v>30.127861456299648</v>
      </c>
      <c r="Y3980" s="1">
        <f t="shared" si="1188"/>
        <v>1.0253840797992539</v>
      </c>
      <c r="Z3980" s="1">
        <f t="shared" si="1196"/>
        <v>-0.26600000000000007</v>
      </c>
      <c r="AA3980" s="1">
        <f t="shared" si="1189"/>
        <v>5.8956597342047758E-2</v>
      </c>
      <c r="AB3980" s="1">
        <f t="shared" si="1190"/>
        <v>2.5083191</v>
      </c>
      <c r="AC3980" s="1">
        <f t="shared" si="1191"/>
        <v>1.2715168277855049</v>
      </c>
      <c r="AF3980" s="1">
        <f t="shared" si="1192"/>
        <v>2.3003746040611786</v>
      </c>
      <c r="AG3980" s="1">
        <f t="shared" si="1193"/>
        <v>2.6319486971247206</v>
      </c>
      <c r="AH3980" s="1">
        <f t="shared" si="1194"/>
        <v>3.8079434556728793</v>
      </c>
      <c r="AI3980">
        <v>3</v>
      </c>
      <c r="AJ3980">
        <v>9</v>
      </c>
      <c r="AK3980">
        <v>44</v>
      </c>
      <c r="AL3980">
        <v>9</v>
      </c>
      <c r="AM3980">
        <v>9161</v>
      </c>
      <c r="AN3980">
        <v>9173</v>
      </c>
      <c r="AO3980">
        <v>9151</v>
      </c>
      <c r="AP3980">
        <v>37</v>
      </c>
      <c r="AQ3980">
        <v>0</v>
      </c>
    </row>
    <row r="3981" spans="1:43">
      <c r="A3981" s="27">
        <v>41965</v>
      </c>
      <c r="B3981" s="27"/>
      <c r="C3981">
        <v>-1.5</v>
      </c>
      <c r="D3981">
        <v>2.5</v>
      </c>
      <c r="E3981">
        <v>-4.5</v>
      </c>
      <c r="F3981">
        <v>68</v>
      </c>
      <c r="G3981">
        <v>42</v>
      </c>
      <c r="H3981">
        <v>8</v>
      </c>
      <c r="I3981" s="10">
        <v>935</v>
      </c>
      <c r="J3981">
        <v>1.1000000000000001</v>
      </c>
      <c r="K3981" s="2">
        <v>10</v>
      </c>
      <c r="L3981" s="1">
        <f t="shared" si="1179"/>
        <v>1.4407088258165268</v>
      </c>
      <c r="M3981" s="1">
        <f t="shared" si="1180"/>
        <v>94</v>
      </c>
      <c r="N3981" s="1">
        <f t="shared" si="1181"/>
        <v>0.54743126382333984</v>
      </c>
      <c r="O3981" s="1">
        <f t="shared" si="1195"/>
        <v>4.0347250893103981E-2</v>
      </c>
      <c r="P3981" s="1">
        <f t="shared" si="1197"/>
        <v>0.35928668241866102</v>
      </c>
      <c r="Q3981">
        <f t="shared" si="1182"/>
        <v>5.0733548776047845</v>
      </c>
      <c r="R3981">
        <f t="shared" si="1183"/>
        <v>11.28662697726055</v>
      </c>
      <c r="S3981">
        <f t="shared" si="1184"/>
        <v>1.4773071959765118</v>
      </c>
      <c r="T3981">
        <v>0.2432</v>
      </c>
      <c r="U3981" s="1">
        <f t="shared" si="1185"/>
        <v>-0.35987047928578109</v>
      </c>
      <c r="V3981" s="1">
        <v>326</v>
      </c>
      <c r="W3981" s="1">
        <f t="shared" si="1186"/>
        <v>13.985127636016669</v>
      </c>
      <c r="X3981" s="1">
        <f t="shared" si="1187"/>
        <v>30.050383476703999</v>
      </c>
      <c r="Y3981" s="1">
        <f t="shared" si="1188"/>
        <v>1.0257429982629316</v>
      </c>
      <c r="Z3981" s="1">
        <f t="shared" si="1196"/>
        <v>0.6080000000000001</v>
      </c>
      <c r="AA3981" s="1">
        <f t="shared" si="1189"/>
        <v>5.9045521579126417E-2</v>
      </c>
      <c r="AB3981" s="1">
        <f t="shared" si="1190"/>
        <v>2.5045414999999998</v>
      </c>
      <c r="AC3981" s="1">
        <f t="shared" si="1191"/>
        <v>0.82274618268473854</v>
      </c>
      <c r="AF3981" s="1">
        <f t="shared" si="1192"/>
        <v>2.9806739971408098</v>
      </c>
      <c r="AG3981" s="1">
        <f t="shared" si="1193"/>
        <v>3.0300023271810348</v>
      </c>
      <c r="AH3981" s="1">
        <f t="shared" si="1194"/>
        <v>4.2472237878270418</v>
      </c>
      <c r="AI3981">
        <v>3.3</v>
      </c>
      <c r="AJ3981">
        <v>1</v>
      </c>
      <c r="AK3981">
        <v>67</v>
      </c>
      <c r="AL3981">
        <v>1</v>
      </c>
      <c r="AM3981">
        <v>9178</v>
      </c>
      <c r="AN3981">
        <v>9189</v>
      </c>
      <c r="AO3981">
        <v>9154</v>
      </c>
      <c r="AP3981">
        <v>37</v>
      </c>
      <c r="AQ3981">
        <v>0</v>
      </c>
    </row>
    <row r="3982" spans="1:43">
      <c r="A3982" s="27">
        <v>41966</v>
      </c>
      <c r="B3982" s="27"/>
      <c r="C3982">
        <v>-2</v>
      </c>
      <c r="D3982">
        <v>2.2999999999999998</v>
      </c>
      <c r="E3982">
        <v>-4.7</v>
      </c>
      <c r="F3982">
        <v>67</v>
      </c>
      <c r="G3982">
        <v>50</v>
      </c>
      <c r="H3982">
        <v>7.3</v>
      </c>
      <c r="I3982" s="10">
        <v>935</v>
      </c>
      <c r="J3982">
        <v>1.6</v>
      </c>
      <c r="K3982" s="2">
        <v>10</v>
      </c>
      <c r="L3982" s="1">
        <f t="shared" si="1179"/>
        <v>1.4620376609101162</v>
      </c>
      <c r="M3982" s="1">
        <f t="shared" si="1180"/>
        <v>84</v>
      </c>
      <c r="N3982" s="1">
        <f t="shared" si="1181"/>
        <v>0.52758269928339141</v>
      </c>
      <c r="O3982" s="1">
        <f t="shared" si="1195"/>
        <v>3.9049784835146165E-2</v>
      </c>
      <c r="P3982" s="1">
        <f t="shared" si="1197"/>
        <v>0.36131747917087415</v>
      </c>
      <c r="Q3982">
        <f t="shared" si="1182"/>
        <v>4.6740292277791005</v>
      </c>
      <c r="R3982">
        <f t="shared" si="1183"/>
        <v>11.27946828312286</v>
      </c>
      <c r="S3982">
        <f t="shared" si="1184"/>
        <v>1.4763701941260288</v>
      </c>
      <c r="T3982">
        <v>0.2432</v>
      </c>
      <c r="U3982" s="1">
        <f t="shared" si="1185"/>
        <v>-0.36316000619648142</v>
      </c>
      <c r="V3982" s="1">
        <v>327</v>
      </c>
      <c r="W3982" s="1">
        <f t="shared" si="1186"/>
        <v>13.239081035642526</v>
      </c>
      <c r="X3982" s="1">
        <f t="shared" si="1187"/>
        <v>29.975082348848854</v>
      </c>
      <c r="Y3982" s="1">
        <f t="shared" si="1188"/>
        <v>1.0260943011057562</v>
      </c>
      <c r="Z3982" s="1">
        <f t="shared" si="1196"/>
        <v>-0.19</v>
      </c>
      <c r="AA3982" s="1">
        <f t="shared" si="1189"/>
        <v>5.9017703952819835E-2</v>
      </c>
      <c r="AB3982" s="1">
        <f t="shared" si="1190"/>
        <v>2.505722</v>
      </c>
      <c r="AC3982" s="1">
        <f t="shared" si="1191"/>
        <v>1.1967217202687106</v>
      </c>
      <c r="AF3982" s="1">
        <f t="shared" si="1192"/>
        <v>2.8820023318185632</v>
      </c>
      <c r="AG3982" s="1">
        <f t="shared" si="1193"/>
        <v>2.9182999724725303</v>
      </c>
      <c r="AH3982" s="1">
        <f t="shared" si="1194"/>
        <v>4.3926121272625789</v>
      </c>
      <c r="AI3982">
        <v>3.8</v>
      </c>
      <c r="AJ3982">
        <v>11</v>
      </c>
      <c r="AK3982">
        <v>64</v>
      </c>
      <c r="AL3982">
        <v>11</v>
      </c>
      <c r="AM3982">
        <v>9142</v>
      </c>
      <c r="AN3982">
        <v>9184</v>
      </c>
      <c r="AO3982">
        <v>9112</v>
      </c>
      <c r="AP3982">
        <v>35</v>
      </c>
      <c r="AQ3982">
        <v>0</v>
      </c>
    </row>
    <row r="3983" spans="1:43">
      <c r="A3983" s="27">
        <v>41967</v>
      </c>
      <c r="B3983" s="27"/>
      <c r="C3983">
        <v>2.2000000000000002</v>
      </c>
      <c r="D3983">
        <v>6.7</v>
      </c>
      <c r="E3983">
        <v>-2.9</v>
      </c>
      <c r="F3983">
        <v>45</v>
      </c>
      <c r="G3983">
        <v>25</v>
      </c>
      <c r="H3983">
        <v>7.4</v>
      </c>
      <c r="I3983" s="10">
        <v>935</v>
      </c>
      <c r="J3983">
        <v>8.3000000000000007</v>
      </c>
      <c r="K3983" s="2">
        <v>10</v>
      </c>
      <c r="L3983" s="1">
        <f t="shared" si="1179"/>
        <v>2.79464128854949</v>
      </c>
      <c r="M3983" s="1">
        <f t="shared" si="1180"/>
        <v>65</v>
      </c>
      <c r="N3983" s="1">
        <f t="shared" si="1181"/>
        <v>0.71603982725344328</v>
      </c>
      <c r="O3983" s="1">
        <f t="shared" si="1195"/>
        <v>5.11561789232894E-2</v>
      </c>
      <c r="P3983" s="1">
        <f t="shared" si="1197"/>
        <v>0.28308895974578419</v>
      </c>
      <c r="Q3983">
        <f t="shared" si="1182"/>
        <v>5.1420357617719192</v>
      </c>
      <c r="R3983">
        <f t="shared" si="1183"/>
        <v>11.272525732771712</v>
      </c>
      <c r="S3983">
        <f t="shared" si="1184"/>
        <v>1.4754614833470827</v>
      </c>
      <c r="T3983">
        <v>0.2432</v>
      </c>
      <c r="U3983" s="1">
        <f t="shared" si="1185"/>
        <v>-0.36634209849960914</v>
      </c>
      <c r="V3983" s="1">
        <v>328</v>
      </c>
      <c r="W3983" s="1">
        <f t="shared" si="1186"/>
        <v>13.313524805248125</v>
      </c>
      <c r="X3983" s="1">
        <f t="shared" si="1187"/>
        <v>29.902014555252197</v>
      </c>
      <c r="Y3983" s="1">
        <f t="shared" si="1188"/>
        <v>1.026437884400857</v>
      </c>
      <c r="Z3983" s="1">
        <f t="shared" si="1196"/>
        <v>1.5960000000000001</v>
      </c>
      <c r="AA3983" s="1">
        <f t="shared" si="1189"/>
        <v>5.9252189887557614E-2</v>
      </c>
      <c r="AB3983" s="1">
        <f t="shared" si="1190"/>
        <v>2.4958057999999999</v>
      </c>
      <c r="AC3983" s="1">
        <f t="shared" si="1191"/>
        <v>6.2079939238939366</v>
      </c>
      <c r="AF3983" s="1">
        <f t="shared" si="1192"/>
        <v>4.2618081615720032</v>
      </c>
      <c r="AG3983" s="1">
        <f t="shared" si="1193"/>
        <v>2.9011603335646239</v>
      </c>
      <c r="AH3983" s="1">
        <f t="shared" si="1194"/>
        <v>3.8387931189032285</v>
      </c>
      <c r="AI3983">
        <v>17.100000000000001</v>
      </c>
      <c r="AJ3983">
        <v>6</v>
      </c>
      <c r="AK3983">
        <v>286</v>
      </c>
      <c r="AL3983">
        <v>6</v>
      </c>
      <c r="AM3983">
        <v>9035</v>
      </c>
      <c r="AN3983">
        <v>9126</v>
      </c>
      <c r="AO3983">
        <v>8965</v>
      </c>
      <c r="AP3983">
        <v>30</v>
      </c>
      <c r="AQ3983">
        <v>0</v>
      </c>
    </row>
    <row r="3984" spans="1:43">
      <c r="A3984" s="27">
        <v>41968</v>
      </c>
      <c r="B3984" s="27"/>
      <c r="C3984">
        <v>-0.8</v>
      </c>
      <c r="D3984">
        <v>3.7</v>
      </c>
      <c r="E3984">
        <v>-5</v>
      </c>
      <c r="F3984">
        <v>66</v>
      </c>
      <c r="G3984">
        <v>45</v>
      </c>
      <c r="H3984">
        <v>1.9</v>
      </c>
      <c r="I3984" s="10">
        <v>935</v>
      </c>
      <c r="J3984">
        <v>3.4</v>
      </c>
      <c r="K3984" s="2">
        <v>10</v>
      </c>
      <c r="L3984" s="1">
        <f t="shared" si="1179"/>
        <v>1.4976095229523771</v>
      </c>
      <c r="M3984" s="1">
        <f t="shared" si="1180"/>
        <v>87</v>
      </c>
      <c r="N3984" s="1">
        <f t="shared" si="1181"/>
        <v>0.57632881345991693</v>
      </c>
      <c r="O3984" s="1">
        <f t="shared" si="1195"/>
        <v>4.2226005168015585E-2</v>
      </c>
      <c r="P3984" s="1">
        <f t="shared" si="1197"/>
        <v>0.36248621976840212</v>
      </c>
      <c r="Q3984">
        <f t="shared" si="1182"/>
        <v>1.7384061937799233</v>
      </c>
      <c r="R3984">
        <f t="shared" si="1183"/>
        <v>11.265802944640242</v>
      </c>
      <c r="S3984">
        <f t="shared" si="1184"/>
        <v>1.4745815372565763</v>
      </c>
      <c r="T3984">
        <v>0.2432</v>
      </c>
      <c r="U3984" s="1">
        <f t="shared" si="1185"/>
        <v>-0.36941581482818509</v>
      </c>
      <c r="V3984" s="1">
        <v>329</v>
      </c>
      <c r="W3984" s="1">
        <f t="shared" si="1186"/>
        <v>7.6794850552841458</v>
      </c>
      <c r="X3984" s="1">
        <f t="shared" si="1187"/>
        <v>29.83123501340587</v>
      </c>
      <c r="Y3984" s="1">
        <f t="shared" si="1188"/>
        <v>1.0267736465050581</v>
      </c>
      <c r="Z3984" s="1">
        <f t="shared" si="1196"/>
        <v>-1.1400000000000001</v>
      </c>
      <c r="AA3984" s="1">
        <f t="shared" si="1189"/>
        <v>5.9084510340238698E-2</v>
      </c>
      <c r="AB3984" s="1">
        <f t="shared" si="1190"/>
        <v>2.5028888</v>
      </c>
      <c r="AC3984" s="1">
        <f t="shared" si="1191"/>
        <v>2.5430336555710098</v>
      </c>
      <c r="AF3984" s="1">
        <f t="shared" si="1192"/>
        <v>3.4403895292864761</v>
      </c>
      <c r="AG3984" s="1">
        <f t="shared" si="1193"/>
        <v>2.1875717909747201</v>
      </c>
      <c r="AH3984" s="1">
        <f t="shared" si="1194"/>
        <v>3.7187368516209798</v>
      </c>
      <c r="AI3984">
        <v>5.6</v>
      </c>
      <c r="AJ3984">
        <v>11</v>
      </c>
      <c r="AK3984">
        <v>105</v>
      </c>
      <c r="AL3984">
        <v>2</v>
      </c>
      <c r="AM3984">
        <v>9084</v>
      </c>
      <c r="AN3984">
        <v>9151</v>
      </c>
      <c r="AO3984">
        <v>8995</v>
      </c>
      <c r="AP3984">
        <v>37</v>
      </c>
      <c r="AQ3984">
        <v>8</v>
      </c>
    </row>
    <row r="3985" spans="1:43">
      <c r="A3985" s="27">
        <v>41969</v>
      </c>
      <c r="B3985" s="27"/>
      <c r="C3985">
        <v>-6.1</v>
      </c>
      <c r="D3985">
        <v>-4.0999999999999996</v>
      </c>
      <c r="E3985">
        <v>-7.7</v>
      </c>
      <c r="F3985">
        <v>89</v>
      </c>
      <c r="G3985">
        <v>78</v>
      </c>
      <c r="H3985">
        <v>0</v>
      </c>
      <c r="I3985" s="10">
        <v>935</v>
      </c>
      <c r="J3985">
        <v>0.9</v>
      </c>
      <c r="K3985" s="2">
        <v>10</v>
      </c>
      <c r="L3985" s="1">
        <f t="shared" si="1179"/>
        <v>0.89679857100950744</v>
      </c>
      <c r="M3985" s="1">
        <f t="shared" si="1180"/>
        <v>100</v>
      </c>
      <c r="N3985" s="1">
        <f t="shared" si="1181"/>
        <v>0.38739461285764698</v>
      </c>
      <c r="O3985" s="1">
        <f t="shared" si="1195"/>
        <v>2.9699550178447581E-2</v>
      </c>
      <c r="P3985" s="1">
        <f t="shared" si="1197"/>
        <v>0.3470793794933994</v>
      </c>
      <c r="Q3985">
        <f t="shared" si="1182"/>
        <v>0.64242570530562237</v>
      </c>
      <c r="R3985">
        <f t="shared" si="1183"/>
        <v>11.259303466436162</v>
      </c>
      <c r="S3985">
        <f t="shared" si="1184"/>
        <v>1.4737308202141572</v>
      </c>
      <c r="T3985">
        <v>0.2432</v>
      </c>
      <c r="U3985" s="1">
        <f t="shared" si="1185"/>
        <v>-0.37238024587638852</v>
      </c>
      <c r="V3985" s="1">
        <v>330</v>
      </c>
      <c r="W3985" s="1">
        <f t="shared" si="1186"/>
        <v>5.7293384282707169</v>
      </c>
      <c r="X3985" s="1">
        <f t="shared" si="1187"/>
        <v>29.762797029977751</v>
      </c>
      <c r="Y3985" s="1">
        <f t="shared" si="1188"/>
        <v>1.0271014880889471</v>
      </c>
      <c r="Z3985" s="1">
        <f t="shared" si="1196"/>
        <v>-2.0139999999999998</v>
      </c>
      <c r="AA3985" s="1">
        <f t="shared" si="1189"/>
        <v>5.8790584290307958E-2</v>
      </c>
      <c r="AB3985" s="1">
        <f t="shared" si="1190"/>
        <v>2.5154020999999998</v>
      </c>
      <c r="AC3985" s="1">
        <f t="shared" si="1191"/>
        <v>0.67315596765114971</v>
      </c>
      <c r="AF3985" s="1">
        <f t="shared" si="1192"/>
        <v>1.5196329117425866</v>
      </c>
      <c r="AG3985" s="1">
        <f t="shared" si="1193"/>
        <v>1.8188177769369123</v>
      </c>
      <c r="AH3985" s="1">
        <f t="shared" si="1194"/>
        <v>3.0028921629869023</v>
      </c>
      <c r="AI3985">
        <v>2.8</v>
      </c>
      <c r="AJ3985">
        <v>1</v>
      </c>
      <c r="AK3985">
        <v>51</v>
      </c>
      <c r="AL3985">
        <v>1</v>
      </c>
      <c r="AM3985">
        <v>9183</v>
      </c>
      <c r="AN3985">
        <v>9208</v>
      </c>
      <c r="AO3985">
        <v>9151</v>
      </c>
      <c r="AP3985">
        <v>35</v>
      </c>
      <c r="AQ3985">
        <v>10</v>
      </c>
    </row>
    <row r="3986" spans="1:43">
      <c r="A3986" s="27">
        <v>41970</v>
      </c>
      <c r="B3986" s="27"/>
      <c r="C3986">
        <v>-8.6999999999999993</v>
      </c>
      <c r="D3986">
        <v>-6.1</v>
      </c>
      <c r="E3986">
        <v>-11.3</v>
      </c>
      <c r="F3986">
        <v>84</v>
      </c>
      <c r="G3986">
        <v>64</v>
      </c>
      <c r="H3986">
        <v>6.7</v>
      </c>
      <c r="I3986" s="10">
        <v>935</v>
      </c>
      <c r="J3986">
        <v>1.4</v>
      </c>
      <c r="K3986" s="2">
        <v>10</v>
      </c>
      <c r="L3986" s="1">
        <f t="shared" si="1179"/>
        <v>1.0323248910206766</v>
      </c>
      <c r="M3986" s="1">
        <f t="shared" si="1180"/>
        <v>104</v>
      </c>
      <c r="N3986" s="1">
        <f t="shared" si="1181"/>
        <v>0.31666351439151719</v>
      </c>
      <c r="O3986" s="1">
        <f t="shared" si="1195"/>
        <v>2.4832333332117002E-2</v>
      </c>
      <c r="P3986" s="1">
        <f t="shared" si="1197"/>
        <v>0.25794359073798989</v>
      </c>
      <c r="Q3986">
        <f t="shared" si="1182"/>
        <v>4.0905401391761709</v>
      </c>
      <c r="R3986">
        <f t="shared" si="1183"/>
        <v>11.253030769455371</v>
      </c>
      <c r="S3986">
        <f t="shared" si="1184"/>
        <v>1.4729097865779281</v>
      </c>
      <c r="T3986">
        <v>0.2432</v>
      </c>
      <c r="U3986" s="1">
        <f t="shared" si="1185"/>
        <v>-0.37523451466855895</v>
      </c>
      <c r="V3986" s="1">
        <v>331</v>
      </c>
      <c r="W3986" s="1">
        <f t="shared" si="1186"/>
        <v>12.523926239179236</v>
      </c>
      <c r="X3986" s="1">
        <f t="shared" si="1187"/>
        <v>29.696752256687287</v>
      </c>
      <c r="Y3986" s="1">
        <f t="shared" si="1188"/>
        <v>1.0274213121662612</v>
      </c>
      <c r="Z3986" s="1">
        <f t="shared" si="1196"/>
        <v>-0.98799999999999988</v>
      </c>
      <c r="AA3986" s="1">
        <f t="shared" si="1189"/>
        <v>5.8647460730682485E-2</v>
      </c>
      <c r="AB3986" s="1">
        <f t="shared" si="1190"/>
        <v>2.5215407000000001</v>
      </c>
      <c r="AC3986" s="1">
        <f t="shared" si="1191"/>
        <v>1.0471315052351216</v>
      </c>
      <c r="AF3986" s="1">
        <f t="shared" si="1192"/>
        <v>1.4173589683919867</v>
      </c>
      <c r="AG3986" s="1">
        <f t="shared" si="1193"/>
        <v>2.7261485829008856</v>
      </c>
      <c r="AH3986" s="1">
        <f t="shared" si="1194"/>
        <v>3.5311934273150434</v>
      </c>
      <c r="AI3986">
        <v>3.3</v>
      </c>
      <c r="AJ3986">
        <v>3</v>
      </c>
      <c r="AK3986">
        <v>51</v>
      </c>
      <c r="AL3986">
        <v>4</v>
      </c>
      <c r="AM3986">
        <v>9079</v>
      </c>
      <c r="AN3986">
        <v>9159</v>
      </c>
      <c r="AO3986">
        <v>9041</v>
      </c>
      <c r="AP3986">
        <v>27</v>
      </c>
      <c r="AQ3986">
        <v>0</v>
      </c>
    </row>
    <row r="3987" spans="1:43">
      <c r="A3987" s="27">
        <v>41971</v>
      </c>
      <c r="B3987" s="27"/>
      <c r="C3987">
        <v>-8.9</v>
      </c>
      <c r="D3987">
        <v>-6.1</v>
      </c>
      <c r="E3987">
        <v>-11</v>
      </c>
      <c r="F3987">
        <v>73</v>
      </c>
      <c r="G3987">
        <v>48</v>
      </c>
      <c r="H3987">
        <v>3.5</v>
      </c>
      <c r="I3987" s="10">
        <v>935</v>
      </c>
      <c r="J3987">
        <v>1.5</v>
      </c>
      <c r="K3987" s="2">
        <v>10</v>
      </c>
      <c r="L3987" s="1">
        <f t="shared" si="1179"/>
        <v>0.83730407263711215</v>
      </c>
      <c r="M3987" s="1">
        <f t="shared" si="1180"/>
        <v>98</v>
      </c>
      <c r="N3987" s="1">
        <f t="shared" si="1181"/>
        <v>0.3117313058811032</v>
      </c>
      <c r="O3987" s="1">
        <f t="shared" si="1195"/>
        <v>2.4488386650389847E-2</v>
      </c>
      <c r="P3987" s="1">
        <f t="shared" si="1197"/>
        <v>0.22229421900934387</v>
      </c>
      <c r="Q3987">
        <f t="shared" si="1182"/>
        <v>2.4969060591501808</v>
      </c>
      <c r="R3987">
        <f t="shared" si="1183"/>
        <v>11.246988242901798</v>
      </c>
      <c r="S3987">
        <f t="shared" si="1184"/>
        <v>1.4721188799609684</v>
      </c>
      <c r="T3987">
        <v>0.2432</v>
      </c>
      <c r="U3987" s="1">
        <f t="shared" si="1185"/>
        <v>-0.37797777681863398</v>
      </c>
      <c r="V3987" s="1">
        <v>332</v>
      </c>
      <c r="W3987" s="1">
        <f t="shared" si="1186"/>
        <v>9.2547249014848063</v>
      </c>
      <c r="X3987" s="1">
        <f t="shared" si="1187"/>
        <v>29.633150647859878</v>
      </c>
      <c r="Y3987" s="1">
        <f t="shared" si="1188"/>
        <v>1.0277330241225777</v>
      </c>
      <c r="Z3987" s="1">
        <f t="shared" si="1196"/>
        <v>-7.6000000000000401E-2</v>
      </c>
      <c r="AA3987" s="1">
        <f t="shared" si="1189"/>
        <v>5.8636480084644942E-2</v>
      </c>
      <c r="AB3987" s="1">
        <f t="shared" si="1190"/>
        <v>2.5220129</v>
      </c>
      <c r="AC3987" s="1">
        <f t="shared" si="1191"/>
        <v>1.1219266127519161</v>
      </c>
      <c r="AF3987" s="1">
        <f t="shared" si="1192"/>
        <v>1.3427455184646091</v>
      </c>
      <c r="AG3987" s="1">
        <f t="shared" si="1193"/>
        <v>2.2373096454347068</v>
      </c>
      <c r="AH3987" s="1">
        <f t="shared" si="1194"/>
        <v>2.5366655959941391</v>
      </c>
      <c r="AI3987">
        <v>4.2</v>
      </c>
      <c r="AJ3987">
        <v>1</v>
      </c>
      <c r="AK3987">
        <v>78</v>
      </c>
      <c r="AL3987">
        <v>1</v>
      </c>
      <c r="AM3987">
        <v>9142</v>
      </c>
      <c r="AN3987">
        <v>9193</v>
      </c>
      <c r="AO3987">
        <v>9061</v>
      </c>
      <c r="AP3987">
        <v>23</v>
      </c>
      <c r="AQ3987">
        <v>11</v>
      </c>
    </row>
    <row r="3988" spans="1:43">
      <c r="A3988" s="27">
        <v>41972</v>
      </c>
      <c r="B3988" s="27"/>
      <c r="C3988">
        <v>-10.7</v>
      </c>
      <c r="D3988">
        <v>-8.3000000000000007</v>
      </c>
      <c r="E3988">
        <v>-13</v>
      </c>
      <c r="F3988">
        <v>71</v>
      </c>
      <c r="G3988">
        <v>56</v>
      </c>
      <c r="H3988">
        <v>5</v>
      </c>
      <c r="I3988" s="10">
        <v>935</v>
      </c>
      <c r="J3988">
        <v>1.3</v>
      </c>
      <c r="K3988" s="2">
        <v>10</v>
      </c>
      <c r="L3988" s="1">
        <f t="shared" si="1179"/>
        <v>0.886824088910944</v>
      </c>
      <c r="M3988" s="1">
        <f t="shared" si="1180"/>
        <v>86</v>
      </c>
      <c r="N3988" s="1">
        <f t="shared" si="1181"/>
        <v>0.27032137319458338</v>
      </c>
      <c r="O3988" s="1">
        <f t="shared" si="1195"/>
        <v>2.1574092076651792E-2</v>
      </c>
      <c r="P3988" s="1">
        <f t="shared" si="1197"/>
        <v>0.18804870879338767</v>
      </c>
      <c r="Q3988">
        <f t="shared" si="1182"/>
        <v>3.2450894333456484</v>
      </c>
      <c r="R3988">
        <f t="shared" si="1183"/>
        <v>11.241179188231373</v>
      </c>
      <c r="S3988">
        <f t="shared" si="1184"/>
        <v>1.4713585324910174</v>
      </c>
      <c r="T3988">
        <v>0.2432</v>
      </c>
      <c r="U3988" s="1">
        <f t="shared" si="1185"/>
        <v>-0.38060922077994697</v>
      </c>
      <c r="V3988" s="1">
        <v>333</v>
      </c>
      <c r="W3988" s="1">
        <f t="shared" si="1186"/>
        <v>10.756693075256855</v>
      </c>
      <c r="X3988" s="1">
        <f t="shared" si="1187"/>
        <v>29.572040419663239</v>
      </c>
      <c r="Y3988" s="1">
        <f t="shared" si="1188"/>
        <v>1.0280365317433051</v>
      </c>
      <c r="Z3988" s="1">
        <f t="shared" si="1196"/>
        <v>-0.68399999999999961</v>
      </c>
      <c r="AA3988" s="1">
        <f t="shared" si="1189"/>
        <v>5.853783899198909E-2</v>
      </c>
      <c r="AB3988" s="1">
        <f t="shared" si="1190"/>
        <v>2.5262626999999998</v>
      </c>
      <c r="AC3988" s="1">
        <f t="shared" si="1191"/>
        <v>0.97233639771832736</v>
      </c>
      <c r="AF3988" s="1">
        <f t="shared" si="1192"/>
        <v>1.0469270109244488</v>
      </c>
      <c r="AG3988" s="1">
        <f t="shared" si="1193"/>
        <v>2.4137534525123385</v>
      </c>
      <c r="AH3988" s="1">
        <f t="shared" si="1194"/>
        <v>2.7809092677840739</v>
      </c>
      <c r="AI3988">
        <v>4.4000000000000004</v>
      </c>
      <c r="AJ3988">
        <v>14</v>
      </c>
      <c r="AK3988">
        <v>81</v>
      </c>
      <c r="AL3988">
        <v>15</v>
      </c>
      <c r="AM3988">
        <v>9264</v>
      </c>
      <c r="AN3988">
        <v>9299</v>
      </c>
      <c r="AO3988">
        <v>9193</v>
      </c>
      <c r="AP3988">
        <v>20</v>
      </c>
      <c r="AQ3988">
        <v>29</v>
      </c>
    </row>
    <row r="3989" spans="1:43">
      <c r="A3989" s="27">
        <v>41973</v>
      </c>
      <c r="B3989" s="27"/>
      <c r="C3989">
        <v>-15.2</v>
      </c>
      <c r="D3989">
        <v>-12</v>
      </c>
      <c r="E3989">
        <v>-18.600000000000001</v>
      </c>
      <c r="F3989">
        <v>77</v>
      </c>
      <c r="G3989">
        <v>66</v>
      </c>
      <c r="H3989">
        <v>6.9</v>
      </c>
      <c r="I3989" s="10">
        <v>935</v>
      </c>
      <c r="J3989">
        <v>1.6</v>
      </c>
      <c r="K3989" s="2">
        <v>10</v>
      </c>
      <c r="L3989" s="1">
        <f t="shared" si="1179"/>
        <v>0.78402477139061633</v>
      </c>
      <c r="M3989" s="1">
        <f t="shared" si="1180"/>
        <v>88</v>
      </c>
      <c r="N3989" s="1">
        <f t="shared" si="1181"/>
        <v>0.18738754476743208</v>
      </c>
      <c r="O3989" s="1">
        <f t="shared" si="1195"/>
        <v>1.5567381118850912E-2</v>
      </c>
      <c r="P3989" s="1">
        <f t="shared" si="1197"/>
        <v>0.14225491286057251</v>
      </c>
      <c r="Q3989">
        <f t="shared" si="1182"/>
        <v>4.0548850609471447</v>
      </c>
      <c r="R3989">
        <f t="shared" si="1183"/>
        <v>11.23560681353853</v>
      </c>
      <c r="S3989">
        <f t="shared" si="1184"/>
        <v>1.4706291640757239</v>
      </c>
      <c r="T3989">
        <v>0.2432</v>
      </c>
      <c r="U3989" s="1">
        <f t="shared" si="1185"/>
        <v>-0.38312806808530825</v>
      </c>
      <c r="V3989" s="1">
        <v>334</v>
      </c>
      <c r="W3989" s="1">
        <f t="shared" si="1186"/>
        <v>12.65938383835238</v>
      </c>
      <c r="X3989" s="1">
        <f t="shared" si="1187"/>
        <v>29.513468011026561</v>
      </c>
      <c r="Y3989" s="1">
        <f t="shared" si="1188"/>
        <v>1.0283317452409624</v>
      </c>
      <c r="Z3989" s="1">
        <f t="shared" si="1196"/>
        <v>-1.71</v>
      </c>
      <c r="AA3989" s="1">
        <f t="shared" si="1189"/>
        <v>5.8292682143718348E-2</v>
      </c>
      <c r="AB3989" s="1">
        <f t="shared" si="1190"/>
        <v>2.5368871999999998</v>
      </c>
      <c r="AC3989" s="1">
        <f t="shared" si="1191"/>
        <v>1.1967217202687106</v>
      </c>
      <c r="AF3989" s="1">
        <f t="shared" si="1192"/>
        <v>0.45341240352233719</v>
      </c>
      <c r="AG3989" s="1">
        <f t="shared" si="1193"/>
        <v>2.6261001466701126</v>
      </c>
      <c r="AH3989" s="1">
        <f t="shared" si="1194"/>
        <v>2.7392051305613307</v>
      </c>
      <c r="AI3989">
        <v>2.9</v>
      </c>
      <c r="AJ3989">
        <v>4</v>
      </c>
      <c r="AK3989">
        <v>49</v>
      </c>
      <c r="AL3989">
        <v>4</v>
      </c>
      <c r="AM3989">
        <v>9195</v>
      </c>
      <c r="AN3989">
        <v>9262</v>
      </c>
      <c r="AO3989">
        <v>9179</v>
      </c>
      <c r="AP3989">
        <v>15</v>
      </c>
      <c r="AQ3989">
        <v>32700</v>
      </c>
    </row>
    <row r="3990" spans="1:43">
      <c r="A3990" s="27">
        <v>41974</v>
      </c>
      <c r="B3990" s="27"/>
      <c r="C3990">
        <v>-14.6</v>
      </c>
      <c r="D3990">
        <v>-10.6</v>
      </c>
      <c r="E3990">
        <v>-17.3</v>
      </c>
      <c r="F3990">
        <v>77</v>
      </c>
      <c r="G3990">
        <v>64</v>
      </c>
      <c r="H3990">
        <v>4.5</v>
      </c>
      <c r="I3990" s="10">
        <v>935</v>
      </c>
      <c r="J3990">
        <v>1.1000000000000001</v>
      </c>
      <c r="K3990" s="2">
        <v>10</v>
      </c>
      <c r="L3990" s="1">
        <f t="shared" si="1179"/>
        <v>0.58980379176721454</v>
      </c>
      <c r="M3990" s="1">
        <f t="shared" si="1180"/>
        <v>90</v>
      </c>
      <c r="N3990" s="1">
        <f t="shared" si="1181"/>
        <v>0.19693863827990379</v>
      </c>
      <c r="O3990" s="1">
        <f t="shared" si="1195"/>
        <v>1.6272806140886477E-2</v>
      </c>
      <c r="P3990" s="1">
        <f t="shared" si="1197"/>
        <v>0.15790231885687214</v>
      </c>
      <c r="Q3990">
        <f t="shared" si="1182"/>
        <v>2.8933544500527724</v>
      </c>
      <c r="R3990">
        <f t="shared" si="1183"/>
        <v>11.230274228003845</v>
      </c>
      <c r="S3990">
        <f t="shared" si="1184"/>
        <v>1.469931181675896</v>
      </c>
      <c r="T3990">
        <v>0.2432</v>
      </c>
      <c r="U3990" s="1">
        <f t="shared" si="1185"/>
        <v>-0.38553357357730206</v>
      </c>
      <c r="V3990" s="1">
        <v>335</v>
      </c>
      <c r="W3990" s="1">
        <f t="shared" si="1186"/>
        <v>10.214984337609286</v>
      </c>
      <c r="X3990" s="1">
        <f t="shared" si="1187"/>
        <v>29.457478046241324</v>
      </c>
      <c r="Y3990" s="1">
        <f t="shared" si="1188"/>
        <v>1.0286185772817413</v>
      </c>
      <c r="Z3990" s="1">
        <f t="shared" si="1196"/>
        <v>0.22799999999999987</v>
      </c>
      <c r="AA3990" s="1">
        <f t="shared" si="1189"/>
        <v>5.8325251014177654E-2</v>
      </c>
      <c r="AB3990" s="1">
        <f t="shared" si="1190"/>
        <v>2.5354706</v>
      </c>
      <c r="AC3990" s="1">
        <f t="shared" si="1191"/>
        <v>0.82274618268473854</v>
      </c>
      <c r="AF3990" s="1">
        <f t="shared" si="1192"/>
        <v>0.56119110451574417</v>
      </c>
      <c r="AG3990" s="1">
        <f t="shared" si="1193"/>
        <v>2.2691510375038324</v>
      </c>
      <c r="AH3990" s="1">
        <f t="shared" si="1194"/>
        <v>1.9497278907931619</v>
      </c>
      <c r="AI3990">
        <v>4.5999999999999996</v>
      </c>
      <c r="AJ3990">
        <v>14</v>
      </c>
      <c r="AK3990">
        <v>69</v>
      </c>
      <c r="AL3990">
        <v>14</v>
      </c>
      <c r="AM3990">
        <v>9181</v>
      </c>
      <c r="AN3990">
        <v>9211</v>
      </c>
      <c r="AO3990">
        <v>9150</v>
      </c>
      <c r="AP3990">
        <v>15</v>
      </c>
      <c r="AQ3990">
        <v>0</v>
      </c>
    </row>
    <row r="3991" spans="1:43">
      <c r="A3991" s="27">
        <v>41975</v>
      </c>
      <c r="B3991" s="27"/>
      <c r="C3991">
        <v>-10.4</v>
      </c>
      <c r="D3991">
        <v>-4.9000000000000004</v>
      </c>
      <c r="E3991">
        <v>-14.9</v>
      </c>
      <c r="F3991">
        <v>65</v>
      </c>
      <c r="G3991">
        <v>45</v>
      </c>
      <c r="H3991">
        <v>7.3</v>
      </c>
      <c r="I3991" s="10">
        <v>935</v>
      </c>
      <c r="J3991">
        <v>0.5</v>
      </c>
      <c r="K3991" s="2">
        <v>10</v>
      </c>
      <c r="L3991" s="1">
        <f t="shared" si="1179"/>
        <v>0.78909704112378165</v>
      </c>
      <c r="M3991" s="1">
        <f t="shared" si="1180"/>
        <v>85</v>
      </c>
      <c r="N3991" s="1">
        <f t="shared" si="1181"/>
        <v>0.27686321590490087</v>
      </c>
      <c r="O3991" s="1">
        <f t="shared" si="1195"/>
        <v>2.2037799190427473E-2</v>
      </c>
      <c r="P3991" s="1">
        <f t="shared" si="1197"/>
        <v>0.1771649107424379</v>
      </c>
      <c r="Q3991">
        <f t="shared" si="1182"/>
        <v>4.5322437622462566</v>
      </c>
      <c r="R3991">
        <f t="shared" si="1183"/>
        <v>11.225184436421637</v>
      </c>
      <c r="S3991">
        <f t="shared" si="1184"/>
        <v>1.4692649785892196</v>
      </c>
      <c r="T3991">
        <v>0.2432</v>
      </c>
      <c r="U3991" s="1">
        <f t="shared" si="1185"/>
        <v>-0.387825025628728</v>
      </c>
      <c r="V3991" s="1">
        <v>336</v>
      </c>
      <c r="W3991" s="1">
        <f t="shared" si="1186"/>
        <v>13.022332130740269</v>
      </c>
      <c r="X3991" s="1">
        <f t="shared" si="1187"/>
        <v>29.404113299240837</v>
      </c>
      <c r="Y3991" s="1">
        <f t="shared" si="1188"/>
        <v>1.0288969430113433</v>
      </c>
      <c r="Z3991" s="1">
        <f t="shared" si="1196"/>
        <v>1.5959999999999996</v>
      </c>
      <c r="AA3991" s="1">
        <f t="shared" si="1189"/>
        <v>5.8554256120583917E-2</v>
      </c>
      <c r="AB3991" s="1">
        <f t="shared" si="1190"/>
        <v>2.5255543999999999</v>
      </c>
      <c r="AC3991" s="1">
        <f t="shared" si="1191"/>
        <v>0.37397553758397206</v>
      </c>
      <c r="AF3991" s="1">
        <f t="shared" si="1192"/>
        <v>1.5825871796673023</v>
      </c>
      <c r="AG3991" s="1">
        <f t="shared" si="1193"/>
        <v>2.7034355384947695</v>
      </c>
      <c r="AH3991" s="1">
        <f t="shared" si="1194"/>
        <v>2.3753268662068687</v>
      </c>
      <c r="AI3991">
        <v>2.7</v>
      </c>
      <c r="AJ3991">
        <v>10</v>
      </c>
      <c r="AK3991">
        <v>41</v>
      </c>
      <c r="AL3991">
        <v>5</v>
      </c>
      <c r="AM3991">
        <v>9219</v>
      </c>
      <c r="AN3991">
        <v>9235</v>
      </c>
      <c r="AO3991">
        <v>9207</v>
      </c>
      <c r="AP3991">
        <v>18</v>
      </c>
      <c r="AQ3991">
        <v>0</v>
      </c>
    </row>
    <row r="3992" spans="1:43">
      <c r="A3992" s="27">
        <v>41976</v>
      </c>
      <c r="B3992" s="27"/>
      <c r="C3992">
        <v>-14</v>
      </c>
      <c r="D3992">
        <v>-10.199999999999999</v>
      </c>
      <c r="E3992">
        <v>-16.100000000000001</v>
      </c>
      <c r="F3992">
        <v>84</v>
      </c>
      <c r="G3992">
        <v>73</v>
      </c>
      <c r="H3992">
        <v>6.4</v>
      </c>
      <c r="I3992" s="10">
        <v>935</v>
      </c>
      <c r="J3992">
        <v>1.5</v>
      </c>
      <c r="K3992" s="2">
        <v>10</v>
      </c>
      <c r="L3992" s="1">
        <f t="shared" si="1179"/>
        <v>0.73482787337789213</v>
      </c>
      <c r="M3992" s="1">
        <f t="shared" si="1180"/>
        <v>95</v>
      </c>
      <c r="N3992" s="1">
        <f t="shared" si="1181"/>
        <v>0.20692126083912518</v>
      </c>
      <c r="O3992" s="1">
        <f t="shared" si="1195"/>
        <v>1.7005900117677393E-2</v>
      </c>
      <c r="P3992" s="1">
        <f t="shared" si="1197"/>
        <v>0.18524668917108839</v>
      </c>
      <c r="Q3992">
        <f t="shared" si="1182"/>
        <v>3.8361326052752793</v>
      </c>
      <c r="R3992">
        <f t="shared" si="1183"/>
        <v>11.220340333826515</v>
      </c>
      <c r="S3992">
        <f t="shared" si="1184"/>
        <v>1.4686309337469261</v>
      </c>
      <c r="T3992">
        <v>0.2432</v>
      </c>
      <c r="U3992" s="1">
        <f t="shared" si="1185"/>
        <v>-0.39000174635312324</v>
      </c>
      <c r="V3992" s="1">
        <v>337</v>
      </c>
      <c r="W3992" s="1">
        <f t="shared" si="1186"/>
        <v>12.096576877590808</v>
      </c>
      <c r="X3992" s="1">
        <f t="shared" si="1187"/>
        <v>29.353414659553913</v>
      </c>
      <c r="Y3992" s="1">
        <f t="shared" si="1188"/>
        <v>1.0291667600800807</v>
      </c>
      <c r="Z3992" s="1">
        <f t="shared" si="1196"/>
        <v>-1.3679999999999999</v>
      </c>
      <c r="AA3992" s="1">
        <f t="shared" si="1189"/>
        <v>5.8357856298274481E-2</v>
      </c>
      <c r="AB3992" s="1">
        <f t="shared" si="1190"/>
        <v>2.5340539999999998</v>
      </c>
      <c r="AC3992" s="1">
        <f t="shared" si="1191"/>
        <v>1.1219266127519161</v>
      </c>
      <c r="AF3992" s="1">
        <f t="shared" si="1192"/>
        <v>0.6231549771826782</v>
      </c>
      <c r="AG3992" s="1">
        <f t="shared" si="1193"/>
        <v>2.5542683946991871</v>
      </c>
      <c r="AH3992" s="1">
        <f t="shared" si="1194"/>
        <v>2.7375606711622598</v>
      </c>
      <c r="AI3992">
        <v>3</v>
      </c>
      <c r="AJ3992">
        <v>4</v>
      </c>
      <c r="AK3992">
        <v>50</v>
      </c>
      <c r="AL3992">
        <v>3</v>
      </c>
      <c r="AM3992">
        <v>9173</v>
      </c>
      <c r="AN3992">
        <v>9220</v>
      </c>
      <c r="AO3992">
        <v>9142</v>
      </c>
      <c r="AP3992">
        <v>17</v>
      </c>
      <c r="AQ3992">
        <v>0</v>
      </c>
    </row>
    <row r="3993" spans="1:43">
      <c r="A3993" s="27">
        <v>41977</v>
      </c>
      <c r="B3993" s="27"/>
      <c r="C3993">
        <v>-8</v>
      </c>
      <c r="D3993">
        <v>0.7</v>
      </c>
      <c r="E3993">
        <v>-14.6</v>
      </c>
      <c r="F3993">
        <v>66</v>
      </c>
      <c r="G3993">
        <v>41</v>
      </c>
      <c r="H3993">
        <v>7.2</v>
      </c>
      <c r="I3993" s="10">
        <v>935</v>
      </c>
      <c r="J3993">
        <v>1.3</v>
      </c>
      <c r="K3993" s="2">
        <v>10</v>
      </c>
      <c r="L3993" s="1">
        <f t="shared" si="1179"/>
        <v>0.82520849039320365</v>
      </c>
      <c r="M3993" s="1">
        <f t="shared" si="1180"/>
        <v>91</v>
      </c>
      <c r="N3993" s="1">
        <f t="shared" si="1181"/>
        <v>0.33447680061544882</v>
      </c>
      <c r="O3993" s="1">
        <f t="shared" si="1195"/>
        <v>2.6069328520505423E-2</v>
      </c>
      <c r="P3993" s="1">
        <f t="shared" si="1197"/>
        <v>0.22138865012275849</v>
      </c>
      <c r="Q3993">
        <f t="shared" si="1182"/>
        <v>4.5838056810281307</v>
      </c>
      <c r="R3993">
        <f t="shared" si="1183"/>
        <v>11.215744700237806</v>
      </c>
      <c r="S3993">
        <f t="shared" si="1184"/>
        <v>1.4680294110258909</v>
      </c>
      <c r="T3993">
        <v>0.2432</v>
      </c>
      <c r="U3993" s="1">
        <f t="shared" si="1185"/>
        <v>-0.39206309180530452</v>
      </c>
      <c r="V3993" s="1">
        <v>338</v>
      </c>
      <c r="W3993" s="1">
        <f t="shared" si="1186"/>
        <v>12.88420336934543</v>
      </c>
      <c r="X3993" s="1">
        <f t="shared" si="1187"/>
        <v>29.305421099926761</v>
      </c>
      <c r="Y3993" s="1">
        <f t="shared" si="1188"/>
        <v>1.0294279486672402</v>
      </c>
      <c r="Z3993" s="1">
        <f t="shared" si="1196"/>
        <v>2.2800000000000002</v>
      </c>
      <c r="AA3993" s="1">
        <f t="shared" si="1189"/>
        <v>5.8685925399885881E-2</v>
      </c>
      <c r="AB3993" s="1">
        <f t="shared" si="1190"/>
        <v>2.5198879999999999</v>
      </c>
      <c r="AC3993" s="1">
        <f t="shared" si="1191"/>
        <v>0.97233639771832736</v>
      </c>
      <c r="AF3993" s="1">
        <f t="shared" si="1192"/>
        <v>2.5837327695428893</v>
      </c>
      <c r="AG3993" s="1">
        <f t="shared" si="1193"/>
        <v>2.7038149319236995</v>
      </c>
      <c r="AH3993" s="1">
        <f t="shared" si="1194"/>
        <v>2.333237463820216</v>
      </c>
      <c r="AI3993">
        <v>3.2</v>
      </c>
      <c r="AJ3993">
        <v>10</v>
      </c>
      <c r="AK3993">
        <v>48</v>
      </c>
      <c r="AL3993">
        <v>10</v>
      </c>
      <c r="AM3993">
        <v>9165</v>
      </c>
      <c r="AN3993">
        <v>9185</v>
      </c>
      <c r="AO3993">
        <v>9140</v>
      </c>
      <c r="AP3993">
        <v>22</v>
      </c>
      <c r="AQ3993">
        <v>0</v>
      </c>
    </row>
    <row r="3994" spans="1:43">
      <c r="A3994" s="27">
        <v>41978</v>
      </c>
      <c r="B3994" s="27"/>
      <c r="C3994">
        <v>-5.6</v>
      </c>
      <c r="D3994">
        <v>-3.3</v>
      </c>
      <c r="E3994">
        <v>-7.7</v>
      </c>
      <c r="F3994">
        <v>78</v>
      </c>
      <c r="G3994">
        <v>59</v>
      </c>
      <c r="H3994">
        <v>0.2</v>
      </c>
      <c r="I3994" s="10">
        <v>935</v>
      </c>
      <c r="J3994">
        <v>1.5</v>
      </c>
      <c r="K3994" s="2">
        <v>10</v>
      </c>
      <c r="L3994" s="1">
        <f t="shared" si="1179"/>
        <v>0.65413440788744415</v>
      </c>
      <c r="M3994" s="1">
        <f t="shared" si="1180"/>
        <v>97</v>
      </c>
      <c r="N3994" s="1">
        <f t="shared" si="1181"/>
        <v>0.40250001997372314</v>
      </c>
      <c r="O3994" s="1">
        <f t="shared" si="1195"/>
        <v>3.0724568530406175E-2</v>
      </c>
      <c r="P3994" s="1">
        <f t="shared" si="1197"/>
        <v>0.30733722778462946</v>
      </c>
      <c r="Q3994">
        <f t="shared" si="1182"/>
        <v>0.76431713672313017</v>
      </c>
      <c r="R3994">
        <f t="shared" si="1183"/>
        <v>11.211400195540762</v>
      </c>
      <c r="S3994">
        <f t="shared" si="1184"/>
        <v>1.4674607585786339</v>
      </c>
      <c r="T3994">
        <v>0.2432</v>
      </c>
      <c r="U3994" s="1">
        <f t="shared" si="1185"/>
        <v>-0.39400845217186742</v>
      </c>
      <c r="V3994" s="1">
        <v>339</v>
      </c>
      <c r="W3994" s="1">
        <f t="shared" si="1186"/>
        <v>5.833541771913378</v>
      </c>
      <c r="X3994" s="1">
        <f t="shared" si="1187"/>
        <v>29.260169645605934</v>
      </c>
      <c r="Y3994" s="1">
        <f t="shared" si="1188"/>
        <v>1.0296804315046948</v>
      </c>
      <c r="Z3994" s="1">
        <f t="shared" si="1196"/>
        <v>0.91200000000000014</v>
      </c>
      <c r="AA3994" s="1">
        <f t="shared" si="1189"/>
        <v>5.8818188175643563E-2</v>
      </c>
      <c r="AB3994" s="1">
        <f t="shared" si="1190"/>
        <v>2.5142215999999999</v>
      </c>
      <c r="AC3994" s="1">
        <f t="shared" si="1191"/>
        <v>1.1219266127519161</v>
      </c>
      <c r="AF3994" s="1">
        <f t="shared" si="1192"/>
        <v>1.7222287890819794</v>
      </c>
      <c r="AG3994" s="1">
        <f t="shared" si="1193"/>
        <v>1.8252059195699815</v>
      </c>
      <c r="AH3994" s="1">
        <f t="shared" si="1194"/>
        <v>1.7973363983038178</v>
      </c>
      <c r="AI3994">
        <v>3.6</v>
      </c>
      <c r="AJ3994">
        <v>5</v>
      </c>
      <c r="AK3994">
        <v>54</v>
      </c>
      <c r="AL3994">
        <v>3</v>
      </c>
      <c r="AM3994">
        <v>9245</v>
      </c>
      <c r="AN3994">
        <v>9281</v>
      </c>
      <c r="AO3994">
        <v>9180</v>
      </c>
      <c r="AP3994">
        <v>32</v>
      </c>
      <c r="AQ3994">
        <v>2</v>
      </c>
    </row>
    <row r="3995" spans="1:43">
      <c r="A3995" s="27">
        <v>41979</v>
      </c>
      <c r="B3995" s="27"/>
      <c r="C3995">
        <v>-5.6</v>
      </c>
      <c r="D3995">
        <v>2.6</v>
      </c>
      <c r="E3995">
        <v>-10</v>
      </c>
      <c r="F3995">
        <v>72</v>
      </c>
      <c r="G3995">
        <v>33</v>
      </c>
      <c r="H3995">
        <v>6.8</v>
      </c>
      <c r="I3995" s="10">
        <v>935</v>
      </c>
      <c r="J3995">
        <v>4.2</v>
      </c>
      <c r="K3995" s="2">
        <v>10</v>
      </c>
      <c r="L3995" s="1">
        <f t="shared" si="1179"/>
        <v>1.1580640289437656</v>
      </c>
      <c r="M3995" s="1">
        <f t="shared" si="1180"/>
        <v>111</v>
      </c>
      <c r="N3995" s="1">
        <f t="shared" si="1181"/>
        <v>0.40250001997372314</v>
      </c>
      <c r="O3995" s="1">
        <f t="shared" si="1195"/>
        <v>3.0724568530406175E-2</v>
      </c>
      <c r="P3995" s="1">
        <f t="shared" si="1197"/>
        <v>0.28018745418253777</v>
      </c>
      <c r="Q3995">
        <f t="shared" si="1182"/>
        <v>4.4417614569827277</v>
      </c>
      <c r="R3995">
        <f t="shared" si="1183"/>
        <v>11.20730935452328</v>
      </c>
      <c r="S3995">
        <f t="shared" si="1184"/>
        <v>1.4669253081836755</v>
      </c>
      <c r="T3995">
        <v>0.2432</v>
      </c>
      <c r="U3995" s="1">
        <f t="shared" si="1185"/>
        <v>-0.39583725195158931</v>
      </c>
      <c r="V3995" s="1">
        <v>340</v>
      </c>
      <c r="W3995" s="1">
        <f t="shared" si="1186"/>
        <v>12.449588384213834</v>
      </c>
      <c r="X3995" s="1">
        <f t="shared" si="1187"/>
        <v>29.217695345274389</v>
      </c>
      <c r="Y3995" s="1">
        <f t="shared" si="1188"/>
        <v>1.0299241338997633</v>
      </c>
      <c r="Z3995" s="1">
        <f t="shared" si="1196"/>
        <v>0</v>
      </c>
      <c r="AA3995" s="1">
        <f t="shared" si="1189"/>
        <v>5.8818188175643563E-2</v>
      </c>
      <c r="AB3995" s="1">
        <f t="shared" si="1190"/>
        <v>2.5142215999999999</v>
      </c>
      <c r="AC3995" s="1">
        <f t="shared" si="1191"/>
        <v>3.1413945157053651</v>
      </c>
      <c r="AF3995" s="1">
        <f t="shared" si="1192"/>
        <v>2.9101735930504926</v>
      </c>
      <c r="AG3995" s="1">
        <f t="shared" si="1193"/>
        <v>2.6744619819697899</v>
      </c>
      <c r="AH3995" s="1">
        <f t="shared" si="1194"/>
        <v>3.462107552668062</v>
      </c>
      <c r="AI3995">
        <v>11.1</v>
      </c>
      <c r="AJ3995">
        <v>6</v>
      </c>
      <c r="AK3995">
        <v>204</v>
      </c>
      <c r="AL3995">
        <v>6</v>
      </c>
      <c r="AM3995">
        <v>9187</v>
      </c>
      <c r="AN3995">
        <v>9286</v>
      </c>
      <c r="AO3995">
        <v>9135</v>
      </c>
      <c r="AP3995">
        <v>27</v>
      </c>
      <c r="AQ3995">
        <v>2</v>
      </c>
    </row>
    <row r="3996" spans="1:43">
      <c r="A3996" s="27">
        <v>41980</v>
      </c>
      <c r="B3996" s="27"/>
      <c r="C3996">
        <v>-9.3000000000000007</v>
      </c>
      <c r="D3996">
        <v>-5.2</v>
      </c>
      <c r="E3996">
        <v>-12</v>
      </c>
      <c r="F3996">
        <v>81</v>
      </c>
      <c r="G3996">
        <v>64</v>
      </c>
      <c r="H3996">
        <v>4.3</v>
      </c>
      <c r="I3996" s="10">
        <v>935</v>
      </c>
      <c r="J3996">
        <v>2</v>
      </c>
      <c r="K3996" s="2">
        <v>10</v>
      </c>
      <c r="L3996" s="1">
        <f t="shared" si="1179"/>
        <v>0.86503919509593519</v>
      </c>
      <c r="M3996" s="1">
        <f t="shared" si="1180"/>
        <v>98</v>
      </c>
      <c r="N3996" s="1">
        <f t="shared" si="1181"/>
        <v>0.30207119923527714</v>
      </c>
      <c r="O3996" s="1">
        <f t="shared" si="1195"/>
        <v>2.3812861158551971E-2</v>
      </c>
      <c r="P3996" s="1">
        <f t="shared" si="1197"/>
        <v>0.25211827072719745</v>
      </c>
      <c r="Q3996">
        <f t="shared" si="1182"/>
        <v>2.8796395106066424</v>
      </c>
      <c r="R3996">
        <f t="shared" si="1183"/>
        <v>11.203474582086537</v>
      </c>
      <c r="S3996">
        <f t="shared" si="1184"/>
        <v>1.4664233746186568</v>
      </c>
      <c r="T3996">
        <v>0.2432</v>
      </c>
      <c r="U3996" s="1">
        <f t="shared" si="1185"/>
        <v>-0.39754895012568137</v>
      </c>
      <c r="V3996" s="1">
        <v>341</v>
      </c>
      <c r="W3996" s="1">
        <f t="shared" si="1186"/>
        <v>9.9283111861477948</v>
      </c>
      <c r="X3996" s="1">
        <f t="shared" si="1187"/>
        <v>29.178031243631494</v>
      </c>
      <c r="Y3996" s="1">
        <f t="shared" si="1188"/>
        <v>1.0301589837573069</v>
      </c>
      <c r="Z3996" s="1">
        <f t="shared" si="1196"/>
        <v>-1.4060000000000004</v>
      </c>
      <c r="AA3996" s="1">
        <f t="shared" si="1189"/>
        <v>5.8614531123482604E-2</v>
      </c>
      <c r="AB3996" s="1">
        <f t="shared" si="1190"/>
        <v>2.5229572999999998</v>
      </c>
      <c r="AC3996" s="1">
        <f t="shared" si="1191"/>
        <v>1.4959021503358882</v>
      </c>
      <c r="AF3996" s="1">
        <f t="shared" si="1192"/>
        <v>1.4875007832372227</v>
      </c>
      <c r="AG3996" s="1">
        <f t="shared" si="1193"/>
        <v>2.3121661142313927</v>
      </c>
      <c r="AH3996" s="1">
        <f t="shared" si="1194"/>
        <v>3.0775655476037924</v>
      </c>
      <c r="AI3996">
        <v>3.3</v>
      </c>
      <c r="AJ3996">
        <v>4</v>
      </c>
      <c r="AK3996">
        <v>61</v>
      </c>
      <c r="AL3996">
        <v>2</v>
      </c>
      <c r="AM3996">
        <v>9119</v>
      </c>
      <c r="AN3996">
        <v>9143</v>
      </c>
      <c r="AO3996">
        <v>9097</v>
      </c>
      <c r="AP3996">
        <v>24</v>
      </c>
      <c r="AQ3996">
        <v>0</v>
      </c>
    </row>
    <row r="3997" spans="1:43">
      <c r="A3997" s="27">
        <v>41981</v>
      </c>
      <c r="B3997" s="27"/>
      <c r="C3997">
        <v>-8</v>
      </c>
      <c r="D3997">
        <v>-5.5</v>
      </c>
      <c r="E3997">
        <v>-10.5</v>
      </c>
      <c r="F3997">
        <v>88</v>
      </c>
      <c r="G3997">
        <v>63</v>
      </c>
      <c r="H3997">
        <v>0</v>
      </c>
      <c r="I3997" s="10">
        <v>935</v>
      </c>
      <c r="J3997">
        <v>2.2999999999999998</v>
      </c>
      <c r="K3997" s="2">
        <v>10</v>
      </c>
      <c r="L3997" s="1">
        <f t="shared" si="1179"/>
        <v>0.54796631250925731</v>
      </c>
      <c r="M3997" s="1">
        <f t="shared" si="1180"/>
        <v>113</v>
      </c>
      <c r="N3997" s="1">
        <f t="shared" si="1181"/>
        <v>0.33447680061544882</v>
      </c>
      <c r="O3997" s="1">
        <f t="shared" si="1195"/>
        <v>2.6069328520505423E-2</v>
      </c>
      <c r="P3997" s="1">
        <f t="shared" si="1197"/>
        <v>0.28294558099868833</v>
      </c>
      <c r="Q3997">
        <f t="shared" si="1182"/>
        <v>0.64198598447221844</v>
      </c>
      <c r="R3997">
        <f t="shared" si="1183"/>
        <v>11.199898148647625</v>
      </c>
      <c r="S3997">
        <f t="shared" si="1184"/>
        <v>1.4659552550585897</v>
      </c>
      <c r="T3997">
        <v>0.2432</v>
      </c>
      <c r="U3997" s="1">
        <f t="shared" si="1185"/>
        <v>-0.39914304031784004</v>
      </c>
      <c r="V3997" s="1">
        <v>342</v>
      </c>
      <c r="W3997" s="1">
        <f t="shared" si="1186"/>
        <v>5.609682608454535</v>
      </c>
      <c r="X3997" s="1">
        <f t="shared" si="1187"/>
        <v>29.141208355607972</v>
      </c>
      <c r="Y3997" s="1">
        <f t="shared" si="1188"/>
        <v>1.0303849116010562</v>
      </c>
      <c r="Z3997" s="1">
        <f t="shared" si="1196"/>
        <v>0.49400000000000027</v>
      </c>
      <c r="AA3997" s="1">
        <f t="shared" si="1189"/>
        <v>5.8685925399885881E-2</v>
      </c>
      <c r="AB3997" s="1">
        <f t="shared" si="1190"/>
        <v>2.5198879999999999</v>
      </c>
      <c r="AC3997" s="1">
        <f t="shared" si="1191"/>
        <v>1.7202874728862712</v>
      </c>
      <c r="AF3997" s="1">
        <f t="shared" si="1192"/>
        <v>1.4687452325797317</v>
      </c>
      <c r="AG3997" s="1">
        <f t="shared" si="1193"/>
        <v>1.7406643243308892</v>
      </c>
      <c r="AH3997" s="1">
        <f t="shared" si="1194"/>
        <v>1.7338051579378364</v>
      </c>
      <c r="AI3997">
        <v>5.4</v>
      </c>
      <c r="AJ3997">
        <v>15</v>
      </c>
      <c r="AK3997">
        <v>100</v>
      </c>
      <c r="AL3997">
        <v>3</v>
      </c>
      <c r="AM3997">
        <v>9277</v>
      </c>
      <c r="AN3997">
        <v>9344</v>
      </c>
      <c r="AO3997">
        <v>9143</v>
      </c>
      <c r="AP3997">
        <v>30</v>
      </c>
      <c r="AQ3997">
        <v>177</v>
      </c>
    </row>
    <row r="3998" spans="1:43">
      <c r="A3998" s="27">
        <v>41982</v>
      </c>
      <c r="B3998" s="27"/>
      <c r="C3998">
        <v>-11.9</v>
      </c>
      <c r="D3998">
        <v>-8.1999999999999993</v>
      </c>
      <c r="E3998">
        <v>-13.9</v>
      </c>
      <c r="F3998">
        <v>74</v>
      </c>
      <c r="G3998">
        <v>45</v>
      </c>
      <c r="H3998">
        <v>6.9</v>
      </c>
      <c r="I3998" s="10">
        <v>935</v>
      </c>
      <c r="J3998">
        <v>1.6</v>
      </c>
      <c r="K3998" s="2">
        <v>10</v>
      </c>
      <c r="L3998" s="1">
        <f t="shared" si="1179"/>
        <v>0.92329666762198914</v>
      </c>
      <c r="M3998" s="1">
        <f t="shared" si="1180"/>
        <v>103</v>
      </c>
      <c r="N3998" s="1">
        <f t="shared" si="1181"/>
        <v>0.24550732229439218</v>
      </c>
      <c r="O3998" s="1">
        <f t="shared" si="1195"/>
        <v>1.98028902332444E-2</v>
      </c>
      <c r="P3998" s="1">
        <f t="shared" si="1197"/>
        <v>0.1815357034407587</v>
      </c>
      <c r="Q3998">
        <f t="shared" si="1182"/>
        <v>4.2371822807672208</v>
      </c>
      <c r="R3998">
        <f t="shared" si="1183"/>
        <v>11.196582185751719</v>
      </c>
      <c r="S3998">
        <f t="shared" si="1184"/>
        <v>1.465521228501534</v>
      </c>
      <c r="T3998">
        <v>0.2432</v>
      </c>
      <c r="U3998" s="1">
        <f t="shared" si="1185"/>
        <v>-0.40061905094404904</v>
      </c>
      <c r="V3998" s="1">
        <v>343</v>
      </c>
      <c r="W3998" s="1">
        <f t="shared" si="1186"/>
        <v>12.509131352751909</v>
      </c>
      <c r="X3998" s="1">
        <f t="shared" si="1187"/>
        <v>29.107255642205679</v>
      </c>
      <c r="Y3998" s="1">
        <f t="shared" si="1188"/>
        <v>1.0306018505941661</v>
      </c>
      <c r="Z3998" s="1">
        <f t="shared" si="1196"/>
        <v>-1.4820000000000002</v>
      </c>
      <c r="AA3998" s="1">
        <f t="shared" si="1189"/>
        <v>5.8472262433412525E-2</v>
      </c>
      <c r="AB3998" s="1">
        <f t="shared" si="1190"/>
        <v>2.5290958999999997</v>
      </c>
      <c r="AC3998" s="1">
        <f t="shared" si="1191"/>
        <v>1.1967217202687106</v>
      </c>
      <c r="AF3998" s="1">
        <f t="shared" si="1192"/>
        <v>0.94301485851161726</v>
      </c>
      <c r="AG3998" s="1">
        <f t="shared" si="1193"/>
        <v>2.6058932818035752</v>
      </c>
      <c r="AH3998" s="1">
        <f t="shared" si="1194"/>
        <v>3.1092503055348848</v>
      </c>
      <c r="AI3998">
        <v>3.9</v>
      </c>
      <c r="AJ3998">
        <v>11</v>
      </c>
      <c r="AK3998">
        <v>55</v>
      </c>
      <c r="AL3998">
        <v>11</v>
      </c>
      <c r="AM3998">
        <v>9317</v>
      </c>
      <c r="AN3998">
        <v>9348</v>
      </c>
      <c r="AO3998">
        <v>9296</v>
      </c>
      <c r="AP3998">
        <v>18</v>
      </c>
      <c r="AQ3998">
        <v>0</v>
      </c>
    </row>
    <row r="3999" spans="1:43">
      <c r="A3999" s="27">
        <v>41983</v>
      </c>
      <c r="B3999" s="27"/>
      <c r="C3999">
        <v>-10.7</v>
      </c>
      <c r="D3999">
        <v>-8.6999999999999993</v>
      </c>
      <c r="E3999">
        <v>-14.7</v>
      </c>
      <c r="F3999">
        <v>70</v>
      </c>
      <c r="G3999">
        <v>56</v>
      </c>
      <c r="H3999">
        <v>0</v>
      </c>
      <c r="I3999" s="10">
        <v>935</v>
      </c>
      <c r="J3999">
        <v>1.8</v>
      </c>
      <c r="K3999" s="2">
        <v>10</v>
      </c>
      <c r="L3999" s="1">
        <f t="shared" si="1179"/>
        <v>0.62217429906992761</v>
      </c>
      <c r="M3999" s="1">
        <f t="shared" si="1180"/>
        <v>84</v>
      </c>
      <c r="N3999" s="1">
        <f t="shared" si="1181"/>
        <v>0.27032137319458338</v>
      </c>
      <c r="O3999" s="1">
        <f t="shared" si="1195"/>
        <v>2.1574092076651792E-2</v>
      </c>
      <c r="P3999" s="1">
        <f t="shared" si="1197"/>
        <v>0.17069903734971537</v>
      </c>
      <c r="Q3999">
        <f t="shared" si="1182"/>
        <v>0.64504406223555388</v>
      </c>
      <c r="R3999">
        <f t="shared" si="1183"/>
        <v>11.193528681910799</v>
      </c>
      <c r="S3999">
        <f t="shared" si="1184"/>
        <v>1.4651215552239265</v>
      </c>
      <c r="T3999">
        <v>0.2432</v>
      </c>
      <c r="U3999" s="1">
        <f t="shared" si="1185"/>
        <v>-0.40197654535208976</v>
      </c>
      <c r="V3999" s="1">
        <v>344</v>
      </c>
      <c r="W3999" s="1">
        <f t="shared" si="1186"/>
        <v>5.5971684976808511</v>
      </c>
      <c r="X3999" s="1">
        <f t="shared" si="1187"/>
        <v>29.076199987952471</v>
      </c>
      <c r="Y3999" s="1">
        <f t="shared" si="1188"/>
        <v>1.0308097365589866</v>
      </c>
      <c r="Z3999" s="1">
        <f t="shared" si="1196"/>
        <v>0.45600000000000041</v>
      </c>
      <c r="AA3999" s="1">
        <f t="shared" si="1189"/>
        <v>5.853783899198909E-2</v>
      </c>
      <c r="AB3999" s="1">
        <f t="shared" si="1190"/>
        <v>2.5262626999999998</v>
      </c>
      <c r="AC3999" s="1">
        <f t="shared" si="1191"/>
        <v>1.3463119353022994</v>
      </c>
      <c r="AF3999" s="1">
        <f t="shared" si="1192"/>
        <v>1.1630528697714</v>
      </c>
      <c r="AG3999" s="1">
        <f t="shared" si="1193"/>
        <v>1.6740639618436906</v>
      </c>
      <c r="AH3999" s="1">
        <f t="shared" si="1194"/>
        <v>1.5256123475396013</v>
      </c>
      <c r="AI3999">
        <v>2.8</v>
      </c>
      <c r="AJ3999">
        <v>4</v>
      </c>
      <c r="AK3999">
        <v>40</v>
      </c>
      <c r="AL3999">
        <v>5</v>
      </c>
      <c r="AM3999">
        <v>9295</v>
      </c>
      <c r="AN3999">
        <v>9325</v>
      </c>
      <c r="AO3999">
        <v>9281</v>
      </c>
      <c r="AP3999">
        <v>19</v>
      </c>
      <c r="AQ3999">
        <v>18</v>
      </c>
    </row>
    <row r="4000" spans="1:43">
      <c r="A4000" s="27">
        <v>41984</v>
      </c>
      <c r="B4000" s="27"/>
      <c r="C4000">
        <v>-12.9</v>
      </c>
      <c r="D4000">
        <v>-8.9</v>
      </c>
      <c r="E4000">
        <v>-15.4</v>
      </c>
      <c r="F4000">
        <v>84</v>
      </c>
      <c r="G4000">
        <v>64</v>
      </c>
      <c r="H4000">
        <v>3.9</v>
      </c>
      <c r="I4000" s="10">
        <v>935</v>
      </c>
      <c r="J4000">
        <v>1.3</v>
      </c>
      <c r="K4000" s="2">
        <v>10</v>
      </c>
      <c r="L4000" s="1">
        <f t="shared" si="1179"/>
        <v>0.66599196834414276</v>
      </c>
      <c r="M4000" s="1">
        <f t="shared" si="1180"/>
        <v>104</v>
      </c>
      <c r="N4000" s="1">
        <f t="shared" si="1181"/>
        <v>0.226399885712292</v>
      </c>
      <c r="O4000" s="1">
        <f t="shared" si="1195"/>
        <v>1.8424785993963157E-2</v>
      </c>
      <c r="P4000" s="1">
        <f t="shared" si="1197"/>
        <v>0.19558840771619906</v>
      </c>
      <c r="Q4000">
        <f t="shared" si="1182"/>
        <v>2.6120160311544014</v>
      </c>
      <c r="R4000">
        <f t="shared" si="1183"/>
        <v>11.190739478685174</v>
      </c>
      <c r="S4000">
        <f t="shared" si="1184"/>
        <v>1.464756476267693</v>
      </c>
      <c r="T4000">
        <v>0.2432</v>
      </c>
      <c r="U4000" s="1">
        <f t="shared" si="1185"/>
        <v>-0.40321512195071724</v>
      </c>
      <c r="V4000" s="1">
        <v>345</v>
      </c>
      <c r="W4000" s="1">
        <f t="shared" si="1186"/>
        <v>9.4892316732098614</v>
      </c>
      <c r="X4000" s="1">
        <f t="shared" si="1187"/>
        <v>29.048066179962291</v>
      </c>
      <c r="Y4000" s="1">
        <f t="shared" si="1188"/>
        <v>1.0310085079960505</v>
      </c>
      <c r="Z4000" s="1">
        <f t="shared" si="1196"/>
        <v>-0.83600000000000041</v>
      </c>
      <c r="AA4000" s="1">
        <f t="shared" si="1189"/>
        <v>5.8417727429634546E-2</v>
      </c>
      <c r="AB4000" s="1">
        <f t="shared" si="1190"/>
        <v>2.5314568999999998</v>
      </c>
      <c r="AC4000" s="1">
        <f t="shared" si="1191"/>
        <v>0.97233639771832736</v>
      </c>
      <c r="AF4000" s="1">
        <f t="shared" si="1192"/>
        <v>0.83463735815900086</v>
      </c>
      <c r="AG4000" s="1">
        <f t="shared" si="1193"/>
        <v>2.1798153205540278</v>
      </c>
      <c r="AH4000" s="1">
        <f t="shared" si="1194"/>
        <v>2.3302735674574353</v>
      </c>
      <c r="AI4000">
        <v>3.9</v>
      </c>
      <c r="AJ4000">
        <v>11</v>
      </c>
      <c r="AK4000">
        <v>57</v>
      </c>
      <c r="AL4000">
        <v>11</v>
      </c>
      <c r="AM4000">
        <v>9269</v>
      </c>
      <c r="AN4000">
        <v>9299</v>
      </c>
      <c r="AO4000">
        <v>9246</v>
      </c>
      <c r="AP4000">
        <v>19</v>
      </c>
      <c r="AQ4000">
        <v>2</v>
      </c>
    </row>
    <row r="4001" spans="1:43">
      <c r="A4001" s="27">
        <v>41985</v>
      </c>
      <c r="B4001" s="27"/>
      <c r="C4001">
        <v>-15.9</v>
      </c>
      <c r="D4001">
        <v>-9.8000000000000007</v>
      </c>
      <c r="E4001">
        <v>-18.7</v>
      </c>
      <c r="F4001">
        <v>83</v>
      </c>
      <c r="G4001">
        <v>65</v>
      </c>
      <c r="H4001">
        <v>6.1</v>
      </c>
      <c r="I4001" s="10">
        <v>935</v>
      </c>
      <c r="J4001">
        <v>0.9</v>
      </c>
      <c r="K4001" s="2">
        <v>10</v>
      </c>
      <c r="L4001" s="1">
        <f t="shared" si="1179"/>
        <v>0.65703146614244756</v>
      </c>
      <c r="M4001" s="1">
        <f t="shared" si="1180"/>
        <v>101</v>
      </c>
      <c r="N4001" s="1">
        <f t="shared" si="1181"/>
        <v>0.176768241863034</v>
      </c>
      <c r="O4001" s="1">
        <f t="shared" si="1195"/>
        <v>1.4778180388468091E-2</v>
      </c>
      <c r="P4001" s="1">
        <f t="shared" si="1197"/>
        <v>0.16479552139591336</v>
      </c>
      <c r="Q4001">
        <f t="shared" si="1182"/>
        <v>3.6803860135108346</v>
      </c>
      <c r="R4001">
        <f t="shared" si="1183"/>
        <v>11.188216267023385</v>
      </c>
      <c r="S4001">
        <f t="shared" si="1184"/>
        <v>1.4644262129611763</v>
      </c>
      <c r="T4001">
        <v>0.2432</v>
      </c>
      <c r="U4001" s="1">
        <f t="shared" si="1185"/>
        <v>-0.40433441432846401</v>
      </c>
      <c r="V4001" s="1">
        <v>346</v>
      </c>
      <c r="W4001" s="1">
        <f t="shared" si="1186"/>
        <v>11.679047959345823</v>
      </c>
      <c r="X4001" s="1">
        <f t="shared" si="1187"/>
        <v>29.022876888590712</v>
      </c>
      <c r="Y4001" s="1">
        <f t="shared" si="1188"/>
        <v>1.031198106102265</v>
      </c>
      <c r="Z4001" s="1">
        <f t="shared" si="1196"/>
        <v>-1.1400000000000001</v>
      </c>
      <c r="AA4001" s="1">
        <f t="shared" si="1189"/>
        <v>5.8254731069646626E-2</v>
      </c>
      <c r="AB4001" s="1">
        <f t="shared" si="1190"/>
        <v>2.5385399</v>
      </c>
      <c r="AC4001" s="1">
        <f t="shared" si="1191"/>
        <v>0.67315596765114971</v>
      </c>
      <c r="AF4001" s="1">
        <f t="shared" si="1192"/>
        <v>0.37837017853555394</v>
      </c>
      <c r="AG4001" s="1">
        <f t="shared" si="1193"/>
        <v>2.4349133023463114</v>
      </c>
      <c r="AH4001" s="1">
        <f t="shared" si="1194"/>
        <v>2.3299977774542535</v>
      </c>
      <c r="AI4001">
        <v>2.6</v>
      </c>
      <c r="AJ4001">
        <v>4</v>
      </c>
      <c r="AK4001">
        <v>50</v>
      </c>
      <c r="AL4001">
        <v>3</v>
      </c>
      <c r="AM4001">
        <v>9207</v>
      </c>
      <c r="AN4001">
        <v>9248</v>
      </c>
      <c r="AO4001">
        <v>9194</v>
      </c>
      <c r="AP4001">
        <v>15</v>
      </c>
      <c r="AQ4001">
        <v>32700</v>
      </c>
    </row>
    <row r="4002" spans="1:43">
      <c r="A4002" s="27">
        <v>41986</v>
      </c>
      <c r="B4002" s="27"/>
      <c r="C4002">
        <v>-13.7</v>
      </c>
      <c r="D4002">
        <v>-10.3</v>
      </c>
      <c r="E4002">
        <v>-17.100000000000001</v>
      </c>
      <c r="F4002">
        <v>83</v>
      </c>
      <c r="G4002">
        <v>75</v>
      </c>
      <c r="H4002">
        <v>0</v>
      </c>
      <c r="I4002" s="10">
        <v>935</v>
      </c>
      <c r="J4002">
        <v>0.9</v>
      </c>
      <c r="K4002" s="2">
        <v>10</v>
      </c>
      <c r="L4002" s="1">
        <f t="shared" si="1179"/>
        <v>0.38128625981982023</v>
      </c>
      <c r="M4002" s="1">
        <f t="shared" si="1180"/>
        <v>91</v>
      </c>
      <c r="N4002" s="1">
        <f t="shared" si="1181"/>
        <v>0.21207964679781235</v>
      </c>
      <c r="O4002" s="1">
        <f t="shared" si="1195"/>
        <v>1.7383104744317149E-2</v>
      </c>
      <c r="P4002" s="1">
        <f t="shared" si="1197"/>
        <v>0.1773652254359761</v>
      </c>
      <c r="Q4002">
        <f t="shared" si="1182"/>
        <v>0.62319085229941273</v>
      </c>
      <c r="R4002">
        <f t="shared" si="1183"/>
        <v>11.185960583875042</v>
      </c>
      <c r="S4002">
        <f t="shared" si="1184"/>
        <v>1.4641309664757909</v>
      </c>
      <c r="T4002">
        <v>0.2432</v>
      </c>
      <c r="U4002" s="1">
        <f t="shared" si="1185"/>
        <v>-0.40533409136203646</v>
      </c>
      <c r="V4002" s="1">
        <v>347</v>
      </c>
      <c r="W4002" s="1">
        <f t="shared" si="1186"/>
        <v>5.5826256350627812</v>
      </c>
      <c r="X4002" s="1">
        <f t="shared" si="1187"/>
        <v>29.000652649676784</v>
      </c>
      <c r="Y4002" s="1">
        <f t="shared" si="1188"/>
        <v>1.0313784747883099</v>
      </c>
      <c r="Z4002" s="1">
        <f t="shared" si="1196"/>
        <v>0.83600000000000041</v>
      </c>
      <c r="AA4002" s="1">
        <f t="shared" si="1189"/>
        <v>5.8374172614526168E-2</v>
      </c>
      <c r="AB4002" s="1">
        <f t="shared" si="1190"/>
        <v>2.5333456999999999</v>
      </c>
      <c r="AC4002" s="1">
        <f t="shared" si="1191"/>
        <v>0.67315596765114971</v>
      </c>
      <c r="AF4002" s="1">
        <f t="shared" si="1192"/>
        <v>0.71313856163745992</v>
      </c>
      <c r="AG4002" s="1">
        <f t="shared" si="1193"/>
        <v>1.6071766522186135</v>
      </c>
      <c r="AH4002" s="1">
        <f t="shared" si="1194"/>
        <v>1.1921548338976717</v>
      </c>
      <c r="AI4002">
        <v>2.6</v>
      </c>
      <c r="AJ4002">
        <v>5</v>
      </c>
      <c r="AK4002">
        <v>37</v>
      </c>
      <c r="AL4002">
        <v>5</v>
      </c>
      <c r="AM4002">
        <v>9235</v>
      </c>
      <c r="AN4002">
        <v>9276</v>
      </c>
      <c r="AO4002">
        <v>9195</v>
      </c>
      <c r="AP4002">
        <v>18</v>
      </c>
      <c r="AQ4002">
        <v>8</v>
      </c>
    </row>
    <row r="4003" spans="1:43">
      <c r="A4003" s="27">
        <v>41987</v>
      </c>
      <c r="B4003" s="27"/>
      <c r="C4003">
        <v>-12.7</v>
      </c>
      <c r="D4003">
        <v>-9.9</v>
      </c>
      <c r="E4003">
        <v>-15</v>
      </c>
      <c r="F4003">
        <v>84</v>
      </c>
      <c r="G4003">
        <v>73</v>
      </c>
      <c r="H4003">
        <v>0.9</v>
      </c>
      <c r="I4003" s="10">
        <v>935</v>
      </c>
      <c r="J4003">
        <v>0.7</v>
      </c>
      <c r="K4003" s="2">
        <v>10</v>
      </c>
      <c r="L4003" s="1">
        <f t="shared" si="1179"/>
        <v>0.47853287491700758</v>
      </c>
      <c r="M4003" s="1">
        <f t="shared" si="1180"/>
        <v>95</v>
      </c>
      <c r="N4003" s="1">
        <f t="shared" si="1181"/>
        <v>0.23011181602490416</v>
      </c>
      <c r="O4003" s="1">
        <f t="shared" si="1195"/>
        <v>1.86935321856459E-2</v>
      </c>
      <c r="P4003" s="1">
        <f t="shared" si="1197"/>
        <v>0.19564810010680034</v>
      </c>
      <c r="Q4003">
        <f t="shared" si="1182"/>
        <v>1.0833587359225674</v>
      </c>
      <c r="R4003">
        <f t="shared" si="1183"/>
        <v>11.183973809090324</v>
      </c>
      <c r="S4003">
        <f t="shared" si="1184"/>
        <v>1.4638709174201996</v>
      </c>
      <c r="T4003">
        <v>0.2432</v>
      </c>
      <c r="U4003" s="1">
        <f t="shared" si="1185"/>
        <v>-0.4062138573142719</v>
      </c>
      <c r="V4003" s="1">
        <v>348</v>
      </c>
      <c r="W4003" s="1">
        <f t="shared" si="1186"/>
        <v>6.4768190199194713</v>
      </c>
      <c r="X4003" s="1">
        <f t="shared" si="1187"/>
        <v>28.98141184836237</v>
      </c>
      <c r="Y4003" s="1">
        <f t="shared" si="1188"/>
        <v>1.0315495606952283</v>
      </c>
      <c r="Z4003" s="1">
        <f t="shared" si="1196"/>
        <v>0.38</v>
      </c>
      <c r="AA4003" s="1">
        <f t="shared" si="1189"/>
        <v>5.8428626290813863E-2</v>
      </c>
      <c r="AB4003" s="1">
        <f t="shared" si="1190"/>
        <v>2.5309846999999999</v>
      </c>
      <c r="AC4003" s="1">
        <f t="shared" si="1191"/>
        <v>0.52356575261756078</v>
      </c>
      <c r="AF4003" s="1">
        <f t="shared" si="1192"/>
        <v>0.76771961838462055</v>
      </c>
      <c r="AG4003" s="1">
        <f t="shared" si="1193"/>
        <v>1.7556100220751047</v>
      </c>
      <c r="AH4003" s="1">
        <f t="shared" si="1194"/>
        <v>1.531159093832797</v>
      </c>
      <c r="AI4003">
        <v>1.9</v>
      </c>
      <c r="AJ4003">
        <v>4</v>
      </c>
      <c r="AK4003">
        <v>31</v>
      </c>
      <c r="AL4003">
        <v>5</v>
      </c>
      <c r="AM4003">
        <v>9306</v>
      </c>
      <c r="AN4003">
        <v>9329</v>
      </c>
      <c r="AO4003">
        <v>9276</v>
      </c>
      <c r="AP4003">
        <v>20</v>
      </c>
      <c r="AQ4003">
        <v>13</v>
      </c>
    </row>
    <row r="4004" spans="1:43">
      <c r="A4004" s="27">
        <v>41988</v>
      </c>
      <c r="B4004" s="27"/>
      <c r="C4004">
        <v>-16.600000000000001</v>
      </c>
      <c r="D4004">
        <v>-13.7</v>
      </c>
      <c r="E4004">
        <v>-19.3</v>
      </c>
      <c r="F4004">
        <v>84</v>
      </c>
      <c r="G4004">
        <v>77</v>
      </c>
      <c r="H4004">
        <v>0.9</v>
      </c>
      <c r="I4004" s="10">
        <v>935</v>
      </c>
      <c r="J4004">
        <v>1.7</v>
      </c>
      <c r="K4004" s="2">
        <v>10</v>
      </c>
      <c r="L4004" s="1">
        <f t="shared" si="1179"/>
        <v>0.47163105147429996</v>
      </c>
      <c r="M4004" s="1">
        <f t="shared" si="1180"/>
        <v>91</v>
      </c>
      <c r="N4004" s="1">
        <f t="shared" si="1181"/>
        <v>0.1666890391667934</v>
      </c>
      <c r="O4004" s="1">
        <f t="shared" si="1195"/>
        <v>1.4024078399998013E-2</v>
      </c>
      <c r="P4004" s="1">
        <f t="shared" si="1197"/>
        <v>0.14191193094598675</v>
      </c>
      <c r="Q4004">
        <f t="shared" si="1182"/>
        <v>1.0513806960345633</v>
      </c>
      <c r="R4004">
        <f t="shared" si="1183"/>
        <v>11.182257162618731</v>
      </c>
      <c r="S4004">
        <f t="shared" si="1184"/>
        <v>1.463646225473656</v>
      </c>
      <c r="T4004">
        <v>0.2432</v>
      </c>
      <c r="U4004" s="1">
        <f t="shared" si="1185"/>
        <v>-0.40697345192162754</v>
      </c>
      <c r="V4004" s="1">
        <v>349</v>
      </c>
      <c r="W4004" s="1">
        <f t="shared" si="1186"/>
        <v>6.4733271829582328</v>
      </c>
      <c r="X4004" s="1">
        <f t="shared" si="1187"/>
        <v>28.965170704481046</v>
      </c>
      <c r="Y4004" s="1">
        <f t="shared" si="1188"/>
        <v>1.0317113132102129</v>
      </c>
      <c r="Z4004" s="1">
        <f t="shared" si="1196"/>
        <v>-1.4820000000000009</v>
      </c>
      <c r="AA4004" s="1">
        <f t="shared" si="1189"/>
        <v>5.8216829379027266E-2</v>
      </c>
      <c r="AB4004" s="1">
        <f t="shared" si="1190"/>
        <v>2.5401925999999997</v>
      </c>
      <c r="AC4004" s="1">
        <f t="shared" si="1191"/>
        <v>1.2715168277855049</v>
      </c>
      <c r="AF4004" s="1">
        <f t="shared" si="1192"/>
        <v>0.18918172794396571</v>
      </c>
      <c r="AG4004" s="1">
        <f t="shared" si="1193"/>
        <v>1.6741425347209402</v>
      </c>
      <c r="AH4004" s="1">
        <f t="shared" si="1194"/>
        <v>1.6887256420378365</v>
      </c>
      <c r="AI4004">
        <v>2.5</v>
      </c>
      <c r="AJ4004">
        <v>4</v>
      </c>
      <c r="AK4004">
        <v>39</v>
      </c>
      <c r="AL4004">
        <v>4</v>
      </c>
      <c r="AM4004">
        <v>9314</v>
      </c>
      <c r="AN4004">
        <v>9330</v>
      </c>
      <c r="AO4004">
        <v>9301</v>
      </c>
      <c r="AP4004">
        <v>14</v>
      </c>
      <c r="AQ4004">
        <v>0</v>
      </c>
    </row>
    <row r="4005" spans="1:43">
      <c r="A4005" s="27">
        <v>41989</v>
      </c>
      <c r="B4005" s="27"/>
      <c r="C4005">
        <v>-16.899999999999999</v>
      </c>
      <c r="D4005">
        <v>-12.2</v>
      </c>
      <c r="E4005">
        <v>-19.5</v>
      </c>
      <c r="F4005">
        <v>83</v>
      </c>
      <c r="G4005">
        <v>68</v>
      </c>
      <c r="H4005">
        <v>6.6</v>
      </c>
      <c r="I4005" s="10">
        <v>935</v>
      </c>
      <c r="J4005">
        <v>0.7</v>
      </c>
      <c r="K4005" s="2">
        <v>10</v>
      </c>
      <c r="L4005" s="1">
        <f t="shared" si="1179"/>
        <v>0.59264695406015799</v>
      </c>
      <c r="M4005" s="1">
        <f t="shared" si="1180"/>
        <v>98</v>
      </c>
      <c r="N4005" s="1">
        <f t="shared" si="1181"/>
        <v>0.16252871151686338</v>
      </c>
      <c r="O4005" s="1">
        <f t="shared" si="1195"/>
        <v>1.3711307353156489E-2</v>
      </c>
      <c r="P4005" s="1">
        <f t="shared" si="1197"/>
        <v>0.14526020569354348</v>
      </c>
      <c r="Q4005">
        <f t="shared" si="1182"/>
        <v>3.8816795843964211</v>
      </c>
      <c r="R4005">
        <f t="shared" si="1183"/>
        <v>11.180811702018548</v>
      </c>
      <c r="S4005">
        <f t="shared" si="1184"/>
        <v>1.4634570290600195</v>
      </c>
      <c r="T4005">
        <v>0.2432</v>
      </c>
      <c r="U4005" s="1">
        <f t="shared" si="1185"/>
        <v>-0.40761265047117473</v>
      </c>
      <c r="V4005" s="1">
        <v>350</v>
      </c>
      <c r="W4005" s="1">
        <f t="shared" si="1186"/>
        <v>12.152993892327268</v>
      </c>
      <c r="X4005" s="1">
        <f t="shared" si="1187"/>
        <v>28.95194325950942</v>
      </c>
      <c r="Y4005" s="1">
        <f t="shared" si="1188"/>
        <v>1.0318636844815801</v>
      </c>
      <c r="Z4005" s="1">
        <f t="shared" si="1196"/>
        <v>-0.11399999999999892</v>
      </c>
      <c r="AA4005" s="1">
        <f t="shared" si="1189"/>
        <v>5.8200600890836646E-2</v>
      </c>
      <c r="AB4005" s="1">
        <f t="shared" si="1190"/>
        <v>2.5409009</v>
      </c>
      <c r="AC4005" s="1">
        <f t="shared" si="1191"/>
        <v>0.52356575261756078</v>
      </c>
      <c r="AF4005" s="1">
        <f t="shared" si="1192"/>
        <v>0.16192335529281696</v>
      </c>
      <c r="AG4005" s="1">
        <f t="shared" si="1193"/>
        <v>2.4907098349920145</v>
      </c>
      <c r="AH4005" s="1">
        <f t="shared" si="1194"/>
        <v>2.0145031179931889</v>
      </c>
      <c r="AI4005">
        <v>2.2000000000000002</v>
      </c>
      <c r="AJ4005">
        <v>4</v>
      </c>
      <c r="AK4005">
        <v>34</v>
      </c>
      <c r="AL4005">
        <v>5</v>
      </c>
      <c r="AM4005">
        <v>9268</v>
      </c>
      <c r="AN4005">
        <v>9304</v>
      </c>
      <c r="AO4005">
        <v>9246</v>
      </c>
      <c r="AP4005">
        <v>14</v>
      </c>
      <c r="AQ4005">
        <v>0</v>
      </c>
    </row>
    <row r="4006" spans="1:43">
      <c r="A4006" s="27">
        <v>41990</v>
      </c>
      <c r="B4006" s="27"/>
      <c r="C4006">
        <v>-14.9</v>
      </c>
      <c r="D4006">
        <v>-11.5</v>
      </c>
      <c r="E4006">
        <v>-17.7</v>
      </c>
      <c r="F4006">
        <v>81</v>
      </c>
      <c r="G4006">
        <v>66</v>
      </c>
      <c r="H4006">
        <v>6.5</v>
      </c>
      <c r="I4006" s="10">
        <v>935</v>
      </c>
      <c r="J4006">
        <v>0.8</v>
      </c>
      <c r="K4006" s="2">
        <v>10</v>
      </c>
      <c r="L4006" s="1">
        <f t="shared" si="1179"/>
        <v>0.60928648010312259</v>
      </c>
      <c r="M4006" s="1">
        <f t="shared" si="1180"/>
        <v>96</v>
      </c>
      <c r="N4006" s="1">
        <f t="shared" si="1181"/>
        <v>0.19211018381735287</v>
      </c>
      <c r="O4006" s="1">
        <f t="shared" si="1195"/>
        <v>1.5916690657257485E-2</v>
      </c>
      <c r="P4006" s="1">
        <f t="shared" si="1197"/>
        <v>0.15657360258748126</v>
      </c>
      <c r="Q4006">
        <f t="shared" si="1182"/>
        <v>3.878451835009046</v>
      </c>
      <c r="R4006">
        <f t="shared" si="1183"/>
        <v>11.17963832028731</v>
      </c>
      <c r="S4006">
        <f t="shared" si="1184"/>
        <v>1.4633034450637841</v>
      </c>
      <c r="T4006">
        <v>0.2432</v>
      </c>
      <c r="U4006" s="1">
        <f t="shared" si="1185"/>
        <v>-0.40813126386707654</v>
      </c>
      <c r="V4006" s="1">
        <v>351</v>
      </c>
      <c r="W4006" s="1">
        <f t="shared" si="1186"/>
        <v>12.049733413973939</v>
      </c>
      <c r="X4006" s="1">
        <f t="shared" si="1187"/>
        <v>28.941741365074616</v>
      </c>
      <c r="Y4006" s="1">
        <f t="shared" si="1188"/>
        <v>1.0320066294329238</v>
      </c>
      <c r="Z4006" s="1">
        <f t="shared" si="1196"/>
        <v>0.75999999999999934</v>
      </c>
      <c r="AA4006" s="1">
        <f t="shared" si="1189"/>
        <v>5.8308962031056892E-2</v>
      </c>
      <c r="AB4006" s="1">
        <f t="shared" si="1190"/>
        <v>2.5361788999999999</v>
      </c>
      <c r="AC4006" s="1">
        <f t="shared" si="1191"/>
        <v>0.5983608601343553</v>
      </c>
      <c r="AF4006" s="1">
        <f t="shared" si="1192"/>
        <v>0.48066924676430595</v>
      </c>
      <c r="AG4006" s="1">
        <f t="shared" si="1193"/>
        <v>2.5078003763208541</v>
      </c>
      <c r="AH4006" s="1">
        <f t="shared" si="1194"/>
        <v>2.0024542824778808</v>
      </c>
      <c r="AI4006">
        <v>2.4</v>
      </c>
      <c r="AJ4006">
        <v>5</v>
      </c>
      <c r="AK4006">
        <v>35</v>
      </c>
      <c r="AL4006">
        <v>5</v>
      </c>
      <c r="AM4006">
        <v>9223</v>
      </c>
      <c r="AN4006">
        <v>9246</v>
      </c>
      <c r="AO4006">
        <v>9213</v>
      </c>
      <c r="AP4006">
        <v>16</v>
      </c>
      <c r="AQ4006">
        <v>0</v>
      </c>
    </row>
    <row r="4007" spans="1:43">
      <c r="A4007" s="27">
        <v>41991</v>
      </c>
      <c r="B4007" s="27"/>
      <c r="C4007">
        <v>-12.4</v>
      </c>
      <c r="D4007">
        <v>-7.7</v>
      </c>
      <c r="E4007">
        <v>-15.8</v>
      </c>
      <c r="F4007">
        <v>78</v>
      </c>
      <c r="G4007">
        <v>51</v>
      </c>
      <c r="H4007">
        <v>6</v>
      </c>
      <c r="I4007" s="10">
        <v>935</v>
      </c>
      <c r="J4007">
        <v>0.5</v>
      </c>
      <c r="K4007" s="2">
        <v>10</v>
      </c>
      <c r="L4007" s="1">
        <f t="shared" si="1179"/>
        <v>0.67804015097166259</v>
      </c>
      <c r="M4007" s="1">
        <f t="shared" si="1180"/>
        <v>105</v>
      </c>
      <c r="N4007" s="1">
        <f t="shared" si="1181"/>
        <v>0.23578134558528932</v>
      </c>
      <c r="O4007" s="1">
        <f t="shared" si="1195"/>
        <v>1.910303999956733E-2</v>
      </c>
      <c r="P4007" s="1">
        <f t="shared" si="1197"/>
        <v>0.18088891691000553</v>
      </c>
      <c r="Q4007">
        <f t="shared" si="1182"/>
        <v>3.7378841783157641</v>
      </c>
      <c r="R4007">
        <f t="shared" si="1183"/>
        <v>11.178737744022254</v>
      </c>
      <c r="S4007">
        <f t="shared" si="1184"/>
        <v>1.4631855685893003</v>
      </c>
      <c r="T4007">
        <v>0.2432</v>
      </c>
      <c r="U4007" s="1">
        <f t="shared" si="1185"/>
        <v>-0.40852913868652829</v>
      </c>
      <c r="V4007" s="1">
        <v>352</v>
      </c>
      <c r="W4007" s="1">
        <f t="shared" si="1186"/>
        <v>11.549012481266216</v>
      </c>
      <c r="X4007" s="1">
        <f t="shared" si="1187"/>
        <v>28.934574673012971</v>
      </c>
      <c r="Y4007" s="1">
        <f t="shared" si="1188"/>
        <v>1.0321401057764521</v>
      </c>
      <c r="Z4007" s="1">
        <f t="shared" si="1196"/>
        <v>0.95</v>
      </c>
      <c r="AA4007" s="1">
        <f t="shared" si="1189"/>
        <v>5.8444982209875422E-2</v>
      </c>
      <c r="AB4007" s="1">
        <f t="shared" si="1190"/>
        <v>2.5302764</v>
      </c>
      <c r="AC4007" s="1">
        <f t="shared" si="1191"/>
        <v>0.37397553758397206</v>
      </c>
      <c r="AF4007" s="1">
        <f t="shared" si="1192"/>
        <v>1.0227776003632696</v>
      </c>
      <c r="AG4007" s="1">
        <f t="shared" si="1193"/>
        <v>2.4612160795526798</v>
      </c>
      <c r="AH4007" s="1">
        <f t="shared" si="1194"/>
        <v>2.1295990522477499</v>
      </c>
      <c r="AI4007">
        <v>3.6</v>
      </c>
      <c r="AJ4007">
        <v>11</v>
      </c>
      <c r="AK4007">
        <v>51</v>
      </c>
      <c r="AL4007">
        <v>11</v>
      </c>
      <c r="AM4007">
        <v>9204</v>
      </c>
      <c r="AN4007">
        <v>9219</v>
      </c>
      <c r="AO4007">
        <v>9198</v>
      </c>
      <c r="AP4007">
        <v>18</v>
      </c>
      <c r="AQ4007">
        <v>0</v>
      </c>
    </row>
    <row r="4008" spans="1:43">
      <c r="A4008" s="27">
        <v>41992</v>
      </c>
      <c r="B4008" s="27"/>
      <c r="C4008">
        <v>-13.7</v>
      </c>
      <c r="D4008">
        <v>-9.1</v>
      </c>
      <c r="E4008">
        <v>-16.600000000000001</v>
      </c>
      <c r="F4008">
        <v>83</v>
      </c>
      <c r="G4008">
        <v>70</v>
      </c>
      <c r="H4008">
        <v>5.2</v>
      </c>
      <c r="I4008" s="10">
        <v>935</v>
      </c>
      <c r="J4008">
        <v>1.1000000000000001</v>
      </c>
      <c r="K4008" s="2">
        <v>10</v>
      </c>
      <c r="L4008" s="1">
        <f t="shared" si="1179"/>
        <v>0.65987777675035642</v>
      </c>
      <c r="M4008" s="1">
        <f t="shared" si="1180"/>
        <v>96</v>
      </c>
      <c r="N4008" s="1">
        <f t="shared" si="1181"/>
        <v>0.21207964679781235</v>
      </c>
      <c r="O4008" s="1">
        <f t="shared" si="1195"/>
        <v>1.7383104744317149E-2</v>
      </c>
      <c r="P4008" s="1">
        <f t="shared" si="1197"/>
        <v>0.18741435512667193</v>
      </c>
      <c r="Q4008">
        <f t="shared" si="1182"/>
        <v>3.2564337995149235</v>
      </c>
      <c r="R4008">
        <f t="shared" si="1183"/>
        <v>11.178110531918431</v>
      </c>
      <c r="S4008">
        <f t="shared" si="1184"/>
        <v>1.4631034727641927</v>
      </c>
      <c r="T4008">
        <v>0.2432</v>
      </c>
      <c r="U4008" s="1">
        <f t="shared" si="1185"/>
        <v>-0.40880615722514524</v>
      </c>
      <c r="V4008" s="1">
        <v>353</v>
      </c>
      <c r="W4008" s="1">
        <f t="shared" si="1186"/>
        <v>10.750556497900561</v>
      </c>
      <c r="X4008" s="1">
        <f t="shared" si="1187"/>
        <v>28.930450626976054</v>
      </c>
      <c r="Y4008" s="1">
        <f t="shared" si="1188"/>
        <v>1.0322640740254974</v>
      </c>
      <c r="Z4008" s="1">
        <f t="shared" si="1196"/>
        <v>-0.49399999999999961</v>
      </c>
      <c r="AA4008" s="1">
        <f t="shared" si="1189"/>
        <v>5.8374172614526168E-2</v>
      </c>
      <c r="AB4008" s="1">
        <f t="shared" si="1190"/>
        <v>2.5333456999999999</v>
      </c>
      <c r="AC4008" s="1">
        <f t="shared" si="1191"/>
        <v>0.82274618268473854</v>
      </c>
      <c r="AF4008" s="1">
        <f t="shared" si="1192"/>
        <v>0.74713231819873838</v>
      </c>
      <c r="AG4008" s="1">
        <f t="shared" si="1193"/>
        <v>2.3397014598334489</v>
      </c>
      <c r="AH4008" s="1">
        <f t="shared" si="1194"/>
        <v>2.3095015661351503</v>
      </c>
      <c r="AI4008">
        <v>2</v>
      </c>
      <c r="AJ4008">
        <v>5</v>
      </c>
      <c r="AK4008">
        <v>30</v>
      </c>
      <c r="AL4008">
        <v>4</v>
      </c>
      <c r="AM4008">
        <v>9195</v>
      </c>
      <c r="AN4008">
        <v>9201</v>
      </c>
      <c r="AO4008">
        <v>9187</v>
      </c>
      <c r="AP4008">
        <v>18</v>
      </c>
      <c r="AQ4008">
        <v>0</v>
      </c>
    </row>
    <row r="4009" spans="1:43">
      <c r="A4009" s="27">
        <v>41993</v>
      </c>
      <c r="B4009" s="27"/>
      <c r="C4009">
        <v>-12.2</v>
      </c>
      <c r="D4009">
        <v>-9.3000000000000007</v>
      </c>
      <c r="E4009">
        <v>-14.9</v>
      </c>
      <c r="F4009">
        <v>77</v>
      </c>
      <c r="G4009">
        <v>65</v>
      </c>
      <c r="H4009">
        <v>3.7</v>
      </c>
      <c r="I4009" s="10">
        <v>935</v>
      </c>
      <c r="J4009">
        <v>0.8</v>
      </c>
      <c r="K4009" s="2">
        <v>10</v>
      </c>
      <c r="L4009" s="1">
        <f t="shared" si="1179"/>
        <v>0.61763445596168276</v>
      </c>
      <c r="M4009" s="1">
        <f t="shared" si="1180"/>
        <v>89</v>
      </c>
      <c r="N4009" s="1">
        <f t="shared" si="1181"/>
        <v>0.23962978795129433</v>
      </c>
      <c r="O4009" s="1">
        <f t="shared" si="1195"/>
        <v>1.9380356763782046E-2</v>
      </c>
      <c r="P4009" s="1">
        <f t="shared" si="1197"/>
        <v>0.1836621715501871</v>
      </c>
      <c r="Q4009">
        <f t="shared" si="1182"/>
        <v>2.5312878213014338</v>
      </c>
      <c r="R4009">
        <f t="shared" si="1183"/>
        <v>11.177757073610746</v>
      </c>
      <c r="S4009">
        <f t="shared" si="1184"/>
        <v>1.463057208587794</v>
      </c>
      <c r="T4009">
        <v>0.2432</v>
      </c>
      <c r="U4009" s="1">
        <f t="shared" si="1185"/>
        <v>-0.4089622375317834</v>
      </c>
      <c r="V4009" s="1">
        <v>354</v>
      </c>
      <c r="W4009" s="1">
        <f t="shared" si="1186"/>
        <v>9.2556812446530579</v>
      </c>
      <c r="X4009" s="1">
        <f t="shared" si="1187"/>
        <v>28.929374455581286</v>
      </c>
      <c r="Y4009" s="1">
        <f t="shared" si="1188"/>
        <v>1.0323784975061967</v>
      </c>
      <c r="Z4009" s="1">
        <f t="shared" si="1196"/>
        <v>0.57000000000000006</v>
      </c>
      <c r="AA4009" s="1">
        <f t="shared" si="1189"/>
        <v>5.845589124410009E-2</v>
      </c>
      <c r="AB4009" s="1">
        <f t="shared" si="1190"/>
        <v>2.5298042000000001</v>
      </c>
      <c r="AC4009" s="1">
        <f t="shared" si="1191"/>
        <v>0.5983608601343553</v>
      </c>
      <c r="AF4009" s="1">
        <f t="shared" si="1192"/>
        <v>0.88175700684978087</v>
      </c>
      <c r="AG4009" s="1">
        <f t="shared" si="1193"/>
        <v>2.1517496993486196</v>
      </c>
      <c r="AH4009" s="1">
        <f t="shared" si="1194"/>
        <v>1.930792818384681</v>
      </c>
      <c r="AI4009">
        <v>2.4</v>
      </c>
      <c r="AJ4009">
        <v>3</v>
      </c>
      <c r="AK4009">
        <v>45</v>
      </c>
      <c r="AL4009">
        <v>4</v>
      </c>
      <c r="AM4009">
        <v>9219</v>
      </c>
      <c r="AN4009">
        <v>9234</v>
      </c>
      <c r="AO4009">
        <v>9198</v>
      </c>
      <c r="AP4009">
        <v>19</v>
      </c>
      <c r="AQ4009">
        <v>0</v>
      </c>
    </row>
    <row r="4010" spans="1:43">
      <c r="A4010" s="27">
        <v>41994</v>
      </c>
      <c r="B4010" s="27"/>
      <c r="C4010">
        <v>-10.8</v>
      </c>
      <c r="D4010">
        <v>-6.4</v>
      </c>
      <c r="E4010">
        <v>-14.2</v>
      </c>
      <c r="F4010">
        <v>70</v>
      </c>
      <c r="G4010">
        <v>53</v>
      </c>
      <c r="H4010">
        <v>7.3</v>
      </c>
      <c r="I4010" s="10">
        <v>935</v>
      </c>
      <c r="J4010">
        <v>1.4</v>
      </c>
      <c r="K4010" s="2">
        <v>10</v>
      </c>
      <c r="L4010" s="1">
        <f t="shared" si="1179"/>
        <v>0.84407623068214743</v>
      </c>
      <c r="M4010" s="1">
        <f t="shared" si="1180"/>
        <v>87</v>
      </c>
      <c r="N4010" s="1">
        <f t="shared" si="1181"/>
        <v>0.2681715158964133</v>
      </c>
      <c r="O4010" s="1">
        <f t="shared" si="1195"/>
        <v>2.1421416646316714E-2</v>
      </c>
      <c r="P4010" s="1">
        <f t="shared" si="1197"/>
        <v>0.18886427181379037</v>
      </c>
      <c r="Q4010">
        <f t="shared" si="1182"/>
        <v>4.4865157162606595</v>
      </c>
      <c r="R4010">
        <f t="shared" si="1183"/>
        <v>11.177677588864773</v>
      </c>
      <c r="S4010">
        <f t="shared" si="1184"/>
        <v>1.4630468048252321</v>
      </c>
      <c r="T4010">
        <v>0.2432</v>
      </c>
      <c r="U4010" s="1">
        <f t="shared" si="1185"/>
        <v>-0.40899733343278311</v>
      </c>
      <c r="V4010" s="1">
        <v>355</v>
      </c>
      <c r="W4010" s="1">
        <f t="shared" si="1186"/>
        <v>12.843743669822855</v>
      </c>
      <c r="X4010" s="1">
        <f t="shared" si="1187"/>
        <v>28.931349167106141</v>
      </c>
      <c r="Y4010" s="1">
        <f t="shared" si="1188"/>
        <v>1.0324833423683422</v>
      </c>
      <c r="Z4010" s="1">
        <f t="shared" si="1196"/>
        <v>0.53199999999999947</v>
      </c>
      <c r="AA4010" s="1">
        <f t="shared" si="1189"/>
        <v>5.8532368661353668E-2</v>
      </c>
      <c r="AB4010" s="1">
        <f t="shared" si="1190"/>
        <v>2.5264987999999997</v>
      </c>
      <c r="AC4010" s="1">
        <f t="shared" si="1191"/>
        <v>1.0471315052351216</v>
      </c>
      <c r="AF4010" s="1">
        <f t="shared" si="1192"/>
        <v>1.3008938606817986</v>
      </c>
      <c r="AG4010" s="1">
        <f t="shared" si="1193"/>
        <v>2.6558388785794738</v>
      </c>
      <c r="AH4010" s="1">
        <f t="shared" si="1194"/>
        <v>2.6416586694772684</v>
      </c>
      <c r="AI4010">
        <v>2.9</v>
      </c>
      <c r="AJ4010">
        <v>5</v>
      </c>
      <c r="AK4010">
        <v>39</v>
      </c>
      <c r="AL4010">
        <v>5</v>
      </c>
      <c r="AM4010">
        <v>9167</v>
      </c>
      <c r="AN4010">
        <v>9214</v>
      </c>
      <c r="AO4010">
        <v>9150</v>
      </c>
      <c r="AP4010">
        <v>19</v>
      </c>
      <c r="AQ4010">
        <v>0</v>
      </c>
    </row>
    <row r="4011" spans="1:43">
      <c r="A4011" s="27">
        <v>41995</v>
      </c>
      <c r="B4011" s="27"/>
      <c r="C4011">
        <v>-9.6999999999999993</v>
      </c>
      <c r="D4011">
        <v>-4.8</v>
      </c>
      <c r="E4011">
        <v>-12.8</v>
      </c>
      <c r="F4011">
        <v>63</v>
      </c>
      <c r="G4011">
        <v>43</v>
      </c>
      <c r="H4011">
        <v>6.9</v>
      </c>
      <c r="I4011" s="10">
        <v>935</v>
      </c>
      <c r="J4011">
        <v>1.1000000000000001</v>
      </c>
      <c r="K4011" s="2">
        <v>10</v>
      </c>
      <c r="L4011" s="1">
        <f t="shared" si="1179"/>
        <v>0.9142149084603125</v>
      </c>
      <c r="M4011" s="1">
        <f t="shared" si="1180"/>
        <v>83</v>
      </c>
      <c r="N4011" s="1">
        <f t="shared" si="1181"/>
        <v>0.29267805992465107</v>
      </c>
      <c r="O4011" s="1">
        <f t="shared" si="1195"/>
        <v>2.3153550952153362E-2</v>
      </c>
      <c r="P4011" s="1">
        <f t="shared" si="1197"/>
        <v>0.18669112143250099</v>
      </c>
      <c r="Q4011">
        <f t="shared" si="1182"/>
        <v>4.3806034911498868</v>
      </c>
      <c r="R4011">
        <f t="shared" si="1183"/>
        <v>11.177872127119798</v>
      </c>
      <c r="S4011">
        <f t="shared" si="1184"/>
        <v>1.4630722679476176</v>
      </c>
      <c r="T4011">
        <v>0.2432</v>
      </c>
      <c r="U4011" s="1">
        <f t="shared" si="1185"/>
        <v>-0.40891143454562906</v>
      </c>
      <c r="V4011" s="1">
        <v>356</v>
      </c>
      <c r="W4011" s="1">
        <f t="shared" si="1186"/>
        <v>12.447185644716809</v>
      </c>
      <c r="X4011" s="1">
        <f t="shared" si="1187"/>
        <v>28.936375545725912</v>
      </c>
      <c r="Y4011" s="1">
        <f t="shared" si="1188"/>
        <v>1.0325785775953946</v>
      </c>
      <c r="Z4011" s="1">
        <f t="shared" si="1196"/>
        <v>0.41800000000000054</v>
      </c>
      <c r="AA4011" s="1">
        <f t="shared" si="1189"/>
        <v>5.8592598588157234E-2</v>
      </c>
      <c r="AB4011" s="1">
        <f t="shared" si="1190"/>
        <v>2.5239016999999997</v>
      </c>
      <c r="AC4011" s="1">
        <f t="shared" si="1191"/>
        <v>0.82274618268473854</v>
      </c>
      <c r="AF4011" s="1">
        <f t="shared" si="1192"/>
        <v>1.5247617213125086</v>
      </c>
      <c r="AG4011" s="1">
        <f t="shared" si="1193"/>
        <v>2.5971422423808406</v>
      </c>
      <c r="AH4011" s="1">
        <f t="shared" si="1194"/>
        <v>2.7296174238939446</v>
      </c>
      <c r="AI4011">
        <v>2.6</v>
      </c>
      <c r="AJ4011">
        <v>5</v>
      </c>
      <c r="AK4011">
        <v>44</v>
      </c>
      <c r="AL4011">
        <v>4</v>
      </c>
      <c r="AM4011">
        <v>9139</v>
      </c>
      <c r="AN4011">
        <v>9153</v>
      </c>
      <c r="AO4011">
        <v>9128</v>
      </c>
      <c r="AP4011">
        <v>18</v>
      </c>
      <c r="AQ4011">
        <v>0</v>
      </c>
    </row>
    <row r="4012" spans="1:43">
      <c r="A4012" s="27">
        <v>41996</v>
      </c>
      <c r="B4012" s="27"/>
      <c r="C4012">
        <v>-10.3</v>
      </c>
      <c r="D4012">
        <v>-5.2</v>
      </c>
      <c r="E4012">
        <v>-12.9</v>
      </c>
      <c r="F4012">
        <v>75</v>
      </c>
      <c r="G4012">
        <v>56</v>
      </c>
      <c r="H4012">
        <v>6.9</v>
      </c>
      <c r="I4012" s="10">
        <v>935</v>
      </c>
      <c r="J4012">
        <v>0.5</v>
      </c>
      <c r="K4012" s="2">
        <v>10</v>
      </c>
      <c r="L4012" s="1">
        <f t="shared" si="1179"/>
        <v>0.9106281234997019</v>
      </c>
      <c r="M4012" s="1">
        <f t="shared" si="1180"/>
        <v>94</v>
      </c>
      <c r="N4012" s="1">
        <f t="shared" si="1181"/>
        <v>0.27907490404920171</v>
      </c>
      <c r="O4012" s="1">
        <f t="shared" si="1195"/>
        <v>2.2194278111231126E-2</v>
      </c>
      <c r="P4012" s="1">
        <f t="shared" si="1197"/>
        <v>0.22259621156758577</v>
      </c>
      <c r="Q4012">
        <f t="shared" si="1182"/>
        <v>4.2766429558283665</v>
      </c>
      <c r="R4012">
        <f t="shared" si="1183"/>
        <v>11.178340567385945</v>
      </c>
      <c r="S4012">
        <f t="shared" si="1184"/>
        <v>1.4631335821185791</v>
      </c>
      <c r="T4012">
        <v>0.2432</v>
      </c>
      <c r="U4012" s="1">
        <f t="shared" si="1185"/>
        <v>-0.40870456628202151</v>
      </c>
      <c r="V4012" s="1">
        <v>357</v>
      </c>
      <c r="W4012" s="1">
        <f t="shared" si="1186"/>
        <v>12.450371586946758</v>
      </c>
      <c r="X4012" s="1">
        <f t="shared" si="1187"/>
        <v>28.944452149296701</v>
      </c>
      <c r="Y4012" s="1">
        <f t="shared" si="1188"/>
        <v>1.0326641750136587</v>
      </c>
      <c r="Z4012" s="1">
        <f t="shared" si="1196"/>
        <v>-0.22800000000000054</v>
      </c>
      <c r="AA4012" s="1">
        <f t="shared" si="1189"/>
        <v>5.8559730543301269E-2</v>
      </c>
      <c r="AB4012" s="1">
        <f t="shared" si="1190"/>
        <v>2.5253182999999999</v>
      </c>
      <c r="AC4012" s="1">
        <f t="shared" si="1191"/>
        <v>0.37397553758397206</v>
      </c>
      <c r="AF4012" s="1">
        <f t="shared" si="1192"/>
        <v>1.3854785161267256</v>
      </c>
      <c r="AG4012" s="1">
        <f t="shared" si="1193"/>
        <v>2.6143075743932149</v>
      </c>
      <c r="AH4012" s="1">
        <f t="shared" si="1194"/>
        <v>2.9094850429201933</v>
      </c>
      <c r="AI4012">
        <v>2.2999999999999998</v>
      </c>
      <c r="AJ4012">
        <v>4</v>
      </c>
      <c r="AK4012">
        <v>36</v>
      </c>
      <c r="AL4012">
        <v>4</v>
      </c>
      <c r="AM4012">
        <v>9141</v>
      </c>
      <c r="AN4012">
        <v>9152</v>
      </c>
      <c r="AO4012">
        <v>9129</v>
      </c>
      <c r="AP4012">
        <v>21</v>
      </c>
      <c r="AQ4012">
        <v>0</v>
      </c>
    </row>
    <row r="4013" spans="1:43">
      <c r="A4013" s="27">
        <v>41997</v>
      </c>
      <c r="B4013" s="27"/>
      <c r="C4013">
        <v>-10.199999999999999</v>
      </c>
      <c r="D4013">
        <v>-6.4</v>
      </c>
      <c r="E4013">
        <v>-13.4</v>
      </c>
      <c r="F4013">
        <v>75</v>
      </c>
      <c r="G4013">
        <v>59</v>
      </c>
      <c r="H4013">
        <v>7.8</v>
      </c>
      <c r="I4013" s="10">
        <v>935</v>
      </c>
      <c r="J4013">
        <v>0.6</v>
      </c>
      <c r="K4013" s="2">
        <v>10</v>
      </c>
      <c r="L4013" s="1">
        <f t="shared" si="1179"/>
        <v>0.94329236045450793</v>
      </c>
      <c r="M4013" s="1">
        <f t="shared" si="1180"/>
        <v>91</v>
      </c>
      <c r="N4013" s="1">
        <f t="shared" si="1181"/>
        <v>0.28130228885583836</v>
      </c>
      <c r="O4013" s="1">
        <f t="shared" si="1195"/>
        <v>2.2351720159885985E-2</v>
      </c>
      <c r="P4013" s="1">
        <f t="shared" si="1197"/>
        <v>0.21057484114205099</v>
      </c>
      <c r="Q4013">
        <f t="shared" si="1182"/>
        <v>4.7181557714418005</v>
      </c>
      <c r="R4013">
        <f t="shared" si="1183"/>
        <v>11.179082618495862</v>
      </c>
      <c r="S4013">
        <f t="shared" si="1184"/>
        <v>1.4632307092272072</v>
      </c>
      <c r="T4013">
        <v>0.2432</v>
      </c>
      <c r="U4013" s="1">
        <f t="shared" si="1185"/>
        <v>-0.4083767898403588</v>
      </c>
      <c r="V4013" s="1">
        <v>358</v>
      </c>
      <c r="W4013" s="1">
        <f t="shared" si="1186"/>
        <v>13.35218870004498</v>
      </c>
      <c r="X4013" s="1">
        <f t="shared" si="1187"/>
        <v>28.95557530868674</v>
      </c>
      <c r="Y4013" s="1">
        <f t="shared" si="1188"/>
        <v>1.0327401093006185</v>
      </c>
      <c r="Z4013" s="1">
        <f t="shared" si="1196"/>
        <v>3.800000000000054E-2</v>
      </c>
      <c r="AA4013" s="1">
        <f t="shared" si="1189"/>
        <v>5.8565205989756543E-2</v>
      </c>
      <c r="AB4013" s="1">
        <f t="shared" si="1190"/>
        <v>2.5250821999999999</v>
      </c>
      <c r="AC4013" s="1">
        <f t="shared" si="1191"/>
        <v>0.44877064510076647</v>
      </c>
      <c r="AF4013" s="1">
        <f t="shared" si="1192"/>
        <v>1.3391297133460687</v>
      </c>
      <c r="AG4013" s="1">
        <f t="shared" si="1193"/>
        <v>2.7496355163663186</v>
      </c>
      <c r="AH4013" s="1">
        <f t="shared" si="1194"/>
        <v>2.991852581114784</v>
      </c>
      <c r="AI4013">
        <v>2.2999999999999998</v>
      </c>
      <c r="AJ4013">
        <v>3</v>
      </c>
      <c r="AK4013">
        <v>43</v>
      </c>
      <c r="AL4013">
        <v>4</v>
      </c>
      <c r="AM4013">
        <v>9150</v>
      </c>
      <c r="AN4013">
        <v>9164</v>
      </c>
      <c r="AO4013">
        <v>9139</v>
      </c>
      <c r="AP4013">
        <v>21</v>
      </c>
      <c r="AQ4013">
        <v>0</v>
      </c>
    </row>
    <row r="4014" spans="1:43">
      <c r="A4014" s="27">
        <v>41998</v>
      </c>
      <c r="B4014" s="27"/>
      <c r="C4014">
        <v>-10.1</v>
      </c>
      <c r="D4014">
        <v>-4.9000000000000004</v>
      </c>
      <c r="E4014">
        <v>-12.6</v>
      </c>
      <c r="F4014">
        <v>69</v>
      </c>
      <c r="G4014">
        <v>49</v>
      </c>
      <c r="H4014">
        <v>6.7</v>
      </c>
      <c r="I4014" s="10">
        <v>935</v>
      </c>
      <c r="J4014">
        <v>1</v>
      </c>
      <c r="K4014" s="2">
        <v>10</v>
      </c>
      <c r="L4014" s="1">
        <f t="shared" si="1179"/>
        <v>0.88449684998059563</v>
      </c>
      <c r="M4014" s="1">
        <f t="shared" si="1180"/>
        <v>89</v>
      </c>
      <c r="N4014" s="1">
        <f t="shared" si="1181"/>
        <v>0.28354546688852211</v>
      </c>
      <c r="O4014" s="1">
        <f t="shared" si="1195"/>
        <v>2.251013027760573E-2</v>
      </c>
      <c r="P4014" s="1">
        <f t="shared" si="1197"/>
        <v>0.2072432489728126</v>
      </c>
      <c r="Q4014">
        <f t="shared" si="1182"/>
        <v>4.225484519643806</v>
      </c>
      <c r="R4014">
        <f t="shared" si="1183"/>
        <v>11.180097819709916</v>
      </c>
      <c r="S4014">
        <f t="shared" si="1184"/>
        <v>1.4633635889672665</v>
      </c>
      <c r="T4014">
        <v>0.2432</v>
      </c>
      <c r="U4014" s="1">
        <f t="shared" si="1185"/>
        <v>-0.40792820218763282</v>
      </c>
      <c r="V4014" s="1">
        <v>359</v>
      </c>
      <c r="W4014" s="1">
        <f t="shared" si="1186"/>
        <v>12.260645109489108</v>
      </c>
      <c r="X4014" s="1">
        <f t="shared" si="1187"/>
        <v>28.969739128660553</v>
      </c>
      <c r="Y4014" s="1">
        <f t="shared" si="1188"/>
        <v>1.0328063579924287</v>
      </c>
      <c r="Z4014" s="1">
        <f t="shared" si="1196"/>
        <v>3.7999999999999867E-2</v>
      </c>
      <c r="AA4014" s="1">
        <f t="shared" si="1189"/>
        <v>5.8570682460236938E-2</v>
      </c>
      <c r="AB4014" s="1">
        <f t="shared" si="1190"/>
        <v>2.5248461</v>
      </c>
      <c r="AC4014" s="1">
        <f t="shared" si="1191"/>
        <v>0.74795107516794412</v>
      </c>
      <c r="AF4014" s="1">
        <f t="shared" si="1192"/>
        <v>1.4236672943800859</v>
      </c>
      <c r="AG4014" s="1">
        <f t="shared" si="1193"/>
        <v>2.5788614104652918</v>
      </c>
      <c r="AH4014" s="1">
        <f t="shared" si="1194"/>
        <v>2.7974754077897841</v>
      </c>
      <c r="AI4014">
        <v>2.4</v>
      </c>
      <c r="AJ4014">
        <v>5</v>
      </c>
      <c r="AK4014">
        <v>35</v>
      </c>
      <c r="AL4014">
        <v>6</v>
      </c>
      <c r="AM4014">
        <v>9145</v>
      </c>
      <c r="AN4014">
        <v>9156</v>
      </c>
      <c r="AO4014">
        <v>9131</v>
      </c>
      <c r="AP4014">
        <v>19</v>
      </c>
      <c r="AQ4014">
        <v>0</v>
      </c>
    </row>
    <row r="4015" spans="1:43">
      <c r="A4015" s="27">
        <v>41999</v>
      </c>
      <c r="B4015" s="27"/>
      <c r="C4015">
        <v>-6.4</v>
      </c>
      <c r="D4015">
        <v>-1.9</v>
      </c>
      <c r="E4015">
        <v>-11.9</v>
      </c>
      <c r="F4015">
        <v>62</v>
      </c>
      <c r="G4015">
        <v>45</v>
      </c>
      <c r="H4015">
        <v>7.4</v>
      </c>
      <c r="I4015" s="10">
        <v>935</v>
      </c>
      <c r="J4015">
        <v>1.8</v>
      </c>
      <c r="K4015" s="2">
        <v>10</v>
      </c>
      <c r="L4015" s="1">
        <f t="shared" si="1179"/>
        <v>1.0858752201924595</v>
      </c>
      <c r="M4015" s="1">
        <f t="shared" si="1180"/>
        <v>79</v>
      </c>
      <c r="N4015" s="1">
        <f t="shared" si="1181"/>
        <v>0.37857475112339706</v>
      </c>
      <c r="O4015" s="1">
        <f t="shared" si="1195"/>
        <v>2.9098843831642296E-2</v>
      </c>
      <c r="P4015" s="1">
        <f t="shared" si="1197"/>
        <v>0.21656304035870405</v>
      </c>
      <c r="Q4015">
        <f t="shared" si="1182"/>
        <v>4.7072696541253283</v>
      </c>
      <c r="R4015">
        <f t="shared" si="1183"/>
        <v>11.181385541672292</v>
      </c>
      <c r="S4015">
        <f t="shared" si="1184"/>
        <v>1.4635321389623419</v>
      </c>
      <c r="T4015">
        <v>0.2432</v>
      </c>
      <c r="U4015" s="1">
        <f t="shared" si="1185"/>
        <v>-0.40735893603074302</v>
      </c>
      <c r="V4015" s="1">
        <v>360</v>
      </c>
      <c r="W4015" s="1">
        <f t="shared" si="1186"/>
        <v>12.965812080172867</v>
      </c>
      <c r="X4015" s="1">
        <f t="shared" si="1187"/>
        <v>28.986935490321848</v>
      </c>
      <c r="Y4015" s="1">
        <f t="shared" si="1188"/>
        <v>1.0328629014905595</v>
      </c>
      <c r="Z4015" s="1">
        <f t="shared" si="1196"/>
        <v>1.4059999999999997</v>
      </c>
      <c r="AA4015" s="1">
        <f t="shared" si="1189"/>
        <v>5.8774034392158475E-2</v>
      </c>
      <c r="AB4015" s="1">
        <f t="shared" si="1190"/>
        <v>2.5161104000000001</v>
      </c>
      <c r="AC4015" s="1">
        <f t="shared" si="1191"/>
        <v>1.3463119353022994</v>
      </c>
      <c r="AF4015" s="1">
        <f t="shared" si="1192"/>
        <v>2.4034494444607684</v>
      </c>
      <c r="AG4015" s="1">
        <f t="shared" si="1193"/>
        <v>2.7285187611277388</v>
      </c>
      <c r="AH4015" s="1">
        <f t="shared" si="1194"/>
        <v>2.8591909480959439</v>
      </c>
      <c r="AI4015">
        <v>6.4</v>
      </c>
      <c r="AJ4015">
        <v>14</v>
      </c>
      <c r="AK4015">
        <v>96</v>
      </c>
      <c r="AL4015">
        <v>14</v>
      </c>
      <c r="AM4015">
        <v>9190</v>
      </c>
      <c r="AN4015">
        <v>9257</v>
      </c>
      <c r="AO4015">
        <v>9141</v>
      </c>
      <c r="AP4015">
        <v>24</v>
      </c>
      <c r="AQ4015">
        <v>0</v>
      </c>
    </row>
    <row r="4016" spans="1:43">
      <c r="A4016" s="27">
        <v>42000</v>
      </c>
      <c r="B4016" s="27"/>
      <c r="C4016">
        <v>-3.1</v>
      </c>
      <c r="D4016">
        <v>0.4</v>
      </c>
      <c r="E4016">
        <v>-5.6</v>
      </c>
      <c r="F4016">
        <v>69</v>
      </c>
      <c r="G4016">
        <v>53</v>
      </c>
      <c r="H4016">
        <v>7.9</v>
      </c>
      <c r="I4016" s="10">
        <v>935</v>
      </c>
      <c r="J4016">
        <v>1.9</v>
      </c>
      <c r="K4016" s="2">
        <v>10</v>
      </c>
      <c r="L4016" s="1">
        <f t="shared" si="1179"/>
        <v>1.2007196416901973</v>
      </c>
      <c r="M4016" s="1">
        <f t="shared" si="1180"/>
        <v>85</v>
      </c>
      <c r="N4016" s="1">
        <f t="shared" si="1181"/>
        <v>0.48614247598921706</v>
      </c>
      <c r="O4016" s="1">
        <f t="shared" si="1195"/>
        <v>3.6321329850183361E-2</v>
      </c>
      <c r="P4016" s="1">
        <f t="shared" si="1197"/>
        <v>0.33775209991205646</v>
      </c>
      <c r="Q4016">
        <f t="shared" si="1182"/>
        <v>4.9887038552547267</v>
      </c>
      <c r="R4016">
        <f t="shared" si="1183"/>
        <v>11.182944987714057</v>
      </c>
      <c r="S4016">
        <f t="shared" si="1184"/>
        <v>1.463736254936395</v>
      </c>
      <c r="T4016">
        <v>0.2432</v>
      </c>
      <c r="U4016" s="1">
        <f t="shared" si="1185"/>
        <v>-0.40666915977723744</v>
      </c>
      <c r="V4016" s="1">
        <v>361</v>
      </c>
      <c r="W4016" s="1">
        <f t="shared" si="1186"/>
        <v>13.473145962314723</v>
      </c>
      <c r="X4016" s="1">
        <f t="shared" si="1187"/>
        <v>29.007154055122552</v>
      </c>
      <c r="Y4016" s="1">
        <f t="shared" si="1188"/>
        <v>1.0329097230675943</v>
      </c>
      <c r="Z4016" s="1">
        <f t="shared" si="1196"/>
        <v>1.2540000000000002</v>
      </c>
      <c r="AA4016" s="1">
        <f t="shared" si="1189"/>
        <v>5.8956597342047758E-2</v>
      </c>
      <c r="AB4016" s="1">
        <f t="shared" si="1190"/>
        <v>2.5083191</v>
      </c>
      <c r="AC4016" s="1">
        <f t="shared" si="1191"/>
        <v>1.4211070428190937</v>
      </c>
      <c r="AF4016" s="1">
        <f t="shared" si="1192"/>
        <v>2.4022926770602244</v>
      </c>
      <c r="AG4016" s="1">
        <f t="shared" si="1193"/>
        <v>2.8697037689403389</v>
      </c>
      <c r="AH4016" s="1">
        <f t="shared" si="1194"/>
        <v>3.4730004461179047</v>
      </c>
      <c r="AI4016">
        <v>4.4000000000000004</v>
      </c>
      <c r="AJ4016">
        <v>11</v>
      </c>
      <c r="AK4016">
        <v>61</v>
      </c>
      <c r="AL4016">
        <v>11</v>
      </c>
      <c r="AM4016">
        <v>9215</v>
      </c>
      <c r="AN4016">
        <v>9258</v>
      </c>
      <c r="AO4016">
        <v>9198</v>
      </c>
      <c r="AP4016">
        <v>33</v>
      </c>
      <c r="AQ4016">
        <v>0</v>
      </c>
    </row>
    <row r="4017" spans="1:43">
      <c r="A4017" s="27">
        <v>42001</v>
      </c>
      <c r="B4017" s="27"/>
      <c r="C4017">
        <v>-4.0999999999999996</v>
      </c>
      <c r="D4017">
        <v>3.4</v>
      </c>
      <c r="E4017">
        <v>-7.9</v>
      </c>
      <c r="F4017">
        <v>65</v>
      </c>
      <c r="G4017">
        <v>37</v>
      </c>
      <c r="H4017">
        <v>7.6</v>
      </c>
      <c r="I4017" s="10">
        <v>935</v>
      </c>
      <c r="J4017">
        <v>1.4</v>
      </c>
      <c r="K4017" s="2">
        <v>10</v>
      </c>
      <c r="L4017" s="1">
        <f t="shared" si="1179"/>
        <v>1.3215876359041829</v>
      </c>
      <c r="M4017" s="1">
        <f t="shared" si="1180"/>
        <v>93</v>
      </c>
      <c r="N4017" s="1">
        <f t="shared" si="1181"/>
        <v>0.45099889243430569</v>
      </c>
      <c r="O4017" s="1">
        <f t="shared" si="1195"/>
        <v>3.398523968846786E-2</v>
      </c>
      <c r="P4017" s="1">
        <f t="shared" si="1197"/>
        <v>0.30101210031711478</v>
      </c>
      <c r="Q4017">
        <f t="shared" si="1182"/>
        <v>4.9439576705612485</v>
      </c>
      <c r="R4017">
        <f t="shared" si="1183"/>
        <v>11.184775195497673</v>
      </c>
      <c r="S4017">
        <f t="shared" si="1184"/>
        <v>1.4639758109290149</v>
      </c>
      <c r="T4017">
        <v>0.2432</v>
      </c>
      <c r="U4017" s="1">
        <f t="shared" si="1185"/>
        <v>-0.4058590774854921</v>
      </c>
      <c r="V4017" s="1">
        <v>362</v>
      </c>
      <c r="W4017" s="1">
        <f t="shared" si="1186"/>
        <v>13.182859611075205</v>
      </c>
      <c r="X4017" s="1">
        <f t="shared" si="1187"/>
        <v>29.030382270446857</v>
      </c>
      <c r="Y4017" s="1">
        <f t="shared" si="1188"/>
        <v>1.0329468088721798</v>
      </c>
      <c r="Z4017" s="1">
        <f t="shared" si="1196"/>
        <v>-0.37999999999999984</v>
      </c>
      <c r="AA4017" s="1">
        <f t="shared" si="1189"/>
        <v>5.8901155580939057E-2</v>
      </c>
      <c r="AB4017" s="1">
        <f t="shared" si="1190"/>
        <v>2.5106801000000001</v>
      </c>
      <c r="AC4017" s="1">
        <f t="shared" si="1191"/>
        <v>1.0471315052351216</v>
      </c>
      <c r="AF4017" s="1">
        <f t="shared" si="1192"/>
        <v>3.0749664348820351</v>
      </c>
      <c r="AG4017" s="1">
        <f t="shared" si="1193"/>
        <v>2.7757426608085329</v>
      </c>
      <c r="AH4017" s="1">
        <f t="shared" si="1194"/>
        <v>3.973385594168549</v>
      </c>
      <c r="AI4017">
        <v>4.3</v>
      </c>
      <c r="AJ4017">
        <v>11</v>
      </c>
      <c r="AK4017">
        <v>63</v>
      </c>
      <c r="AL4017">
        <v>11</v>
      </c>
      <c r="AM4017">
        <v>9170</v>
      </c>
      <c r="AN4017">
        <v>9203</v>
      </c>
      <c r="AO4017">
        <v>9159</v>
      </c>
      <c r="AP4017">
        <v>29</v>
      </c>
      <c r="AQ4017">
        <v>0</v>
      </c>
    </row>
    <row r="4018" spans="1:43">
      <c r="A4018" s="27">
        <v>42002</v>
      </c>
      <c r="B4018" s="27"/>
      <c r="C4018">
        <v>-6.8</v>
      </c>
      <c r="D4018">
        <v>-2.5</v>
      </c>
      <c r="E4018">
        <v>-10.1</v>
      </c>
      <c r="F4018">
        <v>71</v>
      </c>
      <c r="G4018">
        <v>49</v>
      </c>
      <c r="H4018">
        <v>7.5</v>
      </c>
      <c r="I4018" s="10">
        <v>935</v>
      </c>
      <c r="J4018">
        <v>1.8</v>
      </c>
      <c r="K4018" s="2">
        <v>10</v>
      </c>
      <c r="L4018" s="1">
        <f t="shared" si="1179"/>
        <v>1.2147795918577329</v>
      </c>
      <c r="M4018" s="1">
        <f t="shared" si="1180"/>
        <v>93</v>
      </c>
      <c r="N4018" s="1">
        <f t="shared" si="1181"/>
        <v>0.36709226809247852</v>
      </c>
      <c r="O4018" s="1">
        <f t="shared" si="1195"/>
        <v>2.8314267571543088E-2</v>
      </c>
      <c r="P4018" s="1">
        <f t="shared" si="1197"/>
        <v>0.25640023028031089</v>
      </c>
      <c r="Q4018">
        <f t="shared" si="1182"/>
        <v>4.6982875225175036</v>
      </c>
      <c r="R4018">
        <f t="shared" si="1183"/>
        <v>11.186875038996105</v>
      </c>
      <c r="S4018">
        <f t="shared" si="1184"/>
        <v>1.464250659554464</v>
      </c>
      <c r="T4018">
        <v>0.2432</v>
      </c>
      <c r="U4018" s="1">
        <f t="shared" si="1185"/>
        <v>-0.404928928804344</v>
      </c>
      <c r="V4018" s="1">
        <v>363</v>
      </c>
      <c r="W4018" s="1">
        <f t="shared" si="1186"/>
        <v>13.093341580718411</v>
      </c>
      <c r="X4018" s="1">
        <f t="shared" si="1187"/>
        <v>29.056605376780055</v>
      </c>
      <c r="Y4018" s="1">
        <f t="shared" si="1188"/>
        <v>1.0329741479331218</v>
      </c>
      <c r="Z4018" s="1">
        <f t="shared" si="1196"/>
        <v>-1.026</v>
      </c>
      <c r="AA4018" s="1">
        <f t="shared" si="1189"/>
        <v>5.8751982350192626E-2</v>
      </c>
      <c r="AB4018" s="1">
        <f t="shared" si="1190"/>
        <v>2.5170547999999999</v>
      </c>
      <c r="AC4018" s="1">
        <f t="shared" si="1191"/>
        <v>1.3463119353022994</v>
      </c>
      <c r="AF4018" s="1">
        <f t="shared" si="1192"/>
        <v>2.0266193853239427</v>
      </c>
      <c r="AG4018" s="1">
        <f t="shared" si="1193"/>
        <v>2.7587706228200619</v>
      </c>
      <c r="AH4018" s="1">
        <f t="shared" si="1194"/>
        <v>3.8603397931869798</v>
      </c>
      <c r="AI4018">
        <v>3.4</v>
      </c>
      <c r="AJ4018">
        <v>11</v>
      </c>
      <c r="AK4018">
        <v>47</v>
      </c>
      <c r="AL4018">
        <v>10</v>
      </c>
      <c r="AM4018">
        <v>9175</v>
      </c>
      <c r="AN4018">
        <v>9188</v>
      </c>
      <c r="AO4018">
        <v>9166</v>
      </c>
      <c r="AP4018">
        <v>26</v>
      </c>
      <c r="AQ4018">
        <v>0</v>
      </c>
    </row>
    <row r="4019" spans="1:43">
      <c r="A4019" s="27">
        <v>42003</v>
      </c>
      <c r="B4019" s="27"/>
      <c r="C4019">
        <v>-12.4</v>
      </c>
      <c r="D4019">
        <v>-7</v>
      </c>
      <c r="E4019">
        <v>-14.2</v>
      </c>
      <c r="F4019">
        <v>88</v>
      </c>
      <c r="G4019">
        <v>79</v>
      </c>
      <c r="H4019">
        <v>0</v>
      </c>
      <c r="I4019" s="10">
        <v>935</v>
      </c>
      <c r="J4019">
        <v>1.1000000000000001</v>
      </c>
      <c r="K4019" s="2">
        <v>10</v>
      </c>
      <c r="L4019" s="1">
        <f t="shared" si="1179"/>
        <v>0.57892527355518875</v>
      </c>
      <c r="M4019" s="1">
        <f t="shared" si="1180"/>
        <v>97</v>
      </c>
      <c r="N4019" s="1">
        <f t="shared" si="1181"/>
        <v>0.23578134558528932</v>
      </c>
      <c r="O4019" s="1">
        <f t="shared" si="1195"/>
        <v>1.910303999956733E-2</v>
      </c>
      <c r="P4019" s="1">
        <f t="shared" si="1197"/>
        <v>0.24149897839378787</v>
      </c>
      <c r="Q4019">
        <f t="shared" si="1182"/>
        <v>0.63071330953039073</v>
      </c>
      <c r="R4019">
        <f t="shared" si="1183"/>
        <v>11.189243230798313</v>
      </c>
      <c r="S4019">
        <f t="shared" si="1184"/>
        <v>1.4645606323034441</v>
      </c>
      <c r="T4019">
        <v>0.2432</v>
      </c>
      <c r="U4019" s="1">
        <f t="shared" si="1185"/>
        <v>-0.40387898890219498</v>
      </c>
      <c r="V4019" s="1">
        <v>364</v>
      </c>
      <c r="W4019" s="1">
        <f t="shared" si="1186"/>
        <v>5.5990177351711825</v>
      </c>
      <c r="X4019" s="1">
        <f t="shared" si="1187"/>
        <v>29.085806416473673</v>
      </c>
      <c r="Y4019" s="1">
        <f t="shared" si="1188"/>
        <v>1.0329917321626321</v>
      </c>
      <c r="Z4019" s="1">
        <f t="shared" si="1196"/>
        <v>-2.1280000000000001</v>
      </c>
      <c r="AA4019" s="1">
        <f t="shared" si="1189"/>
        <v>5.8444982209875422E-2</v>
      </c>
      <c r="AB4019" s="1">
        <f t="shared" si="1190"/>
        <v>2.5302764</v>
      </c>
      <c r="AC4019" s="1">
        <f t="shared" si="1191"/>
        <v>0.82274618268473854</v>
      </c>
      <c r="AF4019" s="1">
        <f t="shared" si="1192"/>
        <v>0.96932397224306754</v>
      </c>
      <c r="AG4019" s="1">
        <f t="shared" si="1193"/>
        <v>1.6396399790101888</v>
      </c>
      <c r="AH4019" s="1">
        <f t="shared" si="1194"/>
        <v>2.2025944585247732</v>
      </c>
      <c r="AI4019">
        <v>3</v>
      </c>
      <c r="AJ4019">
        <v>10</v>
      </c>
      <c r="AK4019">
        <v>42</v>
      </c>
      <c r="AL4019">
        <v>10</v>
      </c>
      <c r="AM4019">
        <v>9185</v>
      </c>
      <c r="AN4019">
        <v>9203</v>
      </c>
      <c r="AO4019">
        <v>9168</v>
      </c>
      <c r="AP4019">
        <v>21</v>
      </c>
      <c r="AQ4019">
        <v>32700</v>
      </c>
    </row>
    <row r="4020" spans="1:43">
      <c r="A4020" s="27">
        <v>42004</v>
      </c>
      <c r="B4020" s="27"/>
      <c r="C4020">
        <v>-11.8</v>
      </c>
      <c r="D4020">
        <v>-8.5</v>
      </c>
      <c r="E4020">
        <v>-13.7</v>
      </c>
      <c r="F4020">
        <v>87</v>
      </c>
      <c r="G4020">
        <v>77</v>
      </c>
      <c r="H4020">
        <v>4.5</v>
      </c>
      <c r="I4020" s="10">
        <v>935</v>
      </c>
      <c r="J4020">
        <v>0.6</v>
      </c>
      <c r="K4020" s="2">
        <v>10</v>
      </c>
      <c r="L4020" s="1">
        <f t="shared" si="1179"/>
        <v>0.67113301946858261</v>
      </c>
      <c r="M4020" s="1">
        <f t="shared" si="1180"/>
        <v>97</v>
      </c>
      <c r="N4020" s="1">
        <f t="shared" si="1181"/>
        <v>0.24749481742645718</v>
      </c>
      <c r="O4020" s="1">
        <f t="shared" si="1195"/>
        <v>1.994550197518442E-2</v>
      </c>
      <c r="P4020" s="1">
        <f t="shared" si="1197"/>
        <v>0.22669962761599144</v>
      </c>
      <c r="Q4020">
        <f t="shared" si="1182"/>
        <v>2.9121935116536228</v>
      </c>
      <c r="R4020">
        <f t="shared" si="1183"/>
        <v>11.191878324731572</v>
      </c>
      <c r="S4020">
        <f t="shared" si="1184"/>
        <v>1.4649055398863315</v>
      </c>
      <c r="T4020">
        <v>0.2432</v>
      </c>
      <c r="U4020" s="1">
        <f t="shared" si="1185"/>
        <v>-0.40270956838560806</v>
      </c>
      <c r="V4020" s="1">
        <v>365</v>
      </c>
      <c r="W4020" s="1">
        <f t="shared" si="1186"/>
        <v>10.112662483730713</v>
      </c>
      <c r="X4020" s="1">
        <f t="shared" si="1187"/>
        <v>29.117966244119046</v>
      </c>
      <c r="Y4020" s="1">
        <f t="shared" si="1188"/>
        <v>1.03299955635872</v>
      </c>
      <c r="Z4020" s="1">
        <f t="shared" si="1196"/>
        <v>0.22799999999999987</v>
      </c>
      <c r="AA4020" s="1">
        <f t="shared" si="1189"/>
        <v>5.8477721534451077E-2</v>
      </c>
      <c r="AB4020" s="1">
        <f t="shared" si="1190"/>
        <v>2.5288597999999998</v>
      </c>
      <c r="AC4020" s="1">
        <f t="shared" si="1191"/>
        <v>0.44877064510076647</v>
      </c>
      <c r="AF4020" s="1">
        <f t="shared" si="1192"/>
        <v>0.91630867131533755</v>
      </c>
      <c r="AG4020" s="1">
        <f t="shared" si="1193"/>
        <v>2.2985355329302788</v>
      </c>
      <c r="AH4020" s="1">
        <f t="shared" si="1194"/>
        <v>2.2343819619083876</v>
      </c>
      <c r="AI4020">
        <v>2.2999999999999998</v>
      </c>
      <c r="AJ4020">
        <v>5</v>
      </c>
      <c r="AK4020">
        <v>39</v>
      </c>
      <c r="AL4020">
        <v>4</v>
      </c>
      <c r="AM4020">
        <v>9213</v>
      </c>
      <c r="AN4020">
        <v>9228</v>
      </c>
      <c r="AO4020">
        <v>9203</v>
      </c>
      <c r="AP4020">
        <v>22</v>
      </c>
      <c r="AQ4020">
        <v>0</v>
      </c>
    </row>
    <row r="4021" spans="1:43">
      <c r="A4021" s="27">
        <v>42005</v>
      </c>
      <c r="B4021" s="27"/>
      <c r="C4021">
        <v>-11.6</v>
      </c>
      <c r="D4021">
        <v>-7.7</v>
      </c>
      <c r="E4021">
        <v>-14.2</v>
      </c>
      <c r="F4021">
        <v>83</v>
      </c>
      <c r="G4021">
        <v>72</v>
      </c>
      <c r="H4021">
        <v>7.2</v>
      </c>
      <c r="I4021" s="10">
        <v>935</v>
      </c>
      <c r="J4021">
        <v>1.2</v>
      </c>
      <c r="K4021" s="2">
        <v>10</v>
      </c>
      <c r="L4021" s="1">
        <f t="shared" si="1179"/>
        <v>0.78331184326798231</v>
      </c>
      <c r="M4021" s="1">
        <f t="shared" si="1180"/>
        <v>94</v>
      </c>
      <c r="N4021" s="1">
        <f t="shared" si="1181"/>
        <v>0.25151281595742331</v>
      </c>
      <c r="O4021" s="1">
        <f t="shared" si="1195"/>
        <v>2.02334041112192E-2</v>
      </c>
      <c r="P4021" s="1">
        <f t="shared" si="1197"/>
        <v>0.21892269297547007</v>
      </c>
      <c r="Q4021">
        <f t="shared" si="1182"/>
        <v>4.3092893416962887</v>
      </c>
      <c r="R4021">
        <f t="shared" si="1183"/>
        <v>11.195704890468381</v>
      </c>
      <c r="S4021">
        <f t="shared" si="1184"/>
        <v>1.4654063992759661</v>
      </c>
      <c r="T4021">
        <v>0.2432</v>
      </c>
      <c r="U4021" s="1">
        <f t="shared" si="1185"/>
        <v>-0.40100923556809398</v>
      </c>
      <c r="V4021" s="1">
        <v>1</v>
      </c>
      <c r="W4021" s="1">
        <f t="shared" si="1186"/>
        <v>12.835024710573153</v>
      </c>
      <c r="X4021" s="1">
        <f t="shared" si="1187"/>
        <v>29.164217156363893</v>
      </c>
      <c r="Y4021" s="1">
        <f t="shared" si="1188"/>
        <v>1.0329951187603406</v>
      </c>
      <c r="Z4021" s="1">
        <f t="shared" si="1196"/>
        <v>7.6000000000000401E-2</v>
      </c>
      <c r="AA4021" s="1">
        <f t="shared" si="1189"/>
        <v>5.8488642795142501E-2</v>
      </c>
      <c r="AB4021" s="1">
        <f t="shared" si="1190"/>
        <v>2.5283875999999998</v>
      </c>
      <c r="AC4021" s="1">
        <f t="shared" si="1191"/>
        <v>0.89754129020153295</v>
      </c>
      <c r="AF4021" s="1">
        <f t="shared" si="1192"/>
        <v>1.0602945452619634</v>
      </c>
      <c r="AG4021" s="1">
        <f t="shared" si="1193"/>
        <v>2.6861375216054135</v>
      </c>
      <c r="AH4021" s="1">
        <f t="shared" si="1194"/>
        <v>2.7364418928147729</v>
      </c>
      <c r="AI4021">
        <v>2.9</v>
      </c>
      <c r="AJ4021">
        <v>3</v>
      </c>
      <c r="AK4021">
        <v>56</v>
      </c>
      <c r="AL4021">
        <v>15</v>
      </c>
      <c r="AM4021">
        <v>9141</v>
      </c>
      <c r="AN4021">
        <v>9207</v>
      </c>
      <c r="AO4021">
        <v>9112</v>
      </c>
      <c r="AP4021">
        <v>21</v>
      </c>
      <c r="AQ4021">
        <v>0</v>
      </c>
    </row>
    <row r="4022" spans="1:43">
      <c r="A4022" s="27">
        <v>42006</v>
      </c>
      <c r="B4022" s="27"/>
      <c r="C4022">
        <v>-8.1999999999999993</v>
      </c>
      <c r="D4022">
        <v>0.4</v>
      </c>
      <c r="E4022">
        <v>-11.9</v>
      </c>
      <c r="F4022">
        <v>62</v>
      </c>
      <c r="G4022">
        <v>33</v>
      </c>
      <c r="H4022">
        <v>7.1</v>
      </c>
      <c r="I4022" s="10">
        <v>935</v>
      </c>
      <c r="J4022">
        <v>1.2</v>
      </c>
      <c r="K4022" s="2">
        <v>10</v>
      </c>
      <c r="L4022" s="1">
        <f t="shared" si="1179"/>
        <v>0.89989218049186204</v>
      </c>
      <c r="M4022" s="1">
        <f t="shared" si="1180"/>
        <v>91</v>
      </c>
      <c r="N4022" s="1">
        <f t="shared" si="1181"/>
        <v>0.32929866621369019</v>
      </c>
      <c r="O4022" s="1">
        <f t="shared" si="1195"/>
        <v>2.5710572506572646E-2</v>
      </c>
      <c r="P4022" s="1">
        <f t="shared" si="1197"/>
        <v>0.21549369045463521</v>
      </c>
      <c r="Q4022">
        <f t="shared" si="1182"/>
        <v>4.6243445079169394</v>
      </c>
      <c r="R4022">
        <f t="shared" si="1183"/>
        <v>11.198947914699396</v>
      </c>
      <c r="S4022">
        <f t="shared" si="1184"/>
        <v>1.4658308788873555</v>
      </c>
      <c r="T4022">
        <v>0.2432</v>
      </c>
      <c r="U4022" s="1">
        <f t="shared" si="1185"/>
        <v>-0.39956620623083422</v>
      </c>
      <c r="V4022" s="1">
        <v>2</v>
      </c>
      <c r="W4022" s="1">
        <f t="shared" si="1186"/>
        <v>12.749648792909976</v>
      </c>
      <c r="X4022" s="1">
        <f t="shared" si="1187"/>
        <v>29.2031019863417</v>
      </c>
      <c r="Y4022" s="1">
        <f t="shared" si="1188"/>
        <v>1.0329804764853927</v>
      </c>
      <c r="Z4022" s="1">
        <f t="shared" si="1196"/>
        <v>1.2920000000000003</v>
      </c>
      <c r="AA4022" s="1">
        <f t="shared" si="1189"/>
        <v>5.8674930346887574E-2</v>
      </c>
      <c r="AB4022" s="1">
        <f t="shared" si="1190"/>
        <v>2.5203601999999998</v>
      </c>
      <c r="AC4022" s="1">
        <f t="shared" si="1191"/>
        <v>0.89754129020153295</v>
      </c>
      <c r="AF4022" s="1">
        <f t="shared" si="1192"/>
        <v>2.2614167777006204</v>
      </c>
      <c r="AG4022" s="1">
        <f t="shared" si="1193"/>
        <v>2.6486129383629873</v>
      </c>
      <c r="AH4022" s="1">
        <f t="shared" si="1194"/>
        <v>2.6232833930691513</v>
      </c>
      <c r="AI4022">
        <v>6</v>
      </c>
      <c r="AJ4022">
        <v>8</v>
      </c>
      <c r="AK4022">
        <v>118</v>
      </c>
      <c r="AL4022">
        <v>9</v>
      </c>
      <c r="AM4022">
        <v>9086</v>
      </c>
      <c r="AN4022">
        <v>9122</v>
      </c>
      <c r="AO4022">
        <v>9054</v>
      </c>
      <c r="AP4022">
        <v>20</v>
      </c>
      <c r="AQ4022">
        <v>0</v>
      </c>
    </row>
    <row r="4023" spans="1:43">
      <c r="A4023" s="27">
        <v>42007</v>
      </c>
      <c r="B4023" s="27"/>
      <c r="C4023">
        <v>-6.7</v>
      </c>
      <c r="D4023">
        <v>-1.4</v>
      </c>
      <c r="E4023">
        <v>-12.4</v>
      </c>
      <c r="F4023">
        <v>66</v>
      </c>
      <c r="G4023">
        <v>41</v>
      </c>
      <c r="H4023">
        <v>1</v>
      </c>
      <c r="I4023" s="10">
        <v>935</v>
      </c>
      <c r="J4023">
        <v>1.2</v>
      </c>
      <c r="K4023" s="2">
        <v>10</v>
      </c>
      <c r="L4023" s="1">
        <f t="shared" si="1179"/>
        <v>0.78932068329817606</v>
      </c>
      <c r="M4023" s="1">
        <f t="shared" si="1180"/>
        <v>91</v>
      </c>
      <c r="N4023" s="1">
        <f t="shared" si="1181"/>
        <v>0.36993352420035225</v>
      </c>
      <c r="O4023" s="1">
        <f t="shared" si="1195"/>
        <v>2.8508675324393083E-2</v>
      </c>
      <c r="P4023" s="1">
        <f t="shared" si="1197"/>
        <v>0.22033377705956986</v>
      </c>
      <c r="Q4023">
        <f t="shared" si="1182"/>
        <v>1.2183708628110048</v>
      </c>
      <c r="R4023">
        <f t="shared" si="1183"/>
        <v>11.202451978105024</v>
      </c>
      <c r="S4023">
        <f t="shared" si="1184"/>
        <v>1.4662895259299771</v>
      </c>
      <c r="T4023">
        <v>0.2432</v>
      </c>
      <c r="U4023" s="1">
        <f t="shared" si="1185"/>
        <v>-0.39800497214130737</v>
      </c>
      <c r="V4023" s="1">
        <v>3</v>
      </c>
      <c r="W4023" s="1">
        <f t="shared" si="1186"/>
        <v>6.6347091690487749</v>
      </c>
      <c r="X4023" s="1">
        <f t="shared" si="1187"/>
        <v>29.24486702421828</v>
      </c>
      <c r="Y4023" s="1">
        <f t="shared" si="1188"/>
        <v>1.0329560775068203</v>
      </c>
      <c r="Z4023" s="1">
        <f t="shared" si="1196"/>
        <v>0.56999999999999962</v>
      </c>
      <c r="AA4023" s="1">
        <f t="shared" si="1189"/>
        <v>5.87574938091757E-2</v>
      </c>
      <c r="AB4023" s="1">
        <f t="shared" si="1190"/>
        <v>2.5168187</v>
      </c>
      <c r="AC4023" s="1">
        <f t="shared" si="1191"/>
        <v>0.89754129020153295</v>
      </c>
      <c r="AF4023" s="1">
        <f t="shared" si="1192"/>
        <v>2.4762632270897176</v>
      </c>
      <c r="AG4023" s="1">
        <f t="shared" si="1193"/>
        <v>1.9002217705027151</v>
      </c>
      <c r="AH4023" s="1">
        <f t="shared" si="1194"/>
        <v>1.9948736742674162</v>
      </c>
      <c r="AI4023">
        <v>4.4000000000000004</v>
      </c>
      <c r="AJ4023">
        <v>10</v>
      </c>
      <c r="AK4023">
        <v>91</v>
      </c>
      <c r="AL4023">
        <v>10</v>
      </c>
      <c r="AM4023">
        <v>9085</v>
      </c>
      <c r="AN4023">
        <v>9149</v>
      </c>
      <c r="AO4023">
        <v>9023</v>
      </c>
      <c r="AP4023">
        <v>24</v>
      </c>
      <c r="AQ4023">
        <v>0</v>
      </c>
    </row>
    <row r="4024" spans="1:43">
      <c r="A4024" s="27">
        <v>42008</v>
      </c>
      <c r="B4024" s="27"/>
      <c r="C4024">
        <v>-7.5</v>
      </c>
      <c r="D4024">
        <v>-3.7</v>
      </c>
      <c r="E4024">
        <v>-9.1</v>
      </c>
      <c r="F4024">
        <v>76</v>
      </c>
      <c r="G4024">
        <v>61</v>
      </c>
      <c r="H4024">
        <v>4.5999999999999996</v>
      </c>
      <c r="I4024" s="10">
        <v>935</v>
      </c>
      <c r="J4024">
        <v>1.4</v>
      </c>
      <c r="K4024" s="2">
        <v>10</v>
      </c>
      <c r="L4024" s="1">
        <f t="shared" si="1179"/>
        <v>0.90240198267467009</v>
      </c>
      <c r="M4024" s="1">
        <f t="shared" si="1180"/>
        <v>91</v>
      </c>
      <c r="N4024" s="1">
        <f t="shared" si="1181"/>
        <v>0.34773985653009371</v>
      </c>
      <c r="O4024" s="1">
        <f t="shared" si="1195"/>
        <v>2.6985245656917466E-2</v>
      </c>
      <c r="P4024" s="1">
        <f t="shared" si="1197"/>
        <v>0.28138154429489348</v>
      </c>
      <c r="Q4024">
        <f t="shared" si="1182"/>
        <v>3.0898190395165193</v>
      </c>
      <c r="R4024">
        <f t="shared" si="1183"/>
        <v>11.206214988587135</v>
      </c>
      <c r="S4024">
        <f t="shared" si="1184"/>
        <v>1.4667820665689968</v>
      </c>
      <c r="T4024">
        <v>0.2432</v>
      </c>
      <c r="U4024" s="1">
        <f t="shared" si="1185"/>
        <v>-0.39632599516361994</v>
      </c>
      <c r="V4024" s="1">
        <v>4</v>
      </c>
      <c r="W4024" s="1">
        <f t="shared" si="1186"/>
        <v>10.267056699183216</v>
      </c>
      <c r="X4024" s="1">
        <f t="shared" si="1187"/>
        <v>29.289483871409224</v>
      </c>
      <c r="Y4024" s="1">
        <f t="shared" si="1188"/>
        <v>1.0329219290426392</v>
      </c>
      <c r="Z4024" s="1">
        <f t="shared" si="1196"/>
        <v>-0.30399999999999994</v>
      </c>
      <c r="AA4024" s="1">
        <f t="shared" si="1189"/>
        <v>5.8713431068938185E-2</v>
      </c>
      <c r="AB4024" s="1">
        <f t="shared" si="1190"/>
        <v>2.5187075000000001</v>
      </c>
      <c r="AC4024" s="1">
        <f t="shared" si="1191"/>
        <v>1.0471315052351216</v>
      </c>
      <c r="AF4024" s="1">
        <f t="shared" si="1192"/>
        <v>1.612403229757839</v>
      </c>
      <c r="AG4024" s="1">
        <f t="shared" si="1193"/>
        <v>2.3907216836436755</v>
      </c>
      <c r="AH4024" s="1">
        <f t="shared" si="1194"/>
        <v>2.9682211576524113</v>
      </c>
      <c r="AI4024">
        <v>3.4</v>
      </c>
      <c r="AJ4024">
        <v>10</v>
      </c>
      <c r="AK4024">
        <v>46</v>
      </c>
      <c r="AL4024">
        <v>10</v>
      </c>
      <c r="AM4024">
        <v>9167</v>
      </c>
      <c r="AN4024">
        <v>9177</v>
      </c>
      <c r="AO4024">
        <v>9149</v>
      </c>
      <c r="AP4024">
        <v>26</v>
      </c>
      <c r="AQ4024">
        <v>0</v>
      </c>
    </row>
    <row r="4025" spans="1:43">
      <c r="A4025" s="27">
        <v>42009</v>
      </c>
      <c r="B4025" s="27"/>
      <c r="C4025">
        <v>-11.7</v>
      </c>
      <c r="D4025">
        <v>-7.7</v>
      </c>
      <c r="E4025">
        <v>-12.7</v>
      </c>
      <c r="F4025">
        <v>89</v>
      </c>
      <c r="G4025">
        <v>79</v>
      </c>
      <c r="H4025">
        <v>3.4</v>
      </c>
      <c r="I4025" s="10">
        <v>935</v>
      </c>
      <c r="J4025">
        <v>1.2</v>
      </c>
      <c r="K4025" s="2">
        <v>10</v>
      </c>
      <c r="L4025" s="1">
        <f t="shared" si="1179"/>
        <v>0.70732940341380501</v>
      </c>
      <c r="M4025" s="1">
        <f t="shared" si="1180"/>
        <v>99</v>
      </c>
      <c r="N4025" s="1">
        <f t="shared" si="1181"/>
        <v>0.24949661885762792</v>
      </c>
      <c r="O4025" s="1">
        <f t="shared" si="1195"/>
        <v>2.0089005050333841E-2</v>
      </c>
      <c r="P4025" s="1">
        <f t="shared" si="1197"/>
        <v>0.24914529997310353</v>
      </c>
      <c r="Q4025">
        <f t="shared" si="1182"/>
        <v>2.3559036788984691</v>
      </c>
      <c r="R4025">
        <f t="shared" si="1183"/>
        <v>11.210234713992694</v>
      </c>
      <c r="S4025">
        <f t="shared" si="1184"/>
        <v>1.4673082086377873</v>
      </c>
      <c r="T4025">
        <v>0.2432</v>
      </c>
      <c r="U4025" s="1">
        <f t="shared" si="1185"/>
        <v>-0.39452977199407541</v>
      </c>
      <c r="V4025" s="1">
        <v>5</v>
      </c>
      <c r="W4025" s="1">
        <f t="shared" si="1186"/>
        <v>9.0729798703465541</v>
      </c>
      <c r="X4025" s="1">
        <f t="shared" si="1187"/>
        <v>29.336922024010128</v>
      </c>
      <c r="Y4025" s="1">
        <f t="shared" si="1188"/>
        <v>1.0328780411950818</v>
      </c>
      <c r="Z4025" s="1">
        <f t="shared" si="1196"/>
        <v>-1.5959999999999996</v>
      </c>
      <c r="AA4025" s="1">
        <f t="shared" si="1189"/>
        <v>5.8483181654932541E-2</v>
      </c>
      <c r="AB4025" s="1">
        <f t="shared" si="1190"/>
        <v>2.5286236999999998</v>
      </c>
      <c r="AC4025" s="1">
        <f t="shared" si="1191"/>
        <v>0.89754129020153295</v>
      </c>
      <c r="AF4025" s="1">
        <f t="shared" si="1192"/>
        <v>0.92035890710505219</v>
      </c>
      <c r="AG4025" s="1">
        <f t="shared" si="1193"/>
        <v>2.1611350193284964</v>
      </c>
      <c r="AH4025" s="1">
        <f t="shared" si="1194"/>
        <v>2.6780698121272675</v>
      </c>
      <c r="AI4025">
        <v>3.3</v>
      </c>
      <c r="AJ4025">
        <v>3</v>
      </c>
      <c r="AK4025">
        <v>59</v>
      </c>
      <c r="AL4025">
        <v>4</v>
      </c>
      <c r="AM4025">
        <v>9135</v>
      </c>
      <c r="AN4025">
        <v>9167</v>
      </c>
      <c r="AO4025">
        <v>9112</v>
      </c>
      <c r="AP4025">
        <v>22</v>
      </c>
      <c r="AQ4025">
        <v>32700</v>
      </c>
    </row>
    <row r="4026" spans="1:43">
      <c r="A4026" s="27">
        <v>42010</v>
      </c>
      <c r="B4026" s="27"/>
      <c r="C4026">
        <v>-8.5</v>
      </c>
      <c r="D4026">
        <v>-2.6</v>
      </c>
      <c r="E4026">
        <v>-13.1</v>
      </c>
      <c r="F4026">
        <v>73</v>
      </c>
      <c r="G4026">
        <v>47</v>
      </c>
      <c r="H4026">
        <v>4.0999999999999996</v>
      </c>
      <c r="I4026" s="10">
        <v>935</v>
      </c>
      <c r="J4026">
        <v>1.3</v>
      </c>
      <c r="K4026" s="2">
        <v>10</v>
      </c>
      <c r="L4026" s="1">
        <f t="shared" si="1179"/>
        <v>0.74513208382622975</v>
      </c>
      <c r="M4026" s="1">
        <f t="shared" si="1180"/>
        <v>99</v>
      </c>
      <c r="N4026" s="1">
        <f t="shared" si="1181"/>
        <v>0.3216649322572791</v>
      </c>
      <c r="O4026" s="1">
        <f t="shared" si="1195"/>
        <v>2.5180458327545237E-2</v>
      </c>
      <c r="P4026" s="1">
        <f t="shared" si="1197"/>
        <v>0.22883967949558276</v>
      </c>
      <c r="Q4026">
        <f t="shared" si="1182"/>
        <v>2.8437141029774078</v>
      </c>
      <c r="R4026">
        <f t="shared" si="1183"/>
        <v>11.214508786440144</v>
      </c>
      <c r="S4026">
        <f t="shared" si="1184"/>
        <v>1.4678676422042074</v>
      </c>
      <c r="T4026">
        <v>0.2432</v>
      </c>
      <c r="U4026" s="1">
        <f t="shared" si="1185"/>
        <v>-0.39261683401423592</v>
      </c>
      <c r="V4026" s="1">
        <v>6</v>
      </c>
      <c r="W4026" s="1">
        <f t="shared" si="1186"/>
        <v>9.7934190626856044</v>
      </c>
      <c r="X4026" s="1">
        <f t="shared" si="1187"/>
        <v>29.387148893642248</v>
      </c>
      <c r="Y4026" s="1">
        <f t="shared" si="1188"/>
        <v>1.032824426947609</v>
      </c>
      <c r="Z4026" s="1">
        <f t="shared" si="1196"/>
        <v>1.2159999999999997</v>
      </c>
      <c r="AA4026" s="1">
        <f t="shared" si="1189"/>
        <v>5.865844549010376E-2</v>
      </c>
      <c r="AB4026" s="1">
        <f t="shared" si="1190"/>
        <v>2.5210684999999997</v>
      </c>
      <c r="AC4026" s="1">
        <f t="shared" si="1191"/>
        <v>0.97233639771832736</v>
      </c>
      <c r="AF4026" s="1">
        <f t="shared" si="1192"/>
        <v>2.0368680102844019</v>
      </c>
      <c r="AG4026" s="1">
        <f t="shared" si="1193"/>
        <v>2.3019647333556685</v>
      </c>
      <c r="AH4026" s="1">
        <f t="shared" si="1194"/>
        <v>2.1698210902677997</v>
      </c>
      <c r="AI4026">
        <v>2.8</v>
      </c>
      <c r="AJ4026">
        <v>11</v>
      </c>
      <c r="AK4026">
        <v>43</v>
      </c>
      <c r="AL4026">
        <v>11</v>
      </c>
      <c r="AM4026">
        <v>9155</v>
      </c>
      <c r="AN4026">
        <v>9182</v>
      </c>
      <c r="AO4026">
        <v>9126</v>
      </c>
      <c r="AP4026">
        <v>23</v>
      </c>
      <c r="AQ4026">
        <v>32700</v>
      </c>
    </row>
    <row r="4027" spans="1:43">
      <c r="A4027" s="27">
        <v>42011</v>
      </c>
      <c r="B4027" s="27"/>
      <c r="C4027">
        <v>-5.7</v>
      </c>
      <c r="D4027">
        <v>1.5</v>
      </c>
      <c r="E4027">
        <v>-11.2</v>
      </c>
      <c r="F4027">
        <v>67</v>
      </c>
      <c r="G4027">
        <v>40</v>
      </c>
      <c r="H4027">
        <v>6.9</v>
      </c>
      <c r="I4027" s="10">
        <v>935</v>
      </c>
      <c r="J4027">
        <v>1.1000000000000001</v>
      </c>
      <c r="K4027" s="2">
        <v>10</v>
      </c>
      <c r="L4027" s="1">
        <f t="shared" si="1179"/>
        <v>1.054063757189067</v>
      </c>
      <c r="M4027" s="1">
        <f t="shared" si="1180"/>
        <v>94</v>
      </c>
      <c r="N4027" s="1">
        <f t="shared" si="1181"/>
        <v>0.399437816217805</v>
      </c>
      <c r="O4027" s="1">
        <f t="shared" si="1195"/>
        <v>3.0517153533960725E-2</v>
      </c>
      <c r="P4027" s="1">
        <f t="shared" si="1197"/>
        <v>0.25827196351915782</v>
      </c>
      <c r="Q4027">
        <f t="shared" si="1182"/>
        <v>4.4662157195833068</v>
      </c>
      <c r="R4027">
        <f t="shared" si="1183"/>
        <v>11.21903470686013</v>
      </c>
      <c r="S4027">
        <f t="shared" si="1184"/>
        <v>1.4684600401649386</v>
      </c>
      <c r="T4027">
        <v>0.2432</v>
      </c>
      <c r="U4027" s="1">
        <f t="shared" si="1185"/>
        <v>-0.39058774713372146</v>
      </c>
      <c r="V4027" s="1">
        <v>7</v>
      </c>
      <c r="W4027" s="1">
        <f t="shared" si="1186"/>
        <v>12.638208409026436</v>
      </c>
      <c r="X4027" s="1">
        <f t="shared" si="1187"/>
        <v>29.44012983001781</v>
      </c>
      <c r="Y4027" s="1">
        <f t="shared" si="1188"/>
        <v>1.0327611021610688</v>
      </c>
      <c r="Z4027" s="1">
        <f t="shared" si="1196"/>
        <v>1.0639999999999998</v>
      </c>
      <c r="AA4027" s="1">
        <f t="shared" si="1189"/>
        <v>5.8812665325039128E-2</v>
      </c>
      <c r="AB4027" s="1">
        <f t="shared" si="1190"/>
        <v>2.5144576999999999</v>
      </c>
      <c r="AC4027" s="1">
        <f t="shared" si="1191"/>
        <v>0.82274618268473854</v>
      </c>
      <c r="AF4027" s="1">
        <f t="shared" si="1192"/>
        <v>2.9198113181657819</v>
      </c>
      <c r="AG4027" s="1">
        <f t="shared" si="1193"/>
        <v>2.719605887249064</v>
      </c>
      <c r="AH4027" s="1">
        <f t="shared" si="1194"/>
        <v>3.0596030621212003</v>
      </c>
      <c r="AI4027">
        <v>3.8</v>
      </c>
      <c r="AJ4027">
        <v>11</v>
      </c>
      <c r="AK4027">
        <v>60</v>
      </c>
      <c r="AL4027">
        <v>10</v>
      </c>
      <c r="AM4027">
        <v>9189</v>
      </c>
      <c r="AN4027">
        <v>9199</v>
      </c>
      <c r="AO4027">
        <v>9176</v>
      </c>
      <c r="AP4027">
        <v>26</v>
      </c>
      <c r="AQ4027">
        <v>0</v>
      </c>
    </row>
    <row r="4028" spans="1:43">
      <c r="A4028" s="27">
        <v>42012</v>
      </c>
      <c r="B4028" s="27"/>
      <c r="C4028">
        <v>-9.6</v>
      </c>
      <c r="D4028">
        <v>-3.2</v>
      </c>
      <c r="E4028">
        <v>-11.6</v>
      </c>
      <c r="F4028">
        <v>81</v>
      </c>
      <c r="G4028">
        <v>54</v>
      </c>
      <c r="H4028">
        <v>7.4</v>
      </c>
      <c r="I4028" s="10">
        <v>935</v>
      </c>
      <c r="J4028">
        <v>1.1000000000000001</v>
      </c>
      <c r="K4028" s="2">
        <v>10</v>
      </c>
      <c r="L4028" s="1">
        <f t="shared" si="1179"/>
        <v>1.0270545820547865</v>
      </c>
      <c r="M4028" s="1">
        <f t="shared" si="1180"/>
        <v>108</v>
      </c>
      <c r="N4028" s="1">
        <f t="shared" si="1181"/>
        <v>0.29500166994154964</v>
      </c>
      <c r="O4028" s="1">
        <f t="shared" si="1195"/>
        <v>2.3316876222855047E-2</v>
      </c>
      <c r="P4028" s="1">
        <f t="shared" si="1197"/>
        <v>0.26609791117192061</v>
      </c>
      <c r="Q4028">
        <f t="shared" si="1182"/>
        <v>4.5343200617006563</v>
      </c>
      <c r="R4028">
        <f t="shared" si="1183"/>
        <v>11.223809849733158</v>
      </c>
      <c r="S4028">
        <f t="shared" si="1184"/>
        <v>1.4690850588655966</v>
      </c>
      <c r="T4028">
        <v>0.2432</v>
      </c>
      <c r="U4028" s="1">
        <f t="shared" si="1185"/>
        <v>-0.3884431116227961</v>
      </c>
      <c r="V4028" s="1">
        <v>8</v>
      </c>
      <c r="W4028" s="1">
        <f t="shared" si="1186"/>
        <v>13.165031563088537</v>
      </c>
      <c r="X4028" s="1">
        <f t="shared" si="1187"/>
        <v>29.495828145241074</v>
      </c>
      <c r="Y4028" s="1">
        <f t="shared" si="1188"/>
        <v>1.0326880855690039</v>
      </c>
      <c r="Z4028" s="1">
        <f t="shared" si="1196"/>
        <v>-1.4819999999999998</v>
      </c>
      <c r="AA4028" s="1">
        <f t="shared" si="1189"/>
        <v>5.859808018307483E-2</v>
      </c>
      <c r="AB4028" s="1">
        <f t="shared" si="1190"/>
        <v>2.5236655999999997</v>
      </c>
      <c r="AC4028" s="1">
        <f t="shared" si="1191"/>
        <v>0.82274618268473854</v>
      </c>
      <c r="AF4028" s="1">
        <f t="shared" si="1192"/>
        <v>1.6122854163288571</v>
      </c>
      <c r="AG4028" s="1">
        <f t="shared" si="1193"/>
        <v>2.7624756239010968</v>
      </c>
      <c r="AH4028" s="1">
        <f t="shared" si="1194"/>
        <v>3.6269813768243093</v>
      </c>
      <c r="AI4028">
        <v>3</v>
      </c>
      <c r="AJ4028">
        <v>4</v>
      </c>
      <c r="AK4028">
        <v>56</v>
      </c>
      <c r="AL4028">
        <v>7</v>
      </c>
      <c r="AM4028">
        <v>9156</v>
      </c>
      <c r="AN4028">
        <v>9196</v>
      </c>
      <c r="AO4028">
        <v>9134</v>
      </c>
      <c r="AP4028">
        <v>24</v>
      </c>
      <c r="AQ4028">
        <v>0</v>
      </c>
    </row>
    <row r="4029" spans="1:43">
      <c r="A4029" s="27">
        <v>42013</v>
      </c>
      <c r="B4029" s="27"/>
      <c r="C4029">
        <v>-7.8</v>
      </c>
      <c r="D4029">
        <v>-1</v>
      </c>
      <c r="E4029">
        <v>-11.7</v>
      </c>
      <c r="F4029">
        <v>71</v>
      </c>
      <c r="G4029">
        <v>41</v>
      </c>
      <c r="H4029">
        <v>7.3</v>
      </c>
      <c r="I4029" s="10">
        <v>935</v>
      </c>
      <c r="J4029">
        <v>1.1000000000000001</v>
      </c>
      <c r="K4029" s="2">
        <v>10</v>
      </c>
      <c r="L4029" s="1">
        <f t="shared" si="1179"/>
        <v>0.98442474391450774</v>
      </c>
      <c r="M4029" s="1">
        <f t="shared" si="1180"/>
        <v>101</v>
      </c>
      <c r="N4029" s="1">
        <f t="shared" si="1181"/>
        <v>0.33972712124918997</v>
      </c>
      <c r="O4029" s="1">
        <f t="shared" si="1195"/>
        <v>2.6432411900060862E-2</v>
      </c>
      <c r="P4029" s="1">
        <f t="shared" si="1197"/>
        <v>0.24242304060639547</v>
      </c>
      <c r="Q4029">
        <f t="shared" si="1182"/>
        <v>4.6115245288575197</v>
      </c>
      <c r="R4029">
        <f t="shared" si="1183"/>
        <v>11.228831468006257</v>
      </c>
      <c r="S4029">
        <f t="shared" si="1184"/>
        <v>1.4697423387442745</v>
      </c>
      <c r="T4029">
        <v>0.2432</v>
      </c>
      <c r="U4029" s="1">
        <f t="shared" si="1185"/>
        <v>-0.3861835619347877</v>
      </c>
      <c r="V4029" s="1">
        <v>9</v>
      </c>
      <c r="W4029" s="1">
        <f t="shared" si="1186"/>
        <v>13.086400645195214</v>
      </c>
      <c r="X4029" s="1">
        <f t="shared" si="1187"/>
        <v>29.554205139860443</v>
      </c>
      <c r="Y4029" s="1">
        <f t="shared" si="1188"/>
        <v>1.0326053987721109</v>
      </c>
      <c r="Z4029" s="1">
        <f t="shared" si="1196"/>
        <v>0.68399999999999994</v>
      </c>
      <c r="AA4029" s="1">
        <f t="shared" si="1189"/>
        <v>5.8696924574366656E-2</v>
      </c>
      <c r="AB4029" s="1">
        <f t="shared" si="1190"/>
        <v>2.5194158</v>
      </c>
      <c r="AC4029" s="1">
        <f t="shared" si="1191"/>
        <v>0.82274618268473854</v>
      </c>
      <c r="AF4029" s="1">
        <f t="shared" si="1192"/>
        <v>2.2235095974412862</v>
      </c>
      <c r="AG4029" s="1">
        <f t="shared" si="1193"/>
        <v>2.7588391976215929</v>
      </c>
      <c r="AH4029" s="1">
        <f t="shared" si="1194"/>
        <v>3.0479959720509409</v>
      </c>
      <c r="AI4029">
        <v>5.3</v>
      </c>
      <c r="AJ4029">
        <v>4</v>
      </c>
      <c r="AK4029">
        <v>100</v>
      </c>
      <c r="AL4029">
        <v>4</v>
      </c>
      <c r="AM4029">
        <v>9104</v>
      </c>
      <c r="AN4029">
        <v>9138</v>
      </c>
      <c r="AO4029">
        <v>9093</v>
      </c>
      <c r="AP4029">
        <v>24</v>
      </c>
      <c r="AQ4029">
        <v>0</v>
      </c>
    </row>
    <row r="4030" spans="1:43">
      <c r="A4030" s="27">
        <v>42014</v>
      </c>
      <c r="B4030" s="27"/>
      <c r="C4030">
        <v>-4.2</v>
      </c>
      <c r="D4030">
        <v>3</v>
      </c>
      <c r="E4030">
        <v>-11</v>
      </c>
      <c r="F4030">
        <v>66</v>
      </c>
      <c r="G4030">
        <v>53</v>
      </c>
      <c r="H4030">
        <v>2.5</v>
      </c>
      <c r="I4030" s="10">
        <v>935</v>
      </c>
      <c r="J4030">
        <v>2.2000000000000002</v>
      </c>
      <c r="K4030" s="2">
        <v>10</v>
      </c>
      <c r="L4030" s="1">
        <f t="shared" si="1179"/>
        <v>0.89867293576134044</v>
      </c>
      <c r="M4030" s="1">
        <f t="shared" si="1180"/>
        <v>79</v>
      </c>
      <c r="N4030" s="1">
        <f t="shared" si="1181"/>
        <v>0.447611553404549</v>
      </c>
      <c r="O4030" s="1">
        <f t="shared" si="1195"/>
        <v>3.3758931681301479E-2</v>
      </c>
      <c r="P4030" s="1">
        <f t="shared" si="1197"/>
        <v>0.30512119160969436</v>
      </c>
      <c r="Q4030">
        <f t="shared" si="1182"/>
        <v>2.0319030140415562</v>
      </c>
      <c r="R4030">
        <f t="shared" si="1183"/>
        <v>11.234096698170307</v>
      </c>
      <c r="S4030">
        <f t="shared" si="1184"/>
        <v>1.4704315049961134</v>
      </c>
      <c r="T4030">
        <v>0.2432</v>
      </c>
      <c r="U4030" s="1">
        <f t="shared" si="1185"/>
        <v>-0.3838097665183961</v>
      </c>
      <c r="V4030" s="1">
        <v>10</v>
      </c>
      <c r="W4030" s="1">
        <f t="shared" si="1186"/>
        <v>8.2382633289833684</v>
      </c>
      <c r="X4030" s="1">
        <f t="shared" si="1187"/>
        <v>29.61522013068663</v>
      </c>
      <c r="Y4030" s="1">
        <f t="shared" si="1188"/>
        <v>1.0325130662318482</v>
      </c>
      <c r="Z4030" s="1">
        <f t="shared" si="1196"/>
        <v>1.3679999999999999</v>
      </c>
      <c r="AA4030" s="1">
        <f t="shared" si="1189"/>
        <v>5.8895617139300638E-2</v>
      </c>
      <c r="AB4030" s="1">
        <f t="shared" si="1190"/>
        <v>2.5109162</v>
      </c>
      <c r="AC4030" s="1">
        <f t="shared" si="1191"/>
        <v>1.6454923653694771</v>
      </c>
      <c r="AF4030" s="1">
        <f t="shared" si="1192"/>
        <v>3.4661370240561364</v>
      </c>
      <c r="AG4030" s="1">
        <f t="shared" si="1193"/>
        <v>2.1860381310181838</v>
      </c>
      <c r="AH4030" s="1">
        <f t="shared" si="1194"/>
        <v>2.2212155315088631</v>
      </c>
      <c r="AI4030">
        <v>4.5999999999999996</v>
      </c>
      <c r="AJ4030">
        <v>10</v>
      </c>
      <c r="AK4030">
        <v>70</v>
      </c>
      <c r="AL4030">
        <v>11</v>
      </c>
      <c r="AM4030">
        <v>9170</v>
      </c>
      <c r="AN4030">
        <v>9199</v>
      </c>
      <c r="AO4030">
        <v>9097</v>
      </c>
      <c r="AP4030">
        <v>30</v>
      </c>
      <c r="AQ4030">
        <v>0</v>
      </c>
    </row>
    <row r="4031" spans="1:43">
      <c r="A4031" s="27">
        <v>42015</v>
      </c>
      <c r="B4031" s="27"/>
      <c r="C4031">
        <v>-5.5</v>
      </c>
      <c r="D4031">
        <v>-0.7</v>
      </c>
      <c r="E4031">
        <v>-7.1</v>
      </c>
      <c r="F4031">
        <v>81</v>
      </c>
      <c r="G4031">
        <v>61</v>
      </c>
      <c r="H4031">
        <v>5</v>
      </c>
      <c r="I4031" s="10">
        <v>935</v>
      </c>
      <c r="J4031">
        <v>1.7</v>
      </c>
      <c r="K4031" s="2">
        <v>10</v>
      </c>
      <c r="L4031" s="1">
        <f t="shared" si="1179"/>
        <v>0.97930824428376895</v>
      </c>
      <c r="M4031" s="1">
        <f t="shared" si="1180"/>
        <v>101</v>
      </c>
      <c r="N4031" s="1">
        <f t="shared" si="1181"/>
        <v>0.40558302691933429</v>
      </c>
      <c r="O4031" s="1">
        <f t="shared" si="1195"/>
        <v>3.0933200951912366E-2</v>
      </c>
      <c r="P4031" s="1">
        <f t="shared" si="1197"/>
        <v>0.3582080118352976</v>
      </c>
      <c r="Q4031">
        <f t="shared" si="1182"/>
        <v>3.2968973158507722</v>
      </c>
      <c r="R4031">
        <f t="shared" si="1183"/>
        <v>11.239602565479386</v>
      </c>
      <c r="S4031">
        <f t="shared" si="1184"/>
        <v>1.4711521682564641</v>
      </c>
      <c r="T4031">
        <v>0.2432</v>
      </c>
      <c r="U4031" s="1">
        <f t="shared" si="1185"/>
        <v>-0.38132242761994445</v>
      </c>
      <c r="V4031" s="1">
        <v>11</v>
      </c>
      <c r="W4031" s="1">
        <f t="shared" si="1186"/>
        <v>10.796250389222193</v>
      </c>
      <c r="X4031" s="1">
        <f t="shared" si="1187"/>
        <v>29.678830480390882</v>
      </c>
      <c r="Y4031" s="1">
        <f t="shared" si="1188"/>
        <v>1.0324111152632014</v>
      </c>
      <c r="Z4031" s="1">
        <f t="shared" si="1196"/>
        <v>-0.49399999999999994</v>
      </c>
      <c r="AA4031" s="1">
        <f t="shared" si="1189"/>
        <v>5.8823712063600854E-2</v>
      </c>
      <c r="AB4031" s="1">
        <f t="shared" si="1190"/>
        <v>2.5139855</v>
      </c>
      <c r="AC4031" s="1">
        <f t="shared" si="1191"/>
        <v>1.2715168277855049</v>
      </c>
      <c r="AF4031" s="1">
        <f t="shared" si="1192"/>
        <v>2.1240743654257148</v>
      </c>
      <c r="AG4031" s="1">
        <f t="shared" si="1193"/>
        <v>2.52981303820434</v>
      </c>
      <c r="AH4031" s="1">
        <f t="shared" si="1194"/>
        <v>3.4710150519310501</v>
      </c>
      <c r="AI4031">
        <v>3.5</v>
      </c>
      <c r="AJ4031">
        <v>3</v>
      </c>
      <c r="AK4031">
        <v>50</v>
      </c>
      <c r="AL4031">
        <v>4</v>
      </c>
      <c r="AM4031">
        <v>9154</v>
      </c>
      <c r="AN4031">
        <v>9201</v>
      </c>
      <c r="AO4031">
        <v>9125</v>
      </c>
      <c r="AP4031">
        <v>33</v>
      </c>
      <c r="AQ4031">
        <v>0</v>
      </c>
    </row>
    <row r="4032" spans="1:43">
      <c r="A4032" s="27">
        <v>42016</v>
      </c>
      <c r="B4032" s="27"/>
      <c r="C4032">
        <v>-5.2</v>
      </c>
      <c r="D4032">
        <v>0.3</v>
      </c>
      <c r="E4032">
        <v>-9.1</v>
      </c>
      <c r="F4032">
        <v>79</v>
      </c>
      <c r="G4032">
        <v>52</v>
      </c>
      <c r="H4032">
        <v>0</v>
      </c>
      <c r="I4032" s="10">
        <v>935</v>
      </c>
      <c r="J4032">
        <v>1.2</v>
      </c>
      <c r="K4032" s="2">
        <v>10</v>
      </c>
      <c r="L4032" s="1">
        <f t="shared" si="1179"/>
        <v>0.73530874924793344</v>
      </c>
      <c r="M4032" s="1">
        <f t="shared" si="1180"/>
        <v>106</v>
      </c>
      <c r="N4032" s="1">
        <f t="shared" si="1181"/>
        <v>0.41495809029574476</v>
      </c>
      <c r="O4032" s="1">
        <f t="shared" si="1195"/>
        <v>3.1566462071329356E-2</v>
      </c>
      <c r="P4032" s="1">
        <f t="shared" si="1197"/>
        <v>0.32500183599413851</v>
      </c>
      <c r="Q4032">
        <f t="shared" si="1182"/>
        <v>0.66481940595597611</v>
      </c>
      <c r="R4032">
        <f t="shared" si="1183"/>
        <v>11.245345989293293</v>
      </c>
      <c r="S4032">
        <f t="shared" si="1184"/>
        <v>1.4719039253001693</v>
      </c>
      <c r="T4032">
        <v>0.2432</v>
      </c>
      <c r="U4032" s="1">
        <f t="shared" si="1185"/>
        <v>-0.37872228107563138</v>
      </c>
      <c r="V4032" s="1">
        <v>12</v>
      </c>
      <c r="W4032" s="1">
        <f t="shared" si="1186"/>
        <v>5.7259108885625043</v>
      </c>
      <c r="X4032" s="1">
        <f t="shared" si="1187"/>
        <v>29.744991628896127</v>
      </c>
      <c r="Y4032" s="1">
        <f t="shared" si="1188"/>
        <v>1.0322995760266012</v>
      </c>
      <c r="Z4032" s="1">
        <f t="shared" si="1196"/>
        <v>0.11399999999999993</v>
      </c>
      <c r="AA4032" s="1">
        <f t="shared" si="1189"/>
        <v>5.8840289954513424E-2</v>
      </c>
      <c r="AB4032" s="1">
        <f t="shared" si="1190"/>
        <v>2.5132772000000001</v>
      </c>
      <c r="AC4032" s="1">
        <f t="shared" si="1191"/>
        <v>0.89754129020153295</v>
      </c>
      <c r="AF4032" s="1">
        <f t="shared" si="1192"/>
        <v>2.6428721774014146</v>
      </c>
      <c r="AG4032" s="1">
        <f t="shared" si="1193"/>
        <v>1.8320554384732868</v>
      </c>
      <c r="AH4032" s="1">
        <f t="shared" si="1194"/>
        <v>2.1764341369283482</v>
      </c>
      <c r="AI4032">
        <v>4.3</v>
      </c>
      <c r="AJ4032">
        <v>10</v>
      </c>
      <c r="AK4032">
        <v>70</v>
      </c>
      <c r="AL4032">
        <v>10</v>
      </c>
      <c r="AM4032">
        <v>9149</v>
      </c>
      <c r="AN4032">
        <v>9175</v>
      </c>
      <c r="AO4032">
        <v>9097</v>
      </c>
      <c r="AP4032">
        <v>32</v>
      </c>
      <c r="AQ4032">
        <v>0</v>
      </c>
    </row>
    <row r="4033" spans="1:43">
      <c r="A4033" s="27">
        <v>42017</v>
      </c>
      <c r="B4033" s="27"/>
      <c r="C4033">
        <v>-3.8</v>
      </c>
      <c r="D4033">
        <v>-1.2</v>
      </c>
      <c r="E4033">
        <v>-6.5</v>
      </c>
      <c r="F4033">
        <v>73</v>
      </c>
      <c r="G4033">
        <v>61</v>
      </c>
      <c r="H4033">
        <v>3.8</v>
      </c>
      <c r="I4033" s="10">
        <v>935</v>
      </c>
      <c r="J4033">
        <v>1.8</v>
      </c>
      <c r="K4033" s="2">
        <v>10</v>
      </c>
      <c r="L4033" s="1">
        <f t="shared" si="1179"/>
        <v>1.0373819777875495</v>
      </c>
      <c r="M4033" s="1">
        <f t="shared" si="1180"/>
        <v>85</v>
      </c>
      <c r="N4033" s="1">
        <f t="shared" si="1181"/>
        <v>0.46129761758412596</v>
      </c>
      <c r="O4033" s="1">
        <f t="shared" si="1195"/>
        <v>3.467204007280969E-2</v>
      </c>
      <c r="P4033" s="1">
        <f t="shared" si="1197"/>
        <v>0.33035651323198634</v>
      </c>
      <c r="Q4033">
        <f t="shared" si="1182"/>
        <v>2.6974980262688666</v>
      </c>
      <c r="R4033">
        <f t="shared" si="1183"/>
        <v>11.251323788524278</v>
      </c>
      <c r="S4033">
        <f t="shared" si="1184"/>
        <v>1.4726863597544868</v>
      </c>
      <c r="T4033">
        <v>0.2432</v>
      </c>
      <c r="U4033" s="1">
        <f t="shared" si="1185"/>
        <v>-0.37601009609384667</v>
      </c>
      <c r="V4033" s="1">
        <v>13</v>
      </c>
      <c r="W4033" s="1">
        <f t="shared" si="1186"/>
        <v>9.6157733096583371</v>
      </c>
      <c r="X4033" s="1">
        <f t="shared" si="1187"/>
        <v>29.813657126572817</v>
      </c>
      <c r="Y4033" s="1">
        <f t="shared" si="1188"/>
        <v>1.0321784815190023</v>
      </c>
      <c r="Z4033" s="1">
        <f t="shared" si="1196"/>
        <v>0.53200000000000014</v>
      </c>
      <c r="AA4033" s="1">
        <f t="shared" si="1189"/>
        <v>5.8917777157523304E-2</v>
      </c>
      <c r="AB4033" s="1">
        <f t="shared" si="1190"/>
        <v>2.5099717999999998</v>
      </c>
      <c r="AC4033" s="1">
        <f t="shared" si="1191"/>
        <v>1.3463119353022994</v>
      </c>
      <c r="AF4033" s="1">
        <f t="shared" si="1192"/>
        <v>2.2100854174498474</v>
      </c>
      <c r="AG4033" s="1">
        <f t="shared" si="1193"/>
        <v>2.4009815568995565</v>
      </c>
      <c r="AH4033" s="1">
        <f t="shared" si="1194"/>
        <v>2.9810480547886451</v>
      </c>
      <c r="AI4033">
        <v>2.4</v>
      </c>
      <c r="AJ4033">
        <v>4</v>
      </c>
      <c r="AK4033">
        <v>39</v>
      </c>
      <c r="AL4033">
        <v>4</v>
      </c>
      <c r="AM4033">
        <v>9203</v>
      </c>
      <c r="AN4033">
        <v>9232</v>
      </c>
      <c r="AO4033">
        <v>9172</v>
      </c>
      <c r="AP4033">
        <v>34</v>
      </c>
      <c r="AQ4033">
        <v>0</v>
      </c>
    </row>
    <row r="4034" spans="1:43">
      <c r="A4034" s="27">
        <v>42018</v>
      </c>
      <c r="B4034" s="27"/>
      <c r="C4034">
        <v>-4</v>
      </c>
      <c r="D4034">
        <v>1.7</v>
      </c>
      <c r="E4034">
        <v>-9.1999999999999993</v>
      </c>
      <c r="F4034">
        <v>78</v>
      </c>
      <c r="G4034">
        <v>56</v>
      </c>
      <c r="H4034">
        <v>7.6</v>
      </c>
      <c r="I4034" s="10">
        <v>935</v>
      </c>
      <c r="J4034">
        <v>1.9</v>
      </c>
      <c r="K4034" s="2">
        <v>10</v>
      </c>
      <c r="L4034" s="1">
        <f t="shared" si="1179"/>
        <v>1.2710509290020016</v>
      </c>
      <c r="M4034" s="1">
        <f t="shared" si="1180"/>
        <v>100</v>
      </c>
      <c r="N4034" s="1">
        <f t="shared" si="1181"/>
        <v>0.45440892858746318</v>
      </c>
      <c r="O4034" s="1">
        <f t="shared" si="1195"/>
        <v>3.4212856248794048E-2</v>
      </c>
      <c r="P4034" s="1">
        <f t="shared" si="1197"/>
        <v>0.34567141999737461</v>
      </c>
      <c r="Q4034">
        <f t="shared" si="1182"/>
        <v>4.7072170099422568</v>
      </c>
      <c r="R4034">
        <f t="shared" si="1183"/>
        <v>11.257532687169018</v>
      </c>
      <c r="S4034">
        <f t="shared" si="1184"/>
        <v>1.47349904282317</v>
      </c>
      <c r="T4034">
        <v>0.2432</v>
      </c>
      <c r="U4034" s="1">
        <f t="shared" si="1185"/>
        <v>-0.37318667502761443</v>
      </c>
      <c r="V4034" s="1">
        <v>14</v>
      </c>
      <c r="W4034" s="1">
        <f t="shared" si="1186"/>
        <v>13.520317871952168</v>
      </c>
      <c r="X4034" s="1">
        <f t="shared" si="1187"/>
        <v>29.884778669249418</v>
      </c>
      <c r="Y4034" s="1">
        <f t="shared" si="1188"/>
        <v>1.0320478675641203</v>
      </c>
      <c r="Z4034" s="1">
        <f t="shared" si="1196"/>
        <v>-7.6000000000000068E-2</v>
      </c>
      <c r="AA4034" s="1">
        <f t="shared" si="1189"/>
        <v>5.8906695064326331E-2</v>
      </c>
      <c r="AB4034" s="1">
        <f t="shared" si="1190"/>
        <v>2.5104439999999997</v>
      </c>
      <c r="AC4034" s="1">
        <f t="shared" si="1191"/>
        <v>1.4211070428190937</v>
      </c>
      <c r="AF4034" s="1">
        <f t="shared" si="1192"/>
        <v>3.1316283437675576</v>
      </c>
      <c r="AG4034" s="1">
        <f t="shared" si="1193"/>
        <v>2.9439861491208639</v>
      </c>
      <c r="AH4034" s="1">
        <f t="shared" si="1194"/>
        <v>4.1150663030735517</v>
      </c>
      <c r="AI4034">
        <v>4.0999999999999996</v>
      </c>
      <c r="AJ4034">
        <v>11</v>
      </c>
      <c r="AK4034">
        <v>70</v>
      </c>
      <c r="AL4034">
        <v>10</v>
      </c>
      <c r="AM4034">
        <v>9199</v>
      </c>
      <c r="AN4034">
        <v>9230</v>
      </c>
      <c r="AO4034">
        <v>9172</v>
      </c>
      <c r="AP4034">
        <v>35</v>
      </c>
      <c r="AQ4034">
        <v>0</v>
      </c>
    </row>
    <row r="4035" spans="1:43">
      <c r="A4035" s="27">
        <v>42019</v>
      </c>
      <c r="B4035" s="27"/>
      <c r="C4035">
        <v>-7.9</v>
      </c>
      <c r="D4035">
        <v>-6.8</v>
      </c>
      <c r="E4035">
        <v>-9.4</v>
      </c>
      <c r="F4035">
        <v>93</v>
      </c>
      <c r="G4035">
        <v>91</v>
      </c>
      <c r="H4035">
        <v>0</v>
      </c>
      <c r="I4035" s="10">
        <v>935</v>
      </c>
      <c r="J4035">
        <v>1.4</v>
      </c>
      <c r="K4035" s="2">
        <v>10</v>
      </c>
      <c r="L4035" s="1">
        <f t="shared" si="1179"/>
        <v>0.72416866889625686</v>
      </c>
      <c r="M4035" s="1">
        <f t="shared" si="1180"/>
        <v>95</v>
      </c>
      <c r="N4035" s="1">
        <f t="shared" si="1181"/>
        <v>0.3370928834916338</v>
      </c>
      <c r="O4035" s="1">
        <f t="shared" si="1195"/>
        <v>2.6250326589220569E-2</v>
      </c>
      <c r="P4035" s="1">
        <f t="shared" si="1197"/>
        <v>0.3093835981359403</v>
      </c>
      <c r="Q4035">
        <f t="shared" si="1182"/>
        <v>0.63255961397012672</v>
      </c>
      <c r="R4035">
        <f t="shared" si="1183"/>
        <v>11.26396931990697</v>
      </c>
      <c r="S4035">
        <f t="shared" si="1184"/>
        <v>1.474341534019237</v>
      </c>
      <c r="T4035">
        <v>0.2432</v>
      </c>
      <c r="U4035" s="1">
        <f t="shared" si="1185"/>
        <v>-0.37025285313723055</v>
      </c>
      <c r="V4035" s="1">
        <v>15</v>
      </c>
      <c r="W4035" s="1">
        <f t="shared" si="1186"/>
        <v>5.7669739309963708</v>
      </c>
      <c r="X4035" s="1">
        <f t="shared" si="1187"/>
        <v>29.958306135046083</v>
      </c>
      <c r="Y4035" s="1">
        <f t="shared" si="1188"/>
        <v>1.0319077728018349</v>
      </c>
      <c r="Z4035" s="1">
        <f t="shared" si="1196"/>
        <v>-1.4820000000000002</v>
      </c>
      <c r="AA4035" s="1">
        <f t="shared" si="1189"/>
        <v>5.8691424471796136E-2</v>
      </c>
      <c r="AB4035" s="1">
        <f t="shared" si="1190"/>
        <v>2.5196518999999999</v>
      </c>
      <c r="AC4035" s="1">
        <f t="shared" si="1191"/>
        <v>1.0471315052351216</v>
      </c>
      <c r="AF4035" s="1">
        <f t="shared" si="1192"/>
        <v>1.0999348415655004</v>
      </c>
      <c r="AG4035" s="1">
        <f t="shared" si="1193"/>
        <v>1.7911457376205846</v>
      </c>
      <c r="AH4035" s="1">
        <f t="shared" si="1194"/>
        <v>2.5763611353965539</v>
      </c>
      <c r="AI4035">
        <v>2.2999999999999998</v>
      </c>
      <c r="AJ4035">
        <v>3</v>
      </c>
      <c r="AK4035">
        <v>37</v>
      </c>
      <c r="AL4035">
        <v>3</v>
      </c>
      <c r="AM4035">
        <v>9174</v>
      </c>
      <c r="AN4035">
        <v>9209</v>
      </c>
      <c r="AO4035">
        <v>9155</v>
      </c>
      <c r="AP4035">
        <v>31</v>
      </c>
      <c r="AQ4035">
        <v>0</v>
      </c>
    </row>
    <row r="4036" spans="1:43">
      <c r="A4036" s="27">
        <v>42020</v>
      </c>
      <c r="B4036" s="27"/>
      <c r="C4036">
        <v>-3.8</v>
      </c>
      <c r="D4036">
        <v>-1.8</v>
      </c>
      <c r="E4036">
        <v>-7.1</v>
      </c>
      <c r="F4036">
        <v>94</v>
      </c>
      <c r="G4036">
        <v>77</v>
      </c>
      <c r="H4036">
        <v>1.3</v>
      </c>
      <c r="I4036" s="10">
        <v>935</v>
      </c>
      <c r="J4036">
        <v>0.9</v>
      </c>
      <c r="K4036" s="2">
        <v>10</v>
      </c>
      <c r="L4036" s="1">
        <f t="shared" ref="L4036:L4099" si="1198">(0.408*O4036*(W4036-Q4036-Z4036)+AA4036*AC4036*(N4036-P4036)*900/(C4036+273))/(O4036+AA4036*(1+0.34*AC4036))</f>
        <v>0.63139223040127546</v>
      </c>
      <c r="M4036" s="1">
        <f t="shared" ref="M4036:M4099" si="1199">F4036*2-G4036</f>
        <v>111</v>
      </c>
      <c r="N4036" s="1">
        <f t="shared" ref="N4036:N4099" si="1200">0.611*EXP(17.27*C4036/(C4036+237.3))</f>
        <v>0.46129761758412596</v>
      </c>
      <c r="O4036" s="1">
        <f t="shared" si="1195"/>
        <v>3.467204007280969E-2</v>
      </c>
      <c r="P4036" s="1">
        <f t="shared" si="1197"/>
        <v>0.40521588656171115</v>
      </c>
      <c r="Q4036">
        <f t="shared" ref="Q4036:Q4099" si="1201">2.45*(0.9*H4036/R4036+0.1)*(0.34-0.14*P4036^0.5)*((D4036+273)^4+(E4036+273)^4)*10^(-9)</f>
        <v>1.3038946671229794</v>
      </c>
      <c r="R4036">
        <f t="shared" ref="R4036:R4099" si="1202">7.64*S4036</f>
        <v>11.270630237746392</v>
      </c>
      <c r="S4036">
        <f t="shared" ref="S4036:S4099" si="1203">ACOS(-TAN(T4036)*TAN(U4036))</f>
        <v>1.4752133819039781</v>
      </c>
      <c r="T4036">
        <v>0.2432</v>
      </c>
      <c r="U4036" s="1">
        <f t="shared" ref="U4036:U4099" si="1204">0.409*SIN(0.0172*V4036-1.39)</f>
        <v>-0.36720949834316569</v>
      </c>
      <c r="V4036" s="1">
        <v>16</v>
      </c>
      <c r="W4036" s="1">
        <f t="shared" ref="W4036:W4099" si="1205">0.77*(0.25+0.5*H4036/R4036)*X4036</f>
        <v>7.1153229391641784</v>
      </c>
      <c r="X4036" s="1">
        <f t="shared" ref="X4036:X4099" si="1206">37.6*Y4036*(S4036*SIN(T4036)*SIN(U4036)+COS(T4036)*COS(U4036)*SIN(S4036))</f>
        <v>30.034187623037774</v>
      </c>
      <c r="Y4036" s="1">
        <f t="shared" ref="Y4036:Y4099" si="1207">1+0.033*COS(0.0172*V4036)</f>
        <v>1.0317582386767592</v>
      </c>
      <c r="Z4036" s="1">
        <f t="shared" si="1196"/>
        <v>1.5580000000000003</v>
      </c>
      <c r="AA4036" s="1">
        <f t="shared" ref="AA4036:AA4099" si="1208">(0.00163*101.3*((293-0.0065*I4036)/293)^5.26)/AB4036</f>
        <v>5.8917777157523304E-2</v>
      </c>
      <c r="AB4036" s="1">
        <f t="shared" ref="AB4036:AB4099" si="1209">2.501-C4036*2.361*10^(-3)</f>
        <v>2.5099717999999998</v>
      </c>
      <c r="AC4036" s="1">
        <f t="shared" ref="AC4036:AC4099" si="1210">4.87*J4036/(LN(67.8*K4036-5.42))</f>
        <v>0.67315596765114971</v>
      </c>
      <c r="AF4036" s="1">
        <f t="shared" ref="AF4036:AF4099" si="1211">0.0023*X4036*(C4036+17.8)*(D4036-E4036)^0.5</f>
        <v>2.2264333358642499</v>
      </c>
      <c r="AG4036" s="1">
        <f t="shared" ref="AG4036:AG4099" si="1212">0.489+0.289*(W4036-Q4036)+0.023*C4036</f>
        <v>2.0811027706199061</v>
      </c>
      <c r="AH4036" s="1">
        <f t="shared" ref="AH4036:AH4099" si="1213">1.26*O4036/(O4036+AA4036)*(W4036-Q4036-Z4036)</f>
        <v>1.9854568608294934</v>
      </c>
      <c r="AI4036">
        <v>2.6</v>
      </c>
      <c r="AJ4036">
        <v>5</v>
      </c>
      <c r="AK4036">
        <v>42</v>
      </c>
      <c r="AL4036">
        <v>1</v>
      </c>
      <c r="AM4036">
        <v>9243</v>
      </c>
      <c r="AN4036">
        <v>9258</v>
      </c>
      <c r="AO4036">
        <v>9209</v>
      </c>
      <c r="AP4036">
        <v>44</v>
      </c>
      <c r="AQ4036">
        <v>88</v>
      </c>
    </row>
    <row r="4037" spans="1:43">
      <c r="A4037" s="27">
        <v>42021</v>
      </c>
      <c r="B4037" s="27"/>
      <c r="C4037">
        <v>-6.1</v>
      </c>
      <c r="D4037">
        <v>0.1</v>
      </c>
      <c r="E4037">
        <v>-9.8000000000000007</v>
      </c>
      <c r="F4037">
        <v>78</v>
      </c>
      <c r="G4037">
        <v>45</v>
      </c>
      <c r="H4037">
        <v>7.1</v>
      </c>
      <c r="I4037" s="10">
        <v>935</v>
      </c>
      <c r="J4037">
        <v>2.9</v>
      </c>
      <c r="K4037" s="2">
        <v>10</v>
      </c>
      <c r="L4037" s="1">
        <f t="shared" si="1198"/>
        <v>1.1604738323337886</v>
      </c>
      <c r="M4037" s="1">
        <f t="shared" si="1199"/>
        <v>111</v>
      </c>
      <c r="N4037" s="1">
        <f t="shared" si="1200"/>
        <v>0.38739461285764698</v>
      </c>
      <c r="O4037" s="1">
        <f t="shared" ref="O4037:O4100" si="1214">4098*N4037/((C4037+237.3)^2)</f>
        <v>2.9699550178447581E-2</v>
      </c>
      <c r="P4037" s="1">
        <f t="shared" si="1197"/>
        <v>0.29963448490395955</v>
      </c>
      <c r="Q4037">
        <f t="shared" si="1201"/>
        <v>4.4568501733602677</v>
      </c>
      <c r="R4037">
        <f t="shared" si="1202"/>
        <v>11.277511913699621</v>
      </c>
      <c r="S4037">
        <f t="shared" si="1203"/>
        <v>1.4761141248297935</v>
      </c>
      <c r="T4037">
        <v>0.2432</v>
      </c>
      <c r="U4037" s="1">
        <f t="shared" si="1204"/>
        <v>-0.36405751096930583</v>
      </c>
      <c r="V4037" s="1">
        <v>17</v>
      </c>
      <c r="W4037" s="1">
        <f t="shared" si="1205"/>
        <v>13.09541854103486</v>
      </c>
      <c r="X4037" s="1">
        <f t="shared" si="1206"/>
        <v>30.112369493751221</v>
      </c>
      <c r="Y4037" s="1">
        <f t="shared" si="1207"/>
        <v>1.0315993094259781</v>
      </c>
      <c r="Z4037" s="1">
        <f t="shared" si="1196"/>
        <v>-0.87399999999999989</v>
      </c>
      <c r="AA4037" s="1">
        <f t="shared" si="1208"/>
        <v>5.8790584290307958E-2</v>
      </c>
      <c r="AB4037" s="1">
        <f t="shared" si="1209"/>
        <v>2.5154020999999998</v>
      </c>
      <c r="AC4037" s="1">
        <f t="shared" si="1210"/>
        <v>2.1690581179870376</v>
      </c>
      <c r="AF4037" s="1">
        <f t="shared" si="1211"/>
        <v>2.5496245124352415</v>
      </c>
      <c r="AG4037" s="1">
        <f t="shared" si="1212"/>
        <v>2.8452462582579572</v>
      </c>
      <c r="AH4037" s="1">
        <f t="shared" si="1213"/>
        <v>4.0227528651048257</v>
      </c>
      <c r="AI4037">
        <v>4.5</v>
      </c>
      <c r="AJ4037">
        <v>11</v>
      </c>
      <c r="AK4037">
        <v>68</v>
      </c>
      <c r="AL4037">
        <v>10</v>
      </c>
      <c r="AM4037">
        <v>9196</v>
      </c>
      <c r="AN4037">
        <v>9253</v>
      </c>
      <c r="AO4037">
        <v>9154</v>
      </c>
      <c r="AP4037">
        <v>29</v>
      </c>
      <c r="AQ4037">
        <v>0</v>
      </c>
    </row>
    <row r="4038" spans="1:43">
      <c r="A4038" s="27">
        <v>42022</v>
      </c>
      <c r="B4038" s="27"/>
      <c r="C4038">
        <v>-6.9</v>
      </c>
      <c r="D4038">
        <v>-2.9</v>
      </c>
      <c r="E4038">
        <v>-11.8</v>
      </c>
      <c r="F4038">
        <v>86</v>
      </c>
      <c r="G4038">
        <v>67</v>
      </c>
      <c r="H4038">
        <v>8.4</v>
      </c>
      <c r="I4038" s="10">
        <v>935</v>
      </c>
      <c r="J4038">
        <v>1.3</v>
      </c>
      <c r="K4038" s="2">
        <v>10</v>
      </c>
      <c r="L4038" s="1">
        <f t="shared" si="1198"/>
        <v>1.183519942077436</v>
      </c>
      <c r="M4038" s="1">
        <f t="shared" si="1199"/>
        <v>105</v>
      </c>
      <c r="N4038" s="1">
        <f t="shared" si="1200"/>
        <v>0.36427039611704592</v>
      </c>
      <c r="O4038" s="1">
        <f t="shared" si="1214"/>
        <v>2.8121007910601847E-2</v>
      </c>
      <c r="P4038" s="1">
        <f t="shared" si="1197"/>
        <v>0.29524230566389975</v>
      </c>
      <c r="Q4038">
        <f t="shared" si="1201"/>
        <v>4.9671798646339278</v>
      </c>
      <c r="R4038">
        <f t="shared" si="1202"/>
        <v>11.284610748469497</v>
      </c>
      <c r="S4038">
        <f t="shared" si="1203"/>
        <v>1.4770432916844891</v>
      </c>
      <c r="T4038">
        <v>0.2432</v>
      </c>
      <c r="U4038" s="1">
        <f t="shared" si="1204"/>
        <v>-0.36079782347660699</v>
      </c>
      <c r="V4038" s="1">
        <v>18</v>
      </c>
      <c r="W4038" s="1">
        <f t="shared" si="1205"/>
        <v>14.464915410342462</v>
      </c>
      <c r="X4038" s="1">
        <f t="shared" si="1206"/>
        <v>30.192796411497312</v>
      </c>
      <c r="Y4038" s="1">
        <f t="shared" si="1207"/>
        <v>1.0314310320659617</v>
      </c>
      <c r="Z4038" s="1">
        <f t="shared" ref="Z4038:Z4101" si="1215">0.38*(C4038-C4037)</f>
        <v>-0.30400000000000027</v>
      </c>
      <c r="AA4038" s="1">
        <f t="shared" si="1208"/>
        <v>5.8746471925063423E-2</v>
      </c>
      <c r="AB4038" s="1">
        <f t="shared" si="1209"/>
        <v>2.5172908999999999</v>
      </c>
      <c r="AC4038" s="1">
        <f t="shared" si="1210"/>
        <v>0.97233639771832736</v>
      </c>
      <c r="AF4038" s="1">
        <f t="shared" si="1211"/>
        <v>2.2581494220811025</v>
      </c>
      <c r="AG4038" s="1">
        <f t="shared" si="1212"/>
        <v>3.0751455727097659</v>
      </c>
      <c r="AH4038" s="1">
        <f t="shared" si="1213"/>
        <v>3.9980404750813894</v>
      </c>
      <c r="AI4038">
        <v>3.6</v>
      </c>
      <c r="AJ4038">
        <v>10</v>
      </c>
      <c r="AK4038">
        <v>48</v>
      </c>
      <c r="AL4038">
        <v>10</v>
      </c>
      <c r="AM4038">
        <v>9134</v>
      </c>
      <c r="AN4038">
        <v>9156</v>
      </c>
      <c r="AO4038">
        <v>9129</v>
      </c>
      <c r="AP4038">
        <v>31</v>
      </c>
      <c r="AQ4038">
        <v>0</v>
      </c>
    </row>
    <row r="4039" spans="1:43">
      <c r="A4039" s="27">
        <v>42023</v>
      </c>
      <c r="B4039" s="27"/>
      <c r="C4039">
        <v>-3.4</v>
      </c>
      <c r="D4039">
        <v>2.4</v>
      </c>
      <c r="E4039">
        <v>-10.7</v>
      </c>
      <c r="F4039">
        <v>66</v>
      </c>
      <c r="G4039">
        <v>43</v>
      </c>
      <c r="H4039">
        <v>8.1</v>
      </c>
      <c r="I4039" s="10">
        <v>935</v>
      </c>
      <c r="J4039">
        <v>1.7</v>
      </c>
      <c r="K4039" s="2">
        <v>10</v>
      </c>
      <c r="L4039" s="1">
        <f t="shared" si="1198"/>
        <v>1.3533820912636063</v>
      </c>
      <c r="M4039" s="1">
        <f t="shared" si="1199"/>
        <v>89</v>
      </c>
      <c r="N4039" s="1">
        <f t="shared" si="1200"/>
        <v>0.47535317480260475</v>
      </c>
      <c r="O4039" s="1">
        <f t="shared" si="1214"/>
        <v>3.5606387120944979E-2</v>
      </c>
      <c r="P4039" s="1">
        <f t="shared" ref="P4039:P4102" si="1216">0.5*(M4039/100)*0.611*EXP(17.27*E4039/(E4039+237.3))+0.5*(G4039/100)*0.611*EXP(17.27*D4039/(D4039+237.3))</f>
        <v>0.27645531145554147</v>
      </c>
      <c r="Q4039">
        <f t="shared" si="1201"/>
        <v>5.1026964920686497</v>
      </c>
      <c r="R4039">
        <f t="shared" si="1202"/>
        <v>11.291923076129301</v>
      </c>
      <c r="S4039">
        <f t="shared" si="1203"/>
        <v>1.4780004026347253</v>
      </c>
      <c r="T4039">
        <v>0.2432</v>
      </c>
      <c r="U4039" s="1">
        <f t="shared" si="1204"/>
        <v>-0.35743140018724295</v>
      </c>
      <c r="V4039" s="1">
        <v>19</v>
      </c>
      <c r="W4039" s="1">
        <f t="shared" si="1205"/>
        <v>14.189202805467275</v>
      </c>
      <c r="X4039" s="1">
        <f t="shared" si="1206"/>
        <v>30.275411388538441</v>
      </c>
      <c r="Y4039" s="1">
        <f t="shared" si="1207"/>
        <v>1.0312534563786571</v>
      </c>
      <c r="Z4039" s="1">
        <f t="shared" si="1215"/>
        <v>1.3300000000000003</v>
      </c>
      <c r="AA4039" s="1">
        <f t="shared" si="1208"/>
        <v>5.8939953857844535E-2</v>
      </c>
      <c r="AB4039" s="1">
        <f t="shared" si="1209"/>
        <v>2.5090273999999999</v>
      </c>
      <c r="AC4039" s="1">
        <f t="shared" si="1210"/>
        <v>1.2715168277855049</v>
      </c>
      <c r="AF4039" s="1">
        <f t="shared" si="1211"/>
        <v>3.6292428431875328</v>
      </c>
      <c r="AG4039" s="1">
        <f t="shared" si="1212"/>
        <v>3.0368003245722028</v>
      </c>
      <c r="AH4039" s="1">
        <f t="shared" si="1213"/>
        <v>3.6806106528145111</v>
      </c>
      <c r="AI4039">
        <v>4.4000000000000004</v>
      </c>
      <c r="AJ4039">
        <v>10</v>
      </c>
      <c r="AK4039">
        <v>64</v>
      </c>
      <c r="AL4039">
        <v>10</v>
      </c>
      <c r="AM4039">
        <v>9154</v>
      </c>
      <c r="AN4039">
        <v>9174</v>
      </c>
      <c r="AO4039">
        <v>9128</v>
      </c>
      <c r="AP4039">
        <v>31</v>
      </c>
      <c r="AQ4039">
        <v>0</v>
      </c>
    </row>
    <row r="4040" spans="1:43">
      <c r="A4040" s="27">
        <v>42024</v>
      </c>
      <c r="B4040" s="27"/>
      <c r="C4040">
        <v>-10.9</v>
      </c>
      <c r="D4040">
        <v>-3.5</v>
      </c>
      <c r="E4040">
        <v>-13.2</v>
      </c>
      <c r="F4040">
        <v>89</v>
      </c>
      <c r="G4040">
        <v>68</v>
      </c>
      <c r="H4040">
        <v>4.5</v>
      </c>
      <c r="I4040" s="10">
        <v>935</v>
      </c>
      <c r="J4040">
        <v>1.4</v>
      </c>
      <c r="K4040" s="2">
        <v>10</v>
      </c>
      <c r="L4040" s="1">
        <f t="shared" si="1198"/>
        <v>0.86498677166213334</v>
      </c>
      <c r="M4040" s="1">
        <f t="shared" si="1199"/>
        <v>110</v>
      </c>
      <c r="N4040" s="1">
        <f t="shared" si="1200"/>
        <v>0.26603687980037477</v>
      </c>
      <c r="O4040" s="1">
        <f t="shared" si="1214"/>
        <v>2.1269679930724254E-2</v>
      </c>
      <c r="P4040" s="1">
        <f t="shared" si="1216"/>
        <v>0.28192598385653161</v>
      </c>
      <c r="Q4040">
        <f t="shared" si="1201"/>
        <v>2.93332160277336</v>
      </c>
      <c r="R4040">
        <f t="shared" si="1202"/>
        <v>11.299445169779068</v>
      </c>
      <c r="S4040">
        <f t="shared" si="1203"/>
        <v>1.4789849698663702</v>
      </c>
      <c r="T4040">
        <v>0.2432</v>
      </c>
      <c r="U4040" s="1">
        <f t="shared" si="1204"/>
        <v>-0.35395923699932696</v>
      </c>
      <c r="V4040" s="1">
        <v>20</v>
      </c>
      <c r="W4040" s="1">
        <f t="shared" si="1205"/>
        <v>10.499334662495286</v>
      </c>
      <c r="X4040" s="1">
        <f t="shared" si="1206"/>
        <v>30.360155831086946</v>
      </c>
      <c r="Y4040" s="1">
        <f t="shared" si="1207"/>
        <v>1.0310666348967603</v>
      </c>
      <c r="Z4040" s="1">
        <f t="shared" si="1215"/>
        <v>-2.85</v>
      </c>
      <c r="AA4040" s="1">
        <f t="shared" si="1208"/>
        <v>5.8526899353021807E-2</v>
      </c>
      <c r="AB4040" s="1">
        <f t="shared" si="1209"/>
        <v>2.5267349000000001</v>
      </c>
      <c r="AC4040" s="1">
        <f t="shared" si="1210"/>
        <v>1.0471315052351216</v>
      </c>
      <c r="AF4040" s="1">
        <f t="shared" si="1211"/>
        <v>1.500606385774667</v>
      </c>
      <c r="AG4040" s="1">
        <f t="shared" si="1212"/>
        <v>2.4248777742596364</v>
      </c>
      <c r="AH4040" s="1">
        <f t="shared" si="1213"/>
        <v>3.4982330704289581</v>
      </c>
      <c r="AI4040">
        <v>2.9</v>
      </c>
      <c r="AJ4040">
        <v>4</v>
      </c>
      <c r="AK4040">
        <v>67</v>
      </c>
      <c r="AL4040">
        <v>5</v>
      </c>
      <c r="AM4040">
        <v>9145</v>
      </c>
      <c r="AN4040">
        <v>9171</v>
      </c>
      <c r="AO4040">
        <v>9110</v>
      </c>
      <c r="AP4040">
        <v>24</v>
      </c>
      <c r="AQ4040">
        <v>0</v>
      </c>
    </row>
    <row r="4041" spans="1:43">
      <c r="A4041" s="27">
        <v>42025</v>
      </c>
      <c r="B4041" s="27"/>
      <c r="C4041">
        <v>-8.1999999999999993</v>
      </c>
      <c r="D4041">
        <v>-0.9</v>
      </c>
      <c r="E4041">
        <v>-14.1</v>
      </c>
      <c r="F4041">
        <v>76</v>
      </c>
      <c r="G4041">
        <v>47</v>
      </c>
      <c r="H4041">
        <v>5.5</v>
      </c>
      <c r="I4041" s="10">
        <v>935</v>
      </c>
      <c r="J4041">
        <v>1.6</v>
      </c>
      <c r="K4041" s="2">
        <v>10</v>
      </c>
      <c r="L4041" s="1">
        <f t="shared" si="1198"/>
        <v>0.867779876831136</v>
      </c>
      <c r="M4041" s="1">
        <f t="shared" si="1199"/>
        <v>105</v>
      </c>
      <c r="N4041" s="1">
        <f t="shared" si="1200"/>
        <v>0.32929866621369019</v>
      </c>
      <c r="O4041" s="1">
        <f t="shared" si="1214"/>
        <v>2.5710572506572646E-2</v>
      </c>
      <c r="P4041" s="1">
        <f t="shared" si="1216"/>
        <v>0.2421922058101918</v>
      </c>
      <c r="Q4041">
        <f t="shared" si="1201"/>
        <v>3.5628269704418525</v>
      </c>
      <c r="R4041">
        <f t="shared" si="1202"/>
        <v>11.307173247161648</v>
      </c>
      <c r="S4041">
        <f t="shared" si="1203"/>
        <v>1.4799964983195875</v>
      </c>
      <c r="T4041">
        <v>0.2432</v>
      </c>
      <c r="U4041" s="1">
        <f t="shared" si="1204"/>
        <v>-0.35038236109229298</v>
      </c>
      <c r="V4041" s="1">
        <v>21</v>
      </c>
      <c r="W4041" s="1">
        <f t="shared" si="1205"/>
        <v>11.562860897025022</v>
      </c>
      <c r="X4041" s="1">
        <f t="shared" si="1206"/>
        <v>30.446969587128255</v>
      </c>
      <c r="Y4041" s="1">
        <f t="shared" si="1207"/>
        <v>1.0308706228881763</v>
      </c>
      <c r="Z4041" s="1">
        <f t="shared" si="1215"/>
        <v>1.0260000000000005</v>
      </c>
      <c r="AA4041" s="1">
        <f t="shared" si="1208"/>
        <v>5.8674930346887574E-2</v>
      </c>
      <c r="AB4041" s="1">
        <f t="shared" si="1209"/>
        <v>2.5203601999999998</v>
      </c>
      <c r="AC4041" s="1">
        <f t="shared" si="1210"/>
        <v>1.1967217202687106</v>
      </c>
      <c r="AF4041" s="1">
        <f t="shared" si="1211"/>
        <v>2.4424748925561008</v>
      </c>
      <c r="AG4041" s="1">
        <f t="shared" si="1212"/>
        <v>2.6124098047825357</v>
      </c>
      <c r="AH4041" s="1">
        <f t="shared" si="1213"/>
        <v>2.6773090468815721</v>
      </c>
      <c r="AI4041">
        <v>4.5999999999999996</v>
      </c>
      <c r="AJ4041">
        <v>14</v>
      </c>
      <c r="AK4041">
        <v>96</v>
      </c>
      <c r="AL4041">
        <v>15</v>
      </c>
      <c r="AM4041">
        <v>9114</v>
      </c>
      <c r="AN4041">
        <v>9168</v>
      </c>
      <c r="AO4041">
        <v>9042</v>
      </c>
      <c r="AP4041">
        <v>25</v>
      </c>
      <c r="AQ4041">
        <v>32700</v>
      </c>
    </row>
    <row r="4042" spans="1:43">
      <c r="A4042" s="27">
        <v>42026</v>
      </c>
      <c r="B4042" s="27"/>
      <c r="C4042">
        <v>-5</v>
      </c>
      <c r="D4042">
        <v>-0.1</v>
      </c>
      <c r="E4042">
        <v>-7.9</v>
      </c>
      <c r="F4042">
        <v>66</v>
      </c>
      <c r="G4042">
        <v>44</v>
      </c>
      <c r="H4042">
        <v>6.8</v>
      </c>
      <c r="I4042" s="10">
        <v>935</v>
      </c>
      <c r="J4042">
        <v>1.3</v>
      </c>
      <c r="K4042" s="2">
        <v>10</v>
      </c>
      <c r="L4042" s="1">
        <f t="shared" si="1198"/>
        <v>1.1133422906819443</v>
      </c>
      <c r="M4042" s="1">
        <f t="shared" si="1199"/>
        <v>88</v>
      </c>
      <c r="N4042" s="1">
        <f t="shared" si="1200"/>
        <v>0.42131440181510005</v>
      </c>
      <c r="O4042" s="1">
        <f t="shared" si="1214"/>
        <v>3.1994832387689479E-2</v>
      </c>
      <c r="P4042" s="1">
        <f t="shared" si="1216"/>
        <v>0.28176574101519525</v>
      </c>
      <c r="Q4042">
        <f t="shared" si="1201"/>
        <v>4.3741209787816793</v>
      </c>
      <c r="R4042">
        <f t="shared" si="1202"/>
        <v>11.315103476222596</v>
      </c>
      <c r="S4042">
        <f t="shared" si="1203"/>
        <v>1.4810344864165703</v>
      </c>
      <c r="T4042">
        <v>0.2432</v>
      </c>
      <c r="U4042" s="1">
        <f t="shared" si="1204"/>
        <v>-0.34670183062302162</v>
      </c>
      <c r="V4042" s="1">
        <v>22</v>
      </c>
      <c r="W4042" s="1">
        <f t="shared" si="1205"/>
        <v>12.943271870541572</v>
      </c>
      <c r="X4042" s="1">
        <f t="shared" si="1206"/>
        <v>30.535790996058836</v>
      </c>
      <c r="Y4042" s="1">
        <f t="shared" si="1207"/>
        <v>1.0306654783396678</v>
      </c>
      <c r="Z4042" s="1">
        <f t="shared" si="1215"/>
        <v>1.2159999999999997</v>
      </c>
      <c r="AA4042" s="1">
        <f t="shared" si="1208"/>
        <v>5.885134707391447E-2</v>
      </c>
      <c r="AB4042" s="1">
        <f t="shared" si="1209"/>
        <v>2.5128049999999997</v>
      </c>
      <c r="AC4042" s="1">
        <f t="shared" si="1210"/>
        <v>0.97233639771832736</v>
      </c>
      <c r="AF4042" s="1">
        <f t="shared" si="1211"/>
        <v>2.5106968714476676</v>
      </c>
      <c r="AG4042" s="1">
        <f t="shared" si="1212"/>
        <v>2.8504846077186086</v>
      </c>
      <c r="AH4042" s="1">
        <f t="shared" si="1213"/>
        <v>3.2630009092168577</v>
      </c>
      <c r="AI4042">
        <v>3</v>
      </c>
      <c r="AJ4042">
        <v>10</v>
      </c>
      <c r="AK4042">
        <v>45</v>
      </c>
      <c r="AL4042">
        <v>10</v>
      </c>
      <c r="AM4042">
        <v>9122</v>
      </c>
      <c r="AN4042">
        <v>9164</v>
      </c>
      <c r="AO4042">
        <v>9101</v>
      </c>
      <c r="AP4042">
        <v>27</v>
      </c>
      <c r="AQ4042">
        <v>0</v>
      </c>
    </row>
    <row r="4043" spans="1:43">
      <c r="A4043" s="27">
        <v>42027</v>
      </c>
      <c r="B4043" s="27"/>
      <c r="C4043">
        <v>-6.9</v>
      </c>
      <c r="D4043">
        <v>-3.8</v>
      </c>
      <c r="E4043">
        <v>-8.9</v>
      </c>
      <c r="F4043">
        <v>81</v>
      </c>
      <c r="G4043">
        <v>65</v>
      </c>
      <c r="H4043">
        <v>3.7</v>
      </c>
      <c r="I4043" s="10">
        <v>935</v>
      </c>
      <c r="J4043">
        <v>1</v>
      </c>
      <c r="K4043" s="2">
        <v>10</v>
      </c>
      <c r="L4043" s="1">
        <f t="shared" si="1198"/>
        <v>0.98249447058298922</v>
      </c>
      <c r="M4043" s="1">
        <f t="shared" si="1199"/>
        <v>97</v>
      </c>
      <c r="N4043" s="1">
        <f t="shared" si="1200"/>
        <v>0.36427039611704592</v>
      </c>
      <c r="O4043" s="1">
        <f t="shared" si="1214"/>
        <v>2.8121007910601847E-2</v>
      </c>
      <c r="P4043" s="1">
        <f t="shared" si="1216"/>
        <v>0.30111140906717598</v>
      </c>
      <c r="Q4043">
        <f t="shared" si="1201"/>
        <v>2.5706272919621358</v>
      </c>
      <c r="R4043">
        <f t="shared" si="1202"/>
        <v>11.323231980598585</v>
      </c>
      <c r="S4043">
        <f t="shared" si="1203"/>
        <v>1.4820984267799195</v>
      </c>
      <c r="T4043">
        <v>0.2432</v>
      </c>
      <c r="U4043" s="1">
        <f t="shared" si="1204"/>
        <v>-0.34291873441280363</v>
      </c>
      <c r="V4043" s="1">
        <v>23</v>
      </c>
      <c r="W4043" s="1">
        <f t="shared" si="1205"/>
        <v>9.7485342773914709</v>
      </c>
      <c r="X4043" s="1">
        <f t="shared" si="1206"/>
        <v>30.626556940125976</v>
      </c>
      <c r="Y4043" s="1">
        <f t="shared" si="1207"/>
        <v>1.0304512619397022</v>
      </c>
      <c r="Z4043" s="1">
        <f t="shared" si="1215"/>
        <v>-0.7220000000000002</v>
      </c>
      <c r="AA4043" s="1">
        <f t="shared" si="1208"/>
        <v>5.8746471925063423E-2</v>
      </c>
      <c r="AB4043" s="1">
        <f t="shared" si="1209"/>
        <v>2.5172908999999999</v>
      </c>
      <c r="AC4043" s="1">
        <f t="shared" si="1210"/>
        <v>0.74795107516794412</v>
      </c>
      <c r="AF4043" s="1">
        <f t="shared" si="1211"/>
        <v>1.7339541035846706</v>
      </c>
      <c r="AG4043" s="1">
        <f t="shared" si="1212"/>
        <v>2.4047151187890772</v>
      </c>
      <c r="AH4043" s="1">
        <f t="shared" si="1213"/>
        <v>3.2223015740261514</v>
      </c>
      <c r="AI4043">
        <v>3.2</v>
      </c>
      <c r="AJ4043">
        <v>11</v>
      </c>
      <c r="AK4043">
        <v>48</v>
      </c>
      <c r="AL4043">
        <v>11</v>
      </c>
      <c r="AM4043">
        <v>9110</v>
      </c>
      <c r="AN4043">
        <v>9123</v>
      </c>
      <c r="AO4043">
        <v>9101</v>
      </c>
      <c r="AP4043">
        <v>29</v>
      </c>
      <c r="AQ4043">
        <v>0</v>
      </c>
    </row>
    <row r="4044" spans="1:43">
      <c r="A4044" s="27">
        <v>42028</v>
      </c>
      <c r="B4044" s="27"/>
      <c r="C4044">
        <v>-7.1</v>
      </c>
      <c r="D4044">
        <v>-4.0999999999999996</v>
      </c>
      <c r="E4044">
        <v>-9.3000000000000007</v>
      </c>
      <c r="F4044">
        <v>81</v>
      </c>
      <c r="G4044">
        <v>68</v>
      </c>
      <c r="H4044">
        <v>0</v>
      </c>
      <c r="I4044" s="10">
        <v>935</v>
      </c>
      <c r="J4044">
        <v>1.4</v>
      </c>
      <c r="K4044" s="2">
        <v>10</v>
      </c>
      <c r="L4044" s="1">
        <f t="shared" si="1198"/>
        <v>0.68548749376252482</v>
      </c>
      <c r="M4044" s="1">
        <f t="shared" si="1199"/>
        <v>94</v>
      </c>
      <c r="N4044" s="1">
        <f t="shared" si="1200"/>
        <v>0.3586843469985852</v>
      </c>
      <c r="O4044" s="1">
        <f t="shared" si="1214"/>
        <v>2.7737910335216418E-2</v>
      </c>
      <c r="P4044" s="1">
        <f t="shared" si="1216"/>
        <v>0.29531308706824422</v>
      </c>
      <c r="Q4044">
        <f t="shared" si="1201"/>
        <v>0.65073130178185501</v>
      </c>
      <c r="R4044">
        <f t="shared" si="1202"/>
        <v>11.331554845019795</v>
      </c>
      <c r="S4044">
        <f t="shared" si="1203"/>
        <v>1.4831878069397639</v>
      </c>
      <c r="T4044">
        <v>0.2432</v>
      </c>
      <c r="U4044" s="1">
        <f t="shared" si="1204"/>
        <v>-0.33903419162523019</v>
      </c>
      <c r="V4044" s="1">
        <v>24</v>
      </c>
      <c r="W4044" s="1">
        <f t="shared" si="1205"/>
        <v>5.9134465577981254</v>
      </c>
      <c r="X4044" s="1">
        <f t="shared" si="1206"/>
        <v>30.7192028976526</v>
      </c>
      <c r="Y4044" s="1">
        <f t="shared" si="1207"/>
        <v>1.0302280370604966</v>
      </c>
      <c r="Z4044" s="1">
        <f t="shared" si="1215"/>
        <v>-7.5999999999999734E-2</v>
      </c>
      <c r="AA4044" s="1">
        <f t="shared" si="1208"/>
        <v>5.8735454175203233E-2</v>
      </c>
      <c r="AB4044" s="1">
        <f t="shared" si="1209"/>
        <v>2.5177630999999998</v>
      </c>
      <c r="AC4044" s="1">
        <f t="shared" si="1210"/>
        <v>1.0471315052351216</v>
      </c>
      <c r="AF4044" s="1">
        <f t="shared" si="1211"/>
        <v>1.7239442925533071</v>
      </c>
      <c r="AG4044" s="1">
        <f t="shared" si="1212"/>
        <v>1.8466247089887022</v>
      </c>
      <c r="AH4044" s="1">
        <f t="shared" si="1213"/>
        <v>2.1577378820974698</v>
      </c>
      <c r="AI4044">
        <v>3.5</v>
      </c>
      <c r="AJ4044">
        <v>14</v>
      </c>
      <c r="AK4044">
        <v>57</v>
      </c>
      <c r="AL4044">
        <v>14</v>
      </c>
      <c r="AM4044">
        <v>9146</v>
      </c>
      <c r="AN4044">
        <v>9167</v>
      </c>
      <c r="AO4044">
        <v>9122</v>
      </c>
      <c r="AP4044">
        <v>29</v>
      </c>
      <c r="AQ4044">
        <v>2</v>
      </c>
    </row>
    <row r="4045" spans="1:43">
      <c r="A4045" s="27">
        <v>42029</v>
      </c>
      <c r="B4045" s="27"/>
      <c r="C4045">
        <v>-8.4</v>
      </c>
      <c r="D4045">
        <v>-6.8</v>
      </c>
      <c r="E4045">
        <v>-9.3000000000000007</v>
      </c>
      <c r="F4045">
        <v>90</v>
      </c>
      <c r="G4045">
        <v>83</v>
      </c>
      <c r="H4045">
        <v>0</v>
      </c>
      <c r="I4045" s="10">
        <v>935</v>
      </c>
      <c r="J4045">
        <v>1.6</v>
      </c>
      <c r="K4045" s="2">
        <v>10</v>
      </c>
      <c r="L4045" s="1">
        <f t="shared" si="1198"/>
        <v>0.61122348997957432</v>
      </c>
      <c r="M4045" s="1">
        <f t="shared" si="1199"/>
        <v>97</v>
      </c>
      <c r="N4045" s="1">
        <f t="shared" si="1200"/>
        <v>0.32419185684022256</v>
      </c>
      <c r="O4045" s="1">
        <f t="shared" si="1214"/>
        <v>2.535610085981585E-2</v>
      </c>
      <c r="P4045" s="1">
        <f t="shared" si="1216"/>
        <v>0.29884782288748796</v>
      </c>
      <c r="Q4045">
        <f t="shared" si="1201"/>
        <v>0.63626016754504966</v>
      </c>
      <c r="R4045">
        <f t="shared" si="1202"/>
        <v>11.340068120612527</v>
      </c>
      <c r="S4045">
        <f t="shared" si="1203"/>
        <v>1.4843021100278178</v>
      </c>
      <c r="T4045">
        <v>0.2432</v>
      </c>
      <c r="U4045" s="1">
        <f t="shared" si="1204"/>
        <v>-0.33504935143510828</v>
      </c>
      <c r="V4045" s="1">
        <v>25</v>
      </c>
      <c r="W4045" s="1">
        <f t="shared" si="1205"/>
        <v>5.9316301271201768</v>
      </c>
      <c r="X4045" s="1">
        <f t="shared" si="1206"/>
        <v>30.813662998026892</v>
      </c>
      <c r="Y4045" s="1">
        <f t="shared" si="1207"/>
        <v>1.0299958697392713</v>
      </c>
      <c r="Z4045" s="1">
        <f t="shared" si="1215"/>
        <v>-0.49400000000000027</v>
      </c>
      <c r="AA4045" s="1">
        <f t="shared" si="1208"/>
        <v>5.8663939413055644E-2</v>
      </c>
      <c r="AB4045" s="1">
        <f t="shared" si="1209"/>
        <v>2.5208323999999998</v>
      </c>
      <c r="AC4045" s="1">
        <f t="shared" si="1210"/>
        <v>1.1967217202687106</v>
      </c>
      <c r="AF4045" s="1">
        <f t="shared" si="1211"/>
        <v>1.0533410813487347</v>
      </c>
      <c r="AG4045" s="1">
        <f t="shared" si="1212"/>
        <v>1.8261619183172115</v>
      </c>
      <c r="AH4045" s="1">
        <f t="shared" si="1213"/>
        <v>2.2014125278637535</v>
      </c>
      <c r="AI4045">
        <v>3.6</v>
      </c>
      <c r="AJ4045">
        <v>14</v>
      </c>
      <c r="AK4045">
        <v>54</v>
      </c>
      <c r="AL4045">
        <v>14</v>
      </c>
      <c r="AM4045">
        <v>9210</v>
      </c>
      <c r="AN4045">
        <v>9236</v>
      </c>
      <c r="AO4045">
        <v>9165</v>
      </c>
      <c r="AP4045">
        <v>29</v>
      </c>
      <c r="AQ4045">
        <v>30</v>
      </c>
    </row>
    <row r="4046" spans="1:43">
      <c r="A4046" s="27">
        <v>42030</v>
      </c>
      <c r="B4046" s="27"/>
      <c r="C4046">
        <v>-12.3</v>
      </c>
      <c r="D4046">
        <v>-9.3000000000000007</v>
      </c>
      <c r="E4046">
        <v>-13.5</v>
      </c>
      <c r="F4046">
        <v>86</v>
      </c>
      <c r="G4046">
        <v>80</v>
      </c>
      <c r="H4046">
        <v>0</v>
      </c>
      <c r="I4046" s="10">
        <v>935</v>
      </c>
      <c r="J4046">
        <v>1.3</v>
      </c>
      <c r="K4046" s="2">
        <v>10</v>
      </c>
      <c r="L4046" s="1">
        <f t="shared" si="1198"/>
        <v>0.58624666279723403</v>
      </c>
      <c r="M4046" s="1">
        <f t="shared" si="1199"/>
        <v>92</v>
      </c>
      <c r="N4046" s="1">
        <f t="shared" si="1200"/>
        <v>0.23769863357884888</v>
      </c>
      <c r="O4046" s="1">
        <f t="shared" si="1214"/>
        <v>1.9241264205553041E-2</v>
      </c>
      <c r="P4046" s="1">
        <f t="shared" si="1216"/>
        <v>0.21999615798329547</v>
      </c>
      <c r="Q4046">
        <f t="shared" si="1201"/>
        <v>0.62978999070764419</v>
      </c>
      <c r="R4046">
        <f t="shared" si="1202"/>
        <v>11.348767830089008</v>
      </c>
      <c r="S4046">
        <f t="shared" si="1203"/>
        <v>1.4854408154566765</v>
      </c>
      <c r="T4046">
        <v>0.2432</v>
      </c>
      <c r="U4046" s="1">
        <f t="shared" si="1204"/>
        <v>-0.33096539268849667</v>
      </c>
      <c r="V4046" s="1">
        <v>26</v>
      </c>
      <c r="W4046" s="1">
        <f t="shared" si="1205"/>
        <v>5.9501499900982804</v>
      </c>
      <c r="X4046" s="1">
        <f t="shared" si="1206"/>
        <v>30.909870078432625</v>
      </c>
      <c r="Y4046" s="1">
        <f t="shared" si="1207"/>
        <v>1.0297548286587133</v>
      </c>
      <c r="Z4046" s="1">
        <f t="shared" si="1215"/>
        <v>-1.4820000000000002</v>
      </c>
      <c r="AA4046" s="1">
        <f t="shared" si="1208"/>
        <v>5.8450436217979462E-2</v>
      </c>
      <c r="AB4046" s="1">
        <f t="shared" si="1209"/>
        <v>2.5300403</v>
      </c>
      <c r="AC4046" s="1">
        <f t="shared" si="1210"/>
        <v>0.97233639771832736</v>
      </c>
      <c r="AF4046" s="1">
        <f t="shared" si="1211"/>
        <v>0.80133174969604426</v>
      </c>
      <c r="AG4046" s="1">
        <f t="shared" si="1212"/>
        <v>1.7436840398238937</v>
      </c>
      <c r="AH4046" s="1">
        <f t="shared" si="1213"/>
        <v>2.1227025103403987</v>
      </c>
      <c r="AI4046">
        <v>2.8</v>
      </c>
      <c r="AJ4046">
        <v>3</v>
      </c>
      <c r="AK4046">
        <v>45</v>
      </c>
      <c r="AL4046">
        <v>4</v>
      </c>
      <c r="AM4046">
        <v>9226</v>
      </c>
      <c r="AN4046">
        <v>9242</v>
      </c>
      <c r="AO4046">
        <v>9212</v>
      </c>
      <c r="AP4046">
        <v>21</v>
      </c>
      <c r="AQ4046">
        <v>22</v>
      </c>
    </row>
    <row r="4047" spans="1:43">
      <c r="A4047" s="27">
        <v>42031</v>
      </c>
      <c r="B4047" s="27"/>
      <c r="C4047">
        <v>-14.1</v>
      </c>
      <c r="D4047">
        <v>-11.5</v>
      </c>
      <c r="E4047">
        <v>-15.1</v>
      </c>
      <c r="F4047">
        <v>83</v>
      </c>
      <c r="G4047">
        <v>72</v>
      </c>
      <c r="H4047">
        <v>0</v>
      </c>
      <c r="I4047" s="10">
        <v>935</v>
      </c>
      <c r="J4047">
        <v>1.4</v>
      </c>
      <c r="K4047" s="2">
        <v>10</v>
      </c>
      <c r="L4047" s="1">
        <f t="shared" si="1198"/>
        <v>0.48804020528339381</v>
      </c>
      <c r="M4047" s="1">
        <f t="shared" si="1199"/>
        <v>94</v>
      </c>
      <c r="N4047" s="1">
        <f t="shared" si="1200"/>
        <v>0.20522681381561839</v>
      </c>
      <c r="O4047" s="1">
        <f t="shared" si="1214"/>
        <v>1.6881758227837919E-2</v>
      </c>
      <c r="P4047" s="1">
        <f t="shared" si="1216"/>
        <v>0.18008221880403846</v>
      </c>
      <c r="Q4047">
        <f t="shared" si="1201"/>
        <v>0.6255764703560065</v>
      </c>
      <c r="R4047">
        <f t="shared" si="1202"/>
        <v>11.357649972812306</v>
      </c>
      <c r="S4047">
        <f t="shared" si="1203"/>
        <v>1.4866033995827626</v>
      </c>
      <c r="T4047">
        <v>0.2432</v>
      </c>
      <c r="U4047" s="1">
        <f t="shared" si="1204"/>
        <v>-0.32678352355396534</v>
      </c>
      <c r="V4047" s="1">
        <v>27</v>
      </c>
      <c r="W4047" s="1">
        <f t="shared" si="1205"/>
        <v>5.9689929803912039</v>
      </c>
      <c r="X4047" s="1">
        <f t="shared" si="1206"/>
        <v>31.007755742291966</v>
      </c>
      <c r="Y4047" s="1">
        <f t="shared" si="1207"/>
        <v>1.0295049851266578</v>
      </c>
      <c r="Z4047" s="1">
        <f t="shared" si="1215"/>
        <v>-0.68399999999999961</v>
      </c>
      <c r="AA4047" s="1">
        <f t="shared" si="1208"/>
        <v>5.8352419552942118E-2</v>
      </c>
      <c r="AB4047" s="1">
        <f t="shared" si="1209"/>
        <v>2.5342900999999998</v>
      </c>
      <c r="AC4047" s="1">
        <f t="shared" si="1210"/>
        <v>1.0471315052351216</v>
      </c>
      <c r="AF4047" s="1">
        <f t="shared" si="1211"/>
        <v>0.50066951050627406</v>
      </c>
      <c r="AG4047" s="1">
        <f t="shared" si="1212"/>
        <v>1.7089473714001722</v>
      </c>
      <c r="AH4047" s="1">
        <f t="shared" si="1213"/>
        <v>1.7041359790267867</v>
      </c>
      <c r="AI4047">
        <v>3.1</v>
      </c>
      <c r="AJ4047">
        <v>3</v>
      </c>
      <c r="AK4047">
        <v>49</v>
      </c>
      <c r="AL4047">
        <v>3</v>
      </c>
      <c r="AM4047">
        <v>9239</v>
      </c>
      <c r="AN4047">
        <v>9249</v>
      </c>
      <c r="AO4047">
        <v>9225</v>
      </c>
      <c r="AP4047">
        <v>17</v>
      </c>
      <c r="AQ4047">
        <v>8</v>
      </c>
    </row>
    <row r="4048" spans="1:43">
      <c r="A4048" s="27">
        <v>42032</v>
      </c>
      <c r="B4048" s="27"/>
      <c r="C4048">
        <v>-15.7</v>
      </c>
      <c r="D4048">
        <v>-11.4</v>
      </c>
      <c r="E4048">
        <v>-17.899999999999999</v>
      </c>
      <c r="F4048">
        <v>82</v>
      </c>
      <c r="G4048">
        <v>70</v>
      </c>
      <c r="H4048">
        <v>3.8</v>
      </c>
      <c r="I4048" s="10">
        <v>935</v>
      </c>
      <c r="J4048">
        <v>1.9</v>
      </c>
      <c r="K4048" s="2">
        <v>10</v>
      </c>
      <c r="L4048" s="1">
        <f t="shared" si="1198"/>
        <v>0.54692879587224152</v>
      </c>
      <c r="M4048" s="1">
        <f t="shared" si="1199"/>
        <v>94</v>
      </c>
      <c r="N4048" s="1">
        <f t="shared" si="1200"/>
        <v>0.17974613874672235</v>
      </c>
      <c r="O4048" s="1">
        <f t="shared" si="1214"/>
        <v>1.50000259962023E-2</v>
      </c>
      <c r="P4048" s="1">
        <f t="shared" si="1216"/>
        <v>0.15963734906098065</v>
      </c>
      <c r="Q4048">
        <f t="shared" si="1201"/>
        <v>2.4881149373206144</v>
      </c>
      <c r="R4048">
        <f t="shared" si="1202"/>
        <v>11.366710529725014</v>
      </c>
      <c r="S4048">
        <f t="shared" si="1203"/>
        <v>1.4877893363514416</v>
      </c>
      <c r="T4048">
        <v>0.2432</v>
      </c>
      <c r="U4048" s="1">
        <f t="shared" si="1204"/>
        <v>-0.32250498116517889</v>
      </c>
      <c r="V4048" s="1">
        <v>28</v>
      </c>
      <c r="W4048" s="1">
        <f t="shared" si="1205"/>
        <v>9.9919344223142712</v>
      </c>
      <c r="X4048" s="1">
        <f t="shared" si="1206"/>
        <v>31.107250419388848</v>
      </c>
      <c r="Y4048" s="1">
        <f t="shared" si="1207"/>
        <v>1.0292464130549932</v>
      </c>
      <c r="Z4048" s="1">
        <f t="shared" si="1215"/>
        <v>-0.60799999999999987</v>
      </c>
      <c r="AA4048" s="1">
        <f t="shared" si="1208"/>
        <v>5.8265569190320506E-2</v>
      </c>
      <c r="AB4048" s="1">
        <f t="shared" si="1209"/>
        <v>2.5380677</v>
      </c>
      <c r="AC4048" s="1">
        <f t="shared" si="1210"/>
        <v>1.4211070428190937</v>
      </c>
      <c r="AF4048" s="1">
        <f t="shared" si="1211"/>
        <v>0.38305879171997503</v>
      </c>
      <c r="AG4048" s="1">
        <f t="shared" si="1212"/>
        <v>2.2965038311631667</v>
      </c>
      <c r="AH4048" s="1">
        <f t="shared" si="1213"/>
        <v>2.0925736504352126</v>
      </c>
      <c r="AI4048">
        <v>2.8</v>
      </c>
      <c r="AJ4048">
        <v>4</v>
      </c>
      <c r="AK4048">
        <v>51</v>
      </c>
      <c r="AL4048">
        <v>5</v>
      </c>
      <c r="AM4048">
        <v>9239</v>
      </c>
      <c r="AN4048">
        <v>9256</v>
      </c>
      <c r="AO4048">
        <v>9226</v>
      </c>
      <c r="AP4048">
        <v>15</v>
      </c>
      <c r="AQ4048">
        <v>0</v>
      </c>
    </row>
    <row r="4049" spans="1:43">
      <c r="A4049" s="27">
        <v>42033</v>
      </c>
      <c r="B4049" s="27"/>
      <c r="C4049">
        <v>-18.5</v>
      </c>
      <c r="D4049">
        <v>-15.8</v>
      </c>
      <c r="E4049">
        <v>-20.399999999999999</v>
      </c>
      <c r="F4049">
        <v>82</v>
      </c>
      <c r="G4049">
        <v>73</v>
      </c>
      <c r="H4049">
        <v>1.8</v>
      </c>
      <c r="I4049" s="10">
        <v>935</v>
      </c>
      <c r="J4049">
        <v>1.6</v>
      </c>
      <c r="K4049" s="2">
        <v>10</v>
      </c>
      <c r="L4049" s="1">
        <f t="shared" si="1198"/>
        <v>0.45393964959938876</v>
      </c>
      <c r="M4049" s="1">
        <f t="shared" si="1199"/>
        <v>91</v>
      </c>
      <c r="N4049" s="1">
        <f t="shared" si="1200"/>
        <v>0.14186588665302061</v>
      </c>
      <c r="O4049" s="1">
        <f t="shared" si="1214"/>
        <v>1.2143819276493989E-2</v>
      </c>
      <c r="P4049" s="1">
        <f t="shared" si="1216"/>
        <v>0.11984328776846538</v>
      </c>
      <c r="Q4049">
        <f t="shared" si="1201"/>
        <v>1.4625813404996466</v>
      </c>
      <c r="R4049">
        <f t="shared" si="1202"/>
        <v>11.375945468131324</v>
      </c>
      <c r="S4049">
        <f t="shared" si="1203"/>
        <v>1.4889980979229482</v>
      </c>
      <c r="T4049">
        <v>0.2432</v>
      </c>
      <c r="U4049" s="1">
        <f t="shared" si="1204"/>
        <v>-0.31813103125491282</v>
      </c>
      <c r="V4049" s="1">
        <v>29</v>
      </c>
      <c r="W4049" s="1">
        <f t="shared" si="1205"/>
        <v>7.908741192066028</v>
      </c>
      <c r="X4049" s="1">
        <f t="shared" si="1206"/>
        <v>31.208283427636477</v>
      </c>
      <c r="Y4049" s="1">
        <f t="shared" si="1207"/>
        <v>1.0289791889377955</v>
      </c>
      <c r="Z4049" s="1">
        <f t="shared" si="1215"/>
        <v>-1.0640000000000003</v>
      </c>
      <c r="AA4049" s="1">
        <f t="shared" si="1208"/>
        <v>5.811420153236161E-2</v>
      </c>
      <c r="AB4049" s="1">
        <f t="shared" si="1209"/>
        <v>2.5446784999999998</v>
      </c>
      <c r="AC4049" s="1">
        <f t="shared" si="1210"/>
        <v>1.1967217202687106</v>
      </c>
      <c r="AF4049" s="1">
        <f t="shared" si="1211"/>
        <v>-0.10776424072989027</v>
      </c>
      <c r="AG4049" s="1">
        <f t="shared" si="1212"/>
        <v>1.9264401971026843</v>
      </c>
      <c r="AH4049" s="1">
        <f t="shared" si="1213"/>
        <v>1.6356075631726248</v>
      </c>
      <c r="AI4049">
        <v>3.2</v>
      </c>
      <c r="AJ4049">
        <v>4</v>
      </c>
      <c r="AK4049">
        <v>50</v>
      </c>
      <c r="AL4049">
        <v>3</v>
      </c>
      <c r="AM4049">
        <v>9209</v>
      </c>
      <c r="AN4049">
        <v>9230</v>
      </c>
      <c r="AO4049">
        <v>9192</v>
      </c>
      <c r="AP4049">
        <v>12</v>
      </c>
      <c r="AQ4049">
        <v>0</v>
      </c>
    </row>
    <row r="4050" spans="1:43">
      <c r="A4050" s="27">
        <v>42034</v>
      </c>
      <c r="B4050" s="27"/>
      <c r="C4050">
        <v>-18.399999999999999</v>
      </c>
      <c r="D4050">
        <v>-15</v>
      </c>
      <c r="E4050">
        <v>-20.7</v>
      </c>
      <c r="F4050">
        <v>80</v>
      </c>
      <c r="G4050">
        <v>71</v>
      </c>
      <c r="H4050">
        <v>5.4</v>
      </c>
      <c r="I4050" s="10">
        <v>935</v>
      </c>
      <c r="J4050">
        <v>1.8</v>
      </c>
      <c r="K4050" s="2">
        <v>10</v>
      </c>
      <c r="L4050" s="1">
        <f t="shared" si="1198"/>
        <v>0.5047702132627272</v>
      </c>
      <c r="M4050" s="1">
        <f t="shared" si="1199"/>
        <v>89</v>
      </c>
      <c r="N4050" s="1">
        <f t="shared" si="1200"/>
        <v>0.14308497259193181</v>
      </c>
      <c r="O4050" s="1">
        <f t="shared" si="1214"/>
        <v>1.223698578614524E-2</v>
      </c>
      <c r="P4050" s="1">
        <f t="shared" si="1216"/>
        <v>0.11982968022600093</v>
      </c>
      <c r="Q4050">
        <f t="shared" si="1201"/>
        <v>3.1922422930589205</v>
      </c>
      <c r="R4050">
        <f t="shared" si="1202"/>
        <v>11.385350746322924</v>
      </c>
      <c r="S4050">
        <f t="shared" si="1203"/>
        <v>1.4902291552778697</v>
      </c>
      <c r="T4050">
        <v>0.2432</v>
      </c>
      <c r="U4050" s="1">
        <f t="shared" si="1204"/>
        <v>-0.3136629677806077</v>
      </c>
      <c r="V4050" s="1">
        <v>30</v>
      </c>
      <c r="W4050" s="1">
        <f t="shared" si="1205"/>
        <v>11.74477084298611</v>
      </c>
      <c r="X4050" s="1">
        <f t="shared" si="1206"/>
        <v>31.310783036448562</v>
      </c>
      <c r="Y4050" s="1">
        <f t="shared" si="1207"/>
        <v>1.0287033918286981</v>
      </c>
      <c r="Z4050" s="1">
        <f t="shared" si="1215"/>
        <v>3.800000000000054E-2</v>
      </c>
      <c r="AA4050" s="1">
        <f t="shared" si="1208"/>
        <v>5.811959397629423E-2</v>
      </c>
      <c r="AB4050" s="1">
        <f t="shared" si="1209"/>
        <v>2.5444423999999999</v>
      </c>
      <c r="AC4050" s="1">
        <f t="shared" si="1210"/>
        <v>1.3463119353022994</v>
      </c>
      <c r="AF4050" s="1">
        <f t="shared" si="1211"/>
        <v>-0.10315978849648839</v>
      </c>
      <c r="AG4050" s="1">
        <f t="shared" si="1212"/>
        <v>2.5374807509289572</v>
      </c>
      <c r="AH4050" s="1">
        <f t="shared" si="1213"/>
        <v>1.8659538047922792</v>
      </c>
      <c r="AI4050">
        <v>3.2</v>
      </c>
      <c r="AJ4050">
        <v>4</v>
      </c>
      <c r="AK4050">
        <v>53</v>
      </c>
      <c r="AL4050">
        <v>5</v>
      </c>
      <c r="AM4050">
        <v>9175</v>
      </c>
      <c r="AN4050">
        <v>9198</v>
      </c>
      <c r="AO4050">
        <v>9168</v>
      </c>
      <c r="AP4050">
        <v>12</v>
      </c>
      <c r="AQ4050">
        <v>0</v>
      </c>
    </row>
    <row r="4051" spans="1:43">
      <c r="A4051" s="27">
        <v>42035</v>
      </c>
      <c r="B4051" s="27"/>
      <c r="C4051">
        <v>-16.600000000000001</v>
      </c>
      <c r="D4051">
        <v>-13.4</v>
      </c>
      <c r="E4051">
        <v>-18.5</v>
      </c>
      <c r="F4051">
        <v>81</v>
      </c>
      <c r="G4051">
        <v>70</v>
      </c>
      <c r="H4051">
        <v>3.6</v>
      </c>
      <c r="I4051" s="10">
        <v>935</v>
      </c>
      <c r="J4051">
        <v>1</v>
      </c>
      <c r="K4051" s="2">
        <v>10</v>
      </c>
      <c r="L4051" s="1">
        <f t="shared" si="1198"/>
        <v>0.49284439167038313</v>
      </c>
      <c r="M4051" s="1">
        <f t="shared" si="1199"/>
        <v>92</v>
      </c>
      <c r="N4051" s="1">
        <f t="shared" si="1200"/>
        <v>0.1666890391667934</v>
      </c>
      <c r="O4051" s="1">
        <f t="shared" si="1214"/>
        <v>1.4024078399998013E-2</v>
      </c>
      <c r="P4051" s="1">
        <f t="shared" si="1216"/>
        <v>0.14133160752242707</v>
      </c>
      <c r="Q4051">
        <f t="shared" si="1201"/>
        <v>2.3641448177275968</v>
      </c>
      <c r="R4051">
        <f t="shared" si="1202"/>
        <v>11.394922318040088</v>
      </c>
      <c r="S4051">
        <f t="shared" si="1203"/>
        <v>1.4914819788010587</v>
      </c>
      <c r="T4051">
        <v>0.2432</v>
      </c>
      <c r="U4051" s="1">
        <f t="shared" si="1204"/>
        <v>-0.30910211254157449</v>
      </c>
      <c r="V4051" s="1">
        <v>31</v>
      </c>
      <c r="W4051" s="1">
        <f t="shared" si="1205"/>
        <v>9.868390480326271</v>
      </c>
      <c r="X4051" s="1">
        <f t="shared" si="1206"/>
        <v>31.414676531669372</v>
      </c>
      <c r="Y4051" s="1">
        <f t="shared" si="1207"/>
        <v>1.0284191033175067</v>
      </c>
      <c r="Z4051" s="1">
        <f t="shared" si="1215"/>
        <v>0.68399999999999894</v>
      </c>
      <c r="AA4051" s="1">
        <f t="shared" si="1208"/>
        <v>5.8216829379027266E-2</v>
      </c>
      <c r="AB4051" s="1">
        <f t="shared" si="1209"/>
        <v>2.5401925999999997</v>
      </c>
      <c r="AC4051" s="1">
        <f t="shared" si="1210"/>
        <v>0.74795107516794412</v>
      </c>
      <c r="AF4051" s="1">
        <f t="shared" si="1211"/>
        <v>0.19580634572222747</v>
      </c>
      <c r="AG4051" s="1">
        <f t="shared" si="1212"/>
        <v>2.2759269964910165</v>
      </c>
      <c r="AH4051" s="1">
        <f t="shared" si="1213"/>
        <v>1.668252173918545</v>
      </c>
      <c r="AI4051">
        <v>2.9</v>
      </c>
      <c r="AJ4051">
        <v>4</v>
      </c>
      <c r="AK4051">
        <v>51</v>
      </c>
      <c r="AL4051">
        <v>5</v>
      </c>
      <c r="AM4051">
        <v>9152</v>
      </c>
      <c r="AN4051">
        <v>9178</v>
      </c>
      <c r="AO4051">
        <v>9138</v>
      </c>
      <c r="AP4051">
        <v>14</v>
      </c>
      <c r="AQ4051">
        <v>0</v>
      </c>
    </row>
    <row r="4052" spans="1:43">
      <c r="A4052" s="27">
        <v>42036</v>
      </c>
      <c r="B4052" s="27"/>
      <c r="C4052">
        <v>-16</v>
      </c>
      <c r="D4052">
        <v>-11.5</v>
      </c>
      <c r="E4052">
        <v>-18.899999999999999</v>
      </c>
      <c r="F4052">
        <v>80</v>
      </c>
      <c r="G4052">
        <v>69</v>
      </c>
      <c r="H4052">
        <v>5.0999999999999996</v>
      </c>
      <c r="I4052" s="10">
        <v>935</v>
      </c>
      <c r="J4052">
        <v>1</v>
      </c>
      <c r="K4052" s="2">
        <v>10</v>
      </c>
      <c r="L4052" s="1">
        <f t="shared" si="1198"/>
        <v>0.60051439069389601</v>
      </c>
      <c r="M4052" s="1">
        <f t="shared" si="1199"/>
        <v>91</v>
      </c>
      <c r="N4052" s="1">
        <f t="shared" si="1200"/>
        <v>0.17529586066469222</v>
      </c>
      <c r="O4052" s="1">
        <f t="shared" si="1214"/>
        <v>1.4668333895279459E-2</v>
      </c>
      <c r="P4052" s="1">
        <f t="shared" si="1216"/>
        <v>0.14984471979545036</v>
      </c>
      <c r="Q4052">
        <f t="shared" si="1201"/>
        <v>3.1120294072955104</v>
      </c>
      <c r="R4052">
        <f t="shared" si="1202"/>
        <v>11.404656136760186</v>
      </c>
      <c r="S4052">
        <f t="shared" si="1203"/>
        <v>1.4927560388429564</v>
      </c>
      <c r="T4052">
        <v>0.2432</v>
      </c>
      <c r="U4052" s="1">
        <f t="shared" si="1204"/>
        <v>-0.30444981478796312</v>
      </c>
      <c r="V4052" s="1">
        <v>32</v>
      </c>
      <c r="W4052" s="1">
        <f t="shared" si="1205"/>
        <v>11.494248813618068</v>
      </c>
      <c r="X4052" s="1">
        <f t="shared" si="1206"/>
        <v>31.51989028201362</v>
      </c>
      <c r="Y4052" s="1">
        <f t="shared" si="1207"/>
        <v>1.028126407506061</v>
      </c>
      <c r="Z4052" s="1">
        <f t="shared" si="1215"/>
        <v>0.22800000000000054</v>
      </c>
      <c r="AA4052" s="1">
        <f t="shared" si="1208"/>
        <v>5.824931352118802E-2</v>
      </c>
      <c r="AB4052" s="1">
        <f t="shared" si="1209"/>
        <v>2.5387759999999999</v>
      </c>
      <c r="AC4052" s="1">
        <f t="shared" si="1210"/>
        <v>0.74795107516794412</v>
      </c>
      <c r="AF4052" s="1">
        <f t="shared" si="1211"/>
        <v>0.35497755851457102</v>
      </c>
      <c r="AG4052" s="1">
        <f t="shared" si="1212"/>
        <v>2.5434614084272189</v>
      </c>
      <c r="AH4052" s="1">
        <f t="shared" si="1213"/>
        <v>2.0668124878254273</v>
      </c>
      <c r="AI4052">
        <v>2.6</v>
      </c>
      <c r="AJ4052">
        <v>4</v>
      </c>
      <c r="AK4052">
        <v>43</v>
      </c>
      <c r="AL4052">
        <v>3</v>
      </c>
      <c r="AM4052">
        <v>9126</v>
      </c>
      <c r="AN4052">
        <v>9149</v>
      </c>
      <c r="AO4052">
        <v>9109</v>
      </c>
      <c r="AP4052">
        <v>14</v>
      </c>
      <c r="AQ4052">
        <v>0</v>
      </c>
    </row>
    <row r="4053" spans="1:43">
      <c r="A4053" s="27">
        <v>42037</v>
      </c>
      <c r="B4053" s="27"/>
      <c r="C4053">
        <v>-12.3</v>
      </c>
      <c r="D4053">
        <v>-7.3</v>
      </c>
      <c r="E4053">
        <v>-16</v>
      </c>
      <c r="F4053">
        <v>69</v>
      </c>
      <c r="G4053">
        <v>50</v>
      </c>
      <c r="H4053">
        <v>7.3</v>
      </c>
      <c r="I4053" s="10">
        <v>935</v>
      </c>
      <c r="J4053">
        <v>1.6</v>
      </c>
      <c r="K4053" s="2">
        <v>10</v>
      </c>
      <c r="L4053" s="1">
        <f t="shared" si="1198"/>
        <v>0.7978880837309883</v>
      </c>
      <c r="M4053" s="1">
        <f t="shared" si="1199"/>
        <v>88</v>
      </c>
      <c r="N4053" s="1">
        <f t="shared" si="1200"/>
        <v>0.23769863357884888</v>
      </c>
      <c r="O4053" s="1">
        <f t="shared" si="1214"/>
        <v>1.9241264205553041E-2</v>
      </c>
      <c r="P4053" s="1">
        <f t="shared" si="1216"/>
        <v>0.16542379552485614</v>
      </c>
      <c r="Q4053">
        <f t="shared" si="1201"/>
        <v>4.3788653461924216</v>
      </c>
      <c r="R4053">
        <f t="shared" si="1202"/>
        <v>11.414548159806701</v>
      </c>
      <c r="S4053">
        <f t="shared" si="1203"/>
        <v>1.4940508062574216</v>
      </c>
      <c r="T4053">
        <v>0.2432</v>
      </c>
      <c r="U4053" s="1">
        <f t="shared" si="1204"/>
        <v>-0.2997074508216101</v>
      </c>
      <c r="V4053" s="1">
        <v>33</v>
      </c>
      <c r="W4053" s="1">
        <f t="shared" si="1205"/>
        <v>13.875139761626386</v>
      </c>
      <c r="X4053" s="1">
        <f t="shared" si="1206"/>
        <v>31.626349806962558</v>
      </c>
      <c r="Y4053" s="1">
        <f t="shared" si="1207"/>
        <v>1.027825390983355</v>
      </c>
      <c r="Z4053" s="1">
        <f t="shared" si="1215"/>
        <v>1.4059999999999997</v>
      </c>
      <c r="AA4053" s="1">
        <f t="shared" si="1208"/>
        <v>5.8450436217979462E-2</v>
      </c>
      <c r="AB4053" s="1">
        <f t="shared" si="1209"/>
        <v>2.5300403</v>
      </c>
      <c r="AC4053" s="1">
        <f t="shared" si="1210"/>
        <v>1.1967217202687106</v>
      </c>
      <c r="AF4053" s="1">
        <f t="shared" si="1211"/>
        <v>1.1800467741493637</v>
      </c>
      <c r="AG4053" s="1">
        <f t="shared" si="1212"/>
        <v>2.9505233060604152</v>
      </c>
      <c r="AH4053" s="1">
        <f t="shared" si="1213"/>
        <v>2.524601140269374</v>
      </c>
      <c r="AI4053">
        <v>2.7</v>
      </c>
      <c r="AJ4053">
        <v>4</v>
      </c>
      <c r="AK4053">
        <v>41</v>
      </c>
      <c r="AL4053">
        <v>4</v>
      </c>
      <c r="AM4053">
        <v>9207</v>
      </c>
      <c r="AN4053">
        <v>9236</v>
      </c>
      <c r="AO4053">
        <v>9141</v>
      </c>
      <c r="AP4053">
        <v>16</v>
      </c>
      <c r="AQ4053">
        <v>0</v>
      </c>
    </row>
    <row r="4054" spans="1:43">
      <c r="A4054" s="27">
        <v>42038</v>
      </c>
      <c r="B4054" s="27"/>
      <c r="C4054">
        <v>-15.1</v>
      </c>
      <c r="D4054">
        <v>-11.4</v>
      </c>
      <c r="E4054">
        <v>-17.3</v>
      </c>
      <c r="F4054">
        <v>80</v>
      </c>
      <c r="G4054">
        <v>69</v>
      </c>
      <c r="H4054">
        <v>3</v>
      </c>
      <c r="I4054" s="10">
        <v>935</v>
      </c>
      <c r="J4054">
        <v>1.4</v>
      </c>
      <c r="K4054" s="2">
        <v>10</v>
      </c>
      <c r="L4054" s="1">
        <f t="shared" si="1198"/>
        <v>0.62537142198674489</v>
      </c>
      <c r="M4054" s="1">
        <f t="shared" si="1199"/>
        <v>91</v>
      </c>
      <c r="N4054" s="1">
        <f t="shared" si="1200"/>
        <v>0.1889501262167449</v>
      </c>
      <c r="O4054" s="1">
        <f t="shared" si="1214"/>
        <v>1.5683068205843951E-2</v>
      </c>
      <c r="P4054" s="1">
        <f t="shared" si="1216"/>
        <v>0.15967037451068497</v>
      </c>
      <c r="Q4054">
        <f t="shared" si="1201"/>
        <v>2.0968141638123532</v>
      </c>
      <c r="R4054">
        <f t="shared" si="1202"/>
        <v>11.424594352272779</v>
      </c>
      <c r="S4054">
        <f t="shared" si="1203"/>
        <v>1.4953657529152853</v>
      </c>
      <c r="T4054">
        <v>0.2432</v>
      </c>
      <c r="U4054" s="1">
        <f t="shared" si="1204"/>
        <v>-0.29487642358888344</v>
      </c>
      <c r="V4054" s="1">
        <v>34</v>
      </c>
      <c r="W4054" s="1">
        <f t="shared" si="1205"/>
        <v>9.3170229045350634</v>
      </c>
      <c r="X4054" s="1">
        <f t="shared" si="1206"/>
        <v>31.733979846058308</v>
      </c>
      <c r="Y4054" s="1">
        <f t="shared" si="1207"/>
        <v>1.0275161427999213</v>
      </c>
      <c r="Z4054" s="1">
        <f t="shared" si="1215"/>
        <v>-1.0639999999999996</v>
      </c>
      <c r="AA4054" s="1">
        <f t="shared" si="1208"/>
        <v>5.8298107762659056E-2</v>
      </c>
      <c r="AB4054" s="1">
        <f t="shared" si="1209"/>
        <v>2.5366510999999998</v>
      </c>
      <c r="AC4054" s="1">
        <f t="shared" si="1210"/>
        <v>1.0471315052351216</v>
      </c>
      <c r="AF4054" s="1">
        <f t="shared" si="1211"/>
        <v>0.47867654486085492</v>
      </c>
      <c r="AG4054" s="1">
        <f t="shared" si="1212"/>
        <v>2.2283403260688628</v>
      </c>
      <c r="AH4054" s="1">
        <f t="shared" si="1213"/>
        <v>2.2127450578383674</v>
      </c>
      <c r="AI4054">
        <v>2.9</v>
      </c>
      <c r="AJ4054">
        <v>3</v>
      </c>
      <c r="AK4054">
        <v>48</v>
      </c>
      <c r="AL4054">
        <v>3</v>
      </c>
      <c r="AM4054">
        <v>9245</v>
      </c>
      <c r="AN4054">
        <v>9261</v>
      </c>
      <c r="AO4054">
        <v>9232</v>
      </c>
      <c r="AP4054">
        <v>15</v>
      </c>
      <c r="AQ4054">
        <v>0</v>
      </c>
    </row>
    <row r="4055" spans="1:43">
      <c r="A4055" s="27">
        <v>42039</v>
      </c>
      <c r="B4055" s="27"/>
      <c r="C4055">
        <v>-11.8</v>
      </c>
      <c r="D4055">
        <v>-8.9</v>
      </c>
      <c r="E4055">
        <v>-15.8</v>
      </c>
      <c r="F4055">
        <v>67</v>
      </c>
      <c r="G4055">
        <v>58</v>
      </c>
      <c r="H4055">
        <v>0</v>
      </c>
      <c r="I4055" s="10">
        <v>935</v>
      </c>
      <c r="J4055">
        <v>1.3</v>
      </c>
      <c r="K4055" s="2">
        <v>10</v>
      </c>
      <c r="L4055" s="1">
        <f t="shared" si="1198"/>
        <v>0.53138343727743043</v>
      </c>
      <c r="M4055" s="1">
        <f t="shared" si="1199"/>
        <v>76</v>
      </c>
      <c r="N4055" s="1">
        <f t="shared" si="1200"/>
        <v>0.24749481742645718</v>
      </c>
      <c r="O4055" s="1">
        <f t="shared" si="1214"/>
        <v>1.994550197518442E-2</v>
      </c>
      <c r="P4055" s="1">
        <f t="shared" si="1216"/>
        <v>0.15813770340637892</v>
      </c>
      <c r="Q4055">
        <f t="shared" si="1201"/>
        <v>0.64372617920245356</v>
      </c>
      <c r="R4055">
        <f t="shared" si="1202"/>
        <v>11.434790690754106</v>
      </c>
      <c r="S4055">
        <f t="shared" si="1203"/>
        <v>1.4967003521929458</v>
      </c>
      <c r="T4055">
        <v>0.2432</v>
      </c>
      <c r="U4055" s="1">
        <f t="shared" si="1204"/>
        <v>-0.28995816226564514</v>
      </c>
      <c r="V4055" s="1">
        <v>35</v>
      </c>
      <c r="W4055" s="1">
        <f t="shared" si="1205"/>
        <v>6.1297206026853628</v>
      </c>
      <c r="X4055" s="1">
        <f t="shared" si="1206"/>
        <v>31.842704429534351</v>
      </c>
      <c r="Y4055" s="1">
        <f t="shared" si="1207"/>
        <v>1.0271987544414871</v>
      </c>
      <c r="Z4055" s="1">
        <f t="shared" si="1215"/>
        <v>1.2539999999999996</v>
      </c>
      <c r="AA4055" s="1">
        <f t="shared" si="1208"/>
        <v>5.8477721534451077E-2</v>
      </c>
      <c r="AB4055" s="1">
        <f t="shared" si="1209"/>
        <v>2.5288597999999998</v>
      </c>
      <c r="AC4055" s="1">
        <f t="shared" si="1210"/>
        <v>0.97233639771832736</v>
      </c>
      <c r="AF4055" s="1">
        <f t="shared" si="1211"/>
        <v>1.1542863964544587</v>
      </c>
      <c r="AG4055" s="1">
        <f t="shared" si="1212"/>
        <v>1.8030523883865606</v>
      </c>
      <c r="AH4055" s="1">
        <f t="shared" si="1213"/>
        <v>1.3561755585568709</v>
      </c>
      <c r="AI4055">
        <v>2.9</v>
      </c>
      <c r="AJ4055">
        <v>3</v>
      </c>
      <c r="AK4055">
        <v>63</v>
      </c>
      <c r="AL4055">
        <v>1</v>
      </c>
      <c r="AM4055">
        <v>9215</v>
      </c>
      <c r="AN4055">
        <v>9234</v>
      </c>
      <c r="AO4055">
        <v>9204</v>
      </c>
      <c r="AP4055">
        <v>17</v>
      </c>
      <c r="AQ4055">
        <v>0</v>
      </c>
    </row>
    <row r="4056" spans="1:43">
      <c r="A4056" s="27">
        <v>42040</v>
      </c>
      <c r="B4056" s="27"/>
      <c r="C4056">
        <v>-9.8000000000000007</v>
      </c>
      <c r="D4056">
        <v>-5.5</v>
      </c>
      <c r="E4056">
        <v>-12.6</v>
      </c>
      <c r="F4056">
        <v>63</v>
      </c>
      <c r="G4056">
        <v>48</v>
      </c>
      <c r="H4056">
        <v>7.9</v>
      </c>
      <c r="I4056" s="10">
        <v>935</v>
      </c>
      <c r="J4056">
        <v>1.3</v>
      </c>
      <c r="K4056" s="2">
        <v>10</v>
      </c>
      <c r="L4056" s="1">
        <f t="shared" si="1198"/>
        <v>1.042155504417986</v>
      </c>
      <c r="M4056" s="1">
        <f t="shared" si="1199"/>
        <v>78</v>
      </c>
      <c r="N4056" s="1">
        <f t="shared" si="1200"/>
        <v>0.2903707334186415</v>
      </c>
      <c r="O4056" s="1">
        <f t="shared" si="1214"/>
        <v>2.2991218752316731E-2</v>
      </c>
      <c r="P4056" s="1">
        <f t="shared" si="1216"/>
        <v>0.18781525532972682</v>
      </c>
      <c r="Q4056">
        <f t="shared" si="1201"/>
        <v>4.7966478317962178</v>
      </c>
      <c r="R4056">
        <f t="shared" si="1202"/>
        <v>11.445133166886773</v>
      </c>
      <c r="S4056">
        <f t="shared" si="1203"/>
        <v>1.4980540794354416</v>
      </c>
      <c r="T4056">
        <v>0.2432</v>
      </c>
      <c r="U4056" s="1">
        <f t="shared" si="1204"/>
        <v>-0.28495412183445434</v>
      </c>
      <c r="V4056" s="1">
        <v>36</v>
      </c>
      <c r="W4056" s="1">
        <f t="shared" si="1205"/>
        <v>14.642085587688722</v>
      </c>
      <c r="X4056" s="1">
        <f t="shared" si="1206"/>
        <v>31.952446950215215</v>
      </c>
      <c r="Y4056" s="1">
        <f t="shared" si="1207"/>
        <v>1.0268733198019095</v>
      </c>
      <c r="Z4056" s="1">
        <f t="shared" si="1215"/>
        <v>0.76</v>
      </c>
      <c r="AA4056" s="1">
        <f t="shared" si="1208"/>
        <v>5.8587118018702318E-2</v>
      </c>
      <c r="AB4056" s="1">
        <f t="shared" si="1209"/>
        <v>2.5241378000000001</v>
      </c>
      <c r="AC4056" s="1">
        <f t="shared" si="1210"/>
        <v>0.97233639771832736</v>
      </c>
      <c r="AF4056" s="1">
        <f t="shared" si="1211"/>
        <v>1.5665747410620343</v>
      </c>
      <c r="AG4056" s="1">
        <f t="shared" si="1212"/>
        <v>3.1089315114529334</v>
      </c>
      <c r="AH4056" s="1">
        <f t="shared" si="1213"/>
        <v>3.2262910954004211</v>
      </c>
      <c r="AI4056">
        <v>2.9</v>
      </c>
      <c r="AJ4056">
        <v>4</v>
      </c>
      <c r="AK4056">
        <v>53</v>
      </c>
      <c r="AL4056">
        <v>5</v>
      </c>
      <c r="AM4056">
        <v>9191</v>
      </c>
      <c r="AN4056">
        <v>9209</v>
      </c>
      <c r="AO4056">
        <v>9180</v>
      </c>
      <c r="AP4056">
        <v>18</v>
      </c>
      <c r="AQ4056">
        <v>0</v>
      </c>
    </row>
    <row r="4057" spans="1:43">
      <c r="A4057" s="27">
        <v>42041</v>
      </c>
      <c r="B4057" s="27"/>
      <c r="C4057">
        <v>-8.1999999999999993</v>
      </c>
      <c r="D4057">
        <v>-2.5</v>
      </c>
      <c r="E4057">
        <v>-10.3</v>
      </c>
      <c r="F4057">
        <v>67</v>
      </c>
      <c r="G4057">
        <v>47</v>
      </c>
      <c r="H4057">
        <v>7.9</v>
      </c>
      <c r="I4057" s="10">
        <v>935</v>
      </c>
      <c r="J4057">
        <v>1.8</v>
      </c>
      <c r="K4057" s="2">
        <v>10</v>
      </c>
      <c r="L4057" s="1">
        <f t="shared" si="1198"/>
        <v>1.0839147041862327</v>
      </c>
      <c r="M4057" s="1">
        <f t="shared" si="1199"/>
        <v>87</v>
      </c>
      <c r="N4057" s="1">
        <f t="shared" si="1200"/>
        <v>0.32929866621369019</v>
      </c>
      <c r="O4057" s="1">
        <f t="shared" si="1214"/>
        <v>2.5710572506572646E-2</v>
      </c>
      <c r="P4057" s="1">
        <f t="shared" si="1216"/>
        <v>0.24086543314560604</v>
      </c>
      <c r="Q4057">
        <f t="shared" si="1201"/>
        <v>4.8457057228610454</v>
      </c>
      <c r="R4057">
        <f t="shared" si="1202"/>
        <v>11.455617790686643</v>
      </c>
      <c r="S4057">
        <f t="shared" si="1203"/>
        <v>1.4994264123935397</v>
      </c>
      <c r="T4057">
        <v>0.2432</v>
      </c>
      <c r="U4057" s="1">
        <f t="shared" si="1204"/>
        <v>-0.27986578265413603</v>
      </c>
      <c r="V4057" s="1">
        <v>37</v>
      </c>
      <c r="W4057" s="1">
        <f t="shared" si="1205"/>
        <v>14.685007345953474</v>
      </c>
      <c r="X4057" s="1">
        <f t="shared" si="1206"/>
        <v>32.063130236614569</v>
      </c>
      <c r="Y4057" s="1">
        <f t="shared" si="1207"/>
        <v>1.0265399351553988</v>
      </c>
      <c r="Z4057" s="1">
        <f t="shared" si="1215"/>
        <v>0.60800000000000054</v>
      </c>
      <c r="AA4057" s="1">
        <f t="shared" si="1208"/>
        <v>5.8674930346887574E-2</v>
      </c>
      <c r="AB4057" s="1">
        <f t="shared" si="1209"/>
        <v>2.5203601999999998</v>
      </c>
      <c r="AC4057" s="1">
        <f t="shared" si="1210"/>
        <v>1.3463119353022994</v>
      </c>
      <c r="AF4057" s="1">
        <f t="shared" si="1211"/>
        <v>1.9772076835411923</v>
      </c>
      <c r="AG4057" s="1">
        <f t="shared" si="1212"/>
        <v>3.1439581690737115</v>
      </c>
      <c r="AH4057" s="1">
        <f t="shared" si="1213"/>
        <v>3.5438668079589757</v>
      </c>
      <c r="AI4057">
        <v>3.1</v>
      </c>
      <c r="AJ4057">
        <v>11</v>
      </c>
      <c r="AK4057">
        <v>45</v>
      </c>
      <c r="AL4057">
        <v>11</v>
      </c>
      <c r="AM4057">
        <v>9193</v>
      </c>
      <c r="AN4057">
        <v>9203</v>
      </c>
      <c r="AO4057">
        <v>9181</v>
      </c>
      <c r="AP4057">
        <v>22</v>
      </c>
      <c r="AQ4057">
        <v>0</v>
      </c>
    </row>
    <row r="4058" spans="1:43">
      <c r="A4058" s="27">
        <v>42042</v>
      </c>
      <c r="B4058" s="27"/>
      <c r="C4058">
        <v>-10.199999999999999</v>
      </c>
      <c r="D4058">
        <v>-4.2</v>
      </c>
      <c r="E4058">
        <v>-15</v>
      </c>
      <c r="F4058">
        <v>72</v>
      </c>
      <c r="G4058">
        <v>50</v>
      </c>
      <c r="H4058">
        <v>7.7</v>
      </c>
      <c r="I4058" s="10">
        <v>935</v>
      </c>
      <c r="J4058">
        <v>1.4</v>
      </c>
      <c r="K4058" s="2">
        <v>10</v>
      </c>
      <c r="L4058" s="1">
        <f t="shared" si="1198"/>
        <v>1.1196685316898158</v>
      </c>
      <c r="M4058" s="1">
        <f t="shared" si="1199"/>
        <v>94</v>
      </c>
      <c r="N4058" s="1">
        <f t="shared" si="1200"/>
        <v>0.28130228885583836</v>
      </c>
      <c r="O4058" s="1">
        <f t="shared" si="1214"/>
        <v>2.2351720159885985E-2</v>
      </c>
      <c r="P4058" s="1">
        <f t="shared" si="1216"/>
        <v>0.20144931603876298</v>
      </c>
      <c r="Q4058">
        <f t="shared" si="1201"/>
        <v>4.6163438436775737</v>
      </c>
      <c r="R4058">
        <f t="shared" si="1202"/>
        <v>11.466240593687434</v>
      </c>
      <c r="S4058">
        <f t="shared" si="1203"/>
        <v>1.500816831634481</v>
      </c>
      <c r="T4058">
        <v>0.2432</v>
      </c>
      <c r="U4058" s="1">
        <f t="shared" si="1204"/>
        <v>-0.27469465002184201</v>
      </c>
      <c r="V4058" s="1">
        <v>38</v>
      </c>
      <c r="W4058" s="1">
        <f t="shared" si="1205"/>
        <v>14.51211709483872</v>
      </c>
      <c r="X4058" s="1">
        <f t="shared" si="1206"/>
        <v>32.174676627156309</v>
      </c>
      <c r="Y4058" s="1">
        <f t="shared" si="1207"/>
        <v>1.0261986991280374</v>
      </c>
      <c r="Z4058" s="1">
        <f t="shared" si="1215"/>
        <v>-0.76</v>
      </c>
      <c r="AA4058" s="1">
        <f t="shared" si="1208"/>
        <v>5.8565205989756543E-2</v>
      </c>
      <c r="AB4058" s="1">
        <f t="shared" si="1209"/>
        <v>2.5250821999999999</v>
      </c>
      <c r="AC4058" s="1">
        <f t="shared" si="1210"/>
        <v>1.0471315052351216</v>
      </c>
      <c r="AF4058" s="1">
        <f t="shared" si="1211"/>
        <v>1.8482788622181185</v>
      </c>
      <c r="AG4058" s="1">
        <f t="shared" si="1212"/>
        <v>3.114278469585571</v>
      </c>
      <c r="AH4058" s="1">
        <f t="shared" si="1213"/>
        <v>3.7087459959789615</v>
      </c>
      <c r="AI4058">
        <v>4.2</v>
      </c>
      <c r="AJ4058">
        <v>7</v>
      </c>
      <c r="AK4058">
        <v>105</v>
      </c>
      <c r="AL4058">
        <v>8</v>
      </c>
      <c r="AM4058">
        <v>9146</v>
      </c>
      <c r="AN4058">
        <v>9183</v>
      </c>
      <c r="AO4058">
        <v>9137</v>
      </c>
      <c r="AP4058">
        <v>20</v>
      </c>
      <c r="AQ4058">
        <v>0</v>
      </c>
    </row>
    <row r="4059" spans="1:43">
      <c r="A4059" s="27">
        <v>42043</v>
      </c>
      <c r="B4059" s="27"/>
      <c r="C4059">
        <v>-8.5</v>
      </c>
      <c r="D4059">
        <v>-3.6</v>
      </c>
      <c r="E4059">
        <v>-12.6</v>
      </c>
      <c r="F4059">
        <v>73</v>
      </c>
      <c r="G4059">
        <v>52</v>
      </c>
      <c r="H4059">
        <v>7.8</v>
      </c>
      <c r="I4059" s="10">
        <v>935</v>
      </c>
      <c r="J4059">
        <v>1.1000000000000001</v>
      </c>
      <c r="K4059" s="2">
        <v>10</v>
      </c>
      <c r="L4059" s="1">
        <f t="shared" si="1198"/>
        <v>1.1046061801642237</v>
      </c>
      <c r="M4059" s="1">
        <f t="shared" si="1199"/>
        <v>94</v>
      </c>
      <c r="N4059" s="1">
        <f t="shared" si="1200"/>
        <v>0.3216649322572791</v>
      </c>
      <c r="O4059" s="1">
        <f t="shared" si="1214"/>
        <v>2.5180458327545237E-2</v>
      </c>
      <c r="P4059" s="1">
        <f t="shared" si="1216"/>
        <v>0.23078682679040452</v>
      </c>
      <c r="Q4059">
        <f t="shared" si="1201"/>
        <v>4.691387671616476</v>
      </c>
      <c r="R4059">
        <f t="shared" si="1202"/>
        <v>11.47699763187557</v>
      </c>
      <c r="S4059">
        <f t="shared" si="1203"/>
        <v>1.5022248209261218</v>
      </c>
      <c r="T4059">
        <v>0.2432</v>
      </c>
      <c r="U4059" s="1">
        <f t="shared" si="1204"/>
        <v>-0.26944225372773539</v>
      </c>
      <c r="V4059" s="1">
        <v>39</v>
      </c>
      <c r="W4059" s="1">
        <f t="shared" si="1205"/>
        <v>14.663267273580386</v>
      </c>
      <c r="X4059" s="1">
        <f t="shared" si="1206"/>
        <v>32.287008045439194</v>
      </c>
      <c r="Y4059" s="1">
        <f t="shared" si="1207"/>
        <v>1.0258497126686026</v>
      </c>
      <c r="Z4059" s="1">
        <f t="shared" si="1215"/>
        <v>0.64599999999999969</v>
      </c>
      <c r="AA4059" s="1">
        <f t="shared" si="1208"/>
        <v>5.865844549010376E-2</v>
      </c>
      <c r="AB4059" s="1">
        <f t="shared" si="1209"/>
        <v>2.5210684999999997</v>
      </c>
      <c r="AC4059" s="1">
        <f t="shared" si="1210"/>
        <v>0.82274618268473854</v>
      </c>
      <c r="AF4059" s="1">
        <f t="shared" si="1211"/>
        <v>2.0718573062758328</v>
      </c>
      <c r="AG4059" s="1">
        <f t="shared" si="1212"/>
        <v>3.1753732049675696</v>
      </c>
      <c r="AH4059" s="1">
        <f t="shared" si="1213"/>
        <v>3.5292172143209481</v>
      </c>
      <c r="AI4059">
        <v>3.3</v>
      </c>
      <c r="AJ4059">
        <v>5</v>
      </c>
      <c r="AK4059">
        <v>44</v>
      </c>
      <c r="AL4059">
        <v>5</v>
      </c>
      <c r="AM4059">
        <v>9146</v>
      </c>
      <c r="AN4059">
        <v>9156</v>
      </c>
      <c r="AO4059">
        <v>9137</v>
      </c>
      <c r="AP4059">
        <v>24</v>
      </c>
      <c r="AQ4059">
        <v>0</v>
      </c>
    </row>
    <row r="4060" spans="1:43">
      <c r="A4060" s="27">
        <v>42044</v>
      </c>
      <c r="B4060" s="27"/>
      <c r="C4060">
        <v>-6</v>
      </c>
      <c r="D4060">
        <v>-2.4</v>
      </c>
      <c r="E4060">
        <v>-9.6999999999999993</v>
      </c>
      <c r="F4060">
        <v>71</v>
      </c>
      <c r="G4060">
        <v>57</v>
      </c>
      <c r="H4060">
        <v>7.3</v>
      </c>
      <c r="I4060" s="10">
        <v>935</v>
      </c>
      <c r="J4060">
        <v>0.9</v>
      </c>
      <c r="K4060" s="2">
        <v>10</v>
      </c>
      <c r="L4060" s="1">
        <f t="shared" si="1198"/>
        <v>1.2006626923610859</v>
      </c>
      <c r="M4060" s="1">
        <f t="shared" si="1199"/>
        <v>85</v>
      </c>
      <c r="N4060" s="1">
        <f t="shared" si="1200"/>
        <v>0.39037481250419825</v>
      </c>
      <c r="O4060" s="1">
        <f t="shared" si="1214"/>
        <v>2.9902154230093753E-2</v>
      </c>
      <c r="P4060" s="1">
        <f t="shared" si="1216"/>
        <v>0.27035528329293407</v>
      </c>
      <c r="Q4060">
        <f t="shared" si="1201"/>
        <v>4.4725784986205994</v>
      </c>
      <c r="R4060">
        <f t="shared" si="1202"/>
        <v>11.487884988420509</v>
      </c>
      <c r="S4060">
        <f t="shared" si="1203"/>
        <v>1.5036498675943075</v>
      </c>
      <c r="T4060">
        <v>0.2432</v>
      </c>
      <c r="U4060" s="1">
        <f t="shared" si="1204"/>
        <v>-0.26411014760242796</v>
      </c>
      <c r="V4060" s="1">
        <v>40</v>
      </c>
      <c r="W4060" s="1">
        <f t="shared" si="1205"/>
        <v>14.163648942254463</v>
      </c>
      <c r="X4060" s="1">
        <f t="shared" si="1206"/>
        <v>32.400046076461379</v>
      </c>
      <c r="Y4060" s="1">
        <f t="shared" si="1207"/>
        <v>1.0254930790187036</v>
      </c>
      <c r="Z4060" s="1">
        <f t="shared" si="1215"/>
        <v>0.95</v>
      </c>
      <c r="AA4060" s="1">
        <f t="shared" si="1208"/>
        <v>5.8796102994421694E-2</v>
      </c>
      <c r="AB4060" s="1">
        <f t="shared" si="1209"/>
        <v>2.5151659999999998</v>
      </c>
      <c r="AC4060" s="1">
        <f t="shared" si="1210"/>
        <v>0.67315596765114971</v>
      </c>
      <c r="AF4060" s="1">
        <f t="shared" si="1211"/>
        <v>2.3758384206523853</v>
      </c>
      <c r="AG4060" s="1">
        <f t="shared" si="1212"/>
        <v>3.1517193582101863</v>
      </c>
      <c r="AH4060" s="1">
        <f t="shared" si="1213"/>
        <v>3.7129795370033323</v>
      </c>
      <c r="AI4060">
        <v>2.8</v>
      </c>
      <c r="AJ4060">
        <v>10</v>
      </c>
      <c r="AK4060">
        <v>38</v>
      </c>
      <c r="AL4060">
        <v>5</v>
      </c>
      <c r="AM4060">
        <v>9142</v>
      </c>
      <c r="AN4060">
        <v>9154</v>
      </c>
      <c r="AO4060">
        <v>9138</v>
      </c>
      <c r="AP4060">
        <v>28</v>
      </c>
      <c r="AQ4060">
        <v>0</v>
      </c>
    </row>
    <row r="4061" spans="1:43">
      <c r="A4061" s="27">
        <v>42045</v>
      </c>
      <c r="B4061" s="27"/>
      <c r="C4061">
        <v>-5.3</v>
      </c>
      <c r="D4061">
        <v>2.6</v>
      </c>
      <c r="E4061">
        <v>-11.6</v>
      </c>
      <c r="F4061">
        <v>75</v>
      </c>
      <c r="G4061">
        <v>42</v>
      </c>
      <c r="H4061">
        <v>8.1</v>
      </c>
      <c r="I4061" s="10">
        <v>935</v>
      </c>
      <c r="J4061">
        <v>1.5</v>
      </c>
      <c r="K4061" s="2">
        <v>10</v>
      </c>
      <c r="L4061" s="1">
        <f t="shared" si="1198"/>
        <v>1.357138689163947</v>
      </c>
      <c r="M4061" s="1">
        <f t="shared" si="1199"/>
        <v>108</v>
      </c>
      <c r="N4061" s="1">
        <f t="shared" si="1200"/>
        <v>0.41181193914625186</v>
      </c>
      <c r="O4061" s="1">
        <f t="shared" si="1214"/>
        <v>3.1354141769867346E-2</v>
      </c>
      <c r="P4061" s="1">
        <f t="shared" si="1216"/>
        <v>0.29053720425375579</v>
      </c>
      <c r="Q4061">
        <f t="shared" si="1201"/>
        <v>4.9654673183590985</v>
      </c>
      <c r="R4061">
        <f t="shared" si="1202"/>
        <v>11.498898776200029</v>
      </c>
      <c r="S4061">
        <f t="shared" si="1203"/>
        <v>1.5050914628534071</v>
      </c>
      <c r="T4061">
        <v>0.2432</v>
      </c>
      <c r="U4061" s="1">
        <f t="shared" si="1204"/>
        <v>-0.25869990905730694</v>
      </c>
      <c r="V4061" s="1">
        <v>41</v>
      </c>
      <c r="W4061" s="1">
        <f t="shared" si="1205"/>
        <v>15.076604462836059</v>
      </c>
      <c r="X4061" s="1">
        <f t="shared" si="1206"/>
        <v>32.513712043717298</v>
      </c>
      <c r="Y4061" s="1">
        <f t="shared" si="1207"/>
        <v>1.025128903682238</v>
      </c>
      <c r="Z4061" s="1">
        <f t="shared" si="1215"/>
        <v>0.26600000000000007</v>
      </c>
      <c r="AA4061" s="1">
        <f t="shared" si="1208"/>
        <v>5.8834762952743327E-2</v>
      </c>
      <c r="AB4061" s="1">
        <f t="shared" si="1209"/>
        <v>2.5135133000000001</v>
      </c>
      <c r="AC4061" s="1">
        <f t="shared" si="1210"/>
        <v>1.1219266127519161</v>
      </c>
      <c r="AF4061" s="1">
        <f t="shared" si="1211"/>
        <v>3.5224803274866345</v>
      </c>
      <c r="AG4061" s="1">
        <f t="shared" si="1212"/>
        <v>3.289218634753841</v>
      </c>
      <c r="AH4061" s="1">
        <f t="shared" si="1213"/>
        <v>4.3125497717110477</v>
      </c>
      <c r="AI4061">
        <v>2.4</v>
      </c>
      <c r="AJ4061">
        <v>10</v>
      </c>
      <c r="AK4061">
        <v>35</v>
      </c>
      <c r="AL4061">
        <v>5</v>
      </c>
      <c r="AM4061">
        <v>9155</v>
      </c>
      <c r="AN4061">
        <v>9171</v>
      </c>
      <c r="AO4061">
        <v>9138</v>
      </c>
      <c r="AP4061">
        <v>30</v>
      </c>
      <c r="AQ4061">
        <v>0</v>
      </c>
    </row>
    <row r="4062" spans="1:43">
      <c r="A4062" s="27">
        <v>42046</v>
      </c>
      <c r="B4062" s="27"/>
      <c r="C4062">
        <v>-3</v>
      </c>
      <c r="D4062">
        <v>8</v>
      </c>
      <c r="E4062">
        <v>-10</v>
      </c>
      <c r="F4062">
        <v>69</v>
      </c>
      <c r="G4062">
        <v>32</v>
      </c>
      <c r="H4062">
        <v>8.9</v>
      </c>
      <c r="I4062" s="10">
        <v>935</v>
      </c>
      <c r="J4062">
        <v>1.8</v>
      </c>
      <c r="K4062" s="2">
        <v>10</v>
      </c>
      <c r="L4062" s="1">
        <f t="shared" si="1198"/>
        <v>1.5195631939256937</v>
      </c>
      <c r="M4062" s="1">
        <f t="shared" si="1199"/>
        <v>106</v>
      </c>
      <c r="N4062" s="1">
        <f t="shared" si="1200"/>
        <v>0.48978680207117026</v>
      </c>
      <c r="O4062" s="1">
        <f t="shared" si="1214"/>
        <v>3.6562379760302625E-2</v>
      </c>
      <c r="P4062" s="1">
        <f t="shared" si="1216"/>
        <v>0.32317561848918586</v>
      </c>
      <c r="Q4062">
        <f t="shared" si="1201"/>
        <v>5.5955558154572849</v>
      </c>
      <c r="R4062">
        <f t="shared" si="1202"/>
        <v>11.510035140120499</v>
      </c>
      <c r="S4062">
        <f t="shared" si="1203"/>
        <v>1.506549102110013</v>
      </c>
      <c r="T4062">
        <v>0.2432</v>
      </c>
      <c r="U4062" s="1">
        <f t="shared" si="1204"/>
        <v>-0.25321313861788464</v>
      </c>
      <c r="V4062" s="1">
        <v>42</v>
      </c>
      <c r="W4062" s="1">
        <f t="shared" si="1205"/>
        <v>15.994103665380276</v>
      </c>
      <c r="X4062" s="1">
        <f t="shared" si="1206"/>
        <v>32.62792708707525</v>
      </c>
      <c r="Y4062" s="1">
        <f t="shared" si="1207"/>
        <v>1.0247572943941816</v>
      </c>
      <c r="Z4062" s="1">
        <f t="shared" si="1215"/>
        <v>0.87399999999999989</v>
      </c>
      <c r="AA4062" s="1">
        <f t="shared" si="1208"/>
        <v>5.89621472591089E-2</v>
      </c>
      <c r="AB4062" s="1">
        <f t="shared" si="1209"/>
        <v>2.5080830000000001</v>
      </c>
      <c r="AC4062" s="1">
        <f t="shared" si="1210"/>
        <v>1.3463119353022994</v>
      </c>
      <c r="AF4062" s="1">
        <f t="shared" si="1211"/>
        <v>4.7121085567033933</v>
      </c>
      <c r="AG4062" s="1">
        <f t="shared" si="1212"/>
        <v>3.4251803286277442</v>
      </c>
      <c r="AH4062" s="1">
        <f t="shared" si="1213"/>
        <v>4.5934021812403056</v>
      </c>
      <c r="AI4062">
        <v>4</v>
      </c>
      <c r="AJ4062">
        <v>10</v>
      </c>
      <c r="AK4062">
        <v>53</v>
      </c>
      <c r="AL4062">
        <v>9</v>
      </c>
      <c r="AM4062">
        <v>9124</v>
      </c>
      <c r="AN4062">
        <v>9157</v>
      </c>
      <c r="AO4062">
        <v>9099</v>
      </c>
      <c r="AP4062">
        <v>32</v>
      </c>
      <c r="AQ4062">
        <v>0</v>
      </c>
    </row>
    <row r="4063" spans="1:43">
      <c r="A4063" s="27">
        <v>42047</v>
      </c>
      <c r="B4063" s="27"/>
      <c r="C4063">
        <v>-2</v>
      </c>
      <c r="D4063">
        <v>8.8000000000000007</v>
      </c>
      <c r="E4063">
        <v>-8.3000000000000007</v>
      </c>
      <c r="F4063">
        <v>66</v>
      </c>
      <c r="G4063">
        <v>26</v>
      </c>
      <c r="H4063">
        <v>7.7</v>
      </c>
      <c r="I4063" s="10">
        <v>935</v>
      </c>
      <c r="J4063">
        <v>1.6</v>
      </c>
      <c r="K4063" s="2">
        <v>10</v>
      </c>
      <c r="L4063" s="1">
        <f t="shared" si="1198"/>
        <v>1.6144994959021879</v>
      </c>
      <c r="M4063" s="1">
        <f t="shared" si="1199"/>
        <v>106</v>
      </c>
      <c r="N4063" s="1">
        <f t="shared" si="1200"/>
        <v>0.52758269928339141</v>
      </c>
      <c r="O4063" s="1">
        <f t="shared" si="1214"/>
        <v>3.9049784835146165E-2</v>
      </c>
      <c r="P4063" s="1">
        <f t="shared" si="1216"/>
        <v>0.32046180648617184</v>
      </c>
      <c r="Q4063">
        <f t="shared" si="1201"/>
        <v>5.0260264570441828</v>
      </c>
      <c r="R4063">
        <f t="shared" si="1202"/>
        <v>11.521290259232892</v>
      </c>
      <c r="S4063">
        <f t="shared" si="1203"/>
        <v>1.5080222852399074</v>
      </c>
      <c r="T4063">
        <v>0.2432</v>
      </c>
      <c r="U4063" s="1">
        <f t="shared" si="1204"/>
        <v>-0.24765145945031075</v>
      </c>
      <c r="V4063" s="1">
        <v>43</v>
      </c>
      <c r="W4063" s="1">
        <f t="shared" si="1205"/>
        <v>14.727831650885426</v>
      </c>
      <c r="X4063" s="1">
        <f t="shared" si="1206"/>
        <v>32.742612241340503</v>
      </c>
      <c r="Y4063" s="1">
        <f t="shared" si="1207"/>
        <v>1.0243783610887156</v>
      </c>
      <c r="Z4063" s="1">
        <f t="shared" si="1215"/>
        <v>0.38</v>
      </c>
      <c r="AA4063" s="1">
        <f t="shared" si="1208"/>
        <v>5.9017703952819835E-2</v>
      </c>
      <c r="AB4063" s="1">
        <f t="shared" si="1209"/>
        <v>2.505722</v>
      </c>
      <c r="AC4063" s="1">
        <f t="shared" si="1210"/>
        <v>1.1967217202687106</v>
      </c>
      <c r="AF4063" s="1">
        <f t="shared" si="1211"/>
        <v>4.9203534726459282</v>
      </c>
      <c r="AG4063" s="1">
        <f t="shared" si="1212"/>
        <v>3.2468217010201186</v>
      </c>
      <c r="AH4063" s="1">
        <f t="shared" si="1213"/>
        <v>4.6769654184877991</v>
      </c>
      <c r="AI4063">
        <v>4.5999999999999996</v>
      </c>
      <c r="AJ4063">
        <v>5</v>
      </c>
      <c r="AK4063">
        <v>81</v>
      </c>
      <c r="AL4063">
        <v>13</v>
      </c>
      <c r="AM4063">
        <v>9061</v>
      </c>
      <c r="AN4063">
        <v>9114</v>
      </c>
      <c r="AO4063">
        <v>9028</v>
      </c>
      <c r="AP4063">
        <v>32</v>
      </c>
      <c r="AQ4063">
        <v>0</v>
      </c>
    </row>
    <row r="4064" spans="1:43">
      <c r="A4064" s="27">
        <v>42048</v>
      </c>
      <c r="B4064" s="27"/>
      <c r="C4064">
        <v>-3</v>
      </c>
      <c r="D4064">
        <v>3.9</v>
      </c>
      <c r="E4064">
        <v>-7.1</v>
      </c>
      <c r="F4064">
        <v>78</v>
      </c>
      <c r="G4064">
        <v>38</v>
      </c>
      <c r="H4064">
        <v>0</v>
      </c>
      <c r="I4064" s="10">
        <v>935</v>
      </c>
      <c r="J4064">
        <v>2.2999999999999998</v>
      </c>
      <c r="K4064" s="2">
        <v>10</v>
      </c>
      <c r="L4064" s="1">
        <f t="shared" si="1198"/>
        <v>1.0154761856709875</v>
      </c>
      <c r="M4064" s="1">
        <f t="shared" si="1199"/>
        <v>118</v>
      </c>
      <c r="N4064" s="1">
        <f t="shared" si="1200"/>
        <v>0.48978680207117026</v>
      </c>
      <c r="O4064" s="1">
        <f t="shared" si="1214"/>
        <v>3.6562379760302625E-2</v>
      </c>
      <c r="P4064" s="1">
        <f t="shared" si="1216"/>
        <v>0.36510940990466278</v>
      </c>
      <c r="Q4064">
        <f t="shared" si="1201"/>
        <v>0.68066818413985752</v>
      </c>
      <c r="R4064">
        <f t="shared" si="1202"/>
        <v>11.532660348645839</v>
      </c>
      <c r="S4064">
        <f t="shared" si="1203"/>
        <v>1.5095105168384606</v>
      </c>
      <c r="T4064">
        <v>0.2432</v>
      </c>
      <c r="U4064" s="1">
        <f t="shared" si="1204"/>
        <v>-0.24201651688118689</v>
      </c>
      <c r="V4064" s="1">
        <v>44</v>
      </c>
      <c r="W4064" s="1">
        <f t="shared" si="1205"/>
        <v>6.3251050392154982</v>
      </c>
      <c r="X4064" s="1">
        <f t="shared" si="1206"/>
        <v>32.857688515405187</v>
      </c>
      <c r="Y4064" s="1">
        <f t="shared" si="1207"/>
        <v>1.0239922158667056</v>
      </c>
      <c r="Z4064" s="1">
        <f t="shared" si="1215"/>
        <v>-0.38</v>
      </c>
      <c r="AA4064" s="1">
        <f t="shared" si="1208"/>
        <v>5.89621472591089E-2</v>
      </c>
      <c r="AB4064" s="1">
        <f t="shared" si="1209"/>
        <v>2.5080830000000001</v>
      </c>
      <c r="AC4064" s="1">
        <f t="shared" si="1210"/>
        <v>1.7202874728862712</v>
      </c>
      <c r="AF4064" s="1">
        <f t="shared" si="1211"/>
        <v>3.7095642906262967</v>
      </c>
      <c r="AG4064" s="1">
        <f t="shared" si="1212"/>
        <v>2.05124225111686</v>
      </c>
      <c r="AH4064" s="1">
        <f t="shared" si="1213"/>
        <v>2.9054042067805534</v>
      </c>
      <c r="AI4064">
        <v>8.1999999999999993</v>
      </c>
      <c r="AJ4064">
        <v>4</v>
      </c>
      <c r="AK4064">
        <v>146</v>
      </c>
      <c r="AL4064">
        <v>3</v>
      </c>
      <c r="AM4064">
        <v>9067</v>
      </c>
      <c r="AN4064">
        <v>9134</v>
      </c>
      <c r="AO4064">
        <v>8988</v>
      </c>
      <c r="AP4064">
        <v>39</v>
      </c>
      <c r="AQ4064">
        <v>131</v>
      </c>
    </row>
    <row r="4065" spans="1:43">
      <c r="A4065" s="27">
        <v>42049</v>
      </c>
      <c r="B4065" s="27"/>
      <c r="C4065">
        <v>-3.9</v>
      </c>
      <c r="D4065">
        <v>2.5</v>
      </c>
      <c r="E4065">
        <v>-8.1999999999999993</v>
      </c>
      <c r="F4065">
        <v>70</v>
      </c>
      <c r="G4065">
        <v>44</v>
      </c>
      <c r="H4065">
        <v>9.9</v>
      </c>
      <c r="I4065" s="10">
        <v>935</v>
      </c>
      <c r="J4065">
        <v>1.1000000000000001</v>
      </c>
      <c r="K4065" s="2">
        <v>10</v>
      </c>
      <c r="L4065" s="1">
        <f t="shared" si="1198"/>
        <v>1.692238691371404</v>
      </c>
      <c r="M4065" s="1">
        <f t="shared" si="1199"/>
        <v>96</v>
      </c>
      <c r="N4065" s="1">
        <f t="shared" si="1200"/>
        <v>0.45784179303738465</v>
      </c>
      <c r="O4065" s="1">
        <f t="shared" si="1214"/>
        <v>3.4441787617551838E-2</v>
      </c>
      <c r="P4065" s="1">
        <f t="shared" si="1216"/>
        <v>0.31900070001088487</v>
      </c>
      <c r="Q4065">
        <f t="shared" si="1201"/>
        <v>5.9509182995905929</v>
      </c>
      <c r="R4065">
        <f t="shared" si="1202"/>
        <v>11.544141661237511</v>
      </c>
      <c r="S4065">
        <f t="shared" si="1203"/>
        <v>1.5110133064447004</v>
      </c>
      <c r="T4065">
        <v>0.2432</v>
      </c>
      <c r="U4065" s="1">
        <f t="shared" si="1204"/>
        <v>-0.23630997791082498</v>
      </c>
      <c r="V4065" s="1">
        <v>45</v>
      </c>
      <c r="W4065" s="1">
        <f t="shared" si="1205"/>
        <v>17.233954588728224</v>
      </c>
      <c r="X4065" s="1">
        <f t="shared" si="1206"/>
        <v>32.973076971882499</v>
      </c>
      <c r="Y4065" s="1">
        <f t="shared" si="1207"/>
        <v>1.0235989729625377</v>
      </c>
      <c r="Z4065" s="1">
        <f t="shared" si="1215"/>
        <v>-0.34199999999999997</v>
      </c>
      <c r="AA4065" s="1">
        <f t="shared" si="1208"/>
        <v>5.891223558975639E-2</v>
      </c>
      <c r="AB4065" s="1">
        <f t="shared" si="1209"/>
        <v>2.5102078999999997</v>
      </c>
      <c r="AC4065" s="1">
        <f t="shared" si="1210"/>
        <v>0.82274618268473854</v>
      </c>
      <c r="AF4065" s="1">
        <f t="shared" si="1211"/>
        <v>3.4482123383965626</v>
      </c>
      <c r="AG4065" s="1">
        <f t="shared" si="1212"/>
        <v>3.6600974875607748</v>
      </c>
      <c r="AH4065" s="1">
        <f t="shared" si="1213"/>
        <v>5.40402696769568</v>
      </c>
      <c r="AI4065">
        <v>4.5</v>
      </c>
      <c r="AJ4065">
        <v>2</v>
      </c>
      <c r="AK4065">
        <v>93</v>
      </c>
      <c r="AL4065">
        <v>2</v>
      </c>
      <c r="AM4065">
        <v>9170</v>
      </c>
      <c r="AN4065">
        <v>9183</v>
      </c>
      <c r="AO4065">
        <v>9134</v>
      </c>
      <c r="AP4065">
        <v>32</v>
      </c>
      <c r="AQ4065">
        <v>17</v>
      </c>
    </row>
    <row r="4066" spans="1:43">
      <c r="A4066" s="27">
        <v>42050</v>
      </c>
      <c r="B4066" s="27"/>
      <c r="C4066">
        <v>-7.1</v>
      </c>
      <c r="D4066">
        <v>-1.3</v>
      </c>
      <c r="E4066">
        <v>-10.8</v>
      </c>
      <c r="F4066">
        <v>83</v>
      </c>
      <c r="G4066">
        <v>48</v>
      </c>
      <c r="H4066">
        <v>6.5</v>
      </c>
      <c r="I4066" s="10">
        <v>935</v>
      </c>
      <c r="J4066">
        <v>2.2000000000000002</v>
      </c>
      <c r="K4066" s="2">
        <v>10</v>
      </c>
      <c r="L4066" s="1">
        <f t="shared" si="1198"/>
        <v>1.2039719907639226</v>
      </c>
      <c r="M4066" s="1">
        <f t="shared" si="1199"/>
        <v>118</v>
      </c>
      <c r="N4066" s="1">
        <f t="shared" si="1200"/>
        <v>0.3586843469985852</v>
      </c>
      <c r="O4066" s="1">
        <f t="shared" si="1214"/>
        <v>2.7737910335216418E-2</v>
      </c>
      <c r="P4066" s="1">
        <f t="shared" si="1216"/>
        <v>0.29155412626740468</v>
      </c>
      <c r="Q4066">
        <f t="shared" si="1201"/>
        <v>3.996294994060503</v>
      </c>
      <c r="R4066">
        <f t="shared" si="1202"/>
        <v>11.555730489168754</v>
      </c>
      <c r="S4066">
        <f t="shared" si="1203"/>
        <v>1.5125301687393657</v>
      </c>
      <c r="T4066">
        <v>0.2432</v>
      </c>
      <c r="U4066" s="1">
        <f t="shared" si="1204"/>
        <v>-0.23053353072009403</v>
      </c>
      <c r="V4066" s="1">
        <v>46</v>
      </c>
      <c r="W4066" s="1">
        <f t="shared" si="1205"/>
        <v>13.535237378502346</v>
      </c>
      <c r="X4066" s="1">
        <f t="shared" si="1206"/>
        <v>33.088698807119862</v>
      </c>
      <c r="Y4066" s="1">
        <f t="shared" si="1207"/>
        <v>1.0231987487103245</v>
      </c>
      <c r="Z4066" s="1">
        <f t="shared" si="1215"/>
        <v>-1.216</v>
      </c>
      <c r="AA4066" s="1">
        <f t="shared" si="1208"/>
        <v>5.8735454175203233E-2</v>
      </c>
      <c r="AB4066" s="1">
        <f t="shared" si="1209"/>
        <v>2.5177630999999998</v>
      </c>
      <c r="AC4066" s="1">
        <f t="shared" si="1210"/>
        <v>1.6454923653694771</v>
      </c>
      <c r="AF4066" s="1">
        <f t="shared" si="1211"/>
        <v>2.5098808528709138</v>
      </c>
      <c r="AG4066" s="1">
        <f t="shared" si="1212"/>
        <v>3.082454349103692</v>
      </c>
      <c r="AH4066" s="1">
        <f t="shared" si="1213"/>
        <v>4.3468035828534415</v>
      </c>
      <c r="AI4066">
        <v>3.9</v>
      </c>
      <c r="AJ4066">
        <v>10</v>
      </c>
      <c r="AK4066">
        <v>54</v>
      </c>
      <c r="AL4066">
        <v>10</v>
      </c>
      <c r="AM4066">
        <v>9130</v>
      </c>
      <c r="AN4066">
        <v>9161</v>
      </c>
      <c r="AO4066">
        <v>9103</v>
      </c>
      <c r="AP4066">
        <v>30</v>
      </c>
      <c r="AQ4066">
        <v>0</v>
      </c>
    </row>
    <row r="4067" spans="1:43">
      <c r="A4067" s="27">
        <v>42051</v>
      </c>
      <c r="B4067" s="27"/>
      <c r="C4067">
        <v>-5.9</v>
      </c>
      <c r="D4067">
        <v>-0.6</v>
      </c>
      <c r="E4067">
        <v>-9.6999999999999993</v>
      </c>
      <c r="F4067">
        <v>79</v>
      </c>
      <c r="G4067">
        <v>41</v>
      </c>
      <c r="H4067">
        <v>6.7</v>
      </c>
      <c r="I4067" s="10">
        <v>935</v>
      </c>
      <c r="J4067">
        <v>1.2</v>
      </c>
      <c r="K4067" s="2">
        <v>10</v>
      </c>
      <c r="L4067" s="1">
        <f t="shared" si="1198"/>
        <v>1.2265502605404472</v>
      </c>
      <c r="M4067" s="1">
        <f t="shared" si="1199"/>
        <v>117</v>
      </c>
      <c r="N4067" s="1">
        <f t="shared" si="1200"/>
        <v>0.3933753330536473</v>
      </c>
      <c r="O4067" s="1">
        <f t="shared" si="1214"/>
        <v>3.0105952248383382E-2</v>
      </c>
      <c r="P4067" s="1">
        <f t="shared" si="1216"/>
        <v>0.29110667354196818</v>
      </c>
      <c r="Q4067">
        <f t="shared" si="1201"/>
        <v>4.1512220908722757</v>
      </c>
      <c r="R4067">
        <f t="shared" si="1202"/>
        <v>11.567423165200214</v>
      </c>
      <c r="S4067">
        <f t="shared" si="1203"/>
        <v>1.5140606237173055</v>
      </c>
      <c r="T4067">
        <v>0.2432</v>
      </c>
      <c r="U4067" s="1">
        <f t="shared" si="1204"/>
        <v>-0.22468888417100127</v>
      </c>
      <c r="V4067" s="1">
        <v>47</v>
      </c>
      <c r="W4067" s="1">
        <f t="shared" si="1205"/>
        <v>13.796358023565869</v>
      </c>
      <c r="X4067" s="1">
        <f t="shared" si="1206"/>
        <v>33.204475431482614</v>
      </c>
      <c r="Y4067" s="1">
        <f t="shared" si="1207"/>
        <v>1.0227916615094901</v>
      </c>
      <c r="Z4067" s="1">
        <f t="shared" si="1215"/>
        <v>0.45599999999999974</v>
      </c>
      <c r="AA4067" s="1">
        <f t="shared" si="1208"/>
        <v>5.8801622734720213E-2</v>
      </c>
      <c r="AB4067" s="1">
        <f t="shared" si="1209"/>
        <v>2.5149298999999998</v>
      </c>
      <c r="AC4067" s="1">
        <f t="shared" si="1210"/>
        <v>0.89754129020153295</v>
      </c>
      <c r="AF4067" s="1">
        <f t="shared" si="1211"/>
        <v>2.7415244103161838</v>
      </c>
      <c r="AG4067" s="1">
        <f t="shared" si="1212"/>
        <v>3.1407442845484481</v>
      </c>
      <c r="AH4067" s="1">
        <f t="shared" si="1213"/>
        <v>3.9206567768174123</v>
      </c>
      <c r="AI4067">
        <v>2.7</v>
      </c>
      <c r="AJ4067">
        <v>3</v>
      </c>
      <c r="AK4067">
        <v>39</v>
      </c>
      <c r="AL4067">
        <v>3</v>
      </c>
      <c r="AM4067">
        <v>9088</v>
      </c>
      <c r="AN4067">
        <v>9109</v>
      </c>
      <c r="AO4067">
        <v>9079</v>
      </c>
      <c r="AP4067">
        <v>31</v>
      </c>
      <c r="AQ4067">
        <v>0</v>
      </c>
    </row>
    <row r="4068" spans="1:43">
      <c r="A4068" s="27">
        <v>42052</v>
      </c>
      <c r="B4068" s="27"/>
      <c r="C4068">
        <v>-4.7</v>
      </c>
      <c r="D4068">
        <v>1.1000000000000001</v>
      </c>
      <c r="E4068">
        <v>-8.8000000000000007</v>
      </c>
      <c r="F4068">
        <v>69</v>
      </c>
      <c r="G4068">
        <v>49</v>
      </c>
      <c r="H4068">
        <v>1.1000000000000001</v>
      </c>
      <c r="I4068" s="10">
        <v>935</v>
      </c>
      <c r="J4068">
        <v>1.2</v>
      </c>
      <c r="K4068" s="2">
        <v>10</v>
      </c>
      <c r="L4068" s="1">
        <f t="shared" si="1198"/>
        <v>0.92917228712514621</v>
      </c>
      <c r="M4068" s="1">
        <f t="shared" si="1199"/>
        <v>89</v>
      </c>
      <c r="N4068" s="1">
        <f t="shared" si="1200"/>
        <v>0.43101076762105783</v>
      </c>
      <c r="O4068" s="1">
        <f t="shared" si="1214"/>
        <v>3.264680259770656E-2</v>
      </c>
      <c r="P4068" s="1">
        <f t="shared" si="1216"/>
        <v>0.30192567063661269</v>
      </c>
      <c r="Q4068">
        <f t="shared" si="1201"/>
        <v>1.2573897153702303</v>
      </c>
      <c r="R4068">
        <f t="shared" si="1202"/>
        <v>11.579216063816778</v>
      </c>
      <c r="S4068">
        <f t="shared" si="1203"/>
        <v>1.515604196834657</v>
      </c>
      <c r="T4068">
        <v>0.2432</v>
      </c>
      <c r="U4068" s="1">
        <f t="shared" si="1204"/>
        <v>-0.21877776730115459</v>
      </c>
      <c r="V4068" s="1">
        <v>48</v>
      </c>
      <c r="W4068" s="1">
        <f t="shared" si="1205"/>
        <v>7.6328259828526104</v>
      </c>
      <c r="X4068" s="1">
        <f t="shared" si="1206"/>
        <v>33.32032854979682</v>
      </c>
      <c r="Y4068" s="1">
        <f t="shared" si="1207"/>
        <v>1.0223778317897427</v>
      </c>
      <c r="Z4068" s="1">
        <f t="shared" si="1215"/>
        <v>0.45600000000000007</v>
      </c>
      <c r="AA4068" s="1">
        <f t="shared" si="1208"/>
        <v>5.88679405470608E-2</v>
      </c>
      <c r="AB4068" s="1">
        <f t="shared" si="1209"/>
        <v>2.5120966999999998</v>
      </c>
      <c r="AC4068" s="1">
        <f t="shared" si="1210"/>
        <v>0.89754129020153295</v>
      </c>
      <c r="AF4068" s="1">
        <f t="shared" si="1211"/>
        <v>3.1588281822354234</v>
      </c>
      <c r="AG4068" s="1">
        <f t="shared" si="1212"/>
        <v>2.2234010813024079</v>
      </c>
      <c r="AH4068" s="1">
        <f t="shared" si="1213"/>
        <v>2.6607280143999117</v>
      </c>
      <c r="AI4068">
        <v>3.1</v>
      </c>
      <c r="AJ4068">
        <v>11</v>
      </c>
      <c r="AK4068">
        <v>47</v>
      </c>
      <c r="AL4068">
        <v>11</v>
      </c>
      <c r="AM4068">
        <v>9101</v>
      </c>
      <c r="AN4068">
        <v>9121</v>
      </c>
      <c r="AO4068">
        <v>9069</v>
      </c>
      <c r="AP4068">
        <v>29</v>
      </c>
      <c r="AQ4068">
        <v>0</v>
      </c>
    </row>
    <row r="4069" spans="1:43">
      <c r="A4069" s="27">
        <v>42053</v>
      </c>
      <c r="B4069" s="27"/>
      <c r="C4069">
        <v>-1.8</v>
      </c>
      <c r="D4069">
        <v>1.3</v>
      </c>
      <c r="E4069">
        <v>-4</v>
      </c>
      <c r="F4069">
        <v>60</v>
      </c>
      <c r="G4069">
        <v>46</v>
      </c>
      <c r="H4069">
        <v>5.4</v>
      </c>
      <c r="I4069" s="10">
        <v>935</v>
      </c>
      <c r="J4069">
        <v>2.2999999999999998</v>
      </c>
      <c r="K4069" s="2">
        <v>10</v>
      </c>
      <c r="L4069" s="1">
        <f t="shared" si="1198"/>
        <v>1.4751624888368957</v>
      </c>
      <c r="M4069" s="1">
        <f t="shared" si="1199"/>
        <v>74</v>
      </c>
      <c r="N4069" s="1">
        <f t="shared" si="1200"/>
        <v>0.53544434799349705</v>
      </c>
      <c r="O4069" s="1">
        <f t="shared" si="1214"/>
        <v>3.9564389595743814E-2</v>
      </c>
      <c r="P4069" s="1">
        <f t="shared" si="1216"/>
        <v>0.3225265281699603</v>
      </c>
      <c r="Q4069">
        <f t="shared" si="1201"/>
        <v>3.6114756917834585</v>
      </c>
      <c r="R4069">
        <f t="shared" si="1202"/>
        <v>11.591105602162923</v>
      </c>
      <c r="S4069">
        <f t="shared" si="1203"/>
        <v>1.5171604191312726</v>
      </c>
      <c r="T4069">
        <v>0.2432</v>
      </c>
      <c r="U4069" s="1">
        <f t="shared" si="1204"/>
        <v>-0.21280192881225676</v>
      </c>
      <c r="V4069" s="1">
        <v>49</v>
      </c>
      <c r="W4069" s="1">
        <f t="shared" si="1205"/>
        <v>12.433633655984822</v>
      </c>
      <c r="X4069" s="1">
        <f t="shared" si="1206"/>
        <v>33.436180241837334</v>
      </c>
      <c r="Y4069" s="1">
        <f t="shared" si="1207"/>
        <v>1.0219573819754484</v>
      </c>
      <c r="Z4069" s="1">
        <f t="shared" si="1215"/>
        <v>1.1020000000000001</v>
      </c>
      <c r="AA4069" s="1">
        <f t="shared" si="1208"/>
        <v>5.9028827857432672E-2</v>
      </c>
      <c r="AB4069" s="1">
        <f t="shared" si="1209"/>
        <v>2.5052498000000001</v>
      </c>
      <c r="AC4069" s="1">
        <f t="shared" si="1210"/>
        <v>1.7202874728862712</v>
      </c>
      <c r="AF4069" s="1">
        <f t="shared" si="1211"/>
        <v>2.8327119271540795</v>
      </c>
      <c r="AG4069" s="1">
        <f t="shared" si="1212"/>
        <v>2.9972036516541936</v>
      </c>
      <c r="AH4069" s="1">
        <f t="shared" si="1213"/>
        <v>3.903499805679564</v>
      </c>
      <c r="AI4069">
        <v>3.2</v>
      </c>
      <c r="AJ4069">
        <v>10</v>
      </c>
      <c r="AK4069">
        <v>56</v>
      </c>
      <c r="AL4069">
        <v>1</v>
      </c>
      <c r="AM4069">
        <v>9120</v>
      </c>
      <c r="AN4069">
        <v>9129</v>
      </c>
      <c r="AO4069">
        <v>9106</v>
      </c>
      <c r="AP4069">
        <v>32</v>
      </c>
      <c r="AQ4069">
        <v>0</v>
      </c>
    </row>
    <row r="4070" spans="1:43">
      <c r="A4070" s="27">
        <v>42054</v>
      </c>
      <c r="B4070" s="27"/>
      <c r="C4070">
        <v>-2.5</v>
      </c>
      <c r="D4070">
        <v>0.1</v>
      </c>
      <c r="E4070">
        <v>-4.8</v>
      </c>
      <c r="F4070">
        <v>77</v>
      </c>
      <c r="G4070">
        <v>70</v>
      </c>
      <c r="H4070">
        <v>1.8</v>
      </c>
      <c r="I4070" s="10">
        <v>935</v>
      </c>
      <c r="J4070">
        <v>1.3</v>
      </c>
      <c r="K4070" s="2">
        <v>10</v>
      </c>
      <c r="L4070" s="1">
        <f t="shared" si="1198"/>
        <v>1.132685992888868</v>
      </c>
      <c r="M4070" s="1">
        <f t="shared" si="1199"/>
        <v>84</v>
      </c>
      <c r="N4070" s="1">
        <f t="shared" si="1200"/>
        <v>0.50837382929448216</v>
      </c>
      <c r="O4070" s="1">
        <f t="shared" si="1214"/>
        <v>3.7788439188681869E-2</v>
      </c>
      <c r="P4070" s="1">
        <f t="shared" si="1216"/>
        <v>0.39506924887344685</v>
      </c>
      <c r="Q4070">
        <f t="shared" si="1201"/>
        <v>1.5884295582854826</v>
      </c>
      <c r="R4070">
        <f t="shared" si="1202"/>
        <v>11.60308824079298</v>
      </c>
      <c r="S4070">
        <f t="shared" si="1203"/>
        <v>1.5187288273289241</v>
      </c>
      <c r="T4070">
        <v>0.2432</v>
      </c>
      <c r="U4070" s="1">
        <f t="shared" si="1204"/>
        <v>-0.20676313655278239</v>
      </c>
      <c r="V4070" s="1">
        <v>50</v>
      </c>
      <c r="W4070" s="1">
        <f t="shared" si="1205"/>
        <v>8.462657418741653</v>
      </c>
      <c r="X4070" s="1">
        <f t="shared" si="1206"/>
        <v>33.55195304274509</v>
      </c>
      <c r="Y4070" s="1">
        <f t="shared" si="1207"/>
        <v>1.0215304364494138</v>
      </c>
      <c r="Z4070" s="1">
        <f t="shared" si="1215"/>
        <v>-0.26599999999999996</v>
      </c>
      <c r="AA4070" s="1">
        <f t="shared" si="1208"/>
        <v>5.8989912525145127E-2</v>
      </c>
      <c r="AB4070" s="1">
        <f t="shared" si="1209"/>
        <v>2.5069024999999998</v>
      </c>
      <c r="AC4070" s="1">
        <f t="shared" si="1210"/>
        <v>0.97233639771832736</v>
      </c>
      <c r="AF4070" s="1">
        <f t="shared" si="1211"/>
        <v>2.6135758719489943</v>
      </c>
      <c r="AG4070" s="1">
        <f t="shared" si="1212"/>
        <v>2.418151851671833</v>
      </c>
      <c r="AH4070" s="1">
        <f t="shared" si="1213"/>
        <v>3.5128802827826453</v>
      </c>
      <c r="AI4070">
        <v>3.6</v>
      </c>
      <c r="AJ4070">
        <v>1</v>
      </c>
      <c r="AK4070">
        <v>66</v>
      </c>
      <c r="AL4070">
        <v>1</v>
      </c>
      <c r="AM4070">
        <v>9143</v>
      </c>
      <c r="AN4070">
        <v>9157</v>
      </c>
      <c r="AO4070">
        <v>9129</v>
      </c>
      <c r="AP4070">
        <v>40</v>
      </c>
      <c r="AQ4070">
        <v>0</v>
      </c>
    </row>
    <row r="4071" spans="1:43">
      <c r="A4071" s="27">
        <v>42055</v>
      </c>
      <c r="B4071" s="27"/>
      <c r="C4071">
        <v>-5.6</v>
      </c>
      <c r="D4071">
        <v>-3.3</v>
      </c>
      <c r="E4071">
        <v>-8.5</v>
      </c>
      <c r="F4071">
        <v>83</v>
      </c>
      <c r="G4071">
        <v>68</v>
      </c>
      <c r="H4071">
        <v>0</v>
      </c>
      <c r="I4071" s="10">
        <v>935</v>
      </c>
      <c r="J4071">
        <v>1</v>
      </c>
      <c r="K4071" s="2">
        <v>10</v>
      </c>
      <c r="L4071" s="1">
        <f t="shared" si="1198"/>
        <v>0.95696192521133272</v>
      </c>
      <c r="M4071" s="1">
        <f t="shared" si="1199"/>
        <v>98</v>
      </c>
      <c r="N4071" s="1">
        <f t="shared" si="1200"/>
        <v>0.40250001997372314</v>
      </c>
      <c r="O4071" s="1">
        <f t="shared" si="1214"/>
        <v>3.0724568530406175E-2</v>
      </c>
      <c r="P4071" s="1">
        <f t="shared" si="1216"/>
        <v>0.32045058844178254</v>
      </c>
      <c r="Q4071">
        <f t="shared" si="1201"/>
        <v>0.65066877151280844</v>
      </c>
      <c r="R4071">
        <f t="shared" si="1202"/>
        <v>11.615160484240679</v>
      </c>
      <c r="S4071">
        <f t="shared" si="1203"/>
        <v>1.520308963905848</v>
      </c>
      <c r="T4071">
        <v>0.2432</v>
      </c>
      <c r="U4071" s="1">
        <f t="shared" si="1204"/>
        <v>-0.20066317699499031</v>
      </c>
      <c r="V4071" s="1">
        <v>51</v>
      </c>
      <c r="W4071" s="1">
        <f t="shared" si="1205"/>
        <v>6.4810072294766305</v>
      </c>
      <c r="X4071" s="1">
        <f t="shared" si="1206"/>
        <v>33.667570023255223</v>
      </c>
      <c r="Y4071" s="1">
        <f t="shared" si="1207"/>
        <v>1.0210971215160893</v>
      </c>
      <c r="Z4071" s="1">
        <f t="shared" si="1215"/>
        <v>-1.1779999999999999</v>
      </c>
      <c r="AA4071" s="1">
        <f t="shared" si="1208"/>
        <v>5.8818188175643563E-2</v>
      </c>
      <c r="AB4071" s="1">
        <f t="shared" si="1209"/>
        <v>2.5142215999999999</v>
      </c>
      <c r="AC4071" s="1">
        <f t="shared" si="1210"/>
        <v>0.74795107516794412</v>
      </c>
      <c r="AF4071" s="1">
        <f t="shared" si="1211"/>
        <v>2.1542748462615195</v>
      </c>
      <c r="AG4071" s="1">
        <f t="shared" si="1212"/>
        <v>2.0451678143515442</v>
      </c>
      <c r="AH4071" s="1">
        <f t="shared" si="1213"/>
        <v>3.0299882511771892</v>
      </c>
      <c r="AI4071">
        <v>2.9</v>
      </c>
      <c r="AJ4071">
        <v>6</v>
      </c>
      <c r="AK4071">
        <v>44</v>
      </c>
      <c r="AL4071">
        <v>6</v>
      </c>
      <c r="AM4071">
        <v>9176</v>
      </c>
      <c r="AN4071">
        <v>9191</v>
      </c>
      <c r="AO4071">
        <v>9157</v>
      </c>
      <c r="AP4071">
        <v>33</v>
      </c>
      <c r="AQ4071">
        <v>0</v>
      </c>
    </row>
    <row r="4072" spans="1:43">
      <c r="A4072" s="27">
        <v>42056</v>
      </c>
      <c r="B4072" s="27"/>
      <c r="C4072">
        <v>-8.6</v>
      </c>
      <c r="D4072">
        <v>-6.3</v>
      </c>
      <c r="E4072">
        <v>-9.8000000000000007</v>
      </c>
      <c r="F4072">
        <v>76</v>
      </c>
      <c r="G4072">
        <v>66</v>
      </c>
      <c r="H4072">
        <v>5.3</v>
      </c>
      <c r="I4072" s="10">
        <v>935</v>
      </c>
      <c r="J4072">
        <v>1.6</v>
      </c>
      <c r="K4072" s="2">
        <v>10</v>
      </c>
      <c r="L4072" s="1">
        <f t="shared" si="1198"/>
        <v>1.124164481799854</v>
      </c>
      <c r="M4072" s="1">
        <f t="shared" si="1199"/>
        <v>86</v>
      </c>
      <c r="N4072" s="1">
        <f t="shared" si="1200"/>
        <v>0.3191555198583183</v>
      </c>
      <c r="O4072" s="1">
        <f t="shared" si="1214"/>
        <v>2.5005870912346493E-2</v>
      </c>
      <c r="P4072" s="1">
        <f t="shared" si="1216"/>
        <v>0.25075266650510869</v>
      </c>
      <c r="Q4072">
        <f t="shared" si="1201"/>
        <v>3.326097271408631</v>
      </c>
      <c r="R4072">
        <f t="shared" si="1202"/>
        <v>11.627318881412529</v>
      </c>
      <c r="S4072">
        <f t="shared" si="1203"/>
        <v>1.5219003771482369</v>
      </c>
      <c r="T4072">
        <v>0.2432</v>
      </c>
      <c r="U4072" s="1">
        <f t="shared" si="1204"/>
        <v>-0.19450385470642687</v>
      </c>
      <c r="V4072" s="1">
        <v>52</v>
      </c>
      <c r="W4072" s="1">
        <f t="shared" si="1205"/>
        <v>12.431852929562007</v>
      </c>
      <c r="X4072" s="1">
        <f t="shared" si="1206"/>
        <v>33.78295486961607</v>
      </c>
      <c r="Y4072" s="1">
        <f t="shared" si="1207"/>
        <v>1.0206575653642047</v>
      </c>
      <c r="Z4072" s="1">
        <f t="shared" si="1215"/>
        <v>-1.1400000000000001</v>
      </c>
      <c r="AA4072" s="1">
        <f t="shared" si="1208"/>
        <v>5.8652952596075718E-2</v>
      </c>
      <c r="AB4072" s="1">
        <f t="shared" si="1209"/>
        <v>2.5213045999999997</v>
      </c>
      <c r="AC4072" s="1">
        <f t="shared" si="1210"/>
        <v>1.1967217202687106</v>
      </c>
      <c r="AF4072" s="1">
        <f t="shared" si="1211"/>
        <v>1.3373568870777677</v>
      </c>
      <c r="AG4072" s="1">
        <f t="shared" si="1212"/>
        <v>2.9227633852063253</v>
      </c>
      <c r="AH4072" s="1">
        <f t="shared" si="1213"/>
        <v>3.8587333783794722</v>
      </c>
      <c r="AI4072">
        <v>3.2</v>
      </c>
      <c r="AJ4072">
        <v>4</v>
      </c>
      <c r="AK4072">
        <v>51</v>
      </c>
      <c r="AL4072">
        <v>3</v>
      </c>
      <c r="AM4072">
        <v>9143</v>
      </c>
      <c r="AN4072">
        <v>9179</v>
      </c>
      <c r="AO4072">
        <v>9113</v>
      </c>
      <c r="AP4072">
        <v>25</v>
      </c>
      <c r="AQ4072">
        <v>32700</v>
      </c>
    </row>
    <row r="4073" spans="1:43">
      <c r="A4073" s="27">
        <v>42057</v>
      </c>
      <c r="B4073" s="27"/>
      <c r="C4073">
        <v>-6.7</v>
      </c>
      <c r="D4073">
        <v>-0.9</v>
      </c>
      <c r="E4073">
        <v>-11.2</v>
      </c>
      <c r="F4073">
        <v>70</v>
      </c>
      <c r="G4073">
        <v>44</v>
      </c>
      <c r="H4073">
        <v>7.7</v>
      </c>
      <c r="I4073" s="10">
        <v>935</v>
      </c>
      <c r="J4073">
        <v>2.2000000000000002</v>
      </c>
      <c r="K4073" s="2">
        <v>10</v>
      </c>
      <c r="L4073" s="1">
        <f t="shared" si="1198"/>
        <v>1.2692782829328648</v>
      </c>
      <c r="M4073" s="1">
        <f t="shared" si="1199"/>
        <v>96</v>
      </c>
      <c r="N4073" s="1">
        <f t="shared" si="1200"/>
        <v>0.36993352420035225</v>
      </c>
      <c r="O4073" s="1">
        <f t="shared" si="1214"/>
        <v>2.8508675324393083E-2</v>
      </c>
      <c r="P4073" s="1">
        <f t="shared" si="1216"/>
        <v>0.25053354821666024</v>
      </c>
      <c r="Q4073">
        <f t="shared" si="1201"/>
        <v>4.6811495342693856</v>
      </c>
      <c r="R4073">
        <f t="shared" si="1202"/>
        <v>11.639560025809949</v>
      </c>
      <c r="S4073">
        <f t="shared" si="1203"/>
        <v>1.5235026211793128</v>
      </c>
      <c r="T4073">
        <v>0.2432</v>
      </c>
      <c r="U4073" s="1">
        <f t="shared" si="1204"/>
        <v>-0.18828699181607572</v>
      </c>
      <c r="V4073" s="1">
        <v>53</v>
      </c>
      <c r="W4073" s="1">
        <f t="shared" si="1205"/>
        <v>15.158920490815133</v>
      </c>
      <c r="X4073" s="1">
        <f t="shared" si="1206"/>
        <v>33.898031963077486</v>
      </c>
      <c r="Y4073" s="1">
        <f t="shared" si="1207"/>
        <v>1.0202118980288462</v>
      </c>
      <c r="Z4073" s="1">
        <f t="shared" si="1215"/>
        <v>0.72199999999999975</v>
      </c>
      <c r="AA4073" s="1">
        <f t="shared" si="1208"/>
        <v>5.87574938091757E-2</v>
      </c>
      <c r="AB4073" s="1">
        <f t="shared" si="1209"/>
        <v>2.5168187</v>
      </c>
      <c r="AC4073" s="1">
        <f t="shared" si="1210"/>
        <v>1.6454923653694771</v>
      </c>
      <c r="AF4073" s="1">
        <f t="shared" si="1211"/>
        <v>2.7774350513441237</v>
      </c>
      <c r="AG4073" s="1">
        <f t="shared" si="1212"/>
        <v>3.3629758064417206</v>
      </c>
      <c r="AH4073" s="1">
        <f t="shared" si="1213"/>
        <v>4.0157185536029605</v>
      </c>
      <c r="AI4073">
        <v>5.5</v>
      </c>
      <c r="AJ4073">
        <v>11</v>
      </c>
      <c r="AK4073">
        <v>87</v>
      </c>
      <c r="AL4073">
        <v>11</v>
      </c>
      <c r="AM4073">
        <v>9122</v>
      </c>
      <c r="AN4073">
        <v>9152</v>
      </c>
      <c r="AO4073">
        <v>9111</v>
      </c>
      <c r="AP4073">
        <v>26</v>
      </c>
      <c r="AQ4073">
        <v>0</v>
      </c>
    </row>
    <row r="4074" spans="1:43">
      <c r="A4074" s="27">
        <v>42058</v>
      </c>
      <c r="B4074" s="27"/>
      <c r="C4074">
        <v>-5.5</v>
      </c>
      <c r="D4074">
        <v>2.2000000000000002</v>
      </c>
      <c r="E4074">
        <v>-10.6</v>
      </c>
      <c r="F4074">
        <v>74</v>
      </c>
      <c r="G4074">
        <v>44</v>
      </c>
      <c r="H4074">
        <v>6.1</v>
      </c>
      <c r="I4074" s="10">
        <v>935</v>
      </c>
      <c r="J4074">
        <v>1</v>
      </c>
      <c r="K4074" s="2">
        <v>10</v>
      </c>
      <c r="L4074" s="1">
        <f t="shared" si="1198"/>
        <v>1.2453136851908326</v>
      </c>
      <c r="M4074" s="1">
        <f t="shared" si="1199"/>
        <v>104</v>
      </c>
      <c r="N4074" s="1">
        <f t="shared" si="1200"/>
        <v>0.40558302691933429</v>
      </c>
      <c r="O4074" s="1">
        <f t="shared" si="1214"/>
        <v>3.0933200951912366E-2</v>
      </c>
      <c r="P4074" s="1">
        <f t="shared" si="1216"/>
        <v>0.2992217658181594</v>
      </c>
      <c r="Q4074">
        <f t="shared" si="1201"/>
        <v>3.8618759744214368</v>
      </c>
      <c r="R4074">
        <f t="shared" si="1202"/>
        <v>11.651880555585187</v>
      </c>
      <c r="S4074">
        <f t="shared" si="1203"/>
        <v>1.5251152559666477</v>
      </c>
      <c r="T4074">
        <v>0.2432</v>
      </c>
      <c r="U4074" s="1">
        <f t="shared" si="1204"/>
        <v>-0.18201442747531241</v>
      </c>
      <c r="V4074" s="1">
        <v>54</v>
      </c>
      <c r="W4074" s="1">
        <f t="shared" si="1205"/>
        <v>13.40290014660251</v>
      </c>
      <c r="X4074" s="1">
        <f t="shared" si="1206"/>
        <v>34.012726458825675</v>
      </c>
      <c r="Y4074" s="1">
        <f t="shared" si="1207"/>
        <v>1.0197602513529875</v>
      </c>
      <c r="Z4074" s="1">
        <f t="shared" si="1215"/>
        <v>0.45600000000000007</v>
      </c>
      <c r="AA4074" s="1">
        <f t="shared" si="1208"/>
        <v>5.8823712063600854E-2</v>
      </c>
      <c r="AB4074" s="1">
        <f t="shared" si="1209"/>
        <v>2.5139855</v>
      </c>
      <c r="AC4074" s="1">
        <f t="shared" si="1210"/>
        <v>0.74795107516794412</v>
      </c>
      <c r="AF4074" s="1">
        <f t="shared" si="1211"/>
        <v>3.4425430396657748</v>
      </c>
      <c r="AG4074" s="1">
        <f t="shared" si="1212"/>
        <v>3.1198559857603296</v>
      </c>
      <c r="AH4074" s="1">
        <f t="shared" si="1213"/>
        <v>3.9450597714555204</v>
      </c>
      <c r="AI4074">
        <v>2.7</v>
      </c>
      <c r="AJ4074">
        <v>2</v>
      </c>
      <c r="AK4074">
        <v>49</v>
      </c>
      <c r="AL4074">
        <v>2</v>
      </c>
      <c r="AM4074">
        <v>9137</v>
      </c>
      <c r="AN4074">
        <v>9171</v>
      </c>
      <c r="AO4074">
        <v>9101</v>
      </c>
      <c r="AP4074">
        <v>29</v>
      </c>
      <c r="AQ4074">
        <v>0</v>
      </c>
    </row>
    <row r="4075" spans="1:43">
      <c r="A4075" s="27">
        <v>42059</v>
      </c>
      <c r="B4075" s="27"/>
      <c r="C4075">
        <v>-3.2</v>
      </c>
      <c r="D4075">
        <v>1.6</v>
      </c>
      <c r="E4075">
        <v>-5.9</v>
      </c>
      <c r="F4075">
        <v>61</v>
      </c>
      <c r="G4075">
        <v>43</v>
      </c>
      <c r="H4075">
        <v>10.4</v>
      </c>
      <c r="I4075" s="10">
        <v>935</v>
      </c>
      <c r="J4075">
        <v>2</v>
      </c>
      <c r="K4075" s="2">
        <v>10</v>
      </c>
      <c r="L4075" s="1">
        <f t="shared" si="1198"/>
        <v>1.7351879470414346</v>
      </c>
      <c r="M4075" s="1">
        <f t="shared" si="1199"/>
        <v>79</v>
      </c>
      <c r="N4075" s="1">
        <f t="shared" si="1200"/>
        <v>0.48252218724041501</v>
      </c>
      <c r="O4075" s="1">
        <f t="shared" si="1214"/>
        <v>3.6081652077899297E-2</v>
      </c>
      <c r="P4075" s="1">
        <f t="shared" si="1216"/>
        <v>0.30285597011290072</v>
      </c>
      <c r="Q4075">
        <f t="shared" si="1201"/>
        <v>6.264909582545763</v>
      </c>
      <c r="R4075">
        <f t="shared" si="1202"/>
        <v>11.664277153436375</v>
      </c>
      <c r="S4075">
        <f t="shared" si="1203"/>
        <v>1.5267378473084261</v>
      </c>
      <c r="T4075">
        <v>0.2432</v>
      </c>
      <c r="U4075" s="1">
        <f t="shared" si="1204"/>
        <v>-0.17568801731382344</v>
      </c>
      <c r="V4075" s="1">
        <v>55</v>
      </c>
      <c r="W4075" s="1">
        <f t="shared" si="1205"/>
        <v>18.284214176182889</v>
      </c>
      <c r="X4075" s="1">
        <f t="shared" si="1206"/>
        <v>34.126964364241083</v>
      </c>
      <c r="Y4075" s="1">
        <f t="shared" si="1207"/>
        <v>1.0193027589484875</v>
      </c>
      <c r="Z4075" s="1">
        <f t="shared" si="1215"/>
        <v>0.87399999999999989</v>
      </c>
      <c r="AA4075" s="1">
        <f t="shared" si="1208"/>
        <v>5.8951048469679933E-2</v>
      </c>
      <c r="AB4075" s="1">
        <f t="shared" si="1209"/>
        <v>2.5085552</v>
      </c>
      <c r="AC4075" s="1">
        <f t="shared" si="1210"/>
        <v>1.4959021503358882</v>
      </c>
      <c r="AF4075" s="1">
        <f t="shared" si="1211"/>
        <v>3.1384049670267782</v>
      </c>
      <c r="AG4075" s="1">
        <f t="shared" si="1212"/>
        <v>3.8889790275611293</v>
      </c>
      <c r="AH4075" s="1">
        <f t="shared" si="1213"/>
        <v>5.3318243133067513</v>
      </c>
      <c r="AI4075">
        <v>3.9</v>
      </c>
      <c r="AJ4075">
        <v>3</v>
      </c>
      <c r="AK4075">
        <v>57</v>
      </c>
      <c r="AL4075">
        <v>3</v>
      </c>
      <c r="AM4075">
        <v>9173</v>
      </c>
      <c r="AN4075">
        <v>9186</v>
      </c>
      <c r="AO4075">
        <v>9155</v>
      </c>
      <c r="AP4075">
        <v>30</v>
      </c>
      <c r="AQ4075">
        <v>0</v>
      </c>
    </row>
    <row r="4076" spans="1:43">
      <c r="A4076" s="27">
        <v>42060</v>
      </c>
      <c r="B4076" s="27"/>
      <c r="C4076">
        <v>-5.7</v>
      </c>
      <c r="D4076">
        <v>-1.7</v>
      </c>
      <c r="E4076">
        <v>-9.1</v>
      </c>
      <c r="F4076">
        <v>76</v>
      </c>
      <c r="G4076">
        <v>60</v>
      </c>
      <c r="H4076">
        <v>7.3</v>
      </c>
      <c r="I4076" s="10">
        <v>935</v>
      </c>
      <c r="J4076">
        <v>1.8</v>
      </c>
      <c r="K4076" s="2">
        <v>10</v>
      </c>
      <c r="L4076" s="1">
        <f t="shared" si="1198"/>
        <v>1.4421568667057005</v>
      </c>
      <c r="M4076" s="1">
        <f t="shared" si="1199"/>
        <v>92</v>
      </c>
      <c r="N4076" s="1">
        <f t="shared" si="1200"/>
        <v>0.399437816217805</v>
      </c>
      <c r="O4076" s="1">
        <f t="shared" si="1214"/>
        <v>3.0517153533960725E-2</v>
      </c>
      <c r="P4076" s="1">
        <f t="shared" si="1216"/>
        <v>0.30298321301887254</v>
      </c>
      <c r="Q4076">
        <f t="shared" si="1201"/>
        <v>4.3830985725623695</v>
      </c>
      <c r="R4076">
        <f t="shared" si="1202"/>
        <v>11.676746546347086</v>
      </c>
      <c r="S4076">
        <f t="shared" si="1203"/>
        <v>1.5283699667993569</v>
      </c>
      <c r="T4076">
        <v>0.2432</v>
      </c>
      <c r="U4076" s="1">
        <f t="shared" si="1204"/>
        <v>-0.16930963289065004</v>
      </c>
      <c r="V4076" s="1">
        <v>56</v>
      </c>
      <c r="W4076" s="1">
        <f t="shared" si="1205"/>
        <v>14.83278697764398</v>
      </c>
      <c r="X4076" s="1">
        <f t="shared" si="1206"/>
        <v>34.240672616354587</v>
      </c>
      <c r="Y4076" s="1">
        <f t="shared" si="1207"/>
        <v>1.0188395561565622</v>
      </c>
      <c r="Z4076" s="1">
        <f t="shared" si="1215"/>
        <v>-0.95</v>
      </c>
      <c r="AA4076" s="1">
        <f t="shared" si="1208"/>
        <v>5.8812665325039128E-2</v>
      </c>
      <c r="AB4076" s="1">
        <f t="shared" si="1209"/>
        <v>2.5144576999999999</v>
      </c>
      <c r="AC4076" s="1">
        <f t="shared" si="1210"/>
        <v>1.3463119353022994</v>
      </c>
      <c r="AF4076" s="1">
        <f t="shared" si="1211"/>
        <v>2.592216994268548</v>
      </c>
      <c r="AG4076" s="1">
        <f t="shared" si="1212"/>
        <v>3.3778599490685854</v>
      </c>
      <c r="AH4076" s="1">
        <f t="shared" si="1213"/>
        <v>4.9069439257045397</v>
      </c>
      <c r="AI4076">
        <v>3.6</v>
      </c>
      <c r="AJ4076">
        <v>11</v>
      </c>
      <c r="AK4076">
        <v>49</v>
      </c>
      <c r="AL4076">
        <v>11</v>
      </c>
      <c r="AM4076">
        <v>9115</v>
      </c>
      <c r="AN4076">
        <v>9164</v>
      </c>
      <c r="AO4076">
        <v>9066</v>
      </c>
      <c r="AP4076">
        <v>30</v>
      </c>
      <c r="AQ4076">
        <v>0</v>
      </c>
    </row>
    <row r="4077" spans="1:43">
      <c r="A4077" s="27">
        <v>42061</v>
      </c>
      <c r="B4077" s="27"/>
      <c r="C4077">
        <v>-4.7</v>
      </c>
      <c r="D4077">
        <v>0</v>
      </c>
      <c r="E4077">
        <v>-8.1999999999999993</v>
      </c>
      <c r="F4077">
        <v>71</v>
      </c>
      <c r="G4077">
        <v>52</v>
      </c>
      <c r="H4077">
        <v>8.1999999999999993</v>
      </c>
      <c r="I4077" s="10">
        <v>935</v>
      </c>
      <c r="J4077">
        <v>1.9</v>
      </c>
      <c r="K4077" s="2">
        <v>10</v>
      </c>
      <c r="L4077" s="1">
        <f t="shared" si="1198"/>
        <v>1.4656185424498558</v>
      </c>
      <c r="M4077" s="1">
        <f t="shared" si="1199"/>
        <v>90</v>
      </c>
      <c r="N4077" s="1">
        <f t="shared" si="1200"/>
        <v>0.43101076762105783</v>
      </c>
      <c r="O4077" s="1">
        <f t="shared" si="1214"/>
        <v>3.264680259770656E-2</v>
      </c>
      <c r="P4077" s="1">
        <f t="shared" si="1216"/>
        <v>0.30704439979616061</v>
      </c>
      <c r="Q4077">
        <f t="shared" si="1201"/>
        <v>4.9237000070836272</v>
      </c>
      <c r="R4077">
        <f t="shared" si="1202"/>
        <v>11.689285505176034</v>
      </c>
      <c r="S4077">
        <f t="shared" si="1203"/>
        <v>1.5300111917769679</v>
      </c>
      <c r="T4077">
        <v>0.2432</v>
      </c>
      <c r="U4077" s="1">
        <f t="shared" si="1204"/>
        <v>-0.16288116114052018</v>
      </c>
      <c r="V4077" s="1">
        <v>57</v>
      </c>
      <c r="W4077" s="1">
        <f t="shared" si="1205"/>
        <v>15.891247055076549</v>
      </c>
      <c r="X4077" s="1">
        <f t="shared" si="1206"/>
        <v>34.353779158377883</v>
      </c>
      <c r="Y4077" s="1">
        <f t="shared" si="1207"/>
        <v>1.0183707800077475</v>
      </c>
      <c r="Z4077" s="1">
        <f t="shared" si="1215"/>
        <v>0.38</v>
      </c>
      <c r="AA4077" s="1">
        <f t="shared" si="1208"/>
        <v>5.88679405470608E-2</v>
      </c>
      <c r="AB4077" s="1">
        <f t="shared" si="1209"/>
        <v>2.5120966999999998</v>
      </c>
      <c r="AC4077" s="1">
        <f t="shared" si="1210"/>
        <v>1.4211070428190937</v>
      </c>
      <c r="AF4077" s="1">
        <f t="shared" si="1211"/>
        <v>2.9640162298555635</v>
      </c>
      <c r="AG4077" s="1">
        <f t="shared" si="1212"/>
        <v>3.5505210968699545</v>
      </c>
      <c r="AH4077" s="1">
        <f t="shared" si="1213"/>
        <v>4.758997607445008</v>
      </c>
      <c r="AI4077">
        <v>4.2</v>
      </c>
      <c r="AJ4077">
        <v>3</v>
      </c>
      <c r="AK4077">
        <v>68</v>
      </c>
      <c r="AL4077">
        <v>3</v>
      </c>
      <c r="AM4077">
        <v>9135</v>
      </c>
      <c r="AN4077">
        <v>9161</v>
      </c>
      <c r="AO4077">
        <v>9065</v>
      </c>
      <c r="AP4077">
        <v>31</v>
      </c>
      <c r="AQ4077">
        <v>0</v>
      </c>
    </row>
    <row r="4078" spans="1:43">
      <c r="A4078" s="27">
        <v>42062</v>
      </c>
      <c r="B4078" s="27"/>
      <c r="C4078">
        <v>-3.6</v>
      </c>
      <c r="D4078">
        <v>-0.6</v>
      </c>
      <c r="E4078">
        <v>-5.7</v>
      </c>
      <c r="F4078">
        <v>74</v>
      </c>
      <c r="G4078">
        <v>46</v>
      </c>
      <c r="H4078">
        <v>9.1</v>
      </c>
      <c r="I4078" s="10">
        <v>935</v>
      </c>
      <c r="J4078">
        <v>1.5</v>
      </c>
      <c r="K4078" s="2">
        <v>10</v>
      </c>
      <c r="L4078" s="1">
        <f t="shared" si="1198"/>
        <v>1.6190782226127365</v>
      </c>
      <c r="M4078" s="1">
        <f t="shared" si="1199"/>
        <v>102</v>
      </c>
      <c r="N4078" s="1">
        <f t="shared" si="1200"/>
        <v>0.46827867731545425</v>
      </c>
      <c r="O4078" s="1">
        <f t="shared" si="1214"/>
        <v>3.5136533469388213E-2</v>
      </c>
      <c r="P4078" s="1">
        <f t="shared" si="1216"/>
        <v>0.33822402749932878</v>
      </c>
      <c r="Q4078">
        <f t="shared" si="1201"/>
        <v>5.3770264183288257</v>
      </c>
      <c r="R4078">
        <f t="shared" si="1202"/>
        <v>11.701890844102577</v>
      </c>
      <c r="S4078">
        <f t="shared" si="1203"/>
        <v>1.5316611052490285</v>
      </c>
      <c r="T4078">
        <v>0.2432</v>
      </c>
      <c r="U4078" s="1">
        <f t="shared" si="1204"/>
        <v>-0.15640450381563106</v>
      </c>
      <c r="V4078" s="1">
        <v>58</v>
      </c>
      <c r="W4078" s="1">
        <f t="shared" si="1205"/>
        <v>16.953794346191561</v>
      </c>
      <c r="X4078" s="1">
        <f t="shared" si="1206"/>
        <v>34.466213015183179</v>
      </c>
      <c r="Y4078" s="1">
        <f t="shared" si="1207"/>
        <v>1.0178965691813602</v>
      </c>
      <c r="Z4078" s="1">
        <f t="shared" si="1215"/>
        <v>0.41800000000000004</v>
      </c>
      <c r="AA4078" s="1">
        <f t="shared" si="1208"/>
        <v>5.8928863421244475E-2</v>
      </c>
      <c r="AB4078" s="1">
        <f t="shared" si="1209"/>
        <v>2.5094995999999998</v>
      </c>
      <c r="AC4078" s="1">
        <f t="shared" si="1210"/>
        <v>1.1219266127519161</v>
      </c>
      <c r="AF4078" s="1">
        <f t="shared" si="1211"/>
        <v>2.5421129103750131</v>
      </c>
      <c r="AG4078" s="1">
        <f t="shared" si="1212"/>
        <v>3.75188593115233</v>
      </c>
      <c r="AH4078" s="1">
        <f t="shared" si="1213"/>
        <v>5.2518922901078726</v>
      </c>
      <c r="AI4078">
        <v>4.2</v>
      </c>
      <c r="AJ4078">
        <v>14</v>
      </c>
      <c r="AK4078">
        <v>63</v>
      </c>
      <c r="AL4078">
        <v>3</v>
      </c>
      <c r="AM4078">
        <v>9216</v>
      </c>
      <c r="AN4078">
        <v>9229</v>
      </c>
      <c r="AO4078">
        <v>9161</v>
      </c>
      <c r="AP4078">
        <v>34</v>
      </c>
      <c r="AQ4078">
        <v>2</v>
      </c>
    </row>
    <row r="4079" spans="1:43">
      <c r="A4079" s="27">
        <v>42063</v>
      </c>
      <c r="B4079" s="27"/>
      <c r="C4079">
        <v>-5.4</v>
      </c>
      <c r="D4079">
        <v>-2.1</v>
      </c>
      <c r="E4079">
        <v>-9.1999999999999993</v>
      </c>
      <c r="F4079">
        <v>73</v>
      </c>
      <c r="G4079">
        <v>49</v>
      </c>
      <c r="H4079">
        <v>8</v>
      </c>
      <c r="I4079" s="10">
        <v>935</v>
      </c>
      <c r="J4079">
        <v>2.4</v>
      </c>
      <c r="K4079" s="2">
        <v>10</v>
      </c>
      <c r="L4079" s="1">
        <f t="shared" si="1198"/>
        <v>1.5514391468152189</v>
      </c>
      <c r="M4079" s="1">
        <f t="shared" si="1199"/>
        <v>97</v>
      </c>
      <c r="N4079" s="1">
        <f t="shared" si="1200"/>
        <v>0.40868695909802527</v>
      </c>
      <c r="O4079" s="1">
        <f t="shared" si="1214"/>
        <v>3.1143056717911184E-2</v>
      </c>
      <c r="P4079" s="1">
        <f t="shared" si="1216"/>
        <v>0.27596768796088311</v>
      </c>
      <c r="Q4079">
        <f t="shared" si="1201"/>
        <v>4.7717079369681246</v>
      </c>
      <c r="R4079">
        <f t="shared" si="1202"/>
        <v>11.714559419933801</v>
      </c>
      <c r="S4079">
        <f t="shared" si="1203"/>
        <v>1.5333192958028536</v>
      </c>
      <c r="T4079">
        <v>0.2432</v>
      </c>
      <c r="U4079" s="1">
        <f t="shared" si="1204"/>
        <v>-0.14988157692304915</v>
      </c>
      <c r="V4079" s="1">
        <v>59</v>
      </c>
      <c r="W4079" s="1">
        <f t="shared" si="1205"/>
        <v>15.74749293085388</v>
      </c>
      <c r="X4079" s="1">
        <f t="shared" si="1206"/>
        <v>34.577904367607935</v>
      </c>
      <c r="Y4079" s="1">
        <f t="shared" si="1207"/>
        <v>1.0174170639644726</v>
      </c>
      <c r="Z4079" s="1">
        <f t="shared" si="1215"/>
        <v>-0.68400000000000016</v>
      </c>
      <c r="AA4079" s="1">
        <f t="shared" si="1208"/>
        <v>5.882923698920331E-2</v>
      </c>
      <c r="AB4079" s="1">
        <f t="shared" si="1209"/>
        <v>2.5137494</v>
      </c>
      <c r="AC4079" s="1">
        <f t="shared" si="1210"/>
        <v>1.7950825804030659</v>
      </c>
      <c r="AF4079" s="1">
        <f t="shared" si="1211"/>
        <v>2.6277095798518153</v>
      </c>
      <c r="AG4079" s="1">
        <f t="shared" si="1212"/>
        <v>3.5368018632329834</v>
      </c>
      <c r="AH4079" s="1">
        <f t="shared" si="1213"/>
        <v>5.0852643222843126</v>
      </c>
      <c r="AI4079">
        <v>3.7</v>
      </c>
      <c r="AJ4079">
        <v>10</v>
      </c>
      <c r="AK4079">
        <v>58</v>
      </c>
      <c r="AL4079">
        <v>1</v>
      </c>
      <c r="AM4079">
        <v>9222</v>
      </c>
      <c r="AN4079">
        <v>9239</v>
      </c>
      <c r="AO4079">
        <v>9202</v>
      </c>
      <c r="AP4079">
        <v>30</v>
      </c>
      <c r="AQ4079">
        <v>0</v>
      </c>
    </row>
    <row r="4080" spans="1:43">
      <c r="A4080" s="27">
        <v>42064</v>
      </c>
      <c r="B4080" s="27"/>
      <c r="C4080">
        <v>-4.8</v>
      </c>
      <c r="D4080">
        <v>-0.3</v>
      </c>
      <c r="E4080">
        <v>-9.3000000000000007</v>
      </c>
      <c r="F4080">
        <v>71</v>
      </c>
      <c r="G4080">
        <v>39</v>
      </c>
      <c r="H4080">
        <v>9.8000000000000007</v>
      </c>
      <c r="I4080" s="10">
        <v>935</v>
      </c>
      <c r="J4080">
        <v>1.8</v>
      </c>
      <c r="K4080" s="2">
        <v>10</v>
      </c>
      <c r="L4080" s="1">
        <f t="shared" si="1198"/>
        <v>1.6741443092736794</v>
      </c>
      <c r="M4080" s="1">
        <f t="shared" si="1199"/>
        <v>103</v>
      </c>
      <c r="N4080" s="1">
        <f t="shared" si="1200"/>
        <v>0.42775689149958557</v>
      </c>
      <c r="O4080" s="1">
        <f t="shared" si="1214"/>
        <v>3.2428215818990434E-2</v>
      </c>
      <c r="P4080" s="1">
        <f t="shared" si="1216"/>
        <v>0.27213533036100884</v>
      </c>
      <c r="Q4080">
        <f t="shared" si="1201"/>
        <v>5.7770732926253832</v>
      </c>
      <c r="R4080">
        <f t="shared" si="1202"/>
        <v>11.727288131279039</v>
      </c>
      <c r="S4080">
        <f t="shared" si="1203"/>
        <v>1.5349853574972565</v>
      </c>
      <c r="T4080">
        <v>0.2432</v>
      </c>
      <c r="U4080" s="1">
        <f t="shared" si="1204"/>
        <v>-0.14331431015789206</v>
      </c>
      <c r="V4080" s="1">
        <v>60</v>
      </c>
      <c r="W4080" s="1">
        <f t="shared" si="1205"/>
        <v>17.83795334469055</v>
      </c>
      <c r="X4080" s="1">
        <f t="shared" si="1206"/>
        <v>34.688784625461274</v>
      </c>
      <c r="Y4080" s="1">
        <f t="shared" si="1207"/>
        <v>1.0169324062104108</v>
      </c>
      <c r="Z4080" s="1">
        <f t="shared" si="1215"/>
        <v>0.2280000000000002</v>
      </c>
      <c r="AA4080" s="1">
        <f t="shared" si="1208"/>
        <v>5.8862408349748742E-2</v>
      </c>
      <c r="AB4080" s="1">
        <f t="shared" si="1209"/>
        <v>2.5123327999999998</v>
      </c>
      <c r="AC4080" s="1">
        <f t="shared" si="1210"/>
        <v>1.3463119353022994</v>
      </c>
      <c r="AF4080" s="1">
        <f t="shared" si="1211"/>
        <v>3.1115839809038759</v>
      </c>
      <c r="AG4080" s="1">
        <f t="shared" si="1212"/>
        <v>3.8641943350468333</v>
      </c>
      <c r="AH4080" s="1">
        <f t="shared" si="1213"/>
        <v>5.2961208381921878</v>
      </c>
      <c r="AI4080">
        <v>3.4</v>
      </c>
      <c r="AJ4080">
        <v>4</v>
      </c>
      <c r="AK4080">
        <v>53</v>
      </c>
      <c r="AL4080">
        <v>3</v>
      </c>
      <c r="AM4080">
        <v>9195</v>
      </c>
      <c r="AN4080">
        <v>9206</v>
      </c>
      <c r="AO4080">
        <v>9185</v>
      </c>
      <c r="AP4080">
        <v>30</v>
      </c>
      <c r="AQ4080">
        <v>0</v>
      </c>
    </row>
    <row r="4081" spans="1:43">
      <c r="A4081" s="27">
        <v>42065</v>
      </c>
      <c r="B4081" s="27"/>
      <c r="C4081">
        <v>-4.4000000000000004</v>
      </c>
      <c r="D4081">
        <v>0.2</v>
      </c>
      <c r="E4081">
        <v>-7.6</v>
      </c>
      <c r="F4081">
        <v>73</v>
      </c>
      <c r="G4081">
        <v>36</v>
      </c>
      <c r="H4081">
        <v>9</v>
      </c>
      <c r="I4081" s="10">
        <v>935</v>
      </c>
      <c r="J4081">
        <v>2</v>
      </c>
      <c r="K4081" s="2">
        <v>10</v>
      </c>
      <c r="L4081" s="1">
        <f t="shared" si="1198"/>
        <v>1.6115716903792081</v>
      </c>
      <c r="M4081" s="1">
        <f t="shared" si="1199"/>
        <v>110</v>
      </c>
      <c r="N4081" s="1">
        <f t="shared" si="1200"/>
        <v>0.44090444514159099</v>
      </c>
      <c r="O4081" s="1">
        <f t="shared" si="1214"/>
        <v>3.3310216419038897E-2</v>
      </c>
      <c r="P4081" s="1">
        <f t="shared" si="1216"/>
        <v>0.30136891754037848</v>
      </c>
      <c r="Q4081">
        <f t="shared" si="1201"/>
        <v>5.3638657534212566</v>
      </c>
      <c r="R4081">
        <f t="shared" si="1202"/>
        <v>11.74007391759771</v>
      </c>
      <c r="S4081">
        <f t="shared" si="1203"/>
        <v>1.5366588897379203</v>
      </c>
      <c r="T4081">
        <v>0.2432</v>
      </c>
      <c r="U4081" s="1">
        <f t="shared" si="1204"/>
        <v>-0.13670464633246227</v>
      </c>
      <c r="V4081" s="1">
        <v>61</v>
      </c>
      <c r="W4081" s="1">
        <f t="shared" si="1205"/>
        <v>16.969382758840432</v>
      </c>
      <c r="X4081" s="1">
        <f t="shared" si="1206"/>
        <v>34.798786499109134</v>
      </c>
      <c r="Y4081" s="1">
        <f t="shared" si="1207"/>
        <v>1.0164427392967901</v>
      </c>
      <c r="Z4081" s="1">
        <f t="shared" si="1215"/>
        <v>0.1519999999999998</v>
      </c>
      <c r="AA4081" s="1">
        <f t="shared" si="1208"/>
        <v>5.8884543380095106E-2</v>
      </c>
      <c r="AB4081" s="1">
        <f t="shared" si="1209"/>
        <v>2.5113884</v>
      </c>
      <c r="AC4081" s="1">
        <f t="shared" si="1210"/>
        <v>1.4959021503358882</v>
      </c>
      <c r="AF4081" s="1">
        <f t="shared" si="1211"/>
        <v>2.9953255791290445</v>
      </c>
      <c r="AG4081" s="1">
        <f t="shared" si="1212"/>
        <v>3.7417944145661415</v>
      </c>
      <c r="AH4081" s="1">
        <f t="shared" si="1213"/>
        <v>5.2141152611222576</v>
      </c>
      <c r="AI4081">
        <v>3.7</v>
      </c>
      <c r="AJ4081">
        <v>3</v>
      </c>
      <c r="AK4081">
        <v>67</v>
      </c>
      <c r="AL4081">
        <v>3</v>
      </c>
      <c r="AM4081">
        <v>9177</v>
      </c>
      <c r="AN4081">
        <v>9213</v>
      </c>
      <c r="AO4081">
        <v>9138</v>
      </c>
      <c r="AP4081">
        <v>32</v>
      </c>
      <c r="AQ4081">
        <v>0</v>
      </c>
    </row>
    <row r="4082" spans="1:43">
      <c r="A4082" s="27">
        <v>42066</v>
      </c>
      <c r="B4082" s="27"/>
      <c r="C4082">
        <v>-5.9</v>
      </c>
      <c r="D4082">
        <v>-3.8</v>
      </c>
      <c r="E4082">
        <v>-7.1</v>
      </c>
      <c r="F4082">
        <v>82</v>
      </c>
      <c r="G4082">
        <v>71</v>
      </c>
      <c r="H4082">
        <v>2.5</v>
      </c>
      <c r="I4082" s="10">
        <v>935</v>
      </c>
      <c r="J4082">
        <v>1.3</v>
      </c>
      <c r="K4082" s="2">
        <v>10</v>
      </c>
      <c r="L4082" s="1">
        <f t="shared" si="1198"/>
        <v>1.046907533849639</v>
      </c>
      <c r="M4082" s="1">
        <f t="shared" si="1199"/>
        <v>93</v>
      </c>
      <c r="N4082" s="1">
        <f t="shared" si="1200"/>
        <v>0.3933753330536473</v>
      </c>
      <c r="O4082" s="1">
        <f t="shared" si="1214"/>
        <v>3.0105952248383382E-2</v>
      </c>
      <c r="P4082" s="1">
        <f t="shared" si="1216"/>
        <v>0.33054887559670687</v>
      </c>
      <c r="Q4082">
        <f t="shared" si="1201"/>
        <v>1.8994148946436304</v>
      </c>
      <c r="R4082">
        <f t="shared" si="1202"/>
        <v>11.752913758126393</v>
      </c>
      <c r="S4082">
        <f t="shared" si="1203"/>
        <v>1.5383394971369626</v>
      </c>
      <c r="T4082">
        <v>0.2432</v>
      </c>
      <c r="U4082" s="1">
        <f t="shared" si="1204"/>
        <v>-0.13005454080149897</v>
      </c>
      <c r="V4082" s="1">
        <v>62</v>
      </c>
      <c r="W4082" s="1">
        <f t="shared" si="1205"/>
        <v>9.578523402255863</v>
      </c>
      <c r="X4082" s="1">
        <f t="shared" si="1206"/>
        <v>34.907844069517211</v>
      </c>
      <c r="Y4082" s="1">
        <f t="shared" si="1207"/>
        <v>1.0159482080830986</v>
      </c>
      <c r="Z4082" s="1">
        <f t="shared" si="1215"/>
        <v>-0.57000000000000006</v>
      </c>
      <c r="AA4082" s="1">
        <f t="shared" si="1208"/>
        <v>5.8801622734720213E-2</v>
      </c>
      <c r="AB4082" s="1">
        <f t="shared" si="1209"/>
        <v>2.5149298999999998</v>
      </c>
      <c r="AC4082" s="1">
        <f t="shared" si="1210"/>
        <v>0.97233639771832736</v>
      </c>
      <c r="AF4082" s="1">
        <f t="shared" si="1211"/>
        <v>1.7356205943308751</v>
      </c>
      <c r="AG4082" s="1">
        <f t="shared" si="1212"/>
        <v>2.5725623586999351</v>
      </c>
      <c r="AH4082" s="1">
        <f t="shared" si="1213"/>
        <v>3.5195826256094729</v>
      </c>
      <c r="AI4082">
        <v>3.3</v>
      </c>
      <c r="AJ4082">
        <v>4</v>
      </c>
      <c r="AK4082">
        <v>53</v>
      </c>
      <c r="AL4082">
        <v>1</v>
      </c>
      <c r="AM4082">
        <v>9127</v>
      </c>
      <c r="AN4082">
        <v>9139</v>
      </c>
      <c r="AO4082">
        <v>9117</v>
      </c>
      <c r="AP4082">
        <v>32</v>
      </c>
      <c r="AQ4082">
        <v>0</v>
      </c>
    </row>
    <row r="4083" spans="1:43">
      <c r="A4083" s="27">
        <v>42067</v>
      </c>
      <c r="B4083" s="27"/>
      <c r="C4083">
        <v>-4.5999999999999996</v>
      </c>
      <c r="D4083">
        <v>0.5</v>
      </c>
      <c r="E4083">
        <v>-9.4</v>
      </c>
      <c r="F4083">
        <v>71</v>
      </c>
      <c r="G4083">
        <v>45</v>
      </c>
      <c r="H4083">
        <v>9.1999999999999993</v>
      </c>
      <c r="I4083" s="10">
        <v>935</v>
      </c>
      <c r="J4083">
        <v>2.1</v>
      </c>
      <c r="K4083" s="2">
        <v>10</v>
      </c>
      <c r="L4083" s="1">
        <f t="shared" si="1198"/>
        <v>1.604148672567637</v>
      </c>
      <c r="M4083" s="1">
        <f t="shared" si="1199"/>
        <v>97</v>
      </c>
      <c r="N4083" s="1">
        <f t="shared" si="1200"/>
        <v>0.43428656685913181</v>
      </c>
      <c r="O4083" s="1">
        <f t="shared" si="1214"/>
        <v>3.2866660873830882E-2</v>
      </c>
      <c r="P4083" s="1">
        <f t="shared" si="1216"/>
        <v>0.28791233526672605</v>
      </c>
      <c r="Q4083">
        <f t="shared" si="1201"/>
        <v>5.4367840991963954</v>
      </c>
      <c r="R4083">
        <f t="shared" si="1202"/>
        <v>11.765804670691058</v>
      </c>
      <c r="S4083">
        <f t="shared" si="1203"/>
        <v>1.5400267893574684</v>
      </c>
      <c r="T4083">
        <v>0.2432</v>
      </c>
      <c r="U4083" s="1">
        <f t="shared" si="1204"/>
        <v>-0.12336596088372098</v>
      </c>
      <c r="V4083" s="1">
        <v>63</v>
      </c>
      <c r="W4083" s="1">
        <f t="shared" si="1205"/>
        <v>17.28180971599749</v>
      </c>
      <c r="X4083" s="1">
        <f t="shared" si="1206"/>
        <v>35.015892856631737</v>
      </c>
      <c r="Y4083" s="1">
        <f t="shared" si="1207"/>
        <v>1.0154489588678441</v>
      </c>
      <c r="Z4083" s="1">
        <f t="shared" si="1215"/>
        <v>0.49400000000000027</v>
      </c>
      <c r="AA4083" s="1">
        <f t="shared" si="1208"/>
        <v>5.8873473784360343E-2</v>
      </c>
      <c r="AB4083" s="1">
        <f t="shared" si="1209"/>
        <v>2.5118605999999999</v>
      </c>
      <c r="AC4083" s="1">
        <f t="shared" si="1210"/>
        <v>1.5706972578526825</v>
      </c>
      <c r="AF4083" s="1">
        <f t="shared" si="1211"/>
        <v>3.3449110194301861</v>
      </c>
      <c r="AG4083" s="1">
        <f t="shared" si="1212"/>
        <v>3.8064124032555164</v>
      </c>
      <c r="AH4083" s="1">
        <f t="shared" si="1213"/>
        <v>5.1239143232515989</v>
      </c>
      <c r="AI4083">
        <v>3.8</v>
      </c>
      <c r="AJ4083">
        <v>10</v>
      </c>
      <c r="AK4083">
        <v>62</v>
      </c>
      <c r="AL4083">
        <v>11</v>
      </c>
      <c r="AM4083">
        <v>9118</v>
      </c>
      <c r="AN4083">
        <v>9134</v>
      </c>
      <c r="AO4083">
        <v>9108</v>
      </c>
      <c r="AP4083">
        <v>30</v>
      </c>
      <c r="AQ4083">
        <v>0</v>
      </c>
    </row>
    <row r="4084" spans="1:43">
      <c r="A4084" s="27">
        <v>42068</v>
      </c>
      <c r="B4084" s="27"/>
      <c r="C4084">
        <v>-2.9</v>
      </c>
      <c r="D4084">
        <v>1.9</v>
      </c>
      <c r="E4084">
        <v>-6.3</v>
      </c>
      <c r="F4084">
        <v>68</v>
      </c>
      <c r="G4084">
        <v>42</v>
      </c>
      <c r="H4084">
        <v>10.4</v>
      </c>
      <c r="I4084" s="10">
        <v>935</v>
      </c>
      <c r="J4084">
        <v>1.8</v>
      </c>
      <c r="K4084" s="2">
        <v>10</v>
      </c>
      <c r="L4084" s="1">
        <f t="shared" si="1198"/>
        <v>1.8174217478157435</v>
      </c>
      <c r="M4084" s="1">
        <f t="shared" si="1199"/>
        <v>94</v>
      </c>
      <c r="N4084" s="1">
        <f t="shared" si="1200"/>
        <v>0.49345530302987961</v>
      </c>
      <c r="O4084" s="1">
        <f t="shared" si="1214"/>
        <v>3.6804808293785574E-2</v>
      </c>
      <c r="P4084" s="1">
        <f t="shared" si="1216"/>
        <v>0.32647823765719319</v>
      </c>
      <c r="Q4084">
        <f t="shared" si="1201"/>
        <v>6.137984121742754</v>
      </c>
      <c r="R4084">
        <f t="shared" si="1202"/>
        <v>11.778743710410403</v>
      </c>
      <c r="S4084">
        <f t="shared" si="1203"/>
        <v>1.5417203809437701</v>
      </c>
      <c r="T4084">
        <v>0.2432</v>
      </c>
      <c r="U4084" s="1">
        <f t="shared" si="1204"/>
        <v>-0.11664088527982869</v>
      </c>
      <c r="V4084" s="1">
        <v>64</v>
      </c>
      <c r="W4084" s="1">
        <f t="shared" si="1205"/>
        <v>18.700623629350968</v>
      </c>
      <c r="X4084" s="1">
        <f t="shared" si="1206"/>
        <v>35.122869885980613</v>
      </c>
      <c r="Y4084" s="1">
        <f t="shared" si="1207"/>
        <v>1.0149451393452733</v>
      </c>
      <c r="Z4084" s="1">
        <f t="shared" si="1215"/>
        <v>0.64599999999999991</v>
      </c>
      <c r="AA4084" s="1">
        <f t="shared" si="1208"/>
        <v>5.8967698221158403E-2</v>
      </c>
      <c r="AB4084" s="1">
        <f t="shared" si="1209"/>
        <v>2.5078469000000001</v>
      </c>
      <c r="AC4084" s="1">
        <f t="shared" si="1210"/>
        <v>1.3463119353022994</v>
      </c>
      <c r="AF4084" s="1">
        <f t="shared" si="1211"/>
        <v>3.4467598507200492</v>
      </c>
      <c r="AG4084" s="1">
        <f t="shared" si="1212"/>
        <v>4.052902817698774</v>
      </c>
      <c r="AH4084" s="1">
        <f t="shared" si="1213"/>
        <v>5.7701626193650579</v>
      </c>
      <c r="AI4084">
        <v>2.9</v>
      </c>
      <c r="AJ4084">
        <v>3</v>
      </c>
      <c r="AK4084">
        <v>51</v>
      </c>
      <c r="AL4084">
        <v>4</v>
      </c>
      <c r="AM4084">
        <v>9119</v>
      </c>
      <c r="AN4084">
        <v>9126</v>
      </c>
      <c r="AO4084">
        <v>9112</v>
      </c>
      <c r="AP4084">
        <v>33</v>
      </c>
      <c r="AQ4084">
        <v>0</v>
      </c>
    </row>
    <row r="4085" spans="1:43">
      <c r="A4085" s="27">
        <v>42069</v>
      </c>
      <c r="B4085" s="27"/>
      <c r="C4085">
        <v>-1.2</v>
      </c>
      <c r="D4085">
        <v>4.5999999999999996</v>
      </c>
      <c r="E4085">
        <v>-5.0999999999999996</v>
      </c>
      <c r="F4085">
        <v>67</v>
      </c>
      <c r="G4085">
        <v>34</v>
      </c>
      <c r="H4085">
        <v>9.1</v>
      </c>
      <c r="I4085" s="10">
        <v>935</v>
      </c>
      <c r="J4085">
        <v>1.1000000000000001</v>
      </c>
      <c r="K4085" s="2">
        <v>10</v>
      </c>
      <c r="L4085" s="1">
        <f t="shared" si="1198"/>
        <v>1.874853944565364</v>
      </c>
      <c r="M4085" s="1">
        <f t="shared" si="1199"/>
        <v>100</v>
      </c>
      <c r="N4085" s="1">
        <f t="shared" si="1200"/>
        <v>0.55965503960920326</v>
      </c>
      <c r="O4085" s="1">
        <f t="shared" si="1214"/>
        <v>4.1143420917426794E-2</v>
      </c>
      <c r="P4085" s="1">
        <f t="shared" si="1216"/>
        <v>0.35331286124189021</v>
      </c>
      <c r="Q4085">
        <f t="shared" si="1201"/>
        <v>5.5433176554106325</v>
      </c>
      <c r="R4085">
        <f t="shared" si="1202"/>
        <v>11.791727968296195</v>
      </c>
      <c r="S4085">
        <f t="shared" si="1203"/>
        <v>1.5434198911382455</v>
      </c>
      <c r="T4085">
        <v>0.2432</v>
      </c>
      <c r="U4085" s="1">
        <f t="shared" si="1204"/>
        <v>-0.10988130348714038</v>
      </c>
      <c r="V4085" s="1">
        <v>65</v>
      </c>
      <c r="W4085" s="1">
        <f t="shared" si="1205"/>
        <v>17.248508909209658</v>
      </c>
      <c r="X4085" s="1">
        <f t="shared" si="1206"/>
        <v>35.228713753379424</v>
      </c>
      <c r="Y4085" s="1">
        <f t="shared" si="1207"/>
        <v>1.014436898561679</v>
      </c>
      <c r="Z4085" s="1">
        <f t="shared" si="1215"/>
        <v>0.64600000000000002</v>
      </c>
      <c r="AA4085" s="1">
        <f t="shared" si="1208"/>
        <v>5.9062224745669016E-2</v>
      </c>
      <c r="AB4085" s="1">
        <f t="shared" si="1209"/>
        <v>2.5038331999999999</v>
      </c>
      <c r="AC4085" s="1">
        <f t="shared" si="1210"/>
        <v>0.82274618268473854</v>
      </c>
      <c r="AF4085" s="1">
        <f t="shared" si="1211"/>
        <v>4.1890792642168639</v>
      </c>
      <c r="AG4085" s="1">
        <f t="shared" si="1212"/>
        <v>3.8442002723479178</v>
      </c>
      <c r="AH4085" s="1">
        <f t="shared" si="1213"/>
        <v>5.7213974997666233</v>
      </c>
      <c r="AI4085">
        <v>2.9</v>
      </c>
      <c r="AJ4085">
        <v>3</v>
      </c>
      <c r="AK4085">
        <v>46</v>
      </c>
      <c r="AL4085">
        <v>3</v>
      </c>
      <c r="AM4085">
        <v>9104</v>
      </c>
      <c r="AN4085">
        <v>9124</v>
      </c>
      <c r="AO4085">
        <v>9091</v>
      </c>
      <c r="AP4085">
        <v>36</v>
      </c>
      <c r="AQ4085">
        <v>0</v>
      </c>
    </row>
    <row r="4086" spans="1:43">
      <c r="A4086" s="27">
        <v>42070</v>
      </c>
      <c r="B4086" s="27"/>
      <c r="C4086">
        <v>0.7</v>
      </c>
      <c r="D4086">
        <v>5.3</v>
      </c>
      <c r="E4086">
        <v>-2.2000000000000002</v>
      </c>
      <c r="F4086">
        <v>63</v>
      </c>
      <c r="G4086">
        <v>44</v>
      </c>
      <c r="H4086">
        <v>9.6999999999999993</v>
      </c>
      <c r="I4086" s="10">
        <v>935</v>
      </c>
      <c r="J4086">
        <v>1.6</v>
      </c>
      <c r="K4086" s="2">
        <v>10</v>
      </c>
      <c r="L4086" s="1">
        <f t="shared" si="1198"/>
        <v>2.086090403909787</v>
      </c>
      <c r="M4086" s="1">
        <f t="shared" si="1199"/>
        <v>82</v>
      </c>
      <c r="N4086" s="1">
        <f t="shared" si="1200"/>
        <v>0.64283692539220627</v>
      </c>
      <c r="O4086" s="1">
        <f t="shared" si="1214"/>
        <v>4.650705670957668E-2</v>
      </c>
      <c r="P4086" s="1">
        <f t="shared" si="1216"/>
        <v>0.40915629038867063</v>
      </c>
      <c r="Q4086">
        <f t="shared" si="1201"/>
        <v>5.8603531496660342</v>
      </c>
      <c r="R4086">
        <f t="shared" si="1202"/>
        <v>11.804754569756494</v>
      </c>
      <c r="S4086">
        <f t="shared" si="1203"/>
        <v>1.5451249436854049</v>
      </c>
      <c r="T4086">
        <v>0.2432</v>
      </c>
      <c r="U4086" s="1">
        <f t="shared" si="1204"/>
        <v>-0.10308921521103354</v>
      </c>
      <c r="V4086" s="1">
        <v>66</v>
      </c>
      <c r="W4086" s="1">
        <f t="shared" si="1205"/>
        <v>17.979579845310202</v>
      </c>
      <c r="X4086" s="1">
        <f t="shared" si="1206"/>
        <v>35.333364687629555</v>
      </c>
      <c r="Y4086" s="1">
        <f t="shared" si="1207"/>
        <v>1.0139243868713077</v>
      </c>
      <c r="Z4086" s="1">
        <f t="shared" si="1215"/>
        <v>0.72199999999999998</v>
      </c>
      <c r="AA4086" s="1">
        <f t="shared" si="1208"/>
        <v>5.9168231315458897E-2</v>
      </c>
      <c r="AB4086" s="1">
        <f t="shared" si="1209"/>
        <v>2.4993472999999997</v>
      </c>
      <c r="AC4086" s="1">
        <f t="shared" si="1210"/>
        <v>1.1967217202687106</v>
      </c>
      <c r="AF4086" s="1">
        <f t="shared" si="1211"/>
        <v>4.1173254055118695</v>
      </c>
      <c r="AG4086" s="1">
        <f t="shared" si="1212"/>
        <v>4.0075565150411636</v>
      </c>
      <c r="AH4086" s="1">
        <f t="shared" si="1213"/>
        <v>6.3199718921723571</v>
      </c>
      <c r="AI4086">
        <v>3</v>
      </c>
      <c r="AJ4086">
        <v>10</v>
      </c>
      <c r="AK4086">
        <v>54</v>
      </c>
      <c r="AL4086">
        <v>1</v>
      </c>
      <c r="AM4086">
        <v>9119</v>
      </c>
      <c r="AN4086">
        <v>9145</v>
      </c>
      <c r="AO4086">
        <v>9096</v>
      </c>
      <c r="AP4086">
        <v>40</v>
      </c>
      <c r="AQ4086">
        <v>0</v>
      </c>
    </row>
    <row r="4087" spans="1:43">
      <c r="A4087" s="27">
        <v>42071</v>
      </c>
      <c r="B4087" s="27"/>
      <c r="C4087">
        <v>-0.7</v>
      </c>
      <c r="D4087">
        <v>2.6</v>
      </c>
      <c r="E4087">
        <v>-3.7</v>
      </c>
      <c r="F4087">
        <v>67</v>
      </c>
      <c r="G4087">
        <v>51</v>
      </c>
      <c r="H4087">
        <v>8.1</v>
      </c>
      <c r="I4087" s="10">
        <v>935</v>
      </c>
      <c r="J4087">
        <v>0.8</v>
      </c>
      <c r="K4087" s="2">
        <v>10</v>
      </c>
      <c r="L4087" s="1">
        <f t="shared" si="1198"/>
        <v>2.0053259248052768</v>
      </c>
      <c r="M4087" s="1">
        <f t="shared" si="1199"/>
        <v>83</v>
      </c>
      <c r="N4087" s="1">
        <f t="shared" si="1200"/>
        <v>0.58056530033118703</v>
      </c>
      <c r="O4087" s="1">
        <f t="shared" si="1214"/>
        <v>4.2500451964202719E-2</v>
      </c>
      <c r="P4087" s="1">
        <f t="shared" si="1216"/>
        <v>0.38075689201287388</v>
      </c>
      <c r="Q4087">
        <f t="shared" si="1201"/>
        <v>4.9124620623884931</v>
      </c>
      <c r="R4087">
        <f t="shared" si="1202"/>
        <v>11.817820673007633</v>
      </c>
      <c r="S4087">
        <f t="shared" si="1203"/>
        <v>1.5468351666240359</v>
      </c>
      <c r="T4087">
        <v>0.2432</v>
      </c>
      <c r="U4087" s="1">
        <f t="shared" si="1204"/>
        <v>-9.6266629773366377E-2</v>
      </c>
      <c r="V4087" s="1">
        <v>67</v>
      </c>
      <c r="W4087" s="1">
        <f t="shared" si="1205"/>
        <v>16.172671056586417</v>
      </c>
      <c r="X4087" s="1">
        <f t="shared" si="1206"/>
        <v>35.436764611098695</v>
      </c>
      <c r="Y4087" s="1">
        <f t="shared" si="1207"/>
        <v>1.0134077558918801</v>
      </c>
      <c r="Z4087" s="1">
        <f t="shared" si="1215"/>
        <v>-0.53199999999999992</v>
      </c>
      <c r="AA4087" s="1">
        <f t="shared" si="1208"/>
        <v>5.9090084366907013E-2</v>
      </c>
      <c r="AB4087" s="1">
        <f t="shared" si="1209"/>
        <v>2.5026527000000001</v>
      </c>
      <c r="AC4087" s="1">
        <f t="shared" si="1210"/>
        <v>0.5983608601343553</v>
      </c>
      <c r="AF4087" s="1">
        <f t="shared" si="1211"/>
        <v>3.4982293962926296</v>
      </c>
      <c r="AG4087" s="1">
        <f t="shared" si="1212"/>
        <v>3.7271003993231999</v>
      </c>
      <c r="AH4087" s="1">
        <f t="shared" si="1213"/>
        <v>6.2159284694405805</v>
      </c>
      <c r="AI4087">
        <v>3.1</v>
      </c>
      <c r="AJ4087">
        <v>3</v>
      </c>
      <c r="AK4087">
        <v>59</v>
      </c>
      <c r="AL4087">
        <v>2</v>
      </c>
      <c r="AM4087">
        <v>9168</v>
      </c>
      <c r="AN4087">
        <v>9185</v>
      </c>
      <c r="AO4087">
        <v>9144</v>
      </c>
      <c r="AP4087">
        <v>38</v>
      </c>
      <c r="AQ4087">
        <v>0</v>
      </c>
    </row>
    <row r="4088" spans="1:43">
      <c r="A4088" s="27">
        <v>42072</v>
      </c>
      <c r="B4088" s="27"/>
      <c r="C4088">
        <v>-0.9</v>
      </c>
      <c r="D4088">
        <v>2</v>
      </c>
      <c r="E4088">
        <v>-3.9</v>
      </c>
      <c r="F4088">
        <v>70</v>
      </c>
      <c r="G4088">
        <v>54</v>
      </c>
      <c r="H4088">
        <v>7.2</v>
      </c>
      <c r="I4088" s="10">
        <v>935</v>
      </c>
      <c r="J4088">
        <v>1.5</v>
      </c>
      <c r="K4088" s="2">
        <v>10</v>
      </c>
      <c r="L4088" s="1">
        <f t="shared" si="1198"/>
        <v>1.8299007643721419</v>
      </c>
      <c r="M4088" s="1">
        <f t="shared" si="1199"/>
        <v>86</v>
      </c>
      <c r="N4088" s="1">
        <f t="shared" si="1200"/>
        <v>0.57211969598720058</v>
      </c>
      <c r="O4088" s="1">
        <f t="shared" si="1214"/>
        <v>4.1953085663039714E-2</v>
      </c>
      <c r="P4088" s="1">
        <f t="shared" si="1216"/>
        <v>0.38745754302758867</v>
      </c>
      <c r="Q4088">
        <f t="shared" si="1201"/>
        <v>4.3990112649105013</v>
      </c>
      <c r="R4088">
        <f t="shared" si="1202"/>
        <v>11.830923467400767</v>
      </c>
      <c r="S4088">
        <f t="shared" si="1203"/>
        <v>1.5485501920681632</v>
      </c>
      <c r="T4088">
        <v>0.2432</v>
      </c>
      <c r="U4088" s="1">
        <f t="shared" si="1204"/>
        <v>-8.9415565518055323E-2</v>
      </c>
      <c r="V4088" s="1">
        <v>68</v>
      </c>
      <c r="W4088" s="1">
        <f t="shared" si="1205"/>
        <v>15.168028203899821</v>
      </c>
      <c r="X4088" s="1">
        <f t="shared" si="1206"/>
        <v>35.538857198076784</v>
      </c>
      <c r="Y4088" s="1">
        <f t="shared" si="1207"/>
        <v>1.0128871584597372</v>
      </c>
      <c r="Z4088" s="1">
        <f t="shared" si="1215"/>
        <v>-7.6000000000000026E-2</v>
      </c>
      <c r="AA4088" s="1">
        <f t="shared" si="1208"/>
        <v>5.9078937365078202E-2</v>
      </c>
      <c r="AB4088" s="1">
        <f t="shared" si="1209"/>
        <v>2.5031249</v>
      </c>
      <c r="AC4088" s="1">
        <f t="shared" si="1210"/>
        <v>1.1219266127519161</v>
      </c>
      <c r="AF4088" s="1">
        <f t="shared" si="1211"/>
        <v>3.3553977177285392</v>
      </c>
      <c r="AG4088" s="1">
        <f t="shared" si="1212"/>
        <v>3.580545895367913</v>
      </c>
      <c r="AH4088" s="1">
        <f t="shared" si="1213"/>
        <v>5.6742130652002087</v>
      </c>
      <c r="AI4088">
        <v>3.4</v>
      </c>
      <c r="AJ4088">
        <v>4</v>
      </c>
      <c r="AK4088">
        <v>65</v>
      </c>
      <c r="AL4088">
        <v>1</v>
      </c>
      <c r="AM4088">
        <v>9184</v>
      </c>
      <c r="AN4088">
        <v>9198</v>
      </c>
      <c r="AO4088">
        <v>9173</v>
      </c>
      <c r="AP4088">
        <v>40</v>
      </c>
      <c r="AQ4088">
        <v>0</v>
      </c>
    </row>
    <row r="4089" spans="1:43">
      <c r="A4089" s="27">
        <v>42073</v>
      </c>
      <c r="B4089" s="27"/>
      <c r="C4089">
        <v>-0.3</v>
      </c>
      <c r="D4089">
        <v>4.2</v>
      </c>
      <c r="E4089">
        <v>-3.4</v>
      </c>
      <c r="F4089">
        <v>73</v>
      </c>
      <c r="G4089">
        <v>57</v>
      </c>
      <c r="H4089">
        <v>9.1</v>
      </c>
      <c r="I4089" s="10">
        <v>935</v>
      </c>
      <c r="J4089">
        <v>1</v>
      </c>
      <c r="K4089" s="2">
        <v>10</v>
      </c>
      <c r="L4089" s="1">
        <f t="shared" si="1198"/>
        <v>1.9746925614801505</v>
      </c>
      <c r="M4089" s="1">
        <f t="shared" si="1199"/>
        <v>89</v>
      </c>
      <c r="N4089" s="1">
        <f t="shared" si="1200"/>
        <v>0.59778801412739013</v>
      </c>
      <c r="O4089" s="1">
        <f t="shared" si="1214"/>
        <v>4.3613653116381719E-2</v>
      </c>
      <c r="P4089" s="1">
        <f t="shared" si="1216"/>
        <v>0.44667159965233372</v>
      </c>
      <c r="Q4089">
        <f t="shared" si="1201"/>
        <v>5.3460798968332188</v>
      </c>
      <c r="R4089">
        <f t="shared" si="1202"/>
        <v>11.844060171668721</v>
      </c>
      <c r="S4089">
        <f t="shared" si="1203"/>
        <v>1.5502696559775813</v>
      </c>
      <c r="T4089">
        <v>0.2432</v>
      </c>
      <c r="U4089" s="1">
        <f t="shared" si="1204"/>
        <v>-8.253804921398214E-2</v>
      </c>
      <c r="V4089" s="1">
        <v>69</v>
      </c>
      <c r="W4089" s="1">
        <f t="shared" si="1205"/>
        <v>17.402892035132666</v>
      </c>
      <c r="X4089" s="1">
        <f t="shared" si="1206"/>
        <v>35.639587930804701</v>
      </c>
      <c r="Y4089" s="1">
        <f t="shared" si="1207"/>
        <v>1.0123627485846265</v>
      </c>
      <c r="Z4089" s="1">
        <f t="shared" si="1215"/>
        <v>0.22800000000000004</v>
      </c>
      <c r="AA4089" s="1">
        <f t="shared" si="1208"/>
        <v>5.9112390994612615E-2</v>
      </c>
      <c r="AB4089" s="1">
        <f t="shared" si="1209"/>
        <v>2.5017082999999998</v>
      </c>
      <c r="AC4089" s="1">
        <f t="shared" si="1210"/>
        <v>0.74795107516794412</v>
      </c>
      <c r="AF4089" s="1">
        <f t="shared" si="1211"/>
        <v>3.9546254312180769</v>
      </c>
      <c r="AG4089" s="1">
        <f t="shared" si="1212"/>
        <v>3.96651870796854</v>
      </c>
      <c r="AH4089" s="1">
        <f t="shared" si="1213"/>
        <v>6.3278121867005028</v>
      </c>
      <c r="AI4089">
        <v>2.9</v>
      </c>
      <c r="AJ4089">
        <v>4</v>
      </c>
      <c r="AK4089">
        <v>54</v>
      </c>
      <c r="AL4089">
        <v>2</v>
      </c>
      <c r="AM4089">
        <v>9169</v>
      </c>
      <c r="AN4089">
        <v>9190</v>
      </c>
      <c r="AO4089">
        <v>9145</v>
      </c>
      <c r="AP4089">
        <v>43</v>
      </c>
      <c r="AQ4089">
        <v>0</v>
      </c>
    </row>
    <row r="4090" spans="1:43">
      <c r="A4090" s="27">
        <v>42074</v>
      </c>
      <c r="B4090" s="27"/>
      <c r="C4090">
        <v>0.6</v>
      </c>
      <c r="D4090">
        <v>4</v>
      </c>
      <c r="E4090">
        <v>-1.9</v>
      </c>
      <c r="F4090">
        <v>71</v>
      </c>
      <c r="G4090">
        <v>41</v>
      </c>
      <c r="H4090">
        <v>6.1</v>
      </c>
      <c r="I4090" s="10">
        <v>935</v>
      </c>
      <c r="J4090">
        <v>1.3</v>
      </c>
      <c r="K4090" s="2">
        <v>10</v>
      </c>
      <c r="L4090" s="1">
        <f t="shared" si="1198"/>
        <v>1.7804420590009622</v>
      </c>
      <c r="M4090" s="1">
        <f t="shared" si="1199"/>
        <v>101</v>
      </c>
      <c r="N4090" s="1">
        <f t="shared" si="1200"/>
        <v>0.63820086880942895</v>
      </c>
      <c r="O4090" s="1">
        <f t="shared" si="1214"/>
        <v>4.621047802115081E-2</v>
      </c>
      <c r="P4090" s="1">
        <f t="shared" si="1216"/>
        <v>0.43518094715744216</v>
      </c>
      <c r="Q4090">
        <f t="shared" si="1201"/>
        <v>3.8562117936927129</v>
      </c>
      <c r="R4090">
        <f t="shared" si="1202"/>
        <v>11.857228032098897</v>
      </c>
      <c r="S4090">
        <f t="shared" si="1203"/>
        <v>1.5519931979187038</v>
      </c>
      <c r="T4090">
        <v>0.2432</v>
      </c>
      <c r="U4090" s="1">
        <f t="shared" si="1204"/>
        <v>-7.5636115455410144E-2</v>
      </c>
      <c r="V4090" s="1">
        <v>70</v>
      </c>
      <c r="W4090" s="1">
        <f t="shared" si="1205"/>
        <v>13.958359463638457</v>
      </c>
      <c r="X4090" s="1">
        <f t="shared" si="1206"/>
        <v>35.73890415307617</v>
      </c>
      <c r="Y4090" s="1">
        <f t="shared" si="1207"/>
        <v>1.0118346814041403</v>
      </c>
      <c r="Z4090" s="1">
        <f t="shared" si="1215"/>
        <v>0.34199999999999997</v>
      </c>
      <c r="AA4090" s="1">
        <f t="shared" si="1208"/>
        <v>5.9162642536379324E-2</v>
      </c>
      <c r="AB4090" s="1">
        <f t="shared" si="1209"/>
        <v>2.4995833999999997</v>
      </c>
      <c r="AC4090" s="1">
        <f t="shared" si="1210"/>
        <v>0.97233639771832736</v>
      </c>
      <c r="AF4090" s="1">
        <f t="shared" si="1211"/>
        <v>3.6737778945093065</v>
      </c>
      <c r="AG4090" s="1">
        <f t="shared" si="1212"/>
        <v>3.4223206766143193</v>
      </c>
      <c r="AH4090" s="1">
        <f t="shared" si="1213"/>
        <v>5.3930885753269937</v>
      </c>
      <c r="AI4090">
        <v>4.7</v>
      </c>
      <c r="AJ4090">
        <v>14</v>
      </c>
      <c r="AK4090">
        <v>96</v>
      </c>
      <c r="AL4090">
        <v>14</v>
      </c>
      <c r="AM4090">
        <v>9154</v>
      </c>
      <c r="AN4090">
        <v>9192</v>
      </c>
      <c r="AO4090">
        <v>9121</v>
      </c>
      <c r="AP4090">
        <v>44</v>
      </c>
      <c r="AQ4090">
        <v>0</v>
      </c>
    </row>
    <row r="4091" spans="1:43">
      <c r="A4091" s="27">
        <v>42075</v>
      </c>
      <c r="B4091" s="27"/>
      <c r="C4091">
        <v>-0.8</v>
      </c>
      <c r="D4091">
        <v>1.7</v>
      </c>
      <c r="E4091">
        <v>-2.6</v>
      </c>
      <c r="F4091">
        <v>74</v>
      </c>
      <c r="G4091">
        <v>54</v>
      </c>
      <c r="H4091">
        <v>2.2999999999999998</v>
      </c>
      <c r="I4091" s="10">
        <v>935</v>
      </c>
      <c r="J4091">
        <v>1.5</v>
      </c>
      <c r="K4091" s="2">
        <v>10</v>
      </c>
      <c r="L4091" s="1">
        <f t="shared" si="1198"/>
        <v>1.418699899705085</v>
      </c>
      <c r="M4091" s="1">
        <f t="shared" si="1199"/>
        <v>94</v>
      </c>
      <c r="N4091" s="1">
        <f t="shared" si="1200"/>
        <v>0.57632881345991693</v>
      </c>
      <c r="O4091" s="1">
        <f t="shared" si="1214"/>
        <v>4.2226005168015585E-2</v>
      </c>
      <c r="P4091" s="1">
        <f t="shared" si="1216"/>
        <v>0.42369774567432761</v>
      </c>
      <c r="Q4091">
        <f t="shared" si="1201"/>
        <v>1.8470327419243304</v>
      </c>
      <c r="R4091">
        <f t="shared" si="1202"/>
        <v>11.870424320637868</v>
      </c>
      <c r="S4091">
        <f t="shared" si="1203"/>
        <v>1.553720460816475</v>
      </c>
      <c r="T4091">
        <v>0.2432</v>
      </c>
      <c r="U4091" s="1">
        <f t="shared" si="1204"/>
        <v>-6.8711806060083896E-2</v>
      </c>
      <c r="V4091" s="1">
        <v>71</v>
      </c>
      <c r="W4091" s="1">
        <f t="shared" si="1205"/>
        <v>9.5718956906716652</v>
      </c>
      <c r="X4091" s="1">
        <f t="shared" si="1206"/>
        <v>35.836755121317857</v>
      </c>
      <c r="Y4091" s="1">
        <f t="shared" si="1207"/>
        <v>1.0113031131378225</v>
      </c>
      <c r="Z4091" s="1">
        <f t="shared" si="1215"/>
        <v>-0.53199999999999992</v>
      </c>
      <c r="AA4091" s="1">
        <f t="shared" si="1208"/>
        <v>5.9084510340238698E-2</v>
      </c>
      <c r="AB4091" s="1">
        <f t="shared" si="1209"/>
        <v>2.5028888</v>
      </c>
      <c r="AC4091" s="1">
        <f t="shared" si="1210"/>
        <v>1.1219266127519161</v>
      </c>
      <c r="AF4091" s="1">
        <f t="shared" si="1211"/>
        <v>2.9056256740890882</v>
      </c>
      <c r="AG4091" s="1">
        <f t="shared" si="1212"/>
        <v>2.7030853921879792</v>
      </c>
      <c r="AH4091" s="1">
        <f t="shared" si="1213"/>
        <v>4.3362178457320484</v>
      </c>
      <c r="AI4091">
        <v>6.2</v>
      </c>
      <c r="AJ4091">
        <v>14</v>
      </c>
      <c r="AK4091">
        <v>97</v>
      </c>
      <c r="AL4091">
        <v>15</v>
      </c>
      <c r="AM4091">
        <v>9222</v>
      </c>
      <c r="AN4091">
        <v>9257</v>
      </c>
      <c r="AO4091">
        <v>9184</v>
      </c>
      <c r="AP4091">
        <v>42</v>
      </c>
      <c r="AQ4091">
        <v>34</v>
      </c>
    </row>
    <row r="4092" spans="1:43">
      <c r="A4092" s="27">
        <v>42076</v>
      </c>
      <c r="B4092" s="27"/>
      <c r="C4092">
        <v>-1.3</v>
      </c>
      <c r="D4092">
        <v>3.5</v>
      </c>
      <c r="E4092">
        <v>-6</v>
      </c>
      <c r="F4092">
        <v>66</v>
      </c>
      <c r="G4092">
        <v>28</v>
      </c>
      <c r="H4092">
        <v>10.7</v>
      </c>
      <c r="I4092" s="10">
        <v>935</v>
      </c>
      <c r="J4092">
        <v>1.9</v>
      </c>
      <c r="K4092" s="2">
        <v>10</v>
      </c>
      <c r="L4092" s="1">
        <f t="shared" si="1198"/>
        <v>2.236785497403162</v>
      </c>
      <c r="M4092" s="1">
        <f t="shared" si="1199"/>
        <v>104</v>
      </c>
      <c r="N4092" s="1">
        <f t="shared" si="1200"/>
        <v>0.55555388286883689</v>
      </c>
      <c r="O4092" s="1">
        <f t="shared" si="1214"/>
        <v>4.0876540720994212E-2</v>
      </c>
      <c r="P4092" s="1">
        <f t="shared" si="1216"/>
        <v>0.31294224478535226</v>
      </c>
      <c r="Q4092">
        <f t="shared" si="1201"/>
        <v>6.3775800011382673</v>
      </c>
      <c r="R4092">
        <f t="shared" si="1202"/>
        <v>11.883646332933274</v>
      </c>
      <c r="S4092">
        <f t="shared" si="1203"/>
        <v>1.5554510906980725</v>
      </c>
      <c r="T4092">
        <v>0.2432</v>
      </c>
      <c r="U4092" s="1">
        <f t="shared" si="1204"/>
        <v>-6.1767169465193582E-2</v>
      </c>
      <c r="V4092" s="1">
        <v>72</v>
      </c>
      <c r="W4092" s="1">
        <f t="shared" si="1205"/>
        <v>19.373429383701417</v>
      </c>
      <c r="X4092" s="1">
        <f t="shared" si="1206"/>
        <v>35.93309205305674</v>
      </c>
      <c r="Y4092" s="1">
        <f t="shared" si="1207"/>
        <v>1.0107682010409518</v>
      </c>
      <c r="Z4092" s="1">
        <f t="shared" si="1215"/>
        <v>-0.19</v>
      </c>
      <c r="AA4092" s="1">
        <f t="shared" si="1208"/>
        <v>5.9056655973565762E-2</v>
      </c>
      <c r="AB4092" s="1">
        <f t="shared" si="1209"/>
        <v>2.5040692999999998</v>
      </c>
      <c r="AC4092" s="1">
        <f t="shared" si="1210"/>
        <v>1.4211070428190937</v>
      </c>
      <c r="AF4092" s="1">
        <f t="shared" si="1211"/>
        <v>4.2030849992193415</v>
      </c>
      <c r="AG4092" s="1">
        <f t="shared" si="1212"/>
        <v>4.2149004715607505</v>
      </c>
      <c r="AH4092" s="1">
        <f t="shared" si="1213"/>
        <v>6.7958379006131668</v>
      </c>
      <c r="AI4092">
        <v>4.5999999999999996</v>
      </c>
      <c r="AJ4092">
        <v>14</v>
      </c>
      <c r="AK4092">
        <v>82</v>
      </c>
      <c r="AL4092">
        <v>15</v>
      </c>
      <c r="AM4092">
        <v>9239</v>
      </c>
      <c r="AN4092">
        <v>9278</v>
      </c>
      <c r="AO4092">
        <v>9187</v>
      </c>
      <c r="AP4092">
        <v>35</v>
      </c>
      <c r="AQ4092">
        <v>33</v>
      </c>
    </row>
    <row r="4093" spans="1:43">
      <c r="A4093" s="27">
        <v>42077</v>
      </c>
      <c r="B4093" s="27"/>
      <c r="C4093">
        <v>0</v>
      </c>
      <c r="D4093">
        <v>4.9000000000000004</v>
      </c>
      <c r="E4093">
        <v>-4.5</v>
      </c>
      <c r="F4093">
        <v>57</v>
      </c>
      <c r="G4093">
        <v>39</v>
      </c>
      <c r="H4093">
        <v>9.3000000000000007</v>
      </c>
      <c r="I4093" s="10">
        <v>935</v>
      </c>
      <c r="J4093">
        <v>1.9</v>
      </c>
      <c r="K4093" s="2">
        <v>10</v>
      </c>
      <c r="L4093" s="1">
        <f t="shared" si="1198"/>
        <v>2.1733016930405751</v>
      </c>
      <c r="M4093" s="1">
        <f t="shared" si="1199"/>
        <v>75</v>
      </c>
      <c r="N4093" s="1">
        <f t="shared" si="1200"/>
        <v>0.61099999999999999</v>
      </c>
      <c r="O4093" s="1">
        <f t="shared" si="1214"/>
        <v>4.4464937670580795E-2</v>
      </c>
      <c r="P4093" s="1">
        <f t="shared" si="1216"/>
        <v>0.33306637280998996</v>
      </c>
      <c r="Q4093">
        <f t="shared" si="1201"/>
        <v>5.6956104665231031</v>
      </c>
      <c r="R4093">
        <f t="shared" si="1202"/>
        <v>11.896891386318545</v>
      </c>
      <c r="S4093">
        <f t="shared" si="1203"/>
        <v>1.5571847364291289</v>
      </c>
      <c r="T4093">
        <v>0.2432</v>
      </c>
      <c r="U4093" s="1">
        <f t="shared" si="1204"/>
        <v>-5.4804260121379428E-2</v>
      </c>
      <c r="V4093" s="1">
        <v>73</v>
      </c>
      <c r="W4093" s="1">
        <f t="shared" si="1205"/>
        <v>17.778346861498555</v>
      </c>
      <c r="X4093" s="1">
        <f t="shared" si="1206"/>
        <v>36.027868172688805</v>
      </c>
      <c r="Y4093" s="1">
        <f t="shared" si="1207"/>
        <v>1.0102301033580217</v>
      </c>
      <c r="Z4093" s="1">
        <f t="shared" si="1215"/>
        <v>0.49400000000000005</v>
      </c>
      <c r="AA4093" s="1">
        <f t="shared" si="1208"/>
        <v>5.912913202081873E-2</v>
      </c>
      <c r="AB4093" s="1">
        <f t="shared" si="1209"/>
        <v>2.5009999999999999</v>
      </c>
      <c r="AC4093" s="1">
        <f t="shared" si="1210"/>
        <v>1.4211070428190937</v>
      </c>
      <c r="AF4093" s="1">
        <f t="shared" si="1211"/>
        <v>4.5222058774375062</v>
      </c>
      <c r="AG4093" s="1">
        <f t="shared" si="1212"/>
        <v>3.9809108181479052</v>
      </c>
      <c r="AH4093" s="1">
        <f t="shared" si="1213"/>
        <v>6.2674289966904828</v>
      </c>
      <c r="AI4093">
        <v>3.5</v>
      </c>
      <c r="AJ4093">
        <v>3</v>
      </c>
      <c r="AK4093">
        <v>55</v>
      </c>
      <c r="AL4093">
        <v>3</v>
      </c>
      <c r="AM4093">
        <v>9096</v>
      </c>
      <c r="AN4093">
        <v>9188</v>
      </c>
      <c r="AO4093">
        <v>9039</v>
      </c>
      <c r="AP4093">
        <v>34</v>
      </c>
      <c r="AQ4093">
        <v>0</v>
      </c>
    </row>
    <row r="4094" spans="1:43">
      <c r="A4094" s="27">
        <v>42078</v>
      </c>
      <c r="B4094" s="27"/>
      <c r="C4094">
        <v>1.6</v>
      </c>
      <c r="D4094">
        <v>6.1</v>
      </c>
      <c r="E4094">
        <v>-3.4</v>
      </c>
      <c r="F4094">
        <v>53</v>
      </c>
      <c r="G4094">
        <v>32</v>
      </c>
      <c r="H4094">
        <v>11.1</v>
      </c>
      <c r="I4094" s="10">
        <v>935</v>
      </c>
      <c r="J4094">
        <v>1.5</v>
      </c>
      <c r="K4094" s="2">
        <v>10</v>
      </c>
      <c r="L4094" s="1">
        <f t="shared" si="1198"/>
        <v>2.5163671508180347</v>
      </c>
      <c r="M4094" s="1">
        <f t="shared" si="1199"/>
        <v>74</v>
      </c>
      <c r="N4094" s="1">
        <f t="shared" si="1200"/>
        <v>0.68591959793818613</v>
      </c>
      <c r="O4094" s="1">
        <f t="shared" si="1214"/>
        <v>4.9250752013960439E-2</v>
      </c>
      <c r="P4094" s="1">
        <f t="shared" si="1216"/>
        <v>0.32658650495735048</v>
      </c>
      <c r="Q4094">
        <f t="shared" si="1201"/>
        <v>6.78769118178705</v>
      </c>
      <c r="R4094">
        <f t="shared" si="1202"/>
        <v>11.91015681774598</v>
      </c>
      <c r="S4094">
        <f t="shared" si="1203"/>
        <v>1.5589210494431911</v>
      </c>
      <c r="T4094">
        <v>0.2432</v>
      </c>
      <c r="U4094" s="1">
        <f t="shared" si="1204"/>
        <v>-4.7825137884958811E-2</v>
      </c>
      <c r="V4094" s="1">
        <v>74</v>
      </c>
      <c r="W4094" s="1">
        <f t="shared" si="1205"/>
        <v>19.91394031781768</v>
      </c>
      <c r="X4094" s="1">
        <f t="shared" si="1206"/>
        <v>36.121038754467534</v>
      </c>
      <c r="Y4094" s="1">
        <f t="shared" si="1207"/>
        <v>1.0096889792759258</v>
      </c>
      <c r="Z4094" s="1">
        <f t="shared" si="1215"/>
        <v>0.6080000000000001</v>
      </c>
      <c r="AA4094" s="1">
        <f t="shared" si="1208"/>
        <v>5.9218577882397511E-2</v>
      </c>
      <c r="AB4094" s="1">
        <f t="shared" si="1209"/>
        <v>2.4972224000000001</v>
      </c>
      <c r="AC4094" s="1">
        <f t="shared" si="1210"/>
        <v>1.1219266127519161</v>
      </c>
      <c r="AF4094" s="1">
        <f t="shared" si="1211"/>
        <v>4.9676569776970902</v>
      </c>
      <c r="AG4094" s="1">
        <f t="shared" si="1212"/>
        <v>4.3192860003128519</v>
      </c>
      <c r="AH4094" s="1">
        <f t="shared" si="1213"/>
        <v>7.1617646425054886</v>
      </c>
      <c r="AI4094">
        <v>3.7</v>
      </c>
      <c r="AJ4094">
        <v>1</v>
      </c>
      <c r="AK4094">
        <v>77</v>
      </c>
      <c r="AL4094">
        <v>2</v>
      </c>
      <c r="AM4094">
        <v>9090</v>
      </c>
      <c r="AN4094">
        <v>9107</v>
      </c>
      <c r="AO4094">
        <v>9047</v>
      </c>
      <c r="AP4094">
        <v>34</v>
      </c>
      <c r="AQ4094">
        <v>0</v>
      </c>
    </row>
    <row r="4095" spans="1:43">
      <c r="A4095" s="27">
        <v>42079</v>
      </c>
      <c r="B4095" s="27"/>
      <c r="C4095">
        <v>0.9</v>
      </c>
      <c r="D4095">
        <v>4.0999999999999996</v>
      </c>
      <c r="E4095">
        <v>-2.2000000000000002</v>
      </c>
      <c r="F4095">
        <v>56</v>
      </c>
      <c r="G4095">
        <v>38</v>
      </c>
      <c r="H4095">
        <v>8.6</v>
      </c>
      <c r="I4095" s="10">
        <v>935</v>
      </c>
      <c r="J4095">
        <v>2</v>
      </c>
      <c r="K4095" s="2">
        <v>10</v>
      </c>
      <c r="L4095" s="1">
        <f t="shared" si="1198"/>
        <v>2.3351157651575289</v>
      </c>
      <c r="M4095" s="1">
        <f t="shared" si="1199"/>
        <v>74</v>
      </c>
      <c r="N4095" s="1">
        <f t="shared" si="1200"/>
        <v>0.65219842492921176</v>
      </c>
      <c r="O4095" s="1">
        <f t="shared" si="1214"/>
        <v>4.7105127692226918E-2</v>
      </c>
      <c r="P4095" s="1">
        <f t="shared" si="1216"/>
        <v>0.34799617535291272</v>
      </c>
      <c r="Q4095">
        <f t="shared" si="1201"/>
        <v>5.3262173775049035</v>
      </c>
      <c r="R4095">
        <f t="shared" si="1202"/>
        <v>11.923439981673582</v>
      </c>
      <c r="S4095">
        <f t="shared" si="1203"/>
        <v>1.5606596834651285</v>
      </c>
      <c r="T4095">
        <v>0.2432</v>
      </c>
      <c r="U4095" s="1">
        <f t="shared" si="1204"/>
        <v>-4.0831867408552658E-2</v>
      </c>
      <c r="V4095" s="1">
        <v>75</v>
      </c>
      <c r="W4095" s="1">
        <f t="shared" si="1205"/>
        <v>17.026723243926483</v>
      </c>
      <c r="X4095" s="1">
        <f t="shared" si="1206"/>
        <v>36.212561162636291</v>
      </c>
      <c r="Y4095" s="1">
        <f t="shared" si="1207"/>
        <v>1.0091449888768664</v>
      </c>
      <c r="Z4095" s="1">
        <f t="shared" si="1215"/>
        <v>-0.26600000000000001</v>
      </c>
      <c r="AA4095" s="1">
        <f t="shared" si="1208"/>
        <v>5.9179412041869418E-2</v>
      </c>
      <c r="AB4095" s="1">
        <f t="shared" si="1209"/>
        <v>2.4988750999999998</v>
      </c>
      <c r="AC4095" s="1">
        <f t="shared" si="1210"/>
        <v>1.4959021503358882</v>
      </c>
      <c r="AF4095" s="1">
        <f t="shared" si="1211"/>
        <v>3.9092996355040519</v>
      </c>
      <c r="AG4095" s="1">
        <f t="shared" si="1212"/>
        <v>3.8911461953958364</v>
      </c>
      <c r="AH4095" s="1">
        <f t="shared" si="1213"/>
        <v>6.6824542236342976</v>
      </c>
      <c r="AI4095">
        <v>5.6</v>
      </c>
      <c r="AJ4095">
        <v>14</v>
      </c>
      <c r="AK4095">
        <v>96</v>
      </c>
      <c r="AL4095">
        <v>14</v>
      </c>
      <c r="AM4095">
        <v>9134</v>
      </c>
      <c r="AN4095">
        <v>9171</v>
      </c>
      <c r="AO4095">
        <v>9097</v>
      </c>
      <c r="AP4095">
        <v>36</v>
      </c>
      <c r="AQ4095">
        <v>0</v>
      </c>
    </row>
    <row r="4096" spans="1:43">
      <c r="A4096" s="27">
        <v>42080</v>
      </c>
      <c r="B4096" s="27"/>
      <c r="C4096">
        <v>0</v>
      </c>
      <c r="D4096">
        <v>2.6</v>
      </c>
      <c r="E4096">
        <v>-3.3</v>
      </c>
      <c r="F4096">
        <v>68</v>
      </c>
      <c r="G4096">
        <v>49</v>
      </c>
      <c r="H4096">
        <v>4.7</v>
      </c>
      <c r="I4096" s="10">
        <v>935</v>
      </c>
      <c r="J4096">
        <v>1.5</v>
      </c>
      <c r="K4096" s="2">
        <v>10</v>
      </c>
      <c r="L4096" s="1">
        <f t="shared" si="1198"/>
        <v>1.7832915591419154</v>
      </c>
      <c r="M4096" s="1">
        <f t="shared" si="1199"/>
        <v>87</v>
      </c>
      <c r="N4096" s="1">
        <f t="shared" si="1200"/>
        <v>0.61099999999999999</v>
      </c>
      <c r="O4096" s="1">
        <f t="shared" si="1214"/>
        <v>4.4464937670580795E-2</v>
      </c>
      <c r="P4096" s="1">
        <f t="shared" si="1216"/>
        <v>0.38883972011013557</v>
      </c>
      <c r="Q4096">
        <f t="shared" si="1201"/>
        <v>3.1112612501724684</v>
      </c>
      <c r="R4096">
        <f t="shared" si="1202"/>
        <v>11.936738247911034</v>
      </c>
      <c r="S4096">
        <f t="shared" si="1203"/>
        <v>1.562400294229193</v>
      </c>
      <c r="T4096">
        <v>0.2432</v>
      </c>
      <c r="U4096" s="1">
        <f t="shared" si="1204"/>
        <v>-3.3826517530294371E-2</v>
      </c>
      <c r="V4096" s="1">
        <v>76</v>
      </c>
      <c r="W4096" s="1">
        <f t="shared" si="1205"/>
        <v>12.491321010325107</v>
      </c>
      <c r="X4096" s="1">
        <f t="shared" si="1206"/>
        <v>36.302394888633543</v>
      </c>
      <c r="Y4096" s="1">
        <f t="shared" si="1207"/>
        <v>1.0085982930909954</v>
      </c>
      <c r="Z4096" s="1">
        <f t="shared" si="1215"/>
        <v>-0.34200000000000003</v>
      </c>
      <c r="AA4096" s="1">
        <f t="shared" si="1208"/>
        <v>5.912913202081873E-2</v>
      </c>
      <c r="AB4096" s="1">
        <f t="shared" si="1209"/>
        <v>2.5009999999999999</v>
      </c>
      <c r="AC4096" s="1">
        <f t="shared" si="1210"/>
        <v>1.1219266127519161</v>
      </c>
      <c r="AF4096" s="1">
        <f t="shared" si="1211"/>
        <v>3.6100159502790885</v>
      </c>
      <c r="AG4096" s="1">
        <f t="shared" si="1212"/>
        <v>3.1998372706841125</v>
      </c>
      <c r="AH4096" s="1">
        <f t="shared" si="1213"/>
        <v>5.2578915570775164</v>
      </c>
      <c r="AI4096">
        <v>4.5999999999999996</v>
      </c>
      <c r="AJ4096">
        <v>14</v>
      </c>
      <c r="AK4096">
        <v>69</v>
      </c>
      <c r="AL4096">
        <v>15</v>
      </c>
      <c r="AM4096">
        <v>9182</v>
      </c>
      <c r="AN4096">
        <v>9189</v>
      </c>
      <c r="AO4096">
        <v>9170</v>
      </c>
      <c r="AP4096">
        <v>41</v>
      </c>
      <c r="AQ4096">
        <v>0</v>
      </c>
    </row>
    <row r="4097" spans="1:43">
      <c r="A4097" s="27">
        <v>42081</v>
      </c>
      <c r="B4097" s="27"/>
      <c r="C4097">
        <v>1</v>
      </c>
      <c r="D4097">
        <v>5.8</v>
      </c>
      <c r="E4097">
        <v>-1.9</v>
      </c>
      <c r="F4097">
        <v>57</v>
      </c>
      <c r="G4097">
        <v>41</v>
      </c>
      <c r="H4097">
        <v>4.8</v>
      </c>
      <c r="I4097" s="10">
        <v>935</v>
      </c>
      <c r="J4097">
        <v>1.5</v>
      </c>
      <c r="K4097" s="2">
        <v>10</v>
      </c>
      <c r="L4097" s="1">
        <f t="shared" si="1198"/>
        <v>1.8062282579770825</v>
      </c>
      <c r="M4097" s="1">
        <f t="shared" si="1199"/>
        <v>73</v>
      </c>
      <c r="N4097" s="1">
        <f t="shared" si="1200"/>
        <v>0.65692419645928013</v>
      </c>
      <c r="O4097" s="1">
        <f t="shared" si="1214"/>
        <v>4.7406634825223393E-2</v>
      </c>
      <c r="P4097" s="1">
        <f t="shared" si="1216"/>
        <v>0.38311889838714985</v>
      </c>
      <c r="Q4097">
        <f t="shared" si="1201"/>
        <v>3.2780060691925219</v>
      </c>
      <c r="R4097">
        <f t="shared" si="1202"/>
        <v>11.950048999430191</v>
      </c>
      <c r="S4097">
        <f t="shared" si="1203"/>
        <v>1.5641425391924335</v>
      </c>
      <c r="T4097">
        <v>0.2432</v>
      </c>
      <c r="U4097" s="1">
        <f t="shared" si="1204"/>
        <v>-2.6811160661799147E-2</v>
      </c>
      <c r="V4097" s="1">
        <v>77</v>
      </c>
      <c r="W4097" s="1">
        <f t="shared" si="1205"/>
        <v>12.632733997204181</v>
      </c>
      <c r="X4097" s="1">
        <f t="shared" si="1206"/>
        <v>36.390501585305806</v>
      </c>
      <c r="Y4097" s="1">
        <f t="shared" si="1207"/>
        <v>1.0080490536488069</v>
      </c>
      <c r="Z4097" s="1">
        <f t="shared" si="1215"/>
        <v>0.38</v>
      </c>
      <c r="AA4097" s="1">
        <f t="shared" si="1208"/>
        <v>5.9185003989799104E-2</v>
      </c>
      <c r="AB4097" s="1">
        <f t="shared" si="1209"/>
        <v>2.4986389999999998</v>
      </c>
      <c r="AC4097" s="1">
        <f t="shared" si="1210"/>
        <v>1.1219266127519161</v>
      </c>
      <c r="AF4097" s="1">
        <f t="shared" si="1211"/>
        <v>4.3663554733330638</v>
      </c>
      <c r="AG4097" s="1">
        <f t="shared" si="1212"/>
        <v>3.2155163711953691</v>
      </c>
      <c r="AH4097" s="1">
        <f t="shared" si="1213"/>
        <v>5.0293032772432165</v>
      </c>
      <c r="AI4097">
        <v>3.4</v>
      </c>
      <c r="AJ4097">
        <v>2</v>
      </c>
      <c r="AK4097">
        <v>81</v>
      </c>
      <c r="AL4097">
        <v>1</v>
      </c>
      <c r="AM4097">
        <v>9160</v>
      </c>
      <c r="AN4097">
        <v>9187</v>
      </c>
      <c r="AO4097">
        <v>9146</v>
      </c>
      <c r="AP4097">
        <v>37</v>
      </c>
      <c r="AQ4097">
        <v>0</v>
      </c>
    </row>
    <row r="4098" spans="1:43">
      <c r="A4098" s="27">
        <v>42082</v>
      </c>
      <c r="B4098" s="27"/>
      <c r="C4098">
        <v>1</v>
      </c>
      <c r="D4098">
        <v>6.3</v>
      </c>
      <c r="E4098">
        <v>-3.8</v>
      </c>
      <c r="F4098">
        <v>55</v>
      </c>
      <c r="G4098">
        <v>36</v>
      </c>
      <c r="H4098">
        <v>11.1</v>
      </c>
      <c r="I4098" s="10">
        <v>935</v>
      </c>
      <c r="J4098">
        <v>1.4</v>
      </c>
      <c r="K4098" s="2">
        <v>10</v>
      </c>
      <c r="L4098" s="1">
        <f t="shared" si="1198"/>
        <v>2.5238159680446524</v>
      </c>
      <c r="M4098" s="1">
        <f t="shared" si="1199"/>
        <v>74</v>
      </c>
      <c r="N4098" s="1">
        <f t="shared" si="1200"/>
        <v>0.65692419645928013</v>
      </c>
      <c r="O4098" s="1">
        <f t="shared" si="1214"/>
        <v>4.7406634825223393E-2</v>
      </c>
      <c r="P4098" s="1">
        <f t="shared" si="1216"/>
        <v>0.34258416675158121</v>
      </c>
      <c r="Q4098">
        <f t="shared" si="1201"/>
        <v>6.7021692742111316</v>
      </c>
      <c r="R4098">
        <f t="shared" si="1202"/>
        <v>11.963369630145323</v>
      </c>
      <c r="S4098">
        <f t="shared" si="1203"/>
        <v>1.5658860772441523</v>
      </c>
      <c r="T4098">
        <v>0.2432</v>
      </c>
      <c r="U4098" s="1">
        <f t="shared" si="1204"/>
        <v>-1.9787872175077544E-2</v>
      </c>
      <c r="V4098" s="1">
        <v>78</v>
      </c>
      <c r="W4098" s="1">
        <f t="shared" si="1205"/>
        <v>20.051883896966746</v>
      </c>
      <c r="X4098" s="1">
        <f t="shared" si="1206"/>
        <v>36.476845098068473</v>
      </c>
      <c r="Y4098" s="1">
        <f t="shared" si="1207"/>
        <v>1.0074974330332918</v>
      </c>
      <c r="Z4098" s="1">
        <f t="shared" si="1215"/>
        <v>0</v>
      </c>
      <c r="AA4098" s="1">
        <f t="shared" si="1208"/>
        <v>5.9185003989799104E-2</v>
      </c>
      <c r="AB4098" s="1">
        <f t="shared" si="1209"/>
        <v>2.4986389999999998</v>
      </c>
      <c r="AC4098" s="1">
        <f t="shared" si="1210"/>
        <v>1.0471315052351216</v>
      </c>
      <c r="AF4098" s="1">
        <f t="shared" si="1211"/>
        <v>5.0126068249754629</v>
      </c>
      <c r="AG4098" s="1">
        <f t="shared" si="1212"/>
        <v>4.3700675259763724</v>
      </c>
      <c r="AH4098" s="1">
        <f t="shared" si="1213"/>
        <v>7.4809803752302999</v>
      </c>
      <c r="AI4098">
        <v>3.3</v>
      </c>
      <c r="AJ4098">
        <v>3</v>
      </c>
      <c r="AK4098">
        <v>66</v>
      </c>
      <c r="AL4098">
        <v>6</v>
      </c>
      <c r="AM4098">
        <v>9193</v>
      </c>
      <c r="AN4098">
        <v>9201</v>
      </c>
      <c r="AO4098">
        <v>9180</v>
      </c>
      <c r="AP4098">
        <v>35</v>
      </c>
      <c r="AQ4098">
        <v>0</v>
      </c>
    </row>
    <row r="4099" spans="1:43">
      <c r="A4099" s="27">
        <v>42083</v>
      </c>
      <c r="B4099" s="27"/>
      <c r="C4099">
        <v>3.3</v>
      </c>
      <c r="D4099">
        <v>9.9</v>
      </c>
      <c r="E4099">
        <v>-1.8</v>
      </c>
      <c r="F4099">
        <v>46</v>
      </c>
      <c r="G4099">
        <v>26</v>
      </c>
      <c r="H4099">
        <v>10.7</v>
      </c>
      <c r="I4099" s="10">
        <v>935</v>
      </c>
      <c r="J4099">
        <v>2.1</v>
      </c>
      <c r="K4099" s="2">
        <v>10</v>
      </c>
      <c r="L4099" s="1">
        <f t="shared" si="1198"/>
        <v>2.7487472369178003</v>
      </c>
      <c r="M4099" s="1">
        <f t="shared" si="1199"/>
        <v>66</v>
      </c>
      <c r="N4099" s="1">
        <f t="shared" si="1200"/>
        <v>0.77430610767805441</v>
      </c>
      <c r="O4099" s="1">
        <f t="shared" si="1214"/>
        <v>5.4814239499351276E-2</v>
      </c>
      <c r="P4099" s="1">
        <f t="shared" si="1216"/>
        <v>0.33531712267511693</v>
      </c>
      <c r="Q4099">
        <f t="shared" si="1201"/>
        <v>6.7759572890872555</v>
      </c>
      <c r="R4099">
        <f t="shared" si="1202"/>
        <v>11.97669754266842</v>
      </c>
      <c r="S4099">
        <f t="shared" si="1203"/>
        <v>1.567630568412097</v>
      </c>
      <c r="T4099">
        <v>0.2432</v>
      </c>
      <c r="U4099" s="1">
        <f t="shared" si="1204"/>
        <v>-1.2758729788571855E-2</v>
      </c>
      <c r="V4099" s="1">
        <v>79</v>
      </c>
      <c r="W4099" s="1">
        <f t="shared" si="1205"/>
        <v>19.613709162400337</v>
      </c>
      <c r="X4099" s="1">
        <f t="shared" si="1206"/>
        <v>36.5613914929611</v>
      </c>
      <c r="Y4099" s="1">
        <f t="shared" si="1207"/>
        <v>1.0069435944318696</v>
      </c>
      <c r="Z4099" s="1">
        <f t="shared" si="1215"/>
        <v>0.87399999999999989</v>
      </c>
      <c r="AA4099" s="1">
        <f t="shared" si="1208"/>
        <v>5.9313911099406813E-2</v>
      </c>
      <c r="AB4099" s="1">
        <f t="shared" si="1209"/>
        <v>2.4932086999999998</v>
      </c>
      <c r="AC4099" s="1">
        <f t="shared" si="1210"/>
        <v>1.5706972578526825</v>
      </c>
      <c r="AF4099" s="1">
        <f t="shared" si="1211"/>
        <v>6.0691229887686697</v>
      </c>
      <c r="AG4099" s="1">
        <f t="shared" si="1212"/>
        <v>4.2750102913874803</v>
      </c>
      <c r="AH4099" s="1">
        <f t="shared" si="1213"/>
        <v>7.2399998237786409</v>
      </c>
      <c r="AI4099">
        <v>4.2</v>
      </c>
      <c r="AJ4099">
        <v>16</v>
      </c>
      <c r="AK4099">
        <v>85</v>
      </c>
      <c r="AL4099">
        <v>15</v>
      </c>
      <c r="AM4099">
        <v>9153</v>
      </c>
      <c r="AN4099">
        <v>9196</v>
      </c>
      <c r="AO4099">
        <v>9123</v>
      </c>
      <c r="AP4099">
        <v>34</v>
      </c>
      <c r="AQ4099">
        <v>0</v>
      </c>
    </row>
    <row r="4100" spans="1:43">
      <c r="A4100" s="27">
        <v>42084</v>
      </c>
      <c r="B4100" s="27"/>
      <c r="C4100">
        <v>3.7</v>
      </c>
      <c r="D4100">
        <v>7.2</v>
      </c>
      <c r="E4100">
        <v>-0.1</v>
      </c>
      <c r="F4100">
        <v>47</v>
      </c>
      <c r="G4100">
        <v>28</v>
      </c>
      <c r="H4100">
        <v>5.4</v>
      </c>
      <c r="I4100" s="10">
        <v>935</v>
      </c>
      <c r="J4100">
        <v>1.7</v>
      </c>
      <c r="K4100" s="2">
        <v>10</v>
      </c>
      <c r="L4100" s="1">
        <f t="shared" ref="L4100:L4163" si="1217">(0.408*O4100*(W4100-Q4100-Z4100)+AA4100*AC4100*(N4100-P4100)*900/(C4100+273))/(O4100+AA4100*(1+0.34*AC4100))</f>
        <v>2.334389843224578</v>
      </c>
      <c r="M4100" s="1">
        <f t="shared" ref="M4100:M4163" si="1218">F4100*2-G4100</f>
        <v>66</v>
      </c>
      <c r="N4100" s="1">
        <f t="shared" ref="N4100:N4163" si="1219">0.611*EXP(17.27*C4100/(C4100+237.3))</f>
        <v>0.79650868879481573</v>
      </c>
      <c r="O4100" s="1">
        <f t="shared" si="1214"/>
        <v>5.6198973961900704E-2</v>
      </c>
      <c r="P4100" s="1">
        <f t="shared" si="1216"/>
        <v>0.34241196660013196</v>
      </c>
      <c r="Q4100">
        <f t="shared" ref="Q4100:Q4163" si="1220">2.45*(0.9*H4100/R4100+0.1)*(0.34-0.14*P4100^0.5)*((D4100+273)^4+(E4100+273)^4)*10^(-9)</f>
        <v>3.7417578528494682</v>
      </c>
      <c r="R4100">
        <f t="shared" ref="R4100:R4163" si="1221">7.64*S4100</f>
        <v>11.990030146044752</v>
      </c>
      <c r="S4100">
        <f t="shared" ref="S4100:S4163" si="1222">ACOS(-TAN(T4100)*TAN(U4100))</f>
        <v>1.5693756735660671</v>
      </c>
      <c r="T4100">
        <v>0.2432</v>
      </c>
      <c r="U4100" s="1">
        <f t="shared" ref="U4100:U4163" si="1223">0.409*SIN(0.0172*V4100-1.39)</f>
        <v>-5.725812952499746E-3</v>
      </c>
      <c r="V4100" s="1">
        <v>80</v>
      </c>
      <c r="W4100" s="1">
        <f t="shared" ref="W4100:W4163" si="1224">0.77*(0.25+0.5*H4100/R4100)*X4100</f>
        <v>13.407861826927695</v>
      </c>
      <c r="X4100" s="1">
        <f t="shared" ref="X4100:X4163" si="1225">37.6*Y4100*(S4100*SIN(T4100)*SIN(U4100)+COS(T4100)*COS(U4100)*SIN(S4100))</f>
        <v>36.644109081549189</v>
      </c>
      <c r="Y4100" s="1">
        <f t="shared" ref="Y4100:Y4163" si="1226">1+0.033*COS(0.0172*V4100)</f>
        <v>1.0063877016881129</v>
      </c>
      <c r="Z4100" s="1">
        <f t="shared" si="1215"/>
        <v>0.15200000000000014</v>
      </c>
      <c r="AA4100" s="1">
        <f t="shared" ref="AA4100:AA4163" si="1227">(0.00163*101.3*((293-0.0065*I4100)/293)^5.26)/AB4100</f>
        <v>5.9336387069408178E-2</v>
      </c>
      <c r="AB4100" s="1">
        <f t="shared" ref="AB4100:AB4163" si="1228">2.501-C4100*2.361*10^(-3)</f>
        <v>2.4922643</v>
      </c>
      <c r="AC4100" s="1">
        <f t="shared" ref="AC4100:AC4163" si="1229">4.87*J4100/(LN(67.8*K4100-5.42))</f>
        <v>1.2715168277855049</v>
      </c>
      <c r="AF4100" s="1">
        <f t="shared" ref="AF4100:AF4163" si="1230">0.0023*X4100*(C4100+17.8)*(D4100-E4100)^0.5</f>
        <v>4.895892724399328</v>
      </c>
      <c r="AG4100" s="1">
        <f t="shared" ref="AG4100:AG4163" si="1231">0.489+0.289*(W4100-Q4100)+0.023*C4100</f>
        <v>3.367604048508607</v>
      </c>
      <c r="AH4100" s="1">
        <f t="shared" ref="AH4100:AH4163" si="1232">1.26*O4100/(O4100+AA4100)*(W4100-Q4100-Z4100)</f>
        <v>5.8311189292088876</v>
      </c>
      <c r="AI4100">
        <v>3.1</v>
      </c>
      <c r="AJ4100">
        <v>1</v>
      </c>
      <c r="AK4100">
        <v>61</v>
      </c>
      <c r="AL4100">
        <v>1</v>
      </c>
      <c r="AM4100">
        <v>9157</v>
      </c>
      <c r="AN4100">
        <v>9183</v>
      </c>
      <c r="AO4100">
        <v>9124</v>
      </c>
      <c r="AP4100">
        <v>37</v>
      </c>
      <c r="AQ4100">
        <v>0</v>
      </c>
    </row>
    <row r="4101" spans="1:43">
      <c r="A4101" s="27">
        <v>42085</v>
      </c>
      <c r="B4101" s="27"/>
      <c r="C4101">
        <v>5.9</v>
      </c>
      <c r="D4101">
        <v>11.3</v>
      </c>
      <c r="E4101">
        <v>1.5</v>
      </c>
      <c r="F4101">
        <v>49</v>
      </c>
      <c r="G4101">
        <v>33</v>
      </c>
      <c r="H4101">
        <v>11</v>
      </c>
      <c r="I4101" s="10">
        <v>935</v>
      </c>
      <c r="J4101">
        <v>1.2</v>
      </c>
      <c r="K4101" s="2">
        <v>10</v>
      </c>
      <c r="L4101" s="1">
        <f t="shared" si="1217"/>
        <v>2.8766489404926832</v>
      </c>
      <c r="M4101" s="1">
        <f t="shared" si="1218"/>
        <v>65</v>
      </c>
      <c r="N4101" s="1">
        <f t="shared" si="1219"/>
        <v>0.92895926237531279</v>
      </c>
      <c r="O4101" s="1">
        <f t="shared" ref="O4101:O4164" si="1233">4098*N4101/((C4101+237.3)^2)</f>
        <v>6.4363771174871492E-2</v>
      </c>
      <c r="P4101" s="1">
        <f t="shared" si="1216"/>
        <v>0.44235572658984879</v>
      </c>
      <c r="Q4101">
        <f t="shared" si="1220"/>
        <v>6.8301848837937147</v>
      </c>
      <c r="R4101">
        <f t="shared" si="1221"/>
        <v>12.003364853473876</v>
      </c>
      <c r="S4101">
        <f t="shared" si="1222"/>
        <v>1.5711210541196172</v>
      </c>
      <c r="T4101">
        <v>0.2432</v>
      </c>
      <c r="U4101" s="1">
        <f t="shared" si="1223"/>
        <v>1.3087977663158478E-3</v>
      </c>
      <c r="V4101" s="1">
        <v>81</v>
      </c>
      <c r="W4101" s="1">
        <f t="shared" si="1224"/>
        <v>20.026776609139482</v>
      </c>
      <c r="X4101" s="1">
        <f t="shared" si="1225"/>
        <v>36.724968442631237</v>
      </c>
      <c r="Y4101" s="1">
        <f t="shared" si="1226"/>
        <v>1.0058299192532765</v>
      </c>
      <c r="Z4101" s="1">
        <f t="shared" si="1215"/>
        <v>0.83600000000000008</v>
      </c>
      <c r="AA4101" s="1">
        <f t="shared" si="1227"/>
        <v>5.9460310018631009E-2</v>
      </c>
      <c r="AB4101" s="1">
        <f t="shared" si="1228"/>
        <v>2.4870701</v>
      </c>
      <c r="AC4101" s="1">
        <f t="shared" si="1229"/>
        <v>0.89754129020153295</v>
      </c>
      <c r="AF4101" s="1">
        <f t="shared" si="1230"/>
        <v>6.2668695002391175</v>
      </c>
      <c r="AG4101" s="1">
        <f t="shared" si="1231"/>
        <v>4.4385150086249263</v>
      </c>
      <c r="AH4101" s="1">
        <f t="shared" si="1232"/>
        <v>8.0955465613563433</v>
      </c>
      <c r="AI4101">
        <v>2.9</v>
      </c>
      <c r="AJ4101">
        <v>4</v>
      </c>
      <c r="AK4101">
        <v>52</v>
      </c>
      <c r="AL4101">
        <v>5</v>
      </c>
      <c r="AM4101">
        <v>9183</v>
      </c>
      <c r="AN4101">
        <v>9199</v>
      </c>
      <c r="AO4101">
        <v>9171</v>
      </c>
      <c r="AP4101">
        <v>43</v>
      </c>
      <c r="AQ4101">
        <v>0</v>
      </c>
    </row>
    <row r="4102" spans="1:43">
      <c r="A4102" s="27">
        <v>42086</v>
      </c>
      <c r="B4102" s="27"/>
      <c r="C4102">
        <v>10.7</v>
      </c>
      <c r="D4102">
        <v>17.7</v>
      </c>
      <c r="E4102">
        <v>4.5999999999999996</v>
      </c>
      <c r="F4102">
        <v>32</v>
      </c>
      <c r="G4102">
        <v>16</v>
      </c>
      <c r="H4102">
        <v>11</v>
      </c>
      <c r="I4102" s="10">
        <v>935</v>
      </c>
      <c r="J4102">
        <v>4.7</v>
      </c>
      <c r="K4102" s="2">
        <v>10</v>
      </c>
      <c r="L4102" s="1">
        <f t="shared" si="1217"/>
        <v>4.5518584135896933</v>
      </c>
      <c r="M4102" s="1">
        <f t="shared" si="1218"/>
        <v>48</v>
      </c>
      <c r="N4102" s="1">
        <f t="shared" si="1219"/>
        <v>1.2871862257172708</v>
      </c>
      <c r="O4102" s="1">
        <f t="shared" si="1233"/>
        <v>8.5764977123266375E-2</v>
      </c>
      <c r="P4102" s="1">
        <f t="shared" si="1216"/>
        <v>0.36573034281568728</v>
      </c>
      <c r="Q4102">
        <f t="shared" si="1220"/>
        <v>7.5592929964733369</v>
      </c>
      <c r="R4102">
        <f t="shared" si="1221"/>
        <v>12.016699080021297</v>
      </c>
      <c r="S4102">
        <f t="shared" si="1222"/>
        <v>1.5728663717305362</v>
      </c>
      <c r="T4102">
        <v>0.2432</v>
      </c>
      <c r="U4102" s="1">
        <f t="shared" si="1223"/>
        <v>8.3430212999458016E-3</v>
      </c>
      <c r="V4102" s="1">
        <v>82</v>
      </c>
      <c r="W4102" s="1">
        <f t="shared" si="1224"/>
        <v>20.055433744804176</v>
      </c>
      <c r="X4102" s="1">
        <f t="shared" si="1225"/>
        <v>36.803942440715424</v>
      </c>
      <c r="Y4102" s="1">
        <f t="shared" si="1226"/>
        <v>1.0052704121376481</v>
      </c>
      <c r="Z4102" s="1">
        <f t="shared" ref="Z4102:Z4165" si="1234">0.38*(C4102-C4101)</f>
        <v>1.8239999999999996</v>
      </c>
      <c r="AA4102" s="1">
        <f t="shared" si="1227"/>
        <v>5.9732492289899915E-2</v>
      </c>
      <c r="AB4102" s="1">
        <f t="shared" si="1228"/>
        <v>2.4757373</v>
      </c>
      <c r="AC4102" s="1">
        <f t="shared" si="1229"/>
        <v>3.5153700532893377</v>
      </c>
      <c r="AF4102" s="1">
        <f t="shared" si="1230"/>
        <v>8.7317780233428426</v>
      </c>
      <c r="AG4102" s="1">
        <f t="shared" si="1231"/>
        <v>4.3464846762676128</v>
      </c>
      <c r="AH4102" s="1">
        <f t="shared" si="1232"/>
        <v>7.9264116939211791</v>
      </c>
      <c r="AI4102">
        <v>12.9</v>
      </c>
      <c r="AJ4102">
        <v>6</v>
      </c>
      <c r="AK4102">
        <v>221</v>
      </c>
      <c r="AL4102">
        <v>6</v>
      </c>
      <c r="AM4102">
        <v>9132</v>
      </c>
      <c r="AN4102">
        <v>9173</v>
      </c>
      <c r="AO4102">
        <v>9101</v>
      </c>
      <c r="AP4102">
        <v>37</v>
      </c>
      <c r="AQ4102">
        <v>0</v>
      </c>
    </row>
    <row r="4103" spans="1:43">
      <c r="A4103" s="27">
        <v>42087</v>
      </c>
      <c r="B4103" s="27"/>
      <c r="C4103">
        <v>16</v>
      </c>
      <c r="D4103">
        <v>19.7</v>
      </c>
      <c r="E4103">
        <v>12.5</v>
      </c>
      <c r="F4103">
        <v>17</v>
      </c>
      <c r="G4103">
        <v>13</v>
      </c>
      <c r="H4103">
        <v>11.1</v>
      </c>
      <c r="I4103" s="10">
        <v>935</v>
      </c>
      <c r="J4103">
        <v>7.1</v>
      </c>
      <c r="K4103" s="2">
        <v>10</v>
      </c>
      <c r="L4103" s="1">
        <f t="shared" si="1217"/>
        <v>6.925474988954754</v>
      </c>
      <c r="M4103" s="1">
        <f t="shared" si="1218"/>
        <v>21</v>
      </c>
      <c r="N4103" s="1">
        <f t="shared" si="1219"/>
        <v>1.8188820592283421</v>
      </c>
      <c r="O4103" s="1">
        <f t="shared" si="1233"/>
        <v>0.11617324321276941</v>
      </c>
      <c r="P4103" s="1">
        <f t="shared" ref="P4103:P4166" si="1235">0.5*(M4103/100)*0.611*EXP(17.27*E4103/(E4103+237.3))+0.5*(G4103/100)*0.611*EXP(17.27*D4103/(D4103+237.3))</f>
        <v>0.30148274724991242</v>
      </c>
      <c r="Q4103">
        <f t="shared" si="1220"/>
        <v>8.3876808731092787</v>
      </c>
      <c r="R4103">
        <f t="shared" si="1221"/>
        <v>12.030030240325916</v>
      </c>
      <c r="S4103">
        <f t="shared" si="1222"/>
        <v>1.5746112880007743</v>
      </c>
      <c r="T4103">
        <v>0.2432</v>
      </c>
      <c r="U4103" s="1">
        <f t="shared" si="1223"/>
        <v>1.5374776695003032E-2</v>
      </c>
      <c r="V4103" s="1">
        <v>83</v>
      </c>
      <c r="W4103" s="1">
        <f t="shared" si="1224"/>
        <v>20.20105537886608</v>
      </c>
      <c r="X4103" s="1">
        <f t="shared" si="1225"/>
        <v>36.881006241237465</v>
      </c>
      <c r="Y4103" s="1">
        <f t="shared" si="1226"/>
        <v>1.004709345861732</v>
      </c>
      <c r="Z4103" s="1">
        <f t="shared" si="1234"/>
        <v>2.0140000000000002</v>
      </c>
      <c r="AA4103" s="1">
        <f t="shared" si="1227"/>
        <v>6.0035936311138426E-2</v>
      </c>
      <c r="AB4103" s="1">
        <f t="shared" si="1228"/>
        <v>2.4632239999999999</v>
      </c>
      <c r="AC4103" s="1">
        <f t="shared" si="1229"/>
        <v>5.3104526336924023</v>
      </c>
      <c r="AF4103" s="1">
        <f t="shared" si="1230"/>
        <v>7.6933155540278824</v>
      </c>
      <c r="AG4103" s="1">
        <f t="shared" si="1231"/>
        <v>4.271065232163715</v>
      </c>
      <c r="AH4103" s="1">
        <f t="shared" si="1232"/>
        <v>8.1404138665838044</v>
      </c>
      <c r="AI4103">
        <v>12.5</v>
      </c>
      <c r="AJ4103">
        <v>6</v>
      </c>
      <c r="AK4103">
        <v>237</v>
      </c>
      <c r="AL4103">
        <v>6</v>
      </c>
      <c r="AM4103">
        <v>9029</v>
      </c>
      <c r="AN4103">
        <v>9106</v>
      </c>
      <c r="AO4103">
        <v>8983</v>
      </c>
      <c r="AP4103">
        <v>30</v>
      </c>
      <c r="AQ4103">
        <v>0</v>
      </c>
    </row>
    <row r="4104" spans="1:43">
      <c r="A4104" s="27">
        <v>42088</v>
      </c>
      <c r="B4104" s="27"/>
      <c r="C4104">
        <v>8</v>
      </c>
      <c r="D4104">
        <v>17.399999999999999</v>
      </c>
      <c r="E4104">
        <v>4.7</v>
      </c>
      <c r="F4104">
        <v>63</v>
      </c>
      <c r="G4104">
        <v>15</v>
      </c>
      <c r="H4104">
        <v>1.7</v>
      </c>
      <c r="I4104" s="10">
        <v>935</v>
      </c>
      <c r="J4104">
        <v>1.7</v>
      </c>
      <c r="K4104" s="2">
        <v>10</v>
      </c>
      <c r="L4104" s="1">
        <f t="shared" si="1217"/>
        <v>2.664382373966601</v>
      </c>
      <c r="M4104" s="1">
        <f t="shared" si="1218"/>
        <v>111</v>
      </c>
      <c r="N4104" s="1">
        <f t="shared" si="1219"/>
        <v>1.0731200926872433</v>
      </c>
      <c r="O4104" s="1">
        <f t="shared" si="1233"/>
        <v>7.308448385010928E-2</v>
      </c>
      <c r="P4104" s="1">
        <f t="shared" si="1235"/>
        <v>0.62334613854771437</v>
      </c>
      <c r="Q4104">
        <f t="shared" si="1220"/>
        <v>1.6668627925115951</v>
      </c>
      <c r="R4104">
        <f t="shared" si="1221"/>
        <v>12.04335574630845</v>
      </c>
      <c r="S4104">
        <f t="shared" si="1222"/>
        <v>1.5763554641764987</v>
      </c>
      <c r="T4104">
        <v>0.2432</v>
      </c>
      <c r="U4104" s="1">
        <f t="shared" si="1223"/>
        <v>2.2401983728256841E-2</v>
      </c>
      <c r="V4104" s="1">
        <v>84</v>
      </c>
      <c r="W4104" s="1">
        <f t="shared" si="1224"/>
        <v>9.1224494761121342</v>
      </c>
      <c r="X4104" s="1">
        <f t="shared" si="1225"/>
        <v>36.956137322496843</v>
      </c>
      <c r="Y4104" s="1">
        <f t="shared" si="1226"/>
        <v>1.0041468864072831</v>
      </c>
      <c r="Z4104" s="1">
        <f t="shared" si="1234"/>
        <v>-3.04</v>
      </c>
      <c r="AA4104" s="1">
        <f t="shared" si="1227"/>
        <v>5.9579083934998757E-2</v>
      </c>
      <c r="AB4104" s="1">
        <f t="shared" si="1228"/>
        <v>2.4821119999999999</v>
      </c>
      <c r="AC4104" s="1">
        <f t="shared" si="1229"/>
        <v>1.2715168277855049</v>
      </c>
      <c r="AF4104" s="1">
        <f t="shared" si="1230"/>
        <v>7.8151258254719425</v>
      </c>
      <c r="AG4104" s="1">
        <f t="shared" si="1231"/>
        <v>2.8276645515605559</v>
      </c>
      <c r="AH4104" s="1">
        <f t="shared" si="1232"/>
        <v>7.2853559634706695</v>
      </c>
      <c r="AI4104">
        <v>6.2</v>
      </c>
      <c r="AJ4104">
        <v>6</v>
      </c>
      <c r="AK4104">
        <v>130</v>
      </c>
      <c r="AL4104">
        <v>7</v>
      </c>
      <c r="AM4104">
        <v>9170</v>
      </c>
      <c r="AN4104">
        <v>9215</v>
      </c>
      <c r="AO4104">
        <v>8990</v>
      </c>
      <c r="AP4104">
        <v>65</v>
      </c>
      <c r="AQ4104">
        <v>29</v>
      </c>
    </row>
    <row r="4105" spans="1:43">
      <c r="A4105" s="27">
        <v>42089</v>
      </c>
      <c r="B4105" s="27"/>
      <c r="C4105">
        <v>5.7</v>
      </c>
      <c r="D4105">
        <v>9.6</v>
      </c>
      <c r="E4105">
        <v>2.7</v>
      </c>
      <c r="F4105">
        <v>67</v>
      </c>
      <c r="G4105">
        <v>54</v>
      </c>
      <c r="H4105">
        <v>5.4</v>
      </c>
      <c r="I4105" s="10">
        <v>935</v>
      </c>
      <c r="J4105">
        <v>1.9</v>
      </c>
      <c r="K4105" s="2">
        <v>10</v>
      </c>
      <c r="L4105" s="1">
        <f t="shared" si="1217"/>
        <v>2.4038589807022954</v>
      </c>
      <c r="M4105" s="1">
        <f t="shared" si="1218"/>
        <v>80</v>
      </c>
      <c r="N4105" s="1">
        <f t="shared" si="1219"/>
        <v>0.91616430843021424</v>
      </c>
      <c r="O4105" s="1">
        <f t="shared" si="1233"/>
        <v>6.3581793695863059E-2</v>
      </c>
      <c r="P4105" s="1">
        <f t="shared" si="1235"/>
        <v>0.61968316633785503</v>
      </c>
      <c r="Q4105">
        <f t="shared" si="1220"/>
        <v>3.4429488637112882</v>
      </c>
      <c r="R4105">
        <f t="shared" si="1221"/>
        <v>12.056673004885951</v>
      </c>
      <c r="S4105">
        <f t="shared" si="1222"/>
        <v>1.5780985608489466</v>
      </c>
      <c r="T4105">
        <v>0.2432</v>
      </c>
      <c r="U4105" s="1">
        <f t="shared" si="1223"/>
        <v>2.9422563522030352E-2</v>
      </c>
      <c r="V4105" s="1">
        <v>85</v>
      </c>
      <c r="W4105" s="1">
        <f t="shared" si="1224"/>
        <v>13.513316558447869</v>
      </c>
      <c r="X4105" s="1">
        <f t="shared" si="1225"/>
        <v>37.029315484295736</v>
      </c>
      <c r="Y4105" s="1">
        <f t="shared" si="1226"/>
        <v>1.0035832001682043</v>
      </c>
      <c r="Z4105" s="1">
        <f t="shared" si="1234"/>
        <v>-0.87399999999999989</v>
      </c>
      <c r="AA4105" s="1">
        <f t="shared" si="1227"/>
        <v>5.9449022910712968E-2</v>
      </c>
      <c r="AB4105" s="1">
        <f t="shared" si="1228"/>
        <v>2.4875422999999999</v>
      </c>
      <c r="AC4105" s="1">
        <f t="shared" si="1229"/>
        <v>1.4211070428190937</v>
      </c>
      <c r="AF4105" s="1">
        <f t="shared" si="1230"/>
        <v>5.2573383429215914</v>
      </c>
      <c r="AG4105" s="1">
        <f t="shared" si="1231"/>
        <v>3.5304362637788715</v>
      </c>
      <c r="AH4105" s="1">
        <f t="shared" si="1232"/>
        <v>7.1265623572649819</v>
      </c>
      <c r="AI4105">
        <v>3.9</v>
      </c>
      <c r="AJ4105">
        <v>2</v>
      </c>
      <c r="AK4105">
        <v>81</v>
      </c>
      <c r="AL4105">
        <v>2</v>
      </c>
      <c r="AM4105">
        <v>9209</v>
      </c>
      <c r="AN4105">
        <v>9238</v>
      </c>
      <c r="AO4105">
        <v>9174</v>
      </c>
      <c r="AP4105">
        <v>61</v>
      </c>
      <c r="AQ4105">
        <v>0</v>
      </c>
    </row>
    <row r="4106" spans="1:43">
      <c r="A4106" s="27">
        <v>42090</v>
      </c>
      <c r="B4106" s="27"/>
      <c r="C4106">
        <v>6.5</v>
      </c>
      <c r="D4106">
        <v>13.8</v>
      </c>
      <c r="E4106">
        <v>0.8</v>
      </c>
      <c r="F4106">
        <v>61</v>
      </c>
      <c r="G4106">
        <v>33</v>
      </c>
      <c r="H4106">
        <v>11.1</v>
      </c>
      <c r="I4106" s="10">
        <v>935</v>
      </c>
      <c r="J4106">
        <v>1.9</v>
      </c>
      <c r="K4106" s="2">
        <v>10</v>
      </c>
      <c r="L4106" s="1">
        <f t="shared" si="1217"/>
        <v>3.0781575431601089</v>
      </c>
      <c r="M4106" s="1">
        <f t="shared" si="1218"/>
        <v>89</v>
      </c>
      <c r="N4106" s="1">
        <f t="shared" si="1219"/>
        <v>0.96829408068935052</v>
      </c>
      <c r="O4106" s="1">
        <f t="shared" si="1233"/>
        <v>6.6759308330853875E-2</v>
      </c>
      <c r="P4106" s="1">
        <f t="shared" si="1235"/>
        <v>0.54858977621204685</v>
      </c>
      <c r="Q4106">
        <f t="shared" si="1220"/>
        <v>6.6520908530076239</v>
      </c>
      <c r="R4106">
        <f t="shared" si="1221"/>
        <v>12.069979415697643</v>
      </c>
      <c r="S4106">
        <f t="shared" si="1222"/>
        <v>1.5798402376567597</v>
      </c>
      <c r="T4106">
        <v>0.2432</v>
      </c>
      <c r="U4106" s="1">
        <f t="shared" si="1223"/>
        <v>3.6434439159201248E-2</v>
      </c>
      <c r="V4106" s="1">
        <v>86</v>
      </c>
      <c r="W4106" s="1">
        <f t="shared" si="1224"/>
        <v>20.277671262772291</v>
      </c>
      <c r="X4106" s="1">
        <f t="shared" si="1225"/>
        <v>37.100522853271137</v>
      </c>
      <c r="Y4106" s="1">
        <f t="shared" si="1226"/>
        <v>1.0030184539013214</v>
      </c>
      <c r="Z4106" s="1">
        <f t="shared" si="1234"/>
        <v>0.30399999999999994</v>
      </c>
      <c r="AA4106" s="1">
        <f t="shared" si="1227"/>
        <v>5.9494197072949888E-2</v>
      </c>
      <c r="AB4106" s="1">
        <f t="shared" si="1228"/>
        <v>2.4856534999999997</v>
      </c>
      <c r="AC4106" s="1">
        <f t="shared" si="1229"/>
        <v>1.4211070428190937</v>
      </c>
      <c r="AF4106" s="1">
        <f t="shared" si="1230"/>
        <v>7.4762844375392481</v>
      </c>
      <c r="AG4106" s="1">
        <f t="shared" si="1231"/>
        <v>4.576292738421988</v>
      </c>
      <c r="AH4106" s="1">
        <f t="shared" si="1232"/>
        <v>8.8755378228390533</v>
      </c>
      <c r="AI4106">
        <v>4.0999999999999996</v>
      </c>
      <c r="AJ4106">
        <v>11</v>
      </c>
      <c r="AK4106">
        <v>71</v>
      </c>
      <c r="AL4106">
        <v>3</v>
      </c>
      <c r="AM4106">
        <v>9154</v>
      </c>
      <c r="AN4106">
        <v>9242</v>
      </c>
      <c r="AO4106">
        <v>9090</v>
      </c>
      <c r="AP4106">
        <v>55</v>
      </c>
      <c r="AQ4106">
        <v>0</v>
      </c>
    </row>
    <row r="4107" spans="1:43">
      <c r="A4107" s="27">
        <v>42091</v>
      </c>
      <c r="B4107" s="27"/>
      <c r="C4107">
        <v>6</v>
      </c>
      <c r="D4107">
        <v>11.5</v>
      </c>
      <c r="E4107">
        <v>3.5</v>
      </c>
      <c r="F4107">
        <v>68</v>
      </c>
      <c r="G4107">
        <v>34</v>
      </c>
      <c r="H4107">
        <v>1.2</v>
      </c>
      <c r="I4107" s="10">
        <v>935</v>
      </c>
      <c r="J4107">
        <v>1.7</v>
      </c>
      <c r="K4107" s="2">
        <v>10</v>
      </c>
      <c r="L4107" s="1">
        <f t="shared" si="1217"/>
        <v>1.8077104543373623</v>
      </c>
      <c r="M4107" s="1">
        <f t="shared" si="1218"/>
        <v>102</v>
      </c>
      <c r="N4107" s="1">
        <f t="shared" si="1219"/>
        <v>0.93541559507788385</v>
      </c>
      <c r="O4107" s="1">
        <f t="shared" si="1233"/>
        <v>6.475783819564776E-2</v>
      </c>
      <c r="P4107" s="1">
        <f t="shared" si="1235"/>
        <v>0.63128558004796709</v>
      </c>
      <c r="Q4107">
        <f t="shared" si="1220"/>
        <v>1.3157716204268974</v>
      </c>
      <c r="R4107">
        <f t="shared" si="1221"/>
        <v>12.083272368847204</v>
      </c>
      <c r="S4107">
        <f t="shared" si="1222"/>
        <v>1.5815801529904718</v>
      </c>
      <c r="T4107">
        <v>0.2432</v>
      </c>
      <c r="U4107" s="1">
        <f t="shared" si="1223"/>
        <v>4.3435536297621043E-2</v>
      </c>
      <c r="V4107" s="1">
        <v>87</v>
      </c>
      <c r="W4107" s="1">
        <f t="shared" si="1224"/>
        <v>8.5763487998537009</v>
      </c>
      <c r="X4107" s="1">
        <f t="shared" si="1225"/>
        <v>37.169743884917203</v>
      </c>
      <c r="Y4107" s="1">
        <f t="shared" si="1226"/>
        <v>1.0024528146770508</v>
      </c>
      <c r="Z4107" s="1">
        <f t="shared" si="1234"/>
        <v>-0.19</v>
      </c>
      <c r="AA4107" s="1">
        <f t="shared" si="1227"/>
        <v>5.9465955179986936E-2</v>
      </c>
      <c r="AB4107" s="1">
        <f t="shared" si="1228"/>
        <v>2.486834</v>
      </c>
      <c r="AC4107" s="1">
        <f t="shared" si="1229"/>
        <v>1.2715168277855049</v>
      </c>
      <c r="AF4107" s="1">
        <f t="shared" si="1230"/>
        <v>5.7549208532440446</v>
      </c>
      <c r="AG4107" s="1">
        <f t="shared" si="1231"/>
        <v>2.7253068048543461</v>
      </c>
      <c r="AH4107" s="1">
        <f t="shared" si="1232"/>
        <v>4.893820302106616</v>
      </c>
      <c r="AI4107">
        <v>5.5</v>
      </c>
      <c r="AJ4107">
        <v>15</v>
      </c>
      <c r="AK4107">
        <v>86</v>
      </c>
      <c r="AL4107">
        <v>15</v>
      </c>
      <c r="AM4107">
        <v>9099</v>
      </c>
      <c r="AN4107">
        <v>9122</v>
      </c>
      <c r="AO4107">
        <v>9075</v>
      </c>
      <c r="AP4107">
        <v>63</v>
      </c>
      <c r="AQ4107">
        <v>0</v>
      </c>
    </row>
    <row r="4108" spans="1:43">
      <c r="A4108" s="27">
        <v>42092</v>
      </c>
      <c r="B4108" s="27"/>
      <c r="C4108">
        <v>7.2</v>
      </c>
      <c r="D4108">
        <v>11.6</v>
      </c>
      <c r="E4108">
        <v>3.2</v>
      </c>
      <c r="F4108">
        <v>67</v>
      </c>
      <c r="G4108">
        <v>39</v>
      </c>
      <c r="H4108">
        <v>3.7</v>
      </c>
      <c r="I4108" s="10">
        <v>935</v>
      </c>
      <c r="J4108">
        <v>2.4</v>
      </c>
      <c r="K4108" s="2">
        <v>10</v>
      </c>
      <c r="L4108" s="1">
        <f t="shared" si="1217"/>
        <v>2.2553526152902394</v>
      </c>
      <c r="M4108" s="1">
        <f t="shared" si="1218"/>
        <v>95</v>
      </c>
      <c r="N4108" s="1">
        <f t="shared" si="1219"/>
        <v>1.0160332727272676</v>
      </c>
      <c r="O4108" s="1">
        <f t="shared" si="1233"/>
        <v>6.9650166261204044E-2</v>
      </c>
      <c r="P4108" s="1">
        <f t="shared" si="1235"/>
        <v>0.63165614572725481</v>
      </c>
      <c r="Q4108">
        <f t="shared" si="1220"/>
        <v>2.60364374355211</v>
      </c>
      <c r="R4108">
        <f t="shared" si="1221"/>
        <v>12.096549242666748</v>
      </c>
      <c r="S4108">
        <f t="shared" si="1222"/>
        <v>1.5833179636998362</v>
      </c>
      <c r="T4108">
        <v>0.2432</v>
      </c>
      <c r="U4108" s="1">
        <f t="shared" si="1223"/>
        <v>5.0423783783774094E-2</v>
      </c>
      <c r="V4108" s="1">
        <v>88</v>
      </c>
      <c r="W4108" s="1">
        <f t="shared" si="1224"/>
        <v>11.55317276827429</v>
      </c>
      <c r="X4108" s="1">
        <f t="shared" si="1225"/>
        <v>37.236965362301746</v>
      </c>
      <c r="Y4108" s="1">
        <f t="shared" si="1226"/>
        <v>1.0018864498299755</v>
      </c>
      <c r="Z4108" s="1">
        <f t="shared" si="1234"/>
        <v>0.45600000000000007</v>
      </c>
      <c r="AA4108" s="1">
        <f t="shared" si="1227"/>
        <v>5.9533780820065607E-2</v>
      </c>
      <c r="AB4108" s="1">
        <f t="shared" si="1228"/>
        <v>2.4840008</v>
      </c>
      <c r="AC4108" s="1">
        <f t="shared" si="1229"/>
        <v>1.7950825804030659</v>
      </c>
      <c r="AF4108" s="1">
        <f t="shared" si="1230"/>
        <v>6.2055712804240928</v>
      </c>
      <c r="AG4108" s="1">
        <f t="shared" si="1231"/>
        <v>3.2410138881447095</v>
      </c>
      <c r="AH4108" s="1">
        <f t="shared" si="1232"/>
        <v>5.7699536964416183</v>
      </c>
      <c r="AI4108">
        <v>4.4000000000000004</v>
      </c>
      <c r="AJ4108">
        <v>15</v>
      </c>
      <c r="AK4108">
        <v>85</v>
      </c>
      <c r="AL4108">
        <v>15</v>
      </c>
      <c r="AM4108">
        <v>9054</v>
      </c>
      <c r="AN4108">
        <v>9088</v>
      </c>
      <c r="AO4108">
        <v>9032</v>
      </c>
      <c r="AP4108">
        <v>65</v>
      </c>
      <c r="AQ4108">
        <v>0</v>
      </c>
    </row>
    <row r="4109" spans="1:43">
      <c r="A4109" s="27">
        <v>42093</v>
      </c>
      <c r="B4109" s="27"/>
      <c r="C4109">
        <v>5.4</v>
      </c>
      <c r="D4109">
        <v>11.2</v>
      </c>
      <c r="E4109">
        <v>0.2</v>
      </c>
      <c r="F4109">
        <v>73</v>
      </c>
      <c r="G4109">
        <v>39</v>
      </c>
      <c r="H4109">
        <v>3.6</v>
      </c>
      <c r="I4109" s="10">
        <v>935</v>
      </c>
      <c r="J4109">
        <v>3.2</v>
      </c>
      <c r="K4109" s="2">
        <v>10</v>
      </c>
      <c r="L4109" s="1">
        <f t="shared" si="1217"/>
        <v>2.2638269719584536</v>
      </c>
      <c r="M4109" s="1">
        <f t="shared" si="1218"/>
        <v>107</v>
      </c>
      <c r="N4109" s="1">
        <f t="shared" si="1219"/>
        <v>0.8972630930441321</v>
      </c>
      <c r="O4109" s="1">
        <f t="shared" si="1233"/>
        <v>6.2424087946443274E-2</v>
      </c>
      <c r="P4109" s="1">
        <f t="shared" si="1235"/>
        <v>0.59116089262399663</v>
      </c>
      <c r="Q4109">
        <f t="shared" si="1220"/>
        <v>2.5306621287677382</v>
      </c>
      <c r="R4109">
        <f t="shared" si="1221"/>
        <v>12.109807401507702</v>
      </c>
      <c r="S4109">
        <f t="shared" si="1222"/>
        <v>1.585053324804673</v>
      </c>
      <c r="T4109">
        <v>0.2432</v>
      </c>
      <c r="U4109" s="1">
        <f t="shared" si="1223"/>
        <v>5.739711426549178E-2</v>
      </c>
      <c r="V4109" s="1">
        <v>89</v>
      </c>
      <c r="W4109" s="1">
        <f t="shared" si="1224"/>
        <v>11.450003286158593</v>
      </c>
      <c r="X4109" s="1">
        <f t="shared" si="1225"/>
        <v>37.302176391486903</v>
      </c>
      <c r="Y4109" s="1">
        <f t="shared" si="1226"/>
        <v>1.0013195269093413</v>
      </c>
      <c r="Z4109" s="1">
        <f t="shared" si="1234"/>
        <v>-0.68399999999999994</v>
      </c>
      <c r="AA4109" s="1">
        <f t="shared" si="1227"/>
        <v>5.9432100281244842E-2</v>
      </c>
      <c r="AB4109" s="1">
        <f t="shared" si="1228"/>
        <v>2.4882505999999998</v>
      </c>
      <c r="AC4109" s="1">
        <f t="shared" si="1229"/>
        <v>2.3934434405374212</v>
      </c>
      <c r="AF4109" s="1">
        <f t="shared" si="1230"/>
        <v>6.6015563528369334</v>
      </c>
      <c r="AG4109" s="1">
        <f t="shared" si="1231"/>
        <v>3.1908895944859563</v>
      </c>
      <c r="AH4109" s="1">
        <f t="shared" si="1232"/>
        <v>6.198655770803839</v>
      </c>
      <c r="AI4109">
        <v>8.1999999999999993</v>
      </c>
      <c r="AJ4109">
        <v>14</v>
      </c>
      <c r="AK4109">
        <v>127</v>
      </c>
      <c r="AL4109">
        <v>15</v>
      </c>
      <c r="AM4109">
        <v>9038</v>
      </c>
      <c r="AN4109">
        <v>9074</v>
      </c>
      <c r="AO4109">
        <v>8996</v>
      </c>
      <c r="AP4109">
        <v>66</v>
      </c>
      <c r="AQ4109">
        <v>16</v>
      </c>
    </row>
    <row r="4110" spans="1:43">
      <c r="A4110" s="27">
        <v>42094</v>
      </c>
      <c r="B4110" s="27"/>
      <c r="C4110">
        <v>-5.3</v>
      </c>
      <c r="D4110">
        <v>0.3</v>
      </c>
      <c r="E4110">
        <v>-6.8</v>
      </c>
      <c r="F4110">
        <v>94</v>
      </c>
      <c r="G4110">
        <v>84</v>
      </c>
      <c r="H4110">
        <v>0</v>
      </c>
      <c r="I4110" s="10">
        <v>935</v>
      </c>
      <c r="J4110">
        <v>2.2999999999999998</v>
      </c>
      <c r="K4110" s="2">
        <v>10</v>
      </c>
      <c r="L4110" s="1">
        <f t="shared" si="1217"/>
        <v>0.97745557346214873</v>
      </c>
      <c r="M4110" s="1">
        <f t="shared" si="1218"/>
        <v>104</v>
      </c>
      <c r="N4110" s="1">
        <f t="shared" si="1219"/>
        <v>0.41181193914625186</v>
      </c>
      <c r="O4110" s="1">
        <f t="shared" si="1233"/>
        <v>3.1354141769867346E-2</v>
      </c>
      <c r="P4110" s="1">
        <f t="shared" si="1235"/>
        <v>0.45316517607660228</v>
      </c>
      <c r="Q4110">
        <f t="shared" si="1220"/>
        <v>0.63825777367580105</v>
      </c>
      <c r="R4110">
        <f t="shared" si="1221"/>
        <v>12.123044193563882</v>
      </c>
      <c r="S4110">
        <f t="shared" si="1222"/>
        <v>1.5867858892099322</v>
      </c>
      <c r="T4110">
        <v>0.2432</v>
      </c>
      <c r="U4110" s="1">
        <f t="shared" si="1223"/>
        <v>6.4353464803543647E-2</v>
      </c>
      <c r="V4110" s="1">
        <v>90</v>
      </c>
      <c r="W4110" s="1">
        <f t="shared" si="1224"/>
        <v>7.1928334157816032</v>
      </c>
      <c r="X4110" s="1">
        <f t="shared" si="1225"/>
        <v>37.365368393670664</v>
      </c>
      <c r="Y4110" s="1">
        <f t="shared" si="1226"/>
        <v>1.00075221362949</v>
      </c>
      <c r="Z4110" s="1">
        <f t="shared" si="1234"/>
        <v>-4.0659999999999998</v>
      </c>
      <c r="AA4110" s="1">
        <f t="shared" si="1227"/>
        <v>5.8834762952743327E-2</v>
      </c>
      <c r="AB4110" s="1">
        <f t="shared" si="1228"/>
        <v>2.5135133000000001</v>
      </c>
      <c r="AC4110" s="1">
        <f t="shared" si="1229"/>
        <v>1.7202874728862712</v>
      </c>
      <c r="AF4110" s="1">
        <f t="shared" si="1230"/>
        <v>2.8624393387229241</v>
      </c>
      <c r="AG4110" s="1">
        <f t="shared" si="1231"/>
        <v>2.2613723605685765</v>
      </c>
      <c r="AH4110" s="1">
        <f t="shared" si="1232"/>
        <v>4.652221740404876</v>
      </c>
      <c r="AI4110">
        <v>4.4000000000000004</v>
      </c>
      <c r="AJ4110">
        <v>1</v>
      </c>
      <c r="AK4110">
        <v>83</v>
      </c>
      <c r="AL4110">
        <v>1</v>
      </c>
      <c r="AM4110">
        <v>9124</v>
      </c>
      <c r="AN4110">
        <v>9137</v>
      </c>
      <c r="AO4110">
        <v>9074</v>
      </c>
      <c r="AP4110">
        <v>39</v>
      </c>
      <c r="AQ4110">
        <v>33</v>
      </c>
    </row>
    <row r="4111" spans="1:43">
      <c r="A4111" s="27">
        <v>42095</v>
      </c>
      <c r="B4111" s="27"/>
      <c r="C4111">
        <v>-6</v>
      </c>
      <c r="D4111">
        <v>-4.7</v>
      </c>
      <c r="E4111">
        <v>-6.9</v>
      </c>
      <c r="F4111">
        <v>92</v>
      </c>
      <c r="G4111">
        <v>87</v>
      </c>
      <c r="H4111">
        <v>0</v>
      </c>
      <c r="I4111" s="10">
        <v>935</v>
      </c>
      <c r="J4111">
        <v>1</v>
      </c>
      <c r="K4111" s="2">
        <v>10</v>
      </c>
      <c r="L4111" s="1">
        <f t="shared" si="1217"/>
        <v>0.84168512470211065</v>
      </c>
      <c r="M4111" s="1">
        <f t="shared" si="1218"/>
        <v>97</v>
      </c>
      <c r="N4111" s="1">
        <f t="shared" si="1219"/>
        <v>0.39037481250419825</v>
      </c>
      <c r="O4111" s="1">
        <f t="shared" si="1233"/>
        <v>2.9902154230093753E-2</v>
      </c>
      <c r="P4111" s="1">
        <f t="shared" si="1235"/>
        <v>0.36416082603192745</v>
      </c>
      <c r="Q4111">
        <f t="shared" si="1220"/>
        <v>0.63826950519386882</v>
      </c>
      <c r="R4111">
        <f t="shared" si="1221"/>
        <v>12.136256948732054</v>
      </c>
      <c r="S4111">
        <f t="shared" si="1222"/>
        <v>1.5885153074256615</v>
      </c>
      <c r="T4111">
        <v>0.2432</v>
      </c>
      <c r="U4111" s="1">
        <f t="shared" si="1223"/>
        <v>7.1290777481921599E-2</v>
      </c>
      <c r="V4111" s="1">
        <v>91</v>
      </c>
      <c r="W4111" s="1">
        <f t="shared" si="1224"/>
        <v>7.2046080056089465</v>
      </c>
      <c r="X4111" s="1">
        <f t="shared" si="1225"/>
        <v>37.426535094072449</v>
      </c>
      <c r="Y4111" s="1">
        <f t="shared" si="1226"/>
        <v>1.0001846778202446</v>
      </c>
      <c r="Z4111" s="1">
        <f t="shared" si="1234"/>
        <v>-0.26600000000000007</v>
      </c>
      <c r="AA4111" s="1">
        <f t="shared" si="1227"/>
        <v>5.8796102994421694E-2</v>
      </c>
      <c r="AB4111" s="1">
        <f t="shared" si="1228"/>
        <v>2.5151659999999998</v>
      </c>
      <c r="AC4111" s="1">
        <f t="shared" si="1229"/>
        <v>0.74795107516794412</v>
      </c>
      <c r="AF4111" s="1">
        <f t="shared" si="1230"/>
        <v>1.5066098630485945</v>
      </c>
      <c r="AG4111" s="1">
        <f t="shared" si="1231"/>
        <v>2.2486718266199572</v>
      </c>
      <c r="AH4111" s="1">
        <f t="shared" si="1232"/>
        <v>2.9021998170026202</v>
      </c>
      <c r="AI4111">
        <v>2.8</v>
      </c>
      <c r="AJ4111">
        <v>3</v>
      </c>
      <c r="AK4111">
        <v>48</v>
      </c>
      <c r="AL4111">
        <v>1</v>
      </c>
      <c r="AM4111">
        <v>9093</v>
      </c>
      <c r="AN4111">
        <v>9137</v>
      </c>
      <c r="AO4111">
        <v>9079</v>
      </c>
      <c r="AP4111">
        <v>36</v>
      </c>
      <c r="AQ4111">
        <v>111</v>
      </c>
    </row>
    <row r="4112" spans="1:43">
      <c r="A4112" s="27">
        <v>42096</v>
      </c>
      <c r="B4112" s="27"/>
      <c r="C4112">
        <v>-6.2</v>
      </c>
      <c r="D4112">
        <v>-4.5</v>
      </c>
      <c r="E4112">
        <v>-7.2</v>
      </c>
      <c r="F4112">
        <v>89</v>
      </c>
      <c r="G4112">
        <v>76</v>
      </c>
      <c r="H4112">
        <v>0</v>
      </c>
      <c r="I4112" s="10">
        <v>935</v>
      </c>
      <c r="J4112">
        <v>1.6</v>
      </c>
      <c r="K4112" s="2">
        <v>10</v>
      </c>
      <c r="L4112" s="1">
        <f t="shared" si="1217"/>
        <v>0.79071956892866679</v>
      </c>
      <c r="M4112" s="1">
        <f t="shared" si="1218"/>
        <v>102</v>
      </c>
      <c r="N4112" s="1">
        <f t="shared" si="1219"/>
        <v>0.38443461500304205</v>
      </c>
      <c r="O4112" s="1">
        <f t="shared" si="1233"/>
        <v>2.9498134283413528E-2</v>
      </c>
      <c r="P4112" s="1">
        <f t="shared" si="1235"/>
        <v>0.34780124900003234</v>
      </c>
      <c r="Q4112">
        <f t="shared" si="1220"/>
        <v>0.64261622448978739</v>
      </c>
      <c r="R4112">
        <f t="shared" si="1221"/>
        <v>12.149442976515331</v>
      </c>
      <c r="S4112">
        <f t="shared" si="1222"/>
        <v>1.5902412272925828</v>
      </c>
      <c r="T4112">
        <v>0.2432</v>
      </c>
      <c r="U4112" s="1">
        <f t="shared" si="1223"/>
        <v>7.8207000016639425E-2</v>
      </c>
      <c r="V4112" s="1">
        <v>92</v>
      </c>
      <c r="W4112" s="1">
        <f t="shared" si="1224"/>
        <v>7.2159919577114966</v>
      </c>
      <c r="X4112" s="1">
        <f t="shared" si="1225"/>
        <v>37.485672507592191</v>
      </c>
      <c r="Y4112" s="1">
        <f t="shared" si="1226"/>
        <v>0.99961708737725974</v>
      </c>
      <c r="Z4112" s="1">
        <f t="shared" si="1234"/>
        <v>-7.6000000000000068E-2</v>
      </c>
      <c r="AA4112" s="1">
        <f t="shared" si="1227"/>
        <v>5.8785066622087247E-2</v>
      </c>
      <c r="AB4112" s="1">
        <f t="shared" si="1228"/>
        <v>2.5156381999999997</v>
      </c>
      <c r="AC4112" s="1">
        <f t="shared" si="1229"/>
        <v>1.1967217202687106</v>
      </c>
      <c r="AF4112" s="1">
        <f t="shared" si="1230"/>
        <v>1.6433611431893858</v>
      </c>
      <c r="AG4112" s="1">
        <f t="shared" si="1231"/>
        <v>2.246105586901074</v>
      </c>
      <c r="AH4112" s="1">
        <f t="shared" si="1232"/>
        <v>2.7994189392458027</v>
      </c>
      <c r="AI4112">
        <v>3.3</v>
      </c>
      <c r="AJ4112">
        <v>1</v>
      </c>
      <c r="AK4112">
        <v>60</v>
      </c>
      <c r="AL4112">
        <v>1</v>
      </c>
      <c r="AM4112">
        <v>9119</v>
      </c>
      <c r="AN4112">
        <v>9145</v>
      </c>
      <c r="AO4112">
        <v>9082</v>
      </c>
      <c r="AP4112">
        <v>34</v>
      </c>
      <c r="AQ4112">
        <v>21</v>
      </c>
    </row>
    <row r="4113" spans="1:43">
      <c r="A4113" s="27">
        <v>42097</v>
      </c>
      <c r="B4113" s="27"/>
      <c r="C4113">
        <v>-4.5</v>
      </c>
      <c r="D4113">
        <v>0.5</v>
      </c>
      <c r="E4113">
        <v>-9.3000000000000007</v>
      </c>
      <c r="F4113">
        <v>76</v>
      </c>
      <c r="G4113">
        <v>57</v>
      </c>
      <c r="H4113">
        <v>10.1</v>
      </c>
      <c r="I4113" s="10">
        <v>935</v>
      </c>
      <c r="J4113">
        <v>1</v>
      </c>
      <c r="K4113" s="2">
        <v>10</v>
      </c>
      <c r="L4113" s="1">
        <f t="shared" si="1217"/>
        <v>1.7910853472243446</v>
      </c>
      <c r="M4113" s="1">
        <f t="shared" si="1218"/>
        <v>95</v>
      </c>
      <c r="N4113" s="1">
        <f t="shared" si="1219"/>
        <v>0.43758441667465753</v>
      </c>
      <c r="O4113" s="1">
        <f t="shared" si="1233"/>
        <v>3.3087796766924298E-2</v>
      </c>
      <c r="P4113" s="1">
        <f t="shared" si="1235"/>
        <v>0.32405822074894736</v>
      </c>
      <c r="Q4113">
        <f t="shared" si="1220"/>
        <v>5.6369098193451492</v>
      </c>
      <c r="R4113">
        <f t="shared" si="1221"/>
        <v>12.162599563974842</v>
      </c>
      <c r="S4113">
        <f t="shared" si="1222"/>
        <v>1.5919632937139847</v>
      </c>
      <c r="T4113">
        <v>0.2432</v>
      </c>
      <c r="U4113" s="1">
        <f t="shared" si="1223"/>
        <v>8.5100086362864841E-2</v>
      </c>
      <c r="V4113" s="1">
        <v>93</v>
      </c>
      <c r="W4113" s="1">
        <f t="shared" si="1224"/>
        <v>19.229772263223804</v>
      </c>
      <c r="X4113" s="1">
        <f t="shared" si="1225"/>
        <v>37.542778921278241</v>
      </c>
      <c r="Y4113" s="1">
        <f t="shared" si="1226"/>
        <v>0.9990496102123525</v>
      </c>
      <c r="Z4113" s="1">
        <f t="shared" si="1234"/>
        <v>0.64600000000000013</v>
      </c>
      <c r="AA4113" s="1">
        <f t="shared" si="1227"/>
        <v>5.8879008061940644E-2</v>
      </c>
      <c r="AB4113" s="1">
        <f t="shared" si="1228"/>
        <v>2.5116244999999999</v>
      </c>
      <c r="AC4113" s="1">
        <f t="shared" si="1229"/>
        <v>0.74795107516794412</v>
      </c>
      <c r="AF4113" s="1">
        <f t="shared" si="1230"/>
        <v>3.5951658586882411</v>
      </c>
      <c r="AG4113" s="1">
        <f t="shared" si="1231"/>
        <v>4.3138372462809311</v>
      </c>
      <c r="AH4113" s="1">
        <f t="shared" si="1232"/>
        <v>5.8691043380055508</v>
      </c>
      <c r="AI4113">
        <v>3.5</v>
      </c>
      <c r="AJ4113">
        <v>3</v>
      </c>
      <c r="AK4113">
        <v>68</v>
      </c>
      <c r="AL4113">
        <v>4</v>
      </c>
      <c r="AM4113">
        <v>9120</v>
      </c>
      <c r="AN4113">
        <v>9161</v>
      </c>
      <c r="AO4113">
        <v>9090</v>
      </c>
      <c r="AP4113">
        <v>33</v>
      </c>
      <c r="AQ4113">
        <v>14</v>
      </c>
    </row>
    <row r="4114" spans="1:43">
      <c r="A4114" s="27">
        <v>42098</v>
      </c>
      <c r="B4114" s="27"/>
      <c r="C4114">
        <v>-1</v>
      </c>
      <c r="D4114">
        <v>3.9</v>
      </c>
      <c r="E4114">
        <v>-4.9000000000000004</v>
      </c>
      <c r="F4114">
        <v>69</v>
      </c>
      <c r="G4114">
        <v>54</v>
      </c>
      <c r="H4114">
        <v>10.8</v>
      </c>
      <c r="I4114" s="10">
        <v>935</v>
      </c>
      <c r="J4114">
        <v>1.8</v>
      </c>
      <c r="K4114" s="2">
        <v>10</v>
      </c>
      <c r="L4114" s="1">
        <f t="shared" si="1217"/>
        <v>2.0332346541375403</v>
      </c>
      <c r="M4114" s="1">
        <f t="shared" si="1218"/>
        <v>84</v>
      </c>
      <c r="N4114" s="1">
        <f t="shared" si="1219"/>
        <v>0.5679377955282604</v>
      </c>
      <c r="O4114" s="1">
        <f t="shared" si="1233"/>
        <v>4.168168643929953E-2</v>
      </c>
      <c r="P4114" s="1">
        <f t="shared" si="1235"/>
        <v>0.39641160087701738</v>
      </c>
      <c r="Q4114">
        <f t="shared" si="1220"/>
        <v>6.1223262037129826</v>
      </c>
      <c r="R4114">
        <f t="shared" si="1221"/>
        <v>12.17572397373508</v>
      </c>
      <c r="S4114">
        <f t="shared" si="1222"/>
        <v>1.593681148394644</v>
      </c>
      <c r="T4114">
        <v>0.2432</v>
      </c>
      <c r="U4114" s="1">
        <f t="shared" si="1223"/>
        <v>9.196799732020719E-2</v>
      </c>
      <c r="V4114" s="1">
        <v>94</v>
      </c>
      <c r="W4114" s="1">
        <f t="shared" si="1224"/>
        <v>20.077224435201298</v>
      </c>
      <c r="X4114" s="1">
        <f t="shared" si="1225"/>
        <v>37.597854873646433</v>
      </c>
      <c r="Y4114" s="1">
        <f t="shared" si="1226"/>
        <v>0.99848241420382855</v>
      </c>
      <c r="Z4114" s="1">
        <f t="shared" si="1234"/>
        <v>1.33</v>
      </c>
      <c r="AA4114" s="1">
        <f t="shared" si="1227"/>
        <v>5.9073365441127998E-2</v>
      </c>
      <c r="AB4114" s="1">
        <f t="shared" si="1228"/>
        <v>2.5033609999999999</v>
      </c>
      <c r="AC4114" s="1">
        <f t="shared" si="1229"/>
        <v>1.3463119353022994</v>
      </c>
      <c r="AF4114" s="1">
        <f t="shared" si="1230"/>
        <v>4.3096452349006666</v>
      </c>
      <c r="AG4114" s="1">
        <f t="shared" si="1231"/>
        <v>4.4989655889001225</v>
      </c>
      <c r="AH4114" s="1">
        <f t="shared" si="1232"/>
        <v>6.5807725755251738</v>
      </c>
      <c r="AI4114">
        <v>3.4</v>
      </c>
      <c r="AJ4114">
        <v>4</v>
      </c>
      <c r="AK4114">
        <v>59</v>
      </c>
      <c r="AL4114">
        <v>5</v>
      </c>
      <c r="AM4114">
        <v>9118</v>
      </c>
      <c r="AN4114">
        <v>9125</v>
      </c>
      <c r="AO4114">
        <v>9098</v>
      </c>
      <c r="AP4114">
        <v>39</v>
      </c>
      <c r="AQ4114">
        <v>0</v>
      </c>
    </row>
    <row r="4115" spans="1:43">
      <c r="A4115" s="27">
        <v>42099</v>
      </c>
      <c r="B4115" s="27"/>
      <c r="C4115">
        <v>2.5</v>
      </c>
      <c r="D4115">
        <v>7.9</v>
      </c>
      <c r="E4115">
        <v>-1.6</v>
      </c>
      <c r="F4115">
        <v>59</v>
      </c>
      <c r="G4115">
        <v>41</v>
      </c>
      <c r="H4115">
        <v>10.7</v>
      </c>
      <c r="I4115" s="10">
        <v>935</v>
      </c>
      <c r="J4115">
        <v>0.9</v>
      </c>
      <c r="K4115" s="2">
        <v>10</v>
      </c>
      <c r="L4115" s="1">
        <f t="shared" si="1217"/>
        <v>2.415591745564734</v>
      </c>
      <c r="M4115" s="1">
        <f t="shared" si="1218"/>
        <v>77</v>
      </c>
      <c r="N4115" s="1">
        <f t="shared" si="1219"/>
        <v>0.73153336467415264</v>
      </c>
      <c r="O4115" s="1">
        <f t="shared" si="1233"/>
        <v>5.2132401974446962E-2</v>
      </c>
      <c r="P4115" s="1">
        <f t="shared" si="1235"/>
        <v>0.42770846754244007</v>
      </c>
      <c r="Q4115">
        <f t="shared" si="1220"/>
        <v>6.3123786968158431</v>
      </c>
      <c r="R4115">
        <f t="shared" si="1221"/>
        <v>12.188813442048472</v>
      </c>
      <c r="S4115">
        <f t="shared" si="1222"/>
        <v>1.5953944295874964</v>
      </c>
      <c r="T4115">
        <v>0.2432</v>
      </c>
      <c r="U4115" s="1">
        <f t="shared" si="1223"/>
        <v>9.8808701135978894E-2</v>
      </c>
      <c r="V4115" s="1">
        <v>95</v>
      </c>
      <c r="W4115" s="1">
        <f t="shared" si="1224"/>
        <v>19.972818903678586</v>
      </c>
      <c r="X4115" s="1">
        <f t="shared" si="1225"/>
        <v>37.650903130897355</v>
      </c>
      <c r="Y4115" s="1">
        <f t="shared" si="1226"/>
        <v>0.99791566714681823</v>
      </c>
      <c r="Z4115" s="1">
        <f t="shared" si="1234"/>
        <v>1.33</v>
      </c>
      <c r="AA4115" s="1">
        <f t="shared" si="1227"/>
        <v>5.926901020263442E-2</v>
      </c>
      <c r="AB4115" s="1">
        <f t="shared" si="1228"/>
        <v>2.4950975</v>
      </c>
      <c r="AC4115" s="1">
        <f t="shared" si="1229"/>
        <v>0.67315596765114971</v>
      </c>
      <c r="AF4115" s="1">
        <f t="shared" si="1230"/>
        <v>5.4182753884414021</v>
      </c>
      <c r="AG4115" s="1">
        <f t="shared" si="1231"/>
        <v>4.4943672197833324</v>
      </c>
      <c r="AH4115" s="1">
        <f t="shared" si="1232"/>
        <v>7.2705315898415108</v>
      </c>
      <c r="AI4115">
        <v>3.1</v>
      </c>
      <c r="AJ4115">
        <v>3</v>
      </c>
      <c r="AK4115">
        <v>58</v>
      </c>
      <c r="AL4115">
        <v>1</v>
      </c>
      <c r="AM4115">
        <v>9133</v>
      </c>
      <c r="AN4115">
        <v>9137</v>
      </c>
      <c r="AO4115">
        <v>9121</v>
      </c>
      <c r="AP4115">
        <v>42</v>
      </c>
      <c r="AQ4115">
        <v>0</v>
      </c>
    </row>
    <row r="4116" spans="1:43">
      <c r="A4116" s="27">
        <v>42100</v>
      </c>
      <c r="B4116" s="27"/>
      <c r="C4116">
        <v>5</v>
      </c>
      <c r="D4116">
        <v>10</v>
      </c>
      <c r="E4116">
        <v>1</v>
      </c>
      <c r="F4116">
        <v>54</v>
      </c>
      <c r="G4116">
        <v>39</v>
      </c>
      <c r="H4116">
        <v>8.6</v>
      </c>
      <c r="I4116" s="10">
        <v>935</v>
      </c>
      <c r="J4116">
        <v>1.1000000000000001</v>
      </c>
      <c r="K4116" s="2">
        <v>10</v>
      </c>
      <c r="L4116" s="1">
        <f t="shared" si="1217"/>
        <v>2.5092867766420937</v>
      </c>
      <c r="M4116" s="1">
        <f t="shared" si="1218"/>
        <v>69</v>
      </c>
      <c r="N4116" s="1">
        <f t="shared" si="1219"/>
        <v>0.87259658934786222</v>
      </c>
      <c r="O4116" s="1">
        <f t="shared" si="1233"/>
        <v>6.0908602763677419E-2</v>
      </c>
      <c r="P4116" s="1">
        <f t="shared" si="1235"/>
        <v>0.46616996480725031</v>
      </c>
      <c r="Q4116">
        <f t="shared" si="1220"/>
        <v>5.2989679534943885</v>
      </c>
      <c r="R4116">
        <f t="shared" si="1221"/>
        <v>12.201865176924743</v>
      </c>
      <c r="S4116">
        <f t="shared" si="1222"/>
        <v>1.5971027718487885</v>
      </c>
      <c r="T4116">
        <v>0.2432</v>
      </c>
      <c r="U4116" s="1">
        <f t="shared" si="1223"/>
        <v>0.10562017410625506</v>
      </c>
      <c r="V4116" s="1">
        <v>96</v>
      </c>
      <c r="W4116" s="1">
        <f t="shared" si="1224"/>
        <v>17.488113407695696</v>
      </c>
      <c r="X4116" s="1">
        <f t="shared" si="1225"/>
        <v>37.701928660086047</v>
      </c>
      <c r="Y4116" s="1">
        <f t="shared" si="1226"/>
        <v>0.99734953670363735</v>
      </c>
      <c r="Z4116" s="1">
        <f t="shared" si="1234"/>
        <v>0.95</v>
      </c>
      <c r="AA4116" s="1">
        <f t="shared" si="1227"/>
        <v>5.9409551756317854E-2</v>
      </c>
      <c r="AB4116" s="1">
        <f t="shared" si="1228"/>
        <v>2.489195</v>
      </c>
      <c r="AC4116" s="1">
        <f t="shared" si="1229"/>
        <v>0.82274618268473854</v>
      </c>
      <c r="AF4116" s="1">
        <f t="shared" si="1230"/>
        <v>5.9312674168047375</v>
      </c>
      <c r="AG4116" s="1">
        <f t="shared" si="1231"/>
        <v>4.1266630362641781</v>
      </c>
      <c r="AH4116" s="1">
        <f t="shared" si="1232"/>
        <v>7.1688800184913948</v>
      </c>
      <c r="AI4116">
        <v>3.5</v>
      </c>
      <c r="AJ4116">
        <v>14</v>
      </c>
      <c r="AK4116">
        <v>75</v>
      </c>
      <c r="AL4116">
        <v>4</v>
      </c>
      <c r="AM4116">
        <v>9142</v>
      </c>
      <c r="AN4116">
        <v>9157</v>
      </c>
      <c r="AO4116">
        <v>9127</v>
      </c>
      <c r="AP4116">
        <v>46</v>
      </c>
      <c r="AQ4116">
        <v>0</v>
      </c>
    </row>
    <row r="4117" spans="1:43">
      <c r="A4117" s="27">
        <v>42101</v>
      </c>
      <c r="B4117" s="27"/>
      <c r="C4117">
        <v>8.1999999999999993</v>
      </c>
      <c r="D4117">
        <v>13.9</v>
      </c>
      <c r="E4117">
        <v>2.8</v>
      </c>
      <c r="F4117">
        <v>56</v>
      </c>
      <c r="G4117">
        <v>25</v>
      </c>
      <c r="H4117">
        <v>10.7</v>
      </c>
      <c r="I4117" s="10">
        <v>935</v>
      </c>
      <c r="J4117">
        <v>1.7</v>
      </c>
      <c r="K4117" s="2">
        <v>10</v>
      </c>
      <c r="L4117" s="1">
        <f t="shared" si="1217"/>
        <v>3.1804262857547489</v>
      </c>
      <c r="M4117" s="1">
        <f t="shared" si="1218"/>
        <v>87</v>
      </c>
      <c r="N4117" s="1">
        <f t="shared" si="1219"/>
        <v>1.0878255375495476</v>
      </c>
      <c r="O4117" s="1">
        <f t="shared" si="1233"/>
        <v>7.3965332031608405E-2</v>
      </c>
      <c r="P4117" s="1">
        <f t="shared" si="1235"/>
        <v>0.52368269401388323</v>
      </c>
      <c r="Q4117">
        <f t="shared" si="1220"/>
        <v>6.525696536451675</v>
      </c>
      <c r="R4117">
        <f t="shared" si="1221"/>
        <v>12.214876356330668</v>
      </c>
      <c r="S4117">
        <f t="shared" si="1222"/>
        <v>1.5988058058024435</v>
      </c>
      <c r="T4117">
        <v>0.2432</v>
      </c>
      <c r="U4117" s="1">
        <f t="shared" si="1223"/>
        <v>0.11240040117455066</v>
      </c>
      <c r="V4117" s="1">
        <v>97</v>
      </c>
      <c r="W4117" s="1">
        <f t="shared" si="1224"/>
        <v>19.998661553660419</v>
      </c>
      <c r="X4117" s="1">
        <f t="shared" si="1225"/>
        <v>37.7509385993027</v>
      </c>
      <c r="Y4117" s="1">
        <f t="shared" si="1226"/>
        <v>0.99678419035418719</v>
      </c>
      <c r="Z4117" s="1">
        <f t="shared" si="1234"/>
        <v>1.2159999999999997</v>
      </c>
      <c r="AA4117" s="1">
        <f t="shared" si="1227"/>
        <v>5.9590420488931407E-2</v>
      </c>
      <c r="AB4117" s="1">
        <f t="shared" si="1228"/>
        <v>2.4816398</v>
      </c>
      <c r="AC4117" s="1">
        <f t="shared" si="1229"/>
        <v>1.2715168277855049</v>
      </c>
      <c r="AF4117" s="1">
        <f t="shared" si="1230"/>
        <v>7.5212569761491137</v>
      </c>
      <c r="AG4117" s="1">
        <f t="shared" si="1231"/>
        <v>4.5712868899733268</v>
      </c>
      <c r="AH4117" s="1">
        <f t="shared" si="1232"/>
        <v>8.5530124484407075</v>
      </c>
      <c r="AI4117">
        <v>4.0999999999999996</v>
      </c>
      <c r="AJ4117">
        <v>14</v>
      </c>
      <c r="AK4117">
        <v>73</v>
      </c>
      <c r="AL4117">
        <v>1</v>
      </c>
      <c r="AM4117">
        <v>9152</v>
      </c>
      <c r="AN4117">
        <v>9166</v>
      </c>
      <c r="AO4117">
        <v>9142</v>
      </c>
      <c r="AP4117">
        <v>56</v>
      </c>
      <c r="AQ4117">
        <v>0</v>
      </c>
    </row>
    <row r="4118" spans="1:43">
      <c r="A4118" s="27">
        <v>42102</v>
      </c>
      <c r="B4118" s="27"/>
      <c r="C4118">
        <v>10.199999999999999</v>
      </c>
      <c r="D4118">
        <v>16.100000000000001</v>
      </c>
      <c r="E4118">
        <v>4.5999999999999996</v>
      </c>
      <c r="F4118">
        <v>39</v>
      </c>
      <c r="G4118">
        <v>17</v>
      </c>
      <c r="H4118">
        <v>12.1</v>
      </c>
      <c r="I4118" s="10">
        <v>935</v>
      </c>
      <c r="J4118">
        <v>2.5</v>
      </c>
      <c r="K4118" s="2">
        <v>10</v>
      </c>
      <c r="L4118" s="1">
        <f t="shared" si="1217"/>
        <v>4.0844894554025437</v>
      </c>
      <c r="M4118" s="1">
        <f t="shared" si="1218"/>
        <v>61</v>
      </c>
      <c r="N4118" s="1">
        <f t="shared" si="1219"/>
        <v>1.2449246593693148</v>
      </c>
      <c r="O4118" s="1">
        <f t="shared" si="1233"/>
        <v>8.3284583272653021E-2</v>
      </c>
      <c r="P4118" s="1">
        <f t="shared" si="1235"/>
        <v>0.41439689465875695</v>
      </c>
      <c r="Q4118">
        <f t="shared" si="1220"/>
        <v>7.8375604817541245</v>
      </c>
      <c r="R4118">
        <f t="shared" si="1221"/>
        <v>12.227844126465904</v>
      </c>
      <c r="S4118">
        <f t="shared" si="1222"/>
        <v>1.6005031579143854</v>
      </c>
      <c r="T4118">
        <v>0.2432</v>
      </c>
      <c r="U4118" s="1">
        <f t="shared" si="1223"/>
        <v>0.11914737652794043</v>
      </c>
      <c r="V4118" s="1">
        <v>98</v>
      </c>
      <c r="W4118" s="1">
        <f t="shared" si="1224"/>
        <v>21.676165903437425</v>
      </c>
      <c r="X4118" s="1">
        <f t="shared" si="1225"/>
        <v>37.797942224929557</v>
      </c>
      <c r="Y4118" s="1">
        <f t="shared" si="1226"/>
        <v>0.9962197953464087</v>
      </c>
      <c r="Z4118" s="1">
        <f t="shared" si="1234"/>
        <v>0.76</v>
      </c>
      <c r="AA4118" s="1">
        <f t="shared" si="1227"/>
        <v>5.9704023760525131E-2</v>
      </c>
      <c r="AB4118" s="1">
        <f t="shared" si="1228"/>
        <v>2.4769177999999998</v>
      </c>
      <c r="AC4118" s="1">
        <f t="shared" si="1229"/>
        <v>1.8698776879198602</v>
      </c>
      <c r="AF4118" s="1">
        <f t="shared" si="1230"/>
        <v>8.2547313626529597</v>
      </c>
      <c r="AG4118" s="1">
        <f t="shared" si="1231"/>
        <v>4.7229569668664739</v>
      </c>
      <c r="AH4118" s="1">
        <f t="shared" si="1232"/>
        <v>9.5983186591943781</v>
      </c>
      <c r="AI4118">
        <v>3.6</v>
      </c>
      <c r="AJ4118">
        <v>1</v>
      </c>
      <c r="AK4118">
        <v>69</v>
      </c>
      <c r="AL4118">
        <v>2</v>
      </c>
      <c r="AM4118">
        <v>9147</v>
      </c>
      <c r="AN4118">
        <v>9159</v>
      </c>
      <c r="AO4118">
        <v>9135</v>
      </c>
      <c r="AP4118">
        <v>44</v>
      </c>
      <c r="AQ4118">
        <v>0</v>
      </c>
    </row>
    <row r="4119" spans="1:43">
      <c r="A4119" s="27">
        <v>42103</v>
      </c>
      <c r="B4119" s="27"/>
      <c r="C4119">
        <v>12.1</v>
      </c>
      <c r="D4119">
        <v>16.7</v>
      </c>
      <c r="E4119">
        <v>7.4</v>
      </c>
      <c r="F4119">
        <v>37</v>
      </c>
      <c r="G4119">
        <v>19</v>
      </c>
      <c r="H4119">
        <v>11</v>
      </c>
      <c r="I4119" s="10">
        <v>935</v>
      </c>
      <c r="J4119">
        <v>1.7</v>
      </c>
      <c r="K4119" s="2">
        <v>10</v>
      </c>
      <c r="L4119" s="1">
        <f t="shared" si="1217"/>
        <v>3.9190003468218304</v>
      </c>
      <c r="M4119" s="1">
        <f t="shared" si="1218"/>
        <v>55</v>
      </c>
      <c r="N4119" s="1">
        <f t="shared" si="1219"/>
        <v>1.4123014242757443</v>
      </c>
      <c r="O4119" s="1">
        <f t="shared" si="1233"/>
        <v>9.3047873624557811E-2</v>
      </c>
      <c r="P4119" s="1">
        <f t="shared" si="1235"/>
        <v>0.46393597190507468</v>
      </c>
      <c r="Q4119">
        <f t="shared" si="1220"/>
        <v>7.2037660293183752</v>
      </c>
      <c r="R4119">
        <f t="shared" si="1221"/>
        <v>12.240765600120653</v>
      </c>
      <c r="S4119">
        <f t="shared" si="1222"/>
        <v>1.6021944502775725</v>
      </c>
      <c r="T4119">
        <v>0.2432</v>
      </c>
      <c r="U4119" s="1">
        <f t="shared" si="1223"/>
        <v>0.12585910419044416</v>
      </c>
      <c r="V4119" s="1">
        <v>99</v>
      </c>
      <c r="W4119" s="1">
        <f t="shared" si="1224"/>
        <v>20.37748646168551</v>
      </c>
      <c r="X4119" s="1">
        <f t="shared" si="1225"/>
        <v>37.842950916043407</v>
      </c>
      <c r="Y4119" s="1">
        <f t="shared" si="1226"/>
        <v>0.99565651864680438</v>
      </c>
      <c r="Z4119" s="1">
        <f t="shared" si="1234"/>
        <v>0.7220000000000002</v>
      </c>
      <c r="AA4119" s="1">
        <f t="shared" si="1227"/>
        <v>5.9812348798795087E-2</v>
      </c>
      <c r="AB4119" s="1">
        <f t="shared" si="1228"/>
        <v>2.4724318999999997</v>
      </c>
      <c r="AC4119" s="1">
        <f t="shared" si="1229"/>
        <v>1.2715168277855049</v>
      </c>
      <c r="AF4119" s="1">
        <f t="shared" si="1230"/>
        <v>7.9364355366860728</v>
      </c>
      <c r="AG4119" s="1">
        <f t="shared" si="1231"/>
        <v>4.574505204954102</v>
      </c>
      <c r="AH4119" s="1">
        <f t="shared" si="1232"/>
        <v>9.5501869253331311</v>
      </c>
      <c r="AI4119">
        <v>5</v>
      </c>
      <c r="AJ4119">
        <v>3</v>
      </c>
      <c r="AK4119">
        <v>101</v>
      </c>
      <c r="AL4119">
        <v>4</v>
      </c>
      <c r="AM4119">
        <v>9175</v>
      </c>
      <c r="AN4119">
        <v>9192</v>
      </c>
      <c r="AO4119">
        <v>9142</v>
      </c>
      <c r="AP4119">
        <v>52</v>
      </c>
      <c r="AQ4119">
        <v>0</v>
      </c>
    </row>
    <row r="4120" spans="1:43">
      <c r="A4120" s="27">
        <v>42104</v>
      </c>
      <c r="B4120" s="27"/>
      <c r="C4120">
        <v>13.6</v>
      </c>
      <c r="D4120">
        <v>19.2</v>
      </c>
      <c r="E4120">
        <v>8.5</v>
      </c>
      <c r="F4120">
        <v>40</v>
      </c>
      <c r="G4120">
        <v>22</v>
      </c>
      <c r="H4120">
        <v>11.9</v>
      </c>
      <c r="I4120" s="10">
        <v>935</v>
      </c>
      <c r="J4120">
        <v>2.6</v>
      </c>
      <c r="K4120" s="2">
        <v>10</v>
      </c>
      <c r="L4120" s="1">
        <f t="shared" si="1217"/>
        <v>4.5420974275366159</v>
      </c>
      <c r="M4120" s="1">
        <f t="shared" si="1218"/>
        <v>58</v>
      </c>
      <c r="N4120" s="1">
        <f t="shared" si="1219"/>
        <v>1.55808835361568</v>
      </c>
      <c r="O4120" s="1">
        <f t="shared" si="1233"/>
        <v>0.10142913289149189</v>
      </c>
      <c r="P4120" s="1">
        <f t="shared" si="1235"/>
        <v>0.56678858955486944</v>
      </c>
      <c r="Q4120">
        <f t="shared" si="1220"/>
        <v>7.5966229392681237</v>
      </c>
      <c r="R4120">
        <f t="shared" si="1221"/>
        <v>12.253637855120918</v>
      </c>
      <c r="S4120">
        <f t="shared" si="1222"/>
        <v>1.603879300408497</v>
      </c>
      <c r="T4120">
        <v>0.2432</v>
      </c>
      <c r="U4120" s="1">
        <f t="shared" si="1223"/>
        <v>0.13253359861350117</v>
      </c>
      <c r="V4120" s="1">
        <v>100</v>
      </c>
      <c r="W4120" s="1">
        <f t="shared" si="1224"/>
        <v>21.458200010031014</v>
      </c>
      <c r="X4120" s="1">
        <f t="shared" si="1225"/>
        <v>37.885978116039155</v>
      </c>
      <c r="Y4120" s="1">
        <f t="shared" si="1226"/>
        <v>0.99509452689104505</v>
      </c>
      <c r="Z4120" s="1">
        <f t="shared" si="1234"/>
        <v>0.57000000000000006</v>
      </c>
      <c r="AA4120" s="1">
        <f t="shared" si="1227"/>
        <v>5.9898146626544316E-2</v>
      </c>
      <c r="AB4120" s="1">
        <f t="shared" si="1228"/>
        <v>2.4688903999999998</v>
      </c>
      <c r="AC4120" s="1">
        <f t="shared" si="1229"/>
        <v>1.9446727954366547</v>
      </c>
      <c r="AF4120" s="1">
        <f t="shared" si="1230"/>
        <v>8.950099778679574</v>
      </c>
      <c r="AG4120" s="1">
        <f t="shared" si="1231"/>
        <v>4.8077957734504757</v>
      </c>
      <c r="AH4120" s="1">
        <f t="shared" si="1232"/>
        <v>10.529359682721633</v>
      </c>
      <c r="AI4120">
        <v>3.7</v>
      </c>
      <c r="AJ4120">
        <v>2</v>
      </c>
      <c r="AK4120">
        <v>80</v>
      </c>
      <c r="AL4120">
        <v>2</v>
      </c>
      <c r="AM4120">
        <v>9179</v>
      </c>
      <c r="AN4120">
        <v>9186</v>
      </c>
      <c r="AO4120">
        <v>9164</v>
      </c>
      <c r="AP4120">
        <v>58</v>
      </c>
      <c r="AQ4120">
        <v>0</v>
      </c>
    </row>
    <row r="4121" spans="1:43">
      <c r="A4121" s="27">
        <v>42105</v>
      </c>
      <c r="B4121" s="27"/>
      <c r="C4121">
        <v>15.3</v>
      </c>
      <c r="D4121">
        <v>21.7</v>
      </c>
      <c r="E4121">
        <v>9.4</v>
      </c>
      <c r="F4121">
        <v>32</v>
      </c>
      <c r="G4121">
        <v>16</v>
      </c>
      <c r="H4121">
        <v>11.8</v>
      </c>
      <c r="I4121" s="10">
        <v>935</v>
      </c>
      <c r="J4121">
        <v>2.2000000000000002</v>
      </c>
      <c r="K4121" s="2">
        <v>10</v>
      </c>
      <c r="L4121" s="1">
        <f t="shared" si="1217"/>
        <v>4.7035974381365158</v>
      </c>
      <c r="M4121" s="1">
        <f t="shared" si="1218"/>
        <v>48</v>
      </c>
      <c r="N4121" s="1">
        <f t="shared" si="1219"/>
        <v>1.739133169821284</v>
      </c>
      <c r="O4121" s="1">
        <f t="shared" si="1233"/>
        <v>0.11169612326229417</v>
      </c>
      <c r="P4121" s="1">
        <f t="shared" si="1235"/>
        <v>0.49090746954932862</v>
      </c>
      <c r="Q4121">
        <f t="shared" si="1220"/>
        <v>7.9577696702071776</v>
      </c>
      <c r="R4121">
        <f t="shared" si="1221"/>
        <v>12.26645793286716</v>
      </c>
      <c r="S4121">
        <f t="shared" si="1222"/>
        <v>1.6055573210559111</v>
      </c>
      <c r="T4121">
        <v>0.2432</v>
      </c>
      <c r="U4121" s="1">
        <f t="shared" si="1223"/>
        <v>0.13916888526336105</v>
      </c>
      <c r="V4121" s="1">
        <v>101</v>
      </c>
      <c r="W4121" s="1">
        <f t="shared" si="1224"/>
        <v>21.347596762843207</v>
      </c>
      <c r="X4121" s="1">
        <f t="shared" si="1225"/>
        <v>37.927039291553783</v>
      </c>
      <c r="Y4121" s="1">
        <f t="shared" si="1226"/>
        <v>0.99453398633467271</v>
      </c>
      <c r="Z4121" s="1">
        <f t="shared" si="1234"/>
        <v>0.64600000000000046</v>
      </c>
      <c r="AA4121" s="1">
        <f t="shared" si="1227"/>
        <v>5.999568221163664E-2</v>
      </c>
      <c r="AB4121" s="1">
        <f t="shared" si="1228"/>
        <v>2.4648767</v>
      </c>
      <c r="AC4121" s="1">
        <f t="shared" si="1229"/>
        <v>1.6454923653694771</v>
      </c>
      <c r="AF4121" s="1">
        <f t="shared" si="1230"/>
        <v>10.126452434338933</v>
      </c>
      <c r="AG4121" s="1">
        <f t="shared" si="1231"/>
        <v>4.7105600297718118</v>
      </c>
      <c r="AH4121" s="1">
        <f t="shared" si="1232"/>
        <v>10.446214704787387</v>
      </c>
      <c r="AI4121">
        <v>4.0999999999999996</v>
      </c>
      <c r="AJ4121">
        <v>3</v>
      </c>
      <c r="AK4121">
        <v>80</v>
      </c>
      <c r="AL4121">
        <v>3</v>
      </c>
      <c r="AM4121">
        <v>9193</v>
      </c>
      <c r="AN4121">
        <v>9209</v>
      </c>
      <c r="AO4121">
        <v>9172</v>
      </c>
      <c r="AP4121">
        <v>51</v>
      </c>
      <c r="AQ4121">
        <v>0</v>
      </c>
    </row>
    <row r="4122" spans="1:43">
      <c r="A4122" s="27">
        <v>42106</v>
      </c>
      <c r="B4122" s="27"/>
      <c r="C4122">
        <v>19.3</v>
      </c>
      <c r="D4122">
        <v>25</v>
      </c>
      <c r="E4122">
        <v>13.9</v>
      </c>
      <c r="F4122">
        <v>18</v>
      </c>
      <c r="G4122">
        <v>9</v>
      </c>
      <c r="H4122">
        <v>10.9</v>
      </c>
      <c r="I4122" s="10">
        <v>935</v>
      </c>
      <c r="J4122">
        <v>3.4</v>
      </c>
      <c r="K4122" s="2">
        <v>10</v>
      </c>
      <c r="L4122" s="1">
        <f t="shared" si="1217"/>
        <v>5.8966817756694132</v>
      </c>
      <c r="M4122" s="1">
        <f t="shared" si="1218"/>
        <v>27</v>
      </c>
      <c r="N4122" s="1">
        <f t="shared" si="1219"/>
        <v>2.2395912150894666</v>
      </c>
      <c r="O4122" s="1">
        <f t="shared" si="1233"/>
        <v>0.13938864787135799</v>
      </c>
      <c r="P4122" s="1">
        <f t="shared" si="1235"/>
        <v>0.35708202827250124</v>
      </c>
      <c r="Q4122">
        <f t="shared" si="1220"/>
        <v>8.2770356384299699</v>
      </c>
      <c r="R4122">
        <f t="shared" si="1221"/>
        <v>12.279222836972298</v>
      </c>
      <c r="S4122">
        <f t="shared" si="1222"/>
        <v>1.6072281200225522</v>
      </c>
      <c r="T4122">
        <v>0.2432</v>
      </c>
      <c r="U4122" s="1">
        <f t="shared" si="1223"/>
        <v>0.14576300120521474</v>
      </c>
      <c r="V4122" s="1">
        <v>102</v>
      </c>
      <c r="W4122" s="1">
        <f t="shared" si="1224"/>
        <v>20.28365038033597</v>
      </c>
      <c r="X4122" s="1">
        <f t="shared" si="1225"/>
        <v>37.966151888775386</v>
      </c>
      <c r="Y4122" s="1">
        <f t="shared" si="1226"/>
        <v>0.99397506280391756</v>
      </c>
      <c r="Z4122" s="1">
        <f t="shared" si="1234"/>
        <v>1.52</v>
      </c>
      <c r="AA4122" s="1">
        <f t="shared" si="1227"/>
        <v>6.0226435521554975E-2</v>
      </c>
      <c r="AB4122" s="1">
        <f t="shared" si="1228"/>
        <v>2.4554326999999998</v>
      </c>
      <c r="AC4122" s="1">
        <f t="shared" si="1229"/>
        <v>2.5430336555710098</v>
      </c>
      <c r="AF4122" s="1">
        <f t="shared" si="1230"/>
        <v>10.79343836546599</v>
      </c>
      <c r="AG4122" s="1">
        <f t="shared" si="1231"/>
        <v>4.4028116604108334</v>
      </c>
      <c r="AH4122" s="1">
        <f t="shared" si="1232"/>
        <v>9.226562097507653</v>
      </c>
      <c r="AI4122">
        <v>9.8000000000000007</v>
      </c>
      <c r="AJ4122">
        <v>6</v>
      </c>
      <c r="AK4122">
        <v>188</v>
      </c>
      <c r="AL4122">
        <v>5</v>
      </c>
      <c r="AM4122">
        <v>9159</v>
      </c>
      <c r="AN4122">
        <v>9190</v>
      </c>
      <c r="AO4122">
        <v>9129</v>
      </c>
      <c r="AP4122">
        <v>37</v>
      </c>
      <c r="AQ4122">
        <v>0</v>
      </c>
    </row>
    <row r="4123" spans="1:43">
      <c r="A4123" s="27">
        <v>42107</v>
      </c>
      <c r="B4123" s="27"/>
      <c r="C4123">
        <v>22.5</v>
      </c>
      <c r="D4123">
        <v>26.8</v>
      </c>
      <c r="E4123">
        <v>18.5</v>
      </c>
      <c r="F4123">
        <v>12</v>
      </c>
      <c r="G4123">
        <v>9</v>
      </c>
      <c r="H4123">
        <v>11.1</v>
      </c>
      <c r="I4123" s="10">
        <v>935</v>
      </c>
      <c r="J4123">
        <v>3.2</v>
      </c>
      <c r="K4123" s="2">
        <v>10</v>
      </c>
      <c r="L4123" s="1">
        <f t="shared" si="1217"/>
        <v>6.4037665393765408</v>
      </c>
      <c r="M4123" s="1">
        <f t="shared" si="1218"/>
        <v>15</v>
      </c>
      <c r="N4123" s="1">
        <f t="shared" si="1219"/>
        <v>2.7264800714406277</v>
      </c>
      <c r="O4123" s="1">
        <f t="shared" si="1233"/>
        <v>0.16553734608376569</v>
      </c>
      <c r="P4123" s="1">
        <f t="shared" si="1235"/>
        <v>0.31840490361364437</v>
      </c>
      <c r="Q4123">
        <f t="shared" si="1220"/>
        <v>8.9290569452503625</v>
      </c>
      <c r="R4123">
        <f t="shared" si="1221"/>
        <v>12.291929532004852</v>
      </c>
      <c r="S4123">
        <f t="shared" si="1222"/>
        <v>1.6088913000006353</v>
      </c>
      <c r="T4123">
        <v>0.2432</v>
      </c>
      <c r="U4123" s="1">
        <f t="shared" si="1223"/>
        <v>0.15231399568389548</v>
      </c>
      <c r="V4123" s="1">
        <v>103</v>
      </c>
      <c r="W4123" s="1">
        <f t="shared" si="1224"/>
        <v>20.528152977473322</v>
      </c>
      <c r="X4123" s="1">
        <f t="shared" si="1225"/>
        <v>38.003335287225745</v>
      </c>
      <c r="Y4123" s="1">
        <f t="shared" si="1226"/>
        <v>0.99341792164664044</v>
      </c>
      <c r="Z4123" s="1">
        <f t="shared" si="1234"/>
        <v>1.2159999999999997</v>
      </c>
      <c r="AA4123" s="1">
        <f t="shared" si="1227"/>
        <v>6.0412320136145559E-2</v>
      </c>
      <c r="AB4123" s="1">
        <f t="shared" si="1228"/>
        <v>2.4478774999999997</v>
      </c>
      <c r="AC4123" s="1">
        <f t="shared" si="1229"/>
        <v>2.3934434405374212</v>
      </c>
      <c r="AF4123" s="1">
        <f t="shared" si="1230"/>
        <v>10.148308048849989</v>
      </c>
      <c r="AG4123" s="1">
        <f t="shared" si="1231"/>
        <v>4.3586387533124347</v>
      </c>
      <c r="AH4123" s="1">
        <f t="shared" si="1232"/>
        <v>9.5847700927298778</v>
      </c>
      <c r="AI4123">
        <v>7.6</v>
      </c>
      <c r="AJ4123">
        <v>6</v>
      </c>
      <c r="AK4123">
        <v>151</v>
      </c>
      <c r="AL4123">
        <v>6</v>
      </c>
      <c r="AM4123">
        <v>9092</v>
      </c>
      <c r="AN4123">
        <v>9133</v>
      </c>
      <c r="AO4123">
        <v>9053</v>
      </c>
      <c r="AP4123">
        <v>31</v>
      </c>
      <c r="AQ4123">
        <v>0</v>
      </c>
    </row>
    <row r="4124" spans="1:43">
      <c r="A4124" s="27">
        <v>42108</v>
      </c>
      <c r="B4124" s="27"/>
      <c r="C4124">
        <v>17</v>
      </c>
      <c r="D4124">
        <v>24.5</v>
      </c>
      <c r="E4124">
        <v>14.4</v>
      </c>
      <c r="F4124">
        <v>31</v>
      </c>
      <c r="G4124">
        <v>11</v>
      </c>
      <c r="H4124">
        <v>7</v>
      </c>
      <c r="I4124" s="10">
        <v>935</v>
      </c>
      <c r="J4124">
        <v>3.6</v>
      </c>
      <c r="K4124" s="2">
        <v>10</v>
      </c>
      <c r="L4124" s="1">
        <f t="shared" si="1217"/>
        <v>5.51093593271505</v>
      </c>
      <c r="M4124" s="1">
        <f t="shared" si="1218"/>
        <v>51</v>
      </c>
      <c r="N4124" s="1">
        <f t="shared" si="1219"/>
        <v>1.9383638408527206</v>
      </c>
      <c r="O4124" s="1">
        <f t="shared" si="1233"/>
        <v>0.12283285135951756</v>
      </c>
      <c r="P4124" s="1">
        <f t="shared" si="1235"/>
        <v>0.58764504497704506</v>
      </c>
      <c r="Q4124">
        <f t="shared" si="1220"/>
        <v>5.1131725913643411</v>
      </c>
      <c r="R4124">
        <f t="shared" si="1221"/>
        <v>12.304574942343228</v>
      </c>
      <c r="S4124">
        <f t="shared" si="1222"/>
        <v>1.6105464584218885</v>
      </c>
      <c r="T4124">
        <v>0.2432</v>
      </c>
      <c r="U4124" s="1">
        <f t="shared" si="1223"/>
        <v>0.15881993070097539</v>
      </c>
      <c r="V4124" s="1">
        <v>104</v>
      </c>
      <c r="W4124" s="1">
        <f t="shared" si="1224"/>
        <v>15.653809838173597</v>
      </c>
      <c r="X4124" s="1">
        <f t="shared" si="1225"/>
        <v>38.038610751109317</v>
      </c>
      <c r="Y4124" s="1">
        <f t="shared" si="1226"/>
        <v>0.99286272768341777</v>
      </c>
      <c r="Z4124" s="1">
        <f t="shared" si="1234"/>
        <v>-2.09</v>
      </c>
      <c r="AA4124" s="1">
        <f t="shared" si="1227"/>
        <v>6.0093535960379606E-2</v>
      </c>
      <c r="AB4124" s="1">
        <f t="shared" si="1228"/>
        <v>2.4608629999999998</v>
      </c>
      <c r="AC4124" s="1">
        <f t="shared" si="1229"/>
        <v>2.6926238706045988</v>
      </c>
      <c r="AF4124" s="1">
        <f t="shared" si="1230"/>
        <v>9.6759232326724796</v>
      </c>
      <c r="AG4124" s="1">
        <f t="shared" si="1231"/>
        <v>3.9262441643278745</v>
      </c>
      <c r="AH4124" s="1">
        <f t="shared" si="1232"/>
        <v>10.686462925921115</v>
      </c>
      <c r="AI4124">
        <v>6</v>
      </c>
      <c r="AJ4124">
        <v>3</v>
      </c>
      <c r="AK4124">
        <v>128</v>
      </c>
      <c r="AL4124">
        <v>3</v>
      </c>
      <c r="AM4124">
        <v>9059</v>
      </c>
      <c r="AN4124">
        <v>9084</v>
      </c>
      <c r="AO4124">
        <v>9029</v>
      </c>
      <c r="AP4124">
        <v>60</v>
      </c>
      <c r="AQ4124">
        <v>0</v>
      </c>
    </row>
    <row r="4125" spans="1:43">
      <c r="A4125" s="27">
        <v>42109</v>
      </c>
      <c r="B4125" s="27"/>
      <c r="C4125">
        <v>12.1</v>
      </c>
      <c r="D4125">
        <v>15.5</v>
      </c>
      <c r="E4125">
        <v>8</v>
      </c>
      <c r="F4125">
        <v>40</v>
      </c>
      <c r="G4125">
        <v>24</v>
      </c>
      <c r="H4125">
        <v>5.2</v>
      </c>
      <c r="I4125" s="10">
        <v>935</v>
      </c>
      <c r="J4125">
        <v>1.2</v>
      </c>
      <c r="K4125" s="2">
        <v>10</v>
      </c>
      <c r="L4125" s="1">
        <f t="shared" si="1217"/>
        <v>3.4802274234119412</v>
      </c>
      <c r="M4125" s="1">
        <f t="shared" si="1218"/>
        <v>56</v>
      </c>
      <c r="N4125" s="1">
        <f t="shared" si="1219"/>
        <v>1.4123014242757443</v>
      </c>
      <c r="O4125" s="1">
        <f t="shared" si="1233"/>
        <v>9.3047873624557811E-2</v>
      </c>
      <c r="P4125" s="1">
        <f t="shared" si="1235"/>
        <v>0.51186556912558667</v>
      </c>
      <c r="Q4125">
        <f t="shared" si="1220"/>
        <v>3.7121246344183541</v>
      </c>
      <c r="R4125">
        <f t="shared" si="1221"/>
        <v>12.317155951147022</v>
      </c>
      <c r="S4125">
        <f t="shared" si="1222"/>
        <v>1.6121931873229087</v>
      </c>
      <c r="T4125">
        <v>0.2432</v>
      </c>
      <c r="U4125" s="1">
        <f t="shared" si="1223"/>
        <v>0.16527888158808932</v>
      </c>
      <c r="V4125" s="1">
        <v>105</v>
      </c>
      <c r="W4125" s="1">
        <f t="shared" si="1224"/>
        <v>13.516989007199182</v>
      </c>
      <c r="X4125" s="1">
        <f t="shared" si="1225"/>
        <v>38.072001378325297</v>
      </c>
      <c r="Y4125" s="1">
        <f t="shared" si="1226"/>
        <v>0.99230964515878251</v>
      </c>
      <c r="Z4125" s="1">
        <f t="shared" si="1234"/>
        <v>-1.8620000000000001</v>
      </c>
      <c r="AA4125" s="1">
        <f t="shared" si="1227"/>
        <v>5.9812348798795087E-2</v>
      </c>
      <c r="AB4125" s="1">
        <f t="shared" si="1228"/>
        <v>2.4724318999999997</v>
      </c>
      <c r="AC4125" s="1">
        <f t="shared" si="1229"/>
        <v>0.89754129020153295</v>
      </c>
      <c r="AF4125" s="1">
        <f t="shared" si="1230"/>
        <v>7.170267589616488</v>
      </c>
      <c r="AG4125" s="1">
        <f t="shared" si="1231"/>
        <v>3.6009058037336592</v>
      </c>
      <c r="AH4125" s="1">
        <f t="shared" si="1232"/>
        <v>8.9482201433737725</v>
      </c>
      <c r="AI4125">
        <v>4.5999999999999996</v>
      </c>
      <c r="AJ4125">
        <v>2</v>
      </c>
      <c r="AK4125">
        <v>85</v>
      </c>
      <c r="AL4125">
        <v>2</v>
      </c>
      <c r="AM4125">
        <v>9094</v>
      </c>
      <c r="AN4125">
        <v>9103</v>
      </c>
      <c r="AO4125">
        <v>9076</v>
      </c>
      <c r="AP4125">
        <v>55</v>
      </c>
      <c r="AQ4125">
        <v>0</v>
      </c>
    </row>
    <row r="4126" spans="1:43">
      <c r="A4126" s="27">
        <v>42110</v>
      </c>
      <c r="B4126" s="27"/>
      <c r="C4126">
        <v>9.9</v>
      </c>
      <c r="D4126">
        <v>14.2</v>
      </c>
      <c r="E4126">
        <v>7.3</v>
      </c>
      <c r="F4126">
        <v>69</v>
      </c>
      <c r="G4126">
        <v>24</v>
      </c>
      <c r="H4126">
        <v>1.9</v>
      </c>
      <c r="I4126" s="10">
        <v>935</v>
      </c>
      <c r="J4126">
        <v>1.8</v>
      </c>
      <c r="K4126" s="2">
        <v>10</v>
      </c>
      <c r="L4126" s="1">
        <f t="shared" si="1217"/>
        <v>2.4079945755130314</v>
      </c>
      <c r="M4126" s="1">
        <f t="shared" si="1218"/>
        <v>114</v>
      </c>
      <c r="N4126" s="1">
        <f t="shared" si="1219"/>
        <v>1.2201575987481763</v>
      </c>
      <c r="O4126" s="1">
        <f t="shared" si="1233"/>
        <v>8.1825930022563817E-2</v>
      </c>
      <c r="P4126" s="1">
        <f t="shared" si="1235"/>
        <v>0.77752139406077492</v>
      </c>
      <c r="Q4126">
        <f t="shared" si="1220"/>
        <v>1.6433144645858488</v>
      </c>
      <c r="R4126">
        <f t="shared" si="1221"/>
        <v>12.329669399451319</v>
      </c>
      <c r="S4126">
        <f t="shared" si="1222"/>
        <v>1.6138310732266126</v>
      </c>
      <c r="T4126">
        <v>0.2432</v>
      </c>
      <c r="U4126" s="1">
        <f t="shared" si="1223"/>
        <v>0.17168893757631426</v>
      </c>
      <c r="V4126" s="1">
        <v>106</v>
      </c>
      <c r="W4126" s="1">
        <f t="shared" si="1224"/>
        <v>9.5955528757646835</v>
      </c>
      <c r="X4126" s="1">
        <f t="shared" si="1225"/>
        <v>38.103532047242361</v>
      </c>
      <c r="Y4126" s="1">
        <f t="shared" si="1226"/>
        <v>0.99175883769263484</v>
      </c>
      <c r="Z4126" s="1">
        <f t="shared" si="1234"/>
        <v>-0.83599999999999974</v>
      </c>
      <c r="AA4126" s="1">
        <f t="shared" si="1227"/>
        <v>5.9686955664564417E-2</v>
      </c>
      <c r="AB4126" s="1">
        <f t="shared" si="1228"/>
        <v>2.4776260999999997</v>
      </c>
      <c r="AC4126" s="1">
        <f t="shared" si="1229"/>
        <v>1.3463119353022994</v>
      </c>
      <c r="AF4126" s="1">
        <f t="shared" si="1230"/>
        <v>6.3767205538833007</v>
      </c>
      <c r="AG4126" s="1">
        <f t="shared" si="1231"/>
        <v>3.0148969008306827</v>
      </c>
      <c r="AH4126" s="1">
        <f t="shared" si="1232"/>
        <v>6.4027616989183525</v>
      </c>
      <c r="AI4126">
        <v>7.5</v>
      </c>
      <c r="AJ4126">
        <v>15</v>
      </c>
      <c r="AK4126">
        <v>137</v>
      </c>
      <c r="AL4126">
        <v>15</v>
      </c>
      <c r="AM4126">
        <v>9094</v>
      </c>
      <c r="AN4126">
        <v>9143</v>
      </c>
      <c r="AO4126">
        <v>9051</v>
      </c>
      <c r="AP4126">
        <v>82</v>
      </c>
      <c r="AQ4126">
        <v>248</v>
      </c>
    </row>
    <row r="4127" spans="1:43">
      <c r="A4127" s="27">
        <v>42111</v>
      </c>
      <c r="B4127" s="27"/>
      <c r="C4127">
        <v>8.6999999999999993</v>
      </c>
      <c r="D4127">
        <v>13.1</v>
      </c>
      <c r="E4127">
        <v>4.7</v>
      </c>
      <c r="F4127">
        <v>65</v>
      </c>
      <c r="G4127">
        <v>33</v>
      </c>
      <c r="H4127">
        <v>10.199999999999999</v>
      </c>
      <c r="I4127" s="10">
        <v>935</v>
      </c>
      <c r="J4127">
        <v>2.5</v>
      </c>
      <c r="K4127" s="2">
        <v>10</v>
      </c>
      <c r="L4127" s="1">
        <f t="shared" si="1217"/>
        <v>3.4568150103088318</v>
      </c>
      <c r="M4127" s="1">
        <f t="shared" si="1218"/>
        <v>97</v>
      </c>
      <c r="N4127" s="1">
        <f t="shared" si="1219"/>
        <v>1.1253678644990226</v>
      </c>
      <c r="O4127" s="1">
        <f t="shared" si="1233"/>
        <v>7.6207242856715485E-2</v>
      </c>
      <c r="P4127" s="1">
        <f t="shared" si="1235"/>
        <v>0.66326304974278383</v>
      </c>
      <c r="Q4127">
        <f t="shared" si="1220"/>
        <v>5.9083530162405618</v>
      </c>
      <c r="R4127">
        <f t="shared" si="1221"/>
        <v>12.342112085389845</v>
      </c>
      <c r="S4127">
        <f t="shared" si="1222"/>
        <v>1.6154596970405557</v>
      </c>
      <c r="T4127">
        <v>0.2432</v>
      </c>
      <c r="U4127" s="1">
        <f t="shared" si="1223"/>
        <v>0.17804820236143765</v>
      </c>
      <c r="V4127" s="1">
        <v>107</v>
      </c>
      <c r="W4127" s="1">
        <f t="shared" si="1224"/>
        <v>19.473836714336755</v>
      </c>
      <c r="X4127" s="1">
        <f t="shared" si="1225"/>
        <v>38.133229361340163</v>
      </c>
      <c r="Y4127" s="1">
        <f t="shared" si="1226"/>
        <v>0.99121046823183834</v>
      </c>
      <c r="Z4127" s="1">
        <f t="shared" si="1234"/>
        <v>-0.45600000000000041</v>
      </c>
      <c r="AA4127" s="1">
        <f t="shared" si="1227"/>
        <v>5.9618780757284606E-2</v>
      </c>
      <c r="AB4127" s="1">
        <f t="shared" si="1228"/>
        <v>2.4804592999999997</v>
      </c>
      <c r="AC4127" s="1">
        <f t="shared" si="1229"/>
        <v>1.8698776879198602</v>
      </c>
      <c r="AF4127" s="1">
        <f t="shared" si="1230"/>
        <v>6.736230487400964</v>
      </c>
      <c r="AG4127" s="1">
        <f t="shared" si="1231"/>
        <v>4.6095247887498001</v>
      </c>
      <c r="AH4127" s="1">
        <f t="shared" si="1232"/>
        <v>9.9123762667194502</v>
      </c>
      <c r="AI4127">
        <v>6.4</v>
      </c>
      <c r="AJ4127">
        <v>3</v>
      </c>
      <c r="AK4127">
        <v>118</v>
      </c>
      <c r="AL4127">
        <v>3</v>
      </c>
      <c r="AM4127">
        <v>9153</v>
      </c>
      <c r="AN4127">
        <v>9171</v>
      </c>
      <c r="AO4127">
        <v>9123</v>
      </c>
      <c r="AP4127">
        <v>69</v>
      </c>
      <c r="AQ4127">
        <v>156</v>
      </c>
    </row>
    <row r="4128" spans="1:43">
      <c r="A4128" s="27">
        <v>42112</v>
      </c>
      <c r="B4128" s="27"/>
      <c r="C4128">
        <v>11.3</v>
      </c>
      <c r="D4128">
        <v>16.5</v>
      </c>
      <c r="E4128">
        <v>6.8</v>
      </c>
      <c r="F4128">
        <v>50</v>
      </c>
      <c r="G4128">
        <v>30</v>
      </c>
      <c r="H4128">
        <v>12.1</v>
      </c>
      <c r="I4128" s="10">
        <v>935</v>
      </c>
      <c r="J4128">
        <v>2.2000000000000002</v>
      </c>
      <c r="K4128" s="2">
        <v>10</v>
      </c>
      <c r="L4128" s="1">
        <f t="shared" si="1217"/>
        <v>3.9057276265674523</v>
      </c>
      <c r="M4128" s="1">
        <f t="shared" si="1218"/>
        <v>70</v>
      </c>
      <c r="N4128" s="1">
        <f t="shared" si="1219"/>
        <v>1.3395606407879945</v>
      </c>
      <c r="O4128" s="1">
        <f t="shared" si="1233"/>
        <v>8.8824359388427171E-2</v>
      </c>
      <c r="P4128" s="1">
        <f t="shared" si="1235"/>
        <v>0.62764572880113356</v>
      </c>
      <c r="Q4128">
        <f t="shared" si="1220"/>
        <v>7.2455113784461567</v>
      </c>
      <c r="R4128">
        <f t="shared" si="1221"/>
        <v>12.354480763552877</v>
      </c>
      <c r="S4128">
        <f t="shared" si="1222"/>
        <v>1.6170786339728898</v>
      </c>
      <c r="T4128">
        <v>0.2432</v>
      </c>
      <c r="U4128" s="1">
        <f t="shared" si="1223"/>
        <v>0.18435479466494584</v>
      </c>
      <c r="V4128" s="1">
        <v>108</v>
      </c>
      <c r="W4128" s="1">
        <f t="shared" si="1224"/>
        <v>21.735417479655911</v>
      </c>
      <c r="X4128" s="1">
        <f t="shared" si="1225"/>
        <v>38.161121591822983</v>
      </c>
      <c r="Y4128" s="1">
        <f t="shared" si="1226"/>
        <v>0.99066469900201493</v>
      </c>
      <c r="Z4128" s="1">
        <f t="shared" si="1234"/>
        <v>0.98800000000000054</v>
      </c>
      <c r="AA4128" s="1">
        <f t="shared" si="1227"/>
        <v>5.9766690382563444E-2</v>
      </c>
      <c r="AB4128" s="1">
        <f t="shared" si="1228"/>
        <v>2.4743206999999998</v>
      </c>
      <c r="AC4128" s="1">
        <f t="shared" si="1229"/>
        <v>1.6454923653694771</v>
      </c>
      <c r="AF4128" s="1">
        <f t="shared" si="1230"/>
        <v>7.9547735805564521</v>
      </c>
      <c r="AG4128" s="1">
        <f t="shared" si="1231"/>
        <v>4.9364828632496192</v>
      </c>
      <c r="AH4128" s="1">
        <f t="shared" si="1232"/>
        <v>10.16962787383145</v>
      </c>
      <c r="AI4128">
        <v>3.9</v>
      </c>
      <c r="AJ4128">
        <v>10</v>
      </c>
      <c r="AK4128">
        <v>71</v>
      </c>
      <c r="AL4128">
        <v>1</v>
      </c>
      <c r="AM4128">
        <v>9102</v>
      </c>
      <c r="AN4128">
        <v>9130</v>
      </c>
      <c r="AO4128">
        <v>9078</v>
      </c>
      <c r="AP4128">
        <v>63</v>
      </c>
      <c r="AQ4128">
        <v>0</v>
      </c>
    </row>
    <row r="4129" spans="1:43">
      <c r="A4129" s="27">
        <v>42113</v>
      </c>
      <c r="B4129" s="27"/>
      <c r="C4129">
        <v>12.7</v>
      </c>
      <c r="D4129">
        <v>17.100000000000001</v>
      </c>
      <c r="E4129">
        <v>8.4</v>
      </c>
      <c r="F4129">
        <v>46</v>
      </c>
      <c r="G4129">
        <v>27</v>
      </c>
      <c r="H4129">
        <v>11.2</v>
      </c>
      <c r="I4129" s="10">
        <v>935</v>
      </c>
      <c r="J4129">
        <v>1.7</v>
      </c>
      <c r="K4129" s="2">
        <v>10</v>
      </c>
      <c r="L4129" s="1">
        <f t="shared" si="1217"/>
        <v>3.9785212683148918</v>
      </c>
      <c r="M4129" s="1">
        <f t="shared" si="1218"/>
        <v>65</v>
      </c>
      <c r="N4129" s="1">
        <f t="shared" si="1219"/>
        <v>1.4691113294420337</v>
      </c>
      <c r="O4129" s="1">
        <f t="shared" si="1233"/>
        <v>9.6326691648855267E-2</v>
      </c>
      <c r="P4129" s="1">
        <f t="shared" si="1235"/>
        <v>0.62172216161843563</v>
      </c>
      <c r="Q4129">
        <f t="shared" si="1220"/>
        <v>6.8738423862745393</v>
      </c>
      <c r="R4129">
        <f t="shared" si="1221"/>
        <v>12.366772144485731</v>
      </c>
      <c r="S4129">
        <f t="shared" si="1222"/>
        <v>1.6186874534667188</v>
      </c>
      <c r="T4129">
        <v>0.2432</v>
      </c>
      <c r="U4129" s="1">
        <f t="shared" si="1223"/>
        <v>0.19060684879056819</v>
      </c>
      <c r="V4129" s="1">
        <v>109</v>
      </c>
      <c r="W4129" s="1">
        <f t="shared" si="1224"/>
        <v>20.666027408691832</v>
      </c>
      <c r="X4129" s="1">
        <f t="shared" si="1225"/>
        <v>38.187238618315234</v>
      </c>
      <c r="Y4129" s="1">
        <f t="shared" si="1226"/>
        <v>0.99012169145955276</v>
      </c>
      <c r="Z4129" s="1">
        <f t="shared" si="1234"/>
        <v>0.53199999999999947</v>
      </c>
      <c r="AA4129" s="1">
        <f t="shared" si="1227"/>
        <v>5.9846638417846959E-2</v>
      </c>
      <c r="AB4129" s="1">
        <f t="shared" si="1228"/>
        <v>2.4710152999999999</v>
      </c>
      <c r="AC4129" s="1">
        <f t="shared" si="1229"/>
        <v>1.2715168277855049</v>
      </c>
      <c r="AF4129" s="1">
        <f t="shared" si="1230"/>
        <v>7.9014274467510148</v>
      </c>
      <c r="AG4129" s="1">
        <f t="shared" si="1231"/>
        <v>4.7670414714785974</v>
      </c>
      <c r="AH4129" s="1">
        <f t="shared" si="1232"/>
        <v>10.305282529210817</v>
      </c>
      <c r="AI4129">
        <v>3.6</v>
      </c>
      <c r="AJ4129">
        <v>3</v>
      </c>
      <c r="AK4129">
        <v>72</v>
      </c>
      <c r="AL4129">
        <v>3</v>
      </c>
      <c r="AM4129">
        <v>9134</v>
      </c>
      <c r="AN4129">
        <v>9151</v>
      </c>
      <c r="AO4129">
        <v>9085</v>
      </c>
      <c r="AP4129">
        <v>65</v>
      </c>
      <c r="AQ4129">
        <v>0</v>
      </c>
    </row>
    <row r="4130" spans="1:43">
      <c r="A4130" s="27">
        <v>42114</v>
      </c>
      <c r="B4130" s="27"/>
      <c r="C4130">
        <v>15.1</v>
      </c>
      <c r="D4130">
        <v>22</v>
      </c>
      <c r="E4130">
        <v>8.3000000000000007</v>
      </c>
      <c r="F4130">
        <v>32</v>
      </c>
      <c r="G4130">
        <v>11</v>
      </c>
      <c r="H4130">
        <v>10.4</v>
      </c>
      <c r="I4130" s="10">
        <v>935</v>
      </c>
      <c r="J4130">
        <v>3.1</v>
      </c>
      <c r="K4130" s="2">
        <v>10</v>
      </c>
      <c r="L4130" s="1">
        <f t="shared" si="1217"/>
        <v>4.9615704557560516</v>
      </c>
      <c r="M4130" s="1">
        <f t="shared" si="1218"/>
        <v>53</v>
      </c>
      <c r="N4130" s="1">
        <f t="shared" si="1219"/>
        <v>1.7169184104549529</v>
      </c>
      <c r="O4130" s="1">
        <f t="shared" si="1233"/>
        <v>0.11044419917515146</v>
      </c>
      <c r="P4130" s="1">
        <f t="shared" si="1235"/>
        <v>0.43570363690625957</v>
      </c>
      <c r="Q4130">
        <f t="shared" si="1220"/>
        <v>7.1846720715473342</v>
      </c>
      <c r="R4130">
        <f t="shared" si="1221"/>
        <v>12.378982894333564</v>
      </c>
      <c r="S4130">
        <f t="shared" si="1222"/>
        <v>1.620285719153608</v>
      </c>
      <c r="T4130">
        <v>0.2432</v>
      </c>
      <c r="U4130" s="1">
        <f t="shared" si="1223"/>
        <v>0.19680251517621056</v>
      </c>
      <c r="V4130" s="1">
        <v>110</v>
      </c>
      <c r="W4130" s="1">
        <f t="shared" si="1224"/>
        <v>19.71533665280149</v>
      </c>
      <c r="X4130" s="1">
        <f t="shared" si="1225"/>
        <v>38.211611867749447</v>
      </c>
      <c r="Y4130" s="1">
        <f t="shared" si="1226"/>
        <v>0.98958160624384317</v>
      </c>
      <c r="Z4130" s="1">
        <f t="shared" si="1234"/>
        <v>0.91200000000000014</v>
      </c>
      <c r="AA4130" s="1">
        <f t="shared" si="1227"/>
        <v>5.9984190953283584E-2</v>
      </c>
      <c r="AB4130" s="1">
        <f t="shared" si="1228"/>
        <v>2.4653489</v>
      </c>
      <c r="AC4130" s="1">
        <f t="shared" si="1229"/>
        <v>2.3186483330206267</v>
      </c>
      <c r="AF4130" s="1">
        <f t="shared" si="1230"/>
        <v>10.702355561331942</v>
      </c>
      <c r="AG4130" s="1">
        <f t="shared" si="1231"/>
        <v>4.4576620639824505</v>
      </c>
      <c r="AH4130" s="1">
        <f t="shared" si="1232"/>
        <v>9.4869743901517385</v>
      </c>
      <c r="AI4130">
        <v>12.8</v>
      </c>
      <c r="AJ4130">
        <v>6</v>
      </c>
      <c r="AK4130">
        <v>212</v>
      </c>
      <c r="AL4130">
        <v>6</v>
      </c>
      <c r="AM4130">
        <v>9095</v>
      </c>
      <c r="AN4130">
        <v>9129</v>
      </c>
      <c r="AO4130">
        <v>9058</v>
      </c>
      <c r="AP4130">
        <v>50</v>
      </c>
      <c r="AQ4130">
        <v>0</v>
      </c>
    </row>
    <row r="4131" spans="1:43">
      <c r="A4131" s="27">
        <v>42115</v>
      </c>
      <c r="B4131" s="27"/>
      <c r="C4131">
        <v>16.100000000000001</v>
      </c>
      <c r="D4131">
        <v>21.7</v>
      </c>
      <c r="E4131">
        <v>10.7</v>
      </c>
      <c r="F4131">
        <v>37</v>
      </c>
      <c r="G4131">
        <v>18</v>
      </c>
      <c r="H4131">
        <v>11.8</v>
      </c>
      <c r="I4131" s="10">
        <v>935</v>
      </c>
      <c r="J4131">
        <v>1.9</v>
      </c>
      <c r="K4131" s="2">
        <v>10</v>
      </c>
      <c r="L4131" s="1">
        <f t="shared" si="1217"/>
        <v>4.6902027615639641</v>
      </c>
      <c r="M4131" s="1">
        <f t="shared" si="1218"/>
        <v>56</v>
      </c>
      <c r="N4131" s="1">
        <f t="shared" si="1219"/>
        <v>1.8305324367134694</v>
      </c>
      <c r="O4131" s="1">
        <f t="shared" si="1233"/>
        <v>0.11682510011673594</v>
      </c>
      <c r="P4131" s="1">
        <f t="shared" si="1235"/>
        <v>0.59412594474336056</v>
      </c>
      <c r="Q4131">
        <f t="shared" si="1220"/>
        <v>7.6300342972832604</v>
      </c>
      <c r="R4131">
        <f t="shared" si="1221"/>
        <v>12.391109634638145</v>
      </c>
      <c r="S4131">
        <f t="shared" si="1222"/>
        <v>1.6218729888269823</v>
      </c>
      <c r="T4131">
        <v>0.2432</v>
      </c>
      <c r="U4131" s="1">
        <f t="shared" si="1223"/>
        <v>0.20293996094111688</v>
      </c>
      <c r="V4131" s="1">
        <v>111</v>
      </c>
      <c r="W4131" s="1">
        <f t="shared" si="1224"/>
        <v>21.378076251083662</v>
      </c>
      <c r="X4131" s="1">
        <f t="shared" si="1225"/>
        <v>38.234274251560493</v>
      </c>
      <c r="Y4131" s="1">
        <f t="shared" si="1226"/>
        <v>0.98904460312975717</v>
      </c>
      <c r="Z4131" s="1">
        <f t="shared" si="1234"/>
        <v>0.38000000000000067</v>
      </c>
      <c r="AA4131" s="1">
        <f t="shared" si="1227"/>
        <v>6.0041691306752923E-2</v>
      </c>
      <c r="AB4131" s="1">
        <f t="shared" si="1228"/>
        <v>2.4629878999999999</v>
      </c>
      <c r="AC4131" s="1">
        <f t="shared" si="1229"/>
        <v>1.4211070428190937</v>
      </c>
      <c r="AF4131" s="1">
        <f t="shared" si="1230"/>
        <v>9.8872776000151514</v>
      </c>
      <c r="AG4131" s="1">
        <f t="shared" si="1231"/>
        <v>4.8324841246483166</v>
      </c>
      <c r="AH4131" s="1">
        <f t="shared" si="1232"/>
        <v>11.125722144223094</v>
      </c>
      <c r="AI4131">
        <v>5.0999999999999996</v>
      </c>
      <c r="AJ4131">
        <v>6</v>
      </c>
      <c r="AK4131">
        <v>82</v>
      </c>
      <c r="AL4131">
        <v>15</v>
      </c>
      <c r="AM4131">
        <v>9108</v>
      </c>
      <c r="AN4131">
        <v>9122</v>
      </c>
      <c r="AO4131">
        <v>9084</v>
      </c>
      <c r="AP4131">
        <v>63</v>
      </c>
      <c r="AQ4131">
        <v>0</v>
      </c>
    </row>
    <row r="4132" spans="1:43">
      <c r="A4132" s="27">
        <v>42116</v>
      </c>
      <c r="B4132" s="27"/>
      <c r="C4132">
        <v>17.399999999999999</v>
      </c>
      <c r="D4132">
        <v>21.7</v>
      </c>
      <c r="E4132">
        <v>13.1</v>
      </c>
      <c r="F4132">
        <v>42</v>
      </c>
      <c r="G4132">
        <v>26</v>
      </c>
      <c r="H4132">
        <v>9.6</v>
      </c>
      <c r="I4132" s="10">
        <v>935</v>
      </c>
      <c r="J4132">
        <v>2.2999999999999998</v>
      </c>
      <c r="K4132" s="2">
        <v>10</v>
      </c>
      <c r="L4132" s="1">
        <f t="shared" si="1217"/>
        <v>4.6010967527596289</v>
      </c>
      <c r="M4132" s="1">
        <f t="shared" si="1218"/>
        <v>58</v>
      </c>
      <c r="N4132" s="1">
        <f t="shared" si="1219"/>
        <v>1.9880479410923457</v>
      </c>
      <c r="O4132" s="1">
        <f t="shared" si="1233"/>
        <v>0.12558591009780062</v>
      </c>
      <c r="P4132" s="1">
        <f t="shared" si="1235"/>
        <v>0.77493275770680192</v>
      </c>
      <c r="Q4132">
        <f t="shared" si="1220"/>
        <v>6.0251340262503641</v>
      </c>
      <c r="R4132">
        <f t="shared" si="1221"/>
        <v>12.403148942292134</v>
      </c>
      <c r="S4132">
        <f t="shared" si="1222"/>
        <v>1.6234488144361432</v>
      </c>
      <c r="T4132">
        <v>0.2432</v>
      </c>
      <c r="U4132" s="1">
        <f t="shared" si="1223"/>
        <v>0.20901737042809468</v>
      </c>
      <c r="V4132" s="1">
        <v>112</v>
      </c>
      <c r="W4132" s="1">
        <f t="shared" si="1224"/>
        <v>18.76377825689821</v>
      </c>
      <c r="X4132" s="1">
        <f t="shared" si="1225"/>
        <v>38.255260101300919</v>
      </c>
      <c r="Y4132" s="1">
        <f t="shared" si="1226"/>
        <v>0.98851084098037956</v>
      </c>
      <c r="Z4132" s="1">
        <f t="shared" si="1234"/>
        <v>0.49399999999999894</v>
      </c>
      <c r="AA4132" s="1">
        <f t="shared" si="1227"/>
        <v>6.0116606778804642E-2</v>
      </c>
      <c r="AB4132" s="1">
        <f t="shared" si="1228"/>
        <v>2.4599186</v>
      </c>
      <c r="AC4132" s="1">
        <f t="shared" si="1229"/>
        <v>1.7202874728862712</v>
      </c>
      <c r="AF4132" s="1">
        <f t="shared" si="1230"/>
        <v>9.0826145572001824</v>
      </c>
      <c r="AG4132" s="1">
        <f t="shared" si="1231"/>
        <v>4.5706681826572275</v>
      </c>
      <c r="AH4132" s="1">
        <f t="shared" si="1232"/>
        <v>10.433735995591713</v>
      </c>
      <c r="AI4132">
        <v>5.4</v>
      </c>
      <c r="AJ4132">
        <v>14</v>
      </c>
      <c r="AK4132">
        <v>98</v>
      </c>
      <c r="AL4132">
        <v>14</v>
      </c>
      <c r="AM4132">
        <v>9125</v>
      </c>
      <c r="AN4132">
        <v>9137</v>
      </c>
      <c r="AO4132">
        <v>9105</v>
      </c>
      <c r="AP4132">
        <v>79</v>
      </c>
      <c r="AQ4132">
        <v>0</v>
      </c>
    </row>
    <row r="4133" spans="1:43">
      <c r="A4133" s="27">
        <v>42117</v>
      </c>
      <c r="B4133" s="27"/>
      <c r="C4133">
        <v>18.7</v>
      </c>
      <c r="D4133">
        <v>25</v>
      </c>
      <c r="E4133">
        <v>12.9</v>
      </c>
      <c r="F4133">
        <v>32</v>
      </c>
      <c r="G4133">
        <v>13</v>
      </c>
      <c r="H4133">
        <v>12.5</v>
      </c>
      <c r="I4133" s="10">
        <v>935</v>
      </c>
      <c r="J4133">
        <v>2.4</v>
      </c>
      <c r="K4133" s="2">
        <v>10</v>
      </c>
      <c r="L4133" s="1">
        <f t="shared" si="1217"/>
        <v>5.429210927305399</v>
      </c>
      <c r="M4133" s="1">
        <f t="shared" si="1218"/>
        <v>51</v>
      </c>
      <c r="N4133" s="1">
        <f t="shared" si="1219"/>
        <v>2.1573081365851827</v>
      </c>
      <c r="O4133" s="1">
        <f t="shared" si="1233"/>
        <v>0.13489759435617185</v>
      </c>
      <c r="P4133" s="1">
        <f t="shared" si="1235"/>
        <v>0.5855376048464116</v>
      </c>
      <c r="Q4133">
        <f t="shared" si="1220"/>
        <v>8.3623548354812929</v>
      </c>
      <c r="R4133">
        <f t="shared" si="1221"/>
        <v>12.415097349656248</v>
      </c>
      <c r="S4133">
        <f t="shared" si="1222"/>
        <v>1.6250127421016032</v>
      </c>
      <c r="T4133">
        <v>0.2432</v>
      </c>
      <c r="U4133" s="1">
        <f t="shared" si="1223"/>
        <v>0.21503294574064596</v>
      </c>
      <c r="V4133" s="1">
        <v>113</v>
      </c>
      <c r="W4133" s="1">
        <f t="shared" si="1224"/>
        <v>22.204357070644708</v>
      </c>
      <c r="X4133" s="1">
        <f t="shared" si="1225"/>
        <v>38.27460510279397</v>
      </c>
      <c r="Y4133" s="1">
        <f t="shared" si="1226"/>
        <v>0.98798047770001152</v>
      </c>
      <c r="Z4133" s="1">
        <f t="shared" si="1234"/>
        <v>0.49400000000000027</v>
      </c>
      <c r="AA4133" s="1">
        <f t="shared" si="1227"/>
        <v>6.0191709432103807E-2</v>
      </c>
      <c r="AB4133" s="1">
        <f t="shared" si="1228"/>
        <v>2.4568493</v>
      </c>
      <c r="AC4133" s="1">
        <f t="shared" si="1229"/>
        <v>1.7950825804030659</v>
      </c>
      <c r="AF4133" s="1">
        <f t="shared" si="1230"/>
        <v>11.176970487877121</v>
      </c>
      <c r="AG4133" s="1">
        <f t="shared" si="1231"/>
        <v>4.9194386459622272</v>
      </c>
      <c r="AH4133" s="1">
        <f t="shared" si="1232"/>
        <v>11.629406782354961</v>
      </c>
      <c r="AI4133">
        <v>3.9</v>
      </c>
      <c r="AJ4133">
        <v>10</v>
      </c>
      <c r="AK4133">
        <v>68</v>
      </c>
      <c r="AL4133">
        <v>14</v>
      </c>
      <c r="AM4133">
        <v>9133</v>
      </c>
      <c r="AN4133">
        <v>9150</v>
      </c>
      <c r="AO4133">
        <v>9115</v>
      </c>
      <c r="AP4133">
        <v>62</v>
      </c>
      <c r="AQ4133">
        <v>0</v>
      </c>
    </row>
    <row r="4134" spans="1:43">
      <c r="A4134" s="27">
        <v>42118</v>
      </c>
      <c r="B4134" s="27"/>
      <c r="C4134">
        <v>23</v>
      </c>
      <c r="D4134">
        <v>29.2</v>
      </c>
      <c r="E4134">
        <v>15.9</v>
      </c>
      <c r="F4134">
        <v>19</v>
      </c>
      <c r="G4134">
        <v>11</v>
      </c>
      <c r="H4134">
        <v>12.7</v>
      </c>
      <c r="I4134" s="10">
        <v>935</v>
      </c>
      <c r="J4134">
        <v>3.7</v>
      </c>
      <c r="K4134" s="2">
        <v>10</v>
      </c>
      <c r="L4134" s="1">
        <f t="shared" si="1217"/>
        <v>6.9149092255701428</v>
      </c>
      <c r="M4134" s="1">
        <f t="shared" si="1218"/>
        <v>27</v>
      </c>
      <c r="N4134" s="1">
        <f t="shared" si="1219"/>
        <v>2.8103575430330863</v>
      </c>
      <c r="O4134" s="1">
        <f t="shared" si="1233"/>
        <v>0.16997505628423343</v>
      </c>
      <c r="P4134" s="1">
        <f t="shared" si="1235"/>
        <v>0.46692948049193017</v>
      </c>
      <c r="Q4134">
        <f t="shared" si="1220"/>
        <v>9.3438767037228079</v>
      </c>
      <c r="R4134">
        <f t="shared" si="1221"/>
        <v>12.426951344844529</v>
      </c>
      <c r="S4134">
        <f t="shared" si="1222"/>
        <v>1.6265643121524254</v>
      </c>
      <c r="T4134">
        <v>0.2432</v>
      </c>
      <c r="U4134" s="1">
        <f t="shared" si="1223"/>
        <v>0.22098490727484435</v>
      </c>
      <c r="V4134" s="1">
        <v>114</v>
      </c>
      <c r="W4134" s="1">
        <f t="shared" si="1224"/>
        <v>22.43775769424628</v>
      </c>
      <c r="X4134" s="1">
        <f t="shared" si="1225"/>
        <v>38.292346228941923</v>
      </c>
      <c r="Y4134" s="1">
        <f t="shared" si="1226"/>
        <v>0.98745367018745789</v>
      </c>
      <c r="Z4134" s="1">
        <f t="shared" si="1234"/>
        <v>1.6340000000000003</v>
      </c>
      <c r="AA4134" s="1">
        <f t="shared" si="1227"/>
        <v>6.0441468307709391E-2</v>
      </c>
      <c r="AB4134" s="1">
        <f t="shared" si="1228"/>
        <v>2.4466969999999999</v>
      </c>
      <c r="AC4134" s="1">
        <f t="shared" si="1229"/>
        <v>2.7674189781213934</v>
      </c>
      <c r="AF4134" s="1">
        <f t="shared" si="1230"/>
        <v>13.104661175307335</v>
      </c>
      <c r="AG4134" s="1">
        <f t="shared" si="1231"/>
        <v>4.8021316062612831</v>
      </c>
      <c r="AH4134" s="1">
        <f t="shared" si="1232"/>
        <v>10.651780895397321</v>
      </c>
      <c r="AI4134">
        <v>8.5</v>
      </c>
      <c r="AJ4134">
        <v>6</v>
      </c>
      <c r="AK4134">
        <v>161</v>
      </c>
      <c r="AL4134">
        <v>7</v>
      </c>
      <c r="AM4134">
        <v>9096</v>
      </c>
      <c r="AN4134">
        <v>9133</v>
      </c>
      <c r="AO4134">
        <v>9071</v>
      </c>
      <c r="AP4134">
        <v>50</v>
      </c>
      <c r="AQ4134">
        <v>0</v>
      </c>
    </row>
    <row r="4135" spans="1:43">
      <c r="A4135" s="27">
        <v>42119</v>
      </c>
      <c r="B4135" s="27"/>
      <c r="C4135">
        <v>21.9</v>
      </c>
      <c r="D4135">
        <v>27.6</v>
      </c>
      <c r="E4135">
        <v>16.3</v>
      </c>
      <c r="F4135">
        <v>23</v>
      </c>
      <c r="G4135">
        <v>12</v>
      </c>
      <c r="H4135">
        <v>12.4</v>
      </c>
      <c r="I4135" s="10">
        <v>935</v>
      </c>
      <c r="J4135">
        <v>2.9</v>
      </c>
      <c r="K4135" s="2">
        <v>10</v>
      </c>
      <c r="L4135" s="1">
        <f t="shared" si="1217"/>
        <v>6.5300374914975983</v>
      </c>
      <c r="M4135" s="1">
        <f t="shared" si="1218"/>
        <v>34</v>
      </c>
      <c r="N4135" s="1">
        <f t="shared" si="1219"/>
        <v>2.6287193088585714</v>
      </c>
      <c r="O4135" s="1">
        <f t="shared" si="1233"/>
        <v>0.16034158592949854</v>
      </c>
      <c r="P4135" s="1">
        <f t="shared" si="1235"/>
        <v>0.53682448794583493</v>
      </c>
      <c r="Q4135">
        <f t="shared" si="1220"/>
        <v>8.7993812516194083</v>
      </c>
      <c r="R4135">
        <f t="shared" si="1221"/>
        <v>12.438707372182714</v>
      </c>
      <c r="S4135">
        <f t="shared" si="1222"/>
        <v>1.6281030591862191</v>
      </c>
      <c r="T4135">
        <v>0.2432</v>
      </c>
      <c r="U4135" s="1">
        <f t="shared" si="1223"/>
        <v>0.22687149424579917</v>
      </c>
      <c r="V4135" s="1">
        <v>115</v>
      </c>
      <c r="W4135" s="1">
        <f t="shared" si="1224"/>
        <v>22.077275294460648</v>
      </c>
      <c r="X4135" s="1">
        <f t="shared" si="1225"/>
        <v>38.308521671308547</v>
      </c>
      <c r="Y4135" s="1">
        <f t="shared" si="1226"/>
        <v>0.98693057428961106</v>
      </c>
      <c r="Z4135" s="1">
        <f t="shared" si="1234"/>
        <v>-0.41800000000000054</v>
      </c>
      <c r="AA4135" s="1">
        <f t="shared" si="1227"/>
        <v>6.0377379418856902E-2</v>
      </c>
      <c r="AB4135" s="1">
        <f t="shared" si="1228"/>
        <v>2.4492940999999999</v>
      </c>
      <c r="AC4135" s="1">
        <f t="shared" si="1229"/>
        <v>2.1690581179870376</v>
      </c>
      <c r="AF4135" s="1">
        <f t="shared" si="1230"/>
        <v>11.758527992006888</v>
      </c>
      <c r="AG4135" s="1">
        <f t="shared" si="1231"/>
        <v>4.8300113783811183</v>
      </c>
      <c r="AH4135" s="1">
        <f t="shared" si="1232"/>
        <v>12.536244557815257</v>
      </c>
      <c r="AI4135">
        <v>4.8</v>
      </c>
      <c r="AJ4135">
        <v>11</v>
      </c>
      <c r="AK4135">
        <v>87</v>
      </c>
      <c r="AL4135">
        <v>1</v>
      </c>
      <c r="AM4135">
        <v>9088</v>
      </c>
      <c r="AN4135">
        <v>9101</v>
      </c>
      <c r="AO4135">
        <v>9073</v>
      </c>
      <c r="AP4135">
        <v>59</v>
      </c>
      <c r="AQ4135">
        <v>0</v>
      </c>
    </row>
    <row r="4136" spans="1:43">
      <c r="A4136" s="27">
        <v>42120</v>
      </c>
      <c r="B4136" s="27"/>
      <c r="C4136">
        <v>24.1</v>
      </c>
      <c r="D4136">
        <v>31.3</v>
      </c>
      <c r="E4136">
        <v>16.600000000000001</v>
      </c>
      <c r="F4136">
        <v>24</v>
      </c>
      <c r="G4136">
        <v>10</v>
      </c>
      <c r="H4136">
        <v>11.9</v>
      </c>
      <c r="I4136" s="10">
        <v>935</v>
      </c>
      <c r="J4136">
        <v>4.5</v>
      </c>
      <c r="K4136" s="2">
        <v>10</v>
      </c>
      <c r="L4136" s="1">
        <f t="shared" si="1217"/>
        <v>7.6782892876337439</v>
      </c>
      <c r="M4136" s="1">
        <f t="shared" si="1218"/>
        <v>38</v>
      </c>
      <c r="N4136" s="1">
        <f t="shared" si="1219"/>
        <v>3.002857476413999</v>
      </c>
      <c r="O4136" s="1">
        <f t="shared" si="1233"/>
        <v>0.18009245049089101</v>
      </c>
      <c r="P4136" s="1">
        <f t="shared" si="1235"/>
        <v>0.58762597258293658</v>
      </c>
      <c r="Q4136">
        <f t="shared" si="1220"/>
        <v>8.5438182921454562</v>
      </c>
      <c r="R4136">
        <f t="shared" si="1221"/>
        <v>12.450361832844493</v>
      </c>
      <c r="S4136">
        <f t="shared" si="1222"/>
        <v>1.6296285121524205</v>
      </c>
      <c r="T4136">
        <v>0.2432</v>
      </c>
      <c r="U4136" s="1">
        <f t="shared" si="1223"/>
        <v>0.2326909652085542</v>
      </c>
      <c r="V4136" s="1">
        <v>116</v>
      </c>
      <c r="W4136" s="1">
        <f t="shared" si="1224"/>
        <v>21.479419549485382</v>
      </c>
      <c r="X4136" s="1">
        <f t="shared" si="1225"/>
        <v>38.323170770594224</v>
      </c>
      <c r="Y4136" s="1">
        <f t="shared" si="1226"/>
        <v>0.98641134475534609</v>
      </c>
      <c r="Z4136" s="1">
        <f t="shared" si="1234"/>
        <v>0.83600000000000108</v>
      </c>
      <c r="AA4136" s="1">
        <f t="shared" si="1227"/>
        <v>6.0505693398239427E-2</v>
      </c>
      <c r="AB4136" s="1">
        <f t="shared" si="1228"/>
        <v>2.4440998999999999</v>
      </c>
      <c r="AC4136" s="1">
        <f t="shared" si="1229"/>
        <v>3.3657798382557482</v>
      </c>
      <c r="AF4136" s="1">
        <f t="shared" si="1230"/>
        <v>14.159957855976007</v>
      </c>
      <c r="AG4136" s="1">
        <f t="shared" si="1231"/>
        <v>4.781688763371239</v>
      </c>
      <c r="AH4136" s="1">
        <f t="shared" si="1232"/>
        <v>11.411555278520481</v>
      </c>
      <c r="AI4136">
        <v>10.8</v>
      </c>
      <c r="AJ4136">
        <v>6</v>
      </c>
      <c r="AK4136">
        <v>184</v>
      </c>
      <c r="AL4136">
        <v>6</v>
      </c>
      <c r="AM4136">
        <v>9024</v>
      </c>
      <c r="AN4136">
        <v>9081</v>
      </c>
      <c r="AO4136">
        <v>8979</v>
      </c>
      <c r="AP4136">
        <v>64</v>
      </c>
      <c r="AQ4136">
        <v>0</v>
      </c>
    </row>
    <row r="4137" spans="1:43">
      <c r="A4137" s="27">
        <v>42121</v>
      </c>
      <c r="B4137" s="27"/>
      <c r="C4137">
        <v>16.8</v>
      </c>
      <c r="D4137">
        <v>29.1</v>
      </c>
      <c r="E4137">
        <v>13.1</v>
      </c>
      <c r="F4137">
        <v>45</v>
      </c>
      <c r="G4137">
        <v>10</v>
      </c>
      <c r="H4137">
        <v>0</v>
      </c>
      <c r="I4137" s="10">
        <v>935</v>
      </c>
      <c r="J4137">
        <v>2.9</v>
      </c>
      <c r="K4137" s="2">
        <v>10</v>
      </c>
      <c r="L4137" s="1">
        <f t="shared" si="1217"/>
        <v>4.0423228671901956</v>
      </c>
      <c r="M4137" s="1">
        <f t="shared" si="1218"/>
        <v>80</v>
      </c>
      <c r="N4137" s="1">
        <f t="shared" si="1219"/>
        <v>1.9139321862231067</v>
      </c>
      <c r="O4137" s="1">
        <f t="shared" si="1233"/>
        <v>0.12147563274602369</v>
      </c>
      <c r="P4137" s="1">
        <f t="shared" si="1235"/>
        <v>0.80474625846500403</v>
      </c>
      <c r="Q4137">
        <f t="shared" si="1220"/>
        <v>0.78948489697073121</v>
      </c>
      <c r="R4137">
        <f t="shared" si="1221"/>
        <v>12.461911085670172</v>
      </c>
      <c r="S4137">
        <f t="shared" si="1222"/>
        <v>1.6311401944594466</v>
      </c>
      <c r="T4137">
        <v>0.2432</v>
      </c>
      <c r="U4137" s="1">
        <f t="shared" si="1223"/>
        <v>0.23844159857326322</v>
      </c>
      <c r="V4137" s="1">
        <v>117</v>
      </c>
      <c r="W4137" s="1">
        <f t="shared" si="1224"/>
        <v>7.3797442846288384</v>
      </c>
      <c r="X4137" s="1">
        <f t="shared" si="1225"/>
        <v>38.336333946123837</v>
      </c>
      <c r="Y4137" s="1">
        <f t="shared" si="1226"/>
        <v>0.98589613518974173</v>
      </c>
      <c r="Z4137" s="1">
        <f t="shared" si="1234"/>
        <v>-2.7740000000000005</v>
      </c>
      <c r="AA4137" s="1">
        <f t="shared" si="1227"/>
        <v>6.0082007190271215E-2</v>
      </c>
      <c r="AB4137" s="1">
        <f t="shared" si="1228"/>
        <v>2.4613351999999997</v>
      </c>
      <c r="AC4137" s="1">
        <f t="shared" si="1229"/>
        <v>2.1690581179870376</v>
      </c>
      <c r="AF4137" s="1">
        <f t="shared" si="1230"/>
        <v>12.203221821730141</v>
      </c>
      <c r="AG4137" s="1">
        <f t="shared" si="1231"/>
        <v>2.779984963033193</v>
      </c>
      <c r="AH4137" s="1">
        <f t="shared" si="1232"/>
        <v>7.8943907936792179</v>
      </c>
      <c r="AI4137">
        <v>11.5</v>
      </c>
      <c r="AJ4137">
        <v>14</v>
      </c>
      <c r="AK4137">
        <v>216</v>
      </c>
      <c r="AL4137">
        <v>14</v>
      </c>
      <c r="AM4137">
        <v>9092</v>
      </c>
      <c r="AN4137">
        <v>9163</v>
      </c>
      <c r="AO4137">
        <v>8961</v>
      </c>
      <c r="AP4137">
        <v>81</v>
      </c>
      <c r="AQ4137">
        <v>32700</v>
      </c>
    </row>
    <row r="4138" spans="1:43">
      <c r="A4138" s="27">
        <v>42122</v>
      </c>
      <c r="B4138" s="27"/>
      <c r="C4138">
        <v>13.3</v>
      </c>
      <c r="D4138">
        <v>17.7</v>
      </c>
      <c r="E4138">
        <v>9.5</v>
      </c>
      <c r="F4138">
        <v>51</v>
      </c>
      <c r="G4138">
        <v>35</v>
      </c>
      <c r="H4138">
        <v>8.9</v>
      </c>
      <c r="I4138" s="10">
        <v>935</v>
      </c>
      <c r="J4138">
        <v>1.9</v>
      </c>
      <c r="K4138" s="2">
        <v>10</v>
      </c>
      <c r="L4138" s="1">
        <f t="shared" si="1217"/>
        <v>4.0948656814048547</v>
      </c>
      <c r="M4138" s="1">
        <f t="shared" si="1218"/>
        <v>67</v>
      </c>
      <c r="N4138" s="1">
        <f t="shared" si="1219"/>
        <v>1.5279178496783383</v>
      </c>
      <c r="O4138" s="1">
        <f t="shared" si="1233"/>
        <v>9.9703367114166705E-2</v>
      </c>
      <c r="P4138" s="1">
        <f t="shared" si="1235"/>
        <v>0.7524730268932478</v>
      </c>
      <c r="Q4138">
        <f t="shared" si="1220"/>
        <v>5.3690911034784357</v>
      </c>
      <c r="R4138">
        <f t="shared" si="1221"/>
        <v>12.473351448171918</v>
      </c>
      <c r="S4138">
        <f t="shared" si="1222"/>
        <v>1.6326376241062721</v>
      </c>
      <c r="T4138">
        <v>0.2432</v>
      </c>
      <c r="U4138" s="1">
        <f t="shared" si="1223"/>
        <v>0.24412169311449314</v>
      </c>
      <c r="V4138" s="1">
        <v>118</v>
      </c>
      <c r="W4138" s="1">
        <f t="shared" si="1224"/>
        <v>17.91642649217923</v>
      </c>
      <c r="X4138" s="1">
        <f t="shared" si="1225"/>
        <v>38.348052624466042</v>
      </c>
      <c r="Y4138" s="1">
        <f t="shared" si="1226"/>
        <v>0.98538509800863816</v>
      </c>
      <c r="Z4138" s="1">
        <f t="shared" si="1234"/>
        <v>-1.33</v>
      </c>
      <c r="AA4138" s="1">
        <f t="shared" si="1227"/>
        <v>5.9880967375010218E-2</v>
      </c>
      <c r="AB4138" s="1">
        <f t="shared" si="1228"/>
        <v>2.4695986999999997</v>
      </c>
      <c r="AC4138" s="1">
        <f t="shared" si="1229"/>
        <v>1.4211070428190937</v>
      </c>
      <c r="AF4138" s="1">
        <f t="shared" si="1230"/>
        <v>7.8548603084452147</v>
      </c>
      <c r="AG4138" s="1">
        <f t="shared" si="1231"/>
        <v>4.4210799273345298</v>
      </c>
      <c r="AH4138" s="1">
        <f t="shared" si="1232"/>
        <v>10.924364896223956</v>
      </c>
      <c r="AI4138">
        <v>4.5</v>
      </c>
      <c r="AJ4138">
        <v>16</v>
      </c>
      <c r="AK4138">
        <v>92</v>
      </c>
      <c r="AL4138">
        <v>1</v>
      </c>
      <c r="AM4138">
        <v>9180</v>
      </c>
      <c r="AN4138">
        <v>9198</v>
      </c>
      <c r="AO4138">
        <v>9156</v>
      </c>
      <c r="AP4138">
        <v>75</v>
      </c>
      <c r="AQ4138">
        <v>0</v>
      </c>
    </row>
    <row r="4139" spans="1:43">
      <c r="A4139" s="27">
        <v>42123</v>
      </c>
      <c r="B4139" s="27"/>
      <c r="C4139">
        <v>15.2</v>
      </c>
      <c r="D4139">
        <v>20.9</v>
      </c>
      <c r="E4139">
        <v>9.6999999999999993</v>
      </c>
      <c r="F4139">
        <v>35</v>
      </c>
      <c r="G4139">
        <v>16</v>
      </c>
      <c r="H4139">
        <v>13</v>
      </c>
      <c r="I4139" s="10">
        <v>935</v>
      </c>
      <c r="J4139">
        <v>1.7</v>
      </c>
      <c r="K4139" s="2">
        <v>10</v>
      </c>
      <c r="L4139" s="1">
        <f t="shared" si="1217"/>
        <v>4.5944494228280934</v>
      </c>
      <c r="M4139" s="1">
        <f t="shared" si="1218"/>
        <v>54</v>
      </c>
      <c r="N4139" s="1">
        <f t="shared" si="1219"/>
        <v>1.7279944907780873</v>
      </c>
      <c r="O4139" s="1">
        <f t="shared" si="1233"/>
        <v>0.11106866265203179</v>
      </c>
      <c r="P4139" s="1">
        <f t="shared" si="1235"/>
        <v>0.52285609109324938</v>
      </c>
      <c r="Q4139">
        <f t="shared" si="1220"/>
        <v>8.4018190184117429</v>
      </c>
      <c r="R4139">
        <f t="shared" si="1221"/>
        <v>12.484679197729495</v>
      </c>
      <c r="S4139">
        <f t="shared" si="1222"/>
        <v>1.6341203138389391</v>
      </c>
      <c r="T4139">
        <v>0.2432</v>
      </c>
      <c r="U4139" s="1">
        <f t="shared" si="1223"/>
        <v>0.24972956847450212</v>
      </c>
      <c r="V4139" s="1">
        <v>119</v>
      </c>
      <c r="W4139" s="1">
        <f t="shared" si="1224"/>
        <v>22.761524777696597</v>
      </c>
      <c r="X4139" s="1">
        <f t="shared" si="1225"/>
        <v>38.358369167303579</v>
      </c>
      <c r="Y4139" s="1">
        <f t="shared" si="1226"/>
        <v>0.98487838439354769</v>
      </c>
      <c r="Z4139" s="1">
        <f t="shared" si="1234"/>
        <v>0.72199999999999942</v>
      </c>
      <c r="AA4139" s="1">
        <f t="shared" si="1227"/>
        <v>5.9989936032163571E-2</v>
      </c>
      <c r="AB4139" s="1">
        <f t="shared" si="1228"/>
        <v>2.4651128</v>
      </c>
      <c r="AC4139" s="1">
        <f t="shared" si="1229"/>
        <v>1.2715168277855049</v>
      </c>
      <c r="AF4139" s="1">
        <f t="shared" si="1230"/>
        <v>9.7434087405911765</v>
      </c>
      <c r="AG4139" s="1">
        <f t="shared" si="1231"/>
        <v>4.9885549644333222</v>
      </c>
      <c r="AH4139" s="1">
        <f t="shared" si="1232"/>
        <v>11.157284155787336</v>
      </c>
      <c r="AI4139">
        <v>4.4000000000000004</v>
      </c>
      <c r="AJ4139">
        <v>3</v>
      </c>
      <c r="AK4139">
        <v>88</v>
      </c>
      <c r="AL4139">
        <v>1</v>
      </c>
      <c r="AM4139">
        <v>9135</v>
      </c>
      <c r="AN4139">
        <v>9175</v>
      </c>
      <c r="AO4139">
        <v>9103</v>
      </c>
      <c r="AP4139">
        <v>55</v>
      </c>
      <c r="AQ4139">
        <v>0</v>
      </c>
    </row>
    <row r="4140" spans="1:43">
      <c r="A4140" s="27">
        <v>42124</v>
      </c>
      <c r="B4140" s="27"/>
      <c r="C4140">
        <v>14.9</v>
      </c>
      <c r="D4140">
        <v>19.7</v>
      </c>
      <c r="E4140">
        <v>9.9</v>
      </c>
      <c r="F4140">
        <v>34</v>
      </c>
      <c r="G4140">
        <v>19</v>
      </c>
      <c r="H4140">
        <v>12.2</v>
      </c>
      <c r="I4140" s="10">
        <v>935</v>
      </c>
      <c r="J4140">
        <v>1</v>
      </c>
      <c r="K4140" s="2">
        <v>10</v>
      </c>
      <c r="L4140" s="1">
        <f t="shared" si="1217"/>
        <v>4.2858966195763113</v>
      </c>
      <c r="M4140" s="1">
        <f t="shared" si="1218"/>
        <v>49</v>
      </c>
      <c r="N4140" s="1">
        <f t="shared" si="1219"/>
        <v>1.6949528505265632</v>
      </c>
      <c r="O4140" s="1">
        <f t="shared" si="1233"/>
        <v>0.10920421750070992</v>
      </c>
      <c r="P4140" s="1">
        <f t="shared" si="1235"/>
        <v>0.517054803406651</v>
      </c>
      <c r="Q4140">
        <f t="shared" si="1220"/>
        <v>7.8878261760689767</v>
      </c>
      <c r="R4140">
        <f t="shared" si="1221"/>
        <v>12.495890572979961</v>
      </c>
      <c r="S4140">
        <f t="shared" si="1222"/>
        <v>1.6355877713324558</v>
      </c>
      <c r="T4140">
        <v>0.2432</v>
      </c>
      <c r="U4140" s="1">
        <f t="shared" si="1223"/>
        <v>0.25526356566034364</v>
      </c>
      <c r="V4140" s="1">
        <v>120</v>
      </c>
      <c r="W4140" s="1">
        <f t="shared" si="1224"/>
        <v>21.807358303376301</v>
      </c>
      <c r="X4140" s="1">
        <f t="shared" si="1225"/>
        <v>38.367326798672735</v>
      </c>
      <c r="Y4140" s="1">
        <f t="shared" si="1226"/>
        <v>0.98437614424693076</v>
      </c>
      <c r="Z4140" s="1">
        <f t="shared" si="1234"/>
        <v>-0.1139999999999996</v>
      </c>
      <c r="AA4140" s="1">
        <f t="shared" si="1227"/>
        <v>5.997270409603829E-2</v>
      </c>
      <c r="AB4140" s="1">
        <f t="shared" si="1228"/>
        <v>2.4658210999999999</v>
      </c>
      <c r="AC4140" s="1">
        <f t="shared" si="1229"/>
        <v>0.74795107516794412</v>
      </c>
      <c r="AF4140" s="1">
        <f t="shared" si="1230"/>
        <v>9.0333776714080845</v>
      </c>
      <c r="AG4140" s="1">
        <f t="shared" si="1231"/>
        <v>4.8544447847918164</v>
      </c>
      <c r="AH4140" s="1">
        <f t="shared" si="1232"/>
        <v>11.413946471771828</v>
      </c>
      <c r="AI4140">
        <v>4.2</v>
      </c>
      <c r="AJ4140">
        <v>1</v>
      </c>
      <c r="AK4140">
        <v>82</v>
      </c>
      <c r="AL4140">
        <v>2</v>
      </c>
      <c r="AM4140">
        <v>9125</v>
      </c>
      <c r="AN4140">
        <v>9140</v>
      </c>
      <c r="AO4140">
        <v>9107</v>
      </c>
      <c r="AP4140">
        <v>56</v>
      </c>
      <c r="AQ4140">
        <v>0</v>
      </c>
    </row>
    <row r="4141" spans="1:43">
      <c r="A4141" s="27">
        <v>42125</v>
      </c>
      <c r="B4141" s="27"/>
      <c r="C4141">
        <v>15.6</v>
      </c>
      <c r="D4141">
        <v>21.1</v>
      </c>
      <c r="E4141">
        <v>9.9</v>
      </c>
      <c r="F4141">
        <v>29</v>
      </c>
      <c r="G4141">
        <v>11</v>
      </c>
      <c r="H4141">
        <v>13.1</v>
      </c>
      <c r="I4141" s="10">
        <v>935</v>
      </c>
      <c r="J4141">
        <v>2.2999999999999998</v>
      </c>
      <c r="K4141" s="2">
        <v>10</v>
      </c>
      <c r="L4141" s="1">
        <f t="shared" si="1217"/>
        <v>5.1381102624278192</v>
      </c>
      <c r="M4141" s="1">
        <f t="shared" si="1218"/>
        <v>47</v>
      </c>
      <c r="N4141" s="1">
        <f t="shared" si="1219"/>
        <v>1.7729278081089486</v>
      </c>
      <c r="O4141" s="1">
        <f t="shared" si="1233"/>
        <v>0.11359660375594813</v>
      </c>
      <c r="P4141" s="1">
        <f t="shared" si="1235"/>
        <v>0.42440985200937142</v>
      </c>
      <c r="Q4141">
        <f t="shared" si="1220"/>
        <v>8.8257027287441172</v>
      </c>
      <c r="R4141">
        <f t="shared" si="1221"/>
        <v>12.506981775404466</v>
      </c>
      <c r="S4141">
        <f t="shared" si="1222"/>
        <v>1.6370394993984902</v>
      </c>
      <c r="T4141">
        <v>0.2432</v>
      </c>
      <c r="U4141" s="1">
        <f t="shared" si="1223"/>
        <v>0.26072204753465189</v>
      </c>
      <c r="V4141" s="1">
        <v>121</v>
      </c>
      <c r="W4141" s="1">
        <f t="shared" si="1224"/>
        <v>22.862070965359287</v>
      </c>
      <c r="X4141" s="1">
        <f t="shared" si="1225"/>
        <v>38.374969531689743</v>
      </c>
      <c r="Y4141" s="1">
        <f t="shared" si="1226"/>
        <v>0.98387852614784932</v>
      </c>
      <c r="Z4141" s="1">
        <f t="shared" si="1234"/>
        <v>0.26599999999999974</v>
      </c>
      <c r="AA4141" s="1">
        <f t="shared" si="1227"/>
        <v>6.0012927356777906E-2</v>
      </c>
      <c r="AB4141" s="1">
        <f t="shared" si="1228"/>
        <v>2.4641683999999997</v>
      </c>
      <c r="AC4141" s="1">
        <f t="shared" si="1229"/>
        <v>1.7202874728862712</v>
      </c>
      <c r="AF4141" s="1">
        <f t="shared" si="1230"/>
        <v>9.8657784340222161</v>
      </c>
      <c r="AG4141" s="1">
        <f t="shared" si="1231"/>
        <v>4.9043104203817833</v>
      </c>
      <c r="AH4141" s="1">
        <f t="shared" si="1232"/>
        <v>11.352927965383691</v>
      </c>
      <c r="AI4141">
        <v>4.8</v>
      </c>
      <c r="AJ4141">
        <v>2</v>
      </c>
      <c r="AK4141">
        <v>84</v>
      </c>
      <c r="AL4141">
        <v>2</v>
      </c>
      <c r="AM4141">
        <v>9125</v>
      </c>
      <c r="AN4141">
        <v>9138</v>
      </c>
      <c r="AO4141">
        <v>9108</v>
      </c>
      <c r="AP4141">
        <v>46</v>
      </c>
      <c r="AQ4141">
        <v>0</v>
      </c>
    </row>
    <row r="4142" spans="1:43">
      <c r="A4142" s="27">
        <v>42126</v>
      </c>
      <c r="B4142" s="27"/>
      <c r="C4142">
        <v>17.3</v>
      </c>
      <c r="D4142">
        <v>23.7</v>
      </c>
      <c r="E4142">
        <v>11.5</v>
      </c>
      <c r="F4142">
        <v>23</v>
      </c>
      <c r="G4142">
        <v>11</v>
      </c>
      <c r="H4142">
        <v>12.7</v>
      </c>
      <c r="I4142" s="10">
        <v>935</v>
      </c>
      <c r="J4142">
        <v>2.8</v>
      </c>
      <c r="K4142" s="2">
        <v>10</v>
      </c>
      <c r="L4142" s="1">
        <f t="shared" si="1217"/>
        <v>5.5653054655574996</v>
      </c>
      <c r="M4142" s="1">
        <f t="shared" si="1218"/>
        <v>35</v>
      </c>
      <c r="N4142" s="1">
        <f t="shared" si="1219"/>
        <v>1.975523510738511</v>
      </c>
      <c r="O4142" s="1">
        <f t="shared" si="1233"/>
        <v>0.12489278727820385</v>
      </c>
      <c r="P4142" s="1">
        <f t="shared" si="1235"/>
        <v>0.39878645283787595</v>
      </c>
      <c r="Q4142">
        <f t="shared" si="1220"/>
        <v>8.9303254389953199</v>
      </c>
      <c r="R4142">
        <f t="shared" si="1221"/>
        <v>12.517948971114716</v>
      </c>
      <c r="S4142">
        <f t="shared" si="1222"/>
        <v>1.6384749962192038</v>
      </c>
      <c r="T4142">
        <v>0.2432</v>
      </c>
      <c r="U4142" s="1">
        <f t="shared" si="1223"/>
        <v>0.26610339929995996</v>
      </c>
      <c r="V4142" s="1">
        <v>122</v>
      </c>
      <c r="W4142" s="1">
        <f t="shared" si="1224"/>
        <v>22.380127252739175</v>
      </c>
      <c r="X4142" s="1">
        <f t="shared" si="1225"/>
        <v>38.381342094880758</v>
      </c>
      <c r="Y4142" s="1">
        <f t="shared" si="1226"/>
        <v>0.9833856773080123</v>
      </c>
      <c r="Z4142" s="1">
        <f t="shared" si="1234"/>
        <v>0.64600000000000046</v>
      </c>
      <c r="AA4142" s="1">
        <f t="shared" si="1227"/>
        <v>6.0110837413625912E-2</v>
      </c>
      <c r="AB4142" s="1">
        <f t="shared" si="1228"/>
        <v>2.4601546999999999</v>
      </c>
      <c r="AC4142" s="1">
        <f t="shared" si="1229"/>
        <v>2.0942630104702431</v>
      </c>
      <c r="AF4142" s="1">
        <f t="shared" si="1230"/>
        <v>10.822685158637837</v>
      </c>
      <c r="AG4142" s="1">
        <f t="shared" si="1231"/>
        <v>4.773892724171974</v>
      </c>
      <c r="AH4142" s="1">
        <f t="shared" si="1232"/>
        <v>10.890971183209384</v>
      </c>
      <c r="AI4142">
        <v>4.8</v>
      </c>
      <c r="AJ4142">
        <v>2</v>
      </c>
      <c r="AK4142">
        <v>90</v>
      </c>
      <c r="AL4142">
        <v>1</v>
      </c>
      <c r="AM4142">
        <v>9112</v>
      </c>
      <c r="AN4142">
        <v>9123</v>
      </c>
      <c r="AO4142">
        <v>9098</v>
      </c>
      <c r="AP4142">
        <v>41</v>
      </c>
      <c r="AQ4142">
        <v>0</v>
      </c>
    </row>
    <row r="4143" spans="1:43">
      <c r="A4143" s="27">
        <v>42127</v>
      </c>
      <c r="B4143" s="27"/>
      <c r="C4143">
        <v>19.100000000000001</v>
      </c>
      <c r="D4143">
        <v>25.3</v>
      </c>
      <c r="E4143">
        <v>13.8</v>
      </c>
      <c r="F4143">
        <v>20</v>
      </c>
      <c r="G4143">
        <v>10</v>
      </c>
      <c r="H4143">
        <v>11.5</v>
      </c>
      <c r="I4143" s="10">
        <v>935</v>
      </c>
      <c r="J4143">
        <v>2.7</v>
      </c>
      <c r="K4143" s="2">
        <v>10</v>
      </c>
      <c r="L4143" s="1">
        <f t="shared" si="1217"/>
        <v>5.6307411148122402</v>
      </c>
      <c r="M4143" s="1">
        <f t="shared" si="1218"/>
        <v>30</v>
      </c>
      <c r="N4143" s="1">
        <f t="shared" si="1219"/>
        <v>2.2118636482934853</v>
      </c>
      <c r="O4143" s="1">
        <f t="shared" si="1233"/>
        <v>0.13787777408037091</v>
      </c>
      <c r="P4143" s="1">
        <f t="shared" si="1235"/>
        <v>0.39806787138275979</v>
      </c>
      <c r="Q4143">
        <f t="shared" si="1220"/>
        <v>8.3847618166538354</v>
      </c>
      <c r="R4143">
        <f t="shared" si="1221"/>
        <v>12.528788292841387</v>
      </c>
      <c r="S4143">
        <f t="shared" si="1222"/>
        <v>1.6398937556075115</v>
      </c>
      <c r="T4143">
        <v>0.2432</v>
      </c>
      <c r="U4143" s="1">
        <f t="shared" si="1223"/>
        <v>0.27140602897640986</v>
      </c>
      <c r="V4143" s="1">
        <v>123</v>
      </c>
      <c r="W4143" s="1">
        <f t="shared" si="1224"/>
        <v>20.954652367267851</v>
      </c>
      <c r="X4143" s="1">
        <f t="shared" si="1225"/>
        <v>38.386489858230412</v>
      </c>
      <c r="Y4143" s="1">
        <f t="shared" si="1226"/>
        <v>0.98289774352822612</v>
      </c>
      <c r="Z4143" s="1">
        <f t="shared" si="1234"/>
        <v>0.68400000000000027</v>
      </c>
      <c r="AA4143" s="1">
        <f t="shared" si="1227"/>
        <v>6.0214855707184607E-2</v>
      </c>
      <c r="AB4143" s="1">
        <f t="shared" si="1228"/>
        <v>2.4559048999999997</v>
      </c>
      <c r="AC4143" s="1">
        <f t="shared" si="1229"/>
        <v>2.019467902953449</v>
      </c>
      <c r="AF4143" s="1">
        <f t="shared" si="1230"/>
        <v>11.047945507605125</v>
      </c>
      <c r="AG4143" s="1">
        <f t="shared" si="1231"/>
        <v>4.5609983691274509</v>
      </c>
      <c r="AH4143" s="1">
        <f t="shared" si="1232"/>
        <v>10.423851551858711</v>
      </c>
      <c r="AI4143">
        <v>5.0999999999999996</v>
      </c>
      <c r="AJ4143">
        <v>3</v>
      </c>
      <c r="AK4143">
        <v>100</v>
      </c>
      <c r="AL4143">
        <v>3</v>
      </c>
      <c r="AM4143">
        <v>9114</v>
      </c>
      <c r="AN4143">
        <v>9131</v>
      </c>
      <c r="AO4143">
        <v>9087</v>
      </c>
      <c r="AP4143">
        <v>41</v>
      </c>
      <c r="AQ4143">
        <v>0</v>
      </c>
    </row>
    <row r="4144" spans="1:43">
      <c r="A4144" s="27">
        <v>42128</v>
      </c>
      <c r="B4144" s="27"/>
      <c r="C4144">
        <v>19</v>
      </c>
      <c r="D4144">
        <v>22.9</v>
      </c>
      <c r="E4144">
        <v>16.600000000000001</v>
      </c>
      <c r="F4144">
        <v>27</v>
      </c>
      <c r="G4144">
        <v>13</v>
      </c>
      <c r="H4144">
        <v>4</v>
      </c>
      <c r="I4144" s="10">
        <v>935</v>
      </c>
      <c r="J4144">
        <v>2</v>
      </c>
      <c r="K4144" s="2">
        <v>10</v>
      </c>
      <c r="L4144" s="1">
        <f t="shared" si="1217"/>
        <v>4.1621615081762382</v>
      </c>
      <c r="M4144" s="1">
        <f t="shared" si="1218"/>
        <v>41</v>
      </c>
      <c r="N4144" s="1">
        <f t="shared" si="1219"/>
        <v>2.1981128370891554</v>
      </c>
      <c r="O4144" s="1">
        <f t="shared" si="1233"/>
        <v>0.13712755238137611</v>
      </c>
      <c r="P4144" s="1">
        <f t="shared" si="1235"/>
        <v>0.56897426459209899</v>
      </c>
      <c r="Q4144">
        <f t="shared" si="1220"/>
        <v>3.2677842986430043</v>
      </c>
      <c r="R4144">
        <f t="shared" si="1221"/>
        <v>12.539495842125994</v>
      </c>
      <c r="S4144">
        <f t="shared" si="1222"/>
        <v>1.6412952672939785</v>
      </c>
      <c r="T4144">
        <v>0.2432</v>
      </c>
      <c r="U4144" s="1">
        <f t="shared" si="1223"/>
        <v>0.27662836787271189</v>
      </c>
      <c r="V4144" s="1">
        <v>124</v>
      </c>
      <c r="W4144" s="1">
        <f t="shared" si="1224"/>
        <v>12.104970607465674</v>
      </c>
      <c r="X4144" s="1">
        <f t="shared" si="1225"/>
        <v>38.390458759062888</v>
      </c>
      <c r="Y4144" s="1">
        <f t="shared" si="1226"/>
        <v>0.98241486915526144</v>
      </c>
      <c r="Z4144" s="1">
        <f t="shared" si="1234"/>
        <v>-3.800000000000054E-2</v>
      </c>
      <c r="AA4144" s="1">
        <f t="shared" si="1227"/>
        <v>6.0209067469688279E-2</v>
      </c>
      <c r="AB4144" s="1">
        <f t="shared" si="1228"/>
        <v>2.4561409999999997</v>
      </c>
      <c r="AC4144" s="1">
        <f t="shared" si="1229"/>
        <v>1.4959021503358882</v>
      </c>
      <c r="AF4144" s="1">
        <f t="shared" si="1230"/>
        <v>8.1558500289997511</v>
      </c>
      <c r="AG4144" s="1">
        <f t="shared" si="1231"/>
        <v>3.4799468432497509</v>
      </c>
      <c r="AH4144" s="1">
        <f t="shared" si="1232"/>
        <v>7.7707880383978587</v>
      </c>
      <c r="AI4144">
        <v>3.7</v>
      </c>
      <c r="AJ4144">
        <v>1</v>
      </c>
      <c r="AK4144">
        <v>79</v>
      </c>
      <c r="AL4144">
        <v>16</v>
      </c>
      <c r="AM4144">
        <v>9089</v>
      </c>
      <c r="AN4144">
        <v>9107</v>
      </c>
      <c r="AO4144">
        <v>9072</v>
      </c>
      <c r="AP4144">
        <v>57</v>
      </c>
      <c r="AQ4144">
        <v>0</v>
      </c>
    </row>
    <row r="4145" spans="1:43">
      <c r="A4145" s="27">
        <v>42129</v>
      </c>
      <c r="B4145" s="27"/>
      <c r="C4145">
        <v>16.3</v>
      </c>
      <c r="D4145">
        <v>20.2</v>
      </c>
      <c r="E4145">
        <v>12</v>
      </c>
      <c r="F4145">
        <v>47</v>
      </c>
      <c r="G4145">
        <v>19</v>
      </c>
      <c r="H4145">
        <v>5.5</v>
      </c>
      <c r="I4145" s="10">
        <v>935</v>
      </c>
      <c r="J4145">
        <v>1.6</v>
      </c>
      <c r="K4145" s="2">
        <v>10</v>
      </c>
      <c r="L4145" s="1">
        <f t="shared" si="1217"/>
        <v>3.8787023029396854</v>
      </c>
      <c r="M4145" s="1">
        <f t="shared" si="1218"/>
        <v>75</v>
      </c>
      <c r="N4145" s="1">
        <f t="shared" si="1219"/>
        <v>1.8540295328498797</v>
      </c>
      <c r="O4145" s="1">
        <f t="shared" si="1233"/>
        <v>0.11813813305465656</v>
      </c>
      <c r="P4145" s="1">
        <f t="shared" si="1235"/>
        <v>0.75110914589630173</v>
      </c>
      <c r="Q4145">
        <f t="shared" si="1220"/>
        <v>3.7050266057280856</v>
      </c>
      <c r="R4145">
        <f t="shared" si="1221"/>
        <v>12.55006769171742</v>
      </c>
      <c r="S4145">
        <f t="shared" si="1222"/>
        <v>1.6426790172404999</v>
      </c>
      <c r="T4145">
        <v>0.2432</v>
      </c>
      <c r="U4145" s="1">
        <f t="shared" si="1223"/>
        <v>0.28176887105021547</v>
      </c>
      <c r="V4145" s="1">
        <v>125</v>
      </c>
      <c r="W4145" s="1">
        <f t="shared" si="1224"/>
        <v>13.868586952587332</v>
      </c>
      <c r="X4145" s="1">
        <f t="shared" si="1225"/>
        <v>38.393295227867192</v>
      </c>
      <c r="Y4145" s="1">
        <f t="shared" si="1226"/>
        <v>0.98193719703915106</v>
      </c>
      <c r="Z4145" s="1">
        <f t="shared" si="1234"/>
        <v>-1.0259999999999998</v>
      </c>
      <c r="AA4145" s="1">
        <f t="shared" si="1227"/>
        <v>6.0053204608631582E-2</v>
      </c>
      <c r="AB4145" s="1">
        <f t="shared" si="1228"/>
        <v>2.4625157</v>
      </c>
      <c r="AC4145" s="1">
        <f t="shared" si="1229"/>
        <v>1.1967217202687106</v>
      </c>
      <c r="AF4145" s="1">
        <f t="shared" si="1230"/>
        <v>8.6227248816682369</v>
      </c>
      <c r="AG4145" s="1">
        <f t="shared" si="1231"/>
        <v>3.8011689402423219</v>
      </c>
      <c r="AH4145" s="1">
        <f t="shared" si="1232"/>
        <v>9.3473194089188283</v>
      </c>
      <c r="AI4145">
        <v>6</v>
      </c>
      <c r="AJ4145">
        <v>14</v>
      </c>
      <c r="AK4145">
        <v>103</v>
      </c>
      <c r="AL4145">
        <v>14</v>
      </c>
      <c r="AM4145">
        <v>9077</v>
      </c>
      <c r="AN4145">
        <v>9093</v>
      </c>
      <c r="AO4145">
        <v>9061</v>
      </c>
      <c r="AP4145">
        <v>86</v>
      </c>
      <c r="AQ4145">
        <v>11</v>
      </c>
    </row>
    <row r="4146" spans="1:43">
      <c r="A4146" s="27">
        <v>42130</v>
      </c>
      <c r="B4146" s="27"/>
      <c r="C4146">
        <v>18.399999999999999</v>
      </c>
      <c r="D4146">
        <v>24.1</v>
      </c>
      <c r="E4146">
        <v>13</v>
      </c>
      <c r="F4146">
        <v>30</v>
      </c>
      <c r="G4146">
        <v>15</v>
      </c>
      <c r="H4146">
        <v>12.3</v>
      </c>
      <c r="I4146" s="10">
        <v>935</v>
      </c>
      <c r="J4146">
        <v>2.2999999999999998</v>
      </c>
      <c r="K4146" s="2">
        <v>10</v>
      </c>
      <c r="L4146" s="1">
        <f t="shared" si="1217"/>
        <v>5.2385656425862681</v>
      </c>
      <c r="M4146" s="1">
        <f t="shared" si="1218"/>
        <v>45</v>
      </c>
      <c r="N4146" s="1">
        <f t="shared" si="1219"/>
        <v>2.1171678236591673</v>
      </c>
      <c r="O4146" s="1">
        <f t="shared" si="1233"/>
        <v>0.13269842952379554</v>
      </c>
      <c r="P4146" s="1">
        <f t="shared" si="1235"/>
        <v>0.5623231104306492</v>
      </c>
      <c r="Q4146">
        <f t="shared" si="1220"/>
        <v>8.1828942464796341</v>
      </c>
      <c r="R4146">
        <f t="shared" si="1221"/>
        <v>12.560499888173501</v>
      </c>
      <c r="S4146">
        <f t="shared" si="1222"/>
        <v>1.6440444879808247</v>
      </c>
      <c r="T4146">
        <v>0.2432</v>
      </c>
      <c r="U4146" s="1">
        <f t="shared" si="1223"/>
        <v>0.28682601777995231</v>
      </c>
      <c r="V4146" s="1">
        <v>126</v>
      </c>
      <c r="W4146" s="1">
        <f t="shared" si="1224"/>
        <v>21.866564269772169</v>
      </c>
      <c r="X4146" s="1">
        <f t="shared" si="1225"/>
        <v>38.395046114176445</v>
      </c>
      <c r="Y4146" s="1">
        <f t="shared" si="1226"/>
        <v>0.98146486849092984</v>
      </c>
      <c r="Z4146" s="1">
        <f t="shared" si="1234"/>
        <v>0.79799999999999915</v>
      </c>
      <c r="AA4146" s="1">
        <f t="shared" si="1227"/>
        <v>6.0174361400142824E-2</v>
      </c>
      <c r="AB4146" s="1">
        <f t="shared" si="1228"/>
        <v>2.4575575999999999</v>
      </c>
      <c r="AC4146" s="1">
        <f t="shared" si="1229"/>
        <v>1.7202874728862712</v>
      </c>
      <c r="AF4146" s="1">
        <f t="shared" si="1230"/>
        <v>10.650575846334108</v>
      </c>
      <c r="AG4146" s="1">
        <f t="shared" si="1231"/>
        <v>4.8667806367315425</v>
      </c>
      <c r="AH4146" s="1">
        <f t="shared" si="1232"/>
        <v>11.170493726718229</v>
      </c>
      <c r="AI4146">
        <v>4.5</v>
      </c>
      <c r="AJ4146">
        <v>16</v>
      </c>
      <c r="AK4146">
        <v>103</v>
      </c>
      <c r="AL4146">
        <v>16</v>
      </c>
      <c r="AM4146">
        <v>9051</v>
      </c>
      <c r="AN4146">
        <v>9065</v>
      </c>
      <c r="AO4146">
        <v>9040</v>
      </c>
      <c r="AP4146">
        <v>59</v>
      </c>
      <c r="AQ4146">
        <v>0</v>
      </c>
    </row>
    <row r="4147" spans="1:43">
      <c r="A4147" s="27">
        <v>42131</v>
      </c>
      <c r="B4147" s="27"/>
      <c r="C4147">
        <v>19.600000000000001</v>
      </c>
      <c r="D4147">
        <v>24.2</v>
      </c>
      <c r="E4147">
        <v>14.1</v>
      </c>
      <c r="F4147">
        <v>29</v>
      </c>
      <c r="G4147">
        <v>10</v>
      </c>
      <c r="H4147">
        <v>8.4</v>
      </c>
      <c r="I4147" s="10">
        <v>935</v>
      </c>
      <c r="J4147">
        <v>2.2999999999999998</v>
      </c>
      <c r="K4147" s="2">
        <v>10</v>
      </c>
      <c r="L4147" s="1">
        <f t="shared" si="1217"/>
        <v>4.9915278756120802</v>
      </c>
      <c r="M4147" s="1">
        <f t="shared" si="1218"/>
        <v>48</v>
      </c>
      <c r="N4147" s="1">
        <f t="shared" si="1219"/>
        <v>2.2817526641982302</v>
      </c>
      <c r="O4147" s="1">
        <f t="shared" si="1233"/>
        <v>0.14168122781846715</v>
      </c>
      <c r="P4147" s="1">
        <f t="shared" si="1235"/>
        <v>0.53733420312442792</v>
      </c>
      <c r="Q4147">
        <f t="shared" si="1220"/>
        <v>5.9538241650171111</v>
      </c>
      <c r="R4147">
        <f t="shared" si="1221"/>
        <v>12.570788454667568</v>
      </c>
      <c r="S4147">
        <f t="shared" si="1222"/>
        <v>1.6453911589879016</v>
      </c>
      <c r="T4147">
        <v>0.2432</v>
      </c>
      <c r="U4147" s="1">
        <f t="shared" si="1223"/>
        <v>0.2917983119925176</v>
      </c>
      <c r="V4147" s="1">
        <v>127</v>
      </c>
      <c r="W4147" s="1">
        <f t="shared" si="1224"/>
        <v>17.26899539818638</v>
      </c>
      <c r="X4147" s="1">
        <f t="shared" si="1225"/>
        <v>38.395758612609079</v>
      </c>
      <c r="Y4147" s="1">
        <f t="shared" si="1226"/>
        <v>0.98099802324083074</v>
      </c>
      <c r="Z4147" s="1">
        <f t="shared" si="1234"/>
        <v>0.45600000000000107</v>
      </c>
      <c r="AA4147" s="1">
        <f t="shared" si="1227"/>
        <v>6.0243813596372625E-2</v>
      </c>
      <c r="AB4147" s="1">
        <f t="shared" si="1228"/>
        <v>2.4547243999999999</v>
      </c>
      <c r="AC4147" s="1">
        <f t="shared" si="1229"/>
        <v>1.7202874728862712</v>
      </c>
      <c r="AF4147" s="1">
        <f t="shared" si="1230"/>
        <v>10.496472632841902</v>
      </c>
      <c r="AG4147" s="1">
        <f t="shared" si="1231"/>
        <v>4.2098844863859188</v>
      </c>
      <c r="AH4147" s="1">
        <f t="shared" si="1232"/>
        <v>9.6004006502068062</v>
      </c>
      <c r="AI4147">
        <v>5.2</v>
      </c>
      <c r="AJ4147">
        <v>2</v>
      </c>
      <c r="AK4147">
        <v>103</v>
      </c>
      <c r="AL4147">
        <v>2</v>
      </c>
      <c r="AM4147">
        <v>9061</v>
      </c>
      <c r="AN4147">
        <v>9078</v>
      </c>
      <c r="AO4147">
        <v>9043</v>
      </c>
      <c r="AP4147">
        <v>64</v>
      </c>
      <c r="AQ4147">
        <v>0</v>
      </c>
    </row>
    <row r="4148" spans="1:43">
      <c r="A4148" s="27">
        <v>42132</v>
      </c>
      <c r="B4148" s="27"/>
      <c r="C4148">
        <v>21.4</v>
      </c>
      <c r="D4148">
        <v>27.4</v>
      </c>
      <c r="E4148">
        <v>15.9</v>
      </c>
      <c r="F4148">
        <v>28</v>
      </c>
      <c r="G4148">
        <v>15</v>
      </c>
      <c r="H4148">
        <v>10.3</v>
      </c>
      <c r="I4148" s="10">
        <v>935</v>
      </c>
      <c r="J4148">
        <v>2.4</v>
      </c>
      <c r="K4148" s="2">
        <v>10</v>
      </c>
      <c r="L4148" s="1">
        <f t="shared" si="1217"/>
        <v>5.4478160168382992</v>
      </c>
      <c r="M4148" s="1">
        <f t="shared" si="1218"/>
        <v>41</v>
      </c>
      <c r="N4148" s="1">
        <f t="shared" si="1219"/>
        <v>2.5496051664479809</v>
      </c>
      <c r="O4148" s="1">
        <f t="shared" si="1233"/>
        <v>0.15611765783967005</v>
      </c>
      <c r="P4148" s="1">
        <f t="shared" si="1235"/>
        <v>0.64432553447237628</v>
      </c>
      <c r="Q4148">
        <f t="shared" si="1220"/>
        <v>7.0512260863719538</v>
      </c>
      <c r="R4148">
        <f t="shared" si="1221"/>
        <v>12.580929393999103</v>
      </c>
      <c r="S4148">
        <f t="shared" si="1222"/>
        <v>1.6467185070679455</v>
      </c>
      <c r="T4148">
        <v>0.2432</v>
      </c>
      <c r="U4148" s="1">
        <f t="shared" si="1223"/>
        <v>0.296684282720656</v>
      </c>
      <c r="V4148" s="1">
        <v>128</v>
      </c>
      <c r="W4148" s="1">
        <f t="shared" si="1224"/>
        <v>19.493357993018229</v>
      </c>
      <c r="X4148" s="1">
        <f t="shared" si="1225"/>
        <v>38.395480189176844</v>
      </c>
      <c r="Y4148" s="1">
        <f t="shared" si="1226"/>
        <v>0.9805367993969476</v>
      </c>
      <c r="Z4148" s="1">
        <f t="shared" si="1234"/>
        <v>0.68399999999999894</v>
      </c>
      <c r="AA4148" s="1">
        <f t="shared" si="1227"/>
        <v>6.0348293013960497E-2</v>
      </c>
      <c r="AB4148" s="1">
        <f t="shared" si="1228"/>
        <v>2.4504745999999997</v>
      </c>
      <c r="AC4148" s="1">
        <f t="shared" si="1229"/>
        <v>1.7950825804030659</v>
      </c>
      <c r="AF4148" s="1">
        <f t="shared" si="1230"/>
        <v>11.739319607979869</v>
      </c>
      <c r="AG4148" s="1">
        <f t="shared" si="1231"/>
        <v>4.5769761210207722</v>
      </c>
      <c r="AH4148" s="1">
        <f t="shared" si="1232"/>
        <v>10.684920784593459</v>
      </c>
      <c r="AI4148">
        <v>4.5999999999999996</v>
      </c>
      <c r="AJ4148">
        <v>2</v>
      </c>
      <c r="AK4148">
        <v>80</v>
      </c>
      <c r="AL4148">
        <v>2</v>
      </c>
      <c r="AM4148">
        <v>9046</v>
      </c>
      <c r="AN4148">
        <v>9068</v>
      </c>
      <c r="AO4148">
        <v>9011</v>
      </c>
      <c r="AP4148">
        <v>67</v>
      </c>
      <c r="AQ4148">
        <v>0</v>
      </c>
    </row>
    <row r="4149" spans="1:43">
      <c r="A4149" s="27">
        <v>42133</v>
      </c>
      <c r="B4149" s="27"/>
      <c r="C4149">
        <v>20.399999999999999</v>
      </c>
      <c r="D4149">
        <v>25.3</v>
      </c>
      <c r="E4149">
        <v>13.5</v>
      </c>
      <c r="F4149">
        <v>43</v>
      </c>
      <c r="G4149">
        <v>19</v>
      </c>
      <c r="H4149">
        <v>12.3</v>
      </c>
      <c r="I4149" s="10">
        <v>935</v>
      </c>
      <c r="J4149">
        <v>1.9</v>
      </c>
      <c r="K4149" s="2">
        <v>10</v>
      </c>
      <c r="L4149" s="1">
        <f t="shared" si="1217"/>
        <v>5.486493010204641</v>
      </c>
      <c r="M4149" s="1">
        <f t="shared" si="1218"/>
        <v>67</v>
      </c>
      <c r="N4149" s="1">
        <f t="shared" si="1219"/>
        <v>2.3975952206649094</v>
      </c>
      <c r="O4149" s="1">
        <f t="shared" si="1233"/>
        <v>0.14795136665796005</v>
      </c>
      <c r="P4149" s="1">
        <f t="shared" si="1235"/>
        <v>0.82503020643605063</v>
      </c>
      <c r="Q4149">
        <f t="shared" si="1220"/>
        <v>7.4831550376990608</v>
      </c>
      <c r="R4149">
        <f t="shared" si="1221"/>
        <v>12.590918691806996</v>
      </c>
      <c r="S4149">
        <f t="shared" si="1222"/>
        <v>1.6480260067810204</v>
      </c>
      <c r="T4149">
        <v>0.2432</v>
      </c>
      <c r="U4149" s="1">
        <f t="shared" si="1223"/>
        <v>0.30148248453442261</v>
      </c>
      <c r="V4149" s="1">
        <v>129</v>
      </c>
      <c r="W4149" s="1">
        <f t="shared" si="1224"/>
        <v>21.831144566219724</v>
      </c>
      <c r="X4149" s="1">
        <f t="shared" si="1225"/>
        <v>38.394258507962505</v>
      </c>
      <c r="Y4149" s="1">
        <f t="shared" si="1226"/>
        <v>0.98008133340437853</v>
      </c>
      <c r="Z4149" s="1">
        <f t="shared" si="1234"/>
        <v>-0.38</v>
      </c>
      <c r="AA4149" s="1">
        <f t="shared" si="1227"/>
        <v>6.0290204196346321E-2</v>
      </c>
      <c r="AB4149" s="1">
        <f t="shared" si="1228"/>
        <v>2.4528355999999998</v>
      </c>
      <c r="AC4149" s="1">
        <f t="shared" si="1229"/>
        <v>1.4211070428190937</v>
      </c>
      <c r="AF4149" s="1">
        <f t="shared" si="1230"/>
        <v>11.587733198492835</v>
      </c>
      <c r="AG4149" s="1">
        <f t="shared" si="1231"/>
        <v>5.1047689737424715</v>
      </c>
      <c r="AH4149" s="1">
        <f t="shared" si="1232"/>
        <v>13.184557598710875</v>
      </c>
      <c r="AI4149">
        <v>5.2</v>
      </c>
      <c r="AJ4149">
        <v>15</v>
      </c>
      <c r="AK4149">
        <v>113</v>
      </c>
      <c r="AL4149">
        <v>2</v>
      </c>
      <c r="AM4149">
        <v>9037</v>
      </c>
      <c r="AN4149">
        <v>9053</v>
      </c>
      <c r="AO4149">
        <v>9012</v>
      </c>
      <c r="AP4149">
        <v>94</v>
      </c>
      <c r="AQ4149">
        <v>25</v>
      </c>
    </row>
    <row r="4150" spans="1:43">
      <c r="A4150" s="27">
        <v>42134</v>
      </c>
      <c r="B4150" s="27"/>
      <c r="C4150">
        <v>22.2</v>
      </c>
      <c r="D4150">
        <v>28.4</v>
      </c>
      <c r="E4150">
        <v>16.399999999999999</v>
      </c>
      <c r="F4150">
        <v>33</v>
      </c>
      <c r="G4150">
        <v>17</v>
      </c>
      <c r="H4150">
        <v>10.5</v>
      </c>
      <c r="I4150" s="10">
        <v>935</v>
      </c>
      <c r="J4150">
        <v>2.7</v>
      </c>
      <c r="K4150" s="2">
        <v>10</v>
      </c>
      <c r="L4150" s="1">
        <f t="shared" si="1217"/>
        <v>5.7085044013425001</v>
      </c>
      <c r="M4150" s="1">
        <f t="shared" si="1218"/>
        <v>49</v>
      </c>
      <c r="N4150" s="1">
        <f t="shared" si="1219"/>
        <v>2.6772099965674574</v>
      </c>
      <c r="O4150" s="1">
        <f t="shared" si="1233"/>
        <v>0.16292197557825283</v>
      </c>
      <c r="P4150" s="1">
        <f t="shared" si="1235"/>
        <v>0.7861009297022441</v>
      </c>
      <c r="Q4150">
        <f t="shared" si="1220"/>
        <v>6.8628680412090661</v>
      </c>
      <c r="R4150">
        <f t="shared" si="1221"/>
        <v>12.600752319983112</v>
      </c>
      <c r="S4150">
        <f t="shared" si="1222"/>
        <v>1.6493131308878419</v>
      </c>
      <c r="T4150">
        <v>0.2432</v>
      </c>
      <c r="U4150" s="1">
        <f t="shared" si="1223"/>
        <v>0.30619149796878808</v>
      </c>
      <c r="V4150" s="1">
        <v>130</v>
      </c>
      <c r="W4150" s="1">
        <f t="shared" si="1224"/>
        <v>19.70723048993468</v>
      </c>
      <c r="X4150" s="1">
        <f t="shared" si="1225"/>
        <v>38.392141358267196</v>
      </c>
      <c r="Y4150" s="1">
        <f t="shared" si="1226"/>
        <v>0.97963176000486096</v>
      </c>
      <c r="Z4150" s="1">
        <f t="shared" si="1234"/>
        <v>0.68400000000000027</v>
      </c>
      <c r="AA4150" s="1">
        <f t="shared" si="1227"/>
        <v>6.0394844723867802E-2</v>
      </c>
      <c r="AB4150" s="1">
        <f t="shared" si="1228"/>
        <v>2.4485858</v>
      </c>
      <c r="AC4150" s="1">
        <f t="shared" si="1229"/>
        <v>2.019467902953449</v>
      </c>
      <c r="AF4150" s="1">
        <f t="shared" si="1230"/>
        <v>12.235473657674875</v>
      </c>
      <c r="AG4150" s="1">
        <f t="shared" si="1231"/>
        <v>4.7116207476817031</v>
      </c>
      <c r="AH4150" s="1">
        <f t="shared" si="1232"/>
        <v>11.178288056086506</v>
      </c>
      <c r="AI4150">
        <v>6.3</v>
      </c>
      <c r="AJ4150">
        <v>6</v>
      </c>
      <c r="AK4150">
        <v>102</v>
      </c>
      <c r="AL4150">
        <v>6</v>
      </c>
      <c r="AM4150">
        <v>9108</v>
      </c>
      <c r="AN4150">
        <v>9129</v>
      </c>
      <c r="AO4150">
        <v>9053</v>
      </c>
      <c r="AP4150">
        <v>85</v>
      </c>
      <c r="AQ4150">
        <v>0</v>
      </c>
    </row>
    <row r="4151" spans="1:43">
      <c r="A4151" s="27">
        <v>42135</v>
      </c>
      <c r="B4151" s="27"/>
      <c r="C4151">
        <v>23.4</v>
      </c>
      <c r="D4151">
        <v>27.2</v>
      </c>
      <c r="E4151">
        <v>16.899999999999999</v>
      </c>
      <c r="F4151">
        <v>33</v>
      </c>
      <c r="G4151">
        <v>21</v>
      </c>
      <c r="H4151">
        <v>12.3</v>
      </c>
      <c r="I4151" s="10">
        <v>935</v>
      </c>
      <c r="J4151">
        <v>1.9</v>
      </c>
      <c r="K4151" s="2">
        <v>10</v>
      </c>
      <c r="L4151" s="1">
        <f t="shared" si="1217"/>
        <v>5.6992518197330915</v>
      </c>
      <c r="M4151" s="1">
        <f t="shared" si="1218"/>
        <v>45</v>
      </c>
      <c r="N4151" s="1">
        <f t="shared" si="1219"/>
        <v>2.8790726980801549</v>
      </c>
      <c r="O4151" s="1">
        <f t="shared" si="1233"/>
        <v>0.17359712280239986</v>
      </c>
      <c r="P4151" s="1">
        <f t="shared" si="1235"/>
        <v>0.81227546626971403</v>
      </c>
      <c r="Q4151">
        <f t="shared" si="1220"/>
        <v>7.7785115538812919</v>
      </c>
      <c r="R4151">
        <f t="shared" si="1221"/>
        <v>12.610426240283198</v>
      </c>
      <c r="S4151">
        <f t="shared" si="1222"/>
        <v>1.6505793508224083</v>
      </c>
      <c r="T4151">
        <v>0.2432</v>
      </c>
      <c r="U4151" s="1">
        <f t="shared" si="1223"/>
        <v>0.31080992994356227</v>
      </c>
      <c r="V4151" s="1">
        <v>131</v>
      </c>
      <c r="W4151" s="1">
        <f t="shared" si="1224"/>
        <v>21.80591974541122</v>
      </c>
      <c r="X4151" s="1">
        <f t="shared" si="1225"/>
        <v>38.389176582324218</v>
      </c>
      <c r="Y4151" s="1">
        <f t="shared" si="1226"/>
        <v>0.97918821219691032</v>
      </c>
      <c r="Z4151" s="1">
        <f t="shared" si="1234"/>
        <v>0.45599999999999974</v>
      </c>
      <c r="AA4151" s="1">
        <f t="shared" si="1227"/>
        <v>6.046480710439299E-2</v>
      </c>
      <c r="AB4151" s="1">
        <f t="shared" si="1228"/>
        <v>2.4457526000000001</v>
      </c>
      <c r="AC4151" s="1">
        <f t="shared" si="1229"/>
        <v>1.4211070428190937</v>
      </c>
      <c r="AF4151" s="1">
        <f t="shared" si="1230"/>
        <v>11.674880966973388</v>
      </c>
      <c r="AG4151" s="1">
        <f t="shared" si="1231"/>
        <v>5.0811209673521489</v>
      </c>
      <c r="AH4151" s="1">
        <f t="shared" si="1232"/>
        <v>12.68256799967221</v>
      </c>
      <c r="AI4151">
        <v>5.2</v>
      </c>
      <c r="AJ4151">
        <v>6</v>
      </c>
      <c r="AK4151">
        <v>84</v>
      </c>
      <c r="AL4151">
        <v>6</v>
      </c>
      <c r="AM4151">
        <v>9060</v>
      </c>
      <c r="AN4151">
        <v>9110</v>
      </c>
      <c r="AO4151">
        <v>9028</v>
      </c>
      <c r="AP4151">
        <v>93</v>
      </c>
      <c r="AQ4151">
        <v>0</v>
      </c>
    </row>
    <row r="4152" spans="1:43">
      <c r="A4152" s="27">
        <v>42136</v>
      </c>
      <c r="B4152" s="27"/>
      <c r="C4152">
        <v>19.5</v>
      </c>
      <c r="D4152">
        <v>25.8</v>
      </c>
      <c r="E4152">
        <v>16.7</v>
      </c>
      <c r="F4152">
        <v>50</v>
      </c>
      <c r="G4152">
        <v>29</v>
      </c>
      <c r="H4152">
        <v>3.2</v>
      </c>
      <c r="I4152" s="10">
        <v>935</v>
      </c>
      <c r="J4152">
        <v>1.7</v>
      </c>
      <c r="K4152" s="2">
        <v>10</v>
      </c>
      <c r="L4152" s="1">
        <f t="shared" si="1217"/>
        <v>3.7665766806350538</v>
      </c>
      <c r="M4152" s="1">
        <f t="shared" si="1218"/>
        <v>71</v>
      </c>
      <c r="N4152" s="1">
        <f t="shared" si="1219"/>
        <v>2.2676223668943285</v>
      </c>
      <c r="O4152" s="1">
        <f t="shared" si="1233"/>
        <v>0.1409135146982293</v>
      </c>
      <c r="P4152" s="1">
        <f t="shared" si="1235"/>
        <v>1.1569789177641159</v>
      </c>
      <c r="Q4152">
        <f t="shared" si="1220"/>
        <v>2.2868834766961976</v>
      </c>
      <c r="R4152">
        <f t="shared" si="1221"/>
        <v>12.619936408131252</v>
      </c>
      <c r="S4152">
        <f t="shared" si="1222"/>
        <v>1.6518241371899545</v>
      </c>
      <c r="T4152">
        <v>0.2432</v>
      </c>
      <c r="U4152" s="1">
        <f t="shared" si="1223"/>
        <v>0.31533641417551389</v>
      </c>
      <c r="V4152" s="1">
        <v>132</v>
      </c>
      <c r="W4152" s="1">
        <f t="shared" si="1224"/>
        <v>11.136502895258706</v>
      </c>
      <c r="X4152" s="1">
        <f t="shared" si="1225"/>
        <v>38.385412003673572</v>
      </c>
      <c r="Y4152" s="1">
        <f t="shared" si="1226"/>
        <v>0.97875082119647538</v>
      </c>
      <c r="Z4152" s="1">
        <f t="shared" si="1234"/>
        <v>-1.4819999999999995</v>
      </c>
      <c r="AA4152" s="1">
        <f t="shared" si="1227"/>
        <v>6.0238019790570009E-2</v>
      </c>
      <c r="AB4152" s="1">
        <f t="shared" si="1228"/>
        <v>2.4549604999999999</v>
      </c>
      <c r="AC4152" s="1">
        <f t="shared" si="1229"/>
        <v>1.2715168277855049</v>
      </c>
      <c r="AF4152" s="1">
        <f t="shared" si="1230"/>
        <v>9.9339866125167777</v>
      </c>
      <c r="AG4152" s="1">
        <f t="shared" si="1231"/>
        <v>3.4950400119645644</v>
      </c>
      <c r="AH4152" s="1">
        <f t="shared" si="1232"/>
        <v>9.1194415130983462</v>
      </c>
      <c r="AI4152">
        <v>5.3</v>
      </c>
      <c r="AJ4152">
        <v>14</v>
      </c>
      <c r="AK4152">
        <v>97</v>
      </c>
      <c r="AL4152">
        <v>15</v>
      </c>
      <c r="AM4152">
        <v>9054</v>
      </c>
      <c r="AN4152">
        <v>9073</v>
      </c>
      <c r="AO4152">
        <v>9029</v>
      </c>
      <c r="AP4152">
        <v>111</v>
      </c>
      <c r="AQ4152">
        <v>1</v>
      </c>
    </row>
    <row r="4153" spans="1:43">
      <c r="A4153" s="27">
        <v>42137</v>
      </c>
      <c r="B4153" s="27"/>
      <c r="C4153">
        <v>18.7</v>
      </c>
      <c r="D4153">
        <v>21.9</v>
      </c>
      <c r="E4153">
        <v>16.3</v>
      </c>
      <c r="F4153">
        <v>44</v>
      </c>
      <c r="G4153">
        <v>33</v>
      </c>
      <c r="H4153">
        <v>10.8</v>
      </c>
      <c r="I4153" s="10">
        <v>935</v>
      </c>
      <c r="J4153">
        <v>2.4</v>
      </c>
      <c r="K4153" s="2">
        <v>10</v>
      </c>
      <c r="L4153" s="1">
        <f t="shared" si="1217"/>
        <v>5.068304274863273</v>
      </c>
      <c r="M4153" s="1">
        <f t="shared" si="1218"/>
        <v>55</v>
      </c>
      <c r="N4153" s="1">
        <f t="shared" si="1219"/>
        <v>2.1573081365851827</v>
      </c>
      <c r="O4153" s="1">
        <f t="shared" si="1233"/>
        <v>0.13489759435617185</v>
      </c>
      <c r="P4153" s="1">
        <f t="shared" si="1235"/>
        <v>0.94359680749538122</v>
      </c>
      <c r="Q4153">
        <f t="shared" si="1220"/>
        <v>6.3320333090893142</v>
      </c>
      <c r="R4153">
        <f t="shared" si="1221"/>
        <v>12.629278776612715</v>
      </c>
      <c r="S4153">
        <f t="shared" si="1222"/>
        <v>1.6530469602896225</v>
      </c>
      <c r="T4153">
        <v>0.2432</v>
      </c>
      <c r="U4153" s="1">
        <f t="shared" si="1223"/>
        <v>0.31976961158256095</v>
      </c>
      <c r="V4153" s="1">
        <v>133</v>
      </c>
      <c r="W4153" s="1">
        <f t="shared" si="1224"/>
        <v>20.024654621311491</v>
      </c>
      <c r="X4153" s="1">
        <f t="shared" si="1225"/>
        <v>38.38089535628805</v>
      </c>
      <c r="Y4153" s="1">
        <f t="shared" si="1226"/>
        <v>0.97831971639811954</v>
      </c>
      <c r="Z4153" s="1">
        <f t="shared" si="1234"/>
        <v>-0.30400000000000027</v>
      </c>
      <c r="AA4153" s="1">
        <f t="shared" si="1227"/>
        <v>6.0191709432103807E-2</v>
      </c>
      <c r="AB4153" s="1">
        <f t="shared" si="1228"/>
        <v>2.4568493</v>
      </c>
      <c r="AC4153" s="1">
        <f t="shared" si="1229"/>
        <v>1.7950825804030659</v>
      </c>
      <c r="AF4153" s="1">
        <f t="shared" si="1230"/>
        <v>7.6248238641249877</v>
      </c>
      <c r="AG4153" s="1">
        <f t="shared" si="1231"/>
        <v>4.8762675592322093</v>
      </c>
      <c r="AH4153" s="1">
        <f t="shared" si="1232"/>
        <v>12.194514201504237</v>
      </c>
      <c r="AI4153">
        <v>4.2</v>
      </c>
      <c r="AJ4153">
        <v>1</v>
      </c>
      <c r="AK4153">
        <v>94</v>
      </c>
      <c r="AL4153">
        <v>2</v>
      </c>
      <c r="AM4153">
        <v>9067</v>
      </c>
      <c r="AN4153">
        <v>9077</v>
      </c>
      <c r="AO4153">
        <v>9044</v>
      </c>
      <c r="AP4153">
        <v>92</v>
      </c>
      <c r="AQ4153">
        <v>32700</v>
      </c>
    </row>
    <row r="4154" spans="1:43">
      <c r="A4154" s="27">
        <v>42138</v>
      </c>
      <c r="B4154" s="27"/>
      <c r="C4154">
        <v>18.600000000000001</v>
      </c>
      <c r="D4154">
        <v>22.8</v>
      </c>
      <c r="E4154">
        <v>14.3</v>
      </c>
      <c r="F4154">
        <v>36</v>
      </c>
      <c r="G4154">
        <v>22</v>
      </c>
      <c r="H4154">
        <v>9.8000000000000007</v>
      </c>
      <c r="I4154" s="10">
        <v>935</v>
      </c>
      <c r="J4154">
        <v>2.2000000000000002</v>
      </c>
      <c r="K4154" s="2">
        <v>10</v>
      </c>
      <c r="L4154" s="1">
        <f t="shared" si="1217"/>
        <v>4.9449117527725539</v>
      </c>
      <c r="M4154" s="1">
        <f t="shared" si="1218"/>
        <v>50</v>
      </c>
      <c r="N4154" s="1">
        <f t="shared" si="1219"/>
        <v>2.1438546672245171</v>
      </c>
      <c r="O4154" s="1">
        <f t="shared" si="1233"/>
        <v>0.13416113486907988</v>
      </c>
      <c r="P4154" s="1">
        <f t="shared" si="1235"/>
        <v>0.71305132558701267</v>
      </c>
      <c r="Q4154">
        <f t="shared" si="1220"/>
        <v>6.2727465239104978</v>
      </c>
      <c r="R4154">
        <f t="shared" si="1221"/>
        <v>12.638449300651052</v>
      </c>
      <c r="S4154">
        <f t="shared" si="1222"/>
        <v>1.6542472906611325</v>
      </c>
      <c r="T4154">
        <v>0.2432</v>
      </c>
      <c r="U4154" s="1">
        <f t="shared" si="1223"/>
        <v>0.32410821067991574</v>
      </c>
      <c r="V4154" s="1">
        <v>134</v>
      </c>
      <c r="W4154" s="1">
        <f t="shared" si="1224"/>
        <v>18.843740093168936</v>
      </c>
      <c r="X4154" s="1">
        <f t="shared" si="1225"/>
        <v>38.375674214538279</v>
      </c>
      <c r="Y4154" s="1">
        <f t="shared" si="1226"/>
        <v>0.97789502533674211</v>
      </c>
      <c r="Z4154" s="1">
        <f t="shared" si="1234"/>
        <v>-3.7999999999999187E-2</v>
      </c>
      <c r="AA4154" s="1">
        <f t="shared" si="1227"/>
        <v>6.0185925643474837E-2</v>
      </c>
      <c r="AB4154" s="1">
        <f t="shared" si="1228"/>
        <v>2.4570854</v>
      </c>
      <c r="AC4154" s="1">
        <f t="shared" si="1229"/>
        <v>1.6454923653694771</v>
      </c>
      <c r="AF4154" s="1">
        <f t="shared" si="1230"/>
        <v>9.3668744922047615</v>
      </c>
      <c r="AG4154" s="1">
        <f t="shared" si="1231"/>
        <v>4.5498171415156889</v>
      </c>
      <c r="AH4154" s="1">
        <f t="shared" si="1232"/>
        <v>10.967299797370474</v>
      </c>
      <c r="AI4154">
        <v>4.8</v>
      </c>
      <c r="AJ4154">
        <v>14</v>
      </c>
      <c r="AK4154">
        <v>77</v>
      </c>
      <c r="AL4154">
        <v>1</v>
      </c>
      <c r="AM4154">
        <v>9109</v>
      </c>
      <c r="AN4154">
        <v>9121</v>
      </c>
      <c r="AO4154">
        <v>9074</v>
      </c>
      <c r="AP4154">
        <v>75</v>
      </c>
      <c r="AQ4154">
        <v>0</v>
      </c>
    </row>
    <row r="4155" spans="1:43">
      <c r="A4155" s="27">
        <v>42139</v>
      </c>
      <c r="B4155" s="27"/>
      <c r="C4155">
        <v>22.4</v>
      </c>
      <c r="D4155">
        <v>28.2</v>
      </c>
      <c r="E4155">
        <v>16.2</v>
      </c>
      <c r="F4155">
        <v>32</v>
      </c>
      <c r="G4155">
        <v>17</v>
      </c>
      <c r="H4155">
        <v>13.2</v>
      </c>
      <c r="I4155" s="10">
        <v>935</v>
      </c>
      <c r="J4155">
        <v>2.2000000000000002</v>
      </c>
      <c r="K4155" s="2">
        <v>10</v>
      </c>
      <c r="L4155" s="1">
        <f t="shared" si="1217"/>
        <v>5.6324511101337045</v>
      </c>
      <c r="M4155" s="1">
        <f t="shared" si="1218"/>
        <v>47</v>
      </c>
      <c r="N4155" s="1">
        <f t="shared" si="1219"/>
        <v>2.7099694655976552</v>
      </c>
      <c r="O4155" s="1">
        <f t="shared" si="1233"/>
        <v>0.16466164596511262</v>
      </c>
      <c r="P4155" s="1">
        <f t="shared" si="1235"/>
        <v>0.75808937427746548</v>
      </c>
      <c r="Q4155">
        <f t="shared" si="1220"/>
        <v>8.4557163233558157</v>
      </c>
      <c r="R4155">
        <f t="shared" si="1221"/>
        <v>12.647443941361313</v>
      </c>
      <c r="S4155">
        <f t="shared" si="1222"/>
        <v>1.6554245996546222</v>
      </c>
      <c r="T4155">
        <v>0.2432</v>
      </c>
      <c r="U4155" s="1">
        <f t="shared" si="1223"/>
        <v>0.32835092796806409</v>
      </c>
      <c r="V4155" s="1">
        <v>135</v>
      </c>
      <c r="W4155" s="1">
        <f t="shared" si="1224"/>
        <v>22.803949477791701</v>
      </c>
      <c r="X4155" s="1">
        <f t="shared" si="1225"/>
        <v>38.369795924081465</v>
      </c>
      <c r="Y4155" s="1">
        <f t="shared" si="1226"/>
        <v>0.97747687364984925</v>
      </c>
      <c r="Z4155" s="1">
        <f t="shared" si="1234"/>
        <v>1.4439999999999988</v>
      </c>
      <c r="AA4155" s="1">
        <f t="shared" si="1227"/>
        <v>6.0406493875148452E-2</v>
      </c>
      <c r="AB4155" s="1">
        <f t="shared" si="1228"/>
        <v>2.4481136000000001</v>
      </c>
      <c r="AC4155" s="1">
        <f t="shared" si="1229"/>
        <v>1.6454923653694771</v>
      </c>
      <c r="AF4155" s="1">
        <f t="shared" si="1230"/>
        <v>12.289493988181965</v>
      </c>
      <c r="AG4155" s="1">
        <f t="shared" si="1231"/>
        <v>5.1508393816319709</v>
      </c>
      <c r="AH4155" s="1">
        <f t="shared" si="1232"/>
        <v>11.895458253310199</v>
      </c>
      <c r="AI4155">
        <v>4</v>
      </c>
      <c r="AJ4155">
        <v>16</v>
      </c>
      <c r="AK4155">
        <v>84</v>
      </c>
      <c r="AL4155">
        <v>15</v>
      </c>
      <c r="AM4155">
        <v>9104</v>
      </c>
      <c r="AN4155">
        <v>9125</v>
      </c>
      <c r="AO4155">
        <v>9071</v>
      </c>
      <c r="AP4155">
        <v>82</v>
      </c>
      <c r="AQ4155">
        <v>0</v>
      </c>
    </row>
    <row r="4156" spans="1:43">
      <c r="A4156" s="27">
        <v>42140</v>
      </c>
      <c r="B4156" s="27"/>
      <c r="C4156">
        <v>21.2</v>
      </c>
      <c r="D4156">
        <v>27.4</v>
      </c>
      <c r="E4156">
        <v>15.2</v>
      </c>
      <c r="F4156">
        <v>42</v>
      </c>
      <c r="G4156">
        <v>20</v>
      </c>
      <c r="H4156">
        <v>11.3</v>
      </c>
      <c r="I4156" s="10">
        <v>935</v>
      </c>
      <c r="J4156">
        <v>3.9</v>
      </c>
      <c r="K4156" s="2">
        <v>10</v>
      </c>
      <c r="L4156" s="1">
        <f t="shared" si="1217"/>
        <v>6.3899550409812651</v>
      </c>
      <c r="M4156" s="1">
        <f t="shared" si="1218"/>
        <v>64</v>
      </c>
      <c r="N4156" s="1">
        <f t="shared" si="1219"/>
        <v>2.5185468936921591</v>
      </c>
      <c r="O4156" s="1">
        <f t="shared" si="1233"/>
        <v>0.15445461908796052</v>
      </c>
      <c r="P4156" s="1">
        <f t="shared" si="1235"/>
        <v>0.91806451410362677</v>
      </c>
      <c r="Q4156">
        <f t="shared" si="1220"/>
        <v>6.8548456577292498</v>
      </c>
      <c r="R4156">
        <f t="shared" si="1221"/>
        <v>12.656258670573504</v>
      </c>
      <c r="S4156">
        <f t="shared" si="1222"/>
        <v>1.65657836002271</v>
      </c>
      <c r="T4156">
        <v>0.2432</v>
      </c>
      <c r="U4156" s="1">
        <f t="shared" si="1223"/>
        <v>0.33249650831246724</v>
      </c>
      <c r="V4156" s="1">
        <v>136</v>
      </c>
      <c r="W4156" s="1">
        <f t="shared" si="1224"/>
        <v>20.572054139119935</v>
      </c>
      <c r="X4156" s="1">
        <f t="shared" si="1225"/>
        <v>38.363307533754252</v>
      </c>
      <c r="Y4156" s="1">
        <f t="shared" si="1226"/>
        <v>0.97706538504038642</v>
      </c>
      <c r="Z4156" s="1">
        <f t="shared" si="1234"/>
        <v>-0.45599999999999974</v>
      </c>
      <c r="AA4156" s="1">
        <f t="shared" si="1227"/>
        <v>6.0336666297313192E-2</v>
      </c>
      <c r="AB4156" s="1">
        <f t="shared" si="1228"/>
        <v>2.4509468000000001</v>
      </c>
      <c r="AC4156" s="1">
        <f t="shared" si="1229"/>
        <v>2.9170091931549815</v>
      </c>
      <c r="AF4156" s="1">
        <f t="shared" si="1230"/>
        <v>12.019555348170043</v>
      </c>
      <c r="AG4156" s="1">
        <f t="shared" si="1231"/>
        <v>4.9408732511219071</v>
      </c>
      <c r="AH4156" s="1">
        <f t="shared" si="1232"/>
        <v>12.841713139265458</v>
      </c>
      <c r="AI4156">
        <v>6.1</v>
      </c>
      <c r="AJ4156">
        <v>1</v>
      </c>
      <c r="AK4156">
        <v>131</v>
      </c>
      <c r="AL4156">
        <v>1</v>
      </c>
      <c r="AM4156">
        <v>9061</v>
      </c>
      <c r="AN4156">
        <v>9123</v>
      </c>
      <c r="AO4156">
        <v>9014</v>
      </c>
      <c r="AP4156">
        <v>98</v>
      </c>
      <c r="AQ4156">
        <v>0</v>
      </c>
    </row>
    <row r="4157" spans="1:43">
      <c r="A4157" s="27">
        <v>42141</v>
      </c>
      <c r="B4157" s="27"/>
      <c r="C4157">
        <v>22</v>
      </c>
      <c r="D4157">
        <v>27.7</v>
      </c>
      <c r="E4157">
        <v>17.600000000000001</v>
      </c>
      <c r="F4157">
        <v>40</v>
      </c>
      <c r="G4157">
        <v>24</v>
      </c>
      <c r="H4157">
        <v>11.1</v>
      </c>
      <c r="I4157" s="10">
        <v>935</v>
      </c>
      <c r="J4157">
        <v>2.4</v>
      </c>
      <c r="K4157" s="2">
        <v>10</v>
      </c>
      <c r="L4157" s="1">
        <f t="shared" si="1217"/>
        <v>5.496911031981452</v>
      </c>
      <c r="M4157" s="1">
        <f t="shared" si="1218"/>
        <v>56</v>
      </c>
      <c r="N4157" s="1">
        <f t="shared" si="1219"/>
        <v>2.6447969195164731</v>
      </c>
      <c r="O4157" s="1">
        <f t="shared" si="1233"/>
        <v>0.16119785218083971</v>
      </c>
      <c r="P4157" s="1">
        <f t="shared" si="1235"/>
        <v>1.0095999122510442</v>
      </c>
      <c r="Q4157">
        <f t="shared" si="1220"/>
        <v>6.6441680911125882</v>
      </c>
      <c r="R4157">
        <f t="shared" si="1221"/>
        <v>12.664889475517658</v>
      </c>
      <c r="S4157">
        <f t="shared" si="1222"/>
        <v>1.6577080465337248</v>
      </c>
      <c r="T4157">
        <v>0.2432</v>
      </c>
      <c r="U4157" s="1">
        <f t="shared" si="1223"/>
        <v>0.33654372531487126</v>
      </c>
      <c r="V4157" s="1">
        <v>137</v>
      </c>
      <c r="W4157" s="1">
        <f t="shared" si="1224"/>
        <v>20.326089241181442</v>
      </c>
      <c r="X4157" s="1">
        <f t="shared" si="1225"/>
        <v>38.356255728547552</v>
      </c>
      <c r="Y4157" s="1">
        <f t="shared" si="1226"/>
        <v>0.97666068124014249</v>
      </c>
      <c r="Z4157" s="1">
        <f t="shared" si="1234"/>
        <v>0.30400000000000027</v>
      </c>
      <c r="AA4157" s="1">
        <f t="shared" si="1227"/>
        <v>6.0383200064705544E-2</v>
      </c>
      <c r="AB4157" s="1">
        <f t="shared" si="1228"/>
        <v>2.449058</v>
      </c>
      <c r="AC4157" s="1">
        <f t="shared" si="1229"/>
        <v>1.7950825804030659</v>
      </c>
      <c r="AF4157" s="1">
        <f t="shared" si="1230"/>
        <v>11.15855094264055</v>
      </c>
      <c r="AG4157" s="1">
        <f t="shared" si="1231"/>
        <v>4.9490752123698991</v>
      </c>
      <c r="AH4157" s="1">
        <f t="shared" si="1232"/>
        <v>12.262691638425707</v>
      </c>
      <c r="AI4157">
        <v>8.5</v>
      </c>
      <c r="AJ4157">
        <v>14</v>
      </c>
      <c r="AK4157">
        <v>154</v>
      </c>
      <c r="AL4157">
        <v>15</v>
      </c>
      <c r="AM4157">
        <v>9036</v>
      </c>
      <c r="AN4157">
        <v>9056</v>
      </c>
      <c r="AO4157">
        <v>9019</v>
      </c>
      <c r="AP4157">
        <v>104</v>
      </c>
      <c r="AQ4157">
        <v>0</v>
      </c>
    </row>
    <row r="4158" spans="1:43">
      <c r="A4158" s="27">
        <v>42142</v>
      </c>
      <c r="B4158" s="27"/>
      <c r="C4158">
        <v>14.2</v>
      </c>
      <c r="D4158">
        <v>22.8</v>
      </c>
      <c r="E4158">
        <v>12.6</v>
      </c>
      <c r="F4158">
        <v>80</v>
      </c>
      <c r="G4158">
        <v>43</v>
      </c>
      <c r="H4158">
        <v>0</v>
      </c>
      <c r="I4158" s="10">
        <v>935</v>
      </c>
      <c r="J4158">
        <v>2.2999999999999998</v>
      </c>
      <c r="K4158" s="2">
        <v>10</v>
      </c>
      <c r="L4158" s="1">
        <f t="shared" si="1217"/>
        <v>2.360646644776756</v>
      </c>
      <c r="M4158" s="1">
        <f t="shared" si="1218"/>
        <v>117</v>
      </c>
      <c r="N4158" s="1">
        <f t="shared" si="1219"/>
        <v>1.6200016491976139</v>
      </c>
      <c r="O4158" s="1">
        <f t="shared" si="1233"/>
        <v>0.10495700561500693</v>
      </c>
      <c r="P4158" s="1">
        <f t="shared" si="1235"/>
        <v>1.4507670943851978</v>
      </c>
      <c r="Q4158">
        <f t="shared" si="1220"/>
        <v>0.60078648602762263</v>
      </c>
      <c r="R4158">
        <f t="shared" si="1221"/>
        <v>12.67333236366162</v>
      </c>
      <c r="S4158">
        <f t="shared" si="1222"/>
        <v>1.6588131366049241</v>
      </c>
      <c r="T4158">
        <v>0.2432</v>
      </c>
      <c r="U4158" s="1">
        <f t="shared" si="1223"/>
        <v>0.34049138167611631</v>
      </c>
      <c r="V4158" s="1">
        <v>138</v>
      </c>
      <c r="W4158" s="1">
        <f t="shared" si="1224"/>
        <v>7.3821222020193646</v>
      </c>
      <c r="X4158" s="1">
        <f t="shared" si="1225"/>
        <v>38.348686763736957</v>
      </c>
      <c r="Y4158" s="1">
        <f t="shared" si="1226"/>
        <v>0.97626288197373823</v>
      </c>
      <c r="Z4158" s="1">
        <f t="shared" si="1234"/>
        <v>-2.9640000000000004</v>
      </c>
      <c r="AA4158" s="1">
        <f t="shared" si="1227"/>
        <v>5.9932534717923903E-2</v>
      </c>
      <c r="AB4158" s="1">
        <f t="shared" si="1228"/>
        <v>2.4674738000000001</v>
      </c>
      <c r="AC4158" s="1">
        <f t="shared" si="1229"/>
        <v>1.7202874728862712</v>
      </c>
      <c r="AF4158" s="1">
        <f t="shared" si="1230"/>
        <v>9.0142250500061234</v>
      </c>
      <c r="AG4158" s="1">
        <f t="shared" si="1231"/>
        <v>2.7754060219216132</v>
      </c>
      <c r="AH4158" s="1">
        <f t="shared" si="1232"/>
        <v>7.8160202234888994</v>
      </c>
      <c r="AI4158">
        <v>8.3000000000000007</v>
      </c>
      <c r="AJ4158">
        <v>14</v>
      </c>
      <c r="AK4158">
        <v>144</v>
      </c>
      <c r="AL4158">
        <v>14</v>
      </c>
      <c r="AM4158">
        <v>9102</v>
      </c>
      <c r="AN4158">
        <v>9111</v>
      </c>
      <c r="AO4158">
        <v>9056</v>
      </c>
      <c r="AP4158">
        <v>130</v>
      </c>
      <c r="AQ4158">
        <v>153</v>
      </c>
    </row>
    <row r="4159" spans="1:43">
      <c r="A4159" s="27">
        <v>42143</v>
      </c>
      <c r="B4159" s="27"/>
      <c r="C4159">
        <v>14.9</v>
      </c>
      <c r="D4159">
        <v>18.7</v>
      </c>
      <c r="E4159">
        <v>11.3</v>
      </c>
      <c r="F4159">
        <v>64</v>
      </c>
      <c r="G4159">
        <v>43</v>
      </c>
      <c r="H4159">
        <v>2</v>
      </c>
      <c r="I4159" s="10">
        <v>935</v>
      </c>
      <c r="J4159">
        <v>0.9</v>
      </c>
      <c r="K4159" s="2">
        <v>10</v>
      </c>
      <c r="L4159" s="1">
        <f t="shared" si="1217"/>
        <v>2.3636911132692777</v>
      </c>
      <c r="M4159" s="1">
        <f t="shared" si="1218"/>
        <v>85</v>
      </c>
      <c r="N4159" s="1">
        <f t="shared" si="1219"/>
        <v>1.6949528505265632</v>
      </c>
      <c r="O4159" s="1">
        <f t="shared" si="1233"/>
        <v>0.10920421750070992</v>
      </c>
      <c r="P4159" s="1">
        <f t="shared" si="1235"/>
        <v>1.033134521700712</v>
      </c>
      <c r="Q4159">
        <f t="shared" si="1220"/>
        <v>1.6140082101302256</v>
      </c>
      <c r="R4159">
        <f t="shared" si="1221"/>
        <v>12.681583367691683</v>
      </c>
      <c r="S4159">
        <f t="shared" si="1222"/>
        <v>1.6598931109544088</v>
      </c>
      <c r="T4159">
        <v>0.2432</v>
      </c>
      <c r="U4159" s="1">
        <f t="shared" si="1223"/>
        <v>0.34433830955033584</v>
      </c>
      <c r="V4159" s="1">
        <v>139</v>
      </c>
      <c r="W4159" s="1">
        <f t="shared" si="1224"/>
        <v>9.7085406545760229</v>
      </c>
      <c r="X4159" s="1">
        <f t="shared" si="1225"/>
        <v>38.340646400239201</v>
      </c>
      <c r="Y4159" s="1">
        <f t="shared" si="1226"/>
        <v>0.97587210492320731</v>
      </c>
      <c r="Z4159" s="1">
        <f t="shared" si="1234"/>
        <v>0.2660000000000004</v>
      </c>
      <c r="AA4159" s="1">
        <f t="shared" si="1227"/>
        <v>5.997270409603829E-2</v>
      </c>
      <c r="AB4159" s="1">
        <f t="shared" si="1228"/>
        <v>2.4658210999999999</v>
      </c>
      <c r="AC4159" s="1">
        <f t="shared" si="1229"/>
        <v>0.67315596765114971</v>
      </c>
      <c r="AF4159" s="1">
        <f t="shared" si="1230"/>
        <v>7.8442401146751548</v>
      </c>
      <c r="AG4159" s="1">
        <f t="shared" si="1231"/>
        <v>3.1710198764448352</v>
      </c>
      <c r="AH4159" s="1">
        <f t="shared" si="1232"/>
        <v>6.3672102976528571</v>
      </c>
      <c r="AI4159">
        <v>3.9</v>
      </c>
      <c r="AJ4159">
        <v>15</v>
      </c>
      <c r="AK4159">
        <v>71</v>
      </c>
      <c r="AL4159">
        <v>14</v>
      </c>
      <c r="AM4159">
        <v>9120</v>
      </c>
      <c r="AN4159">
        <v>9127</v>
      </c>
      <c r="AO4159">
        <v>9097</v>
      </c>
      <c r="AP4159">
        <v>105</v>
      </c>
      <c r="AQ4159">
        <v>32</v>
      </c>
    </row>
    <row r="4160" spans="1:43">
      <c r="A4160" s="27">
        <v>42144</v>
      </c>
      <c r="B4160" s="27"/>
      <c r="C4160">
        <v>19.3</v>
      </c>
      <c r="D4160">
        <v>24.5</v>
      </c>
      <c r="E4160">
        <v>14</v>
      </c>
      <c r="F4160">
        <v>48</v>
      </c>
      <c r="G4160">
        <v>25</v>
      </c>
      <c r="H4160">
        <v>9.8000000000000007</v>
      </c>
      <c r="I4160" s="10">
        <v>935</v>
      </c>
      <c r="J4160">
        <v>2.5</v>
      </c>
      <c r="K4160" s="2">
        <v>10</v>
      </c>
      <c r="L4160" s="1">
        <f t="shared" si="1217"/>
        <v>4.5807689559907994</v>
      </c>
      <c r="M4160" s="1">
        <f t="shared" si="1218"/>
        <v>71</v>
      </c>
      <c r="N4160" s="1">
        <f t="shared" si="1219"/>
        <v>2.2395912150894666</v>
      </c>
      <c r="O4160" s="1">
        <f t="shared" si="1233"/>
        <v>0.13938864787135799</v>
      </c>
      <c r="P4160" s="1">
        <f t="shared" si="1235"/>
        <v>0.9521475250404785</v>
      </c>
      <c r="Q4160">
        <f t="shared" si="1220"/>
        <v>5.7913894587730574</v>
      </c>
      <c r="R4160">
        <f t="shared" si="1221"/>
        <v>12.689638550625348</v>
      </c>
      <c r="S4160">
        <f t="shared" si="1222"/>
        <v>1.6609474542703335</v>
      </c>
      <c r="T4160">
        <v>0.2432</v>
      </c>
      <c r="U4160" s="1">
        <f t="shared" si="1223"/>
        <v>0.34808337089044478</v>
      </c>
      <c r="V4160" s="1">
        <v>140</v>
      </c>
      <c r="W4160" s="1">
        <f t="shared" si="1224"/>
        <v>18.776220748631953</v>
      </c>
      <c r="X4160" s="1">
        <f t="shared" si="1225"/>
        <v>38.332179841261592</v>
      </c>
      <c r="Y4160" s="1">
        <f t="shared" si="1226"/>
        <v>0.97548846569318226</v>
      </c>
      <c r="Z4160" s="1">
        <f t="shared" si="1234"/>
        <v>1.6720000000000002</v>
      </c>
      <c r="AA4160" s="1">
        <f t="shared" si="1227"/>
        <v>6.0226435521554975E-2</v>
      </c>
      <c r="AB4160" s="1">
        <f t="shared" si="1228"/>
        <v>2.4554326999999998</v>
      </c>
      <c r="AC4160" s="1">
        <f t="shared" si="1229"/>
        <v>1.8698776879198602</v>
      </c>
      <c r="AF4160" s="1">
        <f t="shared" si="1230"/>
        <v>10.598878464590751</v>
      </c>
      <c r="AG4160" s="1">
        <f t="shared" si="1231"/>
        <v>4.6855162427692205</v>
      </c>
      <c r="AH4160" s="1">
        <f t="shared" si="1232"/>
        <v>9.9535019606851041</v>
      </c>
      <c r="AI4160">
        <v>3.4</v>
      </c>
      <c r="AJ4160">
        <v>3</v>
      </c>
      <c r="AK4160">
        <v>65</v>
      </c>
      <c r="AL4160">
        <v>1</v>
      </c>
      <c r="AM4160">
        <v>9121</v>
      </c>
      <c r="AN4160">
        <v>9142</v>
      </c>
      <c r="AO4160">
        <v>9094</v>
      </c>
      <c r="AP4160">
        <v>99</v>
      </c>
      <c r="AQ4160">
        <v>10</v>
      </c>
    </row>
    <row r="4161" spans="1:43">
      <c r="A4161" s="27">
        <v>42145</v>
      </c>
      <c r="B4161" s="27"/>
      <c r="C4161">
        <v>22.3</v>
      </c>
      <c r="D4161">
        <v>27.7</v>
      </c>
      <c r="E4161">
        <v>16.7</v>
      </c>
      <c r="F4161">
        <v>34</v>
      </c>
      <c r="G4161">
        <v>14</v>
      </c>
      <c r="H4161">
        <v>13.3</v>
      </c>
      <c r="I4161" s="10">
        <v>935</v>
      </c>
      <c r="J4161">
        <v>2.5</v>
      </c>
      <c r="K4161" s="2">
        <v>10</v>
      </c>
      <c r="L4161" s="1">
        <f t="shared" si="1217"/>
        <v>5.8913349205273384</v>
      </c>
      <c r="M4161" s="1">
        <f t="shared" si="1218"/>
        <v>54</v>
      </c>
      <c r="N4161" s="1">
        <f t="shared" si="1219"/>
        <v>2.6935462375661197</v>
      </c>
      <c r="O4161" s="1">
        <f t="shared" si="1233"/>
        <v>0.16378986044587315</v>
      </c>
      <c r="P4161" s="1">
        <f t="shared" si="1235"/>
        <v>0.7735841891086781</v>
      </c>
      <c r="Q4161">
        <f t="shared" si="1220"/>
        <v>8.4317201160688455</v>
      </c>
      <c r="R4161">
        <f t="shared" si="1221"/>
        <v>12.697494011044554</v>
      </c>
      <c r="S4161">
        <f t="shared" si="1222"/>
        <v>1.6619756558958843</v>
      </c>
      <c r="T4161">
        <v>0.2432</v>
      </c>
      <c r="U4161" s="1">
        <f t="shared" si="1223"/>
        <v>0.3517254577848104</v>
      </c>
      <c r="V4161" s="1">
        <v>141</v>
      </c>
      <c r="W4161" s="1">
        <f t="shared" si="1224"/>
        <v>22.83183574501308</v>
      </c>
      <c r="X4161" s="1">
        <f t="shared" si="1225"/>
        <v>38.323331670307347</v>
      </c>
      <c r="Y4161" s="1">
        <f t="shared" si="1226"/>
        <v>0.97511207777669484</v>
      </c>
      <c r="Z4161" s="1">
        <f t="shared" si="1234"/>
        <v>1.1400000000000001</v>
      </c>
      <c r="AA4161" s="1">
        <f t="shared" si="1227"/>
        <v>6.0400668737830884E-2</v>
      </c>
      <c r="AB4161" s="1">
        <f t="shared" si="1228"/>
        <v>2.4483497000000001</v>
      </c>
      <c r="AC4161" s="1">
        <f t="shared" si="1229"/>
        <v>1.8698776879198602</v>
      </c>
      <c r="AF4161" s="1">
        <f t="shared" si="1230"/>
        <v>11.722812237470681</v>
      </c>
      <c r="AG4161" s="1">
        <f t="shared" si="1231"/>
        <v>5.1635334167648832</v>
      </c>
      <c r="AH4161" s="1">
        <f t="shared" si="1232"/>
        <v>12.206400267213748</v>
      </c>
      <c r="AI4161">
        <v>4</v>
      </c>
      <c r="AJ4161">
        <v>3</v>
      </c>
      <c r="AK4161">
        <v>82</v>
      </c>
      <c r="AL4161">
        <v>1</v>
      </c>
      <c r="AM4161">
        <v>9078</v>
      </c>
      <c r="AN4161">
        <v>9100</v>
      </c>
      <c r="AO4161">
        <v>9062</v>
      </c>
      <c r="AP4161">
        <v>85</v>
      </c>
      <c r="AQ4161">
        <v>0</v>
      </c>
    </row>
    <row r="4162" spans="1:43">
      <c r="A4162" s="27">
        <v>42146</v>
      </c>
      <c r="B4162" s="27"/>
      <c r="C4162">
        <v>23</v>
      </c>
      <c r="D4162">
        <v>26.8</v>
      </c>
      <c r="E4162">
        <v>18.100000000000001</v>
      </c>
      <c r="F4162">
        <v>33</v>
      </c>
      <c r="G4162">
        <v>17</v>
      </c>
      <c r="H4162">
        <v>12.4</v>
      </c>
      <c r="I4162" s="10">
        <v>935</v>
      </c>
      <c r="J4162">
        <v>4.4000000000000004</v>
      </c>
      <c r="K4162" s="2">
        <v>10</v>
      </c>
      <c r="L4162" s="1">
        <f t="shared" si="1217"/>
        <v>7.243775678224865</v>
      </c>
      <c r="M4162" s="1">
        <f t="shared" si="1218"/>
        <v>49</v>
      </c>
      <c r="N4162" s="1">
        <f t="shared" si="1219"/>
        <v>2.8103575430330863</v>
      </c>
      <c r="O4162" s="1">
        <f t="shared" si="1233"/>
        <v>0.16997505628423343</v>
      </c>
      <c r="P4162" s="1">
        <f t="shared" si="1235"/>
        <v>0.80864650305100827</v>
      </c>
      <c r="Q4162">
        <f t="shared" si="1220"/>
        <v>7.831293114542107</v>
      </c>
      <c r="R4162">
        <f t="shared" si="1221"/>
        <v>12.705145888436993</v>
      </c>
      <c r="S4162">
        <f t="shared" si="1222"/>
        <v>1.6629772105284024</v>
      </c>
      <c r="T4162">
        <v>0.2432</v>
      </c>
      <c r="U4162" s="1">
        <f t="shared" si="1223"/>
        <v>0.35526349278500907</v>
      </c>
      <c r="V4162" s="1">
        <v>142</v>
      </c>
      <c r="W4162" s="1">
        <f t="shared" si="1224"/>
        <v>21.772138290767952</v>
      </c>
      <c r="X4162" s="1">
        <f t="shared" si="1225"/>
        <v>38.314145790596868</v>
      </c>
      <c r="Y4162" s="1">
        <f t="shared" si="1226"/>
        <v>0.97474305252160098</v>
      </c>
      <c r="Z4162" s="1">
        <f t="shared" si="1234"/>
        <v>0.26599999999999974</v>
      </c>
      <c r="AA4162" s="1">
        <f t="shared" si="1227"/>
        <v>6.0441468307709391E-2</v>
      </c>
      <c r="AB4162" s="1">
        <f t="shared" si="1228"/>
        <v>2.4466969999999999</v>
      </c>
      <c r="AC4162" s="1">
        <f t="shared" si="1229"/>
        <v>3.2909847307389541</v>
      </c>
      <c r="AF4162" s="1">
        <f t="shared" si="1230"/>
        <v>10.604904767150671</v>
      </c>
      <c r="AG4162" s="1">
        <f t="shared" si="1231"/>
        <v>5.0469042559292694</v>
      </c>
      <c r="AH4162" s="1">
        <f t="shared" si="1232"/>
        <v>12.710555608395115</v>
      </c>
      <c r="AI4162">
        <v>9.6</v>
      </c>
      <c r="AJ4162">
        <v>6</v>
      </c>
      <c r="AK4162">
        <v>173</v>
      </c>
      <c r="AL4162">
        <v>6</v>
      </c>
      <c r="AM4162">
        <v>9048</v>
      </c>
      <c r="AN4162">
        <v>9076</v>
      </c>
      <c r="AO4162">
        <v>9023</v>
      </c>
      <c r="AP4162">
        <v>91</v>
      </c>
      <c r="AQ4162">
        <v>0</v>
      </c>
    </row>
    <row r="4163" spans="1:43">
      <c r="A4163" s="27">
        <v>42147</v>
      </c>
      <c r="B4163" s="27"/>
      <c r="C4163">
        <v>16.2</v>
      </c>
      <c r="D4163">
        <v>23.7</v>
      </c>
      <c r="E4163">
        <v>12.9</v>
      </c>
      <c r="F4163">
        <v>67</v>
      </c>
      <c r="G4163">
        <v>33</v>
      </c>
      <c r="H4163">
        <v>4.2</v>
      </c>
      <c r="I4163" s="10">
        <v>935</v>
      </c>
      <c r="J4163">
        <v>1.8</v>
      </c>
      <c r="K4163" s="2">
        <v>10</v>
      </c>
      <c r="L4163" s="1">
        <f t="shared" si="1217"/>
        <v>3.6062785314589694</v>
      </c>
      <c r="M4163" s="1">
        <f t="shared" si="1218"/>
        <v>101</v>
      </c>
      <c r="N4163" s="1">
        <f t="shared" si="1219"/>
        <v>1.842248157637969</v>
      </c>
      <c r="O4163" s="1">
        <f t="shared" si="1233"/>
        <v>0.11748005944392544</v>
      </c>
      <c r="P4163" s="1">
        <f t="shared" si="1235"/>
        <v>1.2353953696970947</v>
      </c>
      <c r="Q4163">
        <f t="shared" si="1220"/>
        <v>2.5903653466294077</v>
      </c>
      <c r="R4163">
        <f t="shared" si="1221"/>
        <v>12.712590368632146</v>
      </c>
      <c r="S4163">
        <f t="shared" si="1222"/>
        <v>1.6639516189309091</v>
      </c>
      <c r="T4163">
        <v>0.2432</v>
      </c>
      <c r="U4163" s="1">
        <f t="shared" si="1223"/>
        <v>0.35869642922457018</v>
      </c>
      <c r="V4163" s="1">
        <v>143</v>
      </c>
      <c r="W4163" s="1">
        <f t="shared" si="1224"/>
        <v>12.245876488071762</v>
      </c>
      <c r="X4163" s="1">
        <f t="shared" si="1225"/>
        <v>38.30466536596095</v>
      </c>
      <c r="Y4163" s="1">
        <f t="shared" si="1226"/>
        <v>0.97438149909764105</v>
      </c>
      <c r="Z4163" s="1">
        <f t="shared" si="1234"/>
        <v>-2.5840000000000005</v>
      </c>
      <c r="AA4163" s="1">
        <f t="shared" si="1227"/>
        <v>6.0047447405811513E-2</v>
      </c>
      <c r="AB4163" s="1">
        <f t="shared" si="1228"/>
        <v>2.4627517999999999</v>
      </c>
      <c r="AC4163" s="1">
        <f t="shared" si="1229"/>
        <v>1.3463119353022994</v>
      </c>
      <c r="AF4163" s="1">
        <f t="shared" si="1230"/>
        <v>9.8439704975302362</v>
      </c>
      <c r="AG4163" s="1">
        <f t="shared" si="1231"/>
        <v>3.6520427198768397</v>
      </c>
      <c r="AH4163" s="1">
        <f t="shared" si="1232"/>
        <v>10.205472592338392</v>
      </c>
      <c r="AI4163">
        <v>7.9</v>
      </c>
      <c r="AJ4163">
        <v>14</v>
      </c>
      <c r="AK4163">
        <v>134</v>
      </c>
      <c r="AL4163">
        <v>14</v>
      </c>
      <c r="AM4163">
        <v>9075</v>
      </c>
      <c r="AN4163">
        <v>9102</v>
      </c>
      <c r="AO4163">
        <v>9045</v>
      </c>
      <c r="AP4163">
        <v>122</v>
      </c>
      <c r="AQ4163">
        <v>5</v>
      </c>
    </row>
    <row r="4164" spans="1:43">
      <c r="A4164" s="27">
        <v>42148</v>
      </c>
      <c r="B4164" s="27"/>
      <c r="C4164">
        <v>15.1</v>
      </c>
      <c r="D4164">
        <v>17.7</v>
      </c>
      <c r="E4164">
        <v>12.7</v>
      </c>
      <c r="F4164">
        <v>68</v>
      </c>
      <c r="G4164">
        <v>54</v>
      </c>
      <c r="H4164">
        <v>4.5</v>
      </c>
      <c r="I4164" s="10">
        <v>935</v>
      </c>
      <c r="J4164">
        <v>2.2999999999999998</v>
      </c>
      <c r="K4164" s="2">
        <v>10</v>
      </c>
      <c r="L4164" s="1">
        <f t="shared" ref="L4164:L4201" si="1236">(0.408*O4164*(W4164-Q4164-Z4164)+AA4164*AC4164*(N4164-P4164)*900/(C4164+273))/(O4164+AA4164*(1+0.34*AC4164))</f>
        <v>3.1526898901521387</v>
      </c>
      <c r="M4164" s="1">
        <f t="shared" ref="M4164:M4201" si="1237">F4164*2-G4164</f>
        <v>82</v>
      </c>
      <c r="N4164" s="1">
        <f t="shared" ref="N4164:N4201" si="1238">0.611*EXP(17.27*C4164/(C4164+237.3))</f>
        <v>1.7169184104549529</v>
      </c>
      <c r="O4164" s="1">
        <f t="shared" si="1233"/>
        <v>0.11044419917515146</v>
      </c>
      <c r="P4164" s="1">
        <f t="shared" si="1235"/>
        <v>1.149366285169684</v>
      </c>
      <c r="Q4164">
        <f t="shared" ref="Q4164:Q4201" si="1239">2.45*(0.9*H4164/R4164+0.1)*(0.34-0.14*P4164^0.5)*((D4164+273)^4+(E4164+273)^4)*10^(-9)</f>
        <v>2.6872238451247319</v>
      </c>
      <c r="R4164">
        <f t="shared" ref="R4164:R4201" si="1240">7.64*S4164</f>
        <v>12.719823689318034</v>
      </c>
      <c r="S4164">
        <f t="shared" ref="S4164:S4201" si="1241">ACOS(-TAN(T4164)*TAN(U4164))</f>
        <v>1.664898388654193</v>
      </c>
      <c r="T4164">
        <v>0.2432</v>
      </c>
      <c r="U4164" s="1">
        <f t="shared" ref="U4164:U4201" si="1242">0.409*SIN(0.0172*V4164-1.39)</f>
        <v>0.36202325152861548</v>
      </c>
      <c r="V4164" s="1">
        <v>144</v>
      </c>
      <c r="W4164" s="1">
        <f t="shared" ref="W4164:W4201" si="1243">0.77*(0.25+0.5*H4164/R4164)*X4164</f>
        <v>12.587725078950722</v>
      </c>
      <c r="X4164" s="1">
        <f t="shared" ref="X4164:X4201" si="1244">37.6*Y4164*(S4164*SIN(T4164)*SIN(U4164)+COS(T4164)*COS(U4164)*SIN(S4164))</f>
        <v>38.294932763258366</v>
      </c>
      <c r="Y4164" s="1">
        <f t="shared" ref="Y4164:Y4201" si="1245">1+0.033*COS(0.0172*V4164)</f>
        <v>0.97402752446414276</v>
      </c>
      <c r="Z4164" s="1">
        <f t="shared" si="1234"/>
        <v>-0.41799999999999987</v>
      </c>
      <c r="AA4164" s="1">
        <f t="shared" ref="AA4164:AA4201" si="1246">(0.00163*101.3*((293-0.0065*I4164)/293)^5.26)/AB4164</f>
        <v>5.9984190953283584E-2</v>
      </c>
      <c r="AB4164" s="1">
        <f t="shared" ref="AB4164:AB4201" si="1247">2.501-C4164*2.361*10^(-3)</f>
        <v>2.4653489</v>
      </c>
      <c r="AC4164" s="1">
        <f t="shared" ref="AC4164:AC4201" si="1248">4.87*J4164/(LN(67.8*K4164-5.42))</f>
        <v>1.7202874728862712</v>
      </c>
      <c r="AF4164" s="1">
        <f t="shared" ref="AF4164:AF4201" si="1249">0.0023*X4164*(C4164+17.8)*(D4164-E4164)^0.5</f>
        <v>6.4796276127433448</v>
      </c>
      <c r="AG4164" s="1">
        <f t="shared" ref="AG4164:AG4201" si="1250">0.489+0.289*(W4164-Q4164)+0.023*C4164</f>
        <v>3.697544856575711</v>
      </c>
      <c r="AH4164" s="1">
        <f t="shared" ref="AH4164:AH4201" si="1251">1.26*O4164/(O4164+AA4164)*(W4164-Q4164-Z4164)</f>
        <v>8.4253535563800206</v>
      </c>
      <c r="AI4164">
        <v>5.3</v>
      </c>
      <c r="AJ4164">
        <v>15</v>
      </c>
      <c r="AK4164">
        <v>83</v>
      </c>
      <c r="AL4164">
        <v>14</v>
      </c>
      <c r="AM4164">
        <v>9073</v>
      </c>
      <c r="AN4164">
        <v>9083</v>
      </c>
      <c r="AO4164">
        <v>9058</v>
      </c>
      <c r="AP4164">
        <v>116</v>
      </c>
      <c r="AQ4164">
        <v>0</v>
      </c>
    </row>
    <row r="4165" spans="1:43">
      <c r="A4165" s="27">
        <v>42149</v>
      </c>
      <c r="B4165" s="27"/>
      <c r="C4165">
        <v>16.5</v>
      </c>
      <c r="D4165">
        <v>20.2</v>
      </c>
      <c r="E4165">
        <v>11.9</v>
      </c>
      <c r="F4165">
        <v>51</v>
      </c>
      <c r="G4165">
        <v>29</v>
      </c>
      <c r="H4165">
        <v>9.1</v>
      </c>
      <c r="I4165" s="10">
        <v>935</v>
      </c>
      <c r="J4165">
        <v>2.7</v>
      </c>
      <c r="K4165" s="2">
        <v>10</v>
      </c>
      <c r="L4165" s="1">
        <f t="shared" si="1236"/>
        <v>4.4035438543862275</v>
      </c>
      <c r="M4165" s="1">
        <f t="shared" si="1237"/>
        <v>73</v>
      </c>
      <c r="N4165" s="1">
        <f t="shared" si="1238"/>
        <v>1.8777904954698514</v>
      </c>
      <c r="O4165" s="1">
        <f t="shared" ref="O4165:O4176" si="1252">4098*N4165/((C4165+237.3)^2)</f>
        <v>0.11946367073028115</v>
      </c>
      <c r="P4165" s="1">
        <f t="shared" si="1235"/>
        <v>0.85212003742113607</v>
      </c>
      <c r="Q4165">
        <f t="shared" si="1239"/>
        <v>5.3668324636905123</v>
      </c>
      <c r="R4165">
        <f t="shared" si="1240"/>
        <v>12.726842145623845</v>
      </c>
      <c r="S4165">
        <f t="shared" si="1241"/>
        <v>1.665817034767519</v>
      </c>
      <c r="T4165">
        <v>0.2432</v>
      </c>
      <c r="U4165" s="1">
        <f t="shared" si="1242"/>
        <v>0.36524297551429813</v>
      </c>
      <c r="V4165" s="1">
        <v>145</v>
      </c>
      <c r="W4165" s="1">
        <f t="shared" si="1243"/>
        <v>17.909117519644909</v>
      </c>
      <c r="X4165" s="1">
        <f t="shared" si="1244"/>
        <v>38.284989496367494</v>
      </c>
      <c r="Y4165" s="1">
        <f t="shared" si="1245"/>
        <v>0.97368123333838019</v>
      </c>
      <c r="Z4165" s="1">
        <f t="shared" si="1234"/>
        <v>0.53200000000000014</v>
      </c>
      <c r="AA4165" s="1">
        <f t="shared" si="1246"/>
        <v>6.0064722326826324E-2</v>
      </c>
      <c r="AB4165" s="1">
        <f t="shared" si="1247"/>
        <v>2.4620435000000001</v>
      </c>
      <c r="AC4165" s="1">
        <f t="shared" si="1248"/>
        <v>2.019467902953449</v>
      </c>
      <c r="AF4165" s="1">
        <f t="shared" si="1249"/>
        <v>8.70140803559738</v>
      </c>
      <c r="AG4165" s="1">
        <f t="shared" si="1250"/>
        <v>4.4932203811708202</v>
      </c>
      <c r="AH4165" s="1">
        <f t="shared" si="1251"/>
        <v>10.069932787426197</v>
      </c>
      <c r="AI4165">
        <v>4.5</v>
      </c>
      <c r="AJ4165">
        <v>1</v>
      </c>
      <c r="AK4165">
        <v>87</v>
      </c>
      <c r="AL4165">
        <v>1</v>
      </c>
      <c r="AM4165">
        <v>9094</v>
      </c>
      <c r="AN4165">
        <v>9110</v>
      </c>
      <c r="AO4165">
        <v>9078</v>
      </c>
      <c r="AP4165">
        <v>92</v>
      </c>
      <c r="AQ4165">
        <v>0</v>
      </c>
    </row>
    <row r="4166" spans="1:43">
      <c r="A4166" s="27">
        <v>42150</v>
      </c>
      <c r="B4166" s="27"/>
      <c r="C4166">
        <v>19.2</v>
      </c>
      <c r="D4166">
        <v>24.1</v>
      </c>
      <c r="E4166">
        <v>13.7</v>
      </c>
      <c r="F4166">
        <v>38</v>
      </c>
      <c r="G4166">
        <v>21</v>
      </c>
      <c r="H4166">
        <v>12.1</v>
      </c>
      <c r="I4166" s="10">
        <v>935</v>
      </c>
      <c r="J4166">
        <v>1.6</v>
      </c>
      <c r="K4166" s="2">
        <v>10</v>
      </c>
      <c r="L4166" s="1">
        <f t="shared" si="1236"/>
        <v>4.7335155384846859</v>
      </c>
      <c r="M4166" s="1">
        <f t="shared" si="1237"/>
        <v>55</v>
      </c>
      <c r="N4166" s="1">
        <f t="shared" si="1238"/>
        <v>2.2256896583241907</v>
      </c>
      <c r="O4166" s="1">
        <f t="shared" si="1252"/>
        <v>0.13863146829318854</v>
      </c>
      <c r="P4166" s="1">
        <f t="shared" si="1235"/>
        <v>0.74657173068651494</v>
      </c>
      <c r="Q4166">
        <f t="shared" si="1239"/>
        <v>7.4571176566604374</v>
      </c>
      <c r="R4166">
        <f t="shared" si="1240"/>
        <v>12.733642095752854</v>
      </c>
      <c r="S4166">
        <f t="shared" si="1241"/>
        <v>1.6667070805959234</v>
      </c>
      <c r="T4166">
        <v>0.2432</v>
      </c>
      <c r="U4166" s="1">
        <f t="shared" si="1242"/>
        <v>0.36835464868195683</v>
      </c>
      <c r="V4166" s="1">
        <v>146</v>
      </c>
      <c r="W4166" s="1">
        <f t="shared" si="1243"/>
        <v>21.370467630391065</v>
      </c>
      <c r="X4166" s="1">
        <f t="shared" si="1244"/>
        <v>38.274876171797366</v>
      </c>
      <c r="Y4166" s="1">
        <f t="shared" si="1245"/>
        <v>0.97334272816459422</v>
      </c>
      <c r="Z4166" s="1">
        <f t="shared" ref="Z4166:Z4201" si="1253">0.38*(C4166-C4165)</f>
        <v>1.0259999999999998</v>
      </c>
      <c r="AA4166" s="1">
        <f t="shared" si="1246"/>
        <v>6.022064505769982E-2</v>
      </c>
      <c r="AB4166" s="1">
        <f t="shared" si="1247"/>
        <v>2.4556687999999998</v>
      </c>
      <c r="AC4166" s="1">
        <f t="shared" si="1248"/>
        <v>1.1967217202687106</v>
      </c>
      <c r="AF4166" s="1">
        <f t="shared" si="1249"/>
        <v>10.504128454041439</v>
      </c>
      <c r="AG4166" s="1">
        <f t="shared" si="1250"/>
        <v>4.9515581424081514</v>
      </c>
      <c r="AH4166" s="1">
        <f t="shared" si="1251"/>
        <v>11.320504449975388</v>
      </c>
      <c r="AI4166">
        <v>5</v>
      </c>
      <c r="AJ4166">
        <v>14</v>
      </c>
      <c r="AK4166">
        <v>87</v>
      </c>
      <c r="AL4166">
        <v>14</v>
      </c>
      <c r="AM4166">
        <v>9088</v>
      </c>
      <c r="AN4166">
        <v>9107</v>
      </c>
      <c r="AO4166">
        <v>9067</v>
      </c>
      <c r="AP4166">
        <v>80</v>
      </c>
      <c r="AQ4166">
        <v>0</v>
      </c>
    </row>
    <row r="4167" spans="1:43">
      <c r="A4167" s="27">
        <v>42151</v>
      </c>
      <c r="B4167" s="27"/>
      <c r="C4167">
        <v>17.5</v>
      </c>
      <c r="D4167">
        <v>23.4</v>
      </c>
      <c r="E4167">
        <v>13.4</v>
      </c>
      <c r="F4167">
        <v>47</v>
      </c>
      <c r="G4167">
        <v>23</v>
      </c>
      <c r="H4167">
        <v>12.5</v>
      </c>
      <c r="I4167" s="10">
        <v>935</v>
      </c>
      <c r="J4167">
        <v>3.1</v>
      </c>
      <c r="K4167" s="2">
        <v>10</v>
      </c>
      <c r="L4167" s="1">
        <f t="shared" si="1236"/>
        <v>5.4247839218784701</v>
      </c>
      <c r="M4167" s="1">
        <f t="shared" si="1237"/>
        <v>71</v>
      </c>
      <c r="N4167" s="1">
        <f t="shared" si="1238"/>
        <v>2.0006418494824323</v>
      </c>
      <c r="O4167" s="1">
        <f t="shared" si="1252"/>
        <v>0.12628229206733088</v>
      </c>
      <c r="P4167" s="1">
        <f t="shared" ref="P4167:P4178" si="1254">0.5*(M4167/100)*0.611*EXP(17.27*E4167/(E4167+237.3))+0.5*(G4167/100)*0.611*EXP(17.27*D4167/(D4167+237.3))</f>
        <v>0.87705396743170527</v>
      </c>
      <c r="Q4167">
        <f t="shared" si="1239"/>
        <v>7.2677834631027194</v>
      </c>
      <c r="R4167">
        <f t="shared" si="1240"/>
        <v>12.740219966649505</v>
      </c>
      <c r="S4167">
        <f t="shared" si="1241"/>
        <v>1.6675680584619772</v>
      </c>
      <c r="T4167">
        <v>0.2432</v>
      </c>
      <c r="U4167" s="1">
        <f t="shared" si="1242"/>
        <v>0.37135735049689633</v>
      </c>
      <c r="V4167" s="1">
        <v>147</v>
      </c>
      <c r="W4167" s="1">
        <f t="shared" si="1243"/>
        <v>21.820051961808328</v>
      </c>
      <c r="X4167" s="1">
        <f t="shared" si="1244"/>
        <v>38.264632435960927</v>
      </c>
      <c r="Y4167" s="1">
        <f t="shared" si="1245"/>
        <v>0.97301210908368663</v>
      </c>
      <c r="Z4167" s="1">
        <f t="shared" si="1253"/>
        <v>-0.64599999999999969</v>
      </c>
      <c r="AA4167" s="1">
        <f t="shared" si="1246"/>
        <v>6.0122377251563011E-2</v>
      </c>
      <c r="AB4167" s="1">
        <f t="shared" si="1247"/>
        <v>2.4596825</v>
      </c>
      <c r="AC4167" s="1">
        <f t="shared" si="1248"/>
        <v>2.3186483330206267</v>
      </c>
      <c r="AF4167" s="1">
        <f t="shared" si="1249"/>
        <v>9.8242654230123687</v>
      </c>
      <c r="AG4167" s="1">
        <f t="shared" si="1250"/>
        <v>5.0971055961259202</v>
      </c>
      <c r="AH4167" s="1">
        <f t="shared" si="1251"/>
        <v>12.973295988185134</v>
      </c>
      <c r="AI4167">
        <v>5.0999999999999996</v>
      </c>
      <c r="AJ4167">
        <v>1</v>
      </c>
      <c r="AK4167">
        <v>110</v>
      </c>
      <c r="AL4167">
        <v>15</v>
      </c>
      <c r="AM4167">
        <v>9118</v>
      </c>
      <c r="AN4167">
        <v>9133</v>
      </c>
      <c r="AO4167">
        <v>9072</v>
      </c>
      <c r="AP4167">
        <v>92</v>
      </c>
      <c r="AQ4167">
        <v>0</v>
      </c>
    </row>
    <row r="4168" spans="1:43">
      <c r="A4168" s="27">
        <v>42152</v>
      </c>
      <c r="B4168" s="27"/>
      <c r="C4168">
        <v>19.2</v>
      </c>
      <c r="D4168">
        <v>24.3</v>
      </c>
      <c r="E4168">
        <v>13.7</v>
      </c>
      <c r="F4168">
        <v>40</v>
      </c>
      <c r="G4168">
        <v>21</v>
      </c>
      <c r="H4168">
        <v>13.9</v>
      </c>
      <c r="I4168" s="10">
        <v>935</v>
      </c>
      <c r="J4168">
        <v>1.9</v>
      </c>
      <c r="K4168" s="2">
        <v>10</v>
      </c>
      <c r="L4168" s="1">
        <f t="shared" si="1236"/>
        <v>5.2509282767966381</v>
      </c>
      <c r="M4168" s="1">
        <f t="shared" si="1237"/>
        <v>59</v>
      </c>
      <c r="N4168" s="1">
        <f t="shared" si="1238"/>
        <v>2.2256896583241907</v>
      </c>
      <c r="O4168" s="1">
        <f t="shared" si="1252"/>
        <v>0.13863146829318854</v>
      </c>
      <c r="P4168" s="1">
        <f t="shared" si="1254"/>
        <v>0.78173889235876604</v>
      </c>
      <c r="Q4168">
        <f t="shared" si="1239"/>
        <v>8.3460071419170312</v>
      </c>
      <c r="R4168">
        <f t="shared" si="1240"/>
        <v>12.74657225968379</v>
      </c>
      <c r="S4168">
        <f t="shared" si="1241"/>
        <v>1.6683995104298155</v>
      </c>
      <c r="T4168">
        <v>0.2432</v>
      </c>
      <c r="U4168" s="1">
        <f t="shared" si="1242"/>
        <v>0.37425019266171144</v>
      </c>
      <c r="V4168" s="1">
        <v>148</v>
      </c>
      <c r="W4168" s="1">
        <f t="shared" si="1243"/>
        <v>23.424573462113308</v>
      </c>
      <c r="X4168" s="1">
        <f t="shared" si="1244"/>
        <v>38.254296924149671</v>
      </c>
      <c r="Y4168" s="1">
        <f t="shared" si="1245"/>
        <v>0.97268947390359517</v>
      </c>
      <c r="Z4168" s="1">
        <f t="shared" si="1253"/>
        <v>0.64599999999999969</v>
      </c>
      <c r="AA4168" s="1">
        <f t="shared" si="1246"/>
        <v>6.022064505769982E-2</v>
      </c>
      <c r="AB4168" s="1">
        <f t="shared" si="1247"/>
        <v>2.4556687999999998</v>
      </c>
      <c r="AC4168" s="1">
        <f t="shared" si="1248"/>
        <v>1.4211070428190937</v>
      </c>
      <c r="AF4168" s="1">
        <f t="shared" si="1249"/>
        <v>10.598946919921906</v>
      </c>
      <c r="AG4168" s="1">
        <f t="shared" si="1250"/>
        <v>5.2883056665367238</v>
      </c>
      <c r="AH4168" s="1">
        <f t="shared" si="1251"/>
        <v>12.677853211512538</v>
      </c>
      <c r="AI4168">
        <v>4.0999999999999996</v>
      </c>
      <c r="AJ4168">
        <v>15</v>
      </c>
      <c r="AK4168">
        <v>77</v>
      </c>
      <c r="AL4168">
        <v>14</v>
      </c>
      <c r="AM4168">
        <v>9089</v>
      </c>
      <c r="AN4168">
        <v>9113</v>
      </c>
      <c r="AO4168">
        <v>9065</v>
      </c>
      <c r="AP4168">
        <v>85</v>
      </c>
      <c r="AQ4168">
        <v>0</v>
      </c>
    </row>
    <row r="4169" spans="1:43">
      <c r="A4169" s="27">
        <v>42153</v>
      </c>
      <c r="B4169" s="27"/>
      <c r="C4169">
        <v>21.1</v>
      </c>
      <c r="D4169">
        <v>26.7</v>
      </c>
      <c r="E4169">
        <v>15.2</v>
      </c>
      <c r="F4169">
        <v>32</v>
      </c>
      <c r="G4169">
        <v>19</v>
      </c>
      <c r="H4169">
        <v>13.1</v>
      </c>
      <c r="I4169" s="10">
        <v>935</v>
      </c>
      <c r="J4169">
        <v>3.4</v>
      </c>
      <c r="K4169" s="2">
        <v>10</v>
      </c>
      <c r="L4169" s="1">
        <f t="shared" si="1236"/>
        <v>6.3131683677422075</v>
      </c>
      <c r="M4169" s="1">
        <f t="shared" si="1237"/>
        <v>45</v>
      </c>
      <c r="N4169" s="1">
        <f t="shared" si="1238"/>
        <v>2.5031421146100006</v>
      </c>
      <c r="O4169" s="1">
        <f t="shared" si="1252"/>
        <v>0.15362873077104314</v>
      </c>
      <c r="P4169" s="1">
        <f t="shared" si="1254"/>
        <v>0.72169923554329141</v>
      </c>
      <c r="Q4169">
        <f t="shared" si="1239"/>
        <v>8.304704610308443</v>
      </c>
      <c r="R4169">
        <f t="shared" si="1240"/>
        <v>12.75269555633562</v>
      </c>
      <c r="S4169">
        <f t="shared" si="1241"/>
        <v>1.669200989049165</v>
      </c>
      <c r="T4169">
        <v>0.2432</v>
      </c>
      <c r="U4169" s="1">
        <f t="shared" si="1242"/>
        <v>0.37703231937907472</v>
      </c>
      <c r="V4169" s="1">
        <v>149</v>
      </c>
      <c r="W4169" s="1">
        <f t="shared" si="1243"/>
        <v>22.486844375092158</v>
      </c>
      <c r="X4169" s="1">
        <f t="shared" si="1244"/>
        <v>38.243907211245833</v>
      </c>
      <c r="Y4169" s="1">
        <f t="shared" si="1245"/>
        <v>0.97237491807035825</v>
      </c>
      <c r="Z4169" s="1">
        <f t="shared" si="1253"/>
        <v>0.72200000000000086</v>
      </c>
      <c r="AA4169" s="1">
        <f t="shared" si="1246"/>
        <v>6.0330854618832246E-2</v>
      </c>
      <c r="AB4169" s="1">
        <f t="shared" si="1247"/>
        <v>2.4511829000000001</v>
      </c>
      <c r="AC4169" s="1">
        <f t="shared" si="1248"/>
        <v>2.5430336555710098</v>
      </c>
      <c r="AF4169" s="1">
        <f t="shared" si="1249"/>
        <v>11.603489493165265</v>
      </c>
      <c r="AG4169" s="1">
        <f t="shared" si="1250"/>
        <v>5.0729383920224924</v>
      </c>
      <c r="AH4169" s="1">
        <f t="shared" si="1251"/>
        <v>12.177574901417108</v>
      </c>
      <c r="AI4169">
        <v>6.2</v>
      </c>
      <c r="AJ4169">
        <v>14</v>
      </c>
      <c r="AK4169">
        <v>110</v>
      </c>
      <c r="AL4169">
        <v>14</v>
      </c>
      <c r="AM4169">
        <v>9056</v>
      </c>
      <c r="AN4169">
        <v>9068</v>
      </c>
      <c r="AO4169">
        <v>9044</v>
      </c>
      <c r="AP4169">
        <v>74</v>
      </c>
      <c r="AQ4169">
        <v>0</v>
      </c>
    </row>
    <row r="4170" spans="1:43">
      <c r="A4170" s="27">
        <v>42154</v>
      </c>
      <c r="B4170" s="27"/>
      <c r="C4170">
        <v>20.8</v>
      </c>
      <c r="D4170">
        <v>25</v>
      </c>
      <c r="E4170">
        <v>15.7</v>
      </c>
      <c r="F4170">
        <v>32</v>
      </c>
      <c r="G4170">
        <v>19</v>
      </c>
      <c r="H4170">
        <v>11.6</v>
      </c>
      <c r="I4170" s="10">
        <v>935</v>
      </c>
      <c r="J4170">
        <v>2.5</v>
      </c>
      <c r="K4170" s="2">
        <v>10</v>
      </c>
      <c r="L4170" s="1">
        <f t="shared" si="1236"/>
        <v>5.7416022760144516</v>
      </c>
      <c r="M4170" s="1">
        <f t="shared" si="1237"/>
        <v>45</v>
      </c>
      <c r="N4170" s="1">
        <f t="shared" si="1238"/>
        <v>2.457420719105694</v>
      </c>
      <c r="O4170" s="1">
        <f t="shared" si="1252"/>
        <v>0.15117342777308698</v>
      </c>
      <c r="P4170" s="1">
        <f t="shared" si="1254"/>
        <v>0.70250939916979194</v>
      </c>
      <c r="Q4170">
        <f t="shared" si="1239"/>
        <v>7.4302643115642724</v>
      </c>
      <c r="R4170">
        <f t="shared" si="1240"/>
        <v>12.758586523861343</v>
      </c>
      <c r="S4170">
        <f t="shared" si="1241"/>
        <v>1.6699720580970345</v>
      </c>
      <c r="T4170">
        <v>0.2432</v>
      </c>
      <c r="U4170" s="1">
        <f t="shared" si="1242"/>
        <v>0.37970290760490916</v>
      </c>
      <c r="V4170" s="1">
        <v>150</v>
      </c>
      <c r="W4170" s="1">
        <f t="shared" si="1243"/>
        <v>20.743156133394738</v>
      </c>
      <c r="X4170" s="1">
        <f t="shared" si="1244"/>
        <v>38.233499764205192</v>
      </c>
      <c r="Y4170" s="1">
        <f t="shared" si="1245"/>
        <v>0.97206853463987941</v>
      </c>
      <c r="Z4170" s="1">
        <f t="shared" si="1253"/>
        <v>-0.11400000000000027</v>
      </c>
      <c r="AA4170" s="1">
        <f t="shared" si="1246"/>
        <v>6.0313426298878037E-2</v>
      </c>
      <c r="AB4170" s="1">
        <f t="shared" si="1247"/>
        <v>2.4518911999999999</v>
      </c>
      <c r="AC4170" s="1">
        <f t="shared" si="1248"/>
        <v>1.8698776879198602</v>
      </c>
      <c r="AF4170" s="1">
        <f t="shared" si="1249"/>
        <v>10.351437603883408</v>
      </c>
      <c r="AG4170" s="1">
        <f t="shared" si="1250"/>
        <v>4.8148257365090039</v>
      </c>
      <c r="AH4170" s="1">
        <f t="shared" si="1251"/>
        <v>12.093113210931966</v>
      </c>
      <c r="AI4170">
        <v>4.4000000000000004</v>
      </c>
      <c r="AJ4170">
        <v>15</v>
      </c>
      <c r="AK4170">
        <v>93</v>
      </c>
      <c r="AL4170">
        <v>16</v>
      </c>
      <c r="AM4170">
        <v>9057</v>
      </c>
      <c r="AN4170">
        <v>9080</v>
      </c>
      <c r="AO4170">
        <v>9030</v>
      </c>
      <c r="AP4170">
        <v>77</v>
      </c>
      <c r="AQ4170">
        <v>0</v>
      </c>
    </row>
    <row r="4171" spans="1:43">
      <c r="A4171" s="27">
        <v>42155</v>
      </c>
      <c r="B4171" s="27"/>
      <c r="C4171">
        <v>16.399999999999999</v>
      </c>
      <c r="D4171">
        <v>24.1</v>
      </c>
      <c r="E4171">
        <v>12.7</v>
      </c>
      <c r="F4171">
        <v>38</v>
      </c>
      <c r="G4171">
        <v>25</v>
      </c>
      <c r="H4171">
        <v>8</v>
      </c>
      <c r="I4171" s="10">
        <v>935</v>
      </c>
      <c r="J4171">
        <v>1.8</v>
      </c>
      <c r="K4171" s="2">
        <v>10</v>
      </c>
      <c r="L4171" s="1">
        <f t="shared" si="1236"/>
        <v>4.4389950231791158</v>
      </c>
      <c r="M4171" s="1">
        <f t="shared" si="1237"/>
        <v>51</v>
      </c>
      <c r="N4171" s="1">
        <f t="shared" si="1238"/>
        <v>1.8658768743849428</v>
      </c>
      <c r="O4171" s="1">
        <f t="shared" si="1252"/>
        <v>0.11879933284169217</v>
      </c>
      <c r="P4171" s="1">
        <f t="shared" si="1254"/>
        <v>0.74998057355946846</v>
      </c>
      <c r="Q4171">
        <f t="shared" si="1239"/>
        <v>5.1443658038854494</v>
      </c>
      <c r="R4171">
        <f t="shared" si="1240"/>
        <v>12.764241920924194</v>
      </c>
      <c r="S4171">
        <f t="shared" si="1241"/>
        <v>1.6707122933146852</v>
      </c>
      <c r="T4171">
        <v>0.2432</v>
      </c>
      <c r="U4171" s="1">
        <f t="shared" si="1242"/>
        <v>0.38226116729187171</v>
      </c>
      <c r="V4171" s="1">
        <v>151</v>
      </c>
      <c r="W4171" s="1">
        <f t="shared" si="1243"/>
        <v>16.581150409608185</v>
      </c>
      <c r="X4171" s="1">
        <f t="shared" si="1244"/>
        <v>38.223109896340723</v>
      </c>
      <c r="Y4171" s="1">
        <f t="shared" si="1245"/>
        <v>0.97177041425039823</v>
      </c>
      <c r="Z4171" s="1">
        <f t="shared" si="1253"/>
        <v>-1.6720000000000008</v>
      </c>
      <c r="AA4171" s="1">
        <f t="shared" si="1246"/>
        <v>6.0058962915530645E-2</v>
      </c>
      <c r="AB4171" s="1">
        <f t="shared" si="1247"/>
        <v>2.4622796</v>
      </c>
      <c r="AC4171" s="1">
        <f t="shared" si="1248"/>
        <v>1.3463119353022994</v>
      </c>
      <c r="AF4171" s="1">
        <f t="shared" si="1249"/>
        <v>10.151550673381895</v>
      </c>
      <c r="AG4171" s="1">
        <f t="shared" si="1250"/>
        <v>4.1714307510538697</v>
      </c>
      <c r="AH4171" s="1">
        <f t="shared" si="1251"/>
        <v>10.970789597734637</v>
      </c>
      <c r="AI4171">
        <v>8</v>
      </c>
      <c r="AJ4171">
        <v>2</v>
      </c>
      <c r="AK4171">
        <v>167</v>
      </c>
      <c r="AL4171">
        <v>2</v>
      </c>
      <c r="AM4171">
        <v>9081</v>
      </c>
      <c r="AN4171">
        <v>9097</v>
      </c>
      <c r="AO4171">
        <v>9032</v>
      </c>
      <c r="AP4171">
        <v>69</v>
      </c>
      <c r="AQ4171">
        <v>32700</v>
      </c>
    </row>
    <row r="4172" spans="1:43">
      <c r="A4172" s="27">
        <v>42156</v>
      </c>
      <c r="B4172" s="27"/>
      <c r="C4172">
        <v>11.6</v>
      </c>
      <c r="D4172">
        <v>19.399999999999999</v>
      </c>
      <c r="E4172">
        <v>8.8000000000000007</v>
      </c>
      <c r="F4172">
        <v>73</v>
      </c>
      <c r="G4172">
        <v>26</v>
      </c>
      <c r="H4172">
        <v>0</v>
      </c>
      <c r="I4172" s="10">
        <v>935</v>
      </c>
      <c r="J4172">
        <v>2.5</v>
      </c>
      <c r="K4172" s="2">
        <v>10</v>
      </c>
      <c r="L4172" s="1">
        <f t="shared" si="1236"/>
        <v>2.4065759501575954</v>
      </c>
      <c r="M4172" s="1">
        <f t="shared" si="1237"/>
        <v>120</v>
      </c>
      <c r="N4172" s="1">
        <f t="shared" si="1238"/>
        <v>1.3664431264636057</v>
      </c>
      <c r="O4172" s="1">
        <f t="shared" si="1252"/>
        <v>9.0388612784929559E-2</v>
      </c>
      <c r="P4172" s="1">
        <f t="shared" si="1254"/>
        <v>0.97277091824463491</v>
      </c>
      <c r="Q4172">
        <f t="shared" si="1239"/>
        <v>0.67358685923251227</v>
      </c>
      <c r="R4172">
        <f t="shared" si="1240"/>
        <v>12.769658603170155</v>
      </c>
      <c r="S4172">
        <f t="shared" si="1241"/>
        <v>1.6714212831374549</v>
      </c>
      <c r="T4172">
        <v>0.2432</v>
      </c>
      <c r="U4172" s="1">
        <f t="shared" si="1242"/>
        <v>0.38470634162307471</v>
      </c>
      <c r="V4172" s="1">
        <v>152</v>
      </c>
      <c r="W4172" s="1">
        <f t="shared" si="1243"/>
        <v>7.3559585567611361</v>
      </c>
      <c r="X4172" s="1">
        <f t="shared" si="1244"/>
        <v>38.212771723434471</v>
      </c>
      <c r="Y4172" s="1">
        <f t="shared" si="1245"/>
        <v>0.97148064509567633</v>
      </c>
      <c r="Z4172" s="1">
        <f t="shared" si="1253"/>
        <v>-1.8239999999999996</v>
      </c>
      <c r="AA4172" s="1">
        <f t="shared" si="1246"/>
        <v>5.9783804117438784E-2</v>
      </c>
      <c r="AB4172" s="1">
        <f t="shared" si="1247"/>
        <v>2.4736123999999999</v>
      </c>
      <c r="AC4172" s="1">
        <f t="shared" si="1248"/>
        <v>1.8698776879198602</v>
      </c>
      <c r="AF4172" s="1">
        <f t="shared" si="1249"/>
        <v>8.4127239599630421</v>
      </c>
      <c r="AG4172" s="1">
        <f t="shared" si="1250"/>
        <v>2.6870054205857721</v>
      </c>
      <c r="AH4172" s="1">
        <f t="shared" si="1251"/>
        <v>6.4511694845486343</v>
      </c>
      <c r="AI4172">
        <v>7.9</v>
      </c>
      <c r="AJ4172">
        <v>14</v>
      </c>
      <c r="AK4172">
        <v>139</v>
      </c>
      <c r="AL4172">
        <v>14</v>
      </c>
      <c r="AM4172">
        <v>9099</v>
      </c>
      <c r="AN4172">
        <v>9119</v>
      </c>
      <c r="AO4172">
        <v>9069</v>
      </c>
      <c r="AP4172">
        <v>99</v>
      </c>
      <c r="AQ4172">
        <v>62</v>
      </c>
    </row>
    <row r="4173" spans="1:43">
      <c r="A4173" s="27">
        <v>42157</v>
      </c>
      <c r="B4173" s="27"/>
      <c r="C4173">
        <v>12.8</v>
      </c>
      <c r="D4173">
        <v>16.7</v>
      </c>
      <c r="E4173">
        <v>8.5</v>
      </c>
      <c r="F4173">
        <v>55</v>
      </c>
      <c r="G4173">
        <v>39</v>
      </c>
      <c r="H4173">
        <v>8.6</v>
      </c>
      <c r="I4173" s="10">
        <v>935</v>
      </c>
      <c r="J4173">
        <v>0.9</v>
      </c>
      <c r="K4173" s="2">
        <v>10</v>
      </c>
      <c r="L4173" s="1">
        <f t="shared" si="1236"/>
        <v>3.2650466589745131</v>
      </c>
      <c r="M4173" s="1">
        <f t="shared" si="1237"/>
        <v>71</v>
      </c>
      <c r="N4173" s="1">
        <f t="shared" si="1238"/>
        <v>1.4787721750550831</v>
      </c>
      <c r="O4173" s="1">
        <f t="shared" si="1252"/>
        <v>9.6882612382887381E-2</v>
      </c>
      <c r="P4173" s="1">
        <f t="shared" si="1254"/>
        <v>0.7649812645286046</v>
      </c>
      <c r="Q4173">
        <f t="shared" si="1239"/>
        <v>5.0125393595833216</v>
      </c>
      <c r="R4173">
        <f t="shared" si="1240"/>
        <v>12.774833528730413</v>
      </c>
      <c r="S4173">
        <f t="shared" si="1241"/>
        <v>1.6720986294149756</v>
      </c>
      <c r="T4173">
        <v>0.2432</v>
      </c>
      <c r="U4173" s="1">
        <f t="shared" si="1242"/>
        <v>0.38703770723597786</v>
      </c>
      <c r="V4173" s="1">
        <v>153</v>
      </c>
      <c r="W4173" s="1">
        <f t="shared" si="1243"/>
        <v>17.255369145236966</v>
      </c>
      <c r="X4173" s="1">
        <f t="shared" si="1244"/>
        <v>38.20251812170217</v>
      </c>
      <c r="Y4173" s="1">
        <f t="shared" si="1245"/>
        <v>0.97119931289890715</v>
      </c>
      <c r="Z4173" s="1">
        <f t="shared" si="1253"/>
        <v>0.45600000000000041</v>
      </c>
      <c r="AA4173" s="1">
        <f t="shared" si="1246"/>
        <v>5.9852357177066905E-2</v>
      </c>
      <c r="AB4173" s="1">
        <f t="shared" si="1247"/>
        <v>2.4707792</v>
      </c>
      <c r="AC4173" s="1">
        <f t="shared" si="1248"/>
        <v>0.67315596765114971</v>
      </c>
      <c r="AF4173" s="1">
        <f t="shared" si="1249"/>
        <v>7.6992456990795697</v>
      </c>
      <c r="AG4173" s="1">
        <f t="shared" si="1250"/>
        <v>4.3215778080539025</v>
      </c>
      <c r="AH4173" s="1">
        <f t="shared" si="1251"/>
        <v>9.1801017305603345</v>
      </c>
      <c r="AI4173">
        <v>5.8</v>
      </c>
      <c r="AJ4173">
        <v>5</v>
      </c>
      <c r="AK4173">
        <v>105</v>
      </c>
      <c r="AL4173">
        <v>1</v>
      </c>
      <c r="AM4173">
        <v>9142</v>
      </c>
      <c r="AN4173">
        <v>9163</v>
      </c>
      <c r="AO4173">
        <v>9119</v>
      </c>
      <c r="AP4173">
        <v>79</v>
      </c>
      <c r="AQ4173">
        <v>26</v>
      </c>
    </row>
    <row r="4174" spans="1:43">
      <c r="A4174" s="27">
        <v>42158</v>
      </c>
      <c r="B4174" s="27"/>
      <c r="C4174">
        <v>18.600000000000001</v>
      </c>
      <c r="D4174">
        <v>25.1</v>
      </c>
      <c r="E4174">
        <v>13.1</v>
      </c>
      <c r="F4174">
        <v>33</v>
      </c>
      <c r="G4174">
        <v>15</v>
      </c>
      <c r="H4174">
        <v>13.5</v>
      </c>
      <c r="I4174" s="10">
        <v>935</v>
      </c>
      <c r="J4174">
        <v>2.4</v>
      </c>
      <c r="K4174" s="2">
        <v>10</v>
      </c>
      <c r="L4174" s="1">
        <f t="shared" si="1236"/>
        <v>5.0502884697136015</v>
      </c>
      <c r="M4174" s="1">
        <f t="shared" si="1237"/>
        <v>51</v>
      </c>
      <c r="N4174" s="1">
        <f t="shared" si="1238"/>
        <v>2.1438546672245171</v>
      </c>
      <c r="O4174" s="1">
        <f t="shared" si="1252"/>
        <v>0.13416113486907988</v>
      </c>
      <c r="P4174" s="1">
        <f t="shared" si="1254"/>
        <v>0.62364343968517377</v>
      </c>
      <c r="Q4174">
        <f t="shared" si="1239"/>
        <v>8.621407951398087</v>
      </c>
      <c r="R4174">
        <f t="shared" si="1240"/>
        <v>12.779763763631543</v>
      </c>
      <c r="S4174">
        <f t="shared" si="1241"/>
        <v>1.672743948119312</v>
      </c>
      <c r="T4174">
        <v>0.2432</v>
      </c>
      <c r="U4174" s="1">
        <f t="shared" si="1242"/>
        <v>0.38925457443638151</v>
      </c>
      <c r="V4174" s="1">
        <v>154</v>
      </c>
      <c r="W4174" s="1">
        <f t="shared" si="1243"/>
        <v>22.884785084000836</v>
      </c>
      <c r="X4174" s="1">
        <f t="shared" si="1244"/>
        <v>38.192380687633012</v>
      </c>
      <c r="Y4174" s="1">
        <f t="shared" si="1245"/>
        <v>0.97092650088735588</v>
      </c>
      <c r="Z4174" s="1">
        <f t="shared" si="1253"/>
        <v>2.2040000000000002</v>
      </c>
      <c r="AA4174" s="1">
        <f t="shared" si="1246"/>
        <v>6.0185925643474837E-2</v>
      </c>
      <c r="AB4174" s="1">
        <f t="shared" si="1247"/>
        <v>2.4570854</v>
      </c>
      <c r="AC4174" s="1">
        <f t="shared" si="1248"/>
        <v>1.7950825804030659</v>
      </c>
      <c r="AF4174" s="1">
        <f t="shared" si="1249"/>
        <v>11.076347520047509</v>
      </c>
      <c r="AG4174" s="1">
        <f t="shared" si="1250"/>
        <v>5.0389159913221944</v>
      </c>
      <c r="AH4174" s="1">
        <f t="shared" si="1251"/>
        <v>10.489243543216963</v>
      </c>
      <c r="AI4174">
        <v>5</v>
      </c>
      <c r="AJ4174">
        <v>12</v>
      </c>
      <c r="AK4174">
        <v>89</v>
      </c>
      <c r="AL4174">
        <v>12</v>
      </c>
      <c r="AM4174">
        <v>9149</v>
      </c>
      <c r="AN4174">
        <v>9168</v>
      </c>
      <c r="AO4174">
        <v>9131</v>
      </c>
      <c r="AP4174">
        <v>65</v>
      </c>
      <c r="AQ4174">
        <v>0</v>
      </c>
    </row>
    <row r="4175" spans="1:43">
      <c r="A4175" s="27">
        <v>42159</v>
      </c>
      <c r="B4175" s="27"/>
      <c r="C4175">
        <v>21.6</v>
      </c>
      <c r="D4175">
        <v>28.2</v>
      </c>
      <c r="E4175">
        <v>14.3</v>
      </c>
      <c r="F4175">
        <v>28</v>
      </c>
      <c r="G4175">
        <v>13</v>
      </c>
      <c r="H4175">
        <v>14.1</v>
      </c>
      <c r="I4175" s="10">
        <v>935</v>
      </c>
      <c r="J4175">
        <v>3.3</v>
      </c>
      <c r="K4175" s="2">
        <v>10</v>
      </c>
      <c r="L4175" s="1">
        <f t="shared" si="1236"/>
        <v>6.4918841641231184</v>
      </c>
      <c r="M4175" s="1">
        <f t="shared" si="1237"/>
        <v>43</v>
      </c>
      <c r="N4175" s="1">
        <f t="shared" si="1238"/>
        <v>2.5809975697576322</v>
      </c>
      <c r="O4175" s="1">
        <f t="shared" si="1252"/>
        <v>0.1577958033649326</v>
      </c>
      <c r="P4175" s="1">
        <f t="shared" si="1254"/>
        <v>0.59921602118011241</v>
      </c>
      <c r="Q4175">
        <f t="shared" si="1239"/>
        <v>9.3275868403620326</v>
      </c>
      <c r="R4175">
        <f t="shared" si="1240"/>
        <v>12.784446487094405</v>
      </c>
      <c r="S4175">
        <f t="shared" si="1241"/>
        <v>1.6733568700385346</v>
      </c>
      <c r="T4175">
        <v>0.2432</v>
      </c>
      <c r="U4175" s="1">
        <f t="shared" si="1242"/>
        <v>0.39135628740246164</v>
      </c>
      <c r="V4175" s="1">
        <v>155</v>
      </c>
      <c r="W4175" s="1">
        <f t="shared" si="1243"/>
        <v>23.563021752889785</v>
      </c>
      <c r="X4175" s="1">
        <f t="shared" si="1244"/>
        <v>38.182389699723899</v>
      </c>
      <c r="Y4175" s="1">
        <f t="shared" si="1245"/>
        <v>0.97066228976773838</v>
      </c>
      <c r="Z4175" s="1">
        <f t="shared" si="1253"/>
        <v>1.1400000000000001</v>
      </c>
      <c r="AA4175" s="1">
        <f t="shared" si="1246"/>
        <v>6.0359924212346747E-2</v>
      </c>
      <c r="AB4175" s="1">
        <f t="shared" si="1247"/>
        <v>2.4500023999999998</v>
      </c>
      <c r="AC4175" s="1">
        <f t="shared" si="1248"/>
        <v>2.4682385480542153</v>
      </c>
      <c r="AF4175" s="1">
        <f t="shared" si="1249"/>
        <v>12.900144166699258</v>
      </c>
      <c r="AG4175" s="1">
        <f t="shared" si="1250"/>
        <v>5.0998406897205202</v>
      </c>
      <c r="AH4175" s="1">
        <f t="shared" si="1251"/>
        <v>11.93491418347662</v>
      </c>
      <c r="AI4175">
        <v>4.5</v>
      </c>
      <c r="AJ4175">
        <v>11</v>
      </c>
      <c r="AK4175">
        <v>64</v>
      </c>
      <c r="AL4175">
        <v>10</v>
      </c>
      <c r="AM4175">
        <v>9095</v>
      </c>
      <c r="AN4175">
        <v>9138</v>
      </c>
      <c r="AO4175">
        <v>9057</v>
      </c>
      <c r="AP4175">
        <v>66</v>
      </c>
      <c r="AQ4175">
        <v>0</v>
      </c>
    </row>
    <row r="4176" spans="1:43">
      <c r="A4176" s="27">
        <v>42160</v>
      </c>
      <c r="B4176" s="27"/>
      <c r="C4176">
        <v>23.9</v>
      </c>
      <c r="D4176">
        <v>29</v>
      </c>
      <c r="E4176">
        <v>19</v>
      </c>
      <c r="F4176">
        <v>29</v>
      </c>
      <c r="G4176">
        <v>17</v>
      </c>
      <c r="H4176">
        <v>14</v>
      </c>
      <c r="I4176" s="10">
        <v>935</v>
      </c>
      <c r="J4176">
        <v>3.2</v>
      </c>
      <c r="K4176" s="2">
        <v>10</v>
      </c>
      <c r="L4176" s="1">
        <f t="shared" si="1236"/>
        <v>6.759045656938901</v>
      </c>
      <c r="M4176" s="1">
        <f t="shared" si="1237"/>
        <v>41</v>
      </c>
      <c r="N4176" s="1">
        <f t="shared" si="1238"/>
        <v>2.9670254049401481</v>
      </c>
      <c r="O4176" s="1">
        <f t="shared" si="1252"/>
        <v>0.17821607467016304</v>
      </c>
      <c r="P4176" s="1">
        <f t="shared" si="1254"/>
        <v>0.79120721503559888</v>
      </c>
      <c r="Q4176">
        <f t="shared" si="1239"/>
        <v>8.9303666186159329</v>
      </c>
      <c r="R4176">
        <f t="shared" si="1240"/>
        <v>12.788878996702827</v>
      </c>
      <c r="S4176">
        <f t="shared" si="1241"/>
        <v>1.6739370414532497</v>
      </c>
      <c r="T4176">
        <v>0.2432</v>
      </c>
      <c r="U4176" s="1">
        <f t="shared" si="1242"/>
        <v>0.39334222437878291</v>
      </c>
      <c r="V4176" s="1">
        <v>156</v>
      </c>
      <c r="W4176" s="1">
        <f t="shared" si="1243"/>
        <v>23.436430771904348</v>
      </c>
      <c r="X4176" s="1">
        <f t="shared" si="1244"/>
        <v>38.172574082125848</v>
      </c>
      <c r="Y4176" s="1">
        <f t="shared" si="1245"/>
        <v>0.97040675770234508</v>
      </c>
      <c r="Z4176" s="1">
        <f t="shared" si="1253"/>
        <v>0.87399999999999889</v>
      </c>
      <c r="AA4176" s="1">
        <f t="shared" si="1246"/>
        <v>6.0494005958780121E-2</v>
      </c>
      <c r="AB4176" s="1">
        <f t="shared" si="1247"/>
        <v>2.4445720999999998</v>
      </c>
      <c r="AC4176" s="1">
        <f t="shared" si="1248"/>
        <v>2.3934434405374212</v>
      </c>
      <c r="AF4176" s="1">
        <f t="shared" si="1249"/>
        <v>11.577514607056198</v>
      </c>
      <c r="AG4176" s="1">
        <f t="shared" si="1250"/>
        <v>5.2309525403003514</v>
      </c>
      <c r="AH4176" s="1">
        <f t="shared" si="1251"/>
        <v>12.823550330923819</v>
      </c>
      <c r="AI4176">
        <v>6.3</v>
      </c>
      <c r="AJ4176">
        <v>15</v>
      </c>
      <c r="AK4176">
        <v>126</v>
      </c>
      <c r="AL4176">
        <v>15</v>
      </c>
      <c r="AM4176">
        <v>9040</v>
      </c>
      <c r="AN4176">
        <v>9058</v>
      </c>
      <c r="AO4176">
        <v>9024</v>
      </c>
      <c r="AP4176">
        <v>86</v>
      </c>
      <c r="AQ4176">
        <v>0</v>
      </c>
    </row>
    <row r="4177" spans="1:43">
      <c r="A4177" s="27">
        <v>42161</v>
      </c>
      <c r="B4177" s="27"/>
      <c r="C4177">
        <v>23.9</v>
      </c>
      <c r="D4177">
        <v>28.2</v>
      </c>
      <c r="E4177">
        <v>16.3</v>
      </c>
      <c r="F4177">
        <v>38</v>
      </c>
      <c r="G4177">
        <v>22</v>
      </c>
      <c r="H4177">
        <v>11.9</v>
      </c>
      <c r="I4177" s="10">
        <v>935</v>
      </c>
      <c r="J4177">
        <v>2.4</v>
      </c>
      <c r="K4177" s="2">
        <v>10</v>
      </c>
      <c r="L4177" s="1">
        <f t="shared" si="1236"/>
        <v>6.0889932344314213</v>
      </c>
      <c r="M4177" s="1">
        <f t="shared" si="1237"/>
        <v>54</v>
      </c>
      <c r="N4177" s="1">
        <f t="shared" si="1238"/>
        <v>2.9670254049401481</v>
      </c>
      <c r="O4177" s="1">
        <f>4098*N4177/((C4177+237.3)^2)</f>
        <v>0.17821607467016304</v>
      </c>
      <c r="P4177" s="1">
        <f t="shared" si="1254"/>
        <v>0.92138463617040522</v>
      </c>
      <c r="Q4177">
        <f t="shared" si="1239"/>
        <v>7.1926457644005684</v>
      </c>
      <c r="R4177">
        <f t="shared" si="1240"/>
        <v>12.793058713423342</v>
      </c>
      <c r="S4177">
        <f t="shared" si="1241"/>
        <v>1.6744841247936313</v>
      </c>
      <c r="T4177">
        <v>0.2432</v>
      </c>
      <c r="U4177" s="1">
        <f t="shared" si="1242"/>
        <v>0.39521179786023447</v>
      </c>
      <c r="V4177" s="1">
        <v>157</v>
      </c>
      <c r="W4177" s="1">
        <f t="shared" si="1243"/>
        <v>21.013438388419793</v>
      </c>
      <c r="X4177" s="1">
        <f t="shared" si="1244"/>
        <v>38.162961370217744</v>
      </c>
      <c r="Y4177" s="1">
        <f t="shared" si="1245"/>
        <v>0.97015998028591877</v>
      </c>
      <c r="Z4177" s="1">
        <f t="shared" si="1253"/>
        <v>0</v>
      </c>
      <c r="AA4177" s="1">
        <f t="shared" si="1246"/>
        <v>6.0494005958780121E-2</v>
      </c>
      <c r="AB4177" s="1">
        <f t="shared" si="1247"/>
        <v>2.4445720999999998</v>
      </c>
      <c r="AC4177" s="1">
        <f t="shared" si="1248"/>
        <v>1.7950825804030659</v>
      </c>
      <c r="AF4177" s="1">
        <f t="shared" si="1249"/>
        <v>12.626396973758951</v>
      </c>
      <c r="AG4177" s="1">
        <f t="shared" si="1250"/>
        <v>5.0329090683415556</v>
      </c>
      <c r="AH4177" s="1">
        <f t="shared" si="1251"/>
        <v>13.001085370084487</v>
      </c>
      <c r="AI4177">
        <v>6</v>
      </c>
      <c r="AJ4177">
        <v>14</v>
      </c>
      <c r="AK4177">
        <v>116</v>
      </c>
      <c r="AL4177">
        <v>15</v>
      </c>
      <c r="AM4177">
        <v>9054</v>
      </c>
      <c r="AN4177">
        <v>9074</v>
      </c>
      <c r="AO4177">
        <v>9026</v>
      </c>
      <c r="AP4177">
        <v>108</v>
      </c>
      <c r="AQ4177">
        <v>8</v>
      </c>
    </row>
    <row r="4178" spans="1:43">
      <c r="A4178" s="27">
        <v>42162</v>
      </c>
      <c r="B4178" s="27"/>
      <c r="C4178">
        <v>24.5</v>
      </c>
      <c r="D4178">
        <v>30.1</v>
      </c>
      <c r="E4178">
        <v>18.5</v>
      </c>
      <c r="F4178">
        <v>37</v>
      </c>
      <c r="G4178">
        <v>20</v>
      </c>
      <c r="H4178">
        <v>11.7</v>
      </c>
      <c r="I4178" s="10">
        <v>935</v>
      </c>
      <c r="J4178">
        <v>2.2999999999999998</v>
      </c>
      <c r="K4178" s="2">
        <v>10</v>
      </c>
      <c r="L4178" s="1">
        <f t="shared" si="1236"/>
        <v>5.9459478231989449</v>
      </c>
      <c r="M4178" s="1">
        <f t="shared" si="1237"/>
        <v>54</v>
      </c>
      <c r="N4178" s="1">
        <f t="shared" si="1238"/>
        <v>3.0756558121949107</v>
      </c>
      <c r="O4178" s="1">
        <f t="shared" ref="O4178:O4201" si="1255">4098*N4178/((C4178+237.3)^2)</f>
        <v>0.18389520394995251</v>
      </c>
      <c r="P4178" s="1">
        <f t="shared" si="1254"/>
        <v>1.0021142066304816</v>
      </c>
      <c r="Q4178">
        <f t="shared" si="1239"/>
        <v>7.07630075258131</v>
      </c>
      <c r="R4178">
        <f t="shared" si="1240"/>
        <v>12.796983186457343</v>
      </c>
      <c r="S4178">
        <f t="shared" si="1241"/>
        <v>1.6749977992745213</v>
      </c>
      <c r="T4178">
        <v>0.2432</v>
      </c>
      <c r="U4178" s="1">
        <f t="shared" si="1242"/>
        <v>0.39696445476583297</v>
      </c>
      <c r="V4178" s="1">
        <v>158</v>
      </c>
      <c r="W4178" s="1">
        <f t="shared" si="1243"/>
        <v>20.774509507215736</v>
      </c>
      <c r="X4178" s="1">
        <f t="shared" si="1244"/>
        <v>38.153577678120435</v>
      </c>
      <c r="Y4178" s="1">
        <f t="shared" si="1245"/>
        <v>0.96992203052329029</v>
      </c>
      <c r="Z4178" s="1">
        <f t="shared" si="1253"/>
        <v>0.22800000000000054</v>
      </c>
      <c r="AA4178" s="1">
        <f t="shared" si="1246"/>
        <v>6.0529081830471954E-2</v>
      </c>
      <c r="AB4178" s="1">
        <f t="shared" si="1247"/>
        <v>2.4431555</v>
      </c>
      <c r="AC4178" s="1">
        <f t="shared" si="1248"/>
        <v>1.7202874728862712</v>
      </c>
      <c r="AF4178" s="1">
        <f t="shared" si="1249"/>
        <v>12.642485558048442</v>
      </c>
      <c r="AG4178" s="1">
        <f t="shared" si="1250"/>
        <v>5.0112823300893492</v>
      </c>
      <c r="AH4178" s="1">
        <f t="shared" si="1251"/>
        <v>12.769412583629626</v>
      </c>
      <c r="AI4178">
        <v>4.9000000000000004</v>
      </c>
      <c r="AJ4178">
        <v>15</v>
      </c>
      <c r="AK4178">
        <v>92</v>
      </c>
      <c r="AL4178">
        <v>3</v>
      </c>
      <c r="AM4178">
        <v>9051</v>
      </c>
      <c r="AN4178">
        <v>9069</v>
      </c>
      <c r="AO4178">
        <v>9030</v>
      </c>
      <c r="AP4178">
        <v>106</v>
      </c>
      <c r="AQ4178">
        <v>0</v>
      </c>
    </row>
    <row r="4179" spans="1:43">
      <c r="A4179" s="27">
        <v>42163</v>
      </c>
      <c r="B4179" s="27"/>
      <c r="C4179">
        <v>21.9</v>
      </c>
      <c r="D4179">
        <v>28.1</v>
      </c>
      <c r="E4179">
        <v>17</v>
      </c>
      <c r="F4179">
        <v>55</v>
      </c>
      <c r="G4179">
        <v>27</v>
      </c>
      <c r="H4179">
        <v>10.5</v>
      </c>
      <c r="I4179" s="10">
        <v>935</v>
      </c>
      <c r="J4179">
        <v>1.6</v>
      </c>
      <c r="K4179" s="2">
        <v>10</v>
      </c>
      <c r="L4179" s="1">
        <f t="shared" si="1236"/>
        <v>5.1114627916814133</v>
      </c>
      <c r="M4179" s="1">
        <f t="shared" si="1237"/>
        <v>83</v>
      </c>
      <c r="N4179" s="1">
        <f t="shared" si="1238"/>
        <v>2.6287193088585714</v>
      </c>
      <c r="O4179" s="1">
        <f t="shared" si="1255"/>
        <v>0.16034158592949854</v>
      </c>
      <c r="P4179" s="1">
        <f>0.5*(M4179/100)*0.611*EXP(17.27*E4179/(E4179+237.3))+0.5*(G4179/100)*0.611*EXP(17.27*D4179/(D4179+237.3))</f>
        <v>1.317858407120613</v>
      </c>
      <c r="Q4179">
        <f t="shared" si="1239"/>
        <v>5.6304979471114196</v>
      </c>
      <c r="R4179">
        <f t="shared" si="1240"/>
        <v>12.800650097907537</v>
      </c>
      <c r="S4179">
        <f t="shared" si="1241"/>
        <v>1.6754777615062222</v>
      </c>
      <c r="T4179">
        <v>0.2432</v>
      </c>
      <c r="U4179" s="1">
        <f t="shared" si="1242"/>
        <v>0.39859967660234225</v>
      </c>
      <c r="V4179" s="1">
        <v>159</v>
      </c>
      <c r="W4179" s="1">
        <f t="shared" si="1243"/>
        <v>19.388985746622573</v>
      </c>
      <c r="X4179" s="1">
        <f t="shared" si="1244"/>
        <v>38.14444766816284</v>
      </c>
      <c r="Y4179" s="1">
        <f t="shared" si="1245"/>
        <v>0.96969297880778205</v>
      </c>
      <c r="Z4179" s="1">
        <f t="shared" si="1253"/>
        <v>-0.98800000000000054</v>
      </c>
      <c r="AA4179" s="1">
        <f t="shared" si="1246"/>
        <v>6.0377379418856902E-2</v>
      </c>
      <c r="AB4179" s="1">
        <f t="shared" si="1247"/>
        <v>2.4492940999999999</v>
      </c>
      <c r="AC4179" s="1">
        <f t="shared" si="1248"/>
        <v>1.1967217202687106</v>
      </c>
      <c r="AF4179" s="1">
        <f t="shared" si="1249"/>
        <v>11.60409198744216</v>
      </c>
      <c r="AG4179" s="1">
        <f t="shared" si="1250"/>
        <v>4.9689029740587234</v>
      </c>
      <c r="AH4179" s="1">
        <f t="shared" si="1251"/>
        <v>13.497883149887459</v>
      </c>
      <c r="AI4179">
        <v>9.1999999999999993</v>
      </c>
      <c r="AJ4179">
        <v>14</v>
      </c>
      <c r="AK4179">
        <v>191</v>
      </c>
      <c r="AL4179">
        <v>15</v>
      </c>
      <c r="AM4179">
        <v>9047</v>
      </c>
      <c r="AN4179">
        <v>9078</v>
      </c>
      <c r="AO4179">
        <v>9021</v>
      </c>
      <c r="AP4179">
        <v>135</v>
      </c>
      <c r="AQ4179">
        <v>10</v>
      </c>
    </row>
    <row r="4180" spans="1:43">
      <c r="A4180" s="27">
        <v>42164</v>
      </c>
      <c r="B4180" s="27"/>
      <c r="C4180">
        <v>22.9</v>
      </c>
      <c r="D4180">
        <v>29.8</v>
      </c>
      <c r="E4180">
        <v>17.899999999999999</v>
      </c>
      <c r="F4180">
        <v>51</v>
      </c>
      <c r="G4180">
        <v>27</v>
      </c>
      <c r="H4180">
        <v>9.3000000000000007</v>
      </c>
      <c r="I4180" s="10">
        <v>935</v>
      </c>
      <c r="J4180">
        <v>2.6</v>
      </c>
      <c r="K4180" s="2">
        <v>10</v>
      </c>
      <c r="L4180" s="1">
        <f t="shared" si="1236"/>
        <v>5.1341904657794304</v>
      </c>
      <c r="M4180" s="1">
        <f t="shared" si="1237"/>
        <v>75</v>
      </c>
      <c r="N4180" s="1">
        <f t="shared" si="1238"/>
        <v>2.793404137451879</v>
      </c>
      <c r="O4180" s="1">
        <f t="shared" si="1255"/>
        <v>0.1690795727297485</v>
      </c>
      <c r="P4180" s="1">
        <f t="shared" ref="P4180:P4199" si="1256">0.5*(M4180/100)*0.611*EXP(17.27*E4180/(E4180+237.3))+0.5*(G4180/100)*0.611*EXP(17.27*D4180/(D4180+237.3))</f>
        <v>1.3358553781393452</v>
      </c>
      <c r="Q4180">
        <f t="shared" si="1239"/>
        <v>5.1223481552175834</v>
      </c>
      <c r="R4180">
        <f t="shared" si="1240"/>
        <v>12.80405726724093</v>
      </c>
      <c r="S4180">
        <f t="shared" si="1241"/>
        <v>1.6759237260786559</v>
      </c>
      <c r="T4180">
        <v>0.2432</v>
      </c>
      <c r="U4180" s="1">
        <f t="shared" si="1242"/>
        <v>0.40011697961766052</v>
      </c>
      <c r="V4180" s="1">
        <v>160</v>
      </c>
      <c r="W4180" s="1">
        <f t="shared" si="1243"/>
        <v>18.005260449152402</v>
      </c>
      <c r="X4180" s="1">
        <f t="shared" si="1244"/>
        <v>38.135594522309454</v>
      </c>
      <c r="Y4180" s="1">
        <f t="shared" si="1245"/>
        <v>0.96947289290038297</v>
      </c>
      <c r="Z4180" s="1">
        <f t="shared" si="1253"/>
        <v>0.38</v>
      </c>
      <c r="AA4180" s="1">
        <f t="shared" si="1246"/>
        <v>6.0435636423434559E-2</v>
      </c>
      <c r="AB4180" s="1">
        <f t="shared" si="1247"/>
        <v>2.4469330999999999</v>
      </c>
      <c r="AC4180" s="1">
        <f t="shared" si="1248"/>
        <v>1.9446727954366547</v>
      </c>
      <c r="AF4180" s="1">
        <f t="shared" si="1249"/>
        <v>12.314768360982413</v>
      </c>
      <c r="AG4180" s="1">
        <f t="shared" si="1250"/>
        <v>4.7388616529471621</v>
      </c>
      <c r="AH4180" s="1">
        <f t="shared" si="1251"/>
        <v>11.605434411876503</v>
      </c>
      <c r="AI4180">
        <v>9.4</v>
      </c>
      <c r="AJ4180">
        <v>14</v>
      </c>
      <c r="AK4180">
        <v>164</v>
      </c>
      <c r="AL4180">
        <v>14</v>
      </c>
      <c r="AM4180">
        <v>9051</v>
      </c>
      <c r="AN4180">
        <v>9098</v>
      </c>
      <c r="AO4180">
        <v>9020</v>
      </c>
      <c r="AP4180">
        <v>133</v>
      </c>
      <c r="AQ4180">
        <v>206</v>
      </c>
    </row>
    <row r="4181" spans="1:43">
      <c r="A4181" s="27">
        <v>42165</v>
      </c>
      <c r="B4181" s="27"/>
      <c r="C4181">
        <v>17.100000000000001</v>
      </c>
      <c r="D4181">
        <v>21</v>
      </c>
      <c r="E4181">
        <v>12.7</v>
      </c>
      <c r="F4181">
        <v>55</v>
      </c>
      <c r="G4181">
        <v>32</v>
      </c>
      <c r="H4181">
        <v>10.3</v>
      </c>
      <c r="I4181" s="10">
        <v>935</v>
      </c>
      <c r="J4181">
        <v>3.2</v>
      </c>
      <c r="K4181" s="2">
        <v>10</v>
      </c>
      <c r="L4181" s="1">
        <f t="shared" si="1236"/>
        <v>5.2579618049343138</v>
      </c>
      <c r="M4181" s="1">
        <f t="shared" si="1237"/>
        <v>78</v>
      </c>
      <c r="N4181" s="1">
        <f t="shared" si="1238"/>
        <v>1.9506817841005479</v>
      </c>
      <c r="O4181" s="1">
        <f t="shared" si="1255"/>
        <v>0.12351627011212789</v>
      </c>
      <c r="P4181" s="1">
        <f t="shared" si="1256"/>
        <v>0.97100457702416976</v>
      </c>
      <c r="Q4181">
        <f t="shared" si="1239"/>
        <v>5.7636587726106159</v>
      </c>
      <c r="R4181">
        <f t="shared" si="1240"/>
        <v>12.807202655531112</v>
      </c>
      <c r="S4181">
        <f t="shared" si="1241"/>
        <v>1.6763354261166379</v>
      </c>
      <c r="T4181">
        <v>0.2432</v>
      </c>
      <c r="U4181" s="1">
        <f t="shared" si="1242"/>
        <v>0.40151591494392996</v>
      </c>
      <c r="V4181" s="1">
        <v>161</v>
      </c>
      <c r="W4181" s="1">
        <f t="shared" si="1243"/>
        <v>19.144747943740771</v>
      </c>
      <c r="X4181" s="1">
        <f t="shared" si="1244"/>
        <v>38.127039915557361</v>
      </c>
      <c r="Y4181" s="1">
        <f t="shared" si="1245"/>
        <v>0.96926183790970277</v>
      </c>
      <c r="Z4181" s="1">
        <f t="shared" si="1253"/>
        <v>-2.2039999999999988</v>
      </c>
      <c r="AA4181" s="1">
        <f t="shared" si="1246"/>
        <v>6.0099302004732062E-2</v>
      </c>
      <c r="AB4181" s="1">
        <f t="shared" si="1247"/>
        <v>2.4606268999999998</v>
      </c>
      <c r="AC4181" s="1">
        <f t="shared" si="1248"/>
        <v>2.3934434405374212</v>
      </c>
      <c r="AF4181" s="1">
        <f t="shared" si="1249"/>
        <v>8.8170925255169745</v>
      </c>
      <c r="AG4181" s="1">
        <f t="shared" si="1250"/>
        <v>4.7494347704566149</v>
      </c>
      <c r="AH4181" s="1">
        <f t="shared" si="1251"/>
        <v>13.209746851006615</v>
      </c>
      <c r="AI4181">
        <v>6.2</v>
      </c>
      <c r="AJ4181">
        <v>14</v>
      </c>
      <c r="AK4181">
        <v>116</v>
      </c>
      <c r="AL4181">
        <v>14</v>
      </c>
      <c r="AM4181">
        <v>9183</v>
      </c>
      <c r="AN4181">
        <v>9205</v>
      </c>
      <c r="AO4181">
        <v>9098</v>
      </c>
      <c r="AP4181">
        <v>101</v>
      </c>
      <c r="AQ4181">
        <v>45</v>
      </c>
    </row>
    <row r="4182" spans="1:43">
      <c r="A4182" s="27">
        <v>42166</v>
      </c>
      <c r="B4182" s="27"/>
      <c r="C4182">
        <v>18.3</v>
      </c>
      <c r="D4182">
        <v>23.4</v>
      </c>
      <c r="E4182">
        <v>12.6</v>
      </c>
      <c r="F4182">
        <v>51</v>
      </c>
      <c r="G4182">
        <v>36</v>
      </c>
      <c r="H4182">
        <v>13.4</v>
      </c>
      <c r="I4182" s="10">
        <v>935</v>
      </c>
      <c r="J4182">
        <v>1.1000000000000001</v>
      </c>
      <c r="K4182" s="2">
        <v>10</v>
      </c>
      <c r="L4182" s="1">
        <f t="shared" si="1236"/>
        <v>4.6470735456379808</v>
      </c>
      <c r="M4182" s="1">
        <f t="shared" si="1237"/>
        <v>66</v>
      </c>
      <c r="N4182" s="1">
        <f t="shared" si="1238"/>
        <v>2.1039337702031524</v>
      </c>
      <c r="O4182" s="1">
        <f t="shared" si="1255"/>
        <v>0.13197215839824117</v>
      </c>
      <c r="P4182" s="1">
        <f t="shared" si="1256"/>
        <v>0.99987004658640455</v>
      </c>
      <c r="Q4182">
        <f t="shared" si="1239"/>
        <v>7.3341684140252763</v>
      </c>
      <c r="R4182">
        <f t="shared" si="1240"/>
        <v>12.810084369463342</v>
      </c>
      <c r="S4182">
        <f t="shared" si="1241"/>
        <v>1.6767126138041024</v>
      </c>
      <c r="T4182">
        <v>0.2432</v>
      </c>
      <c r="U4182" s="1">
        <f t="shared" si="1242"/>
        <v>0.40279606873032664</v>
      </c>
      <c r="V4182" s="1">
        <v>162</v>
      </c>
      <c r="W4182" s="1">
        <f t="shared" si="1243"/>
        <v>22.689439993730915</v>
      </c>
      <c r="X4182" s="1">
        <f t="shared" si="1244"/>
        <v>38.118803991309342</v>
      </c>
      <c r="Y4182" s="1">
        <f t="shared" si="1245"/>
        <v>0.96905987627271062</v>
      </c>
      <c r="Z4182" s="1">
        <f t="shared" si="1253"/>
        <v>0.45599999999999974</v>
      </c>
      <c r="AA4182" s="1">
        <f t="shared" si="1246"/>
        <v>6.0168580944799245E-2</v>
      </c>
      <c r="AB4182" s="1">
        <f t="shared" si="1247"/>
        <v>2.4577936999999999</v>
      </c>
      <c r="AC4182" s="1">
        <f t="shared" si="1248"/>
        <v>0.82274618268473854</v>
      </c>
      <c r="AF4182" s="1">
        <f t="shared" si="1249"/>
        <v>10.401265483142735</v>
      </c>
      <c r="AG4182" s="1">
        <f t="shared" si="1250"/>
        <v>5.3475734865349285</v>
      </c>
      <c r="AH4182" s="1">
        <f t="shared" si="1251"/>
        <v>12.894319991322805</v>
      </c>
      <c r="AI4182">
        <v>3.7</v>
      </c>
      <c r="AJ4182">
        <v>1</v>
      </c>
      <c r="AK4182">
        <v>62</v>
      </c>
      <c r="AL4182">
        <v>1</v>
      </c>
      <c r="AM4182">
        <v>9110</v>
      </c>
      <c r="AN4182">
        <v>9166</v>
      </c>
      <c r="AO4182">
        <v>9063</v>
      </c>
      <c r="AP4182">
        <v>103</v>
      </c>
      <c r="AQ4182">
        <v>0</v>
      </c>
    </row>
    <row r="4183" spans="1:43">
      <c r="A4183" s="27">
        <v>42167</v>
      </c>
      <c r="B4183" s="27"/>
      <c r="C4183">
        <v>21.7</v>
      </c>
      <c r="D4183">
        <v>26.7</v>
      </c>
      <c r="E4183">
        <v>17.600000000000001</v>
      </c>
      <c r="F4183">
        <v>45</v>
      </c>
      <c r="G4183">
        <v>29</v>
      </c>
      <c r="H4183">
        <v>9.9</v>
      </c>
      <c r="I4183" s="10">
        <v>935</v>
      </c>
      <c r="J4183">
        <v>1.7</v>
      </c>
      <c r="K4183" s="2">
        <v>10</v>
      </c>
      <c r="L4183" s="1">
        <f t="shared" si="1236"/>
        <v>4.5009429927921554</v>
      </c>
      <c r="M4183" s="1">
        <f t="shared" si="1237"/>
        <v>61</v>
      </c>
      <c r="N4183" s="1">
        <f t="shared" si="1238"/>
        <v>2.5968200171391636</v>
      </c>
      <c r="O4183" s="1">
        <f t="shared" si="1255"/>
        <v>0.15864057527819042</v>
      </c>
      <c r="P4183" s="1">
        <f t="shared" si="1256"/>
        <v>1.1221694480439044</v>
      </c>
      <c r="Q4183">
        <f t="shared" si="1239"/>
        <v>5.6778427091939694</v>
      </c>
      <c r="R4183">
        <f t="shared" si="1240"/>
        <v>12.812700665086597</v>
      </c>
      <c r="S4183">
        <f t="shared" si="1241"/>
        <v>1.6770550608752091</v>
      </c>
      <c r="T4183">
        <v>0.2432</v>
      </c>
      <c r="U4183" s="1">
        <f t="shared" si="1242"/>
        <v>0.40395706226549094</v>
      </c>
      <c r="V4183" s="1">
        <v>163</v>
      </c>
      <c r="W4183" s="1">
        <f t="shared" si="1243"/>
        <v>18.673515383082218</v>
      </c>
      <c r="X4183" s="1">
        <f t="shared" si="1244"/>
        <v>38.110905338728053</v>
      </c>
      <c r="Y4183" s="1">
        <f t="shared" si="1245"/>
        <v>0.96886706773626408</v>
      </c>
      <c r="Z4183" s="1">
        <f t="shared" si="1253"/>
        <v>1.2919999999999994</v>
      </c>
      <c r="AA4183" s="1">
        <f t="shared" si="1246"/>
        <v>6.0365741493001862E-2</v>
      </c>
      <c r="AB4183" s="1">
        <f t="shared" si="1247"/>
        <v>2.4497662999999998</v>
      </c>
      <c r="AC4183" s="1">
        <f t="shared" si="1248"/>
        <v>1.2715168277855049</v>
      </c>
      <c r="AF4183" s="1">
        <f t="shared" si="1249"/>
        <v>10.444674101789325</v>
      </c>
      <c r="AG4183" s="1">
        <f t="shared" si="1250"/>
        <v>4.7438494027537041</v>
      </c>
      <c r="AH4183" s="1">
        <f t="shared" si="1251"/>
        <v>10.681945230918753</v>
      </c>
      <c r="AI4183">
        <v>4.3</v>
      </c>
      <c r="AJ4183">
        <v>14</v>
      </c>
      <c r="AK4183">
        <v>81</v>
      </c>
      <c r="AL4183">
        <v>1</v>
      </c>
      <c r="AM4183">
        <v>9054</v>
      </c>
      <c r="AN4183">
        <v>9073</v>
      </c>
      <c r="AO4183">
        <v>9039</v>
      </c>
      <c r="AP4183">
        <v>112</v>
      </c>
      <c r="AQ4183">
        <v>0</v>
      </c>
    </row>
    <row r="4184" spans="1:43">
      <c r="A4184" s="27">
        <v>42168</v>
      </c>
      <c r="B4184" s="27"/>
      <c r="C4184">
        <v>24.6</v>
      </c>
      <c r="D4184">
        <v>29.3</v>
      </c>
      <c r="E4184">
        <v>20.399999999999999</v>
      </c>
      <c r="F4184">
        <v>38</v>
      </c>
      <c r="G4184">
        <v>19</v>
      </c>
      <c r="H4184">
        <v>13.3</v>
      </c>
      <c r="I4184" s="10">
        <v>935</v>
      </c>
      <c r="J4184">
        <v>1.5</v>
      </c>
      <c r="K4184" s="2">
        <v>10</v>
      </c>
      <c r="L4184" s="1">
        <f t="shared" si="1236"/>
        <v>5.3868718020331725</v>
      </c>
      <c r="M4184" s="1">
        <f t="shared" si="1237"/>
        <v>57</v>
      </c>
      <c r="N4184" s="1">
        <f t="shared" si="1238"/>
        <v>3.0940941262905595</v>
      </c>
      <c r="O4184" s="1">
        <f t="shared" si="1255"/>
        <v>0.18485639467478179</v>
      </c>
      <c r="P4184" s="1">
        <f t="shared" si="1256"/>
        <v>1.0706280926183733</v>
      </c>
      <c r="Q4184">
        <f t="shared" si="1239"/>
        <v>7.7921950946671394</v>
      </c>
      <c r="R4184">
        <f t="shared" si="1240"/>
        <v>12.81504995129767</v>
      </c>
      <c r="S4184">
        <f t="shared" si="1241"/>
        <v>1.6773625590703758</v>
      </c>
      <c r="T4184">
        <v>0.2432</v>
      </c>
      <c r="U4184" s="1">
        <f t="shared" si="1242"/>
        <v>0.40499855208956304</v>
      </c>
      <c r="V4184" s="1">
        <v>164</v>
      </c>
      <c r="W4184" s="1">
        <f t="shared" si="1243"/>
        <v>22.559828657231478</v>
      </c>
      <c r="X4184" s="1">
        <f t="shared" si="1244"/>
        <v>38.103360972075727</v>
      </c>
      <c r="Y4184" s="1">
        <f t="shared" si="1245"/>
        <v>0.9686834693394345</v>
      </c>
      <c r="Z4184" s="1">
        <f t="shared" si="1253"/>
        <v>1.1020000000000008</v>
      </c>
      <c r="AA4184" s="1">
        <f t="shared" si="1246"/>
        <v>6.0534931764047402E-2</v>
      </c>
      <c r="AB4184" s="1">
        <f t="shared" si="1247"/>
        <v>2.4429194000000001</v>
      </c>
      <c r="AC4184" s="1">
        <f t="shared" si="1248"/>
        <v>1.1219266127519161</v>
      </c>
      <c r="AF4184" s="1">
        <f t="shared" si="1249"/>
        <v>11.085415631262817</v>
      </c>
      <c r="AG4184" s="1">
        <f t="shared" si="1250"/>
        <v>5.3226460995810934</v>
      </c>
      <c r="AH4184" s="1">
        <f t="shared" si="1251"/>
        <v>12.971063536997489</v>
      </c>
      <c r="AI4184">
        <v>2.9</v>
      </c>
      <c r="AJ4184">
        <v>15</v>
      </c>
      <c r="AK4184">
        <v>59</v>
      </c>
      <c r="AL4184">
        <v>1</v>
      </c>
      <c r="AM4184">
        <v>9029</v>
      </c>
      <c r="AN4184">
        <v>9051</v>
      </c>
      <c r="AO4184">
        <v>9005</v>
      </c>
      <c r="AP4184">
        <v>110</v>
      </c>
      <c r="AQ4184">
        <v>0</v>
      </c>
    </row>
    <row r="4185" spans="1:43">
      <c r="A4185" s="27">
        <v>42169</v>
      </c>
      <c r="B4185" s="27"/>
      <c r="C4185">
        <v>25.3</v>
      </c>
      <c r="D4185">
        <v>31.6</v>
      </c>
      <c r="E4185">
        <v>19.600000000000001</v>
      </c>
      <c r="F4185">
        <v>31</v>
      </c>
      <c r="G4185">
        <v>16</v>
      </c>
      <c r="H4185">
        <v>9.3000000000000007</v>
      </c>
      <c r="I4185" s="10">
        <v>935</v>
      </c>
      <c r="J4185">
        <v>2.1</v>
      </c>
      <c r="K4185" s="2">
        <v>10</v>
      </c>
      <c r="L4185" s="1">
        <f t="shared" si="1236"/>
        <v>5.5395747074390735</v>
      </c>
      <c r="M4185" s="1">
        <f t="shared" si="1237"/>
        <v>46</v>
      </c>
      <c r="N4185" s="1">
        <f t="shared" si="1238"/>
        <v>3.2258835263989654</v>
      </c>
      <c r="O4185" s="1">
        <f t="shared" si="1255"/>
        <v>0.19170400818087446</v>
      </c>
      <c r="P4185" s="1">
        <f t="shared" si="1256"/>
        <v>0.89679285136902487</v>
      </c>
      <c r="Q4185">
        <f t="shared" si="1239"/>
        <v>6.0992005168771461</v>
      </c>
      <c r="R4185">
        <f t="shared" si="1240"/>
        <v>12.817130793043273</v>
      </c>
      <c r="S4185">
        <f t="shared" si="1241"/>
        <v>1.6776349205554022</v>
      </c>
      <c r="T4185">
        <v>0.2432</v>
      </c>
      <c r="U4185" s="1">
        <f t="shared" si="1242"/>
        <v>0.40592023009578937</v>
      </c>
      <c r="V4185" s="1">
        <v>165</v>
      </c>
      <c r="W4185" s="1">
        <f t="shared" si="1243"/>
        <v>17.97578809375603</v>
      </c>
      <c r="X4185" s="1">
        <f t="shared" si="1244"/>
        <v>38.096186312041858</v>
      </c>
      <c r="Y4185" s="1">
        <f t="shared" si="1245"/>
        <v>0.96850913539663241</v>
      </c>
      <c r="Z4185" s="1">
        <f t="shared" si="1253"/>
        <v>0.26599999999999974</v>
      </c>
      <c r="AA4185" s="1">
        <f t="shared" si="1246"/>
        <v>6.0575912981595842E-2</v>
      </c>
      <c r="AB4185" s="1">
        <f t="shared" si="1247"/>
        <v>2.4412666999999999</v>
      </c>
      <c r="AC4185" s="1">
        <f t="shared" si="1248"/>
        <v>1.5706972578526825</v>
      </c>
      <c r="AF4185" s="1">
        <f t="shared" si="1249"/>
        <v>13.082092970748604</v>
      </c>
      <c r="AG4185" s="1">
        <f t="shared" si="1250"/>
        <v>4.5032338097179965</v>
      </c>
      <c r="AH4185" s="1">
        <f t="shared" si="1251"/>
        <v>11.116632542986013</v>
      </c>
      <c r="AI4185">
        <v>5.3</v>
      </c>
      <c r="AJ4185">
        <v>10</v>
      </c>
      <c r="AK4185">
        <v>98</v>
      </c>
      <c r="AL4185">
        <v>9</v>
      </c>
      <c r="AM4185">
        <v>9002</v>
      </c>
      <c r="AN4185">
        <v>9022</v>
      </c>
      <c r="AO4185">
        <v>8980</v>
      </c>
      <c r="AP4185">
        <v>96</v>
      </c>
      <c r="AQ4185">
        <v>0</v>
      </c>
    </row>
    <row r="4186" spans="1:43">
      <c r="A4186" s="27">
        <v>42170</v>
      </c>
      <c r="B4186" s="27"/>
      <c r="C4186">
        <v>23.5</v>
      </c>
      <c r="D4186">
        <v>27.5</v>
      </c>
      <c r="E4186">
        <v>20.6</v>
      </c>
      <c r="F4186">
        <v>40</v>
      </c>
      <c r="G4186">
        <v>27</v>
      </c>
      <c r="H4186">
        <v>10</v>
      </c>
      <c r="I4186" s="10">
        <v>935</v>
      </c>
      <c r="J4186">
        <v>2.8</v>
      </c>
      <c r="K4186" s="2">
        <v>10</v>
      </c>
      <c r="L4186" s="1">
        <f t="shared" si="1236"/>
        <v>5.9173646460196609</v>
      </c>
      <c r="M4186" s="1">
        <f t="shared" si="1237"/>
        <v>53</v>
      </c>
      <c r="N4186" s="1">
        <f t="shared" si="1238"/>
        <v>2.8964788838365951</v>
      </c>
      <c r="O4186" s="1">
        <f t="shared" si="1255"/>
        <v>0.17451274373392109</v>
      </c>
      <c r="P4186" s="1">
        <f t="shared" si="1256"/>
        <v>1.1390306824297192</v>
      </c>
      <c r="Q4186">
        <f t="shared" si="1239"/>
        <v>5.836790662150408</v>
      </c>
      <c r="R4186">
        <f t="shared" si="1240"/>
        <v>12.818941914227171</v>
      </c>
      <c r="S4186">
        <f t="shared" si="1241"/>
        <v>1.6778719783019858</v>
      </c>
      <c r="T4186">
        <v>0.2432</v>
      </c>
      <c r="U4186" s="1">
        <f t="shared" si="1242"/>
        <v>0.40672182362167059</v>
      </c>
      <c r="V4186" s="1">
        <v>166</v>
      </c>
      <c r="W4186" s="1">
        <f t="shared" si="1243"/>
        <v>18.771855647166305</v>
      </c>
      <c r="X4186" s="1">
        <f t="shared" si="1244"/>
        <v>38.089395169061234</v>
      </c>
      <c r="Y4186" s="1">
        <f t="shared" si="1245"/>
        <v>0.96834411748154015</v>
      </c>
      <c r="Z4186" s="1">
        <f t="shared" si="1253"/>
        <v>-0.68400000000000027</v>
      </c>
      <c r="AA4186" s="1">
        <f t="shared" si="1246"/>
        <v>6.0470644620090531E-2</v>
      </c>
      <c r="AB4186" s="1">
        <f t="shared" si="1247"/>
        <v>2.4455165000000001</v>
      </c>
      <c r="AC4186" s="1">
        <f t="shared" si="1248"/>
        <v>2.0942630104702431</v>
      </c>
      <c r="AF4186" s="1">
        <f t="shared" si="1249"/>
        <v>9.5040017912210164</v>
      </c>
      <c r="AG4186" s="1">
        <f t="shared" si="1250"/>
        <v>4.7677337806695936</v>
      </c>
      <c r="AH4186" s="1">
        <f t="shared" si="1251"/>
        <v>12.744060429058216</v>
      </c>
      <c r="AI4186">
        <v>6.3</v>
      </c>
      <c r="AJ4186">
        <v>14</v>
      </c>
      <c r="AK4186">
        <v>110</v>
      </c>
      <c r="AL4186">
        <v>16</v>
      </c>
      <c r="AM4186">
        <v>9030</v>
      </c>
      <c r="AN4186">
        <v>9050</v>
      </c>
      <c r="AO4186">
        <v>8986</v>
      </c>
      <c r="AP4186">
        <v>115</v>
      </c>
      <c r="AQ4186">
        <v>0</v>
      </c>
    </row>
    <row r="4187" spans="1:43">
      <c r="A4187" s="27">
        <v>42171</v>
      </c>
      <c r="B4187" s="27"/>
      <c r="C4187">
        <v>15.1</v>
      </c>
      <c r="D4187">
        <v>23.3</v>
      </c>
      <c r="E4187">
        <v>12.7</v>
      </c>
      <c r="F4187">
        <v>78</v>
      </c>
      <c r="G4187">
        <v>42</v>
      </c>
      <c r="H4187">
        <v>0.9</v>
      </c>
      <c r="I4187" s="10">
        <v>935</v>
      </c>
      <c r="J4187">
        <v>1.8</v>
      </c>
      <c r="K4187" s="2">
        <v>10</v>
      </c>
      <c r="L4187" s="1">
        <f t="shared" si="1236"/>
        <v>2.7605806016394574</v>
      </c>
      <c r="M4187" s="1">
        <f t="shared" si="1237"/>
        <v>114</v>
      </c>
      <c r="N4187" s="1">
        <f t="shared" si="1238"/>
        <v>1.7169184104549529</v>
      </c>
      <c r="O4187" s="1">
        <f t="shared" si="1255"/>
        <v>0.11044419917515146</v>
      </c>
      <c r="P4187" s="1">
        <f t="shared" si="1256"/>
        <v>1.4383626115969976</v>
      </c>
      <c r="Q4187">
        <f t="shared" si="1239"/>
        <v>0.98870913649224157</v>
      </c>
      <c r="R4187">
        <f t="shared" si="1240"/>
        <v>12.820482200310467</v>
      </c>
      <c r="S4187">
        <f t="shared" si="1241"/>
        <v>1.6780735864280716</v>
      </c>
      <c r="T4187">
        <v>0.2432</v>
      </c>
      <c r="U4187" s="1">
        <f t="shared" si="1242"/>
        <v>0.4074030955296245</v>
      </c>
      <c r="V4187" s="1">
        <v>167</v>
      </c>
      <c r="W4187" s="1">
        <f t="shared" si="1243"/>
        <v>8.3602491397129999</v>
      </c>
      <c r="X4187" s="1">
        <f t="shared" si="1244"/>
        <v>38.08299972862298</v>
      </c>
      <c r="Y4187" s="1">
        <f t="shared" si="1245"/>
        <v>0.96818846441185402</v>
      </c>
      <c r="Z4187" s="1">
        <f t="shared" si="1253"/>
        <v>-3.1920000000000002</v>
      </c>
      <c r="AA4187" s="1">
        <f t="shared" si="1246"/>
        <v>5.9984190953283584E-2</v>
      </c>
      <c r="AB4187" s="1">
        <f t="shared" si="1247"/>
        <v>2.4653489</v>
      </c>
      <c r="AC4187" s="1">
        <f t="shared" si="1248"/>
        <v>1.3463119353022994</v>
      </c>
      <c r="AF4187" s="1">
        <f t="shared" si="1249"/>
        <v>9.3822676120795467</v>
      </c>
      <c r="AG4187" s="1">
        <f t="shared" si="1250"/>
        <v>2.966675060930799</v>
      </c>
      <c r="AH4187" s="1">
        <f t="shared" si="1251"/>
        <v>8.6254347717025777</v>
      </c>
      <c r="AI4187">
        <v>7.3</v>
      </c>
      <c r="AJ4187">
        <v>15</v>
      </c>
      <c r="AK4187">
        <v>125</v>
      </c>
      <c r="AL4187">
        <v>14</v>
      </c>
      <c r="AM4187">
        <v>9105</v>
      </c>
      <c r="AN4187">
        <v>9117</v>
      </c>
      <c r="AO4187">
        <v>9050</v>
      </c>
      <c r="AP4187">
        <v>132</v>
      </c>
      <c r="AQ4187">
        <v>103</v>
      </c>
    </row>
    <row r="4188" spans="1:43">
      <c r="A4188" s="27">
        <v>42172</v>
      </c>
      <c r="B4188" s="27"/>
      <c r="C4188">
        <v>17</v>
      </c>
      <c r="D4188">
        <v>21.4</v>
      </c>
      <c r="E4188">
        <v>13.2</v>
      </c>
      <c r="F4188">
        <v>58</v>
      </c>
      <c r="G4188">
        <v>37</v>
      </c>
      <c r="H4188">
        <v>5.7</v>
      </c>
      <c r="I4188" s="10">
        <v>935</v>
      </c>
      <c r="J4188">
        <v>1.5</v>
      </c>
      <c r="K4188" s="2">
        <v>10</v>
      </c>
      <c r="L4188" s="1">
        <f t="shared" si="1236"/>
        <v>3.2490863288298173</v>
      </c>
      <c r="M4188" s="1">
        <f t="shared" si="1237"/>
        <v>79</v>
      </c>
      <c r="N4188" s="1">
        <f t="shared" si="1238"/>
        <v>1.9383638408527206</v>
      </c>
      <c r="O4188" s="1">
        <f t="shared" si="1255"/>
        <v>0.12283285135951756</v>
      </c>
      <c r="P4188" s="1">
        <f t="shared" si="1256"/>
        <v>1.0712773197536944</v>
      </c>
      <c r="Q4188">
        <f t="shared" si="1239"/>
        <v>3.3994693735152266</v>
      </c>
      <c r="R4188">
        <f t="shared" si="1240"/>
        <v>12.821750700594341</v>
      </c>
      <c r="S4188">
        <f t="shared" si="1241"/>
        <v>1.6782396204966417</v>
      </c>
      <c r="T4188">
        <v>0.2432</v>
      </c>
      <c r="U4188" s="1">
        <f t="shared" si="1242"/>
        <v>0.40796384427713844</v>
      </c>
      <c r="V4188" s="1">
        <v>168</v>
      </c>
      <c r="W4188" s="1">
        <f t="shared" si="1243"/>
        <v>13.846875248045338</v>
      </c>
      <c r="X4188" s="1">
        <f t="shared" si="1244"/>
        <v>38.077010538571528</v>
      </c>
      <c r="Y4188" s="1">
        <f t="shared" si="1245"/>
        <v>0.96804222223484304</v>
      </c>
      <c r="Z4188" s="1">
        <f t="shared" si="1253"/>
        <v>0.7220000000000002</v>
      </c>
      <c r="AA4188" s="1">
        <f t="shared" si="1246"/>
        <v>6.0093535960379606E-2</v>
      </c>
      <c r="AB4188" s="1">
        <f t="shared" si="1247"/>
        <v>2.4608629999999998</v>
      </c>
      <c r="AC4188" s="1">
        <f t="shared" si="1248"/>
        <v>1.1219266127519161</v>
      </c>
      <c r="AF4188" s="1">
        <f t="shared" si="1249"/>
        <v>8.7272386148402052</v>
      </c>
      <c r="AG4188" s="1">
        <f t="shared" si="1250"/>
        <v>3.8993002977392019</v>
      </c>
      <c r="AH4188" s="1">
        <f t="shared" si="1251"/>
        <v>8.2284200936857914</v>
      </c>
      <c r="AI4188">
        <v>3.6</v>
      </c>
      <c r="AJ4188">
        <v>1</v>
      </c>
      <c r="AK4188">
        <v>72</v>
      </c>
      <c r="AL4188">
        <v>16</v>
      </c>
      <c r="AM4188">
        <v>9101</v>
      </c>
      <c r="AN4188">
        <v>9118</v>
      </c>
      <c r="AO4188">
        <v>9083</v>
      </c>
      <c r="AP4188">
        <v>110</v>
      </c>
      <c r="AQ4188">
        <v>0</v>
      </c>
    </row>
    <row r="4189" spans="1:43">
      <c r="A4189" s="27">
        <v>42173</v>
      </c>
      <c r="B4189" s="27"/>
      <c r="C4189">
        <v>18.100000000000001</v>
      </c>
      <c r="D4189">
        <v>23.5</v>
      </c>
      <c r="E4189">
        <v>14</v>
      </c>
      <c r="F4189">
        <v>51</v>
      </c>
      <c r="G4189">
        <v>32</v>
      </c>
      <c r="H4189">
        <v>10.199999999999999</v>
      </c>
      <c r="I4189" s="10">
        <v>935</v>
      </c>
      <c r="J4189">
        <v>3.1</v>
      </c>
      <c r="K4189" s="2">
        <v>10</v>
      </c>
      <c r="L4189" s="1">
        <f t="shared" si="1236"/>
        <v>4.77601665082274</v>
      </c>
      <c r="M4189" s="1">
        <f t="shared" si="1237"/>
        <v>70</v>
      </c>
      <c r="N4189" s="1">
        <f t="shared" si="1238"/>
        <v>2.0776827112717497</v>
      </c>
      <c r="O4189" s="1">
        <f t="shared" si="1255"/>
        <v>0.13052971632306209</v>
      </c>
      <c r="P4189" s="1">
        <f t="shared" si="1256"/>
        <v>1.0231315284015738</v>
      </c>
      <c r="Q4189">
        <f t="shared" si="1239"/>
        <v>5.7556540480938576</v>
      </c>
      <c r="R4189">
        <f t="shared" si="1240"/>
        <v>12.822746630175791</v>
      </c>
      <c r="S4189">
        <f t="shared" si="1241"/>
        <v>1.6783699777717005</v>
      </c>
      <c r="T4189">
        <v>0.2432</v>
      </c>
      <c r="U4189" s="1">
        <f t="shared" si="1242"/>
        <v>0.40840390397639287</v>
      </c>
      <c r="V4189" s="1">
        <v>169</v>
      </c>
      <c r="W4189" s="1">
        <f t="shared" si="1243"/>
        <v>18.988229439774663</v>
      </c>
      <c r="X4189" s="1">
        <f t="shared" si="1244"/>
        <v>38.071436498398448</v>
      </c>
      <c r="Y4189" s="1">
        <f t="shared" si="1245"/>
        <v>0.9679054342137261</v>
      </c>
      <c r="Z4189" s="1">
        <f t="shared" si="1253"/>
        <v>0.41800000000000054</v>
      </c>
      <c r="AA4189" s="1">
        <f t="shared" si="1246"/>
        <v>6.0157023365156569E-2</v>
      </c>
      <c r="AB4189" s="1">
        <f t="shared" si="1247"/>
        <v>2.4582658999999998</v>
      </c>
      <c r="AC4189" s="1">
        <f t="shared" si="1248"/>
        <v>2.3186483330206267</v>
      </c>
      <c r="AF4189" s="1">
        <f t="shared" si="1249"/>
        <v>9.6890980542539378</v>
      </c>
      <c r="AG4189" s="1">
        <f t="shared" si="1250"/>
        <v>4.7295142881957526</v>
      </c>
      <c r="AH4189" s="1">
        <f t="shared" si="1251"/>
        <v>11.052579983791684</v>
      </c>
      <c r="AI4189">
        <v>4.7</v>
      </c>
      <c r="AJ4189">
        <v>14</v>
      </c>
      <c r="AK4189">
        <v>79</v>
      </c>
      <c r="AL4189">
        <v>15</v>
      </c>
      <c r="AM4189">
        <v>9077</v>
      </c>
      <c r="AN4189">
        <v>9090</v>
      </c>
      <c r="AO4189">
        <v>9058</v>
      </c>
      <c r="AP4189">
        <v>103</v>
      </c>
      <c r="AQ4189">
        <v>0</v>
      </c>
    </row>
    <row r="4190" spans="1:43">
      <c r="A4190" s="27">
        <v>42174</v>
      </c>
      <c r="B4190" s="27"/>
      <c r="C4190">
        <v>20.5</v>
      </c>
      <c r="D4190">
        <v>25.8</v>
      </c>
      <c r="E4190">
        <v>15.8</v>
      </c>
      <c r="F4190">
        <v>46</v>
      </c>
      <c r="G4190">
        <v>27</v>
      </c>
      <c r="H4190">
        <v>10.7</v>
      </c>
      <c r="I4190" s="10">
        <v>935</v>
      </c>
      <c r="J4190">
        <v>2.2000000000000002</v>
      </c>
      <c r="K4190" s="2">
        <v>10</v>
      </c>
      <c r="L4190" s="1">
        <f t="shared" si="1236"/>
        <v>4.8517753918271351</v>
      </c>
      <c r="M4190" s="1">
        <f t="shared" si="1237"/>
        <v>65</v>
      </c>
      <c r="N4190" s="1">
        <f t="shared" si="1238"/>
        <v>2.4124309468917491</v>
      </c>
      <c r="O4190" s="1">
        <f t="shared" si="1255"/>
        <v>0.14875138533251139</v>
      </c>
      <c r="P4190" s="1">
        <f t="shared" si="1256"/>
        <v>1.0322309153352205</v>
      </c>
      <c r="Q4190">
        <f t="shared" si="1239"/>
        <v>6.1547752429376761</v>
      </c>
      <c r="R4190">
        <f t="shared" si="1240"/>
        <v>12.823469371568237</v>
      </c>
      <c r="S4190">
        <f t="shared" si="1241"/>
        <v>1.6784645774303975</v>
      </c>
      <c r="T4190">
        <v>0.2432</v>
      </c>
      <c r="U4190" s="1">
        <f t="shared" si="1242"/>
        <v>0.40872314444333574</v>
      </c>
      <c r="V4190" s="1">
        <v>170</v>
      </c>
      <c r="W4190" s="1">
        <f t="shared" si="1243"/>
        <v>19.556436481047495</v>
      </c>
      <c r="X4190" s="1">
        <f t="shared" si="1244"/>
        <v>38.066284850525065</v>
      </c>
      <c r="Y4190" s="1">
        <f t="shared" si="1245"/>
        <v>0.9677781408148739</v>
      </c>
      <c r="Z4190" s="1">
        <f t="shared" si="1253"/>
        <v>0.91199999999999948</v>
      </c>
      <c r="AA4190" s="1">
        <f t="shared" si="1246"/>
        <v>6.029600804536886E-2</v>
      </c>
      <c r="AB4190" s="1">
        <f t="shared" si="1247"/>
        <v>2.4525994999999998</v>
      </c>
      <c r="AC4190" s="1">
        <f t="shared" si="1248"/>
        <v>1.6454923653694771</v>
      </c>
      <c r="AF4190" s="1">
        <f t="shared" si="1249"/>
        <v>10.603936127178043</v>
      </c>
      <c r="AG4190" s="1">
        <f t="shared" si="1250"/>
        <v>4.8335800978137371</v>
      </c>
      <c r="AH4190" s="1">
        <f t="shared" si="1251"/>
        <v>11.197922732582503</v>
      </c>
      <c r="AI4190">
        <v>6.9</v>
      </c>
      <c r="AJ4190">
        <v>14</v>
      </c>
      <c r="AK4190">
        <v>108</v>
      </c>
      <c r="AL4190">
        <v>15</v>
      </c>
      <c r="AM4190">
        <v>9056</v>
      </c>
      <c r="AN4190">
        <v>9087</v>
      </c>
      <c r="AO4190">
        <v>9034</v>
      </c>
      <c r="AP4190">
        <v>104</v>
      </c>
      <c r="AQ4190">
        <v>0</v>
      </c>
    </row>
    <row r="4191" spans="1:43">
      <c r="A4191" s="27">
        <v>42175</v>
      </c>
      <c r="B4191" s="27"/>
      <c r="C4191">
        <v>22.2</v>
      </c>
      <c r="D4191">
        <v>27.5</v>
      </c>
      <c r="E4191">
        <v>17.3</v>
      </c>
      <c r="F4191">
        <v>37</v>
      </c>
      <c r="G4191">
        <v>20</v>
      </c>
      <c r="H4191">
        <v>13.5</v>
      </c>
      <c r="I4191" s="10">
        <v>935</v>
      </c>
      <c r="J4191">
        <v>2.2999999999999998</v>
      </c>
      <c r="K4191" s="2">
        <v>10</v>
      </c>
      <c r="L4191" s="1">
        <f t="shared" si="1236"/>
        <v>5.7731615885267962</v>
      </c>
      <c r="M4191" s="1">
        <f t="shared" si="1237"/>
        <v>54</v>
      </c>
      <c r="N4191" s="1">
        <f t="shared" si="1238"/>
        <v>2.6772099965674574</v>
      </c>
      <c r="O4191" s="1">
        <f t="shared" si="1255"/>
        <v>0.16292197557825283</v>
      </c>
      <c r="P4191" s="1">
        <f t="shared" si="1256"/>
        <v>0.90063858068872837</v>
      </c>
      <c r="Q4191">
        <f t="shared" si="1239"/>
        <v>8.1097012501711028</v>
      </c>
      <c r="R4191">
        <f t="shared" si="1240"/>
        <v>12.823918475980228</v>
      </c>
      <c r="S4191">
        <f t="shared" si="1241"/>
        <v>1.6785233607303964</v>
      </c>
      <c r="T4191">
        <v>0.2432</v>
      </c>
      <c r="U4191" s="1">
        <f t="shared" si="1242"/>
        <v>0.40892147123619577</v>
      </c>
      <c r="V4191" s="1">
        <v>171</v>
      </c>
      <c r="W4191" s="1">
        <f t="shared" si="1243"/>
        <v>22.753099887228153</v>
      </c>
      <c r="X4191" s="1">
        <f t="shared" si="1244"/>
        <v>38.06156117357358</v>
      </c>
      <c r="Y4191" s="1">
        <f t="shared" si="1245"/>
        <v>0.96766037969583707</v>
      </c>
      <c r="Z4191" s="1">
        <f t="shared" si="1253"/>
        <v>0.64599999999999969</v>
      </c>
      <c r="AA4191" s="1">
        <f t="shared" si="1246"/>
        <v>6.0394844723867802E-2</v>
      </c>
      <c r="AB4191" s="1">
        <f t="shared" si="1247"/>
        <v>2.4485858</v>
      </c>
      <c r="AC4191" s="1">
        <f t="shared" si="1248"/>
        <v>1.7202874728862712</v>
      </c>
      <c r="AF4191" s="1">
        <f t="shared" si="1249"/>
        <v>11.183416797521314</v>
      </c>
      <c r="AG4191" s="1">
        <f t="shared" si="1250"/>
        <v>5.2315422061094869</v>
      </c>
      <c r="AH4191" s="1">
        <f t="shared" si="1251"/>
        <v>12.866964669897142</v>
      </c>
      <c r="AI4191">
        <v>5.2</v>
      </c>
      <c r="AJ4191">
        <v>9</v>
      </c>
      <c r="AK4191">
        <v>91</v>
      </c>
      <c r="AL4191">
        <v>10</v>
      </c>
      <c r="AM4191">
        <v>9037</v>
      </c>
      <c r="AN4191">
        <v>9064</v>
      </c>
      <c r="AO4191">
        <v>9012</v>
      </c>
      <c r="AP4191">
        <v>92</v>
      </c>
      <c r="AQ4191">
        <v>0</v>
      </c>
    </row>
    <row r="4192" spans="1:43">
      <c r="A4192" s="27">
        <v>42176</v>
      </c>
      <c r="B4192" s="27"/>
      <c r="C4192">
        <v>23.9</v>
      </c>
      <c r="D4192">
        <v>29.2</v>
      </c>
      <c r="E4192">
        <v>18.600000000000001</v>
      </c>
      <c r="F4192">
        <v>33</v>
      </c>
      <c r="G4192">
        <v>18</v>
      </c>
      <c r="H4192">
        <v>14.1</v>
      </c>
      <c r="I4192" s="10">
        <v>935</v>
      </c>
      <c r="J4192">
        <v>2.1</v>
      </c>
      <c r="K4192" s="2">
        <v>10</v>
      </c>
      <c r="L4192" s="1">
        <f t="shared" si="1236"/>
        <v>6.0056760059522469</v>
      </c>
      <c r="M4192" s="1">
        <f t="shared" si="1237"/>
        <v>48</v>
      </c>
      <c r="N4192" s="1">
        <f t="shared" si="1238"/>
        <v>2.9670254049401481</v>
      </c>
      <c r="O4192" s="1">
        <f t="shared" si="1255"/>
        <v>0.17821607467016304</v>
      </c>
      <c r="P4192" s="1">
        <f t="shared" si="1256"/>
        <v>0.87934326832875198</v>
      </c>
      <c r="Q4192">
        <f t="shared" si="1239"/>
        <v>8.6750043865129207</v>
      </c>
      <c r="R4192">
        <f t="shared" si="1240"/>
        <v>12.824093664246908</v>
      </c>
      <c r="S4192">
        <f t="shared" si="1241"/>
        <v>1.6785462911317943</v>
      </c>
      <c r="T4192">
        <v>0.2432</v>
      </c>
      <c r="U4192" s="1">
        <f t="shared" si="1242"/>
        <v>0.40899882568342083</v>
      </c>
      <c r="V4192" s="1">
        <v>172</v>
      </c>
      <c r="W4192" s="1">
        <f t="shared" si="1243"/>
        <v>23.435847959524118</v>
      </c>
      <c r="X4192" s="1">
        <f t="shared" si="1244"/>
        <v>38.057269377625389</v>
      </c>
      <c r="Y4192" s="1">
        <f t="shared" si="1245"/>
        <v>0.9675521856942062</v>
      </c>
      <c r="Z4192" s="1">
        <f t="shared" si="1253"/>
        <v>0.64599999999999969</v>
      </c>
      <c r="AA4192" s="1">
        <f t="shared" si="1246"/>
        <v>6.0494005958780121E-2</v>
      </c>
      <c r="AB4192" s="1">
        <f t="shared" si="1247"/>
        <v>2.4445720999999998</v>
      </c>
      <c r="AC4192" s="1">
        <f t="shared" si="1248"/>
        <v>1.5706972578526825</v>
      </c>
      <c r="AF4192" s="1">
        <f t="shared" si="1249"/>
        <v>11.88377574876505</v>
      </c>
      <c r="AG4192" s="1">
        <f t="shared" si="1250"/>
        <v>5.3045837926002353</v>
      </c>
      <c r="AH4192" s="1">
        <f t="shared" si="1251"/>
        <v>13.277696241472214</v>
      </c>
      <c r="AI4192">
        <v>3.8</v>
      </c>
      <c r="AJ4192">
        <v>15</v>
      </c>
      <c r="AK4192">
        <v>79</v>
      </c>
      <c r="AL4192">
        <v>1</v>
      </c>
      <c r="AM4192">
        <v>9003</v>
      </c>
      <c r="AN4192">
        <v>9016</v>
      </c>
      <c r="AO4192">
        <v>8987</v>
      </c>
      <c r="AP4192">
        <v>91</v>
      </c>
      <c r="AQ4192">
        <v>0</v>
      </c>
    </row>
    <row r="4193" spans="1:43">
      <c r="A4193" s="27">
        <v>42177</v>
      </c>
      <c r="B4193" s="27"/>
      <c r="C4193">
        <v>24.3</v>
      </c>
      <c r="D4193">
        <v>29.1</v>
      </c>
      <c r="E4193">
        <v>20.3</v>
      </c>
      <c r="F4193">
        <v>35</v>
      </c>
      <c r="G4193">
        <v>20</v>
      </c>
      <c r="H4193">
        <v>10.9</v>
      </c>
      <c r="I4193" s="10">
        <v>935</v>
      </c>
      <c r="J4193">
        <v>2.5</v>
      </c>
      <c r="K4193" s="2">
        <v>10</v>
      </c>
      <c r="L4193" s="1">
        <f t="shared" si="1236"/>
        <v>5.9112872247448216</v>
      </c>
      <c r="M4193" s="1">
        <f t="shared" si="1237"/>
        <v>50</v>
      </c>
      <c r="N4193" s="1">
        <f t="shared" si="1238"/>
        <v>3.0390664996731562</v>
      </c>
      <c r="O4193" s="1">
        <f t="shared" si="1255"/>
        <v>0.18198545465420676</v>
      </c>
      <c r="P4193" s="1">
        <f t="shared" si="1256"/>
        <v>0.99873019323892698</v>
      </c>
      <c r="Q4193">
        <f t="shared" si="1239"/>
        <v>6.6696875142799046</v>
      </c>
      <c r="R4193">
        <f t="shared" si="1240"/>
        <v>12.82399482741028</v>
      </c>
      <c r="S4193">
        <f t="shared" si="1241"/>
        <v>1.6785333543730734</v>
      </c>
      <c r="T4193">
        <v>0.2432</v>
      </c>
      <c r="U4193" s="1">
        <f t="shared" si="1242"/>
        <v>0.40895518490103566</v>
      </c>
      <c r="V4193" s="1">
        <v>173</v>
      </c>
      <c r="W4193" s="1">
        <f t="shared" si="1243"/>
        <v>19.777808781306561</v>
      </c>
      <c r="X4193" s="1">
        <f t="shared" si="1244"/>
        <v>38.05341170146405</v>
      </c>
      <c r="Y4193" s="1">
        <f t="shared" si="1245"/>
        <v>0.96745359081730564</v>
      </c>
      <c r="Z4193" s="1">
        <f t="shared" si="1253"/>
        <v>0.1520000000000008</v>
      </c>
      <c r="AA4193" s="1">
        <f t="shared" si="1246"/>
        <v>6.0517385354597032E-2</v>
      </c>
      <c r="AB4193" s="1">
        <f t="shared" si="1247"/>
        <v>2.4436277</v>
      </c>
      <c r="AC4193" s="1">
        <f t="shared" si="1248"/>
        <v>1.8698776879198602</v>
      </c>
      <c r="AF4193" s="1">
        <f t="shared" si="1249"/>
        <v>10.930621793930305</v>
      </c>
      <c r="AG4193" s="1">
        <f t="shared" si="1250"/>
        <v>4.8361470461707032</v>
      </c>
      <c r="AH4193" s="1">
        <f t="shared" si="1251"/>
        <v>12.250826754252031</v>
      </c>
      <c r="AI4193">
        <v>4.3</v>
      </c>
      <c r="AJ4193">
        <v>4</v>
      </c>
      <c r="AK4193">
        <v>79</v>
      </c>
      <c r="AL4193">
        <v>4</v>
      </c>
      <c r="AM4193">
        <v>9003</v>
      </c>
      <c r="AN4193">
        <v>9015</v>
      </c>
      <c r="AO4193">
        <v>8988</v>
      </c>
      <c r="AP4193">
        <v>105</v>
      </c>
      <c r="AQ4193">
        <v>0</v>
      </c>
    </row>
    <row r="4194" spans="1:43">
      <c r="A4194" s="27">
        <v>42178</v>
      </c>
      <c r="B4194" s="27"/>
      <c r="C4194">
        <v>24.4</v>
      </c>
      <c r="D4194">
        <v>28.2</v>
      </c>
      <c r="E4194">
        <v>19.899999999999999</v>
      </c>
      <c r="F4194">
        <v>40</v>
      </c>
      <c r="G4194">
        <v>28</v>
      </c>
      <c r="H4194">
        <v>9.1999999999999993</v>
      </c>
      <c r="I4194" s="10">
        <v>935</v>
      </c>
      <c r="J4194">
        <v>1.6</v>
      </c>
      <c r="K4194" s="2">
        <v>10</v>
      </c>
      <c r="L4194" s="1">
        <f t="shared" si="1236"/>
        <v>5.0115285463197567</v>
      </c>
      <c r="M4194" s="1">
        <f t="shared" si="1237"/>
        <v>52</v>
      </c>
      <c r="N4194" s="1">
        <f t="shared" si="1238"/>
        <v>3.0573134102705319</v>
      </c>
      <c r="O4194" s="1">
        <f t="shared" si="1255"/>
        <v>0.18293822883895941</v>
      </c>
      <c r="P4194" s="1">
        <f t="shared" si="1256"/>
        <v>1.1399571258431207</v>
      </c>
      <c r="Q4194">
        <f t="shared" si="1239"/>
        <v>5.4265791838272515</v>
      </c>
      <c r="R4194">
        <f t="shared" si="1240"/>
        <v>12.823622026945888</v>
      </c>
      <c r="S4194">
        <f t="shared" si="1241"/>
        <v>1.6784845585007706</v>
      </c>
      <c r="T4194">
        <v>0.2432</v>
      </c>
      <c r="U4194" s="1">
        <f t="shared" si="1242"/>
        <v>0.40879056179941087</v>
      </c>
      <c r="V4194" s="1">
        <v>174</v>
      </c>
      <c r="W4194" s="1">
        <f t="shared" si="1243"/>
        <v>17.834372703772601</v>
      </c>
      <c r="X4194" s="1">
        <f t="shared" si="1244"/>
        <v>38.049988711800275</v>
      </c>
      <c r="Y4194" s="1">
        <f t="shared" si="1245"/>
        <v>0.96736462423272462</v>
      </c>
      <c r="Z4194" s="1">
        <f t="shared" si="1253"/>
        <v>3.7999999999999187E-2</v>
      </c>
      <c r="AA4194" s="1">
        <f t="shared" si="1246"/>
        <v>6.052323302743106E-2</v>
      </c>
      <c r="AB4194" s="1">
        <f t="shared" si="1247"/>
        <v>2.4433916</v>
      </c>
      <c r="AC4194" s="1">
        <f t="shared" si="1248"/>
        <v>1.1967217202687106</v>
      </c>
      <c r="AF4194" s="1">
        <f t="shared" si="1249"/>
        <v>10.639809823646472</v>
      </c>
      <c r="AG4194" s="1">
        <f t="shared" si="1250"/>
        <v>4.6360523272642062</v>
      </c>
      <c r="AH4194" s="1">
        <f t="shared" si="1251"/>
        <v>11.711357544522688</v>
      </c>
      <c r="AI4194">
        <v>6.5</v>
      </c>
      <c r="AJ4194">
        <v>14</v>
      </c>
      <c r="AK4194">
        <v>105</v>
      </c>
      <c r="AL4194">
        <v>14</v>
      </c>
      <c r="AM4194">
        <v>9008</v>
      </c>
      <c r="AN4194">
        <v>9017</v>
      </c>
      <c r="AO4194">
        <v>8992</v>
      </c>
      <c r="AP4194">
        <v>120</v>
      </c>
      <c r="AQ4194">
        <v>0</v>
      </c>
    </row>
    <row r="4195" spans="1:43">
      <c r="A4195" s="27">
        <v>42179</v>
      </c>
      <c r="B4195" s="27"/>
      <c r="C4195">
        <v>25.6</v>
      </c>
      <c r="D4195">
        <v>30.5</v>
      </c>
      <c r="E4195">
        <v>20.8</v>
      </c>
      <c r="F4195">
        <v>38</v>
      </c>
      <c r="G4195">
        <v>27</v>
      </c>
      <c r="H4195">
        <v>12.5</v>
      </c>
      <c r="I4195" s="10">
        <v>935</v>
      </c>
      <c r="J4195">
        <v>2.5</v>
      </c>
      <c r="K4195" s="2">
        <v>10</v>
      </c>
      <c r="L4195" s="1">
        <f t="shared" si="1236"/>
        <v>6.2182411516419398</v>
      </c>
      <c r="M4195" s="1">
        <f t="shared" si="1237"/>
        <v>49</v>
      </c>
      <c r="N4195" s="1">
        <f t="shared" si="1238"/>
        <v>3.2838460784769214</v>
      </c>
      <c r="O4195" s="1">
        <f t="shared" si="1255"/>
        <v>0.19470341746046158</v>
      </c>
      <c r="P4195" s="1">
        <f t="shared" si="1256"/>
        <v>1.1917087928664936</v>
      </c>
      <c r="Q4195">
        <f t="shared" si="1239"/>
        <v>7.1417939539762623</v>
      </c>
      <c r="R4195">
        <f t="shared" si="1240"/>
        <v>12.822975494634898</v>
      </c>
      <c r="S4195">
        <f t="shared" si="1241"/>
        <v>1.6783999338527353</v>
      </c>
      <c r="T4195">
        <v>0.2432</v>
      </c>
      <c r="U4195" s="1">
        <f t="shared" si="1242"/>
        <v>0.40850500507944432</v>
      </c>
      <c r="V4195" s="1">
        <v>175</v>
      </c>
      <c r="W4195" s="1">
        <f t="shared" si="1243"/>
        <v>21.603196868456006</v>
      </c>
      <c r="X4195" s="1">
        <f t="shared" si="1244"/>
        <v>38.046999304475897</v>
      </c>
      <c r="Y4195" s="1">
        <f t="shared" si="1245"/>
        <v>0.96728531225968872</v>
      </c>
      <c r="Z4195" s="1">
        <f t="shared" si="1253"/>
        <v>0.45600000000000107</v>
      </c>
      <c r="AA4195" s="1">
        <f t="shared" si="1246"/>
        <v>6.0593493351385336E-2</v>
      </c>
      <c r="AB4195" s="1">
        <f t="shared" si="1247"/>
        <v>2.4405584</v>
      </c>
      <c r="AC4195" s="1">
        <f t="shared" si="1248"/>
        <v>1.8698776879198602</v>
      </c>
      <c r="AF4195" s="1">
        <f t="shared" si="1249"/>
        <v>11.828341184948927</v>
      </c>
      <c r="AG4195" s="1">
        <f t="shared" si="1250"/>
        <v>5.2571454422846458</v>
      </c>
      <c r="AH4195" s="1">
        <f t="shared" si="1251"/>
        <v>13.458422783602488</v>
      </c>
      <c r="AI4195">
        <v>4.0999999999999996</v>
      </c>
      <c r="AJ4195">
        <v>10</v>
      </c>
      <c r="AK4195">
        <v>81</v>
      </c>
      <c r="AL4195">
        <v>3</v>
      </c>
      <c r="AM4195">
        <v>8997</v>
      </c>
      <c r="AN4195">
        <v>9007</v>
      </c>
      <c r="AO4195">
        <v>8983</v>
      </c>
      <c r="AP4195">
        <v>123</v>
      </c>
      <c r="AQ4195">
        <v>0</v>
      </c>
    </row>
    <row r="4196" spans="1:43">
      <c r="A4196" s="27">
        <v>42180</v>
      </c>
      <c r="B4196" s="27"/>
      <c r="C4196">
        <v>27.2</v>
      </c>
      <c r="D4196">
        <v>32.6</v>
      </c>
      <c r="E4196">
        <v>21.9</v>
      </c>
      <c r="F4196">
        <v>33</v>
      </c>
      <c r="G4196">
        <v>23</v>
      </c>
      <c r="H4196">
        <v>14.4</v>
      </c>
      <c r="I4196" s="10">
        <v>935</v>
      </c>
      <c r="J4196">
        <v>3</v>
      </c>
      <c r="K4196" s="2">
        <v>10</v>
      </c>
      <c r="L4196" s="1">
        <f t="shared" si="1236"/>
        <v>7.1580032584639941</v>
      </c>
      <c r="M4196" s="1">
        <f t="shared" si="1237"/>
        <v>43</v>
      </c>
      <c r="N4196" s="1">
        <f t="shared" si="1238"/>
        <v>3.6085695036723782</v>
      </c>
      <c r="O4196" s="1">
        <f t="shared" si="1255"/>
        <v>0.21137600031517048</v>
      </c>
      <c r="P4196" s="1">
        <f t="shared" si="1256"/>
        <v>1.1309737019767359</v>
      </c>
      <c r="Q4196">
        <f t="shared" si="1239"/>
        <v>8.469670023566545</v>
      </c>
      <c r="R4196">
        <f t="shared" si="1240"/>
        <v>12.822055632082188</v>
      </c>
      <c r="S4196">
        <f t="shared" si="1241"/>
        <v>1.6782795329950508</v>
      </c>
      <c r="T4196">
        <v>0.2432</v>
      </c>
      <c r="U4196" s="1">
        <f t="shared" si="1242"/>
        <v>0.40809859921815322</v>
      </c>
      <c r="V4196" s="1">
        <v>176</v>
      </c>
      <c r="W4196" s="1">
        <f t="shared" si="1243"/>
        <v>23.773208880416451</v>
      </c>
      <c r="X4196" s="1">
        <f t="shared" si="1244"/>
        <v>38.044440707643432</v>
      </c>
      <c r="Y4196" s="1">
        <f t="shared" si="1245"/>
        <v>0.96721567836127365</v>
      </c>
      <c r="Z4196" s="1">
        <f t="shared" si="1253"/>
        <v>0.60799999999999921</v>
      </c>
      <c r="AA4196" s="1">
        <f t="shared" si="1246"/>
        <v>6.068742793117364E-2</v>
      </c>
      <c r="AB4196" s="1">
        <f t="shared" si="1247"/>
        <v>2.4367807999999997</v>
      </c>
      <c r="AC4196" s="1">
        <f t="shared" si="1248"/>
        <v>2.2438532255038321</v>
      </c>
      <c r="AF4196" s="1">
        <f t="shared" si="1249"/>
        <v>12.880224790037701</v>
      </c>
      <c r="AG4196" s="1">
        <f t="shared" si="1250"/>
        <v>5.5373227296296221</v>
      </c>
      <c r="AH4196" s="1">
        <f t="shared" si="1251"/>
        <v>14.386050157622931</v>
      </c>
      <c r="AI4196">
        <v>4.4000000000000004</v>
      </c>
      <c r="AJ4196">
        <v>15</v>
      </c>
      <c r="AK4196">
        <v>89</v>
      </c>
      <c r="AL4196">
        <v>15</v>
      </c>
      <c r="AM4196">
        <v>8966</v>
      </c>
      <c r="AN4196">
        <v>8991</v>
      </c>
      <c r="AO4196">
        <v>8932</v>
      </c>
      <c r="AP4196">
        <v>117</v>
      </c>
      <c r="AQ4196">
        <v>0</v>
      </c>
    </row>
    <row r="4197" spans="1:43">
      <c r="A4197" s="27">
        <v>42181</v>
      </c>
      <c r="B4197" s="27"/>
      <c r="C4197">
        <v>27.6</v>
      </c>
      <c r="D4197">
        <v>31.3</v>
      </c>
      <c r="E4197">
        <v>23.8</v>
      </c>
      <c r="F4197">
        <v>34</v>
      </c>
      <c r="G4197">
        <v>27</v>
      </c>
      <c r="H4197">
        <v>4.9000000000000004</v>
      </c>
      <c r="I4197" s="10">
        <v>935</v>
      </c>
      <c r="J4197">
        <v>1.6</v>
      </c>
      <c r="K4197" s="2">
        <v>10</v>
      </c>
      <c r="L4197" s="1">
        <f t="shared" si="1236"/>
        <v>4.5558306177476711</v>
      </c>
      <c r="M4197" s="1">
        <f t="shared" si="1237"/>
        <v>41</v>
      </c>
      <c r="N4197" s="1">
        <f t="shared" si="1238"/>
        <v>3.6939911226892566</v>
      </c>
      <c r="O4197" s="1">
        <f t="shared" si="1255"/>
        <v>0.21572669246300011</v>
      </c>
      <c r="P4197" s="1">
        <f t="shared" si="1256"/>
        <v>1.2217339378291969</v>
      </c>
      <c r="Q4197">
        <f t="shared" si="1239"/>
        <v>3.2914925265914867</v>
      </c>
      <c r="R4197">
        <f t="shared" si="1240"/>
        <v>12.820863009882402</v>
      </c>
      <c r="S4197">
        <f t="shared" si="1241"/>
        <v>1.6781234306128798</v>
      </c>
      <c r="T4197">
        <v>0.2432</v>
      </c>
      <c r="U4197" s="1">
        <f t="shared" si="1242"/>
        <v>0.40757146444368364</v>
      </c>
      <c r="V4197" s="1">
        <v>177</v>
      </c>
      <c r="W4197" s="1">
        <f t="shared" si="1243"/>
        <v>12.920803051892506</v>
      </c>
      <c r="X4197" s="1">
        <f t="shared" si="1244"/>
        <v>38.042308486917875</v>
      </c>
      <c r="Y4197" s="1">
        <f t="shared" si="1245"/>
        <v>0.967155743137464</v>
      </c>
      <c r="Z4197" s="1">
        <f t="shared" si="1253"/>
        <v>0.1520000000000008</v>
      </c>
      <c r="AA4197" s="1">
        <f t="shared" si="1246"/>
        <v>6.0710957100430736E-2</v>
      </c>
      <c r="AB4197" s="1">
        <f t="shared" si="1247"/>
        <v>2.4358363999999999</v>
      </c>
      <c r="AC4197" s="1">
        <f t="shared" si="1248"/>
        <v>1.1967217202687106</v>
      </c>
      <c r="AF4197" s="1">
        <f t="shared" si="1249"/>
        <v>10.878804782930173</v>
      </c>
      <c r="AG4197" s="1">
        <f t="shared" si="1250"/>
        <v>3.9066707418119941</v>
      </c>
      <c r="AH4197" s="1">
        <f t="shared" si="1251"/>
        <v>9.3188505940994677</v>
      </c>
      <c r="AI4197">
        <v>3.9</v>
      </c>
      <c r="AJ4197">
        <v>15</v>
      </c>
      <c r="AK4197">
        <v>62</v>
      </c>
      <c r="AL4197">
        <v>15</v>
      </c>
      <c r="AM4197">
        <v>8941</v>
      </c>
      <c r="AN4197">
        <v>8951</v>
      </c>
      <c r="AO4197">
        <v>8933</v>
      </c>
      <c r="AP4197">
        <v>124</v>
      </c>
      <c r="AQ4197">
        <v>0</v>
      </c>
    </row>
    <row r="4198" spans="1:43">
      <c r="A4198" s="27">
        <v>42182</v>
      </c>
      <c r="B4198" s="27"/>
      <c r="C4198">
        <v>24</v>
      </c>
      <c r="D4198">
        <v>29.6</v>
      </c>
      <c r="E4198">
        <v>20.8</v>
      </c>
      <c r="F4198">
        <v>54</v>
      </c>
      <c r="G4198">
        <v>26</v>
      </c>
      <c r="H4198">
        <v>2.5</v>
      </c>
      <c r="I4198" s="10">
        <v>935</v>
      </c>
      <c r="J4198">
        <v>1.6</v>
      </c>
      <c r="K4198" s="2">
        <v>10</v>
      </c>
      <c r="L4198" s="1">
        <f t="shared" si="1236"/>
        <v>3.8972789729066069</v>
      </c>
      <c r="M4198" s="1">
        <f t="shared" si="1237"/>
        <v>82</v>
      </c>
      <c r="N4198" s="1">
        <f t="shared" si="1238"/>
        <v>2.9848945293846705</v>
      </c>
      <c r="O4198" s="1">
        <f t="shared" si="1255"/>
        <v>0.17915219131488452</v>
      </c>
      <c r="P4198" s="1">
        <f t="shared" si="1256"/>
        <v>1.5467876216654168</v>
      </c>
      <c r="Q4198">
        <f t="shared" si="1239"/>
        <v>1.7731228433411204</v>
      </c>
      <c r="R4198">
        <f t="shared" si="1240"/>
        <v>12.819398366437525</v>
      </c>
      <c r="S4198">
        <f t="shared" si="1241"/>
        <v>1.6779317233556972</v>
      </c>
      <c r="T4198">
        <v>0.2432</v>
      </c>
      <c r="U4198" s="1">
        <f t="shared" si="1242"/>
        <v>0.40692375669974262</v>
      </c>
      <c r="V4198" s="1">
        <v>178</v>
      </c>
      <c r="W4198" s="1">
        <f t="shared" si="1243"/>
        <v>10.178960899936547</v>
      </c>
      <c r="X4198" s="1">
        <f t="shared" si="1244"/>
        <v>38.040596552496197</v>
      </c>
      <c r="Y4198" s="1">
        <f t="shared" si="1245"/>
        <v>0.96710552431905916</v>
      </c>
      <c r="Z4198" s="1">
        <f t="shared" si="1253"/>
        <v>-1.3680000000000005</v>
      </c>
      <c r="AA4198" s="1">
        <f t="shared" si="1246"/>
        <v>6.0499849114061095E-2</v>
      </c>
      <c r="AB4198" s="1">
        <f t="shared" si="1247"/>
        <v>2.4443359999999998</v>
      </c>
      <c r="AC4198" s="1">
        <f t="shared" si="1248"/>
        <v>1.1967217202687106</v>
      </c>
      <c r="AF4198" s="1">
        <f t="shared" si="1249"/>
        <v>10.849076531089855</v>
      </c>
      <c r="AG4198" s="1">
        <f t="shared" si="1250"/>
        <v>3.4702871983560781</v>
      </c>
      <c r="AH4198" s="1">
        <f t="shared" si="1251"/>
        <v>9.2061209779390456</v>
      </c>
      <c r="AI4198">
        <v>4.3</v>
      </c>
      <c r="AJ4198">
        <v>6</v>
      </c>
      <c r="AK4198">
        <v>82</v>
      </c>
      <c r="AL4198">
        <v>6</v>
      </c>
      <c r="AM4198">
        <v>8965</v>
      </c>
      <c r="AN4198">
        <v>8983</v>
      </c>
      <c r="AO4198">
        <v>8937</v>
      </c>
      <c r="AP4198">
        <v>156</v>
      </c>
      <c r="AQ4198">
        <v>3</v>
      </c>
    </row>
    <row r="4199" spans="1:43">
      <c r="A4199" s="27">
        <v>42183</v>
      </c>
      <c r="B4199" s="27"/>
      <c r="C4199">
        <v>20.5</v>
      </c>
      <c r="D4199">
        <v>24.2</v>
      </c>
      <c r="E4199">
        <v>17.399999999999999</v>
      </c>
      <c r="F4199">
        <v>79</v>
      </c>
      <c r="G4199">
        <v>52</v>
      </c>
      <c r="H4199">
        <v>6.9</v>
      </c>
      <c r="I4199" s="10">
        <v>935</v>
      </c>
      <c r="J4199">
        <v>1.4</v>
      </c>
      <c r="K4199" s="2">
        <v>10</v>
      </c>
      <c r="L4199" s="1">
        <f t="shared" si="1236"/>
        <v>3.991066222148774</v>
      </c>
      <c r="M4199" s="1">
        <f t="shared" si="1237"/>
        <v>106</v>
      </c>
      <c r="N4199" s="1">
        <f t="shared" si="1238"/>
        <v>2.4124309468917491</v>
      </c>
      <c r="O4199" s="1">
        <f t="shared" si="1255"/>
        <v>0.14875138533251139</v>
      </c>
      <c r="P4199" s="1">
        <f t="shared" si="1256"/>
        <v>1.8391032206455886</v>
      </c>
      <c r="Q4199">
        <f t="shared" si="1239"/>
        <v>3.2064679264288283</v>
      </c>
      <c r="R4199">
        <f t="shared" si="1240"/>
        <v>12.817662606430932</v>
      </c>
      <c r="S4199">
        <f t="shared" si="1241"/>
        <v>1.6777045296375568</v>
      </c>
      <c r="T4199">
        <v>0.2432</v>
      </c>
      <c r="U4199" s="1">
        <f t="shared" si="1242"/>
        <v>0.40615566759946514</v>
      </c>
      <c r="V4199" s="1">
        <v>179</v>
      </c>
      <c r="W4199" s="1">
        <f t="shared" si="1243"/>
        <v>15.206326045018022</v>
      </c>
      <c r="X4199" s="1">
        <f t="shared" si="1244"/>
        <v>38.039297168240758</v>
      </c>
      <c r="Y4199" s="1">
        <f t="shared" si="1245"/>
        <v>0.96706503676242817</v>
      </c>
      <c r="Z4199" s="1">
        <f t="shared" si="1253"/>
        <v>-1.33</v>
      </c>
      <c r="AA4199" s="1">
        <f t="shared" si="1246"/>
        <v>6.029600804536886E-2</v>
      </c>
      <c r="AB4199" s="1">
        <f t="shared" si="1247"/>
        <v>2.4525994999999998</v>
      </c>
      <c r="AC4199" s="1">
        <f t="shared" si="1248"/>
        <v>1.0471315052351216</v>
      </c>
      <c r="AF4199" s="1">
        <f t="shared" si="1249"/>
        <v>8.7380303828110453</v>
      </c>
      <c r="AG4199" s="1">
        <f t="shared" si="1250"/>
        <v>4.4284589962722762</v>
      </c>
      <c r="AH4199" s="1">
        <f t="shared" si="1251"/>
        <v>11.951222567413632</v>
      </c>
      <c r="AI4199">
        <v>4.3</v>
      </c>
      <c r="AJ4199">
        <v>14</v>
      </c>
      <c r="AK4199">
        <v>69</v>
      </c>
      <c r="AL4199">
        <v>14</v>
      </c>
      <c r="AM4199">
        <v>9026</v>
      </c>
      <c r="AN4199">
        <v>9035</v>
      </c>
      <c r="AO4199">
        <v>8982</v>
      </c>
      <c r="AP4199">
        <v>187</v>
      </c>
      <c r="AQ4199">
        <v>280</v>
      </c>
    </row>
    <row r="4200" spans="1:43">
      <c r="A4200" s="27">
        <v>42184</v>
      </c>
      <c r="B4200" s="27"/>
      <c r="C4200">
        <v>22.9</v>
      </c>
      <c r="D4200">
        <v>27</v>
      </c>
      <c r="E4200">
        <v>19.8</v>
      </c>
      <c r="F4200">
        <v>59</v>
      </c>
      <c r="G4200">
        <v>28</v>
      </c>
      <c r="H4200">
        <v>10.1</v>
      </c>
      <c r="I4200" s="10">
        <v>935</v>
      </c>
      <c r="J4200">
        <v>1.9</v>
      </c>
      <c r="K4200" s="2">
        <v>10</v>
      </c>
      <c r="L4200" s="1">
        <f t="shared" si="1236"/>
        <v>4.6948089471467931</v>
      </c>
      <c r="M4200" s="1">
        <f t="shared" si="1237"/>
        <v>90</v>
      </c>
      <c r="N4200" s="1">
        <f t="shared" si="1238"/>
        <v>2.793404137451879</v>
      </c>
      <c r="O4200" s="1">
        <f t="shared" si="1255"/>
        <v>0.1690795727297485</v>
      </c>
      <c r="P4200" s="1">
        <f>0.5*(M4200/100)*0.611*EXP(17.27*E4200/(E4200+237.3))+0.5*(G4200/100)*0.611*EXP(17.27*D4200/(D4200+237.3))</f>
        <v>1.5389210753705806</v>
      </c>
      <c r="Q4200">
        <f t="shared" si="1239"/>
        <v>5.0951297688537247</v>
      </c>
      <c r="R4200">
        <f t="shared" si="1240"/>
        <v>12.815656798964255</v>
      </c>
      <c r="S4200">
        <f t="shared" si="1241"/>
        <v>1.6774419893932273</v>
      </c>
      <c r="T4200">
        <v>0.2432</v>
      </c>
      <c r="U4200" s="1">
        <f t="shared" si="1242"/>
        <v>0.4052674243687287</v>
      </c>
      <c r="V4200" s="1">
        <v>180</v>
      </c>
      <c r="W4200" s="1">
        <f t="shared" si="1243"/>
        <v>18.863924895180581</v>
      </c>
      <c r="X4200" s="1">
        <f t="shared" si="1244"/>
        <v>38.03840096272161</v>
      </c>
      <c r="Y4200" s="1">
        <f t="shared" si="1245"/>
        <v>0.96703429244511452</v>
      </c>
      <c r="Z4200" s="1">
        <f t="shared" si="1253"/>
        <v>0.91199999999999948</v>
      </c>
      <c r="AA4200" s="1">
        <f t="shared" si="1246"/>
        <v>6.0435636423434559E-2</v>
      </c>
      <c r="AB4200" s="1">
        <f t="shared" si="1247"/>
        <v>2.4469330999999999</v>
      </c>
      <c r="AC4200" s="1">
        <f t="shared" si="1248"/>
        <v>1.4211070428190937</v>
      </c>
      <c r="AF4200" s="1">
        <f t="shared" si="1249"/>
        <v>9.5545611760026343</v>
      </c>
      <c r="AG4200" s="1">
        <f t="shared" si="1250"/>
        <v>4.9948817915084618</v>
      </c>
      <c r="AH4200" s="1">
        <f t="shared" si="1251"/>
        <v>11.933915001379415</v>
      </c>
      <c r="AI4200">
        <v>4.0999999999999996</v>
      </c>
      <c r="AJ4200">
        <v>15</v>
      </c>
      <c r="AK4200">
        <v>92</v>
      </c>
      <c r="AL4200">
        <v>15</v>
      </c>
      <c r="AM4200">
        <v>9059</v>
      </c>
      <c r="AN4200">
        <v>9071</v>
      </c>
      <c r="AO4200">
        <v>9029</v>
      </c>
      <c r="AP4200">
        <v>157</v>
      </c>
      <c r="AQ4200">
        <v>0</v>
      </c>
    </row>
    <row r="4201" spans="1:43">
      <c r="A4201" s="27">
        <v>42185</v>
      </c>
      <c r="B4201" s="27"/>
      <c r="C4201">
        <v>25.1</v>
      </c>
      <c r="D4201">
        <v>31.3</v>
      </c>
      <c r="E4201">
        <v>18.8</v>
      </c>
      <c r="F4201">
        <v>37</v>
      </c>
      <c r="G4201">
        <v>14</v>
      </c>
      <c r="H4201">
        <v>14.3</v>
      </c>
      <c r="I4201" s="10">
        <v>935</v>
      </c>
      <c r="J4201">
        <v>2.1</v>
      </c>
      <c r="K4201" s="2">
        <v>10</v>
      </c>
      <c r="L4201" s="1">
        <f t="shared" si="1236"/>
        <v>6.1358220072848946</v>
      </c>
      <c r="M4201" s="1">
        <f t="shared" si="1237"/>
        <v>60</v>
      </c>
      <c r="N4201" s="1">
        <f t="shared" si="1238"/>
        <v>3.1877392120289274</v>
      </c>
      <c r="O4201" s="1">
        <f t="shared" si="1255"/>
        <v>0.1897260990669869</v>
      </c>
      <c r="P4201" s="1">
        <f t="shared" ref="P4201" si="1257">0.5*(M4201/100)*0.611*EXP(17.27*E4201/(E4201+237.3))+0.5*(G4201/100)*0.611*EXP(17.27*D4201/(D4201+237.3))</f>
        <v>0.97124798039866089</v>
      </c>
      <c r="Q4201">
        <f t="shared" si="1239"/>
        <v>8.650492140466973</v>
      </c>
      <c r="R4201">
        <f t="shared" si="1240"/>
        <v>12.813382175364881</v>
      </c>
      <c r="S4201">
        <f t="shared" si="1241"/>
        <v>1.6771442637912148</v>
      </c>
      <c r="T4201">
        <v>0.2432</v>
      </c>
      <c r="U4201" s="1">
        <f t="shared" si="1242"/>
        <v>0.40425928977893233</v>
      </c>
      <c r="V4201" s="1">
        <v>181</v>
      </c>
      <c r="W4201" s="1">
        <f t="shared" si="1243"/>
        <v>23.665961396351737</v>
      </c>
      <c r="X4201" s="1">
        <f t="shared" si="1244"/>
        <v>38.037896942212654</v>
      </c>
      <c r="Y4201" s="1">
        <f t="shared" si="1245"/>
        <v>0.96701330046229284</v>
      </c>
      <c r="Z4201" s="1">
        <f t="shared" si="1253"/>
        <v>0.83600000000000108</v>
      </c>
      <c r="AA4201" s="1">
        <f t="shared" si="1246"/>
        <v>6.056419840142107E-2</v>
      </c>
      <c r="AB4201" s="1">
        <f t="shared" si="1247"/>
        <v>2.4417388999999998</v>
      </c>
      <c r="AC4201" s="1">
        <f t="shared" si="1248"/>
        <v>1.5706972578526825</v>
      </c>
      <c r="AF4201" s="1">
        <f t="shared" si="1249"/>
        <v>13.269563350071882</v>
      </c>
      <c r="AG4201" s="1">
        <f t="shared" si="1250"/>
        <v>5.4057706149506961</v>
      </c>
      <c r="AH4201" s="1">
        <f t="shared" si="1251"/>
        <v>13.542959611786596</v>
      </c>
      <c r="AI4201">
        <v>3.9</v>
      </c>
      <c r="AJ4201">
        <v>9</v>
      </c>
      <c r="AK4201">
        <v>69</v>
      </c>
      <c r="AL4201">
        <v>2</v>
      </c>
      <c r="AM4201">
        <v>9063</v>
      </c>
      <c r="AN4201">
        <v>9077</v>
      </c>
      <c r="AO4201">
        <v>9038</v>
      </c>
      <c r="AP4201">
        <v>108</v>
      </c>
      <c r="AQ4201">
        <v>0</v>
      </c>
    </row>
  </sheetData>
  <mergeCells count="4200">
    <mergeCell ref="A4200:B4200"/>
    <mergeCell ref="A4201:B4201"/>
    <mergeCell ref="A4194:B4194"/>
    <mergeCell ref="A4195:B4195"/>
    <mergeCell ref="A4196:B4196"/>
    <mergeCell ref="A4197:B4197"/>
    <mergeCell ref="A4198:B4198"/>
    <mergeCell ref="A4199:B4199"/>
    <mergeCell ref="A4188:B4188"/>
    <mergeCell ref="A4189:B4189"/>
    <mergeCell ref="A4190:B4190"/>
    <mergeCell ref="A4191:B4191"/>
    <mergeCell ref="A4192:B4192"/>
    <mergeCell ref="A4193:B4193"/>
    <mergeCell ref="A4182:B4182"/>
    <mergeCell ref="A4183:B4183"/>
    <mergeCell ref="A4184:B4184"/>
    <mergeCell ref="A4185:B4185"/>
    <mergeCell ref="A4186:B4186"/>
    <mergeCell ref="A4187:B4187"/>
    <mergeCell ref="A4176:B4176"/>
    <mergeCell ref="A4177:B4177"/>
    <mergeCell ref="A4178:B4178"/>
    <mergeCell ref="A4179:B4179"/>
    <mergeCell ref="A4180:B4180"/>
    <mergeCell ref="A4181:B4181"/>
    <mergeCell ref="A4170:B4170"/>
    <mergeCell ref="A4171:B4171"/>
    <mergeCell ref="A4172:B4172"/>
    <mergeCell ref="A4173:B4173"/>
    <mergeCell ref="A4174:B4174"/>
    <mergeCell ref="A4175:B4175"/>
    <mergeCell ref="A4164:B4164"/>
    <mergeCell ref="A4165:B4165"/>
    <mergeCell ref="A4166:B4166"/>
    <mergeCell ref="A4167:B4167"/>
    <mergeCell ref="A4168:B4168"/>
    <mergeCell ref="A4169:B4169"/>
    <mergeCell ref="A4158:B4158"/>
    <mergeCell ref="A4159:B4159"/>
    <mergeCell ref="A4160:B4160"/>
    <mergeCell ref="A4161:B4161"/>
    <mergeCell ref="A4162:B4162"/>
    <mergeCell ref="A4163:B4163"/>
    <mergeCell ref="A4152:B4152"/>
    <mergeCell ref="A4153:B4153"/>
    <mergeCell ref="A4154:B4154"/>
    <mergeCell ref="A4155:B4155"/>
    <mergeCell ref="A4156:B4156"/>
    <mergeCell ref="A4157:B4157"/>
    <mergeCell ref="A4146:B4146"/>
    <mergeCell ref="A4147:B4147"/>
    <mergeCell ref="A4148:B4148"/>
    <mergeCell ref="A4149:B4149"/>
    <mergeCell ref="A4150:B4150"/>
    <mergeCell ref="A4151:B4151"/>
    <mergeCell ref="A4140:B4140"/>
    <mergeCell ref="A4141:B4141"/>
    <mergeCell ref="A4142:B4142"/>
    <mergeCell ref="A4143:B4143"/>
    <mergeCell ref="A4144:B4144"/>
    <mergeCell ref="A4145:B4145"/>
    <mergeCell ref="A4134:B4134"/>
    <mergeCell ref="A4135:B4135"/>
    <mergeCell ref="A4136:B4136"/>
    <mergeCell ref="A4137:B4137"/>
    <mergeCell ref="A4138:B4138"/>
    <mergeCell ref="A4139:B4139"/>
    <mergeCell ref="A4128:B4128"/>
    <mergeCell ref="A4129:B4129"/>
    <mergeCell ref="A4130:B4130"/>
    <mergeCell ref="A4131:B4131"/>
    <mergeCell ref="A4132:B4132"/>
    <mergeCell ref="A4133:B4133"/>
    <mergeCell ref="A4122:B4122"/>
    <mergeCell ref="A4123:B4123"/>
    <mergeCell ref="A4124:B4124"/>
    <mergeCell ref="A4125:B4125"/>
    <mergeCell ref="A4126:B4126"/>
    <mergeCell ref="A4127:B4127"/>
    <mergeCell ref="A4116:B4116"/>
    <mergeCell ref="A4117:B4117"/>
    <mergeCell ref="A4118:B4118"/>
    <mergeCell ref="A4119:B4119"/>
    <mergeCell ref="A4120:B4120"/>
    <mergeCell ref="A4121:B4121"/>
    <mergeCell ref="A4110:B4110"/>
    <mergeCell ref="A4111:B4111"/>
    <mergeCell ref="A4112:B4112"/>
    <mergeCell ref="A4113:B4113"/>
    <mergeCell ref="A4114:B4114"/>
    <mergeCell ref="A4115:B4115"/>
    <mergeCell ref="A4104:B4104"/>
    <mergeCell ref="A4105:B4105"/>
    <mergeCell ref="A4106:B4106"/>
    <mergeCell ref="A4107:B4107"/>
    <mergeCell ref="A4108:B4108"/>
    <mergeCell ref="A4109:B4109"/>
    <mergeCell ref="A4098:B4098"/>
    <mergeCell ref="A4099:B4099"/>
    <mergeCell ref="A4100:B4100"/>
    <mergeCell ref="A4101:B4101"/>
    <mergeCell ref="A4102:B4102"/>
    <mergeCell ref="A4103:B4103"/>
    <mergeCell ref="A4092:B4092"/>
    <mergeCell ref="A4093:B4093"/>
    <mergeCell ref="A4094:B4094"/>
    <mergeCell ref="A4095:B4095"/>
    <mergeCell ref="A4096:B4096"/>
    <mergeCell ref="A4097:B4097"/>
    <mergeCell ref="A4086:B4086"/>
    <mergeCell ref="A4087:B4087"/>
    <mergeCell ref="A4088:B4088"/>
    <mergeCell ref="A4089:B4089"/>
    <mergeCell ref="A4090:B4090"/>
    <mergeCell ref="A4091:B4091"/>
    <mergeCell ref="A4080:B4080"/>
    <mergeCell ref="A4081:B4081"/>
    <mergeCell ref="A4082:B4082"/>
    <mergeCell ref="A4083:B4083"/>
    <mergeCell ref="A4084:B4084"/>
    <mergeCell ref="A4085:B4085"/>
    <mergeCell ref="A4074:B4074"/>
    <mergeCell ref="A4075:B4075"/>
    <mergeCell ref="A4076:B4076"/>
    <mergeCell ref="A4077:B4077"/>
    <mergeCell ref="A4078:B4078"/>
    <mergeCell ref="A4079:B4079"/>
    <mergeCell ref="A4068:B4068"/>
    <mergeCell ref="A4069:B4069"/>
    <mergeCell ref="A4070:B4070"/>
    <mergeCell ref="A4071:B4071"/>
    <mergeCell ref="A4072:B4072"/>
    <mergeCell ref="A4073:B4073"/>
    <mergeCell ref="A4062:B4062"/>
    <mergeCell ref="A4063:B4063"/>
    <mergeCell ref="A4064:B4064"/>
    <mergeCell ref="A4065:B4065"/>
    <mergeCell ref="A4066:B4066"/>
    <mergeCell ref="A4067:B4067"/>
    <mergeCell ref="A4056:B4056"/>
    <mergeCell ref="A4057:B4057"/>
    <mergeCell ref="A4058:B4058"/>
    <mergeCell ref="A4059:B4059"/>
    <mergeCell ref="A4060:B4060"/>
    <mergeCell ref="A4061:B4061"/>
    <mergeCell ref="A4050:B4050"/>
    <mergeCell ref="A4051:B4051"/>
    <mergeCell ref="A4052:B4052"/>
    <mergeCell ref="A4053:B4053"/>
    <mergeCell ref="A4054:B4054"/>
    <mergeCell ref="A4055:B4055"/>
    <mergeCell ref="A4044:B4044"/>
    <mergeCell ref="A4045:B4045"/>
    <mergeCell ref="A4046:B4046"/>
    <mergeCell ref="A4047:B4047"/>
    <mergeCell ref="A4048:B4048"/>
    <mergeCell ref="A4049:B4049"/>
    <mergeCell ref="A4038:B4038"/>
    <mergeCell ref="A4039:B4039"/>
    <mergeCell ref="A4040:B4040"/>
    <mergeCell ref="A4041:B4041"/>
    <mergeCell ref="A4042:B4042"/>
    <mergeCell ref="A4043:B4043"/>
    <mergeCell ref="A4032:B4032"/>
    <mergeCell ref="A4033:B4033"/>
    <mergeCell ref="A4034:B4034"/>
    <mergeCell ref="A4035:B4035"/>
    <mergeCell ref="A4036:B4036"/>
    <mergeCell ref="A4037:B4037"/>
    <mergeCell ref="A4026:B4026"/>
    <mergeCell ref="A4027:B4027"/>
    <mergeCell ref="A4028:B4028"/>
    <mergeCell ref="A4029:B4029"/>
    <mergeCell ref="A4030:B4030"/>
    <mergeCell ref="A4031:B4031"/>
    <mergeCell ref="A4020:B4020"/>
    <mergeCell ref="A4021:B4021"/>
    <mergeCell ref="A4022:B4022"/>
    <mergeCell ref="A4023:B4023"/>
    <mergeCell ref="A4024:B4024"/>
    <mergeCell ref="A4025:B4025"/>
    <mergeCell ref="A4014:B4014"/>
    <mergeCell ref="A4015:B4015"/>
    <mergeCell ref="A4016:B4016"/>
    <mergeCell ref="A4017:B4017"/>
    <mergeCell ref="A4018:B4018"/>
    <mergeCell ref="A4019:B4019"/>
    <mergeCell ref="A4008:B4008"/>
    <mergeCell ref="A4009:B4009"/>
    <mergeCell ref="A4010:B4010"/>
    <mergeCell ref="A4011:B4011"/>
    <mergeCell ref="A4012:B4012"/>
    <mergeCell ref="A4013:B4013"/>
    <mergeCell ref="A4002:B4002"/>
    <mergeCell ref="A4003:B4003"/>
    <mergeCell ref="A4004:B4004"/>
    <mergeCell ref="A4005:B4005"/>
    <mergeCell ref="A4006:B4006"/>
    <mergeCell ref="A4007:B4007"/>
    <mergeCell ref="A3996:B3996"/>
    <mergeCell ref="A3997:B3997"/>
    <mergeCell ref="A3998:B3998"/>
    <mergeCell ref="A3999:B3999"/>
    <mergeCell ref="A4000:B4000"/>
    <mergeCell ref="A4001:B4001"/>
    <mergeCell ref="A3990:B3990"/>
    <mergeCell ref="A3991:B3991"/>
    <mergeCell ref="A3992:B3992"/>
    <mergeCell ref="A3993:B3993"/>
    <mergeCell ref="A3994:B3994"/>
    <mergeCell ref="A3995:B3995"/>
    <mergeCell ref="A3984:B3984"/>
    <mergeCell ref="A3985:B3985"/>
    <mergeCell ref="A3986:B3986"/>
    <mergeCell ref="A3987:B3987"/>
    <mergeCell ref="A3988:B3988"/>
    <mergeCell ref="A3989:B3989"/>
    <mergeCell ref="A3978:B3978"/>
    <mergeCell ref="A3979:B3979"/>
    <mergeCell ref="A3980:B3980"/>
    <mergeCell ref="A3981:B3981"/>
    <mergeCell ref="A3982:B3982"/>
    <mergeCell ref="A3983:B3983"/>
    <mergeCell ref="A3972:B3972"/>
    <mergeCell ref="A3973:B3973"/>
    <mergeCell ref="A3974:B3974"/>
    <mergeCell ref="A3975:B3975"/>
    <mergeCell ref="A3976:B3976"/>
    <mergeCell ref="A3977:B3977"/>
    <mergeCell ref="A3966:B3966"/>
    <mergeCell ref="A3967:B3967"/>
    <mergeCell ref="A3968:B3968"/>
    <mergeCell ref="A3969:B3969"/>
    <mergeCell ref="A3970:B3970"/>
    <mergeCell ref="A3971:B3971"/>
    <mergeCell ref="A3960:B3960"/>
    <mergeCell ref="A3961:B3961"/>
    <mergeCell ref="A3962:B3962"/>
    <mergeCell ref="A3963:B3963"/>
    <mergeCell ref="A3964:B3964"/>
    <mergeCell ref="A3965:B3965"/>
    <mergeCell ref="A3954:B3954"/>
    <mergeCell ref="A3955:B3955"/>
    <mergeCell ref="A3956:B3956"/>
    <mergeCell ref="A3957:B3957"/>
    <mergeCell ref="A3958:B3958"/>
    <mergeCell ref="A3959:B3959"/>
    <mergeCell ref="A3948:B3948"/>
    <mergeCell ref="A3949:B3949"/>
    <mergeCell ref="A3950:B3950"/>
    <mergeCell ref="A3951:B3951"/>
    <mergeCell ref="A3952:B3952"/>
    <mergeCell ref="A3953:B3953"/>
    <mergeCell ref="A3942:B3942"/>
    <mergeCell ref="A3943:B3943"/>
    <mergeCell ref="A3944:B3944"/>
    <mergeCell ref="A3945:B3945"/>
    <mergeCell ref="A3946:B3946"/>
    <mergeCell ref="A3947:B3947"/>
    <mergeCell ref="A3936:B3936"/>
    <mergeCell ref="A3937:B3937"/>
    <mergeCell ref="A3938:B3938"/>
    <mergeCell ref="A3939:B3939"/>
    <mergeCell ref="A3940:B3940"/>
    <mergeCell ref="A3941:B3941"/>
    <mergeCell ref="A3930:B3930"/>
    <mergeCell ref="A3931:B3931"/>
    <mergeCell ref="A3932:B3932"/>
    <mergeCell ref="A3933:B3933"/>
    <mergeCell ref="A3934:B3934"/>
    <mergeCell ref="A3935:B3935"/>
    <mergeCell ref="A3924:B3924"/>
    <mergeCell ref="A3925:B3925"/>
    <mergeCell ref="A3926:B3926"/>
    <mergeCell ref="A3927:B3927"/>
    <mergeCell ref="A3928:B3928"/>
    <mergeCell ref="A3929:B3929"/>
    <mergeCell ref="A3918:B3918"/>
    <mergeCell ref="A3919:B3919"/>
    <mergeCell ref="A3920:B3920"/>
    <mergeCell ref="A3921:B3921"/>
    <mergeCell ref="A3922:B3922"/>
    <mergeCell ref="A3923:B3923"/>
    <mergeCell ref="A3912:B3912"/>
    <mergeCell ref="A3913:B3913"/>
    <mergeCell ref="A3914:B3914"/>
    <mergeCell ref="A3915:B3915"/>
    <mergeCell ref="A3916:B3916"/>
    <mergeCell ref="A3917:B3917"/>
    <mergeCell ref="A3906:B3906"/>
    <mergeCell ref="A3907:B3907"/>
    <mergeCell ref="A3908:B3908"/>
    <mergeCell ref="A3909:B3909"/>
    <mergeCell ref="A3910:B3910"/>
    <mergeCell ref="A3911:B3911"/>
    <mergeCell ref="A3900:B3900"/>
    <mergeCell ref="A3901:B3901"/>
    <mergeCell ref="A3902:B3902"/>
    <mergeCell ref="A3903:B3903"/>
    <mergeCell ref="A3904:B3904"/>
    <mergeCell ref="A3905:B3905"/>
    <mergeCell ref="A3894:B3894"/>
    <mergeCell ref="A3895:B3895"/>
    <mergeCell ref="A3896:B3896"/>
    <mergeCell ref="A3897:B3897"/>
    <mergeCell ref="A3898:B3898"/>
    <mergeCell ref="A3899:B3899"/>
    <mergeCell ref="A3888:B3888"/>
    <mergeCell ref="A3889:B3889"/>
    <mergeCell ref="A3890:B3890"/>
    <mergeCell ref="A3891:B3891"/>
    <mergeCell ref="A3892:B3892"/>
    <mergeCell ref="A3893:B3893"/>
    <mergeCell ref="A3882:B3882"/>
    <mergeCell ref="A3883:B3883"/>
    <mergeCell ref="A3884:B3884"/>
    <mergeCell ref="A3885:B3885"/>
    <mergeCell ref="A3886:B3886"/>
    <mergeCell ref="A3887:B3887"/>
    <mergeCell ref="A3876:B3876"/>
    <mergeCell ref="A3877:B3877"/>
    <mergeCell ref="A3878:B3878"/>
    <mergeCell ref="A3879:B3879"/>
    <mergeCell ref="A3880:B3880"/>
    <mergeCell ref="A3881:B3881"/>
    <mergeCell ref="A3870:B3870"/>
    <mergeCell ref="A3871:B3871"/>
    <mergeCell ref="A3872:B3872"/>
    <mergeCell ref="A3873:B3873"/>
    <mergeCell ref="A3874:B3874"/>
    <mergeCell ref="A3875:B3875"/>
    <mergeCell ref="A3864:B3864"/>
    <mergeCell ref="A3865:B3865"/>
    <mergeCell ref="A3866:B3866"/>
    <mergeCell ref="A3867:B3867"/>
    <mergeCell ref="A3868:B3868"/>
    <mergeCell ref="A3869:B3869"/>
    <mergeCell ref="A3858:B3858"/>
    <mergeCell ref="A3859:B3859"/>
    <mergeCell ref="A3860:B3860"/>
    <mergeCell ref="A3861:B3861"/>
    <mergeCell ref="A3862:B3862"/>
    <mergeCell ref="A3863:B3863"/>
    <mergeCell ref="A3852:B3852"/>
    <mergeCell ref="A3853:B3853"/>
    <mergeCell ref="A3854:B3854"/>
    <mergeCell ref="A3855:B3855"/>
    <mergeCell ref="A3856:B3856"/>
    <mergeCell ref="A3857:B3857"/>
    <mergeCell ref="A3846:B3846"/>
    <mergeCell ref="A3847:B3847"/>
    <mergeCell ref="A3848:B3848"/>
    <mergeCell ref="A3849:B3849"/>
    <mergeCell ref="A3850:B3850"/>
    <mergeCell ref="A3851:B3851"/>
    <mergeCell ref="A3840:B3840"/>
    <mergeCell ref="A3841:B3841"/>
    <mergeCell ref="A3842:B3842"/>
    <mergeCell ref="A3843:B3843"/>
    <mergeCell ref="A3844:B3844"/>
    <mergeCell ref="A3845:B3845"/>
    <mergeCell ref="A3834:B3834"/>
    <mergeCell ref="A3835:B3835"/>
    <mergeCell ref="A3836:B3836"/>
    <mergeCell ref="A3837:B3837"/>
    <mergeCell ref="A3838:B3838"/>
    <mergeCell ref="A3839:B3839"/>
    <mergeCell ref="A3828:B3828"/>
    <mergeCell ref="A3829:B3829"/>
    <mergeCell ref="A3830:B3830"/>
    <mergeCell ref="A3831:B3831"/>
    <mergeCell ref="A3832:B3832"/>
    <mergeCell ref="A3833:B3833"/>
    <mergeCell ref="A3822:B3822"/>
    <mergeCell ref="A3823:B3823"/>
    <mergeCell ref="A3824:B3824"/>
    <mergeCell ref="A3825:B3825"/>
    <mergeCell ref="A3826:B3826"/>
    <mergeCell ref="A3827:B3827"/>
    <mergeCell ref="A3816:B3816"/>
    <mergeCell ref="A3817:B3817"/>
    <mergeCell ref="A3818:B3818"/>
    <mergeCell ref="A3819:B3819"/>
    <mergeCell ref="A3820:B3820"/>
    <mergeCell ref="A3821:B3821"/>
    <mergeCell ref="A3810:B3810"/>
    <mergeCell ref="A3811:B3811"/>
    <mergeCell ref="A3812:B3812"/>
    <mergeCell ref="A3813:B3813"/>
    <mergeCell ref="A3814:B3814"/>
    <mergeCell ref="A3815:B3815"/>
    <mergeCell ref="A3804:B3804"/>
    <mergeCell ref="A3805:B3805"/>
    <mergeCell ref="A3806:B3806"/>
    <mergeCell ref="A3807:B3807"/>
    <mergeCell ref="A3808:B3808"/>
    <mergeCell ref="A3809:B3809"/>
    <mergeCell ref="A3798:B3798"/>
    <mergeCell ref="A3799:B3799"/>
    <mergeCell ref="A3800:B3800"/>
    <mergeCell ref="A3801:B3801"/>
    <mergeCell ref="A3802:B3802"/>
    <mergeCell ref="A3803:B3803"/>
    <mergeCell ref="A3792:B3792"/>
    <mergeCell ref="A3793:B3793"/>
    <mergeCell ref="A3794:B3794"/>
    <mergeCell ref="A3795:B3795"/>
    <mergeCell ref="A3796:B3796"/>
    <mergeCell ref="A3797:B3797"/>
    <mergeCell ref="A3786:B3786"/>
    <mergeCell ref="A3787:B3787"/>
    <mergeCell ref="A3788:B3788"/>
    <mergeCell ref="A3789:B3789"/>
    <mergeCell ref="A3790:B3790"/>
    <mergeCell ref="A3791:B3791"/>
    <mergeCell ref="A3780:B3780"/>
    <mergeCell ref="A3781:B3781"/>
    <mergeCell ref="A3782:B3782"/>
    <mergeCell ref="A3783:B3783"/>
    <mergeCell ref="A3784:B3784"/>
    <mergeCell ref="A3785:B3785"/>
    <mergeCell ref="A3774:B3774"/>
    <mergeCell ref="A3775:B3775"/>
    <mergeCell ref="A3776:B3776"/>
    <mergeCell ref="A3777:B3777"/>
    <mergeCell ref="A3778:B3778"/>
    <mergeCell ref="A3779:B3779"/>
    <mergeCell ref="A3768:B3768"/>
    <mergeCell ref="A3769:B3769"/>
    <mergeCell ref="A3770:B3770"/>
    <mergeCell ref="A3771:B3771"/>
    <mergeCell ref="A3772:B3772"/>
    <mergeCell ref="A3773:B3773"/>
    <mergeCell ref="A3762:B3762"/>
    <mergeCell ref="A3763:B3763"/>
    <mergeCell ref="A3764:B3764"/>
    <mergeCell ref="A3765:B3765"/>
    <mergeCell ref="A3766:B3766"/>
    <mergeCell ref="A3767:B3767"/>
    <mergeCell ref="A3756:B3756"/>
    <mergeCell ref="A3757:B3757"/>
    <mergeCell ref="A3758:B3758"/>
    <mergeCell ref="A3759:B3759"/>
    <mergeCell ref="A3760:B3760"/>
    <mergeCell ref="A3761:B3761"/>
    <mergeCell ref="A3750:B3750"/>
    <mergeCell ref="A3751:B3751"/>
    <mergeCell ref="A3752:B3752"/>
    <mergeCell ref="A3753:B3753"/>
    <mergeCell ref="A3754:B3754"/>
    <mergeCell ref="A3755:B3755"/>
    <mergeCell ref="A3744:B3744"/>
    <mergeCell ref="A3745:B3745"/>
    <mergeCell ref="A3746:B3746"/>
    <mergeCell ref="A3747:B3747"/>
    <mergeCell ref="A3748:B3748"/>
    <mergeCell ref="A3749:B3749"/>
    <mergeCell ref="A3738:B3738"/>
    <mergeCell ref="A3739:B3739"/>
    <mergeCell ref="A3740:B3740"/>
    <mergeCell ref="A3741:B3741"/>
    <mergeCell ref="A3742:B3742"/>
    <mergeCell ref="A3743:B3743"/>
    <mergeCell ref="A3732:B3732"/>
    <mergeCell ref="A3733:B3733"/>
    <mergeCell ref="A3734:B3734"/>
    <mergeCell ref="A3735:B3735"/>
    <mergeCell ref="A3736:B3736"/>
    <mergeCell ref="A3737:B3737"/>
    <mergeCell ref="A3726:B3726"/>
    <mergeCell ref="A3727:B3727"/>
    <mergeCell ref="A3728:B3728"/>
    <mergeCell ref="A3729:B3729"/>
    <mergeCell ref="A3730:B3730"/>
    <mergeCell ref="A3731:B3731"/>
    <mergeCell ref="A3720:B3720"/>
    <mergeCell ref="A3721:B3721"/>
    <mergeCell ref="A3722:B3722"/>
    <mergeCell ref="A3723:B3723"/>
    <mergeCell ref="A3724:B3724"/>
    <mergeCell ref="A3725:B3725"/>
    <mergeCell ref="A3714:B3714"/>
    <mergeCell ref="A3715:B3715"/>
    <mergeCell ref="A3716:B3716"/>
    <mergeCell ref="A3717:B3717"/>
    <mergeCell ref="A3718:B3718"/>
    <mergeCell ref="A3719:B3719"/>
    <mergeCell ref="A3708:B3708"/>
    <mergeCell ref="A3709:B3709"/>
    <mergeCell ref="A3710:B3710"/>
    <mergeCell ref="A3711:B3711"/>
    <mergeCell ref="A3712:B3712"/>
    <mergeCell ref="A3713:B3713"/>
    <mergeCell ref="A3702:B3702"/>
    <mergeCell ref="A3703:B3703"/>
    <mergeCell ref="A3704:B3704"/>
    <mergeCell ref="A3705:B3705"/>
    <mergeCell ref="A3706:B3706"/>
    <mergeCell ref="A3707:B3707"/>
    <mergeCell ref="A3696:B3696"/>
    <mergeCell ref="A3697:B3697"/>
    <mergeCell ref="A3698:B3698"/>
    <mergeCell ref="A3699:B3699"/>
    <mergeCell ref="A3700:B3700"/>
    <mergeCell ref="A3701:B3701"/>
    <mergeCell ref="A3690:B3690"/>
    <mergeCell ref="A3691:B3691"/>
    <mergeCell ref="A3692:B3692"/>
    <mergeCell ref="A3693:B3693"/>
    <mergeCell ref="A3694:B3694"/>
    <mergeCell ref="A3695:B3695"/>
    <mergeCell ref="A3684:B3684"/>
    <mergeCell ref="A3685:B3685"/>
    <mergeCell ref="A3686:B3686"/>
    <mergeCell ref="A3687:B3687"/>
    <mergeCell ref="A3688:B3688"/>
    <mergeCell ref="A3689:B3689"/>
    <mergeCell ref="A3678:B3678"/>
    <mergeCell ref="A3679:B3679"/>
    <mergeCell ref="A3680:B3680"/>
    <mergeCell ref="A3681:B3681"/>
    <mergeCell ref="A3682:B3682"/>
    <mergeCell ref="A3683:B3683"/>
    <mergeCell ref="A3672:B3672"/>
    <mergeCell ref="A3673:B3673"/>
    <mergeCell ref="A3674:B3674"/>
    <mergeCell ref="A3675:B3675"/>
    <mergeCell ref="A3676:B3676"/>
    <mergeCell ref="A3677:B3677"/>
    <mergeCell ref="A3666:B3666"/>
    <mergeCell ref="A3667:B3667"/>
    <mergeCell ref="A3668:B3668"/>
    <mergeCell ref="A3669:B3669"/>
    <mergeCell ref="A3670:B3670"/>
    <mergeCell ref="A3671:B3671"/>
    <mergeCell ref="A3660:B3660"/>
    <mergeCell ref="A3661:B3661"/>
    <mergeCell ref="A3662:B3662"/>
    <mergeCell ref="A3663:B3663"/>
    <mergeCell ref="A3664:B3664"/>
    <mergeCell ref="A3665:B3665"/>
    <mergeCell ref="A3654:B3654"/>
    <mergeCell ref="A3655:B3655"/>
    <mergeCell ref="A3656:B3656"/>
    <mergeCell ref="A3657:B3657"/>
    <mergeCell ref="A3658:B3658"/>
    <mergeCell ref="A3659:B3659"/>
    <mergeCell ref="A3648:B3648"/>
    <mergeCell ref="A3649:B3649"/>
    <mergeCell ref="A3650:B3650"/>
    <mergeCell ref="A3651:B3651"/>
    <mergeCell ref="A3652:B3652"/>
    <mergeCell ref="A3653:B3653"/>
    <mergeCell ref="A3642:B3642"/>
    <mergeCell ref="A3643:B3643"/>
    <mergeCell ref="A3644:B3644"/>
    <mergeCell ref="A3645:B3645"/>
    <mergeCell ref="A3646:B3646"/>
    <mergeCell ref="A3647:B3647"/>
    <mergeCell ref="A3636:B3636"/>
    <mergeCell ref="A3637:B3637"/>
    <mergeCell ref="A3638:B3638"/>
    <mergeCell ref="A3639:B3639"/>
    <mergeCell ref="A3640:B3640"/>
    <mergeCell ref="A3641:B3641"/>
    <mergeCell ref="A3630:B3630"/>
    <mergeCell ref="A3631:B3631"/>
    <mergeCell ref="A3632:B3632"/>
    <mergeCell ref="A3633:B3633"/>
    <mergeCell ref="A3634:B3634"/>
    <mergeCell ref="A3635:B3635"/>
    <mergeCell ref="A3624:B3624"/>
    <mergeCell ref="A3625:B3625"/>
    <mergeCell ref="A3626:B3626"/>
    <mergeCell ref="A3627:B3627"/>
    <mergeCell ref="A3628:B3628"/>
    <mergeCell ref="A3629:B3629"/>
    <mergeCell ref="A3618:B3618"/>
    <mergeCell ref="A3619:B3619"/>
    <mergeCell ref="A3620:B3620"/>
    <mergeCell ref="A3621:B3621"/>
    <mergeCell ref="A3622:B3622"/>
    <mergeCell ref="A3623:B3623"/>
    <mergeCell ref="A3612:B3612"/>
    <mergeCell ref="A3613:B3613"/>
    <mergeCell ref="A3614:B3614"/>
    <mergeCell ref="A3615:B3615"/>
    <mergeCell ref="A3616:B3616"/>
    <mergeCell ref="A3617:B3617"/>
    <mergeCell ref="A3606:B3606"/>
    <mergeCell ref="A3607:B3607"/>
    <mergeCell ref="A3608:B3608"/>
    <mergeCell ref="A3609:B3609"/>
    <mergeCell ref="A3610:B3610"/>
    <mergeCell ref="A3611:B3611"/>
    <mergeCell ref="A3600:B3600"/>
    <mergeCell ref="A3601:B3601"/>
    <mergeCell ref="A3602:B3602"/>
    <mergeCell ref="A3603:B3603"/>
    <mergeCell ref="A3604:B3604"/>
    <mergeCell ref="A3605:B3605"/>
    <mergeCell ref="A3594:B3594"/>
    <mergeCell ref="A3595:B3595"/>
    <mergeCell ref="A3596:B3596"/>
    <mergeCell ref="A3597:B3597"/>
    <mergeCell ref="A3598:B3598"/>
    <mergeCell ref="A3599:B3599"/>
    <mergeCell ref="A3588:B3588"/>
    <mergeCell ref="A3589:B3589"/>
    <mergeCell ref="A3590:B3590"/>
    <mergeCell ref="A3591:B3591"/>
    <mergeCell ref="A3592:B3592"/>
    <mergeCell ref="A3593:B3593"/>
    <mergeCell ref="A3582:B3582"/>
    <mergeCell ref="A3583:B3583"/>
    <mergeCell ref="A3584:B3584"/>
    <mergeCell ref="A3585:B3585"/>
    <mergeCell ref="A3586:B3586"/>
    <mergeCell ref="A3587:B3587"/>
    <mergeCell ref="A3576:B3576"/>
    <mergeCell ref="A3577:B3577"/>
    <mergeCell ref="A3578:B3578"/>
    <mergeCell ref="A3579:B3579"/>
    <mergeCell ref="A3580:B3580"/>
    <mergeCell ref="A3581:B3581"/>
    <mergeCell ref="A3570:B3570"/>
    <mergeCell ref="A3571:B3571"/>
    <mergeCell ref="A3572:B3572"/>
    <mergeCell ref="A3573:B3573"/>
    <mergeCell ref="A3574:B3574"/>
    <mergeCell ref="A3575:B3575"/>
    <mergeCell ref="A3564:B3564"/>
    <mergeCell ref="A3565:B3565"/>
    <mergeCell ref="A3566:B3566"/>
    <mergeCell ref="A3567:B3567"/>
    <mergeCell ref="A3568:B3568"/>
    <mergeCell ref="A3569:B3569"/>
    <mergeCell ref="A3558:B3558"/>
    <mergeCell ref="A3559:B3559"/>
    <mergeCell ref="A3560:B3560"/>
    <mergeCell ref="A3561:B3561"/>
    <mergeCell ref="A3562:B3562"/>
    <mergeCell ref="A3563:B3563"/>
    <mergeCell ref="A3552:B3552"/>
    <mergeCell ref="A3553:B3553"/>
    <mergeCell ref="A3554:B3554"/>
    <mergeCell ref="A3555:B3555"/>
    <mergeCell ref="A3556:B3556"/>
    <mergeCell ref="A3557:B3557"/>
    <mergeCell ref="A3546:B3546"/>
    <mergeCell ref="A3547:B3547"/>
    <mergeCell ref="A3548:B3548"/>
    <mergeCell ref="A3549:B3549"/>
    <mergeCell ref="A3550:B3550"/>
    <mergeCell ref="A3551:B3551"/>
    <mergeCell ref="A3540:B3540"/>
    <mergeCell ref="A3541:B3541"/>
    <mergeCell ref="A3542:B3542"/>
    <mergeCell ref="A3543:B3543"/>
    <mergeCell ref="A3544:B3544"/>
    <mergeCell ref="A3545:B3545"/>
    <mergeCell ref="A3534:B3534"/>
    <mergeCell ref="A3535:B3535"/>
    <mergeCell ref="A3536:B3536"/>
    <mergeCell ref="A3537:B3537"/>
    <mergeCell ref="A3538:B3538"/>
    <mergeCell ref="A3539:B3539"/>
    <mergeCell ref="A3528:B3528"/>
    <mergeCell ref="A3529:B3529"/>
    <mergeCell ref="A3530:B3530"/>
    <mergeCell ref="A3531:B3531"/>
    <mergeCell ref="A3532:B3532"/>
    <mergeCell ref="A3533:B3533"/>
    <mergeCell ref="A3522:B3522"/>
    <mergeCell ref="A3523:B3523"/>
    <mergeCell ref="A3524:B3524"/>
    <mergeCell ref="A3525:B3525"/>
    <mergeCell ref="A3526:B3526"/>
    <mergeCell ref="A3527:B3527"/>
    <mergeCell ref="A3516:B3516"/>
    <mergeCell ref="A3517:B3517"/>
    <mergeCell ref="A3518:B3518"/>
    <mergeCell ref="A3519:B3519"/>
    <mergeCell ref="A3520:B3520"/>
    <mergeCell ref="A3521:B3521"/>
    <mergeCell ref="A3510:B3510"/>
    <mergeCell ref="A3511:B3511"/>
    <mergeCell ref="A3512:B3512"/>
    <mergeCell ref="A3513:B3513"/>
    <mergeCell ref="A3514:B3514"/>
    <mergeCell ref="A3515:B3515"/>
    <mergeCell ref="A3504:B3504"/>
    <mergeCell ref="A3505:B3505"/>
    <mergeCell ref="A3506:B3506"/>
    <mergeCell ref="A3507:B3507"/>
    <mergeCell ref="A3508:B3508"/>
    <mergeCell ref="A3509:B3509"/>
    <mergeCell ref="A3498:B3498"/>
    <mergeCell ref="A3499:B3499"/>
    <mergeCell ref="A3500:B3500"/>
    <mergeCell ref="A3501:B3501"/>
    <mergeCell ref="A3502:B3502"/>
    <mergeCell ref="A3503:B3503"/>
    <mergeCell ref="A3492:B3492"/>
    <mergeCell ref="A3493:B3493"/>
    <mergeCell ref="A3494:B3494"/>
    <mergeCell ref="A3495:B3495"/>
    <mergeCell ref="A3496:B3496"/>
    <mergeCell ref="A3497:B3497"/>
    <mergeCell ref="A3486:B3486"/>
    <mergeCell ref="A3487:B3487"/>
    <mergeCell ref="A3488:B3488"/>
    <mergeCell ref="A3489:B3489"/>
    <mergeCell ref="A3490:B3490"/>
    <mergeCell ref="A3491:B3491"/>
    <mergeCell ref="A3480:B3480"/>
    <mergeCell ref="A3481:B3481"/>
    <mergeCell ref="A3482:B3482"/>
    <mergeCell ref="A3483:B3483"/>
    <mergeCell ref="A3484:B3484"/>
    <mergeCell ref="A3485:B3485"/>
    <mergeCell ref="A3474:B3474"/>
    <mergeCell ref="A3475:B3475"/>
    <mergeCell ref="A3476:B3476"/>
    <mergeCell ref="A3477:B3477"/>
    <mergeCell ref="A3478:B3478"/>
    <mergeCell ref="A3479:B3479"/>
    <mergeCell ref="A3468:B3468"/>
    <mergeCell ref="A3469:B3469"/>
    <mergeCell ref="A3470:B3470"/>
    <mergeCell ref="A3471:B3471"/>
    <mergeCell ref="A3472:B3472"/>
    <mergeCell ref="A3473:B3473"/>
    <mergeCell ref="A3462:B3462"/>
    <mergeCell ref="A3463:B3463"/>
    <mergeCell ref="A3464:B3464"/>
    <mergeCell ref="A3465:B3465"/>
    <mergeCell ref="A3466:B3466"/>
    <mergeCell ref="A3467:B3467"/>
    <mergeCell ref="A3456:B3456"/>
    <mergeCell ref="A3457:B3457"/>
    <mergeCell ref="A3458:B3458"/>
    <mergeCell ref="A3459:B3459"/>
    <mergeCell ref="A3460:B3460"/>
    <mergeCell ref="A3461:B3461"/>
    <mergeCell ref="A3450:B3450"/>
    <mergeCell ref="A3451:B3451"/>
    <mergeCell ref="A3452:B3452"/>
    <mergeCell ref="A3453:B3453"/>
    <mergeCell ref="A3454:B3454"/>
    <mergeCell ref="A3455:B3455"/>
    <mergeCell ref="A3444:B3444"/>
    <mergeCell ref="A3445:B3445"/>
    <mergeCell ref="A3446:B3446"/>
    <mergeCell ref="A3447:B3447"/>
    <mergeCell ref="A3448:B3448"/>
    <mergeCell ref="A3449:B3449"/>
    <mergeCell ref="A3438:B3438"/>
    <mergeCell ref="A3439:B3439"/>
    <mergeCell ref="A3440:B3440"/>
    <mergeCell ref="A3441:B3441"/>
    <mergeCell ref="A3442:B3442"/>
    <mergeCell ref="A3443:B3443"/>
    <mergeCell ref="A3432:B3432"/>
    <mergeCell ref="A3433:B3433"/>
    <mergeCell ref="A3434:B3434"/>
    <mergeCell ref="A3435:B3435"/>
    <mergeCell ref="A3436:B3436"/>
    <mergeCell ref="A3437:B3437"/>
    <mergeCell ref="A3426:B3426"/>
    <mergeCell ref="A3427:B3427"/>
    <mergeCell ref="A3428:B3428"/>
    <mergeCell ref="A3429:B3429"/>
    <mergeCell ref="A3430:B3430"/>
    <mergeCell ref="A3431:B3431"/>
    <mergeCell ref="A3420:B3420"/>
    <mergeCell ref="A3421:B3421"/>
    <mergeCell ref="A3422:B3422"/>
    <mergeCell ref="A3423:B3423"/>
    <mergeCell ref="A3424:B3424"/>
    <mergeCell ref="A3425:B3425"/>
    <mergeCell ref="A3414:B3414"/>
    <mergeCell ref="A3415:B3415"/>
    <mergeCell ref="A3416:B3416"/>
    <mergeCell ref="A3417:B3417"/>
    <mergeCell ref="A3418:B3418"/>
    <mergeCell ref="A3419:B3419"/>
    <mergeCell ref="A3408:B3408"/>
    <mergeCell ref="A3409:B3409"/>
    <mergeCell ref="A3410:B3410"/>
    <mergeCell ref="A3411:B3411"/>
    <mergeCell ref="A3412:B3412"/>
    <mergeCell ref="A3413:B3413"/>
    <mergeCell ref="A3402:B3402"/>
    <mergeCell ref="A3403:B3403"/>
    <mergeCell ref="A3404:B3404"/>
    <mergeCell ref="A3405:B3405"/>
    <mergeCell ref="A3406:B3406"/>
    <mergeCell ref="A3407:B3407"/>
    <mergeCell ref="A3396:B3396"/>
    <mergeCell ref="A3397:B3397"/>
    <mergeCell ref="A3398:B3398"/>
    <mergeCell ref="A3399:B3399"/>
    <mergeCell ref="A3400:B3400"/>
    <mergeCell ref="A3401:B3401"/>
    <mergeCell ref="A3390:B3390"/>
    <mergeCell ref="A3391:B3391"/>
    <mergeCell ref="A3392:B3392"/>
    <mergeCell ref="A3393:B3393"/>
    <mergeCell ref="A3394:B3394"/>
    <mergeCell ref="A3395:B3395"/>
    <mergeCell ref="A3384:B3384"/>
    <mergeCell ref="A3385:B3385"/>
    <mergeCell ref="A3386:B3386"/>
    <mergeCell ref="A3387:B3387"/>
    <mergeCell ref="A3388:B3388"/>
    <mergeCell ref="A3389:B3389"/>
    <mergeCell ref="A3378:B3378"/>
    <mergeCell ref="A3379:B3379"/>
    <mergeCell ref="A3380:B3380"/>
    <mergeCell ref="A3381:B3381"/>
    <mergeCell ref="A3382:B3382"/>
    <mergeCell ref="A3383:B3383"/>
    <mergeCell ref="A3372:B3372"/>
    <mergeCell ref="A3373:B3373"/>
    <mergeCell ref="A3374:B3374"/>
    <mergeCell ref="A3375:B3375"/>
    <mergeCell ref="A3376:B3376"/>
    <mergeCell ref="A3377:B3377"/>
    <mergeCell ref="A3366:B3366"/>
    <mergeCell ref="A3367:B3367"/>
    <mergeCell ref="A3368:B3368"/>
    <mergeCell ref="A3369:B3369"/>
    <mergeCell ref="A3370:B3370"/>
    <mergeCell ref="A3371:B3371"/>
    <mergeCell ref="A3360:B3360"/>
    <mergeCell ref="A3361:B3361"/>
    <mergeCell ref="A3362:B3362"/>
    <mergeCell ref="A3363:B3363"/>
    <mergeCell ref="A3364:B3364"/>
    <mergeCell ref="A3365:B3365"/>
    <mergeCell ref="A3354:B3354"/>
    <mergeCell ref="A3355:B3355"/>
    <mergeCell ref="A3356:B3356"/>
    <mergeCell ref="A3357:B3357"/>
    <mergeCell ref="A3358:B3358"/>
    <mergeCell ref="A3359:B3359"/>
    <mergeCell ref="A3348:B3348"/>
    <mergeCell ref="A3349:B3349"/>
    <mergeCell ref="A3350:B3350"/>
    <mergeCell ref="A3351:B3351"/>
    <mergeCell ref="A3352:B3352"/>
    <mergeCell ref="A3353:B3353"/>
    <mergeCell ref="A3342:B3342"/>
    <mergeCell ref="A3343:B3343"/>
    <mergeCell ref="A3344:B3344"/>
    <mergeCell ref="A3345:B3345"/>
    <mergeCell ref="A3346:B3346"/>
    <mergeCell ref="A3347:B3347"/>
    <mergeCell ref="A3336:B3336"/>
    <mergeCell ref="A3337:B3337"/>
    <mergeCell ref="A3338:B3338"/>
    <mergeCell ref="A3339:B3339"/>
    <mergeCell ref="A3340:B3340"/>
    <mergeCell ref="A3341:B3341"/>
    <mergeCell ref="A3330:B3330"/>
    <mergeCell ref="A3331:B3331"/>
    <mergeCell ref="A3332:B3332"/>
    <mergeCell ref="A3333:B3333"/>
    <mergeCell ref="A3334:B3334"/>
    <mergeCell ref="A3335:B3335"/>
    <mergeCell ref="A3324:B3324"/>
    <mergeCell ref="A3325:B3325"/>
    <mergeCell ref="A3326:B3326"/>
    <mergeCell ref="A3327:B3327"/>
    <mergeCell ref="A3328:B3328"/>
    <mergeCell ref="A3329:B3329"/>
    <mergeCell ref="A3318:B3318"/>
    <mergeCell ref="A3319:B3319"/>
    <mergeCell ref="A3320:B3320"/>
    <mergeCell ref="A3321:B3321"/>
    <mergeCell ref="A3322:B3322"/>
    <mergeCell ref="A3323:B3323"/>
    <mergeCell ref="A3312:B3312"/>
    <mergeCell ref="A3313:B3313"/>
    <mergeCell ref="A3314:B3314"/>
    <mergeCell ref="A3315:B3315"/>
    <mergeCell ref="A3316:B3316"/>
    <mergeCell ref="A3317:B3317"/>
    <mergeCell ref="A3306:B3306"/>
    <mergeCell ref="A3307:B3307"/>
    <mergeCell ref="A3308:B3308"/>
    <mergeCell ref="A3309:B3309"/>
    <mergeCell ref="A3310:B3310"/>
    <mergeCell ref="A3311:B3311"/>
    <mergeCell ref="A3300:B3300"/>
    <mergeCell ref="A3301:B3301"/>
    <mergeCell ref="A3302:B3302"/>
    <mergeCell ref="A3303:B3303"/>
    <mergeCell ref="A3304:B3304"/>
    <mergeCell ref="A3305:B3305"/>
    <mergeCell ref="A3294:B3294"/>
    <mergeCell ref="A3295:B3295"/>
    <mergeCell ref="A3296:B3296"/>
    <mergeCell ref="A3297:B3297"/>
    <mergeCell ref="A3298:B3298"/>
    <mergeCell ref="A3299:B3299"/>
    <mergeCell ref="A3288:B3288"/>
    <mergeCell ref="A3289:B3289"/>
    <mergeCell ref="A3290:B3290"/>
    <mergeCell ref="A3291:B3291"/>
    <mergeCell ref="A3292:B3292"/>
    <mergeCell ref="A3293:B3293"/>
    <mergeCell ref="A3282:B3282"/>
    <mergeCell ref="A3283:B3283"/>
    <mergeCell ref="A3284:B3284"/>
    <mergeCell ref="A3285:B3285"/>
    <mergeCell ref="A3286:B3286"/>
    <mergeCell ref="A3287:B3287"/>
    <mergeCell ref="A3276:B3276"/>
    <mergeCell ref="A3277:B3277"/>
    <mergeCell ref="A3278:B3278"/>
    <mergeCell ref="A3279:B3279"/>
    <mergeCell ref="A3280:B3280"/>
    <mergeCell ref="A3281:B3281"/>
    <mergeCell ref="A3270:B3270"/>
    <mergeCell ref="A3271:B3271"/>
    <mergeCell ref="A3272:B3272"/>
    <mergeCell ref="A3273:B3273"/>
    <mergeCell ref="A3274:B3274"/>
    <mergeCell ref="A3275:B3275"/>
    <mergeCell ref="A3264:B3264"/>
    <mergeCell ref="A3265:B3265"/>
    <mergeCell ref="A3266:B3266"/>
    <mergeCell ref="A3267:B3267"/>
    <mergeCell ref="A3268:B3268"/>
    <mergeCell ref="A3269:B3269"/>
    <mergeCell ref="A3258:B3258"/>
    <mergeCell ref="A3259:B3259"/>
    <mergeCell ref="A3260:B3260"/>
    <mergeCell ref="A3261:B3261"/>
    <mergeCell ref="A3262:B3262"/>
    <mergeCell ref="A3263:B3263"/>
    <mergeCell ref="A3252:B3252"/>
    <mergeCell ref="A3253:B3253"/>
    <mergeCell ref="A3254:B3254"/>
    <mergeCell ref="A3255:B3255"/>
    <mergeCell ref="A3256:B3256"/>
    <mergeCell ref="A3257:B3257"/>
    <mergeCell ref="A3246:B3246"/>
    <mergeCell ref="A3247:B3247"/>
    <mergeCell ref="A3248:B3248"/>
    <mergeCell ref="A3249:B3249"/>
    <mergeCell ref="A3250:B3250"/>
    <mergeCell ref="A3251:B3251"/>
    <mergeCell ref="A3240:B3240"/>
    <mergeCell ref="A3241:B3241"/>
    <mergeCell ref="A3242:B3242"/>
    <mergeCell ref="A3243:B3243"/>
    <mergeCell ref="A3244:B3244"/>
    <mergeCell ref="A3245:B3245"/>
    <mergeCell ref="A3234:B3234"/>
    <mergeCell ref="A3235:B3235"/>
    <mergeCell ref="A3236:B3236"/>
    <mergeCell ref="A3237:B3237"/>
    <mergeCell ref="A3238:B3238"/>
    <mergeCell ref="A3239:B3239"/>
    <mergeCell ref="A3228:B3228"/>
    <mergeCell ref="A3229:B3229"/>
    <mergeCell ref="A3230:B3230"/>
    <mergeCell ref="A3231:B3231"/>
    <mergeCell ref="A3232:B3232"/>
    <mergeCell ref="A3233:B3233"/>
    <mergeCell ref="A3222:B3222"/>
    <mergeCell ref="A3223:B3223"/>
    <mergeCell ref="A3224:B3224"/>
    <mergeCell ref="A3225:B3225"/>
    <mergeCell ref="A3226:B3226"/>
    <mergeCell ref="A3227:B3227"/>
    <mergeCell ref="A3216:B3216"/>
    <mergeCell ref="A3217:B3217"/>
    <mergeCell ref="A3218:B3218"/>
    <mergeCell ref="A3219:B3219"/>
    <mergeCell ref="A3220:B3220"/>
    <mergeCell ref="A3221:B3221"/>
    <mergeCell ref="A3210:B3210"/>
    <mergeCell ref="A3211:B3211"/>
    <mergeCell ref="A3212:B3212"/>
    <mergeCell ref="A3213:B3213"/>
    <mergeCell ref="A3214:B3214"/>
    <mergeCell ref="A3215:B3215"/>
    <mergeCell ref="A3204:B3204"/>
    <mergeCell ref="A3205:B3205"/>
    <mergeCell ref="A3206:B3206"/>
    <mergeCell ref="A3207:B3207"/>
    <mergeCell ref="A3208:B3208"/>
    <mergeCell ref="A3209:B3209"/>
    <mergeCell ref="A3198:B3198"/>
    <mergeCell ref="A3199:B3199"/>
    <mergeCell ref="A3200:B3200"/>
    <mergeCell ref="A3201:B3201"/>
    <mergeCell ref="A3202:B3202"/>
    <mergeCell ref="A3203:B3203"/>
    <mergeCell ref="A3192:B3192"/>
    <mergeCell ref="A3193:B3193"/>
    <mergeCell ref="A3194:B3194"/>
    <mergeCell ref="A3195:B3195"/>
    <mergeCell ref="A3196:B3196"/>
    <mergeCell ref="A3197:B3197"/>
    <mergeCell ref="A3186:B3186"/>
    <mergeCell ref="A3187:B3187"/>
    <mergeCell ref="A3188:B3188"/>
    <mergeCell ref="A3189:B3189"/>
    <mergeCell ref="A3190:B3190"/>
    <mergeCell ref="A3191:B3191"/>
    <mergeCell ref="A3180:B3180"/>
    <mergeCell ref="A3181:B3181"/>
    <mergeCell ref="A3182:B3182"/>
    <mergeCell ref="A3183:B3183"/>
    <mergeCell ref="A3184:B3184"/>
    <mergeCell ref="A3185:B3185"/>
    <mergeCell ref="A3174:B3174"/>
    <mergeCell ref="A3175:B3175"/>
    <mergeCell ref="A3176:B3176"/>
    <mergeCell ref="A3177:B3177"/>
    <mergeCell ref="A3178:B3178"/>
    <mergeCell ref="A3179:B3179"/>
    <mergeCell ref="A3168:B3168"/>
    <mergeCell ref="A3169:B3169"/>
    <mergeCell ref="A3170:B3170"/>
    <mergeCell ref="A3171:B3171"/>
    <mergeCell ref="A3172:B3172"/>
    <mergeCell ref="A3173:B3173"/>
    <mergeCell ref="A3162:B3162"/>
    <mergeCell ref="A3163:B3163"/>
    <mergeCell ref="A3164:B3164"/>
    <mergeCell ref="A3165:B3165"/>
    <mergeCell ref="A3166:B3166"/>
    <mergeCell ref="A3167:B3167"/>
    <mergeCell ref="A3156:B3156"/>
    <mergeCell ref="A3157:B3157"/>
    <mergeCell ref="A3158:B3158"/>
    <mergeCell ref="A3159:B3159"/>
    <mergeCell ref="A3160:B3160"/>
    <mergeCell ref="A3161:B3161"/>
    <mergeCell ref="A3150:B3150"/>
    <mergeCell ref="A3151:B3151"/>
    <mergeCell ref="A3152:B3152"/>
    <mergeCell ref="A3153:B3153"/>
    <mergeCell ref="A3154:B3154"/>
    <mergeCell ref="A3155:B3155"/>
    <mergeCell ref="A3144:B3144"/>
    <mergeCell ref="A3145:B3145"/>
    <mergeCell ref="A3146:B3146"/>
    <mergeCell ref="A3147:B3147"/>
    <mergeCell ref="A3148:B3148"/>
    <mergeCell ref="A3149:B3149"/>
    <mergeCell ref="A3138:B3138"/>
    <mergeCell ref="A3139:B3139"/>
    <mergeCell ref="A3140:B3140"/>
    <mergeCell ref="A3141:B3141"/>
    <mergeCell ref="A3142:B3142"/>
    <mergeCell ref="A3143:B3143"/>
    <mergeCell ref="A3132:B3132"/>
    <mergeCell ref="A3133:B3133"/>
    <mergeCell ref="A3134:B3134"/>
    <mergeCell ref="A3135:B3135"/>
    <mergeCell ref="A3136:B3136"/>
    <mergeCell ref="A3137:B3137"/>
    <mergeCell ref="A3126:B3126"/>
    <mergeCell ref="A3127:B3127"/>
    <mergeCell ref="A3128:B3128"/>
    <mergeCell ref="A3129:B3129"/>
    <mergeCell ref="A3130:B3130"/>
    <mergeCell ref="A3131:B3131"/>
    <mergeCell ref="A3120:B3120"/>
    <mergeCell ref="A3121:B3121"/>
    <mergeCell ref="A3122:B3122"/>
    <mergeCell ref="A3123:B3123"/>
    <mergeCell ref="A3124:B3124"/>
    <mergeCell ref="A3125:B3125"/>
    <mergeCell ref="A3114:B3114"/>
    <mergeCell ref="A3115:B3115"/>
    <mergeCell ref="A3116:B3116"/>
    <mergeCell ref="A3117:B3117"/>
    <mergeCell ref="A3118:B3118"/>
    <mergeCell ref="A3119:B3119"/>
    <mergeCell ref="A3108:B3108"/>
    <mergeCell ref="A3109:B3109"/>
    <mergeCell ref="A3110:B3110"/>
    <mergeCell ref="A3111:B3111"/>
    <mergeCell ref="A3112:B3112"/>
    <mergeCell ref="A3113:B3113"/>
    <mergeCell ref="A3102:B3102"/>
    <mergeCell ref="A3103:B3103"/>
    <mergeCell ref="A3104:B3104"/>
    <mergeCell ref="A3105:B3105"/>
    <mergeCell ref="A3106:B3106"/>
    <mergeCell ref="A3107:B3107"/>
    <mergeCell ref="A3096:B3096"/>
    <mergeCell ref="A3097:B3097"/>
    <mergeCell ref="A3098:B3098"/>
    <mergeCell ref="A3099:B3099"/>
    <mergeCell ref="A3100:B3100"/>
    <mergeCell ref="A3101:B3101"/>
    <mergeCell ref="A3090:B3090"/>
    <mergeCell ref="A3091:B3091"/>
    <mergeCell ref="A3092:B3092"/>
    <mergeCell ref="A3093:B3093"/>
    <mergeCell ref="A3094:B3094"/>
    <mergeCell ref="A3095:B3095"/>
    <mergeCell ref="A3084:B3084"/>
    <mergeCell ref="A3085:B3085"/>
    <mergeCell ref="A3086:B3086"/>
    <mergeCell ref="A3087:B3087"/>
    <mergeCell ref="A3088:B3088"/>
    <mergeCell ref="A3089:B3089"/>
    <mergeCell ref="A3078:B3078"/>
    <mergeCell ref="A3079:B3079"/>
    <mergeCell ref="A3080:B3080"/>
    <mergeCell ref="A3081:B3081"/>
    <mergeCell ref="A3082:B3082"/>
    <mergeCell ref="A3083:B3083"/>
    <mergeCell ref="A3072:B3072"/>
    <mergeCell ref="A3073:B3073"/>
    <mergeCell ref="A3074:B3074"/>
    <mergeCell ref="A3075:B3075"/>
    <mergeCell ref="A3076:B3076"/>
    <mergeCell ref="A3077:B3077"/>
    <mergeCell ref="A3066:B3066"/>
    <mergeCell ref="A3067:B3067"/>
    <mergeCell ref="A3068:B3068"/>
    <mergeCell ref="A3069:B3069"/>
    <mergeCell ref="A3070:B3070"/>
    <mergeCell ref="A3071:B3071"/>
    <mergeCell ref="A3060:B3060"/>
    <mergeCell ref="A3061:B3061"/>
    <mergeCell ref="A3062:B3062"/>
    <mergeCell ref="A3063:B3063"/>
    <mergeCell ref="A3064:B3064"/>
    <mergeCell ref="A3065:B3065"/>
    <mergeCell ref="A3054:B3054"/>
    <mergeCell ref="A3055:B3055"/>
    <mergeCell ref="A3056:B3056"/>
    <mergeCell ref="A3057:B3057"/>
    <mergeCell ref="A3058:B3058"/>
    <mergeCell ref="A3059:B3059"/>
    <mergeCell ref="A3048:B3048"/>
    <mergeCell ref="A3049:B3049"/>
    <mergeCell ref="A3050:B3050"/>
    <mergeCell ref="A3051:B3051"/>
    <mergeCell ref="A3052:B3052"/>
    <mergeCell ref="A3053:B3053"/>
    <mergeCell ref="A3042:B3042"/>
    <mergeCell ref="A3043:B3043"/>
    <mergeCell ref="A3044:B3044"/>
    <mergeCell ref="A3045:B3045"/>
    <mergeCell ref="A3046:B3046"/>
    <mergeCell ref="A3047:B3047"/>
    <mergeCell ref="A3036:B3036"/>
    <mergeCell ref="A3037:B3037"/>
    <mergeCell ref="A3038:B3038"/>
    <mergeCell ref="A3039:B3039"/>
    <mergeCell ref="A3040:B3040"/>
    <mergeCell ref="A3041:B3041"/>
    <mergeCell ref="A3030:B3030"/>
    <mergeCell ref="A3031:B3031"/>
    <mergeCell ref="A3032:B3032"/>
    <mergeCell ref="A3033:B3033"/>
    <mergeCell ref="A3034:B3034"/>
    <mergeCell ref="A3035:B3035"/>
    <mergeCell ref="A3024:B3024"/>
    <mergeCell ref="A3025:B3025"/>
    <mergeCell ref="A3026:B3026"/>
    <mergeCell ref="A3027:B3027"/>
    <mergeCell ref="A3028:B3028"/>
    <mergeCell ref="A3029:B3029"/>
    <mergeCell ref="A3018:B3018"/>
    <mergeCell ref="A3019:B3019"/>
    <mergeCell ref="A3020:B3020"/>
    <mergeCell ref="A3021:B3021"/>
    <mergeCell ref="A3022:B3022"/>
    <mergeCell ref="A3023:B3023"/>
    <mergeCell ref="A3012:B3012"/>
    <mergeCell ref="A3013:B3013"/>
    <mergeCell ref="A3014:B3014"/>
    <mergeCell ref="A3015:B3015"/>
    <mergeCell ref="A3016:B3016"/>
    <mergeCell ref="A3017:B3017"/>
    <mergeCell ref="A3006:B3006"/>
    <mergeCell ref="A3007:B3007"/>
    <mergeCell ref="A3008:B3008"/>
    <mergeCell ref="A3009:B3009"/>
    <mergeCell ref="A3010:B3010"/>
    <mergeCell ref="A3011:B3011"/>
    <mergeCell ref="A3000:B3000"/>
    <mergeCell ref="A3001:B3001"/>
    <mergeCell ref="A3002:B3002"/>
    <mergeCell ref="A3003:B3003"/>
    <mergeCell ref="A3004:B3004"/>
    <mergeCell ref="A3005:B3005"/>
    <mergeCell ref="A2994:B2994"/>
    <mergeCell ref="A2995:B2995"/>
    <mergeCell ref="A2996:B2996"/>
    <mergeCell ref="A2997:B2997"/>
    <mergeCell ref="A2998:B2998"/>
    <mergeCell ref="A2999:B2999"/>
    <mergeCell ref="A2988:B2988"/>
    <mergeCell ref="A2989:B2989"/>
    <mergeCell ref="A2990:B2990"/>
    <mergeCell ref="A2991:B2991"/>
    <mergeCell ref="A2992:B2992"/>
    <mergeCell ref="A2993:B2993"/>
    <mergeCell ref="A2982:B2982"/>
    <mergeCell ref="A2983:B2983"/>
    <mergeCell ref="A2984:B2984"/>
    <mergeCell ref="A2985:B2985"/>
    <mergeCell ref="A2986:B2986"/>
    <mergeCell ref="A2987:B2987"/>
    <mergeCell ref="A2976:B2976"/>
    <mergeCell ref="A2977:B2977"/>
    <mergeCell ref="A2978:B2978"/>
    <mergeCell ref="A2979:B2979"/>
    <mergeCell ref="A2980:B2980"/>
    <mergeCell ref="A2981:B2981"/>
    <mergeCell ref="A2970:B2970"/>
    <mergeCell ref="A2971:B2971"/>
    <mergeCell ref="A2972:B2972"/>
    <mergeCell ref="A2973:B2973"/>
    <mergeCell ref="A2974:B2974"/>
    <mergeCell ref="A2975:B2975"/>
    <mergeCell ref="A2964:B2964"/>
    <mergeCell ref="A2965:B2965"/>
    <mergeCell ref="A2966:B2966"/>
    <mergeCell ref="A2967:B2967"/>
    <mergeCell ref="A2968:B2968"/>
    <mergeCell ref="A2969:B2969"/>
    <mergeCell ref="A2958:B2958"/>
    <mergeCell ref="A2959:B2959"/>
    <mergeCell ref="A2960:B2960"/>
    <mergeCell ref="A2961:B2961"/>
    <mergeCell ref="A2962:B2962"/>
    <mergeCell ref="A2963:B2963"/>
    <mergeCell ref="A2952:B2952"/>
    <mergeCell ref="A2953:B2953"/>
    <mergeCell ref="A2954:B2954"/>
    <mergeCell ref="A2955:B2955"/>
    <mergeCell ref="A2956:B2956"/>
    <mergeCell ref="A2957:B2957"/>
    <mergeCell ref="A2946:B2946"/>
    <mergeCell ref="A2947:B2947"/>
    <mergeCell ref="A2948:B2948"/>
    <mergeCell ref="A2949:B2949"/>
    <mergeCell ref="A2950:B2950"/>
    <mergeCell ref="A2951:B2951"/>
    <mergeCell ref="A2940:B2940"/>
    <mergeCell ref="A2941:B2941"/>
    <mergeCell ref="A2942:B2942"/>
    <mergeCell ref="A2943:B2943"/>
    <mergeCell ref="A2944:B2944"/>
    <mergeCell ref="A2945:B2945"/>
    <mergeCell ref="A2934:B2934"/>
    <mergeCell ref="A2935:B2935"/>
    <mergeCell ref="A2936:B2936"/>
    <mergeCell ref="A2937:B2937"/>
    <mergeCell ref="A2938:B2938"/>
    <mergeCell ref="A2939:B2939"/>
    <mergeCell ref="A2928:B2928"/>
    <mergeCell ref="A2929:B2929"/>
    <mergeCell ref="A2930:B2930"/>
    <mergeCell ref="A2931:B2931"/>
    <mergeCell ref="A2932:B2932"/>
    <mergeCell ref="A2933:B2933"/>
    <mergeCell ref="A2922:B2922"/>
    <mergeCell ref="A2923:B2923"/>
    <mergeCell ref="A2924:B2924"/>
    <mergeCell ref="A2925:B2925"/>
    <mergeCell ref="A2926:B2926"/>
    <mergeCell ref="A2927:B2927"/>
    <mergeCell ref="A2916:B2916"/>
    <mergeCell ref="A2917:B2917"/>
    <mergeCell ref="A2918:B2918"/>
    <mergeCell ref="A2919:B2919"/>
    <mergeCell ref="A2920:B2920"/>
    <mergeCell ref="A2921:B2921"/>
    <mergeCell ref="A2910:B2910"/>
    <mergeCell ref="A2911:B2911"/>
    <mergeCell ref="A2912:B2912"/>
    <mergeCell ref="A2913:B2913"/>
    <mergeCell ref="A2914:B2914"/>
    <mergeCell ref="A2915:B2915"/>
    <mergeCell ref="A2904:B2904"/>
    <mergeCell ref="A2905:B2905"/>
    <mergeCell ref="A2906:B2906"/>
    <mergeCell ref="A2907:B2907"/>
    <mergeCell ref="A2908:B2908"/>
    <mergeCell ref="A2909:B2909"/>
    <mergeCell ref="A2898:B2898"/>
    <mergeCell ref="A2899:B2899"/>
    <mergeCell ref="A2900:B2900"/>
    <mergeCell ref="A2901:B2901"/>
    <mergeCell ref="A2902:B2902"/>
    <mergeCell ref="A2903:B2903"/>
    <mergeCell ref="A2892:B2892"/>
    <mergeCell ref="A2893:B2893"/>
    <mergeCell ref="A2894:B2894"/>
    <mergeCell ref="A2895:B2895"/>
    <mergeCell ref="A2896:B2896"/>
    <mergeCell ref="A2897:B2897"/>
    <mergeCell ref="A2886:B2886"/>
    <mergeCell ref="A2887:B2887"/>
    <mergeCell ref="A2888:B2888"/>
    <mergeCell ref="A2889:B2889"/>
    <mergeCell ref="A2890:B2890"/>
    <mergeCell ref="A2891:B2891"/>
    <mergeCell ref="A2880:B2880"/>
    <mergeCell ref="A2881:B2881"/>
    <mergeCell ref="A2882:B2882"/>
    <mergeCell ref="A2883:B2883"/>
    <mergeCell ref="A2884:B2884"/>
    <mergeCell ref="A2885:B2885"/>
    <mergeCell ref="A2874:B2874"/>
    <mergeCell ref="A2875:B2875"/>
    <mergeCell ref="A2876:B2876"/>
    <mergeCell ref="A2877:B2877"/>
    <mergeCell ref="A2878:B2878"/>
    <mergeCell ref="A2879:B2879"/>
    <mergeCell ref="A2868:B2868"/>
    <mergeCell ref="A2869:B2869"/>
    <mergeCell ref="A2870:B2870"/>
    <mergeCell ref="A2871:B2871"/>
    <mergeCell ref="A2872:B2872"/>
    <mergeCell ref="A2873:B2873"/>
    <mergeCell ref="A2862:B2862"/>
    <mergeCell ref="A2863:B2863"/>
    <mergeCell ref="A2864:B2864"/>
    <mergeCell ref="A2865:B2865"/>
    <mergeCell ref="A2866:B2866"/>
    <mergeCell ref="A2867:B2867"/>
    <mergeCell ref="A2856:B2856"/>
    <mergeCell ref="A2857:B2857"/>
    <mergeCell ref="A2858:B2858"/>
    <mergeCell ref="A2859:B2859"/>
    <mergeCell ref="A2860:B2860"/>
    <mergeCell ref="A2861:B2861"/>
    <mergeCell ref="A2850:B2850"/>
    <mergeCell ref="A2851:B2851"/>
    <mergeCell ref="A2852:B2852"/>
    <mergeCell ref="A2853:B2853"/>
    <mergeCell ref="A2854:B2854"/>
    <mergeCell ref="A2855:B2855"/>
    <mergeCell ref="A2844:B2844"/>
    <mergeCell ref="A2845:B2845"/>
    <mergeCell ref="A2846:B2846"/>
    <mergeCell ref="A2847:B2847"/>
    <mergeCell ref="A2848:B2848"/>
    <mergeCell ref="A2849:B2849"/>
    <mergeCell ref="A2838:B2838"/>
    <mergeCell ref="A2839:B2839"/>
    <mergeCell ref="A2840:B2840"/>
    <mergeCell ref="A2841:B2841"/>
    <mergeCell ref="A2842:B2842"/>
    <mergeCell ref="A2843:B2843"/>
    <mergeCell ref="A2832:B2832"/>
    <mergeCell ref="A2833:B2833"/>
    <mergeCell ref="A2834:B2834"/>
    <mergeCell ref="A2835:B2835"/>
    <mergeCell ref="A2836:B2836"/>
    <mergeCell ref="A2837:B2837"/>
    <mergeCell ref="A2826:B2826"/>
    <mergeCell ref="A2827:B2827"/>
    <mergeCell ref="A2828:B2828"/>
    <mergeCell ref="A2829:B2829"/>
    <mergeCell ref="A2830:B2830"/>
    <mergeCell ref="A2831:B2831"/>
    <mergeCell ref="A2820:B2820"/>
    <mergeCell ref="A2821:B2821"/>
    <mergeCell ref="A2822:B2822"/>
    <mergeCell ref="A2823:B2823"/>
    <mergeCell ref="A2824:B2824"/>
    <mergeCell ref="A2825:B2825"/>
    <mergeCell ref="A2814:B2814"/>
    <mergeCell ref="A2815:B2815"/>
    <mergeCell ref="A2816:B2816"/>
    <mergeCell ref="A2817:B2817"/>
    <mergeCell ref="A2818:B2818"/>
    <mergeCell ref="A2819:B2819"/>
    <mergeCell ref="A2808:B2808"/>
    <mergeCell ref="A2809:B2809"/>
    <mergeCell ref="A2810:B2810"/>
    <mergeCell ref="A2811:B2811"/>
    <mergeCell ref="A2812:B2812"/>
    <mergeCell ref="A2813:B2813"/>
    <mergeCell ref="A2802:B2802"/>
    <mergeCell ref="A2803:B2803"/>
    <mergeCell ref="A2804:B2804"/>
    <mergeCell ref="A2805:B2805"/>
    <mergeCell ref="A2806:B2806"/>
    <mergeCell ref="A2807:B2807"/>
    <mergeCell ref="A2796:B2796"/>
    <mergeCell ref="A2797:B2797"/>
    <mergeCell ref="A2798:B2798"/>
    <mergeCell ref="A2799:B2799"/>
    <mergeCell ref="A2800:B2800"/>
    <mergeCell ref="A2801:B2801"/>
    <mergeCell ref="A2790:B2790"/>
    <mergeCell ref="A2791:B2791"/>
    <mergeCell ref="A2792:B2792"/>
    <mergeCell ref="A2793:B2793"/>
    <mergeCell ref="A2794:B2794"/>
    <mergeCell ref="A2795:B2795"/>
    <mergeCell ref="A2784:B2784"/>
    <mergeCell ref="A2785:B2785"/>
    <mergeCell ref="A2786:B2786"/>
    <mergeCell ref="A2787:B2787"/>
    <mergeCell ref="A2788:B2788"/>
    <mergeCell ref="A2789:B2789"/>
    <mergeCell ref="A2778:B2778"/>
    <mergeCell ref="A2779:B2779"/>
    <mergeCell ref="A2780:B2780"/>
    <mergeCell ref="A2781:B2781"/>
    <mergeCell ref="A2782:B2782"/>
    <mergeCell ref="A2783:B2783"/>
    <mergeCell ref="A2772:B2772"/>
    <mergeCell ref="A2773:B2773"/>
    <mergeCell ref="A2774:B2774"/>
    <mergeCell ref="A2775:B2775"/>
    <mergeCell ref="A2776:B2776"/>
    <mergeCell ref="A2777:B2777"/>
    <mergeCell ref="A2766:B2766"/>
    <mergeCell ref="A2767:B2767"/>
    <mergeCell ref="A2768:B2768"/>
    <mergeCell ref="A2769:B2769"/>
    <mergeCell ref="A2770:B2770"/>
    <mergeCell ref="A2771:B2771"/>
    <mergeCell ref="A2760:B2760"/>
    <mergeCell ref="A2761:B2761"/>
    <mergeCell ref="A2762:B2762"/>
    <mergeCell ref="A2763:B2763"/>
    <mergeCell ref="A2764:B2764"/>
    <mergeCell ref="A2765:B2765"/>
    <mergeCell ref="A2754:B2754"/>
    <mergeCell ref="A2755:B2755"/>
    <mergeCell ref="A2756:B2756"/>
    <mergeCell ref="A2757:B2757"/>
    <mergeCell ref="A2758:B2758"/>
    <mergeCell ref="A2759:B2759"/>
    <mergeCell ref="A2748:B2748"/>
    <mergeCell ref="A2749:B2749"/>
    <mergeCell ref="A2750:B2750"/>
    <mergeCell ref="A2751:B2751"/>
    <mergeCell ref="A2752:B2752"/>
    <mergeCell ref="A2753:B2753"/>
    <mergeCell ref="A2742:B2742"/>
    <mergeCell ref="A2743:B2743"/>
    <mergeCell ref="A2744:B2744"/>
    <mergeCell ref="A2745:B2745"/>
    <mergeCell ref="A2746:B2746"/>
    <mergeCell ref="A2747:B2747"/>
    <mergeCell ref="A2736:B2736"/>
    <mergeCell ref="A2737:B2737"/>
    <mergeCell ref="A2738:B2738"/>
    <mergeCell ref="A2739:B2739"/>
    <mergeCell ref="A2740:B2740"/>
    <mergeCell ref="A2741:B2741"/>
    <mergeCell ref="A2730:B2730"/>
    <mergeCell ref="A2731:B2731"/>
    <mergeCell ref="A2732:B2732"/>
    <mergeCell ref="A2733:B2733"/>
    <mergeCell ref="A2734:B2734"/>
    <mergeCell ref="A2735:B2735"/>
    <mergeCell ref="A2724:B2724"/>
    <mergeCell ref="A2725:B2725"/>
    <mergeCell ref="A2726:B2726"/>
    <mergeCell ref="A2727:B2727"/>
    <mergeCell ref="A2728:B2728"/>
    <mergeCell ref="A2729:B2729"/>
    <mergeCell ref="A2718:B2718"/>
    <mergeCell ref="A2719:B2719"/>
    <mergeCell ref="A2720:B2720"/>
    <mergeCell ref="A2721:B2721"/>
    <mergeCell ref="A2722:B2722"/>
    <mergeCell ref="A2723:B2723"/>
    <mergeCell ref="A2712:B2712"/>
    <mergeCell ref="A2713:B2713"/>
    <mergeCell ref="A2714:B2714"/>
    <mergeCell ref="A2715:B2715"/>
    <mergeCell ref="A2716:B2716"/>
    <mergeCell ref="A2717:B2717"/>
    <mergeCell ref="A2706:B2706"/>
    <mergeCell ref="A2707:B2707"/>
    <mergeCell ref="A2708:B2708"/>
    <mergeCell ref="A2709:B2709"/>
    <mergeCell ref="A2710:B2710"/>
    <mergeCell ref="A2711:B2711"/>
    <mergeCell ref="A2700:B2700"/>
    <mergeCell ref="A2701:B2701"/>
    <mergeCell ref="A2702:B2702"/>
    <mergeCell ref="A2703:B2703"/>
    <mergeCell ref="A2704:B2704"/>
    <mergeCell ref="A2705:B2705"/>
    <mergeCell ref="A2694:B2694"/>
    <mergeCell ref="A2695:B2695"/>
    <mergeCell ref="A2696:B2696"/>
    <mergeCell ref="A2697:B2697"/>
    <mergeCell ref="A2698:B2698"/>
    <mergeCell ref="A2699:B2699"/>
    <mergeCell ref="A2688:B2688"/>
    <mergeCell ref="A2689:B2689"/>
    <mergeCell ref="A2690:B2690"/>
    <mergeCell ref="A2691:B2691"/>
    <mergeCell ref="A2692:B2692"/>
    <mergeCell ref="A2693:B2693"/>
    <mergeCell ref="A2682:B2682"/>
    <mergeCell ref="A2683:B2683"/>
    <mergeCell ref="A2684:B2684"/>
    <mergeCell ref="A2685:B2685"/>
    <mergeCell ref="A2686:B2686"/>
    <mergeCell ref="A2687:B2687"/>
    <mergeCell ref="A2676:B2676"/>
    <mergeCell ref="A2677:B2677"/>
    <mergeCell ref="A2678:B2678"/>
    <mergeCell ref="A2679:B2679"/>
    <mergeCell ref="A2680:B2680"/>
    <mergeCell ref="A2681:B2681"/>
    <mergeCell ref="A2670:B2670"/>
    <mergeCell ref="A2671:B2671"/>
    <mergeCell ref="A2672:B2672"/>
    <mergeCell ref="A2673:B2673"/>
    <mergeCell ref="A2674:B2674"/>
    <mergeCell ref="A2675:B2675"/>
    <mergeCell ref="A2664:B2664"/>
    <mergeCell ref="A2665:B2665"/>
    <mergeCell ref="A2666:B2666"/>
    <mergeCell ref="A2667:B2667"/>
    <mergeCell ref="A2668:B2668"/>
    <mergeCell ref="A2669:B2669"/>
    <mergeCell ref="A2658:B2658"/>
    <mergeCell ref="A2659:B2659"/>
    <mergeCell ref="A2660:B2660"/>
    <mergeCell ref="A2661:B2661"/>
    <mergeCell ref="A2662:B2662"/>
    <mergeCell ref="A2663:B2663"/>
    <mergeCell ref="A2652:B2652"/>
    <mergeCell ref="A2653:B2653"/>
    <mergeCell ref="A2654:B2654"/>
    <mergeCell ref="A2655:B2655"/>
    <mergeCell ref="A2656:B2656"/>
    <mergeCell ref="A2657:B2657"/>
    <mergeCell ref="A2646:B2646"/>
    <mergeCell ref="A2647:B2647"/>
    <mergeCell ref="A2648:B2648"/>
    <mergeCell ref="A2649:B2649"/>
    <mergeCell ref="A2650:B2650"/>
    <mergeCell ref="A2651:B2651"/>
    <mergeCell ref="A2640:B2640"/>
    <mergeCell ref="A2641:B2641"/>
    <mergeCell ref="A2642:B2642"/>
    <mergeCell ref="A2643:B2643"/>
    <mergeCell ref="A2644:B2644"/>
    <mergeCell ref="A2645:B2645"/>
    <mergeCell ref="A2634:B2634"/>
    <mergeCell ref="A2635:B2635"/>
    <mergeCell ref="A2636:B2636"/>
    <mergeCell ref="A2637:B2637"/>
    <mergeCell ref="A2638:B2638"/>
    <mergeCell ref="A2639:B2639"/>
    <mergeCell ref="A2628:B2628"/>
    <mergeCell ref="A2629:B2629"/>
    <mergeCell ref="A2630:B2630"/>
    <mergeCell ref="A2631:B2631"/>
    <mergeCell ref="A2632:B2632"/>
    <mergeCell ref="A2633:B2633"/>
    <mergeCell ref="A2622:B2622"/>
    <mergeCell ref="A2623:B2623"/>
    <mergeCell ref="A2624:B2624"/>
    <mergeCell ref="A2625:B2625"/>
    <mergeCell ref="A2626:B2626"/>
    <mergeCell ref="A2627:B2627"/>
    <mergeCell ref="A2616:B2616"/>
    <mergeCell ref="A2617:B2617"/>
    <mergeCell ref="A2618:B2618"/>
    <mergeCell ref="A2619:B2619"/>
    <mergeCell ref="A2620:B2620"/>
    <mergeCell ref="A2621:B2621"/>
    <mergeCell ref="A2610:B2610"/>
    <mergeCell ref="A2611:B2611"/>
    <mergeCell ref="A2612:B2612"/>
    <mergeCell ref="A2613:B2613"/>
    <mergeCell ref="A2614:B2614"/>
    <mergeCell ref="A2615:B2615"/>
    <mergeCell ref="A2604:B2604"/>
    <mergeCell ref="A2605:B2605"/>
    <mergeCell ref="A2606:B2606"/>
    <mergeCell ref="A2607:B2607"/>
    <mergeCell ref="A2608:B2608"/>
    <mergeCell ref="A2609:B2609"/>
    <mergeCell ref="A2598:B2598"/>
    <mergeCell ref="A2599:B2599"/>
    <mergeCell ref="A2600:B2600"/>
    <mergeCell ref="A2601:B2601"/>
    <mergeCell ref="A2602:B2602"/>
    <mergeCell ref="A2603:B2603"/>
    <mergeCell ref="A2592:B2592"/>
    <mergeCell ref="A2593:B2593"/>
    <mergeCell ref="A2594:B2594"/>
    <mergeCell ref="A2595:B2595"/>
    <mergeCell ref="A2596:B2596"/>
    <mergeCell ref="A2597:B2597"/>
    <mergeCell ref="A2586:B2586"/>
    <mergeCell ref="A2587:B2587"/>
    <mergeCell ref="A2588:B2588"/>
    <mergeCell ref="A2589:B2589"/>
    <mergeCell ref="A2590:B2590"/>
    <mergeCell ref="A2591:B2591"/>
    <mergeCell ref="A2580:B2580"/>
    <mergeCell ref="A2581:B2581"/>
    <mergeCell ref="A2582:B2582"/>
    <mergeCell ref="A2583:B2583"/>
    <mergeCell ref="A2584:B2584"/>
    <mergeCell ref="A2585:B2585"/>
    <mergeCell ref="A2574:B2574"/>
    <mergeCell ref="A2575:B2575"/>
    <mergeCell ref="A2576:B2576"/>
    <mergeCell ref="A2577:B2577"/>
    <mergeCell ref="A2578:B2578"/>
    <mergeCell ref="A2579:B2579"/>
    <mergeCell ref="A2568:B2568"/>
    <mergeCell ref="A2569:B2569"/>
    <mergeCell ref="A2570:B2570"/>
    <mergeCell ref="A2571:B2571"/>
    <mergeCell ref="A2572:B2572"/>
    <mergeCell ref="A2573:B2573"/>
    <mergeCell ref="A2562:B2562"/>
    <mergeCell ref="A2563:B2563"/>
    <mergeCell ref="A2564:B2564"/>
    <mergeCell ref="A2565:B2565"/>
    <mergeCell ref="A2566:B2566"/>
    <mergeCell ref="A2567:B2567"/>
    <mergeCell ref="A2556:B2556"/>
    <mergeCell ref="A2557:B2557"/>
    <mergeCell ref="A2558:B2558"/>
    <mergeCell ref="A2559:B2559"/>
    <mergeCell ref="A2560:B2560"/>
    <mergeCell ref="A2561:B2561"/>
    <mergeCell ref="A2550:B2550"/>
    <mergeCell ref="A2551:B2551"/>
    <mergeCell ref="A2552:B2552"/>
    <mergeCell ref="A2553:B2553"/>
    <mergeCell ref="A2554:B2554"/>
    <mergeCell ref="A2555:B2555"/>
    <mergeCell ref="A2544:B2544"/>
    <mergeCell ref="A2545:B2545"/>
    <mergeCell ref="A2546:B2546"/>
    <mergeCell ref="A2547:B2547"/>
    <mergeCell ref="A2548:B2548"/>
    <mergeCell ref="A2549:B2549"/>
    <mergeCell ref="A2538:B2538"/>
    <mergeCell ref="A2539:B2539"/>
    <mergeCell ref="A2540:B2540"/>
    <mergeCell ref="A2541:B2541"/>
    <mergeCell ref="A2542:B2542"/>
    <mergeCell ref="A2543:B2543"/>
    <mergeCell ref="A2532:B2532"/>
    <mergeCell ref="A2533:B2533"/>
    <mergeCell ref="A2534:B2534"/>
    <mergeCell ref="A2535:B2535"/>
    <mergeCell ref="A2536:B2536"/>
    <mergeCell ref="A2537:B2537"/>
    <mergeCell ref="A2526:B2526"/>
    <mergeCell ref="A2527:B2527"/>
    <mergeCell ref="A2528:B2528"/>
    <mergeCell ref="A2529:B2529"/>
    <mergeCell ref="A2530:B2530"/>
    <mergeCell ref="A2531:B2531"/>
    <mergeCell ref="A2520:B2520"/>
    <mergeCell ref="A2521:B2521"/>
    <mergeCell ref="A2522:B2522"/>
    <mergeCell ref="A2523:B2523"/>
    <mergeCell ref="A2524:B2524"/>
    <mergeCell ref="A2525:B2525"/>
    <mergeCell ref="A2514:B2514"/>
    <mergeCell ref="A2515:B2515"/>
    <mergeCell ref="A2516:B2516"/>
    <mergeCell ref="A2517:B2517"/>
    <mergeCell ref="A2518:B2518"/>
    <mergeCell ref="A2519:B2519"/>
    <mergeCell ref="A2508:B2508"/>
    <mergeCell ref="A2509:B2509"/>
    <mergeCell ref="A2510:B2510"/>
    <mergeCell ref="A2511:B2511"/>
    <mergeCell ref="A2512:B2512"/>
    <mergeCell ref="A2513:B2513"/>
    <mergeCell ref="A2502:B2502"/>
    <mergeCell ref="A2503:B2503"/>
    <mergeCell ref="A2504:B2504"/>
    <mergeCell ref="A2505:B2505"/>
    <mergeCell ref="A2506:B2506"/>
    <mergeCell ref="A2507:B2507"/>
    <mergeCell ref="A2496:B2496"/>
    <mergeCell ref="A2497:B2497"/>
    <mergeCell ref="A2498:B2498"/>
    <mergeCell ref="A2499:B2499"/>
    <mergeCell ref="A2500:B2500"/>
    <mergeCell ref="A2501:B2501"/>
    <mergeCell ref="A2490:B2490"/>
    <mergeCell ref="A2491:B2491"/>
    <mergeCell ref="A2492:B2492"/>
    <mergeCell ref="A2493:B2493"/>
    <mergeCell ref="A2494:B2494"/>
    <mergeCell ref="A2495:B2495"/>
    <mergeCell ref="A2484:B2484"/>
    <mergeCell ref="A2485:B2485"/>
    <mergeCell ref="A2486:B2486"/>
    <mergeCell ref="A2487:B2487"/>
    <mergeCell ref="A2488:B2488"/>
    <mergeCell ref="A2489:B2489"/>
    <mergeCell ref="A2478:B2478"/>
    <mergeCell ref="A2479:B2479"/>
    <mergeCell ref="A2480:B2480"/>
    <mergeCell ref="A2481:B2481"/>
    <mergeCell ref="A2482:B2482"/>
    <mergeCell ref="A2483:B2483"/>
    <mergeCell ref="A2472:B2472"/>
    <mergeCell ref="A2473:B2473"/>
    <mergeCell ref="A2474:B2474"/>
    <mergeCell ref="A2475:B2475"/>
    <mergeCell ref="A2476:B2476"/>
    <mergeCell ref="A2477:B2477"/>
    <mergeCell ref="A2466:B2466"/>
    <mergeCell ref="A2467:B2467"/>
    <mergeCell ref="A2468:B2468"/>
    <mergeCell ref="A2469:B2469"/>
    <mergeCell ref="A2470:B2470"/>
    <mergeCell ref="A2471:B2471"/>
    <mergeCell ref="A2460:B2460"/>
    <mergeCell ref="A2461:B2461"/>
    <mergeCell ref="A2462:B2462"/>
    <mergeCell ref="A2463:B2463"/>
    <mergeCell ref="A2464:B2464"/>
    <mergeCell ref="A2465:B2465"/>
    <mergeCell ref="A2454:B2454"/>
    <mergeCell ref="A2455:B2455"/>
    <mergeCell ref="A2456:B2456"/>
    <mergeCell ref="A2457:B2457"/>
    <mergeCell ref="A2458:B2458"/>
    <mergeCell ref="A2459:B2459"/>
    <mergeCell ref="A2448:B2448"/>
    <mergeCell ref="A2449:B2449"/>
    <mergeCell ref="A2450:B2450"/>
    <mergeCell ref="A2451:B2451"/>
    <mergeCell ref="A2452:B2452"/>
    <mergeCell ref="A2453:B2453"/>
    <mergeCell ref="A2442:B2442"/>
    <mergeCell ref="A2443:B2443"/>
    <mergeCell ref="A2444:B2444"/>
    <mergeCell ref="A2445:B2445"/>
    <mergeCell ref="A2446:B2446"/>
    <mergeCell ref="A2447:B2447"/>
    <mergeCell ref="A2436:B2436"/>
    <mergeCell ref="A2437:B2437"/>
    <mergeCell ref="A2438:B2438"/>
    <mergeCell ref="A2439:B2439"/>
    <mergeCell ref="A2440:B2440"/>
    <mergeCell ref="A2441:B2441"/>
    <mergeCell ref="A2430:B2430"/>
    <mergeCell ref="A2431:B2431"/>
    <mergeCell ref="A2432:B2432"/>
    <mergeCell ref="A2433:B2433"/>
    <mergeCell ref="A2434:B2434"/>
    <mergeCell ref="A2435:B2435"/>
    <mergeCell ref="A2424:B2424"/>
    <mergeCell ref="A2425:B2425"/>
    <mergeCell ref="A2426:B2426"/>
    <mergeCell ref="A2427:B2427"/>
    <mergeCell ref="A2428:B2428"/>
    <mergeCell ref="A2429:B2429"/>
    <mergeCell ref="A2418:B2418"/>
    <mergeCell ref="A2419:B2419"/>
    <mergeCell ref="A2420:B2420"/>
    <mergeCell ref="A2421:B2421"/>
    <mergeCell ref="A2422:B2422"/>
    <mergeCell ref="A2423:B2423"/>
    <mergeCell ref="A2412:B2412"/>
    <mergeCell ref="A2413:B2413"/>
    <mergeCell ref="A2414:B2414"/>
    <mergeCell ref="A2415:B2415"/>
    <mergeCell ref="A2416:B2416"/>
    <mergeCell ref="A2417:B2417"/>
    <mergeCell ref="A2406:B2406"/>
    <mergeCell ref="A2407:B2407"/>
    <mergeCell ref="A2408:B2408"/>
    <mergeCell ref="A2409:B2409"/>
    <mergeCell ref="A2410:B2410"/>
    <mergeCell ref="A2411:B2411"/>
    <mergeCell ref="A2400:B2400"/>
    <mergeCell ref="A2401:B2401"/>
    <mergeCell ref="A2402:B2402"/>
    <mergeCell ref="A2403:B2403"/>
    <mergeCell ref="A2404:B2404"/>
    <mergeCell ref="A2405:B2405"/>
    <mergeCell ref="A2394:B2394"/>
    <mergeCell ref="A2395:B2395"/>
    <mergeCell ref="A2396:B2396"/>
    <mergeCell ref="A2397:B2397"/>
    <mergeCell ref="A2398:B2398"/>
    <mergeCell ref="A2399:B2399"/>
    <mergeCell ref="A2388:B2388"/>
    <mergeCell ref="A2389:B2389"/>
    <mergeCell ref="A2390:B2390"/>
    <mergeCell ref="A2391:B2391"/>
    <mergeCell ref="A2392:B2392"/>
    <mergeCell ref="A2393:B2393"/>
    <mergeCell ref="A2382:B2382"/>
    <mergeCell ref="A2383:B2383"/>
    <mergeCell ref="A2384:B2384"/>
    <mergeCell ref="A2385:B2385"/>
    <mergeCell ref="A2386:B2386"/>
    <mergeCell ref="A2387:B2387"/>
    <mergeCell ref="A2376:B2376"/>
    <mergeCell ref="A2377:B2377"/>
    <mergeCell ref="A2378:B2378"/>
    <mergeCell ref="A2379:B2379"/>
    <mergeCell ref="A2380:B2380"/>
    <mergeCell ref="A2381:B2381"/>
    <mergeCell ref="A2370:B2370"/>
    <mergeCell ref="A2371:B2371"/>
    <mergeCell ref="A2372:B2372"/>
    <mergeCell ref="A2373:B2373"/>
    <mergeCell ref="A2374:B2374"/>
    <mergeCell ref="A2375:B2375"/>
    <mergeCell ref="A2364:B2364"/>
    <mergeCell ref="A2365:B2365"/>
    <mergeCell ref="A2366:B2366"/>
    <mergeCell ref="A2367:B2367"/>
    <mergeCell ref="A2368:B2368"/>
    <mergeCell ref="A2369:B2369"/>
    <mergeCell ref="A2358:B2358"/>
    <mergeCell ref="A2359:B2359"/>
    <mergeCell ref="A2360:B2360"/>
    <mergeCell ref="A2361:B2361"/>
    <mergeCell ref="A2362:B2362"/>
    <mergeCell ref="A2363:B2363"/>
    <mergeCell ref="A2352:B2352"/>
    <mergeCell ref="A2353:B2353"/>
    <mergeCell ref="A2354:B2354"/>
    <mergeCell ref="A2355:B2355"/>
    <mergeCell ref="A2356:B2356"/>
    <mergeCell ref="A2357:B2357"/>
    <mergeCell ref="A2346:B2346"/>
    <mergeCell ref="A2347:B2347"/>
    <mergeCell ref="A2348:B2348"/>
    <mergeCell ref="A2349:B2349"/>
    <mergeCell ref="A2350:B2350"/>
    <mergeCell ref="A2351:B2351"/>
    <mergeCell ref="A2340:B2340"/>
    <mergeCell ref="A2341:B2341"/>
    <mergeCell ref="A2342:B2342"/>
    <mergeCell ref="A2343:B2343"/>
    <mergeCell ref="A2344:B2344"/>
    <mergeCell ref="A2345:B2345"/>
    <mergeCell ref="A2334:B2334"/>
    <mergeCell ref="A2335:B2335"/>
    <mergeCell ref="A2336:B2336"/>
    <mergeCell ref="A2337:B2337"/>
    <mergeCell ref="A2338:B2338"/>
    <mergeCell ref="A2339:B2339"/>
    <mergeCell ref="A2328:B2328"/>
    <mergeCell ref="A2329:B2329"/>
    <mergeCell ref="A2330:B2330"/>
    <mergeCell ref="A2331:B2331"/>
    <mergeCell ref="A2332:B2332"/>
    <mergeCell ref="A2333:B2333"/>
    <mergeCell ref="A2322:B2322"/>
    <mergeCell ref="A2323:B2323"/>
    <mergeCell ref="A2324:B2324"/>
    <mergeCell ref="A2325:B2325"/>
    <mergeCell ref="A2326:B2326"/>
    <mergeCell ref="A2327:B2327"/>
    <mergeCell ref="A2316:B2316"/>
    <mergeCell ref="A2317:B2317"/>
    <mergeCell ref="A2318:B2318"/>
    <mergeCell ref="A2319:B2319"/>
    <mergeCell ref="A2320:B2320"/>
    <mergeCell ref="A2321:B2321"/>
    <mergeCell ref="A2310:B2310"/>
    <mergeCell ref="A2311:B2311"/>
    <mergeCell ref="A2312:B2312"/>
    <mergeCell ref="A2313:B2313"/>
    <mergeCell ref="A2314:B2314"/>
    <mergeCell ref="A2315:B2315"/>
    <mergeCell ref="A2304:B2304"/>
    <mergeCell ref="A2305:B2305"/>
    <mergeCell ref="A2306:B2306"/>
    <mergeCell ref="A2307:B2307"/>
    <mergeCell ref="A2308:B2308"/>
    <mergeCell ref="A2309:B2309"/>
    <mergeCell ref="A2298:B2298"/>
    <mergeCell ref="A2299:B2299"/>
    <mergeCell ref="A2300:B2300"/>
    <mergeCell ref="A2301:B2301"/>
    <mergeCell ref="A2302:B2302"/>
    <mergeCell ref="A2303:B2303"/>
    <mergeCell ref="A2292:B2292"/>
    <mergeCell ref="A2293:B2293"/>
    <mergeCell ref="A2294:B2294"/>
    <mergeCell ref="A2295:B2295"/>
    <mergeCell ref="A2296:B2296"/>
    <mergeCell ref="A2297:B2297"/>
    <mergeCell ref="A2286:B2286"/>
    <mergeCell ref="A2287:B2287"/>
    <mergeCell ref="A2288:B2288"/>
    <mergeCell ref="A2289:B2289"/>
    <mergeCell ref="A2290:B2290"/>
    <mergeCell ref="A2291:B2291"/>
    <mergeCell ref="A2280:B2280"/>
    <mergeCell ref="A2281:B2281"/>
    <mergeCell ref="A2282:B2282"/>
    <mergeCell ref="A2283:B2283"/>
    <mergeCell ref="A2284:B2284"/>
    <mergeCell ref="A2285:B2285"/>
    <mergeCell ref="A2274:B2274"/>
    <mergeCell ref="A2275:B2275"/>
    <mergeCell ref="A2276:B2276"/>
    <mergeCell ref="A2277:B2277"/>
    <mergeCell ref="A2278:B2278"/>
    <mergeCell ref="A2279:B2279"/>
    <mergeCell ref="A2268:B2268"/>
    <mergeCell ref="A2269:B2269"/>
    <mergeCell ref="A2270:B2270"/>
    <mergeCell ref="A2271:B2271"/>
    <mergeCell ref="A2272:B2272"/>
    <mergeCell ref="A2273:B2273"/>
    <mergeCell ref="A2262:B2262"/>
    <mergeCell ref="A2263:B2263"/>
    <mergeCell ref="A2264:B2264"/>
    <mergeCell ref="A2265:B2265"/>
    <mergeCell ref="A2266:B2266"/>
    <mergeCell ref="A2267:B2267"/>
    <mergeCell ref="A2256:B2256"/>
    <mergeCell ref="A2257:B2257"/>
    <mergeCell ref="A2258:B2258"/>
    <mergeCell ref="A2259:B2259"/>
    <mergeCell ref="A2260:B2260"/>
    <mergeCell ref="A2261:B2261"/>
    <mergeCell ref="A2250:B2250"/>
    <mergeCell ref="A2251:B2251"/>
    <mergeCell ref="A2252:B2252"/>
    <mergeCell ref="A2253:B2253"/>
    <mergeCell ref="A2254:B2254"/>
    <mergeCell ref="A2255:B2255"/>
    <mergeCell ref="A2244:B2244"/>
    <mergeCell ref="A2245:B2245"/>
    <mergeCell ref="A2246:B2246"/>
    <mergeCell ref="A2247:B2247"/>
    <mergeCell ref="A2248:B2248"/>
    <mergeCell ref="A2249:B2249"/>
    <mergeCell ref="A2238:B2238"/>
    <mergeCell ref="A2239:B2239"/>
    <mergeCell ref="A2240:B2240"/>
    <mergeCell ref="A2241:B2241"/>
    <mergeCell ref="A2242:B2242"/>
    <mergeCell ref="A2243:B2243"/>
    <mergeCell ref="A2232:B2232"/>
    <mergeCell ref="A2233:B2233"/>
    <mergeCell ref="A2234:B2234"/>
    <mergeCell ref="A2235:B2235"/>
    <mergeCell ref="A2236:B2236"/>
    <mergeCell ref="A2237:B2237"/>
    <mergeCell ref="A2226:B2226"/>
    <mergeCell ref="A2227:B2227"/>
    <mergeCell ref="A2228:B2228"/>
    <mergeCell ref="A2229:B2229"/>
    <mergeCell ref="A2230:B2230"/>
    <mergeCell ref="A2231:B2231"/>
    <mergeCell ref="A2220:B2220"/>
    <mergeCell ref="A2221:B2221"/>
    <mergeCell ref="A2222:B2222"/>
    <mergeCell ref="A2223:B2223"/>
    <mergeCell ref="A2224:B2224"/>
    <mergeCell ref="A2225:B2225"/>
    <mergeCell ref="A2214:B2214"/>
    <mergeCell ref="A2215:B2215"/>
    <mergeCell ref="A2216:B2216"/>
    <mergeCell ref="A2217:B2217"/>
    <mergeCell ref="A2218:B2218"/>
    <mergeCell ref="A2219:B2219"/>
    <mergeCell ref="A2208:B2208"/>
    <mergeCell ref="A2209:B2209"/>
    <mergeCell ref="A2210:B2210"/>
    <mergeCell ref="A2211:B2211"/>
    <mergeCell ref="A2212:B2212"/>
    <mergeCell ref="A2213:B2213"/>
    <mergeCell ref="A2202:B2202"/>
    <mergeCell ref="A2203:B2203"/>
    <mergeCell ref="A2204:B2204"/>
    <mergeCell ref="A2205:B2205"/>
    <mergeCell ref="A2206:B2206"/>
    <mergeCell ref="A2207:B2207"/>
    <mergeCell ref="A2196:B2196"/>
    <mergeCell ref="A2197:B2197"/>
    <mergeCell ref="A2198:B2198"/>
    <mergeCell ref="A2199:B2199"/>
    <mergeCell ref="A2200:B2200"/>
    <mergeCell ref="A2201:B2201"/>
    <mergeCell ref="A2190:B2190"/>
    <mergeCell ref="A2191:B2191"/>
    <mergeCell ref="A2192:B2192"/>
    <mergeCell ref="A2193:B2193"/>
    <mergeCell ref="A2194:B2194"/>
    <mergeCell ref="A2195:B2195"/>
    <mergeCell ref="A2184:B2184"/>
    <mergeCell ref="A2185:B2185"/>
    <mergeCell ref="A2186:B2186"/>
    <mergeCell ref="A2187:B2187"/>
    <mergeCell ref="A2188:B2188"/>
    <mergeCell ref="A2189:B2189"/>
    <mergeCell ref="A2178:B2178"/>
    <mergeCell ref="A2179:B2179"/>
    <mergeCell ref="A2180:B2180"/>
    <mergeCell ref="A2181:B2181"/>
    <mergeCell ref="A2182:B2182"/>
    <mergeCell ref="A2183:B2183"/>
    <mergeCell ref="A2172:B2172"/>
    <mergeCell ref="A2173:B2173"/>
    <mergeCell ref="A2174:B2174"/>
    <mergeCell ref="A2175:B2175"/>
    <mergeCell ref="A2176:B2176"/>
    <mergeCell ref="A2177:B2177"/>
    <mergeCell ref="A2166:B2166"/>
    <mergeCell ref="A2167:B2167"/>
    <mergeCell ref="A2168:B2168"/>
    <mergeCell ref="A2169:B2169"/>
    <mergeCell ref="A2170:B2170"/>
    <mergeCell ref="A2171:B2171"/>
    <mergeCell ref="A2160:B2160"/>
    <mergeCell ref="A2161:B2161"/>
    <mergeCell ref="A2162:B2162"/>
    <mergeCell ref="A2163:B2163"/>
    <mergeCell ref="A2164:B2164"/>
    <mergeCell ref="A2165:B2165"/>
    <mergeCell ref="A2154:B2154"/>
    <mergeCell ref="A2155:B2155"/>
    <mergeCell ref="A2156:B2156"/>
    <mergeCell ref="A2157:B2157"/>
    <mergeCell ref="A2158:B2158"/>
    <mergeCell ref="A2159:B2159"/>
    <mergeCell ref="A2148:B2148"/>
    <mergeCell ref="A2149:B2149"/>
    <mergeCell ref="A2150:B2150"/>
    <mergeCell ref="A2151:B2151"/>
    <mergeCell ref="A2152:B2152"/>
    <mergeCell ref="A2153:B2153"/>
    <mergeCell ref="A2142:B2142"/>
    <mergeCell ref="A2143:B2143"/>
    <mergeCell ref="A2144:B2144"/>
    <mergeCell ref="A2145:B2145"/>
    <mergeCell ref="A2146:B2146"/>
    <mergeCell ref="A2147:B2147"/>
    <mergeCell ref="A2136:B2136"/>
    <mergeCell ref="A2137:B2137"/>
    <mergeCell ref="A2138:B2138"/>
    <mergeCell ref="A2139:B2139"/>
    <mergeCell ref="A2140:B2140"/>
    <mergeCell ref="A2141:B2141"/>
    <mergeCell ref="A2130:B2130"/>
    <mergeCell ref="A2131:B2131"/>
    <mergeCell ref="A2132:B2132"/>
    <mergeCell ref="A2133:B2133"/>
    <mergeCell ref="A2134:B2134"/>
    <mergeCell ref="A2135:B2135"/>
    <mergeCell ref="A2124:B2124"/>
    <mergeCell ref="A2125:B2125"/>
    <mergeCell ref="A2126:B2126"/>
    <mergeCell ref="A2127:B2127"/>
    <mergeCell ref="A2128:B2128"/>
    <mergeCell ref="A2129:B2129"/>
    <mergeCell ref="A2118:B2118"/>
    <mergeCell ref="A2119:B2119"/>
    <mergeCell ref="A2120:B2120"/>
    <mergeCell ref="A2121:B2121"/>
    <mergeCell ref="A2122:B2122"/>
    <mergeCell ref="A2123:B2123"/>
    <mergeCell ref="A2112:B2112"/>
    <mergeCell ref="A2113:B2113"/>
    <mergeCell ref="A2114:B2114"/>
    <mergeCell ref="A2115:B2115"/>
    <mergeCell ref="A2116:B2116"/>
    <mergeCell ref="A2117:B2117"/>
    <mergeCell ref="A2106:B2106"/>
    <mergeCell ref="A2107:B2107"/>
    <mergeCell ref="A2108:B2108"/>
    <mergeCell ref="A2109:B2109"/>
    <mergeCell ref="A2110:B2110"/>
    <mergeCell ref="A2111:B2111"/>
    <mergeCell ref="A2100:B2100"/>
    <mergeCell ref="A2101:B2101"/>
    <mergeCell ref="A2102:B2102"/>
    <mergeCell ref="A2103:B2103"/>
    <mergeCell ref="A2104:B2104"/>
    <mergeCell ref="A2105:B2105"/>
    <mergeCell ref="A2094:B2094"/>
    <mergeCell ref="A2095:B2095"/>
    <mergeCell ref="A2096:B2096"/>
    <mergeCell ref="A2097:B2097"/>
    <mergeCell ref="A2098:B2098"/>
    <mergeCell ref="A2099:B2099"/>
    <mergeCell ref="A2088:B2088"/>
    <mergeCell ref="A2089:B2089"/>
    <mergeCell ref="A2090:B2090"/>
    <mergeCell ref="A2091:B2091"/>
    <mergeCell ref="A2092:B2092"/>
    <mergeCell ref="A2093:B2093"/>
    <mergeCell ref="A2082:B2082"/>
    <mergeCell ref="A2083:B2083"/>
    <mergeCell ref="A2084:B2084"/>
    <mergeCell ref="A2085:B2085"/>
    <mergeCell ref="A2086:B2086"/>
    <mergeCell ref="A2087:B2087"/>
    <mergeCell ref="A2076:B2076"/>
    <mergeCell ref="A2077:B2077"/>
    <mergeCell ref="A2078:B2078"/>
    <mergeCell ref="A2079:B2079"/>
    <mergeCell ref="A2080:B2080"/>
    <mergeCell ref="A2081:B2081"/>
    <mergeCell ref="A2070:B2070"/>
    <mergeCell ref="A2071:B2071"/>
    <mergeCell ref="A2072:B2072"/>
    <mergeCell ref="A2073:B2073"/>
    <mergeCell ref="A2074:B2074"/>
    <mergeCell ref="A2075:B2075"/>
    <mergeCell ref="A2064:B2064"/>
    <mergeCell ref="A2065:B2065"/>
    <mergeCell ref="A2066:B2066"/>
    <mergeCell ref="A2067:B2067"/>
    <mergeCell ref="A2068:B2068"/>
    <mergeCell ref="A2069:B2069"/>
    <mergeCell ref="A2058:B2058"/>
    <mergeCell ref="A2059:B2059"/>
    <mergeCell ref="A2060:B2060"/>
    <mergeCell ref="A2061:B2061"/>
    <mergeCell ref="A2062:B2062"/>
    <mergeCell ref="A2063:B2063"/>
    <mergeCell ref="A2052:B2052"/>
    <mergeCell ref="A2053:B2053"/>
    <mergeCell ref="A2054:B2054"/>
    <mergeCell ref="A2055:B2055"/>
    <mergeCell ref="A2056:B2056"/>
    <mergeCell ref="A2057:B2057"/>
    <mergeCell ref="A2046:B2046"/>
    <mergeCell ref="A2047:B2047"/>
    <mergeCell ref="A2048:B2048"/>
    <mergeCell ref="A2049:B2049"/>
    <mergeCell ref="A2050:B2050"/>
    <mergeCell ref="A2051:B2051"/>
    <mergeCell ref="A2040:B2040"/>
    <mergeCell ref="A2041:B2041"/>
    <mergeCell ref="A2042:B2042"/>
    <mergeCell ref="A2043:B2043"/>
    <mergeCell ref="A2044:B2044"/>
    <mergeCell ref="A2045:B2045"/>
    <mergeCell ref="A2034:B2034"/>
    <mergeCell ref="A2035:B2035"/>
    <mergeCell ref="A2036:B2036"/>
    <mergeCell ref="A2037:B2037"/>
    <mergeCell ref="A2038:B2038"/>
    <mergeCell ref="A2039:B2039"/>
    <mergeCell ref="A2028:B2028"/>
    <mergeCell ref="A2029:B2029"/>
    <mergeCell ref="A2030:B2030"/>
    <mergeCell ref="A2031:B2031"/>
    <mergeCell ref="A2032:B2032"/>
    <mergeCell ref="A2033:B2033"/>
    <mergeCell ref="A2022:B2022"/>
    <mergeCell ref="A2023:B2023"/>
    <mergeCell ref="A2024:B2024"/>
    <mergeCell ref="A2025:B2025"/>
    <mergeCell ref="A2026:B2026"/>
    <mergeCell ref="A2027:B2027"/>
    <mergeCell ref="A2016:B2016"/>
    <mergeCell ref="A2017:B2017"/>
    <mergeCell ref="A2018:B2018"/>
    <mergeCell ref="A2019:B2019"/>
    <mergeCell ref="A2020:B2020"/>
    <mergeCell ref="A2021:B2021"/>
    <mergeCell ref="A2010:B2010"/>
    <mergeCell ref="A2011:B2011"/>
    <mergeCell ref="A2012:B2012"/>
    <mergeCell ref="A2013:B2013"/>
    <mergeCell ref="A2014:B2014"/>
    <mergeCell ref="A2015:B2015"/>
    <mergeCell ref="A2004:B2004"/>
    <mergeCell ref="A2005:B2005"/>
    <mergeCell ref="A2006:B2006"/>
    <mergeCell ref="A2007:B2007"/>
    <mergeCell ref="A2008:B2008"/>
    <mergeCell ref="A2009:B2009"/>
    <mergeCell ref="A1998:B1998"/>
    <mergeCell ref="A1999:B1999"/>
    <mergeCell ref="A2000:B2000"/>
    <mergeCell ref="A2001:B2001"/>
    <mergeCell ref="A2002:B2002"/>
    <mergeCell ref="A2003:B2003"/>
    <mergeCell ref="A1992:B1992"/>
    <mergeCell ref="A1993:B1993"/>
    <mergeCell ref="A1994:B1994"/>
    <mergeCell ref="A1995:B1995"/>
    <mergeCell ref="A1996:B1996"/>
    <mergeCell ref="A1997:B1997"/>
    <mergeCell ref="A1986:B1986"/>
    <mergeCell ref="A1987:B1987"/>
    <mergeCell ref="A1988:B1988"/>
    <mergeCell ref="A1989:B1989"/>
    <mergeCell ref="A1990:B1990"/>
    <mergeCell ref="A1991:B1991"/>
    <mergeCell ref="A1980:B1980"/>
    <mergeCell ref="A1981:B1981"/>
    <mergeCell ref="A1982:B1982"/>
    <mergeCell ref="A1983:B1983"/>
    <mergeCell ref="A1984:B1984"/>
    <mergeCell ref="A1985:B1985"/>
    <mergeCell ref="A1974:B1974"/>
    <mergeCell ref="A1975:B1975"/>
    <mergeCell ref="A1976:B1976"/>
    <mergeCell ref="A1977:B1977"/>
    <mergeCell ref="A1978:B1978"/>
    <mergeCell ref="A1979:B1979"/>
    <mergeCell ref="A1968:B1968"/>
    <mergeCell ref="A1969:B1969"/>
    <mergeCell ref="A1970:B1970"/>
    <mergeCell ref="A1971:B1971"/>
    <mergeCell ref="A1972:B1972"/>
    <mergeCell ref="A1973:B1973"/>
    <mergeCell ref="A1962:B1962"/>
    <mergeCell ref="A1963:B1963"/>
    <mergeCell ref="A1964:B1964"/>
    <mergeCell ref="A1965:B1965"/>
    <mergeCell ref="A1966:B1966"/>
    <mergeCell ref="A1967:B1967"/>
    <mergeCell ref="A1956:B1956"/>
    <mergeCell ref="A1957:B1957"/>
    <mergeCell ref="A1958:B1958"/>
    <mergeCell ref="A1959:B1959"/>
    <mergeCell ref="A1960:B1960"/>
    <mergeCell ref="A1961:B1961"/>
    <mergeCell ref="A1950:B1950"/>
    <mergeCell ref="A1951:B1951"/>
    <mergeCell ref="A1952:B1952"/>
    <mergeCell ref="A1953:B1953"/>
    <mergeCell ref="A1954:B1954"/>
    <mergeCell ref="A1955:B1955"/>
    <mergeCell ref="A1944:B1944"/>
    <mergeCell ref="A1945:B1945"/>
    <mergeCell ref="A1946:B1946"/>
    <mergeCell ref="A1947:B1947"/>
    <mergeCell ref="A1948:B1948"/>
    <mergeCell ref="A1949:B1949"/>
    <mergeCell ref="A1938:B1938"/>
    <mergeCell ref="A1939:B1939"/>
    <mergeCell ref="A1940:B1940"/>
    <mergeCell ref="A1941:B1941"/>
    <mergeCell ref="A1942:B1942"/>
    <mergeCell ref="A1943:B1943"/>
    <mergeCell ref="A1932:B1932"/>
    <mergeCell ref="A1933:B1933"/>
    <mergeCell ref="A1934:B1934"/>
    <mergeCell ref="A1935:B1935"/>
    <mergeCell ref="A1936:B1936"/>
    <mergeCell ref="A1937:B1937"/>
    <mergeCell ref="A1926:B1926"/>
    <mergeCell ref="A1927:B1927"/>
    <mergeCell ref="A1928:B1928"/>
    <mergeCell ref="A1929:B1929"/>
    <mergeCell ref="A1930:B1930"/>
    <mergeCell ref="A1931:B1931"/>
    <mergeCell ref="A1920:B1920"/>
    <mergeCell ref="A1921:B1921"/>
    <mergeCell ref="A1922:B1922"/>
    <mergeCell ref="A1923:B1923"/>
    <mergeCell ref="A1924:B1924"/>
    <mergeCell ref="A1925:B1925"/>
    <mergeCell ref="A1914:B1914"/>
    <mergeCell ref="A1915:B1915"/>
    <mergeCell ref="A1916:B1916"/>
    <mergeCell ref="A1917:B1917"/>
    <mergeCell ref="A1918:B1918"/>
    <mergeCell ref="A1919:B1919"/>
    <mergeCell ref="A1908:B1908"/>
    <mergeCell ref="A1909:B1909"/>
    <mergeCell ref="A1910:B1910"/>
    <mergeCell ref="A1911:B1911"/>
    <mergeCell ref="A1912:B1912"/>
    <mergeCell ref="A1913:B1913"/>
    <mergeCell ref="A1902:B1902"/>
    <mergeCell ref="A1903:B1903"/>
    <mergeCell ref="A1904:B1904"/>
    <mergeCell ref="A1905:B1905"/>
    <mergeCell ref="A1906:B1906"/>
    <mergeCell ref="A1907:B1907"/>
    <mergeCell ref="A1896:B1896"/>
    <mergeCell ref="A1897:B1897"/>
    <mergeCell ref="A1898:B1898"/>
    <mergeCell ref="A1899:B1899"/>
    <mergeCell ref="A1900:B1900"/>
    <mergeCell ref="A1901:B1901"/>
    <mergeCell ref="A1890:B1890"/>
    <mergeCell ref="A1891:B1891"/>
    <mergeCell ref="A1892:B1892"/>
    <mergeCell ref="A1893:B1893"/>
    <mergeCell ref="A1894:B1894"/>
    <mergeCell ref="A1895:B1895"/>
    <mergeCell ref="A1884:B1884"/>
    <mergeCell ref="A1885:B1885"/>
    <mergeCell ref="A1886:B1886"/>
    <mergeCell ref="A1887:B1887"/>
    <mergeCell ref="A1888:B1888"/>
    <mergeCell ref="A1889:B1889"/>
    <mergeCell ref="A1878:B1878"/>
    <mergeCell ref="A1879:B1879"/>
    <mergeCell ref="A1880:B1880"/>
    <mergeCell ref="A1881:B1881"/>
    <mergeCell ref="A1882:B1882"/>
    <mergeCell ref="A1883:B1883"/>
    <mergeCell ref="A1872:B1872"/>
    <mergeCell ref="A1873:B1873"/>
    <mergeCell ref="A1874:B1874"/>
    <mergeCell ref="A1875:B1875"/>
    <mergeCell ref="A1876:B1876"/>
    <mergeCell ref="A1877:B1877"/>
    <mergeCell ref="A1866:B1866"/>
    <mergeCell ref="A1867:B1867"/>
    <mergeCell ref="A1868:B1868"/>
    <mergeCell ref="A1869:B1869"/>
    <mergeCell ref="A1870:B1870"/>
    <mergeCell ref="A1871:B1871"/>
    <mergeCell ref="A1860:B1860"/>
    <mergeCell ref="A1861:B1861"/>
    <mergeCell ref="A1862:B1862"/>
    <mergeCell ref="A1863:B1863"/>
    <mergeCell ref="A1864:B1864"/>
    <mergeCell ref="A1865:B1865"/>
    <mergeCell ref="A1854:B1854"/>
    <mergeCell ref="A1855:B1855"/>
    <mergeCell ref="A1856:B1856"/>
    <mergeCell ref="A1857:B1857"/>
    <mergeCell ref="A1858:B1858"/>
    <mergeCell ref="A1859:B1859"/>
    <mergeCell ref="A1848:B1848"/>
    <mergeCell ref="A1849:B1849"/>
    <mergeCell ref="A1850:B1850"/>
    <mergeCell ref="A1851:B1851"/>
    <mergeCell ref="A1852:B1852"/>
    <mergeCell ref="A1853:B1853"/>
    <mergeCell ref="A1842:B1842"/>
    <mergeCell ref="A1843:B1843"/>
    <mergeCell ref="A1844:B1844"/>
    <mergeCell ref="A1845:B1845"/>
    <mergeCell ref="A1846:B1846"/>
    <mergeCell ref="A1847:B1847"/>
    <mergeCell ref="A1836:B1836"/>
    <mergeCell ref="A1837:B1837"/>
    <mergeCell ref="A1838:B1838"/>
    <mergeCell ref="A1839:B1839"/>
    <mergeCell ref="A1840:B1840"/>
    <mergeCell ref="A1841:B1841"/>
    <mergeCell ref="A1830:B1830"/>
    <mergeCell ref="A1831:B1831"/>
    <mergeCell ref="A1832:B1832"/>
    <mergeCell ref="A1833:B1833"/>
    <mergeCell ref="A1834:B1834"/>
    <mergeCell ref="A1835:B1835"/>
    <mergeCell ref="A1824:B1824"/>
    <mergeCell ref="A1825:B1825"/>
    <mergeCell ref="A1826:B1826"/>
    <mergeCell ref="A1827:B1827"/>
    <mergeCell ref="A1828:B1828"/>
    <mergeCell ref="A1829:B1829"/>
    <mergeCell ref="A1818:B1818"/>
    <mergeCell ref="A1819:B1819"/>
    <mergeCell ref="A1820:B1820"/>
    <mergeCell ref="A1821:B1821"/>
    <mergeCell ref="A1822:B1822"/>
    <mergeCell ref="A1823:B1823"/>
    <mergeCell ref="A1812:B1812"/>
    <mergeCell ref="A1813:B1813"/>
    <mergeCell ref="A1814:B1814"/>
    <mergeCell ref="A1815:B1815"/>
    <mergeCell ref="A1816:B1816"/>
    <mergeCell ref="A1817:B1817"/>
    <mergeCell ref="A1806:B1806"/>
    <mergeCell ref="A1807:B1807"/>
    <mergeCell ref="A1808:B1808"/>
    <mergeCell ref="A1809:B1809"/>
    <mergeCell ref="A1810:B1810"/>
    <mergeCell ref="A1811:B1811"/>
    <mergeCell ref="A1800:B1800"/>
    <mergeCell ref="A1801:B1801"/>
    <mergeCell ref="A1802:B1802"/>
    <mergeCell ref="A1803:B1803"/>
    <mergeCell ref="A1804:B1804"/>
    <mergeCell ref="A1805:B1805"/>
    <mergeCell ref="A1794:B1794"/>
    <mergeCell ref="A1795:B1795"/>
    <mergeCell ref="A1796:B1796"/>
    <mergeCell ref="A1797:B1797"/>
    <mergeCell ref="A1798:B1798"/>
    <mergeCell ref="A1799:B1799"/>
    <mergeCell ref="A1788:B1788"/>
    <mergeCell ref="A1789:B1789"/>
    <mergeCell ref="A1790:B1790"/>
    <mergeCell ref="A1791:B1791"/>
    <mergeCell ref="A1792:B1792"/>
    <mergeCell ref="A1793:B1793"/>
    <mergeCell ref="A1782:B1782"/>
    <mergeCell ref="A1783:B1783"/>
    <mergeCell ref="A1784:B1784"/>
    <mergeCell ref="A1785:B1785"/>
    <mergeCell ref="A1786:B1786"/>
    <mergeCell ref="A1787:B1787"/>
    <mergeCell ref="A1776:B1776"/>
    <mergeCell ref="A1777:B1777"/>
    <mergeCell ref="A1778:B1778"/>
    <mergeCell ref="A1779:B1779"/>
    <mergeCell ref="A1780:B1780"/>
    <mergeCell ref="A1781:B1781"/>
    <mergeCell ref="A1770:B1770"/>
    <mergeCell ref="A1771:B1771"/>
    <mergeCell ref="A1772:B1772"/>
    <mergeCell ref="A1773:B1773"/>
    <mergeCell ref="A1774:B1774"/>
    <mergeCell ref="A1775:B1775"/>
    <mergeCell ref="A1764:B1764"/>
    <mergeCell ref="A1765:B1765"/>
    <mergeCell ref="A1766:B1766"/>
    <mergeCell ref="A1767:B1767"/>
    <mergeCell ref="A1768:B1768"/>
    <mergeCell ref="A1769:B1769"/>
    <mergeCell ref="A1758:B1758"/>
    <mergeCell ref="A1759:B1759"/>
    <mergeCell ref="A1760:B1760"/>
    <mergeCell ref="A1761:B1761"/>
    <mergeCell ref="A1762:B1762"/>
    <mergeCell ref="A1763:B1763"/>
    <mergeCell ref="A1752:B1752"/>
    <mergeCell ref="A1753:B1753"/>
    <mergeCell ref="A1754:B1754"/>
    <mergeCell ref="A1755:B1755"/>
    <mergeCell ref="A1756:B1756"/>
    <mergeCell ref="A1757:B1757"/>
    <mergeCell ref="A1746:B1746"/>
    <mergeCell ref="A1747:B1747"/>
    <mergeCell ref="A1748:B1748"/>
    <mergeCell ref="A1749:B1749"/>
    <mergeCell ref="A1750:B1750"/>
    <mergeCell ref="A1751:B1751"/>
    <mergeCell ref="A1740:B1740"/>
    <mergeCell ref="A1741:B1741"/>
    <mergeCell ref="A1742:B1742"/>
    <mergeCell ref="A1743:B1743"/>
    <mergeCell ref="A1744:B1744"/>
    <mergeCell ref="A1745:B1745"/>
    <mergeCell ref="A1734:B1734"/>
    <mergeCell ref="A1735:B1735"/>
    <mergeCell ref="A1736:B1736"/>
    <mergeCell ref="A1737:B1737"/>
    <mergeCell ref="A1738:B1738"/>
    <mergeCell ref="A1739:B1739"/>
    <mergeCell ref="A1728:B1728"/>
    <mergeCell ref="A1729:B1729"/>
    <mergeCell ref="A1730:B1730"/>
    <mergeCell ref="A1731:B1731"/>
    <mergeCell ref="A1732:B1732"/>
    <mergeCell ref="A1733:B1733"/>
    <mergeCell ref="A1722:B1722"/>
    <mergeCell ref="A1723:B1723"/>
    <mergeCell ref="A1724:B1724"/>
    <mergeCell ref="A1725:B1725"/>
    <mergeCell ref="A1726:B1726"/>
    <mergeCell ref="A1727:B1727"/>
    <mergeCell ref="A1716:B1716"/>
    <mergeCell ref="A1717:B1717"/>
    <mergeCell ref="A1718:B1718"/>
    <mergeCell ref="A1719:B1719"/>
    <mergeCell ref="A1720:B1720"/>
    <mergeCell ref="A1721:B1721"/>
    <mergeCell ref="A1710:B1710"/>
    <mergeCell ref="A1711:B1711"/>
    <mergeCell ref="A1712:B1712"/>
    <mergeCell ref="A1713:B1713"/>
    <mergeCell ref="A1714:B1714"/>
    <mergeCell ref="A1715:B1715"/>
    <mergeCell ref="A1704:B1704"/>
    <mergeCell ref="A1705:B1705"/>
    <mergeCell ref="A1706:B1706"/>
    <mergeCell ref="A1707:B1707"/>
    <mergeCell ref="A1708:B1708"/>
    <mergeCell ref="A1709:B1709"/>
    <mergeCell ref="A1698:B1698"/>
    <mergeCell ref="A1699:B1699"/>
    <mergeCell ref="A1700:B1700"/>
    <mergeCell ref="A1701:B1701"/>
    <mergeCell ref="A1702:B1702"/>
    <mergeCell ref="A1703:B1703"/>
    <mergeCell ref="A1692:B1692"/>
    <mergeCell ref="A1693:B1693"/>
    <mergeCell ref="A1694:B1694"/>
    <mergeCell ref="A1695:B1695"/>
    <mergeCell ref="A1696:B1696"/>
    <mergeCell ref="A1697:B1697"/>
    <mergeCell ref="A1686:B1686"/>
    <mergeCell ref="A1687:B1687"/>
    <mergeCell ref="A1688:B1688"/>
    <mergeCell ref="A1689:B1689"/>
    <mergeCell ref="A1690:B1690"/>
    <mergeCell ref="A1691:B1691"/>
    <mergeCell ref="A1680:B1680"/>
    <mergeCell ref="A1681:B1681"/>
    <mergeCell ref="A1682:B1682"/>
    <mergeCell ref="A1683:B1683"/>
    <mergeCell ref="A1684:B1684"/>
    <mergeCell ref="A1685:B1685"/>
    <mergeCell ref="A1674:B1674"/>
    <mergeCell ref="A1675:B1675"/>
    <mergeCell ref="A1676:B1676"/>
    <mergeCell ref="A1677:B1677"/>
    <mergeCell ref="A1678:B1678"/>
    <mergeCell ref="A1679:B1679"/>
    <mergeCell ref="A1668:B1668"/>
    <mergeCell ref="A1669:B1669"/>
    <mergeCell ref="A1670:B1670"/>
    <mergeCell ref="A1671:B1671"/>
    <mergeCell ref="A1672:B1672"/>
    <mergeCell ref="A1673:B1673"/>
    <mergeCell ref="A1662:B1662"/>
    <mergeCell ref="A1663:B1663"/>
    <mergeCell ref="A1664:B1664"/>
    <mergeCell ref="A1665:B1665"/>
    <mergeCell ref="A1666:B1666"/>
    <mergeCell ref="A1667:B1667"/>
    <mergeCell ref="A1656:B1656"/>
    <mergeCell ref="A1657:B1657"/>
    <mergeCell ref="A1658:B1658"/>
    <mergeCell ref="A1659:B1659"/>
    <mergeCell ref="A1660:B1660"/>
    <mergeCell ref="A1661:B1661"/>
    <mergeCell ref="A1650:B1650"/>
    <mergeCell ref="A1651:B1651"/>
    <mergeCell ref="A1652:B1652"/>
    <mergeCell ref="A1653:B1653"/>
    <mergeCell ref="A1654:B1654"/>
    <mergeCell ref="A1655:B1655"/>
    <mergeCell ref="A1644:B1644"/>
    <mergeCell ref="A1645:B1645"/>
    <mergeCell ref="A1646:B1646"/>
    <mergeCell ref="A1647:B1647"/>
    <mergeCell ref="A1648:B1648"/>
    <mergeCell ref="A1649:B1649"/>
    <mergeCell ref="A1638:B1638"/>
    <mergeCell ref="A1639:B1639"/>
    <mergeCell ref="A1640:B1640"/>
    <mergeCell ref="A1641:B1641"/>
    <mergeCell ref="A1642:B1642"/>
    <mergeCell ref="A1643:B1643"/>
    <mergeCell ref="A1632:B1632"/>
    <mergeCell ref="A1633:B1633"/>
    <mergeCell ref="A1634:B1634"/>
    <mergeCell ref="A1635:B1635"/>
    <mergeCell ref="A1636:B1636"/>
    <mergeCell ref="A1637:B1637"/>
    <mergeCell ref="A1626:B1626"/>
    <mergeCell ref="A1627:B1627"/>
    <mergeCell ref="A1628:B1628"/>
    <mergeCell ref="A1629:B1629"/>
    <mergeCell ref="A1630:B1630"/>
    <mergeCell ref="A1631:B1631"/>
    <mergeCell ref="A1620:B1620"/>
    <mergeCell ref="A1621:B1621"/>
    <mergeCell ref="A1622:B1622"/>
    <mergeCell ref="A1623:B1623"/>
    <mergeCell ref="A1624:B1624"/>
    <mergeCell ref="A1625:B1625"/>
    <mergeCell ref="A1614:B1614"/>
    <mergeCell ref="A1615:B1615"/>
    <mergeCell ref="A1616:B1616"/>
    <mergeCell ref="A1617:B1617"/>
    <mergeCell ref="A1618:B1618"/>
    <mergeCell ref="A1619:B1619"/>
    <mergeCell ref="A1608:B1608"/>
    <mergeCell ref="A1609:B1609"/>
    <mergeCell ref="A1610:B1610"/>
    <mergeCell ref="A1611:B1611"/>
    <mergeCell ref="A1612:B1612"/>
    <mergeCell ref="A1613:B1613"/>
    <mergeCell ref="A1602:B1602"/>
    <mergeCell ref="A1603:B1603"/>
    <mergeCell ref="A1604:B1604"/>
    <mergeCell ref="A1605:B1605"/>
    <mergeCell ref="A1606:B1606"/>
    <mergeCell ref="A1607:B1607"/>
    <mergeCell ref="A1596:B1596"/>
    <mergeCell ref="A1597:B1597"/>
    <mergeCell ref="A1598:B1598"/>
    <mergeCell ref="A1599:B1599"/>
    <mergeCell ref="A1600:B1600"/>
    <mergeCell ref="A1601:B1601"/>
    <mergeCell ref="A1590:B1590"/>
    <mergeCell ref="A1591:B1591"/>
    <mergeCell ref="A1592:B1592"/>
    <mergeCell ref="A1593:B1593"/>
    <mergeCell ref="A1594:B1594"/>
    <mergeCell ref="A1595:B1595"/>
    <mergeCell ref="A1584:B1584"/>
    <mergeCell ref="A1585:B1585"/>
    <mergeCell ref="A1586:B1586"/>
    <mergeCell ref="A1587:B1587"/>
    <mergeCell ref="A1588:B1588"/>
    <mergeCell ref="A1589:B1589"/>
    <mergeCell ref="A1578:B1578"/>
    <mergeCell ref="A1579:B1579"/>
    <mergeCell ref="A1580:B1580"/>
    <mergeCell ref="A1581:B1581"/>
    <mergeCell ref="A1582:B1582"/>
    <mergeCell ref="A1583:B1583"/>
    <mergeCell ref="A1572:B1572"/>
    <mergeCell ref="A1573:B1573"/>
    <mergeCell ref="A1574:B1574"/>
    <mergeCell ref="A1575:B1575"/>
    <mergeCell ref="A1576:B1576"/>
    <mergeCell ref="A1577:B1577"/>
    <mergeCell ref="A1566:B1566"/>
    <mergeCell ref="A1567:B1567"/>
    <mergeCell ref="A1568:B1568"/>
    <mergeCell ref="A1569:B1569"/>
    <mergeCell ref="A1570:B1570"/>
    <mergeCell ref="A1571:B1571"/>
    <mergeCell ref="A1560:B1560"/>
    <mergeCell ref="A1561:B1561"/>
    <mergeCell ref="A1562:B1562"/>
    <mergeCell ref="A1563:B1563"/>
    <mergeCell ref="A1564:B1564"/>
    <mergeCell ref="A1565:B1565"/>
    <mergeCell ref="A1554:B1554"/>
    <mergeCell ref="A1555:B1555"/>
    <mergeCell ref="A1556:B1556"/>
    <mergeCell ref="A1557:B1557"/>
    <mergeCell ref="A1558:B1558"/>
    <mergeCell ref="A1559:B1559"/>
    <mergeCell ref="A1548:B1548"/>
    <mergeCell ref="A1549:B1549"/>
    <mergeCell ref="A1550:B1550"/>
    <mergeCell ref="A1551:B1551"/>
    <mergeCell ref="A1552:B1552"/>
    <mergeCell ref="A1553:B1553"/>
    <mergeCell ref="A1542:B1542"/>
    <mergeCell ref="A1543:B1543"/>
    <mergeCell ref="A1544:B1544"/>
    <mergeCell ref="A1545:B1545"/>
    <mergeCell ref="A1546:B1546"/>
    <mergeCell ref="A1547:B1547"/>
    <mergeCell ref="A1536:B1536"/>
    <mergeCell ref="A1537:B1537"/>
    <mergeCell ref="A1538:B1538"/>
    <mergeCell ref="A1539:B1539"/>
    <mergeCell ref="A1540:B1540"/>
    <mergeCell ref="A1541:B1541"/>
    <mergeCell ref="A1530:B1530"/>
    <mergeCell ref="A1531:B1531"/>
    <mergeCell ref="A1532:B1532"/>
    <mergeCell ref="A1533:B1533"/>
    <mergeCell ref="A1534:B1534"/>
    <mergeCell ref="A1535:B1535"/>
    <mergeCell ref="A1524:B1524"/>
    <mergeCell ref="A1525:B1525"/>
    <mergeCell ref="A1526:B1526"/>
    <mergeCell ref="A1527:B1527"/>
    <mergeCell ref="A1528:B1528"/>
    <mergeCell ref="A1529:B1529"/>
    <mergeCell ref="A1518:B1518"/>
    <mergeCell ref="A1519:B1519"/>
    <mergeCell ref="A1520:B1520"/>
    <mergeCell ref="A1521:B1521"/>
    <mergeCell ref="A1522:B1522"/>
    <mergeCell ref="A1523:B1523"/>
    <mergeCell ref="A1512:B1512"/>
    <mergeCell ref="A1513:B1513"/>
    <mergeCell ref="A1514:B1514"/>
    <mergeCell ref="A1515:B1515"/>
    <mergeCell ref="A1516:B1516"/>
    <mergeCell ref="A1517:B1517"/>
    <mergeCell ref="A1506:B1506"/>
    <mergeCell ref="A1507:B1507"/>
    <mergeCell ref="A1508:B1508"/>
    <mergeCell ref="A1509:B1509"/>
    <mergeCell ref="A1510:B1510"/>
    <mergeCell ref="A1511:B1511"/>
    <mergeCell ref="A1500:B1500"/>
    <mergeCell ref="A1501:B1501"/>
    <mergeCell ref="A1502:B1502"/>
    <mergeCell ref="A1503:B1503"/>
    <mergeCell ref="A1504:B1504"/>
    <mergeCell ref="A1505:B1505"/>
    <mergeCell ref="A1494:B1494"/>
    <mergeCell ref="A1495:B1495"/>
    <mergeCell ref="A1496:B1496"/>
    <mergeCell ref="A1497:B1497"/>
    <mergeCell ref="A1498:B1498"/>
    <mergeCell ref="A1499:B1499"/>
    <mergeCell ref="A1488:B1488"/>
    <mergeCell ref="A1489:B1489"/>
    <mergeCell ref="A1490:B1490"/>
    <mergeCell ref="A1491:B1491"/>
    <mergeCell ref="A1492:B1492"/>
    <mergeCell ref="A1493:B1493"/>
    <mergeCell ref="A1482:B1482"/>
    <mergeCell ref="A1483:B1483"/>
    <mergeCell ref="A1484:B1484"/>
    <mergeCell ref="A1485:B1485"/>
    <mergeCell ref="A1486:B1486"/>
    <mergeCell ref="A1487:B1487"/>
    <mergeCell ref="A1476:B1476"/>
    <mergeCell ref="A1477:B1477"/>
    <mergeCell ref="A1478:B1478"/>
    <mergeCell ref="A1479:B1479"/>
    <mergeCell ref="A1480:B1480"/>
    <mergeCell ref="A1481:B1481"/>
    <mergeCell ref="A1470:B1470"/>
    <mergeCell ref="A1471:B1471"/>
    <mergeCell ref="A1472:B1472"/>
    <mergeCell ref="A1473:B1473"/>
    <mergeCell ref="A1474:B1474"/>
    <mergeCell ref="A1475:B1475"/>
    <mergeCell ref="A1464:B1464"/>
    <mergeCell ref="A1465:B1465"/>
    <mergeCell ref="A1466:B1466"/>
    <mergeCell ref="A1467:B1467"/>
    <mergeCell ref="A1468:B1468"/>
    <mergeCell ref="A1469:B1469"/>
    <mergeCell ref="A1458:B1458"/>
    <mergeCell ref="A1459:B1459"/>
    <mergeCell ref="A1460:B1460"/>
    <mergeCell ref="A1461:B1461"/>
    <mergeCell ref="A1462:B1462"/>
    <mergeCell ref="A1463:B1463"/>
    <mergeCell ref="A1452:B1452"/>
    <mergeCell ref="A1453:B1453"/>
    <mergeCell ref="A1454:B1454"/>
    <mergeCell ref="A1455:B1455"/>
    <mergeCell ref="A1456:B1456"/>
    <mergeCell ref="A1457:B1457"/>
    <mergeCell ref="A1446:B1446"/>
    <mergeCell ref="A1447:B1447"/>
    <mergeCell ref="A1448:B1448"/>
    <mergeCell ref="A1449:B1449"/>
    <mergeCell ref="A1450:B1450"/>
    <mergeCell ref="A1451:B1451"/>
    <mergeCell ref="A1440:B1440"/>
    <mergeCell ref="A1441:B1441"/>
    <mergeCell ref="A1442:B1442"/>
    <mergeCell ref="A1443:B1443"/>
    <mergeCell ref="A1444:B1444"/>
    <mergeCell ref="A1445:B1445"/>
    <mergeCell ref="A1434:B1434"/>
    <mergeCell ref="A1435:B1435"/>
    <mergeCell ref="A1436:B1436"/>
    <mergeCell ref="A1437:B1437"/>
    <mergeCell ref="A1438:B1438"/>
    <mergeCell ref="A1439:B1439"/>
    <mergeCell ref="A1428:B1428"/>
    <mergeCell ref="A1429:B1429"/>
    <mergeCell ref="A1430:B1430"/>
    <mergeCell ref="A1431:B1431"/>
    <mergeCell ref="A1432:B1432"/>
    <mergeCell ref="A1433:B1433"/>
    <mergeCell ref="A1422:B1422"/>
    <mergeCell ref="A1423:B1423"/>
    <mergeCell ref="A1424:B1424"/>
    <mergeCell ref="A1425:B1425"/>
    <mergeCell ref="A1426:B1426"/>
    <mergeCell ref="A1427:B1427"/>
    <mergeCell ref="A1416:B1416"/>
    <mergeCell ref="A1417:B1417"/>
    <mergeCell ref="A1418:B1418"/>
    <mergeCell ref="A1419:B1419"/>
    <mergeCell ref="A1420:B1420"/>
    <mergeCell ref="A1421:B1421"/>
    <mergeCell ref="A1410:B1410"/>
    <mergeCell ref="A1411:B1411"/>
    <mergeCell ref="A1412:B1412"/>
    <mergeCell ref="A1413:B1413"/>
    <mergeCell ref="A1414:B1414"/>
    <mergeCell ref="A1415:B1415"/>
    <mergeCell ref="A1404:B1404"/>
    <mergeCell ref="A1405:B1405"/>
    <mergeCell ref="A1406:B1406"/>
    <mergeCell ref="A1407:B1407"/>
    <mergeCell ref="A1408:B1408"/>
    <mergeCell ref="A1409:B1409"/>
    <mergeCell ref="A1398:B1398"/>
    <mergeCell ref="A1399:B1399"/>
    <mergeCell ref="A1400:B1400"/>
    <mergeCell ref="A1401:B1401"/>
    <mergeCell ref="A1402:B1402"/>
    <mergeCell ref="A1403:B1403"/>
    <mergeCell ref="A1392:B1392"/>
    <mergeCell ref="A1393:B1393"/>
    <mergeCell ref="A1394:B1394"/>
    <mergeCell ref="A1395:B1395"/>
    <mergeCell ref="A1396:B1396"/>
    <mergeCell ref="A1397:B1397"/>
    <mergeCell ref="A1386:B1386"/>
    <mergeCell ref="A1387:B1387"/>
    <mergeCell ref="A1388:B1388"/>
    <mergeCell ref="A1389:B1389"/>
    <mergeCell ref="A1390:B1390"/>
    <mergeCell ref="A1391:B1391"/>
    <mergeCell ref="A1380:B1380"/>
    <mergeCell ref="A1381:B1381"/>
    <mergeCell ref="A1382:B1382"/>
    <mergeCell ref="A1383:B1383"/>
    <mergeCell ref="A1384:B1384"/>
    <mergeCell ref="A1385:B1385"/>
    <mergeCell ref="A1374:B1374"/>
    <mergeCell ref="A1375:B1375"/>
    <mergeCell ref="A1376:B1376"/>
    <mergeCell ref="A1377:B1377"/>
    <mergeCell ref="A1378:B1378"/>
    <mergeCell ref="A1379:B1379"/>
    <mergeCell ref="A1368:B1368"/>
    <mergeCell ref="A1369:B1369"/>
    <mergeCell ref="A1370:B1370"/>
    <mergeCell ref="A1371:B1371"/>
    <mergeCell ref="A1372:B1372"/>
    <mergeCell ref="A1373:B1373"/>
    <mergeCell ref="A1362:B1362"/>
    <mergeCell ref="A1363:B1363"/>
    <mergeCell ref="A1364:B1364"/>
    <mergeCell ref="A1365:B1365"/>
    <mergeCell ref="A1366:B1366"/>
    <mergeCell ref="A1367:B1367"/>
    <mergeCell ref="A1356:B1356"/>
    <mergeCell ref="A1357:B1357"/>
    <mergeCell ref="A1358:B1358"/>
    <mergeCell ref="A1359:B1359"/>
    <mergeCell ref="A1360:B1360"/>
    <mergeCell ref="A1361:B1361"/>
    <mergeCell ref="A1350:B1350"/>
    <mergeCell ref="A1351:B1351"/>
    <mergeCell ref="A1352:B1352"/>
    <mergeCell ref="A1353:B1353"/>
    <mergeCell ref="A1354:B1354"/>
    <mergeCell ref="A1355:B1355"/>
    <mergeCell ref="A1344:B1344"/>
    <mergeCell ref="A1345:B1345"/>
    <mergeCell ref="A1346:B1346"/>
    <mergeCell ref="A1347:B1347"/>
    <mergeCell ref="A1348:B1348"/>
    <mergeCell ref="A1349:B1349"/>
    <mergeCell ref="A1338:B1338"/>
    <mergeCell ref="A1339:B1339"/>
    <mergeCell ref="A1340:B1340"/>
    <mergeCell ref="A1341:B1341"/>
    <mergeCell ref="A1342:B1342"/>
    <mergeCell ref="A1343:B1343"/>
    <mergeCell ref="A1332:B1332"/>
    <mergeCell ref="A1333:B1333"/>
    <mergeCell ref="A1334:B1334"/>
    <mergeCell ref="A1335:B1335"/>
    <mergeCell ref="A1336:B1336"/>
    <mergeCell ref="A1337:B1337"/>
    <mergeCell ref="A1326:B1326"/>
    <mergeCell ref="A1327:B1327"/>
    <mergeCell ref="A1328:B1328"/>
    <mergeCell ref="A1329:B1329"/>
    <mergeCell ref="A1330:B1330"/>
    <mergeCell ref="A1331:B1331"/>
    <mergeCell ref="A1320:B1320"/>
    <mergeCell ref="A1321:B1321"/>
    <mergeCell ref="A1322:B1322"/>
    <mergeCell ref="A1323:B1323"/>
    <mergeCell ref="A1324:B1324"/>
    <mergeCell ref="A1325:B1325"/>
    <mergeCell ref="A1314:B1314"/>
    <mergeCell ref="A1315:B1315"/>
    <mergeCell ref="A1316:B1316"/>
    <mergeCell ref="A1317:B1317"/>
    <mergeCell ref="A1318:B1318"/>
    <mergeCell ref="A1319:B1319"/>
    <mergeCell ref="A1308:B1308"/>
    <mergeCell ref="A1309:B1309"/>
    <mergeCell ref="A1310:B1310"/>
    <mergeCell ref="A1311:B1311"/>
    <mergeCell ref="A1312:B1312"/>
    <mergeCell ref="A1313:B1313"/>
    <mergeCell ref="A1302:B1302"/>
    <mergeCell ref="A1303:B1303"/>
    <mergeCell ref="A1304:B1304"/>
    <mergeCell ref="A1305:B1305"/>
    <mergeCell ref="A1306:B1306"/>
    <mergeCell ref="A1307:B1307"/>
    <mergeCell ref="A1296:B1296"/>
    <mergeCell ref="A1297:B1297"/>
    <mergeCell ref="A1298:B1298"/>
    <mergeCell ref="A1299:B1299"/>
    <mergeCell ref="A1300:B1300"/>
    <mergeCell ref="A1301:B1301"/>
    <mergeCell ref="A1290:B1290"/>
    <mergeCell ref="A1291:B1291"/>
    <mergeCell ref="A1292:B1292"/>
    <mergeCell ref="A1293:B1293"/>
    <mergeCell ref="A1294:B1294"/>
    <mergeCell ref="A1295:B1295"/>
    <mergeCell ref="A1284:B1284"/>
    <mergeCell ref="A1285:B1285"/>
    <mergeCell ref="A1286:B1286"/>
    <mergeCell ref="A1287:B1287"/>
    <mergeCell ref="A1288:B1288"/>
    <mergeCell ref="A1289:B1289"/>
    <mergeCell ref="A1278:B1278"/>
    <mergeCell ref="A1279:B1279"/>
    <mergeCell ref="A1280:B1280"/>
    <mergeCell ref="A1281:B1281"/>
    <mergeCell ref="A1282:B1282"/>
    <mergeCell ref="A1283:B1283"/>
    <mergeCell ref="A1272:B1272"/>
    <mergeCell ref="A1273:B1273"/>
    <mergeCell ref="A1274:B1274"/>
    <mergeCell ref="A1275:B1275"/>
    <mergeCell ref="A1276:B1276"/>
    <mergeCell ref="A1277:B1277"/>
    <mergeCell ref="A1266:B1266"/>
    <mergeCell ref="A1267:B1267"/>
    <mergeCell ref="A1268:B1268"/>
    <mergeCell ref="A1269:B1269"/>
    <mergeCell ref="A1270:B1270"/>
    <mergeCell ref="A1271:B1271"/>
    <mergeCell ref="A1260:B1260"/>
    <mergeCell ref="A1261:B1261"/>
    <mergeCell ref="A1262:B1262"/>
    <mergeCell ref="A1263:B1263"/>
    <mergeCell ref="A1264:B1264"/>
    <mergeCell ref="A1265:B1265"/>
    <mergeCell ref="A1254:B1254"/>
    <mergeCell ref="A1255:B1255"/>
    <mergeCell ref="A1256:B1256"/>
    <mergeCell ref="A1257:B1257"/>
    <mergeCell ref="A1258:B1258"/>
    <mergeCell ref="A1259:B1259"/>
    <mergeCell ref="A1248:B1248"/>
    <mergeCell ref="A1249:B1249"/>
    <mergeCell ref="A1250:B1250"/>
    <mergeCell ref="A1251:B1251"/>
    <mergeCell ref="A1252:B1252"/>
    <mergeCell ref="A1253:B1253"/>
    <mergeCell ref="A1242:B1242"/>
    <mergeCell ref="A1243:B1243"/>
    <mergeCell ref="A1244:B1244"/>
    <mergeCell ref="A1245:B1245"/>
    <mergeCell ref="A1246:B1246"/>
    <mergeCell ref="A1247:B1247"/>
    <mergeCell ref="A1236:B1236"/>
    <mergeCell ref="A1237:B1237"/>
    <mergeCell ref="A1238:B1238"/>
    <mergeCell ref="A1239:B1239"/>
    <mergeCell ref="A1240:B1240"/>
    <mergeCell ref="A1241:B1241"/>
    <mergeCell ref="A1230:B1230"/>
    <mergeCell ref="A1231:B1231"/>
    <mergeCell ref="A1232:B1232"/>
    <mergeCell ref="A1233:B1233"/>
    <mergeCell ref="A1234:B1234"/>
    <mergeCell ref="A1235:B1235"/>
    <mergeCell ref="A1224:B1224"/>
    <mergeCell ref="A1225:B1225"/>
    <mergeCell ref="A1226:B1226"/>
    <mergeCell ref="A1227:B1227"/>
    <mergeCell ref="A1228:B1228"/>
    <mergeCell ref="A1229:B1229"/>
    <mergeCell ref="A1218:B1218"/>
    <mergeCell ref="A1219:B1219"/>
    <mergeCell ref="A1220:B1220"/>
    <mergeCell ref="A1221:B1221"/>
    <mergeCell ref="A1222:B1222"/>
    <mergeCell ref="A1223:B1223"/>
    <mergeCell ref="A1212:B1212"/>
    <mergeCell ref="A1213:B1213"/>
    <mergeCell ref="A1214:B1214"/>
    <mergeCell ref="A1215:B1215"/>
    <mergeCell ref="A1216:B1216"/>
    <mergeCell ref="A1217:B1217"/>
    <mergeCell ref="A1206:B1206"/>
    <mergeCell ref="A1207:B1207"/>
    <mergeCell ref="A1208:B1208"/>
    <mergeCell ref="A1209:B1209"/>
    <mergeCell ref="A1210:B1210"/>
    <mergeCell ref="A1211:B1211"/>
    <mergeCell ref="A1200:B1200"/>
    <mergeCell ref="A1201:B1201"/>
    <mergeCell ref="A1202:B1202"/>
    <mergeCell ref="A1203:B1203"/>
    <mergeCell ref="A1204:B1204"/>
    <mergeCell ref="A1205:B1205"/>
    <mergeCell ref="A1194:B1194"/>
    <mergeCell ref="A1195:B1195"/>
    <mergeCell ref="A1196:B1196"/>
    <mergeCell ref="A1197:B1197"/>
    <mergeCell ref="A1198:B1198"/>
    <mergeCell ref="A1199:B1199"/>
    <mergeCell ref="A1188:B1188"/>
    <mergeCell ref="A1189:B1189"/>
    <mergeCell ref="A1190:B1190"/>
    <mergeCell ref="A1191:B1191"/>
    <mergeCell ref="A1192:B1192"/>
    <mergeCell ref="A1193:B1193"/>
    <mergeCell ref="A1182:B1182"/>
    <mergeCell ref="A1183:B1183"/>
    <mergeCell ref="A1184:B1184"/>
    <mergeCell ref="A1185:B1185"/>
    <mergeCell ref="A1186:B1186"/>
    <mergeCell ref="A1187:B1187"/>
    <mergeCell ref="A1176:B1176"/>
    <mergeCell ref="A1177:B1177"/>
    <mergeCell ref="A1178:B1178"/>
    <mergeCell ref="A1179:B1179"/>
    <mergeCell ref="A1180:B1180"/>
    <mergeCell ref="A1181:B1181"/>
    <mergeCell ref="A1170:B1170"/>
    <mergeCell ref="A1171:B1171"/>
    <mergeCell ref="A1172:B1172"/>
    <mergeCell ref="A1173:B1173"/>
    <mergeCell ref="A1174:B1174"/>
    <mergeCell ref="A1175:B1175"/>
    <mergeCell ref="A1164:B1164"/>
    <mergeCell ref="A1165:B1165"/>
    <mergeCell ref="A1166:B1166"/>
    <mergeCell ref="A1167:B1167"/>
    <mergeCell ref="A1168:B1168"/>
    <mergeCell ref="A1169:B1169"/>
    <mergeCell ref="A1158:B1158"/>
    <mergeCell ref="A1159:B1159"/>
    <mergeCell ref="A1160:B1160"/>
    <mergeCell ref="A1161:B1161"/>
    <mergeCell ref="A1162:B1162"/>
    <mergeCell ref="A1163:B1163"/>
    <mergeCell ref="A1152:B1152"/>
    <mergeCell ref="A1153:B1153"/>
    <mergeCell ref="A1154:B1154"/>
    <mergeCell ref="A1155:B1155"/>
    <mergeCell ref="A1156:B1156"/>
    <mergeCell ref="A1157:B1157"/>
    <mergeCell ref="A1146:B1146"/>
    <mergeCell ref="A1147:B1147"/>
    <mergeCell ref="A1148:B1148"/>
    <mergeCell ref="A1149:B1149"/>
    <mergeCell ref="A1150:B1150"/>
    <mergeCell ref="A1151:B1151"/>
    <mergeCell ref="A1140:B1140"/>
    <mergeCell ref="A1141:B1141"/>
    <mergeCell ref="A1142:B1142"/>
    <mergeCell ref="A1143:B1143"/>
    <mergeCell ref="A1144:B1144"/>
    <mergeCell ref="A1145:B1145"/>
    <mergeCell ref="A1134:B1134"/>
    <mergeCell ref="A1135:B1135"/>
    <mergeCell ref="A1136:B1136"/>
    <mergeCell ref="A1137:B1137"/>
    <mergeCell ref="A1138:B1138"/>
    <mergeCell ref="A1139:B1139"/>
    <mergeCell ref="A1128:B1128"/>
    <mergeCell ref="A1129:B1129"/>
    <mergeCell ref="A1130:B1130"/>
    <mergeCell ref="A1131:B1131"/>
    <mergeCell ref="A1132:B1132"/>
    <mergeCell ref="A1133:B1133"/>
    <mergeCell ref="A1122:B1122"/>
    <mergeCell ref="A1123:B1123"/>
    <mergeCell ref="A1124:B1124"/>
    <mergeCell ref="A1125:B1125"/>
    <mergeCell ref="A1126:B1126"/>
    <mergeCell ref="A1127:B1127"/>
    <mergeCell ref="A1116:B1116"/>
    <mergeCell ref="A1117:B1117"/>
    <mergeCell ref="A1118:B1118"/>
    <mergeCell ref="A1119:B1119"/>
    <mergeCell ref="A1120:B1120"/>
    <mergeCell ref="A1121:B1121"/>
    <mergeCell ref="A1110:B1110"/>
    <mergeCell ref="A1111:B1111"/>
    <mergeCell ref="A1112:B1112"/>
    <mergeCell ref="A1113:B1113"/>
    <mergeCell ref="A1114:B1114"/>
    <mergeCell ref="A1115:B1115"/>
    <mergeCell ref="A1104:B1104"/>
    <mergeCell ref="A1105:B1105"/>
    <mergeCell ref="A1106:B1106"/>
    <mergeCell ref="A1107:B1107"/>
    <mergeCell ref="A1108:B1108"/>
    <mergeCell ref="A1109:B1109"/>
    <mergeCell ref="A1098:B1098"/>
    <mergeCell ref="A1099:B1099"/>
    <mergeCell ref="A1100:B1100"/>
    <mergeCell ref="A1101:B1101"/>
    <mergeCell ref="A1102:B1102"/>
    <mergeCell ref="A1103:B1103"/>
    <mergeCell ref="A1092:B1092"/>
    <mergeCell ref="A1093:B1093"/>
    <mergeCell ref="A1094:B1094"/>
    <mergeCell ref="A1095:B1095"/>
    <mergeCell ref="A1096:B1096"/>
    <mergeCell ref="A1097:B1097"/>
    <mergeCell ref="A1086:B1086"/>
    <mergeCell ref="A1087:B1087"/>
    <mergeCell ref="A1088:B1088"/>
    <mergeCell ref="A1089:B1089"/>
    <mergeCell ref="A1090:B1090"/>
    <mergeCell ref="A1091:B1091"/>
    <mergeCell ref="A1080:B1080"/>
    <mergeCell ref="A1081:B1081"/>
    <mergeCell ref="A1082:B1082"/>
    <mergeCell ref="A1083:B1083"/>
    <mergeCell ref="A1084:B1084"/>
    <mergeCell ref="A1085:B1085"/>
    <mergeCell ref="A1074:B1074"/>
    <mergeCell ref="A1075:B1075"/>
    <mergeCell ref="A1076:B1076"/>
    <mergeCell ref="A1077:B1077"/>
    <mergeCell ref="A1078:B1078"/>
    <mergeCell ref="A1079:B1079"/>
    <mergeCell ref="A1068:B1068"/>
    <mergeCell ref="A1069:B1069"/>
    <mergeCell ref="A1070:B1070"/>
    <mergeCell ref="A1071:B1071"/>
    <mergeCell ref="A1072:B1072"/>
    <mergeCell ref="A1073:B1073"/>
    <mergeCell ref="A1062:B1062"/>
    <mergeCell ref="A1063:B1063"/>
    <mergeCell ref="A1064:B1064"/>
    <mergeCell ref="A1065:B1065"/>
    <mergeCell ref="A1066:B1066"/>
    <mergeCell ref="A1067:B1067"/>
    <mergeCell ref="A1056:B1056"/>
    <mergeCell ref="A1057:B1057"/>
    <mergeCell ref="A1058:B1058"/>
    <mergeCell ref="A1059:B1059"/>
    <mergeCell ref="A1060:B1060"/>
    <mergeCell ref="A1061:B1061"/>
    <mergeCell ref="A1050:B1050"/>
    <mergeCell ref="A1051:B1051"/>
    <mergeCell ref="A1052:B1052"/>
    <mergeCell ref="A1053:B1053"/>
    <mergeCell ref="A1054:B1054"/>
    <mergeCell ref="A1055:B1055"/>
    <mergeCell ref="A1044:B1044"/>
    <mergeCell ref="A1045:B1045"/>
    <mergeCell ref="A1046:B1046"/>
    <mergeCell ref="A1047:B1047"/>
    <mergeCell ref="A1048:B1048"/>
    <mergeCell ref="A1049:B1049"/>
    <mergeCell ref="A1038:B1038"/>
    <mergeCell ref="A1039:B1039"/>
    <mergeCell ref="A1040:B1040"/>
    <mergeCell ref="A1041:B1041"/>
    <mergeCell ref="A1042:B1042"/>
    <mergeCell ref="A1043:B1043"/>
    <mergeCell ref="A1032:B1032"/>
    <mergeCell ref="A1033:B1033"/>
    <mergeCell ref="A1034:B1034"/>
    <mergeCell ref="A1035:B1035"/>
    <mergeCell ref="A1036:B1036"/>
    <mergeCell ref="A1037:B1037"/>
    <mergeCell ref="A1026:B1026"/>
    <mergeCell ref="A1027:B1027"/>
    <mergeCell ref="A1028:B1028"/>
    <mergeCell ref="A1029:B1029"/>
    <mergeCell ref="A1030:B1030"/>
    <mergeCell ref="A1031:B1031"/>
    <mergeCell ref="A1020:B1020"/>
    <mergeCell ref="A1021:B1021"/>
    <mergeCell ref="A1022:B1022"/>
    <mergeCell ref="A1023:B1023"/>
    <mergeCell ref="A1024:B1024"/>
    <mergeCell ref="A1025:B1025"/>
    <mergeCell ref="A1014:B1014"/>
    <mergeCell ref="A1015:B1015"/>
    <mergeCell ref="A1016:B1016"/>
    <mergeCell ref="A1017:B1017"/>
    <mergeCell ref="A1018:B1018"/>
    <mergeCell ref="A1019:B1019"/>
    <mergeCell ref="A1008:B1008"/>
    <mergeCell ref="A1009:B1009"/>
    <mergeCell ref="A1010:B1010"/>
    <mergeCell ref="A1011:B1011"/>
    <mergeCell ref="A1012:B1012"/>
    <mergeCell ref="A1013:B1013"/>
    <mergeCell ref="A1002:B1002"/>
    <mergeCell ref="A1003:B1003"/>
    <mergeCell ref="A1004:B1004"/>
    <mergeCell ref="A1005:B1005"/>
    <mergeCell ref="A1006:B1006"/>
    <mergeCell ref="A1007:B1007"/>
    <mergeCell ref="A996:B996"/>
    <mergeCell ref="A997:B997"/>
    <mergeCell ref="A998:B998"/>
    <mergeCell ref="A999:B999"/>
    <mergeCell ref="A1000:B1000"/>
    <mergeCell ref="A1001:B1001"/>
    <mergeCell ref="A990:B990"/>
    <mergeCell ref="A991:B991"/>
    <mergeCell ref="A992:B992"/>
    <mergeCell ref="A993:B993"/>
    <mergeCell ref="A994:B994"/>
    <mergeCell ref="A995:B995"/>
    <mergeCell ref="A984:B984"/>
    <mergeCell ref="A985:B985"/>
    <mergeCell ref="A986:B986"/>
    <mergeCell ref="A987:B987"/>
    <mergeCell ref="A988:B988"/>
    <mergeCell ref="A989:B989"/>
    <mergeCell ref="A978:B978"/>
    <mergeCell ref="A979:B979"/>
    <mergeCell ref="A980:B980"/>
    <mergeCell ref="A981:B981"/>
    <mergeCell ref="A982:B982"/>
    <mergeCell ref="A983:B983"/>
    <mergeCell ref="A972:B972"/>
    <mergeCell ref="A973:B973"/>
    <mergeCell ref="A974:B974"/>
    <mergeCell ref="A975:B975"/>
    <mergeCell ref="A976:B976"/>
    <mergeCell ref="A977:B977"/>
    <mergeCell ref="A966:B966"/>
    <mergeCell ref="A967:B967"/>
    <mergeCell ref="A968:B968"/>
    <mergeCell ref="A969:B969"/>
    <mergeCell ref="A970:B970"/>
    <mergeCell ref="A971:B971"/>
    <mergeCell ref="A960:B960"/>
    <mergeCell ref="A961:B961"/>
    <mergeCell ref="A962:B962"/>
    <mergeCell ref="A963:B963"/>
    <mergeCell ref="A964:B964"/>
    <mergeCell ref="A965:B965"/>
    <mergeCell ref="A954:B954"/>
    <mergeCell ref="A955:B955"/>
    <mergeCell ref="A956:B956"/>
    <mergeCell ref="A957:B957"/>
    <mergeCell ref="A958:B958"/>
    <mergeCell ref="A959:B959"/>
    <mergeCell ref="A948:B948"/>
    <mergeCell ref="A949:B949"/>
    <mergeCell ref="A950:B950"/>
    <mergeCell ref="A951:B951"/>
    <mergeCell ref="A952:B952"/>
    <mergeCell ref="A953:B953"/>
    <mergeCell ref="A942:B942"/>
    <mergeCell ref="A943:B943"/>
    <mergeCell ref="A944:B944"/>
    <mergeCell ref="A945:B945"/>
    <mergeCell ref="A946:B946"/>
    <mergeCell ref="A947:B947"/>
    <mergeCell ref="A936:B936"/>
    <mergeCell ref="A937:B937"/>
    <mergeCell ref="A938:B938"/>
    <mergeCell ref="A939:B939"/>
    <mergeCell ref="A940:B940"/>
    <mergeCell ref="A941:B941"/>
    <mergeCell ref="A930:B930"/>
    <mergeCell ref="A931:B931"/>
    <mergeCell ref="A932:B932"/>
    <mergeCell ref="A933:B933"/>
    <mergeCell ref="A934:B934"/>
    <mergeCell ref="A935:B935"/>
    <mergeCell ref="A924:B924"/>
    <mergeCell ref="A925:B925"/>
    <mergeCell ref="A926:B926"/>
    <mergeCell ref="A927:B927"/>
    <mergeCell ref="A928:B928"/>
    <mergeCell ref="A929:B929"/>
    <mergeCell ref="A918:B918"/>
    <mergeCell ref="A919:B919"/>
    <mergeCell ref="A920:B920"/>
    <mergeCell ref="A921:B921"/>
    <mergeCell ref="A922:B922"/>
    <mergeCell ref="A923:B923"/>
    <mergeCell ref="A912:B912"/>
    <mergeCell ref="A913:B913"/>
    <mergeCell ref="A914:B914"/>
    <mergeCell ref="A915:B915"/>
    <mergeCell ref="A916:B916"/>
    <mergeCell ref="A917:B917"/>
    <mergeCell ref="A906:B906"/>
    <mergeCell ref="A907:B907"/>
    <mergeCell ref="A908:B908"/>
    <mergeCell ref="A909:B909"/>
    <mergeCell ref="A910:B910"/>
    <mergeCell ref="A911:B911"/>
    <mergeCell ref="A900:B900"/>
    <mergeCell ref="A901:B901"/>
    <mergeCell ref="A902:B902"/>
    <mergeCell ref="A903:B903"/>
    <mergeCell ref="A904:B904"/>
    <mergeCell ref="A905:B905"/>
    <mergeCell ref="A894:B894"/>
    <mergeCell ref="A895:B895"/>
    <mergeCell ref="A896:B896"/>
    <mergeCell ref="A897:B897"/>
    <mergeCell ref="A898:B898"/>
    <mergeCell ref="A899:B899"/>
    <mergeCell ref="A888:B888"/>
    <mergeCell ref="A889:B889"/>
    <mergeCell ref="A890:B890"/>
    <mergeCell ref="A891:B891"/>
    <mergeCell ref="A892:B892"/>
    <mergeCell ref="A893:B893"/>
    <mergeCell ref="A882:B882"/>
    <mergeCell ref="A883:B883"/>
    <mergeCell ref="A884:B884"/>
    <mergeCell ref="A885:B885"/>
    <mergeCell ref="A886:B886"/>
    <mergeCell ref="A887:B887"/>
    <mergeCell ref="A876:B876"/>
    <mergeCell ref="A877:B877"/>
    <mergeCell ref="A878:B878"/>
    <mergeCell ref="A879:B879"/>
    <mergeCell ref="A880:B880"/>
    <mergeCell ref="A881:B881"/>
    <mergeCell ref="A870:B870"/>
    <mergeCell ref="A871:B871"/>
    <mergeCell ref="A872:B872"/>
    <mergeCell ref="A873:B873"/>
    <mergeCell ref="A874:B874"/>
    <mergeCell ref="A875:B875"/>
    <mergeCell ref="A864:B864"/>
    <mergeCell ref="A865:B865"/>
    <mergeCell ref="A866:B866"/>
    <mergeCell ref="A867:B867"/>
    <mergeCell ref="A868:B868"/>
    <mergeCell ref="A869:B869"/>
    <mergeCell ref="A858:B858"/>
    <mergeCell ref="A859:B859"/>
    <mergeCell ref="A860:B860"/>
    <mergeCell ref="A861:B861"/>
    <mergeCell ref="A862:B862"/>
    <mergeCell ref="A863:B863"/>
    <mergeCell ref="A852:B852"/>
    <mergeCell ref="A853:B853"/>
    <mergeCell ref="A854:B854"/>
    <mergeCell ref="A855:B855"/>
    <mergeCell ref="A856:B856"/>
    <mergeCell ref="A857:B857"/>
    <mergeCell ref="A846:B846"/>
    <mergeCell ref="A847:B847"/>
    <mergeCell ref="A848:B848"/>
    <mergeCell ref="A849:B849"/>
    <mergeCell ref="A850:B850"/>
    <mergeCell ref="A851:B851"/>
    <mergeCell ref="A840:B840"/>
    <mergeCell ref="A841:B841"/>
    <mergeCell ref="A842:B842"/>
    <mergeCell ref="A843:B843"/>
    <mergeCell ref="A844:B844"/>
    <mergeCell ref="A845:B845"/>
    <mergeCell ref="A834:B834"/>
    <mergeCell ref="A835:B835"/>
    <mergeCell ref="A836:B836"/>
    <mergeCell ref="A837:B837"/>
    <mergeCell ref="A838:B838"/>
    <mergeCell ref="A839:B839"/>
    <mergeCell ref="A828:B828"/>
    <mergeCell ref="A829:B829"/>
    <mergeCell ref="A830:B830"/>
    <mergeCell ref="A831:B831"/>
    <mergeCell ref="A832:B832"/>
    <mergeCell ref="A833:B833"/>
    <mergeCell ref="A822:B822"/>
    <mergeCell ref="A823:B823"/>
    <mergeCell ref="A824:B824"/>
    <mergeCell ref="A825:B825"/>
    <mergeCell ref="A826:B826"/>
    <mergeCell ref="A827:B827"/>
    <mergeCell ref="A816:B816"/>
    <mergeCell ref="A817:B817"/>
    <mergeCell ref="A818:B818"/>
    <mergeCell ref="A819:B819"/>
    <mergeCell ref="A820:B820"/>
    <mergeCell ref="A821:B821"/>
    <mergeCell ref="A810:B810"/>
    <mergeCell ref="A811:B811"/>
    <mergeCell ref="A812:B812"/>
    <mergeCell ref="A813:B813"/>
    <mergeCell ref="A814:B814"/>
    <mergeCell ref="A815:B815"/>
    <mergeCell ref="A804:B804"/>
    <mergeCell ref="A805:B805"/>
    <mergeCell ref="A806:B806"/>
    <mergeCell ref="A807:B807"/>
    <mergeCell ref="A808:B808"/>
    <mergeCell ref="A809:B809"/>
    <mergeCell ref="A798:B798"/>
    <mergeCell ref="A799:B799"/>
    <mergeCell ref="A800:B800"/>
    <mergeCell ref="A801:B801"/>
    <mergeCell ref="A802:B802"/>
    <mergeCell ref="A803:B803"/>
    <mergeCell ref="A792:B792"/>
    <mergeCell ref="A793:B793"/>
    <mergeCell ref="A794:B794"/>
    <mergeCell ref="A795:B795"/>
    <mergeCell ref="A796:B796"/>
    <mergeCell ref="A797:B797"/>
    <mergeCell ref="A786:B786"/>
    <mergeCell ref="A787:B787"/>
    <mergeCell ref="A788:B788"/>
    <mergeCell ref="A789:B789"/>
    <mergeCell ref="A790:B790"/>
    <mergeCell ref="A791:B791"/>
    <mergeCell ref="A780:B780"/>
    <mergeCell ref="A781:B781"/>
    <mergeCell ref="A782:B782"/>
    <mergeCell ref="A783:B783"/>
    <mergeCell ref="A784:B784"/>
    <mergeCell ref="A785:B785"/>
    <mergeCell ref="A774:B774"/>
    <mergeCell ref="A775:B775"/>
    <mergeCell ref="A776:B776"/>
    <mergeCell ref="A777:B777"/>
    <mergeCell ref="A778:B778"/>
    <mergeCell ref="A779:B779"/>
    <mergeCell ref="A768:B768"/>
    <mergeCell ref="A769:B769"/>
    <mergeCell ref="A770:B770"/>
    <mergeCell ref="A771:B771"/>
    <mergeCell ref="A772:B772"/>
    <mergeCell ref="A773:B773"/>
    <mergeCell ref="A762:B762"/>
    <mergeCell ref="A763:B763"/>
    <mergeCell ref="A764:B764"/>
    <mergeCell ref="A765:B765"/>
    <mergeCell ref="A766:B766"/>
    <mergeCell ref="A767:B767"/>
    <mergeCell ref="A756:B756"/>
    <mergeCell ref="A757:B757"/>
    <mergeCell ref="A758:B758"/>
    <mergeCell ref="A759:B759"/>
    <mergeCell ref="A760:B760"/>
    <mergeCell ref="A761:B761"/>
    <mergeCell ref="A750:B750"/>
    <mergeCell ref="A751:B751"/>
    <mergeCell ref="A752:B752"/>
    <mergeCell ref="A753:B753"/>
    <mergeCell ref="A754:B754"/>
    <mergeCell ref="A755:B755"/>
    <mergeCell ref="A744:B744"/>
    <mergeCell ref="A745:B745"/>
    <mergeCell ref="A746:B746"/>
    <mergeCell ref="A747:B747"/>
    <mergeCell ref="A748:B748"/>
    <mergeCell ref="A749:B749"/>
    <mergeCell ref="A738:B738"/>
    <mergeCell ref="A739:B739"/>
    <mergeCell ref="A740:B740"/>
    <mergeCell ref="A741:B741"/>
    <mergeCell ref="A742:B742"/>
    <mergeCell ref="A743:B743"/>
    <mergeCell ref="A732:B732"/>
    <mergeCell ref="A733:B733"/>
    <mergeCell ref="A734:B734"/>
    <mergeCell ref="A735:B735"/>
    <mergeCell ref="A736:B736"/>
    <mergeCell ref="A737:B737"/>
    <mergeCell ref="A726:B726"/>
    <mergeCell ref="A727:B727"/>
    <mergeCell ref="A728:B728"/>
    <mergeCell ref="A729:B729"/>
    <mergeCell ref="A730:B730"/>
    <mergeCell ref="A731:B731"/>
    <mergeCell ref="A720:B720"/>
    <mergeCell ref="A721:B721"/>
    <mergeCell ref="A722:B722"/>
    <mergeCell ref="A723:B723"/>
    <mergeCell ref="A724:B724"/>
    <mergeCell ref="A725:B725"/>
    <mergeCell ref="A714:B714"/>
    <mergeCell ref="A715:B715"/>
    <mergeCell ref="A716:B716"/>
    <mergeCell ref="A717:B717"/>
    <mergeCell ref="A718:B718"/>
    <mergeCell ref="A719:B719"/>
    <mergeCell ref="A708:B708"/>
    <mergeCell ref="A709:B709"/>
    <mergeCell ref="A710:B710"/>
    <mergeCell ref="A711:B711"/>
    <mergeCell ref="A712:B712"/>
    <mergeCell ref="A713:B713"/>
    <mergeCell ref="A702:B702"/>
    <mergeCell ref="A703:B703"/>
    <mergeCell ref="A704:B704"/>
    <mergeCell ref="A705:B705"/>
    <mergeCell ref="A706:B706"/>
    <mergeCell ref="A707:B707"/>
    <mergeCell ref="A696:B696"/>
    <mergeCell ref="A697:B697"/>
    <mergeCell ref="A698:B698"/>
    <mergeCell ref="A699:B699"/>
    <mergeCell ref="A700:B700"/>
    <mergeCell ref="A701:B701"/>
    <mergeCell ref="A690:B690"/>
    <mergeCell ref="A691:B691"/>
    <mergeCell ref="A692:B692"/>
    <mergeCell ref="A693:B693"/>
    <mergeCell ref="A694:B694"/>
    <mergeCell ref="A695:B695"/>
    <mergeCell ref="A684:B684"/>
    <mergeCell ref="A685:B685"/>
    <mergeCell ref="A686:B686"/>
    <mergeCell ref="A687:B687"/>
    <mergeCell ref="A688:B688"/>
    <mergeCell ref="A689:B689"/>
    <mergeCell ref="A678:B678"/>
    <mergeCell ref="A679:B679"/>
    <mergeCell ref="A680:B680"/>
    <mergeCell ref="A681:B681"/>
    <mergeCell ref="A682:B682"/>
    <mergeCell ref="A683:B683"/>
    <mergeCell ref="A672:B672"/>
    <mergeCell ref="A673:B673"/>
    <mergeCell ref="A674:B674"/>
    <mergeCell ref="A675:B675"/>
    <mergeCell ref="A676:B676"/>
    <mergeCell ref="A677:B677"/>
    <mergeCell ref="A666:B666"/>
    <mergeCell ref="A667:B667"/>
    <mergeCell ref="A668:B668"/>
    <mergeCell ref="A669:B669"/>
    <mergeCell ref="A670:B670"/>
    <mergeCell ref="A671:B671"/>
    <mergeCell ref="A660:B660"/>
    <mergeCell ref="A661:B661"/>
    <mergeCell ref="A662:B662"/>
    <mergeCell ref="A663:B663"/>
    <mergeCell ref="A664:B664"/>
    <mergeCell ref="A665:B665"/>
    <mergeCell ref="A654:B654"/>
    <mergeCell ref="A655:B655"/>
    <mergeCell ref="A656:B656"/>
    <mergeCell ref="A657:B657"/>
    <mergeCell ref="A658:B658"/>
    <mergeCell ref="A659:B659"/>
    <mergeCell ref="A648:B648"/>
    <mergeCell ref="A649:B649"/>
    <mergeCell ref="A650:B650"/>
    <mergeCell ref="A651:B651"/>
    <mergeCell ref="A652:B652"/>
    <mergeCell ref="A653:B653"/>
    <mergeCell ref="A642:B642"/>
    <mergeCell ref="A643:B643"/>
    <mergeCell ref="A644:B644"/>
    <mergeCell ref="A645:B645"/>
    <mergeCell ref="A646:B646"/>
    <mergeCell ref="A647:B647"/>
    <mergeCell ref="A636:B636"/>
    <mergeCell ref="A637:B637"/>
    <mergeCell ref="A638:B638"/>
    <mergeCell ref="A639:B639"/>
    <mergeCell ref="A640:B640"/>
    <mergeCell ref="A641:B641"/>
    <mergeCell ref="A630:B630"/>
    <mergeCell ref="A631:B631"/>
    <mergeCell ref="A632:B632"/>
    <mergeCell ref="A633:B633"/>
    <mergeCell ref="A634:B634"/>
    <mergeCell ref="A635:B635"/>
    <mergeCell ref="A624:B624"/>
    <mergeCell ref="A625:B625"/>
    <mergeCell ref="A626:B626"/>
    <mergeCell ref="A627:B627"/>
    <mergeCell ref="A628:B628"/>
    <mergeCell ref="A629:B629"/>
    <mergeCell ref="A618:B618"/>
    <mergeCell ref="A619:B619"/>
    <mergeCell ref="A620:B620"/>
    <mergeCell ref="A621:B621"/>
    <mergeCell ref="A622:B622"/>
    <mergeCell ref="A623:B623"/>
    <mergeCell ref="A612:B612"/>
    <mergeCell ref="A613:B613"/>
    <mergeCell ref="A614:B614"/>
    <mergeCell ref="A615:B615"/>
    <mergeCell ref="A616:B616"/>
    <mergeCell ref="A617:B617"/>
    <mergeCell ref="A606:B606"/>
    <mergeCell ref="A607:B607"/>
    <mergeCell ref="A608:B608"/>
    <mergeCell ref="A609:B609"/>
    <mergeCell ref="A610:B610"/>
    <mergeCell ref="A611:B611"/>
    <mergeCell ref="A600:B600"/>
    <mergeCell ref="A601:B601"/>
    <mergeCell ref="A602:B602"/>
    <mergeCell ref="A603:B603"/>
    <mergeCell ref="A604:B604"/>
    <mergeCell ref="A605:B605"/>
    <mergeCell ref="A594:B594"/>
    <mergeCell ref="A595:B595"/>
    <mergeCell ref="A596:B596"/>
    <mergeCell ref="A597:B597"/>
    <mergeCell ref="A598:B598"/>
    <mergeCell ref="A599:B599"/>
    <mergeCell ref="A588:B588"/>
    <mergeCell ref="A589:B589"/>
    <mergeCell ref="A590:B590"/>
    <mergeCell ref="A591:B591"/>
    <mergeCell ref="A592:B592"/>
    <mergeCell ref="A593:B593"/>
    <mergeCell ref="A582:B582"/>
    <mergeCell ref="A583:B583"/>
    <mergeCell ref="A584:B584"/>
    <mergeCell ref="A585:B585"/>
    <mergeCell ref="A586:B586"/>
    <mergeCell ref="A587:B587"/>
    <mergeCell ref="A576:B576"/>
    <mergeCell ref="A577:B577"/>
    <mergeCell ref="A578:B578"/>
    <mergeCell ref="A579:B579"/>
    <mergeCell ref="A580:B580"/>
    <mergeCell ref="A581:B581"/>
    <mergeCell ref="A570:B570"/>
    <mergeCell ref="A571:B571"/>
    <mergeCell ref="A572:B572"/>
    <mergeCell ref="A573:B573"/>
    <mergeCell ref="A574:B574"/>
    <mergeCell ref="A575:B575"/>
    <mergeCell ref="A564:B564"/>
    <mergeCell ref="A565:B565"/>
    <mergeCell ref="A566:B566"/>
    <mergeCell ref="A567:B567"/>
    <mergeCell ref="A568:B568"/>
    <mergeCell ref="A569:B569"/>
    <mergeCell ref="A558:B558"/>
    <mergeCell ref="A559:B559"/>
    <mergeCell ref="A560:B560"/>
    <mergeCell ref="A561:B561"/>
    <mergeCell ref="A562:B562"/>
    <mergeCell ref="A563:B563"/>
    <mergeCell ref="A552:B552"/>
    <mergeCell ref="A553:B553"/>
    <mergeCell ref="A554:B554"/>
    <mergeCell ref="A555:B555"/>
    <mergeCell ref="A556:B556"/>
    <mergeCell ref="A557:B557"/>
    <mergeCell ref="A546:B546"/>
    <mergeCell ref="A547:B547"/>
    <mergeCell ref="A548:B548"/>
    <mergeCell ref="A549:B549"/>
    <mergeCell ref="A550:B550"/>
    <mergeCell ref="A551:B551"/>
    <mergeCell ref="A540:B540"/>
    <mergeCell ref="A541:B541"/>
    <mergeCell ref="A542:B542"/>
    <mergeCell ref="A543:B543"/>
    <mergeCell ref="A544:B544"/>
    <mergeCell ref="A545:B545"/>
    <mergeCell ref="A534:B534"/>
    <mergeCell ref="A535:B535"/>
    <mergeCell ref="A536:B536"/>
    <mergeCell ref="A537:B537"/>
    <mergeCell ref="A538:B538"/>
    <mergeCell ref="A539:B539"/>
    <mergeCell ref="A528:B528"/>
    <mergeCell ref="A529:B529"/>
    <mergeCell ref="A530:B530"/>
    <mergeCell ref="A531:B531"/>
    <mergeCell ref="A532:B532"/>
    <mergeCell ref="A533:B533"/>
    <mergeCell ref="A522:B522"/>
    <mergeCell ref="A523:B523"/>
    <mergeCell ref="A524:B524"/>
    <mergeCell ref="A525:B525"/>
    <mergeCell ref="A526:B526"/>
    <mergeCell ref="A527:B527"/>
    <mergeCell ref="A516:B516"/>
    <mergeCell ref="A517:B517"/>
    <mergeCell ref="A518:B518"/>
    <mergeCell ref="A519:B519"/>
    <mergeCell ref="A520:B520"/>
    <mergeCell ref="A521:B521"/>
    <mergeCell ref="A510:B510"/>
    <mergeCell ref="A511:B511"/>
    <mergeCell ref="A512:B512"/>
    <mergeCell ref="A513:B513"/>
    <mergeCell ref="A514:B514"/>
    <mergeCell ref="A515:B515"/>
    <mergeCell ref="A504:B504"/>
    <mergeCell ref="A505:B505"/>
    <mergeCell ref="A506:B506"/>
    <mergeCell ref="A507:B507"/>
    <mergeCell ref="A508:B508"/>
    <mergeCell ref="A509:B509"/>
    <mergeCell ref="A498:B498"/>
    <mergeCell ref="A499:B499"/>
    <mergeCell ref="A500:B500"/>
    <mergeCell ref="A501:B501"/>
    <mergeCell ref="A502:B502"/>
    <mergeCell ref="A503:B503"/>
    <mergeCell ref="A492:B492"/>
    <mergeCell ref="A493:B493"/>
    <mergeCell ref="A494:B494"/>
    <mergeCell ref="A495:B495"/>
    <mergeCell ref="A496:B496"/>
    <mergeCell ref="A497:B497"/>
    <mergeCell ref="A486:B486"/>
    <mergeCell ref="A487:B487"/>
    <mergeCell ref="A488:B488"/>
    <mergeCell ref="A489:B489"/>
    <mergeCell ref="A490:B490"/>
    <mergeCell ref="A491:B491"/>
    <mergeCell ref="A480:B480"/>
    <mergeCell ref="A481:B481"/>
    <mergeCell ref="A482:B482"/>
    <mergeCell ref="A483:B483"/>
    <mergeCell ref="A484:B484"/>
    <mergeCell ref="A485:B485"/>
    <mergeCell ref="A474:B474"/>
    <mergeCell ref="A475:B475"/>
    <mergeCell ref="A476:B476"/>
    <mergeCell ref="A477:B477"/>
    <mergeCell ref="A478:B478"/>
    <mergeCell ref="A479:B479"/>
    <mergeCell ref="A468:B468"/>
    <mergeCell ref="A469:B469"/>
    <mergeCell ref="A470:B470"/>
    <mergeCell ref="A471:B471"/>
    <mergeCell ref="A472:B472"/>
    <mergeCell ref="A473:B473"/>
    <mergeCell ref="A462:B462"/>
    <mergeCell ref="A463:B463"/>
    <mergeCell ref="A464:B464"/>
    <mergeCell ref="A465:B465"/>
    <mergeCell ref="A466:B466"/>
    <mergeCell ref="A467:B467"/>
    <mergeCell ref="A456:B456"/>
    <mergeCell ref="A457:B457"/>
    <mergeCell ref="A458:B458"/>
    <mergeCell ref="A459:B459"/>
    <mergeCell ref="A460:B460"/>
    <mergeCell ref="A461:B461"/>
    <mergeCell ref="A450:B450"/>
    <mergeCell ref="A451:B451"/>
    <mergeCell ref="A452:B452"/>
    <mergeCell ref="A453:B453"/>
    <mergeCell ref="A454:B454"/>
    <mergeCell ref="A455:B455"/>
    <mergeCell ref="A444:B444"/>
    <mergeCell ref="A445:B445"/>
    <mergeCell ref="A446:B446"/>
    <mergeCell ref="A447:B447"/>
    <mergeCell ref="A448:B448"/>
    <mergeCell ref="A449:B449"/>
    <mergeCell ref="A438:B438"/>
    <mergeCell ref="A439:B439"/>
    <mergeCell ref="A440:B440"/>
    <mergeCell ref="A441:B441"/>
    <mergeCell ref="A442:B442"/>
    <mergeCell ref="A443:B443"/>
    <mergeCell ref="A432:B432"/>
    <mergeCell ref="A433:B433"/>
    <mergeCell ref="A434:B434"/>
    <mergeCell ref="A435:B435"/>
    <mergeCell ref="A436:B436"/>
    <mergeCell ref="A437:B437"/>
    <mergeCell ref="A426:B426"/>
    <mergeCell ref="A427:B427"/>
    <mergeCell ref="A428:B428"/>
    <mergeCell ref="A429:B429"/>
    <mergeCell ref="A430:B430"/>
    <mergeCell ref="A431:B431"/>
    <mergeCell ref="A420:B420"/>
    <mergeCell ref="A421:B421"/>
    <mergeCell ref="A422:B422"/>
    <mergeCell ref="A423:B423"/>
    <mergeCell ref="A424:B424"/>
    <mergeCell ref="A425:B425"/>
    <mergeCell ref="A414:B414"/>
    <mergeCell ref="A415:B415"/>
    <mergeCell ref="A416:B416"/>
    <mergeCell ref="A417:B417"/>
    <mergeCell ref="A418:B418"/>
    <mergeCell ref="A419:B419"/>
    <mergeCell ref="A408:B408"/>
    <mergeCell ref="A409:B409"/>
    <mergeCell ref="A410:B410"/>
    <mergeCell ref="A411:B411"/>
    <mergeCell ref="A412:B412"/>
    <mergeCell ref="A413:B413"/>
    <mergeCell ref="A402:B402"/>
    <mergeCell ref="A403:B403"/>
    <mergeCell ref="A404:B404"/>
    <mergeCell ref="A405:B405"/>
    <mergeCell ref="A406:B406"/>
    <mergeCell ref="A407:B407"/>
    <mergeCell ref="A396:B396"/>
    <mergeCell ref="A397:B397"/>
    <mergeCell ref="A398:B398"/>
    <mergeCell ref="A399:B399"/>
    <mergeCell ref="A400:B400"/>
    <mergeCell ref="A401:B401"/>
    <mergeCell ref="A390:B390"/>
    <mergeCell ref="A391:B391"/>
    <mergeCell ref="A392:B392"/>
    <mergeCell ref="A393:B393"/>
    <mergeCell ref="A394:B394"/>
    <mergeCell ref="A395:B395"/>
    <mergeCell ref="A384:B384"/>
    <mergeCell ref="A385:B385"/>
    <mergeCell ref="A386:B386"/>
    <mergeCell ref="A387:B387"/>
    <mergeCell ref="A388:B388"/>
    <mergeCell ref="A389:B389"/>
    <mergeCell ref="A378:B378"/>
    <mergeCell ref="A379:B379"/>
    <mergeCell ref="A380:B380"/>
    <mergeCell ref="A381:B381"/>
    <mergeCell ref="A382:B382"/>
    <mergeCell ref="A383:B383"/>
    <mergeCell ref="A372:B372"/>
    <mergeCell ref="A373:B373"/>
    <mergeCell ref="A374:B374"/>
    <mergeCell ref="A375:B375"/>
    <mergeCell ref="A376:B376"/>
    <mergeCell ref="A377:B377"/>
    <mergeCell ref="A366:B366"/>
    <mergeCell ref="A367:B367"/>
    <mergeCell ref="A368:B368"/>
    <mergeCell ref="A369:B369"/>
    <mergeCell ref="A370:B370"/>
    <mergeCell ref="A371:B371"/>
    <mergeCell ref="A360:B360"/>
    <mergeCell ref="A361:B361"/>
    <mergeCell ref="A362:B362"/>
    <mergeCell ref="A363:B363"/>
    <mergeCell ref="A364:B364"/>
    <mergeCell ref="A365:B365"/>
    <mergeCell ref="A354:B354"/>
    <mergeCell ref="A355:B355"/>
    <mergeCell ref="A356:B356"/>
    <mergeCell ref="A357:B357"/>
    <mergeCell ref="A358:B358"/>
    <mergeCell ref="A359:B359"/>
    <mergeCell ref="A348:B348"/>
    <mergeCell ref="A349:B349"/>
    <mergeCell ref="A350:B350"/>
    <mergeCell ref="A351:B351"/>
    <mergeCell ref="A352:B352"/>
    <mergeCell ref="A353:B353"/>
    <mergeCell ref="A342:B342"/>
    <mergeCell ref="A343:B343"/>
    <mergeCell ref="A344:B344"/>
    <mergeCell ref="A345:B345"/>
    <mergeCell ref="A346:B346"/>
    <mergeCell ref="A347:B347"/>
    <mergeCell ref="A336:B336"/>
    <mergeCell ref="A337:B337"/>
    <mergeCell ref="A338:B338"/>
    <mergeCell ref="A339:B339"/>
    <mergeCell ref="A340:B340"/>
    <mergeCell ref="A341:B341"/>
    <mergeCell ref="A330:B330"/>
    <mergeCell ref="A331:B331"/>
    <mergeCell ref="A332:B332"/>
    <mergeCell ref="A333:B333"/>
    <mergeCell ref="A334:B334"/>
    <mergeCell ref="A335:B335"/>
    <mergeCell ref="A324:B324"/>
    <mergeCell ref="A325:B325"/>
    <mergeCell ref="A326:B326"/>
    <mergeCell ref="A327:B327"/>
    <mergeCell ref="A328:B328"/>
    <mergeCell ref="A329:B329"/>
    <mergeCell ref="A318:B318"/>
    <mergeCell ref="A319:B319"/>
    <mergeCell ref="A320:B320"/>
    <mergeCell ref="A321:B321"/>
    <mergeCell ref="A322:B322"/>
    <mergeCell ref="A323:B323"/>
    <mergeCell ref="A312:B312"/>
    <mergeCell ref="A313:B313"/>
    <mergeCell ref="A314:B314"/>
    <mergeCell ref="A315:B315"/>
    <mergeCell ref="A316:B316"/>
    <mergeCell ref="A317:B317"/>
    <mergeCell ref="A306:B306"/>
    <mergeCell ref="A307:B307"/>
    <mergeCell ref="A308:B308"/>
    <mergeCell ref="A309:B309"/>
    <mergeCell ref="A310:B310"/>
    <mergeCell ref="A311:B311"/>
    <mergeCell ref="A300:B300"/>
    <mergeCell ref="A301:B301"/>
    <mergeCell ref="A302:B302"/>
    <mergeCell ref="A303:B303"/>
    <mergeCell ref="A304:B304"/>
    <mergeCell ref="A305:B305"/>
    <mergeCell ref="A294:B294"/>
    <mergeCell ref="A295:B295"/>
    <mergeCell ref="A296:B296"/>
    <mergeCell ref="A297:B297"/>
    <mergeCell ref="A298:B298"/>
    <mergeCell ref="A299:B299"/>
    <mergeCell ref="A288:B288"/>
    <mergeCell ref="A289:B289"/>
    <mergeCell ref="A290:B290"/>
    <mergeCell ref="A291:B291"/>
    <mergeCell ref="A292:B292"/>
    <mergeCell ref="A293:B293"/>
    <mergeCell ref="A282:B282"/>
    <mergeCell ref="A283:B283"/>
    <mergeCell ref="A284:B284"/>
    <mergeCell ref="A285:B285"/>
    <mergeCell ref="A286:B286"/>
    <mergeCell ref="A287:B287"/>
    <mergeCell ref="A276:B276"/>
    <mergeCell ref="A277:B277"/>
    <mergeCell ref="A278:B278"/>
    <mergeCell ref="A279:B279"/>
    <mergeCell ref="A280:B280"/>
    <mergeCell ref="A281:B281"/>
    <mergeCell ref="A270:B270"/>
    <mergeCell ref="A271:B271"/>
    <mergeCell ref="A272:B272"/>
    <mergeCell ref="A273:B273"/>
    <mergeCell ref="A274:B274"/>
    <mergeCell ref="A275:B275"/>
    <mergeCell ref="A264:B264"/>
    <mergeCell ref="A265:B265"/>
    <mergeCell ref="A266:B266"/>
    <mergeCell ref="A267:B267"/>
    <mergeCell ref="A268:B268"/>
    <mergeCell ref="A269:B269"/>
    <mergeCell ref="A258:B258"/>
    <mergeCell ref="A259:B259"/>
    <mergeCell ref="A260:B260"/>
    <mergeCell ref="A261:B261"/>
    <mergeCell ref="A262:B262"/>
    <mergeCell ref="A263:B263"/>
    <mergeCell ref="A252:B252"/>
    <mergeCell ref="A253:B253"/>
    <mergeCell ref="A254:B254"/>
    <mergeCell ref="A255:B255"/>
    <mergeCell ref="A256:B256"/>
    <mergeCell ref="A257:B257"/>
    <mergeCell ref="A246:B246"/>
    <mergeCell ref="A247:B247"/>
    <mergeCell ref="A248:B248"/>
    <mergeCell ref="A249:B249"/>
    <mergeCell ref="A250:B250"/>
    <mergeCell ref="A251:B251"/>
    <mergeCell ref="A240:B240"/>
    <mergeCell ref="A241:B241"/>
    <mergeCell ref="A242:B242"/>
    <mergeCell ref="A243:B243"/>
    <mergeCell ref="A244:B244"/>
    <mergeCell ref="A245:B245"/>
    <mergeCell ref="A234:B234"/>
    <mergeCell ref="A235:B235"/>
    <mergeCell ref="A236:B236"/>
    <mergeCell ref="A237:B237"/>
    <mergeCell ref="A238:B238"/>
    <mergeCell ref="A239:B239"/>
    <mergeCell ref="A228:B228"/>
    <mergeCell ref="A229:B229"/>
    <mergeCell ref="A230:B230"/>
    <mergeCell ref="A231:B231"/>
    <mergeCell ref="A232:B232"/>
    <mergeCell ref="A233:B233"/>
    <mergeCell ref="A222:B222"/>
    <mergeCell ref="A223:B223"/>
    <mergeCell ref="A224:B224"/>
    <mergeCell ref="A225:B225"/>
    <mergeCell ref="A226:B226"/>
    <mergeCell ref="A227:B227"/>
    <mergeCell ref="A216:B216"/>
    <mergeCell ref="A217:B217"/>
    <mergeCell ref="A218:B218"/>
    <mergeCell ref="A219:B219"/>
    <mergeCell ref="A220:B220"/>
    <mergeCell ref="A221:B221"/>
    <mergeCell ref="A210:B210"/>
    <mergeCell ref="A211:B211"/>
    <mergeCell ref="A212:B212"/>
    <mergeCell ref="A213:B213"/>
    <mergeCell ref="A214:B214"/>
    <mergeCell ref="A215:B215"/>
    <mergeCell ref="A204:B204"/>
    <mergeCell ref="A205:B205"/>
    <mergeCell ref="A206:B206"/>
    <mergeCell ref="A207:B207"/>
    <mergeCell ref="A208:B208"/>
    <mergeCell ref="A209:B209"/>
    <mergeCell ref="A198:B198"/>
    <mergeCell ref="A199:B199"/>
    <mergeCell ref="A200:B200"/>
    <mergeCell ref="A201:B201"/>
    <mergeCell ref="A202:B202"/>
    <mergeCell ref="A203:B203"/>
    <mergeCell ref="A192:B192"/>
    <mergeCell ref="A193:B193"/>
    <mergeCell ref="A194:B194"/>
    <mergeCell ref="A195:B195"/>
    <mergeCell ref="A196:B196"/>
    <mergeCell ref="A197:B197"/>
    <mergeCell ref="A186:B186"/>
    <mergeCell ref="A187:B187"/>
    <mergeCell ref="A188:B188"/>
    <mergeCell ref="A189:B189"/>
    <mergeCell ref="A190:B190"/>
    <mergeCell ref="A191:B191"/>
    <mergeCell ref="A180:B180"/>
    <mergeCell ref="A181:B181"/>
    <mergeCell ref="A182:B182"/>
    <mergeCell ref="A183:B183"/>
    <mergeCell ref="A184:B184"/>
    <mergeCell ref="A185:B185"/>
    <mergeCell ref="A174:B174"/>
    <mergeCell ref="A175:B175"/>
    <mergeCell ref="A176:B176"/>
    <mergeCell ref="A177:B177"/>
    <mergeCell ref="A178:B178"/>
    <mergeCell ref="A179:B179"/>
    <mergeCell ref="A168:B168"/>
    <mergeCell ref="A169:B169"/>
    <mergeCell ref="A170:B170"/>
    <mergeCell ref="A171:B171"/>
    <mergeCell ref="A172:B172"/>
    <mergeCell ref="A173:B173"/>
    <mergeCell ref="A162:B162"/>
    <mergeCell ref="A163:B163"/>
    <mergeCell ref="A164:B164"/>
    <mergeCell ref="A165:B165"/>
    <mergeCell ref="A166:B166"/>
    <mergeCell ref="A167:B167"/>
    <mergeCell ref="A156:B156"/>
    <mergeCell ref="A157:B157"/>
    <mergeCell ref="A158:B158"/>
    <mergeCell ref="A159:B159"/>
    <mergeCell ref="A160:B160"/>
    <mergeCell ref="A161:B161"/>
    <mergeCell ref="A150:B150"/>
    <mergeCell ref="A151:B151"/>
    <mergeCell ref="A152:B152"/>
    <mergeCell ref="A153:B153"/>
    <mergeCell ref="A154:B154"/>
    <mergeCell ref="A155:B155"/>
    <mergeCell ref="A144:B144"/>
    <mergeCell ref="A145:B145"/>
    <mergeCell ref="A146:B146"/>
    <mergeCell ref="A147:B147"/>
    <mergeCell ref="A148:B148"/>
    <mergeCell ref="A149:B149"/>
    <mergeCell ref="A138:B138"/>
    <mergeCell ref="A139:B139"/>
    <mergeCell ref="A140:B140"/>
    <mergeCell ref="A141:B141"/>
    <mergeCell ref="A142:B142"/>
    <mergeCell ref="A143:B143"/>
    <mergeCell ref="A132:B132"/>
    <mergeCell ref="A133:B133"/>
    <mergeCell ref="A134:B134"/>
    <mergeCell ref="A135:B135"/>
    <mergeCell ref="A136:B136"/>
    <mergeCell ref="A137:B137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48:B48"/>
    <mergeCell ref="A49:B49"/>
    <mergeCell ref="A50:B50"/>
    <mergeCell ref="A51:B51"/>
    <mergeCell ref="A52:B52"/>
    <mergeCell ref="A53:B53"/>
    <mergeCell ref="A42:B42"/>
    <mergeCell ref="A43:B43"/>
    <mergeCell ref="A44:B44"/>
    <mergeCell ref="A45:B45"/>
    <mergeCell ref="A46:B46"/>
    <mergeCell ref="A47:B47"/>
    <mergeCell ref="A36:B36"/>
    <mergeCell ref="A37:B37"/>
    <mergeCell ref="A38:B38"/>
    <mergeCell ref="A39:B39"/>
    <mergeCell ref="A40:B40"/>
    <mergeCell ref="A41:B41"/>
    <mergeCell ref="A30:B30"/>
    <mergeCell ref="A31:B31"/>
    <mergeCell ref="A32:B32"/>
    <mergeCell ref="A33:B33"/>
    <mergeCell ref="A34:B34"/>
    <mergeCell ref="A35:B35"/>
    <mergeCell ref="A24:B24"/>
    <mergeCell ref="A25:B25"/>
    <mergeCell ref="A26:B26"/>
    <mergeCell ref="A27:B27"/>
    <mergeCell ref="A28:B28"/>
    <mergeCell ref="A29:B29"/>
    <mergeCell ref="A2:B2"/>
    <mergeCell ref="A3:B3"/>
    <mergeCell ref="A4:B4"/>
    <mergeCell ref="A5:B5"/>
    <mergeCell ref="A18:B18"/>
    <mergeCell ref="A19:B19"/>
    <mergeCell ref="A20:B20"/>
    <mergeCell ref="A21:B21"/>
    <mergeCell ref="A22:B22"/>
    <mergeCell ref="A23:B23"/>
    <mergeCell ref="A12:B12"/>
    <mergeCell ref="A13:B13"/>
    <mergeCell ref="A14:B14"/>
    <mergeCell ref="A15:B15"/>
    <mergeCell ref="A16:B16"/>
    <mergeCell ref="A17:B17"/>
    <mergeCell ref="A6:B6"/>
    <mergeCell ref="A7:B7"/>
    <mergeCell ref="A8:B8"/>
    <mergeCell ref="A9:B9"/>
    <mergeCell ref="A10:B10"/>
    <mergeCell ref="A11:B1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01"/>
  <sheetViews>
    <sheetView tabSelected="1" topLeftCell="R1" workbookViewId="0">
      <selection activeCell="Y1" sqref="Y1:AC1048576"/>
    </sheetView>
  </sheetViews>
  <sheetFormatPr defaultRowHeight="14.4"/>
  <cols>
    <col min="1" max="1" width="11.88671875" style="18" customWidth="1"/>
    <col min="2" max="2" width="12.88671875" style="18" customWidth="1"/>
    <col min="3" max="3" width="18" customWidth="1"/>
    <col min="7" max="7" width="12.44140625" customWidth="1"/>
    <col min="8" max="8" width="15" customWidth="1"/>
    <col min="9" max="9" width="17.109375" customWidth="1"/>
    <col min="10" max="10" width="13.21875" customWidth="1"/>
    <col min="12" max="12" width="8.88671875" customWidth="1"/>
    <col min="23" max="23" width="14.44140625" customWidth="1"/>
    <col min="24" max="24" width="9.88671875" customWidth="1"/>
  </cols>
  <sheetData>
    <row r="1" spans="1:29">
      <c r="C1" t="s">
        <v>76</v>
      </c>
      <c r="E1" t="s">
        <v>78</v>
      </c>
      <c r="G1" t="s">
        <v>80</v>
      </c>
      <c r="I1" t="s">
        <v>81</v>
      </c>
      <c r="K1" s="1" t="s">
        <v>0</v>
      </c>
      <c r="L1" s="1"/>
      <c r="M1" s="1" t="s">
        <v>1</v>
      </c>
      <c r="N1" s="1"/>
      <c r="O1" s="1" t="s">
        <v>2</v>
      </c>
      <c r="P1" s="1"/>
      <c r="Q1" s="1" t="s">
        <v>3</v>
      </c>
      <c r="R1" s="1"/>
      <c r="S1" s="1" t="s">
        <v>4</v>
      </c>
      <c r="T1" s="1"/>
      <c r="U1" s="1" t="s">
        <v>5</v>
      </c>
      <c r="V1" s="1"/>
      <c r="W1" s="1" t="s">
        <v>7</v>
      </c>
      <c r="Y1" s="1"/>
      <c r="Z1" s="1"/>
      <c r="AA1" s="1"/>
      <c r="AB1" s="1"/>
    </row>
    <row r="2" spans="1:29" ht="28.8">
      <c r="A2" s="18" t="s">
        <v>75</v>
      </c>
      <c r="C2" t="s">
        <v>77</v>
      </c>
      <c r="E2" t="s">
        <v>79</v>
      </c>
      <c r="G2" t="s">
        <v>73</v>
      </c>
      <c r="I2" t="s">
        <v>74</v>
      </c>
      <c r="K2" s="7" t="s">
        <v>29</v>
      </c>
      <c r="L2" s="7"/>
      <c r="M2" s="7" t="s">
        <v>30</v>
      </c>
      <c r="N2" s="7"/>
      <c r="O2" s="7" t="s">
        <v>31</v>
      </c>
      <c r="P2" s="7"/>
      <c r="Q2" s="7" t="s">
        <v>34</v>
      </c>
      <c r="R2" s="7"/>
      <c r="S2" s="7" t="s">
        <v>35</v>
      </c>
      <c r="T2" s="7"/>
      <c r="U2" s="7" t="s">
        <v>32</v>
      </c>
      <c r="V2" s="7"/>
      <c r="W2" s="7" t="s">
        <v>38</v>
      </c>
      <c r="Y2" s="7" t="s">
        <v>30</v>
      </c>
      <c r="Z2" s="7" t="s">
        <v>31</v>
      </c>
      <c r="AA2" s="7" t="s">
        <v>34</v>
      </c>
      <c r="AB2" s="7" t="s">
        <v>32</v>
      </c>
      <c r="AC2" t="s">
        <v>77</v>
      </c>
    </row>
    <row r="3" spans="1:29">
      <c r="A3" s="18">
        <v>37987</v>
      </c>
      <c r="B3" s="18">
        <f ca="1">INDIRECT("a"&amp;7*ROW(A3)-6)</f>
        <v>37999</v>
      </c>
      <c r="C3">
        <v>1.1778805255035025</v>
      </c>
      <c r="D3">
        <f ca="1">INDIRECT("c"&amp;7*ROW(C3)-6)</f>
        <v>0.51768325006664151</v>
      </c>
      <c r="E3">
        <v>1.6111052465616367</v>
      </c>
      <c r="F3" s="1">
        <f ca="1">INDIRECT("e"&amp;7*ROW(E3)-6)</f>
        <v>1.6441960309565125</v>
      </c>
      <c r="G3">
        <v>2.1605068402145444</v>
      </c>
      <c r="H3">
        <f ca="1">INDIRECT("g"&amp;7*ROW(G3)-6)</f>
        <v>1.8212515485230223</v>
      </c>
      <c r="I3">
        <v>4.358836825866458</v>
      </c>
      <c r="J3">
        <f ca="1">INDIRECT("i"&amp;7*ROW(I3)-6)</f>
        <v>1.5441060769012795</v>
      </c>
      <c r="K3" s="5">
        <v>-9.1999999999999993</v>
      </c>
      <c r="L3">
        <f ca="1">INDIRECT("k"&amp;7*ROW(K3)-6)</f>
        <v>-6.1</v>
      </c>
      <c r="M3">
        <v>-5</v>
      </c>
      <c r="N3">
        <f ca="1">INDIRECT("m"&amp;7*ROW(M3)-6)</f>
        <v>-4.4000000000000004</v>
      </c>
      <c r="O3">
        <v>-12.8</v>
      </c>
      <c r="P3">
        <f ca="1">INDIRECT("o"&amp;7*ROW(O3)-6)</f>
        <v>-8.6</v>
      </c>
      <c r="Q3">
        <v>81</v>
      </c>
      <c r="R3">
        <f ca="1">INDIRECT("q"&amp;7*ROW(Q3)-6)</f>
        <v>88</v>
      </c>
      <c r="S3">
        <v>63</v>
      </c>
      <c r="T3">
        <f ca="1">INDIRECT("s"&amp;7*ROW(S3)-6)</f>
        <v>70</v>
      </c>
      <c r="U3">
        <v>3.2</v>
      </c>
      <c r="V3">
        <f ca="1">INDIRECT("u"&amp;7*ROW(U3)-6)</f>
        <v>0</v>
      </c>
      <c r="W3">
        <v>2.2000000000000002</v>
      </c>
      <c r="X3">
        <f ca="1">INDIRECT("w"&amp;7*ROW(W3)-6)</f>
        <v>0.9</v>
      </c>
      <c r="Y3">
        <f ca="1">INDIRECT("m"&amp;7*ROW(X3)-6)</f>
        <v>-4.4000000000000004</v>
      </c>
      <c r="Z3">
        <f ca="1">INDIRECT("o"&amp;7*ROW(Y3)-6)</f>
        <v>-8.6</v>
      </c>
      <c r="AA3">
        <f ca="1">INDIRECT("q"&amp;7*ROW(Z3)-6)</f>
        <v>88</v>
      </c>
      <c r="AB3">
        <f ca="1">INDIRECT("u"&amp;7*ROW(AA3)-6)</f>
        <v>0</v>
      </c>
      <c r="AC3">
        <f ca="1">INDIRECT("c"&amp;7*ROW(Z3)-6)</f>
        <v>0.51768325006664151</v>
      </c>
    </row>
    <row r="4" spans="1:29">
      <c r="A4" s="18">
        <v>37988</v>
      </c>
      <c r="B4" s="18">
        <f t="shared" ref="B4:B67" ca="1" si="0">INDIRECT("a"&amp;7*ROW(A4)-6)</f>
        <v>38006</v>
      </c>
      <c r="C4">
        <v>0.56736782537815256</v>
      </c>
      <c r="D4">
        <f t="shared" ref="D4:D67" ca="1" si="1">INDIRECT("c"&amp;7*ROW(C4)-6)</f>
        <v>0.61092990115470047</v>
      </c>
      <c r="E4">
        <v>0.78041158078981721</v>
      </c>
      <c r="F4" s="1">
        <f t="shared" ref="F4:F67" ca="1" si="2">INDIRECT("e"&amp;7*ROW(E4)-6)</f>
        <v>0.39990378360515166</v>
      </c>
      <c r="G4">
        <v>1.6395986434490131</v>
      </c>
      <c r="H4">
        <f t="shared" ref="H4:H67" ca="1" si="3">INDIRECT("g"&amp;7*ROW(G4)-6)</f>
        <v>2.0829364564001835</v>
      </c>
      <c r="I4">
        <v>1.9343407509826036</v>
      </c>
      <c r="J4">
        <f t="shared" ref="J4:J67" ca="1" si="4">INDIRECT("i"&amp;7*ROW(I4)-6)</f>
        <v>2.1184485592479994</v>
      </c>
      <c r="K4">
        <v>-12.8</v>
      </c>
      <c r="L4">
        <f t="shared" ref="L4:L67" ca="1" si="5">INDIRECT("k"&amp;7*ROW(K4)-6)</f>
        <v>-15.5</v>
      </c>
      <c r="M4">
        <v>-10.199999999999999</v>
      </c>
      <c r="N4">
        <f t="shared" ref="N4:N67" ca="1" si="6">INDIRECT("m"&amp;7*ROW(M4)-6)</f>
        <v>-12.1</v>
      </c>
      <c r="O4">
        <v>-15.6</v>
      </c>
      <c r="P4">
        <f t="shared" ref="P4:P67" ca="1" si="7">INDIRECT("o"&amp;7*ROW(O4)-6)</f>
        <v>-18.3</v>
      </c>
      <c r="Q4">
        <v>88</v>
      </c>
      <c r="R4">
        <f t="shared" ref="R4:R67" ca="1" si="8">INDIRECT("q"&amp;7*ROW(Q4)-6)</f>
        <v>83</v>
      </c>
      <c r="S4">
        <v>86</v>
      </c>
      <c r="T4">
        <f t="shared" ref="T4:T67" ca="1" si="9">INDIRECT("s"&amp;7*ROW(S4)-6)</f>
        <v>75</v>
      </c>
      <c r="U4">
        <v>0</v>
      </c>
      <c r="V4">
        <f t="shared" ref="V4:V67" ca="1" si="10">INDIRECT("u"&amp;7*ROW(U4)-6)</f>
        <v>2.8</v>
      </c>
      <c r="W4">
        <v>1</v>
      </c>
      <c r="X4">
        <f t="shared" ref="X4:X67" ca="1" si="11">INDIRECT("w"&amp;7*ROW(W4)-6)</f>
        <v>1.1000000000000001</v>
      </c>
      <c r="Y4">
        <f t="shared" ref="Y4:Y67" ca="1" si="12">INDIRECT("m"&amp;7*ROW(X4)-6)</f>
        <v>-12.1</v>
      </c>
      <c r="Z4">
        <f t="shared" ref="Z4:Z67" ca="1" si="13">INDIRECT("o"&amp;7*ROW(Y4)-6)</f>
        <v>-18.3</v>
      </c>
      <c r="AA4">
        <f t="shared" ref="AA4:AA67" ca="1" si="14">INDIRECT("q"&amp;7*ROW(Z4)-6)</f>
        <v>83</v>
      </c>
      <c r="AB4">
        <f t="shared" ref="AB4:AB67" ca="1" si="15">INDIRECT("u"&amp;7*ROW(AA4)-6)</f>
        <v>2.8</v>
      </c>
      <c r="AC4">
        <f t="shared" ref="AC4:AC67" ca="1" si="16">INDIRECT("c"&amp;7*ROW(Z4)-6)</f>
        <v>0.61092990115470047</v>
      </c>
    </row>
    <row r="5" spans="1:29">
      <c r="A5" s="18">
        <v>37989</v>
      </c>
      <c r="B5" s="18">
        <f t="shared" ca="1" si="0"/>
        <v>38013</v>
      </c>
      <c r="C5">
        <v>0.4216230217554528</v>
      </c>
      <c r="D5">
        <f t="shared" ca="1" si="1"/>
        <v>1.0583624396468605</v>
      </c>
      <c r="E5">
        <v>0.54110302863198867</v>
      </c>
      <c r="F5" s="1">
        <f t="shared" ca="1" si="2"/>
        <v>1.9921818256699466</v>
      </c>
      <c r="G5">
        <v>1.6253639484085618</v>
      </c>
      <c r="H5">
        <f t="shared" ca="1" si="3"/>
        <v>2.7536673935629135</v>
      </c>
      <c r="I5">
        <v>1.5413396299632556</v>
      </c>
      <c r="J5">
        <f t="shared" ca="1" si="4"/>
        <v>3.1910216818971211</v>
      </c>
      <c r="K5">
        <v>-13.5</v>
      </c>
      <c r="L5">
        <f t="shared" ca="1" si="5"/>
        <v>-9.3000000000000007</v>
      </c>
      <c r="M5">
        <v>-10.9</v>
      </c>
      <c r="N5">
        <f t="shared" ca="1" si="6"/>
        <v>-3.3</v>
      </c>
      <c r="O5">
        <v>-14.4</v>
      </c>
      <c r="P5">
        <f t="shared" ca="1" si="7"/>
        <v>-14.1</v>
      </c>
      <c r="Q5">
        <v>88</v>
      </c>
      <c r="R5">
        <f t="shared" ca="1" si="8"/>
        <v>65</v>
      </c>
      <c r="S5">
        <v>85</v>
      </c>
      <c r="T5">
        <f t="shared" ca="1" si="9"/>
        <v>39</v>
      </c>
      <c r="U5">
        <v>0</v>
      </c>
      <c r="V5">
        <f t="shared" ca="1" si="10"/>
        <v>6.3</v>
      </c>
      <c r="W5">
        <v>1.3</v>
      </c>
      <c r="X5">
        <f t="shared" ca="1" si="11"/>
        <v>1.4</v>
      </c>
      <c r="Y5">
        <f t="shared" ca="1" si="12"/>
        <v>-3.3</v>
      </c>
      <c r="Z5">
        <f t="shared" ca="1" si="13"/>
        <v>-14.1</v>
      </c>
      <c r="AA5">
        <f t="shared" ca="1" si="14"/>
        <v>65</v>
      </c>
      <c r="AB5">
        <f t="shared" ca="1" si="15"/>
        <v>6.3</v>
      </c>
      <c r="AC5">
        <f t="shared" ca="1" si="16"/>
        <v>1.0583624396468605</v>
      </c>
    </row>
    <row r="6" spans="1:29">
      <c r="A6" s="18">
        <v>37990</v>
      </c>
      <c r="B6" s="18">
        <f t="shared" ca="1" si="0"/>
        <v>38020</v>
      </c>
      <c r="C6">
        <v>0.44004058615017194</v>
      </c>
      <c r="D6">
        <f t="shared" ca="1" si="1"/>
        <v>0.50258225422425951</v>
      </c>
      <c r="E6">
        <v>0.45962050697396195</v>
      </c>
      <c r="F6" s="1">
        <f t="shared" ca="1" si="2"/>
        <v>0.25811401701857839</v>
      </c>
      <c r="G6">
        <v>1.6112409840124426</v>
      </c>
      <c r="H6">
        <f t="shared" ca="1" si="3"/>
        <v>2.2396578792456259</v>
      </c>
      <c r="I6">
        <v>1.4887605855001402</v>
      </c>
      <c r="J6">
        <f t="shared" ca="1" si="4"/>
        <v>1.6828007366342339</v>
      </c>
      <c r="K6">
        <v>-14.3</v>
      </c>
      <c r="L6">
        <f t="shared" ca="1" si="5"/>
        <v>-16.5</v>
      </c>
      <c r="M6">
        <v>-12.5</v>
      </c>
      <c r="N6">
        <f t="shared" ca="1" si="6"/>
        <v>-11.3</v>
      </c>
      <c r="O6">
        <v>-16.3</v>
      </c>
      <c r="P6">
        <f t="shared" ca="1" si="7"/>
        <v>-18.7</v>
      </c>
      <c r="Q6">
        <v>87</v>
      </c>
      <c r="R6">
        <f t="shared" ca="1" si="8"/>
        <v>70</v>
      </c>
      <c r="S6">
        <v>83</v>
      </c>
      <c r="T6">
        <f t="shared" ca="1" si="9"/>
        <v>53</v>
      </c>
      <c r="U6">
        <v>0</v>
      </c>
      <c r="V6">
        <f t="shared" ca="1" si="10"/>
        <v>3.3</v>
      </c>
      <c r="W6">
        <v>1.3</v>
      </c>
      <c r="X6">
        <f t="shared" ca="1" si="11"/>
        <v>2.1</v>
      </c>
      <c r="Y6">
        <f t="shared" ca="1" si="12"/>
        <v>-11.3</v>
      </c>
      <c r="Z6">
        <f t="shared" ca="1" si="13"/>
        <v>-18.7</v>
      </c>
      <c r="AA6">
        <f t="shared" ca="1" si="14"/>
        <v>70</v>
      </c>
      <c r="AB6">
        <f t="shared" ca="1" si="15"/>
        <v>3.3</v>
      </c>
      <c r="AC6">
        <f t="shared" ca="1" si="16"/>
        <v>0.50258225422425951</v>
      </c>
    </row>
    <row r="7" spans="1:29">
      <c r="A7" s="18">
        <v>37991</v>
      </c>
      <c r="B7" s="18">
        <f t="shared" ca="1" si="0"/>
        <v>38027</v>
      </c>
      <c r="C7">
        <v>0.40508826014292121</v>
      </c>
      <c r="D7">
        <f t="shared" ca="1" si="1"/>
        <v>1.2114480250328323</v>
      </c>
      <c r="E7">
        <v>0.12738292886299915</v>
      </c>
      <c r="F7" s="1">
        <f t="shared" ca="1" si="2"/>
        <v>2.7238090830536894</v>
      </c>
      <c r="G7">
        <v>1.5572195826978801</v>
      </c>
      <c r="H7">
        <f t="shared" ca="1" si="3"/>
        <v>2.699466137013248</v>
      </c>
      <c r="I7">
        <v>1.4484765693968396</v>
      </c>
      <c r="J7">
        <f t="shared" ca="1" si="4"/>
        <v>2.9922927745160628</v>
      </c>
      <c r="K7">
        <v>-16.899999999999999</v>
      </c>
      <c r="L7">
        <f t="shared" ca="1" si="5"/>
        <v>-4.5</v>
      </c>
      <c r="M7">
        <v>-14.7</v>
      </c>
      <c r="N7">
        <f t="shared" ca="1" si="6"/>
        <v>-0.9</v>
      </c>
      <c r="O7">
        <v>-19.100000000000001</v>
      </c>
      <c r="P7">
        <f t="shared" ca="1" si="7"/>
        <v>-8.4</v>
      </c>
      <c r="Q7">
        <v>86</v>
      </c>
      <c r="R7">
        <f t="shared" ca="1" si="8"/>
        <v>65</v>
      </c>
      <c r="S7">
        <v>83</v>
      </c>
      <c r="T7">
        <f t="shared" ca="1" si="9"/>
        <v>37</v>
      </c>
      <c r="U7">
        <v>0</v>
      </c>
      <c r="V7">
        <f t="shared" ca="1" si="10"/>
        <v>4.4000000000000004</v>
      </c>
      <c r="W7">
        <v>1.7</v>
      </c>
      <c r="X7">
        <f t="shared" ca="1" si="11"/>
        <v>2.6</v>
      </c>
      <c r="Y7">
        <f t="shared" ca="1" si="12"/>
        <v>-0.9</v>
      </c>
      <c r="Z7">
        <f t="shared" ca="1" si="13"/>
        <v>-8.4</v>
      </c>
      <c r="AA7">
        <f t="shared" ca="1" si="14"/>
        <v>65</v>
      </c>
      <c r="AB7">
        <f t="shared" ca="1" si="15"/>
        <v>4.4000000000000004</v>
      </c>
      <c r="AC7">
        <f t="shared" ca="1" si="16"/>
        <v>1.2114480250328323</v>
      </c>
    </row>
    <row r="8" spans="1:29">
      <c r="A8" s="18">
        <v>37992</v>
      </c>
      <c r="B8" s="18">
        <f t="shared" ca="1" si="0"/>
        <v>38034</v>
      </c>
      <c r="C8">
        <v>0.36633832643927727</v>
      </c>
      <c r="D8">
        <f t="shared" ca="1" si="1"/>
        <v>1.4319995898597575</v>
      </c>
      <c r="E8">
        <v>0.15509024325555262</v>
      </c>
      <c r="F8" s="1">
        <f t="shared" ca="1" si="2"/>
        <v>4.5393290177322774</v>
      </c>
      <c r="G8">
        <v>1.5587802548635188</v>
      </c>
      <c r="H8">
        <f t="shared" ca="1" si="3"/>
        <v>2.2683794611078758</v>
      </c>
      <c r="I8">
        <v>1.2124150232207815</v>
      </c>
      <c r="J8">
        <f t="shared" ca="1" si="4"/>
        <v>4.4519816511198158</v>
      </c>
      <c r="K8">
        <v>-16.899999999999999</v>
      </c>
      <c r="L8">
        <f t="shared" ca="1" si="5"/>
        <v>-3.8</v>
      </c>
      <c r="M8">
        <v>-13.3</v>
      </c>
      <c r="N8">
        <f t="shared" ca="1" si="6"/>
        <v>6.9</v>
      </c>
      <c r="O8">
        <v>-19.8</v>
      </c>
      <c r="P8">
        <f t="shared" ca="1" si="7"/>
        <v>-11</v>
      </c>
      <c r="Q8">
        <v>83</v>
      </c>
      <c r="R8">
        <f t="shared" ca="1" si="8"/>
        <v>79</v>
      </c>
      <c r="S8">
        <v>74</v>
      </c>
      <c r="T8">
        <f t="shared" ca="1" si="9"/>
        <v>30</v>
      </c>
      <c r="U8">
        <v>0</v>
      </c>
      <c r="V8">
        <f t="shared" ca="1" si="10"/>
        <v>1.3</v>
      </c>
      <c r="W8">
        <v>1</v>
      </c>
      <c r="X8">
        <f t="shared" ca="1" si="11"/>
        <v>2.4</v>
      </c>
      <c r="Y8">
        <f t="shared" ca="1" si="12"/>
        <v>6.9</v>
      </c>
      <c r="Z8">
        <f t="shared" ca="1" si="13"/>
        <v>-11</v>
      </c>
      <c r="AA8">
        <f t="shared" ca="1" si="14"/>
        <v>79</v>
      </c>
      <c r="AB8">
        <f t="shared" ca="1" si="15"/>
        <v>1.3</v>
      </c>
      <c r="AC8">
        <f t="shared" ca="1" si="16"/>
        <v>1.4319995898597575</v>
      </c>
    </row>
    <row r="9" spans="1:29">
      <c r="A9" s="18">
        <v>37993</v>
      </c>
      <c r="B9" s="18">
        <f t="shared" ca="1" si="0"/>
        <v>38041</v>
      </c>
      <c r="C9">
        <v>0.49728349510731246</v>
      </c>
      <c r="D9">
        <f t="shared" ca="1" si="1"/>
        <v>1.0133979004141966</v>
      </c>
      <c r="E9">
        <v>0.81952304382260077</v>
      </c>
      <c r="F9" s="1">
        <f t="shared" ca="1" si="2"/>
        <v>2.2267619714645615</v>
      </c>
      <c r="G9">
        <v>2.3143073845608506</v>
      </c>
      <c r="H9">
        <f t="shared" ca="1" si="3"/>
        <v>2.761089641924301</v>
      </c>
      <c r="I9">
        <v>1.802150622321391</v>
      </c>
      <c r="J9">
        <f t="shared" ca="1" si="4"/>
        <v>3.8503632699760151</v>
      </c>
      <c r="K9">
        <v>-14.1</v>
      </c>
      <c r="L9">
        <f t="shared" ca="1" si="5"/>
        <v>-7</v>
      </c>
      <c r="M9">
        <v>-6.8</v>
      </c>
      <c r="N9">
        <f t="shared" ca="1" si="6"/>
        <v>-2.6</v>
      </c>
      <c r="O9">
        <v>-17.5</v>
      </c>
      <c r="P9">
        <f t="shared" ca="1" si="7"/>
        <v>-9.5</v>
      </c>
      <c r="Q9">
        <v>80</v>
      </c>
      <c r="R9">
        <f t="shared" ca="1" si="8"/>
        <v>87</v>
      </c>
      <c r="S9">
        <v>62</v>
      </c>
      <c r="T9">
        <f t="shared" ca="1" si="9"/>
        <v>58</v>
      </c>
      <c r="U9">
        <v>4.8</v>
      </c>
      <c r="V9">
        <f t="shared" ca="1" si="10"/>
        <v>4</v>
      </c>
      <c r="W9">
        <v>1.3</v>
      </c>
      <c r="X9">
        <f t="shared" ca="1" si="11"/>
        <v>2.2999999999999998</v>
      </c>
      <c r="Y9">
        <f t="shared" ca="1" si="12"/>
        <v>-2.6</v>
      </c>
      <c r="Z9">
        <f t="shared" ca="1" si="13"/>
        <v>-9.5</v>
      </c>
      <c r="AA9">
        <f t="shared" ca="1" si="14"/>
        <v>87</v>
      </c>
      <c r="AB9">
        <f t="shared" ca="1" si="15"/>
        <v>4</v>
      </c>
      <c r="AC9">
        <f t="shared" ca="1" si="16"/>
        <v>1.0133979004141966</v>
      </c>
    </row>
    <row r="10" spans="1:29">
      <c r="A10" s="18">
        <v>37994</v>
      </c>
      <c r="B10" s="18">
        <f t="shared" ca="1" si="0"/>
        <v>38048</v>
      </c>
      <c r="C10">
        <v>0.45257139647699302</v>
      </c>
      <c r="D10">
        <f t="shared" ca="1" si="1"/>
        <v>1.8239993466469149</v>
      </c>
      <c r="E10">
        <v>0.82041182846251282</v>
      </c>
      <c r="F10" s="1">
        <f t="shared" ca="1" si="2"/>
        <v>3.5964095872251263</v>
      </c>
      <c r="G10">
        <v>1.6338451195075192</v>
      </c>
      <c r="H10">
        <f t="shared" ca="1" si="3"/>
        <v>3.8667407510563168</v>
      </c>
      <c r="I10">
        <v>1.4165900767797936</v>
      </c>
      <c r="J10">
        <f t="shared" ca="1" si="4"/>
        <v>5.6055617606515087</v>
      </c>
      <c r="K10">
        <v>-13.7</v>
      </c>
      <c r="L10">
        <f t="shared" ca="1" si="5"/>
        <v>-2.7</v>
      </c>
      <c r="M10">
        <v>-9.3000000000000007</v>
      </c>
      <c r="N10">
        <f t="shared" ca="1" si="6"/>
        <v>3.2</v>
      </c>
      <c r="O10">
        <v>-18</v>
      </c>
      <c r="P10">
        <f t="shared" ca="1" si="7"/>
        <v>-5.6</v>
      </c>
      <c r="Q10">
        <v>80</v>
      </c>
      <c r="R10">
        <f t="shared" ca="1" si="8"/>
        <v>63</v>
      </c>
      <c r="S10">
        <v>69</v>
      </c>
      <c r="T10">
        <f t="shared" ca="1" si="9"/>
        <v>32</v>
      </c>
      <c r="U10">
        <v>0</v>
      </c>
      <c r="V10">
        <f t="shared" ca="1" si="10"/>
        <v>9.6999999999999993</v>
      </c>
      <c r="W10">
        <v>0.8</v>
      </c>
      <c r="X10">
        <f t="shared" ca="1" si="11"/>
        <v>2.4</v>
      </c>
      <c r="Y10">
        <f t="shared" ca="1" si="12"/>
        <v>3.2</v>
      </c>
      <c r="Z10">
        <f t="shared" ca="1" si="13"/>
        <v>-5.6</v>
      </c>
      <c r="AA10">
        <f t="shared" ca="1" si="14"/>
        <v>63</v>
      </c>
      <c r="AB10">
        <f t="shared" ca="1" si="15"/>
        <v>9.6999999999999993</v>
      </c>
      <c r="AC10">
        <f t="shared" ca="1" si="16"/>
        <v>1.8239993466469149</v>
      </c>
    </row>
    <row r="11" spans="1:29">
      <c r="A11" s="18">
        <v>37995</v>
      </c>
      <c r="B11" s="18">
        <f t="shared" ca="1" si="0"/>
        <v>38055</v>
      </c>
      <c r="C11">
        <v>0.60236382227451157</v>
      </c>
      <c r="D11">
        <f t="shared" ca="1" si="1"/>
        <v>1.4555800399745007</v>
      </c>
      <c r="E11">
        <v>1.4394718132852951</v>
      </c>
      <c r="F11" s="1">
        <f t="shared" ca="1" si="2"/>
        <v>4.2414328698708426</v>
      </c>
      <c r="G11">
        <v>2.365280692766115</v>
      </c>
      <c r="H11">
        <f t="shared" ca="1" si="3"/>
        <v>3.0238873938319375</v>
      </c>
      <c r="I11">
        <v>2.1625928534028684</v>
      </c>
      <c r="J11">
        <f t="shared" ca="1" si="4"/>
        <v>5.9027478696920221</v>
      </c>
      <c r="K11">
        <v>-12.2</v>
      </c>
      <c r="L11">
        <f t="shared" ca="1" si="5"/>
        <v>-1.1000000000000001</v>
      </c>
      <c r="M11">
        <v>-2.1</v>
      </c>
      <c r="N11">
        <f t="shared" ca="1" si="6"/>
        <v>6.8</v>
      </c>
      <c r="O11">
        <v>-16.399999999999999</v>
      </c>
      <c r="P11">
        <f t="shared" ca="1" si="7"/>
        <v>-2.8</v>
      </c>
      <c r="Q11">
        <v>82</v>
      </c>
      <c r="R11">
        <f t="shared" ca="1" si="8"/>
        <v>71</v>
      </c>
      <c r="S11">
        <v>55</v>
      </c>
      <c r="T11">
        <f t="shared" ca="1" si="9"/>
        <v>49</v>
      </c>
      <c r="U11">
        <v>4.9000000000000004</v>
      </c>
      <c r="V11">
        <f t="shared" ca="1" si="10"/>
        <v>4.2</v>
      </c>
      <c r="W11">
        <v>0.9</v>
      </c>
      <c r="X11">
        <f t="shared" ca="1" si="11"/>
        <v>5.3</v>
      </c>
      <c r="Y11">
        <f t="shared" ca="1" si="12"/>
        <v>6.8</v>
      </c>
      <c r="Z11">
        <f t="shared" ca="1" si="13"/>
        <v>-2.8</v>
      </c>
      <c r="AA11">
        <f t="shared" ca="1" si="14"/>
        <v>71</v>
      </c>
      <c r="AB11">
        <f t="shared" ca="1" si="15"/>
        <v>4.2</v>
      </c>
      <c r="AC11">
        <f t="shared" ca="1" si="16"/>
        <v>1.4555800399745007</v>
      </c>
    </row>
    <row r="12" spans="1:29">
      <c r="A12" s="18">
        <v>37996</v>
      </c>
      <c r="B12" s="18">
        <f t="shared" ca="1" si="0"/>
        <v>38062</v>
      </c>
      <c r="C12">
        <v>0.48911506239451974</v>
      </c>
      <c r="D12">
        <f t="shared" ca="1" si="1"/>
        <v>0.96000822359710969</v>
      </c>
      <c r="E12">
        <v>1.244914250612682</v>
      </c>
      <c r="F12" s="1">
        <f t="shared" ca="1" si="2"/>
        <v>2.6139562063951467</v>
      </c>
      <c r="G12">
        <v>1.711168838163571</v>
      </c>
      <c r="H12">
        <f t="shared" ca="1" si="3"/>
        <v>2.2916603594411384</v>
      </c>
      <c r="I12">
        <v>1.5065731263800086</v>
      </c>
      <c r="J12">
        <f t="shared" ca="1" si="4"/>
        <v>3.4051934633880641</v>
      </c>
      <c r="K12">
        <v>-10.4</v>
      </c>
      <c r="L12">
        <f t="shared" ca="1" si="5"/>
        <v>-1.3</v>
      </c>
      <c r="M12">
        <v>-6.6</v>
      </c>
      <c r="N12">
        <f t="shared" ca="1" si="6"/>
        <v>0.9</v>
      </c>
      <c r="O12">
        <v>-12.7</v>
      </c>
      <c r="P12">
        <f t="shared" ca="1" si="7"/>
        <v>-2.7</v>
      </c>
      <c r="Q12">
        <v>78</v>
      </c>
      <c r="R12">
        <f t="shared" ca="1" si="8"/>
        <v>88</v>
      </c>
      <c r="S12">
        <v>68</v>
      </c>
      <c r="T12">
        <f t="shared" ca="1" si="9"/>
        <v>80</v>
      </c>
      <c r="U12">
        <v>0</v>
      </c>
      <c r="V12">
        <f t="shared" ca="1" si="10"/>
        <v>0</v>
      </c>
      <c r="W12">
        <v>2</v>
      </c>
      <c r="X12">
        <f t="shared" ca="1" si="11"/>
        <v>2.2000000000000002</v>
      </c>
      <c r="Y12">
        <f t="shared" ca="1" si="12"/>
        <v>0.9</v>
      </c>
      <c r="Z12">
        <f t="shared" ca="1" si="13"/>
        <v>-2.7</v>
      </c>
      <c r="AA12">
        <f t="shared" ca="1" si="14"/>
        <v>88</v>
      </c>
      <c r="AB12">
        <f t="shared" ca="1" si="15"/>
        <v>0</v>
      </c>
      <c r="AC12">
        <f t="shared" ca="1" si="16"/>
        <v>0.96000822359710969</v>
      </c>
    </row>
    <row r="13" spans="1:29">
      <c r="A13" s="18">
        <v>37997</v>
      </c>
      <c r="B13" s="18">
        <f t="shared" ca="1" si="0"/>
        <v>38069</v>
      </c>
      <c r="C13">
        <v>0.63160819872183938</v>
      </c>
      <c r="D13">
        <f t="shared" ca="1" si="1"/>
        <v>2.0365902222635528</v>
      </c>
      <c r="E13">
        <v>1.4480410580355569</v>
      </c>
      <c r="F13" s="1">
        <f t="shared" ca="1" si="2"/>
        <v>4.9342352216653342</v>
      </c>
      <c r="G13">
        <v>1.8912012024776481</v>
      </c>
      <c r="H13">
        <f t="shared" ca="1" si="3"/>
        <v>3.5756322671277569</v>
      </c>
      <c r="I13">
        <v>1.9509037099039273</v>
      </c>
      <c r="J13">
        <f t="shared" ca="1" si="4"/>
        <v>6.0284710070130565</v>
      </c>
      <c r="K13">
        <v>-10.3</v>
      </c>
      <c r="L13">
        <f t="shared" ca="1" si="5"/>
        <v>3.3</v>
      </c>
      <c r="M13">
        <v>-6.2</v>
      </c>
      <c r="N13">
        <f t="shared" ca="1" si="6"/>
        <v>7.4</v>
      </c>
      <c r="O13">
        <v>-14.2</v>
      </c>
      <c r="P13">
        <f t="shared" ca="1" si="7"/>
        <v>-0.2</v>
      </c>
      <c r="Q13">
        <v>77</v>
      </c>
      <c r="R13">
        <f t="shared" ca="1" si="8"/>
        <v>69</v>
      </c>
      <c r="S13">
        <v>66</v>
      </c>
      <c r="T13">
        <f t="shared" ca="1" si="9"/>
        <v>50</v>
      </c>
      <c r="U13">
        <v>1.2</v>
      </c>
      <c r="V13">
        <f t="shared" ca="1" si="10"/>
        <v>6</v>
      </c>
      <c r="W13">
        <v>2</v>
      </c>
      <c r="X13">
        <f t="shared" ca="1" si="11"/>
        <v>1.7</v>
      </c>
      <c r="Y13">
        <f t="shared" ca="1" si="12"/>
        <v>7.4</v>
      </c>
      <c r="Z13">
        <f t="shared" ca="1" si="13"/>
        <v>-0.2</v>
      </c>
      <c r="AA13">
        <f t="shared" ca="1" si="14"/>
        <v>69</v>
      </c>
      <c r="AB13">
        <f t="shared" ca="1" si="15"/>
        <v>6</v>
      </c>
      <c r="AC13">
        <f t="shared" ca="1" si="16"/>
        <v>2.0365902222635528</v>
      </c>
    </row>
    <row r="14" spans="1:29">
      <c r="A14" s="18">
        <v>37998</v>
      </c>
      <c r="B14" s="18">
        <f t="shared" ca="1" si="0"/>
        <v>38076</v>
      </c>
      <c r="C14">
        <v>0.76810169185855648</v>
      </c>
      <c r="D14">
        <f t="shared" ca="1" si="1"/>
        <v>1.6654929305029886</v>
      </c>
      <c r="E14">
        <v>1.5476605215170962</v>
      </c>
      <c r="F14" s="1">
        <f t="shared" ca="1" si="2"/>
        <v>5.842995668408923</v>
      </c>
      <c r="G14">
        <v>2.2188443612658126</v>
      </c>
      <c r="H14">
        <f t="shared" ca="1" si="3"/>
        <v>3.04076469375909</v>
      </c>
      <c r="I14">
        <v>2.3396197414856106</v>
      </c>
      <c r="J14">
        <f t="shared" ca="1" si="4"/>
        <v>4.5324422840140635</v>
      </c>
      <c r="K14">
        <v>-9.9</v>
      </c>
      <c r="L14">
        <f t="shared" ca="1" si="5"/>
        <v>3.7</v>
      </c>
      <c r="M14">
        <v>-5.8</v>
      </c>
      <c r="N14">
        <f t="shared" ca="1" si="6"/>
        <v>10</v>
      </c>
      <c r="O14">
        <v>-14</v>
      </c>
      <c r="P14">
        <f t="shared" ca="1" si="7"/>
        <v>0</v>
      </c>
      <c r="Q14">
        <v>74</v>
      </c>
      <c r="R14">
        <f t="shared" ca="1" si="8"/>
        <v>71</v>
      </c>
      <c r="S14">
        <v>59</v>
      </c>
      <c r="T14">
        <f t="shared" ca="1" si="9"/>
        <v>44</v>
      </c>
      <c r="U14">
        <v>3.4</v>
      </c>
      <c r="V14">
        <f t="shared" ca="1" si="10"/>
        <v>3</v>
      </c>
      <c r="W14">
        <v>2.1</v>
      </c>
      <c r="X14">
        <f t="shared" ca="1" si="11"/>
        <v>3</v>
      </c>
      <c r="Y14">
        <f t="shared" ca="1" si="12"/>
        <v>10</v>
      </c>
      <c r="Z14">
        <f t="shared" ca="1" si="13"/>
        <v>0</v>
      </c>
      <c r="AA14">
        <f t="shared" ca="1" si="14"/>
        <v>71</v>
      </c>
      <c r="AB14">
        <f t="shared" ca="1" si="15"/>
        <v>3</v>
      </c>
      <c r="AC14">
        <f t="shared" ca="1" si="16"/>
        <v>1.6654929305029886</v>
      </c>
    </row>
    <row r="15" spans="1:29">
      <c r="A15" s="18">
        <v>37999</v>
      </c>
      <c r="B15" s="18">
        <f t="shared" ca="1" si="0"/>
        <v>38083</v>
      </c>
      <c r="C15">
        <v>0.51768325006664151</v>
      </c>
      <c r="D15">
        <f t="shared" ca="1" si="1"/>
        <v>4.8191376333719971</v>
      </c>
      <c r="E15">
        <v>1.6441960309565125</v>
      </c>
      <c r="F15" s="1">
        <f t="shared" ca="1" si="2"/>
        <v>10.136177376492338</v>
      </c>
      <c r="G15">
        <v>1.8212515485230223</v>
      </c>
      <c r="H15">
        <f t="shared" ca="1" si="3"/>
        <v>4.7105705473832105</v>
      </c>
      <c r="I15">
        <v>1.5441060769012795</v>
      </c>
      <c r="J15">
        <f t="shared" ca="1" si="4"/>
        <v>10.082616970862839</v>
      </c>
      <c r="K15">
        <v>-6.1</v>
      </c>
      <c r="L15">
        <f t="shared" ca="1" si="5"/>
        <v>13.4</v>
      </c>
      <c r="M15">
        <v>-4.4000000000000004</v>
      </c>
      <c r="N15">
        <f t="shared" ca="1" si="6"/>
        <v>20.5</v>
      </c>
      <c r="O15">
        <v>-8.6</v>
      </c>
      <c r="P15">
        <f t="shared" ca="1" si="7"/>
        <v>6.5</v>
      </c>
      <c r="Q15">
        <v>88</v>
      </c>
      <c r="R15">
        <f t="shared" ca="1" si="8"/>
        <v>42</v>
      </c>
      <c r="S15">
        <v>70</v>
      </c>
      <c r="T15">
        <f t="shared" ca="1" si="9"/>
        <v>20</v>
      </c>
      <c r="U15">
        <v>0</v>
      </c>
      <c r="V15">
        <f t="shared" ca="1" si="10"/>
        <v>11.5</v>
      </c>
      <c r="W15">
        <v>0.9</v>
      </c>
      <c r="X15">
        <f t="shared" ca="1" si="11"/>
        <v>3.8</v>
      </c>
      <c r="Y15">
        <f t="shared" ca="1" si="12"/>
        <v>20.5</v>
      </c>
      <c r="Z15">
        <f t="shared" ca="1" si="13"/>
        <v>6.5</v>
      </c>
      <c r="AA15">
        <f t="shared" ca="1" si="14"/>
        <v>42</v>
      </c>
      <c r="AB15">
        <f t="shared" ca="1" si="15"/>
        <v>11.5</v>
      </c>
      <c r="AC15">
        <f t="shared" ca="1" si="16"/>
        <v>4.8191376333719971</v>
      </c>
    </row>
    <row r="16" spans="1:29">
      <c r="A16" s="18">
        <v>38000</v>
      </c>
      <c r="B16" s="18">
        <f t="shared" ca="1" si="0"/>
        <v>38090</v>
      </c>
      <c r="C16">
        <v>0.56173161525817727</v>
      </c>
      <c r="D16">
        <f t="shared" ca="1" si="1"/>
        <v>4.3123019353512566</v>
      </c>
      <c r="E16">
        <v>1.223482838719071</v>
      </c>
      <c r="F16" s="1">
        <f t="shared" ca="1" si="2"/>
        <v>9.6597141679877705</v>
      </c>
      <c r="G16">
        <v>1.7628287487337806</v>
      </c>
      <c r="H16">
        <f t="shared" ca="1" si="3"/>
        <v>4.6570501402534763</v>
      </c>
      <c r="I16">
        <v>2.2939787293768421</v>
      </c>
      <c r="J16">
        <f t="shared" ca="1" si="4"/>
        <v>9.2139813529001842</v>
      </c>
      <c r="K16">
        <v>-8.9</v>
      </c>
      <c r="L16">
        <f t="shared" ca="1" si="5"/>
        <v>11.5</v>
      </c>
      <c r="M16">
        <v>-6.1</v>
      </c>
      <c r="N16">
        <f t="shared" ca="1" si="6"/>
        <v>18.8</v>
      </c>
      <c r="O16">
        <v>-10.1</v>
      </c>
      <c r="P16">
        <f t="shared" ca="1" si="7"/>
        <v>4.5999999999999996</v>
      </c>
      <c r="Q16">
        <v>89</v>
      </c>
      <c r="R16">
        <f t="shared" ca="1" si="8"/>
        <v>40</v>
      </c>
      <c r="S16">
        <v>84</v>
      </c>
      <c r="T16">
        <f t="shared" ca="1" si="9"/>
        <v>13</v>
      </c>
      <c r="U16">
        <v>0</v>
      </c>
      <c r="V16">
        <f t="shared" ca="1" si="10"/>
        <v>11.6</v>
      </c>
      <c r="W16">
        <v>2.5</v>
      </c>
      <c r="X16">
        <f t="shared" ca="1" si="11"/>
        <v>3</v>
      </c>
      <c r="Y16">
        <f t="shared" ca="1" si="12"/>
        <v>18.8</v>
      </c>
      <c r="Z16">
        <f t="shared" ca="1" si="13"/>
        <v>4.5999999999999996</v>
      </c>
      <c r="AA16">
        <f t="shared" ca="1" si="14"/>
        <v>40</v>
      </c>
      <c r="AB16">
        <f t="shared" ca="1" si="15"/>
        <v>11.6</v>
      </c>
      <c r="AC16">
        <f t="shared" ca="1" si="16"/>
        <v>4.3123019353512566</v>
      </c>
    </row>
    <row r="17" spans="1:29">
      <c r="A17" s="18">
        <v>38001</v>
      </c>
      <c r="B17" s="18">
        <f t="shared" ca="1" si="0"/>
        <v>38097</v>
      </c>
      <c r="C17">
        <v>0.78660962462392747</v>
      </c>
      <c r="D17">
        <f t="shared" ca="1" si="1"/>
        <v>3.1721956270646552</v>
      </c>
      <c r="E17">
        <v>0.83198388834977288</v>
      </c>
      <c r="F17" s="1">
        <f t="shared" ca="1" si="2"/>
        <v>7.6855343459863743</v>
      </c>
      <c r="G17">
        <v>2.3786864159160794</v>
      </c>
      <c r="H17">
        <f t="shared" ca="1" si="3"/>
        <v>2.9061337068482245</v>
      </c>
      <c r="I17">
        <v>2.7425103047474169</v>
      </c>
      <c r="J17">
        <f t="shared" ca="1" si="4"/>
        <v>8.5619732875258698</v>
      </c>
      <c r="K17">
        <v>-13.1</v>
      </c>
      <c r="L17">
        <f t="shared" ca="1" si="5"/>
        <v>9.6999999999999993</v>
      </c>
      <c r="M17">
        <v>-9.6999999999999993</v>
      </c>
      <c r="N17">
        <f t="shared" ca="1" si="6"/>
        <v>17.600000000000001</v>
      </c>
      <c r="O17">
        <v>-16.3</v>
      </c>
      <c r="P17">
        <f t="shared" ca="1" si="7"/>
        <v>7.5</v>
      </c>
      <c r="Q17">
        <v>80</v>
      </c>
      <c r="R17">
        <f t="shared" ca="1" si="8"/>
        <v>56</v>
      </c>
      <c r="S17">
        <v>64</v>
      </c>
      <c r="T17">
        <f t="shared" ca="1" si="9"/>
        <v>38</v>
      </c>
      <c r="U17">
        <v>4.7</v>
      </c>
      <c r="V17">
        <f t="shared" ca="1" si="10"/>
        <v>1.4</v>
      </c>
      <c r="W17">
        <v>1.7</v>
      </c>
      <c r="X17">
        <f t="shared" ca="1" si="11"/>
        <v>4</v>
      </c>
      <c r="Y17">
        <f t="shared" ca="1" si="12"/>
        <v>17.600000000000001</v>
      </c>
      <c r="Z17">
        <f t="shared" ca="1" si="13"/>
        <v>7.5</v>
      </c>
      <c r="AA17">
        <f t="shared" ca="1" si="14"/>
        <v>56</v>
      </c>
      <c r="AB17">
        <f t="shared" ca="1" si="15"/>
        <v>1.4</v>
      </c>
      <c r="AC17">
        <f t="shared" ca="1" si="16"/>
        <v>3.1721956270646552</v>
      </c>
    </row>
    <row r="18" spans="1:29">
      <c r="A18" s="18">
        <v>38002</v>
      </c>
      <c r="B18" s="18">
        <f t="shared" ca="1" si="0"/>
        <v>38104</v>
      </c>
      <c r="C18">
        <v>0.50159028181367127</v>
      </c>
      <c r="D18">
        <f t="shared" ca="1" si="1"/>
        <v>2.4496654811060283</v>
      </c>
      <c r="E18">
        <v>0.29939829663513795</v>
      </c>
      <c r="F18" s="1">
        <f t="shared" ca="1" si="2"/>
        <v>8.9956783312869746</v>
      </c>
      <c r="G18">
        <v>1.8583920234532314</v>
      </c>
      <c r="H18">
        <f t="shared" ca="1" si="3"/>
        <v>2.698389041481613</v>
      </c>
      <c r="I18">
        <v>1.80406737934099</v>
      </c>
      <c r="J18">
        <f t="shared" ca="1" si="4"/>
        <v>7.9265639377411325</v>
      </c>
      <c r="K18">
        <v>-16.100000000000001</v>
      </c>
      <c r="L18">
        <f t="shared" ca="1" si="5"/>
        <v>11.4</v>
      </c>
      <c r="M18">
        <v>-12.2</v>
      </c>
      <c r="N18">
        <f t="shared" ca="1" si="6"/>
        <v>20.8</v>
      </c>
      <c r="O18">
        <v>-18.7</v>
      </c>
      <c r="P18">
        <f t="shared" ca="1" si="7"/>
        <v>8.6</v>
      </c>
      <c r="Q18">
        <v>82</v>
      </c>
      <c r="R18">
        <f t="shared" ca="1" si="8"/>
        <v>78</v>
      </c>
      <c r="S18">
        <v>74</v>
      </c>
      <c r="T18">
        <f t="shared" ca="1" si="9"/>
        <v>38</v>
      </c>
      <c r="U18">
        <v>1.6</v>
      </c>
      <c r="V18">
        <f t="shared" ca="1" si="10"/>
        <v>0</v>
      </c>
      <c r="W18">
        <v>1.5</v>
      </c>
      <c r="X18">
        <f t="shared" ca="1" si="11"/>
        <v>3</v>
      </c>
      <c r="Y18">
        <f t="shared" ca="1" si="12"/>
        <v>20.8</v>
      </c>
      <c r="Z18">
        <f t="shared" ca="1" si="13"/>
        <v>8.6</v>
      </c>
      <c r="AA18">
        <f t="shared" ca="1" si="14"/>
        <v>78</v>
      </c>
      <c r="AB18">
        <f t="shared" ca="1" si="15"/>
        <v>0</v>
      </c>
      <c r="AC18">
        <f t="shared" ca="1" si="16"/>
        <v>2.4496654811060283</v>
      </c>
    </row>
    <row r="19" spans="1:29">
      <c r="A19" s="18">
        <v>38003</v>
      </c>
      <c r="B19" s="18">
        <f t="shared" ca="1" si="0"/>
        <v>38111</v>
      </c>
      <c r="C19">
        <v>0.64043172468653364</v>
      </c>
      <c r="D19">
        <f t="shared" ca="1" si="1"/>
        <v>5.3558631845019402</v>
      </c>
      <c r="E19">
        <v>0.58158955915420929</v>
      </c>
      <c r="F19" s="1">
        <f t="shared" ca="1" si="2"/>
        <v>11.748200955599819</v>
      </c>
      <c r="G19">
        <v>2.5893223740496749</v>
      </c>
      <c r="H19">
        <f t="shared" ca="1" si="3"/>
        <v>4.6198049902924527</v>
      </c>
      <c r="I19">
        <v>2.1593185858337969</v>
      </c>
      <c r="J19">
        <f t="shared" ca="1" si="4"/>
        <v>9.9408189018998527</v>
      </c>
      <c r="K19">
        <v>-14.4</v>
      </c>
      <c r="L19">
        <f t="shared" ca="1" si="5"/>
        <v>16.899999999999999</v>
      </c>
      <c r="M19">
        <v>-10.7</v>
      </c>
      <c r="N19">
        <f t="shared" ca="1" si="6"/>
        <v>24.4</v>
      </c>
      <c r="O19">
        <v>-16.8</v>
      </c>
      <c r="P19">
        <f t="shared" ca="1" si="7"/>
        <v>9.6999999999999993</v>
      </c>
      <c r="Q19">
        <v>74</v>
      </c>
      <c r="R19">
        <f t="shared" ca="1" si="8"/>
        <v>20</v>
      </c>
      <c r="S19">
        <v>61</v>
      </c>
      <c r="T19">
        <f t="shared" ca="1" si="9"/>
        <v>11</v>
      </c>
      <c r="U19">
        <v>6.2</v>
      </c>
      <c r="V19">
        <f t="shared" ca="1" si="10"/>
        <v>12.1</v>
      </c>
      <c r="W19">
        <v>1.8</v>
      </c>
      <c r="X19">
        <f t="shared" ca="1" si="11"/>
        <v>2.8</v>
      </c>
      <c r="Y19">
        <f t="shared" ca="1" si="12"/>
        <v>24.4</v>
      </c>
      <c r="Z19">
        <f t="shared" ca="1" si="13"/>
        <v>9.6999999999999993</v>
      </c>
      <c r="AA19">
        <f t="shared" ca="1" si="14"/>
        <v>20</v>
      </c>
      <c r="AB19">
        <f t="shared" ca="1" si="15"/>
        <v>12.1</v>
      </c>
      <c r="AC19">
        <f t="shared" ca="1" si="16"/>
        <v>5.3558631845019402</v>
      </c>
    </row>
    <row r="20" spans="1:29">
      <c r="A20" s="18">
        <v>38004</v>
      </c>
      <c r="B20" s="18">
        <f t="shared" ca="1" si="0"/>
        <v>38118</v>
      </c>
      <c r="C20">
        <v>0.46916901762795427</v>
      </c>
      <c r="D20">
        <f t="shared" ca="1" si="1"/>
        <v>2.060510853456583</v>
      </c>
      <c r="E20">
        <v>0.48136872532533775</v>
      </c>
      <c r="F20" s="1">
        <f t="shared" ca="1" si="2"/>
        <v>6.208560115991955</v>
      </c>
      <c r="G20">
        <v>1.6505873372895903</v>
      </c>
      <c r="H20">
        <f t="shared" ca="1" si="3"/>
        <v>2.6926890010731883</v>
      </c>
      <c r="I20">
        <v>1.4493506759290531</v>
      </c>
      <c r="J20">
        <f t="shared" ca="1" si="4"/>
        <v>5.3011124357554147</v>
      </c>
      <c r="K20">
        <v>-14.7</v>
      </c>
      <c r="L20">
        <f t="shared" ca="1" si="5"/>
        <v>11.4</v>
      </c>
      <c r="M20">
        <v>-12.3</v>
      </c>
      <c r="N20">
        <f t="shared" ca="1" si="6"/>
        <v>14.2</v>
      </c>
      <c r="O20">
        <v>-17.3</v>
      </c>
      <c r="P20">
        <f t="shared" ca="1" si="7"/>
        <v>8.4</v>
      </c>
      <c r="Q20">
        <v>77</v>
      </c>
      <c r="R20">
        <f t="shared" ca="1" si="8"/>
        <v>67</v>
      </c>
      <c r="S20">
        <v>71</v>
      </c>
      <c r="T20">
        <f t="shared" ca="1" si="9"/>
        <v>50</v>
      </c>
      <c r="U20">
        <v>0</v>
      </c>
      <c r="V20">
        <f t="shared" ca="1" si="10"/>
        <v>0</v>
      </c>
      <c r="W20">
        <v>1.3</v>
      </c>
      <c r="X20">
        <f t="shared" ca="1" si="11"/>
        <v>1.4</v>
      </c>
      <c r="Y20">
        <f t="shared" ca="1" si="12"/>
        <v>14.2</v>
      </c>
      <c r="Z20">
        <f t="shared" ca="1" si="13"/>
        <v>8.4</v>
      </c>
      <c r="AA20">
        <f t="shared" ca="1" si="14"/>
        <v>67</v>
      </c>
      <c r="AB20">
        <f t="shared" ca="1" si="15"/>
        <v>0</v>
      </c>
      <c r="AC20">
        <f t="shared" ca="1" si="16"/>
        <v>2.060510853456583</v>
      </c>
    </row>
    <row r="21" spans="1:29">
      <c r="A21" s="18">
        <v>38005</v>
      </c>
      <c r="B21" s="18">
        <f t="shared" ca="1" si="0"/>
        <v>38125</v>
      </c>
      <c r="C21">
        <v>0.4683266843331042</v>
      </c>
      <c r="D21">
        <f t="shared" ca="1" si="1"/>
        <v>9.8406031274037442</v>
      </c>
      <c r="E21">
        <v>0.76860627003501125</v>
      </c>
      <c r="F21" s="1">
        <f t="shared" ca="1" si="2"/>
        <v>12.154423097071165</v>
      </c>
      <c r="G21">
        <v>1.7148246788324892</v>
      </c>
      <c r="H21">
        <f t="shared" ca="1" si="3"/>
        <v>4.5871589603344329</v>
      </c>
      <c r="I21">
        <v>1.3148132238341943</v>
      </c>
      <c r="J21">
        <f t="shared" ca="1" si="4"/>
        <v>9.8048088565888474</v>
      </c>
      <c r="K21">
        <v>-11.9</v>
      </c>
      <c r="L21">
        <f t="shared" ca="1" si="5"/>
        <v>29.2</v>
      </c>
      <c r="M21">
        <v>-10.1</v>
      </c>
      <c r="N21">
        <f t="shared" ca="1" si="6"/>
        <v>33.299999999999997</v>
      </c>
      <c r="O21">
        <v>-13.6</v>
      </c>
      <c r="P21">
        <f t="shared" ca="1" si="7"/>
        <v>24.7</v>
      </c>
      <c r="Q21">
        <v>74</v>
      </c>
      <c r="R21">
        <f t="shared" ca="1" si="8"/>
        <v>9</v>
      </c>
      <c r="S21">
        <v>65</v>
      </c>
      <c r="T21">
        <f t="shared" ca="1" si="9"/>
        <v>6</v>
      </c>
      <c r="U21">
        <v>0</v>
      </c>
      <c r="V21">
        <f t="shared" ca="1" si="10"/>
        <v>13.3</v>
      </c>
      <c r="W21">
        <v>1.2</v>
      </c>
      <c r="X21">
        <f t="shared" ca="1" si="11"/>
        <v>5.6</v>
      </c>
      <c r="Y21">
        <f t="shared" ca="1" si="12"/>
        <v>33.299999999999997</v>
      </c>
      <c r="Z21">
        <f t="shared" ca="1" si="13"/>
        <v>24.7</v>
      </c>
      <c r="AA21">
        <f t="shared" ca="1" si="14"/>
        <v>9</v>
      </c>
      <c r="AB21">
        <f t="shared" ca="1" si="15"/>
        <v>13.3</v>
      </c>
      <c r="AC21">
        <f t="shared" ca="1" si="16"/>
        <v>9.8406031274037442</v>
      </c>
    </row>
    <row r="22" spans="1:29">
      <c r="A22" s="18">
        <v>38006</v>
      </c>
      <c r="B22" s="18">
        <f t="shared" ca="1" si="0"/>
        <v>38132</v>
      </c>
      <c r="C22">
        <v>0.61092990115470047</v>
      </c>
      <c r="D22">
        <f t="shared" ca="1" si="1"/>
        <v>3.5494673208405008</v>
      </c>
      <c r="E22">
        <v>0.39990378360515166</v>
      </c>
      <c r="F22" s="1">
        <f t="shared" ca="1" si="2"/>
        <v>7.900252502644256</v>
      </c>
      <c r="G22">
        <v>2.0829364564001835</v>
      </c>
      <c r="H22">
        <f t="shared" ca="1" si="3"/>
        <v>3.412758274372139</v>
      </c>
      <c r="I22">
        <v>2.1184485592479994</v>
      </c>
      <c r="J22">
        <f t="shared" ca="1" si="4"/>
        <v>8.0558413277525016</v>
      </c>
      <c r="K22">
        <v>-15.5</v>
      </c>
      <c r="L22">
        <f t="shared" ca="1" si="5"/>
        <v>17.399999999999999</v>
      </c>
      <c r="M22">
        <v>-12.1</v>
      </c>
      <c r="N22">
        <f t="shared" ca="1" si="6"/>
        <v>21.3</v>
      </c>
      <c r="O22">
        <v>-18.3</v>
      </c>
      <c r="P22">
        <f t="shared" ca="1" si="7"/>
        <v>14.8</v>
      </c>
      <c r="Q22">
        <v>83</v>
      </c>
      <c r="R22">
        <f t="shared" ca="1" si="8"/>
        <v>52</v>
      </c>
      <c r="S22">
        <v>75</v>
      </c>
      <c r="T22">
        <f t="shared" ca="1" si="9"/>
        <v>36</v>
      </c>
      <c r="U22">
        <v>2.8</v>
      </c>
      <c r="V22">
        <f t="shared" ca="1" si="10"/>
        <v>3.1</v>
      </c>
      <c r="W22">
        <v>1.1000000000000001</v>
      </c>
      <c r="X22">
        <f t="shared" ca="1" si="11"/>
        <v>2.2000000000000002</v>
      </c>
      <c r="Y22">
        <f t="shared" ca="1" si="12"/>
        <v>21.3</v>
      </c>
      <c r="Z22">
        <f t="shared" ca="1" si="13"/>
        <v>14.8</v>
      </c>
      <c r="AA22">
        <f t="shared" ca="1" si="14"/>
        <v>52</v>
      </c>
      <c r="AB22">
        <f t="shared" ca="1" si="15"/>
        <v>3.1</v>
      </c>
      <c r="AC22">
        <f t="shared" ca="1" si="16"/>
        <v>3.5494673208405008</v>
      </c>
    </row>
    <row r="23" spans="1:29">
      <c r="A23" s="18">
        <v>38007</v>
      </c>
      <c r="B23" s="18">
        <f t="shared" ca="1" si="0"/>
        <v>38139</v>
      </c>
      <c r="C23">
        <v>0.48206348878584243</v>
      </c>
      <c r="D23">
        <f t="shared" ca="1" si="1"/>
        <v>5.6650115179823377</v>
      </c>
      <c r="E23">
        <v>0.84943740660018563</v>
      </c>
      <c r="F23" s="1">
        <f t="shared" ca="1" si="2"/>
        <v>9.4276551020531603</v>
      </c>
      <c r="G23">
        <v>2.1157121737274416</v>
      </c>
      <c r="H23">
        <f t="shared" ca="1" si="3"/>
        <v>5.0787020831362595</v>
      </c>
      <c r="I23">
        <v>1.7335178348807307</v>
      </c>
      <c r="J23">
        <f t="shared" ca="1" si="4"/>
        <v>13.037874022956711</v>
      </c>
      <c r="K23">
        <v>-13.4</v>
      </c>
      <c r="L23">
        <f t="shared" ca="1" si="5"/>
        <v>19.899999999999999</v>
      </c>
      <c r="M23">
        <v>-7.7</v>
      </c>
      <c r="N23">
        <f t="shared" ca="1" si="6"/>
        <v>23.9</v>
      </c>
      <c r="O23">
        <v>-15.3</v>
      </c>
      <c r="P23">
        <f t="shared" ca="1" si="7"/>
        <v>15.8</v>
      </c>
      <c r="Q23">
        <v>76</v>
      </c>
      <c r="R23">
        <f t="shared" ca="1" si="8"/>
        <v>37</v>
      </c>
      <c r="S23">
        <v>60</v>
      </c>
      <c r="T23">
        <f t="shared" ca="1" si="9"/>
        <v>25</v>
      </c>
      <c r="U23">
        <v>2.8</v>
      </c>
      <c r="V23">
        <f t="shared" ca="1" si="10"/>
        <v>12.7</v>
      </c>
      <c r="W23">
        <v>2.2000000000000002</v>
      </c>
      <c r="X23">
        <f t="shared" ca="1" si="11"/>
        <v>2.4</v>
      </c>
      <c r="Y23">
        <f t="shared" ca="1" si="12"/>
        <v>23.9</v>
      </c>
      <c r="Z23">
        <f t="shared" ca="1" si="13"/>
        <v>15.8</v>
      </c>
      <c r="AA23">
        <f t="shared" ca="1" si="14"/>
        <v>37</v>
      </c>
      <c r="AB23">
        <f t="shared" ca="1" si="15"/>
        <v>12.7</v>
      </c>
      <c r="AC23">
        <f t="shared" ca="1" si="16"/>
        <v>5.6650115179823377</v>
      </c>
    </row>
    <row r="24" spans="1:29">
      <c r="A24" s="18">
        <v>38008</v>
      </c>
      <c r="B24" s="18">
        <f t="shared" ca="1" si="0"/>
        <v>38146</v>
      </c>
      <c r="C24">
        <v>0.61917074492436774</v>
      </c>
      <c r="D24">
        <f t="shared" ca="1" si="1"/>
        <v>5.2520765573507777</v>
      </c>
      <c r="E24">
        <v>0.46834478860015155</v>
      </c>
      <c r="F24" s="1">
        <f t="shared" ca="1" si="2"/>
        <v>9.1463078000928597</v>
      </c>
      <c r="G24">
        <v>2.3981062659064798</v>
      </c>
      <c r="H24">
        <f t="shared" ca="1" si="3"/>
        <v>4.8280451867588976</v>
      </c>
      <c r="I24">
        <v>2.2579992543969576</v>
      </c>
      <c r="J24">
        <f t="shared" ca="1" si="4"/>
        <v>13.095575205067178</v>
      </c>
      <c r="K24">
        <v>-15.1</v>
      </c>
      <c r="L24">
        <f t="shared" ca="1" si="5"/>
        <v>19.3</v>
      </c>
      <c r="M24">
        <v>-11</v>
      </c>
      <c r="N24">
        <f t="shared" ca="1" si="6"/>
        <v>23.5</v>
      </c>
      <c r="O24">
        <v>-17.100000000000001</v>
      </c>
      <c r="P24">
        <f t="shared" ca="1" si="7"/>
        <v>15.6</v>
      </c>
      <c r="Q24">
        <v>83</v>
      </c>
      <c r="R24">
        <f t="shared" ca="1" si="8"/>
        <v>45</v>
      </c>
      <c r="S24">
        <v>67</v>
      </c>
      <c r="T24">
        <f t="shared" ca="1" si="9"/>
        <v>30</v>
      </c>
      <c r="U24">
        <v>4.7</v>
      </c>
      <c r="V24">
        <f t="shared" ca="1" si="10"/>
        <v>10.8</v>
      </c>
      <c r="W24">
        <v>1.4</v>
      </c>
      <c r="X24">
        <f t="shared" ca="1" si="11"/>
        <v>2.1</v>
      </c>
      <c r="Y24">
        <f t="shared" ca="1" si="12"/>
        <v>23.5</v>
      </c>
      <c r="Z24">
        <f t="shared" ca="1" si="13"/>
        <v>15.6</v>
      </c>
      <c r="AA24">
        <f t="shared" ca="1" si="14"/>
        <v>45</v>
      </c>
      <c r="AB24">
        <f t="shared" ca="1" si="15"/>
        <v>10.8</v>
      </c>
      <c r="AC24">
        <f t="shared" ca="1" si="16"/>
        <v>5.2520765573507777</v>
      </c>
    </row>
    <row r="25" spans="1:29">
      <c r="A25" s="18">
        <v>38009</v>
      </c>
      <c r="B25" s="18">
        <f t="shared" ca="1" si="0"/>
        <v>38153</v>
      </c>
      <c r="C25">
        <v>0.66738576394691596</v>
      </c>
      <c r="D25">
        <f t="shared" ca="1" si="1"/>
        <v>5.6066036014820018</v>
      </c>
      <c r="E25">
        <v>0.61939704071577351</v>
      </c>
      <c r="F25" s="1">
        <f t="shared" ca="1" si="2"/>
        <v>12.082116067641318</v>
      </c>
      <c r="G25">
        <v>2.7397439064612339</v>
      </c>
      <c r="H25">
        <f t="shared" ca="1" si="3"/>
        <v>4.0435599371497952</v>
      </c>
      <c r="I25">
        <v>2.4087414001406997</v>
      </c>
      <c r="J25">
        <f t="shared" ca="1" si="4"/>
        <v>10.697960718474864</v>
      </c>
      <c r="K25">
        <v>-14.5</v>
      </c>
      <c r="L25">
        <f t="shared" ca="1" si="5"/>
        <v>22.7</v>
      </c>
      <c r="M25">
        <v>-9.9</v>
      </c>
      <c r="N25">
        <f t="shared" ca="1" si="6"/>
        <v>30.9</v>
      </c>
      <c r="O25">
        <v>-17</v>
      </c>
      <c r="P25">
        <f t="shared" ca="1" si="7"/>
        <v>19.3</v>
      </c>
      <c r="Q25">
        <v>77</v>
      </c>
      <c r="R25">
        <f t="shared" ca="1" si="8"/>
        <v>36</v>
      </c>
      <c r="S25">
        <v>66</v>
      </c>
      <c r="T25">
        <f t="shared" ca="1" si="9"/>
        <v>13</v>
      </c>
      <c r="U25">
        <v>6.8</v>
      </c>
      <c r="V25">
        <f t="shared" ca="1" si="10"/>
        <v>6.7</v>
      </c>
      <c r="W25">
        <v>1.7</v>
      </c>
      <c r="X25">
        <f t="shared" ca="1" si="11"/>
        <v>3</v>
      </c>
      <c r="Y25">
        <f t="shared" ca="1" si="12"/>
        <v>30.9</v>
      </c>
      <c r="Z25">
        <f t="shared" ca="1" si="13"/>
        <v>19.3</v>
      </c>
      <c r="AA25">
        <f t="shared" ca="1" si="14"/>
        <v>36</v>
      </c>
      <c r="AB25">
        <f t="shared" ca="1" si="15"/>
        <v>6.7</v>
      </c>
      <c r="AC25">
        <f t="shared" ca="1" si="16"/>
        <v>5.6066036014820018</v>
      </c>
    </row>
    <row r="26" spans="1:29">
      <c r="A26" s="18">
        <v>38010</v>
      </c>
      <c r="B26" s="18">
        <f t="shared" ca="1" si="0"/>
        <v>38160</v>
      </c>
      <c r="C26">
        <v>0.76078389521186829</v>
      </c>
      <c r="D26">
        <f t="shared" ca="1" si="1"/>
        <v>7.1027642057705078</v>
      </c>
      <c r="E26">
        <v>0.864666719295758</v>
      </c>
      <c r="F26" s="1">
        <f t="shared" ca="1" si="2"/>
        <v>13.474095979351612</v>
      </c>
      <c r="G26">
        <v>2.8544166718469608</v>
      </c>
      <c r="H26">
        <f t="shared" ca="1" si="3"/>
        <v>5.0709579778456266</v>
      </c>
      <c r="I26">
        <v>2.5957393125015322</v>
      </c>
      <c r="J26">
        <f t="shared" ca="1" si="4"/>
        <v>13.25602765053711</v>
      </c>
      <c r="K26">
        <v>-13.5</v>
      </c>
      <c r="L26">
        <f t="shared" ca="1" si="5"/>
        <v>27.8</v>
      </c>
      <c r="M26">
        <v>-8.9</v>
      </c>
      <c r="N26">
        <f t="shared" ca="1" si="6"/>
        <v>33.299999999999997</v>
      </c>
      <c r="O26">
        <v>-17</v>
      </c>
      <c r="P26">
        <f t="shared" ca="1" si="7"/>
        <v>21.9</v>
      </c>
      <c r="Q26">
        <v>73</v>
      </c>
      <c r="R26">
        <f t="shared" ca="1" si="8"/>
        <v>21</v>
      </c>
      <c r="S26">
        <v>59</v>
      </c>
      <c r="T26">
        <f t="shared" ca="1" si="9"/>
        <v>13</v>
      </c>
      <c r="U26">
        <v>7.4</v>
      </c>
      <c r="V26">
        <f t="shared" ca="1" si="10"/>
        <v>13.9</v>
      </c>
      <c r="W26">
        <v>1.9</v>
      </c>
      <c r="X26">
        <f t="shared" ca="1" si="11"/>
        <v>2.6</v>
      </c>
      <c r="Y26">
        <f t="shared" ca="1" si="12"/>
        <v>33.299999999999997</v>
      </c>
      <c r="Z26">
        <f t="shared" ca="1" si="13"/>
        <v>21.9</v>
      </c>
      <c r="AA26">
        <f t="shared" ca="1" si="14"/>
        <v>21</v>
      </c>
      <c r="AB26">
        <f t="shared" ca="1" si="15"/>
        <v>13.9</v>
      </c>
      <c r="AC26">
        <f t="shared" ca="1" si="16"/>
        <v>7.1027642057705078</v>
      </c>
    </row>
    <row r="27" spans="1:29">
      <c r="A27" s="18">
        <v>38011</v>
      </c>
      <c r="B27" s="18">
        <f t="shared" ca="1" si="0"/>
        <v>38167</v>
      </c>
      <c r="C27">
        <v>0.85078440190627136</v>
      </c>
      <c r="D27">
        <f t="shared" ca="1" si="1"/>
        <v>6.415202930908559</v>
      </c>
      <c r="E27">
        <v>1.3780346724711072</v>
      </c>
      <c r="F27" s="1">
        <f t="shared" ca="1" si="2"/>
        <v>13.777603309916344</v>
      </c>
      <c r="G27">
        <v>2.725956393368131</v>
      </c>
      <c r="H27">
        <f t="shared" ca="1" si="3"/>
        <v>5.1691308142310488</v>
      </c>
      <c r="I27">
        <v>2.5543427607049711</v>
      </c>
      <c r="J27">
        <f t="shared" ca="1" si="4"/>
        <v>12.568579303556266</v>
      </c>
      <c r="K27">
        <v>-10.7</v>
      </c>
      <c r="L27">
        <f t="shared" ca="1" si="5"/>
        <v>23.7</v>
      </c>
      <c r="M27">
        <v>-6</v>
      </c>
      <c r="N27">
        <f t="shared" ca="1" si="6"/>
        <v>30.9</v>
      </c>
      <c r="O27">
        <v>-13.5</v>
      </c>
      <c r="P27">
        <f t="shared" ca="1" si="7"/>
        <v>16.5</v>
      </c>
      <c r="Q27">
        <v>63</v>
      </c>
      <c r="R27">
        <f t="shared" ca="1" si="8"/>
        <v>37</v>
      </c>
      <c r="S27">
        <v>43</v>
      </c>
      <c r="T27">
        <f t="shared" ca="1" si="9"/>
        <v>13</v>
      </c>
      <c r="U27">
        <v>6.4</v>
      </c>
      <c r="V27">
        <f t="shared" ca="1" si="10"/>
        <v>13.4</v>
      </c>
      <c r="W27">
        <v>1</v>
      </c>
      <c r="X27">
        <f t="shared" ca="1" si="11"/>
        <v>3</v>
      </c>
      <c r="Y27">
        <f t="shared" ca="1" si="12"/>
        <v>30.9</v>
      </c>
      <c r="Z27">
        <f t="shared" ca="1" si="13"/>
        <v>16.5</v>
      </c>
      <c r="AA27">
        <f t="shared" ca="1" si="14"/>
        <v>37</v>
      </c>
      <c r="AB27">
        <f t="shared" ca="1" si="15"/>
        <v>13.4</v>
      </c>
      <c r="AC27">
        <f t="shared" ca="1" si="16"/>
        <v>6.415202930908559</v>
      </c>
    </row>
    <row r="28" spans="1:29">
      <c r="A28" s="18">
        <v>38012</v>
      </c>
      <c r="B28" s="18">
        <f t="shared" ca="1" si="0"/>
        <v>38174</v>
      </c>
      <c r="C28">
        <v>1.0390613456480162</v>
      </c>
      <c r="D28">
        <f t="shared" ca="1" si="1"/>
        <v>5.2904987715785419</v>
      </c>
      <c r="E28">
        <v>1.9088092390165579</v>
      </c>
      <c r="F28" s="1">
        <f t="shared" ca="1" si="2"/>
        <v>10.86215939977275</v>
      </c>
      <c r="G28">
        <v>2.8381959669744634</v>
      </c>
      <c r="H28">
        <f t="shared" ca="1" si="3"/>
        <v>4.6142565102113098</v>
      </c>
      <c r="I28">
        <v>3.0239131495542662</v>
      </c>
      <c r="J28">
        <f t="shared" ca="1" si="4"/>
        <v>12.846100078825479</v>
      </c>
      <c r="K28">
        <v>-8.8000000000000007</v>
      </c>
      <c r="L28">
        <f t="shared" ca="1" si="5"/>
        <v>19.8</v>
      </c>
      <c r="M28">
        <v>-5.2</v>
      </c>
      <c r="N28">
        <f t="shared" ca="1" si="6"/>
        <v>25.4</v>
      </c>
      <c r="O28">
        <v>-14.1</v>
      </c>
      <c r="P28">
        <f t="shared" ca="1" si="7"/>
        <v>14.5</v>
      </c>
      <c r="Q28">
        <v>62</v>
      </c>
      <c r="R28">
        <f t="shared" ca="1" si="8"/>
        <v>55</v>
      </c>
      <c r="S28">
        <v>44</v>
      </c>
      <c r="T28">
        <f t="shared" ca="1" si="9"/>
        <v>33</v>
      </c>
      <c r="U28">
        <v>6.8</v>
      </c>
      <c r="V28">
        <f t="shared" ca="1" si="10"/>
        <v>9.1</v>
      </c>
      <c r="W28">
        <v>0.9</v>
      </c>
      <c r="X28">
        <f t="shared" ca="1" si="11"/>
        <v>3</v>
      </c>
      <c r="Y28">
        <f t="shared" ca="1" si="12"/>
        <v>25.4</v>
      </c>
      <c r="Z28">
        <f t="shared" ca="1" si="13"/>
        <v>14.5</v>
      </c>
      <c r="AA28">
        <f t="shared" ca="1" si="14"/>
        <v>55</v>
      </c>
      <c r="AB28">
        <f t="shared" ca="1" si="15"/>
        <v>9.1</v>
      </c>
      <c r="AC28">
        <f t="shared" ca="1" si="16"/>
        <v>5.2904987715785419</v>
      </c>
    </row>
    <row r="29" spans="1:29">
      <c r="A29" s="18">
        <v>38013</v>
      </c>
      <c r="B29" s="18">
        <f t="shared" ca="1" si="0"/>
        <v>38181</v>
      </c>
      <c r="C29">
        <v>1.0583624396468605</v>
      </c>
      <c r="D29">
        <f t="shared" ca="1" si="1"/>
        <v>8.9677951088552312</v>
      </c>
      <c r="E29">
        <v>1.9921818256699466</v>
      </c>
      <c r="F29" s="1">
        <f t="shared" ca="1" si="2"/>
        <v>17.422719868311148</v>
      </c>
      <c r="G29">
        <v>2.7536673935629135</v>
      </c>
      <c r="H29">
        <f t="shared" ca="1" si="3"/>
        <v>4.8937616413329303</v>
      </c>
      <c r="I29">
        <v>3.1910216818971211</v>
      </c>
      <c r="J29">
        <f t="shared" ca="1" si="4"/>
        <v>12.251515476629743</v>
      </c>
      <c r="K29">
        <v>-9.3000000000000007</v>
      </c>
      <c r="L29">
        <f t="shared" ca="1" si="5"/>
        <v>31.8</v>
      </c>
      <c r="M29">
        <v>-3.3</v>
      </c>
      <c r="N29">
        <f t="shared" ca="1" si="6"/>
        <v>39.5</v>
      </c>
      <c r="O29">
        <v>-14.1</v>
      </c>
      <c r="P29">
        <f t="shared" ca="1" si="7"/>
        <v>23.4</v>
      </c>
      <c r="Q29">
        <v>65</v>
      </c>
      <c r="R29">
        <f t="shared" ca="1" si="8"/>
        <v>16</v>
      </c>
      <c r="S29">
        <v>39</v>
      </c>
      <c r="T29">
        <f t="shared" ca="1" si="9"/>
        <v>8</v>
      </c>
      <c r="U29">
        <v>6.3</v>
      </c>
      <c r="V29">
        <f t="shared" ca="1" si="10"/>
        <v>13.6</v>
      </c>
      <c r="W29">
        <v>1.4</v>
      </c>
      <c r="X29">
        <f t="shared" ca="1" si="11"/>
        <v>4</v>
      </c>
      <c r="Y29">
        <f t="shared" ca="1" si="12"/>
        <v>39.5</v>
      </c>
      <c r="Z29">
        <f t="shared" ca="1" si="13"/>
        <v>23.4</v>
      </c>
      <c r="AA29">
        <f t="shared" ca="1" si="14"/>
        <v>16</v>
      </c>
      <c r="AB29">
        <f t="shared" ca="1" si="15"/>
        <v>13.6</v>
      </c>
      <c r="AC29">
        <f t="shared" ca="1" si="16"/>
        <v>8.9677951088552312</v>
      </c>
    </row>
    <row r="30" spans="1:29">
      <c r="A30" s="18">
        <v>38014</v>
      </c>
      <c r="B30" s="18">
        <f t="shared" ca="1" si="0"/>
        <v>38188</v>
      </c>
      <c r="C30">
        <v>0.94178767917599504</v>
      </c>
      <c r="D30">
        <f t="shared" ca="1" si="1"/>
        <v>2.9834339386775195</v>
      </c>
      <c r="E30">
        <v>2.1499674937980102</v>
      </c>
      <c r="F30" s="1">
        <f t="shared" ca="1" si="2"/>
        <v>8.8572222158421727</v>
      </c>
      <c r="G30">
        <v>2.4628576477103512</v>
      </c>
      <c r="H30">
        <f t="shared" ca="1" si="3"/>
        <v>3.7541349023524142</v>
      </c>
      <c r="I30">
        <v>2.7417285289111235</v>
      </c>
      <c r="J30">
        <f t="shared" ca="1" si="4"/>
        <v>8.1158113115292778</v>
      </c>
      <c r="K30">
        <v>-8.9</v>
      </c>
      <c r="L30">
        <f t="shared" ca="1" si="5"/>
        <v>17.3</v>
      </c>
      <c r="M30">
        <v>-3</v>
      </c>
      <c r="N30">
        <f t="shared" ca="1" si="6"/>
        <v>22.1</v>
      </c>
      <c r="O30">
        <v>-14.4</v>
      </c>
      <c r="P30">
        <f t="shared" ca="1" si="7"/>
        <v>13.8</v>
      </c>
      <c r="Q30">
        <v>65</v>
      </c>
      <c r="R30">
        <f t="shared" ca="1" si="8"/>
        <v>76</v>
      </c>
      <c r="S30">
        <v>49</v>
      </c>
      <c r="T30">
        <f t="shared" ca="1" si="9"/>
        <v>45</v>
      </c>
      <c r="U30">
        <v>4.2</v>
      </c>
      <c r="V30">
        <f t="shared" ca="1" si="10"/>
        <v>4.4000000000000004</v>
      </c>
      <c r="W30">
        <v>1.8</v>
      </c>
      <c r="X30">
        <f t="shared" ca="1" si="11"/>
        <v>2.2999999999999998</v>
      </c>
      <c r="Y30">
        <f t="shared" ca="1" si="12"/>
        <v>22.1</v>
      </c>
      <c r="Z30">
        <f t="shared" ca="1" si="13"/>
        <v>13.8</v>
      </c>
      <c r="AA30">
        <f t="shared" ca="1" si="14"/>
        <v>76</v>
      </c>
      <c r="AB30">
        <f t="shared" ca="1" si="15"/>
        <v>4.4000000000000004</v>
      </c>
      <c r="AC30">
        <f t="shared" ca="1" si="16"/>
        <v>2.9834339386775195</v>
      </c>
    </row>
    <row r="31" spans="1:29">
      <c r="A31" s="18">
        <v>38015</v>
      </c>
      <c r="B31" s="18">
        <f t="shared" ca="1" si="0"/>
        <v>38195</v>
      </c>
      <c r="C31">
        <v>0.69343275582202824</v>
      </c>
      <c r="D31">
        <f t="shared" ca="1" si="1"/>
        <v>5.8553483064865848</v>
      </c>
      <c r="E31">
        <v>1.0347915678619566</v>
      </c>
      <c r="F31" s="1">
        <f t="shared" ca="1" si="2"/>
        <v>11.957149087266194</v>
      </c>
      <c r="G31">
        <v>2.035978505301927</v>
      </c>
      <c r="H31">
        <f t="shared" ca="1" si="3"/>
        <v>5.2558483145149015</v>
      </c>
      <c r="I31">
        <v>2.3298343905587471</v>
      </c>
      <c r="J31">
        <f t="shared" ca="1" si="4"/>
        <v>12.902891526709231</v>
      </c>
      <c r="K31">
        <v>-10.5</v>
      </c>
      <c r="L31">
        <f t="shared" ca="1" si="5"/>
        <v>22.8</v>
      </c>
      <c r="M31">
        <v>-8.1</v>
      </c>
      <c r="N31">
        <f t="shared" ca="1" si="6"/>
        <v>28.8</v>
      </c>
      <c r="O31">
        <v>-12</v>
      </c>
      <c r="P31">
        <f t="shared" ca="1" si="7"/>
        <v>17.5</v>
      </c>
      <c r="Q31">
        <v>80</v>
      </c>
      <c r="R31">
        <f t="shared" ca="1" si="8"/>
        <v>42</v>
      </c>
      <c r="S31">
        <v>64</v>
      </c>
      <c r="T31">
        <f t="shared" ca="1" si="9"/>
        <v>17</v>
      </c>
      <c r="U31">
        <v>1.5</v>
      </c>
      <c r="V31">
        <f t="shared" ca="1" si="10"/>
        <v>13</v>
      </c>
      <c r="W31">
        <v>1.9</v>
      </c>
      <c r="X31">
        <f t="shared" ca="1" si="11"/>
        <v>2.5</v>
      </c>
      <c r="Y31">
        <f t="shared" ca="1" si="12"/>
        <v>28.8</v>
      </c>
      <c r="Z31">
        <f t="shared" ca="1" si="13"/>
        <v>17.5</v>
      </c>
      <c r="AA31">
        <f t="shared" ca="1" si="14"/>
        <v>42</v>
      </c>
      <c r="AB31">
        <f t="shared" ca="1" si="15"/>
        <v>13</v>
      </c>
      <c r="AC31">
        <f t="shared" ca="1" si="16"/>
        <v>5.8553483064865848</v>
      </c>
    </row>
    <row r="32" spans="1:29">
      <c r="A32" s="18">
        <v>38016</v>
      </c>
      <c r="B32" s="18">
        <f t="shared" ca="1" si="0"/>
        <v>38202</v>
      </c>
      <c r="C32">
        <v>0.97332682818863492</v>
      </c>
      <c r="D32">
        <f t="shared" ca="1" si="1"/>
        <v>5.4817615377209759</v>
      </c>
      <c r="E32">
        <v>0.89724777761604357</v>
      </c>
      <c r="F32" s="1">
        <f t="shared" ca="1" si="2"/>
        <v>11.833699187265974</v>
      </c>
      <c r="G32">
        <v>2.8703206050014654</v>
      </c>
      <c r="H32">
        <f t="shared" ca="1" si="3"/>
        <v>4.9312778840424745</v>
      </c>
      <c r="I32">
        <v>3.0526789710641098</v>
      </c>
      <c r="J32">
        <f t="shared" ca="1" si="4"/>
        <v>13.635425756563585</v>
      </c>
      <c r="K32">
        <v>-13.6</v>
      </c>
      <c r="L32">
        <f t="shared" ca="1" si="5"/>
        <v>23.9</v>
      </c>
      <c r="M32">
        <v>-8.4</v>
      </c>
      <c r="N32">
        <f t="shared" ca="1" si="6"/>
        <v>31.2</v>
      </c>
      <c r="O32">
        <v>-17.2</v>
      </c>
      <c r="P32">
        <f t="shared" ca="1" si="7"/>
        <v>20.7</v>
      </c>
      <c r="Q32">
        <v>65</v>
      </c>
      <c r="R32">
        <f t="shared" ca="1" si="8"/>
        <v>51</v>
      </c>
      <c r="S32">
        <v>23</v>
      </c>
      <c r="T32">
        <f t="shared" ca="1" si="9"/>
        <v>25</v>
      </c>
      <c r="U32">
        <v>7.3</v>
      </c>
      <c r="V32">
        <f t="shared" ca="1" si="10"/>
        <v>9.8000000000000007</v>
      </c>
      <c r="W32">
        <v>2.1</v>
      </c>
      <c r="X32">
        <f t="shared" ca="1" si="11"/>
        <v>2.2000000000000002</v>
      </c>
      <c r="Y32">
        <f t="shared" ca="1" si="12"/>
        <v>31.2</v>
      </c>
      <c r="Z32">
        <f t="shared" ca="1" si="13"/>
        <v>20.7</v>
      </c>
      <c r="AA32">
        <f t="shared" ca="1" si="14"/>
        <v>51</v>
      </c>
      <c r="AB32">
        <f t="shared" ca="1" si="15"/>
        <v>9.8000000000000007</v>
      </c>
      <c r="AC32">
        <f t="shared" ca="1" si="16"/>
        <v>5.4817615377209759</v>
      </c>
    </row>
    <row r="33" spans="1:29">
      <c r="A33" s="18">
        <v>38017</v>
      </c>
      <c r="B33" s="18">
        <f t="shared" ca="1" si="0"/>
        <v>38209</v>
      </c>
      <c r="C33">
        <v>0.51705627286326561</v>
      </c>
      <c r="D33">
        <f t="shared" ca="1" si="1"/>
        <v>3.8131018638179803</v>
      </c>
      <c r="E33">
        <v>-0.13181113118136087</v>
      </c>
      <c r="F33" s="1">
        <f t="shared" ca="1" si="2"/>
        <v>9.2418597208081277</v>
      </c>
      <c r="G33">
        <v>1.9890696308281681</v>
      </c>
      <c r="H33">
        <f t="shared" ca="1" si="3"/>
        <v>3.7207152128425456</v>
      </c>
      <c r="I33">
        <v>1.8549670906663276</v>
      </c>
      <c r="J33">
        <f t="shared" ca="1" si="4"/>
        <v>7.9807752646574244</v>
      </c>
      <c r="K33">
        <v>-18.600000000000001</v>
      </c>
      <c r="L33">
        <f t="shared" ca="1" si="5"/>
        <v>19.8</v>
      </c>
      <c r="M33">
        <v>-15.8</v>
      </c>
      <c r="N33">
        <f t="shared" ca="1" si="6"/>
        <v>24.2</v>
      </c>
      <c r="O33">
        <v>-21</v>
      </c>
      <c r="P33">
        <f t="shared" ca="1" si="7"/>
        <v>16.3</v>
      </c>
      <c r="Q33">
        <v>78</v>
      </c>
      <c r="R33">
        <f t="shared" ca="1" si="8"/>
        <v>47</v>
      </c>
      <c r="S33">
        <v>72</v>
      </c>
      <c r="T33">
        <f t="shared" ca="1" si="9"/>
        <v>27</v>
      </c>
      <c r="U33">
        <v>2.1</v>
      </c>
      <c r="V33">
        <f t="shared" ca="1" si="10"/>
        <v>4.5999999999999996</v>
      </c>
      <c r="W33">
        <v>1.8</v>
      </c>
      <c r="X33">
        <f t="shared" ca="1" si="11"/>
        <v>2.1</v>
      </c>
      <c r="Y33">
        <f t="shared" ca="1" si="12"/>
        <v>24.2</v>
      </c>
      <c r="Z33">
        <f t="shared" ca="1" si="13"/>
        <v>16.3</v>
      </c>
      <c r="AA33">
        <f t="shared" ca="1" si="14"/>
        <v>47</v>
      </c>
      <c r="AB33">
        <f t="shared" ca="1" si="15"/>
        <v>4.5999999999999996</v>
      </c>
      <c r="AC33">
        <f t="shared" ca="1" si="16"/>
        <v>3.8131018638179803</v>
      </c>
    </row>
    <row r="34" spans="1:29">
      <c r="A34" s="18">
        <v>38018</v>
      </c>
      <c r="B34" s="18">
        <f t="shared" ca="1" si="0"/>
        <v>38216</v>
      </c>
      <c r="C34">
        <v>0.56531959186903624</v>
      </c>
      <c r="D34">
        <f t="shared" ca="1" si="1"/>
        <v>7.003844024378763</v>
      </c>
      <c r="E34">
        <v>8.344887231684199E-2</v>
      </c>
      <c r="F34" s="1">
        <f t="shared" ca="1" si="2"/>
        <v>12.493792196672697</v>
      </c>
      <c r="G34">
        <v>2.3927637418680399</v>
      </c>
      <c r="H34">
        <f t="shared" ca="1" si="3"/>
        <v>4.9569896681110572</v>
      </c>
      <c r="I34">
        <v>1.7517729835587612</v>
      </c>
      <c r="J34">
        <f t="shared" ca="1" si="4"/>
        <v>12.825543121070043</v>
      </c>
      <c r="K34">
        <v>-17.3</v>
      </c>
      <c r="L34">
        <f t="shared" ca="1" si="5"/>
        <v>25.6</v>
      </c>
      <c r="M34">
        <v>-14.2</v>
      </c>
      <c r="N34">
        <f t="shared" ca="1" si="6"/>
        <v>31.3</v>
      </c>
      <c r="O34">
        <v>-19.5</v>
      </c>
      <c r="P34">
        <f t="shared" ca="1" si="7"/>
        <v>20.399999999999999</v>
      </c>
      <c r="Q34">
        <v>66</v>
      </c>
      <c r="R34">
        <f t="shared" ca="1" si="8"/>
        <v>31</v>
      </c>
      <c r="S34">
        <v>47</v>
      </c>
      <c r="T34">
        <f t="shared" ca="1" si="9"/>
        <v>21</v>
      </c>
      <c r="U34">
        <v>4.4000000000000004</v>
      </c>
      <c r="V34">
        <f t="shared" ca="1" si="10"/>
        <v>11.5</v>
      </c>
      <c r="W34">
        <v>1.4</v>
      </c>
      <c r="X34">
        <f t="shared" ca="1" si="11"/>
        <v>3.5</v>
      </c>
      <c r="Y34">
        <f t="shared" ca="1" si="12"/>
        <v>31.3</v>
      </c>
      <c r="Z34">
        <f t="shared" ca="1" si="13"/>
        <v>20.399999999999999</v>
      </c>
      <c r="AA34">
        <f t="shared" ca="1" si="14"/>
        <v>31</v>
      </c>
      <c r="AB34">
        <f t="shared" ca="1" si="15"/>
        <v>11.5</v>
      </c>
      <c r="AC34">
        <f t="shared" ca="1" si="16"/>
        <v>7.003844024378763</v>
      </c>
    </row>
    <row r="35" spans="1:29">
      <c r="A35" s="18">
        <v>38019</v>
      </c>
      <c r="B35" s="18">
        <f t="shared" ca="1" si="0"/>
        <v>38223</v>
      </c>
      <c r="C35">
        <v>0.65204197996689695</v>
      </c>
      <c r="D35">
        <f t="shared" ca="1" si="1"/>
        <v>4.5122732611800336</v>
      </c>
      <c r="E35">
        <v>-2.1331732639450034E-2</v>
      </c>
      <c r="F35" s="1">
        <f t="shared" ca="1" si="2"/>
        <v>9.1109516143260603</v>
      </c>
      <c r="G35">
        <v>2.9222390378884686</v>
      </c>
      <c r="H35">
        <f t="shared" ca="1" si="3"/>
        <v>4.7977928466707036</v>
      </c>
      <c r="I35">
        <v>2.2767638321657735</v>
      </c>
      <c r="J35">
        <f t="shared" ca="1" si="4"/>
        <v>11.425568368288925</v>
      </c>
      <c r="K35">
        <v>-17.899999999999999</v>
      </c>
      <c r="L35">
        <f t="shared" ca="1" si="5"/>
        <v>15.4</v>
      </c>
      <c r="M35">
        <v>-12.3</v>
      </c>
      <c r="N35">
        <f t="shared" ca="1" si="6"/>
        <v>21.3</v>
      </c>
      <c r="O35">
        <v>-20.9</v>
      </c>
      <c r="P35">
        <f t="shared" ca="1" si="7"/>
        <v>11.3</v>
      </c>
      <c r="Q35">
        <v>73</v>
      </c>
      <c r="R35">
        <f t="shared" ca="1" si="8"/>
        <v>48</v>
      </c>
      <c r="S35">
        <v>44</v>
      </c>
      <c r="T35">
        <f t="shared" ca="1" si="9"/>
        <v>27</v>
      </c>
      <c r="U35">
        <v>7.6</v>
      </c>
      <c r="V35">
        <f t="shared" ca="1" si="10"/>
        <v>11.2</v>
      </c>
      <c r="W35">
        <v>1.6</v>
      </c>
      <c r="X35">
        <f t="shared" ca="1" si="11"/>
        <v>2.2000000000000002</v>
      </c>
      <c r="Y35">
        <f t="shared" ca="1" si="12"/>
        <v>21.3</v>
      </c>
      <c r="Z35">
        <f t="shared" ca="1" si="13"/>
        <v>11.3</v>
      </c>
      <c r="AA35">
        <f t="shared" ca="1" si="14"/>
        <v>48</v>
      </c>
      <c r="AB35">
        <f t="shared" ca="1" si="15"/>
        <v>11.2</v>
      </c>
      <c r="AC35">
        <f t="shared" ca="1" si="16"/>
        <v>4.5122732611800336</v>
      </c>
    </row>
    <row r="36" spans="1:29">
      <c r="A36" s="18">
        <v>38020</v>
      </c>
      <c r="B36" s="18">
        <f t="shared" ca="1" si="0"/>
        <v>38230</v>
      </c>
      <c r="C36">
        <v>0.50258225422425951</v>
      </c>
      <c r="D36">
        <f t="shared" ca="1" si="1"/>
        <v>4.7746411155647994</v>
      </c>
      <c r="E36">
        <v>0.25811401701857839</v>
      </c>
      <c r="F36" s="1">
        <f t="shared" ca="1" si="2"/>
        <v>11.248227332856517</v>
      </c>
      <c r="G36">
        <v>2.2396578792456259</v>
      </c>
      <c r="H36">
        <f t="shared" ca="1" si="3"/>
        <v>4.0559107290617114</v>
      </c>
      <c r="I36">
        <v>1.6828007366342339</v>
      </c>
      <c r="J36">
        <f t="shared" ca="1" si="4"/>
        <v>10.517234309220099</v>
      </c>
      <c r="K36">
        <v>-16.5</v>
      </c>
      <c r="L36">
        <f t="shared" ca="1" si="5"/>
        <v>22.1</v>
      </c>
      <c r="M36">
        <v>-11.3</v>
      </c>
      <c r="N36">
        <f t="shared" ca="1" si="6"/>
        <v>28.8</v>
      </c>
      <c r="O36">
        <v>-18.7</v>
      </c>
      <c r="P36">
        <f t="shared" ca="1" si="7"/>
        <v>18.100000000000001</v>
      </c>
      <c r="Q36">
        <v>70</v>
      </c>
      <c r="R36">
        <f t="shared" ca="1" si="8"/>
        <v>42</v>
      </c>
      <c r="S36">
        <v>53</v>
      </c>
      <c r="T36">
        <f t="shared" ca="1" si="9"/>
        <v>16</v>
      </c>
      <c r="U36">
        <v>3.3</v>
      </c>
      <c r="V36">
        <f t="shared" ca="1" si="10"/>
        <v>6.6</v>
      </c>
      <c r="W36">
        <v>2.1</v>
      </c>
      <c r="X36">
        <f t="shared" ca="1" si="11"/>
        <v>2</v>
      </c>
      <c r="Y36">
        <f t="shared" ca="1" si="12"/>
        <v>28.8</v>
      </c>
      <c r="Z36">
        <f t="shared" ca="1" si="13"/>
        <v>18.100000000000001</v>
      </c>
      <c r="AA36">
        <f t="shared" ca="1" si="14"/>
        <v>42</v>
      </c>
      <c r="AB36">
        <f t="shared" ca="1" si="15"/>
        <v>6.6</v>
      </c>
      <c r="AC36">
        <f t="shared" ca="1" si="16"/>
        <v>4.7746411155647994</v>
      </c>
    </row>
    <row r="37" spans="1:29">
      <c r="A37" s="18">
        <v>38021</v>
      </c>
      <c r="B37" s="18">
        <f t="shared" ca="1" si="0"/>
        <v>38237</v>
      </c>
      <c r="C37">
        <v>0.40285320466305369</v>
      </c>
      <c r="D37">
        <f t="shared" ca="1" si="1"/>
        <v>5.7916117046394149</v>
      </c>
      <c r="E37">
        <v>-0.17555798701886044</v>
      </c>
      <c r="F37" s="1">
        <f t="shared" ca="1" si="2"/>
        <v>14.026779439531436</v>
      </c>
      <c r="G37">
        <v>1.6473182837575406</v>
      </c>
      <c r="H37">
        <f t="shared" ca="1" si="3"/>
        <v>4.5652661737421045</v>
      </c>
      <c r="I37">
        <v>1.3665474976254322</v>
      </c>
      <c r="J37">
        <f t="shared" ca="1" si="4"/>
        <v>10.890987000728348</v>
      </c>
      <c r="K37">
        <v>-19.100000000000001</v>
      </c>
      <c r="L37">
        <f t="shared" ca="1" si="5"/>
        <v>24.2</v>
      </c>
      <c r="M37">
        <v>-17.100000000000001</v>
      </c>
      <c r="N37">
        <f t="shared" ca="1" si="6"/>
        <v>31.7</v>
      </c>
      <c r="O37">
        <v>-20.5</v>
      </c>
      <c r="P37">
        <f t="shared" ca="1" si="7"/>
        <v>16.399999999999999</v>
      </c>
      <c r="Q37">
        <v>78</v>
      </c>
      <c r="R37">
        <f t="shared" ca="1" si="8"/>
        <v>25</v>
      </c>
      <c r="S37">
        <v>74</v>
      </c>
      <c r="T37">
        <f t="shared" ca="1" si="9"/>
        <v>12</v>
      </c>
      <c r="U37">
        <v>0</v>
      </c>
      <c r="V37">
        <f t="shared" ca="1" si="10"/>
        <v>11.2</v>
      </c>
      <c r="W37">
        <v>1.5</v>
      </c>
      <c r="X37">
        <f t="shared" ca="1" si="11"/>
        <v>2.2999999999999998</v>
      </c>
      <c r="Y37">
        <f t="shared" ca="1" si="12"/>
        <v>31.7</v>
      </c>
      <c r="Z37">
        <f t="shared" ca="1" si="13"/>
        <v>16.399999999999999</v>
      </c>
      <c r="AA37">
        <f t="shared" ca="1" si="14"/>
        <v>25</v>
      </c>
      <c r="AB37">
        <f t="shared" ca="1" si="15"/>
        <v>11.2</v>
      </c>
      <c r="AC37">
        <f t="shared" ca="1" si="16"/>
        <v>5.7916117046394149</v>
      </c>
    </row>
    <row r="38" spans="1:29">
      <c r="A38" s="18">
        <v>38022</v>
      </c>
      <c r="B38" s="18">
        <f t="shared" ca="1" si="0"/>
        <v>38244</v>
      </c>
      <c r="C38">
        <v>0.59308825040748092</v>
      </c>
      <c r="D38">
        <f t="shared" ca="1" si="1"/>
        <v>3.7105375158600822</v>
      </c>
      <c r="E38">
        <v>0.22169334418401473</v>
      </c>
      <c r="F38" s="1">
        <f t="shared" ca="1" si="2"/>
        <v>10.655169866752825</v>
      </c>
      <c r="G38">
        <v>2.7308078319551425</v>
      </c>
      <c r="H38">
        <f t="shared" ca="1" si="3"/>
        <v>3.1762050561582873</v>
      </c>
      <c r="I38">
        <v>1.9867292360467101</v>
      </c>
      <c r="J38">
        <f t="shared" ca="1" si="4"/>
        <v>8.8166629490306523</v>
      </c>
      <c r="K38">
        <v>-16.8</v>
      </c>
      <c r="L38">
        <f t="shared" ca="1" si="5"/>
        <v>16.7</v>
      </c>
      <c r="M38">
        <v>-11.4</v>
      </c>
      <c r="N38">
        <f t="shared" ca="1" si="6"/>
        <v>24.6</v>
      </c>
      <c r="O38">
        <v>-20.5</v>
      </c>
      <c r="P38">
        <f t="shared" ca="1" si="7"/>
        <v>11.2</v>
      </c>
      <c r="Q38">
        <v>72</v>
      </c>
      <c r="R38">
        <f t="shared" ca="1" si="8"/>
        <v>50</v>
      </c>
      <c r="S38">
        <v>55</v>
      </c>
      <c r="T38">
        <f t="shared" ca="1" si="9"/>
        <v>28</v>
      </c>
      <c r="U38">
        <v>6.1</v>
      </c>
      <c r="V38">
        <f t="shared" ca="1" si="10"/>
        <v>2.6</v>
      </c>
      <c r="W38">
        <v>1.4</v>
      </c>
      <c r="X38">
        <f t="shared" ca="1" si="11"/>
        <v>1.9</v>
      </c>
      <c r="Y38">
        <f t="shared" ca="1" si="12"/>
        <v>24.6</v>
      </c>
      <c r="Z38">
        <f t="shared" ca="1" si="13"/>
        <v>11.2</v>
      </c>
      <c r="AA38">
        <f t="shared" ca="1" si="14"/>
        <v>50</v>
      </c>
      <c r="AB38">
        <f t="shared" ca="1" si="15"/>
        <v>2.6</v>
      </c>
      <c r="AC38">
        <f t="shared" ca="1" si="16"/>
        <v>3.7105375158600822</v>
      </c>
    </row>
    <row r="39" spans="1:29">
      <c r="A39" s="18">
        <v>38023</v>
      </c>
      <c r="B39" s="18">
        <f t="shared" ca="1" si="0"/>
        <v>38251</v>
      </c>
      <c r="C39">
        <v>0.82427574626452493</v>
      </c>
      <c r="D39">
        <f t="shared" ca="1" si="1"/>
        <v>4.9693193250268841</v>
      </c>
      <c r="E39">
        <v>1.2719710887458175</v>
      </c>
      <c r="F39" s="1">
        <f t="shared" ca="1" si="2"/>
        <v>9.1241063479102138</v>
      </c>
      <c r="G39">
        <v>2.9203775992742202</v>
      </c>
      <c r="H39">
        <f t="shared" ca="1" si="3"/>
        <v>4.4568605711144667</v>
      </c>
      <c r="I39">
        <v>2.4032732561285686</v>
      </c>
      <c r="J39">
        <f t="shared" ca="1" si="4"/>
        <v>11.315391783145058</v>
      </c>
      <c r="K39">
        <v>-12.8</v>
      </c>
      <c r="L39">
        <f t="shared" ca="1" si="5"/>
        <v>17.8</v>
      </c>
      <c r="M39">
        <v>-6</v>
      </c>
      <c r="N39">
        <f t="shared" ca="1" si="6"/>
        <v>23.5</v>
      </c>
      <c r="O39">
        <v>-17.899999999999999</v>
      </c>
      <c r="P39">
        <f t="shared" ca="1" si="7"/>
        <v>14</v>
      </c>
      <c r="Q39">
        <v>60</v>
      </c>
      <c r="R39">
        <f t="shared" ca="1" si="8"/>
        <v>35</v>
      </c>
      <c r="S39">
        <v>37</v>
      </c>
      <c r="T39">
        <f t="shared" ca="1" si="9"/>
        <v>20</v>
      </c>
      <c r="U39">
        <v>7</v>
      </c>
      <c r="V39">
        <f t="shared" ca="1" si="10"/>
        <v>10.9</v>
      </c>
      <c r="W39">
        <v>1.8</v>
      </c>
      <c r="X39">
        <f t="shared" ca="1" si="11"/>
        <v>2.2000000000000002</v>
      </c>
      <c r="Y39">
        <f t="shared" ca="1" si="12"/>
        <v>23.5</v>
      </c>
      <c r="Z39">
        <f t="shared" ca="1" si="13"/>
        <v>14</v>
      </c>
      <c r="AA39">
        <f t="shared" ca="1" si="14"/>
        <v>35</v>
      </c>
      <c r="AB39">
        <f t="shared" ca="1" si="15"/>
        <v>10.9</v>
      </c>
      <c r="AC39">
        <f t="shared" ca="1" si="16"/>
        <v>4.9693193250268841</v>
      </c>
    </row>
    <row r="40" spans="1:29">
      <c r="A40" s="18">
        <v>38024</v>
      </c>
      <c r="B40" s="18">
        <f t="shared" ca="1" si="0"/>
        <v>38258</v>
      </c>
      <c r="C40">
        <v>0.96510875641364913</v>
      </c>
      <c r="D40">
        <f t="shared" ca="1" si="1"/>
        <v>2.1526140424891391</v>
      </c>
      <c r="E40">
        <v>1.6418186475161622</v>
      </c>
      <c r="F40" s="1">
        <f t="shared" ca="1" si="2"/>
        <v>7.1581653504766649</v>
      </c>
      <c r="G40">
        <v>3.1400932492989559</v>
      </c>
      <c r="H40">
        <f t="shared" ca="1" si="3"/>
        <v>2.4437780854166942</v>
      </c>
      <c r="I40">
        <v>3.1271645270909101</v>
      </c>
      <c r="J40">
        <f t="shared" ca="1" si="4"/>
        <v>5.9207400525465799</v>
      </c>
      <c r="K40">
        <v>-11.2</v>
      </c>
      <c r="L40">
        <f t="shared" ca="1" si="5"/>
        <v>7.8</v>
      </c>
      <c r="M40">
        <v>-2.6</v>
      </c>
      <c r="N40">
        <f t="shared" ca="1" si="6"/>
        <v>14.5</v>
      </c>
      <c r="O40">
        <v>-13.9</v>
      </c>
      <c r="P40">
        <f t="shared" ca="1" si="7"/>
        <v>2.8</v>
      </c>
      <c r="Q40">
        <v>62</v>
      </c>
      <c r="R40">
        <f t="shared" ca="1" si="8"/>
        <v>73</v>
      </c>
      <c r="S40">
        <v>33</v>
      </c>
      <c r="T40">
        <f t="shared" ca="1" si="9"/>
        <v>26</v>
      </c>
      <c r="U40">
        <v>8.3000000000000007</v>
      </c>
      <c r="V40">
        <f t="shared" ca="1" si="10"/>
        <v>0</v>
      </c>
      <c r="W40">
        <v>1.8</v>
      </c>
      <c r="X40">
        <f t="shared" ca="1" si="11"/>
        <v>1.3</v>
      </c>
      <c r="Y40">
        <f t="shared" ca="1" si="12"/>
        <v>14.5</v>
      </c>
      <c r="Z40">
        <f t="shared" ca="1" si="13"/>
        <v>2.8</v>
      </c>
      <c r="AA40">
        <f t="shared" ca="1" si="14"/>
        <v>73</v>
      </c>
      <c r="AB40">
        <f t="shared" ca="1" si="15"/>
        <v>0</v>
      </c>
      <c r="AC40">
        <f t="shared" ca="1" si="16"/>
        <v>2.1526140424891391</v>
      </c>
    </row>
    <row r="41" spans="1:29">
      <c r="A41" s="18">
        <v>38025</v>
      </c>
      <c r="B41" s="18">
        <f t="shared" ca="1" si="0"/>
        <v>38265</v>
      </c>
      <c r="C41">
        <v>1.0685867161624381</v>
      </c>
      <c r="D41">
        <f t="shared" ca="1" si="1"/>
        <v>4.7889701485150278</v>
      </c>
      <c r="E41">
        <v>1.7936178490114563</v>
      </c>
      <c r="F41" s="1">
        <f t="shared" ca="1" si="2"/>
        <v>10.544094646275571</v>
      </c>
      <c r="G41">
        <v>3.0335516762101671</v>
      </c>
      <c r="H41">
        <f t="shared" ca="1" si="3"/>
        <v>3.9000608654202011</v>
      </c>
      <c r="I41">
        <v>3.2147471313645184</v>
      </c>
      <c r="J41">
        <f t="shared" ca="1" si="4"/>
        <v>8.0941808315751764</v>
      </c>
      <c r="K41">
        <v>-10.199999999999999</v>
      </c>
      <c r="L41">
        <f t="shared" ca="1" si="5"/>
        <v>16.5</v>
      </c>
      <c r="M41">
        <v>-5.2</v>
      </c>
      <c r="N41">
        <f t="shared" ca="1" si="6"/>
        <v>24.6</v>
      </c>
      <c r="O41">
        <v>-15.3</v>
      </c>
      <c r="P41">
        <f t="shared" ca="1" si="7"/>
        <v>9.9</v>
      </c>
      <c r="Q41">
        <v>65</v>
      </c>
      <c r="R41">
        <f t="shared" ca="1" si="8"/>
        <v>23</v>
      </c>
      <c r="S41">
        <v>41</v>
      </c>
      <c r="T41">
        <f t="shared" ca="1" si="9"/>
        <v>12</v>
      </c>
      <c r="U41">
        <v>7.2</v>
      </c>
      <c r="V41">
        <f t="shared" ca="1" si="10"/>
        <v>10</v>
      </c>
      <c r="W41">
        <v>2</v>
      </c>
      <c r="X41">
        <f t="shared" ca="1" si="11"/>
        <v>2.9</v>
      </c>
      <c r="Y41">
        <f t="shared" ca="1" si="12"/>
        <v>24.6</v>
      </c>
      <c r="Z41">
        <f t="shared" ca="1" si="13"/>
        <v>9.9</v>
      </c>
      <c r="AA41">
        <f t="shared" ca="1" si="14"/>
        <v>23</v>
      </c>
      <c r="AB41">
        <f t="shared" ca="1" si="15"/>
        <v>10</v>
      </c>
      <c r="AC41">
        <f t="shared" ca="1" si="16"/>
        <v>4.7889701485150278</v>
      </c>
    </row>
    <row r="42" spans="1:29">
      <c r="A42" s="18">
        <v>38026</v>
      </c>
      <c r="B42" s="18">
        <f t="shared" ca="1" si="0"/>
        <v>38272</v>
      </c>
      <c r="C42">
        <v>0.73201113060213763</v>
      </c>
      <c r="D42">
        <f t="shared" ca="1" si="1"/>
        <v>3.1404636277327826</v>
      </c>
      <c r="E42">
        <v>1.9591844654714254</v>
      </c>
      <c r="F42" s="1">
        <f t="shared" ca="1" si="2"/>
        <v>7.0272607393868451</v>
      </c>
      <c r="G42">
        <v>1.9091611670679125</v>
      </c>
      <c r="H42">
        <f t="shared" ca="1" si="3"/>
        <v>4.0292292390823246</v>
      </c>
      <c r="I42">
        <v>1.8452564669103284</v>
      </c>
      <c r="J42">
        <f t="shared" ca="1" si="4"/>
        <v>8.1009850426315904</v>
      </c>
      <c r="K42">
        <v>-8.1999999999999993</v>
      </c>
      <c r="L42">
        <f t="shared" ca="1" si="5"/>
        <v>9.6999999999999993</v>
      </c>
      <c r="M42">
        <v>-4.5999999999999996</v>
      </c>
      <c r="N42">
        <f t="shared" ca="1" si="6"/>
        <v>15.1</v>
      </c>
      <c r="O42">
        <v>-12.1</v>
      </c>
      <c r="P42">
        <f t="shared" ca="1" si="7"/>
        <v>4.5</v>
      </c>
      <c r="Q42">
        <v>63</v>
      </c>
      <c r="R42">
        <f t="shared" ca="1" si="8"/>
        <v>56</v>
      </c>
      <c r="S42">
        <v>42</v>
      </c>
      <c r="T42">
        <f t="shared" ca="1" si="9"/>
        <v>35</v>
      </c>
      <c r="U42">
        <v>0</v>
      </c>
      <c r="V42">
        <f t="shared" ca="1" si="10"/>
        <v>9.9</v>
      </c>
      <c r="W42">
        <v>1.2</v>
      </c>
      <c r="X42">
        <f t="shared" ca="1" si="11"/>
        <v>2.1</v>
      </c>
      <c r="Y42">
        <f t="shared" ca="1" si="12"/>
        <v>15.1</v>
      </c>
      <c r="Z42">
        <f t="shared" ca="1" si="13"/>
        <v>4.5</v>
      </c>
      <c r="AA42">
        <f t="shared" ca="1" si="14"/>
        <v>56</v>
      </c>
      <c r="AB42">
        <f t="shared" ca="1" si="15"/>
        <v>9.9</v>
      </c>
      <c r="AC42">
        <f t="shared" ca="1" si="16"/>
        <v>3.1404636277327826</v>
      </c>
    </row>
    <row r="43" spans="1:29">
      <c r="A43" s="18">
        <v>38027</v>
      </c>
      <c r="B43" s="18">
        <f t="shared" ca="1" si="0"/>
        <v>38279</v>
      </c>
      <c r="C43">
        <v>1.2114480250328323</v>
      </c>
      <c r="D43">
        <f t="shared" ca="1" si="1"/>
        <v>1.331161967132495</v>
      </c>
      <c r="E43">
        <v>2.7238090830536894</v>
      </c>
      <c r="F43" s="1">
        <f t="shared" ca="1" si="2"/>
        <v>3.7358830741529485</v>
      </c>
      <c r="G43">
        <v>2.699466137013248</v>
      </c>
      <c r="H43">
        <f t="shared" ca="1" si="3"/>
        <v>2.2543654255171321</v>
      </c>
      <c r="I43">
        <v>2.9922927745160628</v>
      </c>
      <c r="J43">
        <f t="shared" ca="1" si="4"/>
        <v>4.0740780724753201</v>
      </c>
      <c r="K43">
        <v>-4.5</v>
      </c>
      <c r="L43">
        <f t="shared" ca="1" si="5"/>
        <v>1.6</v>
      </c>
      <c r="M43">
        <v>-0.9</v>
      </c>
      <c r="N43">
        <f t="shared" ca="1" si="6"/>
        <v>6.1</v>
      </c>
      <c r="O43">
        <v>-8.4</v>
      </c>
      <c r="P43">
        <f t="shared" ca="1" si="7"/>
        <v>-0.2</v>
      </c>
      <c r="Q43">
        <v>65</v>
      </c>
      <c r="R43">
        <f t="shared" ca="1" si="8"/>
        <v>76</v>
      </c>
      <c r="S43">
        <v>37</v>
      </c>
      <c r="T43">
        <f t="shared" ca="1" si="9"/>
        <v>50</v>
      </c>
      <c r="U43">
        <v>4.4000000000000004</v>
      </c>
      <c r="V43">
        <f t="shared" ca="1" si="10"/>
        <v>0.4</v>
      </c>
      <c r="W43">
        <v>2.6</v>
      </c>
      <c r="X43">
        <f t="shared" ca="1" si="11"/>
        <v>1.7</v>
      </c>
      <c r="Y43">
        <f t="shared" ca="1" si="12"/>
        <v>6.1</v>
      </c>
      <c r="Z43">
        <f t="shared" ca="1" si="13"/>
        <v>-0.2</v>
      </c>
      <c r="AA43">
        <f t="shared" ca="1" si="14"/>
        <v>76</v>
      </c>
      <c r="AB43">
        <f t="shared" ca="1" si="15"/>
        <v>0.4</v>
      </c>
      <c r="AC43">
        <f t="shared" ca="1" si="16"/>
        <v>1.331161967132495</v>
      </c>
    </row>
    <row r="44" spans="1:29">
      <c r="A44" s="18">
        <v>38028</v>
      </c>
      <c r="B44" s="18">
        <f t="shared" ca="1" si="0"/>
        <v>38286</v>
      </c>
      <c r="C44">
        <v>1.6608724293370927</v>
      </c>
      <c r="D44">
        <f t="shared" ca="1" si="1"/>
        <v>2.4533837294741119</v>
      </c>
      <c r="E44">
        <v>4.4505899209203266</v>
      </c>
      <c r="F44" s="1">
        <f t="shared" ca="1" si="2"/>
        <v>5.0642689237069138</v>
      </c>
      <c r="G44">
        <v>3.346501310926465</v>
      </c>
      <c r="H44">
        <f t="shared" ca="1" si="3"/>
        <v>3.162211268218456</v>
      </c>
      <c r="I44">
        <v>4.6247584657487089</v>
      </c>
      <c r="J44">
        <f t="shared" ca="1" si="4"/>
        <v>5.8881356087803773</v>
      </c>
      <c r="K44">
        <v>-3.5</v>
      </c>
      <c r="L44">
        <f t="shared" ca="1" si="5"/>
        <v>5.8</v>
      </c>
      <c r="M44">
        <v>6</v>
      </c>
      <c r="N44">
        <f t="shared" ca="1" si="6"/>
        <v>10.7</v>
      </c>
      <c r="O44">
        <v>-11.2</v>
      </c>
      <c r="P44">
        <f t="shared" ca="1" si="7"/>
        <v>2.5</v>
      </c>
      <c r="Q44">
        <v>68</v>
      </c>
      <c r="R44">
        <f t="shared" ca="1" si="8"/>
        <v>33</v>
      </c>
      <c r="S44">
        <v>27</v>
      </c>
      <c r="T44">
        <f t="shared" ca="1" si="9"/>
        <v>22</v>
      </c>
      <c r="U44">
        <v>8.5</v>
      </c>
      <c r="V44">
        <f t="shared" ca="1" si="10"/>
        <v>7</v>
      </c>
      <c r="W44">
        <v>3</v>
      </c>
      <c r="X44">
        <f t="shared" ca="1" si="11"/>
        <v>1.3</v>
      </c>
      <c r="Y44">
        <f t="shared" ca="1" si="12"/>
        <v>10.7</v>
      </c>
      <c r="Z44">
        <f t="shared" ca="1" si="13"/>
        <v>2.5</v>
      </c>
      <c r="AA44">
        <f t="shared" ca="1" si="14"/>
        <v>33</v>
      </c>
      <c r="AB44">
        <f t="shared" ca="1" si="15"/>
        <v>7</v>
      </c>
      <c r="AC44">
        <f t="shared" ca="1" si="16"/>
        <v>2.4533837294741119</v>
      </c>
    </row>
    <row r="45" spans="1:29">
      <c r="A45" s="18">
        <v>38029</v>
      </c>
      <c r="B45" s="18">
        <f t="shared" ca="1" si="0"/>
        <v>38293</v>
      </c>
      <c r="C45">
        <v>1.4103061022350796</v>
      </c>
      <c r="D45">
        <f t="shared" ca="1" si="1"/>
        <v>1.1832503486007069</v>
      </c>
      <c r="E45">
        <v>3.4310711995707313</v>
      </c>
      <c r="F45" s="1">
        <f t="shared" ca="1" si="2"/>
        <v>4.0010249761810783</v>
      </c>
      <c r="G45">
        <v>3.1204020149011531</v>
      </c>
      <c r="H45">
        <f t="shared" ca="1" si="3"/>
        <v>2.108797961745402</v>
      </c>
      <c r="I45">
        <v>4.4734382061341158</v>
      </c>
      <c r="J45">
        <f t="shared" ca="1" si="4"/>
        <v>3.7888773905669697</v>
      </c>
      <c r="K45">
        <v>-5.4</v>
      </c>
      <c r="L45">
        <f t="shared" ca="1" si="5"/>
        <v>1.9</v>
      </c>
      <c r="M45">
        <v>2.8</v>
      </c>
      <c r="N45">
        <f t="shared" ca="1" si="6"/>
        <v>8.1</v>
      </c>
      <c r="O45">
        <v>-10.7</v>
      </c>
      <c r="P45">
        <f t="shared" ca="1" si="7"/>
        <v>0.4</v>
      </c>
      <c r="Q45">
        <v>79</v>
      </c>
      <c r="R45">
        <f t="shared" ca="1" si="8"/>
        <v>79</v>
      </c>
      <c r="S45">
        <v>29</v>
      </c>
      <c r="T45">
        <f t="shared" ca="1" si="9"/>
        <v>44</v>
      </c>
      <c r="U45">
        <v>7</v>
      </c>
      <c r="V45">
        <f t="shared" ca="1" si="10"/>
        <v>0</v>
      </c>
      <c r="W45">
        <v>1.4</v>
      </c>
      <c r="X45">
        <f t="shared" ca="1" si="11"/>
        <v>1.8</v>
      </c>
      <c r="Y45">
        <f t="shared" ca="1" si="12"/>
        <v>8.1</v>
      </c>
      <c r="Z45">
        <f t="shared" ca="1" si="13"/>
        <v>0.4</v>
      </c>
      <c r="AA45">
        <f t="shared" ca="1" si="14"/>
        <v>79</v>
      </c>
      <c r="AB45">
        <f t="shared" ca="1" si="15"/>
        <v>0</v>
      </c>
      <c r="AC45">
        <f t="shared" ca="1" si="16"/>
        <v>1.1832503486007069</v>
      </c>
    </row>
    <row r="46" spans="1:29">
      <c r="A46" s="18">
        <v>38030</v>
      </c>
      <c r="B46" s="18">
        <f t="shared" ca="1" si="0"/>
        <v>38300</v>
      </c>
      <c r="C46">
        <v>1.2145173270366472</v>
      </c>
      <c r="D46">
        <f t="shared" ca="1" si="1"/>
        <v>1.3528194558330029</v>
      </c>
      <c r="E46">
        <v>3.4755810629589519</v>
      </c>
      <c r="F46" s="1">
        <f t="shared" ca="1" si="2"/>
        <v>2.5354550314521607</v>
      </c>
      <c r="G46">
        <v>2.7483757239968818</v>
      </c>
      <c r="H46">
        <f t="shared" ca="1" si="3"/>
        <v>2.8475386916074492</v>
      </c>
      <c r="I46">
        <v>3.477512193812335</v>
      </c>
      <c r="J46">
        <f t="shared" ca="1" si="4"/>
        <v>4.4820745858545195</v>
      </c>
      <c r="K46">
        <v>-3.4</v>
      </c>
      <c r="L46">
        <f t="shared" ca="1" si="5"/>
        <v>-4.5</v>
      </c>
      <c r="M46">
        <v>1.9</v>
      </c>
      <c r="N46">
        <f t="shared" ca="1" si="6"/>
        <v>0.4</v>
      </c>
      <c r="O46">
        <v>-8.3000000000000007</v>
      </c>
      <c r="P46">
        <f t="shared" ca="1" si="7"/>
        <v>-6.7</v>
      </c>
      <c r="Q46">
        <v>75</v>
      </c>
      <c r="R46">
        <f t="shared" ca="1" si="8"/>
        <v>73</v>
      </c>
      <c r="S46">
        <v>41</v>
      </c>
      <c r="T46">
        <f t="shared" ca="1" si="9"/>
        <v>44</v>
      </c>
      <c r="U46">
        <v>4.3</v>
      </c>
      <c r="V46">
        <f t="shared" ca="1" si="10"/>
        <v>6.2</v>
      </c>
      <c r="W46">
        <v>1.9</v>
      </c>
      <c r="X46">
        <f t="shared" ca="1" si="11"/>
        <v>2.2999999999999998</v>
      </c>
      <c r="Y46">
        <f t="shared" ca="1" si="12"/>
        <v>0.4</v>
      </c>
      <c r="Z46">
        <f t="shared" ca="1" si="13"/>
        <v>-6.7</v>
      </c>
      <c r="AA46">
        <f t="shared" ca="1" si="14"/>
        <v>73</v>
      </c>
      <c r="AB46">
        <f t="shared" ca="1" si="15"/>
        <v>6.2</v>
      </c>
      <c r="AC46">
        <f t="shared" ca="1" si="16"/>
        <v>1.3528194558330029</v>
      </c>
    </row>
    <row r="47" spans="1:29">
      <c r="A47" s="18">
        <v>38031</v>
      </c>
      <c r="B47" s="18">
        <f t="shared" ca="1" si="0"/>
        <v>38307</v>
      </c>
      <c r="C47">
        <v>0.97369363426087518</v>
      </c>
      <c r="D47">
        <f t="shared" ca="1" si="1"/>
        <v>1.1871849602868638</v>
      </c>
      <c r="E47">
        <v>3.9062543736000164</v>
      </c>
      <c r="F47" s="1">
        <f t="shared" ca="1" si="2"/>
        <v>2.8959243644177768</v>
      </c>
      <c r="G47">
        <v>2.1044325641397554</v>
      </c>
      <c r="H47">
        <f t="shared" ca="1" si="3"/>
        <v>2.8358355014520398</v>
      </c>
      <c r="I47">
        <v>2.4797681185268643</v>
      </c>
      <c r="J47">
        <f t="shared" ca="1" si="4"/>
        <v>3.9808912798435241</v>
      </c>
      <c r="K47">
        <v>-1</v>
      </c>
      <c r="L47">
        <f t="shared" ca="1" si="5"/>
        <v>-2.5</v>
      </c>
      <c r="M47">
        <v>4.5</v>
      </c>
      <c r="N47">
        <f t="shared" ca="1" si="6"/>
        <v>1.9</v>
      </c>
      <c r="O47">
        <v>-4.9000000000000004</v>
      </c>
      <c r="P47">
        <f t="shared" ca="1" si="7"/>
        <v>-5.4</v>
      </c>
      <c r="Q47">
        <v>77</v>
      </c>
      <c r="R47">
        <f t="shared" ca="1" si="8"/>
        <v>84</v>
      </c>
      <c r="S47">
        <v>44</v>
      </c>
      <c r="T47">
        <f t="shared" ca="1" si="9"/>
        <v>57</v>
      </c>
      <c r="U47">
        <v>0</v>
      </c>
      <c r="V47">
        <f t="shared" ca="1" si="10"/>
        <v>6.1</v>
      </c>
      <c r="W47">
        <v>2.4</v>
      </c>
      <c r="X47">
        <f t="shared" ca="1" si="11"/>
        <v>1.7</v>
      </c>
      <c r="Y47">
        <f t="shared" ca="1" si="12"/>
        <v>1.9</v>
      </c>
      <c r="Z47">
        <f t="shared" ca="1" si="13"/>
        <v>-5.4</v>
      </c>
      <c r="AA47">
        <f t="shared" ca="1" si="14"/>
        <v>84</v>
      </c>
      <c r="AB47">
        <f t="shared" ca="1" si="15"/>
        <v>6.1</v>
      </c>
      <c r="AC47">
        <f t="shared" ca="1" si="16"/>
        <v>1.1871849602868638</v>
      </c>
    </row>
    <row r="48" spans="1:29">
      <c r="A48" s="18">
        <v>38032</v>
      </c>
      <c r="B48" s="18">
        <f t="shared" ca="1" si="0"/>
        <v>38314</v>
      </c>
      <c r="C48">
        <v>1.622428063524872</v>
      </c>
      <c r="D48">
        <f t="shared" ca="1" si="1"/>
        <v>0.98705937532845733</v>
      </c>
      <c r="E48">
        <v>3.622144621423022</v>
      </c>
      <c r="F48" s="1">
        <f t="shared" ca="1" si="2"/>
        <v>2.2606359070610411</v>
      </c>
      <c r="G48">
        <v>3.4436043227915163</v>
      </c>
      <c r="H48">
        <f t="shared" ca="1" si="3"/>
        <v>2.3652757391597707</v>
      </c>
      <c r="I48">
        <v>5.3954961631944052</v>
      </c>
      <c r="J48">
        <f t="shared" ca="1" si="4"/>
        <v>3.3099639927615354</v>
      </c>
      <c r="K48">
        <v>-4.7</v>
      </c>
      <c r="L48">
        <f t="shared" ca="1" si="5"/>
        <v>-3.1</v>
      </c>
      <c r="M48">
        <v>4.2</v>
      </c>
      <c r="N48">
        <f t="shared" ca="1" si="6"/>
        <v>0.4</v>
      </c>
      <c r="O48">
        <v>-9</v>
      </c>
      <c r="P48">
        <f t="shared" ca="1" si="7"/>
        <v>-4.5999999999999996</v>
      </c>
      <c r="Q48">
        <v>72</v>
      </c>
      <c r="R48">
        <f t="shared" ca="1" si="8"/>
        <v>83</v>
      </c>
      <c r="S48">
        <v>27</v>
      </c>
      <c r="T48">
        <f t="shared" ca="1" si="9"/>
        <v>66</v>
      </c>
      <c r="U48">
        <v>8.8000000000000007</v>
      </c>
      <c r="V48">
        <f t="shared" ca="1" si="10"/>
        <v>3.3</v>
      </c>
      <c r="W48">
        <v>3</v>
      </c>
      <c r="X48">
        <f t="shared" ca="1" si="11"/>
        <v>1.4</v>
      </c>
      <c r="Y48">
        <f t="shared" ca="1" si="12"/>
        <v>0.4</v>
      </c>
      <c r="Z48">
        <f t="shared" ca="1" si="13"/>
        <v>-4.5999999999999996</v>
      </c>
      <c r="AA48">
        <f t="shared" ca="1" si="14"/>
        <v>83</v>
      </c>
      <c r="AB48">
        <f t="shared" ca="1" si="15"/>
        <v>3.3</v>
      </c>
      <c r="AC48">
        <f t="shared" ca="1" si="16"/>
        <v>0.98705937532845733</v>
      </c>
    </row>
    <row r="49" spans="1:29">
      <c r="A49" s="18">
        <v>38033</v>
      </c>
      <c r="B49" s="18">
        <f t="shared" ca="1" si="0"/>
        <v>38321</v>
      </c>
      <c r="C49">
        <v>4.1952210359637352</v>
      </c>
      <c r="D49">
        <f t="shared" ca="1" si="1"/>
        <v>1.0384613676749344</v>
      </c>
      <c r="E49">
        <v>7.2985659481498519</v>
      </c>
      <c r="F49" s="1">
        <f t="shared" ca="1" si="2"/>
        <v>2.3035747832160713</v>
      </c>
      <c r="G49">
        <v>3.6581597933177821</v>
      </c>
      <c r="H49">
        <f t="shared" ca="1" si="3"/>
        <v>1.9177997411280787</v>
      </c>
      <c r="I49">
        <v>4.4983374238395673</v>
      </c>
      <c r="J49">
        <f t="shared" ca="1" si="4"/>
        <v>2.8293866013860565</v>
      </c>
      <c r="K49">
        <v>4.3</v>
      </c>
      <c r="L49">
        <f t="shared" ca="1" si="5"/>
        <v>-0.8</v>
      </c>
      <c r="M49">
        <v>8.1999999999999993</v>
      </c>
      <c r="N49">
        <f t="shared" ca="1" si="6"/>
        <v>0.2</v>
      </c>
      <c r="O49">
        <v>-10.5</v>
      </c>
      <c r="P49">
        <f t="shared" ca="1" si="7"/>
        <v>-3.8</v>
      </c>
      <c r="Q49">
        <v>35</v>
      </c>
      <c r="R49">
        <f t="shared" ca="1" si="8"/>
        <v>83</v>
      </c>
      <c r="S49">
        <v>26</v>
      </c>
      <c r="T49">
        <f t="shared" ca="1" si="9"/>
        <v>38</v>
      </c>
      <c r="U49">
        <v>9.5</v>
      </c>
      <c r="V49">
        <f t="shared" ca="1" si="10"/>
        <v>0</v>
      </c>
      <c r="W49">
        <v>11.8</v>
      </c>
      <c r="X49">
        <f t="shared" ca="1" si="11"/>
        <v>1.5</v>
      </c>
      <c r="Y49">
        <f t="shared" ca="1" si="12"/>
        <v>0.2</v>
      </c>
      <c r="Z49">
        <f t="shared" ca="1" si="13"/>
        <v>-3.8</v>
      </c>
      <c r="AA49">
        <f t="shared" ca="1" si="14"/>
        <v>83</v>
      </c>
      <c r="AB49">
        <f t="shared" ca="1" si="15"/>
        <v>0</v>
      </c>
      <c r="AC49">
        <f t="shared" ca="1" si="16"/>
        <v>1.0384613676749344</v>
      </c>
    </row>
    <row r="50" spans="1:29">
      <c r="A50" s="18">
        <v>38034</v>
      </c>
      <c r="B50" s="18">
        <f t="shared" ca="1" si="0"/>
        <v>38328</v>
      </c>
      <c r="C50">
        <v>1.4319995898597575</v>
      </c>
      <c r="D50">
        <f t="shared" ca="1" si="1"/>
        <v>0.79124517905484715</v>
      </c>
      <c r="E50">
        <v>4.5393290177322774</v>
      </c>
      <c r="F50" s="1">
        <f t="shared" ca="1" si="2"/>
        <v>1.8874539605771643</v>
      </c>
      <c r="G50">
        <v>2.2683794611078758</v>
      </c>
      <c r="H50">
        <f t="shared" ca="1" si="3"/>
        <v>1.8388750593417655</v>
      </c>
      <c r="I50">
        <v>4.4519816511198158</v>
      </c>
      <c r="J50">
        <f t="shared" ca="1" si="4"/>
        <v>2.0797213359529012</v>
      </c>
      <c r="K50">
        <v>-3.8</v>
      </c>
      <c r="L50">
        <f t="shared" ca="1" si="5"/>
        <v>-5.9</v>
      </c>
      <c r="M50">
        <v>6.9</v>
      </c>
      <c r="N50">
        <f t="shared" ca="1" si="6"/>
        <v>-3.9</v>
      </c>
      <c r="O50">
        <v>-11</v>
      </c>
      <c r="P50">
        <f t="shared" ca="1" si="7"/>
        <v>-9.5</v>
      </c>
      <c r="Q50">
        <v>79</v>
      </c>
      <c r="R50">
        <f t="shared" ca="1" si="8"/>
        <v>75</v>
      </c>
      <c r="S50">
        <v>30</v>
      </c>
      <c r="T50">
        <f t="shared" ca="1" si="9"/>
        <v>61</v>
      </c>
      <c r="U50">
        <v>1.3</v>
      </c>
      <c r="V50">
        <f t="shared" ca="1" si="10"/>
        <v>0.4</v>
      </c>
      <c r="W50">
        <v>2.4</v>
      </c>
      <c r="X50">
        <f t="shared" ca="1" si="11"/>
        <v>1.7</v>
      </c>
      <c r="Y50">
        <f t="shared" ca="1" si="12"/>
        <v>-3.9</v>
      </c>
      <c r="Z50">
        <f t="shared" ca="1" si="13"/>
        <v>-9.5</v>
      </c>
      <c r="AA50">
        <f t="shared" ca="1" si="14"/>
        <v>75</v>
      </c>
      <c r="AB50">
        <f t="shared" ca="1" si="15"/>
        <v>0.4</v>
      </c>
      <c r="AC50">
        <f t="shared" ca="1" si="16"/>
        <v>0.79124517905484715</v>
      </c>
    </row>
    <row r="51" spans="1:29">
      <c r="A51" s="18">
        <v>38035</v>
      </c>
      <c r="B51" s="18">
        <f t="shared" ca="1" si="0"/>
        <v>38335</v>
      </c>
      <c r="C51">
        <v>0.55041625576804831</v>
      </c>
      <c r="D51">
        <f t="shared" ca="1" si="1"/>
        <v>0.97122824716295497</v>
      </c>
      <c r="E51">
        <v>2.8409342332795755</v>
      </c>
      <c r="F51" s="1">
        <f t="shared" ca="1" si="2"/>
        <v>1.8775703120427476</v>
      </c>
      <c r="G51">
        <v>2.1286138324236714</v>
      </c>
      <c r="H51">
        <f t="shared" ca="1" si="3"/>
        <v>2.0424114545780898</v>
      </c>
      <c r="I51">
        <v>2.5296754962487311</v>
      </c>
      <c r="J51">
        <f t="shared" ca="1" si="4"/>
        <v>3.0019561604325862</v>
      </c>
      <c r="K51">
        <v>-1.6</v>
      </c>
      <c r="L51">
        <f t="shared" ca="1" si="5"/>
        <v>-4.8</v>
      </c>
      <c r="M51">
        <v>1.8</v>
      </c>
      <c r="N51">
        <f t="shared" ca="1" si="6"/>
        <v>-2.4</v>
      </c>
      <c r="O51">
        <v>-3.4</v>
      </c>
      <c r="P51">
        <f t="shared" ca="1" si="7"/>
        <v>-7.1</v>
      </c>
      <c r="Q51">
        <v>95</v>
      </c>
      <c r="R51">
        <f t="shared" ca="1" si="8"/>
        <v>78</v>
      </c>
      <c r="S51">
        <v>89</v>
      </c>
      <c r="T51">
        <f t="shared" ca="1" si="9"/>
        <v>65</v>
      </c>
      <c r="U51">
        <v>0</v>
      </c>
      <c r="V51">
        <f t="shared" ca="1" si="10"/>
        <v>1.8</v>
      </c>
      <c r="W51">
        <v>2.9</v>
      </c>
      <c r="X51">
        <f t="shared" ca="1" si="11"/>
        <v>1.7</v>
      </c>
      <c r="Y51">
        <f t="shared" ca="1" si="12"/>
        <v>-2.4</v>
      </c>
      <c r="Z51">
        <f t="shared" ca="1" si="13"/>
        <v>-7.1</v>
      </c>
      <c r="AA51">
        <f t="shared" ca="1" si="14"/>
        <v>78</v>
      </c>
      <c r="AB51">
        <f t="shared" ca="1" si="15"/>
        <v>1.8</v>
      </c>
      <c r="AC51">
        <f t="shared" ca="1" si="16"/>
        <v>0.97122824716295497</v>
      </c>
    </row>
    <row r="52" spans="1:29">
      <c r="A52" s="18">
        <v>38036</v>
      </c>
      <c r="B52" s="18">
        <f t="shared" ca="1" si="0"/>
        <v>38342</v>
      </c>
      <c r="C52">
        <v>1.6154970702383999</v>
      </c>
      <c r="D52">
        <f t="shared" ca="1" si="1"/>
        <v>0.8591685307562561</v>
      </c>
      <c r="E52">
        <v>3.1682752347042493</v>
      </c>
      <c r="F52" s="1">
        <f t="shared" ca="1" si="2"/>
        <v>1.6390696002614407</v>
      </c>
      <c r="G52">
        <v>3.4949312976549849</v>
      </c>
      <c r="H52">
        <f t="shared" ca="1" si="3"/>
        <v>2.2440967185137626</v>
      </c>
      <c r="I52">
        <v>5.3865526798402419</v>
      </c>
      <c r="J52">
        <f t="shared" ca="1" si="4"/>
        <v>3.0931601706624949</v>
      </c>
      <c r="K52">
        <v>-3.8</v>
      </c>
      <c r="L52">
        <f t="shared" ca="1" si="5"/>
        <v>-7</v>
      </c>
      <c r="M52">
        <v>1.8</v>
      </c>
      <c r="N52">
        <f t="shared" ca="1" si="6"/>
        <v>-3.5</v>
      </c>
      <c r="O52">
        <v>-6.8</v>
      </c>
      <c r="P52">
        <f t="shared" ca="1" si="7"/>
        <v>-8.6999999999999993</v>
      </c>
      <c r="Q52">
        <v>71</v>
      </c>
      <c r="R52">
        <f t="shared" ca="1" si="8"/>
        <v>87</v>
      </c>
      <c r="S52">
        <v>47</v>
      </c>
      <c r="T52">
        <f t="shared" ca="1" si="9"/>
        <v>59</v>
      </c>
      <c r="U52">
        <v>8.4</v>
      </c>
      <c r="V52">
        <f t="shared" ca="1" si="10"/>
        <v>3.6</v>
      </c>
      <c r="W52">
        <v>2</v>
      </c>
      <c r="X52">
        <f t="shared" ca="1" si="11"/>
        <v>1.8</v>
      </c>
      <c r="Y52">
        <f t="shared" ca="1" si="12"/>
        <v>-3.5</v>
      </c>
      <c r="Z52">
        <f t="shared" ca="1" si="13"/>
        <v>-8.6999999999999993</v>
      </c>
      <c r="AA52">
        <f t="shared" ca="1" si="14"/>
        <v>87</v>
      </c>
      <c r="AB52">
        <f t="shared" ca="1" si="15"/>
        <v>3.6</v>
      </c>
      <c r="AC52">
        <f t="shared" ca="1" si="16"/>
        <v>0.8591685307562561</v>
      </c>
    </row>
    <row r="53" spans="1:29">
      <c r="A53" s="18">
        <v>38037</v>
      </c>
      <c r="B53" s="18">
        <f t="shared" ca="1" si="0"/>
        <v>38349</v>
      </c>
      <c r="C53">
        <v>1.2315686823091332</v>
      </c>
      <c r="D53">
        <f t="shared" ca="1" si="1"/>
        <v>0.47392522228405609</v>
      </c>
      <c r="E53">
        <v>3.3475158925583068</v>
      </c>
      <c r="F53" s="1">
        <f t="shared" ca="1" si="2"/>
        <v>0.16250871293353231</v>
      </c>
      <c r="G53">
        <v>2.751674712318136</v>
      </c>
      <c r="H53">
        <f t="shared" ca="1" si="3"/>
        <v>2.1738062377619598</v>
      </c>
      <c r="I53">
        <v>3.7899703406288698</v>
      </c>
      <c r="J53">
        <f t="shared" ca="1" si="4"/>
        <v>1.5593524517664679</v>
      </c>
      <c r="K53">
        <v>-3.7</v>
      </c>
      <c r="L53">
        <f t="shared" ca="1" si="5"/>
        <v>-16.899999999999999</v>
      </c>
      <c r="M53">
        <v>1.6</v>
      </c>
      <c r="N53">
        <f t="shared" ca="1" si="6"/>
        <v>-12.1</v>
      </c>
      <c r="O53">
        <v>-7.8</v>
      </c>
      <c r="P53">
        <f t="shared" ca="1" si="7"/>
        <v>-19.399999999999999</v>
      </c>
      <c r="Q53">
        <v>74</v>
      </c>
      <c r="R53">
        <f t="shared" ca="1" si="8"/>
        <v>76</v>
      </c>
      <c r="S53">
        <v>50</v>
      </c>
      <c r="T53">
        <f t="shared" ca="1" si="9"/>
        <v>60</v>
      </c>
      <c r="U53">
        <v>3.9</v>
      </c>
      <c r="V53">
        <f t="shared" ca="1" si="10"/>
        <v>4.4000000000000004</v>
      </c>
      <c r="W53">
        <v>1.8</v>
      </c>
      <c r="X53">
        <f t="shared" ca="1" si="11"/>
        <v>0.9</v>
      </c>
      <c r="Y53">
        <f t="shared" ca="1" si="12"/>
        <v>-12.1</v>
      </c>
      <c r="Z53">
        <f t="shared" ca="1" si="13"/>
        <v>-19.399999999999999</v>
      </c>
      <c r="AA53">
        <f t="shared" ca="1" si="14"/>
        <v>76</v>
      </c>
      <c r="AB53">
        <f t="shared" ca="1" si="15"/>
        <v>4.4000000000000004</v>
      </c>
      <c r="AC53">
        <f t="shared" ca="1" si="16"/>
        <v>0.47392522228405609</v>
      </c>
    </row>
    <row r="54" spans="1:29">
      <c r="A54" s="18">
        <v>38038</v>
      </c>
      <c r="B54" s="18">
        <f t="shared" ca="1" si="0"/>
        <v>38356</v>
      </c>
      <c r="C54">
        <v>1.2373928858856087</v>
      </c>
      <c r="D54">
        <f t="shared" ca="1" si="1"/>
        <v>0.60983817215151759</v>
      </c>
      <c r="E54">
        <v>2.26319892180942</v>
      </c>
      <c r="F54" s="1">
        <f t="shared" ca="1" si="2"/>
        <v>0.92857364929624964</v>
      </c>
      <c r="G54">
        <v>3.1455095796284689</v>
      </c>
      <c r="H54">
        <f t="shared" ca="1" si="3"/>
        <v>1.9350242188770643</v>
      </c>
      <c r="I54">
        <v>4.4789387937196601</v>
      </c>
      <c r="J54">
        <f t="shared" ca="1" si="4"/>
        <v>2.1525112881266359</v>
      </c>
      <c r="K54">
        <v>-5.6</v>
      </c>
      <c r="L54">
        <f t="shared" ca="1" si="5"/>
        <v>-12.8</v>
      </c>
      <c r="M54">
        <v>-2.2999999999999998</v>
      </c>
      <c r="N54">
        <f t="shared" ca="1" si="6"/>
        <v>-8.6999999999999993</v>
      </c>
      <c r="O54">
        <v>-8</v>
      </c>
      <c r="P54">
        <f t="shared" ca="1" si="7"/>
        <v>-16.3</v>
      </c>
      <c r="Q54">
        <v>81</v>
      </c>
      <c r="R54">
        <f t="shared" ca="1" si="8"/>
        <v>86</v>
      </c>
      <c r="S54">
        <v>64</v>
      </c>
      <c r="T54">
        <f t="shared" ca="1" si="9"/>
        <v>80</v>
      </c>
      <c r="U54">
        <v>6.2</v>
      </c>
      <c r="V54">
        <f t="shared" ca="1" si="10"/>
        <v>2</v>
      </c>
      <c r="W54">
        <v>2.5</v>
      </c>
      <c r="X54">
        <f t="shared" ca="1" si="11"/>
        <v>1.2</v>
      </c>
      <c r="Y54">
        <f t="shared" ca="1" si="12"/>
        <v>-8.6999999999999993</v>
      </c>
      <c r="Z54">
        <f t="shared" ca="1" si="13"/>
        <v>-16.3</v>
      </c>
      <c r="AA54">
        <f t="shared" ca="1" si="14"/>
        <v>86</v>
      </c>
      <c r="AB54">
        <f t="shared" ca="1" si="15"/>
        <v>2</v>
      </c>
      <c r="AC54">
        <f t="shared" ca="1" si="16"/>
        <v>0.60983817215151759</v>
      </c>
    </row>
    <row r="55" spans="1:29">
      <c r="A55" s="18">
        <v>38039</v>
      </c>
      <c r="B55" s="18">
        <f t="shared" ca="1" si="0"/>
        <v>38363</v>
      </c>
      <c r="C55">
        <v>1.4746880873249113</v>
      </c>
      <c r="D55">
        <f t="shared" ca="1" si="1"/>
        <v>0.55865496312278162</v>
      </c>
      <c r="E55">
        <v>3.9534445834920229</v>
      </c>
      <c r="F55" s="1">
        <f t="shared" ca="1" si="2"/>
        <v>1.6854932522185306</v>
      </c>
      <c r="G55">
        <v>3.4481976652607917</v>
      </c>
      <c r="H55">
        <f t="shared" ca="1" si="3"/>
        <v>1.7606515500599897</v>
      </c>
      <c r="I55">
        <v>4.5905106808340514</v>
      </c>
      <c r="J55">
        <f t="shared" ca="1" si="4"/>
        <v>1.7973278130211492</v>
      </c>
      <c r="K55">
        <v>-3.4</v>
      </c>
      <c r="L55">
        <f t="shared" ca="1" si="5"/>
        <v>-8.4</v>
      </c>
      <c r="M55">
        <v>3.9</v>
      </c>
      <c r="N55">
        <f t="shared" ca="1" si="6"/>
        <v>-4.5999999999999996</v>
      </c>
      <c r="O55">
        <v>-8.5</v>
      </c>
      <c r="P55">
        <f t="shared" ca="1" si="7"/>
        <v>-11.5</v>
      </c>
      <c r="Q55">
        <v>75</v>
      </c>
      <c r="R55">
        <f t="shared" ca="1" si="8"/>
        <v>83</v>
      </c>
      <c r="S55">
        <v>36</v>
      </c>
      <c r="T55">
        <f t="shared" ca="1" si="9"/>
        <v>71</v>
      </c>
      <c r="U55">
        <v>7.9</v>
      </c>
      <c r="V55">
        <f t="shared" ca="1" si="10"/>
        <v>0</v>
      </c>
      <c r="W55">
        <v>2.1</v>
      </c>
      <c r="X55">
        <f t="shared" ca="1" si="11"/>
        <v>2.1</v>
      </c>
      <c r="Y55">
        <f t="shared" ca="1" si="12"/>
        <v>-4.5999999999999996</v>
      </c>
      <c r="Z55">
        <f t="shared" ca="1" si="13"/>
        <v>-11.5</v>
      </c>
      <c r="AA55">
        <f t="shared" ca="1" si="14"/>
        <v>83</v>
      </c>
      <c r="AB55">
        <f t="shared" ca="1" si="15"/>
        <v>0</v>
      </c>
      <c r="AC55">
        <f t="shared" ca="1" si="16"/>
        <v>0.55865496312278162</v>
      </c>
    </row>
    <row r="56" spans="1:29">
      <c r="A56" s="18">
        <v>38040</v>
      </c>
      <c r="B56" s="18">
        <f t="shared" ca="1" si="0"/>
        <v>38370</v>
      </c>
      <c r="C56">
        <v>1.5293425101827132</v>
      </c>
      <c r="D56">
        <f t="shared" ca="1" si="1"/>
        <v>0.4354119389290847</v>
      </c>
      <c r="E56">
        <v>2.6915235104950717</v>
      </c>
      <c r="F56" s="1">
        <f t="shared" ca="1" si="2"/>
        <v>0.82085837540511308</v>
      </c>
      <c r="G56">
        <v>3.4822288214982473</v>
      </c>
      <c r="H56">
        <f t="shared" ca="1" si="3"/>
        <v>1.680706245538383</v>
      </c>
      <c r="I56">
        <v>5.0478387242618563</v>
      </c>
      <c r="J56">
        <f t="shared" ca="1" si="4"/>
        <v>1.4755368942673959</v>
      </c>
      <c r="K56">
        <v>-4.2</v>
      </c>
      <c r="L56">
        <f t="shared" ca="1" si="5"/>
        <v>-13.3</v>
      </c>
      <c r="M56">
        <v>-0.3</v>
      </c>
      <c r="N56">
        <f t="shared" ca="1" si="6"/>
        <v>-8.9</v>
      </c>
      <c r="O56">
        <v>-6.7</v>
      </c>
      <c r="P56">
        <f t="shared" ca="1" si="7"/>
        <v>-15.8</v>
      </c>
      <c r="Q56">
        <v>76</v>
      </c>
      <c r="R56">
        <f t="shared" ca="1" si="8"/>
        <v>82</v>
      </c>
      <c r="S56">
        <v>33</v>
      </c>
      <c r="T56">
        <f t="shared" ca="1" si="9"/>
        <v>72</v>
      </c>
      <c r="U56">
        <v>8</v>
      </c>
      <c r="V56">
        <f t="shared" ca="1" si="10"/>
        <v>0</v>
      </c>
      <c r="W56">
        <v>2.5</v>
      </c>
      <c r="X56">
        <f t="shared" ca="1" si="11"/>
        <v>1.2</v>
      </c>
      <c r="Y56">
        <f t="shared" ca="1" si="12"/>
        <v>-8.9</v>
      </c>
      <c r="Z56">
        <f t="shared" ca="1" si="13"/>
        <v>-15.8</v>
      </c>
      <c r="AA56">
        <f t="shared" ca="1" si="14"/>
        <v>82</v>
      </c>
      <c r="AB56">
        <f t="shared" ca="1" si="15"/>
        <v>0</v>
      </c>
      <c r="AC56">
        <f t="shared" ca="1" si="16"/>
        <v>0.4354119389290847</v>
      </c>
    </row>
    <row r="57" spans="1:29">
      <c r="A57" s="18">
        <v>38041</v>
      </c>
      <c r="B57" s="18">
        <f t="shared" ca="1" si="0"/>
        <v>38377</v>
      </c>
      <c r="C57">
        <v>1.0133979004141966</v>
      </c>
      <c r="D57">
        <f t="shared" ca="1" si="1"/>
        <v>0.37337095736157339</v>
      </c>
      <c r="E57">
        <v>2.2267619714645615</v>
      </c>
      <c r="F57" s="1">
        <f t="shared" ca="1" si="2"/>
        <v>-0.19843998970729296</v>
      </c>
      <c r="G57">
        <v>2.761089641924301</v>
      </c>
      <c r="H57">
        <f t="shared" ca="1" si="3"/>
        <v>1.5892491215278699</v>
      </c>
      <c r="I57">
        <v>3.8503632699760151</v>
      </c>
      <c r="J57">
        <f t="shared" ca="1" si="4"/>
        <v>1.2305873674100583</v>
      </c>
      <c r="K57">
        <v>-7</v>
      </c>
      <c r="L57">
        <f t="shared" ca="1" si="5"/>
        <v>-19.2</v>
      </c>
      <c r="M57">
        <v>-2.6</v>
      </c>
      <c r="N57">
        <f t="shared" ca="1" si="6"/>
        <v>-17.3</v>
      </c>
      <c r="O57">
        <v>-9.5</v>
      </c>
      <c r="P57">
        <f t="shared" ca="1" si="7"/>
        <v>-21.3</v>
      </c>
      <c r="Q57">
        <v>87</v>
      </c>
      <c r="R57">
        <f t="shared" ca="1" si="8"/>
        <v>82</v>
      </c>
      <c r="S57">
        <v>58</v>
      </c>
      <c r="T57">
        <f t="shared" ca="1" si="9"/>
        <v>78</v>
      </c>
      <c r="U57">
        <v>4</v>
      </c>
      <c r="V57">
        <f t="shared" ca="1" si="10"/>
        <v>0</v>
      </c>
      <c r="W57">
        <v>2.2999999999999998</v>
      </c>
      <c r="X57">
        <f t="shared" ca="1" si="11"/>
        <v>1</v>
      </c>
      <c r="Y57">
        <f t="shared" ca="1" si="12"/>
        <v>-17.3</v>
      </c>
      <c r="Z57">
        <f t="shared" ca="1" si="13"/>
        <v>-21.3</v>
      </c>
      <c r="AA57">
        <f t="shared" ca="1" si="14"/>
        <v>82</v>
      </c>
      <c r="AB57">
        <f t="shared" ca="1" si="15"/>
        <v>0</v>
      </c>
      <c r="AC57">
        <f t="shared" ca="1" si="16"/>
        <v>0.37337095736157339</v>
      </c>
    </row>
    <row r="58" spans="1:29">
      <c r="A58" s="18">
        <v>38042</v>
      </c>
      <c r="B58" s="18">
        <f t="shared" ca="1" si="0"/>
        <v>38384</v>
      </c>
      <c r="C58">
        <v>0.98451265152089296</v>
      </c>
      <c r="D58">
        <f t="shared" ca="1" si="1"/>
        <v>0.27511454307922739</v>
      </c>
      <c r="E58">
        <v>1.8117663857606878</v>
      </c>
      <c r="F58" s="1">
        <f t="shared" ca="1" si="2"/>
        <v>-0.81195237366467055</v>
      </c>
      <c r="G58">
        <v>2.9504608224571829</v>
      </c>
      <c r="H58">
        <f t="shared" ca="1" si="3"/>
        <v>1.5382907732092737</v>
      </c>
      <c r="I58">
        <v>3.6944812570798202</v>
      </c>
      <c r="J58">
        <f t="shared" ca="1" si="4"/>
        <v>0.88394908523475157</v>
      </c>
      <c r="K58">
        <v>-7.9</v>
      </c>
      <c r="L58">
        <f t="shared" ca="1" si="5"/>
        <v>-23.4</v>
      </c>
      <c r="M58">
        <v>-3.9</v>
      </c>
      <c r="N58">
        <f t="shared" ca="1" si="6"/>
        <v>-21.6</v>
      </c>
      <c r="O58">
        <v>-9.3000000000000007</v>
      </c>
      <c r="P58">
        <f t="shared" ca="1" si="7"/>
        <v>-25.6</v>
      </c>
      <c r="Q58">
        <v>84</v>
      </c>
      <c r="R58">
        <f t="shared" ca="1" si="8"/>
        <v>77</v>
      </c>
      <c r="S58">
        <v>62</v>
      </c>
      <c r="T58">
        <f t="shared" ca="1" si="9"/>
        <v>72</v>
      </c>
      <c r="U58">
        <v>5.0999999999999996</v>
      </c>
      <c r="V58">
        <f t="shared" ca="1" si="10"/>
        <v>0</v>
      </c>
      <c r="W58">
        <v>1.9</v>
      </c>
      <c r="X58">
        <f t="shared" ca="1" si="11"/>
        <v>1.3</v>
      </c>
      <c r="Y58">
        <f t="shared" ca="1" si="12"/>
        <v>-21.6</v>
      </c>
      <c r="Z58">
        <f t="shared" ca="1" si="13"/>
        <v>-25.6</v>
      </c>
      <c r="AA58">
        <f t="shared" ca="1" si="14"/>
        <v>77</v>
      </c>
      <c r="AB58">
        <f t="shared" ca="1" si="15"/>
        <v>0</v>
      </c>
      <c r="AC58">
        <f t="shared" ca="1" si="16"/>
        <v>0.27511454307922739</v>
      </c>
    </row>
    <row r="59" spans="1:29">
      <c r="A59" s="18">
        <v>38043</v>
      </c>
      <c r="B59" s="18">
        <f t="shared" ca="1" si="0"/>
        <v>38391</v>
      </c>
      <c r="C59">
        <v>1.1213759699915127</v>
      </c>
      <c r="D59">
        <f t="shared" ca="1" si="1"/>
        <v>0.40376658141331379</v>
      </c>
      <c r="E59">
        <v>2.8795314841304571</v>
      </c>
      <c r="F59" s="1">
        <f t="shared" ca="1" si="2"/>
        <v>-0.46956828573589882</v>
      </c>
      <c r="G59">
        <v>2.8324776703372803</v>
      </c>
      <c r="H59">
        <f t="shared" ca="1" si="3"/>
        <v>2.1022273301990229</v>
      </c>
      <c r="I59">
        <v>3.3040016430051766</v>
      </c>
      <c r="J59">
        <f t="shared" ca="1" si="4"/>
        <v>1.353331039524847</v>
      </c>
      <c r="K59">
        <v>-5.3</v>
      </c>
      <c r="L59">
        <f t="shared" ca="1" si="5"/>
        <v>-20.6</v>
      </c>
      <c r="M59">
        <v>-1.2</v>
      </c>
      <c r="N59">
        <f t="shared" ca="1" si="6"/>
        <v>-17.600000000000001</v>
      </c>
      <c r="O59">
        <v>-9.6999999999999993</v>
      </c>
      <c r="P59">
        <f t="shared" ca="1" si="7"/>
        <v>-22.7</v>
      </c>
      <c r="Q59">
        <v>72</v>
      </c>
      <c r="R59">
        <f t="shared" ca="1" si="8"/>
        <v>76</v>
      </c>
      <c r="S59">
        <v>50</v>
      </c>
      <c r="T59">
        <f t="shared" ca="1" si="9"/>
        <v>69</v>
      </c>
      <c r="U59">
        <v>4.2</v>
      </c>
      <c r="V59">
        <f t="shared" ca="1" si="10"/>
        <v>2.6</v>
      </c>
      <c r="W59">
        <v>1.5</v>
      </c>
      <c r="X59">
        <f t="shared" ca="1" si="11"/>
        <v>1.1000000000000001</v>
      </c>
      <c r="Y59">
        <f t="shared" ca="1" si="12"/>
        <v>-17.600000000000001</v>
      </c>
      <c r="Z59">
        <f t="shared" ca="1" si="13"/>
        <v>-22.7</v>
      </c>
      <c r="AA59">
        <f t="shared" ca="1" si="14"/>
        <v>76</v>
      </c>
      <c r="AB59">
        <f t="shared" ca="1" si="15"/>
        <v>2.6</v>
      </c>
      <c r="AC59">
        <f t="shared" ca="1" si="16"/>
        <v>0.40376658141331379</v>
      </c>
    </row>
    <row r="60" spans="1:29">
      <c r="A60" s="18">
        <v>38044</v>
      </c>
      <c r="B60" s="18">
        <f t="shared" ca="1" si="0"/>
        <v>38398</v>
      </c>
      <c r="C60">
        <v>1.0118014934094675</v>
      </c>
      <c r="D60">
        <f t="shared" ca="1" si="1"/>
        <v>0.56801133401805737</v>
      </c>
      <c r="E60">
        <v>3.1604699832384013</v>
      </c>
      <c r="F60" s="1">
        <f t="shared" ca="1" si="2"/>
        <v>0.63180536618431615</v>
      </c>
      <c r="G60">
        <v>2.7429744280283694</v>
      </c>
      <c r="H60">
        <f t="shared" ca="1" si="3"/>
        <v>1.8338035781147652</v>
      </c>
      <c r="I60">
        <v>3.2312828556763558</v>
      </c>
      <c r="J60">
        <f t="shared" ca="1" si="4"/>
        <v>2.1000329622643998</v>
      </c>
      <c r="K60">
        <v>-0.8</v>
      </c>
      <c r="L60">
        <f t="shared" ca="1" si="5"/>
        <v>-13.7</v>
      </c>
      <c r="M60">
        <v>2.4</v>
      </c>
      <c r="N60">
        <f t="shared" ca="1" si="6"/>
        <v>-10.7</v>
      </c>
      <c r="O60">
        <v>-3.1</v>
      </c>
      <c r="P60">
        <f t="shared" ca="1" si="7"/>
        <v>-14.8</v>
      </c>
      <c r="Q60">
        <v>88</v>
      </c>
      <c r="R60">
        <f t="shared" ca="1" si="8"/>
        <v>85</v>
      </c>
      <c r="S60">
        <v>47</v>
      </c>
      <c r="T60">
        <f t="shared" ca="1" si="9"/>
        <v>76</v>
      </c>
      <c r="U60">
        <v>3</v>
      </c>
      <c r="V60">
        <f t="shared" ca="1" si="10"/>
        <v>0</v>
      </c>
      <c r="W60">
        <v>2</v>
      </c>
      <c r="X60">
        <f t="shared" ca="1" si="11"/>
        <v>1.5</v>
      </c>
      <c r="Y60">
        <f t="shared" ca="1" si="12"/>
        <v>-10.7</v>
      </c>
      <c r="Z60">
        <f t="shared" ca="1" si="13"/>
        <v>-14.8</v>
      </c>
      <c r="AA60">
        <f t="shared" ca="1" si="14"/>
        <v>85</v>
      </c>
      <c r="AB60">
        <f t="shared" ca="1" si="15"/>
        <v>0</v>
      </c>
      <c r="AC60">
        <f t="shared" ca="1" si="16"/>
        <v>0.56801133401805737</v>
      </c>
    </row>
    <row r="61" spans="1:29">
      <c r="A61" s="18">
        <v>38045</v>
      </c>
      <c r="B61" s="18">
        <f t="shared" ca="1" si="0"/>
        <v>38405</v>
      </c>
      <c r="C61">
        <v>1.0394603218549348</v>
      </c>
      <c r="D61">
        <f t="shared" ca="1" si="1"/>
        <v>1.0457116505909527</v>
      </c>
      <c r="E61">
        <v>2.9050617186762162</v>
      </c>
      <c r="F61" s="1">
        <f t="shared" ca="1" si="2"/>
        <v>3.1130237970021928</v>
      </c>
      <c r="G61">
        <v>2.2962978462924597</v>
      </c>
      <c r="H61">
        <f t="shared" ca="1" si="3"/>
        <v>2.8526639067481367</v>
      </c>
      <c r="I61">
        <v>3.4923939776627693</v>
      </c>
      <c r="J61">
        <f t="shared" ca="1" si="4"/>
        <v>2.7095724702793347</v>
      </c>
      <c r="K61">
        <v>-2.5</v>
      </c>
      <c r="L61">
        <f t="shared" ca="1" si="5"/>
        <v>-8</v>
      </c>
      <c r="M61">
        <v>0.6</v>
      </c>
      <c r="N61">
        <f t="shared" ca="1" si="6"/>
        <v>-0.9</v>
      </c>
      <c r="O61">
        <v>-5.0999999999999996</v>
      </c>
      <c r="P61">
        <f t="shared" ca="1" si="7"/>
        <v>-17.5</v>
      </c>
      <c r="Q61">
        <v>87</v>
      </c>
      <c r="R61">
        <f t="shared" ca="1" si="8"/>
        <v>61</v>
      </c>
      <c r="S61">
        <v>74</v>
      </c>
      <c r="T61">
        <f t="shared" ca="1" si="9"/>
        <v>42</v>
      </c>
      <c r="U61">
        <v>0.7</v>
      </c>
      <c r="V61">
        <f t="shared" ca="1" si="10"/>
        <v>4.9000000000000004</v>
      </c>
      <c r="W61">
        <v>1.4</v>
      </c>
      <c r="X61">
        <f t="shared" ca="1" si="11"/>
        <v>2</v>
      </c>
      <c r="Y61">
        <f t="shared" ca="1" si="12"/>
        <v>-0.9</v>
      </c>
      <c r="Z61">
        <f t="shared" ca="1" si="13"/>
        <v>-17.5</v>
      </c>
      <c r="AA61">
        <f t="shared" ca="1" si="14"/>
        <v>61</v>
      </c>
      <c r="AB61">
        <f t="shared" ca="1" si="15"/>
        <v>4.9000000000000004</v>
      </c>
      <c r="AC61">
        <f t="shared" ca="1" si="16"/>
        <v>1.0457116505909527</v>
      </c>
    </row>
    <row r="62" spans="1:29">
      <c r="A62" s="18">
        <v>38046</v>
      </c>
      <c r="B62" s="18">
        <f t="shared" ca="1" si="0"/>
        <v>38412</v>
      </c>
      <c r="C62">
        <v>1.5522737087949463</v>
      </c>
      <c r="D62">
        <f t="shared" ca="1" si="1"/>
        <v>1.3796758729750729</v>
      </c>
      <c r="E62">
        <v>3.02917415892317</v>
      </c>
      <c r="F62" s="1">
        <f t="shared" ca="1" si="2"/>
        <v>3.3652330611370798</v>
      </c>
      <c r="G62">
        <v>3.3021938348198177</v>
      </c>
      <c r="H62">
        <f t="shared" ca="1" si="3"/>
        <v>3.3758004671872066</v>
      </c>
      <c r="I62">
        <v>4.8800664873375252</v>
      </c>
      <c r="J62">
        <f t="shared" ca="1" si="4"/>
        <v>4.5075068316032274</v>
      </c>
      <c r="K62">
        <v>-2.2999999999999998</v>
      </c>
      <c r="L62">
        <f t="shared" ca="1" si="5"/>
        <v>-2.5</v>
      </c>
      <c r="M62">
        <v>1</v>
      </c>
      <c r="N62">
        <f t="shared" ca="1" si="6"/>
        <v>2.5</v>
      </c>
      <c r="O62">
        <v>-5</v>
      </c>
      <c r="P62">
        <f t="shared" ca="1" si="7"/>
        <v>-5.0999999999999996</v>
      </c>
      <c r="Q62">
        <v>73</v>
      </c>
      <c r="R62">
        <f t="shared" ca="1" si="8"/>
        <v>77</v>
      </c>
      <c r="S62">
        <v>52</v>
      </c>
      <c r="T62">
        <f t="shared" ca="1" si="9"/>
        <v>53</v>
      </c>
      <c r="U62">
        <v>6.3</v>
      </c>
      <c r="V62">
        <f t="shared" ca="1" si="10"/>
        <v>6.7</v>
      </c>
      <c r="W62">
        <v>1.6</v>
      </c>
      <c r="X62">
        <f t="shared" ca="1" si="11"/>
        <v>1.4</v>
      </c>
      <c r="Y62">
        <f t="shared" ca="1" si="12"/>
        <v>2.5</v>
      </c>
      <c r="Z62">
        <f t="shared" ca="1" si="13"/>
        <v>-5.0999999999999996</v>
      </c>
      <c r="AA62">
        <f t="shared" ca="1" si="14"/>
        <v>77</v>
      </c>
      <c r="AB62">
        <f t="shared" ca="1" si="15"/>
        <v>6.7</v>
      </c>
      <c r="AC62">
        <f t="shared" ca="1" si="16"/>
        <v>1.3796758729750729</v>
      </c>
    </row>
    <row r="63" spans="1:29">
      <c r="A63" s="18">
        <v>38047</v>
      </c>
      <c r="B63" s="18">
        <f t="shared" ca="1" si="0"/>
        <v>38419</v>
      </c>
      <c r="C63">
        <v>0.91646308752193539</v>
      </c>
      <c r="D63">
        <f t="shared" ca="1" si="1"/>
        <v>2.4763768088306395</v>
      </c>
      <c r="E63">
        <v>2.2128515226933869</v>
      </c>
      <c r="F63" s="1">
        <f t="shared" ca="1" si="2"/>
        <v>7.6934432008511449</v>
      </c>
      <c r="G63">
        <v>2.149620909852787</v>
      </c>
      <c r="H63">
        <f t="shared" ca="1" si="3"/>
        <v>4.1354653168893654</v>
      </c>
      <c r="I63">
        <v>3.0894553026498626</v>
      </c>
      <c r="J63">
        <f t="shared" ca="1" si="4"/>
        <v>6.538268328930295</v>
      </c>
      <c r="K63">
        <v>-3.8</v>
      </c>
      <c r="L63">
        <f t="shared" ca="1" si="5"/>
        <v>4.7</v>
      </c>
      <c r="M63">
        <v>-1.5</v>
      </c>
      <c r="N63">
        <f t="shared" ca="1" si="6"/>
        <v>13.9</v>
      </c>
      <c r="O63">
        <v>-5.4</v>
      </c>
      <c r="P63">
        <f t="shared" ca="1" si="7"/>
        <v>-3.7</v>
      </c>
      <c r="Q63">
        <v>86</v>
      </c>
      <c r="R63">
        <f t="shared" ca="1" si="8"/>
        <v>60</v>
      </c>
      <c r="S63">
        <v>72</v>
      </c>
      <c r="T63">
        <f t="shared" ca="1" si="9"/>
        <v>31</v>
      </c>
      <c r="U63">
        <v>0</v>
      </c>
      <c r="V63">
        <f t="shared" ca="1" si="10"/>
        <v>10.199999999999999</v>
      </c>
      <c r="W63">
        <v>1.6</v>
      </c>
      <c r="X63">
        <f t="shared" ca="1" si="11"/>
        <v>2.1</v>
      </c>
      <c r="Y63">
        <f t="shared" ca="1" si="12"/>
        <v>13.9</v>
      </c>
      <c r="Z63">
        <f t="shared" ca="1" si="13"/>
        <v>-3.7</v>
      </c>
      <c r="AA63">
        <f t="shared" ca="1" si="14"/>
        <v>60</v>
      </c>
      <c r="AB63">
        <f t="shared" ca="1" si="15"/>
        <v>10.199999999999999</v>
      </c>
      <c r="AC63">
        <f t="shared" ca="1" si="16"/>
        <v>2.4763768088306395</v>
      </c>
    </row>
    <row r="64" spans="1:29">
      <c r="A64" s="18">
        <v>38048</v>
      </c>
      <c r="B64" s="18">
        <f t="shared" ca="1" si="0"/>
        <v>38426</v>
      </c>
      <c r="C64">
        <v>1.8239993466469149</v>
      </c>
      <c r="D64">
        <f t="shared" ca="1" si="1"/>
        <v>2.2385775659743143</v>
      </c>
      <c r="E64">
        <v>3.5964095872251263</v>
      </c>
      <c r="F64" s="1">
        <f t="shared" ca="1" si="2"/>
        <v>4.0125262274450009</v>
      </c>
      <c r="G64">
        <v>3.8667407510563168</v>
      </c>
      <c r="H64">
        <f t="shared" ca="1" si="3"/>
        <v>4.3282463949652001</v>
      </c>
      <c r="I64">
        <v>5.6055617606515087</v>
      </c>
      <c r="J64">
        <f t="shared" ca="1" si="4"/>
        <v>7.0804676970119083</v>
      </c>
      <c r="K64">
        <v>-2.7</v>
      </c>
      <c r="L64">
        <f t="shared" ca="1" si="5"/>
        <v>1</v>
      </c>
      <c r="M64">
        <v>3.2</v>
      </c>
      <c r="N64">
        <f t="shared" ca="1" si="6"/>
        <v>4.9000000000000004</v>
      </c>
      <c r="O64">
        <v>-5.6</v>
      </c>
      <c r="P64">
        <f t="shared" ca="1" si="7"/>
        <v>-1.7</v>
      </c>
      <c r="Q64">
        <v>63</v>
      </c>
      <c r="R64">
        <f t="shared" ca="1" si="8"/>
        <v>72</v>
      </c>
      <c r="S64">
        <v>32</v>
      </c>
      <c r="T64">
        <f t="shared" ca="1" si="9"/>
        <v>36</v>
      </c>
      <c r="U64">
        <v>9.6999999999999993</v>
      </c>
      <c r="V64">
        <f t="shared" ca="1" si="10"/>
        <v>10.7</v>
      </c>
      <c r="W64">
        <v>2.4</v>
      </c>
      <c r="X64">
        <f t="shared" ca="1" si="11"/>
        <v>1.8</v>
      </c>
      <c r="Y64">
        <f t="shared" ca="1" si="12"/>
        <v>4.9000000000000004</v>
      </c>
      <c r="Z64">
        <f t="shared" ca="1" si="13"/>
        <v>-1.7</v>
      </c>
      <c r="AA64">
        <f t="shared" ca="1" si="14"/>
        <v>72</v>
      </c>
      <c r="AB64">
        <f t="shared" ca="1" si="15"/>
        <v>10.7</v>
      </c>
      <c r="AC64">
        <f t="shared" ca="1" si="16"/>
        <v>2.2385775659743143</v>
      </c>
    </row>
    <row r="65" spans="1:29">
      <c r="A65" s="18">
        <v>38049</v>
      </c>
      <c r="B65" s="18">
        <f t="shared" ca="1" si="0"/>
        <v>38433</v>
      </c>
      <c r="C65">
        <v>1.2239965519738532</v>
      </c>
      <c r="D65">
        <f t="shared" ca="1" si="1"/>
        <v>2.8421455417386139</v>
      </c>
      <c r="E65">
        <v>2.5809370780541498</v>
      </c>
      <c r="F65" s="1">
        <f t="shared" ca="1" si="2"/>
        <v>5.8988346671679457</v>
      </c>
      <c r="G65">
        <v>3.0450463703679524</v>
      </c>
      <c r="H65">
        <f t="shared" ca="1" si="3"/>
        <v>4.556848093122059</v>
      </c>
      <c r="I65">
        <v>4.4929364379536665</v>
      </c>
      <c r="J65">
        <f t="shared" ca="1" si="4"/>
        <v>8.3563237457508617</v>
      </c>
      <c r="K65">
        <v>-5.6</v>
      </c>
      <c r="L65">
        <f t="shared" ca="1" si="5"/>
        <v>5.0999999999999996</v>
      </c>
      <c r="M65">
        <v>-1.6</v>
      </c>
      <c r="N65">
        <f t="shared" ca="1" si="6"/>
        <v>10.199999999999999</v>
      </c>
      <c r="O65">
        <v>-8.5</v>
      </c>
      <c r="P65">
        <f t="shared" ca="1" si="7"/>
        <v>0.9</v>
      </c>
      <c r="Q65">
        <v>89</v>
      </c>
      <c r="R65">
        <f t="shared" ca="1" si="8"/>
        <v>60</v>
      </c>
      <c r="S65">
        <v>72</v>
      </c>
      <c r="T65">
        <f t="shared" ca="1" si="9"/>
        <v>41</v>
      </c>
      <c r="U65">
        <v>4.9000000000000004</v>
      </c>
      <c r="V65">
        <f t="shared" ca="1" si="10"/>
        <v>11.3</v>
      </c>
      <c r="W65">
        <v>1.6</v>
      </c>
      <c r="X65">
        <f t="shared" ca="1" si="11"/>
        <v>1.7</v>
      </c>
      <c r="Y65">
        <f t="shared" ca="1" si="12"/>
        <v>10.199999999999999</v>
      </c>
      <c r="Z65">
        <f t="shared" ca="1" si="13"/>
        <v>0.9</v>
      </c>
      <c r="AA65">
        <f t="shared" ca="1" si="14"/>
        <v>60</v>
      </c>
      <c r="AB65">
        <f t="shared" ca="1" si="15"/>
        <v>11.3</v>
      </c>
      <c r="AC65">
        <f t="shared" ca="1" si="16"/>
        <v>2.8421455417386139</v>
      </c>
    </row>
    <row r="66" spans="1:29">
      <c r="A66" s="18">
        <v>38050</v>
      </c>
      <c r="B66" s="18">
        <f t="shared" ca="1" si="0"/>
        <v>38440</v>
      </c>
      <c r="C66">
        <v>1.4411865552532042</v>
      </c>
      <c r="D66">
        <f t="shared" ca="1" si="1"/>
        <v>2.7596705255982408</v>
      </c>
      <c r="E66">
        <v>2.9329758329611031</v>
      </c>
      <c r="F66" s="1">
        <f t="shared" ca="1" si="2"/>
        <v>5.3733333565721031</v>
      </c>
      <c r="G66">
        <v>3.7685999107701074</v>
      </c>
      <c r="H66">
        <f t="shared" ca="1" si="3"/>
        <v>3.7429552453484205</v>
      </c>
      <c r="I66">
        <v>5.114057149742977</v>
      </c>
      <c r="J66">
        <f t="shared" ca="1" si="4"/>
        <v>7.5643048854887427</v>
      </c>
      <c r="K66">
        <v>-4.8</v>
      </c>
      <c r="L66">
        <f t="shared" ca="1" si="5"/>
        <v>7</v>
      </c>
      <c r="M66">
        <v>-0.1</v>
      </c>
      <c r="N66">
        <f t="shared" ca="1" si="6"/>
        <v>10.1</v>
      </c>
      <c r="O66">
        <v>-7.9</v>
      </c>
      <c r="P66">
        <f t="shared" ca="1" si="7"/>
        <v>3.7</v>
      </c>
      <c r="Q66">
        <v>78</v>
      </c>
      <c r="R66">
        <f t="shared" ca="1" si="8"/>
        <v>59</v>
      </c>
      <c r="S66">
        <v>55</v>
      </c>
      <c r="T66">
        <f t="shared" ca="1" si="9"/>
        <v>49</v>
      </c>
      <c r="U66">
        <v>8.8000000000000007</v>
      </c>
      <c r="V66">
        <f t="shared" ca="1" si="10"/>
        <v>6.4</v>
      </c>
      <c r="W66">
        <v>2.4</v>
      </c>
      <c r="X66">
        <f t="shared" ca="1" si="11"/>
        <v>2.1</v>
      </c>
      <c r="Y66">
        <f t="shared" ca="1" si="12"/>
        <v>10.1</v>
      </c>
      <c r="Z66">
        <f t="shared" ca="1" si="13"/>
        <v>3.7</v>
      </c>
      <c r="AA66">
        <f t="shared" ca="1" si="14"/>
        <v>59</v>
      </c>
      <c r="AB66">
        <f t="shared" ca="1" si="15"/>
        <v>6.4</v>
      </c>
      <c r="AC66">
        <f t="shared" ca="1" si="16"/>
        <v>2.7596705255982408</v>
      </c>
    </row>
    <row r="67" spans="1:29">
      <c r="A67" s="18">
        <v>38051</v>
      </c>
      <c r="B67" s="18">
        <f t="shared" ca="1" si="0"/>
        <v>38447</v>
      </c>
      <c r="C67">
        <v>1.5965861853704051</v>
      </c>
      <c r="D67">
        <f t="shared" ca="1" si="1"/>
        <v>2.481910956205621</v>
      </c>
      <c r="E67">
        <v>3.0599471481226121</v>
      </c>
      <c r="F67" s="1">
        <f t="shared" ca="1" si="2"/>
        <v>5.2330542818328114</v>
      </c>
      <c r="G67">
        <v>3.7764681469044126</v>
      </c>
      <c r="H67">
        <f t="shared" ca="1" si="3"/>
        <v>3.2277571772584266</v>
      </c>
      <c r="I67">
        <v>5.2721222672939394</v>
      </c>
      <c r="J67">
        <f t="shared" ca="1" si="4"/>
        <v>7.863530825199458</v>
      </c>
      <c r="K67">
        <v>-3.1</v>
      </c>
      <c r="L67">
        <f t="shared" ca="1" si="5"/>
        <v>3.7</v>
      </c>
      <c r="M67">
        <v>0.7</v>
      </c>
      <c r="N67">
        <f t="shared" ca="1" si="6"/>
        <v>8</v>
      </c>
      <c r="O67">
        <v>-5.9</v>
      </c>
      <c r="P67">
        <f t="shared" ca="1" si="7"/>
        <v>0.1</v>
      </c>
      <c r="Q67">
        <v>75</v>
      </c>
      <c r="R67">
        <f t="shared" ca="1" si="8"/>
        <v>71</v>
      </c>
      <c r="S67">
        <v>61</v>
      </c>
      <c r="T67">
        <f t="shared" ca="1" si="9"/>
        <v>55</v>
      </c>
      <c r="U67">
        <v>8.6</v>
      </c>
      <c r="V67">
        <f t="shared" ca="1" si="10"/>
        <v>3.8</v>
      </c>
      <c r="W67">
        <v>1.5</v>
      </c>
      <c r="X67">
        <f t="shared" ca="1" si="11"/>
        <v>2</v>
      </c>
      <c r="Y67">
        <f t="shared" ca="1" si="12"/>
        <v>8</v>
      </c>
      <c r="Z67">
        <f t="shared" ca="1" si="13"/>
        <v>0.1</v>
      </c>
      <c r="AA67">
        <f t="shared" ca="1" si="14"/>
        <v>71</v>
      </c>
      <c r="AB67">
        <f t="shared" ca="1" si="15"/>
        <v>3.8</v>
      </c>
      <c r="AC67">
        <f t="shared" ca="1" si="16"/>
        <v>2.481910956205621</v>
      </c>
    </row>
    <row r="68" spans="1:29">
      <c r="A68" s="18">
        <v>38052</v>
      </c>
      <c r="B68" s="18">
        <f t="shared" ref="B68:B131" ca="1" si="17">INDIRECT("a"&amp;7*ROW(A68)-6)</f>
        <v>38454</v>
      </c>
      <c r="C68">
        <v>1.7399367775177337</v>
      </c>
      <c r="D68">
        <f t="shared" ref="D68:D131" ca="1" si="18">INDIRECT("c"&amp;7*ROW(C68)-6)</f>
        <v>3.794150447565118</v>
      </c>
      <c r="E68">
        <v>4.5280963418209161</v>
      </c>
      <c r="F68" s="1">
        <f t="shared" ref="F68:F131" ca="1" si="19">INDIRECT("e"&amp;7*ROW(E68)-6)</f>
        <v>8.2235728606672396</v>
      </c>
      <c r="G68">
        <v>3.4572356402880202</v>
      </c>
      <c r="H68">
        <f t="shared" ref="H68:H131" ca="1" si="20">INDIRECT("g"&amp;7*ROW(G68)-6)</f>
        <v>4.7022751884884428</v>
      </c>
      <c r="I68">
        <v>4.8197542957264847</v>
      </c>
      <c r="J68">
        <f t="shared" ref="J68:J131" ca="1" si="21">INDIRECT("i"&amp;7*ROW(I68)-6)</f>
        <v>9.0671390476954361</v>
      </c>
      <c r="K68">
        <v>1.2</v>
      </c>
      <c r="L68">
        <f t="shared" ref="L68:L131" ca="1" si="22">INDIRECT("k"&amp;7*ROW(K68)-6)</f>
        <v>9.5</v>
      </c>
      <c r="M68">
        <v>6.4</v>
      </c>
      <c r="N68">
        <f t="shared" ref="N68:N131" ca="1" si="23">INDIRECT("m"&amp;7*ROW(M68)-6)</f>
        <v>16</v>
      </c>
      <c r="O68">
        <v>-2.2000000000000002</v>
      </c>
      <c r="P68">
        <f t="shared" ref="P68:P131" ca="1" si="24">INDIRECT("o"&amp;7*ROW(O68)-6)</f>
        <v>4.0999999999999996</v>
      </c>
      <c r="Q68">
        <v>64</v>
      </c>
      <c r="R68">
        <f t="shared" ref="R68:R131" ca="1" si="25">INDIRECT("q"&amp;7*ROW(Q68)-6)</f>
        <v>35</v>
      </c>
      <c r="S68">
        <v>38</v>
      </c>
      <c r="T68">
        <f t="shared" ref="T68:T131" ca="1" si="26">INDIRECT("s"&amp;7*ROW(S68)-6)</f>
        <v>19</v>
      </c>
      <c r="U68">
        <v>6.6</v>
      </c>
      <c r="V68">
        <f t="shared" ref="V68:V131" ca="1" si="27">INDIRECT("u"&amp;7*ROW(U68)-6)</f>
        <v>12.1</v>
      </c>
      <c r="W68">
        <v>1.9</v>
      </c>
      <c r="X68">
        <f t="shared" ref="X68:X131" ca="1" si="28">INDIRECT("w"&amp;7*ROW(W68)-6)</f>
        <v>2.1</v>
      </c>
      <c r="Y68">
        <f t="shared" ref="Y68:Y131" ca="1" si="29">INDIRECT("m"&amp;7*ROW(X68)-6)</f>
        <v>16</v>
      </c>
      <c r="Z68">
        <f t="shared" ref="Z68:Z131" ca="1" si="30">INDIRECT("o"&amp;7*ROW(Y68)-6)</f>
        <v>4.0999999999999996</v>
      </c>
      <c r="AA68">
        <f t="shared" ref="AA68:AA131" ca="1" si="31">INDIRECT("q"&amp;7*ROW(Z68)-6)</f>
        <v>35</v>
      </c>
      <c r="AB68">
        <f t="shared" ref="AB68:AB131" ca="1" si="32">INDIRECT("u"&amp;7*ROW(AA68)-6)</f>
        <v>12.1</v>
      </c>
      <c r="AC68">
        <f t="shared" ref="AC68:AC131" ca="1" si="33">INDIRECT("c"&amp;7*ROW(Z68)-6)</f>
        <v>3.794150447565118</v>
      </c>
    </row>
    <row r="69" spans="1:29">
      <c r="A69" s="18">
        <v>38053</v>
      </c>
      <c r="B69" s="18">
        <f t="shared" ca="1" si="17"/>
        <v>38461</v>
      </c>
      <c r="C69">
        <v>2.8063552572815249</v>
      </c>
      <c r="D69">
        <f t="shared" ca="1" si="18"/>
        <v>4.209044295756093</v>
      </c>
      <c r="E69">
        <v>7.411997851424954</v>
      </c>
      <c r="F69" s="1">
        <f t="shared" ca="1" si="19"/>
        <v>9.9241528736582278</v>
      </c>
      <c r="G69">
        <v>3.2662567323563785</v>
      </c>
      <c r="H69">
        <f t="shared" ca="1" si="20"/>
        <v>4.6439451990165583</v>
      </c>
      <c r="I69">
        <v>4.8004173556527396</v>
      </c>
      <c r="J69">
        <f t="shared" ca="1" si="21"/>
        <v>9.5870226512701251</v>
      </c>
      <c r="K69">
        <v>6</v>
      </c>
      <c r="L69">
        <f t="shared" ca="1" si="22"/>
        <v>13.3</v>
      </c>
      <c r="M69">
        <v>12.7</v>
      </c>
      <c r="N69">
        <f t="shared" ca="1" si="23"/>
        <v>20.2</v>
      </c>
      <c r="O69">
        <v>-1.9</v>
      </c>
      <c r="P69">
        <f t="shared" ca="1" si="24"/>
        <v>7</v>
      </c>
      <c r="Q69">
        <v>46</v>
      </c>
      <c r="R69">
        <f t="shared" ca="1" si="25"/>
        <v>24</v>
      </c>
      <c r="S69">
        <v>25</v>
      </c>
      <c r="T69">
        <f t="shared" ca="1" si="26"/>
        <v>14</v>
      </c>
      <c r="U69">
        <v>5.3</v>
      </c>
      <c r="V69">
        <f t="shared" ca="1" si="27"/>
        <v>12.1</v>
      </c>
      <c r="W69">
        <v>3.9</v>
      </c>
      <c r="X69">
        <f t="shared" ca="1" si="28"/>
        <v>1.7</v>
      </c>
      <c r="Y69">
        <f t="shared" ca="1" si="29"/>
        <v>20.2</v>
      </c>
      <c r="Z69">
        <f t="shared" ca="1" si="30"/>
        <v>7</v>
      </c>
      <c r="AA69">
        <f t="shared" ca="1" si="31"/>
        <v>24</v>
      </c>
      <c r="AB69">
        <f t="shared" ca="1" si="32"/>
        <v>12.1</v>
      </c>
      <c r="AC69">
        <f t="shared" ca="1" si="33"/>
        <v>4.209044295756093</v>
      </c>
    </row>
    <row r="70" spans="1:29">
      <c r="A70" s="18">
        <v>38054</v>
      </c>
      <c r="B70" s="18">
        <f t="shared" ca="1" si="17"/>
        <v>38468</v>
      </c>
      <c r="C70">
        <v>2.8821802503601961</v>
      </c>
      <c r="D70">
        <f t="shared" ca="1" si="18"/>
        <v>4.6278562274578432</v>
      </c>
      <c r="E70">
        <v>7.7596343950347713</v>
      </c>
      <c r="F70" s="1">
        <f t="shared" ca="1" si="19"/>
        <v>10.476262524745023</v>
      </c>
      <c r="G70">
        <v>3.4485248805382178</v>
      </c>
      <c r="H70">
        <f t="shared" ca="1" si="20"/>
        <v>5.3083007182713171</v>
      </c>
      <c r="I70">
        <v>6.469060561368452</v>
      </c>
      <c r="J70">
        <f t="shared" ca="1" si="21"/>
        <v>12.546672778547045</v>
      </c>
      <c r="K70">
        <v>5.5</v>
      </c>
      <c r="L70">
        <f t="shared" ca="1" si="22"/>
        <v>16.8</v>
      </c>
      <c r="M70">
        <v>13.9</v>
      </c>
      <c r="N70">
        <f t="shared" ca="1" si="23"/>
        <v>23.1</v>
      </c>
      <c r="O70">
        <v>-2.7</v>
      </c>
      <c r="P70">
        <f t="shared" ca="1" si="24"/>
        <v>11.3</v>
      </c>
      <c r="Q70">
        <v>52</v>
      </c>
      <c r="R70">
        <f t="shared" ca="1" si="25"/>
        <v>55</v>
      </c>
      <c r="S70">
        <v>20</v>
      </c>
      <c r="T70">
        <f t="shared" ca="1" si="26"/>
        <v>32</v>
      </c>
      <c r="U70">
        <v>6.4</v>
      </c>
      <c r="V70">
        <f t="shared" ca="1" si="27"/>
        <v>12.8</v>
      </c>
      <c r="W70">
        <v>2.9</v>
      </c>
      <c r="X70">
        <f t="shared" ca="1" si="28"/>
        <v>1.7</v>
      </c>
      <c r="Y70">
        <f t="shared" ca="1" si="29"/>
        <v>23.1</v>
      </c>
      <c r="Z70">
        <f t="shared" ca="1" si="30"/>
        <v>11.3</v>
      </c>
      <c r="AA70">
        <f t="shared" ca="1" si="31"/>
        <v>55</v>
      </c>
      <c r="AB70">
        <f t="shared" ca="1" si="32"/>
        <v>12.8</v>
      </c>
      <c r="AC70">
        <f t="shared" ca="1" si="33"/>
        <v>4.6278562274578432</v>
      </c>
    </row>
    <row r="71" spans="1:29">
      <c r="A71" s="18">
        <v>38055</v>
      </c>
      <c r="B71" s="18">
        <f t="shared" ca="1" si="17"/>
        <v>38475</v>
      </c>
      <c r="C71">
        <v>1.4555800399745007</v>
      </c>
      <c r="D71">
        <f t="shared" ca="1" si="18"/>
        <v>4.2722819811184678</v>
      </c>
      <c r="E71">
        <v>4.2414328698708426</v>
      </c>
      <c r="F71" s="1">
        <f t="shared" ca="1" si="19"/>
        <v>10.139493341886714</v>
      </c>
      <c r="G71">
        <v>3.0238873938319375</v>
      </c>
      <c r="H71">
        <f t="shared" ca="1" si="20"/>
        <v>4.5250870873067637</v>
      </c>
      <c r="I71">
        <v>5.9027478696920221</v>
      </c>
      <c r="J71">
        <f t="shared" ca="1" si="21"/>
        <v>12.202388424800221</v>
      </c>
      <c r="K71">
        <v>-1.1000000000000001</v>
      </c>
      <c r="L71">
        <f t="shared" ca="1" si="22"/>
        <v>14.3</v>
      </c>
      <c r="M71">
        <v>6.8</v>
      </c>
      <c r="N71">
        <f t="shared" ca="1" si="23"/>
        <v>23.3</v>
      </c>
      <c r="O71">
        <v>-2.8</v>
      </c>
      <c r="P71">
        <f t="shared" ca="1" si="24"/>
        <v>10.5</v>
      </c>
      <c r="Q71">
        <v>71</v>
      </c>
      <c r="R71">
        <f t="shared" ca="1" si="25"/>
        <v>62</v>
      </c>
      <c r="S71">
        <v>49</v>
      </c>
      <c r="T71">
        <f t="shared" ca="1" si="26"/>
        <v>27</v>
      </c>
      <c r="U71">
        <v>4.2</v>
      </c>
      <c r="V71">
        <f t="shared" ca="1" si="27"/>
        <v>9</v>
      </c>
      <c r="W71">
        <v>5.3</v>
      </c>
      <c r="X71">
        <f t="shared" ca="1" si="28"/>
        <v>2.2999999999999998</v>
      </c>
      <c r="Y71">
        <f t="shared" ca="1" si="29"/>
        <v>23.3</v>
      </c>
      <c r="Z71">
        <f t="shared" ca="1" si="30"/>
        <v>10.5</v>
      </c>
      <c r="AA71">
        <f t="shared" ca="1" si="31"/>
        <v>62</v>
      </c>
      <c r="AB71">
        <f t="shared" ca="1" si="32"/>
        <v>9</v>
      </c>
      <c r="AC71">
        <f t="shared" ca="1" si="33"/>
        <v>4.2722819811184678</v>
      </c>
    </row>
    <row r="72" spans="1:29">
      <c r="A72" s="18">
        <v>38056</v>
      </c>
      <c r="B72" s="18">
        <f t="shared" ca="1" si="17"/>
        <v>38482</v>
      </c>
      <c r="C72">
        <v>2.2363894360766703</v>
      </c>
      <c r="D72">
        <f t="shared" ca="1" si="18"/>
        <v>5.3046399305717999</v>
      </c>
      <c r="E72">
        <v>2.8814405866147985</v>
      </c>
      <c r="F72" s="1">
        <f t="shared" ca="1" si="19"/>
        <v>10.835585324521386</v>
      </c>
      <c r="G72">
        <v>4.3525647491397308</v>
      </c>
      <c r="H72">
        <f t="shared" ca="1" si="20"/>
        <v>4.8767695542798863</v>
      </c>
      <c r="I72">
        <v>6.9664865230653321</v>
      </c>
      <c r="J72">
        <f t="shared" ca="1" si="21"/>
        <v>12.778459504038793</v>
      </c>
      <c r="K72">
        <v>-1.8</v>
      </c>
      <c r="L72">
        <f t="shared" ca="1" si="22"/>
        <v>21.2</v>
      </c>
      <c r="M72">
        <v>0.8</v>
      </c>
      <c r="N72">
        <f t="shared" ca="1" si="23"/>
        <v>27</v>
      </c>
      <c r="O72">
        <v>-4</v>
      </c>
      <c r="P72">
        <f t="shared" ca="1" si="24"/>
        <v>17.100000000000001</v>
      </c>
      <c r="Q72">
        <v>59</v>
      </c>
      <c r="R72">
        <f t="shared" ca="1" si="25"/>
        <v>42</v>
      </c>
      <c r="S72">
        <v>45</v>
      </c>
      <c r="T72">
        <f t="shared" ca="1" si="26"/>
        <v>25</v>
      </c>
      <c r="U72">
        <v>11.6</v>
      </c>
      <c r="V72">
        <f t="shared" ca="1" si="27"/>
        <v>10.6</v>
      </c>
      <c r="W72">
        <v>2.5</v>
      </c>
      <c r="X72">
        <f t="shared" ca="1" si="28"/>
        <v>2</v>
      </c>
      <c r="Y72">
        <f t="shared" ca="1" si="29"/>
        <v>27</v>
      </c>
      <c r="Z72">
        <f t="shared" ca="1" si="30"/>
        <v>17.100000000000001</v>
      </c>
      <c r="AA72">
        <f t="shared" ca="1" si="31"/>
        <v>42</v>
      </c>
      <c r="AB72">
        <f t="shared" ca="1" si="32"/>
        <v>10.6</v>
      </c>
      <c r="AC72">
        <f t="shared" ca="1" si="33"/>
        <v>5.3046399305717999</v>
      </c>
    </row>
    <row r="73" spans="1:29">
      <c r="A73" s="18">
        <v>38057</v>
      </c>
      <c r="B73" s="18">
        <f t="shared" ca="1" si="17"/>
        <v>38489</v>
      </c>
      <c r="C73">
        <v>2.1529592022080504</v>
      </c>
      <c r="D73">
        <f t="shared" ca="1" si="18"/>
        <v>3.9083972998049203</v>
      </c>
      <c r="E73">
        <v>3.3150263364944079</v>
      </c>
      <c r="F73" s="1">
        <f t="shared" ca="1" si="19"/>
        <v>9.3072616839859723</v>
      </c>
      <c r="G73">
        <v>4.0160098284154602</v>
      </c>
      <c r="H73">
        <f t="shared" ca="1" si="20"/>
        <v>4.3217819193357512</v>
      </c>
      <c r="I73">
        <v>6.2449391835352719</v>
      </c>
      <c r="J73">
        <f t="shared" ca="1" si="21"/>
        <v>10.637704681089385</v>
      </c>
      <c r="K73">
        <v>-1.1000000000000001</v>
      </c>
      <c r="L73">
        <f t="shared" ca="1" si="22"/>
        <v>10.6</v>
      </c>
      <c r="M73">
        <v>1.9</v>
      </c>
      <c r="N73">
        <f t="shared" ca="1" si="23"/>
        <v>19.100000000000001</v>
      </c>
      <c r="O73">
        <v>-3.9</v>
      </c>
      <c r="P73">
        <f t="shared" ca="1" si="24"/>
        <v>5.3</v>
      </c>
      <c r="Q73">
        <v>58</v>
      </c>
      <c r="R73">
        <f t="shared" ca="1" si="25"/>
        <v>59</v>
      </c>
      <c r="S73">
        <v>35</v>
      </c>
      <c r="T73">
        <f t="shared" ca="1" si="26"/>
        <v>24</v>
      </c>
      <c r="U73">
        <v>9.6999999999999993</v>
      </c>
      <c r="V73">
        <f t="shared" ca="1" si="27"/>
        <v>8.9</v>
      </c>
      <c r="W73">
        <v>2.6</v>
      </c>
      <c r="X73">
        <f t="shared" ca="1" si="28"/>
        <v>2.7</v>
      </c>
      <c r="Y73">
        <f t="shared" ca="1" si="29"/>
        <v>19.100000000000001</v>
      </c>
      <c r="Z73">
        <f t="shared" ca="1" si="30"/>
        <v>5.3</v>
      </c>
      <c r="AA73">
        <f t="shared" ca="1" si="31"/>
        <v>59</v>
      </c>
      <c r="AB73">
        <f t="shared" ca="1" si="32"/>
        <v>8.9</v>
      </c>
      <c r="AC73">
        <f t="shared" ca="1" si="33"/>
        <v>3.9083972998049203</v>
      </c>
    </row>
    <row r="74" spans="1:29">
      <c r="A74" s="18">
        <v>38058</v>
      </c>
      <c r="B74" s="18">
        <f t="shared" ca="1" si="17"/>
        <v>38496</v>
      </c>
      <c r="C74">
        <v>1.794476885940409</v>
      </c>
      <c r="D74">
        <f t="shared" ca="1" si="18"/>
        <v>5.8197296354001731</v>
      </c>
      <c r="E74">
        <v>3.9954382092562462</v>
      </c>
      <c r="F74" s="1">
        <f t="shared" ca="1" si="19"/>
        <v>11.327079311553595</v>
      </c>
      <c r="G74">
        <v>3.4935204805582361</v>
      </c>
      <c r="H74">
        <f t="shared" ca="1" si="20"/>
        <v>4.6573291438494131</v>
      </c>
      <c r="I74">
        <v>5.4251763011472507</v>
      </c>
      <c r="J74">
        <f t="shared" ca="1" si="21"/>
        <v>11.328475985144559</v>
      </c>
      <c r="K74">
        <v>-0.6</v>
      </c>
      <c r="L74">
        <f t="shared" ca="1" si="22"/>
        <v>20.8</v>
      </c>
      <c r="M74">
        <v>4.0999999999999996</v>
      </c>
      <c r="N74">
        <f t="shared" ca="1" si="23"/>
        <v>26.3</v>
      </c>
      <c r="O74">
        <v>-3.8</v>
      </c>
      <c r="P74">
        <f t="shared" ca="1" si="24"/>
        <v>15.2</v>
      </c>
      <c r="Q74">
        <v>68</v>
      </c>
      <c r="R74">
        <f t="shared" ca="1" si="25"/>
        <v>32</v>
      </c>
      <c r="S74">
        <v>37</v>
      </c>
      <c r="T74">
        <f t="shared" ca="1" si="26"/>
        <v>19</v>
      </c>
      <c r="U74">
        <v>6.6</v>
      </c>
      <c r="V74">
        <f t="shared" ca="1" si="27"/>
        <v>10.6</v>
      </c>
      <c r="W74">
        <v>1.3</v>
      </c>
      <c r="X74">
        <f t="shared" ca="1" si="28"/>
        <v>3</v>
      </c>
      <c r="Y74">
        <f t="shared" ca="1" si="29"/>
        <v>26.3</v>
      </c>
      <c r="Z74">
        <f t="shared" ca="1" si="30"/>
        <v>15.2</v>
      </c>
      <c r="AA74">
        <f t="shared" ca="1" si="31"/>
        <v>32</v>
      </c>
      <c r="AB74">
        <f t="shared" ca="1" si="32"/>
        <v>10.6</v>
      </c>
      <c r="AC74">
        <f t="shared" ca="1" si="33"/>
        <v>5.8197296354001731</v>
      </c>
    </row>
    <row r="75" spans="1:29">
      <c r="A75" s="18">
        <v>38059</v>
      </c>
      <c r="B75" s="18">
        <f t="shared" ca="1" si="17"/>
        <v>38503</v>
      </c>
      <c r="C75">
        <v>1.3794845884110623</v>
      </c>
      <c r="D75">
        <f t="shared" ca="1" si="18"/>
        <v>5.8888917348035381</v>
      </c>
      <c r="E75">
        <v>3.2240417079877028</v>
      </c>
      <c r="F75" s="1">
        <f t="shared" ca="1" si="19"/>
        <v>12.81960795182648</v>
      </c>
      <c r="G75">
        <v>2.8231522448169413</v>
      </c>
      <c r="H75">
        <f t="shared" ca="1" si="20"/>
        <v>4.883303019453674</v>
      </c>
      <c r="I75">
        <v>4.2812502850547647</v>
      </c>
      <c r="J75">
        <f t="shared" ca="1" si="21"/>
        <v>11.390960793710526</v>
      </c>
      <c r="K75">
        <v>-0.4</v>
      </c>
      <c r="L75">
        <f t="shared" ca="1" si="22"/>
        <v>22.8</v>
      </c>
      <c r="M75">
        <v>2.7</v>
      </c>
      <c r="N75">
        <f t="shared" ca="1" si="23"/>
        <v>29.4</v>
      </c>
      <c r="O75">
        <v>-2.2999999999999998</v>
      </c>
      <c r="P75">
        <f t="shared" ca="1" si="24"/>
        <v>16.5</v>
      </c>
      <c r="Q75">
        <v>75</v>
      </c>
      <c r="R75">
        <f t="shared" ca="1" si="25"/>
        <v>32</v>
      </c>
      <c r="S75">
        <v>60</v>
      </c>
      <c r="T75">
        <f t="shared" ca="1" si="26"/>
        <v>19</v>
      </c>
      <c r="U75">
        <v>2.8</v>
      </c>
      <c r="V75">
        <f t="shared" ca="1" si="27"/>
        <v>11.7</v>
      </c>
      <c r="W75">
        <v>1.4</v>
      </c>
      <c r="X75">
        <f t="shared" ca="1" si="28"/>
        <v>2.8</v>
      </c>
      <c r="Y75">
        <f t="shared" ca="1" si="29"/>
        <v>29.4</v>
      </c>
      <c r="Z75">
        <f t="shared" ca="1" si="30"/>
        <v>16.5</v>
      </c>
      <c r="AA75">
        <f t="shared" ca="1" si="31"/>
        <v>32</v>
      </c>
      <c r="AB75">
        <f t="shared" ca="1" si="32"/>
        <v>11.7</v>
      </c>
      <c r="AC75">
        <f t="shared" ca="1" si="33"/>
        <v>5.8888917348035381</v>
      </c>
    </row>
    <row r="76" spans="1:29">
      <c r="A76" s="18">
        <v>38060</v>
      </c>
      <c r="B76" s="18">
        <f t="shared" ca="1" si="17"/>
        <v>38510</v>
      </c>
      <c r="C76">
        <v>1.287932179813527</v>
      </c>
      <c r="D76">
        <f t="shared" ca="1" si="18"/>
        <v>6.2558354650172419</v>
      </c>
      <c r="E76">
        <v>3.0987325939912127</v>
      </c>
      <c r="F76" s="1">
        <f t="shared" ca="1" si="19"/>
        <v>9.8440627725589316</v>
      </c>
      <c r="G76">
        <v>2.6395491696442477</v>
      </c>
      <c r="H76">
        <f t="shared" ca="1" si="20"/>
        <v>4.7653171410955331</v>
      </c>
      <c r="I76">
        <v>3.8984325619134954</v>
      </c>
      <c r="J76">
        <f t="shared" ca="1" si="21"/>
        <v>11.587905721489905</v>
      </c>
      <c r="K76">
        <v>0.4</v>
      </c>
      <c r="L76">
        <f t="shared" ca="1" si="22"/>
        <v>24.3</v>
      </c>
      <c r="M76">
        <v>3</v>
      </c>
      <c r="N76">
        <f t="shared" ca="1" si="23"/>
        <v>28</v>
      </c>
      <c r="O76">
        <v>-1.2</v>
      </c>
      <c r="P76">
        <f t="shared" ca="1" si="24"/>
        <v>20.9</v>
      </c>
      <c r="Q76">
        <v>77</v>
      </c>
      <c r="R76">
        <f t="shared" ca="1" si="25"/>
        <v>30</v>
      </c>
      <c r="S76">
        <v>54</v>
      </c>
      <c r="T76">
        <f t="shared" ca="1" si="26"/>
        <v>18</v>
      </c>
      <c r="U76">
        <v>1.7</v>
      </c>
      <c r="V76">
        <f t="shared" ca="1" si="27"/>
        <v>10.9</v>
      </c>
      <c r="W76">
        <v>1.6</v>
      </c>
      <c r="X76">
        <f t="shared" ca="1" si="28"/>
        <v>3</v>
      </c>
      <c r="Y76">
        <f t="shared" ca="1" si="29"/>
        <v>28</v>
      </c>
      <c r="Z76">
        <f t="shared" ca="1" si="30"/>
        <v>20.9</v>
      </c>
      <c r="AA76">
        <f t="shared" ca="1" si="31"/>
        <v>30</v>
      </c>
      <c r="AB76">
        <f t="shared" ca="1" si="32"/>
        <v>10.9</v>
      </c>
      <c r="AC76">
        <f t="shared" ca="1" si="33"/>
        <v>6.2558354650172419</v>
      </c>
    </row>
    <row r="77" spans="1:29">
      <c r="A77" s="18">
        <v>38061</v>
      </c>
      <c r="B77" s="18">
        <f t="shared" ca="1" si="17"/>
        <v>38517</v>
      </c>
      <c r="C77">
        <v>1.1475143066093585</v>
      </c>
      <c r="D77">
        <f t="shared" ca="1" si="18"/>
        <v>4.4853956578438892</v>
      </c>
      <c r="E77">
        <v>2.5222978608994358</v>
      </c>
      <c r="F77" s="1">
        <f t="shared" ca="1" si="19"/>
        <v>7.8165016551791293</v>
      </c>
      <c r="G77">
        <v>2.4355266130199094</v>
      </c>
      <c r="H77">
        <f t="shared" ca="1" si="20"/>
        <v>3.4137610294585428</v>
      </c>
      <c r="I77">
        <v>3.7898598316154377</v>
      </c>
      <c r="J77">
        <f t="shared" ca="1" si="21"/>
        <v>8.1452003328962217</v>
      </c>
      <c r="K77">
        <v>-0.6</v>
      </c>
      <c r="L77">
        <f t="shared" ca="1" si="22"/>
        <v>22.5</v>
      </c>
      <c r="M77">
        <v>1.6</v>
      </c>
      <c r="N77">
        <f t="shared" ca="1" si="23"/>
        <v>25.1</v>
      </c>
      <c r="O77">
        <v>-1.5</v>
      </c>
      <c r="P77">
        <f t="shared" ca="1" si="24"/>
        <v>20.2</v>
      </c>
      <c r="Q77">
        <v>82</v>
      </c>
      <c r="R77">
        <f t="shared" ca="1" si="25"/>
        <v>41</v>
      </c>
      <c r="S77">
        <v>64</v>
      </c>
      <c r="T77">
        <f t="shared" ca="1" si="26"/>
        <v>32</v>
      </c>
      <c r="U77">
        <v>0.7</v>
      </c>
      <c r="V77">
        <f t="shared" ca="1" si="27"/>
        <v>2.7</v>
      </c>
      <c r="W77">
        <v>2.1</v>
      </c>
      <c r="X77">
        <f t="shared" ca="1" si="28"/>
        <v>2.7</v>
      </c>
      <c r="Y77">
        <f t="shared" ca="1" si="29"/>
        <v>25.1</v>
      </c>
      <c r="Z77">
        <f t="shared" ca="1" si="30"/>
        <v>20.2</v>
      </c>
      <c r="AA77">
        <f t="shared" ca="1" si="31"/>
        <v>41</v>
      </c>
      <c r="AB77">
        <f t="shared" ca="1" si="32"/>
        <v>2.7</v>
      </c>
      <c r="AC77">
        <f t="shared" ca="1" si="33"/>
        <v>4.4853956578438892</v>
      </c>
    </row>
    <row r="78" spans="1:29">
      <c r="A78" s="18">
        <v>38062</v>
      </c>
      <c r="B78" s="18">
        <f t="shared" ca="1" si="17"/>
        <v>38524</v>
      </c>
      <c r="C78">
        <v>0.96000822359710969</v>
      </c>
      <c r="D78">
        <f t="shared" ca="1" si="18"/>
        <v>5.2496230980249816</v>
      </c>
      <c r="E78">
        <v>2.6139562063951467</v>
      </c>
      <c r="F78" s="1">
        <f t="shared" ca="1" si="19"/>
        <v>11.460920501797768</v>
      </c>
      <c r="G78">
        <v>2.2916603594411384</v>
      </c>
      <c r="H78">
        <f t="shared" ca="1" si="20"/>
        <v>4.7706756285263729</v>
      </c>
      <c r="I78">
        <v>3.4051934633880641</v>
      </c>
      <c r="J78">
        <f t="shared" ca="1" si="21"/>
        <v>13.066946535498387</v>
      </c>
      <c r="K78">
        <v>-1.3</v>
      </c>
      <c r="L78">
        <f t="shared" ca="1" si="22"/>
        <v>21.5</v>
      </c>
      <c r="M78">
        <v>0.9</v>
      </c>
      <c r="N78">
        <f t="shared" ca="1" si="23"/>
        <v>26.9</v>
      </c>
      <c r="O78">
        <v>-2.7</v>
      </c>
      <c r="P78">
        <f t="shared" ca="1" si="24"/>
        <v>15.8</v>
      </c>
      <c r="Q78">
        <v>88</v>
      </c>
      <c r="R78">
        <f t="shared" ca="1" si="25"/>
        <v>58</v>
      </c>
      <c r="S78">
        <v>80</v>
      </c>
      <c r="T78">
        <f t="shared" ca="1" si="26"/>
        <v>31</v>
      </c>
      <c r="U78">
        <v>0</v>
      </c>
      <c r="V78">
        <f t="shared" ca="1" si="27"/>
        <v>9.5</v>
      </c>
      <c r="W78">
        <v>2.2000000000000002</v>
      </c>
      <c r="X78">
        <f t="shared" ca="1" si="28"/>
        <v>2.4</v>
      </c>
      <c r="Y78">
        <f t="shared" ca="1" si="29"/>
        <v>26.9</v>
      </c>
      <c r="Z78">
        <f t="shared" ca="1" si="30"/>
        <v>15.8</v>
      </c>
      <c r="AA78">
        <f t="shared" ca="1" si="31"/>
        <v>58</v>
      </c>
      <c r="AB78">
        <f t="shared" ca="1" si="32"/>
        <v>9.5</v>
      </c>
      <c r="AC78">
        <f t="shared" ca="1" si="33"/>
        <v>5.2496230980249816</v>
      </c>
    </row>
    <row r="79" spans="1:29">
      <c r="A79" s="18">
        <v>38063</v>
      </c>
      <c r="B79" s="18">
        <f t="shared" ca="1" si="17"/>
        <v>38531</v>
      </c>
      <c r="C79">
        <v>1.1071323061768668</v>
      </c>
      <c r="D79">
        <f t="shared" ca="1" si="18"/>
        <v>5.3158887049027692</v>
      </c>
      <c r="E79">
        <v>2.4632481798753743</v>
      </c>
      <c r="F79" s="1">
        <f t="shared" ca="1" si="19"/>
        <v>10.596418302407724</v>
      </c>
      <c r="G79">
        <v>2.4631888811401472</v>
      </c>
      <c r="H79">
        <f t="shared" ca="1" si="20"/>
        <v>5.0318044931699593</v>
      </c>
      <c r="I79">
        <v>3.6830269028782836</v>
      </c>
      <c r="J79">
        <f t="shared" ca="1" si="21"/>
        <v>12.08544051218656</v>
      </c>
      <c r="K79">
        <v>-2.5</v>
      </c>
      <c r="L79">
        <f t="shared" ca="1" si="22"/>
        <v>20.5</v>
      </c>
      <c r="M79">
        <v>-0.3</v>
      </c>
      <c r="N79">
        <f t="shared" ca="1" si="23"/>
        <v>25.7</v>
      </c>
      <c r="O79">
        <v>-4</v>
      </c>
      <c r="P79">
        <f t="shared" ca="1" si="24"/>
        <v>15.7</v>
      </c>
      <c r="Q79">
        <v>84</v>
      </c>
      <c r="R79">
        <f t="shared" ca="1" si="25"/>
        <v>44</v>
      </c>
      <c r="S79">
        <v>68</v>
      </c>
      <c r="T79">
        <f t="shared" ca="1" si="26"/>
        <v>25</v>
      </c>
      <c r="U79">
        <v>1</v>
      </c>
      <c r="V79">
        <f t="shared" ca="1" si="27"/>
        <v>12</v>
      </c>
      <c r="W79">
        <v>1.6</v>
      </c>
      <c r="X79">
        <f t="shared" ca="1" si="28"/>
        <v>2.5</v>
      </c>
      <c r="Y79">
        <f t="shared" ca="1" si="29"/>
        <v>25.7</v>
      </c>
      <c r="Z79">
        <f t="shared" ca="1" si="30"/>
        <v>15.7</v>
      </c>
      <c r="AA79">
        <f t="shared" ca="1" si="31"/>
        <v>44</v>
      </c>
      <c r="AB79">
        <f t="shared" ca="1" si="32"/>
        <v>12</v>
      </c>
      <c r="AC79">
        <f t="shared" ca="1" si="33"/>
        <v>5.3158887049027692</v>
      </c>
    </row>
    <row r="80" spans="1:29">
      <c r="A80" s="18">
        <v>38064</v>
      </c>
      <c r="B80" s="18">
        <f t="shared" ca="1" si="17"/>
        <v>38538</v>
      </c>
      <c r="C80">
        <v>0.94926189405097261</v>
      </c>
      <c r="D80">
        <f t="shared" ca="1" si="18"/>
        <v>5.9128921087661181</v>
      </c>
      <c r="E80">
        <v>3.7645619737748937</v>
      </c>
      <c r="F80" s="1">
        <f t="shared" ca="1" si="19"/>
        <v>12.214759717022583</v>
      </c>
      <c r="G80">
        <v>2.3243275272252086</v>
      </c>
      <c r="H80">
        <f t="shared" ca="1" si="20"/>
        <v>4.4403384318980663</v>
      </c>
      <c r="I80">
        <v>2.9489744310662176</v>
      </c>
      <c r="J80">
        <f t="shared" ca="1" si="21"/>
        <v>11.076773125236352</v>
      </c>
      <c r="K80">
        <v>-0.2</v>
      </c>
      <c r="L80">
        <f t="shared" ca="1" si="22"/>
        <v>25.7</v>
      </c>
      <c r="M80">
        <v>3.3</v>
      </c>
      <c r="N80">
        <f t="shared" ca="1" si="23"/>
        <v>31.6</v>
      </c>
      <c r="O80">
        <v>-3.2</v>
      </c>
      <c r="P80">
        <f t="shared" ca="1" si="24"/>
        <v>21.3</v>
      </c>
      <c r="Q80">
        <v>85</v>
      </c>
      <c r="R80">
        <f t="shared" ca="1" si="25"/>
        <v>37</v>
      </c>
      <c r="S80">
        <v>66</v>
      </c>
      <c r="T80">
        <f t="shared" ca="1" si="26"/>
        <v>23</v>
      </c>
      <c r="U80">
        <v>0</v>
      </c>
      <c r="V80">
        <f t="shared" ca="1" si="27"/>
        <v>8.1</v>
      </c>
      <c r="W80">
        <v>1.9</v>
      </c>
      <c r="X80">
        <f t="shared" ca="1" si="28"/>
        <v>3</v>
      </c>
      <c r="Y80">
        <f t="shared" ca="1" si="29"/>
        <v>31.6</v>
      </c>
      <c r="Z80">
        <f t="shared" ca="1" si="30"/>
        <v>21.3</v>
      </c>
      <c r="AA80">
        <f t="shared" ca="1" si="31"/>
        <v>37</v>
      </c>
      <c r="AB80">
        <f t="shared" ca="1" si="32"/>
        <v>8.1</v>
      </c>
      <c r="AC80">
        <f t="shared" ca="1" si="33"/>
        <v>5.9128921087661181</v>
      </c>
    </row>
    <row r="81" spans="1:29">
      <c r="A81" s="18">
        <v>38065</v>
      </c>
      <c r="B81" s="18">
        <f t="shared" ca="1" si="17"/>
        <v>38545</v>
      </c>
      <c r="C81">
        <v>1.004192266924381</v>
      </c>
      <c r="D81">
        <f t="shared" ca="1" si="18"/>
        <v>6.9569486855907172</v>
      </c>
      <c r="E81">
        <v>2.0420453356080235</v>
      </c>
      <c r="F81" s="1">
        <f t="shared" ca="1" si="19"/>
        <v>13.470036222546293</v>
      </c>
      <c r="G81">
        <v>2.3435300042962255</v>
      </c>
      <c r="H81">
        <f t="shared" ca="1" si="20"/>
        <v>4.7594104787448677</v>
      </c>
      <c r="I81">
        <v>3.3912315552305903</v>
      </c>
      <c r="J81">
        <f t="shared" ca="1" si="21"/>
        <v>12.499139096056096</v>
      </c>
      <c r="K81">
        <v>0.3</v>
      </c>
      <c r="L81">
        <f t="shared" ca="1" si="22"/>
        <v>28.6</v>
      </c>
      <c r="M81">
        <v>1.4</v>
      </c>
      <c r="N81">
        <f t="shared" ca="1" si="23"/>
        <v>34.5</v>
      </c>
      <c r="O81">
        <v>-0.4</v>
      </c>
      <c r="P81">
        <f t="shared" ca="1" si="24"/>
        <v>23.5</v>
      </c>
      <c r="Q81">
        <v>89</v>
      </c>
      <c r="R81">
        <f t="shared" ca="1" si="25"/>
        <v>29</v>
      </c>
      <c r="S81">
        <v>78</v>
      </c>
      <c r="T81">
        <f t="shared" ca="1" si="26"/>
        <v>12</v>
      </c>
      <c r="U81">
        <v>0</v>
      </c>
      <c r="V81">
        <f t="shared" ca="1" si="27"/>
        <v>10.5</v>
      </c>
      <c r="W81">
        <v>1.7</v>
      </c>
      <c r="X81">
        <f t="shared" ca="1" si="28"/>
        <v>2.9</v>
      </c>
      <c r="Y81">
        <f t="shared" ca="1" si="29"/>
        <v>34.5</v>
      </c>
      <c r="Z81">
        <f t="shared" ca="1" si="30"/>
        <v>23.5</v>
      </c>
      <c r="AA81">
        <f t="shared" ca="1" si="31"/>
        <v>29</v>
      </c>
      <c r="AB81">
        <f t="shared" ca="1" si="32"/>
        <v>10.5</v>
      </c>
      <c r="AC81">
        <f t="shared" ca="1" si="33"/>
        <v>6.9569486855907172</v>
      </c>
    </row>
    <row r="82" spans="1:29">
      <c r="A82" s="18">
        <v>38066</v>
      </c>
      <c r="B82" s="18">
        <f t="shared" ca="1" si="17"/>
        <v>38552</v>
      </c>
      <c r="C82">
        <v>1.0758894523291083</v>
      </c>
      <c r="D82">
        <f t="shared" ca="1" si="18"/>
        <v>6.0224365584954729</v>
      </c>
      <c r="E82">
        <v>2.9835633614197348</v>
      </c>
      <c r="F82" s="1">
        <f t="shared" ca="1" si="19"/>
        <v>12.518981190879021</v>
      </c>
      <c r="G82">
        <v>2.5190778746754097</v>
      </c>
      <c r="H82">
        <f t="shared" ca="1" si="20"/>
        <v>5.1873386047726262</v>
      </c>
      <c r="I82">
        <v>3.8714375299449926</v>
      </c>
      <c r="J82">
        <f t="shared" ca="1" si="21"/>
        <v>12.321760435550653</v>
      </c>
      <c r="K82">
        <v>-0.1</v>
      </c>
      <c r="L82">
        <f t="shared" ca="1" si="22"/>
        <v>22</v>
      </c>
      <c r="M82">
        <v>3</v>
      </c>
      <c r="N82">
        <f t="shared" ca="1" si="23"/>
        <v>28.7</v>
      </c>
      <c r="O82">
        <v>-1</v>
      </c>
      <c r="P82">
        <f t="shared" ca="1" si="24"/>
        <v>15.8</v>
      </c>
      <c r="Q82">
        <v>90</v>
      </c>
      <c r="R82">
        <f t="shared" ca="1" si="25"/>
        <v>37</v>
      </c>
      <c r="S82">
        <v>72</v>
      </c>
      <c r="T82">
        <f t="shared" ca="1" si="26"/>
        <v>17</v>
      </c>
      <c r="U82">
        <v>0.9</v>
      </c>
      <c r="V82">
        <f t="shared" ca="1" si="27"/>
        <v>13.4</v>
      </c>
      <c r="W82">
        <v>1.5</v>
      </c>
      <c r="X82">
        <f t="shared" ca="1" si="28"/>
        <v>2.9</v>
      </c>
      <c r="Y82">
        <f t="shared" ca="1" si="29"/>
        <v>28.7</v>
      </c>
      <c r="Z82">
        <f t="shared" ca="1" si="30"/>
        <v>15.8</v>
      </c>
      <c r="AA82">
        <f t="shared" ca="1" si="31"/>
        <v>37</v>
      </c>
      <c r="AB82">
        <f t="shared" ca="1" si="32"/>
        <v>13.4</v>
      </c>
      <c r="AC82">
        <f t="shared" ca="1" si="33"/>
        <v>6.0224365584954729</v>
      </c>
    </row>
    <row r="83" spans="1:29">
      <c r="A83" s="18">
        <v>38067</v>
      </c>
      <c r="B83" s="18">
        <f t="shared" ca="1" si="17"/>
        <v>38559</v>
      </c>
      <c r="C83">
        <v>1.5585471471227104</v>
      </c>
      <c r="D83">
        <f t="shared" ca="1" si="18"/>
        <v>4.6918541143405506</v>
      </c>
      <c r="E83">
        <v>3.3686304764211448</v>
      </c>
      <c r="F83" s="1">
        <f t="shared" ca="1" si="19"/>
        <v>10.752284671647491</v>
      </c>
      <c r="G83">
        <v>3.185507231977263</v>
      </c>
      <c r="H83">
        <f t="shared" ca="1" si="20"/>
        <v>3.8132939592306352</v>
      </c>
      <c r="I83">
        <v>4.9498194667644517</v>
      </c>
      <c r="J83">
        <f t="shared" ca="1" si="21"/>
        <v>10.224563933912727</v>
      </c>
      <c r="K83">
        <v>1</v>
      </c>
      <c r="L83">
        <f t="shared" ca="1" si="22"/>
        <v>24.8</v>
      </c>
      <c r="M83">
        <v>3.6</v>
      </c>
      <c r="N83">
        <f t="shared" ca="1" si="23"/>
        <v>30.3</v>
      </c>
      <c r="O83">
        <v>-0.9</v>
      </c>
      <c r="P83">
        <f t="shared" ca="1" si="24"/>
        <v>22</v>
      </c>
      <c r="Q83">
        <v>78</v>
      </c>
      <c r="R83">
        <f t="shared" ca="1" si="25"/>
        <v>47</v>
      </c>
      <c r="S83">
        <v>58</v>
      </c>
      <c r="T83">
        <f t="shared" ca="1" si="26"/>
        <v>27</v>
      </c>
      <c r="U83">
        <v>4.2</v>
      </c>
      <c r="V83">
        <f t="shared" ca="1" si="27"/>
        <v>4.2</v>
      </c>
      <c r="W83">
        <v>2.2999999999999998</v>
      </c>
      <c r="X83">
        <f t="shared" ca="1" si="28"/>
        <v>2.2000000000000002</v>
      </c>
      <c r="Y83">
        <f t="shared" ca="1" si="29"/>
        <v>30.3</v>
      </c>
      <c r="Z83">
        <f t="shared" ca="1" si="30"/>
        <v>22</v>
      </c>
      <c r="AA83">
        <f t="shared" ca="1" si="31"/>
        <v>47</v>
      </c>
      <c r="AB83">
        <f t="shared" ca="1" si="32"/>
        <v>4.2</v>
      </c>
      <c r="AC83">
        <f t="shared" ca="1" si="33"/>
        <v>4.6918541143405506</v>
      </c>
    </row>
    <row r="84" spans="1:29">
      <c r="A84" s="18">
        <v>38068</v>
      </c>
      <c r="B84" s="18">
        <f t="shared" ca="1" si="17"/>
        <v>38566</v>
      </c>
      <c r="C84">
        <v>2.0060614812362307</v>
      </c>
      <c r="D84">
        <f t="shared" ca="1" si="18"/>
        <v>7.4282706291480443</v>
      </c>
      <c r="E84">
        <v>4.0916762293311058</v>
      </c>
      <c r="F84" s="1">
        <f t="shared" ca="1" si="19"/>
        <v>15.371458330404172</v>
      </c>
      <c r="G84">
        <v>3.1614181880726098</v>
      </c>
      <c r="H84">
        <f t="shared" ca="1" si="20"/>
        <v>4.9372040145576692</v>
      </c>
      <c r="I84">
        <v>5.0400315182026674</v>
      </c>
      <c r="J84">
        <f t="shared" ca="1" si="21"/>
        <v>12.341477240050631</v>
      </c>
      <c r="K84">
        <v>2.1</v>
      </c>
      <c r="L84">
        <f t="shared" ca="1" si="22"/>
        <v>29.1</v>
      </c>
      <c r="M84">
        <v>5.0999999999999996</v>
      </c>
      <c r="N84">
        <f t="shared" ca="1" si="23"/>
        <v>36.4</v>
      </c>
      <c r="O84">
        <v>-0.8</v>
      </c>
      <c r="P84">
        <f t="shared" ca="1" si="24"/>
        <v>22.4</v>
      </c>
      <c r="Q84">
        <v>55</v>
      </c>
      <c r="R84">
        <f t="shared" ca="1" si="25"/>
        <v>23</v>
      </c>
      <c r="S84">
        <v>41</v>
      </c>
      <c r="T84">
        <f t="shared" ca="1" si="26"/>
        <v>14</v>
      </c>
      <c r="U84">
        <v>4.2</v>
      </c>
      <c r="V84">
        <f t="shared" ca="1" si="27"/>
        <v>12.1</v>
      </c>
      <c r="W84">
        <v>2.2999999999999998</v>
      </c>
      <c r="X84">
        <f t="shared" ca="1" si="28"/>
        <v>3.2</v>
      </c>
      <c r="Y84">
        <f t="shared" ca="1" si="29"/>
        <v>36.4</v>
      </c>
      <c r="Z84">
        <f t="shared" ca="1" si="30"/>
        <v>22.4</v>
      </c>
      <c r="AA84">
        <f t="shared" ca="1" si="31"/>
        <v>23</v>
      </c>
      <c r="AB84">
        <f t="shared" ca="1" si="32"/>
        <v>12.1</v>
      </c>
      <c r="AC84">
        <f t="shared" ca="1" si="33"/>
        <v>7.4282706291480443</v>
      </c>
    </row>
    <row r="85" spans="1:29">
      <c r="A85" s="18">
        <v>38069</v>
      </c>
      <c r="B85" s="18">
        <f t="shared" ca="1" si="17"/>
        <v>38573</v>
      </c>
      <c r="C85">
        <v>2.0365902222635528</v>
      </c>
      <c r="D85">
        <f t="shared" ca="1" si="18"/>
        <v>5.8714962269805531</v>
      </c>
      <c r="E85">
        <v>4.9342352216653342</v>
      </c>
      <c r="F85" s="1">
        <f t="shared" ca="1" si="19"/>
        <v>10.255228180200223</v>
      </c>
      <c r="G85">
        <v>3.5756322671277569</v>
      </c>
      <c r="H85">
        <f t="shared" ca="1" si="20"/>
        <v>4.9404467773468257</v>
      </c>
      <c r="I85">
        <v>6.0284710070130565</v>
      </c>
      <c r="J85">
        <f t="shared" ca="1" si="21"/>
        <v>12.878853275391595</v>
      </c>
      <c r="K85">
        <v>3.3</v>
      </c>
      <c r="L85">
        <f t="shared" ca="1" si="22"/>
        <v>23.9</v>
      </c>
      <c r="M85">
        <v>7.4</v>
      </c>
      <c r="N85">
        <f t="shared" ca="1" si="23"/>
        <v>29.1</v>
      </c>
      <c r="O85">
        <v>-0.2</v>
      </c>
      <c r="P85">
        <f t="shared" ca="1" si="24"/>
        <v>21.2</v>
      </c>
      <c r="Q85">
        <v>69</v>
      </c>
      <c r="R85">
        <f t="shared" ca="1" si="25"/>
        <v>50</v>
      </c>
      <c r="S85">
        <v>50</v>
      </c>
      <c r="T85">
        <f t="shared" ca="1" si="26"/>
        <v>30</v>
      </c>
      <c r="U85">
        <v>6</v>
      </c>
      <c r="V85">
        <f t="shared" ca="1" si="27"/>
        <v>9.8000000000000007</v>
      </c>
      <c r="W85">
        <v>1.7</v>
      </c>
      <c r="X85">
        <f t="shared" ca="1" si="28"/>
        <v>3.6</v>
      </c>
      <c r="Y85">
        <f t="shared" ca="1" si="29"/>
        <v>29.1</v>
      </c>
      <c r="Z85">
        <f t="shared" ca="1" si="30"/>
        <v>21.2</v>
      </c>
      <c r="AA85">
        <f t="shared" ca="1" si="31"/>
        <v>50</v>
      </c>
      <c r="AB85">
        <f t="shared" ca="1" si="32"/>
        <v>9.8000000000000007</v>
      </c>
      <c r="AC85">
        <f t="shared" ca="1" si="33"/>
        <v>5.8714962269805531</v>
      </c>
    </row>
    <row r="86" spans="1:29">
      <c r="A86" s="18">
        <v>38070</v>
      </c>
      <c r="B86" s="18">
        <f t="shared" ca="1" si="17"/>
        <v>38580</v>
      </c>
      <c r="C86">
        <v>3.0700437099057534</v>
      </c>
      <c r="D86">
        <f t="shared" ca="1" si="18"/>
        <v>5.5791059404649657</v>
      </c>
      <c r="E86">
        <v>6.9189677095810058</v>
      </c>
      <c r="F86" s="1">
        <f t="shared" ca="1" si="19"/>
        <v>12.033766537191628</v>
      </c>
      <c r="G86">
        <v>4.1340063310636603</v>
      </c>
      <c r="H86">
        <f t="shared" ca="1" si="20"/>
        <v>5.2984674684868649</v>
      </c>
      <c r="I86">
        <v>7.2874842324202103</v>
      </c>
      <c r="J86">
        <f t="shared" ca="1" si="21"/>
        <v>13.092219992837041</v>
      </c>
      <c r="K86">
        <v>6.1</v>
      </c>
      <c r="L86">
        <f t="shared" ca="1" si="22"/>
        <v>22</v>
      </c>
      <c r="M86">
        <v>12.3</v>
      </c>
      <c r="N86">
        <f t="shared" ca="1" si="23"/>
        <v>28.3</v>
      </c>
      <c r="O86">
        <v>0.7</v>
      </c>
      <c r="P86">
        <f t="shared" ca="1" si="24"/>
        <v>16.3</v>
      </c>
      <c r="Q86">
        <v>60</v>
      </c>
      <c r="R86">
        <f t="shared" ca="1" si="25"/>
        <v>43</v>
      </c>
      <c r="S86">
        <v>32</v>
      </c>
      <c r="T86">
        <f t="shared" ca="1" si="26"/>
        <v>29</v>
      </c>
      <c r="U86">
        <v>8.9</v>
      </c>
      <c r="V86">
        <f t="shared" ca="1" si="27"/>
        <v>12.8</v>
      </c>
      <c r="W86">
        <v>5.8</v>
      </c>
      <c r="X86">
        <f t="shared" ca="1" si="28"/>
        <v>2.2999999999999998</v>
      </c>
      <c r="Y86">
        <f t="shared" ca="1" si="29"/>
        <v>28.3</v>
      </c>
      <c r="Z86">
        <f t="shared" ca="1" si="30"/>
        <v>16.3</v>
      </c>
      <c r="AA86">
        <f t="shared" ca="1" si="31"/>
        <v>43</v>
      </c>
      <c r="AB86">
        <f t="shared" ca="1" si="32"/>
        <v>12.8</v>
      </c>
      <c r="AC86">
        <f t="shared" ca="1" si="33"/>
        <v>5.5791059404649657</v>
      </c>
    </row>
    <row r="87" spans="1:29">
      <c r="A87" s="18">
        <v>38071</v>
      </c>
      <c r="B87" s="18">
        <f t="shared" ca="1" si="17"/>
        <v>38587</v>
      </c>
      <c r="C87">
        <v>2.9101772438604652</v>
      </c>
      <c r="D87">
        <f t="shared" ca="1" si="18"/>
        <v>5.3192241739966981</v>
      </c>
      <c r="E87">
        <v>7.1950820276996552</v>
      </c>
      <c r="F87" s="1">
        <f t="shared" ca="1" si="19"/>
        <v>12.961346331772384</v>
      </c>
      <c r="G87">
        <v>3.7548546349018252</v>
      </c>
      <c r="H87">
        <f t="shared" ca="1" si="20"/>
        <v>4.1777148761980092</v>
      </c>
      <c r="I87">
        <v>7.1339320844273511</v>
      </c>
      <c r="J87">
        <f t="shared" ca="1" si="21"/>
        <v>12.635389146930818</v>
      </c>
      <c r="K87">
        <v>6</v>
      </c>
      <c r="L87">
        <f t="shared" ca="1" si="22"/>
        <v>20.2</v>
      </c>
      <c r="M87">
        <v>13.9</v>
      </c>
      <c r="N87">
        <f t="shared" ca="1" si="23"/>
        <v>31.9</v>
      </c>
      <c r="O87">
        <v>1.3</v>
      </c>
      <c r="P87">
        <f t="shared" ca="1" si="24"/>
        <v>16.5</v>
      </c>
      <c r="Q87">
        <v>61</v>
      </c>
      <c r="R87">
        <f t="shared" ca="1" si="25"/>
        <v>50</v>
      </c>
      <c r="S87">
        <v>26</v>
      </c>
      <c r="T87">
        <f t="shared" ca="1" si="26"/>
        <v>13</v>
      </c>
      <c r="U87">
        <v>6.9</v>
      </c>
      <c r="V87">
        <f t="shared" ca="1" si="27"/>
        <v>7.2</v>
      </c>
      <c r="W87">
        <v>5.2</v>
      </c>
      <c r="X87">
        <f t="shared" ca="1" si="28"/>
        <v>2.8</v>
      </c>
      <c r="Y87">
        <f t="shared" ca="1" si="29"/>
        <v>31.9</v>
      </c>
      <c r="Z87">
        <f t="shared" ca="1" si="30"/>
        <v>16.5</v>
      </c>
      <c r="AA87">
        <f t="shared" ca="1" si="31"/>
        <v>50</v>
      </c>
      <c r="AB87">
        <f t="shared" ca="1" si="32"/>
        <v>7.2</v>
      </c>
      <c r="AC87">
        <f t="shared" ca="1" si="33"/>
        <v>5.3192241739966981</v>
      </c>
    </row>
    <row r="88" spans="1:29">
      <c r="A88" s="18">
        <v>38072</v>
      </c>
      <c r="B88" s="18">
        <f t="shared" ca="1" si="17"/>
        <v>38594</v>
      </c>
      <c r="C88">
        <v>1.4281186301444126</v>
      </c>
      <c r="D88">
        <f t="shared" ca="1" si="18"/>
        <v>4.4388058673857937</v>
      </c>
      <c r="E88">
        <v>4.0720529088060893</v>
      </c>
      <c r="F88" s="1">
        <f t="shared" ca="1" si="19"/>
        <v>10.262804839727774</v>
      </c>
      <c r="G88">
        <v>2.6338467679928566</v>
      </c>
      <c r="H88">
        <f t="shared" ca="1" si="20"/>
        <v>4.9722691449321035</v>
      </c>
      <c r="I88">
        <v>5.215239745731397</v>
      </c>
      <c r="J88">
        <f t="shared" ca="1" si="21"/>
        <v>11.013690463097923</v>
      </c>
      <c r="K88">
        <v>0.5</v>
      </c>
      <c r="L88">
        <f t="shared" ca="1" si="22"/>
        <v>16.5</v>
      </c>
      <c r="M88">
        <v>5.0999999999999996</v>
      </c>
      <c r="N88">
        <f t="shared" ca="1" si="23"/>
        <v>23.7</v>
      </c>
      <c r="O88">
        <v>-1.7</v>
      </c>
      <c r="P88">
        <f t="shared" ca="1" si="24"/>
        <v>11.7</v>
      </c>
      <c r="Q88">
        <v>82</v>
      </c>
      <c r="R88">
        <f t="shared" ca="1" si="25"/>
        <v>65</v>
      </c>
      <c r="S88">
        <v>64</v>
      </c>
      <c r="T88">
        <f t="shared" ca="1" si="26"/>
        <v>24</v>
      </c>
      <c r="U88">
        <v>1.3</v>
      </c>
      <c r="V88">
        <f t="shared" ca="1" si="27"/>
        <v>11.3</v>
      </c>
      <c r="W88">
        <v>2.9</v>
      </c>
      <c r="X88">
        <f t="shared" ca="1" si="28"/>
        <v>3.6</v>
      </c>
      <c r="Y88">
        <f t="shared" ca="1" si="29"/>
        <v>23.7</v>
      </c>
      <c r="Z88">
        <f t="shared" ca="1" si="30"/>
        <v>11.7</v>
      </c>
      <c r="AA88">
        <f t="shared" ca="1" si="31"/>
        <v>65</v>
      </c>
      <c r="AB88">
        <f t="shared" ca="1" si="32"/>
        <v>11.3</v>
      </c>
      <c r="AC88">
        <f t="shared" ca="1" si="33"/>
        <v>4.4388058673857937</v>
      </c>
    </row>
    <row r="89" spans="1:29">
      <c r="A89" s="18">
        <v>38073</v>
      </c>
      <c r="B89" s="18">
        <f t="shared" ca="1" si="17"/>
        <v>38601</v>
      </c>
      <c r="C89">
        <v>1.5487687047189753</v>
      </c>
      <c r="D89">
        <f t="shared" ca="1" si="18"/>
        <v>5.8564802576007491</v>
      </c>
      <c r="E89">
        <v>3.0012492133291744</v>
      </c>
      <c r="F89" s="1">
        <f t="shared" ca="1" si="19"/>
        <v>13.905532276735086</v>
      </c>
      <c r="G89">
        <v>2.9259016656446035</v>
      </c>
      <c r="H89">
        <f t="shared" ca="1" si="20"/>
        <v>4.6610101673000424</v>
      </c>
      <c r="I89">
        <v>4.7914870712157276</v>
      </c>
      <c r="J89">
        <f t="shared" ca="1" si="21"/>
        <v>11.439715697253872</v>
      </c>
      <c r="K89">
        <v>-2.1</v>
      </c>
      <c r="L89">
        <f t="shared" ca="1" si="22"/>
        <v>25.6</v>
      </c>
      <c r="M89">
        <v>0.3</v>
      </c>
      <c r="N89">
        <f t="shared" ca="1" si="23"/>
        <v>32.9</v>
      </c>
      <c r="O89">
        <v>-4.7</v>
      </c>
      <c r="P89">
        <f t="shared" ca="1" si="24"/>
        <v>18.899999999999999</v>
      </c>
      <c r="Q89">
        <v>71</v>
      </c>
      <c r="R89">
        <f t="shared" ca="1" si="25"/>
        <v>28</v>
      </c>
      <c r="S89">
        <v>62</v>
      </c>
      <c r="T89">
        <f t="shared" ca="1" si="26"/>
        <v>13</v>
      </c>
      <c r="U89">
        <v>3.1</v>
      </c>
      <c r="V89">
        <f t="shared" ca="1" si="27"/>
        <v>11</v>
      </c>
      <c r="W89">
        <v>2.2999999999999998</v>
      </c>
      <c r="X89">
        <f t="shared" ca="1" si="28"/>
        <v>2.2000000000000002</v>
      </c>
      <c r="Y89">
        <f t="shared" ca="1" si="29"/>
        <v>32.9</v>
      </c>
      <c r="Z89">
        <f t="shared" ca="1" si="30"/>
        <v>18.899999999999999</v>
      </c>
      <c r="AA89">
        <f t="shared" ca="1" si="31"/>
        <v>28</v>
      </c>
      <c r="AB89">
        <f t="shared" ca="1" si="32"/>
        <v>11</v>
      </c>
      <c r="AC89">
        <f t="shared" ca="1" si="33"/>
        <v>5.8564802576007491</v>
      </c>
    </row>
    <row r="90" spans="1:29">
      <c r="A90" s="18">
        <v>38074</v>
      </c>
      <c r="B90" s="18">
        <f t="shared" ca="1" si="17"/>
        <v>38608</v>
      </c>
      <c r="C90">
        <v>2.0471952420531045</v>
      </c>
      <c r="D90">
        <f t="shared" ca="1" si="18"/>
        <v>5.9260082006765513</v>
      </c>
      <c r="E90">
        <v>4.0392855649856525</v>
      </c>
      <c r="F90" s="1">
        <f t="shared" ca="1" si="19"/>
        <v>10.652338763632546</v>
      </c>
      <c r="G90">
        <v>4.2601218888499588</v>
      </c>
      <c r="H90">
        <f t="shared" ca="1" si="20"/>
        <v>4.2521850810991424</v>
      </c>
      <c r="I90">
        <v>6.6263091317811593</v>
      </c>
      <c r="J90">
        <f t="shared" ca="1" si="21"/>
        <v>8.5565388757750167</v>
      </c>
      <c r="K90">
        <v>-0.1</v>
      </c>
      <c r="L90">
        <f t="shared" ca="1" si="22"/>
        <v>22.8</v>
      </c>
      <c r="M90">
        <v>3.4</v>
      </c>
      <c r="N90">
        <f t="shared" ca="1" si="23"/>
        <v>26.6</v>
      </c>
      <c r="O90">
        <v>-3.7</v>
      </c>
      <c r="P90">
        <f t="shared" ca="1" si="24"/>
        <v>17</v>
      </c>
      <c r="Q90">
        <v>73</v>
      </c>
      <c r="R90">
        <f t="shared" ca="1" si="25"/>
        <v>17</v>
      </c>
      <c r="S90">
        <v>59</v>
      </c>
      <c r="T90">
        <f t="shared" ca="1" si="26"/>
        <v>12</v>
      </c>
      <c r="U90">
        <v>9.6</v>
      </c>
      <c r="V90">
        <f t="shared" ca="1" si="27"/>
        <v>10.4</v>
      </c>
      <c r="W90">
        <v>1.9</v>
      </c>
      <c r="X90">
        <f t="shared" ca="1" si="28"/>
        <v>3.1</v>
      </c>
      <c r="Y90">
        <f t="shared" ca="1" si="29"/>
        <v>26.6</v>
      </c>
      <c r="Z90">
        <f t="shared" ca="1" si="30"/>
        <v>17</v>
      </c>
      <c r="AA90">
        <f t="shared" ca="1" si="31"/>
        <v>17</v>
      </c>
      <c r="AB90">
        <f t="shared" ca="1" si="32"/>
        <v>10.4</v>
      </c>
      <c r="AC90">
        <f t="shared" ca="1" si="33"/>
        <v>5.9260082006765513</v>
      </c>
    </row>
    <row r="91" spans="1:29">
      <c r="A91" s="18">
        <v>38075</v>
      </c>
      <c r="B91" s="18">
        <f t="shared" ca="1" si="17"/>
        <v>38615</v>
      </c>
      <c r="C91">
        <v>2.0375946589384237</v>
      </c>
      <c r="D91">
        <f t="shared" ca="1" si="18"/>
        <v>4.5106719767271084</v>
      </c>
      <c r="E91">
        <v>4.3467470447648955</v>
      </c>
      <c r="F91" s="1">
        <f t="shared" ca="1" si="19"/>
        <v>8.8548914939325503</v>
      </c>
      <c r="G91">
        <v>3.9316165408905612</v>
      </c>
      <c r="H91">
        <f t="shared" ca="1" si="20"/>
        <v>4.2738757357721644</v>
      </c>
      <c r="I91">
        <v>6.4060508496736652</v>
      </c>
      <c r="J91">
        <f t="shared" ca="1" si="21"/>
        <v>10.043014022264419</v>
      </c>
      <c r="K91">
        <v>0.7</v>
      </c>
      <c r="L91">
        <f t="shared" ca="1" si="22"/>
        <v>19</v>
      </c>
      <c r="M91">
        <v>4</v>
      </c>
      <c r="N91">
        <f t="shared" ca="1" si="23"/>
        <v>24.1</v>
      </c>
      <c r="O91">
        <v>-3.5</v>
      </c>
      <c r="P91">
        <f t="shared" ca="1" si="24"/>
        <v>15.8</v>
      </c>
      <c r="Q91">
        <v>74</v>
      </c>
      <c r="R91">
        <f t="shared" ca="1" si="25"/>
        <v>41</v>
      </c>
      <c r="S91">
        <v>59</v>
      </c>
      <c r="T91">
        <f t="shared" ca="1" si="26"/>
        <v>25</v>
      </c>
      <c r="U91">
        <v>7.8</v>
      </c>
      <c r="V91">
        <f t="shared" ca="1" si="27"/>
        <v>8.9</v>
      </c>
      <c r="W91">
        <v>1.5</v>
      </c>
      <c r="X91">
        <f t="shared" ca="1" si="28"/>
        <v>2.2000000000000002</v>
      </c>
      <c r="Y91">
        <f t="shared" ca="1" si="29"/>
        <v>24.1</v>
      </c>
      <c r="Z91">
        <f t="shared" ca="1" si="30"/>
        <v>15.8</v>
      </c>
      <c r="AA91">
        <f t="shared" ca="1" si="31"/>
        <v>41</v>
      </c>
      <c r="AB91">
        <f t="shared" ca="1" si="32"/>
        <v>8.9</v>
      </c>
      <c r="AC91">
        <f t="shared" ca="1" si="33"/>
        <v>4.5106719767271084</v>
      </c>
    </row>
    <row r="92" spans="1:29">
      <c r="A92" s="18">
        <v>38076</v>
      </c>
      <c r="B92" s="18">
        <f t="shared" ca="1" si="17"/>
        <v>38622</v>
      </c>
      <c r="C92">
        <v>1.6654929305029886</v>
      </c>
      <c r="D92">
        <f t="shared" ca="1" si="18"/>
        <v>4.1251422510161877</v>
      </c>
      <c r="E92">
        <v>5.842995668408923</v>
      </c>
      <c r="F92" s="1">
        <f t="shared" ca="1" si="19"/>
        <v>8.7951385309101902</v>
      </c>
      <c r="G92">
        <v>3.04076469375909</v>
      </c>
      <c r="H92">
        <f t="shared" ca="1" si="20"/>
        <v>3.9532113639732689</v>
      </c>
      <c r="I92">
        <v>4.5324422840140635</v>
      </c>
      <c r="J92">
        <f t="shared" ca="1" si="21"/>
        <v>10.15770221408493</v>
      </c>
      <c r="K92">
        <v>3.7</v>
      </c>
      <c r="L92">
        <f t="shared" ca="1" si="22"/>
        <v>13.1</v>
      </c>
      <c r="M92">
        <v>10</v>
      </c>
      <c r="N92">
        <f t="shared" ca="1" si="23"/>
        <v>19.3</v>
      </c>
      <c r="O92">
        <v>0</v>
      </c>
      <c r="P92">
        <f t="shared" ca="1" si="24"/>
        <v>7.3</v>
      </c>
      <c r="Q92">
        <v>71</v>
      </c>
      <c r="R92">
        <f t="shared" ca="1" si="25"/>
        <v>40</v>
      </c>
      <c r="S92">
        <v>44</v>
      </c>
      <c r="T92">
        <f t="shared" ca="1" si="26"/>
        <v>26</v>
      </c>
      <c r="U92">
        <v>3</v>
      </c>
      <c r="V92">
        <f t="shared" ca="1" si="27"/>
        <v>8.5</v>
      </c>
      <c r="W92">
        <v>3</v>
      </c>
      <c r="X92">
        <f t="shared" ca="1" si="28"/>
        <v>1.9</v>
      </c>
      <c r="Y92">
        <f t="shared" ca="1" si="29"/>
        <v>19.3</v>
      </c>
      <c r="Z92">
        <f t="shared" ca="1" si="30"/>
        <v>7.3</v>
      </c>
      <c r="AA92">
        <f t="shared" ca="1" si="31"/>
        <v>40</v>
      </c>
      <c r="AB92">
        <f t="shared" ca="1" si="32"/>
        <v>8.5</v>
      </c>
      <c r="AC92">
        <f t="shared" ca="1" si="33"/>
        <v>4.1251422510161877</v>
      </c>
    </row>
    <row r="93" spans="1:29">
      <c r="A93" s="18">
        <v>38077</v>
      </c>
      <c r="B93" s="18">
        <f t="shared" ca="1" si="17"/>
        <v>38629</v>
      </c>
      <c r="C93">
        <v>3.1533896379605246</v>
      </c>
      <c r="D93">
        <f t="shared" ca="1" si="18"/>
        <v>4.0868883759787797</v>
      </c>
      <c r="E93">
        <v>7.9376382176703739</v>
      </c>
      <c r="F93" s="1">
        <f t="shared" ca="1" si="19"/>
        <v>8.0276583463867688</v>
      </c>
      <c r="G93">
        <v>4.1234946057275845</v>
      </c>
      <c r="H93">
        <f t="shared" ca="1" si="20"/>
        <v>3.8675935685882163</v>
      </c>
      <c r="I93">
        <v>7.0721360007893699</v>
      </c>
      <c r="J93">
        <f t="shared" ca="1" si="21"/>
        <v>8.5435867837565116</v>
      </c>
      <c r="K93">
        <v>8.6</v>
      </c>
      <c r="L93">
        <f t="shared" ca="1" si="22"/>
        <v>15.2</v>
      </c>
      <c r="M93">
        <v>15.3</v>
      </c>
      <c r="N93">
        <f t="shared" ca="1" si="23"/>
        <v>20.399999999999999</v>
      </c>
      <c r="O93">
        <v>3.1</v>
      </c>
      <c r="P93">
        <f t="shared" ca="1" si="24"/>
        <v>11.3</v>
      </c>
      <c r="Q93">
        <v>48</v>
      </c>
      <c r="R93">
        <f t="shared" ca="1" si="25"/>
        <v>32</v>
      </c>
      <c r="S93">
        <v>18</v>
      </c>
      <c r="T93">
        <f t="shared" ca="1" si="26"/>
        <v>23</v>
      </c>
      <c r="U93">
        <v>8.8000000000000007</v>
      </c>
      <c r="V93">
        <f t="shared" ca="1" si="27"/>
        <v>8.6</v>
      </c>
      <c r="W93">
        <v>2.5</v>
      </c>
      <c r="X93">
        <f t="shared" ca="1" si="28"/>
        <v>2.2000000000000002</v>
      </c>
      <c r="Y93">
        <f t="shared" ca="1" si="29"/>
        <v>20.399999999999999</v>
      </c>
      <c r="Z93">
        <f t="shared" ca="1" si="30"/>
        <v>11.3</v>
      </c>
      <c r="AA93">
        <f t="shared" ca="1" si="31"/>
        <v>32</v>
      </c>
      <c r="AB93">
        <f t="shared" ca="1" si="32"/>
        <v>8.6</v>
      </c>
      <c r="AC93">
        <f t="shared" ca="1" si="33"/>
        <v>4.0868883759787797</v>
      </c>
    </row>
    <row r="94" spans="1:29">
      <c r="A94" s="18">
        <v>38078</v>
      </c>
      <c r="B94" s="18">
        <f t="shared" ca="1" si="17"/>
        <v>38636</v>
      </c>
      <c r="C94">
        <v>3.4360305727430114</v>
      </c>
      <c r="D94">
        <f t="shared" ca="1" si="18"/>
        <v>1.4818976714559777</v>
      </c>
      <c r="E94">
        <v>7.6070341546595461</v>
      </c>
      <c r="F94" s="1">
        <f t="shared" ca="1" si="19"/>
        <v>2.6765260435687868</v>
      </c>
      <c r="G94">
        <v>4.3548654065176118</v>
      </c>
      <c r="H94">
        <f t="shared" ca="1" si="20"/>
        <v>2.2565528928598506</v>
      </c>
      <c r="I94">
        <v>8.8796627892054119</v>
      </c>
      <c r="J94">
        <f t="shared" ca="1" si="21"/>
        <v>4.6775226640865384</v>
      </c>
      <c r="K94">
        <v>9.3000000000000007</v>
      </c>
      <c r="L94">
        <f t="shared" ca="1" si="22"/>
        <v>2.1</v>
      </c>
      <c r="M94">
        <v>14.2</v>
      </c>
      <c r="N94">
        <f t="shared" ca="1" si="23"/>
        <v>3.9</v>
      </c>
      <c r="O94">
        <v>3.6</v>
      </c>
      <c r="P94">
        <f t="shared" ca="1" si="24"/>
        <v>1</v>
      </c>
      <c r="Q94">
        <v>50</v>
      </c>
      <c r="R94">
        <f t="shared" ca="1" si="25"/>
        <v>79</v>
      </c>
      <c r="S94">
        <v>33</v>
      </c>
      <c r="T94">
        <f t="shared" ca="1" si="26"/>
        <v>66</v>
      </c>
      <c r="U94">
        <v>9.6</v>
      </c>
      <c r="V94">
        <f t="shared" ca="1" si="27"/>
        <v>0</v>
      </c>
      <c r="W94">
        <v>2</v>
      </c>
      <c r="X94">
        <f t="shared" ca="1" si="28"/>
        <v>2.1</v>
      </c>
      <c r="Y94">
        <f t="shared" ca="1" si="29"/>
        <v>3.9</v>
      </c>
      <c r="Z94">
        <f t="shared" ca="1" si="30"/>
        <v>1</v>
      </c>
      <c r="AA94">
        <f t="shared" ca="1" si="31"/>
        <v>79</v>
      </c>
      <c r="AB94">
        <f t="shared" ca="1" si="32"/>
        <v>0</v>
      </c>
      <c r="AC94">
        <f t="shared" ca="1" si="33"/>
        <v>1.4818976714559777</v>
      </c>
    </row>
    <row r="95" spans="1:29">
      <c r="A95" s="18">
        <v>38079</v>
      </c>
      <c r="B95" s="18">
        <f t="shared" ca="1" si="17"/>
        <v>38643</v>
      </c>
      <c r="C95">
        <v>3.9485665190033443</v>
      </c>
      <c r="D95">
        <f t="shared" ca="1" si="18"/>
        <v>2.5676692018542817</v>
      </c>
      <c r="E95">
        <v>10.830046451360024</v>
      </c>
      <c r="F95" s="1">
        <f t="shared" ca="1" si="19"/>
        <v>5.5526210094375914</v>
      </c>
      <c r="G95">
        <v>4.4761704035939491</v>
      </c>
      <c r="H95">
        <f t="shared" ca="1" si="20"/>
        <v>3.0513832772696472</v>
      </c>
      <c r="I95">
        <v>8.9160132332939934</v>
      </c>
      <c r="J95">
        <f t="shared" ca="1" si="21"/>
        <v>5.3115180752355382</v>
      </c>
      <c r="K95">
        <v>12.8</v>
      </c>
      <c r="L95">
        <f t="shared" ca="1" si="22"/>
        <v>10.4</v>
      </c>
      <c r="M95">
        <v>22.1</v>
      </c>
      <c r="N95">
        <f t="shared" ca="1" si="23"/>
        <v>14.9</v>
      </c>
      <c r="O95">
        <v>5.3</v>
      </c>
      <c r="P95">
        <f t="shared" ca="1" si="24"/>
        <v>8.4</v>
      </c>
      <c r="Q95">
        <v>45</v>
      </c>
      <c r="R95">
        <f t="shared" ca="1" si="25"/>
        <v>44</v>
      </c>
      <c r="S95">
        <v>13</v>
      </c>
      <c r="T95">
        <f t="shared" ca="1" si="26"/>
        <v>31</v>
      </c>
      <c r="U95">
        <v>10.6</v>
      </c>
      <c r="V95">
        <f t="shared" ca="1" si="27"/>
        <v>4.4000000000000004</v>
      </c>
      <c r="W95">
        <v>2.2000000000000002</v>
      </c>
      <c r="X95">
        <f t="shared" ca="1" si="28"/>
        <v>2.1</v>
      </c>
      <c r="Y95">
        <f t="shared" ca="1" si="29"/>
        <v>14.9</v>
      </c>
      <c r="Z95">
        <f t="shared" ca="1" si="30"/>
        <v>8.4</v>
      </c>
      <c r="AA95">
        <f t="shared" ca="1" si="31"/>
        <v>44</v>
      </c>
      <c r="AB95">
        <f t="shared" ca="1" si="32"/>
        <v>4.4000000000000004</v>
      </c>
      <c r="AC95">
        <f t="shared" ca="1" si="33"/>
        <v>2.5676692018542817</v>
      </c>
    </row>
    <row r="96" spans="1:29">
      <c r="A96" s="18">
        <v>38080</v>
      </c>
      <c r="B96" s="18">
        <f t="shared" ca="1" si="17"/>
        <v>38650</v>
      </c>
      <c r="C96">
        <v>4.5766698365258707</v>
      </c>
      <c r="D96">
        <f t="shared" ca="1" si="18"/>
        <v>1.8446079232694021</v>
      </c>
      <c r="E96">
        <v>9.3439500278836132</v>
      </c>
      <c r="F96" s="1">
        <f t="shared" ca="1" si="19"/>
        <v>4.2692320815859137</v>
      </c>
      <c r="G96">
        <v>4.5638395418834348</v>
      </c>
      <c r="H96">
        <f t="shared" ca="1" si="20"/>
        <v>2.8259331539002197</v>
      </c>
      <c r="I96">
        <v>9.6042981407261294</v>
      </c>
      <c r="J96">
        <f t="shared" ca="1" si="21"/>
        <v>5.6160514593040984</v>
      </c>
      <c r="K96">
        <v>16.2</v>
      </c>
      <c r="L96">
        <f t="shared" ca="1" si="22"/>
        <v>3.9</v>
      </c>
      <c r="M96">
        <v>21.7</v>
      </c>
      <c r="N96">
        <f t="shared" ca="1" si="23"/>
        <v>7</v>
      </c>
      <c r="O96">
        <v>11.6</v>
      </c>
      <c r="P96">
        <f t="shared" ca="1" si="24"/>
        <v>0.2</v>
      </c>
      <c r="Q96">
        <v>34</v>
      </c>
      <c r="R96">
        <f t="shared" ca="1" si="25"/>
        <v>79</v>
      </c>
      <c r="S96">
        <v>11</v>
      </c>
      <c r="T96">
        <f t="shared" ca="1" si="26"/>
        <v>57</v>
      </c>
      <c r="U96">
        <v>11</v>
      </c>
      <c r="V96">
        <f t="shared" ca="1" si="27"/>
        <v>3.7</v>
      </c>
      <c r="W96">
        <v>2.2999999999999998</v>
      </c>
      <c r="X96">
        <f t="shared" ca="1" si="28"/>
        <v>1.3</v>
      </c>
      <c r="Y96">
        <f t="shared" ca="1" si="29"/>
        <v>7</v>
      </c>
      <c r="Z96">
        <f t="shared" ca="1" si="30"/>
        <v>0.2</v>
      </c>
      <c r="AA96">
        <f t="shared" ca="1" si="31"/>
        <v>79</v>
      </c>
      <c r="AB96">
        <f t="shared" ca="1" si="32"/>
        <v>3.7</v>
      </c>
      <c r="AC96">
        <f t="shared" ca="1" si="33"/>
        <v>1.8446079232694021</v>
      </c>
    </row>
    <row r="97" spans="1:29">
      <c r="A97" s="18">
        <v>38081</v>
      </c>
      <c r="B97" s="18">
        <f t="shared" ca="1" si="17"/>
        <v>38657</v>
      </c>
      <c r="C97">
        <v>4.2746373766947476</v>
      </c>
      <c r="D97">
        <f t="shared" ca="1" si="18"/>
        <v>1.8521388126948983</v>
      </c>
      <c r="E97">
        <v>8.4957095228030344</v>
      </c>
      <c r="F97" s="1">
        <f t="shared" ca="1" si="19"/>
        <v>4.7806501252837421</v>
      </c>
      <c r="G97">
        <v>4.6384097164918616</v>
      </c>
      <c r="H97">
        <f t="shared" ca="1" si="20"/>
        <v>2.2245547584944254</v>
      </c>
      <c r="I97">
        <v>11.286329008045596</v>
      </c>
      <c r="J97">
        <f t="shared" ca="1" si="21"/>
        <v>4.264957896374602</v>
      </c>
      <c r="K97">
        <v>13.7</v>
      </c>
      <c r="L97">
        <f t="shared" ca="1" si="22"/>
        <v>6.9</v>
      </c>
      <c r="M97">
        <v>19.100000000000001</v>
      </c>
      <c r="N97">
        <f t="shared" ca="1" si="23"/>
        <v>11.1</v>
      </c>
      <c r="O97">
        <v>9.4</v>
      </c>
      <c r="P97">
        <f t="shared" ca="1" si="24"/>
        <v>4.2</v>
      </c>
      <c r="Q97">
        <v>49</v>
      </c>
      <c r="R97">
        <f t="shared" ca="1" si="25"/>
        <v>58</v>
      </c>
      <c r="S97">
        <v>33</v>
      </c>
      <c r="T97">
        <f t="shared" ca="1" si="26"/>
        <v>40</v>
      </c>
      <c r="U97">
        <v>10.4</v>
      </c>
      <c r="V97">
        <f t="shared" ca="1" si="27"/>
        <v>0</v>
      </c>
      <c r="W97">
        <v>2</v>
      </c>
      <c r="X97">
        <f t="shared" ca="1" si="28"/>
        <v>1.9</v>
      </c>
      <c r="Y97">
        <f t="shared" ca="1" si="29"/>
        <v>11.1</v>
      </c>
      <c r="Z97">
        <f t="shared" ca="1" si="30"/>
        <v>4.2</v>
      </c>
      <c r="AA97">
        <f t="shared" ca="1" si="31"/>
        <v>58</v>
      </c>
      <c r="AB97">
        <f t="shared" ca="1" si="32"/>
        <v>0</v>
      </c>
      <c r="AC97">
        <f t="shared" ca="1" si="33"/>
        <v>1.8521388126948983</v>
      </c>
    </row>
    <row r="98" spans="1:29">
      <c r="A98" s="18">
        <v>38082</v>
      </c>
      <c r="B98" s="18">
        <f t="shared" ca="1" si="17"/>
        <v>38664</v>
      </c>
      <c r="C98">
        <v>4.020132923887374</v>
      </c>
      <c r="D98">
        <f t="shared" ca="1" si="18"/>
        <v>2.0298764462303356</v>
      </c>
      <c r="E98">
        <v>7.5113083516816328</v>
      </c>
      <c r="F98" s="1">
        <f t="shared" ca="1" si="19"/>
        <v>5.9425222491804375</v>
      </c>
      <c r="G98">
        <v>4.739079735219871</v>
      </c>
      <c r="H98">
        <f t="shared" ca="1" si="20"/>
        <v>3.1973214980629967</v>
      </c>
      <c r="I98">
        <v>11.0770645851154</v>
      </c>
      <c r="J98">
        <f t="shared" ca="1" si="21"/>
        <v>5.0617823747409849</v>
      </c>
      <c r="K98">
        <v>11.4</v>
      </c>
      <c r="L98">
        <f t="shared" ca="1" si="22"/>
        <v>3.8</v>
      </c>
      <c r="M98">
        <v>16.3</v>
      </c>
      <c r="N98">
        <f t="shared" ca="1" si="23"/>
        <v>12.9</v>
      </c>
      <c r="O98">
        <v>7.5</v>
      </c>
      <c r="P98">
        <f t="shared" ca="1" si="24"/>
        <v>-1.7</v>
      </c>
      <c r="Q98">
        <v>53</v>
      </c>
      <c r="R98">
        <f t="shared" ca="1" si="25"/>
        <v>64</v>
      </c>
      <c r="S98">
        <v>39</v>
      </c>
      <c r="T98">
        <f t="shared" ca="1" si="26"/>
        <v>24</v>
      </c>
      <c r="U98">
        <v>11</v>
      </c>
      <c r="V98">
        <f t="shared" ca="1" si="27"/>
        <v>7.8</v>
      </c>
      <c r="W98">
        <v>2.2000000000000002</v>
      </c>
      <c r="X98">
        <f t="shared" ca="1" si="28"/>
        <v>2.4</v>
      </c>
      <c r="Y98">
        <f t="shared" ca="1" si="29"/>
        <v>12.9</v>
      </c>
      <c r="Z98">
        <f t="shared" ca="1" si="30"/>
        <v>-1.7</v>
      </c>
      <c r="AA98">
        <f t="shared" ca="1" si="31"/>
        <v>64</v>
      </c>
      <c r="AB98">
        <f t="shared" ca="1" si="32"/>
        <v>7.8</v>
      </c>
      <c r="AC98">
        <f t="shared" ca="1" si="33"/>
        <v>2.0298764462303356</v>
      </c>
    </row>
    <row r="99" spans="1:29">
      <c r="A99" s="18">
        <v>38083</v>
      </c>
      <c r="B99" s="18">
        <f t="shared" ca="1" si="17"/>
        <v>38671</v>
      </c>
      <c r="C99">
        <v>4.8191376333719971</v>
      </c>
      <c r="D99">
        <f t="shared" ca="1" si="18"/>
        <v>1.2808573863519919</v>
      </c>
      <c r="E99">
        <v>10.136177376492338</v>
      </c>
      <c r="F99" s="1">
        <f t="shared" ca="1" si="19"/>
        <v>2.8698193363332418</v>
      </c>
      <c r="G99">
        <v>4.7105705473832105</v>
      </c>
      <c r="H99">
        <f t="shared" ca="1" si="20"/>
        <v>2.1781769379515956</v>
      </c>
      <c r="I99">
        <v>10.082616970862839</v>
      </c>
      <c r="J99">
        <f t="shared" ca="1" si="21"/>
        <v>3.4520972096185707</v>
      </c>
      <c r="K99">
        <v>13.4</v>
      </c>
      <c r="L99">
        <f t="shared" ca="1" si="22"/>
        <v>1.4</v>
      </c>
      <c r="M99">
        <v>20.5</v>
      </c>
      <c r="N99">
        <f t="shared" ca="1" si="23"/>
        <v>3.3</v>
      </c>
      <c r="O99">
        <v>6.5</v>
      </c>
      <c r="P99">
        <f t="shared" ca="1" si="24"/>
        <v>-1.2</v>
      </c>
      <c r="Q99">
        <v>42</v>
      </c>
      <c r="R99">
        <f t="shared" ca="1" si="25"/>
        <v>74</v>
      </c>
      <c r="S99">
        <v>20</v>
      </c>
      <c r="T99">
        <f t="shared" ca="1" si="26"/>
        <v>64</v>
      </c>
      <c r="U99">
        <v>11.5</v>
      </c>
      <c r="V99">
        <f t="shared" ca="1" si="27"/>
        <v>1</v>
      </c>
      <c r="W99">
        <v>3.8</v>
      </c>
      <c r="X99">
        <f t="shared" ca="1" si="28"/>
        <v>2</v>
      </c>
      <c r="Y99">
        <f t="shared" ca="1" si="29"/>
        <v>3.3</v>
      </c>
      <c r="Z99">
        <f t="shared" ca="1" si="30"/>
        <v>-1.2</v>
      </c>
      <c r="AA99">
        <f t="shared" ca="1" si="31"/>
        <v>74</v>
      </c>
      <c r="AB99">
        <f t="shared" ca="1" si="32"/>
        <v>1</v>
      </c>
      <c r="AC99">
        <f t="shared" ca="1" si="33"/>
        <v>1.2808573863519919</v>
      </c>
    </row>
    <row r="100" spans="1:29">
      <c r="A100" s="18">
        <v>38084</v>
      </c>
      <c r="B100" s="18">
        <f t="shared" ca="1" si="17"/>
        <v>38678</v>
      </c>
      <c r="C100">
        <v>7.0585135540716539</v>
      </c>
      <c r="D100">
        <f t="shared" ca="1" si="18"/>
        <v>0.64687843987826865</v>
      </c>
      <c r="E100">
        <v>6.6776477754572054</v>
      </c>
      <c r="F100" s="1">
        <f t="shared" ca="1" si="19"/>
        <v>1.1560651427158384</v>
      </c>
      <c r="G100">
        <v>4.3489185907879948</v>
      </c>
      <c r="H100">
        <f t="shared" ca="1" si="20"/>
        <v>1.8914236025345721</v>
      </c>
      <c r="I100">
        <v>9.0208239047131631</v>
      </c>
      <c r="J100">
        <f t="shared" ca="1" si="21"/>
        <v>2.3677893587612391</v>
      </c>
      <c r="K100">
        <v>16.899999999999999</v>
      </c>
      <c r="L100">
        <f t="shared" ca="1" si="22"/>
        <v>-8.3000000000000007</v>
      </c>
      <c r="M100">
        <v>19.399999999999999</v>
      </c>
      <c r="N100">
        <f t="shared" ca="1" si="23"/>
        <v>-6.4</v>
      </c>
      <c r="O100">
        <v>14.5</v>
      </c>
      <c r="P100">
        <f t="shared" ca="1" si="24"/>
        <v>-9.5</v>
      </c>
      <c r="Q100">
        <v>22</v>
      </c>
      <c r="R100">
        <f t="shared" ca="1" si="25"/>
        <v>91</v>
      </c>
      <c r="S100">
        <v>13</v>
      </c>
      <c r="T100">
        <f t="shared" ca="1" si="26"/>
        <v>90</v>
      </c>
      <c r="U100">
        <v>10.199999999999999</v>
      </c>
      <c r="V100">
        <f t="shared" ca="1" si="27"/>
        <v>0.7</v>
      </c>
      <c r="W100">
        <v>7.2</v>
      </c>
      <c r="X100">
        <f t="shared" ca="1" si="28"/>
        <v>1.5</v>
      </c>
      <c r="Y100">
        <f t="shared" ca="1" si="29"/>
        <v>-6.4</v>
      </c>
      <c r="Z100">
        <f t="shared" ca="1" si="30"/>
        <v>-9.5</v>
      </c>
      <c r="AA100">
        <f t="shared" ca="1" si="31"/>
        <v>91</v>
      </c>
      <c r="AB100">
        <f t="shared" ca="1" si="32"/>
        <v>0.7</v>
      </c>
      <c r="AC100">
        <f t="shared" ca="1" si="33"/>
        <v>0.64687843987826865</v>
      </c>
    </row>
    <row r="101" spans="1:29">
      <c r="A101" s="18">
        <v>38085</v>
      </c>
      <c r="B101" s="18">
        <f t="shared" ca="1" si="17"/>
        <v>38685</v>
      </c>
      <c r="C101">
        <v>3.7902976205506209</v>
      </c>
      <c r="D101">
        <f t="shared" ca="1" si="18"/>
        <v>0.75630364352984658</v>
      </c>
      <c r="E101">
        <v>7.4567892122477977</v>
      </c>
      <c r="F101" s="1">
        <f t="shared" ca="1" si="19"/>
        <v>1.5311282742875161</v>
      </c>
      <c r="G101">
        <v>4.0845469846018272</v>
      </c>
      <c r="H101">
        <f t="shared" ca="1" si="20"/>
        <v>1.8513760063372091</v>
      </c>
      <c r="I101">
        <v>10.367341070440578</v>
      </c>
      <c r="J101">
        <f t="shared" ca="1" si="21"/>
        <v>2.3587036702515221</v>
      </c>
      <c r="K101">
        <v>10.6</v>
      </c>
      <c r="L101">
        <f t="shared" ca="1" si="22"/>
        <v>-4.0999999999999996</v>
      </c>
      <c r="M101">
        <v>16.899999999999999</v>
      </c>
      <c r="N101">
        <f t="shared" ca="1" si="23"/>
        <v>-2.6</v>
      </c>
      <c r="O101">
        <v>7.8</v>
      </c>
      <c r="P101">
        <f t="shared" ca="1" si="24"/>
        <v>-5.3</v>
      </c>
      <c r="Q101">
        <v>57</v>
      </c>
      <c r="R101">
        <f t="shared" ca="1" si="25"/>
        <v>83</v>
      </c>
      <c r="S101">
        <v>28</v>
      </c>
      <c r="T101">
        <f t="shared" ca="1" si="26"/>
        <v>77</v>
      </c>
      <c r="U101">
        <v>7.6</v>
      </c>
      <c r="V101">
        <f t="shared" ca="1" si="27"/>
        <v>0</v>
      </c>
      <c r="W101">
        <v>3</v>
      </c>
      <c r="X101">
        <f t="shared" ca="1" si="28"/>
        <v>1.4</v>
      </c>
      <c r="Y101">
        <f t="shared" ca="1" si="29"/>
        <v>-2.6</v>
      </c>
      <c r="Z101">
        <f t="shared" ca="1" si="30"/>
        <v>-5.3</v>
      </c>
      <c r="AA101">
        <f t="shared" ca="1" si="31"/>
        <v>83</v>
      </c>
      <c r="AB101">
        <f t="shared" ca="1" si="32"/>
        <v>0</v>
      </c>
      <c r="AC101">
        <f t="shared" ca="1" si="33"/>
        <v>0.75630364352984658</v>
      </c>
    </row>
    <row r="102" spans="1:29">
      <c r="A102" s="18">
        <v>38086</v>
      </c>
      <c r="B102" s="18">
        <f t="shared" ca="1" si="17"/>
        <v>38692</v>
      </c>
      <c r="C102">
        <v>1.8780545185965867</v>
      </c>
      <c r="D102">
        <f t="shared" ca="1" si="18"/>
        <v>0.5353299608161608</v>
      </c>
      <c r="E102">
        <v>4.8605831991172908</v>
      </c>
      <c r="F102" s="1">
        <f t="shared" ca="1" si="19"/>
        <v>0.87153892419175594</v>
      </c>
      <c r="G102">
        <v>2.7297008993472871</v>
      </c>
      <c r="H102">
        <f t="shared" ca="1" si="20"/>
        <v>1.7262378231270448</v>
      </c>
      <c r="I102">
        <v>5.8010315603384708</v>
      </c>
      <c r="J102">
        <f t="shared" ca="1" si="21"/>
        <v>1.8410222841195389</v>
      </c>
      <c r="K102">
        <v>6.9</v>
      </c>
      <c r="L102">
        <f t="shared" ca="1" si="22"/>
        <v>-12</v>
      </c>
      <c r="M102">
        <v>10.4</v>
      </c>
      <c r="N102">
        <f t="shared" ca="1" si="23"/>
        <v>-8.6</v>
      </c>
      <c r="O102">
        <v>5.3</v>
      </c>
      <c r="P102">
        <f t="shared" ca="1" si="24"/>
        <v>-13.6</v>
      </c>
      <c r="Q102">
        <v>78</v>
      </c>
      <c r="R102">
        <f t="shared" ca="1" si="25"/>
        <v>82</v>
      </c>
      <c r="S102">
        <v>55</v>
      </c>
      <c r="T102">
        <f t="shared" ca="1" si="26"/>
        <v>72</v>
      </c>
      <c r="U102">
        <v>0.8</v>
      </c>
      <c r="V102">
        <f t="shared" ca="1" si="27"/>
        <v>0.5</v>
      </c>
      <c r="W102">
        <v>1.7</v>
      </c>
      <c r="X102">
        <f t="shared" ca="1" si="28"/>
        <v>1.4</v>
      </c>
      <c r="Y102">
        <f t="shared" ca="1" si="29"/>
        <v>-8.6</v>
      </c>
      <c r="Z102">
        <f t="shared" ca="1" si="30"/>
        <v>-13.6</v>
      </c>
      <c r="AA102">
        <f t="shared" ca="1" si="31"/>
        <v>82</v>
      </c>
      <c r="AB102">
        <f t="shared" ca="1" si="32"/>
        <v>0.5</v>
      </c>
      <c r="AC102">
        <f t="shared" ca="1" si="33"/>
        <v>0.5353299608161608</v>
      </c>
    </row>
    <row r="103" spans="1:29">
      <c r="A103" s="18">
        <v>38087</v>
      </c>
      <c r="B103" s="18">
        <f t="shared" ca="1" si="17"/>
        <v>38699</v>
      </c>
      <c r="C103">
        <v>2.8289573380846686</v>
      </c>
      <c r="D103">
        <f t="shared" ca="1" si="18"/>
        <v>0.37732847923748408</v>
      </c>
      <c r="E103">
        <v>6.1881067290624783</v>
      </c>
      <c r="F103" s="1">
        <f t="shared" ca="1" si="19"/>
        <v>-0.10813051915320102</v>
      </c>
      <c r="G103">
        <v>4.0753369796895464</v>
      </c>
      <c r="H103">
        <f t="shared" ca="1" si="20"/>
        <v>1.646873213991654</v>
      </c>
      <c r="I103">
        <v>7.9242236490895319</v>
      </c>
      <c r="J103">
        <f t="shared" ca="1" si="21"/>
        <v>1.3821405326726681</v>
      </c>
      <c r="K103">
        <v>7.6</v>
      </c>
      <c r="L103">
        <f t="shared" ca="1" si="22"/>
        <v>-18.399999999999999</v>
      </c>
      <c r="M103">
        <v>12</v>
      </c>
      <c r="N103">
        <f t="shared" ca="1" si="23"/>
        <v>-13.3</v>
      </c>
      <c r="O103">
        <v>4.2</v>
      </c>
      <c r="P103">
        <f t="shared" ca="1" si="24"/>
        <v>-20.6</v>
      </c>
      <c r="Q103">
        <v>63</v>
      </c>
      <c r="R103">
        <f t="shared" ca="1" si="25"/>
        <v>76</v>
      </c>
      <c r="S103">
        <v>38</v>
      </c>
      <c r="T103">
        <f t="shared" ca="1" si="26"/>
        <v>58</v>
      </c>
      <c r="U103">
        <v>7.7</v>
      </c>
      <c r="V103">
        <f t="shared" ca="1" si="27"/>
        <v>1</v>
      </c>
      <c r="W103">
        <v>2.1</v>
      </c>
      <c r="X103">
        <f t="shared" ca="1" si="28"/>
        <v>2.6</v>
      </c>
      <c r="Y103">
        <f t="shared" ca="1" si="29"/>
        <v>-13.3</v>
      </c>
      <c r="Z103">
        <f t="shared" ca="1" si="30"/>
        <v>-20.6</v>
      </c>
      <c r="AA103">
        <f t="shared" ca="1" si="31"/>
        <v>76</v>
      </c>
      <c r="AB103">
        <f t="shared" ca="1" si="32"/>
        <v>1</v>
      </c>
      <c r="AC103">
        <f t="shared" ca="1" si="33"/>
        <v>0.37732847923748408</v>
      </c>
    </row>
    <row r="104" spans="1:29">
      <c r="A104" s="18">
        <v>38088</v>
      </c>
      <c r="B104" s="18">
        <f t="shared" ca="1" si="17"/>
        <v>38706</v>
      </c>
      <c r="C104">
        <v>3.2558393346264927</v>
      </c>
      <c r="D104">
        <f t="shared" ca="1" si="18"/>
        <v>0.66393751020108538</v>
      </c>
      <c r="E104">
        <v>6.5115290074572947</v>
      </c>
      <c r="F104" s="1">
        <f t="shared" ca="1" si="19"/>
        <v>0.93253525570556117</v>
      </c>
      <c r="G104">
        <v>4.0458798329265955</v>
      </c>
      <c r="H104">
        <f t="shared" ca="1" si="20"/>
        <v>2.1972424176242829</v>
      </c>
      <c r="I104">
        <v>7.8911080336984156</v>
      </c>
      <c r="J104">
        <f t="shared" ca="1" si="21"/>
        <v>2.3520227896214068</v>
      </c>
      <c r="K104">
        <v>8.9</v>
      </c>
      <c r="L104">
        <f t="shared" ca="1" si="22"/>
        <v>-13.3</v>
      </c>
      <c r="M104">
        <v>12.8</v>
      </c>
      <c r="N104">
        <f t="shared" ca="1" si="23"/>
        <v>-7.6</v>
      </c>
      <c r="O104">
        <v>5</v>
      </c>
      <c r="P104">
        <f t="shared" ca="1" si="24"/>
        <v>-17.3</v>
      </c>
      <c r="Q104">
        <v>55</v>
      </c>
      <c r="R104">
        <f t="shared" ca="1" si="25"/>
        <v>76</v>
      </c>
      <c r="S104">
        <v>32</v>
      </c>
      <c r="T104">
        <f t="shared" ca="1" si="26"/>
        <v>63</v>
      </c>
      <c r="U104">
        <v>7.6</v>
      </c>
      <c r="V104">
        <f t="shared" ca="1" si="27"/>
        <v>4.2</v>
      </c>
      <c r="W104">
        <v>3.1</v>
      </c>
      <c r="X104">
        <f t="shared" ca="1" si="28"/>
        <v>2</v>
      </c>
      <c r="Y104">
        <f t="shared" ca="1" si="29"/>
        <v>-7.6</v>
      </c>
      <c r="Z104">
        <f t="shared" ca="1" si="30"/>
        <v>-17.3</v>
      </c>
      <c r="AA104">
        <f t="shared" ca="1" si="31"/>
        <v>76</v>
      </c>
      <c r="AB104">
        <f t="shared" ca="1" si="32"/>
        <v>4.2</v>
      </c>
      <c r="AC104">
        <f t="shared" ca="1" si="33"/>
        <v>0.66393751020108538</v>
      </c>
    </row>
    <row r="105" spans="1:29">
      <c r="A105" s="18">
        <v>38089</v>
      </c>
      <c r="B105" s="18">
        <f t="shared" ca="1" si="17"/>
        <v>38713</v>
      </c>
      <c r="C105">
        <v>3.5438216847339579</v>
      </c>
      <c r="D105">
        <f t="shared" ca="1" si="18"/>
        <v>0.65203234168043156</v>
      </c>
      <c r="E105">
        <v>6.9507402296956302</v>
      </c>
      <c r="F105" s="1">
        <f t="shared" ca="1" si="19"/>
        <v>1.1865123291110318</v>
      </c>
      <c r="G105">
        <v>4.7732709818232362</v>
      </c>
      <c r="H105">
        <f t="shared" ca="1" si="20"/>
        <v>1.8290166384305948</v>
      </c>
      <c r="I105">
        <v>10.085637624899867</v>
      </c>
      <c r="J105">
        <f t="shared" ca="1" si="21"/>
        <v>2.3200955528977922</v>
      </c>
      <c r="K105">
        <v>8</v>
      </c>
      <c r="L105">
        <f t="shared" ca="1" si="22"/>
        <v>-11.7</v>
      </c>
      <c r="M105">
        <v>13.5</v>
      </c>
      <c r="N105">
        <f t="shared" ca="1" si="23"/>
        <v>-6.1</v>
      </c>
      <c r="O105">
        <v>4</v>
      </c>
      <c r="P105">
        <f t="shared" ca="1" si="24"/>
        <v>-14.6</v>
      </c>
      <c r="Q105">
        <v>57</v>
      </c>
      <c r="R105">
        <f t="shared" ca="1" si="25"/>
        <v>79</v>
      </c>
      <c r="S105">
        <v>30</v>
      </c>
      <c r="T105">
        <f t="shared" ca="1" si="26"/>
        <v>63</v>
      </c>
      <c r="U105">
        <v>11.5</v>
      </c>
      <c r="V105">
        <f t="shared" ca="1" si="27"/>
        <v>1.3</v>
      </c>
      <c r="W105">
        <v>2.1</v>
      </c>
      <c r="X105">
        <f t="shared" ca="1" si="28"/>
        <v>1.7</v>
      </c>
      <c r="Y105">
        <f t="shared" ca="1" si="29"/>
        <v>-6.1</v>
      </c>
      <c r="Z105">
        <f t="shared" ca="1" si="30"/>
        <v>-14.6</v>
      </c>
      <c r="AA105">
        <f t="shared" ca="1" si="31"/>
        <v>79</v>
      </c>
      <c r="AB105">
        <f t="shared" ca="1" si="32"/>
        <v>1.3</v>
      </c>
      <c r="AC105">
        <f t="shared" ca="1" si="33"/>
        <v>0.65203234168043156</v>
      </c>
    </row>
    <row r="106" spans="1:29">
      <c r="A106" s="18">
        <v>38090</v>
      </c>
      <c r="B106" s="18">
        <f t="shared" ca="1" si="17"/>
        <v>38720</v>
      </c>
      <c r="C106">
        <v>4.3123019353512566</v>
      </c>
      <c r="D106">
        <f t="shared" ca="1" si="18"/>
        <v>0.43869765497032709</v>
      </c>
      <c r="E106">
        <v>9.6597141679877705</v>
      </c>
      <c r="F106" s="1">
        <f t="shared" ca="1" si="19"/>
        <v>-0.13804531378200594</v>
      </c>
      <c r="G106">
        <v>4.6570501402534763</v>
      </c>
      <c r="H106">
        <f t="shared" ca="1" si="20"/>
        <v>1.6619126938744744</v>
      </c>
      <c r="I106">
        <v>9.2139813529001842</v>
      </c>
      <c r="J106">
        <f t="shared" ca="1" si="21"/>
        <v>1.6343051465650114</v>
      </c>
      <c r="K106">
        <v>11.5</v>
      </c>
      <c r="L106">
        <f t="shared" ca="1" si="22"/>
        <v>-18.7</v>
      </c>
      <c r="M106">
        <v>18.8</v>
      </c>
      <c r="N106">
        <f t="shared" ca="1" si="23"/>
        <v>-15.3</v>
      </c>
      <c r="O106">
        <v>4.5999999999999996</v>
      </c>
      <c r="P106">
        <f t="shared" ca="1" si="24"/>
        <v>-20.5</v>
      </c>
      <c r="Q106">
        <v>40</v>
      </c>
      <c r="R106">
        <f t="shared" ca="1" si="25"/>
        <v>82</v>
      </c>
      <c r="S106">
        <v>13</v>
      </c>
      <c r="T106">
        <f t="shared" ca="1" si="26"/>
        <v>81</v>
      </c>
      <c r="U106">
        <v>11.6</v>
      </c>
      <c r="V106">
        <f t="shared" ca="1" si="27"/>
        <v>1</v>
      </c>
      <c r="W106">
        <v>3</v>
      </c>
      <c r="X106">
        <f t="shared" ca="1" si="28"/>
        <v>1.5</v>
      </c>
      <c r="Y106">
        <f t="shared" ca="1" si="29"/>
        <v>-15.3</v>
      </c>
      <c r="Z106">
        <f t="shared" ca="1" si="30"/>
        <v>-20.5</v>
      </c>
      <c r="AA106">
        <f t="shared" ca="1" si="31"/>
        <v>82</v>
      </c>
      <c r="AB106">
        <f t="shared" ca="1" si="32"/>
        <v>1</v>
      </c>
      <c r="AC106">
        <f t="shared" ca="1" si="33"/>
        <v>0.43869765497032709</v>
      </c>
    </row>
    <row r="107" spans="1:29">
      <c r="A107" s="18">
        <v>38091</v>
      </c>
      <c r="B107" s="18">
        <f t="shared" ca="1" si="17"/>
        <v>38727</v>
      </c>
      <c r="C107">
        <v>4.7220346079721756</v>
      </c>
      <c r="D107">
        <f t="shared" ca="1" si="18"/>
        <v>0.79917729877961574</v>
      </c>
      <c r="E107">
        <v>10.263396588705319</v>
      </c>
      <c r="F107" s="1">
        <f t="shared" ca="1" si="19"/>
        <v>1.6146618782642939</v>
      </c>
      <c r="G107">
        <v>4.5097656105797101</v>
      </c>
      <c r="H107">
        <f t="shared" ca="1" si="20"/>
        <v>2.4390935438000101</v>
      </c>
      <c r="I107">
        <v>9.4467022536409875</v>
      </c>
      <c r="J107">
        <f t="shared" ca="1" si="21"/>
        <v>1.922947674102957</v>
      </c>
      <c r="K107">
        <v>14.1</v>
      </c>
      <c r="L107">
        <f t="shared" ca="1" si="22"/>
        <v>-11.2</v>
      </c>
      <c r="M107">
        <v>21.3</v>
      </c>
      <c r="N107">
        <f t="shared" ca="1" si="23"/>
        <v>-6.7</v>
      </c>
      <c r="O107">
        <v>7.8</v>
      </c>
      <c r="P107">
        <f t="shared" ca="1" si="24"/>
        <v>-19.600000000000001</v>
      </c>
      <c r="Q107">
        <v>29</v>
      </c>
      <c r="R107">
        <f t="shared" ca="1" si="25"/>
        <v>59</v>
      </c>
      <c r="S107">
        <v>13</v>
      </c>
      <c r="T107">
        <f t="shared" ca="1" si="26"/>
        <v>50</v>
      </c>
      <c r="U107">
        <v>11</v>
      </c>
      <c r="V107">
        <f t="shared" ca="1" si="27"/>
        <v>5.2</v>
      </c>
      <c r="W107">
        <v>2.8</v>
      </c>
      <c r="X107">
        <f t="shared" ca="1" si="28"/>
        <v>2.1</v>
      </c>
      <c r="Y107">
        <f t="shared" ca="1" si="29"/>
        <v>-6.7</v>
      </c>
      <c r="Z107">
        <f t="shared" ca="1" si="30"/>
        <v>-19.600000000000001</v>
      </c>
      <c r="AA107">
        <f t="shared" ca="1" si="31"/>
        <v>59</v>
      </c>
      <c r="AB107">
        <f t="shared" ca="1" si="32"/>
        <v>5.2</v>
      </c>
      <c r="AC107">
        <f t="shared" ca="1" si="33"/>
        <v>0.79917729877961574</v>
      </c>
    </row>
    <row r="108" spans="1:29">
      <c r="A108" s="18">
        <v>38092</v>
      </c>
      <c r="B108" s="18">
        <f t="shared" ca="1" si="17"/>
        <v>38734</v>
      </c>
      <c r="C108">
        <v>5.2271520854253186</v>
      </c>
      <c r="D108">
        <f t="shared" ca="1" si="18"/>
        <v>0.52093233424638719</v>
      </c>
      <c r="E108">
        <v>11.231860715934793</v>
      </c>
      <c r="F108" s="1">
        <f t="shared" ca="1" si="19"/>
        <v>0.87166649997786028</v>
      </c>
      <c r="G108">
        <v>4.5390709502466198</v>
      </c>
      <c r="H108">
        <f t="shared" ca="1" si="20"/>
        <v>1.7990296432521236</v>
      </c>
      <c r="I108">
        <v>9.8431331807727673</v>
      </c>
      <c r="J108">
        <f t="shared" ca="1" si="21"/>
        <v>1.7501634924099638</v>
      </c>
      <c r="K108">
        <v>16.7</v>
      </c>
      <c r="L108">
        <f t="shared" ca="1" si="22"/>
        <v>-13.8</v>
      </c>
      <c r="M108">
        <v>24</v>
      </c>
      <c r="N108">
        <f t="shared" ca="1" si="23"/>
        <v>-7.7</v>
      </c>
      <c r="O108">
        <v>10.199999999999999</v>
      </c>
      <c r="P108">
        <f t="shared" ca="1" si="24"/>
        <v>-17.600000000000001</v>
      </c>
      <c r="Q108">
        <v>24</v>
      </c>
      <c r="R108">
        <f t="shared" ca="1" si="25"/>
        <v>77</v>
      </c>
      <c r="S108">
        <v>10</v>
      </c>
      <c r="T108">
        <f t="shared" ca="1" si="26"/>
        <v>61</v>
      </c>
      <c r="U108">
        <v>11.4</v>
      </c>
      <c r="V108">
        <f t="shared" ca="1" si="27"/>
        <v>0.9</v>
      </c>
      <c r="W108">
        <v>2.8</v>
      </c>
      <c r="X108">
        <f t="shared" ca="1" si="28"/>
        <v>1.4</v>
      </c>
      <c r="Y108">
        <f t="shared" ca="1" si="29"/>
        <v>-7.7</v>
      </c>
      <c r="Z108">
        <f t="shared" ca="1" si="30"/>
        <v>-17.600000000000001</v>
      </c>
      <c r="AA108">
        <f t="shared" ca="1" si="31"/>
        <v>77</v>
      </c>
      <c r="AB108">
        <f t="shared" ca="1" si="32"/>
        <v>0.9</v>
      </c>
      <c r="AC108">
        <f t="shared" ca="1" si="33"/>
        <v>0.52093233424638719</v>
      </c>
    </row>
    <row r="109" spans="1:29">
      <c r="A109" s="18">
        <v>38093</v>
      </c>
      <c r="B109" s="18">
        <f t="shared" ca="1" si="17"/>
        <v>38741</v>
      </c>
      <c r="C109">
        <v>8.7697281738269446</v>
      </c>
      <c r="D109">
        <f t="shared" ca="1" si="18"/>
        <v>0.81378016588319246</v>
      </c>
      <c r="E109">
        <v>13.19832129586081</v>
      </c>
      <c r="F109" s="1">
        <f t="shared" ca="1" si="19"/>
        <v>0.94792511733388429</v>
      </c>
      <c r="G109">
        <v>4.4539310669843122</v>
      </c>
      <c r="H109">
        <f t="shared" ca="1" si="20"/>
        <v>2.8703795521268245</v>
      </c>
      <c r="I109">
        <v>9.5960681135138071</v>
      </c>
      <c r="J109">
        <f t="shared" ca="1" si="21"/>
        <v>2.8355222995981486</v>
      </c>
      <c r="K109">
        <v>20.3</v>
      </c>
      <c r="L109">
        <f t="shared" ca="1" si="22"/>
        <v>-12.8</v>
      </c>
      <c r="M109">
        <v>27.8</v>
      </c>
      <c r="N109">
        <f t="shared" ca="1" si="23"/>
        <v>-9.1999999999999993</v>
      </c>
      <c r="O109">
        <v>12.2</v>
      </c>
      <c r="P109">
        <f t="shared" ca="1" si="24"/>
        <v>-16.399999999999999</v>
      </c>
      <c r="Q109">
        <v>17</v>
      </c>
      <c r="R109">
        <f t="shared" ca="1" si="25"/>
        <v>82</v>
      </c>
      <c r="S109">
        <v>7</v>
      </c>
      <c r="T109">
        <f t="shared" ca="1" si="26"/>
        <v>70</v>
      </c>
      <c r="U109">
        <v>11.4</v>
      </c>
      <c r="V109">
        <f t="shared" ca="1" si="27"/>
        <v>7.3</v>
      </c>
      <c r="W109">
        <v>7.8</v>
      </c>
      <c r="X109">
        <f t="shared" ca="1" si="28"/>
        <v>1.4</v>
      </c>
      <c r="Y109">
        <f t="shared" ca="1" si="29"/>
        <v>-9.1999999999999993</v>
      </c>
      <c r="Z109">
        <f t="shared" ca="1" si="30"/>
        <v>-16.399999999999999</v>
      </c>
      <c r="AA109">
        <f t="shared" ca="1" si="31"/>
        <v>82</v>
      </c>
      <c r="AB109">
        <f t="shared" ca="1" si="32"/>
        <v>7.3</v>
      </c>
      <c r="AC109">
        <f t="shared" ca="1" si="33"/>
        <v>0.81378016588319246</v>
      </c>
    </row>
    <row r="110" spans="1:29">
      <c r="A110" s="18">
        <v>38094</v>
      </c>
      <c r="B110" s="18">
        <f t="shared" ca="1" si="17"/>
        <v>38748</v>
      </c>
      <c r="C110">
        <v>6.3627906317307525</v>
      </c>
      <c r="D110">
        <f t="shared" ca="1" si="18"/>
        <v>0.60409860994151143</v>
      </c>
      <c r="E110">
        <v>10.312488459910124</v>
      </c>
      <c r="F110" s="1">
        <f t="shared" ca="1" si="19"/>
        <v>0.46852535678188073</v>
      </c>
      <c r="G110">
        <v>4.1650058254206002</v>
      </c>
      <c r="H110">
        <f t="shared" ca="1" si="20"/>
        <v>2.2271821600635455</v>
      </c>
      <c r="I110">
        <v>9.3170579938857578</v>
      </c>
      <c r="J110">
        <f t="shared" ca="1" si="21"/>
        <v>2.0402659886982444</v>
      </c>
      <c r="K110">
        <v>22.5</v>
      </c>
      <c r="L110">
        <f t="shared" ca="1" si="22"/>
        <v>-15.4</v>
      </c>
      <c r="M110">
        <v>25.9</v>
      </c>
      <c r="N110">
        <f t="shared" ca="1" si="23"/>
        <v>-11.4</v>
      </c>
      <c r="O110">
        <v>17.399999999999999</v>
      </c>
      <c r="P110">
        <f t="shared" ca="1" si="24"/>
        <v>-18.7</v>
      </c>
      <c r="Q110">
        <v>12</v>
      </c>
      <c r="R110">
        <f t="shared" ca="1" si="25"/>
        <v>77</v>
      </c>
      <c r="S110">
        <v>9</v>
      </c>
      <c r="T110">
        <f t="shared" ca="1" si="26"/>
        <v>56</v>
      </c>
      <c r="U110">
        <v>9.5</v>
      </c>
      <c r="V110">
        <f t="shared" ca="1" si="27"/>
        <v>3.2</v>
      </c>
      <c r="W110">
        <v>3.2</v>
      </c>
      <c r="X110">
        <f t="shared" ca="1" si="28"/>
        <v>1.9</v>
      </c>
      <c r="Y110">
        <f t="shared" ca="1" si="29"/>
        <v>-11.4</v>
      </c>
      <c r="Z110">
        <f t="shared" ca="1" si="30"/>
        <v>-18.7</v>
      </c>
      <c r="AA110">
        <f t="shared" ca="1" si="31"/>
        <v>77</v>
      </c>
      <c r="AB110">
        <f t="shared" ca="1" si="32"/>
        <v>3.2</v>
      </c>
      <c r="AC110">
        <f t="shared" ca="1" si="33"/>
        <v>0.60409860994151143</v>
      </c>
    </row>
    <row r="111" spans="1:29">
      <c r="A111" s="18">
        <v>38095</v>
      </c>
      <c r="B111" s="18">
        <f t="shared" ca="1" si="17"/>
        <v>38755</v>
      </c>
      <c r="C111">
        <v>7.8158395958629843</v>
      </c>
      <c r="D111">
        <f t="shared" ca="1" si="18"/>
        <v>0.6989968458894672</v>
      </c>
      <c r="E111">
        <v>12.359808706358145</v>
      </c>
      <c r="F111" s="1">
        <f t="shared" ca="1" si="19"/>
        <v>4.0321763592552298</v>
      </c>
      <c r="G111">
        <v>4.5720333393395274</v>
      </c>
      <c r="H111">
        <f t="shared" ca="1" si="20"/>
        <v>2.116532923489217</v>
      </c>
      <c r="I111">
        <v>11.885590591326494</v>
      </c>
      <c r="J111">
        <f t="shared" ca="1" si="21"/>
        <v>1.4928752959130525</v>
      </c>
      <c r="K111">
        <v>20.5</v>
      </c>
      <c r="L111">
        <f t="shared" ca="1" si="22"/>
        <v>1</v>
      </c>
      <c r="M111">
        <v>27.5</v>
      </c>
      <c r="N111">
        <f t="shared" ca="1" si="23"/>
        <v>2.2000000000000002</v>
      </c>
      <c r="O111">
        <v>14</v>
      </c>
      <c r="P111">
        <f t="shared" ca="1" si="24"/>
        <v>-6.2</v>
      </c>
      <c r="Q111">
        <v>22</v>
      </c>
      <c r="R111">
        <f t="shared" ca="1" si="25"/>
        <v>91</v>
      </c>
      <c r="S111">
        <v>10</v>
      </c>
      <c r="T111">
        <f t="shared" ca="1" si="26"/>
        <v>82</v>
      </c>
      <c r="U111">
        <v>11.3</v>
      </c>
      <c r="V111">
        <f t="shared" ca="1" si="27"/>
        <v>0</v>
      </c>
      <c r="W111">
        <v>5.5</v>
      </c>
      <c r="X111">
        <f t="shared" ca="1" si="28"/>
        <v>1.6</v>
      </c>
      <c r="Y111">
        <f t="shared" ca="1" si="29"/>
        <v>2.2000000000000002</v>
      </c>
      <c r="Z111">
        <f t="shared" ca="1" si="30"/>
        <v>-6.2</v>
      </c>
      <c r="AA111">
        <f t="shared" ca="1" si="31"/>
        <v>91</v>
      </c>
      <c r="AB111">
        <f t="shared" ca="1" si="32"/>
        <v>0</v>
      </c>
      <c r="AC111">
        <f t="shared" ca="1" si="33"/>
        <v>0.6989968458894672</v>
      </c>
    </row>
    <row r="112" spans="1:29">
      <c r="A112" s="18">
        <v>38096</v>
      </c>
      <c r="B112" s="18">
        <f t="shared" ca="1" si="17"/>
        <v>38762</v>
      </c>
      <c r="C112">
        <v>6.5231987268610334</v>
      </c>
      <c r="D112">
        <f t="shared" ca="1" si="18"/>
        <v>0.93154789109566527</v>
      </c>
      <c r="E112">
        <v>10.94024802924503</v>
      </c>
      <c r="F112" s="1">
        <f t="shared" ca="1" si="19"/>
        <v>1.3660961867645418</v>
      </c>
      <c r="G112">
        <v>2.9715897038978483</v>
      </c>
      <c r="H112">
        <f t="shared" ca="1" si="20"/>
        <v>2.4180569136851826</v>
      </c>
      <c r="I112">
        <v>6.143347827551163</v>
      </c>
      <c r="J112">
        <f t="shared" ca="1" si="21"/>
        <v>3.2589343788628518</v>
      </c>
      <c r="K112">
        <v>20.8</v>
      </c>
      <c r="L112">
        <f t="shared" ca="1" si="22"/>
        <v>-7.4</v>
      </c>
      <c r="M112">
        <v>25.9</v>
      </c>
      <c r="N112">
        <f t="shared" ca="1" si="23"/>
        <v>-5.8</v>
      </c>
      <c r="O112">
        <v>15.5</v>
      </c>
      <c r="P112">
        <f t="shared" ca="1" si="24"/>
        <v>-8.8000000000000007</v>
      </c>
      <c r="Q112">
        <v>26</v>
      </c>
      <c r="R112">
        <f t="shared" ca="1" si="25"/>
        <v>87</v>
      </c>
      <c r="S112">
        <v>10</v>
      </c>
      <c r="T112">
        <f t="shared" ca="1" si="26"/>
        <v>76</v>
      </c>
      <c r="U112">
        <v>0.8</v>
      </c>
      <c r="V112">
        <f t="shared" ca="1" si="27"/>
        <v>2.6</v>
      </c>
      <c r="W112">
        <v>5.8</v>
      </c>
      <c r="X112">
        <f t="shared" ca="1" si="28"/>
        <v>1.5</v>
      </c>
      <c r="Y112">
        <f t="shared" ca="1" si="29"/>
        <v>-5.8</v>
      </c>
      <c r="Z112">
        <f t="shared" ca="1" si="30"/>
        <v>-8.8000000000000007</v>
      </c>
      <c r="AA112">
        <f t="shared" ca="1" si="31"/>
        <v>87</v>
      </c>
      <c r="AB112">
        <f t="shared" ca="1" si="32"/>
        <v>2.6</v>
      </c>
      <c r="AC112">
        <f t="shared" ca="1" si="33"/>
        <v>0.93154789109566527</v>
      </c>
    </row>
    <row r="113" spans="1:29">
      <c r="A113" s="18">
        <v>38097</v>
      </c>
      <c r="B113" s="18">
        <f t="shared" ca="1" si="17"/>
        <v>38769</v>
      </c>
      <c r="C113">
        <v>3.1721956270646552</v>
      </c>
      <c r="D113">
        <f t="shared" ca="1" si="18"/>
        <v>1.1880461503768647</v>
      </c>
      <c r="E113">
        <v>7.6855343459863743</v>
      </c>
      <c r="F113" s="1">
        <f t="shared" ca="1" si="19"/>
        <v>1.8332580359363437</v>
      </c>
      <c r="G113">
        <v>2.9061337068482245</v>
      </c>
      <c r="H113">
        <f t="shared" ca="1" si="20"/>
        <v>3.2931443891623697</v>
      </c>
      <c r="I113">
        <v>8.5619732875258698</v>
      </c>
      <c r="J113">
        <f t="shared" ca="1" si="21"/>
        <v>4.6084243611840279</v>
      </c>
      <c r="K113">
        <v>9.6999999999999993</v>
      </c>
      <c r="L113">
        <f t="shared" ca="1" si="22"/>
        <v>-8.4</v>
      </c>
      <c r="M113">
        <v>17.600000000000001</v>
      </c>
      <c r="N113">
        <f t="shared" ca="1" si="23"/>
        <v>-3.7</v>
      </c>
      <c r="O113">
        <v>7.5</v>
      </c>
      <c r="P113">
        <f t="shared" ca="1" si="24"/>
        <v>-10</v>
      </c>
      <c r="Q113">
        <v>56</v>
      </c>
      <c r="R113">
        <f t="shared" ca="1" si="25"/>
        <v>79</v>
      </c>
      <c r="S113">
        <v>38</v>
      </c>
      <c r="T113">
        <f t="shared" ca="1" si="26"/>
        <v>57</v>
      </c>
      <c r="U113">
        <v>1.4</v>
      </c>
      <c r="V113">
        <f t="shared" ca="1" si="27"/>
        <v>7.4</v>
      </c>
      <c r="W113">
        <v>4</v>
      </c>
      <c r="X113">
        <f t="shared" ca="1" si="28"/>
        <v>2.4</v>
      </c>
      <c r="Y113">
        <f t="shared" ca="1" si="29"/>
        <v>-3.7</v>
      </c>
      <c r="Z113">
        <f t="shared" ca="1" si="30"/>
        <v>-10</v>
      </c>
      <c r="AA113">
        <f t="shared" ca="1" si="31"/>
        <v>79</v>
      </c>
      <c r="AB113">
        <f t="shared" ca="1" si="32"/>
        <v>7.4</v>
      </c>
      <c r="AC113">
        <f t="shared" ca="1" si="33"/>
        <v>1.1880461503768647</v>
      </c>
    </row>
    <row r="114" spans="1:29">
      <c r="A114" s="18">
        <v>38098</v>
      </c>
      <c r="B114" s="18">
        <f t="shared" ca="1" si="17"/>
        <v>38776</v>
      </c>
      <c r="C114">
        <v>3.8413553837964889</v>
      </c>
      <c r="D114">
        <f t="shared" ca="1" si="18"/>
        <v>1.1050042201487322</v>
      </c>
      <c r="E114">
        <v>8.2499360891229809</v>
      </c>
      <c r="F114" s="1">
        <f t="shared" ca="1" si="19"/>
        <v>1.9038162826720502</v>
      </c>
      <c r="G114">
        <v>4.7120536955287067</v>
      </c>
      <c r="H114">
        <f t="shared" ca="1" si="20"/>
        <v>3.4123937479729642</v>
      </c>
      <c r="I114">
        <v>9.9489226995343589</v>
      </c>
      <c r="J114">
        <f t="shared" ca="1" si="21"/>
        <v>3.959068542506377</v>
      </c>
      <c r="K114">
        <v>10.6</v>
      </c>
      <c r="L114">
        <f t="shared" ca="1" si="22"/>
        <v>-9</v>
      </c>
      <c r="M114">
        <v>16.3</v>
      </c>
      <c r="N114">
        <f t="shared" ca="1" si="23"/>
        <v>-4.7</v>
      </c>
      <c r="O114">
        <v>5.4</v>
      </c>
      <c r="P114">
        <f t="shared" ca="1" si="24"/>
        <v>-12.1</v>
      </c>
      <c r="Q114">
        <v>47</v>
      </c>
      <c r="R114">
        <f t="shared" ca="1" si="25"/>
        <v>84</v>
      </c>
      <c r="S114">
        <v>30</v>
      </c>
      <c r="T114">
        <f t="shared" ca="1" si="26"/>
        <v>70</v>
      </c>
      <c r="U114">
        <v>11.1</v>
      </c>
      <c r="V114">
        <f t="shared" ca="1" si="27"/>
        <v>7.5</v>
      </c>
      <c r="W114">
        <v>2.1</v>
      </c>
      <c r="X114">
        <f t="shared" ca="1" si="28"/>
        <v>1.4</v>
      </c>
      <c r="Y114">
        <f t="shared" ca="1" si="29"/>
        <v>-4.7</v>
      </c>
      <c r="Z114">
        <f t="shared" ca="1" si="30"/>
        <v>-12.1</v>
      </c>
      <c r="AA114">
        <f t="shared" ca="1" si="31"/>
        <v>84</v>
      </c>
      <c r="AB114">
        <f t="shared" ca="1" si="32"/>
        <v>7.5</v>
      </c>
      <c r="AC114">
        <f t="shared" ca="1" si="33"/>
        <v>1.1050042201487322</v>
      </c>
    </row>
    <row r="115" spans="1:29">
      <c r="A115" s="18">
        <v>38099</v>
      </c>
      <c r="B115" s="18">
        <f t="shared" ca="1" si="17"/>
        <v>38783</v>
      </c>
      <c r="C115">
        <v>4.2803248664142943</v>
      </c>
      <c r="D115">
        <f t="shared" ca="1" si="18"/>
        <v>2.0352863099110001</v>
      </c>
      <c r="E115">
        <v>10.333922029089777</v>
      </c>
      <c r="F115" s="1">
        <f t="shared" ca="1" si="19"/>
        <v>3.3813760924988929</v>
      </c>
      <c r="G115">
        <v>4.4769931286349367</v>
      </c>
      <c r="H115">
        <f t="shared" ca="1" si="20"/>
        <v>3.8114155650654866</v>
      </c>
      <c r="I115">
        <v>9.136094649729591</v>
      </c>
      <c r="J115">
        <f t="shared" ca="1" si="21"/>
        <v>6.9607625755389675</v>
      </c>
      <c r="K115">
        <v>13.8</v>
      </c>
      <c r="L115">
        <f t="shared" ca="1" si="22"/>
        <v>1.6</v>
      </c>
      <c r="M115">
        <v>21.9</v>
      </c>
      <c r="N115">
        <f t="shared" ca="1" si="23"/>
        <v>4.5999999999999996</v>
      </c>
      <c r="O115">
        <v>8.1</v>
      </c>
      <c r="P115">
        <f t="shared" ca="1" si="24"/>
        <v>0</v>
      </c>
      <c r="Q115">
        <v>33</v>
      </c>
      <c r="R115">
        <f t="shared" ca="1" si="25"/>
        <v>78</v>
      </c>
      <c r="S115">
        <v>19</v>
      </c>
      <c r="T115">
        <f t="shared" ca="1" si="26"/>
        <v>64</v>
      </c>
      <c r="U115">
        <v>10.3</v>
      </c>
      <c r="V115">
        <f t="shared" ca="1" si="27"/>
        <v>8.1</v>
      </c>
      <c r="W115">
        <v>2.5</v>
      </c>
      <c r="X115">
        <f t="shared" ca="1" si="28"/>
        <v>2.1</v>
      </c>
      <c r="Y115">
        <f t="shared" ca="1" si="29"/>
        <v>4.5999999999999996</v>
      </c>
      <c r="Z115">
        <f t="shared" ca="1" si="30"/>
        <v>0</v>
      </c>
      <c r="AA115">
        <f t="shared" ca="1" si="31"/>
        <v>78</v>
      </c>
      <c r="AB115">
        <f t="shared" ca="1" si="32"/>
        <v>8.1</v>
      </c>
      <c r="AC115">
        <f t="shared" ca="1" si="33"/>
        <v>2.0352863099110001</v>
      </c>
    </row>
    <row r="116" spans="1:29">
      <c r="A116" s="18">
        <v>38100</v>
      </c>
      <c r="B116" s="18">
        <f t="shared" ca="1" si="17"/>
        <v>38790</v>
      </c>
      <c r="C116">
        <v>4.9175647196732033</v>
      </c>
      <c r="D116">
        <f t="shared" ca="1" si="18"/>
        <v>2.0529067594743369</v>
      </c>
      <c r="E116">
        <v>8.5232058701053859</v>
      </c>
      <c r="F116" s="1">
        <f t="shared" ca="1" si="19"/>
        <v>3.8426075053462609</v>
      </c>
      <c r="G116">
        <v>4.2487998718956641</v>
      </c>
      <c r="H116">
        <f t="shared" ca="1" si="20"/>
        <v>3.9448409004486016</v>
      </c>
      <c r="I116">
        <v>9.2185793667058693</v>
      </c>
      <c r="J116">
        <f t="shared" ca="1" si="21"/>
        <v>5.8496588381365475</v>
      </c>
      <c r="K116">
        <v>15.2</v>
      </c>
      <c r="L116">
        <f t="shared" ca="1" si="22"/>
        <v>-1.8</v>
      </c>
      <c r="M116">
        <v>19.5</v>
      </c>
      <c r="N116">
        <f t="shared" ca="1" si="23"/>
        <v>2.6</v>
      </c>
      <c r="O116">
        <v>10.9</v>
      </c>
      <c r="P116">
        <f t="shared" ca="1" si="24"/>
        <v>-5.8</v>
      </c>
      <c r="Q116">
        <v>29</v>
      </c>
      <c r="R116">
        <f t="shared" ca="1" si="25"/>
        <v>52</v>
      </c>
      <c r="S116">
        <v>16</v>
      </c>
      <c r="T116">
        <f t="shared" ca="1" si="26"/>
        <v>33</v>
      </c>
      <c r="U116">
        <v>9</v>
      </c>
      <c r="V116">
        <f t="shared" ca="1" si="27"/>
        <v>9.4</v>
      </c>
      <c r="W116">
        <v>3.2</v>
      </c>
      <c r="X116">
        <f t="shared" ca="1" si="28"/>
        <v>1.7</v>
      </c>
      <c r="Y116">
        <f t="shared" ca="1" si="29"/>
        <v>2.6</v>
      </c>
      <c r="Z116">
        <f t="shared" ca="1" si="30"/>
        <v>-5.8</v>
      </c>
      <c r="AA116">
        <f t="shared" ca="1" si="31"/>
        <v>52</v>
      </c>
      <c r="AB116">
        <f t="shared" ca="1" si="32"/>
        <v>9.4</v>
      </c>
      <c r="AC116">
        <f t="shared" ca="1" si="33"/>
        <v>2.0529067594743369</v>
      </c>
    </row>
    <row r="117" spans="1:29">
      <c r="A117" s="18">
        <v>38101</v>
      </c>
      <c r="B117" s="18">
        <f t="shared" ca="1" si="17"/>
        <v>38797</v>
      </c>
      <c r="C117">
        <v>4.1958081956560083</v>
      </c>
      <c r="D117">
        <f t="shared" ca="1" si="18"/>
        <v>2.6126982075785476</v>
      </c>
      <c r="E117">
        <v>8.8335426111979505</v>
      </c>
      <c r="F117" s="1">
        <f t="shared" ca="1" si="19"/>
        <v>5.1753971796981055</v>
      </c>
      <c r="G117">
        <v>4.4129208308415686</v>
      </c>
      <c r="H117">
        <f t="shared" ca="1" si="20"/>
        <v>4.2331247516409025</v>
      </c>
      <c r="I117">
        <v>10.171363877632601</v>
      </c>
      <c r="J117">
        <f t="shared" ca="1" si="21"/>
        <v>7.647240126425503</v>
      </c>
      <c r="K117">
        <v>14.9</v>
      </c>
      <c r="L117">
        <f t="shared" ca="1" si="22"/>
        <v>2.9</v>
      </c>
      <c r="M117">
        <v>20.2</v>
      </c>
      <c r="N117">
        <f t="shared" ca="1" si="23"/>
        <v>7.9</v>
      </c>
      <c r="O117">
        <v>10.8</v>
      </c>
      <c r="P117">
        <f t="shared" ca="1" si="24"/>
        <v>-0.9</v>
      </c>
      <c r="Q117">
        <v>54</v>
      </c>
      <c r="R117">
        <f t="shared" ca="1" si="25"/>
        <v>63</v>
      </c>
      <c r="S117">
        <v>28</v>
      </c>
      <c r="T117">
        <f t="shared" ca="1" si="26"/>
        <v>32</v>
      </c>
      <c r="U117">
        <v>8.6</v>
      </c>
      <c r="V117">
        <f t="shared" ca="1" si="27"/>
        <v>9.9</v>
      </c>
      <c r="W117">
        <v>2.8</v>
      </c>
      <c r="X117">
        <f t="shared" ca="1" si="28"/>
        <v>2.6</v>
      </c>
      <c r="Y117">
        <f t="shared" ca="1" si="29"/>
        <v>7.9</v>
      </c>
      <c r="Z117">
        <f t="shared" ca="1" si="30"/>
        <v>-0.9</v>
      </c>
      <c r="AA117">
        <f t="shared" ca="1" si="31"/>
        <v>63</v>
      </c>
      <c r="AB117">
        <f t="shared" ca="1" si="32"/>
        <v>9.9</v>
      </c>
      <c r="AC117">
        <f t="shared" ca="1" si="33"/>
        <v>2.6126982075785476</v>
      </c>
    </row>
    <row r="118" spans="1:29">
      <c r="A118" s="18">
        <v>38102</v>
      </c>
      <c r="B118" s="18">
        <f t="shared" ca="1" si="17"/>
        <v>38804</v>
      </c>
      <c r="C118">
        <v>5.6966258723037013</v>
      </c>
      <c r="D118">
        <f t="shared" ca="1" si="18"/>
        <v>4.0712285853815695</v>
      </c>
      <c r="E118">
        <v>13.964225610452203</v>
      </c>
      <c r="F118" s="1">
        <f t="shared" ca="1" si="19"/>
        <v>8.7700187115217858</v>
      </c>
      <c r="G118">
        <v>4.6011332330852035</v>
      </c>
      <c r="H118">
        <f t="shared" ca="1" si="20"/>
        <v>4.5061120699290464</v>
      </c>
      <c r="I118">
        <v>9.4133451270181627</v>
      </c>
      <c r="J118">
        <f t="shared" ca="1" si="21"/>
        <v>9.2175446930467917</v>
      </c>
      <c r="K118">
        <v>20.399999999999999</v>
      </c>
      <c r="L118">
        <f t="shared" ca="1" si="22"/>
        <v>11.1</v>
      </c>
      <c r="M118">
        <v>29.5</v>
      </c>
      <c r="N118">
        <f t="shared" ca="1" si="23"/>
        <v>17.8</v>
      </c>
      <c r="O118">
        <v>12.3</v>
      </c>
      <c r="P118">
        <f t="shared" ca="1" si="24"/>
        <v>5.2</v>
      </c>
      <c r="Q118">
        <v>26</v>
      </c>
      <c r="R118">
        <f t="shared" ca="1" si="25"/>
        <v>33</v>
      </c>
      <c r="S118">
        <v>11</v>
      </c>
      <c r="T118">
        <f t="shared" ca="1" si="26"/>
        <v>21</v>
      </c>
      <c r="U118">
        <v>11.1</v>
      </c>
      <c r="V118">
        <f t="shared" ca="1" si="27"/>
        <v>11.4</v>
      </c>
      <c r="W118">
        <v>3.2</v>
      </c>
      <c r="X118">
        <f t="shared" ca="1" si="28"/>
        <v>2.4</v>
      </c>
      <c r="Y118">
        <f t="shared" ca="1" si="29"/>
        <v>17.8</v>
      </c>
      <c r="Z118">
        <f t="shared" ca="1" si="30"/>
        <v>5.2</v>
      </c>
      <c r="AA118">
        <f t="shared" ca="1" si="31"/>
        <v>33</v>
      </c>
      <c r="AB118">
        <f t="shared" ca="1" si="32"/>
        <v>11.4</v>
      </c>
      <c r="AC118">
        <f t="shared" ca="1" si="33"/>
        <v>4.0712285853815695</v>
      </c>
    </row>
    <row r="119" spans="1:29">
      <c r="A119" s="18">
        <v>38103</v>
      </c>
      <c r="B119" s="18">
        <f t="shared" ca="1" si="17"/>
        <v>38811</v>
      </c>
      <c r="C119">
        <v>6.6485031527018856</v>
      </c>
      <c r="D119">
        <f t="shared" ca="1" si="18"/>
        <v>3.2144664790069064</v>
      </c>
      <c r="E119">
        <v>11.010708338383949</v>
      </c>
      <c r="F119" s="1">
        <f t="shared" ca="1" si="19"/>
        <v>6.7963372722740969</v>
      </c>
      <c r="G119">
        <v>4.6577667469988651</v>
      </c>
      <c r="H119">
        <f t="shared" ca="1" si="20"/>
        <v>4.4330436943489984</v>
      </c>
      <c r="I119">
        <v>11.240458733560123</v>
      </c>
      <c r="J119">
        <f t="shared" ca="1" si="21"/>
        <v>8.9682086866083068</v>
      </c>
      <c r="K119">
        <v>21.3</v>
      </c>
      <c r="L119">
        <f t="shared" ca="1" si="22"/>
        <v>9</v>
      </c>
      <c r="M119">
        <v>26</v>
      </c>
      <c r="N119">
        <f t="shared" ca="1" si="23"/>
        <v>14</v>
      </c>
      <c r="O119">
        <v>15.8</v>
      </c>
      <c r="P119">
        <f t="shared" ca="1" si="24"/>
        <v>5.4</v>
      </c>
      <c r="Q119">
        <v>30</v>
      </c>
      <c r="R119">
        <f t="shared" ca="1" si="25"/>
        <v>58</v>
      </c>
      <c r="S119">
        <v>14</v>
      </c>
      <c r="T119">
        <f t="shared" ca="1" si="26"/>
        <v>34</v>
      </c>
      <c r="U119">
        <v>10.6</v>
      </c>
      <c r="V119">
        <f t="shared" ca="1" si="27"/>
        <v>9.6999999999999993</v>
      </c>
      <c r="W119">
        <v>4.0999999999999996</v>
      </c>
      <c r="X119">
        <f t="shared" ca="1" si="28"/>
        <v>1.8</v>
      </c>
      <c r="Y119">
        <f t="shared" ca="1" si="29"/>
        <v>14</v>
      </c>
      <c r="Z119">
        <f t="shared" ca="1" si="30"/>
        <v>5.4</v>
      </c>
      <c r="AA119">
        <f t="shared" ca="1" si="31"/>
        <v>58</v>
      </c>
      <c r="AB119">
        <f t="shared" ca="1" si="32"/>
        <v>9.6999999999999993</v>
      </c>
      <c r="AC119">
        <f t="shared" ca="1" si="33"/>
        <v>3.2144664790069064</v>
      </c>
    </row>
    <row r="120" spans="1:29">
      <c r="A120" s="18">
        <v>38104</v>
      </c>
      <c r="B120" s="18">
        <f t="shared" ca="1" si="17"/>
        <v>38818</v>
      </c>
      <c r="C120">
        <v>2.4496654811060283</v>
      </c>
      <c r="D120">
        <f t="shared" ca="1" si="18"/>
        <v>2.5716856249908555</v>
      </c>
      <c r="E120">
        <v>8.9956783312869746</v>
      </c>
      <c r="F120" s="1">
        <f t="shared" ca="1" si="19"/>
        <v>4.7618014492117569</v>
      </c>
      <c r="G120">
        <v>2.698389041481613</v>
      </c>
      <c r="H120">
        <f t="shared" ca="1" si="20"/>
        <v>4.7309564244870428</v>
      </c>
      <c r="I120">
        <v>7.9265639377411325</v>
      </c>
      <c r="J120">
        <f t="shared" ca="1" si="21"/>
        <v>7.4675887058196233</v>
      </c>
      <c r="K120">
        <v>11.4</v>
      </c>
      <c r="L120">
        <f t="shared" ca="1" si="22"/>
        <v>0.1</v>
      </c>
      <c r="M120">
        <v>20.8</v>
      </c>
      <c r="N120">
        <f t="shared" ca="1" si="23"/>
        <v>5.5</v>
      </c>
      <c r="O120">
        <v>8.6</v>
      </c>
      <c r="P120">
        <f t="shared" ca="1" si="24"/>
        <v>-3.8</v>
      </c>
      <c r="Q120">
        <v>78</v>
      </c>
      <c r="R120">
        <f t="shared" ca="1" si="25"/>
        <v>49</v>
      </c>
      <c r="S120">
        <v>38</v>
      </c>
      <c r="T120">
        <f t="shared" ca="1" si="26"/>
        <v>27</v>
      </c>
      <c r="U120">
        <v>0</v>
      </c>
      <c r="V120">
        <f t="shared" ca="1" si="27"/>
        <v>12.4</v>
      </c>
      <c r="W120">
        <v>3</v>
      </c>
      <c r="X120">
        <f t="shared" ca="1" si="28"/>
        <v>1.7</v>
      </c>
      <c r="Y120">
        <f t="shared" ca="1" si="29"/>
        <v>5.5</v>
      </c>
      <c r="Z120">
        <f t="shared" ca="1" si="30"/>
        <v>-3.8</v>
      </c>
      <c r="AA120">
        <f t="shared" ca="1" si="31"/>
        <v>49</v>
      </c>
      <c r="AB120">
        <f t="shared" ca="1" si="32"/>
        <v>12.4</v>
      </c>
      <c r="AC120">
        <f t="shared" ca="1" si="33"/>
        <v>2.5716856249908555</v>
      </c>
    </row>
    <row r="121" spans="1:29">
      <c r="A121" s="18">
        <v>38105</v>
      </c>
      <c r="B121" s="18">
        <f t="shared" ca="1" si="17"/>
        <v>38825</v>
      </c>
      <c r="C121">
        <v>2.7857358932190417</v>
      </c>
      <c r="D121">
        <f t="shared" ca="1" si="18"/>
        <v>5.4080655797497705</v>
      </c>
      <c r="E121">
        <v>4.9818554716326053</v>
      </c>
      <c r="F121" s="1">
        <f t="shared" ca="1" si="19"/>
        <v>12.404987116174631</v>
      </c>
      <c r="G121">
        <v>3.6424385144808138</v>
      </c>
      <c r="H121">
        <f t="shared" ca="1" si="20"/>
        <v>4.7742962326617358</v>
      </c>
      <c r="I121">
        <v>8.1657592581101976</v>
      </c>
      <c r="J121">
        <f t="shared" ca="1" si="21"/>
        <v>10.738199828809602</v>
      </c>
      <c r="K121">
        <v>6.5</v>
      </c>
      <c r="L121">
        <f t="shared" ca="1" si="22"/>
        <v>17.100000000000001</v>
      </c>
      <c r="M121">
        <v>9.6</v>
      </c>
      <c r="N121">
        <f t="shared" ca="1" si="23"/>
        <v>25.9</v>
      </c>
      <c r="O121">
        <v>4.2</v>
      </c>
      <c r="P121">
        <f t="shared" ca="1" si="24"/>
        <v>9.5</v>
      </c>
      <c r="Q121">
        <v>66</v>
      </c>
      <c r="R121">
        <f t="shared" ca="1" si="25"/>
        <v>27</v>
      </c>
      <c r="S121">
        <v>43</v>
      </c>
      <c r="T121">
        <f t="shared" ca="1" si="26"/>
        <v>12</v>
      </c>
      <c r="U121">
        <v>5.4</v>
      </c>
      <c r="V121">
        <f t="shared" ca="1" si="27"/>
        <v>12.5</v>
      </c>
      <c r="W121">
        <v>2.5</v>
      </c>
      <c r="X121">
        <f t="shared" ca="1" si="28"/>
        <v>2.8</v>
      </c>
      <c r="Y121">
        <f t="shared" ca="1" si="29"/>
        <v>25.9</v>
      </c>
      <c r="Z121">
        <f t="shared" ca="1" si="30"/>
        <v>9.5</v>
      </c>
      <c r="AA121">
        <f t="shared" ca="1" si="31"/>
        <v>27</v>
      </c>
      <c r="AB121">
        <f t="shared" ca="1" si="32"/>
        <v>12.5</v>
      </c>
      <c r="AC121">
        <f t="shared" ca="1" si="33"/>
        <v>5.4080655797497705</v>
      </c>
    </row>
    <row r="122" spans="1:29">
      <c r="A122" s="18">
        <v>38106</v>
      </c>
      <c r="B122" s="18">
        <f t="shared" ca="1" si="17"/>
        <v>38832</v>
      </c>
      <c r="C122">
        <v>3.2581049882625219</v>
      </c>
      <c r="D122">
        <f t="shared" ca="1" si="18"/>
        <v>4.5995036224298751</v>
      </c>
      <c r="E122">
        <v>6.5472530113614678</v>
      </c>
      <c r="F122" s="1">
        <f t="shared" ca="1" si="19"/>
        <v>8.0959710903644364</v>
      </c>
      <c r="G122">
        <v>4.4500178584994377</v>
      </c>
      <c r="H122">
        <f t="shared" ca="1" si="20"/>
        <v>4.9175141243674956</v>
      </c>
      <c r="I122">
        <v>8.7181941027731469</v>
      </c>
      <c r="J122">
        <f t="shared" ca="1" si="21"/>
        <v>11.028237420853758</v>
      </c>
      <c r="K122">
        <v>7.5</v>
      </c>
      <c r="L122">
        <f t="shared" ca="1" si="22"/>
        <v>13</v>
      </c>
      <c r="M122">
        <v>12.2</v>
      </c>
      <c r="N122">
        <f t="shared" ca="1" si="23"/>
        <v>18.2</v>
      </c>
      <c r="O122">
        <v>3.6</v>
      </c>
      <c r="P122">
        <f t="shared" ca="1" si="24"/>
        <v>9.3000000000000007</v>
      </c>
      <c r="Q122">
        <v>52</v>
      </c>
      <c r="R122">
        <f t="shared" ca="1" si="25"/>
        <v>39</v>
      </c>
      <c r="S122">
        <v>29</v>
      </c>
      <c r="T122">
        <f t="shared" ca="1" si="26"/>
        <v>22</v>
      </c>
      <c r="U122">
        <v>9.9</v>
      </c>
      <c r="V122">
        <f t="shared" ca="1" si="27"/>
        <v>12.4</v>
      </c>
      <c r="W122">
        <v>2.1</v>
      </c>
      <c r="X122">
        <f t="shared" ca="1" si="28"/>
        <v>2.6</v>
      </c>
      <c r="Y122">
        <f t="shared" ca="1" si="29"/>
        <v>18.2</v>
      </c>
      <c r="Z122">
        <f t="shared" ca="1" si="30"/>
        <v>9.3000000000000007</v>
      </c>
      <c r="AA122">
        <f t="shared" ca="1" si="31"/>
        <v>39</v>
      </c>
      <c r="AB122">
        <f t="shared" ca="1" si="32"/>
        <v>12.4</v>
      </c>
      <c r="AC122">
        <f t="shared" ca="1" si="33"/>
        <v>4.5995036224298751</v>
      </c>
    </row>
    <row r="123" spans="1:29">
      <c r="A123" s="18">
        <v>38107</v>
      </c>
      <c r="B123" s="18">
        <f t="shared" ca="1" si="17"/>
        <v>38839</v>
      </c>
      <c r="C123">
        <v>2.5902128039017955</v>
      </c>
      <c r="D123">
        <f t="shared" ca="1" si="18"/>
        <v>4.3396451501018722</v>
      </c>
      <c r="E123">
        <v>5.7549919974800225</v>
      </c>
      <c r="F123" s="1">
        <f t="shared" ca="1" si="19"/>
        <v>9.1953271433912374</v>
      </c>
      <c r="G123">
        <v>3.4880720845088917</v>
      </c>
      <c r="H123">
        <f t="shared" ca="1" si="20"/>
        <v>4.9513300536934839</v>
      </c>
      <c r="I123">
        <v>6.5399855040008061</v>
      </c>
      <c r="J123">
        <f t="shared" ca="1" si="21"/>
        <v>12.355687255703618</v>
      </c>
      <c r="K123">
        <v>8.6</v>
      </c>
      <c r="L123">
        <f t="shared" ca="1" si="22"/>
        <v>14.5</v>
      </c>
      <c r="M123">
        <v>12.2</v>
      </c>
      <c r="N123">
        <f t="shared" ca="1" si="23"/>
        <v>20.9</v>
      </c>
      <c r="O123">
        <v>6.1</v>
      </c>
      <c r="P123">
        <f t="shared" ca="1" si="24"/>
        <v>10.5</v>
      </c>
      <c r="Q123">
        <v>54</v>
      </c>
      <c r="R123">
        <f t="shared" ca="1" si="25"/>
        <v>68</v>
      </c>
      <c r="S123">
        <v>29</v>
      </c>
      <c r="T123">
        <f t="shared" ca="1" si="26"/>
        <v>33</v>
      </c>
      <c r="U123">
        <v>4.5999999999999996</v>
      </c>
      <c r="V123">
        <f t="shared" ca="1" si="27"/>
        <v>10.8</v>
      </c>
      <c r="W123">
        <v>1.7</v>
      </c>
      <c r="X123">
        <f t="shared" ca="1" si="28"/>
        <v>3.4</v>
      </c>
      <c r="Y123">
        <f t="shared" ca="1" si="29"/>
        <v>20.9</v>
      </c>
      <c r="Z123">
        <f t="shared" ca="1" si="30"/>
        <v>10.5</v>
      </c>
      <c r="AA123">
        <f t="shared" ca="1" si="31"/>
        <v>68</v>
      </c>
      <c r="AB123">
        <f t="shared" ca="1" si="32"/>
        <v>10.8</v>
      </c>
      <c r="AC123">
        <f t="shared" ca="1" si="33"/>
        <v>4.3396451501018722</v>
      </c>
    </row>
    <row r="124" spans="1:29">
      <c r="A124" s="18">
        <v>38108</v>
      </c>
      <c r="B124" s="18">
        <f t="shared" ca="1" si="17"/>
        <v>38846</v>
      </c>
      <c r="C124">
        <v>3.6530073488333232</v>
      </c>
      <c r="D124">
        <f t="shared" ca="1" si="18"/>
        <v>3.7539804482486612</v>
      </c>
      <c r="E124">
        <v>6.6813555743632973</v>
      </c>
      <c r="F124" s="1">
        <f t="shared" ca="1" si="19"/>
        <v>8.0523014385349896</v>
      </c>
      <c r="G124">
        <v>4.31147048447915</v>
      </c>
      <c r="H124">
        <f t="shared" ca="1" si="20"/>
        <v>4.7640210271035963</v>
      </c>
      <c r="I124">
        <v>8.7718802934172171</v>
      </c>
      <c r="J124">
        <f t="shared" ca="1" si="21"/>
        <v>9.1244477901482277</v>
      </c>
      <c r="K124">
        <v>9.3000000000000007</v>
      </c>
      <c r="L124">
        <f t="shared" ca="1" si="22"/>
        <v>8.1999999999999993</v>
      </c>
      <c r="M124">
        <v>13.1</v>
      </c>
      <c r="N124">
        <f t="shared" ca="1" si="23"/>
        <v>14.4</v>
      </c>
      <c r="O124">
        <v>5.3</v>
      </c>
      <c r="P124">
        <f t="shared" ca="1" si="24"/>
        <v>2.1</v>
      </c>
      <c r="Q124">
        <v>46</v>
      </c>
      <c r="R124">
        <f t="shared" ca="1" si="25"/>
        <v>44</v>
      </c>
      <c r="S124">
        <v>22</v>
      </c>
      <c r="T124">
        <f t="shared" ca="1" si="26"/>
        <v>19</v>
      </c>
      <c r="U124">
        <v>9.1999999999999993</v>
      </c>
      <c r="V124">
        <f t="shared" ca="1" si="27"/>
        <v>12.1</v>
      </c>
      <c r="W124">
        <v>2.6</v>
      </c>
      <c r="X124">
        <f t="shared" ca="1" si="28"/>
        <v>2.6</v>
      </c>
      <c r="Y124">
        <f t="shared" ca="1" si="29"/>
        <v>14.4</v>
      </c>
      <c r="Z124">
        <f t="shared" ca="1" si="30"/>
        <v>2.1</v>
      </c>
      <c r="AA124">
        <f t="shared" ca="1" si="31"/>
        <v>44</v>
      </c>
      <c r="AB124">
        <f t="shared" ca="1" si="32"/>
        <v>12.1</v>
      </c>
      <c r="AC124">
        <f t="shared" ca="1" si="33"/>
        <v>3.7539804482486612</v>
      </c>
    </row>
    <row r="125" spans="1:29">
      <c r="A125" s="18">
        <v>38109</v>
      </c>
      <c r="B125" s="18">
        <f t="shared" ca="1" si="17"/>
        <v>38853</v>
      </c>
      <c r="C125">
        <v>4.4426559194550173</v>
      </c>
      <c r="D125">
        <f t="shared" ca="1" si="18"/>
        <v>6.4539367556979244</v>
      </c>
      <c r="E125">
        <v>8.9004066542091103</v>
      </c>
      <c r="F125" s="1">
        <f t="shared" ca="1" si="19"/>
        <v>13.635088112871289</v>
      </c>
      <c r="G125">
        <v>4.6787990420846297</v>
      </c>
      <c r="H125">
        <f t="shared" ca="1" si="20"/>
        <v>4.9419010490646693</v>
      </c>
      <c r="I125">
        <v>9.7510355881754176</v>
      </c>
      <c r="J125">
        <f t="shared" ca="1" si="21"/>
        <v>12.063446171312062</v>
      </c>
      <c r="K125">
        <v>10.6</v>
      </c>
      <c r="L125">
        <f t="shared" ca="1" si="22"/>
        <v>23.5</v>
      </c>
      <c r="M125">
        <v>17.100000000000001</v>
      </c>
      <c r="N125">
        <f t="shared" ca="1" si="23"/>
        <v>30.2</v>
      </c>
      <c r="O125">
        <v>4.5</v>
      </c>
      <c r="P125">
        <f t="shared" ca="1" si="24"/>
        <v>16.2</v>
      </c>
      <c r="Q125">
        <v>31</v>
      </c>
      <c r="R125">
        <f t="shared" ca="1" si="25"/>
        <v>23</v>
      </c>
      <c r="S125">
        <v>13</v>
      </c>
      <c r="T125">
        <f t="shared" ca="1" si="26"/>
        <v>11</v>
      </c>
      <c r="U125">
        <v>12.1</v>
      </c>
      <c r="V125">
        <f t="shared" ca="1" si="27"/>
        <v>13.2</v>
      </c>
      <c r="W125">
        <v>2.8</v>
      </c>
      <c r="X125">
        <f t="shared" ca="1" si="28"/>
        <v>2.7</v>
      </c>
      <c r="Y125">
        <f t="shared" ca="1" si="29"/>
        <v>30.2</v>
      </c>
      <c r="Z125">
        <f t="shared" ca="1" si="30"/>
        <v>16.2</v>
      </c>
      <c r="AA125">
        <f t="shared" ca="1" si="31"/>
        <v>23</v>
      </c>
      <c r="AB125">
        <f t="shared" ca="1" si="32"/>
        <v>13.2</v>
      </c>
      <c r="AC125">
        <f t="shared" ca="1" si="33"/>
        <v>6.4539367556979244</v>
      </c>
    </row>
    <row r="126" spans="1:29">
      <c r="A126" s="18">
        <v>38110</v>
      </c>
      <c r="B126" s="18">
        <f t="shared" ca="1" si="17"/>
        <v>38860</v>
      </c>
      <c r="C126">
        <v>4.6997259470987638</v>
      </c>
      <c r="D126">
        <f t="shared" ca="1" si="18"/>
        <v>5.2516746932490914</v>
      </c>
      <c r="E126">
        <v>10.913999660409363</v>
      </c>
      <c r="F126" s="1">
        <f t="shared" ca="1" si="19"/>
        <v>11.943002074831895</v>
      </c>
      <c r="G126">
        <v>4.6241560034573519</v>
      </c>
      <c r="H126">
        <f t="shared" ca="1" si="20"/>
        <v>5.0435915666283657</v>
      </c>
      <c r="I126">
        <v>9.541164081625892</v>
      </c>
      <c r="J126">
        <f t="shared" ca="1" si="21"/>
        <v>11.68797566304089</v>
      </c>
      <c r="K126">
        <v>13.8</v>
      </c>
      <c r="L126">
        <f t="shared" ca="1" si="22"/>
        <v>17.8</v>
      </c>
      <c r="M126">
        <v>21.9</v>
      </c>
      <c r="N126">
        <f t="shared" ca="1" si="23"/>
        <v>25.3</v>
      </c>
      <c r="O126">
        <v>6.6</v>
      </c>
      <c r="P126">
        <f t="shared" ca="1" si="24"/>
        <v>10.8</v>
      </c>
      <c r="Q126">
        <v>24</v>
      </c>
      <c r="R126">
        <f t="shared" ca="1" si="25"/>
        <v>40</v>
      </c>
      <c r="S126">
        <v>11</v>
      </c>
      <c r="T126">
        <f t="shared" ca="1" si="26"/>
        <v>12</v>
      </c>
      <c r="U126">
        <v>12.1</v>
      </c>
      <c r="V126">
        <f t="shared" ca="1" si="27"/>
        <v>13.2</v>
      </c>
      <c r="W126">
        <v>2.5</v>
      </c>
      <c r="X126">
        <f t="shared" ca="1" si="28"/>
        <v>2.4</v>
      </c>
      <c r="Y126">
        <f t="shared" ca="1" si="29"/>
        <v>25.3</v>
      </c>
      <c r="Z126">
        <f t="shared" ca="1" si="30"/>
        <v>10.8</v>
      </c>
      <c r="AA126">
        <f t="shared" ca="1" si="31"/>
        <v>40</v>
      </c>
      <c r="AB126">
        <f t="shared" ca="1" si="32"/>
        <v>13.2</v>
      </c>
      <c r="AC126">
        <f t="shared" ca="1" si="33"/>
        <v>5.2516746932490914</v>
      </c>
    </row>
    <row r="127" spans="1:29">
      <c r="A127" s="18">
        <v>38111</v>
      </c>
      <c r="B127" s="18">
        <f t="shared" ca="1" si="17"/>
        <v>38867</v>
      </c>
      <c r="C127">
        <v>5.3558631845019402</v>
      </c>
      <c r="D127">
        <f t="shared" ca="1" si="18"/>
        <v>6.1602520719456901</v>
      </c>
      <c r="E127">
        <v>11.748200955599819</v>
      </c>
      <c r="F127" s="1">
        <f t="shared" ca="1" si="19"/>
        <v>12.376719074402983</v>
      </c>
      <c r="G127">
        <v>4.6198049902924527</v>
      </c>
      <c r="H127">
        <f t="shared" ca="1" si="20"/>
        <v>5.106180729590684</v>
      </c>
      <c r="I127">
        <v>9.9408189018998527</v>
      </c>
      <c r="J127">
        <f t="shared" ca="1" si="21"/>
        <v>12.759919508806734</v>
      </c>
      <c r="K127">
        <v>16.899999999999999</v>
      </c>
      <c r="L127">
        <f t="shared" ca="1" si="22"/>
        <v>23</v>
      </c>
      <c r="M127">
        <v>24.4</v>
      </c>
      <c r="N127">
        <f t="shared" ca="1" si="23"/>
        <v>29.1</v>
      </c>
      <c r="O127">
        <v>9.6999999999999993</v>
      </c>
      <c r="P127">
        <f t="shared" ca="1" si="24"/>
        <v>17.2</v>
      </c>
      <c r="Q127">
        <v>20</v>
      </c>
      <c r="R127">
        <f t="shared" ca="1" si="25"/>
        <v>28</v>
      </c>
      <c r="S127">
        <v>11</v>
      </c>
      <c r="T127">
        <f t="shared" ca="1" si="26"/>
        <v>15</v>
      </c>
      <c r="U127">
        <v>12.1</v>
      </c>
      <c r="V127">
        <f t="shared" ca="1" si="27"/>
        <v>13.6</v>
      </c>
      <c r="W127">
        <v>2.8</v>
      </c>
      <c r="X127">
        <f t="shared" ca="1" si="28"/>
        <v>2.4</v>
      </c>
      <c r="Y127">
        <f t="shared" ca="1" si="29"/>
        <v>29.1</v>
      </c>
      <c r="Z127">
        <f t="shared" ca="1" si="30"/>
        <v>17.2</v>
      </c>
      <c r="AA127">
        <f t="shared" ca="1" si="31"/>
        <v>28</v>
      </c>
      <c r="AB127">
        <f t="shared" ca="1" si="32"/>
        <v>13.6</v>
      </c>
      <c r="AC127">
        <f t="shared" ca="1" si="33"/>
        <v>6.1602520719456901</v>
      </c>
    </row>
    <row r="128" spans="1:29">
      <c r="A128" s="18">
        <v>38112</v>
      </c>
      <c r="B128" s="18">
        <f t="shared" ca="1" si="17"/>
        <v>38874</v>
      </c>
      <c r="C128">
        <v>5.474503090952263</v>
      </c>
      <c r="D128">
        <f t="shared" ca="1" si="18"/>
        <v>6.3181353137340652</v>
      </c>
      <c r="E128">
        <v>11.549706663825981</v>
      </c>
      <c r="F128" s="1">
        <f t="shared" ca="1" si="19"/>
        <v>12.23062136812403</v>
      </c>
      <c r="G128">
        <v>4.4920206113041043</v>
      </c>
      <c r="H128">
        <f t="shared" ca="1" si="20"/>
        <v>5.1435402828996057</v>
      </c>
      <c r="I128">
        <v>10.128644051528912</v>
      </c>
      <c r="J128">
        <f t="shared" ca="1" si="21"/>
        <v>12.007094363116336</v>
      </c>
      <c r="K128">
        <v>18.899999999999999</v>
      </c>
      <c r="L128">
        <f t="shared" ca="1" si="22"/>
        <v>21.3</v>
      </c>
      <c r="M128">
        <v>25.4</v>
      </c>
      <c r="N128">
        <f t="shared" ca="1" si="23"/>
        <v>27.5</v>
      </c>
      <c r="O128">
        <v>12.7</v>
      </c>
      <c r="P128">
        <f t="shared" ca="1" si="24"/>
        <v>14.8</v>
      </c>
      <c r="Q128">
        <v>22</v>
      </c>
      <c r="R128">
        <f t="shared" ca="1" si="25"/>
        <v>31</v>
      </c>
      <c r="S128">
        <v>12</v>
      </c>
      <c r="T128">
        <f t="shared" ca="1" si="26"/>
        <v>16</v>
      </c>
      <c r="U128">
        <v>10.8</v>
      </c>
      <c r="V128">
        <f t="shared" ca="1" si="27"/>
        <v>13.9</v>
      </c>
      <c r="W128">
        <v>2.7</v>
      </c>
      <c r="X128">
        <f t="shared" ca="1" si="28"/>
        <v>3.3</v>
      </c>
      <c r="Y128">
        <f t="shared" ca="1" si="29"/>
        <v>27.5</v>
      </c>
      <c r="Z128">
        <f t="shared" ca="1" si="30"/>
        <v>14.8</v>
      </c>
      <c r="AA128">
        <f t="shared" ca="1" si="31"/>
        <v>31</v>
      </c>
      <c r="AB128">
        <f t="shared" ca="1" si="32"/>
        <v>13.9</v>
      </c>
      <c r="AC128">
        <f t="shared" ca="1" si="33"/>
        <v>6.3181353137340652</v>
      </c>
    </row>
    <row r="129" spans="1:29">
      <c r="A129" s="18">
        <v>38113</v>
      </c>
      <c r="B129" s="18">
        <f t="shared" ca="1" si="17"/>
        <v>38881</v>
      </c>
      <c r="C129">
        <v>5.2641829102473352</v>
      </c>
      <c r="D129">
        <f t="shared" ca="1" si="18"/>
        <v>6.4943530135916987</v>
      </c>
      <c r="E129">
        <v>12.519014609378123</v>
      </c>
      <c r="F129" s="1">
        <f t="shared" ca="1" si="19"/>
        <v>12.789104621499694</v>
      </c>
      <c r="G129">
        <v>4.377941147314405</v>
      </c>
      <c r="H129">
        <f t="shared" ca="1" si="20"/>
        <v>5.134225331601221</v>
      </c>
      <c r="I129">
        <v>10.056936097699845</v>
      </c>
      <c r="J129">
        <f t="shared" ca="1" si="21"/>
        <v>13.390974547824538</v>
      </c>
      <c r="K129">
        <v>20.5</v>
      </c>
      <c r="L129">
        <f t="shared" ca="1" si="22"/>
        <v>26.2</v>
      </c>
      <c r="M129">
        <v>27.5</v>
      </c>
      <c r="N129">
        <f t="shared" ca="1" si="23"/>
        <v>31.5</v>
      </c>
      <c r="O129">
        <v>13.8</v>
      </c>
      <c r="P129">
        <f t="shared" ca="1" si="24"/>
        <v>20.5</v>
      </c>
      <c r="Q129">
        <v>29</v>
      </c>
      <c r="R129">
        <f t="shared" ca="1" si="25"/>
        <v>23</v>
      </c>
      <c r="S129">
        <v>15</v>
      </c>
      <c r="T129">
        <f t="shared" ca="1" si="26"/>
        <v>13</v>
      </c>
      <c r="U129">
        <v>9.1999999999999993</v>
      </c>
      <c r="V129">
        <f t="shared" ca="1" si="27"/>
        <v>14.2</v>
      </c>
      <c r="W129">
        <v>2.5</v>
      </c>
      <c r="X129">
        <f t="shared" ca="1" si="28"/>
        <v>2.1</v>
      </c>
      <c r="Y129">
        <f t="shared" ca="1" si="29"/>
        <v>31.5</v>
      </c>
      <c r="Z129">
        <f t="shared" ca="1" si="30"/>
        <v>20.5</v>
      </c>
      <c r="AA129">
        <f t="shared" ca="1" si="31"/>
        <v>23</v>
      </c>
      <c r="AB129">
        <f t="shared" ca="1" si="32"/>
        <v>14.2</v>
      </c>
      <c r="AC129">
        <f t="shared" ca="1" si="33"/>
        <v>6.4943530135916987</v>
      </c>
    </row>
    <row r="130" spans="1:29">
      <c r="A130" s="18">
        <v>38114</v>
      </c>
      <c r="B130" s="18">
        <f t="shared" ca="1" si="17"/>
        <v>38888</v>
      </c>
      <c r="C130">
        <v>5.7202366585998989</v>
      </c>
      <c r="D130">
        <f t="shared" ca="1" si="18"/>
        <v>6.30670826518823</v>
      </c>
      <c r="E130">
        <v>9.8762170464994394</v>
      </c>
      <c r="F130" s="1">
        <f t="shared" ca="1" si="19"/>
        <v>12.60806921769522</v>
      </c>
      <c r="G130">
        <v>4.5866033256020913</v>
      </c>
      <c r="H130">
        <f t="shared" ca="1" si="20"/>
        <v>5.3473588255221003</v>
      </c>
      <c r="I130">
        <v>11.390315685833508</v>
      </c>
      <c r="J130">
        <f t="shared" ca="1" si="21"/>
        <v>13.723407414365139</v>
      </c>
      <c r="K130">
        <v>19.899999999999999</v>
      </c>
      <c r="L130">
        <f t="shared" ca="1" si="22"/>
        <v>23.1</v>
      </c>
      <c r="M130">
        <v>24.8</v>
      </c>
      <c r="N130">
        <f t="shared" ca="1" si="23"/>
        <v>29.7</v>
      </c>
      <c r="O130">
        <v>16</v>
      </c>
      <c r="P130">
        <f t="shared" ca="1" si="24"/>
        <v>17.3</v>
      </c>
      <c r="Q130">
        <v>33</v>
      </c>
      <c r="R130">
        <f t="shared" ca="1" si="25"/>
        <v>41</v>
      </c>
      <c r="S130">
        <v>19</v>
      </c>
      <c r="T130">
        <f t="shared" ca="1" si="26"/>
        <v>21</v>
      </c>
      <c r="U130">
        <v>10</v>
      </c>
      <c r="V130">
        <f t="shared" ca="1" si="27"/>
        <v>13.6</v>
      </c>
      <c r="W130">
        <v>3.1</v>
      </c>
      <c r="X130">
        <f t="shared" ca="1" si="28"/>
        <v>2.9</v>
      </c>
      <c r="Y130">
        <f t="shared" ca="1" si="29"/>
        <v>29.7</v>
      </c>
      <c r="Z130">
        <f t="shared" ca="1" si="30"/>
        <v>17.3</v>
      </c>
      <c r="AA130">
        <f t="shared" ca="1" si="31"/>
        <v>41</v>
      </c>
      <c r="AB130">
        <f t="shared" ca="1" si="32"/>
        <v>13.6</v>
      </c>
      <c r="AC130">
        <f t="shared" ca="1" si="33"/>
        <v>6.30670826518823</v>
      </c>
    </row>
    <row r="131" spans="1:29">
      <c r="A131" s="18">
        <v>38115</v>
      </c>
      <c r="B131" s="18">
        <f t="shared" ca="1" si="17"/>
        <v>38895</v>
      </c>
      <c r="C131">
        <v>2.4199820926728171</v>
      </c>
      <c r="D131">
        <f t="shared" ca="1" si="18"/>
        <v>7.2003249165537273</v>
      </c>
      <c r="E131">
        <v>9.2414653230871036</v>
      </c>
      <c r="F131" s="1">
        <f t="shared" ca="1" si="19"/>
        <v>13.543404542897541</v>
      </c>
      <c r="G131">
        <v>2.8767119904255463</v>
      </c>
      <c r="H131">
        <f t="shared" ca="1" si="20"/>
        <v>5.1676986837290428</v>
      </c>
      <c r="I131">
        <v>7.9237761387544152</v>
      </c>
      <c r="J131">
        <f t="shared" ca="1" si="21"/>
        <v>12.876827457465323</v>
      </c>
      <c r="K131">
        <v>11.8</v>
      </c>
      <c r="L131">
        <f t="shared" ca="1" si="22"/>
        <v>26.7</v>
      </c>
      <c r="M131">
        <v>21.7</v>
      </c>
      <c r="N131">
        <f t="shared" ca="1" si="23"/>
        <v>32.799999999999997</v>
      </c>
      <c r="O131">
        <v>9.1999999999999993</v>
      </c>
      <c r="P131">
        <f t="shared" ca="1" si="24"/>
        <v>20.7</v>
      </c>
      <c r="Q131">
        <v>78</v>
      </c>
      <c r="R131">
        <f t="shared" ca="1" si="25"/>
        <v>25</v>
      </c>
      <c r="S131">
        <v>37</v>
      </c>
      <c r="T131">
        <f t="shared" ca="1" si="26"/>
        <v>13</v>
      </c>
      <c r="U131">
        <v>0.8</v>
      </c>
      <c r="V131">
        <f t="shared" ca="1" si="27"/>
        <v>14.1</v>
      </c>
      <c r="W131">
        <v>3.2</v>
      </c>
      <c r="X131">
        <f t="shared" ca="1" si="28"/>
        <v>3.1</v>
      </c>
      <c r="Y131">
        <f t="shared" ca="1" si="29"/>
        <v>32.799999999999997</v>
      </c>
      <c r="Z131">
        <f t="shared" ca="1" si="30"/>
        <v>20.7</v>
      </c>
      <c r="AA131">
        <f t="shared" ca="1" si="31"/>
        <v>25</v>
      </c>
      <c r="AB131">
        <f t="shared" ca="1" si="32"/>
        <v>14.1</v>
      </c>
      <c r="AC131">
        <f t="shared" ca="1" si="33"/>
        <v>7.2003249165537273</v>
      </c>
    </row>
    <row r="132" spans="1:29">
      <c r="A132" s="18">
        <v>38116</v>
      </c>
      <c r="B132" s="18">
        <f t="shared" ref="B132:B195" ca="1" si="34">INDIRECT("a"&amp;7*ROW(A132)-6)</f>
        <v>38902</v>
      </c>
      <c r="C132">
        <v>4.0397903363585232</v>
      </c>
      <c r="D132">
        <f t="shared" ref="D132:D195" ca="1" si="35">INDIRECT("c"&amp;7*ROW(C132)-6)</f>
        <v>6.2148053389056352</v>
      </c>
      <c r="E132">
        <v>8.3907744521659922</v>
      </c>
      <c r="F132" s="1">
        <f t="shared" ref="F132:F195" ca="1" si="36">INDIRECT("e"&amp;7*ROW(E132)-6)</f>
        <v>12.857188859164784</v>
      </c>
      <c r="G132">
        <v>5.2130380597453989</v>
      </c>
      <c r="H132">
        <f t="shared" ref="H132:H195" ca="1" si="37">INDIRECT("g"&amp;7*ROW(G132)-6)</f>
        <v>5.4463693715230939</v>
      </c>
      <c r="I132">
        <v>11.711111910711171</v>
      </c>
      <c r="J132">
        <f t="shared" ref="J132:J195" ca="1" si="38">INDIRECT("i"&amp;7*ROW(I132)-6)</f>
        <v>13.468225480947718</v>
      </c>
      <c r="K132">
        <v>12.1</v>
      </c>
      <c r="L132">
        <f t="shared" ref="L132:L195" ca="1" si="39">INDIRECT("k"&amp;7*ROW(K132)-6)</f>
        <v>24.8</v>
      </c>
      <c r="M132">
        <v>17.899999999999999</v>
      </c>
      <c r="N132">
        <f t="shared" ref="N132:N195" ca="1" si="40">INDIRECT("m"&amp;7*ROW(M132)-6)</f>
        <v>31.3</v>
      </c>
      <c r="O132">
        <v>7.8</v>
      </c>
      <c r="P132">
        <f t="shared" ref="P132:P195" ca="1" si="41">INDIRECT("o"&amp;7*ROW(O132)-6)</f>
        <v>19.399999999999999</v>
      </c>
      <c r="Q132">
        <v>61</v>
      </c>
      <c r="R132">
        <f t="shared" ref="R132:R195" ca="1" si="42">INDIRECT("q"&amp;7*ROW(Q132)-6)</f>
        <v>45</v>
      </c>
      <c r="S132">
        <v>35</v>
      </c>
      <c r="T132">
        <f t="shared" ref="T132:T195" ca="1" si="43">INDIRECT("s"&amp;7*ROW(S132)-6)</f>
        <v>26</v>
      </c>
      <c r="U132">
        <v>12.9</v>
      </c>
      <c r="V132">
        <f t="shared" ref="V132:V195" ca="1" si="44">INDIRECT("u"&amp;7*ROW(U132)-6)</f>
        <v>13.1</v>
      </c>
      <c r="W132">
        <v>1.7</v>
      </c>
      <c r="X132">
        <f t="shared" ref="X132:X195" ca="1" si="45">INDIRECT("w"&amp;7*ROW(W132)-6)</f>
        <v>3</v>
      </c>
      <c r="Y132">
        <f t="shared" ref="Y132:Y195" ca="1" si="46">INDIRECT("m"&amp;7*ROW(X132)-6)</f>
        <v>31.3</v>
      </c>
      <c r="Z132">
        <f t="shared" ref="Z132:Z195" ca="1" si="47">INDIRECT("o"&amp;7*ROW(Y132)-6)</f>
        <v>19.399999999999999</v>
      </c>
      <c r="AA132">
        <f t="shared" ref="AA132:AA195" ca="1" si="48">INDIRECT("q"&amp;7*ROW(Z132)-6)</f>
        <v>45</v>
      </c>
      <c r="AB132">
        <f t="shared" ref="AB132:AB195" ca="1" si="49">INDIRECT("u"&amp;7*ROW(AA132)-6)</f>
        <v>13.1</v>
      </c>
      <c r="AC132">
        <f t="shared" ref="AC132:AC195" ca="1" si="50">INDIRECT("c"&amp;7*ROW(Z132)-6)</f>
        <v>6.2148053389056352</v>
      </c>
    </row>
    <row r="133" spans="1:29">
      <c r="A133" s="18">
        <v>38117</v>
      </c>
      <c r="B133" s="18">
        <f t="shared" ca="1" si="34"/>
        <v>38909</v>
      </c>
      <c r="C133">
        <v>2.549609167167314</v>
      </c>
      <c r="D133">
        <f t="shared" ca="1" si="35"/>
        <v>6.3023807000583218</v>
      </c>
      <c r="E133">
        <v>5.9819527142770603</v>
      </c>
      <c r="F133" s="1">
        <f t="shared" ca="1" si="36"/>
        <v>12.160007854552783</v>
      </c>
      <c r="G133">
        <v>3.3372623082202981</v>
      </c>
      <c r="H133">
        <f t="shared" ca="1" si="37"/>
        <v>5.0586468835609484</v>
      </c>
      <c r="I133">
        <v>6.8002696790054342</v>
      </c>
      <c r="J133">
        <f t="shared" ca="1" si="38"/>
        <v>12.969544527350239</v>
      </c>
      <c r="K133">
        <v>12.2</v>
      </c>
      <c r="L133">
        <f t="shared" ca="1" si="39"/>
        <v>19.600000000000001</v>
      </c>
      <c r="M133">
        <v>16.5</v>
      </c>
      <c r="N133">
        <f t="shared" ca="1" si="40"/>
        <v>26</v>
      </c>
      <c r="O133">
        <v>11.4</v>
      </c>
      <c r="P133">
        <f t="shared" ca="1" si="41"/>
        <v>12.2</v>
      </c>
      <c r="Q133">
        <v>66</v>
      </c>
      <c r="R133">
        <f t="shared" ca="1" si="42"/>
        <v>51</v>
      </c>
      <c r="S133">
        <v>40</v>
      </c>
      <c r="T133">
        <f t="shared" ca="1" si="43"/>
        <v>20</v>
      </c>
      <c r="U133">
        <v>3.1</v>
      </c>
      <c r="V133">
        <f t="shared" ca="1" si="44"/>
        <v>12.2</v>
      </c>
      <c r="W133">
        <v>2.5</v>
      </c>
      <c r="X133">
        <f t="shared" ca="1" si="45"/>
        <v>4.5999999999999996</v>
      </c>
      <c r="Y133">
        <f t="shared" ca="1" si="46"/>
        <v>26</v>
      </c>
      <c r="Z133">
        <f t="shared" ca="1" si="47"/>
        <v>12.2</v>
      </c>
      <c r="AA133">
        <f t="shared" ca="1" si="48"/>
        <v>51</v>
      </c>
      <c r="AB133">
        <f t="shared" ca="1" si="49"/>
        <v>12.2</v>
      </c>
      <c r="AC133">
        <f t="shared" ca="1" si="50"/>
        <v>6.3023807000583218</v>
      </c>
    </row>
    <row r="134" spans="1:29">
      <c r="A134" s="18">
        <v>38118</v>
      </c>
      <c r="B134" s="18">
        <f t="shared" ca="1" si="34"/>
        <v>38916</v>
      </c>
      <c r="C134">
        <v>2.060510853456583</v>
      </c>
      <c r="D134">
        <f t="shared" ca="1" si="35"/>
        <v>6.7822243624283329</v>
      </c>
      <c r="E134">
        <v>6.208560115991955</v>
      </c>
      <c r="F134" s="1">
        <f t="shared" ca="1" si="36"/>
        <v>12.88460680885677</v>
      </c>
      <c r="G134">
        <v>2.6926890010731883</v>
      </c>
      <c r="H134">
        <f t="shared" ca="1" si="37"/>
        <v>5.280807991369775</v>
      </c>
      <c r="I134">
        <v>5.3011124357554147</v>
      </c>
      <c r="J134">
        <f t="shared" ca="1" si="38"/>
        <v>13.701793462405302</v>
      </c>
      <c r="K134">
        <v>11.4</v>
      </c>
      <c r="L134">
        <f t="shared" ca="1" si="39"/>
        <v>25.4</v>
      </c>
      <c r="M134">
        <v>14.2</v>
      </c>
      <c r="N134">
        <f t="shared" ca="1" si="40"/>
        <v>31.3</v>
      </c>
      <c r="O134">
        <v>8.4</v>
      </c>
      <c r="P134">
        <f t="shared" ca="1" si="41"/>
        <v>19.7</v>
      </c>
      <c r="Q134">
        <v>67</v>
      </c>
      <c r="R134">
        <f t="shared" ca="1" si="42"/>
        <v>32</v>
      </c>
      <c r="S134">
        <v>50</v>
      </c>
      <c r="T134">
        <f t="shared" ca="1" si="43"/>
        <v>17</v>
      </c>
      <c r="U134">
        <v>0</v>
      </c>
      <c r="V134">
        <f t="shared" ca="1" si="44"/>
        <v>13.7</v>
      </c>
      <c r="W134">
        <v>1.4</v>
      </c>
      <c r="X134">
        <f t="shared" ca="1" si="45"/>
        <v>2.8</v>
      </c>
      <c r="Y134">
        <f t="shared" ca="1" si="46"/>
        <v>31.3</v>
      </c>
      <c r="Z134">
        <f t="shared" ca="1" si="47"/>
        <v>19.7</v>
      </c>
      <c r="AA134">
        <f t="shared" ca="1" si="48"/>
        <v>32</v>
      </c>
      <c r="AB134">
        <f t="shared" ca="1" si="49"/>
        <v>13.7</v>
      </c>
      <c r="AC134">
        <f t="shared" ca="1" si="50"/>
        <v>6.7822243624283329</v>
      </c>
    </row>
    <row r="135" spans="1:29">
      <c r="A135" s="18">
        <v>38119</v>
      </c>
      <c r="B135" s="18">
        <f t="shared" ca="1" si="34"/>
        <v>38923</v>
      </c>
      <c r="C135">
        <v>2.69681422319952</v>
      </c>
      <c r="D135">
        <f t="shared" ca="1" si="35"/>
        <v>6.4980332418875077</v>
      </c>
      <c r="E135">
        <v>7.2751968653399866</v>
      </c>
      <c r="F135" s="1">
        <f t="shared" ca="1" si="36"/>
        <v>10.667762905908264</v>
      </c>
      <c r="G135">
        <v>3.8270214368911799</v>
      </c>
      <c r="H135">
        <f t="shared" ca="1" si="37"/>
        <v>4.8321367562143465</v>
      </c>
      <c r="I135">
        <v>7.9510329401223592</v>
      </c>
      <c r="J135">
        <f t="shared" ca="1" si="38"/>
        <v>12.864083313964153</v>
      </c>
      <c r="K135">
        <v>11.9</v>
      </c>
      <c r="L135">
        <f t="shared" ca="1" si="39"/>
        <v>25.8</v>
      </c>
      <c r="M135">
        <v>16.899999999999999</v>
      </c>
      <c r="N135">
        <f t="shared" ca="1" si="40"/>
        <v>30.3</v>
      </c>
      <c r="O135">
        <v>9.1999999999999993</v>
      </c>
      <c r="P135">
        <f t="shared" ca="1" si="41"/>
        <v>22.5</v>
      </c>
      <c r="Q135">
        <v>73</v>
      </c>
      <c r="R135">
        <f t="shared" ca="1" si="42"/>
        <v>37</v>
      </c>
      <c r="S135">
        <v>42</v>
      </c>
      <c r="T135">
        <f t="shared" ca="1" si="43"/>
        <v>26</v>
      </c>
      <c r="U135">
        <v>5.5</v>
      </c>
      <c r="V135">
        <f t="shared" ca="1" si="44"/>
        <v>10</v>
      </c>
      <c r="W135">
        <v>1.4</v>
      </c>
      <c r="X135">
        <f t="shared" ca="1" si="45"/>
        <v>3.2</v>
      </c>
      <c r="Y135">
        <f t="shared" ca="1" si="46"/>
        <v>30.3</v>
      </c>
      <c r="Z135">
        <f t="shared" ca="1" si="47"/>
        <v>22.5</v>
      </c>
      <c r="AA135">
        <f t="shared" ca="1" si="48"/>
        <v>37</v>
      </c>
      <c r="AB135">
        <f t="shared" ca="1" si="49"/>
        <v>10</v>
      </c>
      <c r="AC135">
        <f t="shared" ca="1" si="50"/>
        <v>6.4980332418875077</v>
      </c>
    </row>
    <row r="136" spans="1:29">
      <c r="A136" s="18">
        <v>38120</v>
      </c>
      <c r="B136" s="18">
        <f t="shared" ca="1" si="34"/>
        <v>38930</v>
      </c>
      <c r="C136">
        <v>4.0485149839738854</v>
      </c>
      <c r="D136">
        <f t="shared" ca="1" si="35"/>
        <v>8.2575843697419771</v>
      </c>
      <c r="E136">
        <v>9.6887267929672038</v>
      </c>
      <c r="F136" s="1">
        <f t="shared" ca="1" si="36"/>
        <v>14.787758870339761</v>
      </c>
      <c r="G136">
        <v>4.7269532775978824</v>
      </c>
      <c r="H136">
        <f t="shared" ca="1" si="37"/>
        <v>5.0735333196706547</v>
      </c>
      <c r="I136">
        <v>10.017507922358639</v>
      </c>
      <c r="J136">
        <f t="shared" ca="1" si="38"/>
        <v>14.831869432734967</v>
      </c>
      <c r="K136">
        <v>15</v>
      </c>
      <c r="L136">
        <f t="shared" ca="1" si="39"/>
        <v>29.2</v>
      </c>
      <c r="M136">
        <v>21.1</v>
      </c>
      <c r="N136">
        <f t="shared" ca="1" si="40"/>
        <v>38.799999999999997</v>
      </c>
      <c r="O136">
        <v>9.9</v>
      </c>
      <c r="P136">
        <f t="shared" ca="1" si="41"/>
        <v>25.9</v>
      </c>
      <c r="Q136">
        <v>52</v>
      </c>
      <c r="R136">
        <f t="shared" ca="1" si="42"/>
        <v>28</v>
      </c>
      <c r="S136">
        <v>26</v>
      </c>
      <c r="T136">
        <f t="shared" ca="1" si="43"/>
        <v>11</v>
      </c>
      <c r="U136">
        <v>10.5</v>
      </c>
      <c r="V136">
        <f t="shared" ca="1" si="44"/>
        <v>12.1</v>
      </c>
      <c r="W136">
        <v>2.1</v>
      </c>
      <c r="X136">
        <f t="shared" ca="1" si="45"/>
        <v>3.8</v>
      </c>
      <c r="Y136">
        <f t="shared" ca="1" si="46"/>
        <v>38.799999999999997</v>
      </c>
      <c r="Z136">
        <f t="shared" ca="1" si="47"/>
        <v>25.9</v>
      </c>
      <c r="AA136">
        <f t="shared" ca="1" si="48"/>
        <v>28</v>
      </c>
      <c r="AB136">
        <f t="shared" ca="1" si="49"/>
        <v>12.1</v>
      </c>
      <c r="AC136">
        <f t="shared" ca="1" si="50"/>
        <v>8.2575843697419771</v>
      </c>
    </row>
    <row r="137" spans="1:29">
      <c r="A137" s="18">
        <v>38121</v>
      </c>
      <c r="B137" s="18">
        <f t="shared" ca="1" si="34"/>
        <v>38937</v>
      </c>
      <c r="C137">
        <v>5.023099697133909</v>
      </c>
      <c r="D137">
        <f t="shared" ca="1" si="35"/>
        <v>7.2220839582748093</v>
      </c>
      <c r="E137">
        <v>10.307117952568513</v>
      </c>
      <c r="F137" s="1">
        <f t="shared" ca="1" si="36"/>
        <v>13.498370941805687</v>
      </c>
      <c r="G137">
        <v>4.4343190398175922</v>
      </c>
      <c r="H137">
        <f t="shared" ca="1" si="37"/>
        <v>5.3803027138710542</v>
      </c>
      <c r="I137">
        <v>9.9276779362114045</v>
      </c>
      <c r="J137">
        <f t="shared" ca="1" si="38"/>
        <v>14.380479004279785</v>
      </c>
      <c r="K137">
        <v>16.2</v>
      </c>
      <c r="L137">
        <f t="shared" ca="1" si="39"/>
        <v>26</v>
      </c>
      <c r="M137">
        <v>23.2</v>
      </c>
      <c r="N137">
        <f t="shared" ca="1" si="40"/>
        <v>32</v>
      </c>
      <c r="O137">
        <v>11.4</v>
      </c>
      <c r="P137">
        <f t="shared" ca="1" si="41"/>
        <v>19.600000000000001</v>
      </c>
      <c r="Q137">
        <v>40</v>
      </c>
      <c r="R137">
        <f t="shared" ca="1" si="42"/>
        <v>39</v>
      </c>
      <c r="S137">
        <v>20</v>
      </c>
      <c r="T137">
        <f t="shared" ca="1" si="43"/>
        <v>18</v>
      </c>
      <c r="U137">
        <v>9.4</v>
      </c>
      <c r="V137">
        <f t="shared" ca="1" si="44"/>
        <v>13.2</v>
      </c>
      <c r="W137">
        <v>3.8</v>
      </c>
      <c r="X137">
        <f t="shared" ca="1" si="45"/>
        <v>3.4</v>
      </c>
      <c r="Y137">
        <f t="shared" ca="1" si="46"/>
        <v>32</v>
      </c>
      <c r="Z137">
        <f t="shared" ca="1" si="47"/>
        <v>19.600000000000001</v>
      </c>
      <c r="AA137">
        <f t="shared" ca="1" si="48"/>
        <v>39</v>
      </c>
      <c r="AB137">
        <f t="shared" ca="1" si="49"/>
        <v>13.2</v>
      </c>
      <c r="AC137">
        <f t="shared" ca="1" si="50"/>
        <v>7.2220839582748093</v>
      </c>
    </row>
    <row r="138" spans="1:29">
      <c r="A138" s="18">
        <v>38122</v>
      </c>
      <c r="B138" s="18">
        <f t="shared" ca="1" si="34"/>
        <v>38944</v>
      </c>
      <c r="C138">
        <v>6.4773931979591923</v>
      </c>
      <c r="D138">
        <f t="shared" ca="1" si="35"/>
        <v>5.3470538575820825</v>
      </c>
      <c r="E138">
        <v>12.230079047829722</v>
      </c>
      <c r="F138" s="1">
        <f t="shared" ca="1" si="36"/>
        <v>10.201176886833307</v>
      </c>
      <c r="G138">
        <v>4.9779105902143153</v>
      </c>
      <c r="H138">
        <f t="shared" ca="1" si="37"/>
        <v>3.2459425570969573</v>
      </c>
      <c r="I138">
        <v>11.429417643287307</v>
      </c>
      <c r="J138">
        <f t="shared" ca="1" si="38"/>
        <v>7.9102794896879001</v>
      </c>
      <c r="K138">
        <v>18.600000000000001</v>
      </c>
      <c r="L138">
        <f t="shared" ca="1" si="39"/>
        <v>24.3</v>
      </c>
      <c r="M138">
        <v>25.9</v>
      </c>
      <c r="N138">
        <f t="shared" ca="1" si="40"/>
        <v>30.8</v>
      </c>
      <c r="O138">
        <v>11.4</v>
      </c>
      <c r="P138">
        <f t="shared" ca="1" si="41"/>
        <v>23.1</v>
      </c>
      <c r="Q138">
        <v>31</v>
      </c>
      <c r="R138">
        <f t="shared" ca="1" si="42"/>
        <v>26</v>
      </c>
      <c r="S138">
        <v>13</v>
      </c>
      <c r="T138">
        <f t="shared" ca="1" si="43"/>
        <v>14</v>
      </c>
      <c r="U138">
        <v>13.2</v>
      </c>
      <c r="V138">
        <f t="shared" ca="1" si="44"/>
        <v>2</v>
      </c>
      <c r="W138">
        <v>4.4000000000000004</v>
      </c>
      <c r="X138">
        <f t="shared" ca="1" si="45"/>
        <v>3.1</v>
      </c>
      <c r="Y138">
        <f t="shared" ca="1" si="46"/>
        <v>30.8</v>
      </c>
      <c r="Z138">
        <f t="shared" ca="1" si="47"/>
        <v>23.1</v>
      </c>
      <c r="AA138">
        <f t="shared" ca="1" si="48"/>
        <v>26</v>
      </c>
      <c r="AB138">
        <f t="shared" ca="1" si="49"/>
        <v>2</v>
      </c>
      <c r="AC138">
        <f t="shared" ca="1" si="50"/>
        <v>5.3470538575820825</v>
      </c>
    </row>
    <row r="139" spans="1:29">
      <c r="A139" s="18">
        <v>38123</v>
      </c>
      <c r="B139" s="18">
        <f t="shared" ca="1" si="34"/>
        <v>38951</v>
      </c>
      <c r="C139">
        <v>8.4864594006174219</v>
      </c>
      <c r="D139">
        <f t="shared" ca="1" si="35"/>
        <v>6.8100280895692542</v>
      </c>
      <c r="E139">
        <v>10.750866155288145</v>
      </c>
      <c r="F139" s="1">
        <f t="shared" ca="1" si="36"/>
        <v>13.284868061270169</v>
      </c>
      <c r="G139">
        <v>4.7351407191918122</v>
      </c>
      <c r="H139">
        <f t="shared" ca="1" si="37"/>
        <v>4.8430686759640711</v>
      </c>
      <c r="I139">
        <v>9.9543957841559738</v>
      </c>
      <c r="J139">
        <f t="shared" ca="1" si="38"/>
        <v>12.031230245479255</v>
      </c>
      <c r="K139">
        <v>24.5</v>
      </c>
      <c r="L139">
        <f t="shared" ca="1" si="39"/>
        <v>25.4</v>
      </c>
      <c r="M139">
        <v>29</v>
      </c>
      <c r="N139">
        <f t="shared" ca="1" si="40"/>
        <v>31.6</v>
      </c>
      <c r="O139">
        <v>20.7</v>
      </c>
      <c r="P139">
        <f t="shared" ca="1" si="41"/>
        <v>19.100000000000001</v>
      </c>
      <c r="Q139">
        <v>15</v>
      </c>
      <c r="R139">
        <f t="shared" ca="1" si="42"/>
        <v>24</v>
      </c>
      <c r="S139">
        <v>10</v>
      </c>
      <c r="T139">
        <f t="shared" ca="1" si="43"/>
        <v>12</v>
      </c>
      <c r="U139">
        <v>12.9</v>
      </c>
      <c r="V139">
        <f t="shared" ca="1" si="44"/>
        <v>12.3</v>
      </c>
      <c r="W139">
        <v>5.6</v>
      </c>
      <c r="X139">
        <f t="shared" ca="1" si="45"/>
        <v>3</v>
      </c>
      <c r="Y139">
        <f t="shared" ca="1" si="46"/>
        <v>31.6</v>
      </c>
      <c r="Z139">
        <f t="shared" ca="1" si="47"/>
        <v>19.100000000000001</v>
      </c>
      <c r="AA139">
        <f t="shared" ca="1" si="48"/>
        <v>24</v>
      </c>
      <c r="AB139">
        <f t="shared" ca="1" si="49"/>
        <v>12.3</v>
      </c>
      <c r="AC139">
        <f t="shared" ca="1" si="50"/>
        <v>6.8100280895692542</v>
      </c>
    </row>
    <row r="140" spans="1:29">
      <c r="A140" s="18">
        <v>38124</v>
      </c>
      <c r="B140" s="18">
        <f t="shared" ca="1" si="34"/>
        <v>38958</v>
      </c>
      <c r="C140">
        <v>7.3367575781268419</v>
      </c>
      <c r="D140">
        <f t="shared" ca="1" si="35"/>
        <v>5.185208851774961</v>
      </c>
      <c r="E140">
        <v>14.352163669433967</v>
      </c>
      <c r="F140" s="1">
        <f t="shared" ca="1" si="36"/>
        <v>12.080278011196803</v>
      </c>
      <c r="G140">
        <v>4.8486961988606803</v>
      </c>
      <c r="H140">
        <f t="shared" ca="1" si="37"/>
        <v>4.0316270316257414</v>
      </c>
      <c r="I140">
        <v>12.64265354957263</v>
      </c>
      <c r="J140">
        <f t="shared" ca="1" si="38"/>
        <v>9.3954726159328921</v>
      </c>
      <c r="K140">
        <v>23.8</v>
      </c>
      <c r="L140">
        <f t="shared" ca="1" si="39"/>
        <v>23.4</v>
      </c>
      <c r="M140">
        <v>31.6</v>
      </c>
      <c r="N140">
        <f t="shared" ca="1" si="40"/>
        <v>28.1</v>
      </c>
      <c r="O140">
        <v>16.3</v>
      </c>
      <c r="P140">
        <f t="shared" ca="1" si="41"/>
        <v>16.600000000000001</v>
      </c>
      <c r="Q140">
        <v>18</v>
      </c>
      <c r="R140">
        <f t="shared" ca="1" si="42"/>
        <v>30</v>
      </c>
      <c r="S140">
        <v>10</v>
      </c>
      <c r="T140">
        <f t="shared" ca="1" si="43"/>
        <v>15</v>
      </c>
      <c r="U140">
        <v>13.4</v>
      </c>
      <c r="V140">
        <f t="shared" ca="1" si="44"/>
        <v>7</v>
      </c>
      <c r="W140">
        <v>3.4</v>
      </c>
      <c r="X140">
        <f t="shared" ca="1" si="45"/>
        <v>2.2999999999999998</v>
      </c>
      <c r="Y140">
        <f t="shared" ca="1" si="46"/>
        <v>28.1</v>
      </c>
      <c r="Z140">
        <f t="shared" ca="1" si="47"/>
        <v>16.600000000000001</v>
      </c>
      <c r="AA140">
        <f t="shared" ca="1" si="48"/>
        <v>30</v>
      </c>
      <c r="AB140">
        <f t="shared" ca="1" si="49"/>
        <v>7</v>
      </c>
      <c r="AC140">
        <f t="shared" ca="1" si="50"/>
        <v>5.185208851774961</v>
      </c>
    </row>
    <row r="141" spans="1:29">
      <c r="A141" s="18">
        <v>38125</v>
      </c>
      <c r="B141" s="18">
        <f t="shared" ca="1" si="34"/>
        <v>38965</v>
      </c>
      <c r="C141">
        <v>9.8406031274037442</v>
      </c>
      <c r="D141">
        <f t="shared" ca="1" si="35"/>
        <v>5.7521148380151912</v>
      </c>
      <c r="E141">
        <v>12.154423097071165</v>
      </c>
      <c r="F141" s="1">
        <f t="shared" ca="1" si="36"/>
        <v>11.443244399221518</v>
      </c>
      <c r="G141">
        <v>4.5871589603344329</v>
      </c>
      <c r="H141">
        <f t="shared" ca="1" si="37"/>
        <v>4.6512292937267778</v>
      </c>
      <c r="I141">
        <v>9.8048088565888474</v>
      </c>
      <c r="J141">
        <f t="shared" ca="1" si="38"/>
        <v>11.07425764678055</v>
      </c>
      <c r="K141">
        <v>29.2</v>
      </c>
      <c r="L141">
        <f t="shared" ca="1" si="39"/>
        <v>19.5</v>
      </c>
      <c r="M141">
        <v>33.299999999999997</v>
      </c>
      <c r="N141">
        <f t="shared" ca="1" si="40"/>
        <v>26</v>
      </c>
      <c r="O141">
        <v>24.7</v>
      </c>
      <c r="P141">
        <f t="shared" ca="1" si="41"/>
        <v>13.2</v>
      </c>
      <c r="Q141">
        <v>9</v>
      </c>
      <c r="R141">
        <f t="shared" ca="1" si="42"/>
        <v>27</v>
      </c>
      <c r="S141">
        <v>6</v>
      </c>
      <c r="T141">
        <f t="shared" ca="1" si="43"/>
        <v>15</v>
      </c>
      <c r="U141">
        <v>13.3</v>
      </c>
      <c r="V141">
        <f t="shared" ca="1" si="44"/>
        <v>11.9</v>
      </c>
      <c r="W141">
        <v>5.6</v>
      </c>
      <c r="X141">
        <f t="shared" ca="1" si="45"/>
        <v>2.9</v>
      </c>
      <c r="Y141">
        <f t="shared" ca="1" si="46"/>
        <v>26</v>
      </c>
      <c r="Z141">
        <f t="shared" ca="1" si="47"/>
        <v>13.2</v>
      </c>
      <c r="AA141">
        <f t="shared" ca="1" si="48"/>
        <v>27</v>
      </c>
      <c r="AB141">
        <f t="shared" ca="1" si="49"/>
        <v>11.9</v>
      </c>
      <c r="AC141">
        <f t="shared" ca="1" si="50"/>
        <v>5.7521148380151912</v>
      </c>
    </row>
    <row r="142" spans="1:29">
      <c r="A142" s="18">
        <v>38126</v>
      </c>
      <c r="B142" s="18">
        <f t="shared" ca="1" si="34"/>
        <v>38972</v>
      </c>
      <c r="C142">
        <v>7.062339399551532</v>
      </c>
      <c r="D142">
        <f t="shared" ca="1" si="35"/>
        <v>5.155171585308377</v>
      </c>
      <c r="E142">
        <v>13.74282251463419</v>
      </c>
      <c r="F142" s="1">
        <f t="shared" ca="1" si="36"/>
        <v>11.100214664589345</v>
      </c>
      <c r="G142">
        <v>4.7629708009068104</v>
      </c>
      <c r="H142">
        <f t="shared" ca="1" si="37"/>
        <v>4.6403947005511519</v>
      </c>
      <c r="I142">
        <v>13.568021589249929</v>
      </c>
      <c r="J142">
        <f t="shared" ca="1" si="38"/>
        <v>10.910067108995598</v>
      </c>
      <c r="K142">
        <v>25.6</v>
      </c>
      <c r="L142">
        <f t="shared" ca="1" si="39"/>
        <v>21.3</v>
      </c>
      <c r="M142">
        <v>32.1</v>
      </c>
      <c r="N142">
        <f t="shared" ca="1" si="40"/>
        <v>26.9</v>
      </c>
      <c r="O142">
        <v>19.2</v>
      </c>
      <c r="P142">
        <f t="shared" ca="1" si="41"/>
        <v>15.7</v>
      </c>
      <c r="Q142">
        <v>23</v>
      </c>
      <c r="R142">
        <f t="shared" ca="1" si="42"/>
        <v>29</v>
      </c>
      <c r="S142">
        <v>10</v>
      </c>
      <c r="T142">
        <f t="shared" ca="1" si="43"/>
        <v>20</v>
      </c>
      <c r="U142">
        <v>11.8</v>
      </c>
      <c r="V142">
        <f t="shared" ca="1" si="44"/>
        <v>11.4</v>
      </c>
      <c r="W142">
        <v>2.7</v>
      </c>
      <c r="X142">
        <f t="shared" ca="1" si="45"/>
        <v>2</v>
      </c>
      <c r="Y142">
        <f t="shared" ca="1" si="46"/>
        <v>26.9</v>
      </c>
      <c r="Z142">
        <f t="shared" ca="1" si="47"/>
        <v>15.7</v>
      </c>
      <c r="AA142">
        <f t="shared" ca="1" si="48"/>
        <v>29</v>
      </c>
      <c r="AB142">
        <f t="shared" ca="1" si="49"/>
        <v>11.4</v>
      </c>
      <c r="AC142">
        <f t="shared" ca="1" si="50"/>
        <v>5.155171585308377</v>
      </c>
    </row>
    <row r="143" spans="1:29">
      <c r="A143" s="18">
        <v>38127</v>
      </c>
      <c r="B143" s="18">
        <f t="shared" ca="1" si="34"/>
        <v>38979</v>
      </c>
      <c r="C143">
        <v>6.5537286795719325</v>
      </c>
      <c r="D143">
        <f t="shared" ca="1" si="35"/>
        <v>3.7005952652633707</v>
      </c>
      <c r="E143">
        <v>11.938730012145948</v>
      </c>
      <c r="F143" s="1">
        <f t="shared" ca="1" si="36"/>
        <v>8.8145283914220336</v>
      </c>
      <c r="G143">
        <v>4.8032322217273249</v>
      </c>
      <c r="H143">
        <f t="shared" ca="1" si="37"/>
        <v>4.1677065733073615</v>
      </c>
      <c r="I143">
        <v>11.931071207220096</v>
      </c>
      <c r="J143">
        <f t="shared" ca="1" si="38"/>
        <v>10.318691904914674</v>
      </c>
      <c r="K143">
        <v>27.1</v>
      </c>
      <c r="L143">
        <f t="shared" ca="1" si="39"/>
        <v>14.7</v>
      </c>
      <c r="M143">
        <v>32.1</v>
      </c>
      <c r="N143">
        <f t="shared" ca="1" si="40"/>
        <v>20.6</v>
      </c>
      <c r="O143">
        <v>23</v>
      </c>
      <c r="P143">
        <f t="shared" ca="1" si="41"/>
        <v>10.1</v>
      </c>
      <c r="Q143">
        <v>23</v>
      </c>
      <c r="R143">
        <f t="shared" ca="1" si="42"/>
        <v>66</v>
      </c>
      <c r="S143">
        <v>14</v>
      </c>
      <c r="T143">
        <f t="shared" ca="1" si="43"/>
        <v>42</v>
      </c>
      <c r="U143">
        <v>11.4</v>
      </c>
      <c r="V143">
        <f t="shared" ca="1" si="44"/>
        <v>7.8</v>
      </c>
      <c r="W143">
        <v>2.6</v>
      </c>
      <c r="X143">
        <f t="shared" ca="1" si="45"/>
        <v>2.1</v>
      </c>
      <c r="Y143">
        <f t="shared" ca="1" si="46"/>
        <v>20.6</v>
      </c>
      <c r="Z143">
        <f t="shared" ca="1" si="47"/>
        <v>10.1</v>
      </c>
      <c r="AA143">
        <f t="shared" ca="1" si="48"/>
        <v>66</v>
      </c>
      <c r="AB143">
        <f t="shared" ca="1" si="49"/>
        <v>7.8</v>
      </c>
      <c r="AC143">
        <f t="shared" ca="1" si="50"/>
        <v>3.7005952652633707</v>
      </c>
    </row>
    <row r="144" spans="1:29">
      <c r="A144" s="18">
        <v>38128</v>
      </c>
      <c r="B144" s="18">
        <f t="shared" ca="1" si="34"/>
        <v>38986</v>
      </c>
      <c r="C144">
        <v>4.319748271577537</v>
      </c>
      <c r="D144">
        <f t="shared" ca="1" si="35"/>
        <v>4.1779532757122499</v>
      </c>
      <c r="E144">
        <v>11.395625886764401</v>
      </c>
      <c r="F144" s="1">
        <f t="shared" ca="1" si="36"/>
        <v>8.5946183178144597</v>
      </c>
      <c r="G144">
        <v>2.9588881456900982</v>
      </c>
      <c r="H144">
        <f t="shared" ca="1" si="37"/>
        <v>4.1100212496547348</v>
      </c>
      <c r="I144">
        <v>8.4482844191782345</v>
      </c>
      <c r="J144">
        <f t="shared" ca="1" si="38"/>
        <v>9.2871048220627976</v>
      </c>
      <c r="K144">
        <v>20.5</v>
      </c>
      <c r="L144">
        <f t="shared" ca="1" si="39"/>
        <v>16.600000000000001</v>
      </c>
      <c r="M144">
        <v>29.5</v>
      </c>
      <c r="N144">
        <f t="shared" ca="1" si="40"/>
        <v>21.7</v>
      </c>
      <c r="O144">
        <v>18.100000000000001</v>
      </c>
      <c r="P144">
        <f t="shared" ca="1" si="41"/>
        <v>12.5</v>
      </c>
      <c r="Q144">
        <v>48</v>
      </c>
      <c r="R144">
        <f t="shared" ca="1" si="42"/>
        <v>30</v>
      </c>
      <c r="S144">
        <v>16</v>
      </c>
      <c r="T144">
        <f t="shared" ca="1" si="43"/>
        <v>19</v>
      </c>
      <c r="U144">
        <v>0.4</v>
      </c>
      <c r="V144">
        <f t="shared" ca="1" si="44"/>
        <v>9.6</v>
      </c>
      <c r="W144">
        <v>3.1</v>
      </c>
      <c r="X144">
        <f t="shared" ca="1" si="45"/>
        <v>1.7</v>
      </c>
      <c r="Y144">
        <f t="shared" ca="1" si="46"/>
        <v>21.7</v>
      </c>
      <c r="Z144">
        <f t="shared" ca="1" si="47"/>
        <v>12.5</v>
      </c>
      <c r="AA144">
        <f t="shared" ca="1" si="48"/>
        <v>30</v>
      </c>
      <c r="AB144">
        <f t="shared" ca="1" si="49"/>
        <v>9.6</v>
      </c>
      <c r="AC144">
        <f t="shared" ca="1" si="50"/>
        <v>4.1779532757122499</v>
      </c>
    </row>
    <row r="145" spans="1:29">
      <c r="A145" s="18">
        <v>38129</v>
      </c>
      <c r="B145" s="18">
        <f t="shared" ca="1" si="34"/>
        <v>38993</v>
      </c>
      <c r="C145">
        <v>3.5400988424661537</v>
      </c>
      <c r="D145">
        <f t="shared" ca="1" si="35"/>
        <v>4.6002166862288973</v>
      </c>
      <c r="E145">
        <v>8.4454441827820101</v>
      </c>
      <c r="F145" s="1">
        <f t="shared" ca="1" si="36"/>
        <v>10.331267987618361</v>
      </c>
      <c r="G145">
        <v>3.5069755343790776</v>
      </c>
      <c r="H145">
        <f t="shared" ca="1" si="37"/>
        <v>4.1742647006621256</v>
      </c>
      <c r="I145">
        <v>9.2977210221956348</v>
      </c>
      <c r="J145">
        <f t="shared" ca="1" si="38"/>
        <v>9.4615330530671464</v>
      </c>
      <c r="K145">
        <v>14.7</v>
      </c>
      <c r="L145">
        <f t="shared" ca="1" si="39"/>
        <v>17.100000000000001</v>
      </c>
      <c r="M145">
        <v>19.399999999999999</v>
      </c>
      <c r="N145">
        <f t="shared" ca="1" si="40"/>
        <v>24.6</v>
      </c>
      <c r="O145">
        <v>10.7</v>
      </c>
      <c r="P145">
        <f t="shared" ca="1" si="41"/>
        <v>11.2</v>
      </c>
      <c r="Q145">
        <v>66</v>
      </c>
      <c r="R145">
        <f t="shared" ca="1" si="42"/>
        <v>29</v>
      </c>
      <c r="S145">
        <v>44</v>
      </c>
      <c r="T145">
        <f t="shared" ca="1" si="43"/>
        <v>16</v>
      </c>
      <c r="U145">
        <v>3.7</v>
      </c>
      <c r="V145">
        <f t="shared" ca="1" si="44"/>
        <v>10.8</v>
      </c>
      <c r="W145">
        <v>2.8</v>
      </c>
      <c r="X145">
        <f t="shared" ca="1" si="45"/>
        <v>2.2000000000000002</v>
      </c>
      <c r="Y145">
        <f t="shared" ca="1" si="46"/>
        <v>24.6</v>
      </c>
      <c r="Z145">
        <f t="shared" ca="1" si="47"/>
        <v>11.2</v>
      </c>
      <c r="AA145">
        <f t="shared" ca="1" si="48"/>
        <v>29</v>
      </c>
      <c r="AB145">
        <f t="shared" ca="1" si="49"/>
        <v>10.8</v>
      </c>
      <c r="AC145">
        <f t="shared" ca="1" si="50"/>
        <v>4.6002166862288973</v>
      </c>
    </row>
    <row r="146" spans="1:29">
      <c r="A146" s="18">
        <v>38130</v>
      </c>
      <c r="B146" s="18">
        <f t="shared" ca="1" si="34"/>
        <v>39000</v>
      </c>
      <c r="C146">
        <v>4.9246272761377679</v>
      </c>
      <c r="D146">
        <f t="shared" ca="1" si="35"/>
        <v>3.8889561201913931</v>
      </c>
      <c r="E146">
        <v>10.758978091281971</v>
      </c>
      <c r="F146" s="1">
        <f t="shared" ca="1" si="36"/>
        <v>8.4794868061641893</v>
      </c>
      <c r="G146">
        <v>4.9831703080793082</v>
      </c>
      <c r="H146">
        <f t="shared" ca="1" si="37"/>
        <v>4.1462592356134245</v>
      </c>
      <c r="I146">
        <v>10.92763892276024</v>
      </c>
      <c r="J146">
        <f t="shared" ca="1" si="38"/>
        <v>9.2662649572393789</v>
      </c>
      <c r="K146">
        <v>18.7</v>
      </c>
      <c r="L146">
        <f t="shared" ca="1" si="39"/>
        <v>13.9</v>
      </c>
      <c r="M146">
        <v>24.5</v>
      </c>
      <c r="N146">
        <f t="shared" ca="1" si="40"/>
        <v>20.5</v>
      </c>
      <c r="O146">
        <v>13.3</v>
      </c>
      <c r="P146">
        <f t="shared" ca="1" si="41"/>
        <v>9.1</v>
      </c>
      <c r="Q146">
        <v>47</v>
      </c>
      <c r="R146">
        <f t="shared" ca="1" si="42"/>
        <v>49</v>
      </c>
      <c r="S146">
        <v>26</v>
      </c>
      <c r="T146">
        <f t="shared" ca="1" si="43"/>
        <v>30</v>
      </c>
      <c r="U146">
        <v>11.6</v>
      </c>
      <c r="V146">
        <f t="shared" ca="1" si="44"/>
        <v>10</v>
      </c>
      <c r="W146">
        <v>2.8</v>
      </c>
      <c r="X146">
        <f t="shared" ca="1" si="45"/>
        <v>2.5</v>
      </c>
      <c r="Y146">
        <f t="shared" ca="1" si="46"/>
        <v>20.5</v>
      </c>
      <c r="Z146">
        <f t="shared" ca="1" si="47"/>
        <v>9.1</v>
      </c>
      <c r="AA146">
        <f t="shared" ca="1" si="48"/>
        <v>49</v>
      </c>
      <c r="AB146">
        <f t="shared" ca="1" si="49"/>
        <v>10</v>
      </c>
      <c r="AC146">
        <f t="shared" ca="1" si="50"/>
        <v>3.8889561201913931</v>
      </c>
    </row>
    <row r="147" spans="1:29">
      <c r="A147" s="18">
        <v>38131</v>
      </c>
      <c r="B147" s="18">
        <f t="shared" ca="1" si="34"/>
        <v>39007</v>
      </c>
      <c r="C147">
        <v>4.981609011523279</v>
      </c>
      <c r="D147">
        <f t="shared" ca="1" si="35"/>
        <v>2.9461634366985452</v>
      </c>
      <c r="E147">
        <v>9.1238382895120509</v>
      </c>
      <c r="F147" s="1">
        <f t="shared" ca="1" si="36"/>
        <v>6.6892515380011197</v>
      </c>
      <c r="G147">
        <v>4.5687619297063886</v>
      </c>
      <c r="H147">
        <f t="shared" ca="1" si="37"/>
        <v>3.8001958572199817</v>
      </c>
      <c r="I147">
        <v>10.868542579076028</v>
      </c>
      <c r="J147">
        <f t="shared" ca="1" si="38"/>
        <v>7.4458703826529646</v>
      </c>
      <c r="K147">
        <v>19.3</v>
      </c>
      <c r="L147">
        <f t="shared" ca="1" si="39"/>
        <v>9.5</v>
      </c>
      <c r="M147">
        <v>23.2</v>
      </c>
      <c r="N147">
        <f t="shared" ca="1" si="40"/>
        <v>14.6</v>
      </c>
      <c r="O147">
        <v>15.4</v>
      </c>
      <c r="P147">
        <f t="shared" ca="1" si="41"/>
        <v>4.5999999999999996</v>
      </c>
      <c r="Q147">
        <v>46</v>
      </c>
      <c r="R147">
        <f t="shared" ca="1" si="42"/>
        <v>58</v>
      </c>
      <c r="S147">
        <v>29</v>
      </c>
      <c r="T147">
        <f t="shared" ca="1" si="43"/>
        <v>35</v>
      </c>
      <c r="U147">
        <v>9.1999999999999993</v>
      </c>
      <c r="V147">
        <f t="shared" ca="1" si="44"/>
        <v>8.8000000000000007</v>
      </c>
      <c r="W147">
        <v>2.9</v>
      </c>
      <c r="X147">
        <f t="shared" ca="1" si="45"/>
        <v>2.2000000000000002</v>
      </c>
      <c r="Y147">
        <f t="shared" ca="1" si="46"/>
        <v>14.6</v>
      </c>
      <c r="Z147">
        <f t="shared" ca="1" si="47"/>
        <v>4.5999999999999996</v>
      </c>
      <c r="AA147">
        <f t="shared" ca="1" si="48"/>
        <v>58</v>
      </c>
      <c r="AB147">
        <f t="shared" ca="1" si="49"/>
        <v>8.8000000000000007</v>
      </c>
      <c r="AC147">
        <f t="shared" ca="1" si="50"/>
        <v>2.9461634366985452</v>
      </c>
    </row>
    <row r="148" spans="1:29">
      <c r="A148" s="18">
        <v>38132</v>
      </c>
      <c r="B148" s="18">
        <f t="shared" ca="1" si="34"/>
        <v>39014</v>
      </c>
      <c r="C148">
        <v>3.5494673208405008</v>
      </c>
      <c r="D148">
        <f t="shared" ca="1" si="35"/>
        <v>2.563671126510676</v>
      </c>
      <c r="E148">
        <v>7.900252502644256</v>
      </c>
      <c r="F148" s="1">
        <f t="shared" ca="1" si="36"/>
        <v>5.3422396063096951</v>
      </c>
      <c r="G148">
        <v>3.412758274372139</v>
      </c>
      <c r="H148">
        <f t="shared" ca="1" si="37"/>
        <v>3.5535868125012309</v>
      </c>
      <c r="I148">
        <v>8.0558413277525016</v>
      </c>
      <c r="J148">
        <f t="shared" ca="1" si="38"/>
        <v>7.115704303930098</v>
      </c>
      <c r="K148">
        <v>17.399999999999999</v>
      </c>
      <c r="L148">
        <f t="shared" ca="1" si="39"/>
        <v>8.5</v>
      </c>
      <c r="M148">
        <v>21.3</v>
      </c>
      <c r="N148">
        <f t="shared" ca="1" si="40"/>
        <v>12.3</v>
      </c>
      <c r="O148">
        <v>14.8</v>
      </c>
      <c r="P148">
        <f t="shared" ca="1" si="41"/>
        <v>5.0999999999999996</v>
      </c>
      <c r="Q148">
        <v>52</v>
      </c>
      <c r="R148">
        <f t="shared" ca="1" si="42"/>
        <v>65</v>
      </c>
      <c r="S148">
        <v>36</v>
      </c>
      <c r="T148">
        <f t="shared" ca="1" si="43"/>
        <v>52</v>
      </c>
      <c r="U148">
        <v>3.1</v>
      </c>
      <c r="V148">
        <f t="shared" ca="1" si="44"/>
        <v>7.6</v>
      </c>
      <c r="W148">
        <v>2.2000000000000002</v>
      </c>
      <c r="X148">
        <f t="shared" ca="1" si="45"/>
        <v>2</v>
      </c>
      <c r="Y148">
        <f t="shared" ca="1" si="46"/>
        <v>12.3</v>
      </c>
      <c r="Z148">
        <f t="shared" ca="1" si="47"/>
        <v>5.0999999999999996</v>
      </c>
      <c r="AA148">
        <f t="shared" ca="1" si="48"/>
        <v>65</v>
      </c>
      <c r="AB148">
        <f t="shared" ca="1" si="49"/>
        <v>7.6</v>
      </c>
      <c r="AC148">
        <f t="shared" ca="1" si="50"/>
        <v>2.563671126510676</v>
      </c>
    </row>
    <row r="149" spans="1:29">
      <c r="A149" s="18">
        <v>38133</v>
      </c>
      <c r="B149" s="18">
        <f t="shared" ca="1" si="34"/>
        <v>39021</v>
      </c>
      <c r="C149">
        <v>4.2145092851699433</v>
      </c>
      <c r="D149">
        <f t="shared" ca="1" si="35"/>
        <v>3.0409101051965881</v>
      </c>
      <c r="E149">
        <v>8.5280386310026106</v>
      </c>
      <c r="F149" s="1">
        <f t="shared" ca="1" si="36"/>
        <v>6.0873802778051234</v>
      </c>
      <c r="G149">
        <v>4.3321106581212883</v>
      </c>
      <c r="H149">
        <f t="shared" ca="1" si="37"/>
        <v>3.4645293261864669</v>
      </c>
      <c r="I149">
        <v>10.688133097216774</v>
      </c>
      <c r="J149">
        <f t="shared" ca="1" si="38"/>
        <v>6.9160118034393152</v>
      </c>
      <c r="K149">
        <v>14.5</v>
      </c>
      <c r="L149">
        <f t="shared" ca="1" si="39"/>
        <v>9.8000000000000007</v>
      </c>
      <c r="M149">
        <v>19.8</v>
      </c>
      <c r="N149">
        <f t="shared" ca="1" si="40"/>
        <v>14.8</v>
      </c>
      <c r="O149">
        <v>10.8</v>
      </c>
      <c r="P149">
        <f t="shared" ca="1" si="41"/>
        <v>5.9</v>
      </c>
      <c r="Q149">
        <v>62</v>
      </c>
      <c r="R149">
        <f t="shared" ca="1" si="42"/>
        <v>46</v>
      </c>
      <c r="S149">
        <v>35</v>
      </c>
      <c r="T149">
        <f t="shared" ca="1" si="43"/>
        <v>26</v>
      </c>
      <c r="U149">
        <v>8.1</v>
      </c>
      <c r="V149">
        <f t="shared" ca="1" si="44"/>
        <v>8.4</v>
      </c>
      <c r="W149">
        <v>4.2</v>
      </c>
      <c r="X149">
        <f t="shared" ca="1" si="45"/>
        <v>2.2000000000000002</v>
      </c>
      <c r="Y149">
        <f t="shared" ca="1" si="46"/>
        <v>14.8</v>
      </c>
      <c r="Z149">
        <f t="shared" ca="1" si="47"/>
        <v>5.9</v>
      </c>
      <c r="AA149">
        <f t="shared" ca="1" si="48"/>
        <v>46</v>
      </c>
      <c r="AB149">
        <f t="shared" ca="1" si="49"/>
        <v>8.4</v>
      </c>
      <c r="AC149">
        <f t="shared" ca="1" si="50"/>
        <v>3.0409101051965881</v>
      </c>
    </row>
    <row r="150" spans="1:29">
      <c r="A150" s="18">
        <v>38134</v>
      </c>
      <c r="B150" s="18">
        <f t="shared" ca="1" si="34"/>
        <v>39028</v>
      </c>
      <c r="C150">
        <v>4.3240804313145933</v>
      </c>
      <c r="D150">
        <f t="shared" ca="1" si="35"/>
        <v>1.9169632802594225</v>
      </c>
      <c r="E150">
        <v>9.2837969568088159</v>
      </c>
      <c r="F150" s="1">
        <f t="shared" ca="1" si="36"/>
        <v>4.4493894745950664</v>
      </c>
      <c r="G150">
        <v>4.9731150908266528</v>
      </c>
      <c r="H150">
        <f t="shared" ca="1" si="37"/>
        <v>2.6793127058290138</v>
      </c>
      <c r="I150">
        <v>11.21652344121085</v>
      </c>
      <c r="J150">
        <f t="shared" ca="1" si="38"/>
        <v>5.2672771865909809</v>
      </c>
      <c r="K150">
        <v>16.8</v>
      </c>
      <c r="L150">
        <f t="shared" ca="1" si="39"/>
        <v>8</v>
      </c>
      <c r="M150">
        <v>21.7</v>
      </c>
      <c r="N150">
        <f t="shared" ca="1" si="40"/>
        <v>11.9</v>
      </c>
      <c r="O150">
        <v>12.4</v>
      </c>
      <c r="P150">
        <f t="shared" ca="1" si="41"/>
        <v>6.2</v>
      </c>
      <c r="Q150">
        <v>52</v>
      </c>
      <c r="R150">
        <f t="shared" ca="1" si="42"/>
        <v>68</v>
      </c>
      <c r="S150">
        <v>28</v>
      </c>
      <c r="T150">
        <f t="shared" ca="1" si="43"/>
        <v>49</v>
      </c>
      <c r="U150">
        <v>11.6</v>
      </c>
      <c r="V150">
        <f t="shared" ca="1" si="44"/>
        <v>3</v>
      </c>
      <c r="W150">
        <v>1.7</v>
      </c>
      <c r="X150">
        <f t="shared" ca="1" si="45"/>
        <v>1.7</v>
      </c>
      <c r="Y150">
        <f t="shared" ca="1" si="46"/>
        <v>11.9</v>
      </c>
      <c r="Z150">
        <f t="shared" ca="1" si="47"/>
        <v>6.2</v>
      </c>
      <c r="AA150">
        <f t="shared" ca="1" si="48"/>
        <v>68</v>
      </c>
      <c r="AB150">
        <f t="shared" ca="1" si="49"/>
        <v>3</v>
      </c>
      <c r="AC150">
        <f t="shared" ca="1" si="50"/>
        <v>1.9169632802594225</v>
      </c>
    </row>
    <row r="151" spans="1:29">
      <c r="A151" s="18">
        <v>38135</v>
      </c>
      <c r="B151" s="18">
        <f t="shared" ca="1" si="34"/>
        <v>39035</v>
      </c>
      <c r="C151">
        <v>5.4784664362859319</v>
      </c>
      <c r="D151">
        <f t="shared" ca="1" si="35"/>
        <v>1.7456310726923636</v>
      </c>
      <c r="E151">
        <v>10.852489499446563</v>
      </c>
      <c r="F151" s="1">
        <f t="shared" ca="1" si="36"/>
        <v>3.6717746429424096</v>
      </c>
      <c r="G151">
        <v>4.9635664895198515</v>
      </c>
      <c r="H151">
        <f t="shared" ca="1" si="37"/>
        <v>3.1350589294937428</v>
      </c>
      <c r="I151">
        <v>11.413178247224643</v>
      </c>
      <c r="J151">
        <f t="shared" ca="1" si="38"/>
        <v>5.2184478157840246</v>
      </c>
      <c r="K151">
        <v>19.399999999999999</v>
      </c>
      <c r="L151">
        <f t="shared" ca="1" si="39"/>
        <v>2.9</v>
      </c>
      <c r="M151">
        <v>24.7</v>
      </c>
      <c r="N151">
        <f t="shared" ca="1" si="40"/>
        <v>7</v>
      </c>
      <c r="O151">
        <v>13.7</v>
      </c>
      <c r="P151">
        <f t="shared" ca="1" si="41"/>
        <v>0.7</v>
      </c>
      <c r="Q151">
        <v>33</v>
      </c>
      <c r="R151">
        <f t="shared" ca="1" si="42"/>
        <v>70</v>
      </c>
      <c r="S151">
        <v>13</v>
      </c>
      <c r="T151">
        <f t="shared" ca="1" si="43"/>
        <v>47</v>
      </c>
      <c r="U151">
        <v>12.9</v>
      </c>
      <c r="V151">
        <f t="shared" ca="1" si="44"/>
        <v>7.4</v>
      </c>
      <c r="W151">
        <v>2.5</v>
      </c>
      <c r="X151">
        <f t="shared" ca="1" si="45"/>
        <v>1.2</v>
      </c>
      <c r="Y151">
        <f t="shared" ca="1" si="46"/>
        <v>7</v>
      </c>
      <c r="Z151">
        <f t="shared" ca="1" si="47"/>
        <v>0.7</v>
      </c>
      <c r="AA151">
        <f t="shared" ca="1" si="48"/>
        <v>70</v>
      </c>
      <c r="AB151">
        <f t="shared" ca="1" si="49"/>
        <v>7.4</v>
      </c>
      <c r="AC151">
        <f t="shared" ca="1" si="50"/>
        <v>1.7456310726923636</v>
      </c>
    </row>
    <row r="152" spans="1:29">
      <c r="A152" s="18">
        <v>38136</v>
      </c>
      <c r="B152" s="18">
        <f t="shared" ca="1" si="34"/>
        <v>39042</v>
      </c>
      <c r="C152">
        <v>7.6138500633524284</v>
      </c>
      <c r="D152">
        <f t="shared" ca="1" si="35"/>
        <v>1.4425355632201262</v>
      </c>
      <c r="E152">
        <v>10.089766535543863</v>
      </c>
      <c r="F152" s="1">
        <f t="shared" ca="1" si="36"/>
        <v>3.3042684879087902</v>
      </c>
      <c r="G152">
        <v>4.3211921743145831</v>
      </c>
      <c r="H152">
        <f t="shared" ca="1" si="37"/>
        <v>2.7022277687650273</v>
      </c>
      <c r="I152">
        <v>9.8929933040173825</v>
      </c>
      <c r="J152">
        <f t="shared" ca="1" si="38"/>
        <v>4.3928320121687214</v>
      </c>
      <c r="K152">
        <v>21.1</v>
      </c>
      <c r="L152">
        <f t="shared" ca="1" si="39"/>
        <v>2</v>
      </c>
      <c r="M152">
        <v>25.2</v>
      </c>
      <c r="N152">
        <f t="shared" ca="1" si="40"/>
        <v>5.6</v>
      </c>
      <c r="O152">
        <v>16.5</v>
      </c>
      <c r="P152">
        <f t="shared" ca="1" si="41"/>
        <v>-0.2</v>
      </c>
      <c r="Q152">
        <v>23</v>
      </c>
      <c r="R152">
        <f t="shared" ca="1" si="42"/>
        <v>76</v>
      </c>
      <c r="S152">
        <v>13</v>
      </c>
      <c r="T152">
        <f t="shared" ca="1" si="43"/>
        <v>59</v>
      </c>
      <c r="U152">
        <v>9.5</v>
      </c>
      <c r="V152">
        <f t="shared" ca="1" si="44"/>
        <v>4.8</v>
      </c>
      <c r="W152">
        <v>6</v>
      </c>
      <c r="X152">
        <f t="shared" ca="1" si="45"/>
        <v>2</v>
      </c>
      <c r="Y152">
        <f t="shared" ca="1" si="46"/>
        <v>5.6</v>
      </c>
      <c r="Z152">
        <f t="shared" ca="1" si="47"/>
        <v>-0.2</v>
      </c>
      <c r="AA152">
        <f t="shared" ca="1" si="48"/>
        <v>76</v>
      </c>
      <c r="AB152">
        <f t="shared" ca="1" si="49"/>
        <v>4.8</v>
      </c>
      <c r="AC152">
        <f t="shared" ca="1" si="50"/>
        <v>1.4425355632201262</v>
      </c>
    </row>
    <row r="153" spans="1:29">
      <c r="A153" s="18">
        <v>38137</v>
      </c>
      <c r="B153" s="18">
        <f t="shared" ca="1" si="34"/>
        <v>39049</v>
      </c>
      <c r="C153">
        <v>10.929120720291529</v>
      </c>
      <c r="D153">
        <f t="shared" ca="1" si="35"/>
        <v>0.46590848412445007</v>
      </c>
      <c r="E153">
        <v>11.839428494180989</v>
      </c>
      <c r="F153" s="1">
        <f t="shared" ca="1" si="36"/>
        <v>0.64579617058296768</v>
      </c>
      <c r="G153">
        <v>4.7214558898815726</v>
      </c>
      <c r="H153">
        <f t="shared" ca="1" si="37"/>
        <v>1.7007041172661839</v>
      </c>
      <c r="I153">
        <v>10.149202830821119</v>
      </c>
      <c r="J153">
        <f t="shared" ca="1" si="38"/>
        <v>1.6620550213351786</v>
      </c>
      <c r="K153">
        <v>26.6</v>
      </c>
      <c r="L153">
        <f t="shared" ca="1" si="39"/>
        <v>-11.1</v>
      </c>
      <c r="M153">
        <v>30.7</v>
      </c>
      <c r="N153">
        <f t="shared" ca="1" si="40"/>
        <v>-9.8000000000000007</v>
      </c>
      <c r="O153">
        <v>21.5</v>
      </c>
      <c r="P153">
        <f t="shared" ca="1" si="41"/>
        <v>-11.8</v>
      </c>
      <c r="Q153">
        <v>14</v>
      </c>
      <c r="R153">
        <f t="shared" ca="1" si="42"/>
        <v>90</v>
      </c>
      <c r="S153">
        <v>10</v>
      </c>
      <c r="T153">
        <f t="shared" ca="1" si="43"/>
        <v>86</v>
      </c>
      <c r="U153">
        <v>13</v>
      </c>
      <c r="V153">
        <f t="shared" ca="1" si="44"/>
        <v>0</v>
      </c>
      <c r="W153">
        <v>8.3000000000000007</v>
      </c>
      <c r="X153">
        <f t="shared" ca="1" si="45"/>
        <v>1.5</v>
      </c>
      <c r="Y153">
        <f t="shared" ca="1" si="46"/>
        <v>-9.8000000000000007</v>
      </c>
      <c r="Z153">
        <f t="shared" ca="1" si="47"/>
        <v>-11.8</v>
      </c>
      <c r="AA153">
        <f t="shared" ca="1" si="48"/>
        <v>90</v>
      </c>
      <c r="AB153">
        <f t="shared" ca="1" si="49"/>
        <v>0</v>
      </c>
      <c r="AC153">
        <f t="shared" ca="1" si="50"/>
        <v>0.46590848412445007</v>
      </c>
    </row>
    <row r="154" spans="1:29">
      <c r="A154" s="18">
        <v>38138</v>
      </c>
      <c r="B154" s="18">
        <f t="shared" ca="1" si="34"/>
        <v>39056</v>
      </c>
      <c r="C154">
        <v>5.4713339724023751</v>
      </c>
      <c r="D154">
        <f t="shared" ca="1" si="35"/>
        <v>0.49970091797173183</v>
      </c>
      <c r="E154">
        <v>11.38298994699282</v>
      </c>
      <c r="F154" s="1">
        <f t="shared" ca="1" si="36"/>
        <v>1.0383380490851153</v>
      </c>
      <c r="G154">
        <v>4.0567540588417206</v>
      </c>
      <c r="H154">
        <f t="shared" ca="1" si="37"/>
        <v>1.6842446755709506</v>
      </c>
      <c r="I154">
        <v>11.588989271197818</v>
      </c>
      <c r="J154">
        <f t="shared" ca="1" si="38"/>
        <v>1.8207409686182099</v>
      </c>
      <c r="K154">
        <v>20.9</v>
      </c>
      <c r="L154">
        <f t="shared" ca="1" si="39"/>
        <v>-10.9</v>
      </c>
      <c r="M154">
        <v>29.6</v>
      </c>
      <c r="N154">
        <f t="shared" ca="1" si="40"/>
        <v>-8.1</v>
      </c>
      <c r="O154">
        <v>18.399999999999999</v>
      </c>
      <c r="P154">
        <f t="shared" ca="1" si="41"/>
        <v>-13.1</v>
      </c>
      <c r="Q154">
        <v>31</v>
      </c>
      <c r="R154">
        <f t="shared" ca="1" si="42"/>
        <v>89</v>
      </c>
      <c r="S154">
        <v>15</v>
      </c>
      <c r="T154">
        <f t="shared" ca="1" si="43"/>
        <v>85</v>
      </c>
      <c r="U154">
        <v>7.2</v>
      </c>
      <c r="V154">
        <f t="shared" ca="1" si="44"/>
        <v>0</v>
      </c>
      <c r="W154">
        <v>2.5</v>
      </c>
      <c r="X154">
        <f t="shared" ca="1" si="45"/>
        <v>1.7</v>
      </c>
      <c r="Y154">
        <f t="shared" ca="1" si="46"/>
        <v>-8.1</v>
      </c>
      <c r="Z154">
        <f t="shared" ca="1" si="47"/>
        <v>-13.1</v>
      </c>
      <c r="AA154">
        <f t="shared" ca="1" si="48"/>
        <v>89</v>
      </c>
      <c r="AB154">
        <f t="shared" ca="1" si="49"/>
        <v>0</v>
      </c>
      <c r="AC154">
        <f t="shared" ca="1" si="50"/>
        <v>0.49970091797173183</v>
      </c>
    </row>
    <row r="155" spans="1:29">
      <c r="A155" s="18">
        <v>38139</v>
      </c>
      <c r="B155" s="18">
        <f t="shared" ca="1" si="34"/>
        <v>39063</v>
      </c>
      <c r="C155">
        <v>5.6650115179823377</v>
      </c>
      <c r="D155">
        <f t="shared" ca="1" si="35"/>
        <v>0.79293760367377553</v>
      </c>
      <c r="E155">
        <v>9.4276551020531603</v>
      </c>
      <c r="F155" s="1">
        <f t="shared" ca="1" si="36"/>
        <v>1.621136466998454</v>
      </c>
      <c r="G155">
        <v>5.0787020831362595</v>
      </c>
      <c r="H155">
        <f t="shared" ca="1" si="37"/>
        <v>2.3500215552898895</v>
      </c>
      <c r="I155">
        <v>13.037874022956711</v>
      </c>
      <c r="J155">
        <f t="shared" ca="1" si="38"/>
        <v>2.5513524978615791</v>
      </c>
      <c r="K155">
        <v>19.899999999999999</v>
      </c>
      <c r="L155">
        <f t="shared" ca="1" si="39"/>
        <v>-10.7</v>
      </c>
      <c r="M155">
        <v>23.9</v>
      </c>
      <c r="N155">
        <f t="shared" ca="1" si="40"/>
        <v>-3</v>
      </c>
      <c r="O155">
        <v>15.8</v>
      </c>
      <c r="P155">
        <f t="shared" ca="1" si="41"/>
        <v>-14.7</v>
      </c>
      <c r="Q155">
        <v>37</v>
      </c>
      <c r="R155">
        <f t="shared" ca="1" si="42"/>
        <v>70</v>
      </c>
      <c r="S155">
        <v>25</v>
      </c>
      <c r="T155">
        <f t="shared" ca="1" si="43"/>
        <v>42</v>
      </c>
      <c r="U155">
        <v>12.7</v>
      </c>
      <c r="V155">
        <f t="shared" ca="1" si="44"/>
        <v>5.0999999999999996</v>
      </c>
      <c r="W155">
        <v>2.4</v>
      </c>
      <c r="X155">
        <f t="shared" ca="1" si="45"/>
        <v>2.6</v>
      </c>
      <c r="Y155">
        <f t="shared" ca="1" si="46"/>
        <v>-3</v>
      </c>
      <c r="Z155">
        <f t="shared" ca="1" si="47"/>
        <v>-14.7</v>
      </c>
      <c r="AA155">
        <f t="shared" ca="1" si="48"/>
        <v>70</v>
      </c>
      <c r="AB155">
        <f t="shared" ca="1" si="49"/>
        <v>5.0999999999999996</v>
      </c>
      <c r="AC155">
        <f t="shared" ca="1" si="50"/>
        <v>0.79293760367377553</v>
      </c>
    </row>
    <row r="156" spans="1:29">
      <c r="A156" s="18">
        <v>38140</v>
      </c>
      <c r="B156" s="18">
        <f t="shared" ca="1" si="34"/>
        <v>39070</v>
      </c>
      <c r="C156">
        <v>6.4682816093652482</v>
      </c>
      <c r="D156">
        <f t="shared" ca="1" si="35"/>
        <v>1.1684785049694359</v>
      </c>
      <c r="E156">
        <v>10.479077912442429</v>
      </c>
      <c r="F156" s="1">
        <f t="shared" ca="1" si="36"/>
        <v>2.4824169435874319</v>
      </c>
      <c r="G156">
        <v>4.8677441542616666</v>
      </c>
      <c r="H156">
        <f t="shared" ca="1" si="37"/>
        <v>2.2928830456321023</v>
      </c>
      <c r="I156">
        <v>12.340138033388206</v>
      </c>
      <c r="J156">
        <f t="shared" ca="1" si="38"/>
        <v>3.1705596848466122</v>
      </c>
      <c r="K156">
        <v>18.5</v>
      </c>
      <c r="L156">
        <f t="shared" ca="1" si="39"/>
        <v>-6.5</v>
      </c>
      <c r="M156">
        <v>22.8</v>
      </c>
      <c r="N156">
        <f t="shared" ca="1" si="40"/>
        <v>-1.7</v>
      </c>
      <c r="O156">
        <v>12</v>
      </c>
      <c r="P156">
        <f t="shared" ca="1" si="41"/>
        <v>-12.6</v>
      </c>
      <c r="Q156">
        <v>23</v>
      </c>
      <c r="R156">
        <f t="shared" ca="1" si="42"/>
        <v>65</v>
      </c>
      <c r="S156">
        <v>12</v>
      </c>
      <c r="T156">
        <f t="shared" ca="1" si="43"/>
        <v>45</v>
      </c>
      <c r="U156">
        <v>13.5</v>
      </c>
      <c r="V156">
        <f t="shared" ca="1" si="44"/>
        <v>4.0999999999999996</v>
      </c>
      <c r="W156">
        <v>3.4</v>
      </c>
      <c r="X156">
        <f t="shared" ca="1" si="45"/>
        <v>2.2000000000000002</v>
      </c>
      <c r="Y156">
        <f t="shared" ca="1" si="46"/>
        <v>-1.7</v>
      </c>
      <c r="Z156">
        <f t="shared" ca="1" si="47"/>
        <v>-12.6</v>
      </c>
      <c r="AA156">
        <f t="shared" ca="1" si="48"/>
        <v>65</v>
      </c>
      <c r="AB156">
        <f t="shared" ca="1" si="49"/>
        <v>4.0999999999999996</v>
      </c>
      <c r="AC156">
        <f t="shared" ca="1" si="50"/>
        <v>1.1684785049694359</v>
      </c>
    </row>
    <row r="157" spans="1:29">
      <c r="A157" s="18">
        <v>38141</v>
      </c>
      <c r="B157" s="18">
        <f t="shared" ca="1" si="34"/>
        <v>39077</v>
      </c>
      <c r="C157">
        <v>5.9573655975236548</v>
      </c>
      <c r="D157">
        <f t="shared" ca="1" si="35"/>
        <v>0.65271065238833925</v>
      </c>
      <c r="E157">
        <v>10.966624998164779</v>
      </c>
      <c r="F157" s="1">
        <f t="shared" ca="1" si="36"/>
        <v>2.1667057312008402</v>
      </c>
      <c r="G157">
        <v>4.7018705071633118</v>
      </c>
      <c r="H157">
        <f t="shared" ca="1" si="37"/>
        <v>1.8872077117036539</v>
      </c>
      <c r="I157">
        <v>11.400546872337413</v>
      </c>
      <c r="J157">
        <f t="shared" ca="1" si="38"/>
        <v>2.0699280020433957</v>
      </c>
      <c r="K157">
        <v>18.399999999999999</v>
      </c>
      <c r="L157">
        <f t="shared" ca="1" si="39"/>
        <v>-7.2</v>
      </c>
      <c r="M157">
        <v>23.6</v>
      </c>
      <c r="N157">
        <f t="shared" ca="1" si="40"/>
        <v>-2.4</v>
      </c>
      <c r="O157">
        <v>11.7</v>
      </c>
      <c r="P157">
        <f t="shared" ca="1" si="41"/>
        <v>-11.8</v>
      </c>
      <c r="Q157">
        <v>16</v>
      </c>
      <c r="R157">
        <f t="shared" ca="1" si="42"/>
        <v>86</v>
      </c>
      <c r="S157">
        <v>10</v>
      </c>
      <c r="T157">
        <f t="shared" ca="1" si="43"/>
        <v>65</v>
      </c>
      <c r="U157">
        <v>13.4</v>
      </c>
      <c r="V157">
        <f t="shared" ca="1" si="44"/>
        <v>1</v>
      </c>
      <c r="W157">
        <v>2.7</v>
      </c>
      <c r="X157">
        <f t="shared" ca="1" si="45"/>
        <v>1.2</v>
      </c>
      <c r="Y157">
        <f t="shared" ca="1" si="46"/>
        <v>-2.4</v>
      </c>
      <c r="Z157">
        <f t="shared" ca="1" si="47"/>
        <v>-11.8</v>
      </c>
      <c r="AA157">
        <f t="shared" ca="1" si="48"/>
        <v>86</v>
      </c>
      <c r="AB157">
        <f t="shared" ca="1" si="49"/>
        <v>1</v>
      </c>
      <c r="AC157">
        <f t="shared" ca="1" si="50"/>
        <v>0.65271065238833925</v>
      </c>
    </row>
    <row r="158" spans="1:29">
      <c r="A158" s="18">
        <v>38142</v>
      </c>
      <c r="B158" s="18">
        <f t="shared" ca="1" si="34"/>
        <v>39084</v>
      </c>
      <c r="C158">
        <v>7.0415084608870409</v>
      </c>
      <c r="D158">
        <f t="shared" ca="1" si="35"/>
        <v>0.54380267384619507</v>
      </c>
      <c r="E158">
        <v>12.174459933124162</v>
      </c>
      <c r="F158" s="1">
        <f t="shared" ca="1" si="36"/>
        <v>1.6171385625421202</v>
      </c>
      <c r="G158">
        <v>4.6292924299245319</v>
      </c>
      <c r="H158">
        <f t="shared" ca="1" si="37"/>
        <v>1.7297964502907459</v>
      </c>
      <c r="I158">
        <v>10.300527509048127</v>
      </c>
      <c r="J158">
        <f t="shared" ca="1" si="38"/>
        <v>1.7262824783011979</v>
      </c>
      <c r="K158">
        <v>21.9</v>
      </c>
      <c r="L158">
        <f t="shared" ca="1" si="39"/>
        <v>-8.6999999999999993</v>
      </c>
      <c r="M158">
        <v>27.4</v>
      </c>
      <c r="N158">
        <f t="shared" ca="1" si="40"/>
        <v>-5.7</v>
      </c>
      <c r="O158">
        <v>15.2</v>
      </c>
      <c r="P158">
        <f t="shared" ca="1" si="41"/>
        <v>-12.7</v>
      </c>
      <c r="Q158">
        <v>13</v>
      </c>
      <c r="R158">
        <f t="shared" ca="1" si="42"/>
        <v>87</v>
      </c>
      <c r="S158">
        <v>6</v>
      </c>
      <c r="T158">
        <f t="shared" ca="1" si="43"/>
        <v>79</v>
      </c>
      <c r="U158">
        <v>13.5</v>
      </c>
      <c r="V158">
        <f t="shared" ca="1" si="44"/>
        <v>0</v>
      </c>
      <c r="W158">
        <v>3.8</v>
      </c>
      <c r="X158">
        <f t="shared" ca="1" si="45"/>
        <v>1.8</v>
      </c>
      <c r="Y158">
        <f t="shared" ca="1" si="46"/>
        <v>-5.7</v>
      </c>
      <c r="Z158">
        <f t="shared" ca="1" si="47"/>
        <v>-12.7</v>
      </c>
      <c r="AA158">
        <f t="shared" ca="1" si="48"/>
        <v>87</v>
      </c>
      <c r="AB158">
        <f t="shared" ca="1" si="49"/>
        <v>0</v>
      </c>
      <c r="AC158">
        <f t="shared" ca="1" si="50"/>
        <v>0.54380267384619507</v>
      </c>
    </row>
    <row r="159" spans="1:29">
      <c r="A159" s="18">
        <v>38143</v>
      </c>
      <c r="B159" s="18">
        <f t="shared" ca="1" si="34"/>
        <v>39091</v>
      </c>
      <c r="C159">
        <v>10.794264881904152</v>
      </c>
      <c r="D159">
        <f t="shared" ca="1" si="35"/>
        <v>0.48274974963320311</v>
      </c>
      <c r="E159">
        <v>10.92715847496541</v>
      </c>
      <c r="F159" s="1">
        <f t="shared" ca="1" si="36"/>
        <v>1.2151696545918587</v>
      </c>
      <c r="G159">
        <v>4.7111260485753643</v>
      </c>
      <c r="H159">
        <f t="shared" ca="1" si="37"/>
        <v>1.67172573367301</v>
      </c>
      <c r="I159">
        <v>10.944953218396664</v>
      </c>
      <c r="J159">
        <f t="shared" ca="1" si="38"/>
        <v>1.2269515811236944</v>
      </c>
      <c r="K159">
        <v>24.9</v>
      </c>
      <c r="L159">
        <f t="shared" ca="1" si="39"/>
        <v>-12</v>
      </c>
      <c r="M159">
        <v>29.5</v>
      </c>
      <c r="N159">
        <f t="shared" ca="1" si="40"/>
        <v>-7.4</v>
      </c>
      <c r="O159">
        <v>21</v>
      </c>
      <c r="P159">
        <f t="shared" ca="1" si="41"/>
        <v>-16.899999999999999</v>
      </c>
      <c r="Q159">
        <v>13</v>
      </c>
      <c r="R159">
        <f t="shared" ca="1" si="42"/>
        <v>71</v>
      </c>
      <c r="S159">
        <v>10</v>
      </c>
      <c r="T159">
        <f t="shared" ca="1" si="43"/>
        <v>58</v>
      </c>
      <c r="U159">
        <v>13.5</v>
      </c>
      <c r="V159">
        <f t="shared" ca="1" si="44"/>
        <v>0</v>
      </c>
      <c r="W159">
        <v>8.6</v>
      </c>
      <c r="X159">
        <f t="shared" ca="1" si="45"/>
        <v>1.7</v>
      </c>
      <c r="Y159">
        <f t="shared" ca="1" si="46"/>
        <v>-7.4</v>
      </c>
      <c r="Z159">
        <f t="shared" ca="1" si="47"/>
        <v>-16.899999999999999</v>
      </c>
      <c r="AA159">
        <f t="shared" ca="1" si="48"/>
        <v>71</v>
      </c>
      <c r="AB159">
        <f t="shared" ca="1" si="49"/>
        <v>0</v>
      </c>
      <c r="AC159">
        <f t="shared" ca="1" si="50"/>
        <v>0.48274974963320311</v>
      </c>
    </row>
    <row r="160" spans="1:29">
      <c r="A160" s="18">
        <v>38144</v>
      </c>
      <c r="B160" s="18">
        <f t="shared" ca="1" si="34"/>
        <v>39098</v>
      </c>
      <c r="C160">
        <v>11.811563741072236</v>
      </c>
      <c r="D160">
        <f t="shared" ca="1" si="35"/>
        <v>0.6153070081662444</v>
      </c>
      <c r="E160">
        <v>12.162597492231233</v>
      </c>
      <c r="F160" s="1">
        <f t="shared" ca="1" si="36"/>
        <v>0.86958446649198484</v>
      </c>
      <c r="G160">
        <v>4.7284380249938893</v>
      </c>
      <c r="H160">
        <f t="shared" ca="1" si="37"/>
        <v>2.4964066719558544</v>
      </c>
      <c r="I160">
        <v>10.987983890100027</v>
      </c>
      <c r="J160">
        <f t="shared" ca="1" si="38"/>
        <v>2.0298122716232596</v>
      </c>
      <c r="K160">
        <v>28.4</v>
      </c>
      <c r="L160">
        <f t="shared" ca="1" si="39"/>
        <v>-12.9</v>
      </c>
      <c r="M160">
        <v>33.1</v>
      </c>
      <c r="N160">
        <f t="shared" ca="1" si="40"/>
        <v>-9.6</v>
      </c>
      <c r="O160">
        <v>24.1</v>
      </c>
      <c r="P160">
        <f t="shared" ca="1" si="41"/>
        <v>-16.2</v>
      </c>
      <c r="Q160">
        <v>13</v>
      </c>
      <c r="R160">
        <f t="shared" ca="1" si="42"/>
        <v>79</v>
      </c>
      <c r="S160">
        <v>9</v>
      </c>
      <c r="T160">
        <f t="shared" ca="1" si="43"/>
        <v>69</v>
      </c>
      <c r="U160">
        <v>13.3</v>
      </c>
      <c r="V160">
        <f t="shared" ca="1" si="44"/>
        <v>5.4</v>
      </c>
      <c r="W160">
        <v>8.5</v>
      </c>
      <c r="X160">
        <f t="shared" ca="1" si="45"/>
        <v>1.7</v>
      </c>
      <c r="Y160">
        <f t="shared" ca="1" si="46"/>
        <v>-9.6</v>
      </c>
      <c r="Z160">
        <f t="shared" ca="1" si="47"/>
        <v>-16.2</v>
      </c>
      <c r="AA160">
        <f t="shared" ca="1" si="48"/>
        <v>79</v>
      </c>
      <c r="AB160">
        <f t="shared" ca="1" si="49"/>
        <v>5.4</v>
      </c>
      <c r="AC160">
        <f t="shared" ca="1" si="50"/>
        <v>0.6153070081662444</v>
      </c>
    </row>
    <row r="161" spans="1:29">
      <c r="A161" s="18">
        <v>38145</v>
      </c>
      <c r="B161" s="18">
        <f t="shared" ca="1" si="34"/>
        <v>39105</v>
      </c>
      <c r="C161">
        <v>6.7008012124831726</v>
      </c>
      <c r="D161">
        <f t="shared" ca="1" si="35"/>
        <v>0.80798254596850161</v>
      </c>
      <c r="E161">
        <v>12.756196196294594</v>
      </c>
      <c r="F161" s="1">
        <f t="shared" ca="1" si="36"/>
        <v>0.71725487072465799</v>
      </c>
      <c r="G161">
        <v>4.0630179979885881</v>
      </c>
      <c r="H161">
        <f t="shared" ca="1" si="37"/>
        <v>2.4226861611758124</v>
      </c>
      <c r="I161">
        <v>11.700716585850159</v>
      </c>
      <c r="J161">
        <f t="shared" ca="1" si="38"/>
        <v>2.8808078707929243</v>
      </c>
      <c r="K161">
        <v>23</v>
      </c>
      <c r="L161">
        <f t="shared" ca="1" si="39"/>
        <v>-13</v>
      </c>
      <c r="M161">
        <v>31.5</v>
      </c>
      <c r="N161">
        <f t="shared" ca="1" si="40"/>
        <v>-10.7</v>
      </c>
      <c r="O161">
        <v>18.8</v>
      </c>
      <c r="P161">
        <f t="shared" ca="1" si="41"/>
        <v>-15.2</v>
      </c>
      <c r="Q161">
        <v>37</v>
      </c>
      <c r="R161">
        <f t="shared" ca="1" si="42"/>
        <v>86</v>
      </c>
      <c r="S161">
        <v>10</v>
      </c>
      <c r="T161">
        <f t="shared" ca="1" si="43"/>
        <v>79</v>
      </c>
      <c r="U161">
        <v>6.8</v>
      </c>
      <c r="V161">
        <f t="shared" ca="1" si="44"/>
        <v>4.5</v>
      </c>
      <c r="W161">
        <v>4.3</v>
      </c>
      <c r="X161">
        <f t="shared" ca="1" si="45"/>
        <v>1.3</v>
      </c>
      <c r="Y161">
        <f t="shared" ca="1" si="46"/>
        <v>-10.7</v>
      </c>
      <c r="Z161">
        <f t="shared" ca="1" si="47"/>
        <v>-15.2</v>
      </c>
      <c r="AA161">
        <f t="shared" ca="1" si="48"/>
        <v>86</v>
      </c>
      <c r="AB161">
        <f t="shared" ca="1" si="49"/>
        <v>4.5</v>
      </c>
      <c r="AC161">
        <f t="shared" ca="1" si="50"/>
        <v>0.80798254596850161</v>
      </c>
    </row>
    <row r="162" spans="1:29">
      <c r="A162" s="18">
        <v>38146</v>
      </c>
      <c r="B162" s="18">
        <f t="shared" ca="1" si="34"/>
        <v>39112</v>
      </c>
      <c r="C162">
        <v>5.2520765573507777</v>
      </c>
      <c r="D162">
        <f t="shared" ca="1" si="35"/>
        <v>1.2301662376391067</v>
      </c>
      <c r="E162">
        <v>9.1463078000928597</v>
      </c>
      <c r="F162" s="1">
        <f t="shared" ca="1" si="36"/>
        <v>3.6345835097881785</v>
      </c>
      <c r="G162">
        <v>4.8280451867588976</v>
      </c>
      <c r="H162">
        <f t="shared" ca="1" si="37"/>
        <v>2.8116433942692214</v>
      </c>
      <c r="I162">
        <v>13.095575205067178</v>
      </c>
      <c r="J162">
        <f t="shared" ca="1" si="38"/>
        <v>3.5300042759602213</v>
      </c>
      <c r="K162">
        <v>19.3</v>
      </c>
      <c r="L162">
        <f t="shared" ca="1" si="39"/>
        <v>-4.5</v>
      </c>
      <c r="M162">
        <v>23.5</v>
      </c>
      <c r="N162">
        <f t="shared" ca="1" si="40"/>
        <v>3.2</v>
      </c>
      <c r="O162">
        <v>15.6</v>
      </c>
      <c r="P162">
        <f t="shared" ca="1" si="41"/>
        <v>-11.2</v>
      </c>
      <c r="Q162">
        <v>45</v>
      </c>
      <c r="R162">
        <f t="shared" ca="1" si="42"/>
        <v>66</v>
      </c>
      <c r="S162">
        <v>30</v>
      </c>
      <c r="T162">
        <f t="shared" ca="1" si="43"/>
        <v>43</v>
      </c>
      <c r="U162">
        <v>10.8</v>
      </c>
      <c r="V162">
        <f t="shared" ca="1" si="44"/>
        <v>5.9</v>
      </c>
      <c r="W162">
        <v>2.1</v>
      </c>
      <c r="X162">
        <f t="shared" ca="1" si="45"/>
        <v>1.7</v>
      </c>
      <c r="Y162">
        <f t="shared" ca="1" si="46"/>
        <v>3.2</v>
      </c>
      <c r="Z162">
        <f t="shared" ca="1" si="47"/>
        <v>-11.2</v>
      </c>
      <c r="AA162">
        <f t="shared" ca="1" si="48"/>
        <v>66</v>
      </c>
      <c r="AB162">
        <f t="shared" ca="1" si="49"/>
        <v>5.9</v>
      </c>
      <c r="AC162">
        <f t="shared" ca="1" si="50"/>
        <v>1.2301662376391067</v>
      </c>
    </row>
    <row r="163" spans="1:29">
      <c r="A163" s="18">
        <v>38147</v>
      </c>
      <c r="B163" s="18">
        <f t="shared" ca="1" si="34"/>
        <v>39119</v>
      </c>
      <c r="C163">
        <v>2.6771171685501285</v>
      </c>
      <c r="D163">
        <f t="shared" ca="1" si="35"/>
        <v>1.1339984575094835</v>
      </c>
      <c r="E163">
        <v>8.8423564009482529</v>
      </c>
      <c r="F163" s="1">
        <f t="shared" ca="1" si="36"/>
        <v>2.5672037526331897</v>
      </c>
      <c r="G163">
        <v>2.8145785717271683</v>
      </c>
      <c r="H163">
        <f t="shared" ca="1" si="37"/>
        <v>3.134632473685921</v>
      </c>
      <c r="I163">
        <v>6.3479693982408403</v>
      </c>
      <c r="J163">
        <f t="shared" ca="1" si="38"/>
        <v>4.1904985887681478</v>
      </c>
      <c r="K163">
        <v>17.2</v>
      </c>
      <c r="L163">
        <f t="shared" ca="1" si="39"/>
        <v>-6.9</v>
      </c>
      <c r="M163">
        <v>23.6</v>
      </c>
      <c r="N163">
        <f t="shared" ca="1" si="40"/>
        <v>-0.7</v>
      </c>
      <c r="O163">
        <v>15.3</v>
      </c>
      <c r="P163">
        <f t="shared" ca="1" si="41"/>
        <v>-10.9</v>
      </c>
      <c r="Q163">
        <v>61</v>
      </c>
      <c r="R163">
        <f t="shared" ca="1" si="42"/>
        <v>87</v>
      </c>
      <c r="S163">
        <v>30</v>
      </c>
      <c r="T163">
        <f t="shared" ca="1" si="43"/>
        <v>58</v>
      </c>
      <c r="U163">
        <v>0</v>
      </c>
      <c r="V163">
        <f t="shared" ca="1" si="44"/>
        <v>7.4</v>
      </c>
      <c r="W163">
        <v>1.9</v>
      </c>
      <c r="X163">
        <f t="shared" ca="1" si="45"/>
        <v>1.8</v>
      </c>
      <c r="Y163">
        <f t="shared" ca="1" si="46"/>
        <v>-0.7</v>
      </c>
      <c r="Z163">
        <f t="shared" ca="1" si="47"/>
        <v>-10.9</v>
      </c>
      <c r="AA163">
        <f t="shared" ca="1" si="48"/>
        <v>87</v>
      </c>
      <c r="AB163">
        <f t="shared" ca="1" si="49"/>
        <v>7.4</v>
      </c>
      <c r="AC163">
        <f t="shared" ca="1" si="50"/>
        <v>1.1339984575094835</v>
      </c>
    </row>
    <row r="164" spans="1:29">
      <c r="A164" s="18">
        <v>38148</v>
      </c>
      <c r="B164" s="18">
        <f t="shared" ca="1" si="34"/>
        <v>39126</v>
      </c>
      <c r="C164">
        <v>4.0527820292348373</v>
      </c>
      <c r="D164">
        <f t="shared" ca="1" si="35"/>
        <v>1.3205305185614065</v>
      </c>
      <c r="E164">
        <v>8.927186259433542</v>
      </c>
      <c r="F164" s="1">
        <f t="shared" ca="1" si="36"/>
        <v>2.569128919299279</v>
      </c>
      <c r="G164">
        <v>4.4405060247115271</v>
      </c>
      <c r="H164">
        <f t="shared" ca="1" si="37"/>
        <v>3.2477639549851745</v>
      </c>
      <c r="I164">
        <v>10.233355854147037</v>
      </c>
      <c r="J164">
        <f t="shared" ca="1" si="38"/>
        <v>4.6289342793735919</v>
      </c>
      <c r="K164">
        <v>18.2</v>
      </c>
      <c r="L164">
        <f t="shared" ca="1" si="39"/>
        <v>-6</v>
      </c>
      <c r="M164">
        <v>22.6</v>
      </c>
      <c r="N164">
        <f t="shared" ca="1" si="40"/>
        <v>-1.4</v>
      </c>
      <c r="O164">
        <v>14.6</v>
      </c>
      <c r="P164">
        <f t="shared" ca="1" si="41"/>
        <v>-9.6999999999999993</v>
      </c>
      <c r="Q164">
        <v>56</v>
      </c>
      <c r="R164">
        <f t="shared" ca="1" si="42"/>
        <v>83</v>
      </c>
      <c r="S164">
        <v>38</v>
      </c>
      <c r="T164">
        <f t="shared" ca="1" si="43"/>
        <v>66</v>
      </c>
      <c r="U164">
        <v>8.3000000000000007</v>
      </c>
      <c r="V164">
        <f t="shared" ca="1" si="44"/>
        <v>7.4</v>
      </c>
      <c r="W164">
        <v>2</v>
      </c>
      <c r="X164">
        <f t="shared" ca="1" si="45"/>
        <v>1.5</v>
      </c>
      <c r="Y164">
        <f t="shared" ca="1" si="46"/>
        <v>-1.4</v>
      </c>
      <c r="Z164">
        <f t="shared" ca="1" si="47"/>
        <v>-9.6999999999999993</v>
      </c>
      <c r="AA164">
        <f t="shared" ca="1" si="48"/>
        <v>83</v>
      </c>
      <c r="AB164">
        <f t="shared" ca="1" si="49"/>
        <v>7.4</v>
      </c>
      <c r="AC164">
        <f t="shared" ca="1" si="50"/>
        <v>1.3205305185614065</v>
      </c>
    </row>
    <row r="165" spans="1:29">
      <c r="A165" s="18">
        <v>38149</v>
      </c>
      <c r="B165" s="18">
        <f t="shared" ca="1" si="34"/>
        <v>39133</v>
      </c>
      <c r="C165">
        <v>4.4939302757928443</v>
      </c>
      <c r="D165">
        <f t="shared" ca="1" si="35"/>
        <v>1.1221880072348926</v>
      </c>
      <c r="E165">
        <v>10.039130106246263</v>
      </c>
      <c r="F165" s="1">
        <f t="shared" ca="1" si="36"/>
        <v>2.3595117405937041</v>
      </c>
      <c r="G165">
        <v>4.2781439370712571</v>
      </c>
      <c r="H165">
        <f t="shared" ca="1" si="37"/>
        <v>2.7515327540399452</v>
      </c>
      <c r="I165">
        <v>9.9843863078688777</v>
      </c>
      <c r="J165">
        <f t="shared" ca="1" si="38"/>
        <v>3.9676579053782302</v>
      </c>
      <c r="K165">
        <v>18.600000000000001</v>
      </c>
      <c r="L165">
        <f t="shared" ca="1" si="39"/>
        <v>-6.2</v>
      </c>
      <c r="M165">
        <v>24.1</v>
      </c>
      <c r="N165">
        <f t="shared" ca="1" si="40"/>
        <v>-2.1</v>
      </c>
      <c r="O165">
        <v>14.2</v>
      </c>
      <c r="P165">
        <f t="shared" ca="1" si="41"/>
        <v>-9</v>
      </c>
      <c r="Q165">
        <v>53</v>
      </c>
      <c r="R165">
        <f t="shared" ca="1" si="42"/>
        <v>85</v>
      </c>
      <c r="S165">
        <v>32</v>
      </c>
      <c r="T165">
        <f t="shared" ca="1" si="43"/>
        <v>53</v>
      </c>
      <c r="U165">
        <v>7.6</v>
      </c>
      <c r="V165">
        <f t="shared" ca="1" si="44"/>
        <v>4.0999999999999996</v>
      </c>
      <c r="W165">
        <v>3.1</v>
      </c>
      <c r="X165">
        <f t="shared" ca="1" si="45"/>
        <v>2</v>
      </c>
      <c r="Y165">
        <f t="shared" ca="1" si="46"/>
        <v>-2.1</v>
      </c>
      <c r="Z165">
        <f t="shared" ca="1" si="47"/>
        <v>-9</v>
      </c>
      <c r="AA165">
        <f t="shared" ca="1" si="48"/>
        <v>85</v>
      </c>
      <c r="AB165">
        <f t="shared" ca="1" si="49"/>
        <v>4.0999999999999996</v>
      </c>
      <c r="AC165">
        <f t="shared" ca="1" si="50"/>
        <v>1.1221880072348926</v>
      </c>
    </row>
    <row r="166" spans="1:29">
      <c r="A166" s="18">
        <v>38150</v>
      </c>
      <c r="B166" s="18">
        <f t="shared" ca="1" si="34"/>
        <v>39140</v>
      </c>
      <c r="C166">
        <v>5.7588987520972434</v>
      </c>
      <c r="D166">
        <f t="shared" ca="1" si="35"/>
        <v>0.70569075743863896</v>
      </c>
      <c r="E166">
        <v>12.461372469248964</v>
      </c>
      <c r="F166" s="1">
        <f t="shared" ca="1" si="36"/>
        <v>1.9881879087461765</v>
      </c>
      <c r="G166">
        <v>4.6453090672622164</v>
      </c>
      <c r="H166">
        <f t="shared" ca="1" si="37"/>
        <v>2.103065734347715</v>
      </c>
      <c r="I166">
        <v>10.366178629575939</v>
      </c>
      <c r="J166">
        <f t="shared" ca="1" si="38"/>
        <v>2.6974300277246415</v>
      </c>
      <c r="K166">
        <v>22.1</v>
      </c>
      <c r="L166">
        <f t="shared" ca="1" si="39"/>
        <v>-5.0999999999999996</v>
      </c>
      <c r="M166">
        <v>28.6</v>
      </c>
      <c r="N166">
        <f t="shared" ca="1" si="40"/>
        <v>-2.7</v>
      </c>
      <c r="O166">
        <v>15.9</v>
      </c>
      <c r="P166">
        <f t="shared" ca="1" si="41"/>
        <v>-6.6</v>
      </c>
      <c r="Q166">
        <v>32</v>
      </c>
      <c r="R166">
        <f t="shared" ca="1" si="42"/>
        <v>91</v>
      </c>
      <c r="S166">
        <v>14</v>
      </c>
      <c r="T166">
        <f t="shared" ca="1" si="43"/>
        <v>69</v>
      </c>
      <c r="U166">
        <v>10.8</v>
      </c>
      <c r="V166">
        <f t="shared" ca="1" si="44"/>
        <v>0</v>
      </c>
      <c r="W166">
        <v>3</v>
      </c>
      <c r="X166">
        <f t="shared" ca="1" si="45"/>
        <v>2.8</v>
      </c>
      <c r="Y166">
        <f t="shared" ca="1" si="46"/>
        <v>-2.7</v>
      </c>
      <c r="Z166">
        <f t="shared" ca="1" si="47"/>
        <v>-6.6</v>
      </c>
      <c r="AA166">
        <f t="shared" ca="1" si="48"/>
        <v>91</v>
      </c>
      <c r="AB166">
        <f t="shared" ca="1" si="49"/>
        <v>0</v>
      </c>
      <c r="AC166">
        <f t="shared" ca="1" si="50"/>
        <v>0.70569075743863896</v>
      </c>
    </row>
    <row r="167" spans="1:29">
      <c r="A167" s="18">
        <v>38151</v>
      </c>
      <c r="B167" s="18">
        <f t="shared" ca="1" si="34"/>
        <v>39147</v>
      </c>
      <c r="C167">
        <v>6.3599750580436147</v>
      </c>
      <c r="D167">
        <f t="shared" ca="1" si="35"/>
        <v>1.4219500105383425</v>
      </c>
      <c r="E167">
        <v>11.978833994514117</v>
      </c>
      <c r="F167" s="1">
        <f t="shared" ca="1" si="36"/>
        <v>2.3806879562351204</v>
      </c>
      <c r="G167">
        <v>5.0698923864634891</v>
      </c>
      <c r="H167">
        <f t="shared" ca="1" si="37"/>
        <v>3.5224980642136936</v>
      </c>
      <c r="I167">
        <v>12.504914104648853</v>
      </c>
      <c r="J167">
        <f t="shared" ca="1" si="38"/>
        <v>4.3548008743298841</v>
      </c>
      <c r="K167">
        <v>23.8</v>
      </c>
      <c r="L167">
        <f t="shared" ca="1" si="39"/>
        <v>-6</v>
      </c>
      <c r="M167">
        <v>29.1</v>
      </c>
      <c r="N167">
        <f t="shared" ca="1" si="40"/>
        <v>-1.7</v>
      </c>
      <c r="O167">
        <v>18.3</v>
      </c>
      <c r="P167">
        <f t="shared" ca="1" si="41"/>
        <v>-7.9</v>
      </c>
      <c r="Q167">
        <v>28</v>
      </c>
      <c r="R167">
        <f t="shared" ca="1" si="42"/>
        <v>60</v>
      </c>
      <c r="S167">
        <v>17</v>
      </c>
      <c r="T167">
        <f t="shared" ca="1" si="43"/>
        <v>41</v>
      </c>
      <c r="U167">
        <v>13.3</v>
      </c>
      <c r="V167">
        <f t="shared" ca="1" si="44"/>
        <v>7.8</v>
      </c>
      <c r="W167">
        <v>2.7</v>
      </c>
      <c r="X167">
        <f t="shared" ca="1" si="45"/>
        <v>2.2000000000000002</v>
      </c>
      <c r="Y167">
        <f t="shared" ca="1" si="46"/>
        <v>-1.7</v>
      </c>
      <c r="Z167">
        <f t="shared" ca="1" si="47"/>
        <v>-7.9</v>
      </c>
      <c r="AA167">
        <f t="shared" ca="1" si="48"/>
        <v>60</v>
      </c>
      <c r="AB167">
        <f t="shared" ca="1" si="49"/>
        <v>7.8</v>
      </c>
      <c r="AC167">
        <f t="shared" ca="1" si="50"/>
        <v>1.4219500105383425</v>
      </c>
    </row>
    <row r="168" spans="1:29">
      <c r="A168" s="18">
        <v>38152</v>
      </c>
      <c r="B168" s="18">
        <f t="shared" ca="1" si="34"/>
        <v>39154</v>
      </c>
      <c r="C168">
        <v>6.8328549207162999</v>
      </c>
      <c r="D168">
        <f t="shared" ca="1" si="35"/>
        <v>1.9318034741055772</v>
      </c>
      <c r="E168">
        <v>14.394648184124961</v>
      </c>
      <c r="F168" s="1">
        <f t="shared" ca="1" si="36"/>
        <v>3.4433607592111164</v>
      </c>
      <c r="G168">
        <v>4.8730713796419316</v>
      </c>
      <c r="H168">
        <f t="shared" ca="1" si="37"/>
        <v>3.6604998602221603</v>
      </c>
      <c r="I168">
        <v>11.991939477418994</v>
      </c>
      <c r="J168">
        <f t="shared" ca="1" si="38"/>
        <v>5.747838281511882</v>
      </c>
      <c r="K168">
        <v>25.5</v>
      </c>
      <c r="L168">
        <f t="shared" ca="1" si="39"/>
        <v>-0.5</v>
      </c>
      <c r="M168">
        <v>32.4</v>
      </c>
      <c r="N168">
        <f t="shared" ca="1" si="40"/>
        <v>2.8</v>
      </c>
      <c r="O168">
        <v>18</v>
      </c>
      <c r="P168">
        <f t="shared" ca="1" si="41"/>
        <v>-3</v>
      </c>
      <c r="Q168">
        <v>23</v>
      </c>
      <c r="R168">
        <f t="shared" ca="1" si="42"/>
        <v>63</v>
      </c>
      <c r="S168">
        <v>9</v>
      </c>
      <c r="T168">
        <f t="shared" ca="1" si="43"/>
        <v>46</v>
      </c>
      <c r="U168">
        <v>13.1</v>
      </c>
      <c r="V168">
        <f t="shared" ca="1" si="44"/>
        <v>7.5</v>
      </c>
      <c r="W168">
        <v>2.9</v>
      </c>
      <c r="X168">
        <f t="shared" ca="1" si="45"/>
        <v>2.2000000000000002</v>
      </c>
      <c r="Y168">
        <f t="shared" ca="1" si="46"/>
        <v>2.8</v>
      </c>
      <c r="Z168">
        <f t="shared" ca="1" si="47"/>
        <v>-3</v>
      </c>
      <c r="AA168">
        <f t="shared" ca="1" si="48"/>
        <v>63</v>
      </c>
      <c r="AB168">
        <f t="shared" ca="1" si="49"/>
        <v>7.5</v>
      </c>
      <c r="AC168">
        <f t="shared" ca="1" si="50"/>
        <v>1.9318034741055772</v>
      </c>
    </row>
    <row r="169" spans="1:29">
      <c r="A169" s="18">
        <v>38153</v>
      </c>
      <c r="B169" s="18">
        <f t="shared" ca="1" si="34"/>
        <v>39161</v>
      </c>
      <c r="C169">
        <v>5.6066036014820018</v>
      </c>
      <c r="D169">
        <f t="shared" ca="1" si="35"/>
        <v>2.949464539961367</v>
      </c>
      <c r="E169">
        <v>12.082116067641318</v>
      </c>
      <c r="F169" s="1">
        <f t="shared" ca="1" si="36"/>
        <v>6.7576684863641718</v>
      </c>
      <c r="G169">
        <v>4.0435599371497952</v>
      </c>
      <c r="H169">
        <f t="shared" ca="1" si="37"/>
        <v>4.338925728249329</v>
      </c>
      <c r="I169">
        <v>10.697960718474864</v>
      </c>
      <c r="J169">
        <f t="shared" ca="1" si="38"/>
        <v>8.3670516997708475</v>
      </c>
      <c r="K169">
        <v>22.7</v>
      </c>
      <c r="L169">
        <f t="shared" ca="1" si="39"/>
        <v>7</v>
      </c>
      <c r="M169">
        <v>30.9</v>
      </c>
      <c r="N169">
        <f t="shared" ca="1" si="40"/>
        <v>12.8</v>
      </c>
      <c r="O169">
        <v>19.3</v>
      </c>
      <c r="P169">
        <f t="shared" ca="1" si="41"/>
        <v>2.2999999999999998</v>
      </c>
      <c r="Q169">
        <v>36</v>
      </c>
      <c r="R169">
        <f t="shared" ca="1" si="42"/>
        <v>61</v>
      </c>
      <c r="S169">
        <v>13</v>
      </c>
      <c r="T169">
        <f t="shared" ca="1" si="43"/>
        <v>39</v>
      </c>
      <c r="U169">
        <v>6.7</v>
      </c>
      <c r="V169">
        <f t="shared" ca="1" si="44"/>
        <v>10</v>
      </c>
      <c r="W169">
        <v>3</v>
      </c>
      <c r="X169">
        <f t="shared" ca="1" si="45"/>
        <v>2.1</v>
      </c>
      <c r="Y169">
        <f t="shared" ca="1" si="46"/>
        <v>12.8</v>
      </c>
      <c r="Z169">
        <f t="shared" ca="1" si="47"/>
        <v>2.2999999999999998</v>
      </c>
      <c r="AA169">
        <f t="shared" ca="1" si="48"/>
        <v>61</v>
      </c>
      <c r="AB169">
        <f t="shared" ca="1" si="49"/>
        <v>10</v>
      </c>
      <c r="AC169">
        <f t="shared" ca="1" si="50"/>
        <v>2.949464539961367</v>
      </c>
    </row>
    <row r="170" spans="1:29">
      <c r="A170" s="18">
        <v>38154</v>
      </c>
      <c r="B170" s="18">
        <f t="shared" ca="1" si="34"/>
        <v>39168</v>
      </c>
      <c r="C170">
        <v>5.5637670221335922</v>
      </c>
      <c r="D170">
        <f t="shared" ca="1" si="35"/>
        <v>3.6048228259861728</v>
      </c>
      <c r="E170">
        <v>10.47290299627506</v>
      </c>
      <c r="F170" s="1">
        <f t="shared" ca="1" si="36"/>
        <v>8.4712346664850298</v>
      </c>
      <c r="G170">
        <v>4.9922620792472747</v>
      </c>
      <c r="H170">
        <f t="shared" ca="1" si="37"/>
        <v>4.1571033844130891</v>
      </c>
      <c r="I170">
        <v>13.278287970130094</v>
      </c>
      <c r="J170">
        <f t="shared" ca="1" si="38"/>
        <v>8.5685552517644048</v>
      </c>
      <c r="K170">
        <v>20.399999999999999</v>
      </c>
      <c r="L170">
        <f t="shared" ca="1" si="39"/>
        <v>11.1</v>
      </c>
      <c r="M170">
        <v>25.5</v>
      </c>
      <c r="N170">
        <f t="shared" ca="1" si="40"/>
        <v>17.5</v>
      </c>
      <c r="O170">
        <v>15.7</v>
      </c>
      <c r="P170">
        <f t="shared" ca="1" si="41"/>
        <v>5.7</v>
      </c>
      <c r="Q170">
        <v>45</v>
      </c>
      <c r="R170">
        <f t="shared" ca="1" si="42"/>
        <v>43</v>
      </c>
      <c r="S170">
        <v>25</v>
      </c>
      <c r="T170">
        <f t="shared" ca="1" si="43"/>
        <v>20</v>
      </c>
      <c r="U170">
        <v>11.7</v>
      </c>
      <c r="V170">
        <f t="shared" ca="1" si="44"/>
        <v>9</v>
      </c>
      <c r="W170">
        <v>2.4</v>
      </c>
      <c r="X170">
        <f t="shared" ca="1" si="45"/>
        <v>2</v>
      </c>
      <c r="Y170">
        <f t="shared" ca="1" si="46"/>
        <v>17.5</v>
      </c>
      <c r="Z170">
        <f t="shared" ca="1" si="47"/>
        <v>5.7</v>
      </c>
      <c r="AA170">
        <f t="shared" ca="1" si="48"/>
        <v>43</v>
      </c>
      <c r="AB170">
        <f t="shared" ca="1" si="49"/>
        <v>9</v>
      </c>
      <c r="AC170">
        <f t="shared" ca="1" si="50"/>
        <v>3.6048228259861728</v>
      </c>
    </row>
    <row r="171" spans="1:29">
      <c r="A171" s="18">
        <v>38155</v>
      </c>
      <c r="B171" s="18">
        <f t="shared" ca="1" si="34"/>
        <v>39175</v>
      </c>
      <c r="C171">
        <v>6.2668993181788615</v>
      </c>
      <c r="D171">
        <f t="shared" ca="1" si="35"/>
        <v>3.5877691903208988</v>
      </c>
      <c r="E171">
        <v>12.257387510150242</v>
      </c>
      <c r="F171" s="1">
        <f t="shared" ca="1" si="36"/>
        <v>7.5801888508194377</v>
      </c>
      <c r="G171">
        <v>5.1515694561614511</v>
      </c>
      <c r="H171">
        <f t="shared" ca="1" si="37"/>
        <v>4.6289476957022284</v>
      </c>
      <c r="I171">
        <v>12.297653912368856</v>
      </c>
      <c r="J171">
        <f t="shared" ca="1" si="38"/>
        <v>9.249089081558493</v>
      </c>
      <c r="K171">
        <v>23.3</v>
      </c>
      <c r="L171">
        <f t="shared" ca="1" si="39"/>
        <v>8.1999999999999993</v>
      </c>
      <c r="M171">
        <v>28.9</v>
      </c>
      <c r="N171">
        <f t="shared" ca="1" si="40"/>
        <v>14</v>
      </c>
      <c r="O171">
        <v>17.3</v>
      </c>
      <c r="P171">
        <f t="shared" ca="1" si="41"/>
        <v>2.6</v>
      </c>
      <c r="Q171">
        <v>32</v>
      </c>
      <c r="R171">
        <f t="shared" ca="1" si="42"/>
        <v>46</v>
      </c>
      <c r="S171">
        <v>19</v>
      </c>
      <c r="T171">
        <f t="shared" ca="1" si="43"/>
        <v>24</v>
      </c>
      <c r="U171">
        <v>13.4</v>
      </c>
      <c r="V171">
        <f t="shared" ca="1" si="44"/>
        <v>11.5</v>
      </c>
      <c r="W171">
        <v>2.9</v>
      </c>
      <c r="X171">
        <f t="shared" ca="1" si="45"/>
        <v>2.1</v>
      </c>
      <c r="Y171">
        <f t="shared" ca="1" si="46"/>
        <v>14</v>
      </c>
      <c r="Z171">
        <f t="shared" ca="1" si="47"/>
        <v>2.6</v>
      </c>
      <c r="AA171">
        <f t="shared" ca="1" si="48"/>
        <v>46</v>
      </c>
      <c r="AB171">
        <f t="shared" ca="1" si="49"/>
        <v>11.5</v>
      </c>
      <c r="AC171">
        <f t="shared" ca="1" si="50"/>
        <v>3.5877691903208988</v>
      </c>
    </row>
    <row r="172" spans="1:29">
      <c r="A172" s="18">
        <v>38156</v>
      </c>
      <c r="B172" s="18">
        <f t="shared" ca="1" si="34"/>
        <v>39182</v>
      </c>
      <c r="C172">
        <v>6.9921592812919799</v>
      </c>
      <c r="D172">
        <f t="shared" ca="1" si="35"/>
        <v>4.4828970718940102</v>
      </c>
      <c r="E172">
        <v>13.678939893665548</v>
      </c>
      <c r="F172" s="1">
        <f t="shared" ca="1" si="36"/>
        <v>8.0839790117073438</v>
      </c>
      <c r="G172">
        <v>5.0717762932089014</v>
      </c>
      <c r="H172">
        <f t="shared" ca="1" si="37"/>
        <v>4.0093931787816866</v>
      </c>
      <c r="I172">
        <v>12.411115222183824</v>
      </c>
      <c r="J172">
        <f t="shared" ca="1" si="38"/>
        <v>9.0779656679566809</v>
      </c>
      <c r="K172">
        <v>25.7</v>
      </c>
      <c r="L172">
        <f t="shared" ca="1" si="39"/>
        <v>15</v>
      </c>
      <c r="M172">
        <v>32.1</v>
      </c>
      <c r="N172">
        <f t="shared" ca="1" si="40"/>
        <v>19.2</v>
      </c>
      <c r="O172">
        <v>19.2</v>
      </c>
      <c r="P172">
        <f t="shared" ca="1" si="41"/>
        <v>11.2</v>
      </c>
      <c r="Q172">
        <v>26</v>
      </c>
      <c r="R172">
        <f t="shared" ca="1" si="42"/>
        <v>39</v>
      </c>
      <c r="S172">
        <v>15</v>
      </c>
      <c r="T172">
        <f t="shared" ca="1" si="43"/>
        <v>17</v>
      </c>
      <c r="U172">
        <v>13.4</v>
      </c>
      <c r="V172">
        <f t="shared" ca="1" si="44"/>
        <v>7.3</v>
      </c>
      <c r="W172">
        <v>3.2</v>
      </c>
      <c r="X172">
        <f t="shared" ca="1" si="45"/>
        <v>3</v>
      </c>
      <c r="Y172">
        <f t="shared" ca="1" si="46"/>
        <v>19.2</v>
      </c>
      <c r="Z172">
        <f t="shared" ca="1" si="47"/>
        <v>11.2</v>
      </c>
      <c r="AA172">
        <f t="shared" ca="1" si="48"/>
        <v>39</v>
      </c>
      <c r="AB172">
        <f t="shared" ca="1" si="49"/>
        <v>7.3</v>
      </c>
      <c r="AC172">
        <f t="shared" ca="1" si="50"/>
        <v>4.4828970718940102</v>
      </c>
    </row>
    <row r="173" spans="1:29">
      <c r="A173" s="18">
        <v>38157</v>
      </c>
      <c r="B173" s="18">
        <f t="shared" ca="1" si="34"/>
        <v>39189</v>
      </c>
      <c r="C173">
        <v>7.0323765856428126</v>
      </c>
      <c r="D173">
        <f t="shared" ca="1" si="35"/>
        <v>4.8199207935628712</v>
      </c>
      <c r="E173">
        <v>14.943654155525255</v>
      </c>
      <c r="F173" s="1">
        <f t="shared" ca="1" si="36"/>
        <v>11.642831863372939</v>
      </c>
      <c r="G173">
        <v>4.9605818803302615</v>
      </c>
      <c r="H173">
        <f t="shared" ca="1" si="37"/>
        <v>4.9242103276958771</v>
      </c>
      <c r="I173">
        <v>12.375751606746405</v>
      </c>
      <c r="J173">
        <f t="shared" ca="1" si="38"/>
        <v>11.333901400837538</v>
      </c>
      <c r="K173">
        <v>27.5</v>
      </c>
      <c r="L173">
        <f t="shared" ca="1" si="39"/>
        <v>18.600000000000001</v>
      </c>
      <c r="M173">
        <v>34.700000000000003</v>
      </c>
      <c r="N173">
        <f t="shared" ca="1" si="40"/>
        <v>25.7</v>
      </c>
      <c r="O173">
        <v>20.5</v>
      </c>
      <c r="P173">
        <f t="shared" ca="1" si="41"/>
        <v>12.4</v>
      </c>
      <c r="Q173">
        <v>22</v>
      </c>
      <c r="R173">
        <f t="shared" ca="1" si="42"/>
        <v>34</v>
      </c>
      <c r="S173">
        <v>10</v>
      </c>
      <c r="T173">
        <f t="shared" ca="1" si="43"/>
        <v>19</v>
      </c>
      <c r="U173">
        <v>13.4</v>
      </c>
      <c r="V173">
        <f t="shared" ca="1" si="44"/>
        <v>12.2</v>
      </c>
      <c r="W173">
        <v>2.8</v>
      </c>
      <c r="X173">
        <f t="shared" ca="1" si="45"/>
        <v>1.7</v>
      </c>
      <c r="Y173">
        <f t="shared" ca="1" si="46"/>
        <v>25.7</v>
      </c>
      <c r="Z173">
        <f t="shared" ca="1" si="47"/>
        <v>12.4</v>
      </c>
      <c r="AA173">
        <f t="shared" ca="1" si="48"/>
        <v>34</v>
      </c>
      <c r="AB173">
        <f t="shared" ca="1" si="49"/>
        <v>12.2</v>
      </c>
      <c r="AC173">
        <f t="shared" ca="1" si="50"/>
        <v>4.8199207935628712</v>
      </c>
    </row>
    <row r="174" spans="1:29">
      <c r="A174" s="18">
        <v>38158</v>
      </c>
      <c r="B174" s="18">
        <f t="shared" ca="1" si="34"/>
        <v>39196</v>
      </c>
      <c r="C174">
        <v>6.8768595167439681</v>
      </c>
      <c r="D174">
        <f t="shared" ca="1" si="35"/>
        <v>4.7081130203313073</v>
      </c>
      <c r="E174">
        <v>12.732781661994769</v>
      </c>
      <c r="F174" s="1">
        <f t="shared" ca="1" si="36"/>
        <v>9.497179773374306</v>
      </c>
      <c r="G174">
        <v>4.7006157489363103</v>
      </c>
      <c r="H174">
        <f t="shared" ca="1" si="37"/>
        <v>4.890896050571869</v>
      </c>
      <c r="I174">
        <v>11.938204797924646</v>
      </c>
      <c r="J174">
        <f t="shared" ca="1" si="38"/>
        <v>10.34302339584794</v>
      </c>
      <c r="K174">
        <v>28.2</v>
      </c>
      <c r="L174">
        <f t="shared" ca="1" si="39"/>
        <v>12.7</v>
      </c>
      <c r="M174">
        <v>33.200000000000003</v>
      </c>
      <c r="N174">
        <f t="shared" ca="1" si="40"/>
        <v>19.100000000000001</v>
      </c>
      <c r="O174">
        <v>23.2</v>
      </c>
      <c r="P174">
        <f t="shared" ca="1" si="41"/>
        <v>6.6</v>
      </c>
      <c r="Q174">
        <v>23</v>
      </c>
      <c r="R174">
        <f t="shared" ca="1" si="42"/>
        <v>37</v>
      </c>
      <c r="S174">
        <v>13</v>
      </c>
      <c r="T174">
        <f t="shared" ca="1" si="43"/>
        <v>21</v>
      </c>
      <c r="U174">
        <v>11</v>
      </c>
      <c r="V174">
        <f t="shared" ca="1" si="44"/>
        <v>12.5</v>
      </c>
      <c r="W174">
        <v>2.8</v>
      </c>
      <c r="X174">
        <f t="shared" ca="1" si="45"/>
        <v>3.2</v>
      </c>
      <c r="Y174">
        <f t="shared" ca="1" si="46"/>
        <v>19.100000000000001</v>
      </c>
      <c r="Z174">
        <f t="shared" ca="1" si="47"/>
        <v>6.6</v>
      </c>
      <c r="AA174">
        <f t="shared" ca="1" si="48"/>
        <v>37</v>
      </c>
      <c r="AB174">
        <f t="shared" ca="1" si="49"/>
        <v>12.5</v>
      </c>
      <c r="AC174">
        <f t="shared" ca="1" si="50"/>
        <v>4.7081130203313073</v>
      </c>
    </row>
    <row r="175" spans="1:29">
      <c r="A175" s="18">
        <v>38159</v>
      </c>
      <c r="B175" s="18">
        <f t="shared" ca="1" si="34"/>
        <v>39203</v>
      </c>
      <c r="C175">
        <v>5.8909463027893567</v>
      </c>
      <c r="D175">
        <f t="shared" ca="1" si="35"/>
        <v>2.8777911791478235</v>
      </c>
      <c r="E175">
        <v>11.440305467656435</v>
      </c>
      <c r="F175" s="1">
        <f t="shared" ca="1" si="36"/>
        <v>9.0245475193404481</v>
      </c>
      <c r="G175">
        <v>4.6118625398229476</v>
      </c>
      <c r="H175">
        <f t="shared" ca="1" si="37"/>
        <v>3.1184139049247968</v>
      </c>
      <c r="I175">
        <v>12.186973954322774</v>
      </c>
      <c r="J175">
        <f t="shared" ca="1" si="38"/>
        <v>7.0445308758740905</v>
      </c>
      <c r="K175">
        <v>27.3</v>
      </c>
      <c r="L175">
        <f t="shared" ca="1" si="39"/>
        <v>15.2</v>
      </c>
      <c r="M175">
        <v>32</v>
      </c>
      <c r="N175">
        <f t="shared" ca="1" si="40"/>
        <v>21.4</v>
      </c>
      <c r="O175">
        <v>23.6</v>
      </c>
      <c r="P175">
        <f t="shared" ca="1" si="41"/>
        <v>11.8</v>
      </c>
      <c r="Q175">
        <v>27</v>
      </c>
      <c r="R175">
        <f t="shared" ca="1" si="42"/>
        <v>57</v>
      </c>
      <c r="S175">
        <v>13</v>
      </c>
      <c r="T175">
        <f t="shared" ca="1" si="43"/>
        <v>24</v>
      </c>
      <c r="U175">
        <v>10</v>
      </c>
      <c r="V175">
        <f t="shared" ca="1" si="44"/>
        <v>1.8</v>
      </c>
      <c r="W175">
        <v>1.9</v>
      </c>
      <c r="X175">
        <f t="shared" ca="1" si="45"/>
        <v>1.5</v>
      </c>
      <c r="Y175">
        <f t="shared" ca="1" si="46"/>
        <v>21.4</v>
      </c>
      <c r="Z175">
        <f t="shared" ca="1" si="47"/>
        <v>11.8</v>
      </c>
      <c r="AA175">
        <f t="shared" ca="1" si="48"/>
        <v>57</v>
      </c>
      <c r="AB175">
        <f t="shared" ca="1" si="49"/>
        <v>1.8</v>
      </c>
      <c r="AC175">
        <f t="shared" ca="1" si="50"/>
        <v>2.8777911791478235</v>
      </c>
    </row>
    <row r="176" spans="1:29">
      <c r="A176" s="18">
        <v>38160</v>
      </c>
      <c r="B176" s="18">
        <f t="shared" ca="1" si="34"/>
        <v>39210</v>
      </c>
      <c r="C176">
        <v>7.1027642057705078</v>
      </c>
      <c r="D176">
        <f t="shared" ca="1" si="35"/>
        <v>2.2789655040850274</v>
      </c>
      <c r="E176">
        <v>13.474095979351612</v>
      </c>
      <c r="F176" s="1">
        <f t="shared" ca="1" si="36"/>
        <v>7.2548885013876703</v>
      </c>
      <c r="G176">
        <v>5.0709579778456266</v>
      </c>
      <c r="H176">
        <f t="shared" ca="1" si="37"/>
        <v>3.0496516332402952</v>
      </c>
      <c r="I176">
        <v>13.25602765053711</v>
      </c>
      <c r="J176">
        <f t="shared" ca="1" si="38"/>
        <v>6.7831796819465353</v>
      </c>
      <c r="K176">
        <v>27.8</v>
      </c>
      <c r="L176">
        <f t="shared" ca="1" si="39"/>
        <v>12.4</v>
      </c>
      <c r="M176">
        <v>33.299999999999997</v>
      </c>
      <c r="N176">
        <f t="shared" ca="1" si="40"/>
        <v>16.5</v>
      </c>
      <c r="O176">
        <v>21.9</v>
      </c>
      <c r="P176">
        <f t="shared" ca="1" si="41"/>
        <v>9.1</v>
      </c>
      <c r="Q176">
        <v>21</v>
      </c>
      <c r="R176">
        <f t="shared" ca="1" si="42"/>
        <v>82</v>
      </c>
      <c r="S176">
        <v>13</v>
      </c>
      <c r="T176">
        <f t="shared" ca="1" si="43"/>
        <v>61</v>
      </c>
      <c r="U176">
        <v>13.9</v>
      </c>
      <c r="V176">
        <f t="shared" ca="1" si="44"/>
        <v>1.5</v>
      </c>
      <c r="W176">
        <v>2.6</v>
      </c>
      <c r="X176">
        <f t="shared" ca="1" si="45"/>
        <v>3.4</v>
      </c>
      <c r="Y176">
        <f t="shared" ca="1" si="46"/>
        <v>16.5</v>
      </c>
      <c r="Z176">
        <f t="shared" ca="1" si="47"/>
        <v>9.1</v>
      </c>
      <c r="AA176">
        <f t="shared" ca="1" si="48"/>
        <v>82</v>
      </c>
      <c r="AB176">
        <f t="shared" ca="1" si="49"/>
        <v>1.5</v>
      </c>
      <c r="AC176">
        <f t="shared" ca="1" si="50"/>
        <v>2.2789655040850274</v>
      </c>
    </row>
    <row r="177" spans="1:29">
      <c r="A177" s="18">
        <v>38161</v>
      </c>
      <c r="B177" s="18">
        <f t="shared" ca="1" si="34"/>
        <v>39217</v>
      </c>
      <c r="C177">
        <v>7.3618804421227804</v>
      </c>
      <c r="D177">
        <f t="shared" ca="1" si="35"/>
        <v>5.1737519614042737</v>
      </c>
      <c r="E177">
        <v>13.561676069639677</v>
      </c>
      <c r="F177" s="1">
        <f t="shared" ca="1" si="36"/>
        <v>12.154335207615402</v>
      </c>
      <c r="G177">
        <v>4.4326578173456062</v>
      </c>
      <c r="H177">
        <f t="shared" ca="1" si="37"/>
        <v>5.2016028019042198</v>
      </c>
      <c r="I177">
        <v>11.233661970174335</v>
      </c>
      <c r="J177">
        <f t="shared" ca="1" si="38"/>
        <v>11.858131486151567</v>
      </c>
      <c r="K177">
        <v>27.9</v>
      </c>
      <c r="L177">
        <f t="shared" ca="1" si="39"/>
        <v>18</v>
      </c>
      <c r="M177">
        <v>34.200000000000003</v>
      </c>
      <c r="N177">
        <f t="shared" ca="1" si="40"/>
        <v>25.9</v>
      </c>
      <c r="O177">
        <v>22.7</v>
      </c>
      <c r="P177">
        <f t="shared" ca="1" si="41"/>
        <v>11.1</v>
      </c>
      <c r="Q177">
        <v>23</v>
      </c>
      <c r="R177">
        <f t="shared" ca="1" si="42"/>
        <v>42</v>
      </c>
      <c r="S177">
        <v>12</v>
      </c>
      <c r="T177">
        <f t="shared" ca="1" si="43"/>
        <v>18</v>
      </c>
      <c r="U177">
        <v>9.4</v>
      </c>
      <c r="V177">
        <f t="shared" ca="1" si="44"/>
        <v>13.5</v>
      </c>
      <c r="W177">
        <v>3.6</v>
      </c>
      <c r="X177">
        <f t="shared" ca="1" si="45"/>
        <v>2.4</v>
      </c>
      <c r="Y177">
        <f t="shared" ca="1" si="46"/>
        <v>25.9</v>
      </c>
      <c r="Z177">
        <f t="shared" ca="1" si="47"/>
        <v>11.1</v>
      </c>
      <c r="AA177">
        <f t="shared" ca="1" si="48"/>
        <v>42</v>
      </c>
      <c r="AB177">
        <f t="shared" ca="1" si="49"/>
        <v>13.5</v>
      </c>
      <c r="AC177">
        <f t="shared" ca="1" si="50"/>
        <v>5.1737519614042737</v>
      </c>
    </row>
    <row r="178" spans="1:29">
      <c r="A178" s="18">
        <v>38162</v>
      </c>
      <c r="B178" s="18">
        <f t="shared" ca="1" si="34"/>
        <v>39224</v>
      </c>
      <c r="C178">
        <v>3.4451668707815957</v>
      </c>
      <c r="D178">
        <f t="shared" ca="1" si="35"/>
        <v>2.7102147741158071</v>
      </c>
      <c r="E178">
        <v>12.255680429039177</v>
      </c>
      <c r="F178" s="1">
        <f t="shared" ca="1" si="36"/>
        <v>8.2182275148248465</v>
      </c>
      <c r="G178">
        <v>2.8603258704325647</v>
      </c>
      <c r="H178">
        <f t="shared" ca="1" si="37"/>
        <v>3.4262617693231228</v>
      </c>
      <c r="I178">
        <v>8.6902482063133455</v>
      </c>
      <c r="J178">
        <f t="shared" ca="1" si="38"/>
        <v>8.9868100842490843</v>
      </c>
      <c r="K178">
        <v>19.5</v>
      </c>
      <c r="L178">
        <f t="shared" ca="1" si="39"/>
        <v>8.9</v>
      </c>
      <c r="M178">
        <v>30.1</v>
      </c>
      <c r="N178">
        <f t="shared" ca="1" si="40"/>
        <v>18.399999999999999</v>
      </c>
      <c r="O178">
        <v>16</v>
      </c>
      <c r="P178">
        <f t="shared" ca="1" si="41"/>
        <v>6.2</v>
      </c>
      <c r="Q178">
        <v>62</v>
      </c>
      <c r="R178">
        <f t="shared" ca="1" si="42"/>
        <v>77</v>
      </c>
      <c r="S178">
        <v>18</v>
      </c>
      <c r="T178">
        <f t="shared" ca="1" si="43"/>
        <v>33</v>
      </c>
      <c r="U178">
        <v>0</v>
      </c>
      <c r="V178">
        <f t="shared" ca="1" si="44"/>
        <v>4</v>
      </c>
      <c r="W178">
        <v>1.7</v>
      </c>
      <c r="X178">
        <f t="shared" ca="1" si="45"/>
        <v>2.7</v>
      </c>
      <c r="Y178">
        <f t="shared" ca="1" si="46"/>
        <v>18.399999999999999</v>
      </c>
      <c r="Z178">
        <f t="shared" ca="1" si="47"/>
        <v>6.2</v>
      </c>
      <c r="AA178">
        <f t="shared" ca="1" si="48"/>
        <v>77</v>
      </c>
      <c r="AB178">
        <f t="shared" ca="1" si="49"/>
        <v>4</v>
      </c>
      <c r="AC178">
        <f t="shared" ca="1" si="50"/>
        <v>2.7102147741158071</v>
      </c>
    </row>
    <row r="179" spans="1:29">
      <c r="A179" s="18">
        <v>38163</v>
      </c>
      <c r="B179" s="18">
        <f t="shared" ca="1" si="34"/>
        <v>39231</v>
      </c>
      <c r="C179">
        <v>4.2914942255205251</v>
      </c>
      <c r="D179">
        <f t="shared" ca="1" si="35"/>
        <v>3.877785699664857</v>
      </c>
      <c r="E179">
        <v>9.3772757048039637</v>
      </c>
      <c r="F179" s="1">
        <f t="shared" ca="1" si="36"/>
        <v>7.556457998914035</v>
      </c>
      <c r="G179">
        <v>4.7267125150896856</v>
      </c>
      <c r="H179">
        <f t="shared" ca="1" si="37"/>
        <v>4.7883274492688477</v>
      </c>
      <c r="I179">
        <v>11.595102002594826</v>
      </c>
      <c r="J179">
        <f t="shared" ca="1" si="38"/>
        <v>10.718239153701585</v>
      </c>
      <c r="K179">
        <v>19.399999999999999</v>
      </c>
      <c r="L179">
        <f t="shared" ca="1" si="39"/>
        <v>12.2</v>
      </c>
      <c r="M179">
        <v>23.9</v>
      </c>
      <c r="N179">
        <f t="shared" ca="1" si="40"/>
        <v>16.399999999999999</v>
      </c>
      <c r="O179">
        <v>15.6</v>
      </c>
      <c r="P179">
        <f t="shared" ca="1" si="41"/>
        <v>8.1999999999999993</v>
      </c>
      <c r="Q179">
        <v>66</v>
      </c>
      <c r="R179">
        <f t="shared" ca="1" si="42"/>
        <v>58</v>
      </c>
      <c r="S179">
        <v>43</v>
      </c>
      <c r="T179">
        <f t="shared" ca="1" si="43"/>
        <v>39</v>
      </c>
      <c r="U179">
        <v>9.1</v>
      </c>
      <c r="V179">
        <f t="shared" ca="1" si="44"/>
        <v>11</v>
      </c>
      <c r="W179">
        <v>2.2000000000000002</v>
      </c>
      <c r="X179">
        <f t="shared" ca="1" si="45"/>
        <v>2</v>
      </c>
      <c r="Y179">
        <f t="shared" ca="1" si="46"/>
        <v>16.399999999999999</v>
      </c>
      <c r="Z179">
        <f t="shared" ca="1" si="47"/>
        <v>8.1999999999999993</v>
      </c>
      <c r="AA179">
        <f t="shared" ca="1" si="48"/>
        <v>58</v>
      </c>
      <c r="AB179">
        <f t="shared" ca="1" si="49"/>
        <v>11</v>
      </c>
      <c r="AC179">
        <f t="shared" ca="1" si="50"/>
        <v>3.877785699664857</v>
      </c>
    </row>
    <row r="180" spans="1:29">
      <c r="A180" s="18">
        <v>38164</v>
      </c>
      <c r="B180" s="18">
        <f t="shared" ca="1" si="34"/>
        <v>39238</v>
      </c>
      <c r="C180">
        <v>5.1624123536022912</v>
      </c>
      <c r="D180">
        <f t="shared" ca="1" si="35"/>
        <v>6.5995147547336099</v>
      </c>
      <c r="E180">
        <v>12.000862461101971</v>
      </c>
      <c r="F180" s="1">
        <f t="shared" ca="1" si="36"/>
        <v>10.310878703471085</v>
      </c>
      <c r="G180">
        <v>4.5016020166200663</v>
      </c>
      <c r="H180">
        <f t="shared" ca="1" si="37"/>
        <v>4.8179680863748668</v>
      </c>
      <c r="I180">
        <v>10.132968804767533</v>
      </c>
      <c r="J180">
        <f t="shared" ca="1" si="38"/>
        <v>12.52009129307495</v>
      </c>
      <c r="K180">
        <v>22.3</v>
      </c>
      <c r="L180">
        <f t="shared" ca="1" si="39"/>
        <v>24.8</v>
      </c>
      <c r="M180">
        <v>28.1</v>
      </c>
      <c r="N180">
        <f t="shared" ca="1" si="40"/>
        <v>29.5</v>
      </c>
      <c r="O180">
        <v>16.399999999999999</v>
      </c>
      <c r="P180">
        <f t="shared" ca="1" si="41"/>
        <v>21.9</v>
      </c>
      <c r="Q180">
        <v>39</v>
      </c>
      <c r="R180">
        <f t="shared" ca="1" si="42"/>
        <v>34</v>
      </c>
      <c r="S180">
        <v>17</v>
      </c>
      <c r="T180">
        <f t="shared" ca="1" si="43"/>
        <v>19</v>
      </c>
      <c r="U180">
        <v>9.3000000000000007</v>
      </c>
      <c r="V180">
        <f t="shared" ca="1" si="44"/>
        <v>10.6</v>
      </c>
      <c r="W180">
        <v>2.5</v>
      </c>
      <c r="X180">
        <f t="shared" ca="1" si="45"/>
        <v>3.4</v>
      </c>
      <c r="Y180">
        <f t="shared" ca="1" si="46"/>
        <v>29.5</v>
      </c>
      <c r="Z180">
        <f t="shared" ca="1" si="47"/>
        <v>21.9</v>
      </c>
      <c r="AA180">
        <f t="shared" ca="1" si="48"/>
        <v>34</v>
      </c>
      <c r="AB180">
        <f t="shared" ca="1" si="49"/>
        <v>10.6</v>
      </c>
      <c r="AC180">
        <f t="shared" ca="1" si="50"/>
        <v>6.5995147547336099</v>
      </c>
    </row>
    <row r="181" spans="1:29">
      <c r="A181" s="18">
        <v>38165</v>
      </c>
      <c r="B181" s="18">
        <f t="shared" ca="1" si="34"/>
        <v>39245</v>
      </c>
      <c r="C181">
        <v>3.2963294956322131</v>
      </c>
      <c r="D181">
        <f t="shared" ca="1" si="35"/>
        <v>4.8092188759624639</v>
      </c>
      <c r="E181">
        <v>10.522744158197373</v>
      </c>
      <c r="F181" s="1">
        <f t="shared" ca="1" si="36"/>
        <v>9.8350892898763966</v>
      </c>
      <c r="G181">
        <v>3.2381495840556735</v>
      </c>
      <c r="H181">
        <f t="shared" ca="1" si="37"/>
        <v>4.0476741949999013</v>
      </c>
      <c r="I181">
        <v>8.2875819627650067</v>
      </c>
      <c r="J181">
        <f t="shared" ca="1" si="38"/>
        <v>10.126177057337891</v>
      </c>
      <c r="K181">
        <v>18.3</v>
      </c>
      <c r="L181">
        <f t="shared" ca="1" si="39"/>
        <v>22.9</v>
      </c>
      <c r="M181">
        <v>25.6</v>
      </c>
      <c r="N181">
        <f t="shared" ca="1" si="40"/>
        <v>27.7</v>
      </c>
      <c r="O181">
        <v>14.5</v>
      </c>
      <c r="P181">
        <f t="shared" ca="1" si="41"/>
        <v>20.100000000000001</v>
      </c>
      <c r="Q181">
        <v>63</v>
      </c>
      <c r="R181">
        <f t="shared" ca="1" si="42"/>
        <v>42</v>
      </c>
      <c r="S181">
        <v>21</v>
      </c>
      <c r="T181">
        <f t="shared" ca="1" si="43"/>
        <v>23</v>
      </c>
      <c r="U181">
        <v>2.1</v>
      </c>
      <c r="V181">
        <f t="shared" ca="1" si="44"/>
        <v>6.1</v>
      </c>
      <c r="W181">
        <v>1.6</v>
      </c>
      <c r="X181">
        <f t="shared" ca="1" si="45"/>
        <v>2.2999999999999998</v>
      </c>
      <c r="Y181">
        <f t="shared" ca="1" si="46"/>
        <v>27.7</v>
      </c>
      <c r="Z181">
        <f t="shared" ca="1" si="47"/>
        <v>20.100000000000001</v>
      </c>
      <c r="AA181">
        <f t="shared" ca="1" si="48"/>
        <v>42</v>
      </c>
      <c r="AB181">
        <f t="shared" ca="1" si="49"/>
        <v>6.1</v>
      </c>
      <c r="AC181">
        <f t="shared" ca="1" si="50"/>
        <v>4.8092188759624639</v>
      </c>
    </row>
    <row r="182" spans="1:29">
      <c r="A182" s="18">
        <v>38166</v>
      </c>
      <c r="B182" s="18">
        <f t="shared" ca="1" si="34"/>
        <v>39252</v>
      </c>
      <c r="C182">
        <v>4.5574134377343318</v>
      </c>
      <c r="D182">
        <f t="shared" ca="1" si="35"/>
        <v>7.2369315300895742</v>
      </c>
      <c r="E182">
        <v>11.189707502457066</v>
      </c>
      <c r="F182" s="1">
        <f t="shared" ca="1" si="36"/>
        <v>12.071870182038342</v>
      </c>
      <c r="G182">
        <v>5.01526956391805</v>
      </c>
      <c r="H182">
        <f t="shared" ca="1" si="37"/>
        <v>5.1272788707928418</v>
      </c>
      <c r="I182">
        <v>11.638835028123701</v>
      </c>
      <c r="J182">
        <f t="shared" ca="1" si="38"/>
        <v>12.68977858468102</v>
      </c>
      <c r="K182">
        <v>21.3</v>
      </c>
      <c r="L182">
        <f t="shared" ca="1" si="39"/>
        <v>23.4</v>
      </c>
      <c r="M182">
        <v>27.3</v>
      </c>
      <c r="N182">
        <f t="shared" ca="1" si="40"/>
        <v>29</v>
      </c>
      <c r="O182">
        <v>16.600000000000001</v>
      </c>
      <c r="P182">
        <f t="shared" ca="1" si="41"/>
        <v>17.8</v>
      </c>
      <c r="Q182">
        <v>47</v>
      </c>
      <c r="R182">
        <f t="shared" ca="1" si="42"/>
        <v>29</v>
      </c>
      <c r="S182">
        <v>22</v>
      </c>
      <c r="T182">
        <f t="shared" ca="1" si="43"/>
        <v>18</v>
      </c>
      <c r="U182">
        <v>11.6</v>
      </c>
      <c r="V182">
        <f t="shared" ca="1" si="44"/>
        <v>13.6</v>
      </c>
      <c r="W182">
        <v>1.3</v>
      </c>
      <c r="X182">
        <f t="shared" ca="1" si="45"/>
        <v>4.0999999999999996</v>
      </c>
      <c r="Y182">
        <f t="shared" ca="1" si="46"/>
        <v>29</v>
      </c>
      <c r="Z182">
        <f t="shared" ca="1" si="47"/>
        <v>17.8</v>
      </c>
      <c r="AA182">
        <f t="shared" ca="1" si="48"/>
        <v>29</v>
      </c>
      <c r="AB182">
        <f t="shared" ca="1" si="49"/>
        <v>13.6</v>
      </c>
      <c r="AC182">
        <f t="shared" ca="1" si="50"/>
        <v>7.2369315300895742</v>
      </c>
    </row>
    <row r="183" spans="1:29">
      <c r="A183" s="18">
        <v>38167</v>
      </c>
      <c r="B183" s="18">
        <f t="shared" ca="1" si="34"/>
        <v>39259</v>
      </c>
      <c r="C183">
        <v>6.415202930908559</v>
      </c>
      <c r="D183">
        <f t="shared" ca="1" si="35"/>
        <v>5.2933206773733197</v>
      </c>
      <c r="E183">
        <v>13.777603309916344</v>
      </c>
      <c r="F183" s="1">
        <f t="shared" ca="1" si="36"/>
        <v>11.763279325428034</v>
      </c>
      <c r="G183">
        <v>5.1691308142310488</v>
      </c>
      <c r="H183">
        <f t="shared" ca="1" si="37"/>
        <v>3.8822869032648777</v>
      </c>
      <c r="I183">
        <v>12.568579303556266</v>
      </c>
      <c r="J183">
        <f t="shared" ca="1" si="38"/>
        <v>10.716733856753152</v>
      </c>
      <c r="K183">
        <v>23.7</v>
      </c>
      <c r="L183">
        <f t="shared" ca="1" si="39"/>
        <v>23.3</v>
      </c>
      <c r="M183">
        <v>30.9</v>
      </c>
      <c r="N183">
        <f t="shared" ca="1" si="40"/>
        <v>30.1</v>
      </c>
      <c r="O183">
        <v>16.5</v>
      </c>
      <c r="P183">
        <f t="shared" ca="1" si="41"/>
        <v>19.399999999999999</v>
      </c>
      <c r="Q183">
        <v>37</v>
      </c>
      <c r="R183">
        <f t="shared" ca="1" si="42"/>
        <v>40</v>
      </c>
      <c r="S183">
        <v>13</v>
      </c>
      <c r="T183">
        <f t="shared" ca="1" si="43"/>
        <v>22</v>
      </c>
      <c r="U183">
        <v>13.4</v>
      </c>
      <c r="V183">
        <f t="shared" ca="1" si="44"/>
        <v>5.3</v>
      </c>
      <c r="W183">
        <v>3</v>
      </c>
      <c r="X183">
        <f t="shared" ca="1" si="45"/>
        <v>2.7</v>
      </c>
      <c r="Y183">
        <f t="shared" ca="1" si="46"/>
        <v>30.1</v>
      </c>
      <c r="Z183">
        <f t="shared" ca="1" si="47"/>
        <v>19.399999999999999</v>
      </c>
      <c r="AA183">
        <f t="shared" ca="1" si="48"/>
        <v>40</v>
      </c>
      <c r="AB183">
        <f t="shared" ca="1" si="49"/>
        <v>5.3</v>
      </c>
      <c r="AC183">
        <f t="shared" ca="1" si="50"/>
        <v>5.2933206773733197</v>
      </c>
    </row>
    <row r="184" spans="1:29">
      <c r="A184" s="18">
        <v>38168</v>
      </c>
      <c r="B184" s="18">
        <f t="shared" ca="1" si="34"/>
        <v>39266</v>
      </c>
      <c r="C184">
        <v>7.6814422615243352</v>
      </c>
      <c r="D184">
        <f t="shared" ca="1" si="35"/>
        <v>5.4179920056743063</v>
      </c>
      <c r="E184">
        <v>14.808909082413141</v>
      </c>
      <c r="F184" s="1">
        <f t="shared" ca="1" si="36"/>
        <v>11.453241581812499</v>
      </c>
      <c r="G184">
        <v>4.5838934463522625</v>
      </c>
      <c r="H184">
        <f t="shared" ca="1" si="37"/>
        <v>4.5297370638163077</v>
      </c>
      <c r="I184">
        <v>10.679416939179536</v>
      </c>
      <c r="J184">
        <f t="shared" ca="1" si="38"/>
        <v>11.262071688335372</v>
      </c>
      <c r="K184">
        <v>26.5</v>
      </c>
      <c r="L184">
        <f t="shared" ca="1" si="39"/>
        <v>22.6</v>
      </c>
      <c r="M184">
        <v>34.5</v>
      </c>
      <c r="N184">
        <f t="shared" ca="1" si="40"/>
        <v>28.7</v>
      </c>
      <c r="O184">
        <v>19.899999999999999</v>
      </c>
      <c r="P184">
        <f t="shared" ca="1" si="41"/>
        <v>18.2</v>
      </c>
      <c r="Q184">
        <v>24</v>
      </c>
      <c r="R184">
        <f t="shared" ca="1" si="42"/>
        <v>38</v>
      </c>
      <c r="S184">
        <v>11</v>
      </c>
      <c r="T184">
        <f t="shared" ca="1" si="43"/>
        <v>19</v>
      </c>
      <c r="U184">
        <v>10.7</v>
      </c>
      <c r="V184">
        <f t="shared" ca="1" si="44"/>
        <v>9.3000000000000007</v>
      </c>
      <c r="W184">
        <v>4.4000000000000004</v>
      </c>
      <c r="X184">
        <f t="shared" ca="1" si="45"/>
        <v>2.5</v>
      </c>
      <c r="Y184">
        <f t="shared" ca="1" si="46"/>
        <v>28.7</v>
      </c>
      <c r="Z184">
        <f t="shared" ca="1" si="47"/>
        <v>18.2</v>
      </c>
      <c r="AA184">
        <f t="shared" ca="1" si="48"/>
        <v>38</v>
      </c>
      <c r="AB184">
        <f t="shared" ca="1" si="49"/>
        <v>9.3000000000000007</v>
      </c>
      <c r="AC184">
        <f t="shared" ca="1" si="50"/>
        <v>5.4179920056743063</v>
      </c>
    </row>
    <row r="185" spans="1:29">
      <c r="A185" s="18">
        <v>38169</v>
      </c>
      <c r="B185" s="18">
        <f t="shared" ca="1" si="34"/>
        <v>39273</v>
      </c>
      <c r="C185">
        <v>6.0814870639891767</v>
      </c>
      <c r="D185">
        <f t="shared" ca="1" si="35"/>
        <v>3.7567486529530214</v>
      </c>
      <c r="E185">
        <v>12.370503708054571</v>
      </c>
      <c r="F185" s="1">
        <f t="shared" ca="1" si="36"/>
        <v>10.918122600201006</v>
      </c>
      <c r="G185">
        <v>4.8937869458870438</v>
      </c>
      <c r="H185">
        <f t="shared" ca="1" si="37"/>
        <v>4.1757425244966004</v>
      </c>
      <c r="I185">
        <v>12.415816067210271</v>
      </c>
      <c r="J185">
        <f t="shared" ca="1" si="38"/>
        <v>10.640119162282065</v>
      </c>
      <c r="K185">
        <v>27.6</v>
      </c>
      <c r="L185">
        <f t="shared" ca="1" si="39"/>
        <v>20.7</v>
      </c>
      <c r="M185">
        <v>32.1</v>
      </c>
      <c r="N185">
        <f t="shared" ca="1" si="40"/>
        <v>27.1</v>
      </c>
      <c r="O185">
        <v>22.4</v>
      </c>
      <c r="P185">
        <f t="shared" ca="1" si="41"/>
        <v>16.600000000000001</v>
      </c>
      <c r="Q185">
        <v>27</v>
      </c>
      <c r="R185">
        <f t="shared" ca="1" si="42"/>
        <v>69</v>
      </c>
      <c r="S185">
        <v>17</v>
      </c>
      <c r="T185">
        <f t="shared" ca="1" si="43"/>
        <v>42</v>
      </c>
      <c r="U185">
        <v>11.6</v>
      </c>
      <c r="V185">
        <f t="shared" ca="1" si="44"/>
        <v>6</v>
      </c>
      <c r="W185">
        <v>2</v>
      </c>
      <c r="X185">
        <f t="shared" ca="1" si="45"/>
        <v>1.3</v>
      </c>
      <c r="Y185">
        <f t="shared" ca="1" si="46"/>
        <v>27.1</v>
      </c>
      <c r="Z185">
        <f t="shared" ca="1" si="47"/>
        <v>16.600000000000001</v>
      </c>
      <c r="AA185">
        <f t="shared" ca="1" si="48"/>
        <v>69</v>
      </c>
      <c r="AB185">
        <f t="shared" ca="1" si="49"/>
        <v>6</v>
      </c>
      <c r="AC185">
        <f t="shared" ca="1" si="50"/>
        <v>3.7567486529530214</v>
      </c>
    </row>
    <row r="186" spans="1:29">
      <c r="A186" s="18">
        <v>38170</v>
      </c>
      <c r="B186" s="18">
        <f t="shared" ca="1" si="34"/>
        <v>39280</v>
      </c>
      <c r="C186">
        <v>6.4949860871350822</v>
      </c>
      <c r="D186">
        <f t="shared" ca="1" si="35"/>
        <v>3.016393675847195</v>
      </c>
      <c r="E186">
        <v>12.103929028252452</v>
      </c>
      <c r="F186" s="1">
        <f t="shared" ca="1" si="36"/>
        <v>7.2960463091817092</v>
      </c>
      <c r="G186">
        <v>5.2646552736445011</v>
      </c>
      <c r="H186">
        <f t="shared" ca="1" si="37"/>
        <v>3.5565083197190539</v>
      </c>
      <c r="I186">
        <v>14.782417574868667</v>
      </c>
      <c r="J186">
        <f t="shared" ca="1" si="38"/>
        <v>9.4534255849190245</v>
      </c>
      <c r="K186">
        <v>25.1</v>
      </c>
      <c r="L186">
        <f t="shared" ca="1" si="39"/>
        <v>17.100000000000001</v>
      </c>
      <c r="M186">
        <v>30.5</v>
      </c>
      <c r="N186">
        <f t="shared" ca="1" si="40"/>
        <v>20.5</v>
      </c>
      <c r="O186">
        <v>20.100000000000001</v>
      </c>
      <c r="P186">
        <f t="shared" ca="1" si="41"/>
        <v>14.8</v>
      </c>
      <c r="Q186">
        <v>35</v>
      </c>
      <c r="R186">
        <f t="shared" ca="1" si="42"/>
        <v>84</v>
      </c>
      <c r="S186">
        <v>21</v>
      </c>
      <c r="T186">
        <f t="shared" ca="1" si="43"/>
        <v>62</v>
      </c>
      <c r="U186">
        <v>13.2</v>
      </c>
      <c r="V186">
        <f t="shared" ca="1" si="44"/>
        <v>3.3</v>
      </c>
      <c r="W186">
        <v>2.2000000000000002</v>
      </c>
      <c r="X186">
        <f t="shared" ca="1" si="45"/>
        <v>2.9</v>
      </c>
      <c r="Y186">
        <f t="shared" ca="1" si="46"/>
        <v>20.5</v>
      </c>
      <c r="Z186">
        <f t="shared" ca="1" si="47"/>
        <v>14.8</v>
      </c>
      <c r="AA186">
        <f t="shared" ca="1" si="48"/>
        <v>84</v>
      </c>
      <c r="AB186">
        <f t="shared" ca="1" si="49"/>
        <v>3.3</v>
      </c>
      <c r="AC186">
        <f t="shared" ca="1" si="50"/>
        <v>3.016393675847195</v>
      </c>
    </row>
    <row r="187" spans="1:29">
      <c r="A187" s="18">
        <v>38171</v>
      </c>
      <c r="B187" s="18">
        <f t="shared" ca="1" si="34"/>
        <v>39287</v>
      </c>
      <c r="C187">
        <v>6.4503784292731083</v>
      </c>
      <c r="D187">
        <f t="shared" ca="1" si="35"/>
        <v>5.3912034346243658</v>
      </c>
      <c r="E187">
        <v>12.016760349135133</v>
      </c>
      <c r="F187" s="1">
        <f t="shared" ca="1" si="36"/>
        <v>10.340240520997229</v>
      </c>
      <c r="G187">
        <v>5.1832328748555954</v>
      </c>
      <c r="H187">
        <f t="shared" ca="1" si="37"/>
        <v>4.8314862351248529</v>
      </c>
      <c r="I187">
        <v>13.268657640798578</v>
      </c>
      <c r="J187">
        <f t="shared" ca="1" si="38"/>
        <v>12.895415853237594</v>
      </c>
      <c r="K187">
        <v>26.3</v>
      </c>
      <c r="L187">
        <f t="shared" ca="1" si="39"/>
        <v>25.3</v>
      </c>
      <c r="M187">
        <v>30.8</v>
      </c>
      <c r="N187">
        <f t="shared" ca="1" si="40"/>
        <v>29.7</v>
      </c>
      <c r="O187">
        <v>21.1</v>
      </c>
      <c r="P187">
        <f t="shared" ca="1" si="41"/>
        <v>22.2</v>
      </c>
      <c r="Q187">
        <v>32</v>
      </c>
      <c r="R187">
        <f t="shared" ca="1" si="42"/>
        <v>52</v>
      </c>
      <c r="S187">
        <v>17</v>
      </c>
      <c r="T187">
        <f t="shared" ca="1" si="43"/>
        <v>39</v>
      </c>
      <c r="U187">
        <v>13</v>
      </c>
      <c r="V187">
        <f t="shared" ca="1" si="44"/>
        <v>8.8000000000000007</v>
      </c>
      <c r="W187">
        <v>2.4</v>
      </c>
      <c r="X187">
        <f t="shared" ca="1" si="45"/>
        <v>2.4</v>
      </c>
      <c r="Y187">
        <f t="shared" ca="1" si="46"/>
        <v>29.7</v>
      </c>
      <c r="Z187">
        <f t="shared" ca="1" si="47"/>
        <v>22.2</v>
      </c>
      <c r="AA187">
        <f t="shared" ca="1" si="48"/>
        <v>52</v>
      </c>
      <c r="AB187">
        <f t="shared" ca="1" si="49"/>
        <v>8.8000000000000007</v>
      </c>
      <c r="AC187">
        <f t="shared" ca="1" si="50"/>
        <v>5.3912034346243658</v>
      </c>
    </row>
    <row r="188" spans="1:29">
      <c r="A188" s="18">
        <v>38172</v>
      </c>
      <c r="B188" s="18">
        <f t="shared" ca="1" si="34"/>
        <v>39294</v>
      </c>
      <c r="C188">
        <v>7.5066105262023832</v>
      </c>
      <c r="D188">
        <f t="shared" ca="1" si="35"/>
        <v>6.0376719019046448</v>
      </c>
      <c r="E188">
        <v>14.675361043312686</v>
      </c>
      <c r="F188" s="1">
        <f t="shared" ca="1" si="36"/>
        <v>12.375884583201012</v>
      </c>
      <c r="G188">
        <v>5.0566133575537648</v>
      </c>
      <c r="H188">
        <f t="shared" ca="1" si="37"/>
        <v>5.4666640464655636</v>
      </c>
      <c r="I188">
        <v>12.478795516774827</v>
      </c>
      <c r="J188">
        <f t="shared" ca="1" si="38"/>
        <v>13.620339140093618</v>
      </c>
      <c r="K188">
        <v>28.9</v>
      </c>
      <c r="L188">
        <f t="shared" ca="1" si="39"/>
        <v>23.5</v>
      </c>
      <c r="M188">
        <v>35.5</v>
      </c>
      <c r="N188">
        <f t="shared" ca="1" si="40"/>
        <v>29.5</v>
      </c>
      <c r="O188">
        <v>22.6</v>
      </c>
      <c r="P188">
        <f t="shared" ca="1" si="41"/>
        <v>17.8</v>
      </c>
      <c r="Q188">
        <v>22</v>
      </c>
      <c r="R188">
        <f t="shared" ca="1" si="42"/>
        <v>43</v>
      </c>
      <c r="S188">
        <v>13</v>
      </c>
      <c r="T188">
        <f t="shared" ca="1" si="43"/>
        <v>22</v>
      </c>
      <c r="U188">
        <v>13.4</v>
      </c>
      <c r="V188">
        <f t="shared" ca="1" si="44"/>
        <v>13.7</v>
      </c>
      <c r="W188">
        <v>3.2</v>
      </c>
      <c r="X188">
        <f t="shared" ca="1" si="45"/>
        <v>2.5</v>
      </c>
      <c r="Y188">
        <f t="shared" ca="1" si="46"/>
        <v>29.5</v>
      </c>
      <c r="Z188">
        <f t="shared" ca="1" si="47"/>
        <v>17.8</v>
      </c>
      <c r="AA188">
        <f t="shared" ca="1" si="48"/>
        <v>43</v>
      </c>
      <c r="AB188">
        <f t="shared" ca="1" si="49"/>
        <v>13.7</v>
      </c>
      <c r="AC188">
        <f t="shared" ca="1" si="50"/>
        <v>6.0376719019046448</v>
      </c>
    </row>
    <row r="189" spans="1:29">
      <c r="A189" s="18">
        <v>38173</v>
      </c>
      <c r="B189" s="18">
        <f t="shared" ca="1" si="34"/>
        <v>39301</v>
      </c>
      <c r="C189">
        <v>6.5910608841287681</v>
      </c>
      <c r="D189">
        <f t="shared" ca="1" si="35"/>
        <v>5.5589226392128435</v>
      </c>
      <c r="E189">
        <v>14.850730794191799</v>
      </c>
      <c r="F189" s="1">
        <f t="shared" ca="1" si="36"/>
        <v>11.153958136905878</v>
      </c>
      <c r="G189">
        <v>4.5661525000817385</v>
      </c>
      <c r="H189">
        <f t="shared" ca="1" si="37"/>
        <v>4.6189899948024449</v>
      </c>
      <c r="I189">
        <v>13.110454299282697</v>
      </c>
      <c r="J189">
        <f t="shared" ca="1" si="38"/>
        <v>11.360808566721342</v>
      </c>
      <c r="K189">
        <v>24.5</v>
      </c>
      <c r="L189">
        <f t="shared" ca="1" si="39"/>
        <v>25.4</v>
      </c>
      <c r="M189">
        <v>33.6</v>
      </c>
      <c r="N189">
        <f t="shared" ca="1" si="40"/>
        <v>30.1</v>
      </c>
      <c r="O189">
        <v>17.5</v>
      </c>
      <c r="P189">
        <f t="shared" ca="1" si="41"/>
        <v>21.4</v>
      </c>
      <c r="Q189">
        <v>38</v>
      </c>
      <c r="R189">
        <f t="shared" ca="1" si="42"/>
        <v>38</v>
      </c>
      <c r="S189">
        <v>14</v>
      </c>
      <c r="T189">
        <f t="shared" ca="1" si="43"/>
        <v>23</v>
      </c>
      <c r="U189">
        <v>9.5</v>
      </c>
      <c r="V189">
        <f t="shared" ca="1" si="44"/>
        <v>8.9</v>
      </c>
      <c r="W189">
        <v>3.1</v>
      </c>
      <c r="X189">
        <f t="shared" ca="1" si="45"/>
        <v>2.4</v>
      </c>
      <c r="Y189">
        <f t="shared" ca="1" si="46"/>
        <v>30.1</v>
      </c>
      <c r="Z189">
        <f t="shared" ca="1" si="47"/>
        <v>21.4</v>
      </c>
      <c r="AA189">
        <f t="shared" ca="1" si="48"/>
        <v>38</v>
      </c>
      <c r="AB189">
        <f t="shared" ca="1" si="49"/>
        <v>8.9</v>
      </c>
      <c r="AC189">
        <f t="shared" ca="1" si="50"/>
        <v>5.5589226392128435</v>
      </c>
    </row>
    <row r="190" spans="1:29">
      <c r="A190" s="18">
        <v>38174</v>
      </c>
      <c r="B190" s="18">
        <f t="shared" ca="1" si="34"/>
        <v>39308</v>
      </c>
      <c r="C190">
        <v>5.2904987715785419</v>
      </c>
      <c r="D190">
        <f t="shared" ca="1" si="35"/>
        <v>5.0732543731518245</v>
      </c>
      <c r="E190">
        <v>10.86215939977275</v>
      </c>
      <c r="F190" s="1">
        <f t="shared" ca="1" si="36"/>
        <v>10.953448326275888</v>
      </c>
      <c r="G190">
        <v>4.6142565102113098</v>
      </c>
      <c r="H190">
        <f t="shared" ca="1" si="37"/>
        <v>5.2224804449527014</v>
      </c>
      <c r="I190">
        <v>12.846100078825479</v>
      </c>
      <c r="J190">
        <f t="shared" ca="1" si="38"/>
        <v>12.047534896659013</v>
      </c>
      <c r="K190">
        <v>19.8</v>
      </c>
      <c r="L190">
        <f t="shared" ca="1" si="39"/>
        <v>19.5</v>
      </c>
      <c r="M190">
        <v>25.4</v>
      </c>
      <c r="N190">
        <f t="shared" ca="1" si="40"/>
        <v>25</v>
      </c>
      <c r="O190">
        <v>14.5</v>
      </c>
      <c r="P190">
        <f t="shared" ca="1" si="41"/>
        <v>13.7</v>
      </c>
      <c r="Q190">
        <v>55</v>
      </c>
      <c r="R190">
        <f t="shared" ca="1" si="42"/>
        <v>47</v>
      </c>
      <c r="S190">
        <v>33</v>
      </c>
      <c r="T190">
        <f t="shared" ca="1" si="43"/>
        <v>20</v>
      </c>
      <c r="U190">
        <v>9.1</v>
      </c>
      <c r="V190">
        <f t="shared" ca="1" si="44"/>
        <v>13</v>
      </c>
      <c r="W190">
        <v>3</v>
      </c>
      <c r="X190">
        <f t="shared" ca="1" si="45"/>
        <v>2.1</v>
      </c>
      <c r="Y190">
        <f t="shared" ca="1" si="46"/>
        <v>25</v>
      </c>
      <c r="Z190">
        <f t="shared" ca="1" si="47"/>
        <v>13.7</v>
      </c>
      <c r="AA190">
        <f t="shared" ca="1" si="48"/>
        <v>47</v>
      </c>
      <c r="AB190">
        <f t="shared" ca="1" si="49"/>
        <v>13</v>
      </c>
      <c r="AC190">
        <f t="shared" ca="1" si="50"/>
        <v>5.0732543731518245</v>
      </c>
    </row>
    <row r="191" spans="1:29">
      <c r="A191" s="18">
        <v>38175</v>
      </c>
      <c r="B191" s="18">
        <f t="shared" ca="1" si="34"/>
        <v>39315</v>
      </c>
      <c r="C191">
        <v>5.0971044388326909</v>
      </c>
      <c r="D191">
        <f t="shared" ca="1" si="35"/>
        <v>3.4051179144739923</v>
      </c>
      <c r="E191">
        <v>10.469574822689859</v>
      </c>
      <c r="F191" s="1">
        <f t="shared" ca="1" si="36"/>
        <v>10.153362720207152</v>
      </c>
      <c r="G191">
        <v>5.440596335931418</v>
      </c>
      <c r="H191">
        <f t="shared" ca="1" si="37"/>
        <v>3.7307680885638232</v>
      </c>
      <c r="I191">
        <v>13.890559923486835</v>
      </c>
      <c r="J191">
        <f t="shared" ca="1" si="38"/>
        <v>9.5233111329040963</v>
      </c>
      <c r="K191">
        <v>19.3</v>
      </c>
      <c r="L191">
        <f t="shared" ca="1" si="39"/>
        <v>18.2</v>
      </c>
      <c r="M191">
        <v>24.7</v>
      </c>
      <c r="N191">
        <f t="shared" ca="1" si="40"/>
        <v>25.8</v>
      </c>
      <c r="O191">
        <v>14.3</v>
      </c>
      <c r="P191">
        <f t="shared" ca="1" si="41"/>
        <v>15.3</v>
      </c>
      <c r="Q191">
        <v>60</v>
      </c>
      <c r="R191">
        <f t="shared" ca="1" si="42"/>
        <v>65</v>
      </c>
      <c r="S191">
        <v>33</v>
      </c>
      <c r="T191">
        <f t="shared" ca="1" si="43"/>
        <v>31</v>
      </c>
      <c r="U191">
        <v>13.2</v>
      </c>
      <c r="V191">
        <f t="shared" ca="1" si="44"/>
        <v>4.4000000000000004</v>
      </c>
      <c r="W191">
        <v>1.9</v>
      </c>
      <c r="X191">
        <f t="shared" ca="1" si="45"/>
        <v>1.3</v>
      </c>
      <c r="Y191">
        <f t="shared" ca="1" si="46"/>
        <v>25.8</v>
      </c>
      <c r="Z191">
        <f t="shared" ca="1" si="47"/>
        <v>15.3</v>
      </c>
      <c r="AA191">
        <f t="shared" ca="1" si="48"/>
        <v>65</v>
      </c>
      <c r="AB191">
        <f t="shared" ca="1" si="49"/>
        <v>4.4000000000000004</v>
      </c>
      <c r="AC191">
        <f t="shared" ca="1" si="50"/>
        <v>3.4051179144739923</v>
      </c>
    </row>
    <row r="192" spans="1:29">
      <c r="A192" s="18">
        <v>38176</v>
      </c>
      <c r="B192" s="18">
        <f t="shared" ca="1" si="34"/>
        <v>39322</v>
      </c>
      <c r="C192">
        <v>5.7201988530098138</v>
      </c>
      <c r="D192">
        <f t="shared" ca="1" si="35"/>
        <v>5.367083405476845</v>
      </c>
      <c r="E192">
        <v>13.963916631811838</v>
      </c>
      <c r="F192" s="1">
        <f t="shared" ca="1" si="36"/>
        <v>10.267168862238167</v>
      </c>
      <c r="G192">
        <v>5.1998407000035414</v>
      </c>
      <c r="H192">
        <f t="shared" ca="1" si="37"/>
        <v>5.0382054281326214</v>
      </c>
      <c r="I192">
        <v>12.036632421635588</v>
      </c>
      <c r="J192">
        <f t="shared" ca="1" si="38"/>
        <v>12.687667710873082</v>
      </c>
      <c r="K192">
        <v>23.4</v>
      </c>
      <c r="L192">
        <f t="shared" ca="1" si="39"/>
        <v>21.1</v>
      </c>
      <c r="M192">
        <v>31.3</v>
      </c>
      <c r="N192">
        <f t="shared" ca="1" si="40"/>
        <v>26.2</v>
      </c>
      <c r="O192">
        <v>16.3</v>
      </c>
      <c r="P192">
        <f t="shared" ca="1" si="41"/>
        <v>16.899999999999999</v>
      </c>
      <c r="Q192">
        <v>37</v>
      </c>
      <c r="R192">
        <f t="shared" ca="1" si="42"/>
        <v>47</v>
      </c>
      <c r="S192">
        <v>19</v>
      </c>
      <c r="T192">
        <f t="shared" ca="1" si="43"/>
        <v>30</v>
      </c>
      <c r="U192">
        <v>13.2</v>
      </c>
      <c r="V192">
        <f t="shared" ca="1" si="44"/>
        <v>11.4</v>
      </c>
      <c r="W192">
        <v>2.4</v>
      </c>
      <c r="X192">
        <f t="shared" ca="1" si="45"/>
        <v>2.5</v>
      </c>
      <c r="Y192">
        <f t="shared" ca="1" si="46"/>
        <v>26.2</v>
      </c>
      <c r="Z192">
        <f t="shared" ca="1" si="47"/>
        <v>16.899999999999999</v>
      </c>
      <c r="AA192">
        <f t="shared" ca="1" si="48"/>
        <v>47</v>
      </c>
      <c r="AB192">
        <f t="shared" ca="1" si="49"/>
        <v>11.4</v>
      </c>
      <c r="AC192">
        <f t="shared" ca="1" si="50"/>
        <v>5.367083405476845</v>
      </c>
    </row>
    <row r="193" spans="1:29">
      <c r="A193" s="18">
        <v>38177</v>
      </c>
      <c r="B193" s="18">
        <f t="shared" ca="1" si="34"/>
        <v>39329</v>
      </c>
      <c r="C193">
        <v>5.1494040419627831</v>
      </c>
      <c r="D193">
        <f t="shared" ca="1" si="35"/>
        <v>5.8868804482993156</v>
      </c>
      <c r="E193">
        <v>11.260234821091924</v>
      </c>
      <c r="F193" s="1">
        <f t="shared" ca="1" si="36"/>
        <v>11.992912315388589</v>
      </c>
      <c r="G193">
        <v>3.8438859078335303</v>
      </c>
      <c r="H193">
        <f t="shared" ca="1" si="37"/>
        <v>4.8784474097821864</v>
      </c>
      <c r="I193">
        <v>9.1387122507560843</v>
      </c>
      <c r="J193">
        <f t="shared" ca="1" si="38"/>
        <v>12.598691772079116</v>
      </c>
      <c r="K193">
        <v>23.3</v>
      </c>
      <c r="L193">
        <f t="shared" ca="1" si="39"/>
        <v>25.1</v>
      </c>
      <c r="M193">
        <v>29.5</v>
      </c>
      <c r="N193">
        <f t="shared" ca="1" si="40"/>
        <v>30.3</v>
      </c>
      <c r="O193">
        <v>19.7</v>
      </c>
      <c r="P193">
        <f t="shared" ca="1" si="41"/>
        <v>19.7</v>
      </c>
      <c r="Q193">
        <v>38</v>
      </c>
      <c r="R193">
        <f t="shared" ca="1" si="42"/>
        <v>33</v>
      </c>
      <c r="S193">
        <v>19</v>
      </c>
      <c r="T193">
        <f t="shared" ca="1" si="43"/>
        <v>19</v>
      </c>
      <c r="U193">
        <v>5.2</v>
      </c>
      <c r="V193">
        <f t="shared" ca="1" si="44"/>
        <v>11.4</v>
      </c>
      <c r="W193">
        <v>3</v>
      </c>
      <c r="X193">
        <f t="shared" ca="1" si="45"/>
        <v>2.1</v>
      </c>
      <c r="Y193">
        <f t="shared" ca="1" si="46"/>
        <v>30.3</v>
      </c>
      <c r="Z193">
        <f t="shared" ca="1" si="47"/>
        <v>19.7</v>
      </c>
      <c r="AA193">
        <f t="shared" ca="1" si="48"/>
        <v>33</v>
      </c>
      <c r="AB193">
        <f t="shared" ca="1" si="49"/>
        <v>11.4</v>
      </c>
      <c r="AC193">
        <f t="shared" ca="1" si="50"/>
        <v>5.8868804482993156</v>
      </c>
    </row>
    <row r="194" spans="1:29">
      <c r="A194" s="18">
        <v>38178</v>
      </c>
      <c r="B194" s="18">
        <f t="shared" ca="1" si="34"/>
        <v>39336</v>
      </c>
      <c r="C194">
        <v>6.0507382976046937</v>
      </c>
      <c r="D194">
        <f t="shared" ca="1" si="35"/>
        <v>5.8758787527616816</v>
      </c>
      <c r="E194">
        <v>12.63362820500169</v>
      </c>
      <c r="F194" s="1">
        <f t="shared" ca="1" si="36"/>
        <v>11.870597469805508</v>
      </c>
      <c r="G194">
        <v>4.9253103903837054</v>
      </c>
      <c r="H194">
        <f t="shared" ca="1" si="37"/>
        <v>4.6934621751955419</v>
      </c>
      <c r="I194">
        <v>12.299200772922333</v>
      </c>
      <c r="J194">
        <f t="shared" ca="1" si="38"/>
        <v>11.431044786739132</v>
      </c>
      <c r="K194">
        <v>24.4</v>
      </c>
      <c r="L194">
        <f t="shared" ca="1" si="39"/>
        <v>21.4</v>
      </c>
      <c r="M194">
        <v>31.4</v>
      </c>
      <c r="N194">
        <f t="shared" ca="1" si="40"/>
        <v>28</v>
      </c>
      <c r="O194">
        <v>19.7</v>
      </c>
      <c r="P194">
        <f t="shared" ca="1" si="41"/>
        <v>15.3</v>
      </c>
      <c r="Q194">
        <v>32</v>
      </c>
      <c r="R194">
        <f t="shared" ca="1" si="42"/>
        <v>32</v>
      </c>
      <c r="S194">
        <v>15</v>
      </c>
      <c r="T194">
        <f t="shared" ca="1" si="43"/>
        <v>16</v>
      </c>
      <c r="U194">
        <v>11.9</v>
      </c>
      <c r="V194">
        <f t="shared" ca="1" si="44"/>
        <v>11.6</v>
      </c>
      <c r="W194">
        <v>2.5</v>
      </c>
      <c r="X194">
        <f t="shared" ca="1" si="45"/>
        <v>2.9</v>
      </c>
      <c r="Y194">
        <f t="shared" ca="1" si="46"/>
        <v>28</v>
      </c>
      <c r="Z194">
        <f t="shared" ca="1" si="47"/>
        <v>15.3</v>
      </c>
      <c r="AA194">
        <f t="shared" ca="1" si="48"/>
        <v>32</v>
      </c>
      <c r="AB194">
        <f t="shared" ca="1" si="49"/>
        <v>11.6</v>
      </c>
      <c r="AC194">
        <f t="shared" ca="1" si="50"/>
        <v>5.8758787527616816</v>
      </c>
    </row>
    <row r="195" spans="1:29">
      <c r="A195" s="18">
        <v>38179</v>
      </c>
      <c r="B195" s="18">
        <f t="shared" ca="1" si="34"/>
        <v>39343</v>
      </c>
      <c r="C195">
        <v>6.7149681552285907</v>
      </c>
      <c r="D195">
        <f t="shared" ca="1" si="35"/>
        <v>5.4179593792959846</v>
      </c>
      <c r="E195">
        <v>15.150573420253885</v>
      </c>
      <c r="F195" s="1">
        <f t="shared" ca="1" si="36"/>
        <v>10.105265683642511</v>
      </c>
      <c r="G195">
        <v>4.9570088421588823</v>
      </c>
      <c r="H195">
        <f t="shared" ca="1" si="37"/>
        <v>4.4678038798150137</v>
      </c>
      <c r="I195">
        <v>11.878400955295566</v>
      </c>
      <c r="J195">
        <f t="shared" ca="1" si="38"/>
        <v>10.963628581782059</v>
      </c>
      <c r="K195">
        <v>27.5</v>
      </c>
      <c r="L195">
        <f t="shared" ca="1" si="39"/>
        <v>20.3</v>
      </c>
      <c r="M195">
        <v>34.5</v>
      </c>
      <c r="N195">
        <f t="shared" ca="1" si="40"/>
        <v>25.7</v>
      </c>
      <c r="O195">
        <v>19.899999999999999</v>
      </c>
      <c r="P195">
        <f t="shared" ca="1" si="41"/>
        <v>15.7</v>
      </c>
      <c r="Q195">
        <v>23</v>
      </c>
      <c r="R195">
        <f t="shared" ca="1" si="42"/>
        <v>24</v>
      </c>
      <c r="S195">
        <v>9</v>
      </c>
      <c r="T195">
        <f t="shared" ca="1" si="43"/>
        <v>18</v>
      </c>
      <c r="U195">
        <v>13.3</v>
      </c>
      <c r="V195">
        <f t="shared" ca="1" si="44"/>
        <v>11.4</v>
      </c>
      <c r="W195">
        <v>2.6</v>
      </c>
      <c r="X195">
        <f t="shared" ca="1" si="45"/>
        <v>2.2999999999999998</v>
      </c>
      <c r="Y195">
        <f t="shared" ca="1" si="46"/>
        <v>25.7</v>
      </c>
      <c r="Z195">
        <f t="shared" ca="1" si="47"/>
        <v>15.7</v>
      </c>
      <c r="AA195">
        <f t="shared" ca="1" si="48"/>
        <v>24</v>
      </c>
      <c r="AB195">
        <f t="shared" ca="1" si="49"/>
        <v>11.4</v>
      </c>
      <c r="AC195">
        <f t="shared" ca="1" si="50"/>
        <v>5.4179593792959846</v>
      </c>
    </row>
    <row r="196" spans="1:29">
      <c r="A196" s="18">
        <v>38180</v>
      </c>
      <c r="B196" s="18">
        <f t="shared" ref="B196:B259" ca="1" si="51">INDIRECT("a"&amp;7*ROW(A196)-6)</f>
        <v>39350</v>
      </c>
      <c r="C196">
        <v>7.6890497027691147</v>
      </c>
      <c r="D196">
        <f t="shared" ref="D196:D259" ca="1" si="52">INDIRECT("c"&amp;7*ROW(C196)-6)</f>
        <v>3.0276161232875278</v>
      </c>
      <c r="E196">
        <v>16.770727250905523</v>
      </c>
      <c r="F196" s="1">
        <f t="shared" ref="F196:F259" ca="1" si="53">INDIRECT("e"&amp;7*ROW(E196)-6)</f>
        <v>6.6262636419647016</v>
      </c>
      <c r="G196">
        <v>4.9814652752554043</v>
      </c>
      <c r="H196">
        <f t="shared" ref="H196:H259" ca="1" si="54">INDIRECT("g"&amp;7*ROW(G196)-6)</f>
        <v>4.5332715164426389</v>
      </c>
      <c r="I196">
        <v>12.373616642988441</v>
      </c>
      <c r="J196">
        <f t="shared" ref="J196:J259" ca="1" si="55">INDIRECT("i"&amp;7*ROW(I196)-6)</f>
        <v>9.0792357914173714</v>
      </c>
      <c r="K196">
        <v>29.8</v>
      </c>
      <c r="L196">
        <f t="shared" ref="L196:L259" ca="1" si="56">INDIRECT("k"&amp;7*ROW(K196)-6)</f>
        <v>8.1</v>
      </c>
      <c r="M196">
        <v>37.700000000000003</v>
      </c>
      <c r="N196">
        <f t="shared" ref="N196:N259" ca="1" si="57">INDIRECT("m"&amp;7*ROW(M196)-6)</f>
        <v>12.9</v>
      </c>
      <c r="O196">
        <v>21.5</v>
      </c>
      <c r="P196">
        <f t="shared" ref="P196:P259" ca="1" si="58">INDIRECT("o"&amp;7*ROW(O196)-6)</f>
        <v>3.3</v>
      </c>
      <c r="Q196">
        <v>19</v>
      </c>
      <c r="R196">
        <f t="shared" ref="R196:R259" ca="1" si="59">INDIRECT("q"&amp;7*ROW(Q196)-6)</f>
        <v>72</v>
      </c>
      <c r="S196">
        <v>9</v>
      </c>
      <c r="T196">
        <f t="shared" ref="T196:T259" ca="1" si="60">INDIRECT("s"&amp;7*ROW(S196)-6)</f>
        <v>46</v>
      </c>
      <c r="U196">
        <v>13.8</v>
      </c>
      <c r="V196">
        <f t="shared" ref="V196:V259" ca="1" si="61">INDIRECT("u"&amp;7*ROW(U196)-6)</f>
        <v>11</v>
      </c>
      <c r="W196">
        <v>3.1</v>
      </c>
      <c r="X196">
        <f t="shared" ref="X196:X259" ca="1" si="62">INDIRECT("w"&amp;7*ROW(W196)-6)</f>
        <v>2.2000000000000002</v>
      </c>
      <c r="Y196">
        <f t="shared" ref="Y196:Y259" ca="1" si="63">INDIRECT("m"&amp;7*ROW(X196)-6)</f>
        <v>12.9</v>
      </c>
      <c r="Z196">
        <f t="shared" ref="Z196:Z259" ca="1" si="64">INDIRECT("o"&amp;7*ROW(Y196)-6)</f>
        <v>3.3</v>
      </c>
      <c r="AA196">
        <f t="shared" ref="AA196:AA259" ca="1" si="65">INDIRECT("q"&amp;7*ROW(Z196)-6)</f>
        <v>72</v>
      </c>
      <c r="AB196">
        <f t="shared" ref="AB196:AB259" ca="1" si="66">INDIRECT("u"&amp;7*ROW(AA196)-6)</f>
        <v>11</v>
      </c>
      <c r="AC196">
        <f t="shared" ref="AC196:AC259" ca="1" si="67">INDIRECT("c"&amp;7*ROW(Z196)-6)</f>
        <v>3.0276161232875278</v>
      </c>
    </row>
    <row r="197" spans="1:29">
      <c r="A197" s="18">
        <v>38181</v>
      </c>
      <c r="B197" s="18">
        <f t="shared" ca="1" si="51"/>
        <v>39357</v>
      </c>
      <c r="C197">
        <v>8.9677951088552312</v>
      </c>
      <c r="D197">
        <f t="shared" ca="1" si="52"/>
        <v>3.8606676759527776</v>
      </c>
      <c r="E197">
        <v>17.422719868311148</v>
      </c>
      <c r="F197" s="1">
        <f t="shared" ca="1" si="53"/>
        <v>7.8982195930592383</v>
      </c>
      <c r="G197">
        <v>4.8937616413329303</v>
      </c>
      <c r="H197">
        <f t="shared" ca="1" si="54"/>
        <v>4.271855387916383</v>
      </c>
      <c r="I197">
        <v>12.251515476629743</v>
      </c>
      <c r="J197">
        <f t="shared" ca="1" si="55"/>
        <v>9.280711128459247</v>
      </c>
      <c r="K197">
        <v>31.8</v>
      </c>
      <c r="L197">
        <f t="shared" ca="1" si="56"/>
        <v>13</v>
      </c>
      <c r="M197">
        <v>39.5</v>
      </c>
      <c r="N197">
        <f t="shared" ca="1" si="57"/>
        <v>18.2</v>
      </c>
      <c r="O197">
        <v>23.4</v>
      </c>
      <c r="P197">
        <f t="shared" ca="1" si="58"/>
        <v>8.1999999999999993</v>
      </c>
      <c r="Q197">
        <v>16</v>
      </c>
      <c r="R197">
        <f t="shared" ca="1" si="59"/>
        <v>52</v>
      </c>
      <c r="S197">
        <v>8</v>
      </c>
      <c r="T197">
        <f t="shared" ca="1" si="60"/>
        <v>32</v>
      </c>
      <c r="U197">
        <v>13.6</v>
      </c>
      <c r="V197">
        <f t="shared" ca="1" si="61"/>
        <v>10.1</v>
      </c>
      <c r="W197">
        <v>4</v>
      </c>
      <c r="X197">
        <f t="shared" ca="1" si="62"/>
        <v>2.7</v>
      </c>
      <c r="Y197">
        <f t="shared" ca="1" si="63"/>
        <v>18.2</v>
      </c>
      <c r="Z197">
        <f t="shared" ca="1" si="64"/>
        <v>8.1999999999999993</v>
      </c>
      <c r="AA197">
        <f t="shared" ca="1" si="65"/>
        <v>52</v>
      </c>
      <c r="AB197">
        <f t="shared" ca="1" si="66"/>
        <v>10.1</v>
      </c>
      <c r="AC197">
        <f t="shared" ca="1" si="67"/>
        <v>3.8606676759527776</v>
      </c>
    </row>
    <row r="198" spans="1:29">
      <c r="A198" s="18">
        <v>38182</v>
      </c>
      <c r="B198" s="18">
        <f t="shared" ca="1" si="51"/>
        <v>39364</v>
      </c>
      <c r="C198">
        <v>9.4270478139893541</v>
      </c>
      <c r="D198">
        <f t="shared" ca="1" si="52"/>
        <v>3.1926602289403436</v>
      </c>
      <c r="E198">
        <v>17.271421818781413</v>
      </c>
      <c r="F198" s="1">
        <f t="shared" ca="1" si="53"/>
        <v>6.8201959192347186</v>
      </c>
      <c r="G198">
        <v>4.8309720682881814</v>
      </c>
      <c r="H198">
        <f t="shared" ca="1" si="54"/>
        <v>3.9125587735124312</v>
      </c>
      <c r="I198">
        <v>12.445441458384851</v>
      </c>
      <c r="J198">
        <f t="shared" ca="1" si="55"/>
        <v>7.5029580328184666</v>
      </c>
      <c r="K198">
        <v>32.799999999999997</v>
      </c>
      <c r="L198">
        <f t="shared" ca="1" si="56"/>
        <v>9.9</v>
      </c>
      <c r="M198">
        <v>40.6</v>
      </c>
      <c r="N198">
        <f t="shared" ca="1" si="57"/>
        <v>14.9</v>
      </c>
      <c r="O198">
        <v>25.4</v>
      </c>
      <c r="P198">
        <f t="shared" ca="1" si="58"/>
        <v>5.3</v>
      </c>
      <c r="Q198">
        <v>17</v>
      </c>
      <c r="R198">
        <f t="shared" ca="1" si="59"/>
        <v>42</v>
      </c>
      <c r="S198">
        <v>7</v>
      </c>
      <c r="T198">
        <f t="shared" ca="1" si="60"/>
        <v>26</v>
      </c>
      <c r="U198">
        <v>12.8</v>
      </c>
      <c r="V198">
        <f t="shared" ca="1" si="61"/>
        <v>9.5</v>
      </c>
      <c r="W198">
        <v>4.3</v>
      </c>
      <c r="X198">
        <f t="shared" ca="1" si="62"/>
        <v>1.9</v>
      </c>
      <c r="Y198">
        <f t="shared" ca="1" si="63"/>
        <v>14.9</v>
      </c>
      <c r="Z198">
        <f t="shared" ca="1" si="64"/>
        <v>5.3</v>
      </c>
      <c r="AA198">
        <f t="shared" ca="1" si="65"/>
        <v>42</v>
      </c>
      <c r="AB198">
        <f t="shared" ca="1" si="66"/>
        <v>9.5</v>
      </c>
      <c r="AC198">
        <f t="shared" ca="1" si="67"/>
        <v>3.1926602289403436</v>
      </c>
    </row>
    <row r="199" spans="1:29">
      <c r="A199" s="18">
        <v>38183</v>
      </c>
      <c r="B199" s="18">
        <f t="shared" ca="1" si="51"/>
        <v>39371</v>
      </c>
      <c r="C199">
        <v>7.2938280877704642</v>
      </c>
      <c r="D199">
        <f t="shared" ca="1" si="52"/>
        <v>4.165898929973495</v>
      </c>
      <c r="E199">
        <v>14.557162840714389</v>
      </c>
      <c r="F199" s="1">
        <f t="shared" ca="1" si="53"/>
        <v>8.1790268028563311</v>
      </c>
      <c r="G199">
        <v>4.902779007345897</v>
      </c>
      <c r="H199">
        <f t="shared" ca="1" si="54"/>
        <v>3.7802548422685893</v>
      </c>
      <c r="I199">
        <v>13.86301810382775</v>
      </c>
      <c r="J199">
        <f t="shared" ca="1" si="55"/>
        <v>8.4166927837047041</v>
      </c>
      <c r="K199">
        <v>30.6</v>
      </c>
      <c r="L199">
        <f t="shared" ca="1" si="56"/>
        <v>12.2</v>
      </c>
      <c r="M199">
        <v>37</v>
      </c>
      <c r="N199">
        <f t="shared" ca="1" si="57"/>
        <v>19</v>
      </c>
      <c r="O199">
        <v>25.2</v>
      </c>
      <c r="P199">
        <f t="shared" ca="1" si="58"/>
        <v>6.7</v>
      </c>
      <c r="Q199">
        <v>27</v>
      </c>
      <c r="R199">
        <f t="shared" ca="1" si="59"/>
        <v>31</v>
      </c>
      <c r="S199">
        <v>13</v>
      </c>
      <c r="T199">
        <f t="shared" ca="1" si="60"/>
        <v>18</v>
      </c>
      <c r="U199">
        <v>11.1</v>
      </c>
      <c r="V199">
        <f t="shared" ca="1" si="61"/>
        <v>9.8000000000000007</v>
      </c>
      <c r="W199">
        <v>2.6</v>
      </c>
      <c r="X199">
        <f t="shared" ca="1" si="62"/>
        <v>2.8</v>
      </c>
      <c r="Y199">
        <f t="shared" ca="1" si="63"/>
        <v>19</v>
      </c>
      <c r="Z199">
        <f t="shared" ca="1" si="64"/>
        <v>6.7</v>
      </c>
      <c r="AA199">
        <f t="shared" ca="1" si="65"/>
        <v>31</v>
      </c>
      <c r="AB199">
        <f t="shared" ca="1" si="66"/>
        <v>9.8000000000000007</v>
      </c>
      <c r="AC199">
        <f t="shared" ca="1" si="67"/>
        <v>4.165898929973495</v>
      </c>
    </row>
    <row r="200" spans="1:29">
      <c r="A200" s="18">
        <v>38184</v>
      </c>
      <c r="B200" s="18">
        <f t="shared" ca="1" si="51"/>
        <v>39378</v>
      </c>
      <c r="C200">
        <v>6.9213477097794467</v>
      </c>
      <c r="D200">
        <f t="shared" ca="1" si="52"/>
        <v>2.5891771725070831</v>
      </c>
      <c r="E200">
        <v>13.169528333288014</v>
      </c>
      <c r="F200" s="1">
        <f t="shared" ca="1" si="53"/>
        <v>5.5063658593703195</v>
      </c>
      <c r="G200">
        <v>5.4817396845234168</v>
      </c>
      <c r="H200">
        <f t="shared" ca="1" si="54"/>
        <v>3.8354690611474878</v>
      </c>
      <c r="I200">
        <v>15.237706196492693</v>
      </c>
      <c r="J200">
        <f t="shared" ca="1" si="55"/>
        <v>7.1170281795818164</v>
      </c>
      <c r="K200">
        <v>30</v>
      </c>
      <c r="L200">
        <f t="shared" ca="1" si="56"/>
        <v>6.5</v>
      </c>
      <c r="M200">
        <v>35.4</v>
      </c>
      <c r="N200">
        <f t="shared" ca="1" si="57"/>
        <v>11.6</v>
      </c>
      <c r="O200">
        <v>25.5</v>
      </c>
      <c r="P200">
        <f t="shared" ca="1" si="58"/>
        <v>2.7</v>
      </c>
      <c r="Q200">
        <v>38</v>
      </c>
      <c r="R200">
        <f t="shared" ca="1" si="59"/>
        <v>64</v>
      </c>
      <c r="S200">
        <v>28</v>
      </c>
      <c r="T200">
        <f t="shared" ca="1" si="60"/>
        <v>37</v>
      </c>
      <c r="U200">
        <v>12.3</v>
      </c>
      <c r="V200">
        <f t="shared" ca="1" si="61"/>
        <v>9.8000000000000007</v>
      </c>
      <c r="W200">
        <v>2.4</v>
      </c>
      <c r="X200">
        <f t="shared" ca="1" si="62"/>
        <v>2.4</v>
      </c>
      <c r="Y200">
        <f t="shared" ca="1" si="63"/>
        <v>11.6</v>
      </c>
      <c r="Z200">
        <f t="shared" ca="1" si="64"/>
        <v>2.7</v>
      </c>
      <c r="AA200">
        <f t="shared" ca="1" si="65"/>
        <v>64</v>
      </c>
      <c r="AB200">
        <f t="shared" ca="1" si="66"/>
        <v>9.8000000000000007</v>
      </c>
      <c r="AC200">
        <f t="shared" ca="1" si="67"/>
        <v>2.5891771725070831</v>
      </c>
    </row>
    <row r="201" spans="1:29">
      <c r="A201" s="18">
        <v>38185</v>
      </c>
      <c r="B201" s="18">
        <f t="shared" ca="1" si="51"/>
        <v>39385</v>
      </c>
      <c r="C201">
        <v>7.6463673265428627</v>
      </c>
      <c r="D201">
        <f t="shared" ca="1" si="52"/>
        <v>2.2053411889887378</v>
      </c>
      <c r="E201">
        <v>11.372334995402735</v>
      </c>
      <c r="F201" s="1">
        <f t="shared" ca="1" si="53"/>
        <v>4.2497045134229614</v>
      </c>
      <c r="G201">
        <v>5.477256292845003</v>
      </c>
      <c r="H201">
        <f t="shared" ca="1" si="54"/>
        <v>3.3203574810330201</v>
      </c>
      <c r="I201">
        <v>15.301498666369639</v>
      </c>
      <c r="J201">
        <f t="shared" ca="1" si="55"/>
        <v>6.0336902206639875</v>
      </c>
      <c r="K201">
        <v>29</v>
      </c>
      <c r="L201">
        <f t="shared" ca="1" si="56"/>
        <v>3.7</v>
      </c>
      <c r="M201">
        <v>33.200000000000003</v>
      </c>
      <c r="N201">
        <f t="shared" ca="1" si="57"/>
        <v>7.8</v>
      </c>
      <c r="O201">
        <v>25.5</v>
      </c>
      <c r="P201">
        <f t="shared" ca="1" si="58"/>
        <v>0.7</v>
      </c>
      <c r="Q201">
        <v>37</v>
      </c>
      <c r="R201">
        <f t="shared" ca="1" si="59"/>
        <v>55</v>
      </c>
      <c r="S201">
        <v>24</v>
      </c>
      <c r="T201">
        <f t="shared" ca="1" si="60"/>
        <v>33</v>
      </c>
      <c r="U201">
        <v>12.8</v>
      </c>
      <c r="V201">
        <f t="shared" ca="1" si="61"/>
        <v>7.8</v>
      </c>
      <c r="W201">
        <v>3.4</v>
      </c>
      <c r="X201">
        <f t="shared" ca="1" si="62"/>
        <v>1.4</v>
      </c>
      <c r="Y201">
        <f t="shared" ca="1" si="63"/>
        <v>7.8</v>
      </c>
      <c r="Z201">
        <f t="shared" ca="1" si="64"/>
        <v>0.7</v>
      </c>
      <c r="AA201">
        <f t="shared" ca="1" si="65"/>
        <v>55</v>
      </c>
      <c r="AB201">
        <f t="shared" ca="1" si="66"/>
        <v>7.8</v>
      </c>
      <c r="AC201">
        <f t="shared" ca="1" si="67"/>
        <v>2.2053411889887378</v>
      </c>
    </row>
    <row r="202" spans="1:29">
      <c r="A202" s="18">
        <v>38186</v>
      </c>
      <c r="B202" s="18">
        <f t="shared" ca="1" si="51"/>
        <v>39392</v>
      </c>
      <c r="C202">
        <v>4.9080576927685824</v>
      </c>
      <c r="D202">
        <f t="shared" ca="1" si="52"/>
        <v>2.4607215212887983</v>
      </c>
      <c r="E202">
        <v>10.635177085462933</v>
      </c>
      <c r="F202" s="1">
        <f t="shared" ca="1" si="53"/>
        <v>4.8082405061902369</v>
      </c>
      <c r="G202">
        <v>4.3663251678016612</v>
      </c>
      <c r="H202">
        <f t="shared" ca="1" si="54"/>
        <v>3.1968088137999975</v>
      </c>
      <c r="I202">
        <v>12.600617904537726</v>
      </c>
      <c r="J202">
        <f t="shared" ca="1" si="55"/>
        <v>6.0163241311914168</v>
      </c>
      <c r="K202">
        <v>24.1</v>
      </c>
      <c r="L202">
        <f t="shared" ca="1" si="56"/>
        <v>7.1</v>
      </c>
      <c r="M202">
        <v>30.3</v>
      </c>
      <c r="N202">
        <f t="shared" ca="1" si="57"/>
        <v>10.9</v>
      </c>
      <c r="O202">
        <v>21.9</v>
      </c>
      <c r="P202">
        <f t="shared" ca="1" si="58"/>
        <v>3.8</v>
      </c>
      <c r="Q202">
        <v>58</v>
      </c>
      <c r="R202">
        <f t="shared" ca="1" si="59"/>
        <v>48</v>
      </c>
      <c r="S202">
        <v>35</v>
      </c>
      <c r="T202">
        <f t="shared" ca="1" si="60"/>
        <v>30</v>
      </c>
      <c r="U202">
        <v>6.5</v>
      </c>
      <c r="V202">
        <f t="shared" ca="1" si="61"/>
        <v>7.3</v>
      </c>
      <c r="W202">
        <v>2.2999999999999998</v>
      </c>
      <c r="X202">
        <f t="shared" ca="1" si="62"/>
        <v>1.6</v>
      </c>
      <c r="Y202">
        <f t="shared" ca="1" si="63"/>
        <v>10.9</v>
      </c>
      <c r="Z202">
        <f t="shared" ca="1" si="64"/>
        <v>3.8</v>
      </c>
      <c r="AA202">
        <f t="shared" ca="1" si="65"/>
        <v>48</v>
      </c>
      <c r="AB202">
        <f t="shared" ca="1" si="66"/>
        <v>7.3</v>
      </c>
      <c r="AC202">
        <f t="shared" ca="1" si="67"/>
        <v>2.4607215212887983</v>
      </c>
    </row>
    <row r="203" spans="1:29">
      <c r="A203" s="18">
        <v>38187</v>
      </c>
      <c r="B203" s="18">
        <f t="shared" ca="1" si="51"/>
        <v>39399</v>
      </c>
      <c r="C203">
        <v>2.0386773780836558</v>
      </c>
      <c r="D203">
        <f t="shared" ca="1" si="52"/>
        <v>1.7377757055876673</v>
      </c>
      <c r="E203">
        <v>7.5555582095390186</v>
      </c>
      <c r="F203" s="1">
        <f t="shared" ca="1" si="53"/>
        <v>3.5632486967933845</v>
      </c>
      <c r="G203">
        <v>2.8350544335094607</v>
      </c>
      <c r="H203">
        <f t="shared" ca="1" si="54"/>
        <v>2.9540188779417367</v>
      </c>
      <c r="I203">
        <v>8.1736736816172826</v>
      </c>
      <c r="J203">
        <f t="shared" ca="1" si="55"/>
        <v>3.8800723115084645</v>
      </c>
      <c r="K203">
        <v>16.3</v>
      </c>
      <c r="L203">
        <f t="shared" ca="1" si="56"/>
        <v>1.2</v>
      </c>
      <c r="M203">
        <v>21.9</v>
      </c>
      <c r="N203">
        <f t="shared" ca="1" si="57"/>
        <v>4.5999999999999996</v>
      </c>
      <c r="O203">
        <v>15.5</v>
      </c>
      <c r="P203">
        <f t="shared" ca="1" si="58"/>
        <v>-2.4</v>
      </c>
      <c r="Q203">
        <v>95</v>
      </c>
      <c r="R203">
        <f t="shared" ca="1" si="59"/>
        <v>50</v>
      </c>
      <c r="S203">
        <v>68</v>
      </c>
      <c r="T203">
        <f t="shared" ca="1" si="60"/>
        <v>41</v>
      </c>
      <c r="U203">
        <v>0</v>
      </c>
      <c r="V203">
        <f t="shared" ca="1" si="61"/>
        <v>6.8</v>
      </c>
      <c r="W203">
        <v>2.2999999999999998</v>
      </c>
      <c r="X203">
        <f t="shared" ca="1" si="62"/>
        <v>2.2000000000000002</v>
      </c>
      <c r="Y203">
        <f t="shared" ca="1" si="63"/>
        <v>4.5999999999999996</v>
      </c>
      <c r="Z203">
        <f t="shared" ca="1" si="64"/>
        <v>-2.4</v>
      </c>
      <c r="AA203">
        <f t="shared" ca="1" si="65"/>
        <v>50</v>
      </c>
      <c r="AB203">
        <f t="shared" ca="1" si="66"/>
        <v>6.8</v>
      </c>
      <c r="AC203">
        <f t="shared" ca="1" si="67"/>
        <v>1.7377757055876673</v>
      </c>
    </row>
    <row r="204" spans="1:29">
      <c r="A204" s="18">
        <v>38188</v>
      </c>
      <c r="B204" s="18">
        <f t="shared" ca="1" si="51"/>
        <v>39406</v>
      </c>
      <c r="C204">
        <v>2.9834339386775195</v>
      </c>
      <c r="D204">
        <f t="shared" ca="1" si="52"/>
        <v>1.4579503533083285</v>
      </c>
      <c r="E204">
        <v>8.8572222158421727</v>
      </c>
      <c r="F204" s="1">
        <f t="shared" ca="1" si="53"/>
        <v>3.3996414607844536</v>
      </c>
      <c r="G204">
        <v>3.7541349023524142</v>
      </c>
      <c r="H204">
        <f t="shared" ca="1" si="54"/>
        <v>2.7890360907305598</v>
      </c>
      <c r="I204">
        <v>8.1158113115292778</v>
      </c>
      <c r="J204">
        <f t="shared" ca="1" si="55"/>
        <v>4.4895797048780395</v>
      </c>
      <c r="K204">
        <v>17.3</v>
      </c>
      <c r="L204">
        <f t="shared" ca="1" si="56"/>
        <v>-0.5</v>
      </c>
      <c r="M204">
        <v>22.1</v>
      </c>
      <c r="N204">
        <f t="shared" ca="1" si="57"/>
        <v>4.8</v>
      </c>
      <c r="O204">
        <v>13.8</v>
      </c>
      <c r="P204">
        <f t="shared" ca="1" si="58"/>
        <v>-3.2</v>
      </c>
      <c r="Q204">
        <v>76</v>
      </c>
      <c r="R204">
        <f t="shared" ca="1" si="59"/>
        <v>71</v>
      </c>
      <c r="S204">
        <v>45</v>
      </c>
      <c r="T204">
        <f t="shared" ca="1" si="60"/>
        <v>50</v>
      </c>
      <c r="U204">
        <v>4.4000000000000004</v>
      </c>
      <c r="V204">
        <f t="shared" ca="1" si="61"/>
        <v>5.9</v>
      </c>
      <c r="W204">
        <v>2.2999999999999998</v>
      </c>
      <c r="X204">
        <f t="shared" ca="1" si="62"/>
        <v>1.5</v>
      </c>
      <c r="Y204">
        <f t="shared" ca="1" si="63"/>
        <v>4.8</v>
      </c>
      <c r="Z204">
        <f t="shared" ca="1" si="64"/>
        <v>-3.2</v>
      </c>
      <c r="AA204">
        <f t="shared" ca="1" si="65"/>
        <v>71</v>
      </c>
      <c r="AB204">
        <f t="shared" ca="1" si="66"/>
        <v>5.9</v>
      </c>
      <c r="AC204">
        <f t="shared" ca="1" si="67"/>
        <v>1.4579503533083285</v>
      </c>
    </row>
    <row r="205" spans="1:29">
      <c r="A205" s="18">
        <v>38189</v>
      </c>
      <c r="B205" s="18">
        <f t="shared" ca="1" si="51"/>
        <v>39413</v>
      </c>
      <c r="C205">
        <v>3.9422370763199592</v>
      </c>
      <c r="D205">
        <f t="shared" ca="1" si="52"/>
        <v>1.0427196405742996</v>
      </c>
      <c r="E205">
        <v>8.8375577903121609</v>
      </c>
      <c r="F205" s="1">
        <f t="shared" ca="1" si="53"/>
        <v>2.7100882684701166</v>
      </c>
      <c r="G205">
        <v>3.8763328458337853</v>
      </c>
      <c r="H205">
        <f t="shared" ca="1" si="54"/>
        <v>2.5718137245650601</v>
      </c>
      <c r="I205">
        <v>8.1550215657751988</v>
      </c>
      <c r="J205">
        <f t="shared" ca="1" si="55"/>
        <v>2.9815472857640954</v>
      </c>
      <c r="K205">
        <v>19.8</v>
      </c>
      <c r="L205">
        <f t="shared" ca="1" si="56"/>
        <v>-4.5</v>
      </c>
      <c r="M205">
        <v>23.5</v>
      </c>
      <c r="N205">
        <f t="shared" ca="1" si="57"/>
        <v>1</v>
      </c>
      <c r="O205">
        <v>16.3</v>
      </c>
      <c r="P205">
        <f t="shared" ca="1" si="58"/>
        <v>-7.9</v>
      </c>
      <c r="Q205">
        <v>50</v>
      </c>
      <c r="R205">
        <f t="shared" ca="1" si="59"/>
        <v>68</v>
      </c>
      <c r="S205">
        <v>35</v>
      </c>
      <c r="T205">
        <f t="shared" ca="1" si="60"/>
        <v>41</v>
      </c>
      <c r="U205">
        <v>5.3</v>
      </c>
      <c r="V205">
        <f t="shared" ca="1" si="61"/>
        <v>5.4</v>
      </c>
      <c r="W205">
        <v>2.5</v>
      </c>
      <c r="X205">
        <f t="shared" ca="1" si="62"/>
        <v>1.3</v>
      </c>
      <c r="Y205">
        <f t="shared" ca="1" si="63"/>
        <v>1</v>
      </c>
      <c r="Z205">
        <f t="shared" ca="1" si="64"/>
        <v>-7.9</v>
      </c>
      <c r="AA205">
        <f t="shared" ca="1" si="65"/>
        <v>68</v>
      </c>
      <c r="AB205">
        <f t="shared" ca="1" si="66"/>
        <v>5.4</v>
      </c>
      <c r="AC205">
        <f t="shared" ca="1" si="67"/>
        <v>1.0427196405742996</v>
      </c>
    </row>
    <row r="206" spans="1:29">
      <c r="A206" s="18">
        <v>38190</v>
      </c>
      <c r="B206" s="18">
        <f t="shared" ca="1" si="51"/>
        <v>39420</v>
      </c>
      <c r="C206">
        <v>5.3311432733940629</v>
      </c>
      <c r="D206">
        <f t="shared" ca="1" si="52"/>
        <v>1.0515107078925379</v>
      </c>
      <c r="E206">
        <v>9.3808164418154867</v>
      </c>
      <c r="F206" s="1">
        <f t="shared" ca="1" si="53"/>
        <v>2.0967910223365216</v>
      </c>
      <c r="G206">
        <v>5.6250918463570008</v>
      </c>
      <c r="H206">
        <f t="shared" ca="1" si="54"/>
        <v>2.4531715791865891</v>
      </c>
      <c r="I206">
        <v>14.271203027011595</v>
      </c>
      <c r="J206">
        <f t="shared" ca="1" si="55"/>
        <v>3.3670233928126003</v>
      </c>
      <c r="K206">
        <v>20.3</v>
      </c>
      <c r="L206">
        <f t="shared" ca="1" si="56"/>
        <v>-5.0999999999999996</v>
      </c>
      <c r="M206">
        <v>24.6</v>
      </c>
      <c r="N206">
        <f t="shared" ca="1" si="57"/>
        <v>-1.4</v>
      </c>
      <c r="O206">
        <v>16.7</v>
      </c>
      <c r="P206">
        <f t="shared" ca="1" si="58"/>
        <v>-7.4</v>
      </c>
      <c r="Q206">
        <v>59</v>
      </c>
      <c r="R206">
        <f t="shared" ca="1" si="59"/>
        <v>83</v>
      </c>
      <c r="S206">
        <v>38</v>
      </c>
      <c r="T206">
        <f t="shared" ca="1" si="60"/>
        <v>68</v>
      </c>
      <c r="U206">
        <v>13.6</v>
      </c>
      <c r="V206">
        <f t="shared" ca="1" si="61"/>
        <v>4.5999999999999996</v>
      </c>
      <c r="W206">
        <v>2.4</v>
      </c>
      <c r="X206">
        <f t="shared" ca="1" si="62"/>
        <v>0.5</v>
      </c>
      <c r="Y206">
        <f t="shared" ca="1" si="63"/>
        <v>-1.4</v>
      </c>
      <c r="Z206">
        <f t="shared" ca="1" si="64"/>
        <v>-7.4</v>
      </c>
      <c r="AA206">
        <f t="shared" ca="1" si="65"/>
        <v>83</v>
      </c>
      <c r="AB206">
        <f t="shared" ca="1" si="66"/>
        <v>4.5999999999999996</v>
      </c>
      <c r="AC206">
        <f t="shared" ca="1" si="67"/>
        <v>1.0515107078925379</v>
      </c>
    </row>
    <row r="207" spans="1:29">
      <c r="A207" s="18">
        <v>38191</v>
      </c>
      <c r="B207" s="18">
        <f t="shared" ca="1" si="51"/>
        <v>39427</v>
      </c>
      <c r="C207">
        <v>5.672095030379217</v>
      </c>
      <c r="D207">
        <f t="shared" ca="1" si="52"/>
        <v>0.67152391974285708</v>
      </c>
      <c r="E207">
        <v>12.617022850112463</v>
      </c>
      <c r="F207" s="1">
        <f t="shared" ca="1" si="53"/>
        <v>1.330479769721316</v>
      </c>
      <c r="G207">
        <v>5.5358116109394073</v>
      </c>
      <c r="H207">
        <f t="shared" ca="1" si="54"/>
        <v>1.7583552635318611</v>
      </c>
      <c r="I207">
        <v>13.552229940646477</v>
      </c>
      <c r="J207">
        <f t="shared" ca="1" si="55"/>
        <v>2.2410019293798569</v>
      </c>
      <c r="K207">
        <v>23.1</v>
      </c>
      <c r="L207">
        <f t="shared" ca="1" si="56"/>
        <v>-7</v>
      </c>
      <c r="M207">
        <v>29.9</v>
      </c>
      <c r="N207">
        <f t="shared" ca="1" si="57"/>
        <v>-5.2</v>
      </c>
      <c r="O207">
        <v>17.5</v>
      </c>
      <c r="P207">
        <f t="shared" ca="1" si="58"/>
        <v>-8.6</v>
      </c>
      <c r="Q207">
        <v>51</v>
      </c>
      <c r="R207">
        <f t="shared" ca="1" si="59"/>
        <v>87</v>
      </c>
      <c r="S207">
        <v>21</v>
      </c>
      <c r="T207">
        <f t="shared" ca="1" si="60"/>
        <v>78</v>
      </c>
      <c r="U207">
        <v>13.6</v>
      </c>
      <c r="V207">
        <f t="shared" ca="1" si="61"/>
        <v>0</v>
      </c>
      <c r="W207">
        <v>2.2999999999999998</v>
      </c>
      <c r="X207">
        <f t="shared" ca="1" si="62"/>
        <v>1.5</v>
      </c>
      <c r="Y207">
        <f t="shared" ca="1" si="63"/>
        <v>-5.2</v>
      </c>
      <c r="Z207">
        <f t="shared" ca="1" si="64"/>
        <v>-8.6</v>
      </c>
      <c r="AA207">
        <f t="shared" ca="1" si="65"/>
        <v>87</v>
      </c>
      <c r="AB207">
        <f t="shared" ca="1" si="66"/>
        <v>0</v>
      </c>
      <c r="AC207">
        <f t="shared" ca="1" si="67"/>
        <v>0.67152391974285708</v>
      </c>
    </row>
    <row r="208" spans="1:29">
      <c r="A208" s="18">
        <v>38192</v>
      </c>
      <c r="B208" s="18">
        <f t="shared" ca="1" si="51"/>
        <v>39434</v>
      </c>
      <c r="C208">
        <v>5.0691202310501255</v>
      </c>
      <c r="D208">
        <f t="shared" ca="1" si="52"/>
        <v>0.56430724989395387</v>
      </c>
      <c r="E208">
        <v>10.941150604041509</v>
      </c>
      <c r="F208" s="1">
        <f t="shared" ca="1" si="53"/>
        <v>1.3677019642126713</v>
      </c>
      <c r="G208">
        <v>4.6388914296078809</v>
      </c>
      <c r="H208">
        <f t="shared" ca="1" si="54"/>
        <v>2.2274843531535016</v>
      </c>
      <c r="I208">
        <v>11.317986102302784</v>
      </c>
      <c r="J208">
        <f t="shared" ca="1" si="55"/>
        <v>2.1051510006898684</v>
      </c>
      <c r="K208">
        <v>24.3</v>
      </c>
      <c r="L208">
        <f t="shared" ca="1" si="56"/>
        <v>-12.1</v>
      </c>
      <c r="M208">
        <v>28.9</v>
      </c>
      <c r="N208">
        <f t="shared" ca="1" si="57"/>
        <v>-3</v>
      </c>
      <c r="O208">
        <v>20.100000000000001</v>
      </c>
      <c r="P208">
        <f t="shared" ca="1" si="58"/>
        <v>-16</v>
      </c>
      <c r="Q208">
        <v>39</v>
      </c>
      <c r="R208">
        <f t="shared" ca="1" si="59"/>
        <v>82</v>
      </c>
      <c r="S208">
        <v>21</v>
      </c>
      <c r="T208">
        <f t="shared" ca="1" si="60"/>
        <v>59</v>
      </c>
      <c r="U208">
        <v>9.3000000000000007</v>
      </c>
      <c r="V208">
        <f t="shared" ca="1" si="61"/>
        <v>4.3</v>
      </c>
      <c r="W208">
        <v>1.8</v>
      </c>
      <c r="X208">
        <f t="shared" ca="1" si="62"/>
        <v>1.2</v>
      </c>
      <c r="Y208">
        <f t="shared" ca="1" si="63"/>
        <v>-3</v>
      </c>
      <c r="Z208">
        <f t="shared" ca="1" si="64"/>
        <v>-16</v>
      </c>
      <c r="AA208">
        <f t="shared" ca="1" si="65"/>
        <v>82</v>
      </c>
      <c r="AB208">
        <f t="shared" ca="1" si="66"/>
        <v>4.3</v>
      </c>
      <c r="AC208">
        <f t="shared" ca="1" si="67"/>
        <v>0.56430724989395387</v>
      </c>
    </row>
    <row r="209" spans="1:29">
      <c r="A209" s="18">
        <v>38193</v>
      </c>
      <c r="B209" s="18">
        <f t="shared" ca="1" si="51"/>
        <v>39441</v>
      </c>
      <c r="C209">
        <v>5.0581388002816956</v>
      </c>
      <c r="D209">
        <f t="shared" ca="1" si="52"/>
        <v>0.92578815106510925</v>
      </c>
      <c r="E209">
        <v>10.722222640889058</v>
      </c>
      <c r="F209" s="1">
        <f t="shared" ca="1" si="53"/>
        <v>2.4309907627920855</v>
      </c>
      <c r="G209">
        <v>4.5133362434304791</v>
      </c>
      <c r="H209">
        <f t="shared" ca="1" si="54"/>
        <v>2.033767397524874</v>
      </c>
      <c r="I209">
        <v>12.034910767048212</v>
      </c>
      <c r="J209">
        <f t="shared" ca="1" si="55"/>
        <v>2.8862698489709642</v>
      </c>
      <c r="K209">
        <v>21.7</v>
      </c>
      <c r="L209">
        <f t="shared" ca="1" si="56"/>
        <v>-5.9</v>
      </c>
      <c r="M209">
        <v>27.8</v>
      </c>
      <c r="N209">
        <f t="shared" ca="1" si="57"/>
        <v>-1.4</v>
      </c>
      <c r="O209">
        <v>18.2</v>
      </c>
      <c r="P209">
        <f t="shared" ca="1" si="58"/>
        <v>-10.8</v>
      </c>
      <c r="Q209">
        <v>52</v>
      </c>
      <c r="R209">
        <f t="shared" ca="1" si="59"/>
        <v>80</v>
      </c>
      <c r="S209">
        <v>32</v>
      </c>
      <c r="T209">
        <f t="shared" ca="1" si="60"/>
        <v>62</v>
      </c>
      <c r="U209">
        <v>8.1</v>
      </c>
      <c r="V209">
        <f t="shared" ca="1" si="61"/>
        <v>1.9</v>
      </c>
      <c r="W209">
        <v>2.7</v>
      </c>
      <c r="X209">
        <f t="shared" ca="1" si="62"/>
        <v>2.2000000000000002</v>
      </c>
      <c r="Y209">
        <f t="shared" ca="1" si="63"/>
        <v>-1.4</v>
      </c>
      <c r="Z209">
        <f t="shared" ca="1" si="64"/>
        <v>-10.8</v>
      </c>
      <c r="AA209">
        <f t="shared" ca="1" si="65"/>
        <v>80</v>
      </c>
      <c r="AB209">
        <f t="shared" ca="1" si="66"/>
        <v>1.9</v>
      </c>
      <c r="AC209">
        <f t="shared" ca="1" si="67"/>
        <v>0.92578815106510925</v>
      </c>
    </row>
    <row r="210" spans="1:29">
      <c r="A210" s="18">
        <v>38194</v>
      </c>
      <c r="B210" s="18">
        <f t="shared" ca="1" si="51"/>
        <v>39448</v>
      </c>
      <c r="C210">
        <v>4.6004871785038217</v>
      </c>
      <c r="D210">
        <f t="shared" ca="1" si="52"/>
        <v>0.57536064644504603</v>
      </c>
      <c r="E210">
        <v>8.7535574904232636</v>
      </c>
      <c r="F210" s="1">
        <f t="shared" ca="1" si="53"/>
        <v>0.37797554533044408</v>
      </c>
      <c r="G210">
        <v>4.9315371608563385</v>
      </c>
      <c r="H210">
        <f t="shared" ca="1" si="54"/>
        <v>2.347179268624823</v>
      </c>
      <c r="I210">
        <v>12.662193709730468</v>
      </c>
      <c r="J210">
        <f t="shared" ca="1" si="55"/>
        <v>1.6868827796325225</v>
      </c>
      <c r="K210">
        <v>20.8</v>
      </c>
      <c r="L210">
        <f t="shared" ca="1" si="56"/>
        <v>-15.7</v>
      </c>
      <c r="M210">
        <v>25</v>
      </c>
      <c r="N210">
        <f t="shared" ca="1" si="57"/>
        <v>-12.2</v>
      </c>
      <c r="O210">
        <v>18.3</v>
      </c>
      <c r="P210">
        <f t="shared" ca="1" si="58"/>
        <v>-19.399999999999999</v>
      </c>
      <c r="Q210">
        <v>61</v>
      </c>
      <c r="R210">
        <f t="shared" ca="1" si="59"/>
        <v>66</v>
      </c>
      <c r="S210">
        <v>40</v>
      </c>
      <c r="T210">
        <f t="shared" ca="1" si="60"/>
        <v>55</v>
      </c>
      <c r="U210">
        <v>9.8000000000000007</v>
      </c>
      <c r="V210">
        <f t="shared" ca="1" si="61"/>
        <v>5.4</v>
      </c>
      <c r="W210">
        <v>1.7</v>
      </c>
      <c r="X210">
        <f t="shared" ca="1" si="62"/>
        <v>1.9</v>
      </c>
      <c r="Y210">
        <f t="shared" ca="1" si="63"/>
        <v>-12.2</v>
      </c>
      <c r="Z210">
        <f t="shared" ca="1" si="64"/>
        <v>-19.399999999999999</v>
      </c>
      <c r="AA210">
        <f t="shared" ca="1" si="65"/>
        <v>66</v>
      </c>
      <c r="AB210">
        <f t="shared" ca="1" si="66"/>
        <v>5.4</v>
      </c>
      <c r="AC210">
        <f t="shared" ca="1" si="67"/>
        <v>0.57536064644504603</v>
      </c>
    </row>
    <row r="211" spans="1:29">
      <c r="A211" s="18">
        <v>38195</v>
      </c>
      <c r="B211" s="18">
        <f t="shared" ca="1" si="51"/>
        <v>39455</v>
      </c>
      <c r="C211">
        <v>5.8553483064865848</v>
      </c>
      <c r="D211">
        <f t="shared" ca="1" si="52"/>
        <v>0.5117189354844488</v>
      </c>
      <c r="E211">
        <v>11.957149087266194</v>
      </c>
      <c r="F211" s="1">
        <f t="shared" ca="1" si="53"/>
        <v>0.58329336217161964</v>
      </c>
      <c r="G211">
        <v>5.2558483145149015</v>
      </c>
      <c r="H211">
        <f t="shared" ca="1" si="54"/>
        <v>1.6255042795436125</v>
      </c>
      <c r="I211">
        <v>12.902891526709231</v>
      </c>
      <c r="J211">
        <f t="shared" ca="1" si="55"/>
        <v>1.6439905477691295</v>
      </c>
      <c r="K211">
        <v>22.8</v>
      </c>
      <c r="L211">
        <f t="shared" ca="1" si="56"/>
        <v>-14.1</v>
      </c>
      <c r="M211">
        <v>28.8</v>
      </c>
      <c r="N211">
        <f t="shared" ca="1" si="57"/>
        <v>-11.5</v>
      </c>
      <c r="O211">
        <v>17.5</v>
      </c>
      <c r="P211">
        <f t="shared" ca="1" si="58"/>
        <v>-16.899999999999999</v>
      </c>
      <c r="Q211">
        <v>42</v>
      </c>
      <c r="R211">
        <f t="shared" ca="1" si="59"/>
        <v>80</v>
      </c>
      <c r="S211">
        <v>17</v>
      </c>
      <c r="T211">
        <f t="shared" ca="1" si="60"/>
        <v>74</v>
      </c>
      <c r="U211">
        <v>13</v>
      </c>
      <c r="V211">
        <f t="shared" ca="1" si="61"/>
        <v>0</v>
      </c>
      <c r="W211">
        <v>2.5</v>
      </c>
      <c r="X211">
        <f t="shared" ca="1" si="62"/>
        <v>1.2</v>
      </c>
      <c r="Y211">
        <f t="shared" ca="1" si="63"/>
        <v>-11.5</v>
      </c>
      <c r="Z211">
        <f t="shared" ca="1" si="64"/>
        <v>-16.899999999999999</v>
      </c>
      <c r="AA211">
        <f t="shared" ca="1" si="65"/>
        <v>80</v>
      </c>
      <c r="AB211">
        <f t="shared" ca="1" si="66"/>
        <v>0</v>
      </c>
      <c r="AC211">
        <f t="shared" ca="1" si="67"/>
        <v>0.5117189354844488</v>
      </c>
    </row>
    <row r="212" spans="1:29">
      <c r="A212" s="18">
        <v>38196</v>
      </c>
      <c r="B212" s="18">
        <f t="shared" ca="1" si="51"/>
        <v>39462</v>
      </c>
      <c r="C212">
        <v>6.9407769328220965</v>
      </c>
      <c r="D212">
        <f t="shared" ca="1" si="52"/>
        <v>0.54292771145199947</v>
      </c>
      <c r="E212">
        <v>14.639156583682873</v>
      </c>
      <c r="F212" s="1">
        <f t="shared" ca="1" si="53"/>
        <v>0.9870377629990299</v>
      </c>
      <c r="G212">
        <v>5.2116975633031091</v>
      </c>
      <c r="H212">
        <f t="shared" ca="1" si="54"/>
        <v>1.9230865748430819</v>
      </c>
      <c r="I212">
        <v>12.83715556141901</v>
      </c>
      <c r="J212">
        <f t="shared" ca="1" si="55"/>
        <v>1.6597590637830364</v>
      </c>
      <c r="K212">
        <v>25.2</v>
      </c>
      <c r="L212">
        <f t="shared" ca="1" si="56"/>
        <v>-11.8</v>
      </c>
      <c r="M212">
        <v>33</v>
      </c>
      <c r="N212">
        <f t="shared" ca="1" si="57"/>
        <v>-8.8000000000000007</v>
      </c>
      <c r="O212">
        <v>17.899999999999999</v>
      </c>
      <c r="P212">
        <f t="shared" ca="1" si="58"/>
        <v>-14.5</v>
      </c>
      <c r="Q212">
        <v>31</v>
      </c>
      <c r="R212">
        <f t="shared" ca="1" si="59"/>
        <v>78</v>
      </c>
      <c r="S212">
        <v>16</v>
      </c>
      <c r="T212">
        <f t="shared" ca="1" si="60"/>
        <v>64</v>
      </c>
      <c r="U212">
        <v>13.5</v>
      </c>
      <c r="V212">
        <f t="shared" ca="1" si="61"/>
        <v>1.5</v>
      </c>
      <c r="W212">
        <v>3.3</v>
      </c>
      <c r="X212">
        <f t="shared" ca="1" si="62"/>
        <v>1.4</v>
      </c>
      <c r="Y212">
        <f t="shared" ca="1" si="63"/>
        <v>-8.8000000000000007</v>
      </c>
      <c r="Z212">
        <f t="shared" ca="1" si="64"/>
        <v>-14.5</v>
      </c>
      <c r="AA212">
        <f t="shared" ca="1" si="65"/>
        <v>78</v>
      </c>
      <c r="AB212">
        <f t="shared" ca="1" si="66"/>
        <v>1.5</v>
      </c>
      <c r="AC212">
        <f t="shared" ca="1" si="67"/>
        <v>0.54292771145199947</v>
      </c>
    </row>
    <row r="213" spans="1:29">
      <c r="A213" s="18">
        <v>38197</v>
      </c>
      <c r="B213" s="18">
        <f t="shared" ca="1" si="51"/>
        <v>39469</v>
      </c>
      <c r="C213">
        <v>6.5164377032641614</v>
      </c>
      <c r="D213">
        <f t="shared" ca="1" si="52"/>
        <v>0.37629271618568411</v>
      </c>
      <c r="E213">
        <v>14.652817177110656</v>
      </c>
      <c r="F213" s="1">
        <f t="shared" ca="1" si="53"/>
        <v>-0.52038309844461239</v>
      </c>
      <c r="G213">
        <v>4.6215254836107853</v>
      </c>
      <c r="H213">
        <f t="shared" ca="1" si="54"/>
        <v>2.1164809374907674</v>
      </c>
      <c r="I213">
        <v>11.232160598201546</v>
      </c>
      <c r="J213">
        <f t="shared" ca="1" si="55"/>
        <v>1.3479501245820553</v>
      </c>
      <c r="K213">
        <v>26.9</v>
      </c>
      <c r="L213">
        <f t="shared" ca="1" si="56"/>
        <v>-20.8</v>
      </c>
      <c r="M213">
        <v>34.6</v>
      </c>
      <c r="N213">
        <f t="shared" ca="1" si="57"/>
        <v>-16.3</v>
      </c>
      <c r="O213">
        <v>20.6</v>
      </c>
      <c r="P213">
        <f t="shared" ca="1" si="58"/>
        <v>-22.4</v>
      </c>
      <c r="Q213">
        <v>30</v>
      </c>
      <c r="R213">
        <f t="shared" ca="1" si="59"/>
        <v>71</v>
      </c>
      <c r="S213">
        <v>12</v>
      </c>
      <c r="T213">
        <f t="shared" ca="1" si="60"/>
        <v>61</v>
      </c>
      <c r="U213">
        <v>9.9</v>
      </c>
      <c r="V213">
        <f t="shared" ca="1" si="61"/>
        <v>3.6</v>
      </c>
      <c r="W213">
        <v>3</v>
      </c>
      <c r="X213">
        <f t="shared" ca="1" si="62"/>
        <v>2.1</v>
      </c>
      <c r="Y213">
        <f t="shared" ca="1" si="63"/>
        <v>-16.3</v>
      </c>
      <c r="Z213">
        <f t="shared" ca="1" si="64"/>
        <v>-22.4</v>
      </c>
      <c r="AA213">
        <f t="shared" ca="1" si="65"/>
        <v>71</v>
      </c>
      <c r="AB213">
        <f t="shared" ca="1" si="66"/>
        <v>3.6</v>
      </c>
      <c r="AC213">
        <f t="shared" ca="1" si="67"/>
        <v>0.37629271618568411</v>
      </c>
    </row>
    <row r="214" spans="1:29">
      <c r="A214" s="18">
        <v>38198</v>
      </c>
      <c r="B214" s="18">
        <f t="shared" ca="1" si="51"/>
        <v>39476</v>
      </c>
      <c r="C214">
        <v>5.7307769381316076</v>
      </c>
      <c r="D214">
        <f t="shared" ca="1" si="52"/>
        <v>0.51014714046742959</v>
      </c>
      <c r="E214">
        <v>10.366642112714437</v>
      </c>
      <c r="F214" s="1">
        <f t="shared" ca="1" si="53"/>
        <v>0.11636179122155731</v>
      </c>
      <c r="G214">
        <v>4.2082734293519222</v>
      </c>
      <c r="H214">
        <f t="shared" ca="1" si="54"/>
        <v>2.3845839883649513</v>
      </c>
      <c r="I214">
        <v>10.66262338717868</v>
      </c>
      <c r="J214">
        <f t="shared" ca="1" si="55"/>
        <v>1.7090548394418943</v>
      </c>
      <c r="K214">
        <v>26.3</v>
      </c>
      <c r="L214">
        <f t="shared" ca="1" si="56"/>
        <v>-17.2</v>
      </c>
      <c r="M214">
        <v>30.7</v>
      </c>
      <c r="N214">
        <f t="shared" ca="1" si="57"/>
        <v>-12.3</v>
      </c>
      <c r="O214">
        <v>23.5</v>
      </c>
      <c r="P214">
        <f t="shared" ca="1" si="58"/>
        <v>-19.600000000000001</v>
      </c>
      <c r="Q214">
        <v>37</v>
      </c>
      <c r="R214">
        <f t="shared" ca="1" si="59"/>
        <v>74</v>
      </c>
      <c r="S214">
        <v>18</v>
      </c>
      <c r="T214">
        <f t="shared" ca="1" si="60"/>
        <v>59</v>
      </c>
      <c r="U214">
        <v>6.6</v>
      </c>
      <c r="V214">
        <f t="shared" ca="1" si="61"/>
        <v>4.5</v>
      </c>
      <c r="W214">
        <v>2.8</v>
      </c>
      <c r="X214">
        <f t="shared" ca="1" si="62"/>
        <v>1.1000000000000001</v>
      </c>
      <c r="Y214">
        <f t="shared" ca="1" si="63"/>
        <v>-12.3</v>
      </c>
      <c r="Z214">
        <f t="shared" ca="1" si="64"/>
        <v>-19.600000000000001</v>
      </c>
      <c r="AA214">
        <f t="shared" ca="1" si="65"/>
        <v>74</v>
      </c>
      <c r="AB214">
        <f t="shared" ca="1" si="66"/>
        <v>4.5</v>
      </c>
      <c r="AC214">
        <f t="shared" ca="1" si="67"/>
        <v>0.51014714046742959</v>
      </c>
    </row>
    <row r="215" spans="1:29">
      <c r="A215" s="18">
        <v>38199</v>
      </c>
      <c r="B215" s="18">
        <f t="shared" ca="1" si="51"/>
        <v>39483</v>
      </c>
      <c r="C215">
        <v>4.8251826924014543</v>
      </c>
      <c r="D215">
        <f t="shared" ca="1" si="52"/>
        <v>0.76291577737159411</v>
      </c>
      <c r="E215">
        <v>10.611187785261642</v>
      </c>
      <c r="F215" s="1">
        <f t="shared" ca="1" si="53"/>
        <v>0.53659231216963921</v>
      </c>
      <c r="G215">
        <v>3.7719706537778057</v>
      </c>
      <c r="H215">
        <f t="shared" ca="1" si="54"/>
        <v>3.0433207306777703</v>
      </c>
      <c r="I215">
        <v>10.440776626689258</v>
      </c>
      <c r="J215">
        <f t="shared" ca="1" si="55"/>
        <v>2.7155263114244264</v>
      </c>
      <c r="K215">
        <v>21.5</v>
      </c>
      <c r="L215">
        <f t="shared" ca="1" si="56"/>
        <v>-15</v>
      </c>
      <c r="M215">
        <v>26.4</v>
      </c>
      <c r="N215">
        <f t="shared" ca="1" si="57"/>
        <v>-10.4</v>
      </c>
      <c r="O215">
        <v>16.899999999999999</v>
      </c>
      <c r="P215">
        <f t="shared" ca="1" si="58"/>
        <v>-17.2</v>
      </c>
      <c r="Q215">
        <v>60</v>
      </c>
      <c r="R215">
        <f t="shared" ca="1" si="59"/>
        <v>74</v>
      </c>
      <c r="S215">
        <v>34</v>
      </c>
      <c r="T215">
        <f t="shared" ca="1" si="60"/>
        <v>62</v>
      </c>
      <c r="U215">
        <v>4.2</v>
      </c>
      <c r="V215">
        <f t="shared" ca="1" si="61"/>
        <v>7.8</v>
      </c>
      <c r="W215">
        <v>3.7</v>
      </c>
      <c r="X215">
        <f t="shared" ca="1" si="62"/>
        <v>1.5</v>
      </c>
      <c r="Y215">
        <f t="shared" ca="1" si="63"/>
        <v>-10.4</v>
      </c>
      <c r="Z215">
        <f t="shared" ca="1" si="64"/>
        <v>-17.2</v>
      </c>
      <c r="AA215">
        <f t="shared" ca="1" si="65"/>
        <v>74</v>
      </c>
      <c r="AB215">
        <f t="shared" ca="1" si="66"/>
        <v>7.8</v>
      </c>
      <c r="AC215">
        <f t="shared" ca="1" si="67"/>
        <v>0.76291577737159411</v>
      </c>
    </row>
    <row r="216" spans="1:29">
      <c r="A216" s="18">
        <v>38200</v>
      </c>
      <c r="B216" s="18">
        <f t="shared" ca="1" si="51"/>
        <v>39490</v>
      </c>
      <c r="C216">
        <v>5.8867205564835379</v>
      </c>
      <c r="D216">
        <f t="shared" ca="1" si="52"/>
        <v>0.81595888713741327</v>
      </c>
      <c r="E216">
        <v>13.319015564295926</v>
      </c>
      <c r="F216" s="1">
        <f t="shared" ca="1" si="53"/>
        <v>0.80433747458615046</v>
      </c>
      <c r="G216">
        <v>5.5175812066262733</v>
      </c>
      <c r="H216">
        <f t="shared" ca="1" si="54"/>
        <v>3.0374636805068449</v>
      </c>
      <c r="I216">
        <v>13.512534416288771</v>
      </c>
      <c r="J216">
        <f t="shared" ca="1" si="55"/>
        <v>2.9428273075092553</v>
      </c>
      <c r="K216">
        <v>24.7</v>
      </c>
      <c r="L216">
        <f t="shared" ca="1" si="56"/>
        <v>-14</v>
      </c>
      <c r="M216">
        <v>31.5</v>
      </c>
      <c r="N216">
        <f t="shared" ca="1" si="57"/>
        <v>-9.4</v>
      </c>
      <c r="O216">
        <v>18.7</v>
      </c>
      <c r="P216">
        <f t="shared" ca="1" si="58"/>
        <v>-17.3</v>
      </c>
      <c r="Q216">
        <v>42</v>
      </c>
      <c r="R216">
        <f t="shared" ca="1" si="59"/>
        <v>76</v>
      </c>
      <c r="S216">
        <v>25</v>
      </c>
      <c r="T216">
        <f t="shared" ca="1" si="60"/>
        <v>61</v>
      </c>
      <c r="U216">
        <v>13.6</v>
      </c>
      <c r="V216">
        <f t="shared" ca="1" si="61"/>
        <v>7.1</v>
      </c>
      <c r="W216">
        <v>2.2000000000000002</v>
      </c>
      <c r="X216">
        <f t="shared" ca="1" si="62"/>
        <v>1.9</v>
      </c>
      <c r="Y216">
        <f t="shared" ca="1" si="63"/>
        <v>-9.4</v>
      </c>
      <c r="Z216">
        <f t="shared" ca="1" si="64"/>
        <v>-17.3</v>
      </c>
      <c r="AA216">
        <f t="shared" ca="1" si="65"/>
        <v>76</v>
      </c>
      <c r="AB216">
        <f t="shared" ca="1" si="66"/>
        <v>7.1</v>
      </c>
      <c r="AC216">
        <f t="shared" ca="1" si="67"/>
        <v>0.81595888713741327</v>
      </c>
    </row>
    <row r="217" spans="1:29">
      <c r="A217" s="18">
        <v>38201</v>
      </c>
      <c r="B217" s="18">
        <f t="shared" ca="1" si="51"/>
        <v>39497</v>
      </c>
      <c r="C217">
        <v>6.6056496323143881</v>
      </c>
      <c r="D217">
        <f t="shared" ca="1" si="52"/>
        <v>1.7367772806541817</v>
      </c>
      <c r="E217">
        <v>13.244952566734392</v>
      </c>
      <c r="F217" s="1">
        <f t="shared" ca="1" si="53"/>
        <v>4.4278668304316886</v>
      </c>
      <c r="G217">
        <v>5.3631685242489748</v>
      </c>
      <c r="H217">
        <f t="shared" ca="1" si="54"/>
        <v>3.4299892283422464</v>
      </c>
      <c r="I217">
        <v>13.638302880041451</v>
      </c>
      <c r="J217">
        <f t="shared" ca="1" si="55"/>
        <v>4.3368273107631286</v>
      </c>
      <c r="K217">
        <v>26.6</v>
      </c>
      <c r="L217">
        <f t="shared" ca="1" si="56"/>
        <v>-4.2</v>
      </c>
      <c r="M217">
        <v>32.6</v>
      </c>
      <c r="N217">
        <f t="shared" ca="1" si="57"/>
        <v>4.0999999999999996</v>
      </c>
      <c r="O217">
        <v>21</v>
      </c>
      <c r="P217">
        <f t="shared" ca="1" si="58"/>
        <v>-13.7</v>
      </c>
      <c r="Q217">
        <v>36</v>
      </c>
      <c r="R217">
        <f t="shared" ca="1" si="59"/>
        <v>64</v>
      </c>
      <c r="S217">
        <v>26</v>
      </c>
      <c r="T217">
        <f t="shared" ca="1" si="60"/>
        <v>30</v>
      </c>
      <c r="U217">
        <v>12.8</v>
      </c>
      <c r="V217">
        <f t="shared" ca="1" si="61"/>
        <v>8.3000000000000007</v>
      </c>
      <c r="W217">
        <v>2.8</v>
      </c>
      <c r="X217">
        <f t="shared" ca="1" si="62"/>
        <v>4.7</v>
      </c>
      <c r="Y217">
        <f t="shared" ca="1" si="63"/>
        <v>4.0999999999999996</v>
      </c>
      <c r="Z217">
        <f t="shared" ca="1" si="64"/>
        <v>-13.7</v>
      </c>
      <c r="AA217">
        <f t="shared" ca="1" si="65"/>
        <v>64</v>
      </c>
      <c r="AB217">
        <f t="shared" ca="1" si="66"/>
        <v>8.3000000000000007</v>
      </c>
      <c r="AC217">
        <f t="shared" ca="1" si="67"/>
        <v>1.7367772806541817</v>
      </c>
    </row>
    <row r="218" spans="1:29">
      <c r="A218" s="18">
        <v>38202</v>
      </c>
      <c r="B218" s="18">
        <f t="shared" ca="1" si="51"/>
        <v>39504</v>
      </c>
      <c r="C218">
        <v>5.4817615377209759</v>
      </c>
      <c r="D218">
        <f t="shared" ca="1" si="52"/>
        <v>1.2367384684334186</v>
      </c>
      <c r="E218">
        <v>11.833699187265974</v>
      </c>
      <c r="F218" s="1">
        <f t="shared" ca="1" si="53"/>
        <v>2.5341207461360544</v>
      </c>
      <c r="G218">
        <v>4.9312778840424745</v>
      </c>
      <c r="H218">
        <f t="shared" ca="1" si="54"/>
        <v>3.5573514831510447</v>
      </c>
      <c r="I218">
        <v>13.635425756563585</v>
      </c>
      <c r="J218">
        <f t="shared" ca="1" si="55"/>
        <v>4.4502042591740016</v>
      </c>
      <c r="K218">
        <v>23.9</v>
      </c>
      <c r="L218">
        <f t="shared" ca="1" si="56"/>
        <v>-6.6</v>
      </c>
      <c r="M218">
        <v>31.2</v>
      </c>
      <c r="N218">
        <f t="shared" ca="1" si="57"/>
        <v>-1.4</v>
      </c>
      <c r="O218">
        <v>20.7</v>
      </c>
      <c r="P218">
        <f t="shared" ca="1" si="58"/>
        <v>-9.6</v>
      </c>
      <c r="Q218">
        <v>51</v>
      </c>
      <c r="R218">
        <f t="shared" ca="1" si="59"/>
        <v>80</v>
      </c>
      <c r="S218">
        <v>25</v>
      </c>
      <c r="T218">
        <f t="shared" ca="1" si="60"/>
        <v>59</v>
      </c>
      <c r="U218">
        <v>9.8000000000000007</v>
      </c>
      <c r="V218">
        <f t="shared" ca="1" si="61"/>
        <v>8.3000000000000007</v>
      </c>
      <c r="W218">
        <v>2.2000000000000002</v>
      </c>
      <c r="X218">
        <f t="shared" ca="1" si="62"/>
        <v>1.9</v>
      </c>
      <c r="Y218">
        <f t="shared" ca="1" si="63"/>
        <v>-1.4</v>
      </c>
      <c r="Z218">
        <f t="shared" ca="1" si="64"/>
        <v>-9.6</v>
      </c>
      <c r="AA218">
        <f t="shared" ca="1" si="65"/>
        <v>80</v>
      </c>
      <c r="AB218">
        <f t="shared" ca="1" si="66"/>
        <v>8.3000000000000007</v>
      </c>
      <c r="AC218">
        <f t="shared" ca="1" si="67"/>
        <v>1.2367384684334186</v>
      </c>
    </row>
    <row r="219" spans="1:29">
      <c r="A219" s="18">
        <v>38203</v>
      </c>
      <c r="B219" s="18">
        <f t="shared" ca="1" si="51"/>
        <v>39511</v>
      </c>
      <c r="C219">
        <v>4.2711588077110356</v>
      </c>
      <c r="D219">
        <f t="shared" ca="1" si="52"/>
        <v>1.9509278121039186</v>
      </c>
      <c r="E219">
        <v>10.717636528801249</v>
      </c>
      <c r="F219" s="1">
        <f t="shared" ca="1" si="53"/>
        <v>3.8925689435695734</v>
      </c>
      <c r="G219">
        <v>4.0933827823251576</v>
      </c>
      <c r="H219">
        <f t="shared" ca="1" si="54"/>
        <v>3.6402204551672108</v>
      </c>
      <c r="I219">
        <v>10.726897200547626</v>
      </c>
      <c r="J219">
        <f t="shared" ca="1" si="55"/>
        <v>5.8687658259906597</v>
      </c>
      <c r="K219">
        <v>21.1</v>
      </c>
      <c r="L219">
        <f t="shared" ca="1" si="56"/>
        <v>1.1000000000000001</v>
      </c>
      <c r="M219">
        <v>26.3</v>
      </c>
      <c r="N219">
        <f t="shared" ca="1" si="57"/>
        <v>5.5</v>
      </c>
      <c r="O219">
        <v>16.399999999999999</v>
      </c>
      <c r="P219">
        <f t="shared" ca="1" si="58"/>
        <v>-1</v>
      </c>
      <c r="Q219">
        <v>61</v>
      </c>
      <c r="R219">
        <f t="shared" ca="1" si="59"/>
        <v>66</v>
      </c>
      <c r="S219">
        <v>35</v>
      </c>
      <c r="T219">
        <f t="shared" ca="1" si="60"/>
        <v>40</v>
      </c>
      <c r="U219">
        <v>5.8</v>
      </c>
      <c r="V219">
        <f t="shared" ca="1" si="61"/>
        <v>7.7</v>
      </c>
      <c r="W219">
        <v>2</v>
      </c>
      <c r="X219">
        <f t="shared" ca="1" si="62"/>
        <v>2.1</v>
      </c>
      <c r="Y219">
        <f t="shared" ca="1" si="63"/>
        <v>5.5</v>
      </c>
      <c r="Z219">
        <f t="shared" ca="1" si="64"/>
        <v>-1</v>
      </c>
      <c r="AA219">
        <f t="shared" ca="1" si="65"/>
        <v>66</v>
      </c>
      <c r="AB219">
        <f t="shared" ca="1" si="66"/>
        <v>7.7</v>
      </c>
      <c r="AC219">
        <f t="shared" ca="1" si="67"/>
        <v>1.9509278121039186</v>
      </c>
    </row>
    <row r="220" spans="1:29">
      <c r="A220" s="18">
        <v>38204</v>
      </c>
      <c r="B220" s="18">
        <f t="shared" ca="1" si="51"/>
        <v>39518</v>
      </c>
      <c r="C220">
        <v>6.0747081078878677</v>
      </c>
      <c r="D220">
        <f t="shared" ca="1" si="52"/>
        <v>2.0571793725206371</v>
      </c>
      <c r="E220">
        <v>13.218475597456116</v>
      </c>
      <c r="F220" s="1">
        <f t="shared" ca="1" si="53"/>
        <v>4.3693152875825962</v>
      </c>
      <c r="G220">
        <v>5.2537270721785543</v>
      </c>
      <c r="H220">
        <f t="shared" ca="1" si="54"/>
        <v>3.7094287109250299</v>
      </c>
      <c r="I220">
        <v>12.583601118340292</v>
      </c>
      <c r="J220">
        <f t="shared" ca="1" si="55"/>
        <v>7.4118487918989029</v>
      </c>
      <c r="K220">
        <v>24.4</v>
      </c>
      <c r="L220">
        <f t="shared" ca="1" si="56"/>
        <v>0.6</v>
      </c>
      <c r="M220">
        <v>31.3</v>
      </c>
      <c r="N220">
        <f t="shared" ca="1" si="57"/>
        <v>6.5</v>
      </c>
      <c r="O220">
        <v>18.5</v>
      </c>
      <c r="P220">
        <f t="shared" ca="1" si="58"/>
        <v>-1.8</v>
      </c>
      <c r="Q220">
        <v>41</v>
      </c>
      <c r="R220">
        <f t="shared" ca="1" si="59"/>
        <v>78</v>
      </c>
      <c r="S220">
        <v>19</v>
      </c>
      <c r="T220">
        <f t="shared" ca="1" si="60"/>
        <v>61</v>
      </c>
      <c r="U220">
        <v>12.6</v>
      </c>
      <c r="V220">
        <f t="shared" ca="1" si="61"/>
        <v>7.4</v>
      </c>
      <c r="W220">
        <v>2.8</v>
      </c>
      <c r="X220">
        <f t="shared" ca="1" si="62"/>
        <v>2</v>
      </c>
      <c r="Y220">
        <f t="shared" ca="1" si="63"/>
        <v>6.5</v>
      </c>
      <c r="Z220">
        <f t="shared" ca="1" si="64"/>
        <v>-1.8</v>
      </c>
      <c r="AA220">
        <f t="shared" ca="1" si="65"/>
        <v>78</v>
      </c>
      <c r="AB220">
        <f t="shared" ca="1" si="66"/>
        <v>7.4</v>
      </c>
      <c r="AC220">
        <f t="shared" ca="1" si="67"/>
        <v>2.0571793725206371</v>
      </c>
    </row>
    <row r="221" spans="1:29">
      <c r="A221" s="18">
        <v>38205</v>
      </c>
      <c r="B221" s="18">
        <f t="shared" ca="1" si="51"/>
        <v>39525</v>
      </c>
      <c r="C221">
        <v>6.1311822910292646</v>
      </c>
      <c r="D221">
        <f t="shared" ca="1" si="52"/>
        <v>3.4010608703244869</v>
      </c>
      <c r="E221">
        <v>12.743358627521543</v>
      </c>
      <c r="F221" s="1">
        <f t="shared" ca="1" si="53"/>
        <v>7.3013461546228964</v>
      </c>
      <c r="G221">
        <v>5.2181244519743464</v>
      </c>
      <c r="H221">
        <f t="shared" ca="1" si="54"/>
        <v>4.1047875830316354</v>
      </c>
      <c r="I221">
        <v>13.30047549320985</v>
      </c>
      <c r="J221">
        <f t="shared" ca="1" si="55"/>
        <v>8.6951028511126403</v>
      </c>
      <c r="K221">
        <v>25.7</v>
      </c>
      <c r="L221">
        <f t="shared" ca="1" si="56"/>
        <v>10</v>
      </c>
      <c r="M221">
        <v>31.4</v>
      </c>
      <c r="N221">
        <f t="shared" ca="1" si="57"/>
        <v>15</v>
      </c>
      <c r="O221">
        <v>20.2</v>
      </c>
      <c r="P221">
        <f t="shared" ca="1" si="58"/>
        <v>5.2</v>
      </c>
      <c r="Q221">
        <v>38</v>
      </c>
      <c r="R221">
        <f t="shared" ca="1" si="59"/>
        <v>56</v>
      </c>
      <c r="S221">
        <v>20</v>
      </c>
      <c r="T221">
        <f t="shared" ca="1" si="60"/>
        <v>39</v>
      </c>
      <c r="U221">
        <v>12.3</v>
      </c>
      <c r="V221">
        <f t="shared" ca="1" si="61"/>
        <v>8.5</v>
      </c>
      <c r="W221">
        <v>2.2999999999999998</v>
      </c>
      <c r="X221">
        <f t="shared" ca="1" si="62"/>
        <v>2.8</v>
      </c>
      <c r="Y221">
        <f t="shared" ca="1" si="63"/>
        <v>15</v>
      </c>
      <c r="Z221">
        <f t="shared" ca="1" si="64"/>
        <v>5.2</v>
      </c>
      <c r="AA221">
        <f t="shared" ca="1" si="65"/>
        <v>56</v>
      </c>
      <c r="AB221">
        <f t="shared" ca="1" si="66"/>
        <v>8.5</v>
      </c>
      <c r="AC221">
        <f t="shared" ca="1" si="67"/>
        <v>3.4010608703244869</v>
      </c>
    </row>
    <row r="222" spans="1:29">
      <c r="A222" s="18">
        <v>38206</v>
      </c>
      <c r="B222" s="18">
        <f t="shared" ca="1" si="51"/>
        <v>39532</v>
      </c>
      <c r="C222">
        <v>4.842085502331094</v>
      </c>
      <c r="D222">
        <f t="shared" ca="1" si="52"/>
        <v>3.3402199653194145</v>
      </c>
      <c r="E222">
        <v>11.066524241410859</v>
      </c>
      <c r="F222" s="1">
        <f t="shared" ca="1" si="53"/>
        <v>8.1975388089780896</v>
      </c>
      <c r="G222">
        <v>4.2390381097976242</v>
      </c>
      <c r="H222">
        <f t="shared" ca="1" si="54"/>
        <v>3.7213905390269169</v>
      </c>
      <c r="I222">
        <v>11.679221454833081</v>
      </c>
      <c r="J222">
        <f t="shared" ca="1" si="55"/>
        <v>8.5329507020896198</v>
      </c>
      <c r="K222">
        <v>21.6</v>
      </c>
      <c r="L222">
        <f t="shared" ca="1" si="56"/>
        <v>8.3000000000000007</v>
      </c>
      <c r="M222">
        <v>29.4</v>
      </c>
      <c r="N222">
        <f t="shared" ca="1" si="57"/>
        <v>16.100000000000001</v>
      </c>
      <c r="O222">
        <v>19.100000000000001</v>
      </c>
      <c r="P222">
        <f t="shared" ca="1" si="58"/>
        <v>2.5</v>
      </c>
      <c r="Q222">
        <v>55</v>
      </c>
      <c r="R222">
        <f t="shared" ca="1" si="59"/>
        <v>57</v>
      </c>
      <c r="S222">
        <v>24</v>
      </c>
      <c r="T222">
        <f t="shared" ca="1" si="60"/>
        <v>27</v>
      </c>
      <c r="U222">
        <v>6.6</v>
      </c>
      <c r="V222">
        <f t="shared" ca="1" si="61"/>
        <v>6.5</v>
      </c>
      <c r="W222">
        <v>2.8</v>
      </c>
      <c r="X222">
        <f t="shared" ca="1" si="62"/>
        <v>3.1</v>
      </c>
      <c r="Y222">
        <f t="shared" ca="1" si="63"/>
        <v>16.100000000000001</v>
      </c>
      <c r="Z222">
        <f t="shared" ca="1" si="64"/>
        <v>2.5</v>
      </c>
      <c r="AA222">
        <f t="shared" ca="1" si="65"/>
        <v>57</v>
      </c>
      <c r="AB222">
        <f t="shared" ca="1" si="66"/>
        <v>6.5</v>
      </c>
      <c r="AC222">
        <f t="shared" ca="1" si="67"/>
        <v>3.3402199653194145</v>
      </c>
    </row>
    <row r="223" spans="1:29">
      <c r="A223" s="18">
        <v>38207</v>
      </c>
      <c r="B223" s="18">
        <f t="shared" ca="1" si="51"/>
        <v>39539</v>
      </c>
      <c r="C223">
        <v>4.8678807566121778</v>
      </c>
      <c r="D223">
        <f t="shared" ca="1" si="52"/>
        <v>4.057305156905433</v>
      </c>
      <c r="E223">
        <v>8.6908782048039441</v>
      </c>
      <c r="F223" s="1">
        <f t="shared" ca="1" si="53"/>
        <v>8.0706377050039571</v>
      </c>
      <c r="G223">
        <v>4.8304662438635404</v>
      </c>
      <c r="H223">
        <f t="shared" ca="1" si="54"/>
        <v>4.2829068347090118</v>
      </c>
      <c r="I223">
        <v>13.028689783149483</v>
      </c>
      <c r="J223">
        <f t="shared" ca="1" si="55"/>
        <v>7.9754933341671563</v>
      </c>
      <c r="K223">
        <v>17.100000000000001</v>
      </c>
      <c r="L223">
        <f t="shared" ca="1" si="56"/>
        <v>9</v>
      </c>
      <c r="M223">
        <v>20.5</v>
      </c>
      <c r="N223">
        <f t="shared" ca="1" si="57"/>
        <v>15.6</v>
      </c>
      <c r="O223">
        <v>12.4</v>
      </c>
      <c r="P223">
        <f t="shared" ca="1" si="58"/>
        <v>3.4</v>
      </c>
      <c r="Q223">
        <v>65</v>
      </c>
      <c r="R223">
        <f t="shared" ca="1" si="59"/>
        <v>16</v>
      </c>
      <c r="S223">
        <v>44</v>
      </c>
      <c r="T223">
        <f t="shared" ca="1" si="60"/>
        <v>9</v>
      </c>
      <c r="U223">
        <v>10</v>
      </c>
      <c r="V223">
        <f t="shared" ca="1" si="61"/>
        <v>11.4</v>
      </c>
      <c r="W223">
        <v>3.2</v>
      </c>
      <c r="X223">
        <f t="shared" ca="1" si="62"/>
        <v>2.6</v>
      </c>
      <c r="Y223">
        <f t="shared" ca="1" si="63"/>
        <v>15.6</v>
      </c>
      <c r="Z223">
        <f t="shared" ca="1" si="64"/>
        <v>3.4</v>
      </c>
      <c r="AA223">
        <f t="shared" ca="1" si="65"/>
        <v>16</v>
      </c>
      <c r="AB223">
        <f t="shared" ca="1" si="66"/>
        <v>11.4</v>
      </c>
      <c r="AC223">
        <f t="shared" ca="1" si="67"/>
        <v>4.057305156905433</v>
      </c>
    </row>
    <row r="224" spans="1:29">
      <c r="A224" s="18">
        <v>38208</v>
      </c>
      <c r="B224" s="18">
        <f t="shared" ca="1" si="51"/>
        <v>39546</v>
      </c>
      <c r="C224">
        <v>4.4312475671787848</v>
      </c>
      <c r="D224">
        <f t="shared" ca="1" si="52"/>
        <v>2.5308253460011652</v>
      </c>
      <c r="E224">
        <v>9.8077967478783581</v>
      </c>
      <c r="F224" s="1">
        <f t="shared" ca="1" si="53"/>
        <v>7.8334908396209846</v>
      </c>
      <c r="G224">
        <v>4.5255744432693206</v>
      </c>
      <c r="H224">
        <f t="shared" ca="1" si="54"/>
        <v>3.1098436258045177</v>
      </c>
      <c r="I224">
        <v>10.454838072118781</v>
      </c>
      <c r="J224">
        <f t="shared" ca="1" si="55"/>
        <v>7.8019522600510358</v>
      </c>
      <c r="K224">
        <v>18.2</v>
      </c>
      <c r="L224">
        <f t="shared" ca="1" si="56"/>
        <v>4.7</v>
      </c>
      <c r="M224">
        <v>23.2</v>
      </c>
      <c r="N224">
        <f t="shared" ca="1" si="57"/>
        <v>18</v>
      </c>
      <c r="O224">
        <v>13.5</v>
      </c>
      <c r="P224">
        <f t="shared" ca="1" si="58"/>
        <v>2</v>
      </c>
      <c r="Q224">
        <v>45</v>
      </c>
      <c r="R224">
        <f t="shared" ca="1" si="59"/>
        <v>63</v>
      </c>
      <c r="S224">
        <v>23</v>
      </c>
      <c r="T224">
        <f t="shared" ca="1" si="60"/>
        <v>21</v>
      </c>
      <c r="U224">
        <v>9.4</v>
      </c>
      <c r="V224">
        <f t="shared" ca="1" si="61"/>
        <v>3.3</v>
      </c>
      <c r="W224">
        <v>1.9</v>
      </c>
      <c r="X224">
        <f t="shared" ca="1" si="62"/>
        <v>2.2999999999999998</v>
      </c>
      <c r="Y224">
        <f t="shared" ca="1" si="63"/>
        <v>18</v>
      </c>
      <c r="Z224">
        <f t="shared" ca="1" si="64"/>
        <v>2</v>
      </c>
      <c r="AA224">
        <f t="shared" ca="1" si="65"/>
        <v>63</v>
      </c>
      <c r="AB224">
        <f t="shared" ca="1" si="66"/>
        <v>3.3</v>
      </c>
      <c r="AC224">
        <f t="shared" ca="1" si="67"/>
        <v>2.5308253460011652</v>
      </c>
    </row>
    <row r="225" spans="1:29">
      <c r="A225" s="18">
        <v>38209</v>
      </c>
      <c r="B225" s="18">
        <f t="shared" ca="1" si="51"/>
        <v>39553</v>
      </c>
      <c r="C225">
        <v>3.8131018638179803</v>
      </c>
      <c r="D225">
        <f t="shared" ca="1" si="52"/>
        <v>4.130762978375448</v>
      </c>
      <c r="E225">
        <v>9.2418597208081277</v>
      </c>
      <c r="F225" s="1">
        <f t="shared" ca="1" si="53"/>
        <v>8.2356641549234659</v>
      </c>
      <c r="G225">
        <v>3.7207152128425456</v>
      </c>
      <c r="H225">
        <f t="shared" ca="1" si="54"/>
        <v>3.5038057971034888</v>
      </c>
      <c r="I225">
        <v>7.9807752646574244</v>
      </c>
      <c r="J225">
        <f t="shared" ca="1" si="55"/>
        <v>8.3205960205471499</v>
      </c>
      <c r="K225">
        <v>19.8</v>
      </c>
      <c r="L225">
        <f t="shared" ca="1" si="56"/>
        <v>13.7</v>
      </c>
      <c r="M225">
        <v>24.2</v>
      </c>
      <c r="N225">
        <f t="shared" ca="1" si="57"/>
        <v>21</v>
      </c>
      <c r="O225">
        <v>16.3</v>
      </c>
      <c r="P225">
        <f t="shared" ca="1" si="58"/>
        <v>12.1</v>
      </c>
      <c r="Q225">
        <v>47</v>
      </c>
      <c r="R225">
        <f t="shared" ca="1" si="59"/>
        <v>44</v>
      </c>
      <c r="S225">
        <v>27</v>
      </c>
      <c r="T225">
        <f t="shared" ca="1" si="60"/>
        <v>16</v>
      </c>
      <c r="U225">
        <v>4.5999999999999996</v>
      </c>
      <c r="V225">
        <f t="shared" ca="1" si="61"/>
        <v>4.4000000000000004</v>
      </c>
      <c r="W225">
        <v>2.1</v>
      </c>
      <c r="X225">
        <f t="shared" ca="1" si="62"/>
        <v>4</v>
      </c>
      <c r="Y225">
        <f t="shared" ca="1" si="63"/>
        <v>21</v>
      </c>
      <c r="Z225">
        <f t="shared" ca="1" si="64"/>
        <v>12.1</v>
      </c>
      <c r="AA225">
        <f t="shared" ca="1" si="65"/>
        <v>44</v>
      </c>
      <c r="AB225">
        <f t="shared" ca="1" si="66"/>
        <v>4.4000000000000004</v>
      </c>
      <c r="AC225">
        <f t="shared" ca="1" si="67"/>
        <v>4.130762978375448</v>
      </c>
    </row>
    <row r="226" spans="1:29">
      <c r="A226" s="18">
        <v>38210</v>
      </c>
      <c r="B226" s="18">
        <f t="shared" ca="1" si="51"/>
        <v>39560</v>
      </c>
      <c r="C226">
        <v>5.7387051442404164</v>
      </c>
      <c r="D226">
        <f t="shared" ca="1" si="52"/>
        <v>5.8831064769882069</v>
      </c>
      <c r="E226">
        <v>11.721923878670257</v>
      </c>
      <c r="F226" s="1">
        <f t="shared" ca="1" si="53"/>
        <v>8.8608014889438032</v>
      </c>
      <c r="G226">
        <v>5.1475090306978899</v>
      </c>
      <c r="H226">
        <f t="shared" ca="1" si="54"/>
        <v>4.6278788459479454</v>
      </c>
      <c r="I226">
        <v>12.547956692762842</v>
      </c>
      <c r="J226">
        <f t="shared" ca="1" si="55"/>
        <v>8.2815539813360086</v>
      </c>
      <c r="K226">
        <v>21.4</v>
      </c>
      <c r="L226">
        <f t="shared" ca="1" si="56"/>
        <v>10.9</v>
      </c>
      <c r="M226">
        <v>27.4</v>
      </c>
      <c r="N226">
        <f t="shared" ca="1" si="57"/>
        <v>16.100000000000001</v>
      </c>
      <c r="O226">
        <v>15.7</v>
      </c>
      <c r="P226">
        <f t="shared" ca="1" si="58"/>
        <v>3.8</v>
      </c>
      <c r="Q226">
        <v>40</v>
      </c>
      <c r="R226">
        <f t="shared" ca="1" si="59"/>
        <v>21</v>
      </c>
      <c r="S226">
        <v>20</v>
      </c>
      <c r="T226">
        <f t="shared" ca="1" si="60"/>
        <v>10</v>
      </c>
      <c r="U226">
        <v>12.7</v>
      </c>
      <c r="V226">
        <f t="shared" ca="1" si="61"/>
        <v>12.4</v>
      </c>
      <c r="W226">
        <v>2.6</v>
      </c>
      <c r="X226">
        <f t="shared" ca="1" si="62"/>
        <v>7.3</v>
      </c>
      <c r="Y226">
        <f t="shared" ca="1" si="63"/>
        <v>16.100000000000001</v>
      </c>
      <c r="Z226">
        <f t="shared" ca="1" si="64"/>
        <v>3.8</v>
      </c>
      <c r="AA226">
        <f t="shared" ca="1" si="65"/>
        <v>21</v>
      </c>
      <c r="AB226">
        <f t="shared" ca="1" si="66"/>
        <v>12.4</v>
      </c>
      <c r="AC226">
        <f t="shared" ca="1" si="67"/>
        <v>5.8831064769882069</v>
      </c>
    </row>
    <row r="227" spans="1:29">
      <c r="A227" s="18">
        <v>38211</v>
      </c>
      <c r="B227" s="18">
        <f t="shared" ca="1" si="51"/>
        <v>39567</v>
      </c>
      <c r="C227">
        <v>3.999283157449661</v>
      </c>
      <c r="D227">
        <f t="shared" ca="1" si="52"/>
        <v>3.914305916533555</v>
      </c>
      <c r="E227">
        <v>9.2714744764585078</v>
      </c>
      <c r="F227" s="1">
        <f t="shared" ca="1" si="53"/>
        <v>8.2600197995091875</v>
      </c>
      <c r="G227">
        <v>3.4049370386660711</v>
      </c>
      <c r="H227">
        <f t="shared" ca="1" si="54"/>
        <v>4.6448599405590221</v>
      </c>
      <c r="I227">
        <v>7.68203692337927</v>
      </c>
      <c r="J227">
        <f t="shared" ca="1" si="55"/>
        <v>10.558330210034496</v>
      </c>
      <c r="K227">
        <v>21.2</v>
      </c>
      <c r="L227">
        <f t="shared" ca="1" si="56"/>
        <v>11.8</v>
      </c>
      <c r="M227">
        <v>25.6</v>
      </c>
      <c r="N227">
        <f t="shared" ca="1" si="57"/>
        <v>17.7</v>
      </c>
      <c r="O227">
        <v>18.2</v>
      </c>
      <c r="P227">
        <f t="shared" ca="1" si="58"/>
        <v>7.7</v>
      </c>
      <c r="Q227">
        <v>34</v>
      </c>
      <c r="R227">
        <f t="shared" ca="1" si="59"/>
        <v>49</v>
      </c>
      <c r="S227">
        <v>21</v>
      </c>
      <c r="T227">
        <f t="shared" ca="1" si="60"/>
        <v>28</v>
      </c>
      <c r="U227">
        <v>3.1</v>
      </c>
      <c r="V227">
        <f t="shared" ca="1" si="61"/>
        <v>10.5</v>
      </c>
      <c r="W227">
        <v>1.9</v>
      </c>
      <c r="X227">
        <f t="shared" ca="1" si="62"/>
        <v>1.7</v>
      </c>
      <c r="Y227">
        <f t="shared" ca="1" si="63"/>
        <v>17.7</v>
      </c>
      <c r="Z227">
        <f t="shared" ca="1" si="64"/>
        <v>7.7</v>
      </c>
      <c r="AA227">
        <f t="shared" ca="1" si="65"/>
        <v>49</v>
      </c>
      <c r="AB227">
        <f t="shared" ca="1" si="66"/>
        <v>10.5</v>
      </c>
      <c r="AC227">
        <f t="shared" ca="1" si="67"/>
        <v>3.914305916533555</v>
      </c>
    </row>
    <row r="228" spans="1:29">
      <c r="A228" s="18">
        <v>38212</v>
      </c>
      <c r="B228" s="18">
        <f t="shared" ca="1" si="51"/>
        <v>39574</v>
      </c>
      <c r="C228">
        <v>5.6886113283267097</v>
      </c>
      <c r="D228">
        <f t="shared" ca="1" si="52"/>
        <v>3.2903581635227885</v>
      </c>
      <c r="E228">
        <v>11.938692778784446</v>
      </c>
      <c r="F228" s="1">
        <f t="shared" ca="1" si="53"/>
        <v>6.8347034909321227</v>
      </c>
      <c r="G228">
        <v>4.8814396774190048</v>
      </c>
      <c r="H228">
        <f t="shared" ca="1" si="54"/>
        <v>4.0977224714508758</v>
      </c>
      <c r="I228">
        <v>11.921168649806271</v>
      </c>
      <c r="J228">
        <f t="shared" ca="1" si="55"/>
        <v>9.887835456209876</v>
      </c>
      <c r="K228">
        <v>22.5</v>
      </c>
      <c r="L228">
        <f t="shared" ca="1" si="56"/>
        <v>12.1</v>
      </c>
      <c r="M228">
        <v>28.5</v>
      </c>
      <c r="N228">
        <f t="shared" ca="1" si="57"/>
        <v>16.7</v>
      </c>
      <c r="O228">
        <v>17</v>
      </c>
      <c r="P228">
        <f t="shared" ca="1" si="58"/>
        <v>10</v>
      </c>
      <c r="Q228">
        <v>42</v>
      </c>
      <c r="R228">
        <f t="shared" ca="1" si="59"/>
        <v>70</v>
      </c>
      <c r="S228">
        <v>21</v>
      </c>
      <c r="T228">
        <f t="shared" ca="1" si="60"/>
        <v>43</v>
      </c>
      <c r="U228">
        <v>10.8</v>
      </c>
      <c r="V228">
        <f t="shared" ca="1" si="61"/>
        <v>6.8</v>
      </c>
      <c r="W228">
        <v>2.8</v>
      </c>
      <c r="X228">
        <f t="shared" ca="1" si="62"/>
        <v>1.8</v>
      </c>
      <c r="Y228">
        <f t="shared" ca="1" si="63"/>
        <v>16.7</v>
      </c>
      <c r="Z228">
        <f t="shared" ca="1" si="64"/>
        <v>10</v>
      </c>
      <c r="AA228">
        <f t="shared" ca="1" si="65"/>
        <v>70</v>
      </c>
      <c r="AB228">
        <f t="shared" ca="1" si="66"/>
        <v>6.8</v>
      </c>
      <c r="AC228">
        <f t="shared" ca="1" si="67"/>
        <v>3.2903581635227885</v>
      </c>
    </row>
    <row r="229" spans="1:29">
      <c r="A229" s="18">
        <v>38213</v>
      </c>
      <c r="B229" s="18">
        <f t="shared" ca="1" si="51"/>
        <v>39581</v>
      </c>
      <c r="C229">
        <v>6.377887554699905</v>
      </c>
      <c r="D229">
        <f t="shared" ca="1" si="52"/>
        <v>6.7304818446591765</v>
      </c>
      <c r="E229">
        <v>13.901385756520718</v>
      </c>
      <c r="F229" s="1">
        <f t="shared" ca="1" si="53"/>
        <v>12.069546578794798</v>
      </c>
      <c r="G229">
        <v>5.0080991110797219</v>
      </c>
      <c r="H229">
        <f t="shared" ca="1" si="54"/>
        <v>4.9727214120225547</v>
      </c>
      <c r="I229">
        <v>12.141212781172921</v>
      </c>
      <c r="J229">
        <f t="shared" ca="1" si="55"/>
        <v>12.850270506846</v>
      </c>
      <c r="K229">
        <v>24.9</v>
      </c>
      <c r="L229">
        <f t="shared" ca="1" si="56"/>
        <v>24.4</v>
      </c>
      <c r="M229">
        <v>31.8</v>
      </c>
      <c r="N229">
        <f t="shared" ca="1" si="57"/>
        <v>30.4</v>
      </c>
      <c r="O229">
        <v>17.899999999999999</v>
      </c>
      <c r="P229">
        <f t="shared" ca="1" si="58"/>
        <v>19.899999999999999</v>
      </c>
      <c r="Q229">
        <v>30</v>
      </c>
      <c r="R229">
        <f t="shared" ca="1" si="59"/>
        <v>27</v>
      </c>
      <c r="S229">
        <v>13</v>
      </c>
      <c r="T229">
        <f t="shared" ca="1" si="60"/>
        <v>15</v>
      </c>
      <c r="U229">
        <v>12.6</v>
      </c>
      <c r="V229">
        <f t="shared" ca="1" si="61"/>
        <v>12.3</v>
      </c>
      <c r="W229">
        <v>2.7</v>
      </c>
      <c r="X229">
        <f t="shared" ca="1" si="62"/>
        <v>3</v>
      </c>
      <c r="Y229">
        <f t="shared" ca="1" si="63"/>
        <v>30.4</v>
      </c>
      <c r="Z229">
        <f t="shared" ca="1" si="64"/>
        <v>19.899999999999999</v>
      </c>
      <c r="AA229">
        <f t="shared" ca="1" si="65"/>
        <v>27</v>
      </c>
      <c r="AB229">
        <f t="shared" ca="1" si="66"/>
        <v>12.3</v>
      </c>
      <c r="AC229">
        <f t="shared" ca="1" si="67"/>
        <v>6.7304818446591765</v>
      </c>
    </row>
    <row r="230" spans="1:29">
      <c r="A230" s="18">
        <v>38214</v>
      </c>
      <c r="B230" s="18">
        <f t="shared" ca="1" si="51"/>
        <v>39588</v>
      </c>
      <c r="C230">
        <v>6.4034103951770902</v>
      </c>
      <c r="D230">
        <f t="shared" ca="1" si="52"/>
        <v>6.0138524422373063</v>
      </c>
      <c r="E230">
        <v>14.710029402624331</v>
      </c>
      <c r="F230" s="1">
        <f t="shared" ca="1" si="53"/>
        <v>9.6857140286081211</v>
      </c>
      <c r="G230">
        <v>4.9129555481660381</v>
      </c>
      <c r="H230">
        <f t="shared" ca="1" si="54"/>
        <v>4.7420553156150831</v>
      </c>
      <c r="I230">
        <v>11.786029491855954</v>
      </c>
      <c r="J230">
        <f t="shared" ca="1" si="55"/>
        <v>11.761114086300704</v>
      </c>
      <c r="K230">
        <v>27.9</v>
      </c>
      <c r="L230">
        <f t="shared" ca="1" si="56"/>
        <v>21.8</v>
      </c>
      <c r="M230">
        <v>33.6</v>
      </c>
      <c r="N230">
        <f t="shared" ca="1" si="57"/>
        <v>26.5</v>
      </c>
      <c r="O230">
        <v>20</v>
      </c>
      <c r="P230">
        <f t="shared" ca="1" si="58"/>
        <v>18.8</v>
      </c>
      <c r="Q230">
        <v>22</v>
      </c>
      <c r="R230">
        <f t="shared" ca="1" si="59"/>
        <v>35</v>
      </c>
      <c r="S230">
        <v>14</v>
      </c>
      <c r="T230">
        <f t="shared" ca="1" si="60"/>
        <v>23</v>
      </c>
      <c r="U230">
        <v>12.4</v>
      </c>
      <c r="V230">
        <f t="shared" ca="1" si="61"/>
        <v>10.4</v>
      </c>
      <c r="W230">
        <v>2.2999999999999998</v>
      </c>
      <c r="X230">
        <f t="shared" ca="1" si="62"/>
        <v>3.4</v>
      </c>
      <c r="Y230">
        <f t="shared" ca="1" si="63"/>
        <v>26.5</v>
      </c>
      <c r="Z230">
        <f t="shared" ca="1" si="64"/>
        <v>18.8</v>
      </c>
      <c r="AA230">
        <f t="shared" ca="1" si="65"/>
        <v>35</v>
      </c>
      <c r="AB230">
        <f t="shared" ca="1" si="66"/>
        <v>10.4</v>
      </c>
      <c r="AC230">
        <f t="shared" ca="1" si="67"/>
        <v>6.0138524422373063</v>
      </c>
    </row>
    <row r="231" spans="1:29">
      <c r="A231" s="18">
        <v>38215</v>
      </c>
      <c r="B231" s="18">
        <f t="shared" ca="1" si="51"/>
        <v>39595</v>
      </c>
      <c r="C231">
        <v>5.6210201897652254</v>
      </c>
      <c r="D231">
        <f t="shared" ca="1" si="52"/>
        <v>6.0814257562367571</v>
      </c>
      <c r="E231">
        <v>11.36899246019801</v>
      </c>
      <c r="F231" s="1">
        <f t="shared" ca="1" si="53"/>
        <v>11.783151868132904</v>
      </c>
      <c r="G231">
        <v>3.7328623787037905</v>
      </c>
      <c r="H231">
        <f t="shared" ca="1" si="54"/>
        <v>4.9854397032819717</v>
      </c>
      <c r="I231">
        <v>9.7328881675337406</v>
      </c>
      <c r="J231">
        <f t="shared" ca="1" si="55"/>
        <v>11.861124005056952</v>
      </c>
      <c r="K231">
        <v>25.4</v>
      </c>
      <c r="L231">
        <f t="shared" ca="1" si="56"/>
        <v>20.7</v>
      </c>
      <c r="M231">
        <v>30.9</v>
      </c>
      <c r="N231">
        <f t="shared" ca="1" si="57"/>
        <v>26.8</v>
      </c>
      <c r="O231">
        <v>21.8</v>
      </c>
      <c r="P231">
        <f t="shared" ca="1" si="58"/>
        <v>14.7</v>
      </c>
      <c r="Q231">
        <v>31</v>
      </c>
      <c r="R231">
        <f t="shared" ca="1" si="59"/>
        <v>25</v>
      </c>
      <c r="S231">
        <v>18</v>
      </c>
      <c r="T231">
        <f t="shared" ca="1" si="60"/>
        <v>14</v>
      </c>
      <c r="U231">
        <v>4.5</v>
      </c>
      <c r="V231">
        <f t="shared" ca="1" si="61"/>
        <v>13.6</v>
      </c>
      <c r="W231">
        <v>2.8</v>
      </c>
      <c r="X231">
        <f t="shared" ca="1" si="62"/>
        <v>2.8</v>
      </c>
      <c r="Y231">
        <f t="shared" ca="1" si="63"/>
        <v>26.8</v>
      </c>
      <c r="Z231">
        <f t="shared" ca="1" si="64"/>
        <v>14.7</v>
      </c>
      <c r="AA231">
        <f t="shared" ca="1" si="65"/>
        <v>25</v>
      </c>
      <c r="AB231">
        <f t="shared" ca="1" si="66"/>
        <v>13.6</v>
      </c>
      <c r="AC231">
        <f t="shared" ca="1" si="67"/>
        <v>6.0814257562367571</v>
      </c>
    </row>
    <row r="232" spans="1:29">
      <c r="A232" s="18">
        <v>38216</v>
      </c>
      <c r="B232" s="18">
        <f t="shared" ca="1" si="51"/>
        <v>39602</v>
      </c>
      <c r="C232">
        <v>7.003844024378763</v>
      </c>
      <c r="D232">
        <f t="shared" ca="1" si="52"/>
        <v>4.8139657763794821</v>
      </c>
      <c r="E232">
        <v>12.493792196672697</v>
      </c>
      <c r="F232" s="1">
        <f t="shared" ca="1" si="53"/>
        <v>10.474428322263121</v>
      </c>
      <c r="G232">
        <v>4.9569896681110572</v>
      </c>
      <c r="H232">
        <f t="shared" ca="1" si="54"/>
        <v>4.3593991364473501</v>
      </c>
      <c r="I232">
        <v>12.825543121070043</v>
      </c>
      <c r="J232">
        <f t="shared" ca="1" si="55"/>
        <v>12.212931473861873</v>
      </c>
      <c r="K232">
        <v>25.6</v>
      </c>
      <c r="L232">
        <f t="shared" ca="1" si="56"/>
        <v>23.6</v>
      </c>
      <c r="M232">
        <v>31.3</v>
      </c>
      <c r="N232">
        <f t="shared" ca="1" si="57"/>
        <v>29.6</v>
      </c>
      <c r="O232">
        <v>20.399999999999999</v>
      </c>
      <c r="P232">
        <f t="shared" ca="1" si="58"/>
        <v>21.3</v>
      </c>
      <c r="Q232">
        <v>31</v>
      </c>
      <c r="R232">
        <f t="shared" ca="1" si="59"/>
        <v>49</v>
      </c>
      <c r="S232">
        <v>21</v>
      </c>
      <c r="T232">
        <f t="shared" ca="1" si="60"/>
        <v>26</v>
      </c>
      <c r="U232">
        <v>11.5</v>
      </c>
      <c r="V232">
        <f t="shared" ca="1" si="61"/>
        <v>7.1</v>
      </c>
      <c r="W232">
        <v>3.5</v>
      </c>
      <c r="X232">
        <f t="shared" ca="1" si="62"/>
        <v>1.6</v>
      </c>
      <c r="Y232">
        <f t="shared" ca="1" si="63"/>
        <v>29.6</v>
      </c>
      <c r="Z232">
        <f t="shared" ca="1" si="64"/>
        <v>21.3</v>
      </c>
      <c r="AA232">
        <f t="shared" ca="1" si="65"/>
        <v>49</v>
      </c>
      <c r="AB232">
        <f t="shared" ca="1" si="66"/>
        <v>7.1</v>
      </c>
      <c r="AC232">
        <f t="shared" ca="1" si="67"/>
        <v>4.8139657763794821</v>
      </c>
    </row>
    <row r="233" spans="1:29">
      <c r="A233" s="18">
        <v>38217</v>
      </c>
      <c r="B233" s="18">
        <f t="shared" ca="1" si="51"/>
        <v>39609</v>
      </c>
      <c r="C233">
        <v>6.3218085575496632</v>
      </c>
      <c r="D233">
        <f t="shared" ca="1" si="52"/>
        <v>7.5478931670592404</v>
      </c>
      <c r="E233">
        <v>13.580614467186802</v>
      </c>
      <c r="F233" s="1">
        <f t="shared" ca="1" si="53"/>
        <v>16.067465704101366</v>
      </c>
      <c r="G233">
        <v>4.9436923742685543</v>
      </c>
      <c r="H233">
        <f t="shared" ca="1" si="54"/>
        <v>4.7833694924031818</v>
      </c>
      <c r="I233">
        <v>12.43727364819016</v>
      </c>
      <c r="J233">
        <f t="shared" ca="1" si="55"/>
        <v>11.826200934782589</v>
      </c>
      <c r="K233">
        <v>27</v>
      </c>
      <c r="L233">
        <f t="shared" ca="1" si="56"/>
        <v>28.6</v>
      </c>
      <c r="M233">
        <v>33</v>
      </c>
      <c r="N233">
        <f t="shared" ca="1" si="57"/>
        <v>36.5</v>
      </c>
      <c r="O233">
        <v>20.9</v>
      </c>
      <c r="P233">
        <f t="shared" ca="1" si="58"/>
        <v>20.9</v>
      </c>
      <c r="Q233">
        <v>27</v>
      </c>
      <c r="R233">
        <f t="shared" ca="1" si="59"/>
        <v>18</v>
      </c>
      <c r="S233">
        <v>16</v>
      </c>
      <c r="T233">
        <f t="shared" ca="1" si="60"/>
        <v>8</v>
      </c>
      <c r="U233">
        <v>11.9</v>
      </c>
      <c r="V233">
        <f t="shared" ca="1" si="61"/>
        <v>12.9</v>
      </c>
      <c r="W233">
        <v>2.2999999999999998</v>
      </c>
      <c r="X233">
        <f t="shared" ca="1" si="62"/>
        <v>3.2</v>
      </c>
      <c r="Y233">
        <f t="shared" ca="1" si="63"/>
        <v>36.5</v>
      </c>
      <c r="Z233">
        <f t="shared" ca="1" si="64"/>
        <v>20.9</v>
      </c>
      <c r="AA233">
        <f t="shared" ca="1" si="65"/>
        <v>18</v>
      </c>
      <c r="AB233">
        <f t="shared" ca="1" si="66"/>
        <v>12.9</v>
      </c>
      <c r="AC233">
        <f t="shared" ca="1" si="67"/>
        <v>7.5478931670592404</v>
      </c>
    </row>
    <row r="234" spans="1:29">
      <c r="A234" s="18">
        <v>38218</v>
      </c>
      <c r="B234" s="18">
        <f t="shared" ca="1" si="51"/>
        <v>39616</v>
      </c>
      <c r="C234">
        <v>5.6850115804983181</v>
      </c>
      <c r="D234">
        <f t="shared" ca="1" si="52"/>
        <v>5.1508863205211357</v>
      </c>
      <c r="E234">
        <v>11.978635983253792</v>
      </c>
      <c r="F234" s="1">
        <f t="shared" ca="1" si="53"/>
        <v>11.49150135333114</v>
      </c>
      <c r="G234">
        <v>4.5765338196032816</v>
      </c>
      <c r="H234">
        <f t="shared" ca="1" si="54"/>
        <v>4.4203558760366235</v>
      </c>
      <c r="I234">
        <v>11.620276290892228</v>
      </c>
      <c r="J234">
        <f t="shared" ca="1" si="55"/>
        <v>11.517915578333279</v>
      </c>
      <c r="K234">
        <v>27.3</v>
      </c>
      <c r="L234">
        <f t="shared" ca="1" si="56"/>
        <v>22.7</v>
      </c>
      <c r="M234">
        <v>32.200000000000003</v>
      </c>
      <c r="N234">
        <f t="shared" ca="1" si="57"/>
        <v>30.3</v>
      </c>
      <c r="O234">
        <v>22.9</v>
      </c>
      <c r="P234">
        <f t="shared" ca="1" si="58"/>
        <v>19.8</v>
      </c>
      <c r="Q234">
        <v>28</v>
      </c>
      <c r="R234">
        <f t="shared" ca="1" si="59"/>
        <v>40</v>
      </c>
      <c r="S234">
        <v>17</v>
      </c>
      <c r="T234">
        <f t="shared" ca="1" si="60"/>
        <v>19</v>
      </c>
      <c r="U234">
        <v>9.4</v>
      </c>
      <c r="V234">
        <f t="shared" ca="1" si="61"/>
        <v>8.4</v>
      </c>
      <c r="W234">
        <v>1.9</v>
      </c>
      <c r="X234">
        <f t="shared" ca="1" si="62"/>
        <v>2.2000000000000002</v>
      </c>
      <c r="Y234">
        <f t="shared" ca="1" si="63"/>
        <v>30.3</v>
      </c>
      <c r="Z234">
        <f t="shared" ca="1" si="64"/>
        <v>19.8</v>
      </c>
      <c r="AA234">
        <f t="shared" ca="1" si="65"/>
        <v>40</v>
      </c>
      <c r="AB234">
        <f t="shared" ca="1" si="66"/>
        <v>8.4</v>
      </c>
      <c r="AC234">
        <f t="shared" ca="1" si="67"/>
        <v>5.1508863205211357</v>
      </c>
    </row>
    <row r="235" spans="1:29">
      <c r="A235" s="18">
        <v>38219</v>
      </c>
      <c r="B235" s="18">
        <f t="shared" ca="1" si="51"/>
        <v>39623</v>
      </c>
      <c r="C235">
        <v>4.4572778280805263</v>
      </c>
      <c r="D235">
        <f t="shared" ca="1" si="52"/>
        <v>7.073077077850038</v>
      </c>
      <c r="E235">
        <v>11.410812776707223</v>
      </c>
      <c r="F235" s="1">
        <f t="shared" ca="1" si="53"/>
        <v>13.264029626152345</v>
      </c>
      <c r="G235">
        <v>3.9959594191241199</v>
      </c>
      <c r="H235">
        <f t="shared" ca="1" si="54"/>
        <v>5.1616313115072483</v>
      </c>
      <c r="I235">
        <v>11.566351233780965</v>
      </c>
      <c r="J235">
        <f t="shared" ca="1" si="55"/>
        <v>13.57456205272779</v>
      </c>
      <c r="K235">
        <v>21.2</v>
      </c>
      <c r="L235">
        <f t="shared" ca="1" si="56"/>
        <v>26.9</v>
      </c>
      <c r="M235">
        <v>29.3</v>
      </c>
      <c r="N235">
        <f t="shared" ca="1" si="57"/>
        <v>32.700000000000003</v>
      </c>
      <c r="O235">
        <v>18</v>
      </c>
      <c r="P235">
        <f t="shared" ca="1" si="58"/>
        <v>21.2</v>
      </c>
      <c r="Q235">
        <v>56</v>
      </c>
      <c r="R235">
        <f t="shared" ca="1" si="59"/>
        <v>24</v>
      </c>
      <c r="S235">
        <v>25</v>
      </c>
      <c r="T235">
        <f t="shared" ca="1" si="60"/>
        <v>15</v>
      </c>
      <c r="U235">
        <v>5.5</v>
      </c>
      <c r="V235">
        <f t="shared" ca="1" si="61"/>
        <v>14</v>
      </c>
      <c r="W235">
        <v>1.8</v>
      </c>
      <c r="X235">
        <f t="shared" ca="1" si="62"/>
        <v>2.7</v>
      </c>
      <c r="Y235">
        <f t="shared" ca="1" si="63"/>
        <v>32.700000000000003</v>
      </c>
      <c r="Z235">
        <f t="shared" ca="1" si="64"/>
        <v>21.2</v>
      </c>
      <c r="AA235">
        <f t="shared" ca="1" si="65"/>
        <v>24</v>
      </c>
      <c r="AB235">
        <f t="shared" ca="1" si="66"/>
        <v>14</v>
      </c>
      <c r="AC235">
        <f t="shared" ca="1" si="67"/>
        <v>7.073077077850038</v>
      </c>
    </row>
    <row r="236" spans="1:29">
      <c r="A236" s="18">
        <v>38220</v>
      </c>
      <c r="B236" s="18">
        <f t="shared" ca="1" si="51"/>
        <v>39630</v>
      </c>
      <c r="C236">
        <v>4.5209027719130761</v>
      </c>
      <c r="D236">
        <f t="shared" ca="1" si="52"/>
        <v>4.3846933633735805</v>
      </c>
      <c r="E236">
        <v>9.6977262014417143</v>
      </c>
      <c r="F236" s="1">
        <f t="shared" ca="1" si="53"/>
        <v>9.2613704332691213</v>
      </c>
      <c r="G236">
        <v>4.0505596311138561</v>
      </c>
      <c r="H236">
        <f t="shared" ca="1" si="54"/>
        <v>3.7609833315725156</v>
      </c>
      <c r="I236">
        <v>9.9537425134303064</v>
      </c>
      <c r="J236">
        <f t="shared" ca="1" si="55"/>
        <v>8.8333452465875624</v>
      </c>
      <c r="K236">
        <v>20</v>
      </c>
      <c r="L236">
        <f t="shared" ca="1" si="56"/>
        <v>22.5</v>
      </c>
      <c r="M236">
        <v>24.8</v>
      </c>
      <c r="N236">
        <f t="shared" ca="1" si="57"/>
        <v>25.9</v>
      </c>
      <c r="O236">
        <v>16.100000000000001</v>
      </c>
      <c r="P236">
        <f t="shared" ca="1" si="58"/>
        <v>19</v>
      </c>
      <c r="Q236">
        <v>55</v>
      </c>
      <c r="R236">
        <f t="shared" ca="1" si="59"/>
        <v>40</v>
      </c>
      <c r="S236">
        <v>26</v>
      </c>
      <c r="T236">
        <f t="shared" ca="1" si="60"/>
        <v>29</v>
      </c>
      <c r="U236">
        <v>6.1</v>
      </c>
      <c r="V236">
        <f t="shared" ca="1" si="61"/>
        <v>4.7</v>
      </c>
      <c r="W236">
        <v>2.9</v>
      </c>
      <c r="X236">
        <f t="shared" ca="1" si="62"/>
        <v>2.1</v>
      </c>
      <c r="Y236">
        <f t="shared" ca="1" si="63"/>
        <v>25.9</v>
      </c>
      <c r="Z236">
        <f t="shared" ca="1" si="64"/>
        <v>19</v>
      </c>
      <c r="AA236">
        <f t="shared" ca="1" si="65"/>
        <v>40</v>
      </c>
      <c r="AB236">
        <f t="shared" ca="1" si="66"/>
        <v>4.7</v>
      </c>
      <c r="AC236">
        <f t="shared" ca="1" si="67"/>
        <v>4.3846933633735805</v>
      </c>
    </row>
    <row r="237" spans="1:29">
      <c r="A237" s="18">
        <v>38221</v>
      </c>
      <c r="B237" s="18">
        <f t="shared" ca="1" si="51"/>
        <v>39637</v>
      </c>
      <c r="C237">
        <v>5.3404620984685955</v>
      </c>
      <c r="D237">
        <f t="shared" ca="1" si="52"/>
        <v>6.3530669608966068</v>
      </c>
      <c r="E237">
        <v>12.981315957419762</v>
      </c>
      <c r="F237" s="1">
        <f t="shared" ca="1" si="53"/>
        <v>9.8628424814899471</v>
      </c>
      <c r="G237">
        <v>4.8405876109667831</v>
      </c>
      <c r="H237">
        <f t="shared" ca="1" si="54"/>
        <v>5.4435241622632606</v>
      </c>
      <c r="I237">
        <v>11.234628753107478</v>
      </c>
      <c r="J237">
        <f t="shared" ca="1" si="55"/>
        <v>15.056352109807399</v>
      </c>
      <c r="K237">
        <v>23</v>
      </c>
      <c r="L237">
        <f t="shared" ca="1" si="56"/>
        <v>21.8</v>
      </c>
      <c r="M237">
        <v>30.4</v>
      </c>
      <c r="N237">
        <f t="shared" ca="1" si="57"/>
        <v>25.9</v>
      </c>
      <c r="O237">
        <v>17</v>
      </c>
      <c r="P237">
        <f t="shared" ca="1" si="58"/>
        <v>17.8</v>
      </c>
      <c r="Q237">
        <v>36</v>
      </c>
      <c r="R237">
        <f t="shared" ca="1" si="59"/>
        <v>42</v>
      </c>
      <c r="S237">
        <v>13</v>
      </c>
      <c r="T237">
        <f t="shared" ca="1" si="60"/>
        <v>27</v>
      </c>
      <c r="U237">
        <v>11.4</v>
      </c>
      <c r="V237">
        <f t="shared" ca="1" si="61"/>
        <v>14</v>
      </c>
      <c r="W237">
        <v>2.1</v>
      </c>
      <c r="X237">
        <f t="shared" ca="1" si="62"/>
        <v>2.7</v>
      </c>
      <c r="Y237">
        <f t="shared" ca="1" si="63"/>
        <v>25.9</v>
      </c>
      <c r="Z237">
        <f t="shared" ca="1" si="64"/>
        <v>17.8</v>
      </c>
      <c r="AA237">
        <f t="shared" ca="1" si="65"/>
        <v>42</v>
      </c>
      <c r="AB237">
        <f t="shared" ca="1" si="66"/>
        <v>14</v>
      </c>
      <c r="AC237">
        <f t="shared" ca="1" si="67"/>
        <v>6.3530669608966068</v>
      </c>
    </row>
    <row r="238" spans="1:29">
      <c r="A238" s="18">
        <v>38222</v>
      </c>
      <c r="B238" s="18">
        <f t="shared" ca="1" si="51"/>
        <v>39644</v>
      </c>
      <c r="C238">
        <v>3.7797769412037803</v>
      </c>
      <c r="D238">
        <f t="shared" ca="1" si="52"/>
        <v>6.6146582802440168</v>
      </c>
      <c r="E238">
        <v>11.778906710580005</v>
      </c>
      <c r="F238" s="1">
        <f t="shared" ca="1" si="53"/>
        <v>12.14907591502965</v>
      </c>
      <c r="G238">
        <v>3.2087476195109552</v>
      </c>
      <c r="H238">
        <f t="shared" ca="1" si="54"/>
        <v>4.9321401005940535</v>
      </c>
      <c r="I238">
        <v>8.969593285198993</v>
      </c>
      <c r="J238">
        <f t="shared" ca="1" si="55"/>
        <v>13.188086369412446</v>
      </c>
      <c r="K238">
        <v>16</v>
      </c>
      <c r="L238">
        <f t="shared" ca="1" si="56"/>
        <v>27.7</v>
      </c>
      <c r="M238">
        <v>27.9</v>
      </c>
      <c r="N238">
        <f t="shared" ca="1" si="57"/>
        <v>32.700000000000003</v>
      </c>
      <c r="O238">
        <v>11.8</v>
      </c>
      <c r="P238">
        <f t="shared" ca="1" si="58"/>
        <v>23.4</v>
      </c>
      <c r="Q238">
        <v>63</v>
      </c>
      <c r="R238">
        <f t="shared" ca="1" si="59"/>
        <v>26</v>
      </c>
      <c r="S238">
        <v>15</v>
      </c>
      <c r="T238">
        <f t="shared" ca="1" si="60"/>
        <v>13</v>
      </c>
      <c r="U238">
        <v>2.4</v>
      </c>
      <c r="V238">
        <f t="shared" ca="1" si="61"/>
        <v>12</v>
      </c>
      <c r="W238">
        <v>3.1</v>
      </c>
      <c r="X238">
        <f t="shared" ca="1" si="62"/>
        <v>2.2999999999999998</v>
      </c>
      <c r="Y238">
        <f t="shared" ca="1" si="63"/>
        <v>32.700000000000003</v>
      </c>
      <c r="Z238">
        <f t="shared" ca="1" si="64"/>
        <v>23.4</v>
      </c>
      <c r="AA238">
        <f t="shared" ca="1" si="65"/>
        <v>26</v>
      </c>
      <c r="AB238">
        <f t="shared" ca="1" si="66"/>
        <v>12</v>
      </c>
      <c r="AC238">
        <f t="shared" ca="1" si="67"/>
        <v>6.6146582802440168</v>
      </c>
    </row>
    <row r="239" spans="1:29">
      <c r="A239" s="18">
        <v>38223</v>
      </c>
      <c r="B239" s="18">
        <f t="shared" ca="1" si="51"/>
        <v>39651</v>
      </c>
      <c r="C239">
        <v>4.5122732611800336</v>
      </c>
      <c r="D239">
        <f t="shared" ca="1" si="52"/>
        <v>5.4603956001811556</v>
      </c>
      <c r="E239">
        <v>9.1109516143260603</v>
      </c>
      <c r="F239" s="1">
        <f t="shared" ca="1" si="53"/>
        <v>11.35673982919821</v>
      </c>
      <c r="G239">
        <v>4.7977928466707036</v>
      </c>
      <c r="H239">
        <f t="shared" ca="1" si="54"/>
        <v>4.804191528817519</v>
      </c>
      <c r="I239">
        <v>11.425568368288925</v>
      </c>
      <c r="J239">
        <f t="shared" ca="1" si="55"/>
        <v>11.270293613188086</v>
      </c>
      <c r="K239">
        <v>15.4</v>
      </c>
      <c r="L239">
        <f t="shared" ca="1" si="56"/>
        <v>27.2</v>
      </c>
      <c r="M239">
        <v>21.3</v>
      </c>
      <c r="N239">
        <f t="shared" ca="1" si="57"/>
        <v>31.3</v>
      </c>
      <c r="O239">
        <v>11.3</v>
      </c>
      <c r="P239">
        <f t="shared" ca="1" si="58"/>
        <v>23</v>
      </c>
      <c r="Q239">
        <v>48</v>
      </c>
      <c r="R239">
        <f t="shared" ca="1" si="59"/>
        <v>36</v>
      </c>
      <c r="S239">
        <v>27</v>
      </c>
      <c r="T239">
        <f t="shared" ca="1" si="60"/>
        <v>19</v>
      </c>
      <c r="U239">
        <v>11.2</v>
      </c>
      <c r="V239">
        <f t="shared" ca="1" si="61"/>
        <v>9.9</v>
      </c>
      <c r="W239">
        <v>2.2000000000000002</v>
      </c>
      <c r="X239">
        <f t="shared" ca="1" si="62"/>
        <v>2</v>
      </c>
      <c r="Y239">
        <f t="shared" ca="1" si="63"/>
        <v>31.3</v>
      </c>
      <c r="Z239">
        <f t="shared" ca="1" si="64"/>
        <v>23</v>
      </c>
      <c r="AA239">
        <f t="shared" ca="1" si="65"/>
        <v>36</v>
      </c>
      <c r="AB239">
        <f t="shared" ca="1" si="66"/>
        <v>9.9</v>
      </c>
      <c r="AC239">
        <f t="shared" ca="1" si="67"/>
        <v>5.4603956001811556</v>
      </c>
    </row>
    <row r="240" spans="1:29">
      <c r="A240" s="18">
        <v>38224</v>
      </c>
      <c r="B240" s="18">
        <f t="shared" ca="1" si="51"/>
        <v>39658</v>
      </c>
      <c r="C240">
        <v>4.4880436070560634</v>
      </c>
      <c r="D240">
        <f t="shared" ca="1" si="52"/>
        <v>3.9490749394197131</v>
      </c>
      <c r="E240">
        <v>9.8080445136424164</v>
      </c>
      <c r="F240" s="1">
        <f t="shared" ca="1" si="53"/>
        <v>9.9235755813029414</v>
      </c>
      <c r="G240">
        <v>4.697482711314378</v>
      </c>
      <c r="H240">
        <f t="shared" ca="1" si="54"/>
        <v>3.4605092890173785</v>
      </c>
      <c r="I240">
        <v>10.849760558859691</v>
      </c>
      <c r="J240">
        <f t="shared" ca="1" si="55"/>
        <v>8.5751481911354652</v>
      </c>
      <c r="K240">
        <v>16</v>
      </c>
      <c r="L240">
        <f t="shared" ca="1" si="56"/>
        <v>22.5</v>
      </c>
      <c r="M240">
        <v>21.7</v>
      </c>
      <c r="N240">
        <f t="shared" ca="1" si="57"/>
        <v>26.7</v>
      </c>
      <c r="O240">
        <v>10.5</v>
      </c>
      <c r="P240">
        <f t="shared" ca="1" si="58"/>
        <v>18.8</v>
      </c>
      <c r="Q240">
        <v>45</v>
      </c>
      <c r="R240">
        <f t="shared" ca="1" si="59"/>
        <v>57</v>
      </c>
      <c r="S240">
        <v>30</v>
      </c>
      <c r="T240">
        <f t="shared" ca="1" si="60"/>
        <v>26</v>
      </c>
      <c r="U240">
        <v>10.7</v>
      </c>
      <c r="V240">
        <f t="shared" ca="1" si="61"/>
        <v>2.6</v>
      </c>
      <c r="W240">
        <v>2.2000000000000002</v>
      </c>
      <c r="X240">
        <f t="shared" ca="1" si="62"/>
        <v>2.2000000000000002</v>
      </c>
      <c r="Y240">
        <f t="shared" ca="1" si="63"/>
        <v>26.7</v>
      </c>
      <c r="Z240">
        <f t="shared" ca="1" si="64"/>
        <v>18.8</v>
      </c>
      <c r="AA240">
        <f t="shared" ca="1" si="65"/>
        <v>57</v>
      </c>
      <c r="AB240">
        <f t="shared" ca="1" si="66"/>
        <v>2.6</v>
      </c>
      <c r="AC240">
        <f t="shared" ca="1" si="67"/>
        <v>3.9490749394197131</v>
      </c>
    </row>
    <row r="241" spans="1:29">
      <c r="A241" s="18">
        <v>38225</v>
      </c>
      <c r="B241" s="18">
        <f t="shared" ca="1" si="51"/>
        <v>39665</v>
      </c>
      <c r="C241">
        <v>5.1196649179184419</v>
      </c>
      <c r="D241">
        <f t="shared" ca="1" si="52"/>
        <v>3.2826573727278352</v>
      </c>
      <c r="E241">
        <v>10.069068766221992</v>
      </c>
      <c r="F241" s="1">
        <f t="shared" ca="1" si="53"/>
        <v>8.8251982449030493</v>
      </c>
      <c r="G241">
        <v>4.9164603182268207</v>
      </c>
      <c r="H241">
        <f t="shared" ca="1" si="54"/>
        <v>2.9783097851848246</v>
      </c>
      <c r="I241">
        <v>11.323187624654901</v>
      </c>
      <c r="J241">
        <f t="shared" ca="1" si="55"/>
        <v>9.4841975537136243</v>
      </c>
      <c r="K241">
        <v>17.899999999999999</v>
      </c>
      <c r="L241">
        <f t="shared" ca="1" si="56"/>
        <v>15.8</v>
      </c>
      <c r="M241">
        <v>23.5</v>
      </c>
      <c r="N241">
        <f t="shared" ca="1" si="57"/>
        <v>21.9</v>
      </c>
      <c r="O241">
        <v>12.9</v>
      </c>
      <c r="P241">
        <f t="shared" ca="1" si="58"/>
        <v>12.9</v>
      </c>
      <c r="Q241">
        <v>40</v>
      </c>
      <c r="R241">
        <f t="shared" ca="1" si="59"/>
        <v>72</v>
      </c>
      <c r="S241">
        <v>19</v>
      </c>
      <c r="T241">
        <f t="shared" ca="1" si="60"/>
        <v>47</v>
      </c>
      <c r="U241">
        <v>12.2</v>
      </c>
      <c r="V241">
        <f t="shared" ca="1" si="61"/>
        <v>0.9</v>
      </c>
      <c r="W241">
        <v>2.6</v>
      </c>
      <c r="X241">
        <f t="shared" ca="1" si="62"/>
        <v>2.7</v>
      </c>
      <c r="Y241">
        <f t="shared" ca="1" si="63"/>
        <v>21.9</v>
      </c>
      <c r="Z241">
        <f t="shared" ca="1" si="64"/>
        <v>12.9</v>
      </c>
      <c r="AA241">
        <f t="shared" ca="1" si="65"/>
        <v>72</v>
      </c>
      <c r="AB241">
        <f t="shared" ca="1" si="66"/>
        <v>0.9</v>
      </c>
      <c r="AC241">
        <f t="shared" ca="1" si="67"/>
        <v>3.2826573727278352</v>
      </c>
    </row>
    <row r="242" spans="1:29">
      <c r="A242" s="18">
        <v>38226</v>
      </c>
      <c r="B242" s="18">
        <f t="shared" ca="1" si="51"/>
        <v>39672</v>
      </c>
      <c r="C242">
        <v>5.4079411566746289</v>
      </c>
      <c r="D242">
        <f t="shared" ca="1" si="52"/>
        <v>6.1049374115661799</v>
      </c>
      <c r="E242">
        <v>11.408289899633408</v>
      </c>
      <c r="F242" s="1">
        <f t="shared" ca="1" si="53"/>
        <v>10.328151788443849</v>
      </c>
      <c r="G242">
        <v>4.7675540921510642</v>
      </c>
      <c r="H242">
        <f t="shared" ca="1" si="54"/>
        <v>5.3167533437629846</v>
      </c>
      <c r="I242">
        <v>11.294210044398115</v>
      </c>
      <c r="J242">
        <f t="shared" ca="1" si="55"/>
        <v>14.784919393623387</v>
      </c>
      <c r="K242">
        <v>18.899999999999999</v>
      </c>
      <c r="L242">
        <f t="shared" ca="1" si="56"/>
        <v>22.5</v>
      </c>
      <c r="M242">
        <v>25.5</v>
      </c>
      <c r="N242">
        <f t="shared" ca="1" si="57"/>
        <v>27</v>
      </c>
      <c r="O242">
        <v>12.6</v>
      </c>
      <c r="P242">
        <f t="shared" ca="1" si="58"/>
        <v>18.399999999999999</v>
      </c>
      <c r="Q242">
        <v>30</v>
      </c>
      <c r="R242">
        <f t="shared" ca="1" si="59"/>
        <v>46</v>
      </c>
      <c r="S242">
        <v>13</v>
      </c>
      <c r="T242">
        <f t="shared" ca="1" si="60"/>
        <v>33</v>
      </c>
      <c r="U242">
        <v>12.3</v>
      </c>
      <c r="V242">
        <f t="shared" ca="1" si="61"/>
        <v>12.4</v>
      </c>
      <c r="W242">
        <v>2.4</v>
      </c>
      <c r="X242">
        <f t="shared" ca="1" si="62"/>
        <v>2.6</v>
      </c>
      <c r="Y242">
        <f t="shared" ca="1" si="63"/>
        <v>27</v>
      </c>
      <c r="Z242">
        <f t="shared" ca="1" si="64"/>
        <v>18.399999999999999</v>
      </c>
      <c r="AA242">
        <f t="shared" ca="1" si="65"/>
        <v>46</v>
      </c>
      <c r="AB242">
        <f t="shared" ca="1" si="66"/>
        <v>12.4</v>
      </c>
      <c r="AC242">
        <f t="shared" ca="1" si="67"/>
        <v>6.1049374115661799</v>
      </c>
    </row>
    <row r="243" spans="1:29">
      <c r="A243" s="18">
        <v>38227</v>
      </c>
      <c r="B243" s="18">
        <f t="shared" ca="1" si="51"/>
        <v>39679</v>
      </c>
      <c r="C243">
        <v>4.7072560001033112</v>
      </c>
      <c r="D243">
        <f t="shared" ca="1" si="52"/>
        <v>2.9164299531191777</v>
      </c>
      <c r="E243">
        <v>9.7296813264747364</v>
      </c>
      <c r="F243" s="1">
        <f t="shared" ca="1" si="53"/>
        <v>10.260252533748071</v>
      </c>
      <c r="G243">
        <v>3.6958787984765578</v>
      </c>
      <c r="H243">
        <f t="shared" ca="1" si="54"/>
        <v>2.8965590915462105</v>
      </c>
      <c r="I243">
        <v>8.2779743134541306</v>
      </c>
      <c r="J243">
        <f t="shared" ca="1" si="55"/>
        <v>8.4173505871027778</v>
      </c>
      <c r="K243">
        <v>19.3</v>
      </c>
      <c r="L243">
        <f t="shared" ca="1" si="56"/>
        <v>15</v>
      </c>
      <c r="M243">
        <v>24.5</v>
      </c>
      <c r="N243">
        <f t="shared" ca="1" si="57"/>
        <v>25.7</v>
      </c>
      <c r="O243">
        <v>15.3</v>
      </c>
      <c r="P243">
        <f t="shared" ca="1" si="58"/>
        <v>12.8</v>
      </c>
      <c r="Q243">
        <v>29</v>
      </c>
      <c r="R243">
        <f t="shared" ca="1" si="59"/>
        <v>70</v>
      </c>
      <c r="S243">
        <v>14</v>
      </c>
      <c r="T243">
        <f t="shared" ca="1" si="60"/>
        <v>29</v>
      </c>
      <c r="U243">
        <v>5.6</v>
      </c>
      <c r="V243">
        <f t="shared" ca="1" si="61"/>
        <v>0.7</v>
      </c>
      <c r="W243">
        <v>2.6</v>
      </c>
      <c r="X243">
        <f t="shared" ca="1" si="62"/>
        <v>2.6</v>
      </c>
      <c r="Y243">
        <f t="shared" ca="1" si="63"/>
        <v>25.7</v>
      </c>
      <c r="Z243">
        <f t="shared" ca="1" si="64"/>
        <v>12.8</v>
      </c>
      <c r="AA243">
        <f t="shared" ca="1" si="65"/>
        <v>70</v>
      </c>
      <c r="AB243">
        <f t="shared" ca="1" si="66"/>
        <v>0.7</v>
      </c>
      <c r="AC243">
        <f t="shared" ca="1" si="67"/>
        <v>2.9164299531191777</v>
      </c>
    </row>
    <row r="244" spans="1:29">
      <c r="A244" s="18">
        <v>38228</v>
      </c>
      <c r="B244" s="18">
        <f t="shared" ca="1" si="51"/>
        <v>39686</v>
      </c>
      <c r="C244">
        <v>5.5344018476426626</v>
      </c>
      <c r="D244">
        <f t="shared" ca="1" si="52"/>
        <v>6.4615339763448185</v>
      </c>
      <c r="E244">
        <v>12.583824867938565</v>
      </c>
      <c r="F244" s="1">
        <f t="shared" ca="1" si="53"/>
        <v>13.549037903898865</v>
      </c>
      <c r="G244">
        <v>4.6005079784463918</v>
      </c>
      <c r="H244">
        <f t="shared" ca="1" si="54"/>
        <v>4.4940941432324299</v>
      </c>
      <c r="I244">
        <v>10.413027913375767</v>
      </c>
      <c r="J244">
        <f t="shared" ca="1" si="55"/>
        <v>11.075430216403936</v>
      </c>
      <c r="K244">
        <v>22.3</v>
      </c>
      <c r="L244">
        <f t="shared" ca="1" si="56"/>
        <v>24</v>
      </c>
      <c r="M244">
        <v>29.2</v>
      </c>
      <c r="N244">
        <f t="shared" ca="1" si="57"/>
        <v>32.6</v>
      </c>
      <c r="O244">
        <v>16</v>
      </c>
      <c r="P244">
        <f t="shared" ca="1" si="58"/>
        <v>18.600000000000001</v>
      </c>
      <c r="Q244">
        <v>32</v>
      </c>
      <c r="R244">
        <f t="shared" ca="1" si="59"/>
        <v>33</v>
      </c>
      <c r="S244">
        <v>17</v>
      </c>
      <c r="T244">
        <f t="shared" ca="1" si="60"/>
        <v>14</v>
      </c>
      <c r="U244">
        <v>10.4</v>
      </c>
      <c r="V244">
        <f t="shared" ca="1" si="61"/>
        <v>9.4</v>
      </c>
      <c r="W244">
        <v>2.7</v>
      </c>
      <c r="X244">
        <f t="shared" ca="1" si="62"/>
        <v>3.7</v>
      </c>
      <c r="Y244">
        <f t="shared" ca="1" si="63"/>
        <v>32.6</v>
      </c>
      <c r="Z244">
        <f t="shared" ca="1" si="64"/>
        <v>18.600000000000001</v>
      </c>
      <c r="AA244">
        <f t="shared" ca="1" si="65"/>
        <v>33</v>
      </c>
      <c r="AB244">
        <f t="shared" ca="1" si="66"/>
        <v>9.4</v>
      </c>
      <c r="AC244">
        <f t="shared" ca="1" si="67"/>
        <v>6.4615339763448185</v>
      </c>
    </row>
    <row r="245" spans="1:29">
      <c r="A245" s="18">
        <v>38229</v>
      </c>
      <c r="B245" s="18">
        <f t="shared" ca="1" si="51"/>
        <v>39693</v>
      </c>
      <c r="C245">
        <v>6.4875855917064573</v>
      </c>
      <c r="D245">
        <f t="shared" ca="1" si="52"/>
        <v>5.9346573765519022</v>
      </c>
      <c r="E245">
        <v>13.623459191121544</v>
      </c>
      <c r="F245" s="1">
        <f t="shared" ca="1" si="53"/>
        <v>12.211437533563805</v>
      </c>
      <c r="G245">
        <v>4.7951460404785404</v>
      </c>
      <c r="H245">
        <f t="shared" ca="1" si="54"/>
        <v>4.7990697650707901</v>
      </c>
      <c r="I245">
        <v>11.513006514239919</v>
      </c>
      <c r="J245">
        <f t="shared" ca="1" si="55"/>
        <v>11.77737813301245</v>
      </c>
      <c r="K245">
        <v>24.4</v>
      </c>
      <c r="L245">
        <f t="shared" ca="1" si="56"/>
        <v>21.9</v>
      </c>
      <c r="M245">
        <v>31.1</v>
      </c>
      <c r="N245">
        <f t="shared" ca="1" si="57"/>
        <v>28.8</v>
      </c>
      <c r="O245">
        <v>17.100000000000001</v>
      </c>
      <c r="P245">
        <f t="shared" ca="1" si="58"/>
        <v>16</v>
      </c>
      <c r="Q245">
        <v>27</v>
      </c>
      <c r="R245">
        <f t="shared" ca="1" si="59"/>
        <v>32</v>
      </c>
      <c r="S245">
        <v>13</v>
      </c>
      <c r="T245">
        <f t="shared" ca="1" si="60"/>
        <v>20</v>
      </c>
      <c r="U245">
        <v>12</v>
      </c>
      <c r="V245">
        <f t="shared" ca="1" si="61"/>
        <v>11.6</v>
      </c>
      <c r="W245">
        <v>3</v>
      </c>
      <c r="X245">
        <f t="shared" ca="1" si="62"/>
        <v>2.9</v>
      </c>
      <c r="Y245">
        <f t="shared" ca="1" si="63"/>
        <v>28.8</v>
      </c>
      <c r="Z245">
        <f t="shared" ca="1" si="64"/>
        <v>16</v>
      </c>
      <c r="AA245">
        <f t="shared" ca="1" si="65"/>
        <v>32</v>
      </c>
      <c r="AB245">
        <f t="shared" ca="1" si="66"/>
        <v>11.6</v>
      </c>
      <c r="AC245">
        <f t="shared" ca="1" si="67"/>
        <v>5.9346573765519022</v>
      </c>
    </row>
    <row r="246" spans="1:29">
      <c r="A246" s="18">
        <v>38230</v>
      </c>
      <c r="B246" s="18">
        <f t="shared" ca="1" si="51"/>
        <v>39700</v>
      </c>
      <c r="C246">
        <v>4.7746411155647994</v>
      </c>
      <c r="D246">
        <f t="shared" ca="1" si="52"/>
        <v>4.7811534328275709</v>
      </c>
      <c r="E246">
        <v>11.248227332856517</v>
      </c>
      <c r="F246" s="1">
        <f t="shared" ca="1" si="53"/>
        <v>10.710200586979582</v>
      </c>
      <c r="G246">
        <v>4.0559107290617114</v>
      </c>
      <c r="H246">
        <f t="shared" ca="1" si="54"/>
        <v>4.7165589763464428</v>
      </c>
      <c r="I246">
        <v>10.517234309220099</v>
      </c>
      <c r="J246">
        <f t="shared" ca="1" si="55"/>
        <v>10.117948852304069</v>
      </c>
      <c r="K246">
        <v>22.1</v>
      </c>
      <c r="L246">
        <f t="shared" ca="1" si="56"/>
        <v>17.100000000000001</v>
      </c>
      <c r="M246">
        <v>28.8</v>
      </c>
      <c r="N246">
        <f t="shared" ca="1" si="57"/>
        <v>24.2</v>
      </c>
      <c r="O246">
        <v>18.100000000000001</v>
      </c>
      <c r="P246">
        <f t="shared" ca="1" si="58"/>
        <v>11.2</v>
      </c>
      <c r="Q246">
        <v>42</v>
      </c>
      <c r="R246">
        <f t="shared" ca="1" si="59"/>
        <v>40</v>
      </c>
      <c r="S246">
        <v>16</v>
      </c>
      <c r="T246">
        <f t="shared" ca="1" si="60"/>
        <v>19</v>
      </c>
      <c r="U246">
        <v>6.6</v>
      </c>
      <c r="V246">
        <f t="shared" ca="1" si="61"/>
        <v>11.7</v>
      </c>
      <c r="W246">
        <v>2</v>
      </c>
      <c r="X246">
        <f t="shared" ca="1" si="62"/>
        <v>2.7</v>
      </c>
      <c r="Y246">
        <f t="shared" ca="1" si="63"/>
        <v>24.2</v>
      </c>
      <c r="Z246">
        <f t="shared" ca="1" si="64"/>
        <v>11.2</v>
      </c>
      <c r="AA246">
        <f t="shared" ca="1" si="65"/>
        <v>40</v>
      </c>
      <c r="AB246">
        <f t="shared" ca="1" si="66"/>
        <v>11.7</v>
      </c>
      <c r="AC246">
        <f t="shared" ca="1" si="67"/>
        <v>4.7811534328275709</v>
      </c>
    </row>
    <row r="247" spans="1:29">
      <c r="A247" s="18">
        <v>38231</v>
      </c>
      <c r="B247" s="18">
        <f t="shared" ca="1" si="51"/>
        <v>39707</v>
      </c>
      <c r="C247">
        <v>4.0343500654805524</v>
      </c>
      <c r="D247">
        <f t="shared" ca="1" si="52"/>
        <v>6.1038448679675925</v>
      </c>
      <c r="E247">
        <v>8.4681348856334271</v>
      </c>
      <c r="F247" s="1">
        <f t="shared" ca="1" si="53"/>
        <v>10.443324859384258</v>
      </c>
      <c r="G247">
        <v>4.1162105885974238</v>
      </c>
      <c r="H247">
        <f t="shared" ca="1" si="54"/>
        <v>4.7245397577415424</v>
      </c>
      <c r="I247">
        <v>11.075680546062486</v>
      </c>
      <c r="J247">
        <f t="shared" ca="1" si="55"/>
        <v>12.346614637531356</v>
      </c>
      <c r="K247">
        <v>17.2</v>
      </c>
      <c r="L247">
        <f t="shared" ca="1" si="56"/>
        <v>21.3</v>
      </c>
      <c r="M247">
        <v>22.8</v>
      </c>
      <c r="N247">
        <f t="shared" ca="1" si="57"/>
        <v>26.5</v>
      </c>
      <c r="O247">
        <v>14.9</v>
      </c>
      <c r="P247">
        <f t="shared" ca="1" si="58"/>
        <v>16.399999999999999</v>
      </c>
      <c r="Q247">
        <v>64</v>
      </c>
      <c r="R247">
        <f t="shared" ca="1" si="59"/>
        <v>34</v>
      </c>
      <c r="S247">
        <v>35</v>
      </c>
      <c r="T247">
        <f t="shared" ca="1" si="60"/>
        <v>20</v>
      </c>
      <c r="U247">
        <v>6.6</v>
      </c>
      <c r="V247">
        <f t="shared" ca="1" si="61"/>
        <v>11.7</v>
      </c>
      <c r="W247">
        <v>2.4</v>
      </c>
      <c r="X247">
        <f t="shared" ca="1" si="62"/>
        <v>3.1</v>
      </c>
      <c r="Y247">
        <f t="shared" ca="1" si="63"/>
        <v>26.5</v>
      </c>
      <c r="Z247">
        <f t="shared" ca="1" si="64"/>
        <v>16.399999999999999</v>
      </c>
      <c r="AA247">
        <f t="shared" ca="1" si="65"/>
        <v>34</v>
      </c>
      <c r="AB247">
        <f t="shared" ca="1" si="66"/>
        <v>11.7</v>
      </c>
      <c r="AC247">
        <f t="shared" ca="1" si="67"/>
        <v>6.1038448679675925</v>
      </c>
    </row>
    <row r="248" spans="1:29">
      <c r="A248" s="18">
        <v>38232</v>
      </c>
      <c r="B248" s="18">
        <f t="shared" ca="1" si="51"/>
        <v>39714</v>
      </c>
      <c r="C248">
        <v>4.8816827676916787</v>
      </c>
      <c r="D248">
        <f t="shared" ca="1" si="52"/>
        <v>3.0939939625075414</v>
      </c>
      <c r="E248">
        <v>10.358164711720105</v>
      </c>
      <c r="F248" s="1">
        <f t="shared" ca="1" si="53"/>
        <v>5.3743306332428382</v>
      </c>
      <c r="G248">
        <v>5.0384330910797432</v>
      </c>
      <c r="H248">
        <f t="shared" ca="1" si="54"/>
        <v>4.2727387134242036</v>
      </c>
      <c r="I248">
        <v>12.02086583806215</v>
      </c>
      <c r="J248">
        <f t="shared" ca="1" si="55"/>
        <v>9.1563743564876443</v>
      </c>
      <c r="K248">
        <v>18.2</v>
      </c>
      <c r="L248">
        <f t="shared" ca="1" si="56"/>
        <v>7.1</v>
      </c>
      <c r="M248">
        <v>24.5</v>
      </c>
      <c r="N248">
        <f t="shared" ca="1" si="57"/>
        <v>11.4</v>
      </c>
      <c r="O248">
        <v>13.3</v>
      </c>
      <c r="P248">
        <f t="shared" ca="1" si="58"/>
        <v>4.5999999999999996</v>
      </c>
      <c r="Q248">
        <v>54</v>
      </c>
      <c r="R248">
        <f t="shared" ca="1" si="59"/>
        <v>67</v>
      </c>
      <c r="S248">
        <v>29</v>
      </c>
      <c r="T248">
        <f t="shared" ca="1" si="60"/>
        <v>32</v>
      </c>
      <c r="U248">
        <v>11.8</v>
      </c>
      <c r="V248">
        <f t="shared" ca="1" si="61"/>
        <v>9.9</v>
      </c>
      <c r="W248">
        <v>2.7</v>
      </c>
      <c r="X248">
        <f t="shared" ca="1" si="62"/>
        <v>3.5</v>
      </c>
      <c r="Y248">
        <f t="shared" ca="1" si="63"/>
        <v>11.4</v>
      </c>
      <c r="Z248">
        <f t="shared" ca="1" si="64"/>
        <v>4.5999999999999996</v>
      </c>
      <c r="AA248">
        <f t="shared" ca="1" si="65"/>
        <v>67</v>
      </c>
      <c r="AB248">
        <f t="shared" ca="1" si="66"/>
        <v>9.9</v>
      </c>
      <c r="AC248">
        <f t="shared" ca="1" si="67"/>
        <v>3.0939939625075414</v>
      </c>
    </row>
    <row r="249" spans="1:29">
      <c r="A249" s="18">
        <v>38233</v>
      </c>
      <c r="B249" s="18">
        <f t="shared" ca="1" si="51"/>
        <v>39721</v>
      </c>
      <c r="C249">
        <v>3.9414071064190561</v>
      </c>
      <c r="D249">
        <f t="shared" ca="1" si="52"/>
        <v>4.4735709507441674</v>
      </c>
      <c r="E249">
        <v>8.8708159374022948</v>
      </c>
      <c r="F249" s="1">
        <f t="shared" ca="1" si="53"/>
        <v>9.6629034226895101</v>
      </c>
      <c r="G249">
        <v>4.0276762371157631</v>
      </c>
      <c r="H249">
        <f t="shared" ca="1" si="54"/>
        <v>4.3827150914965127</v>
      </c>
      <c r="I249">
        <v>9.2550618245478287</v>
      </c>
      <c r="J249">
        <f t="shared" ca="1" si="55"/>
        <v>10.20999302780608</v>
      </c>
      <c r="K249">
        <v>18.5</v>
      </c>
      <c r="L249">
        <f t="shared" ca="1" si="56"/>
        <v>18.7</v>
      </c>
      <c r="M249">
        <v>23.1</v>
      </c>
      <c r="N249">
        <f t="shared" ca="1" si="57"/>
        <v>23.6</v>
      </c>
      <c r="O249">
        <v>15</v>
      </c>
      <c r="P249">
        <f t="shared" ca="1" si="58"/>
        <v>13</v>
      </c>
      <c r="Q249">
        <v>48</v>
      </c>
      <c r="R249">
        <f t="shared" ca="1" si="59"/>
        <v>38</v>
      </c>
      <c r="S249">
        <v>33</v>
      </c>
      <c r="T249">
        <f t="shared" ca="1" si="60"/>
        <v>26</v>
      </c>
      <c r="U249">
        <v>6.6</v>
      </c>
      <c r="V249">
        <f t="shared" ca="1" si="61"/>
        <v>10.6</v>
      </c>
      <c r="W249">
        <v>1.9</v>
      </c>
      <c r="X249">
        <f t="shared" ca="1" si="62"/>
        <v>1.8</v>
      </c>
      <c r="Y249">
        <f t="shared" ca="1" si="63"/>
        <v>23.6</v>
      </c>
      <c r="Z249">
        <f t="shared" ca="1" si="64"/>
        <v>13</v>
      </c>
      <c r="AA249">
        <f t="shared" ca="1" si="65"/>
        <v>38</v>
      </c>
      <c r="AB249">
        <f t="shared" ca="1" si="66"/>
        <v>10.6</v>
      </c>
      <c r="AC249">
        <f t="shared" ca="1" si="67"/>
        <v>4.4735709507441674</v>
      </c>
    </row>
    <row r="250" spans="1:29">
      <c r="A250" s="18">
        <v>38234</v>
      </c>
      <c r="B250" s="18">
        <f t="shared" ca="1" si="51"/>
        <v>39728</v>
      </c>
      <c r="C250">
        <v>5.2611402221577421</v>
      </c>
      <c r="D250">
        <f t="shared" ca="1" si="52"/>
        <v>4.0411084738102074</v>
      </c>
      <c r="E250">
        <v>10.531989863369621</v>
      </c>
      <c r="F250" s="1">
        <f t="shared" ca="1" si="53"/>
        <v>8.0261723883330376</v>
      </c>
      <c r="G250">
        <v>4.9195948640725815</v>
      </c>
      <c r="H250">
        <f t="shared" ca="1" si="54"/>
        <v>4.2409836804676209</v>
      </c>
      <c r="I250">
        <v>11.953384128216294</v>
      </c>
      <c r="J250">
        <f t="shared" ca="1" si="55"/>
        <v>9.6621309969579432</v>
      </c>
      <c r="K250">
        <v>18.899999999999999</v>
      </c>
      <c r="L250">
        <f t="shared" ca="1" si="56"/>
        <v>14.7</v>
      </c>
      <c r="M250">
        <v>25.1</v>
      </c>
      <c r="N250">
        <f t="shared" ca="1" si="57"/>
        <v>19.8</v>
      </c>
      <c r="O250">
        <v>13.9</v>
      </c>
      <c r="P250">
        <f t="shared" ca="1" si="58"/>
        <v>10.199999999999999</v>
      </c>
      <c r="Q250">
        <v>43</v>
      </c>
      <c r="R250">
        <f t="shared" ca="1" si="59"/>
        <v>49</v>
      </c>
      <c r="S250">
        <v>24</v>
      </c>
      <c r="T250">
        <f t="shared" ca="1" si="60"/>
        <v>28</v>
      </c>
      <c r="U250">
        <v>11.9</v>
      </c>
      <c r="V250">
        <f t="shared" ca="1" si="61"/>
        <v>10.3</v>
      </c>
      <c r="W250">
        <v>2.7</v>
      </c>
      <c r="X250">
        <f t="shared" ca="1" si="62"/>
        <v>2.2999999999999998</v>
      </c>
      <c r="Y250">
        <f t="shared" ca="1" si="63"/>
        <v>19.8</v>
      </c>
      <c r="Z250">
        <f t="shared" ca="1" si="64"/>
        <v>10.199999999999999</v>
      </c>
      <c r="AA250">
        <f t="shared" ca="1" si="65"/>
        <v>49</v>
      </c>
      <c r="AB250">
        <f t="shared" ca="1" si="66"/>
        <v>10.3</v>
      </c>
      <c r="AC250">
        <f t="shared" ca="1" si="67"/>
        <v>4.0411084738102074</v>
      </c>
    </row>
    <row r="251" spans="1:29">
      <c r="A251" s="18">
        <v>38235</v>
      </c>
      <c r="B251" s="18">
        <f t="shared" ca="1" si="51"/>
        <v>39735</v>
      </c>
      <c r="C251">
        <v>5.8850988582904886</v>
      </c>
      <c r="D251">
        <f t="shared" ca="1" si="52"/>
        <v>2.3164424950452518</v>
      </c>
      <c r="E251">
        <v>11.733771561258317</v>
      </c>
      <c r="F251" s="1">
        <f t="shared" ca="1" si="53"/>
        <v>5.2915834136463218</v>
      </c>
      <c r="G251">
        <v>4.7419353599398679</v>
      </c>
      <c r="H251">
        <f t="shared" ca="1" si="54"/>
        <v>2.7769012179403605</v>
      </c>
      <c r="I251">
        <v>11.186168791103459</v>
      </c>
      <c r="J251">
        <f t="shared" ca="1" si="55"/>
        <v>5.6920405718261557</v>
      </c>
      <c r="K251">
        <v>20.5</v>
      </c>
      <c r="L251">
        <f t="shared" ca="1" si="56"/>
        <v>9.9</v>
      </c>
      <c r="M251">
        <v>27.6</v>
      </c>
      <c r="N251">
        <f t="shared" ca="1" si="57"/>
        <v>13.8</v>
      </c>
      <c r="O251">
        <v>14.8</v>
      </c>
      <c r="P251">
        <f t="shared" ca="1" si="58"/>
        <v>7.8</v>
      </c>
      <c r="Q251">
        <v>34</v>
      </c>
      <c r="R251">
        <f t="shared" ca="1" si="59"/>
        <v>63</v>
      </c>
      <c r="S251">
        <v>15</v>
      </c>
      <c r="T251">
        <f t="shared" ca="1" si="60"/>
        <v>42</v>
      </c>
      <c r="U251">
        <v>11.7</v>
      </c>
      <c r="V251">
        <f t="shared" ca="1" si="61"/>
        <v>2.2000000000000002</v>
      </c>
      <c r="W251">
        <v>3.3</v>
      </c>
      <c r="X251">
        <f t="shared" ca="1" si="62"/>
        <v>2.4</v>
      </c>
      <c r="Y251">
        <f t="shared" ca="1" si="63"/>
        <v>13.8</v>
      </c>
      <c r="Z251">
        <f t="shared" ca="1" si="64"/>
        <v>7.8</v>
      </c>
      <c r="AA251">
        <f t="shared" ca="1" si="65"/>
        <v>63</v>
      </c>
      <c r="AB251">
        <f t="shared" ca="1" si="66"/>
        <v>2.2000000000000002</v>
      </c>
      <c r="AC251">
        <f t="shared" ca="1" si="67"/>
        <v>2.3164424950452518</v>
      </c>
    </row>
    <row r="252" spans="1:29">
      <c r="A252" s="18">
        <v>38236</v>
      </c>
      <c r="B252" s="18">
        <f t="shared" ca="1" si="51"/>
        <v>39742</v>
      </c>
      <c r="C252">
        <v>6.1328907889250406</v>
      </c>
      <c r="D252">
        <f t="shared" ca="1" si="52"/>
        <v>2.3811363303739754</v>
      </c>
      <c r="E252">
        <v>13.121963929535299</v>
      </c>
      <c r="F252" s="1">
        <f t="shared" ca="1" si="53"/>
        <v>4.4351905903446625</v>
      </c>
      <c r="G252">
        <v>4.556290540546053</v>
      </c>
      <c r="H252">
        <f t="shared" ca="1" si="54"/>
        <v>3.7904997791186594</v>
      </c>
      <c r="I252">
        <v>10.637041481560196</v>
      </c>
      <c r="J252">
        <f t="shared" ca="1" si="55"/>
        <v>7.2268220495383355</v>
      </c>
      <c r="K252">
        <v>22.5</v>
      </c>
      <c r="L252">
        <f t="shared" ca="1" si="56"/>
        <v>2.4</v>
      </c>
      <c r="M252">
        <v>30.1</v>
      </c>
      <c r="N252">
        <f t="shared" ca="1" si="57"/>
        <v>6.8</v>
      </c>
      <c r="O252">
        <v>15.6</v>
      </c>
      <c r="P252">
        <f t="shared" ca="1" si="58"/>
        <v>-1.5</v>
      </c>
      <c r="Q252">
        <v>25</v>
      </c>
      <c r="R252">
        <f t="shared" ca="1" si="59"/>
        <v>66</v>
      </c>
      <c r="S252">
        <v>14</v>
      </c>
      <c r="T252">
        <f t="shared" ca="1" si="60"/>
        <v>43</v>
      </c>
      <c r="U252">
        <v>11.2</v>
      </c>
      <c r="V252">
        <f t="shared" ca="1" si="61"/>
        <v>9.9</v>
      </c>
      <c r="W252">
        <v>3.1</v>
      </c>
      <c r="X252">
        <f t="shared" ca="1" si="62"/>
        <v>1.4</v>
      </c>
      <c r="Y252">
        <f t="shared" ca="1" si="63"/>
        <v>6.8</v>
      </c>
      <c r="Z252">
        <f t="shared" ca="1" si="64"/>
        <v>-1.5</v>
      </c>
      <c r="AA252">
        <f t="shared" ca="1" si="65"/>
        <v>66</v>
      </c>
      <c r="AB252">
        <f t="shared" ca="1" si="66"/>
        <v>9.9</v>
      </c>
      <c r="AC252">
        <f t="shared" ca="1" si="67"/>
        <v>2.3811363303739754</v>
      </c>
    </row>
    <row r="253" spans="1:29">
      <c r="A253" s="18">
        <v>38237</v>
      </c>
      <c r="B253" s="18">
        <f t="shared" ca="1" si="51"/>
        <v>39749</v>
      </c>
      <c r="C253">
        <v>5.7916117046394149</v>
      </c>
      <c r="D253">
        <f t="shared" ca="1" si="52"/>
        <v>2.0520952681695648</v>
      </c>
      <c r="E253">
        <v>14.026779439531436</v>
      </c>
      <c r="F253" s="1">
        <f t="shared" ca="1" si="53"/>
        <v>4.7957924086762729</v>
      </c>
      <c r="G253">
        <v>4.5652661737421045</v>
      </c>
      <c r="H253">
        <f t="shared" ca="1" si="54"/>
        <v>3.3385571756136314</v>
      </c>
      <c r="I253">
        <v>10.890987000728348</v>
      </c>
      <c r="J253">
        <f t="shared" ca="1" si="55"/>
        <v>6.2518469104910501</v>
      </c>
      <c r="K253">
        <v>24.2</v>
      </c>
      <c r="L253">
        <f t="shared" ca="1" si="56"/>
        <v>4.3</v>
      </c>
      <c r="M253">
        <v>31.7</v>
      </c>
      <c r="N253">
        <f t="shared" ca="1" si="57"/>
        <v>9.4</v>
      </c>
      <c r="O253">
        <v>16.399999999999999</v>
      </c>
      <c r="P253">
        <f t="shared" ca="1" si="58"/>
        <v>0.9</v>
      </c>
      <c r="Q253">
        <v>25</v>
      </c>
      <c r="R253">
        <f t="shared" ca="1" si="59"/>
        <v>75</v>
      </c>
      <c r="S253">
        <v>12</v>
      </c>
      <c r="T253">
        <f t="shared" ca="1" si="60"/>
        <v>43</v>
      </c>
      <c r="U253">
        <v>11.2</v>
      </c>
      <c r="V253">
        <f t="shared" ca="1" si="61"/>
        <v>7.2</v>
      </c>
      <c r="W253">
        <v>2.2999999999999998</v>
      </c>
      <c r="X253">
        <f t="shared" ca="1" si="62"/>
        <v>1.7</v>
      </c>
      <c r="Y253">
        <f t="shared" ca="1" si="63"/>
        <v>9.4</v>
      </c>
      <c r="Z253">
        <f t="shared" ca="1" si="64"/>
        <v>0.9</v>
      </c>
      <c r="AA253">
        <f t="shared" ca="1" si="65"/>
        <v>75</v>
      </c>
      <c r="AB253">
        <f t="shared" ca="1" si="66"/>
        <v>7.2</v>
      </c>
      <c r="AC253">
        <f t="shared" ca="1" si="67"/>
        <v>2.0520952681695648</v>
      </c>
    </row>
    <row r="254" spans="1:29">
      <c r="A254" s="18">
        <v>38238</v>
      </c>
      <c r="B254" s="18">
        <f t="shared" ca="1" si="51"/>
        <v>39756</v>
      </c>
      <c r="C254">
        <v>5.4166540741895295</v>
      </c>
      <c r="D254">
        <f t="shared" ca="1" si="52"/>
        <v>2.2436669774498919</v>
      </c>
      <c r="E254">
        <v>12.38268278255892</v>
      </c>
      <c r="F254" s="1">
        <f t="shared" ca="1" si="53"/>
        <v>4.7589460974844897</v>
      </c>
      <c r="G254">
        <v>3.5533585535155603</v>
      </c>
      <c r="H254">
        <f t="shared" ca="1" si="54"/>
        <v>3.4285220890219268</v>
      </c>
      <c r="I254">
        <v>9.833126956439143</v>
      </c>
      <c r="J254">
        <f t="shared" ca="1" si="55"/>
        <v>6.1964080137608324</v>
      </c>
      <c r="K254">
        <v>18.399999999999999</v>
      </c>
      <c r="L254">
        <f t="shared" ca="1" si="56"/>
        <v>7.3</v>
      </c>
      <c r="M254">
        <v>28.4</v>
      </c>
      <c r="N254">
        <f t="shared" ca="1" si="57"/>
        <v>11.5</v>
      </c>
      <c r="O254">
        <v>12.3</v>
      </c>
      <c r="P254">
        <f t="shared" ca="1" si="58"/>
        <v>4.7</v>
      </c>
      <c r="Q254">
        <v>50</v>
      </c>
      <c r="R254">
        <f t="shared" ca="1" si="59"/>
        <v>58</v>
      </c>
      <c r="S254">
        <v>19</v>
      </c>
      <c r="T254">
        <f t="shared" ca="1" si="60"/>
        <v>44</v>
      </c>
      <c r="U254">
        <v>4.4000000000000004</v>
      </c>
      <c r="V254">
        <f t="shared" ca="1" si="61"/>
        <v>8.3000000000000007</v>
      </c>
      <c r="W254">
        <v>5.4</v>
      </c>
      <c r="X254">
        <f t="shared" ca="1" si="62"/>
        <v>1.2</v>
      </c>
      <c r="Y254">
        <f t="shared" ca="1" si="63"/>
        <v>11.5</v>
      </c>
      <c r="Z254">
        <f t="shared" ca="1" si="64"/>
        <v>4.7</v>
      </c>
      <c r="AA254">
        <f t="shared" ca="1" si="65"/>
        <v>58</v>
      </c>
      <c r="AB254">
        <f t="shared" ca="1" si="66"/>
        <v>8.3000000000000007</v>
      </c>
      <c r="AC254">
        <f t="shared" ca="1" si="67"/>
        <v>2.2436669774498919</v>
      </c>
    </row>
    <row r="255" spans="1:29">
      <c r="A255" s="18">
        <v>38239</v>
      </c>
      <c r="B255" s="18">
        <f t="shared" ca="1" si="51"/>
        <v>39763</v>
      </c>
      <c r="C255">
        <v>5.0314260329629512</v>
      </c>
      <c r="D255">
        <f t="shared" ca="1" si="52"/>
        <v>0.80652443994727785</v>
      </c>
      <c r="E255">
        <v>10.437449484134461</v>
      </c>
      <c r="F255" s="1">
        <f t="shared" ca="1" si="53"/>
        <v>1.8652514506219928</v>
      </c>
      <c r="G255">
        <v>4.7631423556987311</v>
      </c>
      <c r="H255">
        <f t="shared" ca="1" si="54"/>
        <v>1.9529879069266292</v>
      </c>
      <c r="I255">
        <v>11.708608403925792</v>
      </c>
      <c r="J255">
        <f t="shared" ca="1" si="55"/>
        <v>2.4358201988827566</v>
      </c>
      <c r="K255">
        <v>17.600000000000001</v>
      </c>
      <c r="L255">
        <f t="shared" ca="1" si="56"/>
        <v>-2.9</v>
      </c>
      <c r="M255">
        <v>24.1</v>
      </c>
      <c r="N255">
        <f t="shared" ca="1" si="57"/>
        <v>-1.5</v>
      </c>
      <c r="O255">
        <v>12.1</v>
      </c>
      <c r="P255">
        <f t="shared" ca="1" si="58"/>
        <v>-4.5999999999999996</v>
      </c>
      <c r="Q255">
        <v>45</v>
      </c>
      <c r="R255">
        <f t="shared" ca="1" si="59"/>
        <v>83</v>
      </c>
      <c r="S255">
        <v>20</v>
      </c>
      <c r="T255">
        <f t="shared" ca="1" si="60"/>
        <v>71</v>
      </c>
      <c r="U255">
        <v>11.5</v>
      </c>
      <c r="V255">
        <f t="shared" ca="1" si="61"/>
        <v>0</v>
      </c>
      <c r="W255">
        <v>2.5</v>
      </c>
      <c r="X255">
        <f t="shared" ca="1" si="62"/>
        <v>1.1000000000000001</v>
      </c>
      <c r="Y255">
        <f t="shared" ca="1" si="63"/>
        <v>-1.5</v>
      </c>
      <c r="Z255">
        <f t="shared" ca="1" si="64"/>
        <v>-4.5999999999999996</v>
      </c>
      <c r="AA255">
        <f t="shared" ca="1" si="65"/>
        <v>83</v>
      </c>
      <c r="AB255">
        <f t="shared" ca="1" si="66"/>
        <v>0</v>
      </c>
      <c r="AC255">
        <f t="shared" ca="1" si="67"/>
        <v>0.80652443994727785</v>
      </c>
    </row>
    <row r="256" spans="1:29">
      <c r="A256" s="18">
        <v>38240</v>
      </c>
      <c r="B256" s="18">
        <f t="shared" ca="1" si="51"/>
        <v>39770</v>
      </c>
      <c r="C256">
        <v>2.5538719153772629</v>
      </c>
      <c r="D256">
        <f t="shared" ca="1" si="52"/>
        <v>1.4259762401063474</v>
      </c>
      <c r="E256">
        <v>7.9072513184122135</v>
      </c>
      <c r="F256" s="1">
        <f t="shared" ca="1" si="53"/>
        <v>2.3366339056594496</v>
      </c>
      <c r="G256">
        <v>3.0004426187759097</v>
      </c>
      <c r="H256">
        <f t="shared" ca="1" si="54"/>
        <v>2.9250760353913399</v>
      </c>
      <c r="I256">
        <v>6.8901826553172594</v>
      </c>
      <c r="J256">
        <f t="shared" ca="1" si="55"/>
        <v>4.4833782423892208</v>
      </c>
      <c r="K256">
        <v>15.1</v>
      </c>
      <c r="L256">
        <f t="shared" ca="1" si="56"/>
        <v>-2.8</v>
      </c>
      <c r="M256">
        <v>21.2</v>
      </c>
      <c r="N256">
        <f t="shared" ca="1" si="57"/>
        <v>-0.2</v>
      </c>
      <c r="O256">
        <v>13.2</v>
      </c>
      <c r="P256">
        <f t="shared" ca="1" si="58"/>
        <v>-5.2</v>
      </c>
      <c r="Q256">
        <v>68</v>
      </c>
      <c r="R256">
        <f t="shared" ca="1" si="59"/>
        <v>73</v>
      </c>
      <c r="S256">
        <v>29</v>
      </c>
      <c r="T256">
        <f t="shared" ca="1" si="60"/>
        <v>64</v>
      </c>
      <c r="U256">
        <v>1.5</v>
      </c>
      <c r="V256">
        <f t="shared" ca="1" si="61"/>
        <v>7</v>
      </c>
      <c r="W256">
        <v>1.5</v>
      </c>
      <c r="X256">
        <f t="shared" ca="1" si="62"/>
        <v>1.5</v>
      </c>
      <c r="Y256">
        <f t="shared" ca="1" si="63"/>
        <v>-0.2</v>
      </c>
      <c r="Z256">
        <f t="shared" ca="1" si="64"/>
        <v>-5.2</v>
      </c>
      <c r="AA256">
        <f t="shared" ca="1" si="65"/>
        <v>73</v>
      </c>
      <c r="AB256">
        <f t="shared" ca="1" si="66"/>
        <v>7</v>
      </c>
      <c r="AC256">
        <f t="shared" ca="1" si="67"/>
        <v>1.4259762401063474</v>
      </c>
    </row>
    <row r="257" spans="1:29">
      <c r="A257" s="18">
        <v>38241</v>
      </c>
      <c r="B257" s="18">
        <f t="shared" ca="1" si="51"/>
        <v>39777</v>
      </c>
      <c r="C257">
        <v>4.1207808258526262</v>
      </c>
      <c r="D257">
        <f t="shared" ca="1" si="52"/>
        <v>1.2765224932057022</v>
      </c>
      <c r="E257">
        <v>9.3653209182266668</v>
      </c>
      <c r="F257" s="1">
        <f t="shared" ca="1" si="53"/>
        <v>3.3526602567081509</v>
      </c>
      <c r="G257">
        <v>4.777517792496865</v>
      </c>
      <c r="H257">
        <f t="shared" ca="1" si="54"/>
        <v>2.6394443156311294</v>
      </c>
      <c r="I257">
        <v>10.876069943049165</v>
      </c>
      <c r="J257">
        <f t="shared" ca="1" si="55"/>
        <v>3.5819694985258801</v>
      </c>
      <c r="K257">
        <v>16.600000000000001</v>
      </c>
      <c r="L257">
        <f t="shared" ca="1" si="56"/>
        <v>-0.8</v>
      </c>
      <c r="M257">
        <v>22.1</v>
      </c>
      <c r="N257">
        <f t="shared" ca="1" si="57"/>
        <v>4.2</v>
      </c>
      <c r="O257">
        <v>11.8</v>
      </c>
      <c r="P257">
        <f t="shared" ca="1" si="58"/>
        <v>-4.0999999999999996</v>
      </c>
      <c r="Q257">
        <v>60</v>
      </c>
      <c r="R257">
        <f t="shared" ca="1" si="59"/>
        <v>63</v>
      </c>
      <c r="S257">
        <v>28</v>
      </c>
      <c r="T257">
        <f t="shared" ca="1" si="60"/>
        <v>38</v>
      </c>
      <c r="U257">
        <v>10.8</v>
      </c>
      <c r="V257">
        <f t="shared" ca="1" si="61"/>
        <v>5.4</v>
      </c>
      <c r="W257">
        <v>1.8</v>
      </c>
      <c r="X257">
        <f t="shared" ca="1" si="62"/>
        <v>0.9</v>
      </c>
      <c r="Y257">
        <f t="shared" ca="1" si="63"/>
        <v>4.2</v>
      </c>
      <c r="Z257">
        <f t="shared" ca="1" si="64"/>
        <v>-4.0999999999999996</v>
      </c>
      <c r="AA257">
        <f t="shared" ca="1" si="65"/>
        <v>63</v>
      </c>
      <c r="AB257">
        <f t="shared" ca="1" si="66"/>
        <v>5.4</v>
      </c>
      <c r="AC257">
        <f t="shared" ca="1" si="67"/>
        <v>1.2765224932057022</v>
      </c>
    </row>
    <row r="258" spans="1:29">
      <c r="A258" s="18">
        <v>38242</v>
      </c>
      <c r="B258" s="18">
        <f t="shared" ca="1" si="51"/>
        <v>39784</v>
      </c>
      <c r="C258">
        <v>4.937956861201771</v>
      </c>
      <c r="D258">
        <f t="shared" ca="1" si="52"/>
        <v>0.6101449005272217</v>
      </c>
      <c r="E258">
        <v>12.110186136949631</v>
      </c>
      <c r="F258" s="1">
        <f t="shared" ca="1" si="53"/>
        <v>1.8806577620590981</v>
      </c>
      <c r="G258">
        <v>4.7290443518312912</v>
      </c>
      <c r="H258">
        <f t="shared" ca="1" si="54"/>
        <v>1.8046703977592262</v>
      </c>
      <c r="I258">
        <v>10.607549820090906</v>
      </c>
      <c r="J258">
        <f t="shared" ca="1" si="55"/>
        <v>2.7600703925182484</v>
      </c>
      <c r="K258">
        <v>19.5</v>
      </c>
      <c r="L258">
        <f t="shared" ca="1" si="56"/>
        <v>-5.7</v>
      </c>
      <c r="M258">
        <v>27.8</v>
      </c>
      <c r="N258">
        <f t="shared" ca="1" si="57"/>
        <v>-1.5</v>
      </c>
      <c r="O258">
        <v>13.1</v>
      </c>
      <c r="P258">
        <f t="shared" ca="1" si="58"/>
        <v>-6.8</v>
      </c>
      <c r="Q258">
        <v>38</v>
      </c>
      <c r="R258">
        <f t="shared" ca="1" si="59"/>
        <v>90</v>
      </c>
      <c r="S258">
        <v>18</v>
      </c>
      <c r="T258">
        <f t="shared" ca="1" si="60"/>
        <v>76</v>
      </c>
      <c r="U258">
        <v>11.7</v>
      </c>
      <c r="V258">
        <f t="shared" ca="1" si="61"/>
        <v>0</v>
      </c>
      <c r="W258">
        <v>2.2999999999999998</v>
      </c>
      <c r="X258">
        <f t="shared" ca="1" si="62"/>
        <v>2.8</v>
      </c>
      <c r="Y258">
        <f t="shared" ca="1" si="63"/>
        <v>-1.5</v>
      </c>
      <c r="Z258">
        <f t="shared" ca="1" si="64"/>
        <v>-6.8</v>
      </c>
      <c r="AA258">
        <f t="shared" ca="1" si="65"/>
        <v>90</v>
      </c>
      <c r="AB258">
        <f t="shared" ca="1" si="66"/>
        <v>0</v>
      </c>
      <c r="AC258">
        <f t="shared" ca="1" si="67"/>
        <v>0.6101449005272217</v>
      </c>
    </row>
    <row r="259" spans="1:29">
      <c r="A259" s="18">
        <v>38243</v>
      </c>
      <c r="B259" s="18">
        <f t="shared" ca="1" si="51"/>
        <v>39791</v>
      </c>
      <c r="C259">
        <v>6.0796892062214534</v>
      </c>
      <c r="D259">
        <f t="shared" ca="1" si="52"/>
        <v>1.3686310382358604</v>
      </c>
      <c r="E259">
        <v>12.477696703065577</v>
      </c>
      <c r="F259" s="1">
        <f t="shared" ca="1" si="53"/>
        <v>3.6289648931820992</v>
      </c>
      <c r="G259">
        <v>4.5770094522144653</v>
      </c>
      <c r="H259">
        <f t="shared" ca="1" si="54"/>
        <v>2.5722644645652823</v>
      </c>
      <c r="I259">
        <v>10.123074274461873</v>
      </c>
      <c r="J259">
        <f t="shared" ca="1" si="55"/>
        <v>3.5244090717629599</v>
      </c>
      <c r="K259">
        <v>23.3</v>
      </c>
      <c r="L259">
        <f t="shared" ca="1" si="56"/>
        <v>-2.2000000000000002</v>
      </c>
      <c r="M259">
        <v>29.2</v>
      </c>
      <c r="N259">
        <f t="shared" ca="1" si="57"/>
        <v>4.5999999999999996</v>
      </c>
      <c r="O259">
        <v>16.3</v>
      </c>
      <c r="P259">
        <f t="shared" ca="1" si="58"/>
        <v>-7.5</v>
      </c>
      <c r="Q259">
        <v>28</v>
      </c>
      <c r="R259">
        <f t="shared" ca="1" si="59"/>
        <v>59</v>
      </c>
      <c r="S259">
        <v>16</v>
      </c>
      <c r="T259">
        <f t="shared" ca="1" si="60"/>
        <v>32</v>
      </c>
      <c r="U259">
        <v>11.1</v>
      </c>
      <c r="V259">
        <f t="shared" ca="1" si="61"/>
        <v>5.8</v>
      </c>
      <c r="W259">
        <v>3.2</v>
      </c>
      <c r="X259">
        <f t="shared" ca="1" si="62"/>
        <v>1.6</v>
      </c>
      <c r="Y259">
        <f t="shared" ca="1" si="63"/>
        <v>4.5999999999999996</v>
      </c>
      <c r="Z259">
        <f t="shared" ca="1" si="64"/>
        <v>-7.5</v>
      </c>
      <c r="AA259">
        <f t="shared" ca="1" si="65"/>
        <v>59</v>
      </c>
      <c r="AB259">
        <f t="shared" ca="1" si="66"/>
        <v>5.8</v>
      </c>
      <c r="AC259">
        <f t="shared" ca="1" si="67"/>
        <v>1.3686310382358604</v>
      </c>
    </row>
    <row r="260" spans="1:29">
      <c r="A260" s="18">
        <v>38244</v>
      </c>
      <c r="B260" s="18">
        <f t="shared" ref="B260:B323" ca="1" si="68">INDIRECT("a"&amp;7*ROW(A260)-6)</f>
        <v>39798</v>
      </c>
      <c r="C260">
        <v>3.7105375158600822</v>
      </c>
      <c r="D260">
        <f t="shared" ref="D260:D323" ca="1" si="69">INDIRECT("c"&amp;7*ROW(C260)-6)</f>
        <v>1.0303319211494573</v>
      </c>
      <c r="E260">
        <v>10.655169866752825</v>
      </c>
      <c r="F260" s="1">
        <f t="shared" ref="F260:F323" ca="1" si="70">INDIRECT("e"&amp;7*ROW(E260)-6)</f>
        <v>1.9366017570145011</v>
      </c>
      <c r="G260">
        <v>3.1762050561582873</v>
      </c>
      <c r="H260">
        <f t="shared" ref="H260:H323" ca="1" si="71">INDIRECT("g"&amp;7*ROW(G260)-6)</f>
        <v>2.5519676715291966</v>
      </c>
      <c r="I260">
        <v>8.8166629490306523</v>
      </c>
      <c r="J260">
        <f t="shared" ref="J260:J323" ca="1" si="72">INDIRECT("i"&amp;7*ROW(I260)-6)</f>
        <v>3.2656786703334335</v>
      </c>
      <c r="K260">
        <v>16.7</v>
      </c>
      <c r="L260">
        <f t="shared" ref="L260:L323" ca="1" si="73">INDIRECT("k"&amp;7*ROW(K260)-6)</f>
        <v>-6.3</v>
      </c>
      <c r="M260">
        <v>24.6</v>
      </c>
      <c r="N260">
        <f t="shared" ref="N260:N323" ca="1" si="74">INDIRECT("m"&amp;7*ROW(M260)-6)</f>
        <v>-2.6</v>
      </c>
      <c r="O260">
        <v>11.2</v>
      </c>
      <c r="P260">
        <f t="shared" ref="P260:P323" ca="1" si="75">INDIRECT("o"&amp;7*ROW(O260)-6)</f>
        <v>-9</v>
      </c>
      <c r="Q260">
        <v>50</v>
      </c>
      <c r="R260">
        <f t="shared" ref="R260:R323" ca="1" si="76">INDIRECT("q"&amp;7*ROW(Q260)-6)</f>
        <v>73</v>
      </c>
      <c r="S260">
        <v>28</v>
      </c>
      <c r="T260">
        <f t="shared" ref="T260:T323" ca="1" si="77">INDIRECT("s"&amp;7*ROW(S260)-6)</f>
        <v>61</v>
      </c>
      <c r="U260">
        <v>2.6</v>
      </c>
      <c r="V260">
        <f t="shared" ref="V260:V323" ca="1" si="78">INDIRECT("u"&amp;7*ROW(U260)-6)</f>
        <v>5.9</v>
      </c>
      <c r="W260">
        <v>1.9</v>
      </c>
      <c r="X260">
        <f t="shared" ref="X260:X323" ca="1" si="79">INDIRECT("w"&amp;7*ROW(W260)-6)</f>
        <v>2.1</v>
      </c>
      <c r="Y260">
        <f t="shared" ref="Y260:Y323" ca="1" si="80">INDIRECT("m"&amp;7*ROW(X260)-6)</f>
        <v>-2.6</v>
      </c>
      <c r="Z260">
        <f t="shared" ref="Z260:Z323" ca="1" si="81">INDIRECT("o"&amp;7*ROW(Y260)-6)</f>
        <v>-9</v>
      </c>
      <c r="AA260">
        <f t="shared" ref="AA260:AA323" ca="1" si="82">INDIRECT("q"&amp;7*ROW(Z260)-6)</f>
        <v>73</v>
      </c>
      <c r="AB260">
        <f t="shared" ref="AB260:AB323" ca="1" si="83">INDIRECT("u"&amp;7*ROW(AA260)-6)</f>
        <v>5.9</v>
      </c>
      <c r="AC260">
        <f t="shared" ref="AC260:AC323" ca="1" si="84">INDIRECT("c"&amp;7*ROW(Z260)-6)</f>
        <v>1.0303319211494573</v>
      </c>
    </row>
    <row r="261" spans="1:29">
      <c r="A261" s="18">
        <v>38245</v>
      </c>
      <c r="B261" s="18">
        <f t="shared" ca="1" si="68"/>
        <v>39805</v>
      </c>
      <c r="C261">
        <v>4.2538896391435408</v>
      </c>
      <c r="D261">
        <f t="shared" ca="1" si="69"/>
        <v>0.6776734701566014</v>
      </c>
      <c r="E261">
        <v>7.6216975176384762</v>
      </c>
      <c r="F261" s="1">
        <f t="shared" ca="1" si="70"/>
        <v>1.2775556088996027</v>
      </c>
      <c r="G261">
        <v>4.7287512433506391</v>
      </c>
      <c r="H261">
        <f t="shared" ca="1" si="71"/>
        <v>1.9939473997615311</v>
      </c>
      <c r="I261">
        <v>11.621621257616461</v>
      </c>
      <c r="J261">
        <f t="shared" ca="1" si="72"/>
        <v>2.3137997494981919</v>
      </c>
      <c r="K261">
        <v>14.2</v>
      </c>
      <c r="L261">
        <f t="shared" ca="1" si="73"/>
        <v>-10.7</v>
      </c>
      <c r="M261">
        <v>18.7</v>
      </c>
      <c r="N261">
        <f t="shared" ca="1" si="74"/>
        <v>-5.2</v>
      </c>
      <c r="O261">
        <v>10.7</v>
      </c>
      <c r="P261">
        <f t="shared" ca="1" si="75"/>
        <v>-12.5</v>
      </c>
      <c r="Q261">
        <v>55</v>
      </c>
      <c r="R261">
        <f t="shared" ca="1" si="76"/>
        <v>82</v>
      </c>
      <c r="S261">
        <v>30</v>
      </c>
      <c r="T261">
        <f t="shared" ca="1" si="77"/>
        <v>45</v>
      </c>
      <c r="U261">
        <v>11.3</v>
      </c>
      <c r="V261">
        <f t="shared" ca="1" si="78"/>
        <v>2.4</v>
      </c>
      <c r="W261">
        <v>1.8</v>
      </c>
      <c r="X261">
        <f t="shared" ca="1" si="79"/>
        <v>1.3</v>
      </c>
      <c r="Y261">
        <f t="shared" ca="1" si="80"/>
        <v>-5.2</v>
      </c>
      <c r="Z261">
        <f t="shared" ca="1" si="81"/>
        <v>-12.5</v>
      </c>
      <c r="AA261">
        <f t="shared" ca="1" si="82"/>
        <v>82</v>
      </c>
      <c r="AB261">
        <f t="shared" ca="1" si="83"/>
        <v>2.4</v>
      </c>
      <c r="AC261">
        <f t="shared" ca="1" si="84"/>
        <v>0.6776734701566014</v>
      </c>
    </row>
    <row r="262" spans="1:29">
      <c r="A262" s="18">
        <v>38246</v>
      </c>
      <c r="B262" s="18">
        <f t="shared" ca="1" si="68"/>
        <v>39812</v>
      </c>
      <c r="C262">
        <v>4.427713295325761</v>
      </c>
      <c r="D262">
        <f t="shared" ca="1" si="69"/>
        <v>0.71524050315060617</v>
      </c>
      <c r="E262">
        <v>9.0840885077532931</v>
      </c>
      <c r="F262" s="1">
        <f t="shared" ca="1" si="70"/>
        <v>1.0418292761102248</v>
      </c>
      <c r="G262">
        <v>4.4902899911281988</v>
      </c>
      <c r="H262">
        <f t="shared" ca="1" si="71"/>
        <v>2.3276143525459174</v>
      </c>
      <c r="I262">
        <v>10.260910693007935</v>
      </c>
      <c r="J262">
        <f t="shared" ca="1" si="72"/>
        <v>2.0298727714718821</v>
      </c>
      <c r="K262">
        <v>13.8</v>
      </c>
      <c r="L262">
        <f t="shared" ca="1" si="73"/>
        <v>-12.3</v>
      </c>
      <c r="M262">
        <v>20.7</v>
      </c>
      <c r="N262">
        <f t="shared" ca="1" si="74"/>
        <v>-8</v>
      </c>
      <c r="O262">
        <v>9</v>
      </c>
      <c r="P262">
        <f t="shared" ca="1" si="75"/>
        <v>-16</v>
      </c>
      <c r="Q262">
        <v>40</v>
      </c>
      <c r="R262">
        <f t="shared" ca="1" si="76"/>
        <v>65</v>
      </c>
      <c r="S262">
        <v>13</v>
      </c>
      <c r="T262">
        <f t="shared" ca="1" si="77"/>
        <v>42</v>
      </c>
      <c r="U262">
        <v>11.4</v>
      </c>
      <c r="V262">
        <f t="shared" ca="1" si="78"/>
        <v>5</v>
      </c>
      <c r="W262">
        <v>2.2999999999999998</v>
      </c>
      <c r="X262">
        <f t="shared" ca="1" si="79"/>
        <v>1.5</v>
      </c>
      <c r="Y262">
        <f t="shared" ca="1" si="80"/>
        <v>-8</v>
      </c>
      <c r="Z262">
        <f t="shared" ca="1" si="81"/>
        <v>-16</v>
      </c>
      <c r="AA262">
        <f t="shared" ca="1" si="82"/>
        <v>65</v>
      </c>
      <c r="AB262">
        <f t="shared" ca="1" si="83"/>
        <v>5</v>
      </c>
      <c r="AC262">
        <f t="shared" ca="1" si="84"/>
        <v>0.71524050315060617</v>
      </c>
    </row>
    <row r="263" spans="1:29">
      <c r="A263" s="18">
        <v>38247</v>
      </c>
      <c r="B263" s="18">
        <f t="shared" ca="1" si="68"/>
        <v>39819</v>
      </c>
      <c r="C263">
        <v>3.7753843623540368</v>
      </c>
      <c r="D263">
        <f t="shared" ca="1" si="69"/>
        <v>0.81337823554744715</v>
      </c>
      <c r="E263">
        <v>8.3572661037174374</v>
      </c>
      <c r="F263" s="1">
        <f t="shared" ca="1" si="70"/>
        <v>1.1812017232135492</v>
      </c>
      <c r="G263">
        <v>3.3707785966666832</v>
      </c>
      <c r="H263">
        <f t="shared" ca="1" si="71"/>
        <v>2.4703642259638929</v>
      </c>
      <c r="I263">
        <v>6.6335187663057749</v>
      </c>
      <c r="J263">
        <f t="shared" ca="1" si="72"/>
        <v>2.6458815448022404</v>
      </c>
      <c r="K263">
        <v>15.6</v>
      </c>
      <c r="L263">
        <f t="shared" ca="1" si="73"/>
        <v>-12.1</v>
      </c>
      <c r="M263">
        <v>20.9</v>
      </c>
      <c r="N263">
        <f t="shared" ca="1" si="74"/>
        <v>-6.6</v>
      </c>
      <c r="O263">
        <v>12</v>
      </c>
      <c r="P263">
        <f t="shared" ca="1" si="75"/>
        <v>-16</v>
      </c>
      <c r="Q263">
        <v>28</v>
      </c>
      <c r="R263">
        <f t="shared" ca="1" si="76"/>
        <v>77</v>
      </c>
      <c r="S263">
        <v>17</v>
      </c>
      <c r="T263">
        <f t="shared" ca="1" si="77"/>
        <v>52</v>
      </c>
      <c r="U263">
        <v>4.7</v>
      </c>
      <c r="V263">
        <f t="shared" ca="1" si="78"/>
        <v>5.7</v>
      </c>
      <c r="W263">
        <v>2.2999999999999998</v>
      </c>
      <c r="X263">
        <f t="shared" ca="1" si="79"/>
        <v>0.9</v>
      </c>
      <c r="Y263">
        <f t="shared" ca="1" si="80"/>
        <v>-6.6</v>
      </c>
      <c r="Z263">
        <f t="shared" ca="1" si="81"/>
        <v>-16</v>
      </c>
      <c r="AA263">
        <f t="shared" ca="1" si="82"/>
        <v>77</v>
      </c>
      <c r="AB263">
        <f t="shared" ca="1" si="83"/>
        <v>5.7</v>
      </c>
      <c r="AC263">
        <f t="shared" ca="1" si="84"/>
        <v>0.81337823554744715</v>
      </c>
    </row>
    <row r="264" spans="1:29">
      <c r="A264" s="18">
        <v>38248</v>
      </c>
      <c r="B264" s="18">
        <f t="shared" ca="1" si="68"/>
        <v>39826</v>
      </c>
      <c r="C264">
        <v>4.3740103239991059</v>
      </c>
      <c r="D264">
        <f t="shared" ca="1" si="69"/>
        <v>0.81586643550058691</v>
      </c>
      <c r="E264">
        <v>9.0124597296217228</v>
      </c>
      <c r="F264" s="1">
        <f t="shared" ca="1" si="70"/>
        <v>1.4793954243780365</v>
      </c>
      <c r="G264">
        <v>4.3907803631935005</v>
      </c>
      <c r="H264">
        <f t="shared" ca="1" si="71"/>
        <v>2.6359101860764445</v>
      </c>
      <c r="I264">
        <v>9.6745556809834756</v>
      </c>
      <c r="J264">
        <f t="shared" ca="1" si="72"/>
        <v>2.5697704990490906</v>
      </c>
      <c r="K264">
        <v>17.7</v>
      </c>
      <c r="L264">
        <f t="shared" ca="1" si="73"/>
        <v>-10.4</v>
      </c>
      <c r="M264">
        <v>22.9</v>
      </c>
      <c r="N264">
        <f t="shared" ca="1" si="74"/>
        <v>-4.5</v>
      </c>
      <c r="O264">
        <v>13.7</v>
      </c>
      <c r="P264">
        <f t="shared" ca="1" si="75"/>
        <v>-13</v>
      </c>
      <c r="Q264">
        <v>33</v>
      </c>
      <c r="R264">
        <f t="shared" ca="1" si="76"/>
        <v>67</v>
      </c>
      <c r="S264">
        <v>16</v>
      </c>
      <c r="T264">
        <f t="shared" ca="1" si="77"/>
        <v>47</v>
      </c>
      <c r="U264">
        <v>10.6</v>
      </c>
      <c r="V264">
        <f t="shared" ca="1" si="78"/>
        <v>6.5</v>
      </c>
      <c r="W264">
        <v>1.8</v>
      </c>
      <c r="X264">
        <f t="shared" ca="1" si="79"/>
        <v>1.9</v>
      </c>
      <c r="Y264">
        <f t="shared" ca="1" si="80"/>
        <v>-4.5</v>
      </c>
      <c r="Z264">
        <f t="shared" ca="1" si="81"/>
        <v>-13</v>
      </c>
      <c r="AA264">
        <f t="shared" ca="1" si="82"/>
        <v>67</v>
      </c>
      <c r="AB264">
        <f t="shared" ca="1" si="83"/>
        <v>6.5</v>
      </c>
      <c r="AC264">
        <f t="shared" ca="1" si="84"/>
        <v>0.81586643550058691</v>
      </c>
    </row>
    <row r="265" spans="1:29">
      <c r="A265" s="18">
        <v>38249</v>
      </c>
      <c r="B265" s="18">
        <f t="shared" ca="1" si="68"/>
        <v>39833</v>
      </c>
      <c r="C265">
        <v>5.1376556317231641</v>
      </c>
      <c r="D265">
        <f t="shared" ca="1" si="69"/>
        <v>0.96101670038687526</v>
      </c>
      <c r="E265">
        <v>11.125265774387668</v>
      </c>
      <c r="F265" s="1">
        <f t="shared" ca="1" si="70"/>
        <v>2.328923884934655</v>
      </c>
      <c r="G265">
        <v>4.2674448871460999</v>
      </c>
      <c r="H265">
        <f t="shared" ca="1" si="71"/>
        <v>2.6064676437132004</v>
      </c>
      <c r="I265">
        <v>9.9704363332893173</v>
      </c>
      <c r="J265">
        <f t="shared" ca="1" si="72"/>
        <v>3.5604037608216612</v>
      </c>
      <c r="K265">
        <v>17.8</v>
      </c>
      <c r="L265">
        <f t="shared" ca="1" si="73"/>
        <v>-7.2</v>
      </c>
      <c r="M265">
        <v>25.5</v>
      </c>
      <c r="N265">
        <f t="shared" ca="1" si="74"/>
        <v>-0.2</v>
      </c>
      <c r="O265">
        <v>11.5</v>
      </c>
      <c r="P265">
        <f t="shared" ca="1" si="75"/>
        <v>-10.1</v>
      </c>
      <c r="Q265">
        <v>31</v>
      </c>
      <c r="R265">
        <f t="shared" ca="1" si="76"/>
        <v>84</v>
      </c>
      <c r="S265">
        <v>17</v>
      </c>
      <c r="T265">
        <f t="shared" ca="1" si="77"/>
        <v>57</v>
      </c>
      <c r="U265">
        <v>10.1</v>
      </c>
      <c r="V265">
        <f t="shared" ca="1" si="78"/>
        <v>5.3</v>
      </c>
      <c r="W265">
        <v>2.9</v>
      </c>
      <c r="X265">
        <f t="shared" ca="1" si="79"/>
        <v>1.6</v>
      </c>
      <c r="Y265">
        <f t="shared" ca="1" si="80"/>
        <v>-0.2</v>
      </c>
      <c r="Z265">
        <f t="shared" ca="1" si="81"/>
        <v>-10.1</v>
      </c>
      <c r="AA265">
        <f t="shared" ca="1" si="82"/>
        <v>84</v>
      </c>
      <c r="AB265">
        <f t="shared" ca="1" si="83"/>
        <v>5.3</v>
      </c>
      <c r="AC265">
        <f t="shared" ca="1" si="84"/>
        <v>0.96101670038687526</v>
      </c>
    </row>
    <row r="266" spans="1:29">
      <c r="A266" s="18">
        <v>38250</v>
      </c>
      <c r="B266" s="18">
        <f t="shared" ca="1" si="68"/>
        <v>39840</v>
      </c>
      <c r="C266">
        <v>5.0698441517934132</v>
      </c>
      <c r="D266">
        <f t="shared" ca="1" si="69"/>
        <v>1.0309607554219664</v>
      </c>
      <c r="E266">
        <v>11.562198620985782</v>
      </c>
      <c r="F266" s="1">
        <f t="shared" ca="1" si="70"/>
        <v>2.5821627672495397</v>
      </c>
      <c r="G266">
        <v>4.4638008916976277</v>
      </c>
      <c r="H266">
        <f t="shared" ca="1" si="71"/>
        <v>2.9400718672371831</v>
      </c>
      <c r="I266">
        <v>10.051199298517473</v>
      </c>
      <c r="J266">
        <f t="shared" ca="1" si="72"/>
        <v>2.9729023399684595</v>
      </c>
      <c r="K266">
        <v>20.100000000000001</v>
      </c>
      <c r="L266">
        <f t="shared" ca="1" si="73"/>
        <v>-7.6</v>
      </c>
      <c r="M266">
        <v>27.2</v>
      </c>
      <c r="N266">
        <f t="shared" ca="1" si="74"/>
        <v>-1.3</v>
      </c>
      <c r="O266">
        <v>13.8</v>
      </c>
      <c r="P266">
        <f t="shared" ca="1" si="75"/>
        <v>-13.9</v>
      </c>
      <c r="Q266">
        <v>32</v>
      </c>
      <c r="R266">
        <f t="shared" ca="1" si="76"/>
        <v>65</v>
      </c>
      <c r="S266">
        <v>16</v>
      </c>
      <c r="T266">
        <f t="shared" ca="1" si="77"/>
        <v>45</v>
      </c>
      <c r="U266">
        <v>11</v>
      </c>
      <c r="V266">
        <f t="shared" ca="1" si="78"/>
        <v>7.3</v>
      </c>
      <c r="W266">
        <v>2.4</v>
      </c>
      <c r="X266">
        <f t="shared" ca="1" si="79"/>
        <v>1.4</v>
      </c>
      <c r="Y266">
        <f t="shared" ca="1" si="80"/>
        <v>-1.3</v>
      </c>
      <c r="Z266">
        <f t="shared" ca="1" si="81"/>
        <v>-13.9</v>
      </c>
      <c r="AA266">
        <f t="shared" ca="1" si="82"/>
        <v>65</v>
      </c>
      <c r="AB266">
        <f t="shared" ca="1" si="83"/>
        <v>7.3</v>
      </c>
      <c r="AC266">
        <f t="shared" ca="1" si="84"/>
        <v>1.0309607554219664</v>
      </c>
    </row>
    <row r="267" spans="1:29">
      <c r="A267" s="18">
        <v>38251</v>
      </c>
      <c r="B267" s="18">
        <f t="shared" ca="1" si="68"/>
        <v>39847</v>
      </c>
      <c r="C267">
        <v>4.9693193250268841</v>
      </c>
      <c r="D267">
        <f t="shared" ca="1" si="69"/>
        <v>0.70024167874780507</v>
      </c>
      <c r="E267">
        <v>9.1241063479102138</v>
      </c>
      <c r="F267" s="1">
        <f t="shared" ca="1" si="70"/>
        <v>2.2572676590654379</v>
      </c>
      <c r="G267">
        <v>4.4568605711144667</v>
      </c>
      <c r="H267">
        <f t="shared" ca="1" si="71"/>
        <v>2.3046292797933852</v>
      </c>
      <c r="I267">
        <v>11.315391783145058</v>
      </c>
      <c r="J267">
        <f t="shared" ca="1" si="72"/>
        <v>2.8079071999859448</v>
      </c>
      <c r="K267">
        <v>17.8</v>
      </c>
      <c r="L267">
        <f t="shared" ca="1" si="73"/>
        <v>-7</v>
      </c>
      <c r="M267">
        <v>23.5</v>
      </c>
      <c r="N267">
        <f t="shared" ca="1" si="74"/>
        <v>-1.7</v>
      </c>
      <c r="O267">
        <v>14</v>
      </c>
      <c r="P267">
        <f t="shared" ca="1" si="75"/>
        <v>-9.9</v>
      </c>
      <c r="Q267">
        <v>35</v>
      </c>
      <c r="R267">
        <f t="shared" ca="1" si="76"/>
        <v>92</v>
      </c>
      <c r="S267">
        <v>20</v>
      </c>
      <c r="T267">
        <f t="shared" ca="1" si="77"/>
        <v>90</v>
      </c>
      <c r="U267">
        <v>10.9</v>
      </c>
      <c r="V267">
        <f t="shared" ca="1" si="78"/>
        <v>2.4</v>
      </c>
      <c r="W267">
        <v>2.2000000000000002</v>
      </c>
      <c r="X267">
        <f t="shared" ca="1" si="79"/>
        <v>1.4</v>
      </c>
      <c r="Y267">
        <f t="shared" ca="1" si="80"/>
        <v>-1.7</v>
      </c>
      <c r="Z267">
        <f t="shared" ca="1" si="81"/>
        <v>-9.9</v>
      </c>
      <c r="AA267">
        <f t="shared" ca="1" si="82"/>
        <v>92</v>
      </c>
      <c r="AB267">
        <f t="shared" ca="1" si="83"/>
        <v>2.4</v>
      </c>
      <c r="AC267">
        <f t="shared" ca="1" si="84"/>
        <v>0.70024167874780507</v>
      </c>
    </row>
    <row r="268" spans="1:29">
      <c r="A268" s="18">
        <v>38252</v>
      </c>
      <c r="B268" s="18">
        <f t="shared" ca="1" si="68"/>
        <v>39854</v>
      </c>
      <c r="C268">
        <v>2.5394682412119729</v>
      </c>
      <c r="D268">
        <f t="shared" ca="1" si="69"/>
        <v>1.2242587868660835</v>
      </c>
      <c r="E268">
        <v>7.4151134415889883</v>
      </c>
      <c r="F268" s="1">
        <f t="shared" ca="1" si="70"/>
        <v>2.9167234795219956</v>
      </c>
      <c r="G268">
        <v>2.618841936703173</v>
      </c>
      <c r="H268">
        <f t="shared" ca="1" si="71"/>
        <v>2.9256073312095845</v>
      </c>
      <c r="I268">
        <v>6.1979200038695135</v>
      </c>
      <c r="J268">
        <f t="shared" ca="1" si="72"/>
        <v>4.0877446012108027</v>
      </c>
      <c r="K268">
        <v>13.8</v>
      </c>
      <c r="L268">
        <f t="shared" ca="1" si="73"/>
        <v>-4.5</v>
      </c>
      <c r="M268">
        <v>19.3</v>
      </c>
      <c r="N268">
        <f t="shared" ca="1" si="74"/>
        <v>0.8</v>
      </c>
      <c r="O268">
        <v>11.3</v>
      </c>
      <c r="P268">
        <f t="shared" ca="1" si="75"/>
        <v>-7.8</v>
      </c>
      <c r="Q268">
        <v>66</v>
      </c>
      <c r="R268">
        <f t="shared" ca="1" si="76"/>
        <v>80</v>
      </c>
      <c r="S268">
        <v>31</v>
      </c>
      <c r="T268">
        <f t="shared" ca="1" si="77"/>
        <v>58</v>
      </c>
      <c r="U268">
        <v>0</v>
      </c>
      <c r="V268">
        <f t="shared" ca="1" si="78"/>
        <v>5.6</v>
      </c>
      <c r="W268">
        <v>2.2000000000000002</v>
      </c>
      <c r="X268">
        <f t="shared" ca="1" si="79"/>
        <v>1.3</v>
      </c>
      <c r="Y268">
        <f t="shared" ca="1" si="80"/>
        <v>0.8</v>
      </c>
      <c r="Z268">
        <f t="shared" ca="1" si="81"/>
        <v>-7.8</v>
      </c>
      <c r="AA268">
        <f t="shared" ca="1" si="82"/>
        <v>80</v>
      </c>
      <c r="AB268">
        <f t="shared" ca="1" si="83"/>
        <v>5.6</v>
      </c>
      <c r="AC268">
        <f t="shared" ca="1" si="84"/>
        <v>1.2242587868660835</v>
      </c>
    </row>
    <row r="269" spans="1:29">
      <c r="A269" s="18">
        <v>38253</v>
      </c>
      <c r="B269" s="18">
        <f t="shared" ca="1" si="68"/>
        <v>39861</v>
      </c>
      <c r="C269">
        <v>3.4234658346071827</v>
      </c>
      <c r="D269">
        <f t="shared" ca="1" si="69"/>
        <v>0.59715849282905975</v>
      </c>
      <c r="E269">
        <v>6.7834357674834376</v>
      </c>
      <c r="F269" s="1">
        <f t="shared" ca="1" si="70"/>
        <v>1.6677961152900882</v>
      </c>
      <c r="G269">
        <v>4.2689683149586877</v>
      </c>
      <c r="H269">
        <f t="shared" ca="1" si="71"/>
        <v>1.9316478190693238</v>
      </c>
      <c r="I269">
        <v>9.5966446049278886</v>
      </c>
      <c r="J269">
        <f t="shared" ca="1" si="72"/>
        <v>1.8336920934577807</v>
      </c>
      <c r="K269">
        <v>13.4</v>
      </c>
      <c r="L269">
        <f t="shared" ca="1" si="73"/>
        <v>-9.8000000000000007</v>
      </c>
      <c r="M269">
        <v>17.8</v>
      </c>
      <c r="N269">
        <f t="shared" ca="1" si="74"/>
        <v>-6.1</v>
      </c>
      <c r="O269">
        <v>10.9</v>
      </c>
      <c r="P269">
        <f t="shared" ca="1" si="75"/>
        <v>-13.5</v>
      </c>
      <c r="Q269">
        <v>64</v>
      </c>
      <c r="R269">
        <f t="shared" ca="1" si="76"/>
        <v>80</v>
      </c>
      <c r="S269">
        <v>33</v>
      </c>
      <c r="T269">
        <f t="shared" ca="1" si="77"/>
        <v>67</v>
      </c>
      <c r="U269">
        <v>8.9</v>
      </c>
      <c r="V269">
        <f t="shared" ca="1" si="78"/>
        <v>0</v>
      </c>
      <c r="W269">
        <v>1.7</v>
      </c>
      <c r="X269">
        <f t="shared" ca="1" si="79"/>
        <v>1.9</v>
      </c>
      <c r="Y269">
        <f t="shared" ca="1" si="80"/>
        <v>-6.1</v>
      </c>
      <c r="Z269">
        <f t="shared" ca="1" si="81"/>
        <v>-13.5</v>
      </c>
      <c r="AA269">
        <f t="shared" ca="1" si="82"/>
        <v>80</v>
      </c>
      <c r="AB269">
        <f t="shared" ca="1" si="83"/>
        <v>0</v>
      </c>
      <c r="AC269">
        <f t="shared" ca="1" si="84"/>
        <v>0.59715849282905975</v>
      </c>
    </row>
    <row r="270" spans="1:29">
      <c r="A270" s="18">
        <v>38254</v>
      </c>
      <c r="B270" s="18">
        <f t="shared" ca="1" si="68"/>
        <v>39868</v>
      </c>
      <c r="C270">
        <v>4.0800034445757216</v>
      </c>
      <c r="D270">
        <f t="shared" ca="1" si="69"/>
        <v>0.73829392260594651</v>
      </c>
      <c r="E270">
        <v>7.8565051412827094</v>
      </c>
      <c r="F270" s="1">
        <f t="shared" ca="1" si="70"/>
        <v>0.67851344351209253</v>
      </c>
      <c r="G270">
        <v>4.4633604755326433</v>
      </c>
      <c r="H270">
        <f t="shared" ca="1" si="71"/>
        <v>2.6664335600174183</v>
      </c>
      <c r="I270">
        <v>10.007360134782751</v>
      </c>
      <c r="J270">
        <f t="shared" ca="1" si="72"/>
        <v>2.4776386839164632</v>
      </c>
      <c r="K270">
        <v>13.4</v>
      </c>
      <c r="L270">
        <f t="shared" ca="1" si="73"/>
        <v>-14.3</v>
      </c>
      <c r="M270">
        <v>18.8</v>
      </c>
      <c r="N270">
        <f t="shared" ca="1" si="74"/>
        <v>-10.5</v>
      </c>
      <c r="O270">
        <v>9.5</v>
      </c>
      <c r="P270">
        <f t="shared" ca="1" si="75"/>
        <v>-16.600000000000001</v>
      </c>
      <c r="Q270">
        <v>47</v>
      </c>
      <c r="R270">
        <f t="shared" ca="1" si="76"/>
        <v>72</v>
      </c>
      <c r="S270">
        <v>25</v>
      </c>
      <c r="T270">
        <f t="shared" ca="1" si="77"/>
        <v>57</v>
      </c>
      <c r="U270">
        <v>11</v>
      </c>
      <c r="V270">
        <f t="shared" ca="1" si="78"/>
        <v>4.3</v>
      </c>
      <c r="W270">
        <v>2.2999999999999998</v>
      </c>
      <c r="X270">
        <f t="shared" ca="1" si="79"/>
        <v>1.5</v>
      </c>
      <c r="Y270">
        <f t="shared" ca="1" si="80"/>
        <v>-10.5</v>
      </c>
      <c r="Z270">
        <f t="shared" ca="1" si="81"/>
        <v>-16.600000000000001</v>
      </c>
      <c r="AA270">
        <f t="shared" ca="1" si="82"/>
        <v>72</v>
      </c>
      <c r="AB270">
        <f t="shared" ca="1" si="83"/>
        <v>4.3</v>
      </c>
      <c r="AC270">
        <f t="shared" ca="1" si="84"/>
        <v>0.73829392260594651</v>
      </c>
    </row>
    <row r="271" spans="1:29">
      <c r="A271" s="18">
        <v>38255</v>
      </c>
      <c r="B271" s="18">
        <f t="shared" ca="1" si="68"/>
        <v>39875</v>
      </c>
      <c r="C271">
        <v>4.2734693534060613</v>
      </c>
      <c r="D271">
        <f t="shared" ca="1" si="69"/>
        <v>1.4606873395595892</v>
      </c>
      <c r="E271">
        <v>9.1111063034731856</v>
      </c>
      <c r="F271" s="1">
        <f t="shared" ca="1" si="70"/>
        <v>2.3376480595457894</v>
      </c>
      <c r="G271">
        <v>4.4075170297872575</v>
      </c>
      <c r="H271">
        <f t="shared" ca="1" si="71"/>
        <v>3.6532090373873918</v>
      </c>
      <c r="I271">
        <v>9.6897870647451239</v>
      </c>
      <c r="J271">
        <f t="shared" ca="1" si="72"/>
        <v>4.8812328544061607</v>
      </c>
      <c r="K271">
        <v>14.4</v>
      </c>
      <c r="L271">
        <f t="shared" ca="1" si="73"/>
        <v>-6.2</v>
      </c>
      <c r="M271">
        <v>20.6</v>
      </c>
      <c r="N271">
        <f t="shared" ca="1" si="74"/>
        <v>-2.6</v>
      </c>
      <c r="O271">
        <v>8.8000000000000007</v>
      </c>
      <c r="P271">
        <f t="shared" ca="1" si="75"/>
        <v>-8.9</v>
      </c>
      <c r="Q271">
        <v>44</v>
      </c>
      <c r="R271">
        <f t="shared" ca="1" si="76"/>
        <v>71</v>
      </c>
      <c r="S271">
        <v>25</v>
      </c>
      <c r="T271">
        <f t="shared" ca="1" si="77"/>
        <v>60</v>
      </c>
      <c r="U271">
        <v>10.8</v>
      </c>
      <c r="V271">
        <f t="shared" ca="1" si="78"/>
        <v>8.5</v>
      </c>
      <c r="W271">
        <v>2.6</v>
      </c>
      <c r="X271">
        <f t="shared" ca="1" si="79"/>
        <v>1.7</v>
      </c>
      <c r="Y271">
        <f t="shared" ca="1" si="80"/>
        <v>-2.6</v>
      </c>
      <c r="Z271">
        <f t="shared" ca="1" si="81"/>
        <v>-8.9</v>
      </c>
      <c r="AA271">
        <f t="shared" ca="1" si="82"/>
        <v>71</v>
      </c>
      <c r="AB271">
        <f t="shared" ca="1" si="83"/>
        <v>8.5</v>
      </c>
      <c r="AC271">
        <f t="shared" ca="1" si="84"/>
        <v>1.4606873395595892</v>
      </c>
    </row>
    <row r="272" spans="1:29">
      <c r="A272" s="18">
        <v>38256</v>
      </c>
      <c r="B272" s="18">
        <f t="shared" ca="1" si="68"/>
        <v>39882</v>
      </c>
      <c r="C272">
        <v>4.2323075260443259</v>
      </c>
      <c r="D272">
        <f t="shared" ca="1" si="69"/>
        <v>1.0711111386314627</v>
      </c>
      <c r="E272">
        <v>8.0748135995233419</v>
      </c>
      <c r="F272" s="1">
        <f t="shared" ca="1" si="70"/>
        <v>2.2236300501099375</v>
      </c>
      <c r="G272">
        <v>4.40823065245484</v>
      </c>
      <c r="H272">
        <f t="shared" ca="1" si="71"/>
        <v>2.2045855789105611</v>
      </c>
      <c r="I272">
        <v>9.9636230199810161</v>
      </c>
      <c r="J272">
        <f t="shared" ca="1" si="72"/>
        <v>3.4242395166235369</v>
      </c>
      <c r="K272">
        <v>14.6</v>
      </c>
      <c r="L272">
        <f t="shared" ca="1" si="73"/>
        <v>-3.3</v>
      </c>
      <c r="M272">
        <v>19.600000000000001</v>
      </c>
      <c r="N272">
        <f t="shared" ca="1" si="74"/>
        <v>-1.1000000000000001</v>
      </c>
      <c r="O272">
        <v>10.4</v>
      </c>
      <c r="P272">
        <f t="shared" ca="1" si="75"/>
        <v>-4.5999999999999996</v>
      </c>
      <c r="Q272">
        <v>42</v>
      </c>
      <c r="R272">
        <f t="shared" ca="1" si="76"/>
        <v>79</v>
      </c>
      <c r="S272">
        <v>25</v>
      </c>
      <c r="T272">
        <f t="shared" ca="1" si="77"/>
        <v>60</v>
      </c>
      <c r="U272">
        <v>10.9</v>
      </c>
      <c r="V272">
        <f t="shared" ca="1" si="78"/>
        <v>0</v>
      </c>
      <c r="W272">
        <v>2.2000000000000002</v>
      </c>
      <c r="X272">
        <f t="shared" ca="1" si="79"/>
        <v>2</v>
      </c>
      <c r="Y272">
        <f t="shared" ca="1" si="80"/>
        <v>-1.1000000000000001</v>
      </c>
      <c r="Z272">
        <f t="shared" ca="1" si="81"/>
        <v>-4.5999999999999996</v>
      </c>
      <c r="AA272">
        <f t="shared" ca="1" si="82"/>
        <v>79</v>
      </c>
      <c r="AB272">
        <f t="shared" ca="1" si="83"/>
        <v>0</v>
      </c>
      <c r="AC272">
        <f t="shared" ca="1" si="84"/>
        <v>1.0711111386314627</v>
      </c>
    </row>
    <row r="273" spans="1:29">
      <c r="A273" s="18">
        <v>38257</v>
      </c>
      <c r="B273" s="18">
        <f t="shared" ca="1" si="68"/>
        <v>39889</v>
      </c>
      <c r="C273">
        <v>4.6103919730544733</v>
      </c>
      <c r="D273">
        <f t="shared" ca="1" si="69"/>
        <v>2.965168167098061</v>
      </c>
      <c r="E273">
        <v>8.3760976609071616</v>
      </c>
      <c r="F273" s="1">
        <f t="shared" ca="1" si="70"/>
        <v>6.6653763986346073</v>
      </c>
      <c r="G273">
        <v>4.0113040414274224</v>
      </c>
      <c r="H273">
        <f t="shared" ca="1" si="71"/>
        <v>3.3868822186673224</v>
      </c>
      <c r="I273">
        <v>8.9905593574254627</v>
      </c>
      <c r="J273">
        <f t="shared" ca="1" si="72"/>
        <v>6.9532153315057865</v>
      </c>
      <c r="K273">
        <v>14.2</v>
      </c>
      <c r="L273">
        <f t="shared" ca="1" si="73"/>
        <v>8.1</v>
      </c>
      <c r="M273">
        <v>20.399999999999999</v>
      </c>
      <c r="N273">
        <f t="shared" ca="1" si="74"/>
        <v>14.8</v>
      </c>
      <c r="O273">
        <v>10.199999999999999</v>
      </c>
      <c r="P273">
        <f t="shared" ca="1" si="75"/>
        <v>5.3</v>
      </c>
      <c r="Q273">
        <v>36</v>
      </c>
      <c r="R273">
        <f t="shared" ca="1" si="76"/>
        <v>49</v>
      </c>
      <c r="S273">
        <v>23</v>
      </c>
      <c r="T273">
        <f t="shared" ca="1" si="77"/>
        <v>23</v>
      </c>
      <c r="U273">
        <v>9</v>
      </c>
      <c r="V273">
        <f t="shared" ca="1" si="78"/>
        <v>5.2</v>
      </c>
      <c r="W273">
        <v>3.7</v>
      </c>
      <c r="X273">
        <f t="shared" ca="1" si="79"/>
        <v>2.8</v>
      </c>
      <c r="Y273">
        <f t="shared" ca="1" si="80"/>
        <v>14.8</v>
      </c>
      <c r="Z273">
        <f t="shared" ca="1" si="81"/>
        <v>5.3</v>
      </c>
      <c r="AA273">
        <f t="shared" ca="1" si="82"/>
        <v>49</v>
      </c>
      <c r="AB273">
        <f t="shared" ca="1" si="83"/>
        <v>5.2</v>
      </c>
      <c r="AC273">
        <f t="shared" ca="1" si="84"/>
        <v>2.965168167098061</v>
      </c>
    </row>
    <row r="274" spans="1:29">
      <c r="A274" s="18">
        <v>38258</v>
      </c>
      <c r="B274" s="18">
        <f t="shared" ca="1" si="68"/>
        <v>39896</v>
      </c>
      <c r="C274">
        <v>2.1526140424891391</v>
      </c>
      <c r="D274">
        <f t="shared" ca="1" si="69"/>
        <v>2.9508121217123229</v>
      </c>
      <c r="E274">
        <v>7.1581653504766649</v>
      </c>
      <c r="F274" s="1">
        <f t="shared" ca="1" si="70"/>
        <v>5.7805308765148613</v>
      </c>
      <c r="G274">
        <v>2.4437780854166942</v>
      </c>
      <c r="H274">
        <f t="shared" ca="1" si="71"/>
        <v>4.2866953463088509</v>
      </c>
      <c r="I274">
        <v>5.9207400525465799</v>
      </c>
      <c r="J274">
        <f t="shared" ca="1" si="72"/>
        <v>8.1241482284137909</v>
      </c>
      <c r="K274">
        <v>7.8</v>
      </c>
      <c r="L274">
        <f t="shared" ca="1" si="73"/>
        <v>6.6</v>
      </c>
      <c r="M274">
        <v>14.5</v>
      </c>
      <c r="N274">
        <f t="shared" ca="1" si="74"/>
        <v>11.1</v>
      </c>
      <c r="O274">
        <v>2.8</v>
      </c>
      <c r="P274">
        <f t="shared" ca="1" si="75"/>
        <v>3.3</v>
      </c>
      <c r="Q274">
        <v>73</v>
      </c>
      <c r="R274">
        <f t="shared" ca="1" si="76"/>
        <v>62</v>
      </c>
      <c r="S274">
        <v>26</v>
      </c>
      <c r="T274">
        <f t="shared" ca="1" si="77"/>
        <v>30</v>
      </c>
      <c r="U274">
        <v>0</v>
      </c>
      <c r="V274">
        <f t="shared" ca="1" si="78"/>
        <v>9.6</v>
      </c>
      <c r="W274">
        <v>1.3</v>
      </c>
      <c r="X274">
        <f t="shared" ca="1" si="79"/>
        <v>2.8</v>
      </c>
      <c r="Y274">
        <f t="shared" ca="1" si="80"/>
        <v>11.1</v>
      </c>
      <c r="Z274">
        <f t="shared" ca="1" si="81"/>
        <v>3.3</v>
      </c>
      <c r="AA274">
        <f t="shared" ca="1" si="82"/>
        <v>62</v>
      </c>
      <c r="AB274">
        <f t="shared" ca="1" si="83"/>
        <v>9.6</v>
      </c>
      <c r="AC274">
        <f t="shared" ca="1" si="84"/>
        <v>2.9508121217123229</v>
      </c>
    </row>
    <row r="275" spans="1:29">
      <c r="A275" s="18">
        <v>38259</v>
      </c>
      <c r="B275" s="18">
        <f t="shared" ca="1" si="68"/>
        <v>39903</v>
      </c>
      <c r="C275">
        <v>2.9388259999695636</v>
      </c>
      <c r="D275">
        <f t="shared" ca="1" si="69"/>
        <v>4.401913226137844</v>
      </c>
      <c r="E275">
        <v>4.9867413436345069</v>
      </c>
      <c r="F275" s="1">
        <f t="shared" ca="1" si="70"/>
        <v>7.3782338298603101</v>
      </c>
      <c r="G275">
        <v>4.1684536172726423</v>
      </c>
      <c r="H275">
        <f t="shared" ca="1" si="71"/>
        <v>3.971570808249508</v>
      </c>
      <c r="I275">
        <v>8.571342312864445</v>
      </c>
      <c r="J275">
        <f t="shared" ca="1" si="72"/>
        <v>8.7235909797625446</v>
      </c>
      <c r="K275">
        <v>4.0999999999999996</v>
      </c>
      <c r="L275">
        <f t="shared" ca="1" si="73"/>
        <v>12</v>
      </c>
      <c r="M275">
        <v>8.3000000000000007</v>
      </c>
      <c r="N275">
        <f t="shared" ca="1" si="74"/>
        <v>16.399999999999999</v>
      </c>
      <c r="O275">
        <v>0.5</v>
      </c>
      <c r="P275">
        <f t="shared" ca="1" si="75"/>
        <v>8.1</v>
      </c>
      <c r="Q275">
        <v>61</v>
      </c>
      <c r="R275">
        <f t="shared" ca="1" si="76"/>
        <v>35</v>
      </c>
      <c r="S275">
        <v>24</v>
      </c>
      <c r="T275">
        <f t="shared" ca="1" si="77"/>
        <v>20</v>
      </c>
      <c r="U275">
        <v>10.4</v>
      </c>
      <c r="V275">
        <f t="shared" ca="1" si="78"/>
        <v>7.9</v>
      </c>
      <c r="W275">
        <v>1.9</v>
      </c>
      <c r="X275">
        <f t="shared" ca="1" si="79"/>
        <v>3.6</v>
      </c>
      <c r="Y275">
        <f t="shared" ca="1" si="80"/>
        <v>16.399999999999999</v>
      </c>
      <c r="Z275">
        <f t="shared" ca="1" si="81"/>
        <v>8.1</v>
      </c>
      <c r="AA275">
        <f t="shared" ca="1" si="82"/>
        <v>35</v>
      </c>
      <c r="AB275">
        <f t="shared" ca="1" si="83"/>
        <v>7.9</v>
      </c>
      <c r="AC275">
        <f t="shared" ca="1" si="84"/>
        <v>4.401913226137844</v>
      </c>
    </row>
    <row r="276" spans="1:29">
      <c r="A276" s="18">
        <v>38260</v>
      </c>
      <c r="B276" s="18">
        <f t="shared" ca="1" si="68"/>
        <v>39910</v>
      </c>
      <c r="C276">
        <v>3.1479021004220318</v>
      </c>
      <c r="D276">
        <f t="shared" ca="1" si="69"/>
        <v>5.0243077259157527</v>
      </c>
      <c r="E276">
        <v>6.4527784977790015</v>
      </c>
      <c r="F276" s="1">
        <f t="shared" ca="1" si="70"/>
        <v>8.5818691714534534</v>
      </c>
      <c r="G276">
        <v>4.0547500517963444</v>
      </c>
      <c r="H276">
        <f t="shared" ca="1" si="71"/>
        <v>4.4503045807969492</v>
      </c>
      <c r="I276">
        <v>7.3596229232183319</v>
      </c>
      <c r="J276">
        <f t="shared" ca="1" si="72"/>
        <v>11.380660610907496</v>
      </c>
      <c r="K276">
        <v>5.5</v>
      </c>
      <c r="L276">
        <f t="shared" ca="1" si="73"/>
        <v>14.1</v>
      </c>
      <c r="M276">
        <v>12.1</v>
      </c>
      <c r="N276">
        <f t="shared" ca="1" si="74"/>
        <v>20.6</v>
      </c>
      <c r="O276">
        <v>0.5</v>
      </c>
      <c r="P276">
        <f t="shared" ca="1" si="75"/>
        <v>11</v>
      </c>
      <c r="Q276">
        <v>40</v>
      </c>
      <c r="R276">
        <f t="shared" ca="1" si="76"/>
        <v>39</v>
      </c>
      <c r="S276">
        <v>20</v>
      </c>
      <c r="T276">
        <f t="shared" ca="1" si="77"/>
        <v>14</v>
      </c>
      <c r="U276">
        <v>10.5</v>
      </c>
      <c r="V276">
        <f t="shared" ca="1" si="78"/>
        <v>10.1</v>
      </c>
      <c r="W276">
        <v>2.7</v>
      </c>
      <c r="X276">
        <f t="shared" ca="1" si="79"/>
        <v>3.3</v>
      </c>
      <c r="Y276">
        <f t="shared" ca="1" si="80"/>
        <v>20.6</v>
      </c>
      <c r="Z276">
        <f t="shared" ca="1" si="81"/>
        <v>11</v>
      </c>
      <c r="AA276">
        <f t="shared" ca="1" si="82"/>
        <v>39</v>
      </c>
      <c r="AB276">
        <f t="shared" ca="1" si="83"/>
        <v>10.1</v>
      </c>
      <c r="AC276">
        <f t="shared" ca="1" si="84"/>
        <v>5.0243077259157527</v>
      </c>
    </row>
    <row r="277" spans="1:29">
      <c r="A277" s="18">
        <v>38261</v>
      </c>
      <c r="B277" s="18">
        <f t="shared" ca="1" si="68"/>
        <v>39917</v>
      </c>
      <c r="C277">
        <v>2.9878839566631914</v>
      </c>
      <c r="D277">
        <f t="shared" ca="1" si="69"/>
        <v>4.315626827415036</v>
      </c>
      <c r="E277">
        <v>7.0639988411946941</v>
      </c>
      <c r="F277" s="1">
        <f t="shared" ca="1" si="70"/>
        <v>8.5489142845773802</v>
      </c>
      <c r="G277">
        <v>3.9490067929652426</v>
      </c>
      <c r="H277">
        <f t="shared" ca="1" si="71"/>
        <v>5.1502465890709823</v>
      </c>
      <c r="I277">
        <v>7.209054514107355</v>
      </c>
      <c r="J277">
        <f t="shared" ca="1" si="72"/>
        <v>12.600247095904527</v>
      </c>
      <c r="K277">
        <v>8</v>
      </c>
      <c r="L277">
        <f t="shared" ca="1" si="73"/>
        <v>13.1</v>
      </c>
      <c r="M277">
        <v>14.2</v>
      </c>
      <c r="N277">
        <f t="shared" ca="1" si="74"/>
        <v>19</v>
      </c>
      <c r="O277">
        <v>2.8</v>
      </c>
      <c r="P277">
        <f t="shared" ca="1" si="75"/>
        <v>9</v>
      </c>
      <c r="Q277">
        <v>32</v>
      </c>
      <c r="R277">
        <f t="shared" ca="1" si="76"/>
        <v>65</v>
      </c>
      <c r="S277">
        <v>19</v>
      </c>
      <c r="T277">
        <f t="shared" ca="1" si="77"/>
        <v>31</v>
      </c>
      <c r="U277">
        <v>10</v>
      </c>
      <c r="V277">
        <f t="shared" ca="1" si="78"/>
        <v>12.3</v>
      </c>
      <c r="W277">
        <v>1.4</v>
      </c>
      <c r="X277">
        <f t="shared" ca="1" si="79"/>
        <v>2</v>
      </c>
      <c r="Y277">
        <f t="shared" ca="1" si="80"/>
        <v>19</v>
      </c>
      <c r="Z277">
        <f t="shared" ca="1" si="81"/>
        <v>9</v>
      </c>
      <c r="AA277">
        <f t="shared" ca="1" si="82"/>
        <v>65</v>
      </c>
      <c r="AB277">
        <f t="shared" ca="1" si="83"/>
        <v>12.3</v>
      </c>
      <c r="AC277">
        <f t="shared" ca="1" si="84"/>
        <v>4.315626827415036</v>
      </c>
    </row>
    <row r="278" spans="1:29">
      <c r="A278" s="18">
        <v>38262</v>
      </c>
      <c r="B278" s="18">
        <f t="shared" ca="1" si="68"/>
        <v>39924</v>
      </c>
      <c r="C278">
        <v>3.1356787421567853</v>
      </c>
      <c r="D278">
        <f t="shared" ca="1" si="69"/>
        <v>4.7817170654684631</v>
      </c>
      <c r="E278">
        <v>7.3282249219659787</v>
      </c>
      <c r="F278" s="1">
        <f t="shared" ca="1" si="70"/>
        <v>9.9169832451321565</v>
      </c>
      <c r="G278">
        <v>3.9298917989527102</v>
      </c>
      <c r="H278">
        <f t="shared" ca="1" si="71"/>
        <v>4.8914462308377669</v>
      </c>
      <c r="I278">
        <v>7.5129750261775996</v>
      </c>
      <c r="J278">
        <f t="shared" ca="1" si="72"/>
        <v>10.595663591971016</v>
      </c>
      <c r="K278">
        <v>10.3</v>
      </c>
      <c r="L278">
        <f t="shared" ca="1" si="73"/>
        <v>15.6</v>
      </c>
      <c r="M278">
        <v>15.9</v>
      </c>
      <c r="N278">
        <f t="shared" ca="1" si="74"/>
        <v>21.8</v>
      </c>
      <c r="O278">
        <v>5.5</v>
      </c>
      <c r="P278">
        <f t="shared" ca="1" si="75"/>
        <v>10.4</v>
      </c>
      <c r="Q278">
        <v>27</v>
      </c>
      <c r="R278">
        <f t="shared" ca="1" si="76"/>
        <v>40</v>
      </c>
      <c r="S278">
        <v>18</v>
      </c>
      <c r="T278">
        <f t="shared" ca="1" si="77"/>
        <v>22</v>
      </c>
      <c r="U278">
        <v>10</v>
      </c>
      <c r="V278">
        <f t="shared" ca="1" si="78"/>
        <v>11.9</v>
      </c>
      <c r="W278">
        <v>1.2</v>
      </c>
      <c r="X278">
        <f t="shared" ca="1" si="79"/>
        <v>2.8</v>
      </c>
      <c r="Y278">
        <f t="shared" ca="1" si="80"/>
        <v>21.8</v>
      </c>
      <c r="Z278">
        <f t="shared" ca="1" si="81"/>
        <v>10.4</v>
      </c>
      <c r="AA278">
        <f t="shared" ca="1" si="82"/>
        <v>40</v>
      </c>
      <c r="AB278">
        <f t="shared" ca="1" si="83"/>
        <v>11.9</v>
      </c>
      <c r="AC278">
        <f t="shared" ca="1" si="84"/>
        <v>4.7817170654684631</v>
      </c>
    </row>
    <row r="279" spans="1:29">
      <c r="A279" s="18">
        <v>38263</v>
      </c>
      <c r="B279" s="18">
        <f t="shared" ca="1" si="68"/>
        <v>39931</v>
      </c>
      <c r="C279">
        <v>2.6012366255734229</v>
      </c>
      <c r="D279">
        <f t="shared" ca="1" si="69"/>
        <v>4.6844810416827354</v>
      </c>
      <c r="E279">
        <v>5.9622326849004343</v>
      </c>
      <c r="F279" s="1">
        <f t="shared" ca="1" si="70"/>
        <v>8.5475069873479033</v>
      </c>
      <c r="G279">
        <v>2.5824283386971358</v>
      </c>
      <c r="H279">
        <f t="shared" ca="1" si="71"/>
        <v>4.9205843141819319</v>
      </c>
      <c r="I279">
        <v>4.5165439143191932</v>
      </c>
      <c r="J279">
        <f t="shared" ca="1" si="72"/>
        <v>11.15544172826716</v>
      </c>
      <c r="K279">
        <v>11.2</v>
      </c>
      <c r="L279">
        <f t="shared" ca="1" si="73"/>
        <v>13</v>
      </c>
      <c r="M279">
        <v>15</v>
      </c>
      <c r="N279">
        <f t="shared" ca="1" si="74"/>
        <v>18.8</v>
      </c>
      <c r="O279">
        <v>8.5</v>
      </c>
      <c r="P279">
        <f t="shared" ca="1" si="75"/>
        <v>8.9</v>
      </c>
      <c r="Q279">
        <v>30</v>
      </c>
      <c r="R279">
        <f t="shared" ca="1" si="76"/>
        <v>50</v>
      </c>
      <c r="S279">
        <v>19</v>
      </c>
      <c r="T279">
        <f t="shared" ca="1" si="77"/>
        <v>25</v>
      </c>
      <c r="U279">
        <v>0.8</v>
      </c>
      <c r="V279">
        <f t="shared" ca="1" si="78"/>
        <v>11.8</v>
      </c>
      <c r="W279">
        <v>1.8</v>
      </c>
      <c r="X279">
        <f t="shared" ca="1" si="79"/>
        <v>4.0999999999999996</v>
      </c>
      <c r="Y279">
        <f t="shared" ca="1" si="80"/>
        <v>18.8</v>
      </c>
      <c r="Z279">
        <f t="shared" ca="1" si="81"/>
        <v>8.9</v>
      </c>
      <c r="AA279">
        <f t="shared" ca="1" si="82"/>
        <v>50</v>
      </c>
      <c r="AB279">
        <f t="shared" ca="1" si="83"/>
        <v>11.8</v>
      </c>
      <c r="AC279">
        <f t="shared" ca="1" si="84"/>
        <v>4.6844810416827354</v>
      </c>
    </row>
    <row r="280" spans="1:29">
      <c r="A280" s="18">
        <v>38264</v>
      </c>
      <c r="B280" s="18">
        <f t="shared" ca="1" si="68"/>
        <v>39938</v>
      </c>
      <c r="C280">
        <v>3.954801303548154</v>
      </c>
      <c r="D280">
        <f t="shared" ca="1" si="69"/>
        <v>2.7855538876771355</v>
      </c>
      <c r="E280">
        <v>9.3779153168549456</v>
      </c>
      <c r="F280" s="1">
        <f t="shared" ca="1" si="70"/>
        <v>7.2370631763459894</v>
      </c>
      <c r="G280">
        <v>3.9472584444722805</v>
      </c>
      <c r="H280">
        <f t="shared" ca="1" si="71"/>
        <v>2.7388353496314961</v>
      </c>
      <c r="I280">
        <v>7.7554444909074602</v>
      </c>
      <c r="J280">
        <f t="shared" ca="1" si="72"/>
        <v>6.6189903121111326</v>
      </c>
      <c r="K280">
        <v>14.3</v>
      </c>
      <c r="L280">
        <f t="shared" ca="1" si="73"/>
        <v>13.4</v>
      </c>
      <c r="M280">
        <v>21.5</v>
      </c>
      <c r="N280">
        <f t="shared" ca="1" si="74"/>
        <v>18</v>
      </c>
      <c r="O280">
        <v>8.3000000000000007</v>
      </c>
      <c r="P280">
        <f t="shared" ca="1" si="75"/>
        <v>11.1</v>
      </c>
      <c r="Q280">
        <v>27</v>
      </c>
      <c r="R280">
        <f t="shared" ca="1" si="76"/>
        <v>65</v>
      </c>
      <c r="S280">
        <v>13</v>
      </c>
      <c r="T280">
        <f t="shared" ca="1" si="77"/>
        <v>36</v>
      </c>
      <c r="U280">
        <v>10.1</v>
      </c>
      <c r="V280">
        <f t="shared" ca="1" si="78"/>
        <v>0</v>
      </c>
      <c r="W280">
        <v>2.1</v>
      </c>
      <c r="X280">
        <f t="shared" ca="1" si="79"/>
        <v>3</v>
      </c>
      <c r="Y280">
        <f t="shared" ca="1" si="80"/>
        <v>18</v>
      </c>
      <c r="Z280">
        <f t="shared" ca="1" si="81"/>
        <v>11.1</v>
      </c>
      <c r="AA280">
        <f t="shared" ca="1" si="82"/>
        <v>65</v>
      </c>
      <c r="AB280">
        <f t="shared" ca="1" si="83"/>
        <v>0</v>
      </c>
      <c r="AC280">
        <f t="shared" ca="1" si="84"/>
        <v>2.7855538876771355</v>
      </c>
    </row>
    <row r="281" spans="1:29">
      <c r="A281" s="18">
        <v>38265</v>
      </c>
      <c r="B281" s="18">
        <f t="shared" ca="1" si="68"/>
        <v>39945</v>
      </c>
      <c r="C281">
        <v>4.7889701485150278</v>
      </c>
      <c r="D281">
        <f t="shared" ca="1" si="69"/>
        <v>5.761830279813589</v>
      </c>
      <c r="E281">
        <v>10.544094646275571</v>
      </c>
      <c r="F281" s="1">
        <f t="shared" ca="1" si="70"/>
        <v>11.209328377858172</v>
      </c>
      <c r="G281">
        <v>3.9000608654202011</v>
      </c>
      <c r="H281">
        <f t="shared" ca="1" si="71"/>
        <v>4.8182526454064725</v>
      </c>
      <c r="I281">
        <v>8.0941808315751764</v>
      </c>
      <c r="J281">
        <f t="shared" ca="1" si="72"/>
        <v>11.059502719572324</v>
      </c>
      <c r="K281">
        <v>16.5</v>
      </c>
      <c r="L281">
        <f t="shared" ca="1" si="73"/>
        <v>18.7</v>
      </c>
      <c r="M281">
        <v>24.6</v>
      </c>
      <c r="N281">
        <f t="shared" ca="1" si="74"/>
        <v>24.7</v>
      </c>
      <c r="O281">
        <v>9.9</v>
      </c>
      <c r="P281">
        <f t="shared" ca="1" si="75"/>
        <v>12.6</v>
      </c>
      <c r="Q281">
        <v>23</v>
      </c>
      <c r="R281">
        <f t="shared" ca="1" si="76"/>
        <v>22</v>
      </c>
      <c r="S281">
        <v>12</v>
      </c>
      <c r="T281">
        <f t="shared" ca="1" si="77"/>
        <v>13</v>
      </c>
      <c r="U281">
        <v>10</v>
      </c>
      <c r="V281">
        <f t="shared" ca="1" si="78"/>
        <v>12.9</v>
      </c>
      <c r="W281">
        <v>2.9</v>
      </c>
      <c r="X281">
        <f t="shared" ca="1" si="79"/>
        <v>2.8</v>
      </c>
      <c r="Y281">
        <f t="shared" ca="1" si="80"/>
        <v>24.7</v>
      </c>
      <c r="Z281">
        <f t="shared" ca="1" si="81"/>
        <v>12.6</v>
      </c>
      <c r="AA281">
        <f t="shared" ca="1" si="82"/>
        <v>22</v>
      </c>
      <c r="AB281">
        <f t="shared" ca="1" si="83"/>
        <v>12.9</v>
      </c>
      <c r="AC281">
        <f t="shared" ca="1" si="84"/>
        <v>5.761830279813589</v>
      </c>
    </row>
    <row r="282" spans="1:29">
      <c r="A282" s="18">
        <v>38266</v>
      </c>
      <c r="B282" s="18">
        <f t="shared" ca="1" si="68"/>
        <v>39952</v>
      </c>
      <c r="C282">
        <v>5.1686920198865769</v>
      </c>
      <c r="D282">
        <f t="shared" ca="1" si="69"/>
        <v>3.4080305242542472</v>
      </c>
      <c r="E282">
        <v>11.07430424030915</v>
      </c>
      <c r="F282" s="1">
        <f t="shared" ca="1" si="70"/>
        <v>12.377098822892195</v>
      </c>
      <c r="G282">
        <v>3.8386180736342017</v>
      </c>
      <c r="H282">
        <f t="shared" ca="1" si="71"/>
        <v>2.7535785216490289</v>
      </c>
      <c r="I282">
        <v>8.3803727205744867</v>
      </c>
      <c r="J282">
        <f t="shared" ca="1" si="72"/>
        <v>7.3097143195473935</v>
      </c>
      <c r="K282">
        <v>17.5</v>
      </c>
      <c r="L282">
        <f t="shared" ca="1" si="73"/>
        <v>15.1</v>
      </c>
      <c r="M282">
        <v>26.6</v>
      </c>
      <c r="N282">
        <f t="shared" ca="1" si="74"/>
        <v>27.9</v>
      </c>
      <c r="O282">
        <v>11.2</v>
      </c>
      <c r="P282">
        <f t="shared" ca="1" si="75"/>
        <v>9.6999999999999993</v>
      </c>
      <c r="Q282">
        <v>20</v>
      </c>
      <c r="R282">
        <f t="shared" ca="1" si="76"/>
        <v>58</v>
      </c>
      <c r="S282">
        <v>10</v>
      </c>
      <c r="T282">
        <f t="shared" ca="1" si="77"/>
        <v>14</v>
      </c>
      <c r="U282">
        <v>10</v>
      </c>
      <c r="V282">
        <f t="shared" ca="1" si="78"/>
        <v>0</v>
      </c>
      <c r="W282">
        <v>3.1</v>
      </c>
      <c r="X282">
        <f t="shared" ca="1" si="79"/>
        <v>2.7</v>
      </c>
      <c r="Y282">
        <f t="shared" ca="1" si="80"/>
        <v>27.9</v>
      </c>
      <c r="Z282">
        <f t="shared" ca="1" si="81"/>
        <v>9.6999999999999993</v>
      </c>
      <c r="AA282">
        <f t="shared" ca="1" si="82"/>
        <v>58</v>
      </c>
      <c r="AB282">
        <f t="shared" ca="1" si="83"/>
        <v>0</v>
      </c>
      <c r="AC282">
        <f t="shared" ca="1" si="84"/>
        <v>3.4080305242542472</v>
      </c>
    </row>
    <row r="283" spans="1:29">
      <c r="A283" s="18">
        <v>38267</v>
      </c>
      <c r="B283" s="18">
        <f t="shared" ca="1" si="68"/>
        <v>39959</v>
      </c>
      <c r="C283">
        <v>3.9873984977914092</v>
      </c>
      <c r="D283">
        <f t="shared" ca="1" si="69"/>
        <v>2.3037715226864131</v>
      </c>
      <c r="E283">
        <v>8.5625584604573621</v>
      </c>
      <c r="F283" s="1">
        <f t="shared" ca="1" si="70"/>
        <v>5.593198685744774</v>
      </c>
      <c r="G283">
        <v>3.8005036845913684</v>
      </c>
      <c r="H283">
        <f t="shared" ca="1" si="71"/>
        <v>3.1086599490323819</v>
      </c>
      <c r="I283">
        <v>9.2712948393438612</v>
      </c>
      <c r="J283">
        <f t="shared" ca="1" si="72"/>
        <v>7.3885568238533574</v>
      </c>
      <c r="K283">
        <v>14.3</v>
      </c>
      <c r="L283">
        <f t="shared" ca="1" si="73"/>
        <v>5.4</v>
      </c>
      <c r="M283">
        <v>22</v>
      </c>
      <c r="N283">
        <f t="shared" ca="1" si="74"/>
        <v>9.3000000000000007</v>
      </c>
      <c r="O283">
        <v>10.8</v>
      </c>
      <c r="P283">
        <f t="shared" ca="1" si="75"/>
        <v>1.8</v>
      </c>
      <c r="Q283">
        <v>43</v>
      </c>
      <c r="R283">
        <f t="shared" ca="1" si="76"/>
        <v>80</v>
      </c>
      <c r="S283">
        <v>13</v>
      </c>
      <c r="T283">
        <f t="shared" ca="1" si="77"/>
        <v>53</v>
      </c>
      <c r="U283">
        <v>8.3000000000000007</v>
      </c>
      <c r="V283">
        <f t="shared" ca="1" si="78"/>
        <v>2.8</v>
      </c>
      <c r="W283">
        <v>2.1</v>
      </c>
      <c r="X283">
        <f t="shared" ca="1" si="79"/>
        <v>2.7</v>
      </c>
      <c r="Y283">
        <f t="shared" ca="1" si="80"/>
        <v>9.3000000000000007</v>
      </c>
      <c r="Z283">
        <f t="shared" ca="1" si="81"/>
        <v>1.8</v>
      </c>
      <c r="AA283">
        <f t="shared" ca="1" si="82"/>
        <v>80</v>
      </c>
      <c r="AB283">
        <f t="shared" ca="1" si="83"/>
        <v>2.8</v>
      </c>
      <c r="AC283">
        <f t="shared" ca="1" si="84"/>
        <v>2.3037715226864131</v>
      </c>
    </row>
    <row r="284" spans="1:29">
      <c r="A284" s="18">
        <v>38268</v>
      </c>
      <c r="B284" s="18">
        <f t="shared" ca="1" si="68"/>
        <v>39966</v>
      </c>
      <c r="C284">
        <v>1.3816038047062427</v>
      </c>
      <c r="D284">
        <f t="shared" ca="1" si="69"/>
        <v>6.2993321276279337</v>
      </c>
      <c r="E284">
        <v>5.8300120155255932</v>
      </c>
      <c r="F284" s="1">
        <f t="shared" ca="1" si="70"/>
        <v>11.802423447847275</v>
      </c>
      <c r="G284">
        <v>2.3512921993498308</v>
      </c>
      <c r="H284">
        <f t="shared" ca="1" si="71"/>
        <v>5.0751063963840179</v>
      </c>
      <c r="I284">
        <v>6.0649267354914844</v>
      </c>
      <c r="J284">
        <f t="shared" ca="1" si="72"/>
        <v>12.454302241447971</v>
      </c>
      <c r="K284">
        <v>5.4</v>
      </c>
      <c r="L284">
        <f t="shared" ca="1" si="73"/>
        <v>22.7</v>
      </c>
      <c r="M284">
        <v>14</v>
      </c>
      <c r="N284">
        <f t="shared" ca="1" si="74"/>
        <v>28.3</v>
      </c>
      <c r="O284">
        <v>4</v>
      </c>
      <c r="P284">
        <f t="shared" ca="1" si="75"/>
        <v>17.3</v>
      </c>
      <c r="Q284">
        <v>89</v>
      </c>
      <c r="R284">
        <f t="shared" ca="1" si="76"/>
        <v>31</v>
      </c>
      <c r="S284">
        <v>52</v>
      </c>
      <c r="T284">
        <f t="shared" ca="1" si="77"/>
        <v>16</v>
      </c>
      <c r="U284">
        <v>0</v>
      </c>
      <c r="V284">
        <f t="shared" ca="1" si="78"/>
        <v>13.1</v>
      </c>
      <c r="W284">
        <v>2.8</v>
      </c>
      <c r="X284">
        <f t="shared" ca="1" si="79"/>
        <v>2.9</v>
      </c>
      <c r="Y284">
        <f t="shared" ca="1" si="80"/>
        <v>28.3</v>
      </c>
      <c r="Z284">
        <f t="shared" ca="1" si="81"/>
        <v>17.3</v>
      </c>
      <c r="AA284">
        <f t="shared" ca="1" si="82"/>
        <v>31</v>
      </c>
      <c r="AB284">
        <f t="shared" ca="1" si="83"/>
        <v>13.1</v>
      </c>
      <c r="AC284">
        <f t="shared" ca="1" si="84"/>
        <v>6.2993321276279337</v>
      </c>
    </row>
    <row r="285" spans="1:29">
      <c r="A285" s="18">
        <v>38269</v>
      </c>
      <c r="B285" s="18">
        <f t="shared" ca="1" si="68"/>
        <v>39973</v>
      </c>
      <c r="C285">
        <v>2.6537891164383467</v>
      </c>
      <c r="D285">
        <f t="shared" ca="1" si="69"/>
        <v>5.5011124165143857</v>
      </c>
      <c r="E285">
        <v>5.9825421606302447</v>
      </c>
      <c r="F285" s="1">
        <f t="shared" ca="1" si="70"/>
        <v>11.650698375059973</v>
      </c>
      <c r="G285">
        <v>4.0698798497516275</v>
      </c>
      <c r="H285">
        <f t="shared" ca="1" si="71"/>
        <v>4.6834563553244841</v>
      </c>
      <c r="I285">
        <v>7.613486616355595</v>
      </c>
      <c r="J285">
        <f t="shared" ca="1" si="72"/>
        <v>10.932911662151724</v>
      </c>
      <c r="K285">
        <v>6.7</v>
      </c>
      <c r="L285">
        <f t="shared" ca="1" si="73"/>
        <v>21.2</v>
      </c>
      <c r="M285">
        <v>12.3</v>
      </c>
      <c r="N285">
        <f t="shared" ca="1" si="74"/>
        <v>27.4</v>
      </c>
      <c r="O285">
        <v>2.8</v>
      </c>
      <c r="P285">
        <f t="shared" ca="1" si="75"/>
        <v>15.8</v>
      </c>
      <c r="Q285">
        <v>62</v>
      </c>
      <c r="R285">
        <f t="shared" ca="1" si="76"/>
        <v>39</v>
      </c>
      <c r="S285">
        <v>37</v>
      </c>
      <c r="T285">
        <f t="shared" ca="1" si="77"/>
        <v>24</v>
      </c>
      <c r="U285">
        <v>10.1</v>
      </c>
      <c r="V285">
        <f t="shared" ca="1" si="78"/>
        <v>10.199999999999999</v>
      </c>
      <c r="W285">
        <v>1.5</v>
      </c>
      <c r="X285">
        <f t="shared" ca="1" si="79"/>
        <v>3.1</v>
      </c>
      <c r="Y285">
        <f t="shared" ca="1" si="80"/>
        <v>27.4</v>
      </c>
      <c r="Z285">
        <f t="shared" ca="1" si="81"/>
        <v>15.8</v>
      </c>
      <c r="AA285">
        <f t="shared" ca="1" si="82"/>
        <v>39</v>
      </c>
      <c r="AB285">
        <f t="shared" ca="1" si="83"/>
        <v>10.199999999999999</v>
      </c>
      <c r="AC285">
        <f t="shared" ca="1" si="84"/>
        <v>5.5011124165143857</v>
      </c>
    </row>
    <row r="286" spans="1:29">
      <c r="A286" s="18">
        <v>38270</v>
      </c>
      <c r="B286" s="18">
        <f t="shared" ca="1" si="68"/>
        <v>39980</v>
      </c>
      <c r="C286">
        <v>2.8758838830931759</v>
      </c>
      <c r="D286">
        <f t="shared" ca="1" si="69"/>
        <v>4.9915382826784143</v>
      </c>
      <c r="E286">
        <v>6.5854107680016165</v>
      </c>
      <c r="F286" s="1">
        <f t="shared" ca="1" si="70"/>
        <v>9.694555440611559</v>
      </c>
      <c r="G286">
        <v>4.1000110835266481</v>
      </c>
      <c r="H286">
        <f t="shared" ca="1" si="71"/>
        <v>4.5256444372172426</v>
      </c>
      <c r="I286">
        <v>7.8063795322790241</v>
      </c>
      <c r="J286">
        <f t="shared" ca="1" si="72"/>
        <v>11.138482027081105</v>
      </c>
      <c r="K286">
        <v>8.6999999999999993</v>
      </c>
      <c r="L286">
        <f t="shared" ca="1" si="73"/>
        <v>19.3</v>
      </c>
      <c r="M286">
        <v>14.5</v>
      </c>
      <c r="N286">
        <f t="shared" ca="1" si="74"/>
        <v>25.1</v>
      </c>
      <c r="O286">
        <v>4.5999999999999996</v>
      </c>
      <c r="P286">
        <f t="shared" ca="1" si="75"/>
        <v>16.2</v>
      </c>
      <c r="Q286">
        <v>59</v>
      </c>
      <c r="R286">
        <f t="shared" ca="1" si="76"/>
        <v>40</v>
      </c>
      <c r="S286">
        <v>40</v>
      </c>
      <c r="T286">
        <f t="shared" ca="1" si="77"/>
        <v>18</v>
      </c>
      <c r="U286">
        <v>10.1</v>
      </c>
      <c r="V286">
        <f t="shared" ca="1" si="78"/>
        <v>9.6999999999999993</v>
      </c>
      <c r="W286">
        <v>2.1</v>
      </c>
      <c r="X286">
        <f t="shared" ca="1" si="79"/>
        <v>2.4</v>
      </c>
      <c r="Y286">
        <f t="shared" ca="1" si="80"/>
        <v>25.1</v>
      </c>
      <c r="Z286">
        <f t="shared" ca="1" si="81"/>
        <v>16.2</v>
      </c>
      <c r="AA286">
        <f t="shared" ca="1" si="82"/>
        <v>40</v>
      </c>
      <c r="AB286">
        <f t="shared" ca="1" si="83"/>
        <v>9.6999999999999993</v>
      </c>
      <c r="AC286">
        <f t="shared" ca="1" si="84"/>
        <v>4.9915382826784143</v>
      </c>
    </row>
    <row r="287" spans="1:29">
      <c r="A287" s="18">
        <v>38271</v>
      </c>
      <c r="B287" s="18">
        <f t="shared" ca="1" si="68"/>
        <v>39987</v>
      </c>
      <c r="C287">
        <v>2.9245104849047268</v>
      </c>
      <c r="D287">
        <f t="shared" ca="1" si="69"/>
        <v>7.0900286411658069</v>
      </c>
      <c r="E287">
        <v>6.4109061969231993</v>
      </c>
      <c r="F287" s="1">
        <f t="shared" ca="1" si="70"/>
        <v>14.207434360449446</v>
      </c>
      <c r="G287">
        <v>3.9489760252990052</v>
      </c>
      <c r="H287">
        <f t="shared" ca="1" si="71"/>
        <v>4.8138004913775188</v>
      </c>
      <c r="I287">
        <v>7.9498674295376324</v>
      </c>
      <c r="J287">
        <f t="shared" ca="1" si="72"/>
        <v>11.908891696103861</v>
      </c>
      <c r="K287">
        <v>8.9</v>
      </c>
      <c r="L287">
        <f t="shared" ca="1" si="73"/>
        <v>27.4</v>
      </c>
      <c r="M287">
        <v>14</v>
      </c>
      <c r="N287">
        <f t="shared" ca="1" si="74"/>
        <v>34</v>
      </c>
      <c r="O287">
        <v>4.7</v>
      </c>
      <c r="P287">
        <f t="shared" ca="1" si="75"/>
        <v>21.1</v>
      </c>
      <c r="Q287">
        <v>60</v>
      </c>
      <c r="R287">
        <f t="shared" ca="1" si="76"/>
        <v>25</v>
      </c>
      <c r="S287">
        <v>42</v>
      </c>
      <c r="T287">
        <f t="shared" ca="1" si="77"/>
        <v>13</v>
      </c>
      <c r="U287">
        <v>9.1999999999999993</v>
      </c>
      <c r="V287">
        <f t="shared" ca="1" si="78"/>
        <v>11.7</v>
      </c>
      <c r="W287">
        <v>2.1</v>
      </c>
      <c r="X287">
        <f t="shared" ca="1" si="79"/>
        <v>3.2</v>
      </c>
      <c r="Y287">
        <f t="shared" ca="1" si="80"/>
        <v>34</v>
      </c>
      <c r="Z287">
        <f t="shared" ca="1" si="81"/>
        <v>21.1</v>
      </c>
      <c r="AA287">
        <f t="shared" ca="1" si="82"/>
        <v>25</v>
      </c>
      <c r="AB287">
        <f t="shared" ca="1" si="83"/>
        <v>11.7</v>
      </c>
      <c r="AC287">
        <f t="shared" ca="1" si="84"/>
        <v>7.0900286411658069</v>
      </c>
    </row>
    <row r="288" spans="1:29">
      <c r="A288" s="18">
        <v>38272</v>
      </c>
      <c r="B288" s="18">
        <f t="shared" ca="1" si="68"/>
        <v>39994</v>
      </c>
      <c r="C288">
        <v>3.1404636277327826</v>
      </c>
      <c r="D288">
        <f t="shared" ca="1" si="69"/>
        <v>3.3762339573619107</v>
      </c>
      <c r="E288">
        <v>7.0272607393868451</v>
      </c>
      <c r="F288" s="1">
        <f t="shared" ca="1" si="70"/>
        <v>8.215375351466415</v>
      </c>
      <c r="G288">
        <v>4.0292292390823246</v>
      </c>
      <c r="H288">
        <f t="shared" ca="1" si="71"/>
        <v>3.3697673296190471</v>
      </c>
      <c r="I288">
        <v>8.1009850426315904</v>
      </c>
      <c r="J288">
        <f t="shared" ca="1" si="72"/>
        <v>9.9889124215337013</v>
      </c>
      <c r="K288">
        <v>9.6999999999999993</v>
      </c>
      <c r="L288">
        <f t="shared" ca="1" si="73"/>
        <v>15.4</v>
      </c>
      <c r="M288">
        <v>15.1</v>
      </c>
      <c r="N288">
        <f t="shared" ca="1" si="74"/>
        <v>21.2</v>
      </c>
      <c r="O288">
        <v>4.5</v>
      </c>
      <c r="P288">
        <f t="shared" ca="1" si="75"/>
        <v>13.2</v>
      </c>
      <c r="Q288">
        <v>56</v>
      </c>
      <c r="R288">
        <f t="shared" ca="1" si="76"/>
        <v>71</v>
      </c>
      <c r="S288">
        <v>35</v>
      </c>
      <c r="T288">
        <f t="shared" ca="1" si="77"/>
        <v>48</v>
      </c>
      <c r="U288">
        <v>9.9</v>
      </c>
      <c r="V288">
        <f t="shared" ca="1" si="78"/>
        <v>2.9</v>
      </c>
      <c r="W288">
        <v>2.1</v>
      </c>
      <c r="X288">
        <f t="shared" ca="1" si="79"/>
        <v>2.7</v>
      </c>
      <c r="Y288">
        <f t="shared" ca="1" si="80"/>
        <v>21.2</v>
      </c>
      <c r="Z288">
        <f t="shared" ca="1" si="81"/>
        <v>13.2</v>
      </c>
      <c r="AA288">
        <f t="shared" ca="1" si="82"/>
        <v>71</v>
      </c>
      <c r="AB288">
        <f t="shared" ca="1" si="83"/>
        <v>2.9</v>
      </c>
      <c r="AC288">
        <f t="shared" ca="1" si="84"/>
        <v>3.3762339573619107</v>
      </c>
    </row>
    <row r="289" spans="1:29">
      <c r="A289" s="18">
        <v>38273</v>
      </c>
      <c r="B289" s="18">
        <f t="shared" ca="1" si="68"/>
        <v>40001</v>
      </c>
      <c r="C289">
        <v>3.1837696190863642</v>
      </c>
      <c r="D289">
        <f t="shared" ca="1" si="69"/>
        <v>5.2909260067164219</v>
      </c>
      <c r="E289">
        <v>6.8579205752729102</v>
      </c>
      <c r="F289" s="1">
        <f t="shared" ca="1" si="70"/>
        <v>11.175387743729843</v>
      </c>
      <c r="G289">
        <v>3.8818802624255588</v>
      </c>
      <c r="H289">
        <f t="shared" ca="1" si="71"/>
        <v>4.7666892759079413</v>
      </c>
      <c r="I289">
        <v>7.8807849787024784</v>
      </c>
      <c r="J289">
        <f t="shared" ca="1" si="72"/>
        <v>11.602166278047958</v>
      </c>
      <c r="K289">
        <v>10.199999999999999</v>
      </c>
      <c r="L289">
        <f t="shared" ca="1" si="73"/>
        <v>25.5</v>
      </c>
      <c r="M289">
        <v>15.7</v>
      </c>
      <c r="N289">
        <f t="shared" ca="1" si="74"/>
        <v>30.2</v>
      </c>
      <c r="O289">
        <v>5.9</v>
      </c>
      <c r="P289">
        <f t="shared" ca="1" si="75"/>
        <v>21.5</v>
      </c>
      <c r="Q289">
        <v>51</v>
      </c>
      <c r="R289">
        <f t="shared" ca="1" si="76"/>
        <v>37</v>
      </c>
      <c r="S289">
        <v>33</v>
      </c>
      <c r="T289">
        <f t="shared" ca="1" si="77"/>
        <v>25</v>
      </c>
      <c r="U289">
        <v>9.1999999999999993</v>
      </c>
      <c r="V289">
        <f t="shared" ca="1" si="78"/>
        <v>9.9</v>
      </c>
      <c r="W289">
        <v>2.2000000000000002</v>
      </c>
      <c r="X289">
        <f t="shared" ca="1" si="79"/>
        <v>1.9</v>
      </c>
      <c r="Y289">
        <f t="shared" ca="1" si="80"/>
        <v>30.2</v>
      </c>
      <c r="Z289">
        <f t="shared" ca="1" si="81"/>
        <v>21.5</v>
      </c>
      <c r="AA289">
        <f t="shared" ca="1" si="82"/>
        <v>37</v>
      </c>
      <c r="AB289">
        <f t="shared" ca="1" si="83"/>
        <v>9.9</v>
      </c>
      <c r="AC289">
        <f t="shared" ca="1" si="84"/>
        <v>5.2909260067164219</v>
      </c>
    </row>
    <row r="290" spans="1:29">
      <c r="A290" s="18">
        <v>38274</v>
      </c>
      <c r="B290" s="18">
        <f t="shared" ca="1" si="68"/>
        <v>40008</v>
      </c>
      <c r="C290">
        <v>3.5101583868834925</v>
      </c>
      <c r="D290">
        <f t="shared" ca="1" si="69"/>
        <v>4.2295667560288432</v>
      </c>
      <c r="E290">
        <v>7.8019145316743206</v>
      </c>
      <c r="F290" s="1">
        <f t="shared" ca="1" si="70"/>
        <v>9.3362380872897539</v>
      </c>
      <c r="G290">
        <v>3.7971958797911904</v>
      </c>
      <c r="H290">
        <f t="shared" ca="1" si="71"/>
        <v>3.7006149829136041</v>
      </c>
      <c r="I290">
        <v>7.5600463706397107</v>
      </c>
      <c r="J290">
        <f t="shared" ca="1" si="72"/>
        <v>9.4292171605053241</v>
      </c>
      <c r="K290">
        <v>11.7</v>
      </c>
      <c r="L290">
        <f t="shared" ca="1" si="73"/>
        <v>22.8</v>
      </c>
      <c r="M290">
        <v>17.899999999999999</v>
      </c>
      <c r="N290">
        <f t="shared" ca="1" si="74"/>
        <v>27</v>
      </c>
      <c r="O290">
        <v>6.4</v>
      </c>
      <c r="P290">
        <f t="shared" ca="1" si="75"/>
        <v>20.100000000000001</v>
      </c>
      <c r="Q290">
        <v>46</v>
      </c>
      <c r="R290">
        <f t="shared" ca="1" si="76"/>
        <v>44</v>
      </c>
      <c r="S290">
        <v>25</v>
      </c>
      <c r="T290">
        <f t="shared" ca="1" si="77"/>
        <v>30</v>
      </c>
      <c r="U290">
        <v>8.9</v>
      </c>
      <c r="V290">
        <f t="shared" ca="1" si="78"/>
        <v>4.0999999999999996</v>
      </c>
      <c r="W290">
        <v>2.7</v>
      </c>
      <c r="X290">
        <f t="shared" ca="1" si="79"/>
        <v>1.8</v>
      </c>
      <c r="Y290">
        <f t="shared" ca="1" si="80"/>
        <v>27</v>
      </c>
      <c r="Z290">
        <f t="shared" ca="1" si="81"/>
        <v>20.100000000000001</v>
      </c>
      <c r="AA290">
        <f t="shared" ca="1" si="82"/>
        <v>44</v>
      </c>
      <c r="AB290">
        <f t="shared" ca="1" si="83"/>
        <v>4.0999999999999996</v>
      </c>
      <c r="AC290">
        <f t="shared" ca="1" si="84"/>
        <v>4.2295667560288432</v>
      </c>
    </row>
    <row r="291" spans="1:29">
      <c r="A291" s="18">
        <v>38275</v>
      </c>
      <c r="B291" s="18">
        <f t="shared" ca="1" si="68"/>
        <v>40015</v>
      </c>
      <c r="C291">
        <v>4.172163564415011</v>
      </c>
      <c r="D291">
        <f t="shared" ca="1" si="69"/>
        <v>6.5996687955543978</v>
      </c>
      <c r="E291">
        <v>8.8507879990486948</v>
      </c>
      <c r="F291" s="1">
        <f t="shared" ca="1" si="70"/>
        <v>13.970207728991799</v>
      </c>
      <c r="G291">
        <v>3.7653579037663394</v>
      </c>
      <c r="H291">
        <f t="shared" ca="1" si="71"/>
        <v>5.2327988935552856</v>
      </c>
      <c r="I291">
        <v>7.4886842807897001</v>
      </c>
      <c r="J291">
        <f t="shared" ca="1" si="72"/>
        <v>12.794343913613444</v>
      </c>
      <c r="K291">
        <v>13.9</v>
      </c>
      <c r="L291">
        <f t="shared" ca="1" si="73"/>
        <v>26.1</v>
      </c>
      <c r="M291">
        <v>21.4</v>
      </c>
      <c r="N291">
        <f t="shared" ca="1" si="74"/>
        <v>33</v>
      </c>
      <c r="O291">
        <v>8.5</v>
      </c>
      <c r="P291">
        <f t="shared" ca="1" si="75"/>
        <v>19.8</v>
      </c>
      <c r="Q291">
        <v>33</v>
      </c>
      <c r="R291">
        <f t="shared" ca="1" si="76"/>
        <v>29</v>
      </c>
      <c r="S291">
        <v>19</v>
      </c>
      <c r="T291">
        <f t="shared" ca="1" si="77"/>
        <v>12</v>
      </c>
      <c r="U291">
        <v>9.3000000000000007</v>
      </c>
      <c r="V291">
        <f t="shared" ca="1" si="78"/>
        <v>14</v>
      </c>
      <c r="W291">
        <v>3.2</v>
      </c>
      <c r="X291">
        <f t="shared" ca="1" si="79"/>
        <v>2.6</v>
      </c>
      <c r="Y291">
        <f t="shared" ca="1" si="80"/>
        <v>33</v>
      </c>
      <c r="Z291">
        <f t="shared" ca="1" si="81"/>
        <v>19.8</v>
      </c>
      <c r="AA291">
        <f t="shared" ca="1" si="82"/>
        <v>29</v>
      </c>
      <c r="AB291">
        <f t="shared" ca="1" si="83"/>
        <v>14</v>
      </c>
      <c r="AC291">
        <f t="shared" ca="1" si="84"/>
        <v>6.5996687955543978</v>
      </c>
    </row>
    <row r="292" spans="1:29">
      <c r="A292" s="18">
        <v>38276</v>
      </c>
      <c r="B292" s="18">
        <f t="shared" ca="1" si="68"/>
        <v>40022</v>
      </c>
      <c r="C292">
        <v>2.4588720041213392</v>
      </c>
      <c r="D292">
        <f t="shared" ca="1" si="69"/>
        <v>6.666197734880825</v>
      </c>
      <c r="E292">
        <v>6.6101869887709199</v>
      </c>
      <c r="F292" s="1">
        <f t="shared" ca="1" si="70"/>
        <v>13.74539258136895</v>
      </c>
      <c r="G292">
        <v>3.3160873098371484</v>
      </c>
      <c r="H292">
        <f t="shared" ca="1" si="71"/>
        <v>4.9390084164405659</v>
      </c>
      <c r="I292">
        <v>8.143028651068736</v>
      </c>
      <c r="J292">
        <f t="shared" ca="1" si="72"/>
        <v>12.9995739285418</v>
      </c>
      <c r="K292">
        <v>5</v>
      </c>
      <c r="L292">
        <f t="shared" ca="1" si="73"/>
        <v>24.9</v>
      </c>
      <c r="M292">
        <v>16.5</v>
      </c>
      <c r="N292">
        <f t="shared" ca="1" si="74"/>
        <v>32.1</v>
      </c>
      <c r="O292">
        <v>2.5</v>
      </c>
      <c r="P292">
        <f t="shared" ca="1" si="75"/>
        <v>18.600000000000001</v>
      </c>
      <c r="Q292">
        <v>73</v>
      </c>
      <c r="R292">
        <f t="shared" ca="1" si="76"/>
        <v>35</v>
      </c>
      <c r="S292">
        <v>27</v>
      </c>
      <c r="T292">
        <f t="shared" ca="1" si="77"/>
        <v>16</v>
      </c>
      <c r="U292">
        <v>6.3</v>
      </c>
      <c r="V292">
        <f t="shared" ca="1" si="78"/>
        <v>11.5</v>
      </c>
      <c r="W292">
        <v>2</v>
      </c>
      <c r="X292">
        <f t="shared" ca="1" si="79"/>
        <v>3.1</v>
      </c>
      <c r="Y292">
        <f t="shared" ca="1" si="80"/>
        <v>32.1</v>
      </c>
      <c r="Z292">
        <f t="shared" ca="1" si="81"/>
        <v>18.600000000000001</v>
      </c>
      <c r="AA292">
        <f t="shared" ca="1" si="82"/>
        <v>35</v>
      </c>
      <c r="AB292">
        <f t="shared" ca="1" si="83"/>
        <v>11.5</v>
      </c>
      <c r="AC292">
        <f t="shared" ca="1" si="84"/>
        <v>6.666197734880825</v>
      </c>
    </row>
    <row r="293" spans="1:29">
      <c r="A293" s="18">
        <v>38277</v>
      </c>
      <c r="B293" s="18">
        <f t="shared" ca="1" si="68"/>
        <v>40029</v>
      </c>
      <c r="C293">
        <v>2.3879077870631162</v>
      </c>
      <c r="D293">
        <f t="shared" ca="1" si="69"/>
        <v>5.1967126872561105</v>
      </c>
      <c r="E293">
        <v>4.827580368321696</v>
      </c>
      <c r="F293" s="1">
        <f t="shared" ca="1" si="70"/>
        <v>9.7992338984998284</v>
      </c>
      <c r="G293">
        <v>3.6392683779648358</v>
      </c>
      <c r="H293">
        <f t="shared" ca="1" si="71"/>
        <v>4.7376447725244928</v>
      </c>
      <c r="I293">
        <v>6.7592229891498548</v>
      </c>
      <c r="J293">
        <f t="shared" ca="1" si="72"/>
        <v>12.576198366273708</v>
      </c>
      <c r="K293">
        <v>4.3</v>
      </c>
      <c r="L293">
        <f t="shared" ca="1" si="73"/>
        <v>23.9</v>
      </c>
      <c r="M293">
        <v>8.4</v>
      </c>
      <c r="N293">
        <f t="shared" ca="1" si="74"/>
        <v>28.9</v>
      </c>
      <c r="O293">
        <v>0.4</v>
      </c>
      <c r="P293">
        <f t="shared" ca="1" si="75"/>
        <v>21.7</v>
      </c>
      <c r="Q293">
        <v>60</v>
      </c>
      <c r="R293">
        <f t="shared" ca="1" si="76"/>
        <v>43</v>
      </c>
      <c r="S293">
        <v>33</v>
      </c>
      <c r="T293">
        <f t="shared" ca="1" si="77"/>
        <v>26</v>
      </c>
      <c r="U293">
        <v>8.6</v>
      </c>
      <c r="V293">
        <f t="shared" ca="1" si="78"/>
        <v>9.3000000000000007</v>
      </c>
      <c r="W293">
        <v>1.3</v>
      </c>
      <c r="X293">
        <f t="shared" ca="1" si="79"/>
        <v>1.8</v>
      </c>
      <c r="Y293">
        <f t="shared" ca="1" si="80"/>
        <v>28.9</v>
      </c>
      <c r="Z293">
        <f t="shared" ca="1" si="81"/>
        <v>21.7</v>
      </c>
      <c r="AA293">
        <f t="shared" ca="1" si="82"/>
        <v>43</v>
      </c>
      <c r="AB293">
        <f t="shared" ca="1" si="83"/>
        <v>9.3000000000000007</v>
      </c>
      <c r="AC293">
        <f t="shared" ca="1" si="84"/>
        <v>5.1967126872561105</v>
      </c>
    </row>
    <row r="294" spans="1:29">
      <c r="A294" s="18">
        <v>38278</v>
      </c>
      <c r="B294" s="18">
        <f t="shared" ca="1" si="68"/>
        <v>40036</v>
      </c>
      <c r="C294">
        <v>2.2136092866877597</v>
      </c>
      <c r="D294">
        <f t="shared" ca="1" si="69"/>
        <v>7.0843251146461839</v>
      </c>
      <c r="E294">
        <v>4.6905593268530357</v>
      </c>
      <c r="F294" s="1">
        <f t="shared" ca="1" si="70"/>
        <v>13.338690822924352</v>
      </c>
      <c r="G294">
        <v>3.2373376027167313</v>
      </c>
      <c r="H294">
        <f t="shared" ca="1" si="71"/>
        <v>5.2229735530108297</v>
      </c>
      <c r="I294">
        <v>5.6905358293178168</v>
      </c>
      <c r="J294">
        <f t="shared" ca="1" si="72"/>
        <v>14.041847992406282</v>
      </c>
      <c r="K294">
        <v>4.5999999999999996</v>
      </c>
      <c r="L294">
        <f t="shared" ca="1" si="73"/>
        <v>28.4</v>
      </c>
      <c r="M294">
        <v>9.1</v>
      </c>
      <c r="N294">
        <f t="shared" ca="1" si="74"/>
        <v>33.799999999999997</v>
      </c>
      <c r="O294">
        <v>1.7</v>
      </c>
      <c r="P294">
        <f t="shared" ca="1" si="75"/>
        <v>22.9</v>
      </c>
      <c r="Q294">
        <v>56</v>
      </c>
      <c r="R294">
        <f t="shared" ca="1" si="76"/>
        <v>30</v>
      </c>
      <c r="S294">
        <v>36</v>
      </c>
      <c r="T294">
        <f t="shared" ca="1" si="77"/>
        <v>14</v>
      </c>
      <c r="U294">
        <v>6.2</v>
      </c>
      <c r="V294">
        <f t="shared" ca="1" si="78"/>
        <v>12.9</v>
      </c>
      <c r="W294">
        <v>2.1</v>
      </c>
      <c r="X294">
        <f t="shared" ca="1" si="79"/>
        <v>2.6</v>
      </c>
      <c r="Y294">
        <f t="shared" ca="1" si="80"/>
        <v>33.799999999999997</v>
      </c>
      <c r="Z294">
        <f t="shared" ca="1" si="81"/>
        <v>22.9</v>
      </c>
      <c r="AA294">
        <f t="shared" ca="1" si="82"/>
        <v>30</v>
      </c>
      <c r="AB294">
        <f t="shared" ca="1" si="83"/>
        <v>12.9</v>
      </c>
      <c r="AC294">
        <f t="shared" ca="1" si="84"/>
        <v>7.0843251146461839</v>
      </c>
    </row>
    <row r="295" spans="1:29">
      <c r="A295" s="18">
        <v>38279</v>
      </c>
      <c r="B295" s="18">
        <f t="shared" ca="1" si="68"/>
        <v>40043</v>
      </c>
      <c r="C295">
        <v>1.331161967132495</v>
      </c>
      <c r="D295">
        <f t="shared" ca="1" si="69"/>
        <v>5.8380317125864503</v>
      </c>
      <c r="E295">
        <v>3.7358830741529485</v>
      </c>
      <c r="F295" s="1">
        <f t="shared" ca="1" si="70"/>
        <v>11.261486690497049</v>
      </c>
      <c r="G295">
        <v>2.2543654255171321</v>
      </c>
      <c r="H295">
        <f t="shared" ca="1" si="71"/>
        <v>4.8104729988835633</v>
      </c>
      <c r="I295">
        <v>4.0740780724753201</v>
      </c>
      <c r="J295">
        <f t="shared" ca="1" si="72"/>
        <v>12.223969099623481</v>
      </c>
      <c r="K295">
        <v>1.6</v>
      </c>
      <c r="L295">
        <f t="shared" ca="1" si="73"/>
        <v>21.5</v>
      </c>
      <c r="M295">
        <v>6.1</v>
      </c>
      <c r="N295">
        <f t="shared" ca="1" si="74"/>
        <v>27.2</v>
      </c>
      <c r="O295">
        <v>-0.2</v>
      </c>
      <c r="P295">
        <f t="shared" ca="1" si="75"/>
        <v>16.399999999999999</v>
      </c>
      <c r="Q295">
        <v>76</v>
      </c>
      <c r="R295">
        <f t="shared" ca="1" si="76"/>
        <v>24</v>
      </c>
      <c r="S295">
        <v>50</v>
      </c>
      <c r="T295">
        <f t="shared" ca="1" si="77"/>
        <v>14</v>
      </c>
      <c r="U295">
        <v>0.4</v>
      </c>
      <c r="V295">
        <f t="shared" ca="1" si="78"/>
        <v>12.5</v>
      </c>
      <c r="W295">
        <v>1.7</v>
      </c>
      <c r="X295">
        <f t="shared" ca="1" si="79"/>
        <v>2.2000000000000002</v>
      </c>
      <c r="Y295">
        <f t="shared" ca="1" si="80"/>
        <v>27.2</v>
      </c>
      <c r="Z295">
        <f t="shared" ca="1" si="81"/>
        <v>16.399999999999999</v>
      </c>
      <c r="AA295">
        <f t="shared" ca="1" si="82"/>
        <v>24</v>
      </c>
      <c r="AB295">
        <f t="shared" ca="1" si="83"/>
        <v>12.5</v>
      </c>
      <c r="AC295">
        <f t="shared" ca="1" si="84"/>
        <v>5.8380317125864503</v>
      </c>
    </row>
    <row r="296" spans="1:29">
      <c r="A296" s="18">
        <v>38280</v>
      </c>
      <c r="B296" s="18">
        <f t="shared" ca="1" si="68"/>
        <v>40050</v>
      </c>
      <c r="C296">
        <v>2.0905344147016995</v>
      </c>
      <c r="D296">
        <f t="shared" ca="1" si="69"/>
        <v>6.2610259800376058</v>
      </c>
      <c r="E296">
        <v>4.0660949629816363</v>
      </c>
      <c r="F296" s="1">
        <f t="shared" ca="1" si="70"/>
        <v>14.201102822177525</v>
      </c>
      <c r="G296">
        <v>3.6452244734117469</v>
      </c>
      <c r="H296">
        <f t="shared" ca="1" si="71"/>
        <v>4.8692667762512825</v>
      </c>
      <c r="I296">
        <v>6.2032422694863456</v>
      </c>
      <c r="J296">
        <f t="shared" ca="1" si="72"/>
        <v>11.64626906820348</v>
      </c>
      <c r="K296">
        <v>1</v>
      </c>
      <c r="L296">
        <f t="shared" ca="1" si="73"/>
        <v>23.9</v>
      </c>
      <c r="M296">
        <v>5.8</v>
      </c>
      <c r="N296">
        <f t="shared" ca="1" si="74"/>
        <v>31.8</v>
      </c>
      <c r="O296">
        <v>-2.2000000000000002</v>
      </c>
      <c r="P296">
        <f t="shared" ca="1" si="75"/>
        <v>16.399999999999999</v>
      </c>
      <c r="Q296">
        <v>64</v>
      </c>
      <c r="R296">
        <f t="shared" ca="1" si="76"/>
        <v>27</v>
      </c>
      <c r="S296">
        <v>37</v>
      </c>
      <c r="T296">
        <f t="shared" ca="1" si="77"/>
        <v>11</v>
      </c>
      <c r="U296">
        <v>9.1999999999999993</v>
      </c>
      <c r="V296">
        <f t="shared" ca="1" si="78"/>
        <v>12.6</v>
      </c>
      <c r="W296">
        <v>1.8</v>
      </c>
      <c r="X296">
        <f t="shared" ca="1" si="79"/>
        <v>2.7</v>
      </c>
      <c r="Y296">
        <f t="shared" ca="1" si="80"/>
        <v>31.8</v>
      </c>
      <c r="Z296">
        <f t="shared" ca="1" si="81"/>
        <v>16.399999999999999</v>
      </c>
      <c r="AA296">
        <f t="shared" ca="1" si="82"/>
        <v>27</v>
      </c>
      <c r="AB296">
        <f t="shared" ca="1" si="83"/>
        <v>12.6</v>
      </c>
      <c r="AC296">
        <f t="shared" ca="1" si="84"/>
        <v>6.2610259800376058</v>
      </c>
    </row>
    <row r="297" spans="1:29">
      <c r="A297" s="18">
        <v>38281</v>
      </c>
      <c r="B297" s="18">
        <f t="shared" ca="1" si="68"/>
        <v>40057</v>
      </c>
      <c r="C297">
        <v>2.0959832318391407</v>
      </c>
      <c r="D297">
        <f t="shared" ca="1" si="69"/>
        <v>5.652034123238364</v>
      </c>
      <c r="E297">
        <v>4.2983420805200838</v>
      </c>
      <c r="F297" s="1">
        <f t="shared" ca="1" si="70"/>
        <v>10.683298610283826</v>
      </c>
      <c r="G297">
        <v>3.4062361213645156</v>
      </c>
      <c r="H297">
        <f t="shared" ca="1" si="71"/>
        <v>4.6586724197056917</v>
      </c>
      <c r="I297">
        <v>5.6120644544009464</v>
      </c>
      <c r="J297">
        <f t="shared" ca="1" si="72"/>
        <v>11.632436857193385</v>
      </c>
      <c r="K297">
        <v>1</v>
      </c>
      <c r="L297">
        <f t="shared" ca="1" si="73"/>
        <v>21.4</v>
      </c>
      <c r="M297">
        <v>5.9</v>
      </c>
      <c r="N297">
        <f t="shared" ca="1" si="74"/>
        <v>26.8</v>
      </c>
      <c r="O297">
        <v>-3.1</v>
      </c>
      <c r="P297">
        <f t="shared" ca="1" si="75"/>
        <v>16.8</v>
      </c>
      <c r="Q297">
        <v>55</v>
      </c>
      <c r="R297">
        <f t="shared" ca="1" si="76"/>
        <v>40</v>
      </c>
      <c r="S297">
        <v>36</v>
      </c>
      <c r="T297">
        <f t="shared" ca="1" si="77"/>
        <v>25</v>
      </c>
      <c r="U297">
        <v>8</v>
      </c>
      <c r="V297">
        <f t="shared" ca="1" si="78"/>
        <v>10</v>
      </c>
      <c r="W297">
        <v>2.2000000000000002</v>
      </c>
      <c r="X297">
        <f t="shared" ca="1" si="79"/>
        <v>3.1</v>
      </c>
      <c r="Y297">
        <f t="shared" ca="1" si="80"/>
        <v>26.8</v>
      </c>
      <c r="Z297">
        <f t="shared" ca="1" si="81"/>
        <v>16.8</v>
      </c>
      <c r="AA297">
        <f t="shared" ca="1" si="82"/>
        <v>40</v>
      </c>
      <c r="AB297">
        <f t="shared" ca="1" si="83"/>
        <v>10</v>
      </c>
      <c r="AC297">
        <f t="shared" ca="1" si="84"/>
        <v>5.652034123238364</v>
      </c>
    </row>
    <row r="298" spans="1:29">
      <c r="A298" s="18">
        <v>38282</v>
      </c>
      <c r="B298" s="18">
        <f t="shared" ca="1" si="68"/>
        <v>40064</v>
      </c>
      <c r="C298">
        <v>2.3562450394102528</v>
      </c>
      <c r="D298">
        <f t="shared" ca="1" si="69"/>
        <v>4.2153813712112109</v>
      </c>
      <c r="E298">
        <v>5.9448238437214176</v>
      </c>
      <c r="F298" s="1">
        <f t="shared" ca="1" si="70"/>
        <v>8.4077844760020373</v>
      </c>
      <c r="G298">
        <v>3.5023796677251369</v>
      </c>
      <c r="H298">
        <f t="shared" ca="1" si="71"/>
        <v>4.8473343469036045</v>
      </c>
      <c r="I298">
        <v>5.4658170429672648</v>
      </c>
      <c r="J298">
        <f t="shared" ca="1" si="72"/>
        <v>11.842706061828475</v>
      </c>
      <c r="K298">
        <v>4.7</v>
      </c>
      <c r="L298">
        <f t="shared" ca="1" si="73"/>
        <v>16.8</v>
      </c>
      <c r="M298">
        <v>11.8</v>
      </c>
      <c r="N298">
        <f t="shared" ca="1" si="74"/>
        <v>21.1</v>
      </c>
      <c r="O298">
        <v>-0.3</v>
      </c>
      <c r="P298">
        <f t="shared" ca="1" si="75"/>
        <v>13</v>
      </c>
      <c r="Q298">
        <v>42</v>
      </c>
      <c r="R298">
        <f t="shared" ca="1" si="76"/>
        <v>58</v>
      </c>
      <c r="S298">
        <v>22</v>
      </c>
      <c r="T298">
        <f t="shared" ca="1" si="77"/>
        <v>34</v>
      </c>
      <c r="U298">
        <v>8.9</v>
      </c>
      <c r="V298">
        <f t="shared" ca="1" si="78"/>
        <v>10.9</v>
      </c>
      <c r="W298">
        <v>1.8</v>
      </c>
      <c r="X298">
        <f t="shared" ca="1" si="79"/>
        <v>1.2</v>
      </c>
      <c r="Y298">
        <f t="shared" ca="1" si="80"/>
        <v>21.1</v>
      </c>
      <c r="Z298">
        <f t="shared" ca="1" si="81"/>
        <v>13</v>
      </c>
      <c r="AA298">
        <f t="shared" ca="1" si="82"/>
        <v>58</v>
      </c>
      <c r="AB298">
        <f t="shared" ca="1" si="83"/>
        <v>10.9</v>
      </c>
      <c r="AC298">
        <f t="shared" ca="1" si="84"/>
        <v>4.2153813712112109</v>
      </c>
    </row>
    <row r="299" spans="1:29">
      <c r="A299" s="18">
        <v>38283</v>
      </c>
      <c r="B299" s="18">
        <f t="shared" ca="1" si="68"/>
        <v>40071</v>
      </c>
      <c r="C299">
        <v>2.8120367054210043</v>
      </c>
      <c r="D299">
        <f t="shared" ca="1" si="69"/>
        <v>5.3776722150005112</v>
      </c>
      <c r="E299">
        <v>5.6231570260049262</v>
      </c>
      <c r="F299" s="1">
        <f t="shared" ca="1" si="70"/>
        <v>12.241516831719888</v>
      </c>
      <c r="G299">
        <v>3.3551960411723414</v>
      </c>
      <c r="H299">
        <f t="shared" ca="1" si="71"/>
        <v>4.5041304464646004</v>
      </c>
      <c r="I299">
        <v>5.835407161457784</v>
      </c>
      <c r="J299">
        <f t="shared" ca="1" si="72"/>
        <v>10.801182143694435</v>
      </c>
      <c r="K299">
        <v>6.3</v>
      </c>
      <c r="L299">
        <f t="shared" ca="1" si="73"/>
        <v>21.4</v>
      </c>
      <c r="M299">
        <v>11.3</v>
      </c>
      <c r="N299">
        <f t="shared" ca="1" si="74"/>
        <v>29</v>
      </c>
      <c r="O299">
        <v>1.8</v>
      </c>
      <c r="P299">
        <f t="shared" ca="1" si="75"/>
        <v>15.3</v>
      </c>
      <c r="Q299">
        <v>34</v>
      </c>
      <c r="R299">
        <f t="shared" ca="1" si="76"/>
        <v>30</v>
      </c>
      <c r="S299">
        <v>22</v>
      </c>
      <c r="T299">
        <f t="shared" ca="1" si="77"/>
        <v>13</v>
      </c>
      <c r="U299">
        <v>8</v>
      </c>
      <c r="V299">
        <f t="shared" ca="1" si="78"/>
        <v>11</v>
      </c>
      <c r="W299">
        <v>2.2999999999999998</v>
      </c>
      <c r="X299">
        <f t="shared" ca="1" si="79"/>
        <v>2.2999999999999998</v>
      </c>
      <c r="Y299">
        <f t="shared" ca="1" si="80"/>
        <v>29</v>
      </c>
      <c r="Z299">
        <f t="shared" ca="1" si="81"/>
        <v>15.3</v>
      </c>
      <c r="AA299">
        <f t="shared" ca="1" si="82"/>
        <v>30</v>
      </c>
      <c r="AB299">
        <f t="shared" ca="1" si="83"/>
        <v>11</v>
      </c>
      <c r="AC299">
        <f t="shared" ca="1" si="84"/>
        <v>5.3776722150005112</v>
      </c>
    </row>
    <row r="300" spans="1:29">
      <c r="A300" s="18">
        <v>38284</v>
      </c>
      <c r="B300" s="18">
        <f t="shared" ca="1" si="68"/>
        <v>40078</v>
      </c>
      <c r="C300">
        <v>2.824263793297884</v>
      </c>
      <c r="D300">
        <f t="shared" ca="1" si="69"/>
        <v>4.4172196374238082</v>
      </c>
      <c r="E300">
        <v>5.709889646666384</v>
      </c>
      <c r="F300" s="1">
        <f t="shared" ca="1" si="70"/>
        <v>10.207891111331602</v>
      </c>
      <c r="G300">
        <v>3.3317761862997859</v>
      </c>
      <c r="H300">
        <f t="shared" ca="1" si="71"/>
        <v>4.4655979475185861</v>
      </c>
      <c r="I300">
        <v>6.158369333578352</v>
      </c>
      <c r="J300">
        <f t="shared" ca="1" si="72"/>
        <v>10.197688029404382</v>
      </c>
      <c r="K300">
        <v>6.5</v>
      </c>
      <c r="L300">
        <f t="shared" ca="1" si="73"/>
        <v>18.399999999999999</v>
      </c>
      <c r="M300">
        <v>11.9</v>
      </c>
      <c r="N300">
        <f t="shared" ca="1" si="74"/>
        <v>25.1</v>
      </c>
      <c r="O300">
        <v>2.2000000000000002</v>
      </c>
      <c r="P300">
        <f t="shared" ca="1" si="75"/>
        <v>13.6</v>
      </c>
      <c r="Q300">
        <v>35</v>
      </c>
      <c r="R300">
        <f t="shared" ca="1" si="76"/>
        <v>38</v>
      </c>
      <c r="S300">
        <v>21</v>
      </c>
      <c r="T300">
        <f t="shared" ca="1" si="77"/>
        <v>22</v>
      </c>
      <c r="U300">
        <v>7.9</v>
      </c>
      <c r="V300">
        <f t="shared" ca="1" si="78"/>
        <v>10.6</v>
      </c>
      <c r="W300">
        <v>2.1</v>
      </c>
      <c r="X300">
        <f t="shared" ca="1" si="79"/>
        <v>1.8</v>
      </c>
      <c r="Y300">
        <f t="shared" ca="1" si="80"/>
        <v>25.1</v>
      </c>
      <c r="Z300">
        <f t="shared" ca="1" si="81"/>
        <v>13.6</v>
      </c>
      <c r="AA300">
        <f t="shared" ca="1" si="82"/>
        <v>38</v>
      </c>
      <c r="AB300">
        <f t="shared" ca="1" si="83"/>
        <v>10.6</v>
      </c>
      <c r="AC300">
        <f t="shared" ca="1" si="84"/>
        <v>4.4172196374238082</v>
      </c>
    </row>
    <row r="301" spans="1:29">
      <c r="A301" s="18">
        <v>38285</v>
      </c>
      <c r="B301" s="18">
        <f t="shared" ca="1" si="68"/>
        <v>40085</v>
      </c>
      <c r="C301">
        <v>2.7286421497069426</v>
      </c>
      <c r="D301">
        <f t="shared" ca="1" si="69"/>
        <v>3.9094138095060873</v>
      </c>
      <c r="E301">
        <v>5.0163699434979456</v>
      </c>
      <c r="F301" s="1">
        <f t="shared" ca="1" si="70"/>
        <v>8.5258249254122251</v>
      </c>
      <c r="G301">
        <v>3.403542764562963</v>
      </c>
      <c r="H301">
        <f t="shared" ca="1" si="71"/>
        <v>4.6213702251867375</v>
      </c>
      <c r="I301">
        <v>6.3870144900738133</v>
      </c>
      <c r="J301">
        <f t="shared" ca="1" si="72"/>
        <v>10.58822754644825</v>
      </c>
      <c r="K301">
        <v>6.4</v>
      </c>
      <c r="L301">
        <f t="shared" ca="1" si="73"/>
        <v>16.399999999999999</v>
      </c>
      <c r="M301">
        <v>10.9</v>
      </c>
      <c r="N301">
        <f t="shared" ca="1" si="74"/>
        <v>21.8</v>
      </c>
      <c r="O301">
        <v>3.3</v>
      </c>
      <c r="P301">
        <f t="shared" ca="1" si="75"/>
        <v>12.5</v>
      </c>
      <c r="Q301">
        <v>33</v>
      </c>
      <c r="R301">
        <f t="shared" ca="1" si="76"/>
        <v>61</v>
      </c>
      <c r="S301">
        <v>21</v>
      </c>
      <c r="T301">
        <f t="shared" ca="1" si="77"/>
        <v>33</v>
      </c>
      <c r="U301">
        <v>8.6</v>
      </c>
      <c r="V301">
        <f t="shared" ca="1" si="78"/>
        <v>10.7</v>
      </c>
      <c r="W301">
        <v>1.6</v>
      </c>
      <c r="X301">
        <f t="shared" ca="1" si="79"/>
        <v>1.7</v>
      </c>
      <c r="Y301">
        <f t="shared" ca="1" si="80"/>
        <v>21.8</v>
      </c>
      <c r="Z301">
        <f t="shared" ca="1" si="81"/>
        <v>12.5</v>
      </c>
      <c r="AA301">
        <f t="shared" ca="1" si="82"/>
        <v>61</v>
      </c>
      <c r="AB301">
        <f t="shared" ca="1" si="83"/>
        <v>10.7</v>
      </c>
      <c r="AC301">
        <f t="shared" ca="1" si="84"/>
        <v>3.9094138095060873</v>
      </c>
    </row>
    <row r="302" spans="1:29">
      <c r="A302" s="18">
        <v>38286</v>
      </c>
      <c r="B302" s="18">
        <f t="shared" ca="1" si="68"/>
        <v>40092</v>
      </c>
      <c r="C302">
        <v>2.4533837294741119</v>
      </c>
      <c r="D302">
        <f t="shared" ca="1" si="69"/>
        <v>4.0306856210775326</v>
      </c>
      <c r="E302">
        <v>5.0642689237069138</v>
      </c>
      <c r="F302" s="1">
        <f t="shared" ca="1" si="70"/>
        <v>7.8732465972380128</v>
      </c>
      <c r="G302">
        <v>3.162211268218456</v>
      </c>
      <c r="H302">
        <f t="shared" ca="1" si="71"/>
        <v>4.2413004850254392</v>
      </c>
      <c r="I302">
        <v>5.8881356087803773</v>
      </c>
      <c r="J302">
        <f t="shared" ca="1" si="72"/>
        <v>9.5938433374086465</v>
      </c>
      <c r="K302">
        <v>5.8</v>
      </c>
      <c r="L302">
        <f t="shared" ca="1" si="73"/>
        <v>14.4</v>
      </c>
      <c r="M302">
        <v>10.7</v>
      </c>
      <c r="N302">
        <f t="shared" ca="1" si="74"/>
        <v>19.600000000000001</v>
      </c>
      <c r="O302">
        <v>2.5</v>
      </c>
      <c r="P302">
        <f t="shared" ca="1" si="75"/>
        <v>10.3</v>
      </c>
      <c r="Q302">
        <v>33</v>
      </c>
      <c r="R302">
        <f t="shared" ca="1" si="76"/>
        <v>43</v>
      </c>
      <c r="S302">
        <v>22</v>
      </c>
      <c r="T302">
        <f t="shared" ca="1" si="77"/>
        <v>28</v>
      </c>
      <c r="U302">
        <v>7</v>
      </c>
      <c r="V302">
        <f t="shared" ca="1" si="78"/>
        <v>10.5</v>
      </c>
      <c r="W302">
        <v>1.3</v>
      </c>
      <c r="X302">
        <f t="shared" ca="1" si="79"/>
        <v>2.1</v>
      </c>
      <c r="Y302">
        <f t="shared" ca="1" si="80"/>
        <v>19.600000000000001</v>
      </c>
      <c r="Z302">
        <f t="shared" ca="1" si="81"/>
        <v>10.3</v>
      </c>
      <c r="AA302">
        <f t="shared" ca="1" si="82"/>
        <v>43</v>
      </c>
      <c r="AB302">
        <f t="shared" ca="1" si="83"/>
        <v>10.5</v>
      </c>
      <c r="AC302">
        <f t="shared" ca="1" si="84"/>
        <v>4.0306856210775326</v>
      </c>
    </row>
    <row r="303" spans="1:29">
      <c r="A303" s="18">
        <v>38287</v>
      </c>
      <c r="B303" s="18">
        <f t="shared" ca="1" si="68"/>
        <v>40099</v>
      </c>
      <c r="C303">
        <v>2.659815281624295</v>
      </c>
      <c r="D303">
        <f t="shared" ca="1" si="69"/>
        <v>3.4787150070955186</v>
      </c>
      <c r="E303">
        <v>4.9641026764560099</v>
      </c>
      <c r="F303" s="1">
        <f t="shared" ca="1" si="70"/>
        <v>6.4217570374931379</v>
      </c>
      <c r="G303">
        <v>3.1783950963284471</v>
      </c>
      <c r="H303">
        <f t="shared" ca="1" si="71"/>
        <v>4.0844956697664028</v>
      </c>
      <c r="I303">
        <v>5.7889862326877264</v>
      </c>
      <c r="J303">
        <f t="shared" ca="1" si="72"/>
        <v>9.0207077260100252</v>
      </c>
      <c r="K303">
        <v>5.7</v>
      </c>
      <c r="L303">
        <f t="shared" ca="1" si="73"/>
        <v>10.1</v>
      </c>
      <c r="M303">
        <v>10.6</v>
      </c>
      <c r="N303">
        <f t="shared" ca="1" si="74"/>
        <v>14.3</v>
      </c>
      <c r="O303">
        <v>2.6</v>
      </c>
      <c r="P303">
        <f t="shared" ca="1" si="75"/>
        <v>5.7</v>
      </c>
      <c r="Q303">
        <v>26</v>
      </c>
      <c r="R303">
        <f t="shared" ca="1" si="76"/>
        <v>58</v>
      </c>
      <c r="S303">
        <v>18</v>
      </c>
      <c r="T303">
        <f t="shared" ca="1" si="77"/>
        <v>33</v>
      </c>
      <c r="U303">
        <v>7.6</v>
      </c>
      <c r="V303">
        <f t="shared" ca="1" si="78"/>
        <v>10.1</v>
      </c>
      <c r="W303">
        <v>1.7</v>
      </c>
      <c r="X303">
        <f t="shared" ca="1" si="79"/>
        <v>2.6</v>
      </c>
      <c r="Y303">
        <f t="shared" ca="1" si="80"/>
        <v>14.3</v>
      </c>
      <c r="Z303">
        <f t="shared" ca="1" si="81"/>
        <v>5.7</v>
      </c>
      <c r="AA303">
        <f t="shared" ca="1" si="82"/>
        <v>58</v>
      </c>
      <c r="AB303">
        <f t="shared" ca="1" si="83"/>
        <v>10.1</v>
      </c>
      <c r="AC303">
        <f t="shared" ca="1" si="84"/>
        <v>3.4787150070955186</v>
      </c>
    </row>
    <row r="304" spans="1:29">
      <c r="A304" s="18">
        <v>38288</v>
      </c>
      <c r="B304" s="18">
        <f t="shared" ca="1" si="68"/>
        <v>40106</v>
      </c>
      <c r="C304">
        <v>1.5510040609328175</v>
      </c>
      <c r="D304">
        <f t="shared" ca="1" si="69"/>
        <v>2.9278428668448497</v>
      </c>
      <c r="E304">
        <v>3.5718968909786413</v>
      </c>
      <c r="F304" s="1">
        <f t="shared" ca="1" si="70"/>
        <v>6.0249447494538835</v>
      </c>
      <c r="G304">
        <v>2.2252402934458178</v>
      </c>
      <c r="H304">
        <f t="shared" ca="1" si="71"/>
        <v>2.929865213385022</v>
      </c>
      <c r="I304">
        <v>3.5774588492641151</v>
      </c>
      <c r="J304">
        <f t="shared" ca="1" si="72"/>
        <v>5.8783087441769011</v>
      </c>
      <c r="K304">
        <v>5.9</v>
      </c>
      <c r="L304">
        <f t="shared" ca="1" si="73"/>
        <v>10.5</v>
      </c>
      <c r="M304">
        <v>7.5</v>
      </c>
      <c r="N304">
        <f t="shared" ca="1" si="74"/>
        <v>15.1</v>
      </c>
      <c r="O304">
        <v>3.4</v>
      </c>
      <c r="P304">
        <f t="shared" ca="1" si="75"/>
        <v>7.4</v>
      </c>
      <c r="Q304">
        <v>68</v>
      </c>
      <c r="R304">
        <f t="shared" ca="1" si="76"/>
        <v>47</v>
      </c>
      <c r="S304">
        <v>28</v>
      </c>
      <c r="T304">
        <f t="shared" ca="1" si="77"/>
        <v>25</v>
      </c>
      <c r="U304">
        <v>0</v>
      </c>
      <c r="V304">
        <f t="shared" ca="1" si="78"/>
        <v>3.7</v>
      </c>
      <c r="W304">
        <v>1.7</v>
      </c>
      <c r="X304">
        <f t="shared" ca="1" si="79"/>
        <v>2.7</v>
      </c>
      <c r="Y304">
        <f t="shared" ca="1" si="80"/>
        <v>15.1</v>
      </c>
      <c r="Z304">
        <f t="shared" ca="1" si="81"/>
        <v>7.4</v>
      </c>
      <c r="AA304">
        <f t="shared" ca="1" si="82"/>
        <v>47</v>
      </c>
      <c r="AB304">
        <f t="shared" ca="1" si="83"/>
        <v>3.7</v>
      </c>
      <c r="AC304">
        <f t="shared" ca="1" si="84"/>
        <v>2.9278428668448497</v>
      </c>
    </row>
    <row r="305" spans="1:29">
      <c r="A305" s="18">
        <v>38289</v>
      </c>
      <c r="B305" s="18">
        <f t="shared" ca="1" si="68"/>
        <v>40113</v>
      </c>
      <c r="C305">
        <v>1.1691071695845521</v>
      </c>
      <c r="D305">
        <f t="shared" ca="1" si="69"/>
        <v>2.5853405819782078</v>
      </c>
      <c r="E305">
        <v>3.4445907805706946</v>
      </c>
      <c r="F305" s="1">
        <f t="shared" ca="1" si="70"/>
        <v>6.8049195942533309</v>
      </c>
      <c r="G305">
        <v>2.1455886519502045</v>
      </c>
      <c r="H305">
        <f t="shared" ca="1" si="71"/>
        <v>3.5019073436319754</v>
      </c>
      <c r="I305">
        <v>4.0912297778841555</v>
      </c>
      <c r="J305">
        <f t="shared" ca="1" si="72"/>
        <v>5.7017760040537162</v>
      </c>
      <c r="K305">
        <v>2</v>
      </c>
      <c r="L305">
        <f t="shared" ca="1" si="73"/>
        <v>7.1</v>
      </c>
      <c r="M305">
        <v>5.7</v>
      </c>
      <c r="N305">
        <f t="shared" ca="1" si="74"/>
        <v>15.1</v>
      </c>
      <c r="O305">
        <v>0.2</v>
      </c>
      <c r="P305">
        <f t="shared" ca="1" si="75"/>
        <v>1.8</v>
      </c>
      <c r="Q305">
        <v>91</v>
      </c>
      <c r="R305">
        <f t="shared" ca="1" si="76"/>
        <v>48</v>
      </c>
      <c r="S305">
        <v>86</v>
      </c>
      <c r="T305">
        <f t="shared" ca="1" si="77"/>
        <v>22</v>
      </c>
      <c r="U305">
        <v>0</v>
      </c>
      <c r="V305">
        <f t="shared" ca="1" si="78"/>
        <v>8.8000000000000007</v>
      </c>
      <c r="W305">
        <v>1.1000000000000001</v>
      </c>
      <c r="X305">
        <f t="shared" ca="1" si="79"/>
        <v>2.2999999999999998</v>
      </c>
      <c r="Y305">
        <f t="shared" ca="1" si="80"/>
        <v>15.1</v>
      </c>
      <c r="Z305">
        <f t="shared" ca="1" si="81"/>
        <v>1.8</v>
      </c>
      <c r="AA305">
        <f t="shared" ca="1" si="82"/>
        <v>48</v>
      </c>
      <c r="AB305">
        <f t="shared" ca="1" si="83"/>
        <v>8.8000000000000007</v>
      </c>
      <c r="AC305">
        <f t="shared" ca="1" si="84"/>
        <v>2.5853405819782078</v>
      </c>
    </row>
    <row r="306" spans="1:29">
      <c r="A306" s="18">
        <v>38290</v>
      </c>
      <c r="B306" s="18">
        <f t="shared" ca="1" si="68"/>
        <v>40120</v>
      </c>
      <c r="C306">
        <v>1.8044065298336254</v>
      </c>
      <c r="D306">
        <f t="shared" ca="1" si="69"/>
        <v>1.9581520897922979</v>
      </c>
      <c r="E306">
        <v>4.8333074228372093</v>
      </c>
      <c r="F306" s="1">
        <f t="shared" ca="1" si="70"/>
        <v>4.4334886689814734</v>
      </c>
      <c r="G306">
        <v>3.3207224639047586</v>
      </c>
      <c r="H306">
        <f t="shared" ca="1" si="71"/>
        <v>3.2765929368116029</v>
      </c>
      <c r="I306">
        <v>5.4716978808563104</v>
      </c>
      <c r="J306">
        <f t="shared" ca="1" si="72"/>
        <v>5.3772822713464299</v>
      </c>
      <c r="K306">
        <v>3.3</v>
      </c>
      <c r="L306">
        <f t="shared" ca="1" si="73"/>
        <v>3.1</v>
      </c>
      <c r="M306">
        <v>9.1999999999999993</v>
      </c>
      <c r="N306">
        <f t="shared" ca="1" si="74"/>
        <v>8.1999999999999993</v>
      </c>
      <c r="O306">
        <v>-0.4</v>
      </c>
      <c r="P306">
        <f t="shared" ca="1" si="75"/>
        <v>-0.2</v>
      </c>
      <c r="Q306">
        <v>76</v>
      </c>
      <c r="R306">
        <f t="shared" ca="1" si="76"/>
        <v>63</v>
      </c>
      <c r="S306">
        <v>43</v>
      </c>
      <c r="T306">
        <f t="shared" ca="1" si="77"/>
        <v>39</v>
      </c>
      <c r="U306">
        <v>7.4</v>
      </c>
      <c r="V306">
        <f t="shared" ca="1" si="78"/>
        <v>7.7</v>
      </c>
      <c r="W306">
        <v>2.1</v>
      </c>
      <c r="X306">
        <f t="shared" ca="1" si="79"/>
        <v>2</v>
      </c>
      <c r="Y306">
        <f t="shared" ca="1" si="80"/>
        <v>8.1999999999999993</v>
      </c>
      <c r="Z306">
        <f t="shared" ca="1" si="81"/>
        <v>-0.2</v>
      </c>
      <c r="AA306">
        <f t="shared" ca="1" si="82"/>
        <v>63</v>
      </c>
      <c r="AB306">
        <f t="shared" ca="1" si="83"/>
        <v>7.7</v>
      </c>
      <c r="AC306">
        <f t="shared" ca="1" si="84"/>
        <v>1.9581520897922979</v>
      </c>
    </row>
    <row r="307" spans="1:29">
      <c r="A307" s="18">
        <v>38291</v>
      </c>
      <c r="B307" s="18">
        <f t="shared" ca="1" si="68"/>
        <v>40127</v>
      </c>
      <c r="C307">
        <v>1.483835155711509</v>
      </c>
      <c r="D307">
        <f t="shared" ca="1" si="69"/>
        <v>0.86760910064514685</v>
      </c>
      <c r="E307">
        <v>4.9434439824333154</v>
      </c>
      <c r="F307" s="1">
        <f t="shared" ca="1" si="70"/>
        <v>2.3825651561918328</v>
      </c>
      <c r="G307">
        <v>2.7670321710487382</v>
      </c>
      <c r="H307">
        <f t="shared" ca="1" si="71"/>
        <v>1.952016242853132</v>
      </c>
      <c r="I307">
        <v>4.4860332658803221</v>
      </c>
      <c r="J307">
        <f t="shared" ca="1" si="72"/>
        <v>3.3222569516739018</v>
      </c>
      <c r="K307">
        <v>4.2</v>
      </c>
      <c r="L307">
        <f t="shared" ca="1" si="73"/>
        <v>-3.6</v>
      </c>
      <c r="M307">
        <v>9.6</v>
      </c>
      <c r="N307">
        <f t="shared" ca="1" si="74"/>
        <v>-0.1</v>
      </c>
      <c r="O307">
        <v>0.3</v>
      </c>
      <c r="P307">
        <f t="shared" ca="1" si="75"/>
        <v>-5.6</v>
      </c>
      <c r="Q307">
        <v>81</v>
      </c>
      <c r="R307">
        <f t="shared" ca="1" si="76"/>
        <v>93</v>
      </c>
      <c r="S307">
        <v>51</v>
      </c>
      <c r="T307">
        <f t="shared" ca="1" si="77"/>
        <v>87</v>
      </c>
      <c r="U307">
        <v>3.7</v>
      </c>
      <c r="V307">
        <f t="shared" ca="1" si="78"/>
        <v>0</v>
      </c>
      <c r="W307">
        <v>1.4</v>
      </c>
      <c r="X307">
        <f t="shared" ca="1" si="79"/>
        <v>1.6</v>
      </c>
      <c r="Y307">
        <f t="shared" ca="1" si="80"/>
        <v>-0.1</v>
      </c>
      <c r="Z307">
        <f t="shared" ca="1" si="81"/>
        <v>-5.6</v>
      </c>
      <c r="AA307">
        <f t="shared" ca="1" si="82"/>
        <v>93</v>
      </c>
      <c r="AB307">
        <f t="shared" ca="1" si="83"/>
        <v>0</v>
      </c>
      <c r="AC307">
        <f t="shared" ca="1" si="84"/>
        <v>0.86760910064514685</v>
      </c>
    </row>
    <row r="308" spans="1:29">
      <c r="A308" s="18">
        <v>38292</v>
      </c>
      <c r="B308" s="18">
        <f t="shared" ca="1" si="68"/>
        <v>40134</v>
      </c>
      <c r="C308">
        <v>1.9863518017062458</v>
      </c>
      <c r="D308">
        <f t="shared" ca="1" si="69"/>
        <v>0.78893315852730161</v>
      </c>
      <c r="E308">
        <v>5.8911929600437878</v>
      </c>
      <c r="F308" s="1">
        <f t="shared" ca="1" si="70"/>
        <v>1.0989318184508656</v>
      </c>
      <c r="G308">
        <v>3.3401821469966584</v>
      </c>
      <c r="H308">
        <f t="shared" ca="1" si="71"/>
        <v>2.5801743618442732</v>
      </c>
      <c r="I308">
        <v>5.868359348530233</v>
      </c>
      <c r="J308">
        <f t="shared" ca="1" si="72"/>
        <v>2.8020622075965367</v>
      </c>
      <c r="K308">
        <v>4.8</v>
      </c>
      <c r="L308">
        <f t="shared" ca="1" si="73"/>
        <v>-11.5</v>
      </c>
      <c r="M308">
        <v>14</v>
      </c>
      <c r="N308">
        <f t="shared" ca="1" si="74"/>
        <v>-7.6</v>
      </c>
      <c r="O308">
        <v>1.4</v>
      </c>
      <c r="P308">
        <f t="shared" ca="1" si="75"/>
        <v>-13.8</v>
      </c>
      <c r="Q308">
        <v>73</v>
      </c>
      <c r="R308">
        <f t="shared" ca="1" si="76"/>
        <v>85</v>
      </c>
      <c r="S308">
        <v>24</v>
      </c>
      <c r="T308">
        <f t="shared" ca="1" si="77"/>
        <v>72</v>
      </c>
      <c r="U308">
        <v>7.8</v>
      </c>
      <c r="V308">
        <f t="shared" ca="1" si="78"/>
        <v>5.5</v>
      </c>
      <c r="W308">
        <v>1.5</v>
      </c>
      <c r="X308">
        <f t="shared" ca="1" si="79"/>
        <v>1.2</v>
      </c>
      <c r="Y308">
        <f t="shared" ca="1" si="80"/>
        <v>-7.6</v>
      </c>
      <c r="Z308">
        <f t="shared" ca="1" si="81"/>
        <v>-13.8</v>
      </c>
      <c r="AA308">
        <f t="shared" ca="1" si="82"/>
        <v>85</v>
      </c>
      <c r="AB308">
        <f t="shared" ca="1" si="83"/>
        <v>5.5</v>
      </c>
      <c r="AC308">
        <f t="shared" ca="1" si="84"/>
        <v>0.78893315852730161</v>
      </c>
    </row>
    <row r="309" spans="1:29">
      <c r="A309" s="18">
        <v>38293</v>
      </c>
      <c r="B309" s="18">
        <f t="shared" ca="1" si="68"/>
        <v>40141</v>
      </c>
      <c r="C309">
        <v>1.1832503486007069</v>
      </c>
      <c r="D309">
        <f t="shared" ca="1" si="69"/>
        <v>0.89931280393719881</v>
      </c>
      <c r="E309">
        <v>4.0010249761810783</v>
      </c>
      <c r="F309" s="1">
        <f t="shared" ca="1" si="70"/>
        <v>3.236609075497074</v>
      </c>
      <c r="G309">
        <v>2.108797961745402</v>
      </c>
      <c r="H309">
        <f t="shared" ca="1" si="71"/>
        <v>1.9478834761490209</v>
      </c>
      <c r="I309">
        <v>3.7888773905669697</v>
      </c>
      <c r="J309">
        <f t="shared" ca="1" si="72"/>
        <v>1.9955404452491665</v>
      </c>
      <c r="K309">
        <v>1.9</v>
      </c>
      <c r="L309">
        <f t="shared" ca="1" si="73"/>
        <v>-0.5</v>
      </c>
      <c r="M309">
        <v>8.1</v>
      </c>
      <c r="N309">
        <f t="shared" ca="1" si="74"/>
        <v>1.1000000000000001</v>
      </c>
      <c r="O309">
        <v>0.4</v>
      </c>
      <c r="P309">
        <f t="shared" ca="1" si="75"/>
        <v>-6.3</v>
      </c>
      <c r="Q309">
        <v>79</v>
      </c>
      <c r="R309">
        <f t="shared" ca="1" si="76"/>
        <v>79</v>
      </c>
      <c r="S309">
        <v>44</v>
      </c>
      <c r="T309">
        <f t="shared" ca="1" si="77"/>
        <v>49</v>
      </c>
      <c r="U309">
        <v>0</v>
      </c>
      <c r="V309">
        <f t="shared" ca="1" si="78"/>
        <v>0</v>
      </c>
      <c r="W309">
        <v>1.8</v>
      </c>
      <c r="X309">
        <f t="shared" ca="1" si="79"/>
        <v>1.4</v>
      </c>
      <c r="Y309">
        <f t="shared" ca="1" si="80"/>
        <v>1.1000000000000001</v>
      </c>
      <c r="Z309">
        <f t="shared" ca="1" si="81"/>
        <v>-6.3</v>
      </c>
      <c r="AA309">
        <f t="shared" ca="1" si="82"/>
        <v>79</v>
      </c>
      <c r="AB309">
        <f t="shared" ca="1" si="83"/>
        <v>0</v>
      </c>
      <c r="AC309">
        <f t="shared" ca="1" si="84"/>
        <v>0.89931280393719881</v>
      </c>
    </row>
    <row r="310" spans="1:29">
      <c r="A310" s="18">
        <v>38294</v>
      </c>
      <c r="B310" s="18">
        <f t="shared" ca="1" si="68"/>
        <v>40148</v>
      </c>
      <c r="C310">
        <v>0.94044847121230957</v>
      </c>
      <c r="D310">
        <f t="shared" ca="1" si="69"/>
        <v>1.2180287756090828</v>
      </c>
      <c r="E310">
        <v>2.7379769787945212</v>
      </c>
      <c r="F310" s="1">
        <f t="shared" ca="1" si="70"/>
        <v>2.9516741624529899</v>
      </c>
      <c r="G310">
        <v>2.1566948467265878</v>
      </c>
      <c r="H310">
        <f t="shared" ca="1" si="71"/>
        <v>2.6521606378497715</v>
      </c>
      <c r="I310">
        <v>3.4740617358488124</v>
      </c>
      <c r="J310">
        <f t="shared" ca="1" si="72"/>
        <v>4.1471784475394289</v>
      </c>
      <c r="K310">
        <v>0.3</v>
      </c>
      <c r="L310">
        <f t="shared" ca="1" si="73"/>
        <v>-2.1</v>
      </c>
      <c r="M310">
        <v>3.8</v>
      </c>
      <c r="N310">
        <f t="shared" ca="1" si="74"/>
        <v>2.7</v>
      </c>
      <c r="O310">
        <v>-0.5</v>
      </c>
      <c r="P310">
        <f t="shared" ca="1" si="75"/>
        <v>-5</v>
      </c>
      <c r="Q310">
        <v>92</v>
      </c>
      <c r="R310">
        <f t="shared" ca="1" si="76"/>
        <v>84</v>
      </c>
      <c r="S310">
        <v>75</v>
      </c>
      <c r="T310">
        <f t="shared" ca="1" si="77"/>
        <v>57</v>
      </c>
      <c r="U310">
        <v>0.5</v>
      </c>
      <c r="V310">
        <f t="shared" ca="1" si="78"/>
        <v>5.5</v>
      </c>
      <c r="W310">
        <v>1.4</v>
      </c>
      <c r="X310">
        <f t="shared" ca="1" si="79"/>
        <v>1.8</v>
      </c>
      <c r="Y310">
        <f t="shared" ca="1" si="80"/>
        <v>2.7</v>
      </c>
      <c r="Z310">
        <f t="shared" ca="1" si="81"/>
        <v>-5</v>
      </c>
      <c r="AA310">
        <f t="shared" ca="1" si="82"/>
        <v>84</v>
      </c>
      <c r="AB310">
        <f t="shared" ca="1" si="83"/>
        <v>5.5</v>
      </c>
      <c r="AC310">
        <f t="shared" ca="1" si="84"/>
        <v>1.2180287756090828</v>
      </c>
    </row>
    <row r="311" spans="1:29">
      <c r="A311" s="18">
        <v>38295</v>
      </c>
      <c r="B311" s="18">
        <f t="shared" ca="1" si="68"/>
        <v>40155</v>
      </c>
      <c r="C311">
        <v>0.84229698845550016</v>
      </c>
      <c r="D311">
        <f t="shared" ca="1" si="69"/>
        <v>0.71242266002961818</v>
      </c>
      <c r="E311">
        <v>2.1624350143086457</v>
      </c>
      <c r="F311" s="1">
        <f t="shared" ca="1" si="70"/>
        <v>1.8662231051619402</v>
      </c>
      <c r="G311">
        <v>2.0709199440228927</v>
      </c>
      <c r="H311">
        <f t="shared" ca="1" si="71"/>
        <v>2.0992219569491777</v>
      </c>
      <c r="I311">
        <v>2.9794152580925704</v>
      </c>
      <c r="J311">
        <f t="shared" ca="1" si="72"/>
        <v>2.5354766440499645</v>
      </c>
      <c r="K311">
        <v>0.3</v>
      </c>
      <c r="L311">
        <f t="shared" ca="1" si="73"/>
        <v>-7.7</v>
      </c>
      <c r="M311">
        <v>1.7</v>
      </c>
      <c r="N311">
        <f t="shared" ca="1" si="74"/>
        <v>-2.5</v>
      </c>
      <c r="O311">
        <v>-1</v>
      </c>
      <c r="P311">
        <f t="shared" ca="1" si="75"/>
        <v>-10.1</v>
      </c>
      <c r="Q311">
        <v>95</v>
      </c>
      <c r="R311">
        <f t="shared" ca="1" si="76"/>
        <v>91</v>
      </c>
      <c r="S311">
        <v>86</v>
      </c>
      <c r="T311">
        <f t="shared" ca="1" si="77"/>
        <v>73</v>
      </c>
      <c r="U311">
        <v>0</v>
      </c>
      <c r="V311">
        <f t="shared" ca="1" si="78"/>
        <v>2.5</v>
      </c>
      <c r="W311">
        <v>1.6</v>
      </c>
      <c r="X311">
        <f t="shared" ca="1" si="79"/>
        <v>0.9</v>
      </c>
      <c r="Y311">
        <f t="shared" ca="1" si="80"/>
        <v>-2.5</v>
      </c>
      <c r="Z311">
        <f t="shared" ca="1" si="81"/>
        <v>-10.1</v>
      </c>
      <c r="AA311">
        <f t="shared" ca="1" si="82"/>
        <v>91</v>
      </c>
      <c r="AB311">
        <f t="shared" ca="1" si="83"/>
        <v>2.5</v>
      </c>
      <c r="AC311">
        <f t="shared" ca="1" si="84"/>
        <v>0.71242266002961818</v>
      </c>
    </row>
    <row r="312" spans="1:29">
      <c r="A312" s="18">
        <v>38296</v>
      </c>
      <c r="B312" s="18">
        <f t="shared" ca="1" si="68"/>
        <v>40162</v>
      </c>
      <c r="C312">
        <v>1.4260676714483198</v>
      </c>
      <c r="D312">
        <f t="shared" ca="1" si="69"/>
        <v>0.42052358512379562</v>
      </c>
      <c r="E312">
        <v>5.4707277339077738</v>
      </c>
      <c r="F312" s="1">
        <f t="shared" ca="1" si="70"/>
        <v>0.39116713966966121</v>
      </c>
      <c r="G312">
        <v>3.0650460587966459</v>
      </c>
      <c r="H312">
        <f t="shared" ca="1" si="71"/>
        <v>1.630074955659633</v>
      </c>
      <c r="I312">
        <v>4.5453814228619187</v>
      </c>
      <c r="J312">
        <f t="shared" ca="1" si="72"/>
        <v>1.3698138091749128</v>
      </c>
      <c r="K312">
        <v>3.3</v>
      </c>
      <c r="L312">
        <f t="shared" ca="1" si="73"/>
        <v>-15.2</v>
      </c>
      <c r="M312">
        <v>11.6</v>
      </c>
      <c r="N312">
        <f t="shared" ca="1" si="74"/>
        <v>-12.5</v>
      </c>
      <c r="O312">
        <v>-1.2</v>
      </c>
      <c r="P312">
        <f t="shared" ca="1" si="75"/>
        <v>-17.600000000000001</v>
      </c>
      <c r="Q312">
        <v>82</v>
      </c>
      <c r="R312">
        <f t="shared" ca="1" si="76"/>
        <v>83</v>
      </c>
      <c r="S312">
        <v>46</v>
      </c>
      <c r="T312">
        <f t="shared" ca="1" si="77"/>
        <v>73</v>
      </c>
      <c r="U312">
        <v>6.1</v>
      </c>
      <c r="V312">
        <f t="shared" ca="1" si="78"/>
        <v>0.4</v>
      </c>
      <c r="W312">
        <v>1.9</v>
      </c>
      <c r="X312">
        <f t="shared" ca="1" si="79"/>
        <v>1.1000000000000001</v>
      </c>
      <c r="Y312">
        <f t="shared" ca="1" si="80"/>
        <v>-12.5</v>
      </c>
      <c r="Z312">
        <f t="shared" ca="1" si="81"/>
        <v>-17.600000000000001</v>
      </c>
      <c r="AA312">
        <f t="shared" ca="1" si="82"/>
        <v>83</v>
      </c>
      <c r="AB312">
        <f t="shared" ca="1" si="83"/>
        <v>0.4</v>
      </c>
      <c r="AC312">
        <f t="shared" ca="1" si="84"/>
        <v>0.42052358512379562</v>
      </c>
    </row>
    <row r="313" spans="1:29">
      <c r="A313" s="18">
        <v>38297</v>
      </c>
      <c r="B313" s="18">
        <f t="shared" ca="1" si="68"/>
        <v>40169</v>
      </c>
      <c r="C313">
        <v>1.4287890569903618</v>
      </c>
      <c r="D313">
        <f t="shared" ca="1" si="69"/>
        <v>1.5545641259453726</v>
      </c>
      <c r="E313">
        <v>2.7437843093349561</v>
      </c>
      <c r="F313" s="1">
        <f t="shared" ca="1" si="70"/>
        <v>4.3336325015744732</v>
      </c>
      <c r="G313">
        <v>2.5691155095906817</v>
      </c>
      <c r="H313">
        <f t="shared" ca="1" si="71"/>
        <v>2.8482556040049509</v>
      </c>
      <c r="I313">
        <v>4.2664159672129784</v>
      </c>
      <c r="J313">
        <f t="shared" ca="1" si="72"/>
        <v>2.6900195310426933</v>
      </c>
      <c r="K313">
        <v>2.8</v>
      </c>
      <c r="L313">
        <f t="shared" ca="1" si="73"/>
        <v>-0.7</v>
      </c>
      <c r="M313">
        <v>5.2</v>
      </c>
      <c r="N313">
        <f t="shared" ca="1" si="74"/>
        <v>5.0999999999999996</v>
      </c>
      <c r="O313">
        <v>1.8</v>
      </c>
      <c r="P313">
        <f t="shared" ca="1" si="75"/>
        <v>-9.4</v>
      </c>
      <c r="Q313">
        <v>76</v>
      </c>
      <c r="R313">
        <f t="shared" ca="1" si="76"/>
        <v>57</v>
      </c>
      <c r="S313">
        <v>56</v>
      </c>
      <c r="T313">
        <f t="shared" ca="1" si="77"/>
        <v>38</v>
      </c>
      <c r="U313">
        <v>3</v>
      </c>
      <c r="V313">
        <f t="shared" ca="1" si="78"/>
        <v>7.8</v>
      </c>
      <c r="W313">
        <v>2.2000000000000002</v>
      </c>
      <c r="X313">
        <f t="shared" ca="1" si="79"/>
        <v>3.4</v>
      </c>
      <c r="Y313">
        <f t="shared" ca="1" si="80"/>
        <v>5.0999999999999996</v>
      </c>
      <c r="Z313">
        <f t="shared" ca="1" si="81"/>
        <v>-9.4</v>
      </c>
      <c r="AA313">
        <f t="shared" ca="1" si="82"/>
        <v>57</v>
      </c>
      <c r="AB313">
        <f t="shared" ca="1" si="83"/>
        <v>7.8</v>
      </c>
      <c r="AC313">
        <f t="shared" ca="1" si="84"/>
        <v>1.5545641259453726</v>
      </c>
    </row>
    <row r="314" spans="1:29">
      <c r="A314" s="18">
        <v>38298</v>
      </c>
      <c r="B314" s="18">
        <f t="shared" ca="1" si="68"/>
        <v>40176</v>
      </c>
      <c r="C314">
        <v>1.6934262801345763</v>
      </c>
      <c r="D314">
        <f t="shared" ca="1" si="69"/>
        <v>0.76935107045050055</v>
      </c>
      <c r="E314">
        <v>3.7631469414685497</v>
      </c>
      <c r="F314" s="1">
        <f t="shared" ca="1" si="70"/>
        <v>0.9304073363452996</v>
      </c>
      <c r="G314">
        <v>2.9430089423874581</v>
      </c>
      <c r="H314">
        <f t="shared" ca="1" si="71"/>
        <v>2.3085540003775979</v>
      </c>
      <c r="I314">
        <v>4.9348864207788123</v>
      </c>
      <c r="J314">
        <f t="shared" ca="1" si="72"/>
        <v>2.7083774504572853</v>
      </c>
      <c r="K314">
        <v>2.7</v>
      </c>
      <c r="L314">
        <f t="shared" ca="1" si="73"/>
        <v>-12.5</v>
      </c>
      <c r="M314">
        <v>6.3</v>
      </c>
      <c r="N314">
        <f t="shared" ca="1" si="74"/>
        <v>-8.6</v>
      </c>
      <c r="O314">
        <v>-0.2</v>
      </c>
      <c r="P314">
        <f t="shared" ca="1" si="75"/>
        <v>-15.5</v>
      </c>
      <c r="Q314">
        <v>73</v>
      </c>
      <c r="R314">
        <f t="shared" ca="1" si="76"/>
        <v>86</v>
      </c>
      <c r="S314">
        <v>54</v>
      </c>
      <c r="T314">
        <f t="shared" ca="1" si="77"/>
        <v>75</v>
      </c>
      <c r="U314">
        <v>5.6</v>
      </c>
      <c r="V314">
        <f t="shared" ca="1" si="78"/>
        <v>4.7</v>
      </c>
      <c r="W314">
        <v>2.4</v>
      </c>
      <c r="X314">
        <f t="shared" ca="1" si="79"/>
        <v>1.1000000000000001</v>
      </c>
      <c r="Y314">
        <f t="shared" ca="1" si="80"/>
        <v>-8.6</v>
      </c>
      <c r="Z314">
        <f t="shared" ca="1" si="81"/>
        <v>-15.5</v>
      </c>
      <c r="AA314">
        <f t="shared" ca="1" si="82"/>
        <v>86</v>
      </c>
      <c r="AB314">
        <f t="shared" ca="1" si="83"/>
        <v>4.7</v>
      </c>
      <c r="AC314">
        <f t="shared" ca="1" si="84"/>
        <v>0.76935107045050055</v>
      </c>
    </row>
    <row r="315" spans="1:29">
      <c r="A315" s="18">
        <v>38299</v>
      </c>
      <c r="B315" s="18">
        <f t="shared" ca="1" si="68"/>
        <v>40183</v>
      </c>
      <c r="C315">
        <v>0.99207886539606971</v>
      </c>
      <c r="D315">
        <f t="shared" ca="1" si="69"/>
        <v>0.57115364464511387</v>
      </c>
      <c r="E315">
        <v>3.2546463751423502</v>
      </c>
      <c r="F315" s="1">
        <f t="shared" ca="1" si="70"/>
        <v>2.5714797608059716</v>
      </c>
      <c r="G315">
        <v>2.2496525910542955</v>
      </c>
      <c r="H315">
        <f t="shared" ca="1" si="71"/>
        <v>1.9226044762598851</v>
      </c>
      <c r="I315">
        <v>3.9407334039418931</v>
      </c>
      <c r="J315">
        <f t="shared" ca="1" si="72"/>
        <v>2.360639924780358</v>
      </c>
      <c r="K315">
        <v>-0.9</v>
      </c>
      <c r="L315">
        <f t="shared" ca="1" si="73"/>
        <v>-5.5</v>
      </c>
      <c r="M315">
        <v>3.8</v>
      </c>
      <c r="N315">
        <f t="shared" ca="1" si="74"/>
        <v>1.5</v>
      </c>
      <c r="O315">
        <v>-3.4</v>
      </c>
      <c r="P315">
        <f t="shared" ca="1" si="75"/>
        <v>-8.1</v>
      </c>
      <c r="Q315">
        <v>87</v>
      </c>
      <c r="R315">
        <f t="shared" ca="1" si="76"/>
        <v>92</v>
      </c>
      <c r="S315">
        <v>68</v>
      </c>
      <c r="T315">
        <f t="shared" ca="1" si="77"/>
        <v>76</v>
      </c>
      <c r="U315">
        <v>1.5</v>
      </c>
      <c r="V315">
        <f t="shared" ca="1" si="78"/>
        <v>0.8</v>
      </c>
      <c r="W315">
        <v>3.6</v>
      </c>
      <c r="X315">
        <f t="shared" ca="1" si="79"/>
        <v>1.3</v>
      </c>
      <c r="Y315">
        <f t="shared" ca="1" si="80"/>
        <v>1.5</v>
      </c>
      <c r="Z315">
        <f t="shared" ca="1" si="81"/>
        <v>-8.1</v>
      </c>
      <c r="AA315">
        <f t="shared" ca="1" si="82"/>
        <v>92</v>
      </c>
      <c r="AB315">
        <f t="shared" ca="1" si="83"/>
        <v>0.8</v>
      </c>
      <c r="AC315">
        <f t="shared" ca="1" si="84"/>
        <v>0.57115364464511387</v>
      </c>
    </row>
    <row r="316" spans="1:29">
      <c r="A316" s="18">
        <v>38300</v>
      </c>
      <c r="B316" s="18">
        <f t="shared" ca="1" si="68"/>
        <v>40190</v>
      </c>
      <c r="C316">
        <v>1.3528194558330029</v>
      </c>
      <c r="D316">
        <f t="shared" ca="1" si="69"/>
        <v>0.63714656816378901</v>
      </c>
      <c r="E316">
        <v>2.5354550314521607</v>
      </c>
      <c r="F316" s="1">
        <f t="shared" ca="1" si="70"/>
        <v>0.19828110480302902</v>
      </c>
      <c r="G316">
        <v>2.8475386916074492</v>
      </c>
      <c r="H316">
        <f t="shared" ca="1" si="71"/>
        <v>2.5665503450712404</v>
      </c>
      <c r="I316">
        <v>4.4820745858545195</v>
      </c>
      <c r="J316">
        <f t="shared" ca="1" si="72"/>
        <v>2.3085724948503183</v>
      </c>
      <c r="K316">
        <v>-4.5</v>
      </c>
      <c r="L316">
        <f t="shared" ca="1" si="73"/>
        <v>-16.8</v>
      </c>
      <c r="M316">
        <v>0.4</v>
      </c>
      <c r="N316">
        <f t="shared" ca="1" si="74"/>
        <v>-12.1</v>
      </c>
      <c r="O316">
        <v>-6.7</v>
      </c>
      <c r="P316">
        <f t="shared" ca="1" si="75"/>
        <v>-20.5</v>
      </c>
      <c r="Q316">
        <v>73</v>
      </c>
      <c r="R316">
        <f t="shared" ca="1" si="76"/>
        <v>78</v>
      </c>
      <c r="S316">
        <v>44</v>
      </c>
      <c r="T316">
        <f t="shared" ca="1" si="77"/>
        <v>65</v>
      </c>
      <c r="U316">
        <v>6.2</v>
      </c>
      <c r="V316">
        <f t="shared" ca="1" si="78"/>
        <v>6.5</v>
      </c>
      <c r="W316">
        <v>2.2999999999999998</v>
      </c>
      <c r="X316">
        <f t="shared" ca="1" si="79"/>
        <v>1.7</v>
      </c>
      <c r="Y316">
        <f t="shared" ca="1" si="80"/>
        <v>-12.1</v>
      </c>
      <c r="Z316">
        <f t="shared" ca="1" si="81"/>
        <v>-20.5</v>
      </c>
      <c r="AA316">
        <f t="shared" ca="1" si="82"/>
        <v>78</v>
      </c>
      <c r="AB316">
        <f t="shared" ca="1" si="83"/>
        <v>6.5</v>
      </c>
      <c r="AC316">
        <f t="shared" ca="1" si="84"/>
        <v>0.63714656816378901</v>
      </c>
    </row>
    <row r="317" spans="1:29">
      <c r="A317" s="18">
        <v>38301</v>
      </c>
      <c r="B317" s="18">
        <f t="shared" ca="1" si="68"/>
        <v>40197</v>
      </c>
      <c r="C317">
        <v>0.77343069268880038</v>
      </c>
      <c r="D317">
        <f t="shared" ca="1" si="69"/>
        <v>0.61210061915623826</v>
      </c>
      <c r="E317">
        <v>1.3945797683943144</v>
      </c>
      <c r="F317" s="1">
        <f t="shared" ca="1" si="70"/>
        <v>0.16618923147080905</v>
      </c>
      <c r="G317">
        <v>1.890806867640046</v>
      </c>
      <c r="H317">
        <f t="shared" ca="1" si="71"/>
        <v>2.3421927105884079</v>
      </c>
      <c r="I317">
        <v>2.4968667478739084</v>
      </c>
      <c r="J317">
        <f t="shared" ca="1" si="72"/>
        <v>2.5440101741371572</v>
      </c>
      <c r="K317">
        <v>-5.9</v>
      </c>
      <c r="L317">
        <f t="shared" ca="1" si="73"/>
        <v>-17</v>
      </c>
      <c r="M317">
        <v>-4.4000000000000004</v>
      </c>
      <c r="N317">
        <f t="shared" ca="1" si="74"/>
        <v>-11.8</v>
      </c>
      <c r="O317">
        <v>-7.1</v>
      </c>
      <c r="P317">
        <f t="shared" ca="1" si="75"/>
        <v>-20.7</v>
      </c>
      <c r="Q317">
        <v>83</v>
      </c>
      <c r="R317">
        <f t="shared" ca="1" si="76"/>
        <v>80</v>
      </c>
      <c r="S317">
        <v>77</v>
      </c>
      <c r="T317">
        <f t="shared" ca="1" si="77"/>
        <v>69</v>
      </c>
      <c r="U317">
        <v>0</v>
      </c>
      <c r="V317">
        <f t="shared" ca="1" si="78"/>
        <v>4.7</v>
      </c>
      <c r="W317">
        <v>1.5</v>
      </c>
      <c r="X317">
        <f t="shared" ca="1" si="79"/>
        <v>2.7</v>
      </c>
      <c r="Y317">
        <f t="shared" ca="1" si="80"/>
        <v>-11.8</v>
      </c>
      <c r="Z317">
        <f t="shared" ca="1" si="81"/>
        <v>-20.7</v>
      </c>
      <c r="AA317">
        <f t="shared" ca="1" si="82"/>
        <v>80</v>
      </c>
      <c r="AB317">
        <f t="shared" ca="1" si="83"/>
        <v>4.7</v>
      </c>
      <c r="AC317">
        <f t="shared" ca="1" si="84"/>
        <v>0.61210061915623826</v>
      </c>
    </row>
    <row r="318" spans="1:29">
      <c r="A318" s="18">
        <v>38302</v>
      </c>
      <c r="B318" s="18">
        <f t="shared" ca="1" si="68"/>
        <v>40204</v>
      </c>
      <c r="C318">
        <v>0.80614868662950023</v>
      </c>
      <c r="D318">
        <f t="shared" ca="1" si="69"/>
        <v>0.70951475298892541</v>
      </c>
      <c r="E318">
        <v>1.8702437545165087</v>
      </c>
      <c r="F318" s="1">
        <f t="shared" ca="1" si="70"/>
        <v>2.1314535585351115</v>
      </c>
      <c r="G318">
        <v>2.2069678781148774</v>
      </c>
      <c r="H318">
        <f t="shared" ca="1" si="71"/>
        <v>2.5947693383721702</v>
      </c>
      <c r="I318">
        <v>2.6971951299757659</v>
      </c>
      <c r="J318">
        <f t="shared" ca="1" si="72"/>
        <v>2.0764897389624957</v>
      </c>
      <c r="K318">
        <v>-5.4</v>
      </c>
      <c r="L318">
        <f t="shared" ca="1" si="73"/>
        <v>-7.2</v>
      </c>
      <c r="M318">
        <v>-2.8</v>
      </c>
      <c r="N318">
        <f t="shared" ca="1" si="74"/>
        <v>-3.6</v>
      </c>
      <c r="O318">
        <v>-7.3</v>
      </c>
      <c r="P318">
        <f t="shared" ca="1" si="75"/>
        <v>-11.6</v>
      </c>
      <c r="Q318">
        <v>87</v>
      </c>
      <c r="R318">
        <f t="shared" ca="1" si="76"/>
        <v>81</v>
      </c>
      <c r="S318">
        <v>75</v>
      </c>
      <c r="T318">
        <f t="shared" ca="1" si="77"/>
        <v>63</v>
      </c>
      <c r="U318">
        <v>2</v>
      </c>
      <c r="V318">
        <f t="shared" ca="1" si="78"/>
        <v>4.8</v>
      </c>
      <c r="W318">
        <v>1.2</v>
      </c>
      <c r="X318">
        <f t="shared" ca="1" si="79"/>
        <v>1.7</v>
      </c>
      <c r="Y318">
        <f t="shared" ca="1" si="80"/>
        <v>-3.6</v>
      </c>
      <c r="Z318">
        <f t="shared" ca="1" si="81"/>
        <v>-11.6</v>
      </c>
      <c r="AA318">
        <f t="shared" ca="1" si="82"/>
        <v>81</v>
      </c>
      <c r="AB318">
        <f t="shared" ca="1" si="83"/>
        <v>4.8</v>
      </c>
      <c r="AC318">
        <f t="shared" ca="1" si="84"/>
        <v>0.70951475298892541</v>
      </c>
    </row>
    <row r="319" spans="1:29">
      <c r="A319" s="18">
        <v>38303</v>
      </c>
      <c r="B319" s="18">
        <f t="shared" ca="1" si="68"/>
        <v>40211</v>
      </c>
      <c r="C319">
        <v>0.77309110757793087</v>
      </c>
      <c r="D319">
        <f t="shared" ca="1" si="69"/>
        <v>0.46753519652459646</v>
      </c>
      <c r="E319">
        <v>2.488619337427131</v>
      </c>
      <c r="F319" s="1">
        <f t="shared" ca="1" si="70"/>
        <v>0.26222962720307241</v>
      </c>
      <c r="G319">
        <v>2.0842987108642959</v>
      </c>
      <c r="H319">
        <f t="shared" ca="1" si="71"/>
        <v>1.7052638878292106</v>
      </c>
      <c r="I319">
        <v>2.4225925226450249</v>
      </c>
      <c r="J319">
        <f t="shared" ca="1" si="72"/>
        <v>1.5894042209149462</v>
      </c>
      <c r="K319">
        <v>-3.7</v>
      </c>
      <c r="L319">
        <f t="shared" ca="1" si="73"/>
        <v>-15.9</v>
      </c>
      <c r="M319">
        <v>-0.9</v>
      </c>
      <c r="N319">
        <f t="shared" ca="1" si="74"/>
        <v>-13.8</v>
      </c>
      <c r="O319">
        <v>-7.1</v>
      </c>
      <c r="P319">
        <f t="shared" ca="1" si="75"/>
        <v>-17.399999999999999</v>
      </c>
      <c r="Q319">
        <v>86</v>
      </c>
      <c r="R319">
        <f t="shared" ca="1" si="76"/>
        <v>84</v>
      </c>
      <c r="S319">
        <v>76</v>
      </c>
      <c r="T319">
        <f t="shared" ca="1" si="77"/>
        <v>77</v>
      </c>
      <c r="U319">
        <v>1</v>
      </c>
      <c r="V319">
        <f t="shared" ca="1" si="78"/>
        <v>0</v>
      </c>
      <c r="W319">
        <v>2.1</v>
      </c>
      <c r="X319">
        <f t="shared" ca="1" si="79"/>
        <v>1.1000000000000001</v>
      </c>
      <c r="Y319">
        <f t="shared" ca="1" si="80"/>
        <v>-13.8</v>
      </c>
      <c r="Z319">
        <f t="shared" ca="1" si="81"/>
        <v>-17.399999999999999</v>
      </c>
      <c r="AA319">
        <f t="shared" ca="1" si="82"/>
        <v>84</v>
      </c>
      <c r="AB319">
        <f t="shared" ca="1" si="83"/>
        <v>0</v>
      </c>
      <c r="AC319">
        <f t="shared" ca="1" si="84"/>
        <v>0.46753519652459646</v>
      </c>
    </row>
    <row r="320" spans="1:29">
      <c r="A320" s="18">
        <v>38304</v>
      </c>
      <c r="B320" s="18">
        <f t="shared" ca="1" si="68"/>
        <v>40218</v>
      </c>
      <c r="C320">
        <v>1.1063847082161804</v>
      </c>
      <c r="D320">
        <f t="shared" ca="1" si="69"/>
        <v>0.3953582608855889</v>
      </c>
      <c r="E320">
        <v>3.0138071156924138</v>
      </c>
      <c r="F320" s="1">
        <f t="shared" ca="1" si="70"/>
        <v>-0.17598424369125498</v>
      </c>
      <c r="G320">
        <v>2.7787735811568375</v>
      </c>
      <c r="H320">
        <f t="shared" ca="1" si="71"/>
        <v>1.6781699520026432</v>
      </c>
      <c r="I320">
        <v>3.6568889560449298</v>
      </c>
      <c r="J320">
        <f t="shared" ca="1" si="72"/>
        <v>1.3570583832451828</v>
      </c>
      <c r="K320">
        <v>-1.2</v>
      </c>
      <c r="L320">
        <f t="shared" ca="1" si="73"/>
        <v>-19.100000000000001</v>
      </c>
      <c r="M320">
        <v>2.8</v>
      </c>
      <c r="N320">
        <f t="shared" ca="1" si="74"/>
        <v>-17.100000000000001</v>
      </c>
      <c r="O320">
        <v>-3.8</v>
      </c>
      <c r="P320">
        <f t="shared" ca="1" si="75"/>
        <v>-20.399999999999999</v>
      </c>
      <c r="Q320">
        <v>85</v>
      </c>
      <c r="R320">
        <f t="shared" ca="1" si="76"/>
        <v>78</v>
      </c>
      <c r="S320">
        <v>61</v>
      </c>
      <c r="T320">
        <f t="shared" ca="1" si="77"/>
        <v>71</v>
      </c>
      <c r="U320">
        <v>5.3</v>
      </c>
      <c r="V320">
        <f t="shared" ca="1" si="78"/>
        <v>0</v>
      </c>
      <c r="W320">
        <v>1.6</v>
      </c>
      <c r="X320">
        <f t="shared" ca="1" si="79"/>
        <v>1.8</v>
      </c>
      <c r="Y320">
        <f t="shared" ca="1" si="80"/>
        <v>-17.100000000000001</v>
      </c>
      <c r="Z320">
        <f t="shared" ca="1" si="81"/>
        <v>-20.399999999999999</v>
      </c>
      <c r="AA320">
        <f t="shared" ca="1" si="82"/>
        <v>78</v>
      </c>
      <c r="AB320">
        <f t="shared" ca="1" si="83"/>
        <v>0</v>
      </c>
      <c r="AC320">
        <f t="shared" ca="1" si="84"/>
        <v>0.3953582608855889</v>
      </c>
    </row>
    <row r="321" spans="1:29">
      <c r="A321" s="18">
        <v>38305</v>
      </c>
      <c r="B321" s="18">
        <f t="shared" ca="1" si="68"/>
        <v>40225</v>
      </c>
      <c r="C321">
        <v>1.3893218586263167</v>
      </c>
      <c r="D321">
        <f t="shared" ca="1" si="69"/>
        <v>1.0216040004095015</v>
      </c>
      <c r="E321">
        <v>2.3500144593305849</v>
      </c>
      <c r="F321" s="1">
        <f t="shared" ca="1" si="70"/>
        <v>1.0655996065143849</v>
      </c>
      <c r="G321">
        <v>2.9557459525143166</v>
      </c>
      <c r="H321">
        <f t="shared" ca="1" si="71"/>
        <v>3.4085491858532047</v>
      </c>
      <c r="I321">
        <v>4.5092186293198973</v>
      </c>
      <c r="J321">
        <f t="shared" ca="1" si="72"/>
        <v>3.4099502464512952</v>
      </c>
      <c r="K321">
        <v>-1.9</v>
      </c>
      <c r="L321">
        <f t="shared" ca="1" si="73"/>
        <v>-12.6</v>
      </c>
      <c r="M321">
        <v>0.7</v>
      </c>
      <c r="N321">
        <f t="shared" ca="1" si="74"/>
        <v>-7.8</v>
      </c>
      <c r="O321">
        <v>-3.7</v>
      </c>
      <c r="P321">
        <f t="shared" ca="1" si="75"/>
        <v>-15</v>
      </c>
      <c r="Q321">
        <v>80</v>
      </c>
      <c r="R321">
        <f t="shared" ca="1" si="76"/>
        <v>66</v>
      </c>
      <c r="S321">
        <v>64</v>
      </c>
      <c r="T321">
        <f t="shared" ca="1" si="77"/>
        <v>41</v>
      </c>
      <c r="U321">
        <v>6.7</v>
      </c>
      <c r="V321">
        <f t="shared" ca="1" si="78"/>
        <v>9</v>
      </c>
      <c r="W321">
        <v>1.2</v>
      </c>
      <c r="X321">
        <f t="shared" ca="1" si="79"/>
        <v>1.7</v>
      </c>
      <c r="Y321">
        <f t="shared" ca="1" si="80"/>
        <v>-7.8</v>
      </c>
      <c r="Z321">
        <f t="shared" ca="1" si="81"/>
        <v>-15</v>
      </c>
      <c r="AA321">
        <f t="shared" ca="1" si="82"/>
        <v>66</v>
      </c>
      <c r="AB321">
        <f t="shared" ca="1" si="83"/>
        <v>9</v>
      </c>
      <c r="AC321">
        <f t="shared" ca="1" si="84"/>
        <v>1.0216040004095015</v>
      </c>
    </row>
    <row r="322" spans="1:29">
      <c r="A322" s="18">
        <v>38306</v>
      </c>
      <c r="B322" s="18">
        <f t="shared" ca="1" si="68"/>
        <v>40232</v>
      </c>
      <c r="C322">
        <v>1.2232334087289616</v>
      </c>
      <c r="D322">
        <f t="shared" ca="1" si="69"/>
        <v>0.89996534877210532</v>
      </c>
      <c r="E322">
        <v>2.5297210719913359</v>
      </c>
      <c r="F322" s="1">
        <f t="shared" ca="1" si="70"/>
        <v>2.5925728007769213</v>
      </c>
      <c r="G322">
        <v>2.811054954023199</v>
      </c>
      <c r="H322">
        <f t="shared" ca="1" si="71"/>
        <v>2.4575698900652236</v>
      </c>
      <c r="I322">
        <v>4.1968884367059545</v>
      </c>
      <c r="J322">
        <f t="shared" ca="1" si="72"/>
        <v>3.1248369227073458</v>
      </c>
      <c r="K322">
        <v>-3.1</v>
      </c>
      <c r="L322">
        <f t="shared" ca="1" si="73"/>
        <v>-4.9000000000000004</v>
      </c>
      <c r="M322">
        <v>0.3</v>
      </c>
      <c r="N322">
        <f t="shared" ca="1" si="74"/>
        <v>-0.9</v>
      </c>
      <c r="O322">
        <v>-5.7</v>
      </c>
      <c r="P322">
        <f t="shared" ca="1" si="75"/>
        <v>-7.5</v>
      </c>
      <c r="Q322">
        <v>84</v>
      </c>
      <c r="R322">
        <f t="shared" ca="1" si="76"/>
        <v>86</v>
      </c>
      <c r="S322">
        <v>69</v>
      </c>
      <c r="T322">
        <f t="shared" ca="1" si="77"/>
        <v>69</v>
      </c>
      <c r="U322">
        <v>5.9</v>
      </c>
      <c r="V322">
        <f t="shared" ca="1" si="78"/>
        <v>2.1</v>
      </c>
      <c r="W322">
        <v>1.7</v>
      </c>
      <c r="X322">
        <f t="shared" ca="1" si="79"/>
        <v>1.6</v>
      </c>
      <c r="Y322">
        <f t="shared" ca="1" si="80"/>
        <v>-0.9</v>
      </c>
      <c r="Z322">
        <f t="shared" ca="1" si="81"/>
        <v>-7.5</v>
      </c>
      <c r="AA322">
        <f t="shared" ca="1" si="82"/>
        <v>86</v>
      </c>
      <c r="AB322">
        <f t="shared" ca="1" si="83"/>
        <v>2.1</v>
      </c>
      <c r="AC322">
        <f t="shared" ca="1" si="84"/>
        <v>0.89996534877210532</v>
      </c>
    </row>
    <row r="323" spans="1:29">
      <c r="A323" s="18">
        <v>38307</v>
      </c>
      <c r="B323" s="18">
        <f t="shared" ca="1" si="68"/>
        <v>40239</v>
      </c>
      <c r="C323">
        <v>1.1871849602868638</v>
      </c>
      <c r="D323">
        <f t="shared" ca="1" si="69"/>
        <v>1.2861883216253926</v>
      </c>
      <c r="E323">
        <v>2.8959243644177768</v>
      </c>
      <c r="F323" s="1">
        <f t="shared" ca="1" si="70"/>
        <v>2.0830842636733085</v>
      </c>
      <c r="G323">
        <v>2.8358355014520398</v>
      </c>
      <c r="H323">
        <f t="shared" ca="1" si="71"/>
        <v>3.4621261479155443</v>
      </c>
      <c r="I323">
        <v>3.9808912798435241</v>
      </c>
      <c r="J323">
        <f t="shared" ca="1" si="72"/>
        <v>4.581075918262747</v>
      </c>
      <c r="K323">
        <v>-2.5</v>
      </c>
      <c r="L323">
        <f t="shared" ca="1" si="73"/>
        <v>-6.6</v>
      </c>
      <c r="M323">
        <v>1.9</v>
      </c>
      <c r="N323">
        <f t="shared" ca="1" si="74"/>
        <v>-3.1</v>
      </c>
      <c r="O323">
        <v>-5.4</v>
      </c>
      <c r="P323">
        <f t="shared" ca="1" si="75"/>
        <v>-8.5</v>
      </c>
      <c r="Q323">
        <v>84</v>
      </c>
      <c r="R323">
        <f t="shared" ca="1" si="76"/>
        <v>77</v>
      </c>
      <c r="S323">
        <v>57</v>
      </c>
      <c r="T323">
        <f t="shared" ca="1" si="77"/>
        <v>62</v>
      </c>
      <c r="U323">
        <v>6.1</v>
      </c>
      <c r="V323">
        <f t="shared" ca="1" si="78"/>
        <v>7.5</v>
      </c>
      <c r="W323">
        <v>1.7</v>
      </c>
      <c r="X323">
        <f t="shared" ca="1" si="79"/>
        <v>2.1</v>
      </c>
      <c r="Y323">
        <f t="shared" ca="1" si="80"/>
        <v>-3.1</v>
      </c>
      <c r="Z323">
        <f t="shared" ca="1" si="81"/>
        <v>-8.5</v>
      </c>
      <c r="AA323">
        <f t="shared" ca="1" si="82"/>
        <v>77</v>
      </c>
      <c r="AB323">
        <f t="shared" ca="1" si="83"/>
        <v>7.5</v>
      </c>
      <c r="AC323">
        <f t="shared" ca="1" si="84"/>
        <v>1.2861883216253926</v>
      </c>
    </row>
    <row r="324" spans="1:29">
      <c r="A324" s="18">
        <v>38308</v>
      </c>
      <c r="B324" s="18">
        <f t="shared" ref="B324:B387" ca="1" si="85">INDIRECT("a"&amp;7*ROW(A324)-6)</f>
        <v>40246</v>
      </c>
      <c r="C324">
        <v>1.0044623451021586</v>
      </c>
      <c r="D324">
        <f t="shared" ref="D324:D387" ca="1" si="86">INDIRECT("c"&amp;7*ROW(C324)-6)</f>
        <v>1.1369618367867325</v>
      </c>
      <c r="E324">
        <v>2.8352781782798173</v>
      </c>
      <c r="F324" s="1">
        <f t="shared" ref="F324:F387" ca="1" si="87">INDIRECT("e"&amp;7*ROW(E324)-6)</f>
        <v>1.6767213843862967</v>
      </c>
      <c r="G324">
        <v>2.3508069809222452</v>
      </c>
      <c r="H324">
        <f t="shared" ref="H324:H387" ca="1" si="88">INDIRECT("g"&amp;7*ROW(G324)-6)</f>
        <v>3.8257842423032207</v>
      </c>
      <c r="I324">
        <v>3.1617803922600287</v>
      </c>
      <c r="J324">
        <f t="shared" ref="J324:J387" ca="1" si="89">INDIRECT("i"&amp;7*ROW(I324)-6)</f>
        <v>3.8201796504164602</v>
      </c>
      <c r="K324">
        <v>-1.5</v>
      </c>
      <c r="L324">
        <f t="shared" ref="L324:L387" ca="1" si="90">INDIRECT("k"&amp;7*ROW(K324)-6)</f>
        <v>-11</v>
      </c>
      <c r="M324">
        <v>2</v>
      </c>
      <c r="N324">
        <f t="shared" ref="N324:N387" ca="1" si="91">INDIRECT("m"&amp;7*ROW(M324)-6)</f>
        <v>-5.6</v>
      </c>
      <c r="O324">
        <v>-4.2</v>
      </c>
      <c r="P324">
        <f t="shared" ref="P324:P387" ca="1" si="92">INDIRECT("o"&amp;7*ROW(O324)-6)</f>
        <v>-14.7</v>
      </c>
      <c r="Q324">
        <v>82</v>
      </c>
      <c r="R324">
        <f t="shared" ref="R324:R387" ca="1" si="93">INDIRECT("q"&amp;7*ROW(Q324)-6)</f>
        <v>65</v>
      </c>
      <c r="S324">
        <v>65</v>
      </c>
      <c r="T324">
        <f t="shared" ref="T324:T387" ca="1" si="94">INDIRECT("s"&amp;7*ROW(S324)-6)</f>
        <v>52</v>
      </c>
      <c r="U324">
        <v>2.7</v>
      </c>
      <c r="V324">
        <f t="shared" ref="V324:V387" ca="1" si="95">INDIRECT("u"&amp;7*ROW(U324)-6)</f>
        <v>9.5</v>
      </c>
      <c r="W324">
        <v>2</v>
      </c>
      <c r="X324">
        <f t="shared" ref="X324:X387" ca="1" si="96">INDIRECT("w"&amp;7*ROW(W324)-6)</f>
        <v>1.8</v>
      </c>
      <c r="Y324">
        <f t="shared" ref="Y324:Y387" ca="1" si="97">INDIRECT("m"&amp;7*ROW(X324)-6)</f>
        <v>-5.6</v>
      </c>
      <c r="Z324">
        <f t="shared" ref="Z324:Z387" ca="1" si="98">INDIRECT("o"&amp;7*ROW(Y324)-6)</f>
        <v>-14.7</v>
      </c>
      <c r="AA324">
        <f t="shared" ref="AA324:AA387" ca="1" si="99">INDIRECT("q"&amp;7*ROW(Z324)-6)</f>
        <v>65</v>
      </c>
      <c r="AB324">
        <f t="shared" ref="AB324:AB387" ca="1" si="100">INDIRECT("u"&amp;7*ROW(AA324)-6)</f>
        <v>9.5</v>
      </c>
      <c r="AC324">
        <f t="shared" ref="AC324:AC387" ca="1" si="101">INDIRECT("c"&amp;7*ROW(Z324)-6)</f>
        <v>1.1369618367867325</v>
      </c>
    </row>
    <row r="325" spans="1:29">
      <c r="A325" s="18">
        <v>38309</v>
      </c>
      <c r="B325" s="18">
        <f t="shared" ca="1" si="85"/>
        <v>40253</v>
      </c>
      <c r="C325">
        <v>1.0579485061351497</v>
      </c>
      <c r="D325">
        <f t="shared" ca="1" si="86"/>
        <v>1.108401593028439</v>
      </c>
      <c r="E325">
        <v>2.7582144109948881</v>
      </c>
      <c r="F325" s="1">
        <f t="shared" ca="1" si="87"/>
        <v>5.3355295020501412</v>
      </c>
      <c r="G325">
        <v>2.3426412862535475</v>
      </c>
      <c r="H325">
        <f t="shared" ca="1" si="88"/>
        <v>3.2132662209976277</v>
      </c>
      <c r="I325">
        <v>3.3416913531668939</v>
      </c>
      <c r="J325">
        <f t="shared" ca="1" si="89"/>
        <v>3.4902229357685015</v>
      </c>
      <c r="K325">
        <v>-1.5</v>
      </c>
      <c r="L325">
        <f t="shared" ca="1" si="90"/>
        <v>-0.3</v>
      </c>
      <c r="M325">
        <v>2</v>
      </c>
      <c r="N325">
        <f t="shared" ca="1" si="91"/>
        <v>7</v>
      </c>
      <c r="O325">
        <v>-3.9</v>
      </c>
      <c r="P325">
        <f t="shared" ca="1" si="92"/>
        <v>-6.4</v>
      </c>
      <c r="Q325">
        <v>82</v>
      </c>
      <c r="R325">
        <f t="shared" ca="1" si="93"/>
        <v>84</v>
      </c>
      <c r="S325">
        <v>60</v>
      </c>
      <c r="T325">
        <f t="shared" ca="1" si="94"/>
        <v>56</v>
      </c>
      <c r="U325">
        <v>2.7</v>
      </c>
      <c r="V325">
        <f t="shared" ca="1" si="95"/>
        <v>4.7</v>
      </c>
      <c r="W325">
        <v>1.5</v>
      </c>
      <c r="X325">
        <f t="shared" ca="1" si="96"/>
        <v>1.7</v>
      </c>
      <c r="Y325">
        <f t="shared" ca="1" si="97"/>
        <v>7</v>
      </c>
      <c r="Z325">
        <f t="shared" ca="1" si="98"/>
        <v>-6.4</v>
      </c>
      <c r="AA325">
        <f t="shared" ca="1" si="99"/>
        <v>84</v>
      </c>
      <c r="AB325">
        <f t="shared" ca="1" si="100"/>
        <v>4.7</v>
      </c>
      <c r="AC325">
        <f t="shared" ca="1" si="101"/>
        <v>1.108401593028439</v>
      </c>
    </row>
    <row r="326" spans="1:29">
      <c r="A326" s="18">
        <v>38310</v>
      </c>
      <c r="B326" s="18">
        <f t="shared" ca="1" si="85"/>
        <v>40260</v>
      </c>
      <c r="C326">
        <v>1.2625508640800913</v>
      </c>
      <c r="D326">
        <f t="shared" ca="1" si="86"/>
        <v>1.8615396269454931</v>
      </c>
      <c r="E326">
        <v>3.0799622830722133</v>
      </c>
      <c r="F326" s="1">
        <f t="shared" ca="1" si="87"/>
        <v>4.0390433670002981</v>
      </c>
      <c r="G326">
        <v>2.6655171432065257</v>
      </c>
      <c r="H326">
        <f t="shared" ca="1" si="88"/>
        <v>4.1785540606648173</v>
      </c>
      <c r="I326">
        <v>3.8488676361960112</v>
      </c>
      <c r="J326">
        <f t="shared" ca="1" si="89"/>
        <v>5.8746227080543534</v>
      </c>
      <c r="K326">
        <v>-0.8</v>
      </c>
      <c r="L326">
        <f t="shared" ca="1" si="90"/>
        <v>-2.4</v>
      </c>
      <c r="M326">
        <v>3.6</v>
      </c>
      <c r="N326">
        <f t="shared" ca="1" si="91"/>
        <v>3.4</v>
      </c>
      <c r="O326">
        <v>-3.2</v>
      </c>
      <c r="P326">
        <f t="shared" ca="1" si="92"/>
        <v>-6.2</v>
      </c>
      <c r="Q326">
        <v>75</v>
      </c>
      <c r="R326">
        <f t="shared" ca="1" si="93"/>
        <v>67</v>
      </c>
      <c r="S326">
        <v>50</v>
      </c>
      <c r="T326">
        <f t="shared" ca="1" si="94"/>
        <v>43</v>
      </c>
      <c r="U326">
        <v>5</v>
      </c>
      <c r="V326">
        <f t="shared" ca="1" si="95"/>
        <v>9.9</v>
      </c>
      <c r="W326">
        <v>1.5</v>
      </c>
      <c r="X326">
        <f t="shared" ca="1" si="96"/>
        <v>1.3</v>
      </c>
      <c r="Y326">
        <f t="shared" ca="1" si="97"/>
        <v>3.4</v>
      </c>
      <c r="Z326">
        <f t="shared" ca="1" si="98"/>
        <v>-6.2</v>
      </c>
      <c r="AA326">
        <f t="shared" ca="1" si="99"/>
        <v>67</v>
      </c>
      <c r="AB326">
        <f t="shared" ca="1" si="100"/>
        <v>9.9</v>
      </c>
      <c r="AC326">
        <f t="shared" ca="1" si="101"/>
        <v>1.8615396269454931</v>
      </c>
    </row>
    <row r="327" spans="1:29">
      <c r="A327" s="18">
        <v>38311</v>
      </c>
      <c r="B327" s="18">
        <f t="shared" ca="1" si="85"/>
        <v>40267</v>
      </c>
      <c r="C327">
        <v>1.1687876676000555</v>
      </c>
      <c r="D327">
        <f t="shared" ca="1" si="86"/>
        <v>2.095193654433078</v>
      </c>
      <c r="E327">
        <v>3.0975430975817737</v>
      </c>
      <c r="F327" s="1">
        <f t="shared" ca="1" si="87"/>
        <v>3.1943405939670821</v>
      </c>
      <c r="G327">
        <v>2.3222057934156308</v>
      </c>
      <c r="H327">
        <f t="shared" ca="1" si="88"/>
        <v>4.3784973555731339</v>
      </c>
      <c r="I327">
        <v>3.3168659240507674</v>
      </c>
      <c r="J327">
        <f t="shared" ca="1" si="89"/>
        <v>6.7338209920594236</v>
      </c>
      <c r="K327">
        <v>-0.4</v>
      </c>
      <c r="L327">
        <f t="shared" ca="1" si="90"/>
        <v>-2.6</v>
      </c>
      <c r="M327">
        <v>4</v>
      </c>
      <c r="N327">
        <f t="shared" ca="1" si="91"/>
        <v>0</v>
      </c>
      <c r="O327">
        <v>-2.6</v>
      </c>
      <c r="P327">
        <f t="shared" ca="1" si="92"/>
        <v>-6</v>
      </c>
      <c r="Q327">
        <v>71</v>
      </c>
      <c r="R327">
        <f t="shared" ca="1" si="93"/>
        <v>69</v>
      </c>
      <c r="S327">
        <v>49</v>
      </c>
      <c r="T327">
        <f t="shared" ca="1" si="94"/>
        <v>51</v>
      </c>
      <c r="U327">
        <v>2.6</v>
      </c>
      <c r="V327">
        <f t="shared" ca="1" si="95"/>
        <v>10.5</v>
      </c>
      <c r="W327">
        <v>1.7</v>
      </c>
      <c r="X327">
        <f t="shared" ca="1" si="96"/>
        <v>1.6</v>
      </c>
      <c r="Y327">
        <f t="shared" ca="1" si="97"/>
        <v>0</v>
      </c>
      <c r="Z327">
        <f t="shared" ca="1" si="98"/>
        <v>-6</v>
      </c>
      <c r="AA327">
        <f t="shared" ca="1" si="99"/>
        <v>69</v>
      </c>
      <c r="AB327">
        <f t="shared" ca="1" si="100"/>
        <v>10.5</v>
      </c>
      <c r="AC327">
        <f t="shared" ca="1" si="101"/>
        <v>2.095193654433078</v>
      </c>
    </row>
    <row r="328" spans="1:29">
      <c r="A328" s="18">
        <v>38312</v>
      </c>
      <c r="B328" s="18">
        <f t="shared" ca="1" si="85"/>
        <v>40274</v>
      </c>
      <c r="C328">
        <v>1.11253278683037</v>
      </c>
      <c r="D328">
        <f t="shared" ca="1" si="86"/>
        <v>3.3101647335037048</v>
      </c>
      <c r="E328">
        <v>2.2069210880373835</v>
      </c>
      <c r="F328" s="1">
        <f t="shared" ca="1" si="87"/>
        <v>7.8571141231598878</v>
      </c>
      <c r="G328">
        <v>2.3620472953978657</v>
      </c>
      <c r="H328">
        <f t="shared" ca="1" si="88"/>
        <v>4.5602435993967028</v>
      </c>
      <c r="I328">
        <v>3.5596494024616008</v>
      </c>
      <c r="J328">
        <f t="shared" ca="1" si="89"/>
        <v>8.9142696687620138</v>
      </c>
      <c r="K328">
        <v>-1.2</v>
      </c>
      <c r="L328">
        <f t="shared" ca="1" si="90"/>
        <v>9.9</v>
      </c>
      <c r="M328">
        <v>1.4</v>
      </c>
      <c r="N328">
        <f t="shared" ca="1" si="91"/>
        <v>15.2</v>
      </c>
      <c r="O328">
        <v>-2.2999999999999998</v>
      </c>
      <c r="P328">
        <f t="shared" ca="1" si="92"/>
        <v>4.5</v>
      </c>
      <c r="Q328">
        <v>82</v>
      </c>
      <c r="R328">
        <f t="shared" ca="1" si="93"/>
        <v>48</v>
      </c>
      <c r="S328">
        <v>66</v>
      </c>
      <c r="T328">
        <f t="shared" ca="1" si="94"/>
        <v>31</v>
      </c>
      <c r="U328">
        <v>2.9</v>
      </c>
      <c r="V328">
        <f t="shared" ca="1" si="95"/>
        <v>10.6</v>
      </c>
      <c r="W328">
        <v>0.9</v>
      </c>
      <c r="X328">
        <f t="shared" ca="1" si="96"/>
        <v>1.3</v>
      </c>
      <c r="Y328">
        <f t="shared" ca="1" si="97"/>
        <v>15.2</v>
      </c>
      <c r="Z328">
        <f t="shared" ca="1" si="98"/>
        <v>4.5</v>
      </c>
      <c r="AA328">
        <f t="shared" ca="1" si="99"/>
        <v>48</v>
      </c>
      <c r="AB328">
        <f t="shared" ca="1" si="100"/>
        <v>10.6</v>
      </c>
      <c r="AC328">
        <f t="shared" ca="1" si="101"/>
        <v>3.3101647335037048</v>
      </c>
    </row>
    <row r="329" spans="1:29">
      <c r="A329" s="18">
        <v>38313</v>
      </c>
      <c r="B329" s="18">
        <f t="shared" ca="1" si="85"/>
        <v>40281</v>
      </c>
      <c r="C329">
        <v>0.91458586724326785</v>
      </c>
      <c r="D329">
        <f t="shared" ca="1" si="86"/>
        <v>1.8367512777757142</v>
      </c>
      <c r="E329">
        <v>2.1587353136541787</v>
      </c>
      <c r="F329" s="1">
        <f t="shared" ca="1" si="87"/>
        <v>4.2403082011775011</v>
      </c>
      <c r="G329">
        <v>1.965337462101227</v>
      </c>
      <c r="H329">
        <f t="shared" ca="1" si="88"/>
        <v>2.7054302640166132</v>
      </c>
      <c r="I329">
        <v>2.8764986231335863</v>
      </c>
      <c r="J329">
        <f t="shared" ca="1" si="89"/>
        <v>4.198869686950446</v>
      </c>
      <c r="K329">
        <v>-2.7</v>
      </c>
      <c r="L329">
        <f t="shared" ca="1" si="90"/>
        <v>2.7</v>
      </c>
      <c r="M329">
        <v>-1.1000000000000001</v>
      </c>
      <c r="N329">
        <f t="shared" ca="1" si="91"/>
        <v>6.1</v>
      </c>
      <c r="O329">
        <v>-5.4</v>
      </c>
      <c r="P329">
        <f t="shared" ca="1" si="92"/>
        <v>0.5</v>
      </c>
      <c r="Q329">
        <v>86</v>
      </c>
      <c r="R329">
        <f t="shared" ca="1" si="93"/>
        <v>55</v>
      </c>
      <c r="S329">
        <v>79</v>
      </c>
      <c r="T329">
        <f t="shared" ca="1" si="94"/>
        <v>27</v>
      </c>
      <c r="U329">
        <v>0.4</v>
      </c>
      <c r="V329">
        <f t="shared" ca="1" si="95"/>
        <v>1.3</v>
      </c>
      <c r="W329">
        <v>2.1</v>
      </c>
      <c r="X329">
        <f t="shared" ca="1" si="96"/>
        <v>2.2999999999999998</v>
      </c>
      <c r="Y329">
        <f t="shared" ca="1" si="97"/>
        <v>6.1</v>
      </c>
      <c r="Z329">
        <f t="shared" ca="1" si="98"/>
        <v>0.5</v>
      </c>
      <c r="AA329">
        <f t="shared" ca="1" si="99"/>
        <v>55</v>
      </c>
      <c r="AB329">
        <f t="shared" ca="1" si="100"/>
        <v>1.3</v>
      </c>
      <c r="AC329">
        <f t="shared" ca="1" si="101"/>
        <v>1.8367512777757142</v>
      </c>
    </row>
    <row r="330" spans="1:29">
      <c r="A330" s="18">
        <v>38314</v>
      </c>
      <c r="B330" s="18">
        <f t="shared" ca="1" si="85"/>
        <v>40288</v>
      </c>
      <c r="C330">
        <v>0.98705937532845733</v>
      </c>
      <c r="D330">
        <f t="shared" ca="1" si="86"/>
        <v>3.364945971493527</v>
      </c>
      <c r="E330">
        <v>2.2606359070610411</v>
      </c>
      <c r="F330" s="1">
        <f t="shared" ca="1" si="87"/>
        <v>7.4278437394670425</v>
      </c>
      <c r="G330">
        <v>2.3652757391597707</v>
      </c>
      <c r="H330">
        <f t="shared" ca="1" si="88"/>
        <v>4.7856737398800249</v>
      </c>
      <c r="I330">
        <v>3.3099639927615354</v>
      </c>
      <c r="J330">
        <f t="shared" ca="1" si="89"/>
        <v>8.6109833663367699</v>
      </c>
      <c r="K330">
        <v>-3.1</v>
      </c>
      <c r="L330">
        <f t="shared" ca="1" si="90"/>
        <v>6.7</v>
      </c>
      <c r="M330">
        <v>0.4</v>
      </c>
      <c r="N330">
        <f t="shared" ca="1" si="91"/>
        <v>13.3</v>
      </c>
      <c r="O330">
        <v>-4.5999999999999996</v>
      </c>
      <c r="P330">
        <f t="shared" ca="1" si="92"/>
        <v>1.4</v>
      </c>
      <c r="Q330">
        <v>83</v>
      </c>
      <c r="R330">
        <f t="shared" ca="1" si="93"/>
        <v>49</v>
      </c>
      <c r="S330">
        <v>66</v>
      </c>
      <c r="T330">
        <f t="shared" ca="1" si="94"/>
        <v>17</v>
      </c>
      <c r="U330">
        <v>3.3</v>
      </c>
      <c r="V330">
        <f t="shared" ca="1" si="95"/>
        <v>12.2</v>
      </c>
      <c r="W330">
        <v>1.4</v>
      </c>
      <c r="X330">
        <f t="shared" ca="1" si="96"/>
        <v>2.2999999999999998</v>
      </c>
      <c r="Y330">
        <f t="shared" ca="1" si="97"/>
        <v>13.3</v>
      </c>
      <c r="Z330">
        <f t="shared" ca="1" si="98"/>
        <v>1.4</v>
      </c>
      <c r="AA330">
        <f t="shared" ca="1" si="99"/>
        <v>49</v>
      </c>
      <c r="AB330">
        <f t="shared" ca="1" si="100"/>
        <v>12.2</v>
      </c>
      <c r="AC330">
        <f t="shared" ca="1" si="101"/>
        <v>3.364945971493527</v>
      </c>
    </row>
    <row r="331" spans="1:29">
      <c r="A331" s="18">
        <v>38315</v>
      </c>
      <c r="B331" s="18">
        <f t="shared" ca="1" si="85"/>
        <v>40295</v>
      </c>
      <c r="C331">
        <v>2.7129459368865603</v>
      </c>
      <c r="D331">
        <f t="shared" ca="1" si="86"/>
        <v>6.135750408297663</v>
      </c>
      <c r="E331">
        <v>3.8464265328588363</v>
      </c>
      <c r="F331" s="1">
        <f t="shared" ca="1" si="87"/>
        <v>13.211802217454567</v>
      </c>
      <c r="G331">
        <v>2.5543726145530208</v>
      </c>
      <c r="H331">
        <f t="shared" ca="1" si="88"/>
        <v>4.6409965660338983</v>
      </c>
      <c r="I331">
        <v>3.2012453336086262</v>
      </c>
      <c r="J331">
        <f t="shared" ca="1" si="89"/>
        <v>10.443307740163968</v>
      </c>
      <c r="K331">
        <v>0.2</v>
      </c>
      <c r="L331">
        <f t="shared" ca="1" si="90"/>
        <v>19.2</v>
      </c>
      <c r="M331">
        <v>3.5</v>
      </c>
      <c r="N331">
        <f t="shared" ca="1" si="91"/>
        <v>27.3</v>
      </c>
      <c r="O331">
        <v>-6.2</v>
      </c>
      <c r="P331">
        <f t="shared" ca="1" si="92"/>
        <v>10.9</v>
      </c>
      <c r="Q331">
        <v>39</v>
      </c>
      <c r="R331">
        <f t="shared" ca="1" si="93"/>
        <v>17</v>
      </c>
      <c r="S331">
        <v>14</v>
      </c>
      <c r="T331">
        <f t="shared" ca="1" si="94"/>
        <v>8</v>
      </c>
      <c r="U331">
        <v>5.0999999999999996</v>
      </c>
      <c r="V331">
        <f t="shared" ca="1" si="95"/>
        <v>12.6</v>
      </c>
      <c r="W331">
        <v>7.4</v>
      </c>
      <c r="X331">
        <f t="shared" ca="1" si="96"/>
        <v>3.2</v>
      </c>
      <c r="Y331">
        <f t="shared" ca="1" si="97"/>
        <v>27.3</v>
      </c>
      <c r="Z331">
        <f t="shared" ca="1" si="98"/>
        <v>10.9</v>
      </c>
      <c r="AA331">
        <f t="shared" ca="1" si="99"/>
        <v>17</v>
      </c>
      <c r="AB331">
        <f t="shared" ca="1" si="100"/>
        <v>12.6</v>
      </c>
      <c r="AC331">
        <f t="shared" ca="1" si="101"/>
        <v>6.135750408297663</v>
      </c>
    </row>
    <row r="332" spans="1:29">
      <c r="A332" s="18">
        <v>38316</v>
      </c>
      <c r="B332" s="18">
        <f t="shared" ca="1" si="85"/>
        <v>40302</v>
      </c>
      <c r="C332">
        <v>1.738427152988445</v>
      </c>
      <c r="D332">
        <f t="shared" ca="1" si="86"/>
        <v>3.9790409877409285</v>
      </c>
      <c r="E332">
        <v>3.1538703963018047</v>
      </c>
      <c r="F332" s="1">
        <f t="shared" ca="1" si="87"/>
        <v>8.1215013236394125</v>
      </c>
      <c r="G332">
        <v>2.4370142824527279</v>
      </c>
      <c r="H332">
        <f t="shared" ca="1" si="88"/>
        <v>4.8257720320624786</v>
      </c>
      <c r="I332">
        <v>4.0276188998193669</v>
      </c>
      <c r="J332">
        <f t="shared" ca="1" si="89"/>
        <v>10.233634970965625</v>
      </c>
      <c r="K332">
        <v>-4.5</v>
      </c>
      <c r="L332">
        <f t="shared" ca="1" si="90"/>
        <v>12.2</v>
      </c>
      <c r="M332">
        <v>3.1</v>
      </c>
      <c r="N332">
        <f t="shared" ca="1" si="91"/>
        <v>17.2</v>
      </c>
      <c r="O332">
        <v>-8.9</v>
      </c>
      <c r="P332">
        <f t="shared" ca="1" si="92"/>
        <v>7.8</v>
      </c>
      <c r="Q332">
        <v>53</v>
      </c>
      <c r="R332">
        <f t="shared" ca="1" si="93"/>
        <v>53</v>
      </c>
      <c r="S332">
        <v>14</v>
      </c>
      <c r="T332">
        <f t="shared" ca="1" si="94"/>
        <v>26</v>
      </c>
      <c r="U332">
        <v>4.8</v>
      </c>
      <c r="V332">
        <f t="shared" ca="1" si="95"/>
        <v>11.3</v>
      </c>
      <c r="W332">
        <v>4.2</v>
      </c>
      <c r="X332">
        <f t="shared" ca="1" si="96"/>
        <v>2.2999999999999998</v>
      </c>
      <c r="Y332">
        <f t="shared" ca="1" si="97"/>
        <v>17.2</v>
      </c>
      <c r="Z332">
        <f t="shared" ca="1" si="98"/>
        <v>7.8</v>
      </c>
      <c r="AA332">
        <f t="shared" ca="1" si="99"/>
        <v>53</v>
      </c>
      <c r="AB332">
        <f t="shared" ca="1" si="100"/>
        <v>11.3</v>
      </c>
      <c r="AC332">
        <f t="shared" ca="1" si="101"/>
        <v>3.9790409877409285</v>
      </c>
    </row>
    <row r="333" spans="1:29">
      <c r="A333" s="18">
        <v>38317</v>
      </c>
      <c r="B333" s="18">
        <f t="shared" ca="1" si="85"/>
        <v>40309</v>
      </c>
      <c r="C333">
        <v>0.77167077054086775</v>
      </c>
      <c r="D333">
        <f t="shared" ca="1" si="86"/>
        <v>5.3793938259779281</v>
      </c>
      <c r="E333">
        <v>1.2462694604139319</v>
      </c>
      <c r="F333" s="1">
        <f t="shared" ca="1" si="87"/>
        <v>8.9341384713195602</v>
      </c>
      <c r="G333">
        <v>1.8227746485141834</v>
      </c>
      <c r="H333">
        <f t="shared" ca="1" si="88"/>
        <v>4.5974733152593039</v>
      </c>
      <c r="I333">
        <v>2.5266229960562976</v>
      </c>
      <c r="J333">
        <f t="shared" ca="1" si="89"/>
        <v>11.556212677695493</v>
      </c>
      <c r="K333">
        <v>-7.6</v>
      </c>
      <c r="L333">
        <f t="shared" ca="1" si="90"/>
        <v>18.2</v>
      </c>
      <c r="M333">
        <v>-5.7</v>
      </c>
      <c r="N333">
        <f t="shared" ca="1" si="91"/>
        <v>22.6</v>
      </c>
      <c r="O333">
        <v>-8.9</v>
      </c>
      <c r="P333">
        <f t="shared" ca="1" si="92"/>
        <v>14.7</v>
      </c>
      <c r="Q333">
        <v>84</v>
      </c>
      <c r="R333">
        <f t="shared" ca="1" si="93"/>
        <v>29</v>
      </c>
      <c r="S333">
        <v>64</v>
      </c>
      <c r="T333">
        <f t="shared" ca="1" si="94"/>
        <v>21</v>
      </c>
      <c r="U333">
        <v>0.3</v>
      </c>
      <c r="V333">
        <f t="shared" ca="1" si="95"/>
        <v>10.6</v>
      </c>
      <c r="W333">
        <v>1.2</v>
      </c>
      <c r="X333">
        <f t="shared" ca="1" si="96"/>
        <v>2.5</v>
      </c>
      <c r="Y333">
        <f t="shared" ca="1" si="97"/>
        <v>22.6</v>
      </c>
      <c r="Z333">
        <f t="shared" ca="1" si="98"/>
        <v>14.7</v>
      </c>
      <c r="AA333">
        <f t="shared" ca="1" si="99"/>
        <v>29</v>
      </c>
      <c r="AB333">
        <f t="shared" ca="1" si="100"/>
        <v>10.6</v>
      </c>
      <c r="AC333">
        <f t="shared" ca="1" si="101"/>
        <v>5.3793938259779281</v>
      </c>
    </row>
    <row r="334" spans="1:29">
      <c r="A334" s="18">
        <v>38318</v>
      </c>
      <c r="B334" s="18">
        <f t="shared" ca="1" si="85"/>
        <v>40316</v>
      </c>
      <c r="C334">
        <v>1.3052569159216392</v>
      </c>
      <c r="D334">
        <f t="shared" ca="1" si="86"/>
        <v>5.446898737067845</v>
      </c>
      <c r="E334">
        <v>4.2933025722076943</v>
      </c>
      <c r="F334" s="1">
        <f t="shared" ca="1" si="87"/>
        <v>12.242434762455387</v>
      </c>
      <c r="G334">
        <v>2.6095628462067344</v>
      </c>
      <c r="H334">
        <f t="shared" ca="1" si="88"/>
        <v>4.8988067150703287</v>
      </c>
      <c r="I334">
        <v>2.6680989138439783</v>
      </c>
      <c r="J334">
        <f t="shared" ca="1" si="89"/>
        <v>10.691970759172335</v>
      </c>
      <c r="K334">
        <v>-1.8</v>
      </c>
      <c r="L334">
        <f t="shared" ca="1" si="90"/>
        <v>16.899999999999999</v>
      </c>
      <c r="M334">
        <v>7.6</v>
      </c>
      <c r="N334">
        <f t="shared" ca="1" si="91"/>
        <v>24.7</v>
      </c>
      <c r="O334">
        <v>-7.9</v>
      </c>
      <c r="P334">
        <f t="shared" ca="1" si="92"/>
        <v>8.6999999999999993</v>
      </c>
      <c r="Q334">
        <v>51</v>
      </c>
      <c r="R334">
        <f t="shared" ca="1" si="93"/>
        <v>24</v>
      </c>
      <c r="S334">
        <v>23</v>
      </c>
      <c r="T334">
        <f t="shared" ca="1" si="94"/>
        <v>10</v>
      </c>
      <c r="U334">
        <v>5.9</v>
      </c>
      <c r="V334">
        <f t="shared" ca="1" si="95"/>
        <v>13.8</v>
      </c>
      <c r="W334">
        <v>2</v>
      </c>
      <c r="X334">
        <f t="shared" ca="1" si="96"/>
        <v>2.7</v>
      </c>
      <c r="Y334">
        <f t="shared" ca="1" si="97"/>
        <v>24.7</v>
      </c>
      <c r="Z334">
        <f t="shared" ca="1" si="98"/>
        <v>8.6999999999999993</v>
      </c>
      <c r="AA334">
        <f t="shared" ca="1" si="99"/>
        <v>24</v>
      </c>
      <c r="AB334">
        <f t="shared" ca="1" si="100"/>
        <v>13.8</v>
      </c>
      <c r="AC334">
        <f t="shared" ca="1" si="101"/>
        <v>5.446898737067845</v>
      </c>
    </row>
    <row r="335" spans="1:29">
      <c r="A335" s="18">
        <v>38319</v>
      </c>
      <c r="B335" s="18">
        <f t="shared" ca="1" si="85"/>
        <v>40323</v>
      </c>
      <c r="C335">
        <v>0.99357259685772659</v>
      </c>
      <c r="D335">
        <f t="shared" ca="1" si="86"/>
        <v>4.6816728719458087</v>
      </c>
      <c r="E335">
        <v>2.2710999032867205</v>
      </c>
      <c r="F335" s="1">
        <f t="shared" ca="1" si="87"/>
        <v>9.739932371435323</v>
      </c>
      <c r="G335">
        <v>1.9393424674939486</v>
      </c>
      <c r="H335">
        <f t="shared" ca="1" si="88"/>
        <v>5.0837773800487538</v>
      </c>
      <c r="I335">
        <v>2.9353515014717186</v>
      </c>
      <c r="J335">
        <f t="shared" ca="1" si="89"/>
        <v>11.052345558597375</v>
      </c>
      <c r="K335">
        <v>-4.9000000000000004</v>
      </c>
      <c r="L335">
        <f t="shared" ca="1" si="90"/>
        <v>15.4</v>
      </c>
      <c r="M335">
        <v>-1.4</v>
      </c>
      <c r="N335">
        <f t="shared" ca="1" si="91"/>
        <v>21.6</v>
      </c>
      <c r="O335">
        <v>-8.1</v>
      </c>
      <c r="P335">
        <f t="shared" ca="1" si="92"/>
        <v>10.5</v>
      </c>
      <c r="Q335">
        <v>76</v>
      </c>
      <c r="R335">
        <f t="shared" ca="1" si="93"/>
        <v>38</v>
      </c>
      <c r="S335">
        <v>48</v>
      </c>
      <c r="T335">
        <f t="shared" ca="1" si="94"/>
        <v>17</v>
      </c>
      <c r="U335">
        <v>0.8</v>
      </c>
      <c r="V335">
        <f t="shared" ca="1" si="95"/>
        <v>13.6</v>
      </c>
      <c r="W335">
        <v>1.4</v>
      </c>
      <c r="X335">
        <f t="shared" ca="1" si="96"/>
        <v>2.1</v>
      </c>
      <c r="Y335">
        <f t="shared" ca="1" si="97"/>
        <v>21.6</v>
      </c>
      <c r="Z335">
        <f t="shared" ca="1" si="98"/>
        <v>10.5</v>
      </c>
      <c r="AA335">
        <f t="shared" ca="1" si="99"/>
        <v>38</v>
      </c>
      <c r="AB335">
        <f t="shared" ca="1" si="100"/>
        <v>13.6</v>
      </c>
      <c r="AC335">
        <f t="shared" ca="1" si="101"/>
        <v>4.6816728719458087</v>
      </c>
    </row>
    <row r="336" spans="1:29">
      <c r="A336" s="18">
        <v>38320</v>
      </c>
      <c r="B336" s="18">
        <f t="shared" ca="1" si="85"/>
        <v>40330</v>
      </c>
      <c r="C336">
        <v>1.8787229220838808</v>
      </c>
      <c r="D336">
        <f t="shared" ca="1" si="86"/>
        <v>7.696183769367785</v>
      </c>
      <c r="E336">
        <v>4.7322340419549915</v>
      </c>
      <c r="F336" s="1">
        <f t="shared" ca="1" si="87"/>
        <v>11.160239068528517</v>
      </c>
      <c r="G336">
        <v>2.0104654542240361</v>
      </c>
      <c r="H336">
        <f t="shared" ca="1" si="88"/>
        <v>5.0266478585403123</v>
      </c>
      <c r="I336">
        <v>1.803437810107176</v>
      </c>
      <c r="J336">
        <f t="shared" ca="1" si="89"/>
        <v>12.465504259874455</v>
      </c>
      <c r="K336">
        <v>0.2</v>
      </c>
      <c r="L336">
        <f t="shared" ca="1" si="90"/>
        <v>25.5</v>
      </c>
      <c r="M336">
        <v>6.4</v>
      </c>
      <c r="N336">
        <f t="shared" ca="1" si="91"/>
        <v>30.8</v>
      </c>
      <c r="O336">
        <v>-8.6</v>
      </c>
      <c r="P336">
        <f t="shared" ca="1" si="92"/>
        <v>22.2</v>
      </c>
      <c r="Q336">
        <v>39</v>
      </c>
      <c r="R336">
        <f t="shared" ca="1" si="93"/>
        <v>31</v>
      </c>
      <c r="S336">
        <v>16</v>
      </c>
      <c r="T336">
        <f t="shared" ca="1" si="94"/>
        <v>20</v>
      </c>
      <c r="U336">
        <v>0.8</v>
      </c>
      <c r="V336">
        <f t="shared" ca="1" si="95"/>
        <v>11.9</v>
      </c>
      <c r="W336">
        <v>3.7</v>
      </c>
      <c r="X336">
        <f t="shared" ca="1" si="96"/>
        <v>4.9000000000000004</v>
      </c>
      <c r="Y336">
        <f t="shared" ca="1" si="97"/>
        <v>30.8</v>
      </c>
      <c r="Z336">
        <f t="shared" ca="1" si="98"/>
        <v>22.2</v>
      </c>
      <c r="AA336">
        <f t="shared" ca="1" si="99"/>
        <v>31</v>
      </c>
      <c r="AB336">
        <f t="shared" ca="1" si="100"/>
        <v>11.9</v>
      </c>
      <c r="AC336">
        <f t="shared" ca="1" si="101"/>
        <v>7.696183769367785</v>
      </c>
    </row>
    <row r="337" spans="1:29">
      <c r="A337" s="18">
        <v>38321</v>
      </c>
      <c r="B337" s="18">
        <f t="shared" ca="1" si="85"/>
        <v>40337</v>
      </c>
      <c r="C337">
        <v>1.0384613676749344</v>
      </c>
      <c r="D337">
        <f t="shared" ca="1" si="86"/>
        <v>6.7654756837378578</v>
      </c>
      <c r="E337">
        <v>2.3035747832160713</v>
      </c>
      <c r="F337" s="1">
        <f t="shared" ca="1" si="87"/>
        <v>12.990656434879703</v>
      </c>
      <c r="G337">
        <v>1.9177997411280787</v>
      </c>
      <c r="H337">
        <f t="shared" ca="1" si="88"/>
        <v>4.8956702723136125</v>
      </c>
      <c r="I337">
        <v>2.8293866013860565</v>
      </c>
      <c r="J337">
        <f t="shared" ca="1" si="89"/>
        <v>12.071858353092304</v>
      </c>
      <c r="K337">
        <v>-0.8</v>
      </c>
      <c r="L337">
        <f t="shared" ca="1" si="90"/>
        <v>22.5</v>
      </c>
      <c r="M337">
        <v>0.2</v>
      </c>
      <c r="N337">
        <f t="shared" ca="1" si="91"/>
        <v>29.3</v>
      </c>
      <c r="O337">
        <v>-3.8</v>
      </c>
      <c r="P337">
        <f t="shared" ca="1" si="92"/>
        <v>15.8</v>
      </c>
      <c r="Q337">
        <v>83</v>
      </c>
      <c r="R337">
        <f t="shared" ca="1" si="93"/>
        <v>17</v>
      </c>
      <c r="S337">
        <v>38</v>
      </c>
      <c r="T337">
        <f t="shared" ca="1" si="94"/>
        <v>9</v>
      </c>
      <c r="U337">
        <v>0</v>
      </c>
      <c r="V337">
        <f t="shared" ca="1" si="95"/>
        <v>14.5</v>
      </c>
      <c r="W337">
        <v>1.5</v>
      </c>
      <c r="X337">
        <f t="shared" ca="1" si="96"/>
        <v>3</v>
      </c>
      <c r="Y337">
        <f t="shared" ca="1" si="97"/>
        <v>29.3</v>
      </c>
      <c r="Z337">
        <f t="shared" ca="1" si="98"/>
        <v>15.8</v>
      </c>
      <c r="AA337">
        <f t="shared" ca="1" si="99"/>
        <v>17</v>
      </c>
      <c r="AB337">
        <f t="shared" ca="1" si="100"/>
        <v>14.5</v>
      </c>
      <c r="AC337">
        <f t="shared" ca="1" si="101"/>
        <v>6.7654756837378578</v>
      </c>
    </row>
    <row r="338" spans="1:29">
      <c r="A338" s="18">
        <v>38322</v>
      </c>
      <c r="B338" s="18">
        <f t="shared" ca="1" si="85"/>
        <v>40344</v>
      </c>
      <c r="C338">
        <v>0.73780319811183648</v>
      </c>
      <c r="D338">
        <f t="shared" ca="1" si="86"/>
        <v>6.1980325871254376</v>
      </c>
      <c r="E338">
        <v>2.5363644558930498</v>
      </c>
      <c r="F338" s="1">
        <f t="shared" ca="1" si="87"/>
        <v>12.867328604871103</v>
      </c>
      <c r="G338">
        <v>1.9521174135652062</v>
      </c>
      <c r="H338">
        <f t="shared" ca="1" si="88"/>
        <v>5.3779685984359489</v>
      </c>
      <c r="I338">
        <v>2.4936369248963746</v>
      </c>
      <c r="J338">
        <f t="shared" ca="1" si="89"/>
        <v>13.47737887026654</v>
      </c>
      <c r="K338">
        <v>0.5</v>
      </c>
      <c r="L338">
        <f t="shared" ca="1" si="90"/>
        <v>24.6</v>
      </c>
      <c r="M338">
        <v>3.2</v>
      </c>
      <c r="N338">
        <f t="shared" ca="1" si="91"/>
        <v>30.5</v>
      </c>
      <c r="O338">
        <v>-1</v>
      </c>
      <c r="P338">
        <f t="shared" ca="1" si="92"/>
        <v>18.5</v>
      </c>
      <c r="Q338">
        <v>94</v>
      </c>
      <c r="R338">
        <f t="shared" ca="1" si="93"/>
        <v>34</v>
      </c>
      <c r="S338">
        <v>79</v>
      </c>
      <c r="T338">
        <f t="shared" ca="1" si="94"/>
        <v>16</v>
      </c>
      <c r="U338">
        <v>0</v>
      </c>
      <c r="V338">
        <f t="shared" ca="1" si="95"/>
        <v>14.4</v>
      </c>
      <c r="W338">
        <v>0.9</v>
      </c>
      <c r="X338">
        <f t="shared" ca="1" si="96"/>
        <v>2.2000000000000002</v>
      </c>
      <c r="Y338">
        <f t="shared" ca="1" si="97"/>
        <v>30.5</v>
      </c>
      <c r="Z338">
        <f t="shared" ca="1" si="98"/>
        <v>18.5</v>
      </c>
      <c r="AA338">
        <f t="shared" ca="1" si="99"/>
        <v>34</v>
      </c>
      <c r="AB338">
        <f t="shared" ca="1" si="100"/>
        <v>14.4</v>
      </c>
      <c r="AC338">
        <f t="shared" ca="1" si="101"/>
        <v>6.1980325871254376</v>
      </c>
    </row>
    <row r="339" spans="1:29">
      <c r="A339" s="18">
        <v>38323</v>
      </c>
      <c r="B339" s="18">
        <f t="shared" ca="1" si="85"/>
        <v>40351</v>
      </c>
      <c r="C339">
        <v>1.1536790976830695</v>
      </c>
      <c r="D339">
        <f t="shared" ca="1" si="86"/>
        <v>5.8569315578759724</v>
      </c>
      <c r="E339">
        <v>3.2286514420811798</v>
      </c>
      <c r="F339" s="1">
        <f t="shared" ca="1" si="87"/>
        <v>10.960153124519747</v>
      </c>
      <c r="G339">
        <v>2.3969145782689285</v>
      </c>
      <c r="H339">
        <f t="shared" ca="1" si="88"/>
        <v>4.6007130084710539</v>
      </c>
      <c r="I339">
        <v>3.6846079682154245</v>
      </c>
      <c r="J339">
        <f t="shared" ca="1" si="89"/>
        <v>11.898545392721813</v>
      </c>
      <c r="K339">
        <v>-0.1</v>
      </c>
      <c r="L339">
        <f t="shared" ca="1" si="90"/>
        <v>26.2</v>
      </c>
      <c r="M339">
        <v>4.4000000000000004</v>
      </c>
      <c r="N339">
        <f t="shared" ca="1" si="91"/>
        <v>31.5</v>
      </c>
      <c r="O339">
        <v>-2.9</v>
      </c>
      <c r="P339">
        <f t="shared" ca="1" si="92"/>
        <v>23.4</v>
      </c>
      <c r="Q339">
        <v>83</v>
      </c>
      <c r="R339">
        <f t="shared" ca="1" si="93"/>
        <v>41</v>
      </c>
      <c r="S339">
        <v>58</v>
      </c>
      <c r="T339">
        <f t="shared" ca="1" si="94"/>
        <v>27</v>
      </c>
      <c r="U339">
        <v>3.4</v>
      </c>
      <c r="V339">
        <f t="shared" ca="1" si="95"/>
        <v>8.4</v>
      </c>
      <c r="W339">
        <v>1.3</v>
      </c>
      <c r="X339">
        <f t="shared" ca="1" si="96"/>
        <v>2.9</v>
      </c>
      <c r="Y339">
        <f t="shared" ca="1" si="97"/>
        <v>31.5</v>
      </c>
      <c r="Z339">
        <f t="shared" ca="1" si="98"/>
        <v>23.4</v>
      </c>
      <c r="AA339">
        <f t="shared" ca="1" si="99"/>
        <v>41</v>
      </c>
      <c r="AB339">
        <f t="shared" ca="1" si="100"/>
        <v>8.4</v>
      </c>
      <c r="AC339">
        <f t="shared" ca="1" si="101"/>
        <v>5.8569315578759724</v>
      </c>
    </row>
    <row r="340" spans="1:29">
      <c r="A340" s="18">
        <v>38324</v>
      </c>
      <c r="B340" s="18">
        <f t="shared" ca="1" si="85"/>
        <v>40358</v>
      </c>
      <c r="C340">
        <v>0.72055212963761095</v>
      </c>
      <c r="D340">
        <f t="shared" ca="1" si="86"/>
        <v>4.4434066961338869</v>
      </c>
      <c r="E340">
        <v>1.6854660795388339</v>
      </c>
      <c r="F340" s="1">
        <f t="shared" ca="1" si="87"/>
        <v>9.8426952111312289</v>
      </c>
      <c r="G340">
        <v>1.8245388186297162</v>
      </c>
      <c r="H340">
        <f t="shared" ca="1" si="88"/>
        <v>4.2969569200458775</v>
      </c>
      <c r="I340">
        <v>3.0387091170816105</v>
      </c>
      <c r="J340">
        <f t="shared" ca="1" si="89"/>
        <v>11.564012901363709</v>
      </c>
      <c r="K340">
        <v>-4.8</v>
      </c>
      <c r="L340">
        <f t="shared" ca="1" si="90"/>
        <v>17.600000000000001</v>
      </c>
      <c r="M340">
        <v>-1.6</v>
      </c>
      <c r="N340">
        <f t="shared" ca="1" si="91"/>
        <v>24.8</v>
      </c>
      <c r="O340">
        <v>-5.3</v>
      </c>
      <c r="P340">
        <f t="shared" ca="1" si="92"/>
        <v>14.7</v>
      </c>
      <c r="Q340">
        <v>95</v>
      </c>
      <c r="R340">
        <f t="shared" ca="1" si="93"/>
        <v>60</v>
      </c>
      <c r="S340">
        <v>82</v>
      </c>
      <c r="T340">
        <f t="shared" ca="1" si="94"/>
        <v>30</v>
      </c>
      <c r="U340">
        <v>0</v>
      </c>
      <c r="V340">
        <f t="shared" ca="1" si="95"/>
        <v>7.6</v>
      </c>
      <c r="W340">
        <v>1.8</v>
      </c>
      <c r="X340">
        <f t="shared" ca="1" si="96"/>
        <v>3.1</v>
      </c>
      <c r="Y340">
        <f t="shared" ca="1" si="97"/>
        <v>24.8</v>
      </c>
      <c r="Z340">
        <f t="shared" ca="1" si="98"/>
        <v>14.7</v>
      </c>
      <c r="AA340">
        <f t="shared" ca="1" si="99"/>
        <v>60</v>
      </c>
      <c r="AB340">
        <f t="shared" ca="1" si="100"/>
        <v>7.6</v>
      </c>
      <c r="AC340">
        <f t="shared" ca="1" si="101"/>
        <v>4.4434066961338869</v>
      </c>
    </row>
    <row r="341" spans="1:29">
      <c r="A341" s="18">
        <v>38325</v>
      </c>
      <c r="B341" s="18">
        <f t="shared" ca="1" si="85"/>
        <v>40365</v>
      </c>
      <c r="C341">
        <v>0.55529497962904673</v>
      </c>
      <c r="D341">
        <f t="shared" ca="1" si="86"/>
        <v>5.7370186769767528</v>
      </c>
      <c r="E341">
        <v>2.3602496269910644</v>
      </c>
      <c r="F341" s="1">
        <f t="shared" ca="1" si="87"/>
        <v>12.443707074320505</v>
      </c>
      <c r="G341">
        <v>1.8498326898591764</v>
      </c>
      <c r="H341">
        <f t="shared" ca="1" si="88"/>
        <v>4.7422083631501861</v>
      </c>
      <c r="I341">
        <v>2.1364142608374954</v>
      </c>
      <c r="J341">
        <f t="shared" ca="1" si="89"/>
        <v>11.753194447574076</v>
      </c>
      <c r="K341">
        <v>-3.6</v>
      </c>
      <c r="L341">
        <f t="shared" ca="1" si="90"/>
        <v>26.3</v>
      </c>
      <c r="M341">
        <v>0</v>
      </c>
      <c r="N341">
        <f t="shared" ca="1" si="91"/>
        <v>31.5</v>
      </c>
      <c r="O341">
        <v>-6.1</v>
      </c>
      <c r="P341">
        <f t="shared" ca="1" si="92"/>
        <v>21.1</v>
      </c>
      <c r="Q341">
        <v>95</v>
      </c>
      <c r="R341">
        <f t="shared" ca="1" si="93"/>
        <v>34</v>
      </c>
      <c r="S341">
        <v>85</v>
      </c>
      <c r="T341">
        <f t="shared" ca="1" si="94"/>
        <v>22</v>
      </c>
      <c r="U341">
        <v>0</v>
      </c>
      <c r="V341">
        <f t="shared" ca="1" si="95"/>
        <v>10</v>
      </c>
      <c r="W341">
        <v>1.7</v>
      </c>
      <c r="X341">
        <f t="shared" ca="1" si="96"/>
        <v>2.2000000000000002</v>
      </c>
      <c r="Y341">
        <f t="shared" ca="1" si="97"/>
        <v>31.5</v>
      </c>
      <c r="Z341">
        <f t="shared" ca="1" si="98"/>
        <v>21.1</v>
      </c>
      <c r="AA341">
        <f t="shared" ca="1" si="99"/>
        <v>34</v>
      </c>
      <c r="AB341">
        <f t="shared" ca="1" si="100"/>
        <v>10</v>
      </c>
      <c r="AC341">
        <f t="shared" ca="1" si="101"/>
        <v>5.7370186769767528</v>
      </c>
    </row>
    <row r="342" spans="1:29">
      <c r="A342" s="18">
        <v>38326</v>
      </c>
      <c r="B342" s="18">
        <f t="shared" ca="1" si="85"/>
        <v>40372</v>
      </c>
      <c r="C342">
        <v>1.2593350907997827</v>
      </c>
      <c r="D342">
        <f t="shared" ca="1" si="86"/>
        <v>5.6910672672618698</v>
      </c>
      <c r="E342">
        <v>2.6013389828756335</v>
      </c>
      <c r="F342" s="1">
        <f t="shared" ca="1" si="87"/>
        <v>12.740927811674187</v>
      </c>
      <c r="G342">
        <v>2.6910182269083194</v>
      </c>
      <c r="H342">
        <f t="shared" ca="1" si="88"/>
        <v>5.4416200406944109</v>
      </c>
      <c r="I342">
        <v>3.776245552130499</v>
      </c>
      <c r="J342">
        <f t="shared" ca="1" si="89"/>
        <v>13.469248482099935</v>
      </c>
      <c r="K342">
        <v>-4.5999999999999996</v>
      </c>
      <c r="L342">
        <f t="shared" ca="1" si="90"/>
        <v>21.1</v>
      </c>
      <c r="M342">
        <v>0.2</v>
      </c>
      <c r="N342">
        <f t="shared" ca="1" si="91"/>
        <v>28.1</v>
      </c>
      <c r="O342">
        <v>-8.4</v>
      </c>
      <c r="P342">
        <f t="shared" ca="1" si="92"/>
        <v>14.1</v>
      </c>
      <c r="Q342">
        <v>71</v>
      </c>
      <c r="R342">
        <f t="shared" ca="1" si="93"/>
        <v>49</v>
      </c>
      <c r="S342">
        <v>45</v>
      </c>
      <c r="T342">
        <f t="shared" ca="1" si="94"/>
        <v>17</v>
      </c>
      <c r="U342">
        <v>6.6</v>
      </c>
      <c r="V342">
        <f t="shared" ca="1" si="95"/>
        <v>14.2</v>
      </c>
      <c r="W342">
        <v>2.2999999999999998</v>
      </c>
      <c r="X342">
        <f t="shared" ca="1" si="96"/>
        <v>2.2999999999999998</v>
      </c>
      <c r="Y342">
        <f t="shared" ca="1" si="97"/>
        <v>28.1</v>
      </c>
      <c r="Z342">
        <f t="shared" ca="1" si="98"/>
        <v>14.1</v>
      </c>
      <c r="AA342">
        <f t="shared" ca="1" si="99"/>
        <v>49</v>
      </c>
      <c r="AB342">
        <f t="shared" ca="1" si="100"/>
        <v>14.2</v>
      </c>
      <c r="AC342">
        <f t="shared" ca="1" si="101"/>
        <v>5.6910672672618698</v>
      </c>
    </row>
    <row r="343" spans="1:29">
      <c r="A343" s="18">
        <v>38327</v>
      </c>
      <c r="B343" s="18">
        <f t="shared" ca="1" si="85"/>
        <v>40379</v>
      </c>
      <c r="C343">
        <v>1.0328439805277903</v>
      </c>
      <c r="D343">
        <f t="shared" ca="1" si="86"/>
        <v>6.1751438189742505</v>
      </c>
      <c r="E343">
        <v>1.7944826822828754</v>
      </c>
      <c r="F343" s="1">
        <f t="shared" ca="1" si="87"/>
        <v>11.606971864340361</v>
      </c>
      <c r="G343">
        <v>2.4913934795661921</v>
      </c>
      <c r="H343">
        <f t="shared" ca="1" si="88"/>
        <v>5.148717256086166</v>
      </c>
      <c r="I343">
        <v>3.3964366558875541</v>
      </c>
      <c r="J343">
        <f t="shared" ca="1" si="89"/>
        <v>14.092963749880624</v>
      </c>
      <c r="K343">
        <v>-6.6</v>
      </c>
      <c r="L343">
        <f t="shared" ca="1" si="90"/>
        <v>23.9</v>
      </c>
      <c r="M343">
        <v>-3</v>
      </c>
      <c r="N343">
        <f t="shared" ca="1" si="91"/>
        <v>28.5</v>
      </c>
      <c r="O343">
        <v>-8.6999999999999993</v>
      </c>
      <c r="P343">
        <f t="shared" ca="1" si="92"/>
        <v>18.399999999999999</v>
      </c>
      <c r="Q343">
        <v>75</v>
      </c>
      <c r="R343">
        <f t="shared" ca="1" si="93"/>
        <v>50</v>
      </c>
      <c r="S343">
        <v>59</v>
      </c>
      <c r="T343">
        <f t="shared" ca="1" si="94"/>
        <v>28</v>
      </c>
      <c r="U343">
        <v>5.3</v>
      </c>
      <c r="V343">
        <f t="shared" ca="1" si="95"/>
        <v>11.3</v>
      </c>
      <c r="W343">
        <v>2</v>
      </c>
      <c r="X343">
        <f t="shared" ca="1" si="96"/>
        <v>2.9</v>
      </c>
      <c r="Y343">
        <f t="shared" ca="1" si="97"/>
        <v>28.5</v>
      </c>
      <c r="Z343">
        <f t="shared" ca="1" si="98"/>
        <v>18.399999999999999</v>
      </c>
      <c r="AA343">
        <f t="shared" ca="1" si="99"/>
        <v>50</v>
      </c>
      <c r="AB343">
        <f t="shared" ca="1" si="100"/>
        <v>11.3</v>
      </c>
      <c r="AC343">
        <f t="shared" ca="1" si="101"/>
        <v>6.1751438189742505</v>
      </c>
    </row>
    <row r="344" spans="1:29">
      <c r="A344" s="18">
        <v>38328</v>
      </c>
      <c r="B344" s="18">
        <f t="shared" ca="1" si="85"/>
        <v>40386</v>
      </c>
      <c r="C344">
        <v>0.79124517905484715</v>
      </c>
      <c r="D344">
        <f t="shared" ca="1" si="86"/>
        <v>4.1882321399700642</v>
      </c>
      <c r="E344">
        <v>1.8874539605771643</v>
      </c>
      <c r="F344" s="1">
        <f t="shared" ca="1" si="87"/>
        <v>7.7744992127884798</v>
      </c>
      <c r="G344">
        <v>1.8388750593417655</v>
      </c>
      <c r="H344">
        <f t="shared" ca="1" si="88"/>
        <v>3.5199142128386374</v>
      </c>
      <c r="I344">
        <v>2.0797213359529012</v>
      </c>
      <c r="J344">
        <f t="shared" ca="1" si="89"/>
        <v>7.9356862304308367</v>
      </c>
      <c r="K344">
        <v>-5.9</v>
      </c>
      <c r="L344">
        <f t="shared" ca="1" si="90"/>
        <v>25.5</v>
      </c>
      <c r="M344">
        <v>-3.9</v>
      </c>
      <c r="N344">
        <f t="shared" ca="1" si="91"/>
        <v>27.7</v>
      </c>
      <c r="O344">
        <v>-9.5</v>
      </c>
      <c r="P344">
        <f t="shared" ca="1" si="92"/>
        <v>23.5</v>
      </c>
      <c r="Q344">
        <v>75</v>
      </c>
      <c r="R344">
        <f t="shared" ca="1" si="93"/>
        <v>49</v>
      </c>
      <c r="S344">
        <v>61</v>
      </c>
      <c r="T344">
        <f t="shared" ca="1" si="94"/>
        <v>41</v>
      </c>
      <c r="U344">
        <v>0.4</v>
      </c>
      <c r="V344">
        <f t="shared" ca="1" si="95"/>
        <v>2.5</v>
      </c>
      <c r="W344">
        <v>1.7</v>
      </c>
      <c r="X344">
        <f t="shared" ca="1" si="96"/>
        <v>2.5</v>
      </c>
      <c r="Y344">
        <f t="shared" ca="1" si="97"/>
        <v>27.7</v>
      </c>
      <c r="Z344">
        <f t="shared" ca="1" si="98"/>
        <v>23.5</v>
      </c>
      <c r="AA344">
        <f t="shared" ca="1" si="99"/>
        <v>49</v>
      </c>
      <c r="AB344">
        <f t="shared" ca="1" si="100"/>
        <v>2.5</v>
      </c>
      <c r="AC344">
        <f t="shared" ca="1" si="101"/>
        <v>4.1882321399700642</v>
      </c>
    </row>
    <row r="345" spans="1:29">
      <c r="A345" s="18">
        <v>38329</v>
      </c>
      <c r="B345" s="18">
        <f t="shared" ca="1" si="85"/>
        <v>40393</v>
      </c>
      <c r="C345">
        <v>0.94622595248500008</v>
      </c>
      <c r="D345">
        <f t="shared" ca="1" si="86"/>
        <v>5.5211414481896739</v>
      </c>
      <c r="E345">
        <v>2.2733285475361593</v>
      </c>
      <c r="F345" s="1">
        <f t="shared" ca="1" si="87"/>
        <v>10.747826495893127</v>
      </c>
      <c r="G345">
        <v>2.4286315781287331</v>
      </c>
      <c r="H345">
        <f t="shared" ca="1" si="88"/>
        <v>5.1178820239971046</v>
      </c>
      <c r="I345">
        <v>2.8919983355995837</v>
      </c>
      <c r="J345">
        <f t="shared" ca="1" si="89"/>
        <v>13.052359352085416</v>
      </c>
      <c r="K345">
        <v>-3.7</v>
      </c>
      <c r="L345">
        <f t="shared" ca="1" si="90"/>
        <v>21.2</v>
      </c>
      <c r="M345">
        <v>0.5</v>
      </c>
      <c r="N345">
        <f t="shared" ca="1" si="91"/>
        <v>25.8</v>
      </c>
      <c r="O345">
        <v>-5.3</v>
      </c>
      <c r="P345">
        <f t="shared" ca="1" si="92"/>
        <v>15.9</v>
      </c>
      <c r="Q345">
        <v>74</v>
      </c>
      <c r="R345">
        <f t="shared" ca="1" si="93"/>
        <v>43</v>
      </c>
      <c r="S345">
        <v>54</v>
      </c>
      <c r="T345">
        <f t="shared" ca="1" si="94"/>
        <v>28</v>
      </c>
      <c r="U345">
        <v>4.5</v>
      </c>
      <c r="V345">
        <f t="shared" ca="1" si="95"/>
        <v>12.1</v>
      </c>
      <c r="W345">
        <v>1.6</v>
      </c>
      <c r="X345">
        <f t="shared" ca="1" si="96"/>
        <v>2.2000000000000002</v>
      </c>
      <c r="Y345">
        <f t="shared" ca="1" si="97"/>
        <v>25.8</v>
      </c>
      <c r="Z345">
        <f t="shared" ca="1" si="98"/>
        <v>15.9</v>
      </c>
      <c r="AA345">
        <f t="shared" ca="1" si="99"/>
        <v>43</v>
      </c>
      <c r="AB345">
        <f t="shared" ca="1" si="100"/>
        <v>12.1</v>
      </c>
      <c r="AC345">
        <f t="shared" ca="1" si="101"/>
        <v>5.5211414481896739</v>
      </c>
    </row>
    <row r="346" spans="1:29">
      <c r="A346" s="18">
        <v>38330</v>
      </c>
      <c r="B346" s="18">
        <f t="shared" ca="1" si="85"/>
        <v>40400</v>
      </c>
      <c r="C346">
        <v>1.0951604481264763</v>
      </c>
      <c r="D346">
        <f t="shared" ca="1" si="86"/>
        <v>5.8079782626490699</v>
      </c>
      <c r="E346">
        <v>2.110276352962936</v>
      </c>
      <c r="F346" s="1">
        <f t="shared" ca="1" si="87"/>
        <v>11.362979949020527</v>
      </c>
      <c r="G346">
        <v>2.4645503399023423</v>
      </c>
      <c r="H346">
        <f t="shared" ca="1" si="88"/>
        <v>4.642998574426823</v>
      </c>
      <c r="I346">
        <v>3.4855995500579788</v>
      </c>
      <c r="J346">
        <f t="shared" ca="1" si="89"/>
        <v>11.847875874020223</v>
      </c>
      <c r="K346">
        <v>-6.2</v>
      </c>
      <c r="L346">
        <f t="shared" ca="1" si="90"/>
        <v>25.5</v>
      </c>
      <c r="M346">
        <v>-1.5</v>
      </c>
      <c r="N346">
        <f t="shared" ca="1" si="91"/>
        <v>30.4</v>
      </c>
      <c r="O346">
        <v>-8.9</v>
      </c>
      <c r="P346">
        <f t="shared" ca="1" si="92"/>
        <v>21.4</v>
      </c>
      <c r="Q346">
        <v>72</v>
      </c>
      <c r="R346">
        <f t="shared" ca="1" si="93"/>
        <v>35</v>
      </c>
      <c r="S346">
        <v>51</v>
      </c>
      <c r="T346">
        <f t="shared" ca="1" si="94"/>
        <v>21</v>
      </c>
      <c r="U346">
        <v>5.2</v>
      </c>
      <c r="V346">
        <f t="shared" ca="1" si="95"/>
        <v>9.3000000000000007</v>
      </c>
      <c r="W346">
        <v>1.9</v>
      </c>
      <c r="X346">
        <f t="shared" ca="1" si="96"/>
        <v>2.4</v>
      </c>
      <c r="Y346">
        <f t="shared" ca="1" si="97"/>
        <v>30.4</v>
      </c>
      <c r="Z346">
        <f t="shared" ca="1" si="98"/>
        <v>21.4</v>
      </c>
      <c r="AA346">
        <f t="shared" ca="1" si="99"/>
        <v>35</v>
      </c>
      <c r="AB346">
        <f t="shared" ca="1" si="100"/>
        <v>9.3000000000000007</v>
      </c>
      <c r="AC346">
        <f t="shared" ca="1" si="101"/>
        <v>5.8079782626490699</v>
      </c>
    </row>
    <row r="347" spans="1:29">
      <c r="A347" s="18">
        <v>38331</v>
      </c>
      <c r="B347" s="18">
        <f t="shared" ca="1" si="85"/>
        <v>40407</v>
      </c>
      <c r="C347">
        <v>1.0517108137340545</v>
      </c>
      <c r="D347">
        <f t="shared" ca="1" si="86"/>
        <v>5.8943936062792162</v>
      </c>
      <c r="E347">
        <v>3.4583842023346332</v>
      </c>
      <c r="F347" s="1">
        <f t="shared" ca="1" si="87"/>
        <v>10.842291519701101</v>
      </c>
      <c r="G347">
        <v>2.4120581205357423</v>
      </c>
      <c r="H347">
        <f t="shared" ca="1" si="88"/>
        <v>5.1083093468980172</v>
      </c>
      <c r="I347">
        <v>2.7488789995096079</v>
      </c>
      <c r="J347">
        <f t="shared" ca="1" si="89"/>
        <v>13.556807426547152</v>
      </c>
      <c r="K347">
        <v>-3.1</v>
      </c>
      <c r="L347">
        <f t="shared" ca="1" si="90"/>
        <v>21.9</v>
      </c>
      <c r="M347">
        <v>4.0999999999999996</v>
      </c>
      <c r="N347">
        <f t="shared" ca="1" si="91"/>
        <v>26.2</v>
      </c>
      <c r="O347">
        <v>-8.3000000000000007</v>
      </c>
      <c r="P347">
        <f t="shared" ca="1" si="92"/>
        <v>16.399999999999999</v>
      </c>
      <c r="Q347">
        <v>65</v>
      </c>
      <c r="R347">
        <f t="shared" ca="1" si="93"/>
        <v>42</v>
      </c>
      <c r="S347">
        <v>44</v>
      </c>
      <c r="T347">
        <f t="shared" ca="1" si="94"/>
        <v>24</v>
      </c>
      <c r="U347">
        <v>4.5</v>
      </c>
      <c r="V347">
        <f t="shared" ca="1" si="95"/>
        <v>12.1</v>
      </c>
      <c r="W347">
        <v>1.8</v>
      </c>
      <c r="X347">
        <f t="shared" ca="1" si="96"/>
        <v>2.4</v>
      </c>
      <c r="Y347">
        <f t="shared" ca="1" si="97"/>
        <v>26.2</v>
      </c>
      <c r="Z347">
        <f t="shared" ca="1" si="98"/>
        <v>16.399999999999999</v>
      </c>
      <c r="AA347">
        <f t="shared" ca="1" si="99"/>
        <v>42</v>
      </c>
      <c r="AB347">
        <f t="shared" ca="1" si="100"/>
        <v>12.1</v>
      </c>
      <c r="AC347">
        <f t="shared" ca="1" si="101"/>
        <v>5.8943936062792162</v>
      </c>
    </row>
    <row r="348" spans="1:29">
      <c r="A348" s="18">
        <v>38332</v>
      </c>
      <c r="B348" s="18">
        <f t="shared" ca="1" si="85"/>
        <v>40414</v>
      </c>
      <c r="C348">
        <v>0.76511251917858636</v>
      </c>
      <c r="D348">
        <f t="shared" ca="1" si="86"/>
        <v>5.4269498870797523</v>
      </c>
      <c r="E348">
        <v>2.1742301827288135</v>
      </c>
      <c r="F348" s="1">
        <f t="shared" ca="1" si="87"/>
        <v>13.653005997348693</v>
      </c>
      <c r="G348">
        <v>1.741884462118847</v>
      </c>
      <c r="H348">
        <f t="shared" ca="1" si="88"/>
        <v>3.9996481376960924</v>
      </c>
      <c r="I348">
        <v>2.6202224694580956</v>
      </c>
      <c r="J348">
        <f t="shared" ca="1" si="89"/>
        <v>12.610435874505974</v>
      </c>
      <c r="K348">
        <v>-7.5</v>
      </c>
      <c r="L348">
        <f t="shared" ca="1" si="90"/>
        <v>20.9</v>
      </c>
      <c r="M348">
        <v>-1.4</v>
      </c>
      <c r="N348">
        <f t="shared" ca="1" si="91"/>
        <v>35.200000000000003</v>
      </c>
      <c r="O348">
        <v>-11.4</v>
      </c>
      <c r="P348">
        <f t="shared" ca="1" si="92"/>
        <v>18.7</v>
      </c>
      <c r="Q348">
        <v>83</v>
      </c>
      <c r="R348">
        <f t="shared" ca="1" si="93"/>
        <v>51</v>
      </c>
      <c r="S348">
        <v>56</v>
      </c>
      <c r="T348">
        <f t="shared" ca="1" si="94"/>
        <v>12</v>
      </c>
      <c r="U348">
        <v>0</v>
      </c>
      <c r="V348">
        <f t="shared" ca="1" si="95"/>
        <v>6</v>
      </c>
      <c r="W348">
        <v>2</v>
      </c>
      <c r="X348">
        <f t="shared" ca="1" si="96"/>
        <v>3.7</v>
      </c>
      <c r="Y348">
        <f t="shared" ca="1" si="97"/>
        <v>35.200000000000003</v>
      </c>
      <c r="Z348">
        <f t="shared" ca="1" si="98"/>
        <v>18.7</v>
      </c>
      <c r="AA348">
        <f t="shared" ca="1" si="99"/>
        <v>51</v>
      </c>
      <c r="AB348">
        <f t="shared" ca="1" si="100"/>
        <v>6</v>
      </c>
      <c r="AC348">
        <f t="shared" ca="1" si="101"/>
        <v>5.4269498870797523</v>
      </c>
    </row>
    <row r="349" spans="1:29">
      <c r="A349" s="18">
        <v>38333</v>
      </c>
      <c r="B349" s="18">
        <f t="shared" ca="1" si="85"/>
        <v>40421</v>
      </c>
      <c r="C349">
        <v>1.057061870956493</v>
      </c>
      <c r="D349">
        <f t="shared" ca="1" si="86"/>
        <v>6.2716169019814432</v>
      </c>
      <c r="E349">
        <v>2.5248161417164705</v>
      </c>
      <c r="F349" s="1">
        <f t="shared" ca="1" si="87"/>
        <v>12.134832175676578</v>
      </c>
      <c r="G349">
        <v>2.308102198676885</v>
      </c>
      <c r="H349">
        <f t="shared" ca="1" si="88"/>
        <v>4.9295494527597414</v>
      </c>
      <c r="I349">
        <v>2.49898698883388</v>
      </c>
      <c r="J349">
        <f t="shared" ca="1" si="89"/>
        <v>12.634368700811905</v>
      </c>
      <c r="K349">
        <v>-4.5</v>
      </c>
      <c r="L349">
        <f t="shared" ca="1" si="90"/>
        <v>24.8</v>
      </c>
      <c r="M349">
        <v>-0.9</v>
      </c>
      <c r="N349">
        <f t="shared" ca="1" si="91"/>
        <v>30.5</v>
      </c>
      <c r="O349">
        <v>-9</v>
      </c>
      <c r="P349">
        <f t="shared" ca="1" si="92"/>
        <v>19.600000000000001</v>
      </c>
      <c r="Q349">
        <v>70</v>
      </c>
      <c r="R349">
        <f t="shared" ca="1" si="93"/>
        <v>29</v>
      </c>
      <c r="S349">
        <v>54</v>
      </c>
      <c r="T349">
        <f t="shared" ca="1" si="94"/>
        <v>18</v>
      </c>
      <c r="U349">
        <v>3.8</v>
      </c>
      <c r="V349">
        <f t="shared" ca="1" si="95"/>
        <v>12.1</v>
      </c>
      <c r="W349">
        <v>3.6</v>
      </c>
      <c r="X349">
        <f t="shared" ca="1" si="96"/>
        <v>2.5</v>
      </c>
      <c r="Y349">
        <f t="shared" ca="1" si="97"/>
        <v>30.5</v>
      </c>
      <c r="Z349">
        <f t="shared" ca="1" si="98"/>
        <v>19.600000000000001</v>
      </c>
      <c r="AA349">
        <f t="shared" ca="1" si="99"/>
        <v>29</v>
      </c>
      <c r="AB349">
        <f t="shared" ca="1" si="100"/>
        <v>12.1</v>
      </c>
      <c r="AC349">
        <f t="shared" ca="1" si="101"/>
        <v>6.2716169019814432</v>
      </c>
    </row>
    <row r="350" spans="1:29">
      <c r="A350" s="18">
        <v>38334</v>
      </c>
      <c r="B350" s="18">
        <f t="shared" ca="1" si="85"/>
        <v>40428</v>
      </c>
      <c r="C350">
        <v>0.97223123049757476</v>
      </c>
      <c r="D350">
        <f t="shared" ca="1" si="86"/>
        <v>5.3270553605546525</v>
      </c>
      <c r="E350">
        <v>3.1676923777262433</v>
      </c>
      <c r="F350" s="1">
        <f t="shared" ca="1" si="87"/>
        <v>11.884657157023286</v>
      </c>
      <c r="G350">
        <v>2.2934996614270071</v>
      </c>
      <c r="H350">
        <f t="shared" ca="1" si="88"/>
        <v>4.5342373166453784</v>
      </c>
      <c r="I350">
        <v>2.7724438459803484</v>
      </c>
      <c r="J350">
        <f t="shared" ca="1" si="89"/>
        <v>10.070853451822492</v>
      </c>
      <c r="K350">
        <v>-2.2999999999999998</v>
      </c>
      <c r="L350">
        <f t="shared" ca="1" si="90"/>
        <v>18.7</v>
      </c>
      <c r="M350">
        <v>3.8</v>
      </c>
      <c r="N350">
        <f t="shared" ca="1" si="91"/>
        <v>26.4</v>
      </c>
      <c r="O350">
        <v>-5.6</v>
      </c>
      <c r="P350">
        <f t="shared" ca="1" si="92"/>
        <v>11.9</v>
      </c>
      <c r="Q350">
        <v>71</v>
      </c>
      <c r="R350">
        <f t="shared" ca="1" si="93"/>
        <v>26</v>
      </c>
      <c r="S350">
        <v>50</v>
      </c>
      <c r="T350">
        <f t="shared" ca="1" si="94"/>
        <v>13</v>
      </c>
      <c r="U350">
        <v>3.4</v>
      </c>
      <c r="V350">
        <f t="shared" ca="1" si="95"/>
        <v>11.6</v>
      </c>
      <c r="W350">
        <v>1.6</v>
      </c>
      <c r="X350">
        <f t="shared" ca="1" si="96"/>
        <v>2.7</v>
      </c>
      <c r="Y350">
        <f t="shared" ca="1" si="97"/>
        <v>26.4</v>
      </c>
      <c r="Z350">
        <f t="shared" ca="1" si="98"/>
        <v>11.9</v>
      </c>
      <c r="AA350">
        <f t="shared" ca="1" si="99"/>
        <v>26</v>
      </c>
      <c r="AB350">
        <f t="shared" ca="1" si="100"/>
        <v>11.6</v>
      </c>
      <c r="AC350">
        <f t="shared" ca="1" si="101"/>
        <v>5.3270553605546525</v>
      </c>
    </row>
    <row r="351" spans="1:29">
      <c r="A351" s="18">
        <v>38335</v>
      </c>
      <c r="B351" s="18">
        <f t="shared" ca="1" si="85"/>
        <v>40435</v>
      </c>
      <c r="C351">
        <v>0.97122824716295497</v>
      </c>
      <c r="D351">
        <f t="shared" ca="1" si="86"/>
        <v>3.0391387313021068</v>
      </c>
      <c r="E351">
        <v>1.8775703120427476</v>
      </c>
      <c r="F351" s="1">
        <f t="shared" ca="1" si="87"/>
        <v>7.3056363190260836</v>
      </c>
      <c r="G351">
        <v>2.0424114545780898</v>
      </c>
      <c r="H351">
        <f t="shared" ca="1" si="88"/>
        <v>4.4206471726449008</v>
      </c>
      <c r="I351">
        <v>3.0019561604325862</v>
      </c>
      <c r="J351">
        <f t="shared" ca="1" si="89"/>
        <v>9.3021319269685812</v>
      </c>
      <c r="K351">
        <v>-4.8</v>
      </c>
      <c r="L351">
        <f t="shared" ca="1" si="90"/>
        <v>12.2</v>
      </c>
      <c r="M351">
        <v>-2.4</v>
      </c>
      <c r="N351">
        <f t="shared" ca="1" si="91"/>
        <v>16.899999999999999</v>
      </c>
      <c r="O351">
        <v>-7.1</v>
      </c>
      <c r="P351">
        <f t="shared" ca="1" si="92"/>
        <v>8.6</v>
      </c>
      <c r="Q351">
        <v>78</v>
      </c>
      <c r="R351">
        <f t="shared" ca="1" si="93"/>
        <v>76</v>
      </c>
      <c r="S351">
        <v>65</v>
      </c>
      <c r="T351">
        <f t="shared" ca="1" si="94"/>
        <v>56</v>
      </c>
      <c r="U351">
        <v>1.8</v>
      </c>
      <c r="V351">
        <f t="shared" ca="1" si="95"/>
        <v>8.9</v>
      </c>
      <c r="W351">
        <v>1.7</v>
      </c>
      <c r="X351">
        <f t="shared" ca="1" si="96"/>
        <v>1.6</v>
      </c>
      <c r="Y351">
        <f t="shared" ca="1" si="97"/>
        <v>16.899999999999999</v>
      </c>
      <c r="Z351">
        <f t="shared" ca="1" si="98"/>
        <v>8.6</v>
      </c>
      <c r="AA351">
        <f t="shared" ca="1" si="99"/>
        <v>76</v>
      </c>
      <c r="AB351">
        <f t="shared" ca="1" si="100"/>
        <v>8.9</v>
      </c>
      <c r="AC351">
        <f t="shared" ca="1" si="101"/>
        <v>3.0391387313021068</v>
      </c>
    </row>
    <row r="352" spans="1:29">
      <c r="A352" s="18">
        <v>38336</v>
      </c>
      <c r="B352" s="18">
        <f t="shared" ca="1" si="85"/>
        <v>40442</v>
      </c>
      <c r="C352">
        <v>0.71173706469749209</v>
      </c>
      <c r="D352">
        <f t="shared" ca="1" si="86"/>
        <v>5.490862604956142</v>
      </c>
      <c r="E352">
        <v>1.9184933492673251</v>
      </c>
      <c r="F352" s="1">
        <f t="shared" ca="1" si="87"/>
        <v>10.548406304019171</v>
      </c>
      <c r="G352">
        <v>1.855538524543644</v>
      </c>
      <c r="H352">
        <f t="shared" ca="1" si="88"/>
        <v>4.5458299111468889</v>
      </c>
      <c r="I352">
        <v>1.9794309135949344</v>
      </c>
      <c r="J352">
        <f t="shared" ca="1" si="89"/>
        <v>10.002520536420066</v>
      </c>
      <c r="K352">
        <v>-2.4</v>
      </c>
      <c r="L352">
        <f t="shared" ca="1" si="90"/>
        <v>18</v>
      </c>
      <c r="M352">
        <v>-1.2</v>
      </c>
      <c r="N352">
        <f t="shared" ca="1" si="91"/>
        <v>24.5</v>
      </c>
      <c r="O352">
        <v>-4.7</v>
      </c>
      <c r="P352">
        <f t="shared" ca="1" si="92"/>
        <v>12</v>
      </c>
      <c r="Q352">
        <v>83</v>
      </c>
      <c r="R352">
        <f t="shared" ca="1" si="93"/>
        <v>41</v>
      </c>
      <c r="S352">
        <v>75</v>
      </c>
      <c r="T352">
        <f t="shared" ca="1" si="94"/>
        <v>26</v>
      </c>
      <c r="U352">
        <v>0</v>
      </c>
      <c r="V352">
        <f t="shared" ca="1" si="95"/>
        <v>10.8</v>
      </c>
      <c r="W352">
        <v>1.4</v>
      </c>
      <c r="X352">
        <f t="shared" ca="1" si="96"/>
        <v>4.5999999999999996</v>
      </c>
      <c r="Y352">
        <f t="shared" ca="1" si="97"/>
        <v>24.5</v>
      </c>
      <c r="Z352">
        <f t="shared" ca="1" si="98"/>
        <v>12</v>
      </c>
      <c r="AA352">
        <f t="shared" ca="1" si="99"/>
        <v>41</v>
      </c>
      <c r="AB352">
        <f t="shared" ca="1" si="100"/>
        <v>10.8</v>
      </c>
      <c r="AC352">
        <f t="shared" ca="1" si="101"/>
        <v>5.490862604956142</v>
      </c>
    </row>
    <row r="353" spans="1:29">
      <c r="A353" s="18">
        <v>38337</v>
      </c>
      <c r="B353" s="18">
        <f t="shared" ca="1" si="85"/>
        <v>40449</v>
      </c>
      <c r="C353">
        <v>0.70827124973386479</v>
      </c>
      <c r="D353">
        <f t="shared" ca="1" si="86"/>
        <v>4.3374318661023059</v>
      </c>
      <c r="E353">
        <v>1.4739042392840978</v>
      </c>
      <c r="F353" s="1">
        <f t="shared" ca="1" si="87"/>
        <v>7.6248909011155401</v>
      </c>
      <c r="G353">
        <v>1.8410463609931744</v>
      </c>
      <c r="H353">
        <f t="shared" ca="1" si="88"/>
        <v>4.3996347651197576</v>
      </c>
      <c r="I353">
        <v>2.5053542859423121</v>
      </c>
      <c r="J353">
        <f t="shared" ca="1" si="89"/>
        <v>10.900182771219711</v>
      </c>
      <c r="K353">
        <v>-3.2</v>
      </c>
      <c r="L353">
        <f t="shared" ca="1" si="90"/>
        <v>16.399999999999999</v>
      </c>
      <c r="M353">
        <v>-1.8</v>
      </c>
      <c r="N353">
        <f t="shared" ca="1" si="91"/>
        <v>21.7</v>
      </c>
      <c r="O353">
        <v>-4.0999999999999996</v>
      </c>
      <c r="P353">
        <f t="shared" ca="1" si="92"/>
        <v>14.3</v>
      </c>
      <c r="Q353">
        <v>94</v>
      </c>
      <c r="R353">
        <f t="shared" ca="1" si="93"/>
        <v>43</v>
      </c>
      <c r="S353">
        <v>89</v>
      </c>
      <c r="T353">
        <f t="shared" ca="1" si="94"/>
        <v>17</v>
      </c>
      <c r="U353">
        <v>0</v>
      </c>
      <c r="V353">
        <f t="shared" ca="1" si="95"/>
        <v>10.6</v>
      </c>
      <c r="W353">
        <v>1.3</v>
      </c>
      <c r="X353">
        <f t="shared" ca="1" si="96"/>
        <v>1.7</v>
      </c>
      <c r="Y353">
        <f t="shared" ca="1" si="97"/>
        <v>21.7</v>
      </c>
      <c r="Z353">
        <f t="shared" ca="1" si="98"/>
        <v>14.3</v>
      </c>
      <c r="AA353">
        <f t="shared" ca="1" si="99"/>
        <v>43</v>
      </c>
      <c r="AB353">
        <f t="shared" ca="1" si="100"/>
        <v>10.6</v>
      </c>
      <c r="AC353">
        <f t="shared" ca="1" si="101"/>
        <v>4.3374318661023059</v>
      </c>
    </row>
    <row r="354" spans="1:29">
      <c r="A354" s="18">
        <v>38338</v>
      </c>
      <c r="B354" s="18">
        <f t="shared" ca="1" si="85"/>
        <v>40456</v>
      </c>
      <c r="C354">
        <v>0.712414997978285</v>
      </c>
      <c r="D354">
        <f t="shared" ca="1" si="86"/>
        <v>5.0671521939576474</v>
      </c>
      <c r="E354">
        <v>1.3524264478590147</v>
      </c>
      <c r="F354" s="1">
        <f t="shared" ca="1" si="87"/>
        <v>9.61694716139103</v>
      </c>
      <c r="G354">
        <v>1.812353762160837</v>
      </c>
      <c r="H354">
        <f t="shared" ca="1" si="88"/>
        <v>4.1367779066159018</v>
      </c>
      <c r="I354">
        <v>2.4515896241336677</v>
      </c>
      <c r="J354">
        <f t="shared" ca="1" si="89"/>
        <v>9.3639346333311071</v>
      </c>
      <c r="K354">
        <v>-4.4000000000000004</v>
      </c>
      <c r="L354">
        <f t="shared" ca="1" si="90"/>
        <v>20.8</v>
      </c>
      <c r="M354">
        <v>-3.1</v>
      </c>
      <c r="N354">
        <f t="shared" ca="1" si="91"/>
        <v>26.1</v>
      </c>
      <c r="O354">
        <v>-5.4</v>
      </c>
      <c r="P354">
        <f t="shared" ca="1" si="92"/>
        <v>16.5</v>
      </c>
      <c r="Q354">
        <v>92</v>
      </c>
      <c r="R354">
        <f t="shared" ca="1" si="93"/>
        <v>25</v>
      </c>
      <c r="S354">
        <v>82</v>
      </c>
      <c r="T354">
        <f t="shared" ca="1" si="94"/>
        <v>17</v>
      </c>
      <c r="U354">
        <v>0</v>
      </c>
      <c r="V354">
        <f t="shared" ca="1" si="95"/>
        <v>10.4</v>
      </c>
      <c r="W354">
        <v>1.3</v>
      </c>
      <c r="X354">
        <f t="shared" ca="1" si="96"/>
        <v>2.4</v>
      </c>
      <c r="Y354">
        <f t="shared" ca="1" si="97"/>
        <v>26.1</v>
      </c>
      <c r="Z354">
        <f t="shared" ca="1" si="98"/>
        <v>16.5</v>
      </c>
      <c r="AA354">
        <f t="shared" ca="1" si="99"/>
        <v>25</v>
      </c>
      <c r="AB354">
        <f t="shared" ca="1" si="100"/>
        <v>10.4</v>
      </c>
      <c r="AC354">
        <f t="shared" ca="1" si="101"/>
        <v>5.0671521939576474</v>
      </c>
    </row>
    <row r="355" spans="1:29">
      <c r="A355" s="18">
        <v>38339</v>
      </c>
      <c r="B355" s="18">
        <f t="shared" ca="1" si="85"/>
        <v>40463</v>
      </c>
      <c r="C355">
        <v>0.64562856820645853</v>
      </c>
      <c r="D355">
        <f t="shared" ca="1" si="86"/>
        <v>3.0349828020768714</v>
      </c>
      <c r="E355">
        <v>1.8663359326759492</v>
      </c>
      <c r="F355" s="1">
        <f t="shared" ca="1" si="87"/>
        <v>6.2803640136749053</v>
      </c>
      <c r="G355">
        <v>1.8411953951802209</v>
      </c>
      <c r="H355">
        <f t="shared" ca="1" si="88"/>
        <v>3.8460527547219798</v>
      </c>
      <c r="I355">
        <v>2.403328822251301</v>
      </c>
      <c r="J355">
        <f t="shared" ca="1" si="89"/>
        <v>7.5472323884369095</v>
      </c>
      <c r="K355">
        <v>-5.5</v>
      </c>
      <c r="L355">
        <f t="shared" ca="1" si="90"/>
        <v>9.4</v>
      </c>
      <c r="M355">
        <v>-2.1</v>
      </c>
      <c r="N355">
        <f t="shared" ca="1" si="91"/>
        <v>13.9</v>
      </c>
      <c r="O355">
        <v>-7.3</v>
      </c>
      <c r="P355">
        <f t="shared" ca="1" si="92"/>
        <v>5.3</v>
      </c>
      <c r="Q355">
        <v>90</v>
      </c>
      <c r="R355">
        <f t="shared" ca="1" si="93"/>
        <v>49</v>
      </c>
      <c r="S355">
        <v>76</v>
      </c>
      <c r="T355">
        <f t="shared" ca="1" si="94"/>
        <v>33</v>
      </c>
      <c r="U355">
        <v>0.4</v>
      </c>
      <c r="V355">
        <f t="shared" ca="1" si="95"/>
        <v>9</v>
      </c>
      <c r="W355">
        <v>1.9</v>
      </c>
      <c r="X355">
        <f t="shared" ca="1" si="96"/>
        <v>1.9</v>
      </c>
      <c r="Y355">
        <f t="shared" ca="1" si="97"/>
        <v>13.9</v>
      </c>
      <c r="Z355">
        <f t="shared" ca="1" si="98"/>
        <v>5.3</v>
      </c>
      <c r="AA355">
        <f t="shared" ca="1" si="99"/>
        <v>49</v>
      </c>
      <c r="AB355">
        <f t="shared" ca="1" si="100"/>
        <v>9</v>
      </c>
      <c r="AC355">
        <f t="shared" ca="1" si="101"/>
        <v>3.0349828020768714</v>
      </c>
    </row>
    <row r="356" spans="1:29">
      <c r="A356" s="18">
        <v>38340</v>
      </c>
      <c r="B356" s="18">
        <f t="shared" ca="1" si="85"/>
        <v>40470</v>
      </c>
      <c r="C356">
        <v>0.62780873785000979</v>
      </c>
      <c r="D356">
        <f t="shared" ca="1" si="86"/>
        <v>3.4092812662426213</v>
      </c>
      <c r="E356">
        <v>1.272771545515879</v>
      </c>
      <c r="F356" s="1">
        <f t="shared" ca="1" si="87"/>
        <v>7.3436019731415225</v>
      </c>
      <c r="G356">
        <v>1.8065971959239819</v>
      </c>
      <c r="H356">
        <f t="shared" ca="1" si="88"/>
        <v>3.8140762937264792</v>
      </c>
      <c r="I356">
        <v>2.0689037410439508</v>
      </c>
      <c r="J356">
        <f t="shared" ca="1" si="89"/>
        <v>7.8144919314434258</v>
      </c>
      <c r="K356">
        <v>-4.5999999999999996</v>
      </c>
      <c r="L356">
        <f t="shared" ca="1" si="90"/>
        <v>14</v>
      </c>
      <c r="M356">
        <v>-3.5</v>
      </c>
      <c r="N356">
        <f t="shared" ca="1" si="91"/>
        <v>19.7</v>
      </c>
      <c r="O356">
        <v>-5.6</v>
      </c>
      <c r="P356">
        <f t="shared" ca="1" si="92"/>
        <v>10.7</v>
      </c>
      <c r="Q356">
        <v>89</v>
      </c>
      <c r="R356">
        <f t="shared" ca="1" si="93"/>
        <v>44</v>
      </c>
      <c r="S356">
        <v>83</v>
      </c>
      <c r="T356">
        <f t="shared" ca="1" si="94"/>
        <v>30</v>
      </c>
      <c r="U356">
        <v>0</v>
      </c>
      <c r="V356">
        <f t="shared" ca="1" si="95"/>
        <v>8.9</v>
      </c>
      <c r="W356">
        <v>1.6</v>
      </c>
      <c r="X356">
        <f t="shared" ca="1" si="96"/>
        <v>2</v>
      </c>
      <c r="Y356">
        <f t="shared" ca="1" si="97"/>
        <v>19.7</v>
      </c>
      <c r="Z356">
        <f t="shared" ca="1" si="98"/>
        <v>10.7</v>
      </c>
      <c r="AA356">
        <f t="shared" ca="1" si="99"/>
        <v>44</v>
      </c>
      <c r="AB356">
        <f t="shared" ca="1" si="100"/>
        <v>8.9</v>
      </c>
      <c r="AC356">
        <f t="shared" ca="1" si="101"/>
        <v>3.4092812662426213</v>
      </c>
    </row>
    <row r="357" spans="1:29">
      <c r="A357" s="18">
        <v>38341</v>
      </c>
      <c r="B357" s="18">
        <f t="shared" ca="1" si="85"/>
        <v>40477</v>
      </c>
      <c r="C357">
        <v>0.62907620341826931</v>
      </c>
      <c r="D357">
        <f t="shared" ca="1" si="86"/>
        <v>1.8725518037652154</v>
      </c>
      <c r="E357">
        <v>1.2921441582738666</v>
      </c>
      <c r="F357" s="1">
        <f t="shared" ca="1" si="87"/>
        <v>4.0565670377855323</v>
      </c>
      <c r="G357">
        <v>1.8130988708358862</v>
      </c>
      <c r="H357">
        <f t="shared" ca="1" si="88"/>
        <v>3.563504992596414</v>
      </c>
      <c r="I357">
        <v>2.210574910005092</v>
      </c>
      <c r="J357">
        <f t="shared" ca="1" si="89"/>
        <v>6.0345181758556867</v>
      </c>
      <c r="K357">
        <v>-4.4000000000000004</v>
      </c>
      <c r="L357">
        <f t="shared" ca="1" si="90"/>
        <v>3.2</v>
      </c>
      <c r="M357">
        <v>-3.3</v>
      </c>
      <c r="N357">
        <f t="shared" ca="1" si="91"/>
        <v>7.3</v>
      </c>
      <c r="O357">
        <v>-5.4</v>
      </c>
      <c r="P357">
        <f t="shared" ca="1" si="92"/>
        <v>0.7</v>
      </c>
      <c r="Q357">
        <v>94</v>
      </c>
      <c r="R357">
        <f t="shared" ca="1" si="93"/>
        <v>78</v>
      </c>
      <c r="S357">
        <v>90</v>
      </c>
      <c r="T357">
        <f t="shared" ca="1" si="94"/>
        <v>62</v>
      </c>
      <c r="U357">
        <v>0</v>
      </c>
      <c r="V357">
        <f t="shared" ca="1" si="95"/>
        <v>8.3000000000000007</v>
      </c>
      <c r="W357">
        <v>1.4</v>
      </c>
      <c r="X357">
        <f t="shared" ca="1" si="96"/>
        <v>1.4</v>
      </c>
      <c r="Y357">
        <f t="shared" ca="1" si="97"/>
        <v>7.3</v>
      </c>
      <c r="Z357">
        <f t="shared" ca="1" si="98"/>
        <v>0.7</v>
      </c>
      <c r="AA357">
        <f t="shared" ca="1" si="99"/>
        <v>78</v>
      </c>
      <c r="AB357">
        <f t="shared" ca="1" si="100"/>
        <v>8.3000000000000007</v>
      </c>
      <c r="AC357">
        <f t="shared" ca="1" si="101"/>
        <v>1.8725518037652154</v>
      </c>
    </row>
    <row r="358" spans="1:29">
      <c r="A358" s="18">
        <v>38342</v>
      </c>
      <c r="B358" s="18">
        <f t="shared" ca="1" si="85"/>
        <v>40484</v>
      </c>
      <c r="C358">
        <v>0.8591685307562561</v>
      </c>
      <c r="D358">
        <f t="shared" ca="1" si="86"/>
        <v>2.5431064807412329</v>
      </c>
      <c r="E358">
        <v>1.6390696002614407</v>
      </c>
      <c r="F358" s="1">
        <f t="shared" ca="1" si="87"/>
        <v>5.8040550588054378</v>
      </c>
      <c r="G358">
        <v>2.2440967185137626</v>
      </c>
      <c r="H358">
        <f t="shared" ca="1" si="88"/>
        <v>3.4650283996984794</v>
      </c>
      <c r="I358">
        <v>3.0931601706624949</v>
      </c>
      <c r="J358">
        <f t="shared" ca="1" si="89"/>
        <v>6.7545731292421287</v>
      </c>
      <c r="K358">
        <v>-7</v>
      </c>
      <c r="L358">
        <f t="shared" ca="1" si="90"/>
        <v>8.4</v>
      </c>
      <c r="M358">
        <v>-3.5</v>
      </c>
      <c r="N358">
        <f t="shared" ca="1" si="91"/>
        <v>13.3</v>
      </c>
      <c r="O358">
        <v>-8.6999999999999993</v>
      </c>
      <c r="P358">
        <f t="shared" ca="1" si="92"/>
        <v>4.2</v>
      </c>
      <c r="Q358">
        <v>87</v>
      </c>
      <c r="R358">
        <f t="shared" ca="1" si="93"/>
        <v>47</v>
      </c>
      <c r="S358">
        <v>59</v>
      </c>
      <c r="T358">
        <f t="shared" ca="1" si="94"/>
        <v>31</v>
      </c>
      <c r="U358">
        <v>3.6</v>
      </c>
      <c r="V358">
        <f t="shared" ca="1" si="95"/>
        <v>8.6999999999999993</v>
      </c>
      <c r="W358">
        <v>1.8</v>
      </c>
      <c r="X358">
        <f t="shared" ca="1" si="96"/>
        <v>1</v>
      </c>
      <c r="Y358">
        <f t="shared" ca="1" si="97"/>
        <v>13.3</v>
      </c>
      <c r="Z358">
        <f t="shared" ca="1" si="98"/>
        <v>4.2</v>
      </c>
      <c r="AA358">
        <f t="shared" ca="1" si="99"/>
        <v>47</v>
      </c>
      <c r="AB358">
        <f t="shared" ca="1" si="100"/>
        <v>8.6999999999999993</v>
      </c>
      <c r="AC358">
        <f t="shared" ca="1" si="101"/>
        <v>2.5431064807412329</v>
      </c>
    </row>
    <row r="359" spans="1:29">
      <c r="A359" s="18">
        <v>38343</v>
      </c>
      <c r="B359" s="18">
        <f t="shared" ca="1" si="85"/>
        <v>40491</v>
      </c>
      <c r="C359">
        <v>0.53825745742478037</v>
      </c>
      <c r="D359">
        <f t="shared" ca="1" si="86"/>
        <v>2.5213993031834359</v>
      </c>
      <c r="E359">
        <v>0.87293698433558331</v>
      </c>
      <c r="F359" s="1">
        <f t="shared" ca="1" si="87"/>
        <v>5.8373969458824995</v>
      </c>
      <c r="G359">
        <v>1.6848406367570021</v>
      </c>
      <c r="H359">
        <f t="shared" ca="1" si="88"/>
        <v>3.4737154267235759</v>
      </c>
      <c r="I359">
        <v>2.1407106737662014</v>
      </c>
      <c r="J359">
        <f t="shared" ca="1" si="89"/>
        <v>6.0699635816182322</v>
      </c>
      <c r="K359">
        <v>-10.1</v>
      </c>
      <c r="L359">
        <f t="shared" ca="1" si="90"/>
        <v>7.3</v>
      </c>
      <c r="M359">
        <v>-8.3000000000000007</v>
      </c>
      <c r="N359">
        <f t="shared" ca="1" si="91"/>
        <v>12.8</v>
      </c>
      <c r="O359">
        <v>-11.2</v>
      </c>
      <c r="P359">
        <f t="shared" ca="1" si="92"/>
        <v>2.2999999999999998</v>
      </c>
      <c r="Q359">
        <v>91</v>
      </c>
      <c r="R359">
        <f t="shared" ca="1" si="93"/>
        <v>58</v>
      </c>
      <c r="S359">
        <v>90</v>
      </c>
      <c r="T359">
        <f t="shared" ca="1" si="94"/>
        <v>38</v>
      </c>
      <c r="U359">
        <v>0</v>
      </c>
      <c r="V359">
        <f t="shared" ca="1" si="95"/>
        <v>9.1</v>
      </c>
      <c r="W359">
        <v>2.2999999999999998</v>
      </c>
      <c r="X359">
        <f t="shared" ca="1" si="96"/>
        <v>2.6</v>
      </c>
      <c r="Y359">
        <f t="shared" ca="1" si="97"/>
        <v>12.8</v>
      </c>
      <c r="Z359">
        <f t="shared" ca="1" si="98"/>
        <v>2.2999999999999998</v>
      </c>
      <c r="AA359">
        <f t="shared" ca="1" si="99"/>
        <v>58</v>
      </c>
      <c r="AB359">
        <f t="shared" ca="1" si="100"/>
        <v>9.1</v>
      </c>
      <c r="AC359">
        <f t="shared" ca="1" si="101"/>
        <v>2.5213993031834359</v>
      </c>
    </row>
    <row r="360" spans="1:29">
      <c r="A360" s="18">
        <v>38344</v>
      </c>
      <c r="B360" s="18">
        <f t="shared" ca="1" si="85"/>
        <v>40498</v>
      </c>
      <c r="C360">
        <v>0.47443819533743986</v>
      </c>
      <c r="D360">
        <f t="shared" ca="1" si="86"/>
        <v>1.898465040123215</v>
      </c>
      <c r="E360">
        <v>0.57840123191192516</v>
      </c>
      <c r="F360" s="1">
        <f t="shared" ca="1" si="87"/>
        <v>5.0852328148280783</v>
      </c>
      <c r="G360">
        <v>1.6268281522745132</v>
      </c>
      <c r="H360">
        <f t="shared" ca="1" si="88"/>
        <v>2.6565033268722558</v>
      </c>
      <c r="I360">
        <v>1.812865277725517</v>
      </c>
      <c r="J360">
        <f t="shared" ca="1" si="89"/>
        <v>3.6190877661726804</v>
      </c>
      <c r="K360">
        <v>-12.7</v>
      </c>
      <c r="L360">
        <f t="shared" ca="1" si="90"/>
        <v>6.6</v>
      </c>
      <c r="M360">
        <v>-10.6</v>
      </c>
      <c r="N360">
        <f t="shared" ca="1" si="91"/>
        <v>9.8000000000000007</v>
      </c>
      <c r="O360">
        <v>-13.5</v>
      </c>
      <c r="P360">
        <f t="shared" ca="1" si="92"/>
        <v>1</v>
      </c>
      <c r="Q360">
        <v>88</v>
      </c>
      <c r="R360">
        <f t="shared" ca="1" si="93"/>
        <v>46</v>
      </c>
      <c r="S360">
        <v>79</v>
      </c>
      <c r="T360">
        <f t="shared" ca="1" si="94"/>
        <v>34</v>
      </c>
      <c r="U360">
        <v>0</v>
      </c>
      <c r="V360">
        <f t="shared" ca="1" si="95"/>
        <v>4.0999999999999996</v>
      </c>
      <c r="W360">
        <v>2</v>
      </c>
      <c r="X360">
        <f t="shared" ca="1" si="96"/>
        <v>1.7</v>
      </c>
      <c r="Y360">
        <f t="shared" ca="1" si="97"/>
        <v>9.8000000000000007</v>
      </c>
      <c r="Z360">
        <f t="shared" ca="1" si="98"/>
        <v>1</v>
      </c>
      <c r="AA360">
        <f t="shared" ca="1" si="99"/>
        <v>46</v>
      </c>
      <c r="AB360">
        <f t="shared" ca="1" si="100"/>
        <v>4.0999999999999996</v>
      </c>
      <c r="AC360">
        <f t="shared" ca="1" si="101"/>
        <v>1.898465040123215</v>
      </c>
    </row>
    <row r="361" spans="1:29">
      <c r="A361" s="18">
        <v>38345</v>
      </c>
      <c r="B361" s="18">
        <f t="shared" ca="1" si="85"/>
        <v>40505</v>
      </c>
      <c r="C361">
        <v>0.45337044012525274</v>
      </c>
      <c r="D361">
        <f t="shared" ca="1" si="86"/>
        <v>1.2065017287895203</v>
      </c>
      <c r="E361">
        <v>0.3392331588862379</v>
      </c>
      <c r="F361" s="1">
        <f t="shared" ca="1" si="87"/>
        <v>2.5286642816088931</v>
      </c>
      <c r="G361">
        <v>1.5650954106059261</v>
      </c>
      <c r="H361">
        <f t="shared" ca="1" si="88"/>
        <v>2.7804058133210177</v>
      </c>
      <c r="I361">
        <v>1.5714520768914013</v>
      </c>
      <c r="J361">
        <f t="shared" ca="1" si="89"/>
        <v>3.8821242416182078</v>
      </c>
      <c r="K361">
        <v>-15.5</v>
      </c>
      <c r="L361">
        <f t="shared" ca="1" si="90"/>
        <v>-2.7</v>
      </c>
      <c r="M361">
        <v>-12.3</v>
      </c>
      <c r="N361">
        <f t="shared" ca="1" si="91"/>
        <v>1.2</v>
      </c>
      <c r="O361">
        <v>-17.2</v>
      </c>
      <c r="P361">
        <f t="shared" ca="1" si="92"/>
        <v>-4.7</v>
      </c>
      <c r="Q361">
        <v>82</v>
      </c>
      <c r="R361">
        <f t="shared" ca="1" si="93"/>
        <v>78</v>
      </c>
      <c r="S361">
        <v>74</v>
      </c>
      <c r="T361">
        <f t="shared" ca="1" si="94"/>
        <v>54</v>
      </c>
      <c r="U361">
        <v>0</v>
      </c>
      <c r="V361">
        <f t="shared" ca="1" si="95"/>
        <v>6.2</v>
      </c>
      <c r="W361">
        <v>1.3</v>
      </c>
      <c r="X361">
        <f t="shared" ca="1" si="96"/>
        <v>1.5</v>
      </c>
      <c r="Y361">
        <f t="shared" ca="1" si="97"/>
        <v>1.2</v>
      </c>
      <c r="Z361">
        <f t="shared" ca="1" si="98"/>
        <v>-4.7</v>
      </c>
      <c r="AA361">
        <f t="shared" ca="1" si="99"/>
        <v>78</v>
      </c>
      <c r="AB361">
        <f t="shared" ca="1" si="100"/>
        <v>6.2</v>
      </c>
      <c r="AC361">
        <f t="shared" ca="1" si="101"/>
        <v>1.2065017287895203</v>
      </c>
    </row>
    <row r="362" spans="1:29">
      <c r="A362" s="18">
        <v>38346</v>
      </c>
      <c r="B362" s="18">
        <f t="shared" ca="1" si="85"/>
        <v>40512</v>
      </c>
      <c r="C362">
        <v>0.45545419873568554</v>
      </c>
      <c r="D362">
        <f t="shared" ca="1" si="86"/>
        <v>2.5090091906682344</v>
      </c>
      <c r="E362">
        <v>-6.7990276864026672E-2</v>
      </c>
      <c r="F362" s="1">
        <f t="shared" ca="1" si="87"/>
        <v>5.4415928558635125</v>
      </c>
      <c r="G362">
        <v>1.8137108376401723</v>
      </c>
      <c r="H362">
        <f t="shared" ca="1" si="88"/>
        <v>2.8037897066367425</v>
      </c>
      <c r="I362">
        <v>1.5661645388857743</v>
      </c>
      <c r="J362">
        <f t="shared" ca="1" si="89"/>
        <v>4.4330769757505717</v>
      </c>
      <c r="K362">
        <v>-18.2</v>
      </c>
      <c r="L362">
        <f t="shared" ca="1" si="90"/>
        <v>1.7</v>
      </c>
      <c r="M362">
        <v>-14.3</v>
      </c>
      <c r="N362">
        <f t="shared" ca="1" si="91"/>
        <v>8.5</v>
      </c>
      <c r="O362">
        <v>-20.8</v>
      </c>
      <c r="P362">
        <f t="shared" ca="1" si="92"/>
        <v>-8.4</v>
      </c>
      <c r="Q362">
        <v>76</v>
      </c>
      <c r="R362">
        <f t="shared" ca="1" si="93"/>
        <v>48</v>
      </c>
      <c r="S362">
        <v>62</v>
      </c>
      <c r="T362">
        <f t="shared" ca="1" si="94"/>
        <v>20</v>
      </c>
      <c r="U362">
        <v>2.1</v>
      </c>
      <c r="V362">
        <f t="shared" ca="1" si="95"/>
        <v>7.1</v>
      </c>
      <c r="W362">
        <v>1.8</v>
      </c>
      <c r="X362">
        <f t="shared" ca="1" si="96"/>
        <v>4.0999999999999996</v>
      </c>
      <c r="Y362">
        <f t="shared" ca="1" si="97"/>
        <v>8.5</v>
      </c>
      <c r="Z362">
        <f t="shared" ca="1" si="98"/>
        <v>-8.4</v>
      </c>
      <c r="AA362">
        <f t="shared" ca="1" si="99"/>
        <v>48</v>
      </c>
      <c r="AB362">
        <f t="shared" ca="1" si="100"/>
        <v>7.1</v>
      </c>
      <c r="AC362">
        <f t="shared" ca="1" si="101"/>
        <v>2.5090091906682344</v>
      </c>
    </row>
    <row r="363" spans="1:29">
      <c r="A363" s="18">
        <v>38347</v>
      </c>
      <c r="B363" s="18">
        <f t="shared" ca="1" si="85"/>
        <v>40519</v>
      </c>
      <c r="C363">
        <v>0.34545555465532379</v>
      </c>
      <c r="D363">
        <f t="shared" ca="1" si="86"/>
        <v>0.70439827655546494</v>
      </c>
      <c r="E363">
        <v>-6.7512304986632188E-2</v>
      </c>
      <c r="F363" s="1">
        <f t="shared" ca="1" si="87"/>
        <v>1.0812416862537484</v>
      </c>
      <c r="G363">
        <v>1.5100157459121486</v>
      </c>
      <c r="H363">
        <f t="shared" ca="1" si="88"/>
        <v>2.4825238746370424</v>
      </c>
      <c r="I363">
        <v>1.105327815047876</v>
      </c>
      <c r="J363">
        <f t="shared" ca="1" si="89"/>
        <v>2.4960541177622693</v>
      </c>
      <c r="K363">
        <v>-18.2</v>
      </c>
      <c r="L363">
        <f t="shared" ca="1" si="90"/>
        <v>-12.6</v>
      </c>
      <c r="M363">
        <v>-15.1</v>
      </c>
      <c r="N363">
        <f t="shared" ca="1" si="91"/>
        <v>-5.2</v>
      </c>
      <c r="O363">
        <v>-21.5</v>
      </c>
      <c r="P363">
        <f t="shared" ca="1" si="92"/>
        <v>-14.8</v>
      </c>
      <c r="Q363">
        <v>81</v>
      </c>
      <c r="R363">
        <f t="shared" ca="1" si="93"/>
        <v>84</v>
      </c>
      <c r="S363">
        <v>74</v>
      </c>
      <c r="T363">
        <f t="shared" ca="1" si="94"/>
        <v>60</v>
      </c>
      <c r="U363">
        <v>0</v>
      </c>
      <c r="V363">
        <f t="shared" ca="1" si="95"/>
        <v>6</v>
      </c>
      <c r="W363">
        <v>1</v>
      </c>
      <c r="X363">
        <f t="shared" ca="1" si="96"/>
        <v>0.8</v>
      </c>
      <c r="Y363">
        <f t="shared" ca="1" si="97"/>
        <v>-5.2</v>
      </c>
      <c r="Z363">
        <f t="shared" ca="1" si="98"/>
        <v>-14.8</v>
      </c>
      <c r="AA363">
        <f t="shared" ca="1" si="99"/>
        <v>84</v>
      </c>
      <c r="AB363">
        <f t="shared" ca="1" si="100"/>
        <v>6</v>
      </c>
      <c r="AC363">
        <f t="shared" ca="1" si="101"/>
        <v>0.70439827655546494</v>
      </c>
    </row>
    <row r="364" spans="1:29">
      <c r="A364" s="18">
        <v>38348</v>
      </c>
      <c r="B364" s="18">
        <f t="shared" ca="1" si="85"/>
        <v>40526</v>
      </c>
      <c r="C364">
        <v>0.29854347011570709</v>
      </c>
      <c r="D364">
        <f t="shared" ca="1" si="86"/>
        <v>0.46488070498298262</v>
      </c>
      <c r="E364">
        <v>-0.14220573573075873</v>
      </c>
      <c r="F364" s="1">
        <f t="shared" ca="1" si="87"/>
        <v>0.50589293729014961</v>
      </c>
      <c r="G364">
        <v>1.4990458968724427</v>
      </c>
      <c r="H364">
        <f t="shared" ca="1" si="88"/>
        <v>1.6031157290926643</v>
      </c>
      <c r="I364">
        <v>1.1126285380213752</v>
      </c>
      <c r="J364">
        <f t="shared" ca="1" si="89"/>
        <v>1.5880339552215068</v>
      </c>
      <c r="K364">
        <v>-18.7</v>
      </c>
      <c r="L364">
        <f t="shared" ca="1" si="90"/>
        <v>-13.8</v>
      </c>
      <c r="M364">
        <v>-14.8</v>
      </c>
      <c r="N364">
        <f t="shared" ca="1" si="91"/>
        <v>-11.3</v>
      </c>
      <c r="O364">
        <v>-20.399999999999999</v>
      </c>
      <c r="P364">
        <f t="shared" ca="1" si="92"/>
        <v>-14.9</v>
      </c>
      <c r="Q364">
        <v>82</v>
      </c>
      <c r="R364">
        <f t="shared" ca="1" si="93"/>
        <v>83</v>
      </c>
      <c r="S364">
        <v>78</v>
      </c>
      <c r="T364">
        <f t="shared" ca="1" si="94"/>
        <v>79</v>
      </c>
      <c r="U364">
        <v>0</v>
      </c>
      <c r="V364">
        <f t="shared" ca="1" si="95"/>
        <v>0</v>
      </c>
      <c r="W364">
        <v>1.7</v>
      </c>
      <c r="X364">
        <f t="shared" ca="1" si="96"/>
        <v>1.2</v>
      </c>
      <c r="Y364">
        <f t="shared" ca="1" si="97"/>
        <v>-11.3</v>
      </c>
      <c r="Z364">
        <f t="shared" ca="1" si="98"/>
        <v>-14.9</v>
      </c>
      <c r="AA364">
        <f t="shared" ca="1" si="99"/>
        <v>83</v>
      </c>
      <c r="AB364">
        <f t="shared" ca="1" si="100"/>
        <v>0</v>
      </c>
      <c r="AC364">
        <f t="shared" ca="1" si="101"/>
        <v>0.46488070498298262</v>
      </c>
    </row>
    <row r="365" spans="1:29">
      <c r="A365" s="18">
        <v>38349</v>
      </c>
      <c r="B365" s="18">
        <f t="shared" ca="1" si="85"/>
        <v>40533</v>
      </c>
      <c r="C365">
        <v>0.47392522228405609</v>
      </c>
      <c r="D365">
        <f t="shared" ca="1" si="86"/>
        <v>1.5918410588043526</v>
      </c>
      <c r="E365">
        <v>0.16250871293353231</v>
      </c>
      <c r="F365" s="1">
        <f t="shared" ca="1" si="87"/>
        <v>3.3100479453482592</v>
      </c>
      <c r="G365">
        <v>2.1738062377619598</v>
      </c>
      <c r="H365">
        <f t="shared" ca="1" si="88"/>
        <v>1.8593886037855394</v>
      </c>
      <c r="I365">
        <v>1.5593524517664679</v>
      </c>
      <c r="J365">
        <f t="shared" ca="1" si="89"/>
        <v>2.4528047652547271</v>
      </c>
      <c r="K365">
        <v>-16.899999999999999</v>
      </c>
      <c r="L365">
        <f t="shared" ca="1" si="90"/>
        <v>-1.4</v>
      </c>
      <c r="M365">
        <v>-12.1</v>
      </c>
      <c r="N365">
        <f t="shared" ca="1" si="91"/>
        <v>2.8</v>
      </c>
      <c r="O365">
        <v>-19.399999999999999</v>
      </c>
      <c r="P365">
        <f t="shared" ca="1" si="92"/>
        <v>-6.4</v>
      </c>
      <c r="Q365">
        <v>76</v>
      </c>
      <c r="R365">
        <f t="shared" ca="1" si="93"/>
        <v>54</v>
      </c>
      <c r="S365">
        <v>60</v>
      </c>
      <c r="T365">
        <f t="shared" ca="1" si="94"/>
        <v>26</v>
      </c>
      <c r="U365">
        <v>4.4000000000000004</v>
      </c>
      <c r="V365">
        <f t="shared" ca="1" si="95"/>
        <v>0</v>
      </c>
      <c r="W365">
        <v>0.9</v>
      </c>
      <c r="X365">
        <f t="shared" ca="1" si="96"/>
        <v>4</v>
      </c>
      <c r="Y365">
        <f t="shared" ca="1" si="97"/>
        <v>2.8</v>
      </c>
      <c r="Z365">
        <f t="shared" ca="1" si="98"/>
        <v>-6.4</v>
      </c>
      <c r="AA365">
        <f t="shared" ca="1" si="99"/>
        <v>54</v>
      </c>
      <c r="AB365">
        <f t="shared" ca="1" si="100"/>
        <v>0</v>
      </c>
      <c r="AC365">
        <f t="shared" ca="1" si="101"/>
        <v>1.5918410588043526</v>
      </c>
    </row>
    <row r="366" spans="1:29">
      <c r="A366" s="18">
        <v>38350</v>
      </c>
      <c r="B366" s="18">
        <f t="shared" ca="1" si="85"/>
        <v>40540</v>
      </c>
      <c r="C366">
        <v>0.48907806237349166</v>
      </c>
      <c r="D366">
        <f t="shared" ca="1" si="86"/>
        <v>0.80988494444270709</v>
      </c>
      <c r="E366">
        <v>-0.15317887450265469</v>
      </c>
      <c r="F366" s="1">
        <f t="shared" ca="1" si="87"/>
        <v>1.6546608035151675</v>
      </c>
      <c r="G366">
        <v>2.0824005231903158</v>
      </c>
      <c r="H366">
        <f t="shared" ca="1" si="88"/>
        <v>2.5083070534966612</v>
      </c>
      <c r="I366">
        <v>1.6538264732016061</v>
      </c>
      <c r="J366">
        <f t="shared" ca="1" si="89"/>
        <v>2.8404831029394835</v>
      </c>
      <c r="K366">
        <v>-18.5</v>
      </c>
      <c r="L366">
        <f t="shared" ca="1" si="90"/>
        <v>-9.3000000000000007</v>
      </c>
      <c r="M366">
        <v>-11.6</v>
      </c>
      <c r="N366">
        <f t="shared" ca="1" si="91"/>
        <v>-4.7</v>
      </c>
      <c r="O366">
        <v>-22.3</v>
      </c>
      <c r="P366">
        <f t="shared" ca="1" si="92"/>
        <v>-13.2</v>
      </c>
      <c r="Q366">
        <v>71</v>
      </c>
      <c r="R366">
        <f t="shared" ca="1" si="93"/>
        <v>85</v>
      </c>
      <c r="S366">
        <v>49</v>
      </c>
      <c r="T366">
        <f t="shared" ca="1" si="94"/>
        <v>56</v>
      </c>
      <c r="U366">
        <v>4</v>
      </c>
      <c r="V366">
        <f t="shared" ca="1" si="95"/>
        <v>5.8</v>
      </c>
      <c r="W366">
        <v>1.5</v>
      </c>
      <c r="X366">
        <f t="shared" ca="1" si="96"/>
        <v>2.4</v>
      </c>
      <c r="Y366">
        <f t="shared" ca="1" si="97"/>
        <v>-4.7</v>
      </c>
      <c r="Z366">
        <f t="shared" ca="1" si="98"/>
        <v>-13.2</v>
      </c>
      <c r="AA366">
        <f t="shared" ca="1" si="99"/>
        <v>85</v>
      </c>
      <c r="AB366">
        <f t="shared" ca="1" si="100"/>
        <v>5.8</v>
      </c>
      <c r="AC366">
        <f t="shared" ca="1" si="101"/>
        <v>0.80988494444270709</v>
      </c>
    </row>
    <row r="367" spans="1:29">
      <c r="A367" s="18">
        <v>38351</v>
      </c>
      <c r="B367" s="18">
        <f t="shared" ca="1" si="85"/>
        <v>40547</v>
      </c>
      <c r="C367">
        <v>0.3879518324632556</v>
      </c>
      <c r="D367">
        <f t="shared" ca="1" si="86"/>
        <v>0.28351384295292925</v>
      </c>
      <c r="E367">
        <v>-0.75621269984222428</v>
      </c>
      <c r="F367" s="1">
        <f t="shared" ca="1" si="87"/>
        <v>-1.1829693776760966</v>
      </c>
      <c r="G367">
        <v>2.0178781928851532</v>
      </c>
      <c r="H367">
        <f t="shared" ca="1" si="88"/>
        <v>1.9039125316226522</v>
      </c>
      <c r="I367">
        <v>1.4358618787827584</v>
      </c>
      <c r="J367">
        <f t="shared" ca="1" si="89"/>
        <v>0.95329876182032014</v>
      </c>
      <c r="K367">
        <v>-22.8</v>
      </c>
      <c r="L367">
        <f t="shared" ca="1" si="90"/>
        <v>-25.9</v>
      </c>
      <c r="M367">
        <v>-19.600000000000001</v>
      </c>
      <c r="N367">
        <f t="shared" ca="1" si="91"/>
        <v>-23.4</v>
      </c>
      <c r="O367">
        <v>-24.7</v>
      </c>
      <c r="P367">
        <f t="shared" ca="1" si="92"/>
        <v>-28.1</v>
      </c>
      <c r="Q367">
        <v>79</v>
      </c>
      <c r="R367">
        <f t="shared" ca="1" si="93"/>
        <v>71</v>
      </c>
      <c r="S367">
        <v>76</v>
      </c>
      <c r="T367">
        <f t="shared" ca="1" si="94"/>
        <v>68</v>
      </c>
      <c r="U367">
        <v>3.9</v>
      </c>
      <c r="V367">
        <f t="shared" ca="1" si="95"/>
        <v>3.4</v>
      </c>
      <c r="W367">
        <v>1.5</v>
      </c>
      <c r="X367">
        <f t="shared" ca="1" si="96"/>
        <v>1.6</v>
      </c>
      <c r="Y367">
        <f t="shared" ca="1" si="97"/>
        <v>-23.4</v>
      </c>
      <c r="Z367">
        <f t="shared" ca="1" si="98"/>
        <v>-28.1</v>
      </c>
      <c r="AA367">
        <f t="shared" ca="1" si="99"/>
        <v>71</v>
      </c>
      <c r="AB367">
        <f t="shared" ca="1" si="100"/>
        <v>3.4</v>
      </c>
      <c r="AC367">
        <f t="shared" ca="1" si="101"/>
        <v>0.28351384295292925</v>
      </c>
    </row>
    <row r="368" spans="1:29">
      <c r="A368" s="18">
        <v>38352</v>
      </c>
      <c r="B368" s="18">
        <f t="shared" ca="1" si="85"/>
        <v>40554</v>
      </c>
      <c r="C368">
        <v>0.27638675453587103</v>
      </c>
      <c r="D368">
        <f t="shared" ca="1" si="86"/>
        <v>0.37849726822854068</v>
      </c>
      <c r="E368">
        <v>-2.0883241090975002E-2</v>
      </c>
      <c r="F368" s="1">
        <f t="shared" ca="1" si="87"/>
        <v>-0.64236758123919657</v>
      </c>
      <c r="G368">
        <v>1.5241388588046034</v>
      </c>
      <c r="H368">
        <f t="shared" ca="1" si="88"/>
        <v>2.3385669052841949</v>
      </c>
      <c r="I368">
        <v>0.71077391917662192</v>
      </c>
      <c r="J368">
        <f t="shared" ca="1" si="89"/>
        <v>1.3718733141545445</v>
      </c>
      <c r="K368">
        <v>-17.899999999999999</v>
      </c>
      <c r="L368">
        <f t="shared" ca="1" si="90"/>
        <v>-20.399999999999999</v>
      </c>
      <c r="M368">
        <v>-13.8</v>
      </c>
      <c r="N368">
        <f t="shared" ca="1" si="91"/>
        <v>-12.3</v>
      </c>
      <c r="O368">
        <v>-23.5</v>
      </c>
      <c r="P368">
        <f t="shared" ca="1" si="92"/>
        <v>-25.4</v>
      </c>
      <c r="Q368">
        <v>75</v>
      </c>
      <c r="R368">
        <f t="shared" ca="1" si="93"/>
        <v>74</v>
      </c>
      <c r="S368">
        <v>61</v>
      </c>
      <c r="T368">
        <f t="shared" ca="1" si="94"/>
        <v>53</v>
      </c>
      <c r="U368">
        <v>0</v>
      </c>
      <c r="V368">
        <f t="shared" ca="1" si="95"/>
        <v>5.5</v>
      </c>
      <c r="W368">
        <v>1.2</v>
      </c>
      <c r="X368">
        <f t="shared" ca="1" si="96"/>
        <v>1.9</v>
      </c>
      <c r="Y368">
        <f t="shared" ca="1" si="97"/>
        <v>-12.3</v>
      </c>
      <c r="Z368">
        <f t="shared" ca="1" si="98"/>
        <v>-25.4</v>
      </c>
      <c r="AA368">
        <f t="shared" ca="1" si="99"/>
        <v>74</v>
      </c>
      <c r="AB368">
        <f t="shared" ca="1" si="100"/>
        <v>5.5</v>
      </c>
      <c r="AC368">
        <f t="shared" ca="1" si="101"/>
        <v>0.37849726822854068</v>
      </c>
    </row>
    <row r="369" spans="1:29">
      <c r="A369" s="18">
        <v>38353</v>
      </c>
      <c r="B369" s="18">
        <f t="shared" ca="1" si="85"/>
        <v>40561</v>
      </c>
      <c r="C369">
        <v>0.49734484916603905</v>
      </c>
      <c r="D369">
        <f t="shared" ca="1" si="86"/>
        <v>0.42892519884583008</v>
      </c>
      <c r="E369">
        <v>0.19468717279434031</v>
      </c>
      <c r="F369" s="1">
        <f t="shared" ca="1" si="87"/>
        <v>0.3824057541546837</v>
      </c>
      <c r="G369">
        <v>2.0204209134904958</v>
      </c>
      <c r="H369">
        <f t="shared" ca="1" si="88"/>
        <v>1.9090840975167924</v>
      </c>
      <c r="I369">
        <v>1.5048788056932383</v>
      </c>
      <c r="J369">
        <f t="shared" ca="1" si="89"/>
        <v>1.2557272835800743</v>
      </c>
      <c r="K369">
        <v>-16.899999999999999</v>
      </c>
      <c r="L369">
        <f t="shared" ca="1" si="90"/>
        <v>-15.9</v>
      </c>
      <c r="M369">
        <v>-12.7</v>
      </c>
      <c r="N369">
        <f t="shared" ca="1" si="91"/>
        <v>-10.7</v>
      </c>
      <c r="O369">
        <v>-23.1</v>
      </c>
      <c r="P369">
        <f t="shared" ca="1" si="92"/>
        <v>-19.100000000000001</v>
      </c>
      <c r="Q369">
        <v>74</v>
      </c>
      <c r="R369">
        <f t="shared" ca="1" si="93"/>
        <v>67</v>
      </c>
      <c r="S369">
        <v>61</v>
      </c>
      <c r="T369">
        <f t="shared" ca="1" si="94"/>
        <v>53</v>
      </c>
      <c r="U369">
        <v>3.2</v>
      </c>
      <c r="V369">
        <f t="shared" ca="1" si="95"/>
        <v>1.9</v>
      </c>
      <c r="W369">
        <v>1.6</v>
      </c>
      <c r="X369">
        <f t="shared" ca="1" si="96"/>
        <v>1.2</v>
      </c>
      <c r="Y369">
        <f t="shared" ca="1" si="97"/>
        <v>-10.7</v>
      </c>
      <c r="Z369">
        <f t="shared" ca="1" si="98"/>
        <v>-19.100000000000001</v>
      </c>
      <c r="AA369">
        <f t="shared" ca="1" si="99"/>
        <v>67</v>
      </c>
      <c r="AB369">
        <f t="shared" ca="1" si="100"/>
        <v>1.9</v>
      </c>
      <c r="AC369">
        <f t="shared" ca="1" si="101"/>
        <v>0.42892519884583008</v>
      </c>
    </row>
    <row r="370" spans="1:29">
      <c r="A370" s="18">
        <v>38354</v>
      </c>
      <c r="B370" s="18">
        <f t="shared" ca="1" si="85"/>
        <v>40568</v>
      </c>
      <c r="C370">
        <v>0.39057188659923675</v>
      </c>
      <c r="D370">
        <f t="shared" ca="1" si="86"/>
        <v>0.48922419955257679</v>
      </c>
      <c r="E370">
        <v>1.2015222299938728</v>
      </c>
      <c r="F370" s="1">
        <f t="shared" ca="1" si="87"/>
        <v>0.93929372867729077</v>
      </c>
      <c r="G370">
        <v>1.6894379099455832</v>
      </c>
      <c r="H370">
        <f t="shared" ca="1" si="88"/>
        <v>1.9673149385930142</v>
      </c>
      <c r="I370">
        <v>1.0979243315913543</v>
      </c>
      <c r="J370">
        <f t="shared" ca="1" si="89"/>
        <v>1.5206483311130039</v>
      </c>
      <c r="K370">
        <v>-12.8</v>
      </c>
      <c r="L370">
        <f t="shared" ca="1" si="90"/>
        <v>-13.5</v>
      </c>
      <c r="M370">
        <v>-5.4</v>
      </c>
      <c r="N370">
        <f t="shared" ca="1" si="91"/>
        <v>-9.3000000000000007</v>
      </c>
      <c r="O370">
        <v>-18.2</v>
      </c>
      <c r="P370">
        <f t="shared" ca="1" si="92"/>
        <v>-18.8</v>
      </c>
      <c r="Q370">
        <v>74</v>
      </c>
      <c r="R370">
        <f t="shared" ca="1" si="93"/>
        <v>81</v>
      </c>
      <c r="S370">
        <v>52</v>
      </c>
      <c r="T370">
        <f t="shared" ca="1" si="94"/>
        <v>69</v>
      </c>
      <c r="U370">
        <v>0.4</v>
      </c>
      <c r="V370">
        <f t="shared" ca="1" si="95"/>
        <v>1.6</v>
      </c>
      <c r="W370">
        <v>1.3</v>
      </c>
      <c r="X370">
        <f t="shared" ca="1" si="96"/>
        <v>1.8</v>
      </c>
      <c r="Y370">
        <f t="shared" ca="1" si="97"/>
        <v>-9.3000000000000007</v>
      </c>
      <c r="Z370">
        <f t="shared" ca="1" si="98"/>
        <v>-18.8</v>
      </c>
      <c r="AA370">
        <f t="shared" ca="1" si="99"/>
        <v>81</v>
      </c>
      <c r="AB370">
        <f t="shared" ca="1" si="100"/>
        <v>1.6</v>
      </c>
      <c r="AC370">
        <f t="shared" ca="1" si="101"/>
        <v>0.48922419955257679</v>
      </c>
    </row>
    <row r="371" spans="1:29">
      <c r="A371" s="18">
        <v>38355</v>
      </c>
      <c r="B371" s="18">
        <f t="shared" ca="1" si="85"/>
        <v>40575</v>
      </c>
      <c r="C371">
        <v>0.46400124278729898</v>
      </c>
      <c r="D371">
        <f t="shared" ca="1" si="86"/>
        <v>0.59041454185577369</v>
      </c>
      <c r="E371">
        <v>1.6170888861575399</v>
      </c>
      <c r="F371" s="1">
        <f t="shared" ca="1" si="87"/>
        <v>0.85289945379455434</v>
      </c>
      <c r="G371">
        <v>1.7030544516226498</v>
      </c>
      <c r="H371">
        <f t="shared" ca="1" si="88"/>
        <v>2.241393036977672</v>
      </c>
      <c r="I371">
        <v>1.3826314591712634</v>
      </c>
      <c r="J371">
        <f t="shared" ca="1" si="89"/>
        <v>1.8000800048615502</v>
      </c>
      <c r="K371">
        <v>-10</v>
      </c>
      <c r="L371">
        <f t="shared" ca="1" si="90"/>
        <v>-13.9</v>
      </c>
      <c r="M371">
        <v>-5.9</v>
      </c>
      <c r="N371">
        <f t="shared" ca="1" si="91"/>
        <v>-8.9</v>
      </c>
      <c r="O371">
        <v>-15.4</v>
      </c>
      <c r="P371">
        <f t="shared" ca="1" si="92"/>
        <v>-18</v>
      </c>
      <c r="Q371">
        <v>85</v>
      </c>
      <c r="R371">
        <f t="shared" ca="1" si="93"/>
        <v>71</v>
      </c>
      <c r="S371">
        <v>75</v>
      </c>
      <c r="T371">
        <f t="shared" ca="1" si="94"/>
        <v>53</v>
      </c>
      <c r="U371">
        <v>0</v>
      </c>
      <c r="V371">
        <f t="shared" ca="1" si="95"/>
        <v>3.1</v>
      </c>
      <c r="W371">
        <v>1.9</v>
      </c>
      <c r="X371">
        <f t="shared" ca="1" si="96"/>
        <v>1.6</v>
      </c>
      <c r="Y371">
        <f t="shared" ca="1" si="97"/>
        <v>-8.9</v>
      </c>
      <c r="Z371">
        <f t="shared" ca="1" si="98"/>
        <v>-18</v>
      </c>
      <c r="AA371">
        <f t="shared" ca="1" si="99"/>
        <v>71</v>
      </c>
      <c r="AB371">
        <f t="shared" ca="1" si="100"/>
        <v>3.1</v>
      </c>
      <c r="AC371">
        <f t="shared" ca="1" si="101"/>
        <v>0.59041454185577369</v>
      </c>
    </row>
    <row r="372" spans="1:29">
      <c r="A372" s="18">
        <v>38356</v>
      </c>
      <c r="B372" s="18">
        <f t="shared" ca="1" si="85"/>
        <v>40582</v>
      </c>
      <c r="C372">
        <v>0.60983817215151759</v>
      </c>
      <c r="D372">
        <f t="shared" ca="1" si="86"/>
        <v>0.7190649454814162</v>
      </c>
      <c r="E372">
        <v>0.92857364929624964</v>
      </c>
      <c r="F372" s="1">
        <f t="shared" ca="1" si="87"/>
        <v>1.7515914094647393</v>
      </c>
      <c r="G372">
        <v>1.9350242188770643</v>
      </c>
      <c r="H372">
        <f t="shared" ca="1" si="88"/>
        <v>1.9685462611575391</v>
      </c>
      <c r="I372">
        <v>2.1525112881266359</v>
      </c>
      <c r="J372">
        <f t="shared" ca="1" si="89"/>
        <v>2.415302751806061</v>
      </c>
      <c r="K372">
        <v>-12.8</v>
      </c>
      <c r="L372">
        <f t="shared" ca="1" si="90"/>
        <v>-5.7</v>
      </c>
      <c r="M372">
        <v>-8.6999999999999993</v>
      </c>
      <c r="N372">
        <f t="shared" ca="1" si="91"/>
        <v>-3.6</v>
      </c>
      <c r="O372">
        <v>-16.3</v>
      </c>
      <c r="P372">
        <f t="shared" ca="1" si="92"/>
        <v>-7.4</v>
      </c>
      <c r="Q372">
        <v>86</v>
      </c>
      <c r="R372">
        <f t="shared" ca="1" si="93"/>
        <v>89</v>
      </c>
      <c r="S372">
        <v>80</v>
      </c>
      <c r="T372">
        <f t="shared" ca="1" si="94"/>
        <v>84</v>
      </c>
      <c r="U372">
        <v>2</v>
      </c>
      <c r="V372">
        <f t="shared" ca="1" si="95"/>
        <v>0</v>
      </c>
      <c r="W372">
        <v>1.2</v>
      </c>
      <c r="X372">
        <f t="shared" ca="1" si="96"/>
        <v>1.1000000000000001</v>
      </c>
      <c r="Y372">
        <f t="shared" ca="1" si="97"/>
        <v>-3.6</v>
      </c>
      <c r="Z372">
        <f t="shared" ca="1" si="98"/>
        <v>-7.4</v>
      </c>
      <c r="AA372">
        <f t="shared" ca="1" si="99"/>
        <v>89</v>
      </c>
      <c r="AB372">
        <f t="shared" ca="1" si="100"/>
        <v>0</v>
      </c>
      <c r="AC372">
        <f t="shared" ca="1" si="101"/>
        <v>0.7190649454814162</v>
      </c>
    </row>
    <row r="373" spans="1:29">
      <c r="A373" s="18">
        <v>38357</v>
      </c>
      <c r="B373" s="18">
        <f t="shared" ca="1" si="85"/>
        <v>40589</v>
      </c>
      <c r="C373">
        <v>0.46622106682890097</v>
      </c>
      <c r="D373">
        <f t="shared" ca="1" si="86"/>
        <v>1.4768048283289226</v>
      </c>
      <c r="E373">
        <v>0.61451837052378222</v>
      </c>
      <c r="F373" s="1">
        <f t="shared" ca="1" si="87"/>
        <v>2.7568144840833715</v>
      </c>
      <c r="G373">
        <v>1.6408910747026413</v>
      </c>
      <c r="H373">
        <f t="shared" ca="1" si="88"/>
        <v>3.5180226272752733</v>
      </c>
      <c r="I373">
        <v>1.531328901260244</v>
      </c>
      <c r="J373">
        <f t="shared" ca="1" si="89"/>
        <v>4.5310525842626612</v>
      </c>
      <c r="K373">
        <v>-13</v>
      </c>
      <c r="L373">
        <f t="shared" ca="1" si="90"/>
        <v>-4.3</v>
      </c>
      <c r="M373">
        <v>-10.6</v>
      </c>
      <c r="N373">
        <f t="shared" ca="1" si="91"/>
        <v>-0.8</v>
      </c>
      <c r="O373">
        <v>-14.2</v>
      </c>
      <c r="P373">
        <f t="shared" ca="1" si="92"/>
        <v>-8</v>
      </c>
      <c r="Q373">
        <v>85</v>
      </c>
      <c r="R373">
        <f t="shared" ca="1" si="93"/>
        <v>68</v>
      </c>
      <c r="S373">
        <v>79</v>
      </c>
      <c r="T373">
        <f t="shared" ca="1" si="94"/>
        <v>52</v>
      </c>
      <c r="U373">
        <v>0</v>
      </c>
      <c r="V373">
        <f t="shared" ca="1" si="95"/>
        <v>8.9</v>
      </c>
      <c r="W373">
        <v>0.7</v>
      </c>
      <c r="X373">
        <f t="shared" ca="1" si="96"/>
        <v>1.5</v>
      </c>
      <c r="Y373">
        <f t="shared" ca="1" si="97"/>
        <v>-0.8</v>
      </c>
      <c r="Z373">
        <f t="shared" ca="1" si="98"/>
        <v>-8</v>
      </c>
      <c r="AA373">
        <f t="shared" ca="1" si="99"/>
        <v>68</v>
      </c>
      <c r="AB373">
        <f t="shared" ca="1" si="100"/>
        <v>8.9</v>
      </c>
      <c r="AC373">
        <f t="shared" ca="1" si="101"/>
        <v>1.4768048283289226</v>
      </c>
    </row>
    <row r="374" spans="1:29">
      <c r="A374" s="18">
        <v>38358</v>
      </c>
      <c r="B374" s="18">
        <f t="shared" ca="1" si="85"/>
        <v>40596</v>
      </c>
      <c r="C374">
        <v>0.46221343721382802</v>
      </c>
      <c r="D374">
        <f t="shared" ca="1" si="86"/>
        <v>0.73144116649225532</v>
      </c>
      <c r="E374">
        <v>0.35681736535712538</v>
      </c>
      <c r="F374" s="1">
        <f t="shared" ca="1" si="87"/>
        <v>1.5384624850057713</v>
      </c>
      <c r="G374">
        <v>1.6074095618942574</v>
      </c>
      <c r="H374">
        <f t="shared" ca="1" si="88"/>
        <v>2.0188751773692348</v>
      </c>
      <c r="I374">
        <v>1.5539125602815145</v>
      </c>
      <c r="J374">
        <f t="shared" ca="1" si="89"/>
        <v>2.5871859080004609</v>
      </c>
      <c r="K374">
        <v>-14.7</v>
      </c>
      <c r="L374">
        <f t="shared" ca="1" si="90"/>
        <v>-7.4</v>
      </c>
      <c r="M374">
        <v>-12.9</v>
      </c>
      <c r="N374">
        <f t="shared" ca="1" si="91"/>
        <v>-5.3</v>
      </c>
      <c r="O374">
        <v>-15.8</v>
      </c>
      <c r="P374">
        <f t="shared" ca="1" si="92"/>
        <v>-8.9</v>
      </c>
      <c r="Q374">
        <v>87</v>
      </c>
      <c r="R374">
        <f t="shared" ca="1" si="93"/>
        <v>87</v>
      </c>
      <c r="S374">
        <v>84</v>
      </c>
      <c r="T374">
        <f t="shared" ca="1" si="94"/>
        <v>73</v>
      </c>
      <c r="U374">
        <v>0</v>
      </c>
      <c r="V374">
        <f t="shared" ca="1" si="95"/>
        <v>0</v>
      </c>
      <c r="W374">
        <v>0.8</v>
      </c>
      <c r="X374">
        <f t="shared" ca="1" si="96"/>
        <v>2</v>
      </c>
      <c r="Y374">
        <f t="shared" ca="1" si="97"/>
        <v>-5.3</v>
      </c>
      <c r="Z374">
        <f t="shared" ca="1" si="98"/>
        <v>-8.9</v>
      </c>
      <c r="AA374">
        <f t="shared" ca="1" si="99"/>
        <v>87</v>
      </c>
      <c r="AB374">
        <f t="shared" ca="1" si="100"/>
        <v>0</v>
      </c>
      <c r="AC374">
        <f t="shared" ca="1" si="101"/>
        <v>0.73144116649225532</v>
      </c>
    </row>
    <row r="375" spans="1:29">
      <c r="A375" s="18">
        <v>38359</v>
      </c>
      <c r="B375" s="18">
        <f t="shared" ca="1" si="85"/>
        <v>40603</v>
      </c>
      <c r="C375">
        <v>0.39950733758093865</v>
      </c>
      <c r="D375">
        <f t="shared" ca="1" si="86"/>
        <v>0.64800565179660097</v>
      </c>
      <c r="E375">
        <v>0.3343026883808643</v>
      </c>
      <c r="F375" s="1">
        <f t="shared" ca="1" si="87"/>
        <v>0.53478037693154323</v>
      </c>
      <c r="G375">
        <v>1.597070024284486</v>
      </c>
      <c r="H375">
        <f t="shared" ca="1" si="88"/>
        <v>2.9070515693925336</v>
      </c>
      <c r="I375">
        <v>1.3940669713101213</v>
      </c>
      <c r="J375">
        <f t="shared" ca="1" si="89"/>
        <v>2.3286329801693886</v>
      </c>
      <c r="K375">
        <v>-15.3</v>
      </c>
      <c r="L375">
        <f t="shared" ca="1" si="90"/>
        <v>-15.4</v>
      </c>
      <c r="M375">
        <v>-13</v>
      </c>
      <c r="N375">
        <f t="shared" ca="1" si="91"/>
        <v>-10.7</v>
      </c>
      <c r="O375">
        <v>-16.899999999999999</v>
      </c>
      <c r="P375">
        <f t="shared" ca="1" si="92"/>
        <v>-18.5</v>
      </c>
      <c r="Q375">
        <v>86</v>
      </c>
      <c r="R375">
        <f t="shared" ca="1" si="93"/>
        <v>74</v>
      </c>
      <c r="S375">
        <v>81</v>
      </c>
      <c r="T375">
        <f t="shared" ca="1" si="94"/>
        <v>56</v>
      </c>
      <c r="U375">
        <v>0</v>
      </c>
      <c r="V375">
        <f t="shared" ca="1" si="95"/>
        <v>5.4</v>
      </c>
      <c r="W375">
        <v>1.4</v>
      </c>
      <c r="X375">
        <f t="shared" ca="1" si="96"/>
        <v>2.6</v>
      </c>
      <c r="Y375">
        <f t="shared" ca="1" si="97"/>
        <v>-10.7</v>
      </c>
      <c r="Z375">
        <f t="shared" ca="1" si="98"/>
        <v>-18.5</v>
      </c>
      <c r="AA375">
        <f t="shared" ca="1" si="99"/>
        <v>74</v>
      </c>
      <c r="AB375">
        <f t="shared" ca="1" si="100"/>
        <v>5.4</v>
      </c>
      <c r="AC375">
        <f t="shared" ca="1" si="101"/>
        <v>0.64800565179660097</v>
      </c>
    </row>
    <row r="376" spans="1:29">
      <c r="A376" s="18">
        <v>38360</v>
      </c>
      <c r="B376" s="18">
        <f t="shared" ca="1" si="85"/>
        <v>40610</v>
      </c>
      <c r="C376">
        <v>0.42353935375977325</v>
      </c>
      <c r="D376">
        <f t="shared" ca="1" si="86"/>
        <v>1.6534734547465681</v>
      </c>
      <c r="E376">
        <v>0.6053592082107081</v>
      </c>
      <c r="F376" s="1">
        <f t="shared" ca="1" si="87"/>
        <v>2.8760647919006175</v>
      </c>
      <c r="G376">
        <v>1.7972688600404694</v>
      </c>
      <c r="H376">
        <f t="shared" ca="1" si="88"/>
        <v>3.7417136974316367</v>
      </c>
      <c r="I376">
        <v>1.4774926830645669</v>
      </c>
      <c r="J376">
        <f t="shared" ca="1" si="89"/>
        <v>5.0024503104708362</v>
      </c>
      <c r="K376">
        <v>-14.3</v>
      </c>
      <c r="L376">
        <f t="shared" ca="1" si="90"/>
        <v>-5</v>
      </c>
      <c r="M376">
        <v>-10</v>
      </c>
      <c r="N376">
        <f t="shared" ca="1" si="91"/>
        <v>-0.6</v>
      </c>
      <c r="O376">
        <v>-16.5</v>
      </c>
      <c r="P376">
        <f t="shared" ca="1" si="92"/>
        <v>-8.1999999999999993</v>
      </c>
      <c r="Q376">
        <v>83</v>
      </c>
      <c r="R376">
        <f t="shared" ca="1" si="93"/>
        <v>60</v>
      </c>
      <c r="S376">
        <v>74</v>
      </c>
      <c r="T376">
        <f t="shared" ca="1" si="94"/>
        <v>36</v>
      </c>
      <c r="U376">
        <v>1.2</v>
      </c>
      <c r="V376">
        <f t="shared" ca="1" si="95"/>
        <v>8.8000000000000007</v>
      </c>
      <c r="W376">
        <v>1.2</v>
      </c>
      <c r="X376">
        <f t="shared" ca="1" si="96"/>
        <v>2</v>
      </c>
      <c r="Y376">
        <f t="shared" ca="1" si="97"/>
        <v>-0.6</v>
      </c>
      <c r="Z376">
        <f t="shared" ca="1" si="98"/>
        <v>-8.1999999999999993</v>
      </c>
      <c r="AA376">
        <f t="shared" ca="1" si="99"/>
        <v>60</v>
      </c>
      <c r="AB376">
        <f t="shared" ca="1" si="100"/>
        <v>8.8000000000000007</v>
      </c>
      <c r="AC376">
        <f t="shared" ca="1" si="101"/>
        <v>1.6534734547465681</v>
      </c>
    </row>
    <row r="377" spans="1:29">
      <c r="A377" s="18">
        <v>38361</v>
      </c>
      <c r="B377" s="18">
        <f t="shared" ca="1" si="85"/>
        <v>40617</v>
      </c>
      <c r="C377">
        <v>0.43310924612248497</v>
      </c>
      <c r="D377">
        <f t="shared" ca="1" si="86"/>
        <v>1.2468901052411963</v>
      </c>
      <c r="E377">
        <v>1.2019221423605986</v>
      </c>
      <c r="F377" s="1">
        <f t="shared" ca="1" si="87"/>
        <v>3.0212447410604506</v>
      </c>
      <c r="G377">
        <v>1.686966042754988</v>
      </c>
      <c r="H377">
        <f t="shared" ca="1" si="88"/>
        <v>3.247417948470249</v>
      </c>
      <c r="I377">
        <v>1.2844634624302758</v>
      </c>
      <c r="J377">
        <f t="shared" ca="1" si="89"/>
        <v>3.9875784676374746</v>
      </c>
      <c r="K377">
        <v>-11.3</v>
      </c>
      <c r="L377">
        <f t="shared" ca="1" si="90"/>
        <v>-6.3</v>
      </c>
      <c r="M377">
        <v>-6.6</v>
      </c>
      <c r="N377">
        <f t="shared" ca="1" si="91"/>
        <v>-0.7</v>
      </c>
      <c r="O377">
        <v>-14</v>
      </c>
      <c r="P377">
        <f t="shared" ca="1" si="92"/>
        <v>-10.7</v>
      </c>
      <c r="Q377">
        <v>76</v>
      </c>
      <c r="R377">
        <f t="shared" ca="1" si="93"/>
        <v>72</v>
      </c>
      <c r="S377">
        <v>63</v>
      </c>
      <c r="T377">
        <f t="shared" ca="1" si="94"/>
        <v>46</v>
      </c>
      <c r="U377">
        <v>0</v>
      </c>
      <c r="V377">
        <f t="shared" ca="1" si="95"/>
        <v>5.7</v>
      </c>
      <c r="W377">
        <v>1.7</v>
      </c>
      <c r="X377">
        <f t="shared" ca="1" si="96"/>
        <v>2.6</v>
      </c>
      <c r="Y377">
        <f t="shared" ca="1" si="97"/>
        <v>-0.7</v>
      </c>
      <c r="Z377">
        <f t="shared" ca="1" si="98"/>
        <v>-10.7</v>
      </c>
      <c r="AA377">
        <f t="shared" ca="1" si="99"/>
        <v>72</v>
      </c>
      <c r="AB377">
        <f t="shared" ca="1" si="100"/>
        <v>5.7</v>
      </c>
      <c r="AC377">
        <f t="shared" ca="1" si="101"/>
        <v>1.2468901052411963</v>
      </c>
    </row>
    <row r="378" spans="1:29">
      <c r="A378" s="18">
        <v>38362</v>
      </c>
      <c r="B378" s="18">
        <f t="shared" ca="1" si="85"/>
        <v>40624</v>
      </c>
      <c r="C378">
        <v>0.53884970714199631</v>
      </c>
      <c r="D378">
        <f t="shared" ca="1" si="86"/>
        <v>1.4172857407077801</v>
      </c>
      <c r="E378">
        <v>1.4299690716497022</v>
      </c>
      <c r="F378" s="1">
        <f t="shared" ca="1" si="87"/>
        <v>2.1494694971142048</v>
      </c>
      <c r="G378">
        <v>1.73695188955894</v>
      </c>
      <c r="H378">
        <f t="shared" ca="1" si="88"/>
        <v>4.275359312298475</v>
      </c>
      <c r="I378">
        <v>1.5646182922983849</v>
      </c>
      <c r="J378">
        <f t="shared" ca="1" si="89"/>
        <v>4.8578296669153023</v>
      </c>
      <c r="K378">
        <v>-9.3000000000000007</v>
      </c>
      <c r="L378">
        <f t="shared" ca="1" si="90"/>
        <v>-9.5</v>
      </c>
      <c r="M378">
        <v>-6.5</v>
      </c>
      <c r="N378">
        <f t="shared" ca="1" si="91"/>
        <v>-4.2</v>
      </c>
      <c r="O378">
        <v>-12.6</v>
      </c>
      <c r="P378">
        <f t="shared" ca="1" si="92"/>
        <v>-13.6</v>
      </c>
      <c r="Q378">
        <v>79</v>
      </c>
      <c r="R378">
        <f t="shared" ca="1" si="93"/>
        <v>66</v>
      </c>
      <c r="S378">
        <v>73</v>
      </c>
      <c r="T378">
        <f t="shared" ca="1" si="94"/>
        <v>40</v>
      </c>
      <c r="U378">
        <v>0</v>
      </c>
      <c r="V378">
        <f t="shared" ca="1" si="95"/>
        <v>11</v>
      </c>
      <c r="W378">
        <v>1.4</v>
      </c>
      <c r="X378">
        <f t="shared" ca="1" si="96"/>
        <v>2.7</v>
      </c>
      <c r="Y378">
        <f t="shared" ca="1" si="97"/>
        <v>-4.2</v>
      </c>
      <c r="Z378">
        <f t="shared" ca="1" si="98"/>
        <v>-13.6</v>
      </c>
      <c r="AA378">
        <f t="shared" ca="1" si="99"/>
        <v>66</v>
      </c>
      <c r="AB378">
        <f t="shared" ca="1" si="100"/>
        <v>11</v>
      </c>
      <c r="AC378">
        <f t="shared" ca="1" si="101"/>
        <v>1.4172857407077801</v>
      </c>
    </row>
    <row r="379" spans="1:29">
      <c r="A379" s="18">
        <v>38363</v>
      </c>
      <c r="B379" s="18">
        <f t="shared" ca="1" si="85"/>
        <v>40631</v>
      </c>
      <c r="C379">
        <v>0.55865496312278162</v>
      </c>
      <c r="D379">
        <f t="shared" ca="1" si="86"/>
        <v>2.2601941756333095</v>
      </c>
      <c r="E379">
        <v>1.6854932522185306</v>
      </c>
      <c r="F379" s="1">
        <f t="shared" ca="1" si="87"/>
        <v>4.5376797681305447</v>
      </c>
      <c r="G379">
        <v>1.7606515500599897</v>
      </c>
      <c r="H379">
        <f t="shared" ca="1" si="88"/>
        <v>3.6424196454591877</v>
      </c>
      <c r="I379">
        <v>1.7973278130211492</v>
      </c>
      <c r="J379">
        <f t="shared" ca="1" si="89"/>
        <v>6.1485874822704583</v>
      </c>
      <c r="K379">
        <v>-8.4</v>
      </c>
      <c r="L379">
        <f t="shared" ca="1" si="90"/>
        <v>5</v>
      </c>
      <c r="M379">
        <v>-4.5999999999999996</v>
      </c>
      <c r="N379">
        <f t="shared" ca="1" si="91"/>
        <v>8.5</v>
      </c>
      <c r="O379">
        <v>-11.5</v>
      </c>
      <c r="P379">
        <f t="shared" ca="1" si="92"/>
        <v>3.1</v>
      </c>
      <c r="Q379">
        <v>83</v>
      </c>
      <c r="R379">
        <f t="shared" ca="1" si="93"/>
        <v>57</v>
      </c>
      <c r="S379">
        <v>71</v>
      </c>
      <c r="T379">
        <f t="shared" ca="1" si="94"/>
        <v>39</v>
      </c>
      <c r="U379">
        <v>0</v>
      </c>
      <c r="V379">
        <f t="shared" ca="1" si="95"/>
        <v>6.2</v>
      </c>
      <c r="W379">
        <v>2.1</v>
      </c>
      <c r="X379">
        <f t="shared" ca="1" si="96"/>
        <v>1.7</v>
      </c>
      <c r="Y379">
        <f t="shared" ca="1" si="97"/>
        <v>8.5</v>
      </c>
      <c r="Z379">
        <f t="shared" ca="1" si="98"/>
        <v>3.1</v>
      </c>
      <c r="AA379">
        <f t="shared" ca="1" si="99"/>
        <v>57</v>
      </c>
      <c r="AB379">
        <f t="shared" ca="1" si="100"/>
        <v>6.2</v>
      </c>
      <c r="AC379">
        <f t="shared" ca="1" si="101"/>
        <v>2.2601941756333095</v>
      </c>
    </row>
    <row r="380" spans="1:29">
      <c r="A380" s="18">
        <v>38364</v>
      </c>
      <c r="B380" s="18">
        <f t="shared" ca="1" si="85"/>
        <v>40638</v>
      </c>
      <c r="C380">
        <v>0.63072390508994258</v>
      </c>
      <c r="D380">
        <f t="shared" ca="1" si="86"/>
        <v>2.0249104607106827</v>
      </c>
      <c r="E380">
        <v>0.53755759173881734</v>
      </c>
      <c r="F380" s="1">
        <f t="shared" ca="1" si="87"/>
        <v>2.8575146023112472</v>
      </c>
      <c r="G380">
        <v>2.1934629531218821</v>
      </c>
      <c r="H380">
        <f t="shared" ca="1" si="88"/>
        <v>4.268801101712957</v>
      </c>
      <c r="I380">
        <v>2.6037792883267259</v>
      </c>
      <c r="J380">
        <f t="shared" ca="1" si="89"/>
        <v>6.4335261788707605</v>
      </c>
      <c r="K380">
        <v>-13.6</v>
      </c>
      <c r="L380">
        <f t="shared" ca="1" si="90"/>
        <v>-3.6</v>
      </c>
      <c r="M380">
        <v>-11.3</v>
      </c>
      <c r="N380">
        <f t="shared" ca="1" si="91"/>
        <v>-0.6</v>
      </c>
      <c r="O380">
        <v>-14.8</v>
      </c>
      <c r="P380">
        <f t="shared" ca="1" si="92"/>
        <v>-6</v>
      </c>
      <c r="Q380">
        <v>88</v>
      </c>
      <c r="R380">
        <f t="shared" ca="1" si="93"/>
        <v>64</v>
      </c>
      <c r="S380">
        <v>87</v>
      </c>
      <c r="T380">
        <f t="shared" ca="1" si="94"/>
        <v>34</v>
      </c>
      <c r="U380">
        <v>3.6</v>
      </c>
      <c r="V380">
        <f t="shared" ca="1" si="95"/>
        <v>10</v>
      </c>
      <c r="W380">
        <v>2.2999999999999998</v>
      </c>
      <c r="X380">
        <f t="shared" ca="1" si="96"/>
        <v>1.8</v>
      </c>
      <c r="Y380">
        <f t="shared" ca="1" si="97"/>
        <v>-0.6</v>
      </c>
      <c r="Z380">
        <f t="shared" ca="1" si="98"/>
        <v>-6</v>
      </c>
      <c r="AA380">
        <f t="shared" ca="1" si="99"/>
        <v>64</v>
      </c>
      <c r="AB380">
        <f t="shared" ca="1" si="100"/>
        <v>10</v>
      </c>
      <c r="AC380">
        <f t="shared" ca="1" si="101"/>
        <v>2.0249104607106827</v>
      </c>
    </row>
    <row r="381" spans="1:29">
      <c r="A381" s="18">
        <v>38365</v>
      </c>
      <c r="B381" s="18">
        <f t="shared" ca="1" si="85"/>
        <v>40645</v>
      </c>
      <c r="C381">
        <v>0.51607979493230727</v>
      </c>
      <c r="D381">
        <f t="shared" ca="1" si="86"/>
        <v>4.7648308527560053</v>
      </c>
      <c r="E381">
        <v>0.89760213241260101</v>
      </c>
      <c r="F381" s="1">
        <f t="shared" ca="1" si="87"/>
        <v>9.1778424571820807</v>
      </c>
      <c r="G381">
        <v>1.8708614175505707</v>
      </c>
      <c r="H381">
        <f t="shared" ca="1" si="88"/>
        <v>4.7126221269360871</v>
      </c>
      <c r="I381">
        <v>1.6542410704953769</v>
      </c>
      <c r="J381">
        <f t="shared" ca="1" si="89"/>
        <v>10.521683951016582</v>
      </c>
      <c r="K381">
        <v>-12.5</v>
      </c>
      <c r="L381">
        <f t="shared" ca="1" si="90"/>
        <v>16.3</v>
      </c>
      <c r="M381">
        <v>-9.1999999999999993</v>
      </c>
      <c r="N381">
        <f t="shared" ca="1" si="91"/>
        <v>21.7</v>
      </c>
      <c r="O381">
        <v>-15.3</v>
      </c>
      <c r="P381">
        <f t="shared" ca="1" si="92"/>
        <v>12.2</v>
      </c>
      <c r="Q381">
        <v>81</v>
      </c>
      <c r="R381">
        <f t="shared" ca="1" si="93"/>
        <v>30</v>
      </c>
      <c r="S381">
        <v>69</v>
      </c>
      <c r="T381">
        <f t="shared" ca="1" si="94"/>
        <v>14</v>
      </c>
      <c r="U381">
        <v>1.3</v>
      </c>
      <c r="V381">
        <f t="shared" ca="1" si="95"/>
        <v>11.8</v>
      </c>
      <c r="W381">
        <v>1.2</v>
      </c>
      <c r="X381">
        <f t="shared" ca="1" si="96"/>
        <v>2.1</v>
      </c>
      <c r="Y381">
        <f t="shared" ca="1" si="97"/>
        <v>21.7</v>
      </c>
      <c r="Z381">
        <f t="shared" ca="1" si="98"/>
        <v>12.2</v>
      </c>
      <c r="AA381">
        <f t="shared" ca="1" si="99"/>
        <v>30</v>
      </c>
      <c r="AB381">
        <f t="shared" ca="1" si="100"/>
        <v>11.8</v>
      </c>
      <c r="AC381">
        <f t="shared" ca="1" si="101"/>
        <v>4.7648308527560053</v>
      </c>
    </row>
    <row r="382" spans="1:29">
      <c r="A382" s="18">
        <v>38366</v>
      </c>
      <c r="B382" s="18">
        <f t="shared" ca="1" si="85"/>
        <v>40652</v>
      </c>
      <c r="C382">
        <v>0.68401859218382255</v>
      </c>
      <c r="D382">
        <f t="shared" ca="1" si="86"/>
        <v>4.5395056948755865</v>
      </c>
      <c r="E382">
        <v>1.3786258540422525</v>
      </c>
      <c r="F382" s="1">
        <f t="shared" ca="1" si="87"/>
        <v>8.7778044467996743</v>
      </c>
      <c r="G382">
        <v>2.339151283322392</v>
      </c>
      <c r="H382">
        <f t="shared" ca="1" si="88"/>
        <v>4.8013715119525973</v>
      </c>
      <c r="I382">
        <v>2.241087240761209</v>
      </c>
      <c r="J382">
        <f t="shared" ca="1" si="89"/>
        <v>11.19932834059408</v>
      </c>
      <c r="K382">
        <v>-11</v>
      </c>
      <c r="L382">
        <f t="shared" ca="1" si="90"/>
        <v>15.7</v>
      </c>
      <c r="M382">
        <v>-4.5</v>
      </c>
      <c r="N382">
        <f t="shared" ca="1" si="91"/>
        <v>20.7</v>
      </c>
      <c r="O382">
        <v>-13.2</v>
      </c>
      <c r="P382">
        <f t="shared" ca="1" si="92"/>
        <v>11.8</v>
      </c>
      <c r="Q382">
        <v>71</v>
      </c>
      <c r="R382">
        <f t="shared" ca="1" si="93"/>
        <v>41</v>
      </c>
      <c r="S382">
        <v>52</v>
      </c>
      <c r="T382">
        <f t="shared" ca="1" si="94"/>
        <v>17</v>
      </c>
      <c r="U382">
        <v>4.4000000000000004</v>
      </c>
      <c r="V382">
        <f t="shared" ca="1" si="95"/>
        <v>11.4</v>
      </c>
      <c r="W382">
        <v>1.3</v>
      </c>
      <c r="X382">
        <f t="shared" ca="1" si="96"/>
        <v>1.8</v>
      </c>
      <c r="Y382">
        <f t="shared" ca="1" si="97"/>
        <v>20.7</v>
      </c>
      <c r="Z382">
        <f t="shared" ca="1" si="98"/>
        <v>11.8</v>
      </c>
      <c r="AA382">
        <f t="shared" ca="1" si="99"/>
        <v>41</v>
      </c>
      <c r="AB382">
        <f t="shared" ca="1" si="100"/>
        <v>11.4</v>
      </c>
      <c r="AC382">
        <f t="shared" ca="1" si="101"/>
        <v>4.5395056948755865</v>
      </c>
    </row>
    <row r="383" spans="1:29">
      <c r="A383" s="18">
        <v>38367</v>
      </c>
      <c r="B383" s="18">
        <f t="shared" ca="1" si="85"/>
        <v>40659</v>
      </c>
      <c r="C383">
        <v>0.6082235286224309</v>
      </c>
      <c r="D383">
        <f t="shared" ca="1" si="86"/>
        <v>5.0260495992995526</v>
      </c>
      <c r="E383">
        <v>1.2611672355025156</v>
      </c>
      <c r="F383" s="1">
        <f t="shared" ca="1" si="87"/>
        <v>9.4574298817490892</v>
      </c>
      <c r="G383">
        <v>1.9267877370760806</v>
      </c>
      <c r="H383">
        <f t="shared" ca="1" si="88"/>
        <v>4.6326745015224597</v>
      </c>
      <c r="I383">
        <v>1.9082937132613969</v>
      </c>
      <c r="J383">
        <f t="shared" ca="1" si="89"/>
        <v>11.430657875304215</v>
      </c>
      <c r="K383">
        <v>-10.199999999999999</v>
      </c>
      <c r="L383">
        <f t="shared" ca="1" si="90"/>
        <v>19.899999999999999</v>
      </c>
      <c r="M383">
        <v>-6.9</v>
      </c>
      <c r="N383">
        <f t="shared" ca="1" si="91"/>
        <v>25.7</v>
      </c>
      <c r="O383">
        <v>-12.7</v>
      </c>
      <c r="P383">
        <f t="shared" ca="1" si="92"/>
        <v>17.600000000000001</v>
      </c>
      <c r="Q383">
        <v>79</v>
      </c>
      <c r="R383">
        <f t="shared" ca="1" si="93"/>
        <v>37</v>
      </c>
      <c r="S383">
        <v>67</v>
      </c>
      <c r="T383">
        <f t="shared" ca="1" si="94"/>
        <v>21</v>
      </c>
      <c r="U383">
        <v>1.3</v>
      </c>
      <c r="V383">
        <f t="shared" ca="1" si="95"/>
        <v>9.8000000000000007</v>
      </c>
      <c r="W383">
        <v>0.9</v>
      </c>
      <c r="X383">
        <f t="shared" ca="1" si="96"/>
        <v>2.2000000000000002</v>
      </c>
      <c r="Y383">
        <f t="shared" ca="1" si="97"/>
        <v>25.7</v>
      </c>
      <c r="Z383">
        <f t="shared" ca="1" si="98"/>
        <v>17.600000000000001</v>
      </c>
      <c r="AA383">
        <f t="shared" ca="1" si="99"/>
        <v>37</v>
      </c>
      <c r="AB383">
        <f t="shared" ca="1" si="100"/>
        <v>9.8000000000000007</v>
      </c>
      <c r="AC383">
        <f t="shared" ca="1" si="101"/>
        <v>5.0260495992995526</v>
      </c>
    </row>
    <row r="384" spans="1:29">
      <c r="A384" s="18">
        <v>38368</v>
      </c>
      <c r="B384" s="18">
        <f t="shared" ca="1" si="85"/>
        <v>40666</v>
      </c>
      <c r="C384">
        <v>0.56610482822741304</v>
      </c>
      <c r="D384">
        <f t="shared" ca="1" si="86"/>
        <v>4.8645644460269342</v>
      </c>
      <c r="E384">
        <v>1.0235276192425131</v>
      </c>
      <c r="F384" s="1">
        <f t="shared" ca="1" si="87"/>
        <v>9.5432709303687968</v>
      </c>
      <c r="G384">
        <v>1.7061843963700474</v>
      </c>
      <c r="H384">
        <f t="shared" ca="1" si="88"/>
        <v>4.9436520082544098</v>
      </c>
      <c r="I384">
        <v>1.840403923919379</v>
      </c>
      <c r="J384">
        <f t="shared" ca="1" si="89"/>
        <v>10.997431657920703</v>
      </c>
      <c r="K384">
        <v>-11.7</v>
      </c>
      <c r="L384">
        <f t="shared" ca="1" si="90"/>
        <v>15.4</v>
      </c>
      <c r="M384">
        <v>-7.8</v>
      </c>
      <c r="N384">
        <f t="shared" ca="1" si="91"/>
        <v>20.6</v>
      </c>
      <c r="O384">
        <v>-13.7</v>
      </c>
      <c r="P384">
        <f t="shared" ca="1" si="92"/>
        <v>10</v>
      </c>
      <c r="Q384">
        <v>80</v>
      </c>
      <c r="R384">
        <f t="shared" ca="1" si="93"/>
        <v>41</v>
      </c>
      <c r="S384">
        <v>68</v>
      </c>
      <c r="T384">
        <f t="shared" ca="1" si="94"/>
        <v>24</v>
      </c>
      <c r="U384">
        <v>0</v>
      </c>
      <c r="V384">
        <f t="shared" ca="1" si="95"/>
        <v>12.1</v>
      </c>
      <c r="W384">
        <v>0.8</v>
      </c>
      <c r="X384">
        <f t="shared" ca="1" si="96"/>
        <v>2.8</v>
      </c>
      <c r="Y384">
        <f t="shared" ca="1" si="97"/>
        <v>20.6</v>
      </c>
      <c r="Z384">
        <f t="shared" ca="1" si="98"/>
        <v>10</v>
      </c>
      <c r="AA384">
        <f t="shared" ca="1" si="99"/>
        <v>41</v>
      </c>
      <c r="AB384">
        <f t="shared" ca="1" si="100"/>
        <v>12.1</v>
      </c>
      <c r="AC384">
        <f t="shared" ca="1" si="101"/>
        <v>4.8645644460269342</v>
      </c>
    </row>
    <row r="385" spans="1:29">
      <c r="A385" s="18">
        <v>38369</v>
      </c>
      <c r="B385" s="18">
        <f t="shared" ca="1" si="85"/>
        <v>40673</v>
      </c>
      <c r="C385">
        <v>0.50236734621969226</v>
      </c>
      <c r="D385">
        <f t="shared" ca="1" si="86"/>
        <v>4.0795679337248725</v>
      </c>
      <c r="E385">
        <v>0.59417130484354019</v>
      </c>
      <c r="F385" s="1">
        <f t="shared" ca="1" si="87"/>
        <v>6.9152980513251094</v>
      </c>
      <c r="G385">
        <v>1.6655920082727</v>
      </c>
      <c r="H385">
        <f t="shared" ca="1" si="88"/>
        <v>4.7984368690302199</v>
      </c>
      <c r="I385">
        <v>1.7157418528189057</v>
      </c>
      <c r="J385">
        <f t="shared" ca="1" si="89"/>
        <v>10.007832807522973</v>
      </c>
      <c r="K385">
        <v>-13.8</v>
      </c>
      <c r="L385">
        <f t="shared" ca="1" si="90"/>
        <v>11.8</v>
      </c>
      <c r="M385">
        <v>-10.9</v>
      </c>
      <c r="N385">
        <f t="shared" ca="1" si="91"/>
        <v>15.7</v>
      </c>
      <c r="O385">
        <v>-15.5</v>
      </c>
      <c r="P385">
        <f t="shared" ca="1" si="92"/>
        <v>8.6999999999999993</v>
      </c>
      <c r="Q385">
        <v>81</v>
      </c>
      <c r="R385">
        <f t="shared" ca="1" si="93"/>
        <v>38</v>
      </c>
      <c r="S385">
        <v>74</v>
      </c>
      <c r="T385">
        <f t="shared" ca="1" si="94"/>
        <v>21</v>
      </c>
      <c r="U385">
        <v>0</v>
      </c>
      <c r="V385">
        <f t="shared" ca="1" si="95"/>
        <v>12</v>
      </c>
      <c r="W385">
        <v>1.5</v>
      </c>
      <c r="X385">
        <f t="shared" ca="1" si="96"/>
        <v>2</v>
      </c>
      <c r="Y385">
        <f t="shared" ca="1" si="97"/>
        <v>15.7</v>
      </c>
      <c r="Z385">
        <f t="shared" ca="1" si="98"/>
        <v>8.6999999999999993</v>
      </c>
      <c r="AA385">
        <f t="shared" ca="1" si="99"/>
        <v>38</v>
      </c>
      <c r="AB385">
        <f t="shared" ca="1" si="100"/>
        <v>12</v>
      </c>
      <c r="AC385">
        <f t="shared" ca="1" si="101"/>
        <v>4.0795679337248725</v>
      </c>
    </row>
    <row r="386" spans="1:29">
      <c r="A386" s="18">
        <v>38370</v>
      </c>
      <c r="B386" s="18">
        <f t="shared" ca="1" si="85"/>
        <v>40680</v>
      </c>
      <c r="C386">
        <v>0.4354119389290847</v>
      </c>
      <c r="D386">
        <f t="shared" ca="1" si="86"/>
        <v>3.8003196617037496</v>
      </c>
      <c r="E386">
        <v>0.82085837540511308</v>
      </c>
      <c r="F386" s="1">
        <f t="shared" ca="1" si="87"/>
        <v>12.403460878538278</v>
      </c>
      <c r="G386">
        <v>1.680706245538383</v>
      </c>
      <c r="H386">
        <f t="shared" ca="1" si="88"/>
        <v>3.4126767565322416</v>
      </c>
      <c r="I386">
        <v>1.4755368942673959</v>
      </c>
      <c r="J386">
        <f t="shared" ca="1" si="89"/>
        <v>10.033765726341027</v>
      </c>
      <c r="K386">
        <v>-13.3</v>
      </c>
      <c r="L386">
        <f t="shared" ca="1" si="90"/>
        <v>16.3</v>
      </c>
      <c r="M386">
        <v>-8.9</v>
      </c>
      <c r="N386">
        <f t="shared" ca="1" si="91"/>
        <v>28.6</v>
      </c>
      <c r="O386">
        <v>-15.8</v>
      </c>
      <c r="P386">
        <f t="shared" ca="1" si="92"/>
        <v>11.6</v>
      </c>
      <c r="Q386">
        <v>82</v>
      </c>
      <c r="R386">
        <f t="shared" ca="1" si="93"/>
        <v>64</v>
      </c>
      <c r="S386">
        <v>72</v>
      </c>
      <c r="T386">
        <f t="shared" ca="1" si="94"/>
        <v>18</v>
      </c>
      <c r="U386">
        <v>0</v>
      </c>
      <c r="V386">
        <f t="shared" ca="1" si="95"/>
        <v>3.2</v>
      </c>
      <c r="W386">
        <v>1.2</v>
      </c>
      <c r="X386">
        <f t="shared" ca="1" si="96"/>
        <v>2.1</v>
      </c>
      <c r="Y386">
        <f t="shared" ca="1" si="97"/>
        <v>28.6</v>
      </c>
      <c r="Z386">
        <f t="shared" ca="1" si="98"/>
        <v>11.6</v>
      </c>
      <c r="AA386">
        <f t="shared" ca="1" si="99"/>
        <v>64</v>
      </c>
      <c r="AB386">
        <f t="shared" ca="1" si="100"/>
        <v>3.2</v>
      </c>
      <c r="AC386">
        <f t="shared" ca="1" si="101"/>
        <v>3.8003196617037496</v>
      </c>
    </row>
    <row r="387" spans="1:29">
      <c r="A387" s="18">
        <v>38371</v>
      </c>
      <c r="B387" s="18">
        <f t="shared" ca="1" si="85"/>
        <v>40687</v>
      </c>
      <c r="C387">
        <v>0.60045878590545199</v>
      </c>
      <c r="D387">
        <f t="shared" ca="1" si="86"/>
        <v>5.4442726487368827</v>
      </c>
      <c r="E387">
        <v>1.6669263860909249</v>
      </c>
      <c r="F387" s="1">
        <f t="shared" ca="1" si="87"/>
        <v>10.725494720687555</v>
      </c>
      <c r="G387">
        <v>1.7797911705532636</v>
      </c>
      <c r="H387">
        <f t="shared" ca="1" si="88"/>
        <v>5.1512485988206222</v>
      </c>
      <c r="I387">
        <v>1.3108478771545862</v>
      </c>
      <c r="J387">
        <f t="shared" ca="1" si="89"/>
        <v>11.608679279633451</v>
      </c>
      <c r="K387">
        <v>-9</v>
      </c>
      <c r="L387">
        <f t="shared" ca="1" si="90"/>
        <v>17.5</v>
      </c>
      <c r="M387">
        <v>-6.5</v>
      </c>
      <c r="N387">
        <f t="shared" ca="1" si="91"/>
        <v>23.4</v>
      </c>
      <c r="O387">
        <v>-13.9</v>
      </c>
      <c r="P387">
        <f t="shared" ca="1" si="92"/>
        <v>11.5</v>
      </c>
      <c r="Q387">
        <v>74</v>
      </c>
      <c r="R387">
        <f t="shared" ca="1" si="93"/>
        <v>36</v>
      </c>
      <c r="S387">
        <v>67</v>
      </c>
      <c r="T387">
        <f t="shared" ca="1" si="94"/>
        <v>18</v>
      </c>
      <c r="U387">
        <v>0</v>
      </c>
      <c r="V387">
        <f t="shared" ca="1" si="95"/>
        <v>13.8</v>
      </c>
      <c r="W387">
        <v>2.5</v>
      </c>
      <c r="X387">
        <f t="shared" ca="1" si="96"/>
        <v>2.9</v>
      </c>
      <c r="Y387">
        <f t="shared" ca="1" si="97"/>
        <v>23.4</v>
      </c>
      <c r="Z387">
        <f t="shared" ca="1" si="98"/>
        <v>11.5</v>
      </c>
      <c r="AA387">
        <f t="shared" ca="1" si="99"/>
        <v>36</v>
      </c>
      <c r="AB387">
        <f t="shared" ca="1" si="100"/>
        <v>13.8</v>
      </c>
      <c r="AC387">
        <f t="shared" ca="1" si="101"/>
        <v>5.4442726487368827</v>
      </c>
    </row>
    <row r="388" spans="1:29">
      <c r="A388" s="18">
        <v>38372</v>
      </c>
      <c r="B388" s="18">
        <f t="shared" ref="B388:B451" ca="1" si="102">INDIRECT("a"&amp;7*ROW(A388)-6)</f>
        <v>40694</v>
      </c>
      <c r="C388">
        <v>0.82200070764905275</v>
      </c>
      <c r="D388">
        <f t="shared" ref="D388:D451" ca="1" si="103">INDIRECT("c"&amp;7*ROW(C388)-6)</f>
        <v>5.1232495591484666</v>
      </c>
      <c r="E388">
        <v>1.2679664746302421</v>
      </c>
      <c r="F388" s="1">
        <f t="shared" ref="F388:F451" ca="1" si="104">INDIRECT("e"&amp;7*ROW(E388)-6)</f>
        <v>11.067800171708919</v>
      </c>
      <c r="G388">
        <v>2.6056401441945929</v>
      </c>
      <c r="H388">
        <f t="shared" ref="H388:H451" ca="1" si="105">INDIRECT("g"&amp;7*ROW(G388)-6)</f>
        <v>4.3615114885270465</v>
      </c>
      <c r="I388">
        <v>2.9822694825738596</v>
      </c>
      <c r="J388">
        <f t="shared" ref="J388:J451" ca="1" si="106">INDIRECT("i"&amp;7*ROW(I388)-6)</f>
        <v>10.236318872582219</v>
      </c>
      <c r="K388">
        <v>-12.3</v>
      </c>
      <c r="L388">
        <f t="shared" ref="L388:L451" ca="1" si="107">INDIRECT("k"&amp;7*ROW(K388)-6)</f>
        <v>24.4</v>
      </c>
      <c r="M388">
        <v>-5.9</v>
      </c>
      <c r="N388">
        <f t="shared" ref="N388:N451" ca="1" si="108">INDIRECT("m"&amp;7*ROW(M388)-6)</f>
        <v>28.7</v>
      </c>
      <c r="O388">
        <v>-16.8</v>
      </c>
      <c r="P388">
        <f t="shared" ref="P388:P451" ca="1" si="109">INDIRECT("o"&amp;7*ROW(O388)-6)</f>
        <v>19.8</v>
      </c>
      <c r="Q388">
        <v>78</v>
      </c>
      <c r="R388">
        <f t="shared" ref="R388:R451" ca="1" si="110">INDIRECT("q"&amp;7*ROW(Q388)-6)</f>
        <v>21</v>
      </c>
      <c r="S388">
        <v>61</v>
      </c>
      <c r="T388">
        <f t="shared" ref="T388:T451" ca="1" si="111">INDIRECT("s"&amp;7*ROW(S388)-6)</f>
        <v>13</v>
      </c>
      <c r="U388">
        <v>5.9</v>
      </c>
      <c r="V388">
        <f t="shared" ref="V388:V451" ca="1" si="112">INDIRECT("u"&amp;7*ROW(U388)-6)</f>
        <v>9.5</v>
      </c>
      <c r="W388">
        <v>1.8</v>
      </c>
      <c r="X388">
        <f t="shared" ref="X388:X451" ca="1" si="113">INDIRECT("w"&amp;7*ROW(W388)-6)</f>
        <v>1.7</v>
      </c>
      <c r="Y388">
        <f t="shared" ref="Y388:Y451" ca="1" si="114">INDIRECT("m"&amp;7*ROW(X388)-6)</f>
        <v>28.7</v>
      </c>
      <c r="Z388">
        <f t="shared" ref="Z388:Z451" ca="1" si="115">INDIRECT("o"&amp;7*ROW(Y388)-6)</f>
        <v>19.8</v>
      </c>
      <c r="AA388">
        <f t="shared" ref="AA388:AA451" ca="1" si="116">INDIRECT("q"&amp;7*ROW(Z388)-6)</f>
        <v>21</v>
      </c>
      <c r="AB388">
        <f t="shared" ref="AB388:AB451" ca="1" si="117">INDIRECT("u"&amp;7*ROW(AA388)-6)</f>
        <v>9.5</v>
      </c>
      <c r="AC388">
        <f t="shared" ref="AC388:AC451" ca="1" si="118">INDIRECT("c"&amp;7*ROW(Z388)-6)</f>
        <v>5.1232495591484666</v>
      </c>
    </row>
    <row r="389" spans="1:29">
      <c r="A389" s="18">
        <v>38373</v>
      </c>
      <c r="B389" s="18">
        <f t="shared" ca="1" si="102"/>
        <v>40701</v>
      </c>
      <c r="C389">
        <v>0.45184849714233161</v>
      </c>
      <c r="D389">
        <f t="shared" ca="1" si="103"/>
        <v>5.7323795841773819</v>
      </c>
      <c r="E389">
        <v>1.0992393361824782</v>
      </c>
      <c r="F389" s="1">
        <f t="shared" ca="1" si="104"/>
        <v>10.586344886622612</v>
      </c>
      <c r="G389">
        <v>1.9228541493328937</v>
      </c>
      <c r="H389">
        <f t="shared" ca="1" si="105"/>
        <v>5.0368567867149983</v>
      </c>
      <c r="I389">
        <v>1.9061275036496585</v>
      </c>
      <c r="J389">
        <f t="shared" ca="1" si="106"/>
        <v>12.36972875779677</v>
      </c>
      <c r="K389">
        <v>-13.8</v>
      </c>
      <c r="L389">
        <f t="shared" ca="1" si="107"/>
        <v>23.1</v>
      </c>
      <c r="M389">
        <v>-3.7</v>
      </c>
      <c r="N389">
        <f t="shared" ca="1" si="108"/>
        <v>27.9</v>
      </c>
      <c r="O389">
        <v>-19.100000000000001</v>
      </c>
      <c r="P389">
        <f t="shared" ca="1" si="109"/>
        <v>19.2</v>
      </c>
      <c r="Q389">
        <v>80</v>
      </c>
      <c r="R389">
        <f t="shared" ca="1" si="110"/>
        <v>33</v>
      </c>
      <c r="S389">
        <v>52</v>
      </c>
      <c r="T389">
        <f t="shared" ca="1" si="111"/>
        <v>17</v>
      </c>
      <c r="U389">
        <v>1.6</v>
      </c>
      <c r="V389">
        <f t="shared" ca="1" si="112"/>
        <v>12.5</v>
      </c>
      <c r="W389">
        <v>3</v>
      </c>
      <c r="X389">
        <f t="shared" ca="1" si="113"/>
        <v>2.2000000000000002</v>
      </c>
      <c r="Y389">
        <f t="shared" ca="1" si="114"/>
        <v>27.9</v>
      </c>
      <c r="Z389">
        <f t="shared" ca="1" si="115"/>
        <v>19.2</v>
      </c>
      <c r="AA389">
        <f t="shared" ca="1" si="116"/>
        <v>33</v>
      </c>
      <c r="AB389">
        <f t="shared" ca="1" si="117"/>
        <v>12.5</v>
      </c>
      <c r="AC389">
        <f t="shared" ca="1" si="118"/>
        <v>5.7323795841773819</v>
      </c>
    </row>
    <row r="390" spans="1:29">
      <c r="A390" s="18">
        <v>38374</v>
      </c>
      <c r="B390" s="18">
        <f t="shared" ca="1" si="102"/>
        <v>40708</v>
      </c>
      <c r="C390">
        <v>0.76466685172454563</v>
      </c>
      <c r="D390">
        <f t="shared" ca="1" si="103"/>
        <v>4.5899723009483875</v>
      </c>
      <c r="E390">
        <v>1.3905289784142161</v>
      </c>
      <c r="F390" s="1">
        <f t="shared" ca="1" si="104"/>
        <v>9.1395283791900237</v>
      </c>
      <c r="G390">
        <v>2.5343524781682869</v>
      </c>
      <c r="H390">
        <f t="shared" ca="1" si="105"/>
        <v>4.530076215095189</v>
      </c>
      <c r="I390">
        <v>2.294499749475726</v>
      </c>
      <c r="J390">
        <f t="shared" ca="1" si="106"/>
        <v>12.242600547201395</v>
      </c>
      <c r="K390">
        <v>-10.8</v>
      </c>
      <c r="L390">
        <f t="shared" ca="1" si="107"/>
        <v>22.2</v>
      </c>
      <c r="M390">
        <v>-5.5</v>
      </c>
      <c r="N390">
        <f t="shared" ca="1" si="108"/>
        <v>25.6</v>
      </c>
      <c r="O390">
        <v>-13.5</v>
      </c>
      <c r="P390">
        <f t="shared" ca="1" si="109"/>
        <v>18.8</v>
      </c>
      <c r="Q390">
        <v>66</v>
      </c>
      <c r="R390">
        <f t="shared" ca="1" si="110"/>
        <v>62</v>
      </c>
      <c r="S390">
        <v>47</v>
      </c>
      <c r="T390">
        <f t="shared" ca="1" si="111"/>
        <v>40</v>
      </c>
      <c r="U390">
        <v>5.3</v>
      </c>
      <c r="V390">
        <f t="shared" ca="1" si="112"/>
        <v>7.7</v>
      </c>
      <c r="W390">
        <v>2.1</v>
      </c>
      <c r="X390">
        <f t="shared" ca="1" si="113"/>
        <v>1.7</v>
      </c>
      <c r="Y390">
        <f t="shared" ca="1" si="114"/>
        <v>25.6</v>
      </c>
      <c r="Z390">
        <f t="shared" ca="1" si="115"/>
        <v>18.8</v>
      </c>
      <c r="AA390">
        <f t="shared" ca="1" si="116"/>
        <v>62</v>
      </c>
      <c r="AB390">
        <f t="shared" ca="1" si="117"/>
        <v>7.7</v>
      </c>
      <c r="AC390">
        <f t="shared" ca="1" si="118"/>
        <v>4.5899723009483875</v>
      </c>
    </row>
    <row r="391" spans="1:29">
      <c r="A391" s="18">
        <v>38375</v>
      </c>
      <c r="B391" s="18">
        <f t="shared" ca="1" si="102"/>
        <v>40715</v>
      </c>
      <c r="C391">
        <v>0.52976719995120314</v>
      </c>
      <c r="D391">
        <f t="shared" ca="1" si="103"/>
        <v>7.1280272554011965</v>
      </c>
      <c r="E391">
        <v>0.43820920327185936</v>
      </c>
      <c r="F391" s="1">
        <f t="shared" ca="1" si="104"/>
        <v>13.71904385975237</v>
      </c>
      <c r="G391">
        <v>1.6737078871057458</v>
      </c>
      <c r="H391">
        <f t="shared" ca="1" si="105"/>
        <v>4.8739067411516173</v>
      </c>
      <c r="I391">
        <v>1.8470715910753828</v>
      </c>
      <c r="J391">
        <f t="shared" ca="1" si="106"/>
        <v>11.901423182426816</v>
      </c>
      <c r="K391">
        <v>-14.8</v>
      </c>
      <c r="L391">
        <f t="shared" ca="1" si="107"/>
        <v>24.7</v>
      </c>
      <c r="M391">
        <v>-12.7</v>
      </c>
      <c r="N391">
        <f t="shared" ca="1" si="108"/>
        <v>32.200000000000003</v>
      </c>
      <c r="O391">
        <v>-17</v>
      </c>
      <c r="P391">
        <f t="shared" ca="1" si="109"/>
        <v>18.600000000000001</v>
      </c>
      <c r="Q391">
        <v>83</v>
      </c>
      <c r="R391">
        <f t="shared" ca="1" si="110"/>
        <v>36</v>
      </c>
      <c r="S391">
        <v>75</v>
      </c>
      <c r="T391">
        <f t="shared" ca="1" si="111"/>
        <v>15</v>
      </c>
      <c r="U391">
        <v>0</v>
      </c>
      <c r="V391">
        <f t="shared" ca="1" si="112"/>
        <v>11.3</v>
      </c>
      <c r="W391">
        <v>1.9</v>
      </c>
      <c r="X391">
        <f t="shared" ca="1" si="113"/>
        <v>4.4000000000000004</v>
      </c>
      <c r="Y391">
        <f t="shared" ca="1" si="114"/>
        <v>32.200000000000003</v>
      </c>
      <c r="Z391">
        <f t="shared" ca="1" si="115"/>
        <v>18.600000000000001</v>
      </c>
      <c r="AA391">
        <f t="shared" ca="1" si="116"/>
        <v>36</v>
      </c>
      <c r="AB391">
        <f t="shared" ca="1" si="117"/>
        <v>11.3</v>
      </c>
      <c r="AC391">
        <f t="shared" ca="1" si="118"/>
        <v>7.1280272554011965</v>
      </c>
    </row>
    <row r="392" spans="1:29">
      <c r="A392" s="18">
        <v>38376</v>
      </c>
      <c r="B392" s="18">
        <f t="shared" ca="1" si="102"/>
        <v>40722</v>
      </c>
      <c r="C392">
        <v>0.41301233667724546</v>
      </c>
      <c r="D392">
        <f t="shared" ca="1" si="103"/>
        <v>5.6645685871339548</v>
      </c>
      <c r="E392">
        <v>1.3953079925797918E-2</v>
      </c>
      <c r="F392" s="1">
        <f t="shared" ca="1" si="104"/>
        <v>11.483414962145693</v>
      </c>
      <c r="G392">
        <v>1.6151845075618783</v>
      </c>
      <c r="H392">
        <f t="shared" ca="1" si="105"/>
        <v>5.0756036101911146</v>
      </c>
      <c r="I392">
        <v>1.4663111334969126</v>
      </c>
      <c r="J392">
        <f t="shared" ca="1" si="106"/>
        <v>12.567478065417522</v>
      </c>
      <c r="K392">
        <v>-17.7</v>
      </c>
      <c r="L392">
        <f t="shared" ca="1" si="107"/>
        <v>23.5</v>
      </c>
      <c r="M392">
        <v>-15.4</v>
      </c>
      <c r="N392">
        <f t="shared" ca="1" si="108"/>
        <v>28.5</v>
      </c>
      <c r="O392">
        <v>-19.3</v>
      </c>
      <c r="P392">
        <f t="shared" ca="1" si="109"/>
        <v>18.399999999999999</v>
      </c>
      <c r="Q392">
        <v>81</v>
      </c>
      <c r="R392">
        <f t="shared" ca="1" si="110"/>
        <v>39</v>
      </c>
      <c r="S392">
        <v>71</v>
      </c>
      <c r="T392">
        <f t="shared" ca="1" si="111"/>
        <v>22</v>
      </c>
      <c r="U392">
        <v>0</v>
      </c>
      <c r="V392">
        <f t="shared" ca="1" si="112"/>
        <v>12.1</v>
      </c>
      <c r="W392">
        <v>2.1</v>
      </c>
      <c r="X392">
        <f t="shared" ca="1" si="113"/>
        <v>2.2000000000000002</v>
      </c>
      <c r="Y392">
        <f t="shared" ca="1" si="114"/>
        <v>28.5</v>
      </c>
      <c r="Z392">
        <f t="shared" ca="1" si="115"/>
        <v>18.399999999999999</v>
      </c>
      <c r="AA392">
        <f t="shared" ca="1" si="116"/>
        <v>39</v>
      </c>
      <c r="AB392">
        <f t="shared" ca="1" si="117"/>
        <v>12.1</v>
      </c>
      <c r="AC392">
        <f t="shared" ca="1" si="118"/>
        <v>5.6645685871339548</v>
      </c>
    </row>
    <row r="393" spans="1:29">
      <c r="A393" s="18">
        <v>38377</v>
      </c>
      <c r="B393" s="18">
        <f t="shared" ca="1" si="102"/>
        <v>40729</v>
      </c>
      <c r="C393">
        <v>0.37337095736157339</v>
      </c>
      <c r="D393">
        <f t="shared" ca="1" si="103"/>
        <v>5.845681576168289</v>
      </c>
      <c r="E393">
        <v>-0.19843998970729296</v>
      </c>
      <c r="F393" s="1">
        <f t="shared" ca="1" si="104"/>
        <v>10.840889421417206</v>
      </c>
      <c r="G393">
        <v>1.5892491215278699</v>
      </c>
      <c r="H393">
        <f t="shared" ca="1" si="105"/>
        <v>5.5082599656972038</v>
      </c>
      <c r="I393">
        <v>1.2305873674100583</v>
      </c>
      <c r="J393">
        <f t="shared" ca="1" si="106"/>
        <v>13.911260834843986</v>
      </c>
      <c r="K393">
        <v>-19.2</v>
      </c>
      <c r="L393">
        <f t="shared" ca="1" si="107"/>
        <v>22.4</v>
      </c>
      <c r="M393">
        <v>-17.3</v>
      </c>
      <c r="N393">
        <f t="shared" ca="1" si="108"/>
        <v>26.6</v>
      </c>
      <c r="O393">
        <v>-21.3</v>
      </c>
      <c r="P393">
        <f t="shared" ca="1" si="109"/>
        <v>17.100000000000001</v>
      </c>
      <c r="Q393">
        <v>82</v>
      </c>
      <c r="R393">
        <f t="shared" ca="1" si="110"/>
        <v>46</v>
      </c>
      <c r="S393">
        <v>78</v>
      </c>
      <c r="T393">
        <f t="shared" ca="1" si="111"/>
        <v>27</v>
      </c>
      <c r="U393">
        <v>0</v>
      </c>
      <c r="V393">
        <f t="shared" ca="1" si="112"/>
        <v>14</v>
      </c>
      <c r="W393">
        <v>1</v>
      </c>
      <c r="X393">
        <f t="shared" ca="1" si="113"/>
        <v>2.2999999999999998</v>
      </c>
      <c r="Y393">
        <f t="shared" ca="1" si="114"/>
        <v>26.6</v>
      </c>
      <c r="Z393">
        <f t="shared" ca="1" si="115"/>
        <v>17.100000000000001</v>
      </c>
      <c r="AA393">
        <f t="shared" ca="1" si="116"/>
        <v>46</v>
      </c>
      <c r="AB393">
        <f t="shared" ca="1" si="117"/>
        <v>14</v>
      </c>
      <c r="AC393">
        <f t="shared" ca="1" si="118"/>
        <v>5.845681576168289</v>
      </c>
    </row>
    <row r="394" spans="1:29">
      <c r="A394" s="18">
        <v>38378</v>
      </c>
      <c r="B394" s="18">
        <f t="shared" ca="1" si="102"/>
        <v>40736</v>
      </c>
      <c r="C394">
        <v>0.4339159129608689</v>
      </c>
      <c r="D394">
        <f t="shared" ca="1" si="103"/>
        <v>7.3498308336048259</v>
      </c>
      <c r="E394">
        <v>-0.44610315941976303</v>
      </c>
      <c r="F394" s="1">
        <f t="shared" ca="1" si="104"/>
        <v>15.174514098676035</v>
      </c>
      <c r="G394">
        <v>2.3273264613195974</v>
      </c>
      <c r="H394">
        <f t="shared" ca="1" si="105"/>
        <v>5.1546055282668277</v>
      </c>
      <c r="I394">
        <v>1.6299853730907992</v>
      </c>
      <c r="J394">
        <f t="shared" ca="1" si="106"/>
        <v>12.881777935720445</v>
      </c>
      <c r="K394">
        <v>-20.3</v>
      </c>
      <c r="L394">
        <f t="shared" ca="1" si="107"/>
        <v>28.7</v>
      </c>
      <c r="M394">
        <v>-16.100000000000001</v>
      </c>
      <c r="N394">
        <f t="shared" ca="1" si="108"/>
        <v>35.299999999999997</v>
      </c>
      <c r="O394">
        <v>-22.4</v>
      </c>
      <c r="P394">
        <f t="shared" ca="1" si="109"/>
        <v>21.4</v>
      </c>
      <c r="Q394">
        <v>76</v>
      </c>
      <c r="R394">
        <f t="shared" ca="1" si="110"/>
        <v>25</v>
      </c>
      <c r="S394">
        <v>61</v>
      </c>
      <c r="T394">
        <f t="shared" ca="1" si="111"/>
        <v>13</v>
      </c>
      <c r="U394">
        <v>4.5999999999999996</v>
      </c>
      <c r="V394">
        <f t="shared" ca="1" si="112"/>
        <v>13.6</v>
      </c>
      <c r="W394">
        <v>2.2000000000000002</v>
      </c>
      <c r="X394">
        <f t="shared" ca="1" si="113"/>
        <v>3</v>
      </c>
      <c r="Y394">
        <f t="shared" ca="1" si="114"/>
        <v>35.299999999999997</v>
      </c>
      <c r="Z394">
        <f t="shared" ca="1" si="115"/>
        <v>21.4</v>
      </c>
      <c r="AA394">
        <f t="shared" ca="1" si="116"/>
        <v>25</v>
      </c>
      <c r="AB394">
        <f t="shared" ca="1" si="117"/>
        <v>13.6</v>
      </c>
      <c r="AC394">
        <f t="shared" ca="1" si="118"/>
        <v>7.3498308336048259</v>
      </c>
    </row>
    <row r="395" spans="1:29">
      <c r="A395" s="18">
        <v>38379</v>
      </c>
      <c r="B395" s="18">
        <f t="shared" ca="1" si="102"/>
        <v>40743</v>
      </c>
      <c r="C395">
        <v>0.29538927127785658</v>
      </c>
      <c r="D395">
        <f t="shared" ca="1" si="103"/>
        <v>6.6535403859098414</v>
      </c>
      <c r="E395">
        <v>-0.63378650492651067</v>
      </c>
      <c r="F395" s="1">
        <f t="shared" ca="1" si="104"/>
        <v>13.821530269337302</v>
      </c>
      <c r="G395">
        <v>1.5325888118945414</v>
      </c>
      <c r="H395">
        <f t="shared" ca="1" si="105"/>
        <v>5.1828554740210695</v>
      </c>
      <c r="I395">
        <v>1.0448347528282611</v>
      </c>
      <c r="J395">
        <f t="shared" ca="1" si="106"/>
        <v>12.96215233386277</v>
      </c>
      <c r="K395">
        <v>-22.3</v>
      </c>
      <c r="L395">
        <f t="shared" ca="1" si="107"/>
        <v>27.2</v>
      </c>
      <c r="M395">
        <v>-20.100000000000001</v>
      </c>
      <c r="N395">
        <f t="shared" ca="1" si="108"/>
        <v>33.9</v>
      </c>
      <c r="O395">
        <v>-24</v>
      </c>
      <c r="P395">
        <f t="shared" ca="1" si="109"/>
        <v>21.6</v>
      </c>
      <c r="Q395">
        <v>78</v>
      </c>
      <c r="R395">
        <f t="shared" ca="1" si="110"/>
        <v>25</v>
      </c>
      <c r="S395">
        <v>74</v>
      </c>
      <c r="T395">
        <f t="shared" ca="1" si="111"/>
        <v>12</v>
      </c>
      <c r="U395">
        <v>0</v>
      </c>
      <c r="V395">
        <f t="shared" ca="1" si="112"/>
        <v>14</v>
      </c>
      <c r="W395">
        <v>2.4</v>
      </c>
      <c r="X395">
        <f t="shared" ca="1" si="113"/>
        <v>2.4</v>
      </c>
      <c r="Y395">
        <f t="shared" ca="1" si="114"/>
        <v>33.9</v>
      </c>
      <c r="Z395">
        <f t="shared" ca="1" si="115"/>
        <v>21.6</v>
      </c>
      <c r="AA395">
        <f t="shared" ca="1" si="116"/>
        <v>25</v>
      </c>
      <c r="AB395">
        <f t="shared" ca="1" si="117"/>
        <v>14</v>
      </c>
      <c r="AC395">
        <f t="shared" ca="1" si="118"/>
        <v>6.6535403859098414</v>
      </c>
    </row>
    <row r="396" spans="1:29">
      <c r="A396" s="18">
        <v>38380</v>
      </c>
      <c r="B396" s="18">
        <f t="shared" ca="1" si="102"/>
        <v>40750</v>
      </c>
      <c r="C396">
        <v>0.29873077714820501</v>
      </c>
      <c r="D396">
        <f t="shared" ca="1" si="103"/>
        <v>5.0024013453613199</v>
      </c>
      <c r="E396">
        <v>-1.1216182329952356</v>
      </c>
      <c r="F396" s="1">
        <f t="shared" ca="1" si="104"/>
        <v>9.3259760622833632</v>
      </c>
      <c r="G396">
        <v>1.8911960651017994</v>
      </c>
      <c r="H396">
        <f t="shared" ca="1" si="105"/>
        <v>3.5632063238797413</v>
      </c>
      <c r="I396">
        <v>1.1180198988141052</v>
      </c>
      <c r="J396">
        <f t="shared" ca="1" si="106"/>
        <v>9.0938235189884526</v>
      </c>
      <c r="K396">
        <v>-24.2</v>
      </c>
      <c r="L396">
        <f t="shared" ca="1" si="107"/>
        <v>25.3</v>
      </c>
      <c r="M396">
        <v>-19.899999999999999</v>
      </c>
      <c r="N396">
        <f t="shared" ca="1" si="108"/>
        <v>30.1</v>
      </c>
      <c r="O396">
        <v>-25.9</v>
      </c>
      <c r="P396">
        <f t="shared" ca="1" si="109"/>
        <v>24</v>
      </c>
      <c r="Q396">
        <v>76</v>
      </c>
      <c r="R396">
        <f t="shared" ca="1" si="110"/>
        <v>30</v>
      </c>
      <c r="S396">
        <v>71</v>
      </c>
      <c r="T396">
        <f t="shared" ca="1" si="111"/>
        <v>18</v>
      </c>
      <c r="U396">
        <v>2.2999999999999998</v>
      </c>
      <c r="V396">
        <f t="shared" ca="1" si="112"/>
        <v>3.5</v>
      </c>
      <c r="W396">
        <v>1.6</v>
      </c>
      <c r="X396">
        <f t="shared" ca="1" si="113"/>
        <v>2.2999999999999998</v>
      </c>
      <c r="Y396">
        <f t="shared" ca="1" si="114"/>
        <v>30.1</v>
      </c>
      <c r="Z396">
        <f t="shared" ca="1" si="115"/>
        <v>24</v>
      </c>
      <c r="AA396">
        <f t="shared" ca="1" si="116"/>
        <v>30</v>
      </c>
      <c r="AB396">
        <f t="shared" ca="1" si="117"/>
        <v>3.5</v>
      </c>
      <c r="AC396">
        <f t="shared" ca="1" si="118"/>
        <v>5.0024013453613199</v>
      </c>
    </row>
    <row r="397" spans="1:29">
      <c r="A397" s="18">
        <v>38381</v>
      </c>
      <c r="B397" s="18">
        <f t="shared" ca="1" si="102"/>
        <v>40757</v>
      </c>
      <c r="C397">
        <v>0.26705035939070448</v>
      </c>
      <c r="D397">
        <f t="shared" ca="1" si="103"/>
        <v>6.8038141519786484</v>
      </c>
      <c r="E397">
        <v>-0.77116561904226522</v>
      </c>
      <c r="F397" s="1">
        <f t="shared" ca="1" si="104"/>
        <v>12.092882660876919</v>
      </c>
      <c r="G397">
        <v>1.5449475198766258</v>
      </c>
      <c r="H397">
        <f t="shared" ca="1" si="105"/>
        <v>5.2125735248521083</v>
      </c>
      <c r="I397">
        <v>0.80015214621959996</v>
      </c>
      <c r="J397">
        <f t="shared" ca="1" si="106"/>
        <v>13.58794856277761</v>
      </c>
      <c r="K397">
        <v>-22.3</v>
      </c>
      <c r="L397">
        <f t="shared" ca="1" si="107"/>
        <v>26.3</v>
      </c>
      <c r="M397">
        <v>-20.100000000000001</v>
      </c>
      <c r="N397">
        <f t="shared" ca="1" si="108"/>
        <v>31.4</v>
      </c>
      <c r="O397">
        <v>-25.8</v>
      </c>
      <c r="P397">
        <f t="shared" ca="1" si="109"/>
        <v>21.6</v>
      </c>
      <c r="Q397">
        <v>76</v>
      </c>
      <c r="R397">
        <f t="shared" ca="1" si="110"/>
        <v>32</v>
      </c>
      <c r="S397">
        <v>69</v>
      </c>
      <c r="T397">
        <f t="shared" ca="1" si="111"/>
        <v>23</v>
      </c>
      <c r="U397">
        <v>0</v>
      </c>
      <c r="V397">
        <f t="shared" ca="1" si="112"/>
        <v>12.6</v>
      </c>
      <c r="W397">
        <v>1.1000000000000001</v>
      </c>
      <c r="X397">
        <f t="shared" ca="1" si="113"/>
        <v>2.9</v>
      </c>
      <c r="Y397">
        <f t="shared" ca="1" si="114"/>
        <v>31.4</v>
      </c>
      <c r="Z397">
        <f t="shared" ca="1" si="115"/>
        <v>21.6</v>
      </c>
      <c r="AA397">
        <f t="shared" ca="1" si="116"/>
        <v>32</v>
      </c>
      <c r="AB397">
        <f t="shared" ca="1" si="117"/>
        <v>12.6</v>
      </c>
      <c r="AC397">
        <f t="shared" ca="1" si="118"/>
        <v>6.8038141519786484</v>
      </c>
    </row>
    <row r="398" spans="1:29">
      <c r="A398" s="18">
        <v>38382</v>
      </c>
      <c r="B398" s="18">
        <f t="shared" ca="1" si="102"/>
        <v>40764</v>
      </c>
      <c r="C398">
        <v>0.29791207288593469</v>
      </c>
      <c r="D398">
        <f t="shared" ca="1" si="103"/>
        <v>4.9391575367136893</v>
      </c>
      <c r="E398">
        <v>-0.77182935945659892</v>
      </c>
      <c r="F398" s="1">
        <f t="shared" ca="1" si="104"/>
        <v>9.4628473290128881</v>
      </c>
      <c r="G398">
        <v>1.5466177291815186</v>
      </c>
      <c r="H398">
        <f t="shared" ca="1" si="105"/>
        <v>4.7450503977359384</v>
      </c>
      <c r="I398">
        <v>0.9268191556182398</v>
      </c>
      <c r="J398">
        <f t="shared" ca="1" si="106"/>
        <v>13.437788928567107</v>
      </c>
      <c r="K398">
        <v>-22.5</v>
      </c>
      <c r="L398">
        <f t="shared" ca="1" si="107"/>
        <v>20.2</v>
      </c>
      <c r="M398">
        <v>-20.6</v>
      </c>
      <c r="N398">
        <f t="shared" ca="1" si="108"/>
        <v>24.4</v>
      </c>
      <c r="O398">
        <v>-25.8</v>
      </c>
      <c r="P398">
        <f t="shared" ca="1" si="109"/>
        <v>16.3</v>
      </c>
      <c r="Q398">
        <v>77</v>
      </c>
      <c r="R398">
        <f t="shared" ca="1" si="110"/>
        <v>60</v>
      </c>
      <c r="S398">
        <v>70</v>
      </c>
      <c r="T398">
        <f t="shared" ca="1" si="111"/>
        <v>41</v>
      </c>
      <c r="U398">
        <v>0</v>
      </c>
      <c r="V398">
        <f t="shared" ca="1" si="112"/>
        <v>9.1</v>
      </c>
      <c r="W398">
        <v>1.3</v>
      </c>
      <c r="X398">
        <f t="shared" ca="1" si="113"/>
        <v>1.9</v>
      </c>
      <c r="Y398">
        <f t="shared" ca="1" si="114"/>
        <v>24.4</v>
      </c>
      <c r="Z398">
        <f t="shared" ca="1" si="115"/>
        <v>16.3</v>
      </c>
      <c r="AA398">
        <f t="shared" ca="1" si="116"/>
        <v>60</v>
      </c>
      <c r="AB398">
        <f t="shared" ca="1" si="117"/>
        <v>9.1</v>
      </c>
      <c r="AC398">
        <f t="shared" ca="1" si="118"/>
        <v>4.9391575367136893</v>
      </c>
    </row>
    <row r="399" spans="1:29">
      <c r="A399" s="18">
        <v>38383</v>
      </c>
      <c r="B399" s="18">
        <f t="shared" ca="1" si="102"/>
        <v>40771</v>
      </c>
      <c r="C399">
        <v>0.35102568011580049</v>
      </c>
      <c r="D399">
        <f t="shared" ca="1" si="103"/>
        <v>6.9285740674558758</v>
      </c>
      <c r="E399">
        <v>-1.0203883046816424</v>
      </c>
      <c r="F399" s="1">
        <f t="shared" ca="1" si="104"/>
        <v>14.090255724261374</v>
      </c>
      <c r="G399">
        <v>2.0422431864353023</v>
      </c>
      <c r="H399">
        <f t="shared" ca="1" si="105"/>
        <v>4.9995000935918492</v>
      </c>
      <c r="I399">
        <v>1.1976593868721985</v>
      </c>
      <c r="J399">
        <f t="shared" ca="1" si="106"/>
        <v>12.542188642555557</v>
      </c>
      <c r="K399">
        <v>-23.1</v>
      </c>
      <c r="L399">
        <f t="shared" ca="1" si="107"/>
        <v>26.3</v>
      </c>
      <c r="M399">
        <v>-19.3</v>
      </c>
      <c r="N399">
        <f t="shared" ca="1" si="108"/>
        <v>33.1</v>
      </c>
      <c r="O399">
        <v>-26.4</v>
      </c>
      <c r="P399">
        <f t="shared" ca="1" si="109"/>
        <v>19.7</v>
      </c>
      <c r="Q399">
        <v>73</v>
      </c>
      <c r="R399">
        <f t="shared" ca="1" si="110"/>
        <v>27</v>
      </c>
      <c r="S399">
        <v>65</v>
      </c>
      <c r="T399">
        <f t="shared" ca="1" si="111"/>
        <v>13</v>
      </c>
      <c r="U399">
        <v>2.9</v>
      </c>
      <c r="V399">
        <f t="shared" ca="1" si="112"/>
        <v>12.6</v>
      </c>
      <c r="W399">
        <v>1.6</v>
      </c>
      <c r="X399">
        <f t="shared" ca="1" si="113"/>
        <v>3</v>
      </c>
      <c r="Y399">
        <f t="shared" ca="1" si="114"/>
        <v>33.1</v>
      </c>
      <c r="Z399">
        <f t="shared" ca="1" si="115"/>
        <v>19.7</v>
      </c>
      <c r="AA399">
        <f t="shared" ca="1" si="116"/>
        <v>27</v>
      </c>
      <c r="AB399">
        <f t="shared" ca="1" si="117"/>
        <v>12.6</v>
      </c>
      <c r="AC399">
        <f t="shared" ca="1" si="118"/>
        <v>6.9285740674558758</v>
      </c>
    </row>
    <row r="400" spans="1:29">
      <c r="A400" s="18">
        <v>38384</v>
      </c>
      <c r="B400" s="18">
        <f t="shared" ca="1" si="102"/>
        <v>40778</v>
      </c>
      <c r="C400">
        <v>0.27511454307922739</v>
      </c>
      <c r="D400">
        <f t="shared" ca="1" si="103"/>
        <v>5.68387040987096</v>
      </c>
      <c r="E400">
        <v>-0.81195237366467055</v>
      </c>
      <c r="F400" s="1">
        <f t="shared" ca="1" si="104"/>
        <v>12.376396523481981</v>
      </c>
      <c r="G400">
        <v>1.5382907732092737</v>
      </c>
      <c r="H400">
        <f t="shared" ca="1" si="105"/>
        <v>5.1926947604211016</v>
      </c>
      <c r="I400">
        <v>0.88394908523475157</v>
      </c>
      <c r="J400">
        <f t="shared" ca="1" si="106"/>
        <v>12.478077594558039</v>
      </c>
      <c r="K400">
        <v>-23.4</v>
      </c>
      <c r="L400">
        <f t="shared" ca="1" si="107"/>
        <v>22</v>
      </c>
      <c r="M400">
        <v>-21.6</v>
      </c>
      <c r="N400">
        <f t="shared" ca="1" si="108"/>
        <v>28.9</v>
      </c>
      <c r="O400">
        <v>-25.6</v>
      </c>
      <c r="P400">
        <f t="shared" ca="1" si="109"/>
        <v>16.100000000000001</v>
      </c>
      <c r="Q400">
        <v>77</v>
      </c>
      <c r="R400">
        <f t="shared" ca="1" si="110"/>
        <v>42</v>
      </c>
      <c r="S400">
        <v>72</v>
      </c>
      <c r="T400">
        <f t="shared" ca="1" si="111"/>
        <v>21</v>
      </c>
      <c r="U400">
        <v>0</v>
      </c>
      <c r="V400">
        <f t="shared" ca="1" si="112"/>
        <v>12.7</v>
      </c>
      <c r="W400">
        <v>1.3</v>
      </c>
      <c r="X400">
        <f t="shared" ca="1" si="113"/>
        <v>2.6</v>
      </c>
      <c r="Y400">
        <f t="shared" ca="1" si="114"/>
        <v>28.9</v>
      </c>
      <c r="Z400">
        <f t="shared" ca="1" si="115"/>
        <v>16.100000000000001</v>
      </c>
      <c r="AA400">
        <f t="shared" ca="1" si="116"/>
        <v>42</v>
      </c>
      <c r="AB400">
        <f t="shared" ca="1" si="117"/>
        <v>12.7</v>
      </c>
      <c r="AC400">
        <f t="shared" ca="1" si="118"/>
        <v>5.68387040987096</v>
      </c>
    </row>
    <row r="401" spans="1:29">
      <c r="A401" s="18">
        <v>38385</v>
      </c>
      <c r="B401" s="18">
        <f t="shared" ca="1" si="102"/>
        <v>40785</v>
      </c>
      <c r="C401">
        <v>0.39279875212812299</v>
      </c>
      <c r="D401">
        <f t="shared" ca="1" si="103"/>
        <v>3.6354675085998132</v>
      </c>
      <c r="E401">
        <v>-0.89593277085692047</v>
      </c>
      <c r="F401" s="1">
        <f t="shared" ca="1" si="104"/>
        <v>8.0138541986651148</v>
      </c>
      <c r="G401">
        <v>2.4475022290518433</v>
      </c>
      <c r="H401">
        <f t="shared" ca="1" si="105"/>
        <v>4.5787180886969683</v>
      </c>
      <c r="I401">
        <v>1.387201026590819</v>
      </c>
      <c r="J401">
        <f t="shared" ca="1" si="106"/>
        <v>10.438381031594794</v>
      </c>
      <c r="K401">
        <v>-22</v>
      </c>
      <c r="L401">
        <f t="shared" ca="1" si="107"/>
        <v>14.8</v>
      </c>
      <c r="M401">
        <v>-16.2</v>
      </c>
      <c r="N401">
        <f t="shared" ca="1" si="108"/>
        <v>19.2</v>
      </c>
      <c r="O401">
        <v>-24.8</v>
      </c>
      <c r="P401">
        <f t="shared" ca="1" si="109"/>
        <v>11.1</v>
      </c>
      <c r="Q401">
        <v>72</v>
      </c>
      <c r="R401">
        <f t="shared" ca="1" si="110"/>
        <v>68</v>
      </c>
      <c r="S401">
        <v>55</v>
      </c>
      <c r="T401">
        <f t="shared" ca="1" si="111"/>
        <v>41</v>
      </c>
      <c r="U401">
        <v>5.0999999999999996</v>
      </c>
      <c r="V401">
        <f t="shared" ca="1" si="112"/>
        <v>9.1999999999999993</v>
      </c>
      <c r="W401">
        <v>1.5</v>
      </c>
      <c r="X401">
        <f t="shared" ca="1" si="113"/>
        <v>1.5</v>
      </c>
      <c r="Y401">
        <f t="shared" ca="1" si="114"/>
        <v>19.2</v>
      </c>
      <c r="Z401">
        <f t="shared" ca="1" si="115"/>
        <v>11.1</v>
      </c>
      <c r="AA401">
        <f t="shared" ca="1" si="116"/>
        <v>68</v>
      </c>
      <c r="AB401">
        <f t="shared" ca="1" si="117"/>
        <v>9.1999999999999993</v>
      </c>
      <c r="AC401">
        <f t="shared" ca="1" si="118"/>
        <v>3.6354675085998132</v>
      </c>
    </row>
    <row r="402" spans="1:29">
      <c r="A402" s="18">
        <v>38386</v>
      </c>
      <c r="B402" s="18">
        <f t="shared" ca="1" si="102"/>
        <v>40792</v>
      </c>
      <c r="C402">
        <v>0.28701991627382439</v>
      </c>
      <c r="D402">
        <f t="shared" ca="1" si="103"/>
        <v>5.7557643694759708</v>
      </c>
      <c r="E402">
        <v>-0.74173706149123542</v>
      </c>
      <c r="F402" s="1">
        <f t="shared" ca="1" si="104"/>
        <v>10.965422711131769</v>
      </c>
      <c r="G402">
        <v>1.5719980041120274</v>
      </c>
      <c r="H402">
        <f t="shared" ca="1" si="105"/>
        <v>4.9259472156544835</v>
      </c>
      <c r="I402">
        <v>0.95819222740767895</v>
      </c>
      <c r="J402">
        <f t="shared" ca="1" si="106"/>
        <v>12.652828584151999</v>
      </c>
      <c r="K402">
        <v>-22.3</v>
      </c>
      <c r="L402">
        <f t="shared" ca="1" si="107"/>
        <v>22.1</v>
      </c>
      <c r="M402">
        <v>-19.2</v>
      </c>
      <c r="N402">
        <f t="shared" ca="1" si="108"/>
        <v>27.5</v>
      </c>
      <c r="O402">
        <v>-24.3</v>
      </c>
      <c r="P402">
        <f t="shared" ca="1" si="109"/>
        <v>17.2</v>
      </c>
      <c r="Q402">
        <v>75</v>
      </c>
      <c r="R402">
        <f t="shared" ca="1" si="110"/>
        <v>36</v>
      </c>
      <c r="S402">
        <v>69</v>
      </c>
      <c r="T402">
        <f t="shared" ca="1" si="111"/>
        <v>23</v>
      </c>
      <c r="U402">
        <v>0</v>
      </c>
      <c r="V402">
        <f t="shared" ca="1" si="112"/>
        <v>11.9</v>
      </c>
      <c r="W402">
        <v>1.7</v>
      </c>
      <c r="X402">
        <f t="shared" ca="1" si="113"/>
        <v>2.4</v>
      </c>
      <c r="Y402">
        <f t="shared" ca="1" si="114"/>
        <v>27.5</v>
      </c>
      <c r="Z402">
        <f t="shared" ca="1" si="115"/>
        <v>17.2</v>
      </c>
      <c r="AA402">
        <f t="shared" ca="1" si="116"/>
        <v>36</v>
      </c>
      <c r="AB402">
        <f t="shared" ca="1" si="117"/>
        <v>11.9</v>
      </c>
      <c r="AC402">
        <f t="shared" ca="1" si="118"/>
        <v>5.7557643694759708</v>
      </c>
    </row>
    <row r="403" spans="1:29">
      <c r="A403" s="18">
        <v>38387</v>
      </c>
      <c r="B403" s="18">
        <f t="shared" ca="1" si="102"/>
        <v>40799</v>
      </c>
      <c r="C403">
        <v>0.30772963287269683</v>
      </c>
      <c r="D403">
        <f t="shared" ca="1" si="103"/>
        <v>4.9650570088255099</v>
      </c>
      <c r="E403">
        <v>-0.62447769992872693</v>
      </c>
      <c r="F403" s="1">
        <f t="shared" ca="1" si="104"/>
        <v>8.9934913344249559</v>
      </c>
      <c r="G403">
        <v>1.7965405167785109</v>
      </c>
      <c r="H403">
        <f t="shared" ca="1" si="105"/>
        <v>4.5852966158509956</v>
      </c>
      <c r="I403">
        <v>1.0574581678140185</v>
      </c>
      <c r="J403">
        <f t="shared" ca="1" si="106"/>
        <v>11.240237967714283</v>
      </c>
      <c r="K403">
        <v>-21</v>
      </c>
      <c r="L403">
        <f t="shared" ca="1" si="107"/>
        <v>17.8</v>
      </c>
      <c r="M403">
        <v>-16.399999999999999</v>
      </c>
      <c r="N403">
        <f t="shared" ca="1" si="108"/>
        <v>22.5</v>
      </c>
      <c r="O403">
        <v>-23.5</v>
      </c>
      <c r="P403">
        <f t="shared" ca="1" si="109"/>
        <v>13.6</v>
      </c>
      <c r="Q403">
        <v>77</v>
      </c>
      <c r="R403">
        <f t="shared" ca="1" si="110"/>
        <v>33</v>
      </c>
      <c r="S403">
        <v>65</v>
      </c>
      <c r="T403">
        <f t="shared" ca="1" si="111"/>
        <v>14</v>
      </c>
      <c r="U403">
        <v>1.1000000000000001</v>
      </c>
      <c r="V403">
        <f t="shared" ca="1" si="112"/>
        <v>11.5</v>
      </c>
      <c r="W403">
        <v>1.4</v>
      </c>
      <c r="X403">
        <f t="shared" ca="1" si="113"/>
        <v>2</v>
      </c>
      <c r="Y403">
        <f t="shared" ca="1" si="114"/>
        <v>22.5</v>
      </c>
      <c r="Z403">
        <f t="shared" ca="1" si="115"/>
        <v>13.6</v>
      </c>
      <c r="AA403">
        <f t="shared" ca="1" si="116"/>
        <v>33</v>
      </c>
      <c r="AB403">
        <f t="shared" ca="1" si="117"/>
        <v>11.5</v>
      </c>
      <c r="AC403">
        <f t="shared" ca="1" si="118"/>
        <v>4.9650570088255099</v>
      </c>
    </row>
    <row r="404" spans="1:29">
      <c r="A404" s="18">
        <v>38388</v>
      </c>
      <c r="B404" s="18">
        <f t="shared" ca="1" si="102"/>
        <v>40806</v>
      </c>
      <c r="C404">
        <v>0.51057299035905712</v>
      </c>
      <c r="D404">
        <f t="shared" ca="1" si="103"/>
        <v>5.1313183654684398</v>
      </c>
      <c r="E404">
        <v>-0.27324285915854069</v>
      </c>
      <c r="F404" s="1">
        <f t="shared" ca="1" si="104"/>
        <v>10.343423534779111</v>
      </c>
      <c r="G404">
        <v>2.841017654441921</v>
      </c>
      <c r="H404">
        <f t="shared" ca="1" si="105"/>
        <v>4.3881313596698241</v>
      </c>
      <c r="I404">
        <v>1.8671381856471552</v>
      </c>
      <c r="J404">
        <f t="shared" ca="1" si="106"/>
        <v>10.23039620154116</v>
      </c>
      <c r="K404">
        <v>-19.399999999999999</v>
      </c>
      <c r="L404">
        <f t="shared" ca="1" si="107"/>
        <v>18.100000000000001</v>
      </c>
      <c r="M404">
        <v>-15.7</v>
      </c>
      <c r="N404">
        <f t="shared" ca="1" si="108"/>
        <v>24.1</v>
      </c>
      <c r="O404">
        <v>-21.1</v>
      </c>
      <c r="P404">
        <f t="shared" ca="1" si="109"/>
        <v>12.2</v>
      </c>
      <c r="Q404">
        <v>78</v>
      </c>
      <c r="R404">
        <f t="shared" ca="1" si="110"/>
        <v>29</v>
      </c>
      <c r="S404">
        <v>67</v>
      </c>
      <c r="T404">
        <f t="shared" ca="1" si="111"/>
        <v>18</v>
      </c>
      <c r="U404">
        <v>6.9</v>
      </c>
      <c r="V404">
        <f t="shared" ca="1" si="112"/>
        <v>10.9</v>
      </c>
      <c r="W404">
        <v>1.5</v>
      </c>
      <c r="X404">
        <f t="shared" ca="1" si="113"/>
        <v>2.6</v>
      </c>
      <c r="Y404">
        <f t="shared" ca="1" si="114"/>
        <v>24.1</v>
      </c>
      <c r="Z404">
        <f t="shared" ca="1" si="115"/>
        <v>12.2</v>
      </c>
      <c r="AA404">
        <f t="shared" ca="1" si="116"/>
        <v>29</v>
      </c>
      <c r="AB404">
        <f t="shared" ca="1" si="117"/>
        <v>10.9</v>
      </c>
      <c r="AC404">
        <f t="shared" ca="1" si="118"/>
        <v>5.1313183654684398</v>
      </c>
    </row>
    <row r="405" spans="1:29">
      <c r="A405" s="18">
        <v>38389</v>
      </c>
      <c r="B405" s="18">
        <f t="shared" ca="1" si="102"/>
        <v>40813</v>
      </c>
      <c r="C405">
        <v>0.45732862552362957</v>
      </c>
      <c r="D405">
        <f t="shared" ca="1" si="103"/>
        <v>4.0481441072419821</v>
      </c>
      <c r="E405">
        <v>-0.9947240638031043</v>
      </c>
      <c r="F405" s="1">
        <f t="shared" ca="1" si="104"/>
        <v>8.002558302166765</v>
      </c>
      <c r="G405">
        <v>2.5399694055564277</v>
      </c>
      <c r="H405">
        <f t="shared" ca="1" si="105"/>
        <v>4.2036999373801507</v>
      </c>
      <c r="I405">
        <v>1.6477831753685537</v>
      </c>
      <c r="J405">
        <f t="shared" ca="1" si="106"/>
        <v>9.2646752082578736</v>
      </c>
      <c r="K405">
        <v>-23.5</v>
      </c>
      <c r="L405">
        <f t="shared" ca="1" si="107"/>
        <v>11.7</v>
      </c>
      <c r="M405">
        <v>-20.399999999999999</v>
      </c>
      <c r="N405">
        <f t="shared" ca="1" si="108"/>
        <v>18</v>
      </c>
      <c r="O405">
        <v>-26</v>
      </c>
      <c r="P405">
        <f t="shared" ca="1" si="109"/>
        <v>7.1</v>
      </c>
      <c r="Q405">
        <v>77</v>
      </c>
      <c r="R405">
        <f t="shared" ca="1" si="110"/>
        <v>31</v>
      </c>
      <c r="S405">
        <v>72</v>
      </c>
      <c r="T405">
        <f t="shared" ca="1" si="111"/>
        <v>13</v>
      </c>
      <c r="U405">
        <v>5.4</v>
      </c>
      <c r="V405">
        <f t="shared" ca="1" si="112"/>
        <v>11.1</v>
      </c>
      <c r="W405">
        <v>1.3</v>
      </c>
      <c r="X405">
        <f t="shared" ca="1" si="113"/>
        <v>2</v>
      </c>
      <c r="Y405">
        <f t="shared" ca="1" si="114"/>
        <v>18</v>
      </c>
      <c r="Z405">
        <f t="shared" ca="1" si="115"/>
        <v>7.1</v>
      </c>
      <c r="AA405">
        <f t="shared" ca="1" si="116"/>
        <v>31</v>
      </c>
      <c r="AB405">
        <f t="shared" ca="1" si="117"/>
        <v>11.1</v>
      </c>
      <c r="AC405">
        <f t="shared" ca="1" si="118"/>
        <v>4.0481441072419821</v>
      </c>
    </row>
    <row r="406" spans="1:29">
      <c r="A406" s="18">
        <v>38390</v>
      </c>
      <c r="B406" s="18">
        <f t="shared" ca="1" si="102"/>
        <v>40820</v>
      </c>
      <c r="C406">
        <v>0.42889294730567634</v>
      </c>
      <c r="D406">
        <f t="shared" ca="1" si="103"/>
        <v>4.6006759816447493</v>
      </c>
      <c r="E406">
        <v>-0.64478847492453906</v>
      </c>
      <c r="F406" s="1">
        <f t="shared" ca="1" si="104"/>
        <v>7.5285434658094479</v>
      </c>
      <c r="G406">
        <v>2.7202457115398344</v>
      </c>
      <c r="H406">
        <f t="shared" ca="1" si="105"/>
        <v>3.9296036766420106</v>
      </c>
      <c r="I406">
        <v>1.5674535965802385</v>
      </c>
      <c r="J406">
        <f t="shared" ca="1" si="106"/>
        <v>8.8038058358073989</v>
      </c>
      <c r="K406">
        <v>-20.9</v>
      </c>
      <c r="L406">
        <f t="shared" ca="1" si="107"/>
        <v>20</v>
      </c>
      <c r="M406">
        <v>-16</v>
      </c>
      <c r="N406">
        <f t="shared" ca="1" si="108"/>
        <v>23.4</v>
      </c>
      <c r="O406">
        <v>-23.9</v>
      </c>
      <c r="P406">
        <f t="shared" ca="1" si="109"/>
        <v>17.3</v>
      </c>
      <c r="Q406">
        <v>74</v>
      </c>
      <c r="R406">
        <f t="shared" ca="1" si="110"/>
        <v>17</v>
      </c>
      <c r="S406">
        <v>65</v>
      </c>
      <c r="T406">
        <f t="shared" ca="1" si="111"/>
        <v>12</v>
      </c>
      <c r="U406">
        <v>6.2</v>
      </c>
      <c r="V406">
        <f t="shared" ca="1" si="112"/>
        <v>10.1</v>
      </c>
      <c r="W406">
        <v>1.8</v>
      </c>
      <c r="X406">
        <f t="shared" ca="1" si="113"/>
        <v>1.8</v>
      </c>
      <c r="Y406">
        <f t="shared" ca="1" si="114"/>
        <v>23.4</v>
      </c>
      <c r="Z406">
        <f t="shared" ca="1" si="115"/>
        <v>17.3</v>
      </c>
      <c r="AA406">
        <f t="shared" ca="1" si="116"/>
        <v>17</v>
      </c>
      <c r="AB406">
        <f t="shared" ca="1" si="117"/>
        <v>10.1</v>
      </c>
      <c r="AC406">
        <f t="shared" ca="1" si="118"/>
        <v>4.6006759816447493</v>
      </c>
    </row>
    <row r="407" spans="1:29">
      <c r="A407" s="18">
        <v>38391</v>
      </c>
      <c r="B407" s="18">
        <f t="shared" ca="1" si="102"/>
        <v>40827</v>
      </c>
      <c r="C407">
        <v>0.40376658141331379</v>
      </c>
      <c r="D407">
        <f t="shared" ca="1" si="103"/>
        <v>2.4035350901579617</v>
      </c>
      <c r="E407">
        <v>-0.46956828573589882</v>
      </c>
      <c r="F407" s="1">
        <f t="shared" ca="1" si="104"/>
        <v>4.3877269495087798</v>
      </c>
      <c r="G407">
        <v>2.1022273301990229</v>
      </c>
      <c r="H407">
        <f t="shared" ca="1" si="105"/>
        <v>3.6325704261978791</v>
      </c>
      <c r="I407">
        <v>1.353331039524847</v>
      </c>
      <c r="J407">
        <f t="shared" ca="1" si="106"/>
        <v>7.0978308885016697</v>
      </c>
      <c r="K407">
        <v>-20.6</v>
      </c>
      <c r="L407">
        <f t="shared" ca="1" si="107"/>
        <v>6.8</v>
      </c>
      <c r="M407">
        <v>-17.600000000000001</v>
      </c>
      <c r="N407">
        <f t="shared" ca="1" si="108"/>
        <v>9.5</v>
      </c>
      <c r="O407">
        <v>-22.7</v>
      </c>
      <c r="P407">
        <f t="shared" ca="1" si="109"/>
        <v>4.4000000000000004</v>
      </c>
      <c r="Q407">
        <v>76</v>
      </c>
      <c r="R407">
        <f t="shared" ca="1" si="110"/>
        <v>72</v>
      </c>
      <c r="S407">
        <v>69</v>
      </c>
      <c r="T407">
        <f t="shared" ca="1" si="111"/>
        <v>52</v>
      </c>
      <c r="U407">
        <v>2.6</v>
      </c>
      <c r="V407">
        <f t="shared" ca="1" si="112"/>
        <v>7.2</v>
      </c>
      <c r="W407">
        <v>1.1000000000000001</v>
      </c>
      <c r="X407">
        <f t="shared" ca="1" si="113"/>
        <v>2.2999999999999998</v>
      </c>
      <c r="Y407">
        <f t="shared" ca="1" si="114"/>
        <v>9.5</v>
      </c>
      <c r="Z407">
        <f t="shared" ca="1" si="115"/>
        <v>4.4000000000000004</v>
      </c>
      <c r="AA407">
        <f t="shared" ca="1" si="116"/>
        <v>72</v>
      </c>
      <c r="AB407">
        <f t="shared" ca="1" si="117"/>
        <v>7.2</v>
      </c>
      <c r="AC407">
        <f t="shared" ca="1" si="118"/>
        <v>2.4035350901579617</v>
      </c>
    </row>
    <row r="408" spans="1:29">
      <c r="A408" s="18">
        <v>38392</v>
      </c>
      <c r="B408" s="18">
        <f t="shared" ca="1" si="102"/>
        <v>40834</v>
      </c>
      <c r="C408">
        <v>0.47247313436461941</v>
      </c>
      <c r="D408">
        <f t="shared" ca="1" si="103"/>
        <v>4.2512121781133798</v>
      </c>
      <c r="E408">
        <v>-6.4793935851730183E-2</v>
      </c>
      <c r="F408" s="1">
        <f t="shared" ca="1" si="104"/>
        <v>8.5118610704863276</v>
      </c>
      <c r="G408">
        <v>2.3279122607545761</v>
      </c>
      <c r="H408">
        <f t="shared" ca="1" si="105"/>
        <v>3.8568819645252534</v>
      </c>
      <c r="I408">
        <v>1.5301945480291563</v>
      </c>
      <c r="J408">
        <f t="shared" ca="1" si="106"/>
        <v>8.2775727901161247</v>
      </c>
      <c r="K408">
        <v>-18.100000000000001</v>
      </c>
      <c r="L408">
        <f t="shared" ca="1" si="107"/>
        <v>14.7</v>
      </c>
      <c r="M408">
        <v>-13.3</v>
      </c>
      <c r="N408">
        <f t="shared" ca="1" si="108"/>
        <v>21.4</v>
      </c>
      <c r="O408">
        <v>-21.7</v>
      </c>
      <c r="P408">
        <f t="shared" ca="1" si="109"/>
        <v>9.9</v>
      </c>
      <c r="Q408">
        <v>74</v>
      </c>
      <c r="R408">
        <f t="shared" ca="1" si="110"/>
        <v>37</v>
      </c>
      <c r="S408">
        <v>58</v>
      </c>
      <c r="T408">
        <f t="shared" ca="1" si="111"/>
        <v>20</v>
      </c>
      <c r="U408">
        <v>3.6</v>
      </c>
      <c r="V408">
        <f t="shared" ca="1" si="112"/>
        <v>9.6999999999999993</v>
      </c>
      <c r="W408">
        <v>1</v>
      </c>
      <c r="X408">
        <f t="shared" ca="1" si="113"/>
        <v>3</v>
      </c>
      <c r="Y408">
        <f t="shared" ca="1" si="114"/>
        <v>21.4</v>
      </c>
      <c r="Z408">
        <f t="shared" ca="1" si="115"/>
        <v>9.9</v>
      </c>
      <c r="AA408">
        <f t="shared" ca="1" si="116"/>
        <v>37</v>
      </c>
      <c r="AB408">
        <f t="shared" ca="1" si="117"/>
        <v>9.6999999999999993</v>
      </c>
      <c r="AC408">
        <f t="shared" ca="1" si="118"/>
        <v>4.2512121781133798</v>
      </c>
    </row>
    <row r="409" spans="1:29">
      <c r="A409" s="18">
        <v>38393</v>
      </c>
      <c r="B409" s="18">
        <f t="shared" ca="1" si="102"/>
        <v>40841</v>
      </c>
      <c r="C409">
        <v>0.55626197124082899</v>
      </c>
      <c r="D409">
        <f t="shared" ca="1" si="103"/>
        <v>2.4693203858940103</v>
      </c>
      <c r="E409">
        <v>0.18918398885079057</v>
      </c>
      <c r="F409" s="1">
        <f t="shared" ca="1" si="104"/>
        <v>5.511194302520785</v>
      </c>
      <c r="G409">
        <v>2.4937745936966103</v>
      </c>
      <c r="H409">
        <f t="shared" ca="1" si="105"/>
        <v>3.5478615458862417</v>
      </c>
      <c r="I409">
        <v>1.8797930925860633</v>
      </c>
      <c r="J409">
        <f t="shared" ca="1" si="106"/>
        <v>6.5748579128464586</v>
      </c>
      <c r="K409">
        <v>-17</v>
      </c>
      <c r="L409">
        <f t="shared" ca="1" si="107"/>
        <v>5.9</v>
      </c>
      <c r="M409">
        <v>-11.3</v>
      </c>
      <c r="N409">
        <f t="shared" ca="1" si="108"/>
        <v>10.8</v>
      </c>
      <c r="O409">
        <v>-21.3</v>
      </c>
      <c r="P409">
        <f t="shared" ca="1" si="109"/>
        <v>1.3</v>
      </c>
      <c r="Q409">
        <v>72</v>
      </c>
      <c r="R409">
        <f t="shared" ca="1" si="110"/>
        <v>58</v>
      </c>
      <c r="S409">
        <v>57</v>
      </c>
      <c r="T409">
        <f t="shared" ca="1" si="111"/>
        <v>40</v>
      </c>
      <c r="U409">
        <v>4.4000000000000004</v>
      </c>
      <c r="V409">
        <f t="shared" ca="1" si="112"/>
        <v>8.4</v>
      </c>
      <c r="W409">
        <v>1.7</v>
      </c>
      <c r="X409">
        <f t="shared" ca="1" si="113"/>
        <v>1.9</v>
      </c>
      <c r="Y409">
        <f t="shared" ca="1" si="114"/>
        <v>10.8</v>
      </c>
      <c r="Z409">
        <f t="shared" ca="1" si="115"/>
        <v>1.3</v>
      </c>
      <c r="AA409">
        <f t="shared" ca="1" si="116"/>
        <v>58</v>
      </c>
      <c r="AB409">
        <f t="shared" ca="1" si="117"/>
        <v>8.4</v>
      </c>
      <c r="AC409">
        <f t="shared" ca="1" si="118"/>
        <v>2.4693203858940103</v>
      </c>
    </row>
    <row r="410" spans="1:29">
      <c r="A410" s="18">
        <v>38394</v>
      </c>
      <c r="B410" s="18">
        <f t="shared" ca="1" si="102"/>
        <v>40848</v>
      </c>
      <c r="C410">
        <v>0.50844138098109781</v>
      </c>
      <c r="D410">
        <f t="shared" ca="1" si="103"/>
        <v>1.456232872804863</v>
      </c>
      <c r="E410">
        <v>0.10655223973197067</v>
      </c>
      <c r="F410" s="1">
        <f t="shared" ca="1" si="104"/>
        <v>2.8395782340740348</v>
      </c>
      <c r="G410">
        <v>2.1028758924733726</v>
      </c>
      <c r="H410">
        <f t="shared" ca="1" si="105"/>
        <v>2.9161120085381378</v>
      </c>
      <c r="I410">
        <v>1.658384968465527</v>
      </c>
      <c r="J410">
        <f t="shared" ca="1" si="106"/>
        <v>4.5508413933518401</v>
      </c>
      <c r="K410">
        <v>-17.2</v>
      </c>
      <c r="L410">
        <f t="shared" ca="1" si="107"/>
        <v>-0.9</v>
      </c>
      <c r="M410">
        <v>-14.4</v>
      </c>
      <c r="N410">
        <f t="shared" ca="1" si="108"/>
        <v>1.9</v>
      </c>
      <c r="O410">
        <v>-20</v>
      </c>
      <c r="P410">
        <f t="shared" ca="1" si="109"/>
        <v>-3.3</v>
      </c>
      <c r="Q410">
        <v>75</v>
      </c>
      <c r="R410">
        <f t="shared" ca="1" si="110"/>
        <v>76</v>
      </c>
      <c r="S410">
        <v>64</v>
      </c>
      <c r="T410">
        <f t="shared" ca="1" si="111"/>
        <v>61</v>
      </c>
      <c r="U410">
        <v>2.1</v>
      </c>
      <c r="V410">
        <f t="shared" ca="1" si="112"/>
        <v>5.4</v>
      </c>
      <c r="W410">
        <v>1.6</v>
      </c>
      <c r="X410">
        <f t="shared" ca="1" si="113"/>
        <v>1.3</v>
      </c>
      <c r="Y410">
        <f t="shared" ca="1" si="114"/>
        <v>1.9</v>
      </c>
      <c r="Z410">
        <f t="shared" ca="1" si="115"/>
        <v>-3.3</v>
      </c>
      <c r="AA410">
        <f t="shared" ca="1" si="116"/>
        <v>76</v>
      </c>
      <c r="AB410">
        <f t="shared" ca="1" si="117"/>
        <v>5.4</v>
      </c>
      <c r="AC410">
        <f t="shared" ca="1" si="118"/>
        <v>1.456232872804863</v>
      </c>
    </row>
    <row r="411" spans="1:29">
      <c r="A411" s="18">
        <v>38395</v>
      </c>
      <c r="B411" s="18">
        <f t="shared" ca="1" si="102"/>
        <v>40855</v>
      </c>
      <c r="C411">
        <v>0.70160327958834756</v>
      </c>
      <c r="D411">
        <f t="shared" ca="1" si="103"/>
        <v>4.1192429305529252</v>
      </c>
      <c r="E411">
        <v>2.0142604658835594</v>
      </c>
      <c r="F411" s="1">
        <f t="shared" ca="1" si="104"/>
        <v>5.7242259412719019</v>
      </c>
      <c r="G411">
        <v>2.5768346014050372</v>
      </c>
      <c r="H411">
        <f t="shared" ca="1" si="105"/>
        <v>3.36902277770132</v>
      </c>
      <c r="I411">
        <v>1.9079669597959843</v>
      </c>
      <c r="J411">
        <f t="shared" ca="1" si="106"/>
        <v>6.5619536750679384</v>
      </c>
      <c r="K411">
        <v>-10.8</v>
      </c>
      <c r="L411">
        <f t="shared" ca="1" si="107"/>
        <v>9</v>
      </c>
      <c r="M411">
        <v>-3.4</v>
      </c>
      <c r="N411">
        <f t="shared" ca="1" si="108"/>
        <v>12.2</v>
      </c>
      <c r="O411">
        <v>-18</v>
      </c>
      <c r="P411">
        <f t="shared" ca="1" si="109"/>
        <v>3.4</v>
      </c>
      <c r="Q411">
        <v>59</v>
      </c>
      <c r="R411">
        <f t="shared" ca="1" si="110"/>
        <v>44</v>
      </c>
      <c r="S411">
        <v>51</v>
      </c>
      <c r="T411">
        <f t="shared" ca="1" si="111"/>
        <v>31</v>
      </c>
      <c r="U411">
        <v>4.2</v>
      </c>
      <c r="V411">
        <f t="shared" ca="1" si="112"/>
        <v>8.6</v>
      </c>
      <c r="W411">
        <v>1.6</v>
      </c>
      <c r="X411">
        <f t="shared" ca="1" si="113"/>
        <v>7.2</v>
      </c>
      <c r="Y411">
        <f t="shared" ca="1" si="114"/>
        <v>12.2</v>
      </c>
      <c r="Z411">
        <f t="shared" ca="1" si="115"/>
        <v>3.4</v>
      </c>
      <c r="AA411">
        <f t="shared" ca="1" si="116"/>
        <v>44</v>
      </c>
      <c r="AB411">
        <f t="shared" ca="1" si="117"/>
        <v>8.6</v>
      </c>
      <c r="AC411">
        <f t="shared" ca="1" si="118"/>
        <v>4.1192429305529252</v>
      </c>
    </row>
    <row r="412" spans="1:29">
      <c r="A412" s="18">
        <v>38396</v>
      </c>
      <c r="B412" s="18">
        <f t="shared" ca="1" si="102"/>
        <v>40862</v>
      </c>
      <c r="C412">
        <v>0.67341338402550432</v>
      </c>
      <c r="D412">
        <f t="shared" ca="1" si="103"/>
        <v>1.0385889514056128</v>
      </c>
      <c r="E412">
        <v>1.341282076543074</v>
      </c>
      <c r="F412" s="1">
        <f t="shared" ca="1" si="104"/>
        <v>2.3933588639954215</v>
      </c>
      <c r="G412">
        <v>1.8921855617815044</v>
      </c>
      <c r="H412">
        <f t="shared" ca="1" si="105"/>
        <v>1.9890161788962326</v>
      </c>
      <c r="I412">
        <v>1.8994462319604239</v>
      </c>
      <c r="J412">
        <f t="shared" ca="1" si="106"/>
        <v>3.5554682304710963</v>
      </c>
      <c r="K412">
        <v>-10.3</v>
      </c>
      <c r="L412">
        <f t="shared" ca="1" si="107"/>
        <v>-0.6</v>
      </c>
      <c r="M412">
        <v>-7.5</v>
      </c>
      <c r="N412">
        <f t="shared" ca="1" si="108"/>
        <v>2.8</v>
      </c>
      <c r="O412">
        <v>-13.1</v>
      </c>
      <c r="P412">
        <f t="shared" ca="1" si="109"/>
        <v>-1.1000000000000001</v>
      </c>
      <c r="Q412">
        <v>71</v>
      </c>
      <c r="R412">
        <f t="shared" ca="1" si="110"/>
        <v>83</v>
      </c>
      <c r="S412">
        <v>57</v>
      </c>
      <c r="T412">
        <f t="shared" ca="1" si="111"/>
        <v>56</v>
      </c>
      <c r="U412">
        <v>0</v>
      </c>
      <c r="V412">
        <f t="shared" ca="1" si="112"/>
        <v>0</v>
      </c>
      <c r="W412">
        <v>1.7</v>
      </c>
      <c r="X412">
        <f t="shared" ca="1" si="113"/>
        <v>1.9</v>
      </c>
      <c r="Y412">
        <f t="shared" ca="1" si="114"/>
        <v>2.8</v>
      </c>
      <c r="Z412">
        <f t="shared" ca="1" si="115"/>
        <v>-1.1000000000000001</v>
      </c>
      <c r="AA412">
        <f t="shared" ca="1" si="116"/>
        <v>83</v>
      </c>
      <c r="AB412">
        <f t="shared" ca="1" si="117"/>
        <v>0</v>
      </c>
      <c r="AC412">
        <f t="shared" ca="1" si="118"/>
        <v>1.0385889514056128</v>
      </c>
    </row>
    <row r="413" spans="1:29">
      <c r="A413" s="18">
        <v>38397</v>
      </c>
      <c r="B413" s="18">
        <f t="shared" ca="1" si="102"/>
        <v>40869</v>
      </c>
      <c r="C413">
        <v>0.57820947743249762</v>
      </c>
      <c r="D413">
        <f t="shared" ca="1" si="103"/>
        <v>1.0226104958903028</v>
      </c>
      <c r="E413">
        <v>1.0988725390594325</v>
      </c>
      <c r="F413" s="1">
        <f t="shared" ca="1" si="104"/>
        <v>1.9498838571192478</v>
      </c>
      <c r="G413">
        <v>1.9162452208882281</v>
      </c>
      <c r="H413">
        <f t="shared" ca="1" si="105"/>
        <v>2.5588468228855001</v>
      </c>
      <c r="I413">
        <v>1.9566016923502221</v>
      </c>
      <c r="J413">
        <f t="shared" ca="1" si="106"/>
        <v>3.9580443467267106</v>
      </c>
      <c r="K413">
        <v>-9.6999999999999993</v>
      </c>
      <c r="L413">
        <f t="shared" ca="1" si="107"/>
        <v>-2.5</v>
      </c>
      <c r="M413">
        <v>-7.5</v>
      </c>
      <c r="N413">
        <f t="shared" ca="1" si="108"/>
        <v>-0.1</v>
      </c>
      <c r="O413">
        <v>-10.7</v>
      </c>
      <c r="P413">
        <f t="shared" ca="1" si="109"/>
        <v>-3.5</v>
      </c>
      <c r="Q413">
        <v>87</v>
      </c>
      <c r="R413">
        <f t="shared" ca="1" si="110"/>
        <v>94</v>
      </c>
      <c r="S413">
        <v>78</v>
      </c>
      <c r="T413">
        <f t="shared" ca="1" si="111"/>
        <v>82</v>
      </c>
      <c r="U413">
        <v>0</v>
      </c>
      <c r="V413">
        <f t="shared" ca="1" si="112"/>
        <v>4.3</v>
      </c>
      <c r="W413">
        <v>1</v>
      </c>
      <c r="X413">
        <f t="shared" ca="1" si="113"/>
        <v>1.8</v>
      </c>
      <c r="Y413">
        <f t="shared" ca="1" si="114"/>
        <v>-0.1</v>
      </c>
      <c r="Z413">
        <f t="shared" ca="1" si="115"/>
        <v>-3.5</v>
      </c>
      <c r="AA413">
        <f t="shared" ca="1" si="116"/>
        <v>94</v>
      </c>
      <c r="AB413">
        <f t="shared" ca="1" si="117"/>
        <v>4.3</v>
      </c>
      <c r="AC413">
        <f t="shared" ca="1" si="118"/>
        <v>1.0226104958903028</v>
      </c>
    </row>
    <row r="414" spans="1:29">
      <c r="A414" s="18">
        <v>38398</v>
      </c>
      <c r="B414" s="18">
        <f t="shared" ca="1" si="102"/>
        <v>40876</v>
      </c>
      <c r="C414">
        <v>0.56801133401805737</v>
      </c>
      <c r="D414">
        <f t="shared" ca="1" si="103"/>
        <v>0.77626825468696348</v>
      </c>
      <c r="E414">
        <v>0.63180536618431615</v>
      </c>
      <c r="F414" s="1">
        <f t="shared" ca="1" si="104"/>
        <v>1.8650394146363318</v>
      </c>
      <c r="G414">
        <v>1.8338035781147652</v>
      </c>
      <c r="H414">
        <f t="shared" ca="1" si="105"/>
        <v>1.9464119698602991</v>
      </c>
      <c r="I414">
        <v>2.1000329622643998</v>
      </c>
      <c r="J414">
        <f t="shared" ca="1" si="106"/>
        <v>2.6807955017656275</v>
      </c>
      <c r="K414">
        <v>-13.7</v>
      </c>
      <c r="L414">
        <f t="shared" ca="1" si="107"/>
        <v>-0.1</v>
      </c>
      <c r="M414">
        <v>-10.7</v>
      </c>
      <c r="N414">
        <f t="shared" ca="1" si="108"/>
        <v>1.7</v>
      </c>
      <c r="O414">
        <v>-14.8</v>
      </c>
      <c r="P414">
        <f t="shared" ca="1" si="109"/>
        <v>-0.7</v>
      </c>
      <c r="Q414">
        <v>85</v>
      </c>
      <c r="R414">
        <f t="shared" ca="1" si="110"/>
        <v>91</v>
      </c>
      <c r="S414">
        <v>76</v>
      </c>
      <c r="T414">
        <f t="shared" ca="1" si="111"/>
        <v>81</v>
      </c>
      <c r="U414">
        <v>0</v>
      </c>
      <c r="V414">
        <f t="shared" ca="1" si="112"/>
        <v>0</v>
      </c>
      <c r="W414">
        <v>1.5</v>
      </c>
      <c r="X414">
        <f t="shared" ca="1" si="113"/>
        <v>1.4</v>
      </c>
      <c r="Y414">
        <f t="shared" ca="1" si="114"/>
        <v>1.7</v>
      </c>
      <c r="Z414">
        <f t="shared" ca="1" si="115"/>
        <v>-0.7</v>
      </c>
      <c r="AA414">
        <f t="shared" ca="1" si="116"/>
        <v>91</v>
      </c>
      <c r="AB414">
        <f t="shared" ca="1" si="117"/>
        <v>0</v>
      </c>
      <c r="AC414">
        <f t="shared" ca="1" si="118"/>
        <v>0.77626825468696348</v>
      </c>
    </row>
    <row r="415" spans="1:29">
      <c r="A415" s="18">
        <v>38399</v>
      </c>
      <c r="B415" s="18">
        <f t="shared" ca="1" si="102"/>
        <v>40883</v>
      </c>
      <c r="C415">
        <v>0.73879545864305263</v>
      </c>
      <c r="D415">
        <f t="shared" ca="1" si="103"/>
        <v>0.68887139159261435</v>
      </c>
      <c r="E415">
        <v>0.46767062640749796</v>
      </c>
      <c r="F415" s="1">
        <f t="shared" ca="1" si="104"/>
        <v>1.2367649268698733</v>
      </c>
      <c r="G415">
        <v>2.7916537262878407</v>
      </c>
      <c r="H415">
        <f t="shared" ca="1" si="105"/>
        <v>1.810792963200752</v>
      </c>
      <c r="I415">
        <v>2.585803897242354</v>
      </c>
      <c r="J415">
        <f t="shared" ca="1" si="106"/>
        <v>2.4352709103961372</v>
      </c>
      <c r="K415">
        <v>-15.3</v>
      </c>
      <c r="L415">
        <f t="shared" ca="1" si="107"/>
        <v>-5.0999999999999996</v>
      </c>
      <c r="M415">
        <v>-11.4</v>
      </c>
      <c r="N415">
        <f t="shared" ca="1" si="108"/>
        <v>-3.7</v>
      </c>
      <c r="O415">
        <v>-17.399999999999999</v>
      </c>
      <c r="P415">
        <f t="shared" ca="1" si="109"/>
        <v>-5.8</v>
      </c>
      <c r="Q415">
        <v>81</v>
      </c>
      <c r="R415">
        <f t="shared" ca="1" si="110"/>
        <v>88</v>
      </c>
      <c r="S415">
        <v>71</v>
      </c>
      <c r="T415">
        <f t="shared" ca="1" si="111"/>
        <v>80</v>
      </c>
      <c r="U415">
        <v>5.5</v>
      </c>
      <c r="V415">
        <f t="shared" ca="1" si="112"/>
        <v>0</v>
      </c>
      <c r="W415">
        <v>1</v>
      </c>
      <c r="X415">
        <f t="shared" ca="1" si="113"/>
        <v>2.2000000000000002</v>
      </c>
      <c r="Y415">
        <f t="shared" ca="1" si="114"/>
        <v>-3.7</v>
      </c>
      <c r="Z415">
        <f t="shared" ca="1" si="115"/>
        <v>-5.8</v>
      </c>
      <c r="AA415">
        <f t="shared" ca="1" si="116"/>
        <v>88</v>
      </c>
      <c r="AB415">
        <f t="shared" ca="1" si="117"/>
        <v>0</v>
      </c>
      <c r="AC415">
        <f t="shared" ca="1" si="118"/>
        <v>0.68887139159261435</v>
      </c>
    </row>
    <row r="416" spans="1:29">
      <c r="A416" s="18">
        <v>38400</v>
      </c>
      <c r="B416" s="18">
        <f t="shared" ca="1" si="102"/>
        <v>40890</v>
      </c>
      <c r="C416">
        <v>0.4335345269981879</v>
      </c>
      <c r="D416">
        <f t="shared" ca="1" si="103"/>
        <v>0.80953532483330759</v>
      </c>
      <c r="E416">
        <v>-0.12564688994517478</v>
      </c>
      <c r="F416" s="1">
        <f t="shared" ca="1" si="104"/>
        <v>2.145844411802992</v>
      </c>
      <c r="G416">
        <v>1.7413502306284738</v>
      </c>
      <c r="H416">
        <f t="shared" ca="1" si="105"/>
        <v>2.0558791526723104</v>
      </c>
      <c r="I416">
        <v>1.5296411152947729</v>
      </c>
      <c r="J416">
        <f t="shared" ca="1" si="106"/>
        <v>2.2478611805055371</v>
      </c>
      <c r="K416">
        <v>-18.600000000000001</v>
      </c>
      <c r="L416">
        <f t="shared" ca="1" si="107"/>
        <v>-6.7</v>
      </c>
      <c r="M416">
        <v>-16.600000000000001</v>
      </c>
      <c r="N416">
        <f t="shared" ca="1" si="108"/>
        <v>-2.9</v>
      </c>
      <c r="O416">
        <v>-20.8</v>
      </c>
      <c r="P416">
        <f t="shared" ca="1" si="109"/>
        <v>-11.3</v>
      </c>
      <c r="Q416">
        <v>81</v>
      </c>
      <c r="R416">
        <f t="shared" ca="1" si="110"/>
        <v>76</v>
      </c>
      <c r="S416">
        <v>75</v>
      </c>
      <c r="T416">
        <f t="shared" ca="1" si="111"/>
        <v>56</v>
      </c>
      <c r="U416">
        <v>0</v>
      </c>
      <c r="V416">
        <f t="shared" ca="1" si="112"/>
        <v>2.2000000000000002</v>
      </c>
      <c r="W416">
        <v>2</v>
      </c>
      <c r="X416">
        <f t="shared" ca="1" si="113"/>
        <v>1.8</v>
      </c>
      <c r="Y416">
        <f t="shared" ca="1" si="114"/>
        <v>-2.9</v>
      </c>
      <c r="Z416">
        <f t="shared" ca="1" si="115"/>
        <v>-11.3</v>
      </c>
      <c r="AA416">
        <f t="shared" ca="1" si="116"/>
        <v>76</v>
      </c>
      <c r="AB416">
        <f t="shared" ca="1" si="117"/>
        <v>2.2000000000000002</v>
      </c>
      <c r="AC416">
        <f t="shared" ca="1" si="118"/>
        <v>0.80953532483330759</v>
      </c>
    </row>
    <row r="417" spans="1:29">
      <c r="A417" s="18">
        <v>38401</v>
      </c>
      <c r="B417" s="18">
        <f t="shared" ca="1" si="102"/>
        <v>40897</v>
      </c>
      <c r="C417">
        <v>0.43371257872966557</v>
      </c>
      <c r="D417">
        <f t="shared" ca="1" si="103"/>
        <v>0.45810261381589346</v>
      </c>
      <c r="E417">
        <v>-0.50545950428525466</v>
      </c>
      <c r="F417" s="1">
        <f t="shared" ca="1" si="104"/>
        <v>0.57862816961433017</v>
      </c>
      <c r="G417">
        <v>2.3916989155392261</v>
      </c>
      <c r="H417">
        <f t="shared" ca="1" si="105"/>
        <v>1.6336112941937186</v>
      </c>
      <c r="I417">
        <v>1.7054431655352253</v>
      </c>
      <c r="J417">
        <f t="shared" ca="1" si="106"/>
        <v>1.5295273204820974</v>
      </c>
      <c r="K417">
        <v>-20.8</v>
      </c>
      <c r="L417">
        <f t="shared" ca="1" si="107"/>
        <v>-12.3</v>
      </c>
      <c r="M417">
        <v>-17.5</v>
      </c>
      <c r="N417">
        <f t="shared" ca="1" si="108"/>
        <v>-10.7</v>
      </c>
      <c r="O417">
        <v>-22.3</v>
      </c>
      <c r="P417">
        <f t="shared" ca="1" si="109"/>
        <v>-13.2</v>
      </c>
      <c r="Q417">
        <v>78</v>
      </c>
      <c r="R417">
        <f t="shared" ca="1" si="110"/>
        <v>84</v>
      </c>
      <c r="S417">
        <v>73</v>
      </c>
      <c r="T417">
        <f t="shared" ca="1" si="111"/>
        <v>80</v>
      </c>
      <c r="U417">
        <v>3.7</v>
      </c>
      <c r="V417">
        <f t="shared" ca="1" si="112"/>
        <v>0</v>
      </c>
      <c r="W417">
        <v>2.2000000000000002</v>
      </c>
      <c r="X417">
        <f t="shared" ca="1" si="113"/>
        <v>1.5</v>
      </c>
      <c r="Y417">
        <f t="shared" ca="1" si="114"/>
        <v>-10.7</v>
      </c>
      <c r="Z417">
        <f t="shared" ca="1" si="115"/>
        <v>-13.2</v>
      </c>
      <c r="AA417">
        <f t="shared" ca="1" si="116"/>
        <v>84</v>
      </c>
      <c r="AB417">
        <f t="shared" ca="1" si="117"/>
        <v>0</v>
      </c>
      <c r="AC417">
        <f t="shared" ca="1" si="118"/>
        <v>0.45810261381589346</v>
      </c>
    </row>
    <row r="418" spans="1:29">
      <c r="A418" s="18">
        <v>38402</v>
      </c>
      <c r="B418" s="18">
        <f t="shared" ca="1" si="102"/>
        <v>40904</v>
      </c>
      <c r="C418">
        <v>0.59328351044955674</v>
      </c>
      <c r="D418">
        <f t="shared" ca="1" si="103"/>
        <v>0.6873302103350869</v>
      </c>
      <c r="E418">
        <v>0</v>
      </c>
      <c r="F418" s="1">
        <f t="shared" ca="1" si="104"/>
        <v>1.2880526860953083</v>
      </c>
      <c r="G418">
        <v>3.0062530365819944</v>
      </c>
      <c r="H418">
        <f t="shared" ca="1" si="105"/>
        <v>2.293344240361058</v>
      </c>
      <c r="I418">
        <v>2.0439876170199058</v>
      </c>
      <c r="J418">
        <f t="shared" ca="1" si="106"/>
        <v>2.0416547977694055</v>
      </c>
      <c r="K418">
        <v>-17.8</v>
      </c>
      <c r="L418">
        <f t="shared" ca="1" si="107"/>
        <v>-11.4</v>
      </c>
      <c r="M418">
        <v>-10.199999999999999</v>
      </c>
      <c r="N418">
        <f t="shared" ca="1" si="108"/>
        <v>-7.1</v>
      </c>
      <c r="O418">
        <v>-22</v>
      </c>
      <c r="P418">
        <f t="shared" ca="1" si="109"/>
        <v>-16.2</v>
      </c>
      <c r="Q418">
        <v>74</v>
      </c>
      <c r="R418">
        <f t="shared" ca="1" si="110"/>
        <v>73</v>
      </c>
      <c r="S418">
        <v>54</v>
      </c>
      <c r="T418">
        <f t="shared" ca="1" si="111"/>
        <v>55</v>
      </c>
      <c r="U418">
        <v>6.8</v>
      </c>
      <c r="V418">
        <f t="shared" ca="1" si="112"/>
        <v>4.5999999999999996</v>
      </c>
      <c r="W418">
        <v>1</v>
      </c>
      <c r="X418">
        <f t="shared" ca="1" si="113"/>
        <v>1.3</v>
      </c>
      <c r="Y418">
        <f t="shared" ca="1" si="114"/>
        <v>-7.1</v>
      </c>
      <c r="Z418">
        <f t="shared" ca="1" si="115"/>
        <v>-16.2</v>
      </c>
      <c r="AA418">
        <f t="shared" ca="1" si="116"/>
        <v>73</v>
      </c>
      <c r="AB418">
        <f t="shared" ca="1" si="117"/>
        <v>4.5999999999999996</v>
      </c>
      <c r="AC418">
        <f t="shared" ca="1" si="118"/>
        <v>0.6873302103350869</v>
      </c>
    </row>
    <row r="419" spans="1:29">
      <c r="A419" s="18">
        <v>38403</v>
      </c>
      <c r="B419" s="18">
        <f t="shared" ca="1" si="102"/>
        <v>40911</v>
      </c>
      <c r="C419">
        <v>0.56285352371677522</v>
      </c>
      <c r="D419">
        <f t="shared" ca="1" si="103"/>
        <v>0.62805744437329636</v>
      </c>
      <c r="E419">
        <v>0.28031190978146953</v>
      </c>
      <c r="F419" s="1">
        <f t="shared" ca="1" si="104"/>
        <v>0.40916815248278543</v>
      </c>
      <c r="G419">
        <v>2.5003943816039493</v>
      </c>
      <c r="H419">
        <f t="shared" ca="1" si="105"/>
        <v>2.5511490868534006</v>
      </c>
      <c r="I419">
        <v>1.9140056710602462</v>
      </c>
      <c r="J419">
        <f t="shared" ca="1" si="106"/>
        <v>2.4434031817449831</v>
      </c>
      <c r="K419">
        <v>-16.600000000000001</v>
      </c>
      <c r="L419">
        <f t="shared" ca="1" si="107"/>
        <v>-14.9</v>
      </c>
      <c r="M419">
        <v>-11.3</v>
      </c>
      <c r="N419">
        <f t="shared" ca="1" si="108"/>
        <v>-12.4</v>
      </c>
      <c r="O419">
        <v>-20.399999999999999</v>
      </c>
      <c r="P419">
        <f t="shared" ca="1" si="109"/>
        <v>-16.8</v>
      </c>
      <c r="Q419">
        <v>77</v>
      </c>
      <c r="R419">
        <f t="shared" ca="1" si="110"/>
        <v>85</v>
      </c>
      <c r="S419">
        <v>64</v>
      </c>
      <c r="T419">
        <f t="shared" ca="1" si="111"/>
        <v>82</v>
      </c>
      <c r="U419">
        <v>3.8</v>
      </c>
      <c r="V419">
        <f t="shared" ca="1" si="112"/>
        <v>6.5</v>
      </c>
      <c r="W419">
        <v>1.1000000000000001</v>
      </c>
      <c r="X419">
        <f t="shared" ca="1" si="113"/>
        <v>2.1</v>
      </c>
      <c r="Y419">
        <f t="shared" ca="1" si="114"/>
        <v>-12.4</v>
      </c>
      <c r="Z419">
        <f t="shared" ca="1" si="115"/>
        <v>-16.8</v>
      </c>
      <c r="AA419">
        <f t="shared" ca="1" si="116"/>
        <v>85</v>
      </c>
      <c r="AB419">
        <f t="shared" ca="1" si="117"/>
        <v>6.5</v>
      </c>
      <c r="AC419">
        <f t="shared" ca="1" si="118"/>
        <v>0.62805744437329636</v>
      </c>
    </row>
    <row r="420" spans="1:29">
      <c r="A420" s="18">
        <v>38404</v>
      </c>
      <c r="B420" s="18">
        <f t="shared" ca="1" si="102"/>
        <v>40918</v>
      </c>
      <c r="C420">
        <v>0.61615332082685559</v>
      </c>
      <c r="D420">
        <f t="shared" ca="1" si="103"/>
        <v>0.55149920597753721</v>
      </c>
      <c r="E420">
        <v>1.2099887724921403</v>
      </c>
      <c r="F420" s="1">
        <f t="shared" ca="1" si="104"/>
        <v>0.47150150058800688</v>
      </c>
      <c r="G420">
        <v>2.4172778131211783</v>
      </c>
      <c r="H420">
        <f t="shared" ca="1" si="105"/>
        <v>2.0547995847976424</v>
      </c>
      <c r="I420">
        <v>1.8975649764456888</v>
      </c>
      <c r="J420">
        <f t="shared" ca="1" si="106"/>
        <v>2.0162093674102812</v>
      </c>
      <c r="K420">
        <v>-12.8</v>
      </c>
      <c r="L420">
        <f t="shared" ca="1" si="107"/>
        <v>-14.5</v>
      </c>
      <c r="M420">
        <v>-6.3</v>
      </c>
      <c r="N420">
        <f t="shared" ca="1" si="108"/>
        <v>-11.4</v>
      </c>
      <c r="O420">
        <v>-16</v>
      </c>
      <c r="P420">
        <f t="shared" ca="1" si="109"/>
        <v>-15.8</v>
      </c>
      <c r="Q420">
        <v>69</v>
      </c>
      <c r="R420">
        <f t="shared" ca="1" si="110"/>
        <v>84</v>
      </c>
      <c r="S420">
        <v>45</v>
      </c>
      <c r="T420">
        <f t="shared" ca="1" si="111"/>
        <v>73</v>
      </c>
      <c r="U420">
        <v>3</v>
      </c>
      <c r="V420">
        <f t="shared" ca="1" si="112"/>
        <v>2.9</v>
      </c>
      <c r="W420">
        <v>2.6</v>
      </c>
      <c r="X420">
        <f t="shared" ca="1" si="113"/>
        <v>1.5</v>
      </c>
      <c r="Y420">
        <f t="shared" ca="1" si="114"/>
        <v>-11.4</v>
      </c>
      <c r="Z420">
        <f t="shared" ca="1" si="115"/>
        <v>-15.8</v>
      </c>
      <c r="AA420">
        <f t="shared" ca="1" si="116"/>
        <v>84</v>
      </c>
      <c r="AB420">
        <f t="shared" ca="1" si="117"/>
        <v>2.9</v>
      </c>
      <c r="AC420">
        <f t="shared" ca="1" si="118"/>
        <v>0.55149920597753721</v>
      </c>
    </row>
    <row r="421" spans="1:29">
      <c r="A421" s="18">
        <v>38405</v>
      </c>
      <c r="B421" s="18">
        <f t="shared" ca="1" si="102"/>
        <v>40925</v>
      </c>
      <c r="C421">
        <v>1.0457116505909527</v>
      </c>
      <c r="D421">
        <f t="shared" ca="1" si="103"/>
        <v>0.73082321900492542</v>
      </c>
      <c r="E421">
        <v>3.1130237970021928</v>
      </c>
      <c r="F421" s="1">
        <f t="shared" ca="1" si="104"/>
        <v>1.5177701294431702</v>
      </c>
      <c r="G421">
        <v>2.8526639067481367</v>
      </c>
      <c r="H421">
        <f t="shared" ca="1" si="105"/>
        <v>1.8961312837735449</v>
      </c>
      <c r="I421">
        <v>2.7095724702793347</v>
      </c>
      <c r="J421">
        <f t="shared" ca="1" si="106"/>
        <v>2.2295210732718669</v>
      </c>
      <c r="K421">
        <v>-8</v>
      </c>
      <c r="L421">
        <f t="shared" ca="1" si="107"/>
        <v>-7.9</v>
      </c>
      <c r="M421">
        <v>-0.9</v>
      </c>
      <c r="N421">
        <f t="shared" ca="1" si="108"/>
        <v>-5.0999999999999996</v>
      </c>
      <c r="O421">
        <v>-17.5</v>
      </c>
      <c r="P421">
        <f t="shared" ca="1" si="109"/>
        <v>-10</v>
      </c>
      <c r="Q421">
        <v>61</v>
      </c>
      <c r="R421">
        <f t="shared" ca="1" si="110"/>
        <v>77</v>
      </c>
      <c r="S421">
        <v>42</v>
      </c>
      <c r="T421">
        <f t="shared" ca="1" si="111"/>
        <v>62</v>
      </c>
      <c r="U421">
        <v>4.9000000000000004</v>
      </c>
      <c r="V421">
        <f t="shared" ca="1" si="112"/>
        <v>0.7</v>
      </c>
      <c r="W421">
        <v>2</v>
      </c>
      <c r="X421">
        <f t="shared" ca="1" si="113"/>
        <v>1.8</v>
      </c>
      <c r="Y421">
        <f t="shared" ca="1" si="114"/>
        <v>-5.0999999999999996</v>
      </c>
      <c r="Z421">
        <f t="shared" ca="1" si="115"/>
        <v>-10</v>
      </c>
      <c r="AA421">
        <f t="shared" ca="1" si="116"/>
        <v>77</v>
      </c>
      <c r="AB421">
        <f t="shared" ca="1" si="117"/>
        <v>0.7</v>
      </c>
      <c r="AC421">
        <f t="shared" ca="1" si="118"/>
        <v>0.73082321900492542</v>
      </c>
    </row>
    <row r="422" spans="1:29">
      <c r="A422" s="18">
        <v>38406</v>
      </c>
      <c r="B422" s="18">
        <f t="shared" ca="1" si="102"/>
        <v>40932</v>
      </c>
      <c r="C422">
        <v>1.1740508588200627</v>
      </c>
      <c r="D422">
        <f t="shared" ca="1" si="103"/>
        <v>0.50168953996497678</v>
      </c>
      <c r="E422">
        <v>2.5358884229810754</v>
      </c>
      <c r="F422" s="1">
        <f t="shared" ca="1" si="104"/>
        <v>-8.1910091825983036E-2</v>
      </c>
      <c r="G422">
        <v>3.0308636897782106</v>
      </c>
      <c r="H422">
        <f t="shared" ca="1" si="105"/>
        <v>2.6388696135912761</v>
      </c>
      <c r="I422">
        <v>3.652209114288143</v>
      </c>
      <c r="J422">
        <f t="shared" ca="1" si="106"/>
        <v>1.7949845311037802</v>
      </c>
      <c r="K422">
        <v>-7.6</v>
      </c>
      <c r="L422">
        <f t="shared" ca="1" si="107"/>
        <v>-18.2</v>
      </c>
      <c r="M422">
        <v>-2.1</v>
      </c>
      <c r="N422">
        <f t="shared" ca="1" si="108"/>
        <v>-12.4</v>
      </c>
      <c r="O422">
        <v>-12.2</v>
      </c>
      <c r="P422">
        <f t="shared" ca="1" si="109"/>
        <v>-20.8</v>
      </c>
      <c r="Q422">
        <v>68</v>
      </c>
      <c r="R422">
        <f t="shared" ca="1" si="110"/>
        <v>74</v>
      </c>
      <c r="S422">
        <v>48</v>
      </c>
      <c r="T422">
        <f t="shared" ca="1" si="111"/>
        <v>57</v>
      </c>
      <c r="U422">
        <v>5.8</v>
      </c>
      <c r="V422">
        <f t="shared" ca="1" si="112"/>
        <v>6.5</v>
      </c>
      <c r="W422">
        <v>1.3</v>
      </c>
      <c r="X422">
        <f t="shared" ca="1" si="113"/>
        <v>1.6</v>
      </c>
      <c r="Y422">
        <f t="shared" ca="1" si="114"/>
        <v>-12.4</v>
      </c>
      <c r="Z422">
        <f t="shared" ca="1" si="115"/>
        <v>-20.8</v>
      </c>
      <c r="AA422">
        <f t="shared" ca="1" si="116"/>
        <v>74</v>
      </c>
      <c r="AB422">
        <f t="shared" ca="1" si="117"/>
        <v>6.5</v>
      </c>
      <c r="AC422">
        <f t="shared" ca="1" si="118"/>
        <v>0.50168953996497678</v>
      </c>
    </row>
    <row r="423" spans="1:29">
      <c r="A423" s="18">
        <v>38407</v>
      </c>
      <c r="B423" s="18">
        <f t="shared" ca="1" si="102"/>
        <v>40939</v>
      </c>
      <c r="C423">
        <v>1.0691277149310778</v>
      </c>
      <c r="D423">
        <f t="shared" ca="1" si="103"/>
        <v>0.52656652211622168</v>
      </c>
      <c r="E423">
        <v>3.0711349933752534</v>
      </c>
      <c r="F423" s="1">
        <f t="shared" ca="1" si="104"/>
        <v>0.32333051250948408</v>
      </c>
      <c r="G423">
        <v>2.4807443227593615</v>
      </c>
      <c r="H423">
        <f t="shared" ca="1" si="105"/>
        <v>2.2546826107769551</v>
      </c>
      <c r="I423">
        <v>2.7338579671643481</v>
      </c>
      <c r="J423">
        <f t="shared" ca="1" si="106"/>
        <v>1.7024528830687689</v>
      </c>
      <c r="K423">
        <v>-4.3</v>
      </c>
      <c r="L423">
        <f t="shared" ca="1" si="107"/>
        <v>-16.3</v>
      </c>
      <c r="M423">
        <v>-0.7</v>
      </c>
      <c r="N423">
        <f t="shared" ca="1" si="108"/>
        <v>-11.1</v>
      </c>
      <c r="O423">
        <v>-9.1</v>
      </c>
      <c r="P423">
        <f t="shared" ca="1" si="109"/>
        <v>-20</v>
      </c>
      <c r="Q423">
        <v>69</v>
      </c>
      <c r="R423">
        <f t="shared" ca="1" si="110"/>
        <v>72</v>
      </c>
      <c r="S423">
        <v>54</v>
      </c>
      <c r="T423">
        <f t="shared" ca="1" si="111"/>
        <v>54</v>
      </c>
      <c r="U423">
        <v>2.2000000000000002</v>
      </c>
      <c r="V423">
        <f t="shared" ca="1" si="112"/>
        <v>3.5</v>
      </c>
      <c r="W423">
        <v>2.2999999999999998</v>
      </c>
      <c r="X423">
        <f t="shared" ca="1" si="113"/>
        <v>1.7</v>
      </c>
      <c r="Y423">
        <f t="shared" ca="1" si="114"/>
        <v>-11.1</v>
      </c>
      <c r="Z423">
        <f t="shared" ca="1" si="115"/>
        <v>-20</v>
      </c>
      <c r="AA423">
        <f t="shared" ca="1" si="116"/>
        <v>72</v>
      </c>
      <c r="AB423">
        <f t="shared" ca="1" si="117"/>
        <v>3.5</v>
      </c>
      <c r="AC423">
        <f t="shared" ca="1" si="118"/>
        <v>0.52656652211622168</v>
      </c>
    </row>
    <row r="424" spans="1:29">
      <c r="A424" s="18">
        <v>38408</v>
      </c>
      <c r="B424" s="18">
        <f t="shared" ca="1" si="102"/>
        <v>40946</v>
      </c>
      <c r="C424">
        <v>0.90201105365193279</v>
      </c>
      <c r="D424">
        <f t="shared" ca="1" si="103"/>
        <v>0.49219989179282625</v>
      </c>
      <c r="E424">
        <v>1.5619312308359623</v>
      </c>
      <c r="F424" s="1">
        <f t="shared" ca="1" si="104"/>
        <v>0.46568218036333359</v>
      </c>
      <c r="G424">
        <v>2.3177234546934882</v>
      </c>
      <c r="H424">
        <f t="shared" ca="1" si="105"/>
        <v>1.7585542612785299</v>
      </c>
      <c r="I424">
        <v>3.1358382847213337</v>
      </c>
      <c r="J424">
        <f t="shared" ca="1" si="106"/>
        <v>1.7306541878672785</v>
      </c>
      <c r="K424">
        <v>-5.5</v>
      </c>
      <c r="L424">
        <f t="shared" ca="1" si="107"/>
        <v>-14.8</v>
      </c>
      <c r="M424">
        <v>-4.0999999999999996</v>
      </c>
      <c r="N424">
        <f t="shared" ca="1" si="108"/>
        <v>-11.8</v>
      </c>
      <c r="O424">
        <v>-6.7</v>
      </c>
      <c r="P424">
        <f t="shared" ca="1" si="109"/>
        <v>-16.2</v>
      </c>
      <c r="Q424">
        <v>87</v>
      </c>
      <c r="R424">
        <f t="shared" ca="1" si="110"/>
        <v>82</v>
      </c>
      <c r="S424">
        <v>71</v>
      </c>
      <c r="T424">
        <f t="shared" ca="1" si="111"/>
        <v>75</v>
      </c>
      <c r="U424">
        <v>1.3</v>
      </c>
      <c r="V424">
        <f t="shared" ca="1" si="112"/>
        <v>0</v>
      </c>
      <c r="W424">
        <v>1.9</v>
      </c>
      <c r="X424">
        <f t="shared" ca="1" si="113"/>
        <v>1.4</v>
      </c>
      <c r="Y424">
        <f t="shared" ca="1" si="114"/>
        <v>-11.8</v>
      </c>
      <c r="Z424">
        <f t="shared" ca="1" si="115"/>
        <v>-16.2</v>
      </c>
      <c r="AA424">
        <f t="shared" ca="1" si="116"/>
        <v>82</v>
      </c>
      <c r="AB424">
        <f t="shared" ca="1" si="117"/>
        <v>0</v>
      </c>
      <c r="AC424">
        <f t="shared" ca="1" si="118"/>
        <v>0.49219989179282625</v>
      </c>
    </row>
    <row r="425" spans="1:29">
      <c r="A425" s="18">
        <v>38409</v>
      </c>
      <c r="B425" s="18">
        <f t="shared" ca="1" si="102"/>
        <v>40953</v>
      </c>
      <c r="C425">
        <v>1.0520212532427911</v>
      </c>
      <c r="D425">
        <f t="shared" ca="1" si="103"/>
        <v>0.74409667258678902</v>
      </c>
      <c r="E425">
        <v>1.906891961467174</v>
      </c>
      <c r="F425" s="1">
        <f t="shared" ca="1" si="104"/>
        <v>0.7836756230125973</v>
      </c>
      <c r="G425">
        <v>2.7729495359176868</v>
      </c>
      <c r="H425">
        <f t="shared" ca="1" si="105"/>
        <v>2.7735396372100856</v>
      </c>
      <c r="I425">
        <v>3.5942466300394202</v>
      </c>
      <c r="J425">
        <f t="shared" ca="1" si="106"/>
        <v>2.5952213793043204</v>
      </c>
      <c r="K425">
        <v>-4.9000000000000004</v>
      </c>
      <c r="L425">
        <f t="shared" ca="1" si="107"/>
        <v>-14.1</v>
      </c>
      <c r="M425">
        <v>-2.5</v>
      </c>
      <c r="N425">
        <f t="shared" ca="1" si="108"/>
        <v>-10.1</v>
      </c>
      <c r="O425">
        <v>-6</v>
      </c>
      <c r="P425">
        <f t="shared" ca="1" si="109"/>
        <v>-17.899999999999999</v>
      </c>
      <c r="Q425">
        <v>84</v>
      </c>
      <c r="R425">
        <f t="shared" ca="1" si="110"/>
        <v>79</v>
      </c>
      <c r="S425">
        <v>73</v>
      </c>
      <c r="T425">
        <f t="shared" ca="1" si="111"/>
        <v>69</v>
      </c>
      <c r="U425">
        <v>3.7</v>
      </c>
      <c r="V425">
        <f t="shared" ca="1" si="112"/>
        <v>5.4</v>
      </c>
      <c r="W425">
        <v>1.3</v>
      </c>
      <c r="X425">
        <f t="shared" ca="1" si="113"/>
        <v>1.5</v>
      </c>
      <c r="Y425">
        <f t="shared" ca="1" si="114"/>
        <v>-10.1</v>
      </c>
      <c r="Z425">
        <f t="shared" ca="1" si="115"/>
        <v>-17.899999999999999</v>
      </c>
      <c r="AA425">
        <f t="shared" ca="1" si="116"/>
        <v>79</v>
      </c>
      <c r="AB425">
        <f t="shared" ca="1" si="117"/>
        <v>5.4</v>
      </c>
      <c r="AC425">
        <f t="shared" ca="1" si="118"/>
        <v>0.74409667258678902</v>
      </c>
    </row>
    <row r="426" spans="1:29">
      <c r="A426" s="18">
        <v>38410</v>
      </c>
      <c r="B426" s="18">
        <f t="shared" ca="1" si="102"/>
        <v>40960</v>
      </c>
      <c r="C426">
        <v>0.73378490793835971</v>
      </c>
      <c r="D426">
        <f t="shared" ca="1" si="103"/>
        <v>1.375115508330478</v>
      </c>
      <c r="E426">
        <v>1.5572011833077906</v>
      </c>
      <c r="F426" s="1">
        <f t="shared" ca="1" si="104"/>
        <v>2.6270132446049015</v>
      </c>
      <c r="G426">
        <v>2.0549230423717582</v>
      </c>
      <c r="H426">
        <f t="shared" ca="1" si="105"/>
        <v>3.1081716374632116</v>
      </c>
      <c r="I426">
        <v>2.7677066720642873</v>
      </c>
      <c r="J426">
        <f t="shared" ca="1" si="106"/>
        <v>3.6843917737511949</v>
      </c>
      <c r="K426">
        <v>-7.3</v>
      </c>
      <c r="L426">
        <f t="shared" ca="1" si="107"/>
        <v>-5.2</v>
      </c>
      <c r="M426">
        <v>-4.9000000000000004</v>
      </c>
      <c r="N426">
        <f t="shared" ca="1" si="108"/>
        <v>-2.2000000000000002</v>
      </c>
      <c r="O426">
        <v>-8.4</v>
      </c>
      <c r="P426">
        <f t="shared" ca="1" si="109"/>
        <v>-9.4</v>
      </c>
      <c r="Q426">
        <v>93</v>
      </c>
      <c r="R426">
        <f t="shared" ca="1" si="110"/>
        <v>59</v>
      </c>
      <c r="S426">
        <v>90</v>
      </c>
      <c r="T426">
        <f t="shared" ca="1" si="111"/>
        <v>46</v>
      </c>
      <c r="U426">
        <v>0</v>
      </c>
      <c r="V426">
        <f t="shared" ca="1" si="112"/>
        <v>6.2</v>
      </c>
      <c r="W426">
        <v>1.4</v>
      </c>
      <c r="X426">
        <f t="shared" ca="1" si="113"/>
        <v>2.2999999999999998</v>
      </c>
      <c r="Y426">
        <f t="shared" ca="1" si="114"/>
        <v>-2.2000000000000002</v>
      </c>
      <c r="Z426">
        <f t="shared" ca="1" si="115"/>
        <v>-9.4</v>
      </c>
      <c r="AA426">
        <f t="shared" ca="1" si="116"/>
        <v>59</v>
      </c>
      <c r="AB426">
        <f t="shared" ca="1" si="117"/>
        <v>6.2</v>
      </c>
      <c r="AC426">
        <f t="shared" ca="1" si="118"/>
        <v>1.375115508330478</v>
      </c>
    </row>
    <row r="427" spans="1:29">
      <c r="A427" s="18">
        <v>38411</v>
      </c>
      <c r="B427" s="18">
        <f t="shared" ca="1" si="102"/>
        <v>40967</v>
      </c>
      <c r="C427">
        <v>1.1195418318366459</v>
      </c>
      <c r="D427">
        <f t="shared" ca="1" si="103"/>
        <v>0.97772277666850971</v>
      </c>
      <c r="E427">
        <v>2.7074377500727809</v>
      </c>
      <c r="F427" s="1">
        <f t="shared" ca="1" si="104"/>
        <v>2.0455331815026145</v>
      </c>
      <c r="G427">
        <v>3.2433434659201645</v>
      </c>
      <c r="H427">
        <f t="shared" ca="1" si="105"/>
        <v>3.226158948893953</v>
      </c>
      <c r="I427">
        <v>4.0239050806347612</v>
      </c>
      <c r="J427">
        <f t="shared" ca="1" si="106"/>
        <v>3.3966314727974827</v>
      </c>
      <c r="K427">
        <v>-5.2</v>
      </c>
      <c r="L427">
        <f t="shared" ca="1" si="107"/>
        <v>-9.9</v>
      </c>
      <c r="M427">
        <v>-0.8</v>
      </c>
      <c r="N427">
        <f t="shared" ca="1" si="108"/>
        <v>-3.7</v>
      </c>
      <c r="O427">
        <v>-8.1</v>
      </c>
      <c r="P427">
        <f t="shared" ca="1" si="109"/>
        <v>-14.3</v>
      </c>
      <c r="Q427">
        <v>85</v>
      </c>
      <c r="R427">
        <f t="shared" ca="1" si="110"/>
        <v>78</v>
      </c>
      <c r="S427">
        <v>67</v>
      </c>
      <c r="T427">
        <f t="shared" ca="1" si="111"/>
        <v>52</v>
      </c>
      <c r="U427">
        <v>6.2</v>
      </c>
      <c r="V427">
        <f t="shared" ca="1" si="112"/>
        <v>6.7</v>
      </c>
      <c r="W427">
        <v>1.8</v>
      </c>
      <c r="X427">
        <f t="shared" ca="1" si="113"/>
        <v>1.9</v>
      </c>
      <c r="Y427">
        <f t="shared" ca="1" si="114"/>
        <v>-3.7</v>
      </c>
      <c r="Z427">
        <f t="shared" ca="1" si="115"/>
        <v>-14.3</v>
      </c>
      <c r="AA427">
        <f t="shared" ca="1" si="116"/>
        <v>78</v>
      </c>
      <c r="AB427">
        <f t="shared" ca="1" si="117"/>
        <v>6.7</v>
      </c>
      <c r="AC427">
        <f t="shared" ca="1" si="118"/>
        <v>0.97772277666850971</v>
      </c>
    </row>
    <row r="428" spans="1:29">
      <c r="A428" s="18">
        <v>38412</v>
      </c>
      <c r="B428" s="18">
        <f t="shared" ca="1" si="102"/>
        <v>40974</v>
      </c>
      <c r="C428">
        <v>1.3796758729750729</v>
      </c>
      <c r="D428">
        <f t="shared" ca="1" si="103"/>
        <v>1.1503178091476118</v>
      </c>
      <c r="E428">
        <v>3.3652330611370798</v>
      </c>
      <c r="F428" s="1">
        <f t="shared" ca="1" si="104"/>
        <v>2.596214755857349</v>
      </c>
      <c r="G428">
        <v>3.3758004671872066</v>
      </c>
      <c r="H428">
        <f t="shared" ca="1" si="105"/>
        <v>2.8362871052217793</v>
      </c>
      <c r="I428">
        <v>4.5075068316032274</v>
      </c>
      <c r="J428">
        <f t="shared" ca="1" si="106"/>
        <v>3.244165933549644</v>
      </c>
      <c r="K428">
        <v>-2.5</v>
      </c>
      <c r="L428">
        <f t="shared" ca="1" si="107"/>
        <v>-4.3</v>
      </c>
      <c r="M428">
        <v>2.5</v>
      </c>
      <c r="N428">
        <f t="shared" ca="1" si="108"/>
        <v>-1.2</v>
      </c>
      <c r="O428">
        <v>-5.0999999999999996</v>
      </c>
      <c r="P428">
        <f t="shared" ca="1" si="109"/>
        <v>-6.8</v>
      </c>
      <c r="Q428">
        <v>77</v>
      </c>
      <c r="R428">
        <f t="shared" ca="1" si="110"/>
        <v>65</v>
      </c>
      <c r="S428">
        <v>53</v>
      </c>
      <c r="T428">
        <f t="shared" ca="1" si="111"/>
        <v>49</v>
      </c>
      <c r="U428">
        <v>6.7</v>
      </c>
      <c r="V428">
        <f t="shared" ca="1" si="112"/>
        <v>3.7</v>
      </c>
      <c r="W428">
        <v>1.4</v>
      </c>
      <c r="X428">
        <f t="shared" ca="1" si="113"/>
        <v>1.5</v>
      </c>
      <c r="Y428">
        <f t="shared" ca="1" si="114"/>
        <v>-1.2</v>
      </c>
      <c r="Z428">
        <f t="shared" ca="1" si="115"/>
        <v>-6.8</v>
      </c>
      <c r="AA428">
        <f t="shared" ca="1" si="116"/>
        <v>65</v>
      </c>
      <c r="AB428">
        <f t="shared" ca="1" si="117"/>
        <v>3.7</v>
      </c>
      <c r="AC428">
        <f t="shared" ca="1" si="118"/>
        <v>1.1503178091476118</v>
      </c>
    </row>
    <row r="429" spans="1:29">
      <c r="A429" s="18">
        <v>38413</v>
      </c>
      <c r="B429" s="18">
        <f t="shared" ca="1" si="102"/>
        <v>40981</v>
      </c>
      <c r="C429">
        <v>1.097321530596131</v>
      </c>
      <c r="D429">
        <f t="shared" ca="1" si="103"/>
        <v>1.6338128525519682</v>
      </c>
      <c r="E429">
        <v>2.2551525785150224</v>
      </c>
      <c r="F429" s="1">
        <f t="shared" ca="1" si="104"/>
        <v>3.0213026959301255</v>
      </c>
      <c r="G429">
        <v>2.6565582452849816</v>
      </c>
      <c r="H429">
        <f t="shared" ca="1" si="105"/>
        <v>3.3814046001253555</v>
      </c>
      <c r="I429">
        <v>3.9572879185898309</v>
      </c>
      <c r="J429">
        <f t="shared" ca="1" si="106"/>
        <v>5.1298083990954275</v>
      </c>
      <c r="K429">
        <v>-6.2</v>
      </c>
      <c r="L429">
        <f t="shared" ca="1" si="107"/>
        <v>-0.8</v>
      </c>
      <c r="M429">
        <v>-1.6</v>
      </c>
      <c r="N429">
        <f t="shared" ca="1" si="108"/>
        <v>1.7</v>
      </c>
      <c r="O429">
        <v>-7.5</v>
      </c>
      <c r="P429">
        <f t="shared" ca="1" si="109"/>
        <v>-2.9</v>
      </c>
      <c r="Q429">
        <v>90</v>
      </c>
      <c r="R429">
        <f t="shared" ca="1" si="110"/>
        <v>74</v>
      </c>
      <c r="S429">
        <v>72</v>
      </c>
      <c r="T429">
        <f t="shared" ca="1" si="111"/>
        <v>55</v>
      </c>
      <c r="U429">
        <v>3</v>
      </c>
      <c r="V429">
        <f t="shared" ca="1" si="112"/>
        <v>5.8</v>
      </c>
      <c r="W429">
        <v>1</v>
      </c>
      <c r="X429">
        <f t="shared" ca="1" si="113"/>
        <v>1.7</v>
      </c>
      <c r="Y429">
        <f t="shared" ca="1" si="114"/>
        <v>1.7</v>
      </c>
      <c r="Z429">
        <f t="shared" ca="1" si="115"/>
        <v>-2.9</v>
      </c>
      <c r="AA429">
        <f t="shared" ca="1" si="116"/>
        <v>74</v>
      </c>
      <c r="AB429">
        <f t="shared" ca="1" si="117"/>
        <v>5.8</v>
      </c>
      <c r="AC429">
        <f t="shared" ca="1" si="118"/>
        <v>1.6338128525519682</v>
      </c>
    </row>
    <row r="430" spans="1:29">
      <c r="A430" s="18">
        <v>38414</v>
      </c>
      <c r="B430" s="18">
        <f t="shared" ca="1" si="102"/>
        <v>40988</v>
      </c>
      <c r="C430">
        <v>1.5949442348966349</v>
      </c>
      <c r="D430">
        <f t="shared" ca="1" si="103"/>
        <v>1.2562419302446859</v>
      </c>
      <c r="E430">
        <v>3.7899221335371371</v>
      </c>
      <c r="F430" s="1">
        <f t="shared" ca="1" si="104"/>
        <v>2.6210718209073849</v>
      </c>
      <c r="G430">
        <v>3.7857329881741855</v>
      </c>
      <c r="H430">
        <f t="shared" ca="1" si="105"/>
        <v>2.4386463698406402</v>
      </c>
      <c r="I430">
        <v>5.0363159016377823</v>
      </c>
      <c r="J430">
        <f t="shared" ca="1" si="106"/>
        <v>4.7334894498719731</v>
      </c>
      <c r="K430">
        <v>-5</v>
      </c>
      <c r="L430">
        <f t="shared" ca="1" si="107"/>
        <v>-3.3</v>
      </c>
      <c r="M430">
        <v>4.3</v>
      </c>
      <c r="N430">
        <f t="shared" ca="1" si="108"/>
        <v>0.2</v>
      </c>
      <c r="O430">
        <v>-9.3000000000000007</v>
      </c>
      <c r="P430">
        <f t="shared" ca="1" si="109"/>
        <v>-4.4000000000000004</v>
      </c>
      <c r="Q430">
        <v>72</v>
      </c>
      <c r="R430">
        <f t="shared" ca="1" si="110"/>
        <v>84</v>
      </c>
      <c r="S430">
        <v>18</v>
      </c>
      <c r="T430">
        <f t="shared" ca="1" si="111"/>
        <v>52</v>
      </c>
      <c r="U430">
        <v>9.6</v>
      </c>
      <c r="V430">
        <f t="shared" ca="1" si="112"/>
        <v>0.9</v>
      </c>
      <c r="W430">
        <v>4.2</v>
      </c>
      <c r="X430">
        <f t="shared" ca="1" si="113"/>
        <v>2.7</v>
      </c>
      <c r="Y430">
        <f t="shared" ca="1" si="114"/>
        <v>0.2</v>
      </c>
      <c r="Z430">
        <f t="shared" ca="1" si="115"/>
        <v>-4.4000000000000004</v>
      </c>
      <c r="AA430">
        <f t="shared" ca="1" si="116"/>
        <v>84</v>
      </c>
      <c r="AB430">
        <f t="shared" ca="1" si="117"/>
        <v>0.9</v>
      </c>
      <c r="AC430">
        <f t="shared" ca="1" si="118"/>
        <v>1.2562419302446859</v>
      </c>
    </row>
    <row r="431" spans="1:29">
      <c r="A431" s="18">
        <v>38415</v>
      </c>
      <c r="B431" s="18">
        <f t="shared" ca="1" si="102"/>
        <v>40995</v>
      </c>
      <c r="C431">
        <v>3.0768183597426373</v>
      </c>
      <c r="D431">
        <f t="shared" ca="1" si="103"/>
        <v>1.7996605542303092</v>
      </c>
      <c r="E431">
        <v>6.6898220388603722</v>
      </c>
      <c r="F431" s="1">
        <f t="shared" ca="1" si="104"/>
        <v>5.1727265790940553</v>
      </c>
      <c r="G431">
        <v>3.9696751115464037</v>
      </c>
      <c r="H431">
        <f t="shared" ca="1" si="105"/>
        <v>2.508389237108231</v>
      </c>
      <c r="I431">
        <v>5.3494651621918337</v>
      </c>
      <c r="J431">
        <f t="shared" ca="1" si="106"/>
        <v>4.6146021953079384</v>
      </c>
      <c r="K431">
        <v>2</v>
      </c>
      <c r="L431">
        <f t="shared" ca="1" si="107"/>
        <v>6.5</v>
      </c>
      <c r="M431">
        <v>8.1999999999999993</v>
      </c>
      <c r="N431">
        <f t="shared" ca="1" si="108"/>
        <v>10.3</v>
      </c>
      <c r="O431">
        <v>-9.4</v>
      </c>
      <c r="P431">
        <f t="shared" ca="1" si="109"/>
        <v>4.0999999999999996</v>
      </c>
      <c r="Q431">
        <v>43</v>
      </c>
      <c r="R431">
        <f t="shared" ca="1" si="110"/>
        <v>70</v>
      </c>
      <c r="S431">
        <v>20</v>
      </c>
      <c r="T431">
        <f t="shared" ca="1" si="111"/>
        <v>38</v>
      </c>
      <c r="U431">
        <v>10.3</v>
      </c>
      <c r="V431">
        <f t="shared" ca="1" si="112"/>
        <v>0</v>
      </c>
      <c r="W431">
        <v>5.7</v>
      </c>
      <c r="X431">
        <f t="shared" ca="1" si="113"/>
        <v>2.2000000000000002</v>
      </c>
      <c r="Y431">
        <f t="shared" ca="1" si="114"/>
        <v>10.3</v>
      </c>
      <c r="Z431">
        <f t="shared" ca="1" si="115"/>
        <v>4.0999999999999996</v>
      </c>
      <c r="AA431">
        <f t="shared" ca="1" si="116"/>
        <v>70</v>
      </c>
      <c r="AB431">
        <f t="shared" ca="1" si="117"/>
        <v>0</v>
      </c>
      <c r="AC431">
        <f t="shared" ca="1" si="118"/>
        <v>1.7996605542303092</v>
      </c>
    </row>
    <row r="432" spans="1:29">
      <c r="A432" s="18">
        <v>38416</v>
      </c>
      <c r="B432" s="18">
        <f t="shared" ca="1" si="102"/>
        <v>41002</v>
      </c>
      <c r="C432">
        <v>2.064468922024401</v>
      </c>
      <c r="D432">
        <f t="shared" ca="1" si="103"/>
        <v>3.6627964173938752</v>
      </c>
      <c r="E432">
        <v>3.4048960628842142</v>
      </c>
      <c r="F432" s="1">
        <f t="shared" ca="1" si="104"/>
        <v>8.4403261764697621</v>
      </c>
      <c r="G432">
        <v>3.8489029152251093</v>
      </c>
      <c r="H432">
        <f t="shared" ca="1" si="105"/>
        <v>4.6264520668568316</v>
      </c>
      <c r="I432">
        <v>6.669385873967502</v>
      </c>
      <c r="J432">
        <f t="shared" ca="1" si="106"/>
        <v>10.005143158793114</v>
      </c>
      <c r="K432">
        <v>-2.2000000000000002</v>
      </c>
      <c r="L432">
        <f t="shared" ca="1" si="107"/>
        <v>11.9</v>
      </c>
      <c r="M432">
        <v>2.6</v>
      </c>
      <c r="N432">
        <f t="shared" ca="1" si="108"/>
        <v>17.8</v>
      </c>
      <c r="O432">
        <v>-4.7</v>
      </c>
      <c r="P432">
        <f t="shared" ca="1" si="109"/>
        <v>7</v>
      </c>
      <c r="Q432">
        <v>68</v>
      </c>
      <c r="R432">
        <f t="shared" ca="1" si="110"/>
        <v>56</v>
      </c>
      <c r="S432">
        <v>42</v>
      </c>
      <c r="T432">
        <f t="shared" ca="1" si="111"/>
        <v>33</v>
      </c>
      <c r="U432">
        <v>9.1999999999999993</v>
      </c>
      <c r="V432">
        <f t="shared" ca="1" si="112"/>
        <v>10.4</v>
      </c>
      <c r="W432">
        <v>1.3</v>
      </c>
      <c r="X432">
        <f t="shared" ca="1" si="113"/>
        <v>1.7</v>
      </c>
      <c r="Y432">
        <f t="shared" ca="1" si="114"/>
        <v>17.8</v>
      </c>
      <c r="Z432">
        <f t="shared" ca="1" si="115"/>
        <v>7</v>
      </c>
      <c r="AA432">
        <f t="shared" ca="1" si="116"/>
        <v>56</v>
      </c>
      <c r="AB432">
        <f t="shared" ca="1" si="117"/>
        <v>10.4</v>
      </c>
      <c r="AC432">
        <f t="shared" ca="1" si="118"/>
        <v>3.6627964173938752</v>
      </c>
    </row>
    <row r="433" spans="1:29">
      <c r="A433" s="18">
        <v>38417</v>
      </c>
      <c r="B433" s="18">
        <f t="shared" ca="1" si="102"/>
        <v>41009</v>
      </c>
      <c r="C433">
        <v>1.6618504168653254</v>
      </c>
      <c r="D433">
        <f t="shared" ca="1" si="103"/>
        <v>3.8696996783702939</v>
      </c>
      <c r="E433">
        <v>3.1883474549041129</v>
      </c>
      <c r="F433" s="1">
        <f t="shared" ca="1" si="104"/>
        <v>7.6792221889819956</v>
      </c>
      <c r="G433">
        <v>3.5614705293077749</v>
      </c>
      <c r="H433">
        <f t="shared" ca="1" si="105"/>
        <v>4.7740652544404121</v>
      </c>
      <c r="I433">
        <v>5.3657006785315131</v>
      </c>
      <c r="J433">
        <f t="shared" ca="1" si="106"/>
        <v>10.007013466890399</v>
      </c>
      <c r="K433">
        <v>-1.6</v>
      </c>
      <c r="L433">
        <f t="shared" ca="1" si="107"/>
        <v>9.9</v>
      </c>
      <c r="M433">
        <v>1.8</v>
      </c>
      <c r="N433">
        <f t="shared" ca="1" si="108"/>
        <v>15.2</v>
      </c>
      <c r="O433">
        <v>-4.0999999999999996</v>
      </c>
      <c r="P433">
        <f t="shared" ca="1" si="109"/>
        <v>5.0999999999999996</v>
      </c>
      <c r="Q433">
        <v>75</v>
      </c>
      <c r="R433">
        <f t="shared" ca="1" si="110"/>
        <v>54</v>
      </c>
      <c r="S433">
        <v>53</v>
      </c>
      <c r="T433">
        <f t="shared" ca="1" si="111"/>
        <v>14</v>
      </c>
      <c r="U433">
        <v>7.3</v>
      </c>
      <c r="V433">
        <f t="shared" ca="1" si="112"/>
        <v>11.7</v>
      </c>
      <c r="W433">
        <v>1.7</v>
      </c>
      <c r="X433">
        <f t="shared" ca="1" si="113"/>
        <v>2.2999999999999998</v>
      </c>
      <c r="Y433">
        <f t="shared" ca="1" si="114"/>
        <v>15.2</v>
      </c>
      <c r="Z433">
        <f t="shared" ca="1" si="115"/>
        <v>5.0999999999999996</v>
      </c>
      <c r="AA433">
        <f t="shared" ca="1" si="116"/>
        <v>54</v>
      </c>
      <c r="AB433">
        <f t="shared" ca="1" si="117"/>
        <v>11.7</v>
      </c>
      <c r="AC433">
        <f t="shared" ca="1" si="118"/>
        <v>3.8696996783702939</v>
      </c>
    </row>
    <row r="434" spans="1:29">
      <c r="A434" s="18">
        <v>38418</v>
      </c>
      <c r="B434" s="18">
        <f t="shared" ca="1" si="102"/>
        <v>41016</v>
      </c>
      <c r="C434">
        <v>1.9019330480779275</v>
      </c>
      <c r="D434">
        <f t="shared" ca="1" si="103"/>
        <v>5.1922167991610104</v>
      </c>
      <c r="E434">
        <v>4.2665037860312687</v>
      </c>
      <c r="F434" s="1">
        <f t="shared" ca="1" si="104"/>
        <v>8.8027196779381729</v>
      </c>
      <c r="G434">
        <v>3.9140016371676571</v>
      </c>
      <c r="H434">
        <f t="shared" ca="1" si="105"/>
        <v>4.2347966533715979</v>
      </c>
      <c r="I434">
        <v>6.0883048010318381</v>
      </c>
      <c r="J434">
        <f t="shared" ca="1" si="106"/>
        <v>9.9051169982517102</v>
      </c>
      <c r="K434">
        <v>-0.3</v>
      </c>
      <c r="L434">
        <f t="shared" ca="1" si="107"/>
        <v>16.600000000000001</v>
      </c>
      <c r="M434">
        <v>4.7</v>
      </c>
      <c r="N434">
        <f t="shared" ca="1" si="108"/>
        <v>21.3</v>
      </c>
      <c r="O434">
        <v>-4.3</v>
      </c>
      <c r="P434">
        <f t="shared" ca="1" si="109"/>
        <v>12.8</v>
      </c>
      <c r="Q434">
        <v>76</v>
      </c>
      <c r="R434">
        <f t="shared" ca="1" si="110"/>
        <v>27</v>
      </c>
      <c r="S434">
        <v>53</v>
      </c>
      <c r="T434">
        <f t="shared" ca="1" si="111"/>
        <v>13</v>
      </c>
      <c r="U434">
        <v>9</v>
      </c>
      <c r="V434">
        <f t="shared" ca="1" si="112"/>
        <v>9</v>
      </c>
      <c r="W434">
        <v>1.1000000000000001</v>
      </c>
      <c r="X434">
        <f t="shared" ca="1" si="113"/>
        <v>3</v>
      </c>
      <c r="Y434">
        <f t="shared" ca="1" si="114"/>
        <v>21.3</v>
      </c>
      <c r="Z434">
        <f t="shared" ca="1" si="115"/>
        <v>12.8</v>
      </c>
      <c r="AA434">
        <f t="shared" ca="1" si="116"/>
        <v>27</v>
      </c>
      <c r="AB434">
        <f t="shared" ca="1" si="117"/>
        <v>9</v>
      </c>
      <c r="AC434">
        <f t="shared" ca="1" si="118"/>
        <v>5.1922167991610104</v>
      </c>
    </row>
    <row r="435" spans="1:29">
      <c r="A435" s="18">
        <v>38419</v>
      </c>
      <c r="B435" s="18">
        <f t="shared" ca="1" si="102"/>
        <v>41023</v>
      </c>
      <c r="C435">
        <v>2.4763768088306395</v>
      </c>
      <c r="D435">
        <f t="shared" ca="1" si="103"/>
        <v>4.2727308767733527</v>
      </c>
      <c r="E435">
        <v>7.6934432008511449</v>
      </c>
      <c r="F435" s="1">
        <f t="shared" ca="1" si="104"/>
        <v>8.9356341016374685</v>
      </c>
      <c r="G435">
        <v>4.1354653168893654</v>
      </c>
      <c r="H435">
        <f t="shared" ca="1" si="105"/>
        <v>4.5407968006919086</v>
      </c>
      <c r="I435">
        <v>6.538268328930295</v>
      </c>
      <c r="J435">
        <f t="shared" ca="1" si="106"/>
        <v>8.6680199660134321</v>
      </c>
      <c r="K435">
        <v>4.7</v>
      </c>
      <c r="L435">
        <f t="shared" ca="1" si="107"/>
        <v>9.6999999999999993</v>
      </c>
      <c r="M435">
        <v>13.9</v>
      </c>
      <c r="N435">
        <f t="shared" ca="1" si="108"/>
        <v>16.8</v>
      </c>
      <c r="O435">
        <v>-3.7</v>
      </c>
      <c r="P435">
        <f t="shared" ca="1" si="109"/>
        <v>3.2</v>
      </c>
      <c r="Q435">
        <v>60</v>
      </c>
      <c r="R435">
        <f t="shared" ca="1" si="110"/>
        <v>18</v>
      </c>
      <c r="S435">
        <v>31</v>
      </c>
      <c r="T435">
        <f t="shared" ca="1" si="111"/>
        <v>9</v>
      </c>
      <c r="U435">
        <v>10.199999999999999</v>
      </c>
      <c r="V435">
        <f t="shared" ca="1" si="112"/>
        <v>12.3</v>
      </c>
      <c r="W435">
        <v>2.1</v>
      </c>
      <c r="X435">
        <f t="shared" ca="1" si="113"/>
        <v>2.6</v>
      </c>
      <c r="Y435">
        <f t="shared" ca="1" si="114"/>
        <v>16.8</v>
      </c>
      <c r="Z435">
        <f t="shared" ca="1" si="115"/>
        <v>3.2</v>
      </c>
      <c r="AA435">
        <f t="shared" ca="1" si="116"/>
        <v>18</v>
      </c>
      <c r="AB435">
        <f t="shared" ca="1" si="117"/>
        <v>12.3</v>
      </c>
      <c r="AC435">
        <f t="shared" ca="1" si="118"/>
        <v>4.2727308767733527</v>
      </c>
    </row>
    <row r="436" spans="1:29">
      <c r="A436" s="18">
        <v>38420</v>
      </c>
      <c r="B436" s="18">
        <f t="shared" ca="1" si="102"/>
        <v>41030</v>
      </c>
      <c r="C436">
        <v>1.2078530589345751</v>
      </c>
      <c r="D436">
        <f t="shared" ca="1" si="103"/>
        <v>5.222035629504906</v>
      </c>
      <c r="E436">
        <v>4.4629696869344819</v>
      </c>
      <c r="F436" s="1">
        <f t="shared" ca="1" si="104"/>
        <v>10.483512689278815</v>
      </c>
      <c r="G436">
        <v>2.2847755560807883</v>
      </c>
      <c r="H436">
        <f t="shared" ca="1" si="105"/>
        <v>5.0847045099437738</v>
      </c>
      <c r="I436">
        <v>4.2881981139736407</v>
      </c>
      <c r="J436">
        <f t="shared" ca="1" si="106"/>
        <v>11.360560800146233</v>
      </c>
      <c r="K436">
        <v>0.4</v>
      </c>
      <c r="L436">
        <f t="shared" ca="1" si="107"/>
        <v>16.2</v>
      </c>
      <c r="M436">
        <v>7.6</v>
      </c>
      <c r="N436">
        <f t="shared" ca="1" si="108"/>
        <v>22.4</v>
      </c>
      <c r="O436">
        <v>-1.4</v>
      </c>
      <c r="P436">
        <f t="shared" ca="1" si="109"/>
        <v>10.199999999999999</v>
      </c>
      <c r="Q436">
        <v>85</v>
      </c>
      <c r="R436">
        <f t="shared" ca="1" si="110"/>
        <v>40</v>
      </c>
      <c r="S436">
        <v>55</v>
      </c>
      <c r="T436">
        <f t="shared" ca="1" si="111"/>
        <v>22</v>
      </c>
      <c r="U436">
        <v>0</v>
      </c>
      <c r="V436">
        <f t="shared" ca="1" si="112"/>
        <v>12.9</v>
      </c>
      <c r="W436">
        <v>1.3</v>
      </c>
      <c r="X436">
        <f t="shared" ca="1" si="113"/>
        <v>3.2</v>
      </c>
      <c r="Y436">
        <f t="shared" ca="1" si="114"/>
        <v>22.4</v>
      </c>
      <c r="Z436">
        <f t="shared" ca="1" si="115"/>
        <v>10.199999999999999</v>
      </c>
      <c r="AA436">
        <f t="shared" ca="1" si="116"/>
        <v>40</v>
      </c>
      <c r="AB436">
        <f t="shared" ca="1" si="117"/>
        <v>12.9</v>
      </c>
      <c r="AC436">
        <f t="shared" ca="1" si="118"/>
        <v>5.222035629504906</v>
      </c>
    </row>
    <row r="437" spans="1:29">
      <c r="A437" s="18">
        <v>38421</v>
      </c>
      <c r="B437" s="18">
        <f t="shared" ca="1" si="102"/>
        <v>41037</v>
      </c>
      <c r="C437">
        <v>1.0454505233618516</v>
      </c>
      <c r="D437">
        <f t="shared" ca="1" si="103"/>
        <v>5.2991344459832108</v>
      </c>
      <c r="E437">
        <v>2.4573603546308735</v>
      </c>
      <c r="F437" s="1">
        <f t="shared" ca="1" si="104"/>
        <v>9.063822471871978</v>
      </c>
      <c r="G437">
        <v>2.2387867272077004</v>
      </c>
      <c r="H437">
        <f t="shared" ca="1" si="105"/>
        <v>4.76643684638581</v>
      </c>
      <c r="I437">
        <v>3.5751762294369325</v>
      </c>
      <c r="J437">
        <f t="shared" ca="1" si="106"/>
        <v>12.018110357048405</v>
      </c>
      <c r="K437">
        <v>-2</v>
      </c>
      <c r="L437">
        <f t="shared" ca="1" si="107"/>
        <v>17.2</v>
      </c>
      <c r="M437">
        <v>0</v>
      </c>
      <c r="N437">
        <f t="shared" ca="1" si="108"/>
        <v>21.1</v>
      </c>
      <c r="O437">
        <v>-3.6</v>
      </c>
      <c r="P437">
        <f t="shared" ca="1" si="109"/>
        <v>12.5</v>
      </c>
      <c r="Q437">
        <v>88</v>
      </c>
      <c r="R437">
        <f t="shared" ca="1" si="110"/>
        <v>29</v>
      </c>
      <c r="S437">
        <v>82</v>
      </c>
      <c r="T437">
        <f t="shared" ca="1" si="111"/>
        <v>22</v>
      </c>
      <c r="U437">
        <v>0</v>
      </c>
      <c r="V437">
        <f t="shared" ca="1" si="112"/>
        <v>11.7</v>
      </c>
      <c r="W437">
        <v>1.5</v>
      </c>
      <c r="X437">
        <f t="shared" ca="1" si="113"/>
        <v>2.2000000000000002</v>
      </c>
      <c r="Y437">
        <f t="shared" ca="1" si="114"/>
        <v>21.1</v>
      </c>
      <c r="Z437">
        <f t="shared" ca="1" si="115"/>
        <v>12.5</v>
      </c>
      <c r="AA437">
        <f t="shared" ca="1" si="116"/>
        <v>29</v>
      </c>
      <c r="AB437">
        <f t="shared" ca="1" si="117"/>
        <v>11.7</v>
      </c>
      <c r="AC437">
        <f t="shared" ca="1" si="118"/>
        <v>5.2991344459832108</v>
      </c>
    </row>
    <row r="438" spans="1:29">
      <c r="A438" s="18">
        <v>38422</v>
      </c>
      <c r="B438" s="18">
        <f t="shared" ca="1" si="102"/>
        <v>41044</v>
      </c>
      <c r="C438">
        <v>0.93636801543291825</v>
      </c>
      <c r="D438">
        <f t="shared" ca="1" si="103"/>
        <v>6.2143379835460051</v>
      </c>
      <c r="E438">
        <v>2.7795702658601371</v>
      </c>
      <c r="F438" s="1">
        <f t="shared" ca="1" si="104"/>
        <v>13.439010065543334</v>
      </c>
      <c r="G438">
        <v>2.2601824516214646</v>
      </c>
      <c r="H438">
        <f t="shared" ca="1" si="105"/>
        <v>4.5937961881936964</v>
      </c>
      <c r="I438">
        <v>3.0748704819045432</v>
      </c>
      <c r="J438">
        <f t="shared" ca="1" si="106"/>
        <v>10.773106238665591</v>
      </c>
      <c r="K438">
        <v>-1.3</v>
      </c>
      <c r="L438">
        <f t="shared" ca="1" si="107"/>
        <v>23.2</v>
      </c>
      <c r="M438">
        <v>1.1000000000000001</v>
      </c>
      <c r="N438">
        <f t="shared" ca="1" si="108"/>
        <v>30.2</v>
      </c>
      <c r="O438">
        <v>-3.1</v>
      </c>
      <c r="P438">
        <f t="shared" ca="1" si="109"/>
        <v>16.399999999999999</v>
      </c>
      <c r="Q438">
        <v>88</v>
      </c>
      <c r="R438">
        <f t="shared" ca="1" si="110"/>
        <v>15</v>
      </c>
      <c r="S438">
        <v>78</v>
      </c>
      <c r="T438">
        <f t="shared" ca="1" si="111"/>
        <v>8</v>
      </c>
      <c r="U438">
        <v>0</v>
      </c>
      <c r="V438">
        <f t="shared" ca="1" si="112"/>
        <v>12.3</v>
      </c>
      <c r="W438">
        <v>1.1000000000000001</v>
      </c>
      <c r="X438">
        <f t="shared" ca="1" si="113"/>
        <v>2.6</v>
      </c>
      <c r="Y438">
        <f t="shared" ca="1" si="114"/>
        <v>30.2</v>
      </c>
      <c r="Z438">
        <f t="shared" ca="1" si="115"/>
        <v>16.399999999999999</v>
      </c>
      <c r="AA438">
        <f t="shared" ca="1" si="116"/>
        <v>15</v>
      </c>
      <c r="AB438">
        <f t="shared" ca="1" si="117"/>
        <v>12.3</v>
      </c>
      <c r="AC438">
        <f t="shared" ca="1" si="118"/>
        <v>6.2143379835460051</v>
      </c>
    </row>
    <row r="439" spans="1:29">
      <c r="A439" s="18">
        <v>38423</v>
      </c>
      <c r="B439" s="18">
        <f t="shared" ca="1" si="102"/>
        <v>41051</v>
      </c>
      <c r="C439">
        <v>0.92052476601196509</v>
      </c>
      <c r="D439">
        <f t="shared" ca="1" si="103"/>
        <v>4.7223928720157033</v>
      </c>
      <c r="E439">
        <v>2.2784369466414995</v>
      </c>
      <c r="F439" s="1">
        <f t="shared" ca="1" si="104"/>
        <v>10.217339528097302</v>
      </c>
      <c r="G439">
        <v>2.2503172715291391</v>
      </c>
      <c r="H439">
        <f t="shared" ca="1" si="105"/>
        <v>5.0314294500459065</v>
      </c>
      <c r="I439">
        <v>3.2813397986392587</v>
      </c>
      <c r="J439">
        <f t="shared" ca="1" si="106"/>
        <v>10.605255279030372</v>
      </c>
      <c r="K439">
        <v>-2.1</v>
      </c>
      <c r="L439">
        <f t="shared" ca="1" si="107"/>
        <v>16.7</v>
      </c>
      <c r="M439">
        <v>-0.4</v>
      </c>
      <c r="N439">
        <f t="shared" ca="1" si="108"/>
        <v>22.5</v>
      </c>
      <c r="O439">
        <v>-3.5</v>
      </c>
      <c r="P439">
        <f t="shared" ca="1" si="109"/>
        <v>11.2</v>
      </c>
      <c r="Q439">
        <v>95</v>
      </c>
      <c r="R439">
        <f t="shared" ca="1" si="110"/>
        <v>38</v>
      </c>
      <c r="S439">
        <v>89</v>
      </c>
      <c r="T439">
        <f t="shared" ca="1" si="111"/>
        <v>22</v>
      </c>
      <c r="U439">
        <v>0</v>
      </c>
      <c r="V439">
        <f t="shared" ca="1" si="112"/>
        <v>12.9</v>
      </c>
      <c r="W439">
        <v>1.3</v>
      </c>
      <c r="X439">
        <f t="shared" ca="1" si="113"/>
        <v>2.2999999999999998</v>
      </c>
      <c r="Y439">
        <f t="shared" ca="1" si="114"/>
        <v>22.5</v>
      </c>
      <c r="Z439">
        <f t="shared" ca="1" si="115"/>
        <v>11.2</v>
      </c>
      <c r="AA439">
        <f t="shared" ca="1" si="116"/>
        <v>38</v>
      </c>
      <c r="AB439">
        <f t="shared" ca="1" si="117"/>
        <v>12.9</v>
      </c>
      <c r="AC439">
        <f t="shared" ca="1" si="118"/>
        <v>4.7223928720157033</v>
      </c>
    </row>
    <row r="440" spans="1:29">
      <c r="A440" s="18">
        <v>38424</v>
      </c>
      <c r="B440" s="18">
        <f t="shared" ca="1" si="102"/>
        <v>41058</v>
      </c>
      <c r="C440">
        <v>0.82057094398768682</v>
      </c>
      <c r="D440">
        <f t="shared" ca="1" si="103"/>
        <v>6.05588020271502</v>
      </c>
      <c r="E440">
        <v>1.9803567407497105</v>
      </c>
      <c r="F440" s="1">
        <f t="shared" ca="1" si="104"/>
        <v>12.603473731413414</v>
      </c>
      <c r="G440">
        <v>2.2576232934528893</v>
      </c>
      <c r="H440">
        <f t="shared" ca="1" si="105"/>
        <v>4.4207105313893074</v>
      </c>
      <c r="I440">
        <v>3.1312407685717236</v>
      </c>
      <c r="J440">
        <f t="shared" ca="1" si="106"/>
        <v>10.097480819020856</v>
      </c>
      <c r="K440">
        <v>-2</v>
      </c>
      <c r="L440">
        <f t="shared" ca="1" si="107"/>
        <v>21.5</v>
      </c>
      <c r="M440">
        <v>-0.5</v>
      </c>
      <c r="N440">
        <f t="shared" ca="1" si="108"/>
        <v>27.8</v>
      </c>
      <c r="O440">
        <v>-2.8</v>
      </c>
      <c r="P440">
        <f t="shared" ca="1" si="109"/>
        <v>14.5</v>
      </c>
      <c r="Q440">
        <v>94</v>
      </c>
      <c r="R440">
        <f t="shared" ca="1" si="110"/>
        <v>19</v>
      </c>
      <c r="S440">
        <v>89</v>
      </c>
      <c r="T440">
        <f t="shared" ca="1" si="111"/>
        <v>11</v>
      </c>
      <c r="U440">
        <v>0</v>
      </c>
      <c r="V440">
        <f t="shared" ca="1" si="112"/>
        <v>10.7</v>
      </c>
      <c r="W440">
        <v>2</v>
      </c>
      <c r="X440">
        <f t="shared" ca="1" si="113"/>
        <v>3</v>
      </c>
      <c r="Y440">
        <f t="shared" ca="1" si="114"/>
        <v>27.8</v>
      </c>
      <c r="Z440">
        <f t="shared" ca="1" si="115"/>
        <v>14.5</v>
      </c>
      <c r="AA440">
        <f t="shared" ca="1" si="116"/>
        <v>19</v>
      </c>
      <c r="AB440">
        <f t="shared" ca="1" si="117"/>
        <v>10.7</v>
      </c>
      <c r="AC440">
        <f t="shared" ca="1" si="118"/>
        <v>6.05588020271502</v>
      </c>
    </row>
    <row r="441" spans="1:29">
      <c r="A441" s="18">
        <v>38425</v>
      </c>
      <c r="B441" s="18">
        <f t="shared" ca="1" si="102"/>
        <v>41065</v>
      </c>
      <c r="C441">
        <v>0.88383659533790071</v>
      </c>
      <c r="D441">
        <f t="shared" ca="1" si="103"/>
        <v>3.9595582223300649</v>
      </c>
      <c r="E441">
        <v>2.5644101861235518</v>
      </c>
      <c r="F441" s="1">
        <f t="shared" ca="1" si="104"/>
        <v>9.8640327550864608</v>
      </c>
      <c r="G441">
        <v>2.298093241453024</v>
      </c>
      <c r="H441">
        <f t="shared" ca="1" si="105"/>
        <v>3.7860662596192651</v>
      </c>
      <c r="I441">
        <v>3.0426345001150605</v>
      </c>
      <c r="J441">
        <f t="shared" ca="1" si="106"/>
        <v>8.8551279931917684</v>
      </c>
      <c r="K441">
        <v>-0.5</v>
      </c>
      <c r="L441">
        <f t="shared" ca="1" si="107"/>
        <v>20.3</v>
      </c>
      <c r="M441">
        <v>0.8</v>
      </c>
      <c r="N441">
        <f t="shared" ca="1" si="108"/>
        <v>24.5</v>
      </c>
      <c r="O441">
        <v>-2.4</v>
      </c>
      <c r="P441">
        <f t="shared" ca="1" si="109"/>
        <v>15.8</v>
      </c>
      <c r="Q441">
        <v>95</v>
      </c>
      <c r="R441">
        <f t="shared" ca="1" si="110"/>
        <v>45</v>
      </c>
      <c r="S441">
        <v>92</v>
      </c>
      <c r="T441">
        <f t="shared" ca="1" si="111"/>
        <v>27</v>
      </c>
      <c r="U441">
        <v>0</v>
      </c>
      <c r="V441">
        <f t="shared" ca="1" si="112"/>
        <v>5</v>
      </c>
      <c r="W441">
        <v>1.4</v>
      </c>
      <c r="X441">
        <f t="shared" ca="1" si="113"/>
        <v>1.7</v>
      </c>
      <c r="Y441">
        <f t="shared" ca="1" si="114"/>
        <v>24.5</v>
      </c>
      <c r="Z441">
        <f t="shared" ca="1" si="115"/>
        <v>15.8</v>
      </c>
      <c r="AA441">
        <f t="shared" ca="1" si="116"/>
        <v>45</v>
      </c>
      <c r="AB441">
        <f t="shared" ca="1" si="117"/>
        <v>5</v>
      </c>
      <c r="AC441">
        <f t="shared" ca="1" si="118"/>
        <v>3.9595582223300649</v>
      </c>
    </row>
    <row r="442" spans="1:29">
      <c r="A442" s="18">
        <v>38426</v>
      </c>
      <c r="B442" s="18">
        <f t="shared" ca="1" si="102"/>
        <v>41072</v>
      </c>
      <c r="C442">
        <v>2.2385775659743143</v>
      </c>
      <c r="D442">
        <f t="shared" ca="1" si="103"/>
        <v>5.3628971283708111</v>
      </c>
      <c r="E442">
        <v>4.0125262274450009</v>
      </c>
      <c r="F442" s="1">
        <f t="shared" ca="1" si="104"/>
        <v>10.363295557398152</v>
      </c>
      <c r="G442">
        <v>4.3282463949652001</v>
      </c>
      <c r="H442">
        <f t="shared" ca="1" si="105"/>
        <v>4.6221865268274325</v>
      </c>
      <c r="I442">
        <v>7.0804676970119083</v>
      </c>
      <c r="J442">
        <f t="shared" ca="1" si="106"/>
        <v>11.759432445865404</v>
      </c>
      <c r="K442">
        <v>1</v>
      </c>
      <c r="L442">
        <f t="shared" ca="1" si="107"/>
        <v>21.4</v>
      </c>
      <c r="M442">
        <v>4.9000000000000004</v>
      </c>
      <c r="N442">
        <f t="shared" ca="1" si="108"/>
        <v>25.7</v>
      </c>
      <c r="O442">
        <v>-1.7</v>
      </c>
      <c r="P442">
        <f t="shared" ca="1" si="109"/>
        <v>16.600000000000001</v>
      </c>
      <c r="Q442">
        <v>72</v>
      </c>
      <c r="R442">
        <f t="shared" ca="1" si="110"/>
        <v>39</v>
      </c>
      <c r="S442">
        <v>36</v>
      </c>
      <c r="T442">
        <f t="shared" ca="1" si="111"/>
        <v>22</v>
      </c>
      <c r="U442">
        <v>10.7</v>
      </c>
      <c r="V442">
        <f t="shared" ca="1" si="112"/>
        <v>9.9</v>
      </c>
      <c r="W442">
        <v>1.8</v>
      </c>
      <c r="X442">
        <f t="shared" ca="1" si="113"/>
        <v>2.2999999999999998</v>
      </c>
      <c r="Y442">
        <f t="shared" ca="1" si="114"/>
        <v>25.7</v>
      </c>
      <c r="Z442">
        <f t="shared" ca="1" si="115"/>
        <v>16.600000000000001</v>
      </c>
      <c r="AA442">
        <f t="shared" ca="1" si="116"/>
        <v>39</v>
      </c>
      <c r="AB442">
        <f t="shared" ca="1" si="117"/>
        <v>9.9</v>
      </c>
      <c r="AC442">
        <f t="shared" ca="1" si="118"/>
        <v>5.3628971283708111</v>
      </c>
    </row>
    <row r="443" spans="1:29">
      <c r="A443" s="18">
        <v>38427</v>
      </c>
      <c r="B443" s="18">
        <f t="shared" ca="1" si="102"/>
        <v>41079</v>
      </c>
      <c r="C443">
        <v>1.5312764981746962</v>
      </c>
      <c r="D443">
        <f t="shared" ca="1" si="103"/>
        <v>6.1808745644710363</v>
      </c>
      <c r="E443">
        <v>3.3112378136787335</v>
      </c>
      <c r="F443" s="1">
        <f t="shared" ca="1" si="104"/>
        <v>12.875847380224476</v>
      </c>
      <c r="G443">
        <v>2.8804023362535425</v>
      </c>
      <c r="H443">
        <f t="shared" ca="1" si="105"/>
        <v>5.3489921056562793</v>
      </c>
      <c r="I443">
        <v>4.7508782891487726</v>
      </c>
      <c r="J443">
        <f t="shared" ca="1" si="106"/>
        <v>12.637356551722165</v>
      </c>
      <c r="K443">
        <v>-1</v>
      </c>
      <c r="L443">
        <f t="shared" ca="1" si="107"/>
        <v>25.2</v>
      </c>
      <c r="M443">
        <v>1.8</v>
      </c>
      <c r="N443">
        <f t="shared" ca="1" si="108"/>
        <v>30.8</v>
      </c>
      <c r="O443">
        <v>-3.8</v>
      </c>
      <c r="P443">
        <f t="shared" ca="1" si="109"/>
        <v>19.100000000000001</v>
      </c>
      <c r="Q443">
        <v>75</v>
      </c>
      <c r="R443">
        <f t="shared" ca="1" si="110"/>
        <v>35</v>
      </c>
      <c r="S443">
        <v>57</v>
      </c>
      <c r="T443">
        <f t="shared" ca="1" si="111"/>
        <v>18</v>
      </c>
      <c r="U443">
        <v>3.1</v>
      </c>
      <c r="V443">
        <f t="shared" ca="1" si="112"/>
        <v>13.9</v>
      </c>
      <c r="W443">
        <v>2.2000000000000002</v>
      </c>
      <c r="X443">
        <f t="shared" ca="1" si="113"/>
        <v>2.5</v>
      </c>
      <c r="Y443">
        <f t="shared" ca="1" si="114"/>
        <v>30.8</v>
      </c>
      <c r="Z443">
        <f t="shared" ca="1" si="115"/>
        <v>19.100000000000001</v>
      </c>
      <c r="AA443">
        <f t="shared" ca="1" si="116"/>
        <v>35</v>
      </c>
      <c r="AB443">
        <f t="shared" ca="1" si="117"/>
        <v>13.9</v>
      </c>
      <c r="AC443">
        <f t="shared" ca="1" si="118"/>
        <v>6.1808745644710363</v>
      </c>
    </row>
    <row r="444" spans="1:29">
      <c r="A444" s="18">
        <v>38428</v>
      </c>
      <c r="B444" s="18">
        <f t="shared" ca="1" si="102"/>
        <v>41086</v>
      </c>
      <c r="C444">
        <v>1.9081582374449295</v>
      </c>
      <c r="D444">
        <f t="shared" ca="1" si="103"/>
        <v>6.3927656448423535</v>
      </c>
      <c r="E444">
        <v>4.4576022485910194</v>
      </c>
      <c r="F444" s="1">
        <f t="shared" ca="1" si="104"/>
        <v>11.734059681756023</v>
      </c>
      <c r="G444">
        <v>3.8912613278707862</v>
      </c>
      <c r="H444">
        <f t="shared" ca="1" si="105"/>
        <v>5.4339385538023635</v>
      </c>
      <c r="I444">
        <v>6.1528313879674741</v>
      </c>
      <c r="J444">
        <f t="shared" ca="1" si="106"/>
        <v>13.677660073388601</v>
      </c>
      <c r="K444">
        <v>0.3</v>
      </c>
      <c r="L444">
        <f t="shared" ca="1" si="107"/>
        <v>24.4</v>
      </c>
      <c r="M444">
        <v>5.7</v>
      </c>
      <c r="N444">
        <f t="shared" ca="1" si="108"/>
        <v>29.7</v>
      </c>
      <c r="O444">
        <v>-3</v>
      </c>
      <c r="P444">
        <f t="shared" ca="1" si="109"/>
        <v>19.600000000000001</v>
      </c>
      <c r="Q444">
        <v>70</v>
      </c>
      <c r="R444">
        <f t="shared" ca="1" si="110"/>
        <v>39</v>
      </c>
      <c r="S444">
        <v>52</v>
      </c>
      <c r="T444">
        <f t="shared" ca="1" si="111"/>
        <v>26</v>
      </c>
      <c r="U444">
        <v>8.3000000000000007</v>
      </c>
      <c r="V444">
        <f t="shared" ca="1" si="112"/>
        <v>13.7</v>
      </c>
      <c r="W444">
        <v>2.2999999999999998</v>
      </c>
      <c r="X444">
        <f t="shared" ca="1" si="113"/>
        <v>2.9</v>
      </c>
      <c r="Y444">
        <f t="shared" ca="1" si="114"/>
        <v>29.7</v>
      </c>
      <c r="Z444">
        <f t="shared" ca="1" si="115"/>
        <v>19.600000000000001</v>
      </c>
      <c r="AA444">
        <f t="shared" ca="1" si="116"/>
        <v>39</v>
      </c>
      <c r="AB444">
        <f t="shared" ca="1" si="117"/>
        <v>13.7</v>
      </c>
      <c r="AC444">
        <f t="shared" ca="1" si="118"/>
        <v>6.3927656448423535</v>
      </c>
    </row>
    <row r="445" spans="1:29">
      <c r="A445" s="18">
        <v>38429</v>
      </c>
      <c r="B445" s="18">
        <f t="shared" ca="1" si="102"/>
        <v>41093</v>
      </c>
      <c r="C445">
        <v>2.060166192285672</v>
      </c>
      <c r="D445">
        <f t="shared" ca="1" si="103"/>
        <v>5.9565780933995418</v>
      </c>
      <c r="E445">
        <v>4.6378717098832043</v>
      </c>
      <c r="F445" s="1">
        <f t="shared" ca="1" si="104"/>
        <v>12.016192769966661</v>
      </c>
      <c r="G445">
        <v>3.9968147544929051</v>
      </c>
      <c r="H445">
        <f t="shared" ca="1" si="105"/>
        <v>5.0391311309210067</v>
      </c>
      <c r="I445">
        <v>6.5573105893605605</v>
      </c>
      <c r="J445">
        <f t="shared" ca="1" si="106"/>
        <v>14.449609492580301</v>
      </c>
      <c r="K445">
        <v>2.2999999999999998</v>
      </c>
      <c r="L445">
        <f t="shared" ca="1" si="107"/>
        <v>22.7</v>
      </c>
      <c r="M445">
        <v>6.9</v>
      </c>
      <c r="N445">
        <f t="shared" ca="1" si="108"/>
        <v>29.3</v>
      </c>
      <c r="O445">
        <v>-0.7</v>
      </c>
      <c r="P445">
        <f t="shared" ca="1" si="109"/>
        <v>17.8</v>
      </c>
      <c r="Q445">
        <v>73</v>
      </c>
      <c r="R445">
        <f t="shared" ca="1" si="110"/>
        <v>48</v>
      </c>
      <c r="S445">
        <v>53</v>
      </c>
      <c r="T445">
        <f t="shared" ca="1" si="111"/>
        <v>23</v>
      </c>
      <c r="U445">
        <v>8.5</v>
      </c>
      <c r="V445">
        <f t="shared" ca="1" si="112"/>
        <v>11.3</v>
      </c>
      <c r="W445">
        <v>1.8</v>
      </c>
      <c r="X445">
        <f t="shared" ca="1" si="113"/>
        <v>2.4</v>
      </c>
      <c r="Y445">
        <f t="shared" ca="1" si="114"/>
        <v>29.3</v>
      </c>
      <c r="Z445">
        <f t="shared" ca="1" si="115"/>
        <v>17.8</v>
      </c>
      <c r="AA445">
        <f t="shared" ca="1" si="116"/>
        <v>48</v>
      </c>
      <c r="AB445">
        <f t="shared" ca="1" si="117"/>
        <v>11.3</v>
      </c>
      <c r="AC445">
        <f t="shared" ca="1" si="118"/>
        <v>5.9565780933995418</v>
      </c>
    </row>
    <row r="446" spans="1:29">
      <c r="A446" s="18">
        <v>38430</v>
      </c>
      <c r="B446" s="18">
        <f t="shared" ca="1" si="102"/>
        <v>41100</v>
      </c>
      <c r="C446">
        <v>1.3431779011706415</v>
      </c>
      <c r="D446">
        <f t="shared" ca="1" si="103"/>
        <v>6.4761658190280871</v>
      </c>
      <c r="E446">
        <v>3.6558645045445566</v>
      </c>
      <c r="F446" s="1">
        <f t="shared" ca="1" si="104"/>
        <v>12.537787709680154</v>
      </c>
      <c r="G446">
        <v>2.4556683022241965</v>
      </c>
      <c r="H446">
        <f t="shared" ca="1" si="105"/>
        <v>4.7386520007534374</v>
      </c>
      <c r="I446">
        <v>3.8788585533052364</v>
      </c>
      <c r="J446">
        <f t="shared" ca="1" si="106"/>
        <v>11.920085557663977</v>
      </c>
      <c r="K446">
        <v>2.2999999999999998</v>
      </c>
      <c r="L446">
        <f t="shared" ca="1" si="107"/>
        <v>27.5</v>
      </c>
      <c r="M446">
        <v>4.7</v>
      </c>
      <c r="N446">
        <f t="shared" ca="1" si="108"/>
        <v>32.5</v>
      </c>
      <c r="O446">
        <v>0</v>
      </c>
      <c r="P446">
        <f t="shared" ca="1" si="109"/>
        <v>22.5</v>
      </c>
      <c r="Q446">
        <v>76</v>
      </c>
      <c r="R446">
        <f t="shared" ca="1" si="110"/>
        <v>30</v>
      </c>
      <c r="S446">
        <v>62</v>
      </c>
      <c r="T446">
        <f t="shared" ca="1" si="111"/>
        <v>21</v>
      </c>
      <c r="U446">
        <v>0.4</v>
      </c>
      <c r="V446">
        <f t="shared" ca="1" si="112"/>
        <v>10.1</v>
      </c>
      <c r="W446">
        <v>1.6</v>
      </c>
      <c r="X446">
        <f t="shared" ca="1" si="113"/>
        <v>2.8</v>
      </c>
      <c r="Y446">
        <f t="shared" ca="1" si="114"/>
        <v>32.5</v>
      </c>
      <c r="Z446">
        <f t="shared" ca="1" si="115"/>
        <v>22.5</v>
      </c>
      <c r="AA446">
        <f t="shared" ca="1" si="116"/>
        <v>30</v>
      </c>
      <c r="AB446">
        <f t="shared" ca="1" si="117"/>
        <v>10.1</v>
      </c>
      <c r="AC446">
        <f t="shared" ca="1" si="118"/>
        <v>6.4761658190280871</v>
      </c>
    </row>
    <row r="447" spans="1:29">
      <c r="A447" s="18">
        <v>38431</v>
      </c>
      <c r="B447" s="18">
        <f t="shared" ca="1" si="102"/>
        <v>41107</v>
      </c>
      <c r="C447">
        <v>1.376065612638218</v>
      </c>
      <c r="D447">
        <f t="shared" ca="1" si="103"/>
        <v>4.2110204169813912</v>
      </c>
      <c r="E447">
        <v>3.8360742948150652</v>
      </c>
      <c r="F447" s="1">
        <f t="shared" ca="1" si="104"/>
        <v>9.4295107629436945</v>
      </c>
      <c r="G447">
        <v>2.5834259512596396</v>
      </c>
      <c r="H447">
        <f t="shared" ca="1" si="105"/>
        <v>3.7631161407531821</v>
      </c>
      <c r="I447">
        <v>4.1245358540104524</v>
      </c>
      <c r="J447">
        <f t="shared" ca="1" si="106"/>
        <v>8.7924267914592082</v>
      </c>
      <c r="K447">
        <v>2.4</v>
      </c>
      <c r="L447">
        <f t="shared" ca="1" si="107"/>
        <v>23.8</v>
      </c>
      <c r="M447">
        <v>4.9000000000000004</v>
      </c>
      <c r="N447">
        <f t="shared" ca="1" si="108"/>
        <v>27.2</v>
      </c>
      <c r="O447">
        <v>-0.2</v>
      </c>
      <c r="P447">
        <f t="shared" ca="1" si="109"/>
        <v>20.5</v>
      </c>
      <c r="Q447">
        <v>81</v>
      </c>
      <c r="R447">
        <f t="shared" ca="1" si="110"/>
        <v>46</v>
      </c>
      <c r="S447">
        <v>61</v>
      </c>
      <c r="T447">
        <f t="shared" ca="1" si="111"/>
        <v>31</v>
      </c>
      <c r="U447">
        <v>1</v>
      </c>
      <c r="V447">
        <f t="shared" ca="1" si="112"/>
        <v>4.2</v>
      </c>
      <c r="W447">
        <v>2.1</v>
      </c>
      <c r="X447">
        <f t="shared" ca="1" si="113"/>
        <v>2</v>
      </c>
      <c r="Y447">
        <f t="shared" ca="1" si="114"/>
        <v>27.2</v>
      </c>
      <c r="Z447">
        <f t="shared" ca="1" si="115"/>
        <v>20.5</v>
      </c>
      <c r="AA447">
        <f t="shared" ca="1" si="116"/>
        <v>46</v>
      </c>
      <c r="AB447">
        <f t="shared" ca="1" si="117"/>
        <v>4.2</v>
      </c>
      <c r="AC447">
        <f t="shared" ca="1" si="118"/>
        <v>4.2110204169813912</v>
      </c>
    </row>
    <row r="448" spans="1:29">
      <c r="A448" s="18">
        <v>38432</v>
      </c>
      <c r="B448" s="18">
        <f t="shared" ca="1" si="102"/>
        <v>41114</v>
      </c>
      <c r="C448">
        <v>2.539663211461447</v>
      </c>
      <c r="D448">
        <f t="shared" ca="1" si="103"/>
        <v>6.4006028822157726</v>
      </c>
      <c r="E448">
        <v>5.1092142662404818</v>
      </c>
      <c r="F448" s="1">
        <f t="shared" ca="1" si="104"/>
        <v>11.16365743468115</v>
      </c>
      <c r="G448">
        <v>4.3570571406901832</v>
      </c>
      <c r="H448">
        <f t="shared" ca="1" si="105"/>
        <v>4.6410708423197127</v>
      </c>
      <c r="I448">
        <v>7.7272029006690071</v>
      </c>
      <c r="J448">
        <f t="shared" ca="1" si="106"/>
        <v>12.656597895567796</v>
      </c>
      <c r="K448">
        <v>3.5</v>
      </c>
      <c r="L448">
        <f t="shared" ca="1" si="107"/>
        <v>26.7</v>
      </c>
      <c r="M448">
        <v>8</v>
      </c>
      <c r="N448">
        <f t="shared" ca="1" si="108"/>
        <v>31.4</v>
      </c>
      <c r="O448">
        <v>-0.1</v>
      </c>
      <c r="P448">
        <f t="shared" ca="1" si="109"/>
        <v>23.2</v>
      </c>
      <c r="Q448">
        <v>64</v>
      </c>
      <c r="R448">
        <f t="shared" ca="1" si="110"/>
        <v>30</v>
      </c>
      <c r="S448">
        <v>49</v>
      </c>
      <c r="T448">
        <f t="shared" ca="1" si="111"/>
        <v>22</v>
      </c>
      <c r="U448">
        <v>10.3</v>
      </c>
      <c r="V448">
        <f t="shared" ca="1" si="112"/>
        <v>9.5</v>
      </c>
      <c r="W448">
        <v>1.7</v>
      </c>
      <c r="X448">
        <f t="shared" ca="1" si="113"/>
        <v>2.6</v>
      </c>
      <c r="Y448">
        <f t="shared" ca="1" si="114"/>
        <v>31.4</v>
      </c>
      <c r="Z448">
        <f t="shared" ca="1" si="115"/>
        <v>23.2</v>
      </c>
      <c r="AA448">
        <f t="shared" ca="1" si="116"/>
        <v>30</v>
      </c>
      <c r="AB448">
        <f t="shared" ca="1" si="117"/>
        <v>9.5</v>
      </c>
      <c r="AC448">
        <f t="shared" ca="1" si="118"/>
        <v>6.4006028822157726</v>
      </c>
    </row>
    <row r="449" spans="1:29">
      <c r="A449" s="18">
        <v>38433</v>
      </c>
      <c r="B449" s="18">
        <f t="shared" ca="1" si="102"/>
        <v>41121</v>
      </c>
      <c r="C449">
        <v>2.8421455417386139</v>
      </c>
      <c r="D449">
        <f t="shared" ca="1" si="103"/>
        <v>6.9186901205331184</v>
      </c>
      <c r="E449">
        <v>5.8988346671679457</v>
      </c>
      <c r="F449" s="1">
        <f t="shared" ca="1" si="104"/>
        <v>13.280835910695897</v>
      </c>
      <c r="G449">
        <v>4.556848093122059</v>
      </c>
      <c r="H449">
        <f t="shared" ca="1" si="105"/>
        <v>5.3632550756575581</v>
      </c>
      <c r="I449">
        <v>8.3563237457508617</v>
      </c>
      <c r="J449">
        <f t="shared" ca="1" si="106"/>
        <v>13.655034887087856</v>
      </c>
      <c r="K449">
        <v>5.0999999999999996</v>
      </c>
      <c r="L449">
        <f t="shared" ca="1" si="107"/>
        <v>27.3</v>
      </c>
      <c r="M449">
        <v>10.199999999999999</v>
      </c>
      <c r="N449">
        <f t="shared" ca="1" si="108"/>
        <v>32.799999999999997</v>
      </c>
      <c r="O449">
        <v>0.9</v>
      </c>
      <c r="P449">
        <f t="shared" ca="1" si="109"/>
        <v>21.5</v>
      </c>
      <c r="Q449">
        <v>60</v>
      </c>
      <c r="R449">
        <f t="shared" ca="1" si="110"/>
        <v>31</v>
      </c>
      <c r="S449">
        <v>41</v>
      </c>
      <c r="T449">
        <f t="shared" ca="1" si="111"/>
        <v>16</v>
      </c>
      <c r="U449">
        <v>11.3</v>
      </c>
      <c r="V449">
        <f t="shared" ca="1" si="112"/>
        <v>13.8</v>
      </c>
      <c r="W449">
        <v>1.7</v>
      </c>
      <c r="X449">
        <f t="shared" ca="1" si="113"/>
        <v>2.7</v>
      </c>
      <c r="Y449">
        <f t="shared" ca="1" si="114"/>
        <v>32.799999999999997</v>
      </c>
      <c r="Z449">
        <f t="shared" ca="1" si="115"/>
        <v>21.5</v>
      </c>
      <c r="AA449">
        <f t="shared" ca="1" si="116"/>
        <v>31</v>
      </c>
      <c r="AB449">
        <f t="shared" ca="1" si="117"/>
        <v>13.8</v>
      </c>
      <c r="AC449">
        <f t="shared" ca="1" si="118"/>
        <v>6.9186901205331184</v>
      </c>
    </row>
    <row r="450" spans="1:29">
      <c r="A450" s="18">
        <v>38434</v>
      </c>
      <c r="B450" s="18">
        <f t="shared" ca="1" si="102"/>
        <v>41128</v>
      </c>
      <c r="C450">
        <v>3.153777846766086</v>
      </c>
      <c r="D450">
        <f t="shared" ca="1" si="103"/>
        <v>6.3324506507204026</v>
      </c>
      <c r="E450">
        <v>7.1822436785971622</v>
      </c>
      <c r="F450" s="1">
        <f t="shared" ca="1" si="104"/>
        <v>13.259669766190237</v>
      </c>
      <c r="G450">
        <v>4.3656607990031757</v>
      </c>
      <c r="H450">
        <f t="shared" ca="1" si="105"/>
        <v>5.1242995704489314</v>
      </c>
      <c r="I450">
        <v>8.2068065780670771</v>
      </c>
      <c r="J450">
        <f t="shared" ca="1" si="106"/>
        <v>12.709089426607884</v>
      </c>
      <c r="K450">
        <v>6.9</v>
      </c>
      <c r="L450">
        <f t="shared" ca="1" si="107"/>
        <v>25.4</v>
      </c>
      <c r="M450">
        <v>12.9</v>
      </c>
      <c r="N450">
        <f t="shared" ca="1" si="108"/>
        <v>32.1</v>
      </c>
      <c r="O450">
        <v>1.1000000000000001</v>
      </c>
      <c r="P450">
        <f t="shared" ca="1" si="109"/>
        <v>19.8</v>
      </c>
      <c r="Q450">
        <v>53</v>
      </c>
      <c r="R450">
        <f t="shared" ca="1" si="110"/>
        <v>32</v>
      </c>
      <c r="S450">
        <v>34</v>
      </c>
      <c r="T450">
        <f t="shared" ca="1" si="111"/>
        <v>12</v>
      </c>
      <c r="U450">
        <v>10.3</v>
      </c>
      <c r="V450">
        <f t="shared" ca="1" si="112"/>
        <v>12.9</v>
      </c>
      <c r="W450">
        <v>2.6</v>
      </c>
      <c r="X450">
        <f t="shared" ca="1" si="113"/>
        <v>2.5</v>
      </c>
      <c r="Y450">
        <f t="shared" ca="1" si="114"/>
        <v>32.1</v>
      </c>
      <c r="Z450">
        <f t="shared" ca="1" si="115"/>
        <v>19.8</v>
      </c>
      <c r="AA450">
        <f t="shared" ca="1" si="116"/>
        <v>32</v>
      </c>
      <c r="AB450">
        <f t="shared" ca="1" si="117"/>
        <v>12.9</v>
      </c>
      <c r="AC450">
        <f t="shared" ca="1" si="118"/>
        <v>6.3324506507204026</v>
      </c>
    </row>
    <row r="451" spans="1:29">
      <c r="A451" s="18">
        <v>38435</v>
      </c>
      <c r="B451" s="18">
        <f t="shared" ca="1" si="102"/>
        <v>41135</v>
      </c>
      <c r="C451">
        <v>3.1070432251102882</v>
      </c>
      <c r="D451">
        <f t="shared" ca="1" si="103"/>
        <v>5.6502765569989828</v>
      </c>
      <c r="E451">
        <v>6.9595966601829256</v>
      </c>
      <c r="F451" s="1">
        <f t="shared" ca="1" si="104"/>
        <v>12.508345782476253</v>
      </c>
      <c r="G451">
        <v>4.4500322455959189</v>
      </c>
      <c r="H451">
        <f t="shared" ca="1" si="105"/>
        <v>4.6219280568281569</v>
      </c>
      <c r="I451">
        <v>8.8298444696723806</v>
      </c>
      <c r="J451">
        <f t="shared" ca="1" si="106"/>
        <v>11.019916725081176</v>
      </c>
      <c r="K451">
        <v>7.4</v>
      </c>
      <c r="L451">
        <f t="shared" ca="1" si="107"/>
        <v>23.9</v>
      </c>
      <c r="M451">
        <v>13</v>
      </c>
      <c r="N451">
        <f t="shared" ca="1" si="108"/>
        <v>30.2</v>
      </c>
      <c r="O451">
        <v>2.4</v>
      </c>
      <c r="P451">
        <f t="shared" ca="1" si="109"/>
        <v>18.399999999999999</v>
      </c>
      <c r="Q451">
        <v>58</v>
      </c>
      <c r="R451">
        <f t="shared" ca="1" si="110"/>
        <v>35</v>
      </c>
      <c r="S451">
        <v>40</v>
      </c>
      <c r="T451">
        <f t="shared" ca="1" si="111"/>
        <v>23</v>
      </c>
      <c r="U451">
        <v>10.4</v>
      </c>
      <c r="V451">
        <f t="shared" ca="1" si="112"/>
        <v>9.5</v>
      </c>
      <c r="W451">
        <v>1.8</v>
      </c>
      <c r="X451">
        <f t="shared" ca="1" si="113"/>
        <v>2.7</v>
      </c>
      <c r="Y451">
        <f t="shared" ca="1" si="114"/>
        <v>30.2</v>
      </c>
      <c r="Z451">
        <f t="shared" ca="1" si="115"/>
        <v>18.399999999999999</v>
      </c>
      <c r="AA451">
        <f t="shared" ca="1" si="116"/>
        <v>35</v>
      </c>
      <c r="AB451">
        <f t="shared" ca="1" si="117"/>
        <v>9.5</v>
      </c>
      <c r="AC451">
        <f t="shared" ca="1" si="118"/>
        <v>5.6502765569989828</v>
      </c>
    </row>
    <row r="452" spans="1:29">
      <c r="A452" s="18">
        <v>38436</v>
      </c>
      <c r="B452" s="18">
        <f t="shared" ref="B452:B462" ca="1" si="119">INDIRECT("a"&amp;7*ROW(A452)-6)</f>
        <v>41142</v>
      </c>
      <c r="C452">
        <v>3.6014583341825599</v>
      </c>
      <c r="D452">
        <f t="shared" ref="D452:D515" ca="1" si="120">INDIRECT("c"&amp;7*ROW(C452)-6)</f>
        <v>6.1025267801749949</v>
      </c>
      <c r="E452">
        <v>7.8943859475611626</v>
      </c>
      <c r="F452" s="1">
        <f t="shared" ref="F452:F515" ca="1" si="121">INDIRECT("e"&amp;7*ROW(E452)-6)</f>
        <v>14.239837543819448</v>
      </c>
      <c r="G452">
        <v>4.508196316760773</v>
      </c>
      <c r="H452">
        <f t="shared" ref="H452:H515" ca="1" si="122">INDIRECT("g"&amp;7*ROW(G452)-6)</f>
        <v>4.6154066888473757</v>
      </c>
      <c r="I452">
        <v>8.9738194581937325</v>
      </c>
      <c r="J452">
        <f t="shared" ref="J452:J515" ca="1" si="123">INDIRECT("i"&amp;7*ROW(I452)-6)</f>
        <v>11.027643318341767</v>
      </c>
      <c r="K452">
        <v>8.9</v>
      </c>
      <c r="L452">
        <f t="shared" ref="L452:L515" ca="1" si="124">INDIRECT("k"&amp;7*ROW(K452)-6)</f>
        <v>24.9</v>
      </c>
      <c r="M452">
        <v>15</v>
      </c>
      <c r="N452">
        <f t="shared" ref="N452:N515" ca="1" si="125">INDIRECT("m"&amp;7*ROW(M452)-6)</f>
        <v>32.9</v>
      </c>
      <c r="O452">
        <v>2.9</v>
      </c>
      <c r="P452">
        <f t="shared" ref="P452:P515" ca="1" si="126">INDIRECT("o"&amp;7*ROW(O452)-6)</f>
        <v>18.2</v>
      </c>
      <c r="Q452">
        <v>48</v>
      </c>
      <c r="R452">
        <f t="shared" ref="R452:R515" ca="1" si="127">INDIRECT("q"&amp;7*ROW(Q452)-6)</f>
        <v>16</v>
      </c>
      <c r="S452">
        <v>33</v>
      </c>
      <c r="T452">
        <f t="shared" ref="T452:T515" ca="1" si="128">INDIRECT("s"&amp;7*ROW(S452)-6)</f>
        <v>9</v>
      </c>
      <c r="U452">
        <v>10.9</v>
      </c>
      <c r="V452">
        <f t="shared" ref="V452:V515" ca="1" si="129">INDIRECT("u"&amp;7*ROW(U452)-6)</f>
        <v>12.4</v>
      </c>
      <c r="W452">
        <v>2.8</v>
      </c>
      <c r="X452">
        <f t="shared" ref="X452:X515" ca="1" si="130">INDIRECT("w"&amp;7*ROW(W452)-6)</f>
        <v>2.2999999999999998</v>
      </c>
      <c r="Y452">
        <f t="shared" ref="Y452:Y515" ca="1" si="131">INDIRECT("m"&amp;7*ROW(X452)-6)</f>
        <v>32.9</v>
      </c>
      <c r="Z452">
        <f t="shared" ref="Z452:Z515" ca="1" si="132">INDIRECT("o"&amp;7*ROW(Y452)-6)</f>
        <v>18.2</v>
      </c>
      <c r="AA452">
        <f t="shared" ref="AA452:AA515" ca="1" si="133">INDIRECT("q"&amp;7*ROW(Z452)-6)</f>
        <v>16</v>
      </c>
      <c r="AB452">
        <f t="shared" ref="AB452:AB515" ca="1" si="134">INDIRECT("u"&amp;7*ROW(AA452)-6)</f>
        <v>12.4</v>
      </c>
      <c r="AC452">
        <f t="shared" ref="AC452:AC515" ca="1" si="135">INDIRECT("c"&amp;7*ROW(Z452)-6)</f>
        <v>6.1025267801749949</v>
      </c>
    </row>
    <row r="453" spans="1:29">
      <c r="A453" s="18">
        <v>38437</v>
      </c>
      <c r="B453" s="18">
        <f t="shared" ca="1" si="119"/>
        <v>41149</v>
      </c>
      <c r="C453">
        <v>3.8217942682476891</v>
      </c>
      <c r="D453">
        <f t="shared" ca="1" si="120"/>
        <v>5.3798328272117448</v>
      </c>
      <c r="E453">
        <v>7.8598594187332669</v>
      </c>
      <c r="F453" s="1">
        <f t="shared" ca="1" si="121"/>
        <v>12.378053923041389</v>
      </c>
      <c r="G453">
        <v>4.4674220875706983</v>
      </c>
      <c r="H453">
        <f t="shared" ca="1" si="122"/>
        <v>4.7634220776931828</v>
      </c>
      <c r="I453">
        <v>9.1786046804633514</v>
      </c>
      <c r="J453">
        <f t="shared" ca="1" si="123"/>
        <v>12.321040236811417</v>
      </c>
      <c r="K453">
        <v>9.9</v>
      </c>
      <c r="L453">
        <f t="shared" ca="1" si="124"/>
        <v>23.7</v>
      </c>
      <c r="M453">
        <v>15.9</v>
      </c>
      <c r="N453">
        <f t="shared" ca="1" si="125"/>
        <v>29.7</v>
      </c>
      <c r="O453">
        <v>4.8</v>
      </c>
      <c r="P453">
        <f t="shared" ca="1" si="126"/>
        <v>17.8</v>
      </c>
      <c r="Q453">
        <v>45</v>
      </c>
      <c r="R453">
        <f t="shared" ca="1" si="127"/>
        <v>34</v>
      </c>
      <c r="S453">
        <v>28</v>
      </c>
      <c r="T453">
        <f t="shared" ca="1" si="128"/>
        <v>21</v>
      </c>
      <c r="U453">
        <v>10.7</v>
      </c>
      <c r="V453">
        <f t="shared" ca="1" si="129"/>
        <v>10.7</v>
      </c>
      <c r="W453">
        <v>2.9</v>
      </c>
      <c r="X453">
        <f t="shared" ca="1" si="130"/>
        <v>1.7</v>
      </c>
      <c r="Y453">
        <f t="shared" ca="1" si="131"/>
        <v>29.7</v>
      </c>
      <c r="Z453">
        <f t="shared" ca="1" si="132"/>
        <v>17.8</v>
      </c>
      <c r="AA453">
        <f t="shared" ca="1" si="133"/>
        <v>34</v>
      </c>
      <c r="AB453">
        <f t="shared" ca="1" si="134"/>
        <v>10.7</v>
      </c>
      <c r="AC453">
        <f t="shared" ca="1" si="135"/>
        <v>5.3798328272117448</v>
      </c>
    </row>
    <row r="454" spans="1:29">
      <c r="A454" s="18">
        <v>38438</v>
      </c>
      <c r="B454" s="18">
        <f t="shared" ca="1" si="119"/>
        <v>41156</v>
      </c>
      <c r="C454">
        <v>3.4722023567584088</v>
      </c>
      <c r="D454">
        <f t="shared" ca="1" si="120"/>
        <v>5.6783966466975642</v>
      </c>
      <c r="E454">
        <v>7.294925030427347</v>
      </c>
      <c r="F454" s="1">
        <f t="shared" ca="1" si="121"/>
        <v>12.645972929882188</v>
      </c>
      <c r="G454">
        <v>4.4566426043631688</v>
      </c>
      <c r="H454">
        <f t="shared" ca="1" si="122"/>
        <v>4.052255306789907</v>
      </c>
      <c r="I454">
        <v>9.504991319967564</v>
      </c>
      <c r="J454">
        <f t="shared" ca="1" si="123"/>
        <v>9.5942071693438784</v>
      </c>
      <c r="K454">
        <v>9.1</v>
      </c>
      <c r="L454">
        <f t="shared" ca="1" si="124"/>
        <v>25.5</v>
      </c>
      <c r="M454">
        <v>14.3</v>
      </c>
      <c r="N454">
        <f t="shared" ca="1" si="125"/>
        <v>31.6</v>
      </c>
      <c r="O454">
        <v>4.2</v>
      </c>
      <c r="P454">
        <f t="shared" ca="1" si="126"/>
        <v>20</v>
      </c>
      <c r="Q454">
        <v>53</v>
      </c>
      <c r="R454">
        <f t="shared" ca="1" si="127"/>
        <v>21</v>
      </c>
      <c r="S454">
        <v>34</v>
      </c>
      <c r="T454">
        <f t="shared" ca="1" si="128"/>
        <v>12</v>
      </c>
      <c r="U454">
        <v>10.3</v>
      </c>
      <c r="V454">
        <f t="shared" ca="1" si="129"/>
        <v>7.8</v>
      </c>
      <c r="W454">
        <v>1.8</v>
      </c>
      <c r="X454">
        <f t="shared" ca="1" si="130"/>
        <v>2.4</v>
      </c>
      <c r="Y454">
        <f t="shared" ca="1" si="131"/>
        <v>31.6</v>
      </c>
      <c r="Z454">
        <f t="shared" ca="1" si="132"/>
        <v>20</v>
      </c>
      <c r="AA454">
        <f t="shared" ca="1" si="133"/>
        <v>21</v>
      </c>
      <c r="AB454">
        <f t="shared" ca="1" si="134"/>
        <v>7.8</v>
      </c>
      <c r="AC454">
        <f t="shared" ca="1" si="135"/>
        <v>5.6783966466975642</v>
      </c>
    </row>
    <row r="455" spans="1:29">
      <c r="A455" s="18">
        <v>38439</v>
      </c>
      <c r="B455" s="18">
        <f t="shared" ca="1" si="119"/>
        <v>41163</v>
      </c>
      <c r="C455">
        <v>3.0933118361578451</v>
      </c>
      <c r="D455">
        <f t="shared" ca="1" si="120"/>
        <v>6.8143610082314003</v>
      </c>
      <c r="E455">
        <v>5.7755761368859133</v>
      </c>
      <c r="F455" s="1">
        <f t="shared" ca="1" si="121"/>
        <v>12.415990564914379</v>
      </c>
      <c r="G455">
        <v>4.1219709753406777</v>
      </c>
      <c r="H455">
        <f t="shared" ca="1" si="122"/>
        <v>4.5320707004829295</v>
      </c>
      <c r="I455">
        <v>8.5456082354418648</v>
      </c>
      <c r="J455">
        <f t="shared" ca="1" si="123"/>
        <v>9.9712535181077442</v>
      </c>
      <c r="K455">
        <v>8.3000000000000007</v>
      </c>
      <c r="L455">
        <f t="shared" ca="1" si="124"/>
        <v>21.6</v>
      </c>
      <c r="M455">
        <v>12</v>
      </c>
      <c r="N455">
        <f t="shared" ca="1" si="125"/>
        <v>27.7</v>
      </c>
      <c r="O455">
        <v>5.3</v>
      </c>
      <c r="P455">
        <f t="shared" ca="1" si="126"/>
        <v>13.9</v>
      </c>
      <c r="Q455">
        <v>56</v>
      </c>
      <c r="R455">
        <f t="shared" ca="1" si="127"/>
        <v>23</v>
      </c>
      <c r="S455">
        <v>38</v>
      </c>
      <c r="T455">
        <f t="shared" ca="1" si="128"/>
        <v>13</v>
      </c>
      <c r="U455">
        <v>8.4</v>
      </c>
      <c r="V455">
        <f t="shared" ca="1" si="129"/>
        <v>11.7</v>
      </c>
      <c r="W455">
        <v>1.8</v>
      </c>
      <c r="X455">
        <f t="shared" ca="1" si="130"/>
        <v>4.3</v>
      </c>
      <c r="Y455">
        <f t="shared" ca="1" si="131"/>
        <v>27.7</v>
      </c>
      <c r="Z455">
        <f t="shared" ca="1" si="132"/>
        <v>13.9</v>
      </c>
      <c r="AA455">
        <f t="shared" ca="1" si="133"/>
        <v>23</v>
      </c>
      <c r="AB455">
        <f t="shared" ca="1" si="134"/>
        <v>11.7</v>
      </c>
      <c r="AC455">
        <f t="shared" ca="1" si="135"/>
        <v>6.8143610082314003</v>
      </c>
    </row>
    <row r="456" spans="1:29">
      <c r="A456" s="18">
        <v>38440</v>
      </c>
      <c r="B456" s="18">
        <f t="shared" ca="1" si="119"/>
        <v>41170</v>
      </c>
      <c r="C456">
        <v>2.7596705255982408</v>
      </c>
      <c r="D456">
        <f t="shared" ca="1" si="120"/>
        <v>4.9421173928792825</v>
      </c>
      <c r="E456">
        <v>5.3733333565721031</v>
      </c>
      <c r="F456" s="1">
        <f t="shared" ca="1" si="121"/>
        <v>10.297727080399957</v>
      </c>
      <c r="G456">
        <v>3.7429552453484205</v>
      </c>
      <c r="H456">
        <f t="shared" ca="1" si="122"/>
        <v>4.3887519891040965</v>
      </c>
      <c r="I456">
        <v>7.5643048854887427</v>
      </c>
      <c r="J456">
        <f t="shared" ca="1" si="123"/>
        <v>10.072376523182502</v>
      </c>
      <c r="K456">
        <v>7</v>
      </c>
      <c r="L456">
        <f t="shared" ca="1" si="124"/>
        <v>18.8</v>
      </c>
      <c r="M456">
        <v>10.1</v>
      </c>
      <c r="N456">
        <f t="shared" ca="1" si="125"/>
        <v>25.3</v>
      </c>
      <c r="O456">
        <v>3.7</v>
      </c>
      <c r="P456">
        <f t="shared" ca="1" si="126"/>
        <v>14</v>
      </c>
      <c r="Q456">
        <v>59</v>
      </c>
      <c r="R456">
        <f t="shared" ca="1" si="127"/>
        <v>34</v>
      </c>
      <c r="S456">
        <v>49</v>
      </c>
      <c r="T456">
        <f t="shared" ca="1" si="128"/>
        <v>21</v>
      </c>
      <c r="U456">
        <v>6.4</v>
      </c>
      <c r="V456">
        <f t="shared" ca="1" si="129"/>
        <v>10.199999999999999</v>
      </c>
      <c r="W456">
        <v>2.1</v>
      </c>
      <c r="X456">
        <f t="shared" ca="1" si="130"/>
        <v>2.6</v>
      </c>
      <c r="Y456">
        <f t="shared" ca="1" si="131"/>
        <v>25.3</v>
      </c>
      <c r="Z456">
        <f t="shared" ca="1" si="132"/>
        <v>14</v>
      </c>
      <c r="AA456">
        <f t="shared" ca="1" si="133"/>
        <v>34</v>
      </c>
      <c r="AB456">
        <f t="shared" ca="1" si="134"/>
        <v>10.199999999999999</v>
      </c>
      <c r="AC456">
        <f t="shared" ca="1" si="135"/>
        <v>4.9421173928792825</v>
      </c>
    </row>
    <row r="457" spans="1:29">
      <c r="A457" s="18">
        <v>38441</v>
      </c>
      <c r="B457" s="18">
        <f t="shared" ca="1" si="119"/>
        <v>41177</v>
      </c>
      <c r="C457">
        <v>2.9162700119963327</v>
      </c>
      <c r="D457">
        <f t="shared" ca="1" si="120"/>
        <v>3.4930204295085057</v>
      </c>
      <c r="E457">
        <v>6.1258811637291091</v>
      </c>
      <c r="F457" s="1">
        <f t="shared" ca="1" si="121"/>
        <v>7.1088957953042629</v>
      </c>
      <c r="G457">
        <v>3.9726195749706985</v>
      </c>
      <c r="H457">
        <f t="shared" ca="1" si="122"/>
        <v>4.425664135565591</v>
      </c>
      <c r="I457">
        <v>7.6497263632794787</v>
      </c>
      <c r="J457">
        <f t="shared" ca="1" si="123"/>
        <v>9.3109859004171529</v>
      </c>
      <c r="K457">
        <v>8.1</v>
      </c>
      <c r="L457">
        <f t="shared" ca="1" si="124"/>
        <v>10.5</v>
      </c>
      <c r="M457">
        <v>12.5</v>
      </c>
      <c r="N457">
        <f t="shared" ca="1" si="125"/>
        <v>15.2</v>
      </c>
      <c r="O457">
        <v>4.9000000000000004</v>
      </c>
      <c r="P457">
        <f t="shared" ca="1" si="126"/>
        <v>5.9</v>
      </c>
      <c r="Q457">
        <v>55</v>
      </c>
      <c r="R457">
        <f t="shared" ca="1" si="127"/>
        <v>58</v>
      </c>
      <c r="S457">
        <v>37</v>
      </c>
      <c r="T457">
        <f t="shared" ca="1" si="128"/>
        <v>34</v>
      </c>
      <c r="U457">
        <v>7.6</v>
      </c>
      <c r="V457">
        <f t="shared" ca="1" si="129"/>
        <v>10.7</v>
      </c>
      <c r="W457">
        <v>2.2000000000000002</v>
      </c>
      <c r="X457">
        <f t="shared" ca="1" si="130"/>
        <v>2.2000000000000002</v>
      </c>
      <c r="Y457">
        <f t="shared" ca="1" si="131"/>
        <v>15.2</v>
      </c>
      <c r="Z457">
        <f t="shared" ca="1" si="132"/>
        <v>5.9</v>
      </c>
      <c r="AA457">
        <f t="shared" ca="1" si="133"/>
        <v>58</v>
      </c>
      <c r="AB457">
        <f t="shared" ca="1" si="134"/>
        <v>10.7</v>
      </c>
      <c r="AC457">
        <f t="shared" ca="1" si="135"/>
        <v>3.4930204295085057</v>
      </c>
    </row>
    <row r="458" spans="1:29">
      <c r="A458" s="18">
        <v>38442</v>
      </c>
      <c r="B458" s="18">
        <f t="shared" ca="1" si="119"/>
        <v>41184</v>
      </c>
      <c r="C458">
        <v>4.1744012920812681</v>
      </c>
      <c r="D458">
        <f t="shared" ca="1" si="120"/>
        <v>2.519192099601594</v>
      </c>
      <c r="E458">
        <v>8.572128978012417</v>
      </c>
      <c r="F458" s="1">
        <f t="shared" ca="1" si="121"/>
        <v>4.7335666233580005</v>
      </c>
      <c r="G458">
        <v>4.4102593578968063</v>
      </c>
      <c r="H458">
        <f t="shared" ca="1" si="122"/>
        <v>3.3651452768515675</v>
      </c>
      <c r="I458">
        <v>8.7637338905737714</v>
      </c>
      <c r="J458">
        <f t="shared" ca="1" si="123"/>
        <v>7.5809532227163903</v>
      </c>
      <c r="K458">
        <v>10.3</v>
      </c>
      <c r="L458">
        <f t="shared" ca="1" si="124"/>
        <v>9.1999999999999993</v>
      </c>
      <c r="M458">
        <v>16.899999999999999</v>
      </c>
      <c r="N458">
        <f t="shared" ca="1" si="125"/>
        <v>12.7</v>
      </c>
      <c r="O458">
        <v>4.3</v>
      </c>
      <c r="P458">
        <f t="shared" ca="1" si="126"/>
        <v>8</v>
      </c>
      <c r="Q458">
        <v>37</v>
      </c>
      <c r="R458">
        <f t="shared" ca="1" si="127"/>
        <v>69</v>
      </c>
      <c r="S458">
        <v>14</v>
      </c>
      <c r="T458">
        <f t="shared" ca="1" si="128"/>
        <v>54</v>
      </c>
      <c r="U458">
        <v>10.8</v>
      </c>
      <c r="V458">
        <f t="shared" ca="1" si="129"/>
        <v>4.9000000000000004</v>
      </c>
      <c r="W458">
        <v>3.2</v>
      </c>
      <c r="X458">
        <f t="shared" ca="1" si="130"/>
        <v>1.3</v>
      </c>
      <c r="Y458">
        <f t="shared" ca="1" si="131"/>
        <v>12.7</v>
      </c>
      <c r="Z458">
        <f t="shared" ca="1" si="132"/>
        <v>8</v>
      </c>
      <c r="AA458">
        <f t="shared" ca="1" si="133"/>
        <v>69</v>
      </c>
      <c r="AB458">
        <f t="shared" ca="1" si="134"/>
        <v>4.9000000000000004</v>
      </c>
      <c r="AC458">
        <f t="shared" ca="1" si="135"/>
        <v>2.519192099601594</v>
      </c>
    </row>
    <row r="459" spans="1:29">
      <c r="A459" s="18">
        <v>38443</v>
      </c>
      <c r="B459" s="18">
        <f t="shared" ca="1" si="119"/>
        <v>41191</v>
      </c>
      <c r="C459">
        <v>4.7503340156884262</v>
      </c>
      <c r="D459">
        <f t="shared" ca="1" si="120"/>
        <v>3.3607358584468732</v>
      </c>
      <c r="E459">
        <v>10.153036985677364</v>
      </c>
      <c r="F459" s="1">
        <f t="shared" ca="1" si="121"/>
        <v>7.0321578061403311</v>
      </c>
      <c r="G459">
        <v>4.4928805326128636</v>
      </c>
      <c r="H459">
        <f t="shared" ca="1" si="122"/>
        <v>4.1344883923908764</v>
      </c>
      <c r="I459">
        <v>9.1415666136874041</v>
      </c>
      <c r="J459">
        <f t="shared" ca="1" si="123"/>
        <v>8.5387462871308983</v>
      </c>
      <c r="K459">
        <v>13.5</v>
      </c>
      <c r="L459">
        <f t="shared" ca="1" si="124"/>
        <v>10.7</v>
      </c>
      <c r="M459">
        <v>20.8</v>
      </c>
      <c r="N459">
        <f t="shared" ca="1" si="125"/>
        <v>16</v>
      </c>
      <c r="O459">
        <v>6.6</v>
      </c>
      <c r="P459">
        <f t="shared" ca="1" si="126"/>
        <v>6.3</v>
      </c>
      <c r="Q459">
        <v>27</v>
      </c>
      <c r="R459">
        <f t="shared" ca="1" si="127"/>
        <v>53</v>
      </c>
      <c r="S459">
        <v>12</v>
      </c>
      <c r="T459">
        <f t="shared" ca="1" si="128"/>
        <v>30</v>
      </c>
      <c r="U459">
        <v>11.6</v>
      </c>
      <c r="V459">
        <f t="shared" ca="1" si="129"/>
        <v>10.3</v>
      </c>
      <c r="W459">
        <v>3</v>
      </c>
      <c r="X459">
        <f t="shared" ca="1" si="130"/>
        <v>2.1</v>
      </c>
      <c r="Y459">
        <f t="shared" ca="1" si="131"/>
        <v>16</v>
      </c>
      <c r="Z459">
        <f t="shared" ca="1" si="132"/>
        <v>6.3</v>
      </c>
      <c r="AA459">
        <f t="shared" ca="1" si="133"/>
        <v>53</v>
      </c>
      <c r="AB459">
        <f t="shared" ca="1" si="134"/>
        <v>10.3</v>
      </c>
      <c r="AC459">
        <f t="shared" ca="1" si="135"/>
        <v>3.3607358584468732</v>
      </c>
    </row>
    <row r="460" spans="1:29">
      <c r="A460" s="18">
        <v>38444</v>
      </c>
      <c r="B460" s="18">
        <f t="shared" ca="1" si="119"/>
        <v>41198</v>
      </c>
      <c r="C460">
        <v>4.6404296601255179</v>
      </c>
      <c r="D460">
        <f t="shared" ca="1" si="120"/>
        <v>3.181155098330211</v>
      </c>
      <c r="E460">
        <v>9.6227552332070356</v>
      </c>
      <c r="F460" s="1">
        <f t="shared" ca="1" si="121"/>
        <v>5.9730831676539404</v>
      </c>
      <c r="G460">
        <v>4.4146364673629019</v>
      </c>
      <c r="H460">
        <f t="shared" ca="1" si="122"/>
        <v>3.6227505150263912</v>
      </c>
      <c r="I460">
        <v>9.4975804440179399</v>
      </c>
      <c r="J460">
        <f t="shared" ca="1" si="123"/>
        <v>6.3986645850301134</v>
      </c>
      <c r="K460">
        <v>15.7</v>
      </c>
      <c r="L460">
        <f t="shared" ca="1" si="124"/>
        <v>6.7</v>
      </c>
      <c r="M460">
        <v>21.6</v>
      </c>
      <c r="N460">
        <f t="shared" ca="1" si="125"/>
        <v>12.1</v>
      </c>
      <c r="O460">
        <v>10.5</v>
      </c>
      <c r="P460">
        <f t="shared" ca="1" si="126"/>
        <v>2.2000000000000002</v>
      </c>
      <c r="Q460">
        <v>30</v>
      </c>
      <c r="R460">
        <f t="shared" ca="1" si="127"/>
        <v>30</v>
      </c>
      <c r="S460">
        <v>13</v>
      </c>
      <c r="T460">
        <f t="shared" ca="1" si="128"/>
        <v>15</v>
      </c>
      <c r="U460">
        <v>10.5</v>
      </c>
      <c r="V460">
        <f t="shared" ca="1" si="129"/>
        <v>9.5</v>
      </c>
      <c r="W460">
        <v>2.4</v>
      </c>
      <c r="X460">
        <f t="shared" ca="1" si="130"/>
        <v>2.6</v>
      </c>
      <c r="Y460">
        <f t="shared" ca="1" si="131"/>
        <v>12.1</v>
      </c>
      <c r="Z460">
        <f t="shared" ca="1" si="132"/>
        <v>2.2000000000000002</v>
      </c>
      <c r="AA460">
        <f t="shared" ca="1" si="133"/>
        <v>30</v>
      </c>
      <c r="AB460">
        <f t="shared" ca="1" si="134"/>
        <v>9.5</v>
      </c>
      <c r="AC460">
        <f t="shared" ca="1" si="135"/>
        <v>3.181155098330211</v>
      </c>
    </row>
    <row r="461" spans="1:29">
      <c r="A461" s="18">
        <v>38445</v>
      </c>
      <c r="B461" s="18">
        <f t="shared" ca="1" si="119"/>
        <v>41205</v>
      </c>
      <c r="C461">
        <v>7.0294132219831509</v>
      </c>
      <c r="D461">
        <f t="shared" ca="1" si="120"/>
        <v>3.3957406379085744</v>
      </c>
      <c r="E461">
        <v>12.332442813991154</v>
      </c>
      <c r="F461" s="1">
        <f t="shared" ca="1" si="121"/>
        <v>7.068983109970679</v>
      </c>
      <c r="G461">
        <v>4.4045825150212012</v>
      </c>
      <c r="H461">
        <f t="shared" ca="1" si="122"/>
        <v>3.6951837268319307</v>
      </c>
      <c r="I461">
        <v>9.3909240916638872</v>
      </c>
      <c r="J461">
        <f t="shared" ca="1" si="123"/>
        <v>6.9644319425187371</v>
      </c>
      <c r="K461">
        <v>19.2</v>
      </c>
      <c r="L461">
        <f t="shared" ca="1" si="124"/>
        <v>9.5</v>
      </c>
      <c r="M461">
        <v>26</v>
      </c>
      <c r="N461">
        <f t="shared" ca="1" si="125"/>
        <v>16.5</v>
      </c>
      <c r="O461">
        <v>11.1</v>
      </c>
      <c r="P461">
        <f t="shared" ca="1" si="126"/>
        <v>4.8</v>
      </c>
      <c r="Q461">
        <v>17</v>
      </c>
      <c r="R461">
        <f t="shared" ca="1" si="127"/>
        <v>41</v>
      </c>
      <c r="S461">
        <v>8</v>
      </c>
      <c r="T461">
        <f t="shared" ca="1" si="128"/>
        <v>17</v>
      </c>
      <c r="U461">
        <v>11.5</v>
      </c>
      <c r="V461">
        <f t="shared" ca="1" si="129"/>
        <v>9.9</v>
      </c>
      <c r="W461">
        <v>5</v>
      </c>
      <c r="X461">
        <f t="shared" ca="1" si="130"/>
        <v>2.9</v>
      </c>
      <c r="Y461">
        <f t="shared" ca="1" si="131"/>
        <v>16.5</v>
      </c>
      <c r="Z461">
        <f t="shared" ca="1" si="132"/>
        <v>4.8</v>
      </c>
      <c r="AA461">
        <f t="shared" ca="1" si="133"/>
        <v>41</v>
      </c>
      <c r="AB461">
        <f t="shared" ca="1" si="134"/>
        <v>9.9</v>
      </c>
      <c r="AC461">
        <f t="shared" ca="1" si="135"/>
        <v>3.3957406379085744</v>
      </c>
    </row>
    <row r="462" spans="1:29">
      <c r="A462" s="18">
        <v>38446</v>
      </c>
      <c r="B462" s="18">
        <f t="shared" ca="1" si="119"/>
        <v>41212</v>
      </c>
      <c r="C462">
        <v>4.9316647273946623</v>
      </c>
      <c r="D462">
        <f t="shared" ca="1" si="120"/>
        <v>2.7041506055532989</v>
      </c>
      <c r="E462">
        <v>12.869718077317984</v>
      </c>
      <c r="F462" s="1">
        <f t="shared" ca="1" si="121"/>
        <v>5.121107488944018</v>
      </c>
      <c r="G462">
        <v>3.6490689040430508</v>
      </c>
      <c r="H462">
        <f t="shared" ca="1" si="122"/>
        <v>3.5654390219730931</v>
      </c>
      <c r="I462">
        <v>9.5394134017871437</v>
      </c>
      <c r="J462">
        <f t="shared" ca="1" si="123"/>
        <v>6.9927963236218869</v>
      </c>
      <c r="K462">
        <v>13.3</v>
      </c>
      <c r="L462">
        <f t="shared" ca="1" si="124"/>
        <v>6.1</v>
      </c>
      <c r="M462">
        <v>23.5</v>
      </c>
      <c r="N462">
        <f t="shared" ca="1" si="125"/>
        <v>10.8</v>
      </c>
      <c r="O462">
        <v>0.6</v>
      </c>
      <c r="P462">
        <f t="shared" ca="1" si="126"/>
        <v>2.4</v>
      </c>
      <c r="Q462">
        <v>49</v>
      </c>
      <c r="R462">
        <f t="shared" ca="1" si="127"/>
        <v>54</v>
      </c>
      <c r="S462">
        <v>9</v>
      </c>
      <c r="T462">
        <f t="shared" ca="1" si="128"/>
        <v>37</v>
      </c>
      <c r="U462">
        <v>5.9</v>
      </c>
      <c r="V462">
        <f t="shared" ca="1" si="129"/>
        <v>9.1999999999999993</v>
      </c>
      <c r="W462">
        <v>3.6</v>
      </c>
      <c r="X462">
        <f t="shared" ca="1" si="130"/>
        <v>2.4</v>
      </c>
      <c r="Y462">
        <f t="shared" ca="1" si="131"/>
        <v>10.8</v>
      </c>
      <c r="Z462">
        <f t="shared" ca="1" si="132"/>
        <v>2.4</v>
      </c>
      <c r="AA462">
        <f t="shared" ca="1" si="133"/>
        <v>54</v>
      </c>
      <c r="AB462">
        <f t="shared" ca="1" si="134"/>
        <v>9.1999999999999993</v>
      </c>
      <c r="AC462">
        <f t="shared" ca="1" si="135"/>
        <v>2.7041506055532989</v>
      </c>
    </row>
    <row r="463" spans="1:29">
      <c r="A463" s="18">
        <v>38447</v>
      </c>
      <c r="B463" s="18">
        <f ca="1">INDIRECT("a"&amp;7*ROW(A463)-6)</f>
        <v>41219</v>
      </c>
      <c r="C463">
        <v>2.481910956205621</v>
      </c>
      <c r="D463">
        <f t="shared" ca="1" si="120"/>
        <v>1.9975724368374095</v>
      </c>
      <c r="E463">
        <v>5.2330542818328114</v>
      </c>
      <c r="F463" s="1">
        <f t="shared" ca="1" si="121"/>
        <v>4.8320963735333704</v>
      </c>
      <c r="G463">
        <v>3.2277571772584266</v>
      </c>
      <c r="H463">
        <f t="shared" ca="1" si="122"/>
        <v>3.2563472069638371</v>
      </c>
      <c r="I463">
        <v>7.863530825199458</v>
      </c>
      <c r="J463">
        <f t="shared" ca="1" si="123"/>
        <v>5.4743718304038609</v>
      </c>
      <c r="K463">
        <v>3.7</v>
      </c>
      <c r="L463">
        <f t="shared" ca="1" si="124"/>
        <v>2.1</v>
      </c>
      <c r="M463">
        <v>8</v>
      </c>
      <c r="N463">
        <f t="shared" ca="1" si="125"/>
        <v>8.6</v>
      </c>
      <c r="O463">
        <v>0.1</v>
      </c>
      <c r="P463">
        <f t="shared" ca="1" si="126"/>
        <v>-2.7</v>
      </c>
      <c r="Q463">
        <v>71</v>
      </c>
      <c r="R463">
        <f t="shared" ca="1" si="127"/>
        <v>51</v>
      </c>
      <c r="S463">
        <v>55</v>
      </c>
      <c r="T463">
        <f t="shared" ca="1" si="128"/>
        <v>25</v>
      </c>
      <c r="U463">
        <v>3.8</v>
      </c>
      <c r="V463">
        <f t="shared" ca="1" si="129"/>
        <v>8.6</v>
      </c>
      <c r="W463">
        <v>2</v>
      </c>
      <c r="X463">
        <f t="shared" ca="1" si="130"/>
        <v>1</v>
      </c>
      <c r="Y463">
        <f t="shared" ca="1" si="131"/>
        <v>8.6</v>
      </c>
      <c r="Z463">
        <f t="shared" ca="1" si="132"/>
        <v>-2.7</v>
      </c>
      <c r="AA463">
        <f t="shared" ca="1" si="133"/>
        <v>51</v>
      </c>
      <c r="AB463">
        <f t="shared" ca="1" si="134"/>
        <v>8.6</v>
      </c>
      <c r="AC463">
        <f t="shared" ca="1" si="135"/>
        <v>1.9975724368374095</v>
      </c>
    </row>
    <row r="464" spans="1:29">
      <c r="A464" s="18">
        <v>38448</v>
      </c>
      <c r="B464" s="18">
        <f t="shared" ref="B464:B527" ca="1" si="136">INDIRECT("a"&amp;7*ROW(A464)-6)</f>
        <v>41226</v>
      </c>
      <c r="C464">
        <v>0.92779576908693973</v>
      </c>
      <c r="D464">
        <f t="shared" ca="1" si="120"/>
        <v>0.8994624146052449</v>
      </c>
      <c r="E464">
        <v>4.1380615813711339</v>
      </c>
      <c r="F464" s="1">
        <f t="shared" ca="1" si="121"/>
        <v>2.6341183973166609</v>
      </c>
      <c r="G464">
        <v>2.4093778222937448</v>
      </c>
      <c r="H464">
        <f t="shared" ca="1" si="122"/>
        <v>2.3018538918332689</v>
      </c>
      <c r="I464">
        <v>4.3063498477105364</v>
      </c>
      <c r="J464">
        <f t="shared" ca="1" si="123"/>
        <v>2.6902573144512343</v>
      </c>
      <c r="K464">
        <v>0.5</v>
      </c>
      <c r="L464">
        <f t="shared" ca="1" si="124"/>
        <v>-3.4</v>
      </c>
      <c r="M464">
        <v>6.1</v>
      </c>
      <c r="N464">
        <f t="shared" ca="1" si="125"/>
        <v>0.3</v>
      </c>
      <c r="O464">
        <v>-0.7</v>
      </c>
      <c r="P464">
        <f t="shared" ca="1" si="126"/>
        <v>-6.4</v>
      </c>
      <c r="Q464">
        <v>89</v>
      </c>
      <c r="R464">
        <f t="shared" ca="1" si="127"/>
        <v>81</v>
      </c>
      <c r="S464">
        <v>54</v>
      </c>
      <c r="T464">
        <f t="shared" ca="1" si="128"/>
        <v>54</v>
      </c>
      <c r="U464">
        <v>0</v>
      </c>
      <c r="V464">
        <f t="shared" ca="1" si="129"/>
        <v>2.5</v>
      </c>
      <c r="W464">
        <v>4.4000000000000004</v>
      </c>
      <c r="X464">
        <f t="shared" ca="1" si="130"/>
        <v>1.7</v>
      </c>
      <c r="Y464">
        <f t="shared" ca="1" si="131"/>
        <v>0.3</v>
      </c>
      <c r="Z464">
        <f t="shared" ca="1" si="132"/>
        <v>-6.4</v>
      </c>
      <c r="AA464">
        <f t="shared" ca="1" si="133"/>
        <v>81</v>
      </c>
      <c r="AB464">
        <f t="shared" ca="1" si="134"/>
        <v>2.5</v>
      </c>
      <c r="AC464">
        <f t="shared" ca="1" si="135"/>
        <v>0.8994624146052449</v>
      </c>
    </row>
    <row r="465" spans="1:29">
      <c r="A465" s="18">
        <v>38449</v>
      </c>
      <c r="B465" s="18">
        <f t="shared" ca="1" si="136"/>
        <v>41233</v>
      </c>
      <c r="C465">
        <v>1.1739059862390278</v>
      </c>
      <c r="D465">
        <f t="shared" ca="1" si="120"/>
        <v>0.66177180414058123</v>
      </c>
      <c r="E465">
        <v>2.9164827752505089</v>
      </c>
      <c r="F465" s="1">
        <f t="shared" ca="1" si="121"/>
        <v>1.5195735444175262</v>
      </c>
      <c r="G465">
        <v>2.8012771560953547</v>
      </c>
      <c r="H465">
        <f t="shared" ca="1" si="122"/>
        <v>1.8831598205424269</v>
      </c>
      <c r="I465">
        <v>4.6464915083834413</v>
      </c>
      <c r="J465">
        <f t="shared" ca="1" si="123"/>
        <v>2.3681125012139179</v>
      </c>
      <c r="K465">
        <v>-4.2</v>
      </c>
      <c r="L465">
        <f t="shared" ca="1" si="124"/>
        <v>-4.2</v>
      </c>
      <c r="M465">
        <v>-0.7</v>
      </c>
      <c r="N465">
        <f t="shared" ca="1" si="125"/>
        <v>-2.4</v>
      </c>
      <c r="O465">
        <v>-6.8</v>
      </c>
      <c r="P465">
        <f t="shared" ca="1" si="126"/>
        <v>-5</v>
      </c>
      <c r="Q465">
        <v>90</v>
      </c>
      <c r="R465">
        <f t="shared" ca="1" si="127"/>
        <v>92</v>
      </c>
      <c r="S465">
        <v>73</v>
      </c>
      <c r="T465">
        <f t="shared" ca="1" si="128"/>
        <v>81</v>
      </c>
      <c r="U465">
        <v>2.4</v>
      </c>
      <c r="V465">
        <f t="shared" ca="1" si="129"/>
        <v>0</v>
      </c>
      <c r="W465">
        <v>2.6</v>
      </c>
      <c r="X465">
        <f t="shared" ca="1" si="130"/>
        <v>1.5</v>
      </c>
      <c r="Y465">
        <f t="shared" ca="1" si="131"/>
        <v>-2.4</v>
      </c>
      <c r="Z465">
        <f t="shared" ca="1" si="132"/>
        <v>-5</v>
      </c>
      <c r="AA465">
        <f t="shared" ca="1" si="133"/>
        <v>92</v>
      </c>
      <c r="AB465">
        <f t="shared" ca="1" si="134"/>
        <v>0</v>
      </c>
      <c r="AC465">
        <f t="shared" ca="1" si="135"/>
        <v>0.66177180414058123</v>
      </c>
    </row>
    <row r="466" spans="1:29">
      <c r="A466" s="18">
        <v>38450</v>
      </c>
      <c r="B466" s="18">
        <f t="shared" ca="1" si="136"/>
        <v>41240</v>
      </c>
      <c r="C466">
        <v>2.1326222824562402</v>
      </c>
      <c r="D466">
        <f t="shared" ca="1" si="120"/>
        <v>1.1995809369822805</v>
      </c>
      <c r="E466">
        <v>4.4197602525264603</v>
      </c>
      <c r="F466" s="1">
        <f t="shared" ca="1" si="121"/>
        <v>1.8965068039938588</v>
      </c>
      <c r="G466">
        <v>4.5662185714137253</v>
      </c>
      <c r="H466">
        <f t="shared" ca="1" si="122"/>
        <v>2.6247602960056544</v>
      </c>
      <c r="I466">
        <v>6.6991028518071474</v>
      </c>
      <c r="J466">
        <f t="shared" ca="1" si="123"/>
        <v>3.6847498566191801</v>
      </c>
      <c r="K466">
        <v>-3</v>
      </c>
      <c r="L466">
        <f t="shared" ca="1" si="124"/>
        <v>-7.9</v>
      </c>
      <c r="M466">
        <v>3.5</v>
      </c>
      <c r="N466">
        <f t="shared" ca="1" si="125"/>
        <v>-3.2</v>
      </c>
      <c r="O466">
        <v>-8.3000000000000007</v>
      </c>
      <c r="P466">
        <f t="shared" ca="1" si="126"/>
        <v>-11.1</v>
      </c>
      <c r="Q466">
        <v>64</v>
      </c>
      <c r="R466">
        <f t="shared" ca="1" si="127"/>
        <v>66</v>
      </c>
      <c r="S466">
        <v>33</v>
      </c>
      <c r="T466">
        <f t="shared" ca="1" si="128"/>
        <v>37</v>
      </c>
      <c r="U466">
        <v>11.5</v>
      </c>
      <c r="V466">
        <f t="shared" ca="1" si="129"/>
        <v>6.3</v>
      </c>
      <c r="W466">
        <v>1.9</v>
      </c>
      <c r="X466">
        <f t="shared" ca="1" si="130"/>
        <v>1.1000000000000001</v>
      </c>
      <c r="Y466">
        <f t="shared" ca="1" si="131"/>
        <v>-3.2</v>
      </c>
      <c r="Z466">
        <f t="shared" ca="1" si="132"/>
        <v>-11.1</v>
      </c>
      <c r="AA466">
        <f t="shared" ca="1" si="133"/>
        <v>66</v>
      </c>
      <c r="AB466">
        <f t="shared" ca="1" si="134"/>
        <v>6.3</v>
      </c>
      <c r="AC466">
        <f t="shared" ca="1" si="135"/>
        <v>1.1995809369822805</v>
      </c>
    </row>
    <row r="467" spans="1:29">
      <c r="A467" s="18">
        <v>38451</v>
      </c>
      <c r="B467" s="18">
        <f t="shared" ca="1" si="136"/>
        <v>41247</v>
      </c>
      <c r="C467">
        <v>2.4094189900650389</v>
      </c>
      <c r="D467">
        <f t="shared" ca="1" si="120"/>
        <v>0.86192190680793512</v>
      </c>
      <c r="E467">
        <v>5.0374362573934572</v>
      </c>
      <c r="F467" s="1">
        <f t="shared" ca="1" si="121"/>
        <v>2.5281274238594107</v>
      </c>
      <c r="G467">
        <v>4.5088148934233514</v>
      </c>
      <c r="H467">
        <f t="shared" ca="1" si="122"/>
        <v>2.7945656168656607</v>
      </c>
      <c r="I467">
        <v>6.884756279456492</v>
      </c>
      <c r="J467">
        <f t="shared" ca="1" si="123"/>
        <v>3.0467212473310088</v>
      </c>
      <c r="K467">
        <v>1.6</v>
      </c>
      <c r="L467">
        <f t="shared" ca="1" si="124"/>
        <v>-5.8</v>
      </c>
      <c r="M467">
        <v>6.5</v>
      </c>
      <c r="N467">
        <f t="shared" ca="1" si="125"/>
        <v>0.9</v>
      </c>
      <c r="O467">
        <v>-2.4</v>
      </c>
      <c r="P467">
        <f t="shared" ca="1" si="126"/>
        <v>-8.9</v>
      </c>
      <c r="Q467">
        <v>53</v>
      </c>
      <c r="R467">
        <f t="shared" ca="1" si="127"/>
        <v>85</v>
      </c>
      <c r="S467">
        <v>30</v>
      </c>
      <c r="T467">
        <f t="shared" ca="1" si="128"/>
        <v>52</v>
      </c>
      <c r="U467">
        <v>11</v>
      </c>
      <c r="V467">
        <f t="shared" ca="1" si="129"/>
        <v>7.3</v>
      </c>
      <c r="W467">
        <v>1.4</v>
      </c>
      <c r="X467">
        <f t="shared" ca="1" si="130"/>
        <v>1.7</v>
      </c>
      <c r="Y467">
        <f t="shared" ca="1" si="131"/>
        <v>0.9</v>
      </c>
      <c r="Z467">
        <f t="shared" ca="1" si="132"/>
        <v>-8.9</v>
      </c>
      <c r="AA467">
        <f t="shared" ca="1" si="133"/>
        <v>85</v>
      </c>
      <c r="AB467">
        <f t="shared" ca="1" si="134"/>
        <v>7.3</v>
      </c>
      <c r="AC467">
        <f t="shared" ca="1" si="135"/>
        <v>0.86192190680793512</v>
      </c>
    </row>
    <row r="468" spans="1:29">
      <c r="A468" s="18">
        <v>38452</v>
      </c>
      <c r="B468" s="18">
        <f t="shared" ca="1" si="136"/>
        <v>41254</v>
      </c>
      <c r="C468">
        <v>1.9842843555544292</v>
      </c>
      <c r="D468">
        <f t="shared" ca="1" si="120"/>
        <v>1.3290923900708611</v>
      </c>
      <c r="E468">
        <v>4.5328786012669688</v>
      </c>
      <c r="F468" s="1">
        <f t="shared" ca="1" si="121"/>
        <v>2.9699828860778568</v>
      </c>
      <c r="G468">
        <v>3.2685051138768015</v>
      </c>
      <c r="H468">
        <f t="shared" ca="1" si="122"/>
        <v>2.672252360251044</v>
      </c>
      <c r="I468">
        <v>5.2132190670655625</v>
      </c>
      <c r="J468">
        <f t="shared" ca="1" si="123"/>
        <v>3.9680990439199362</v>
      </c>
      <c r="K468">
        <v>3.8</v>
      </c>
      <c r="L468">
        <f t="shared" ca="1" si="124"/>
        <v>-5.6</v>
      </c>
      <c r="M468">
        <v>6.7</v>
      </c>
      <c r="N468">
        <f t="shared" ca="1" si="125"/>
        <v>-0.4</v>
      </c>
      <c r="O468">
        <v>0.9</v>
      </c>
      <c r="P468">
        <f t="shared" ca="1" si="126"/>
        <v>-13.7</v>
      </c>
      <c r="Q468">
        <v>56</v>
      </c>
      <c r="R468">
        <f t="shared" ca="1" si="127"/>
        <v>74</v>
      </c>
      <c r="S468">
        <v>43</v>
      </c>
      <c r="T468">
        <f t="shared" ca="1" si="128"/>
        <v>52</v>
      </c>
      <c r="U468">
        <v>4.0999999999999996</v>
      </c>
      <c r="V468">
        <f t="shared" ca="1" si="129"/>
        <v>6.6</v>
      </c>
      <c r="W468">
        <v>1.5</v>
      </c>
      <c r="X468">
        <f t="shared" ca="1" si="130"/>
        <v>2.2000000000000002</v>
      </c>
      <c r="Y468">
        <f t="shared" ca="1" si="131"/>
        <v>-0.4</v>
      </c>
      <c r="Z468">
        <f t="shared" ca="1" si="132"/>
        <v>-13.7</v>
      </c>
      <c r="AA468">
        <f t="shared" ca="1" si="133"/>
        <v>74</v>
      </c>
      <c r="AB468">
        <f t="shared" ca="1" si="134"/>
        <v>6.6</v>
      </c>
      <c r="AC468">
        <f t="shared" ca="1" si="135"/>
        <v>1.3290923900708611</v>
      </c>
    </row>
    <row r="469" spans="1:29">
      <c r="A469" s="18">
        <v>38453</v>
      </c>
      <c r="B469" s="18">
        <f t="shared" ca="1" si="136"/>
        <v>41261</v>
      </c>
      <c r="C469">
        <v>3.4266419885030155</v>
      </c>
      <c r="D469">
        <f t="shared" ca="1" si="120"/>
        <v>0.43075170370045895</v>
      </c>
      <c r="E469">
        <v>7.2825035410094978</v>
      </c>
      <c r="F469" s="1">
        <f t="shared" ca="1" si="121"/>
        <v>-0.26027277936915072</v>
      </c>
      <c r="G469">
        <v>4.6317980170382258</v>
      </c>
      <c r="H469">
        <f t="shared" ca="1" si="122"/>
        <v>1.6725379696044576</v>
      </c>
      <c r="I469">
        <v>8.5413726492774309</v>
      </c>
      <c r="J469">
        <f t="shared" ca="1" si="123"/>
        <v>1.5673938619521806</v>
      </c>
      <c r="K469">
        <v>6.2</v>
      </c>
      <c r="L469">
        <f t="shared" ca="1" si="124"/>
        <v>-19.3</v>
      </c>
      <c r="M469">
        <v>13</v>
      </c>
      <c r="N469">
        <f t="shared" ca="1" si="125"/>
        <v>-15</v>
      </c>
      <c r="O469">
        <v>0.9</v>
      </c>
      <c r="P469">
        <f t="shared" ca="1" si="126"/>
        <v>-21.8</v>
      </c>
      <c r="Q469">
        <v>45</v>
      </c>
      <c r="R469">
        <f t="shared" ca="1" si="127"/>
        <v>82</v>
      </c>
      <c r="S469">
        <v>17</v>
      </c>
      <c r="T469">
        <f t="shared" ca="1" si="128"/>
        <v>68</v>
      </c>
      <c r="U469">
        <v>11.7</v>
      </c>
      <c r="V469">
        <f t="shared" ca="1" si="129"/>
        <v>1.3</v>
      </c>
      <c r="W469">
        <v>2.6</v>
      </c>
      <c r="X469">
        <f t="shared" ca="1" si="130"/>
        <v>1.4</v>
      </c>
      <c r="Y469">
        <f t="shared" ca="1" si="131"/>
        <v>-15</v>
      </c>
      <c r="Z469">
        <f t="shared" ca="1" si="132"/>
        <v>-21.8</v>
      </c>
      <c r="AA469">
        <f t="shared" ca="1" si="133"/>
        <v>82</v>
      </c>
      <c r="AB469">
        <f t="shared" ca="1" si="134"/>
        <v>1.3</v>
      </c>
      <c r="AC469">
        <f t="shared" ca="1" si="135"/>
        <v>0.43075170370045895</v>
      </c>
    </row>
    <row r="470" spans="1:29">
      <c r="A470" s="18">
        <v>38454</v>
      </c>
      <c r="B470" s="18">
        <f t="shared" ca="1" si="136"/>
        <v>41268</v>
      </c>
      <c r="C470">
        <v>3.794150447565118</v>
      </c>
      <c r="D470">
        <f t="shared" ca="1" si="120"/>
        <v>0.63491908023051513</v>
      </c>
      <c r="E470">
        <v>8.2235728606672396</v>
      </c>
      <c r="F470" s="1">
        <f t="shared" ca="1" si="121"/>
        <v>1.7067507616701505</v>
      </c>
      <c r="G470">
        <v>4.7022751884884428</v>
      </c>
      <c r="H470">
        <f t="shared" ca="1" si="122"/>
        <v>2.5530313266095925</v>
      </c>
      <c r="I470">
        <v>9.0671390476954361</v>
      </c>
      <c r="J470">
        <f t="shared" ca="1" si="123"/>
        <v>2.2486687374315322</v>
      </c>
      <c r="K470">
        <v>9.5</v>
      </c>
      <c r="L470">
        <f t="shared" ca="1" si="124"/>
        <v>-11.4</v>
      </c>
      <c r="M470">
        <v>16</v>
      </c>
      <c r="N470">
        <f t="shared" ca="1" si="125"/>
        <v>-1.6</v>
      </c>
      <c r="O470">
        <v>4.0999999999999996</v>
      </c>
      <c r="P470">
        <f t="shared" ca="1" si="126"/>
        <v>-17.600000000000001</v>
      </c>
      <c r="Q470">
        <v>35</v>
      </c>
      <c r="R470">
        <f t="shared" ca="1" si="127"/>
        <v>78</v>
      </c>
      <c r="S470">
        <v>19</v>
      </c>
      <c r="T470">
        <f t="shared" ca="1" si="128"/>
        <v>49</v>
      </c>
      <c r="U470">
        <v>12.1</v>
      </c>
      <c r="V470">
        <f t="shared" ca="1" si="129"/>
        <v>6.6</v>
      </c>
      <c r="W470">
        <v>2.1</v>
      </c>
      <c r="X470">
        <f t="shared" ca="1" si="130"/>
        <v>2.2000000000000002</v>
      </c>
      <c r="Y470">
        <f t="shared" ca="1" si="131"/>
        <v>-1.6</v>
      </c>
      <c r="Z470">
        <f t="shared" ca="1" si="132"/>
        <v>-17.600000000000001</v>
      </c>
      <c r="AA470">
        <f t="shared" ca="1" si="133"/>
        <v>78</v>
      </c>
      <c r="AB470">
        <f t="shared" ca="1" si="134"/>
        <v>6.6</v>
      </c>
      <c r="AC470">
        <f t="shared" ca="1" si="135"/>
        <v>0.63491908023051513</v>
      </c>
    </row>
    <row r="471" spans="1:29">
      <c r="A471" s="18">
        <v>38455</v>
      </c>
      <c r="B471" s="18">
        <f t="shared" ca="1" si="136"/>
        <v>41275</v>
      </c>
      <c r="C471">
        <v>4.6766283464044802</v>
      </c>
      <c r="D471">
        <f t="shared" ca="1" si="120"/>
        <v>0.70082758031336367</v>
      </c>
      <c r="E471">
        <v>9.9193320038709594</v>
      </c>
      <c r="F471" s="1">
        <f t="shared" ca="1" si="121"/>
        <v>0.33597826251595042</v>
      </c>
      <c r="G471">
        <v>4.6311274951872097</v>
      </c>
      <c r="H471">
        <f t="shared" ca="1" si="122"/>
        <v>2.4634040631619172</v>
      </c>
      <c r="I471">
        <v>9.5242399358844416</v>
      </c>
      <c r="J471">
        <f t="shared" ca="1" si="123"/>
        <v>2.4626034851178207</v>
      </c>
      <c r="K471">
        <v>11.9</v>
      </c>
      <c r="L471">
        <f t="shared" ca="1" si="124"/>
        <v>-16.2</v>
      </c>
      <c r="M471">
        <v>19.2</v>
      </c>
      <c r="N471">
        <f t="shared" ca="1" si="125"/>
        <v>-10.8</v>
      </c>
      <c r="O471">
        <v>4.5999999999999996</v>
      </c>
      <c r="P471">
        <f t="shared" ca="1" si="126"/>
        <v>-20.6</v>
      </c>
      <c r="Q471">
        <v>28</v>
      </c>
      <c r="R471">
        <f t="shared" ca="1" si="127"/>
        <v>78</v>
      </c>
      <c r="S471">
        <v>12</v>
      </c>
      <c r="T471">
        <f t="shared" ca="1" si="128"/>
        <v>60</v>
      </c>
      <c r="U471">
        <v>12.1</v>
      </c>
      <c r="V471">
        <f t="shared" ca="1" si="129"/>
        <v>6.2</v>
      </c>
      <c r="W471">
        <v>3</v>
      </c>
      <c r="X471">
        <f t="shared" ca="1" si="130"/>
        <v>1.4</v>
      </c>
      <c r="Y471">
        <f t="shared" ca="1" si="131"/>
        <v>-10.8</v>
      </c>
      <c r="Z471">
        <f t="shared" ca="1" si="132"/>
        <v>-20.6</v>
      </c>
      <c r="AA471">
        <f t="shared" ca="1" si="133"/>
        <v>78</v>
      </c>
      <c r="AB471">
        <f t="shared" ca="1" si="134"/>
        <v>6.2</v>
      </c>
      <c r="AC471">
        <f t="shared" ca="1" si="135"/>
        <v>0.70082758031336367</v>
      </c>
    </row>
    <row r="472" spans="1:29">
      <c r="A472" s="18">
        <v>38456</v>
      </c>
      <c r="B472" s="18">
        <f t="shared" ca="1" si="136"/>
        <v>41282</v>
      </c>
      <c r="C472">
        <v>5.0157643399120548</v>
      </c>
      <c r="D472">
        <f t="shared" ca="1" si="120"/>
        <v>0.43611653723384414</v>
      </c>
      <c r="E472">
        <v>10.491094811364864</v>
      </c>
      <c r="F472" s="1">
        <f t="shared" ca="1" si="121"/>
        <v>0.15909985175870456</v>
      </c>
      <c r="G472">
        <v>4.58885527056154</v>
      </c>
      <c r="H472">
        <f t="shared" ca="1" si="122"/>
        <v>1.9175219585941572</v>
      </c>
      <c r="I472">
        <v>9.8369648720562761</v>
      </c>
      <c r="J472">
        <f t="shared" ca="1" si="123"/>
        <v>1.6004747933240697</v>
      </c>
      <c r="K472">
        <v>13.8</v>
      </c>
      <c r="L472">
        <f t="shared" ca="1" si="124"/>
        <v>-16.8</v>
      </c>
      <c r="M472">
        <v>21.6</v>
      </c>
      <c r="N472">
        <f t="shared" ca="1" si="125"/>
        <v>-13.6</v>
      </c>
      <c r="O472">
        <v>7.2</v>
      </c>
      <c r="P472">
        <f t="shared" ca="1" si="126"/>
        <v>-19.100000000000001</v>
      </c>
      <c r="Q472">
        <v>24</v>
      </c>
      <c r="R472">
        <f t="shared" ca="1" si="127"/>
        <v>89</v>
      </c>
      <c r="S472">
        <v>11</v>
      </c>
      <c r="T472">
        <f t="shared" ca="1" si="128"/>
        <v>86</v>
      </c>
      <c r="U472">
        <v>12</v>
      </c>
      <c r="V472">
        <f t="shared" ca="1" si="129"/>
        <v>2.2999999999999998</v>
      </c>
      <c r="W472">
        <v>3</v>
      </c>
      <c r="X472">
        <f t="shared" ca="1" si="130"/>
        <v>1.2</v>
      </c>
      <c r="Y472">
        <f t="shared" ca="1" si="131"/>
        <v>-13.6</v>
      </c>
      <c r="Z472">
        <f t="shared" ca="1" si="132"/>
        <v>-19.100000000000001</v>
      </c>
      <c r="AA472">
        <f t="shared" ca="1" si="133"/>
        <v>89</v>
      </c>
      <c r="AB472">
        <f t="shared" ca="1" si="134"/>
        <v>2.2999999999999998</v>
      </c>
      <c r="AC472">
        <f t="shared" ca="1" si="135"/>
        <v>0.43611653723384414</v>
      </c>
    </row>
    <row r="473" spans="1:29">
      <c r="A473" s="18">
        <v>38457</v>
      </c>
      <c r="B473" s="18">
        <f t="shared" ca="1" si="136"/>
        <v>41289</v>
      </c>
      <c r="C473">
        <v>3.7431962104387635</v>
      </c>
      <c r="D473">
        <f t="shared" ca="1" si="120"/>
        <v>0.72138274248668399</v>
      </c>
      <c r="E473">
        <v>9.597096629113695</v>
      </c>
      <c r="F473" s="1">
        <f t="shared" ca="1" si="121"/>
        <v>0.72106754016977637</v>
      </c>
      <c r="G473">
        <v>4.0652718342075209</v>
      </c>
      <c r="H473">
        <f t="shared" ca="1" si="122"/>
        <v>2.3141964865166025</v>
      </c>
      <c r="I473">
        <v>9.5962484377728785</v>
      </c>
      <c r="J473">
        <f t="shared" ca="1" si="123"/>
        <v>2.8064741310382364</v>
      </c>
      <c r="K473">
        <v>9.1</v>
      </c>
      <c r="L473">
        <f t="shared" ca="1" si="124"/>
        <v>-13.9</v>
      </c>
      <c r="M473">
        <v>19.5</v>
      </c>
      <c r="N473">
        <f t="shared" ca="1" si="125"/>
        <v>-9.9</v>
      </c>
      <c r="O473">
        <v>2.9</v>
      </c>
      <c r="P473">
        <f t="shared" ca="1" si="126"/>
        <v>-17.100000000000001</v>
      </c>
      <c r="Q473">
        <v>52</v>
      </c>
      <c r="R473">
        <f t="shared" ca="1" si="127"/>
        <v>89</v>
      </c>
      <c r="S473">
        <v>13</v>
      </c>
      <c r="T473">
        <f t="shared" ca="1" si="128"/>
        <v>79</v>
      </c>
      <c r="U473">
        <v>8.1999999999999993</v>
      </c>
      <c r="V473">
        <f t="shared" ca="1" si="129"/>
        <v>4.3</v>
      </c>
      <c r="W473">
        <v>2.2999999999999998</v>
      </c>
      <c r="X473">
        <f t="shared" ca="1" si="130"/>
        <v>1.7</v>
      </c>
      <c r="Y473">
        <f t="shared" ca="1" si="131"/>
        <v>-9.9</v>
      </c>
      <c r="Z473">
        <f t="shared" ca="1" si="132"/>
        <v>-17.100000000000001</v>
      </c>
      <c r="AA473">
        <f t="shared" ca="1" si="133"/>
        <v>89</v>
      </c>
      <c r="AB473">
        <f t="shared" ca="1" si="134"/>
        <v>4.3</v>
      </c>
      <c r="AC473">
        <f t="shared" ca="1" si="135"/>
        <v>0.72138274248668399</v>
      </c>
    </row>
    <row r="474" spans="1:29">
      <c r="A474" s="18">
        <v>38458</v>
      </c>
      <c r="B474" s="18">
        <f t="shared" ca="1" si="136"/>
        <v>41296</v>
      </c>
      <c r="C474">
        <v>4.0142033783010174</v>
      </c>
      <c r="D474">
        <f t="shared" ca="1" si="120"/>
        <v>0.95251282987491315</v>
      </c>
      <c r="E474">
        <v>8.1372599576975766</v>
      </c>
      <c r="F474" s="1">
        <f t="shared" ca="1" si="121"/>
        <v>2.0867581014024945</v>
      </c>
      <c r="G474">
        <v>4.7645500546202477</v>
      </c>
      <c r="H474">
        <f t="shared" ca="1" si="122"/>
        <v>2.9086833057681933</v>
      </c>
      <c r="I474">
        <v>10.000716811823127</v>
      </c>
      <c r="J474">
        <f t="shared" ca="1" si="123"/>
        <v>2.9923922022511178</v>
      </c>
      <c r="K474">
        <v>9.6999999999999993</v>
      </c>
      <c r="L474">
        <f t="shared" ca="1" si="124"/>
        <v>-9</v>
      </c>
      <c r="M474">
        <v>15.9</v>
      </c>
      <c r="N474">
        <f t="shared" ca="1" si="125"/>
        <v>-3</v>
      </c>
      <c r="O474">
        <v>4.5</v>
      </c>
      <c r="P474">
        <f t="shared" ca="1" si="126"/>
        <v>-14.4</v>
      </c>
      <c r="Q474">
        <v>48</v>
      </c>
      <c r="R474">
        <f t="shared" ca="1" si="127"/>
        <v>73</v>
      </c>
      <c r="S474">
        <v>22</v>
      </c>
      <c r="T474">
        <f t="shared" ca="1" si="128"/>
        <v>51</v>
      </c>
      <c r="U474">
        <v>11.7</v>
      </c>
      <c r="V474">
        <f t="shared" ca="1" si="129"/>
        <v>7.5</v>
      </c>
      <c r="W474">
        <v>2.9</v>
      </c>
      <c r="X474">
        <f t="shared" ca="1" si="130"/>
        <v>1.6</v>
      </c>
      <c r="Y474">
        <f t="shared" ca="1" si="131"/>
        <v>-3</v>
      </c>
      <c r="Z474">
        <f t="shared" ca="1" si="132"/>
        <v>-14.4</v>
      </c>
      <c r="AA474">
        <f t="shared" ca="1" si="133"/>
        <v>73</v>
      </c>
      <c r="AB474">
        <f t="shared" ca="1" si="134"/>
        <v>7.5</v>
      </c>
      <c r="AC474">
        <f t="shared" ca="1" si="135"/>
        <v>0.95251282987491315</v>
      </c>
    </row>
    <row r="475" spans="1:29">
      <c r="A475" s="18">
        <v>38459</v>
      </c>
      <c r="B475" s="18">
        <f t="shared" ca="1" si="136"/>
        <v>41303</v>
      </c>
      <c r="C475">
        <v>3.7771890189347745</v>
      </c>
      <c r="D475">
        <f t="shared" ca="1" si="120"/>
        <v>1.1201765019640191</v>
      </c>
      <c r="E475">
        <v>7.0360870966278251</v>
      </c>
      <c r="F475" s="1">
        <f t="shared" ca="1" si="121"/>
        <v>2.8395860059156592</v>
      </c>
      <c r="G475">
        <v>4.4440365848186234</v>
      </c>
      <c r="H475">
        <f t="shared" ca="1" si="122"/>
        <v>2.5543595297985844</v>
      </c>
      <c r="I475">
        <v>9.1724171754676451</v>
      </c>
      <c r="J475">
        <f t="shared" ca="1" si="123"/>
        <v>3.554771040202394</v>
      </c>
      <c r="K475">
        <v>11.3</v>
      </c>
      <c r="L475">
        <f t="shared" ca="1" si="124"/>
        <v>-3.9</v>
      </c>
      <c r="M475">
        <v>15.6</v>
      </c>
      <c r="N475">
        <f t="shared" ca="1" si="125"/>
        <v>-0.5</v>
      </c>
      <c r="O475">
        <v>8</v>
      </c>
      <c r="P475">
        <f t="shared" ca="1" si="126"/>
        <v>-8.6</v>
      </c>
      <c r="Q475">
        <v>42</v>
      </c>
      <c r="R475">
        <f t="shared" ca="1" si="127"/>
        <v>82</v>
      </c>
      <c r="S475">
        <v>28</v>
      </c>
      <c r="T475">
        <f t="shared" ca="1" si="128"/>
        <v>70</v>
      </c>
      <c r="U475">
        <v>9.8000000000000007</v>
      </c>
      <c r="V475">
        <f t="shared" ca="1" si="129"/>
        <v>3.9</v>
      </c>
      <c r="W475">
        <v>2.2000000000000002</v>
      </c>
      <c r="X475">
        <f t="shared" ca="1" si="130"/>
        <v>1.6</v>
      </c>
      <c r="Y475">
        <f t="shared" ca="1" si="131"/>
        <v>-0.5</v>
      </c>
      <c r="Z475">
        <f t="shared" ca="1" si="132"/>
        <v>-8.6</v>
      </c>
      <c r="AA475">
        <f t="shared" ca="1" si="133"/>
        <v>82</v>
      </c>
      <c r="AB475">
        <f t="shared" ca="1" si="134"/>
        <v>3.9</v>
      </c>
      <c r="AC475">
        <f t="shared" ca="1" si="135"/>
        <v>1.1201765019640191</v>
      </c>
    </row>
    <row r="476" spans="1:29">
      <c r="A476" s="18">
        <v>38460</v>
      </c>
      <c r="B476" s="18">
        <f t="shared" ca="1" si="136"/>
        <v>41310</v>
      </c>
      <c r="C476">
        <v>4.6138205571155417</v>
      </c>
      <c r="D476">
        <f t="shared" ca="1" si="120"/>
        <v>0.87597763667093964</v>
      </c>
      <c r="E476">
        <v>9.4882505471339318</v>
      </c>
      <c r="F476" s="1">
        <f t="shared" ca="1" si="121"/>
        <v>2.7181599374446144</v>
      </c>
      <c r="G476">
        <v>4.6924117254884106</v>
      </c>
      <c r="H476">
        <f t="shared" ca="1" si="122"/>
        <v>2.5366832024099026</v>
      </c>
      <c r="I476">
        <v>10.376539364013281</v>
      </c>
      <c r="J476">
        <f t="shared" ca="1" si="123"/>
        <v>2.7620222680259778</v>
      </c>
      <c r="K476">
        <v>10.3</v>
      </c>
      <c r="L476">
        <f t="shared" ca="1" si="124"/>
        <v>-5.8</v>
      </c>
      <c r="M476">
        <v>17.399999999999999</v>
      </c>
      <c r="N476">
        <f t="shared" ca="1" si="125"/>
        <v>-0.4</v>
      </c>
      <c r="O476">
        <v>2.6</v>
      </c>
      <c r="P476">
        <f t="shared" ca="1" si="126"/>
        <v>-9.9</v>
      </c>
      <c r="Q476">
        <v>31</v>
      </c>
      <c r="R476">
        <f t="shared" ca="1" si="127"/>
        <v>77</v>
      </c>
      <c r="S476">
        <v>15</v>
      </c>
      <c r="T476">
        <f t="shared" ca="1" si="128"/>
        <v>62</v>
      </c>
      <c r="U476">
        <v>12.2</v>
      </c>
      <c r="V476">
        <f t="shared" ca="1" si="129"/>
        <v>3.7</v>
      </c>
      <c r="W476">
        <v>2.9</v>
      </c>
      <c r="X476">
        <f t="shared" ca="1" si="130"/>
        <v>1.3</v>
      </c>
      <c r="Y476">
        <f t="shared" ca="1" si="131"/>
        <v>-0.4</v>
      </c>
      <c r="Z476">
        <f t="shared" ca="1" si="132"/>
        <v>-9.9</v>
      </c>
      <c r="AA476">
        <f t="shared" ca="1" si="133"/>
        <v>77</v>
      </c>
      <c r="AB476">
        <f t="shared" ca="1" si="134"/>
        <v>3.7</v>
      </c>
      <c r="AC476">
        <f t="shared" ca="1" si="135"/>
        <v>0.87597763667093964</v>
      </c>
    </row>
    <row r="477" spans="1:29">
      <c r="A477" s="18">
        <v>38461</v>
      </c>
      <c r="B477" s="18">
        <f t="shared" ca="1" si="136"/>
        <v>41317</v>
      </c>
      <c r="C477">
        <v>4.209044295756093</v>
      </c>
      <c r="D477">
        <f t="shared" ca="1" si="120"/>
        <v>1.1435425080207571</v>
      </c>
      <c r="E477">
        <v>9.9241528736582278</v>
      </c>
      <c r="F477" s="1">
        <f t="shared" ca="1" si="121"/>
        <v>2.3248595716284286</v>
      </c>
      <c r="G477">
        <v>4.6439451990165583</v>
      </c>
      <c r="H477">
        <f t="shared" ca="1" si="122"/>
        <v>3.1759040930601472</v>
      </c>
      <c r="I477">
        <v>9.5870226512701251</v>
      </c>
      <c r="J477">
        <f t="shared" ca="1" si="123"/>
        <v>3.2671527008889782</v>
      </c>
      <c r="K477">
        <v>13.3</v>
      </c>
      <c r="L477">
        <f t="shared" ca="1" si="124"/>
        <v>-10.199999999999999</v>
      </c>
      <c r="M477">
        <v>20.2</v>
      </c>
      <c r="N477">
        <f t="shared" ca="1" si="125"/>
        <v>-2.8</v>
      </c>
      <c r="O477">
        <v>7</v>
      </c>
      <c r="P477">
        <f t="shared" ca="1" si="126"/>
        <v>-19.3</v>
      </c>
      <c r="Q477">
        <v>24</v>
      </c>
      <c r="R477">
        <f t="shared" ca="1" si="127"/>
        <v>66</v>
      </c>
      <c r="S477">
        <v>14</v>
      </c>
      <c r="T477">
        <f t="shared" ca="1" si="128"/>
        <v>30</v>
      </c>
      <c r="U477">
        <v>12.1</v>
      </c>
      <c r="V477">
        <f t="shared" ca="1" si="129"/>
        <v>7.8</v>
      </c>
      <c r="W477">
        <v>1.7</v>
      </c>
      <c r="X477">
        <f t="shared" ca="1" si="130"/>
        <v>1.8</v>
      </c>
      <c r="Y477">
        <f t="shared" ca="1" si="131"/>
        <v>-2.8</v>
      </c>
      <c r="Z477">
        <f t="shared" ca="1" si="132"/>
        <v>-19.3</v>
      </c>
      <c r="AA477">
        <f t="shared" ca="1" si="133"/>
        <v>66</v>
      </c>
      <c r="AB477">
        <f t="shared" ca="1" si="134"/>
        <v>7.8</v>
      </c>
      <c r="AC477">
        <f t="shared" ca="1" si="135"/>
        <v>1.1435425080207571</v>
      </c>
    </row>
    <row r="478" spans="1:29">
      <c r="A478" s="18">
        <v>38462</v>
      </c>
      <c r="B478" s="18">
        <f t="shared" ca="1" si="136"/>
        <v>41324</v>
      </c>
      <c r="C478">
        <v>5.0182360783298856</v>
      </c>
      <c r="D478">
        <f t="shared" ca="1" si="120"/>
        <v>0.63812424609725638</v>
      </c>
      <c r="E478">
        <v>10.520416982281345</v>
      </c>
      <c r="F478" s="1">
        <f t="shared" ca="1" si="121"/>
        <v>0</v>
      </c>
      <c r="G478">
        <v>4.4907025531784637</v>
      </c>
      <c r="H478">
        <f t="shared" ca="1" si="122"/>
        <v>3.3601569946363723</v>
      </c>
      <c r="I478">
        <v>9.7102224869584148</v>
      </c>
      <c r="J478">
        <f t="shared" ca="1" si="123"/>
        <v>2.3657236821326251</v>
      </c>
      <c r="K478">
        <v>15.4</v>
      </c>
      <c r="L478">
        <f t="shared" ca="1" si="124"/>
        <v>-17.8</v>
      </c>
      <c r="M478">
        <v>21.9</v>
      </c>
      <c r="N478">
        <f t="shared" ca="1" si="125"/>
        <v>-11.1</v>
      </c>
      <c r="O478">
        <v>8.9</v>
      </c>
      <c r="P478">
        <f t="shared" ca="1" si="126"/>
        <v>-21.4</v>
      </c>
      <c r="Q478">
        <v>29</v>
      </c>
      <c r="R478">
        <f t="shared" ca="1" si="127"/>
        <v>76</v>
      </c>
      <c r="S478">
        <v>14</v>
      </c>
      <c r="T478">
        <f t="shared" ca="1" si="128"/>
        <v>59</v>
      </c>
      <c r="U478">
        <v>10.6</v>
      </c>
      <c r="V478">
        <f t="shared" ca="1" si="129"/>
        <v>8.6999999999999993</v>
      </c>
      <c r="W478">
        <v>3</v>
      </c>
      <c r="X478">
        <f t="shared" ca="1" si="130"/>
        <v>1.5</v>
      </c>
      <c r="Y478">
        <f t="shared" ca="1" si="131"/>
        <v>-11.1</v>
      </c>
      <c r="Z478">
        <f t="shared" ca="1" si="132"/>
        <v>-21.4</v>
      </c>
      <c r="AA478">
        <f t="shared" ca="1" si="133"/>
        <v>76</v>
      </c>
      <c r="AB478">
        <f t="shared" ca="1" si="134"/>
        <v>8.6999999999999993</v>
      </c>
      <c r="AC478">
        <f t="shared" ca="1" si="135"/>
        <v>0.63812424609725638</v>
      </c>
    </row>
    <row r="479" spans="1:29">
      <c r="A479" s="18">
        <v>38463</v>
      </c>
      <c r="B479" s="18">
        <f t="shared" ca="1" si="136"/>
        <v>41331</v>
      </c>
      <c r="C479">
        <v>4.1832545957178349</v>
      </c>
      <c r="D479">
        <f t="shared" ca="1" si="120"/>
        <v>1.083074758596847</v>
      </c>
      <c r="E479">
        <v>9.0771975893625196</v>
      </c>
      <c r="F479" s="1">
        <f t="shared" ca="1" si="121"/>
        <v>2.1212814605384569</v>
      </c>
      <c r="G479">
        <v>4.367729088950548</v>
      </c>
      <c r="H479">
        <f t="shared" ca="1" si="122"/>
        <v>2.8204183785022368</v>
      </c>
      <c r="I479">
        <v>9.7388857851184376</v>
      </c>
      <c r="J479">
        <f t="shared" ca="1" si="123"/>
        <v>4.0163019719177084</v>
      </c>
      <c r="K479">
        <v>16.8</v>
      </c>
      <c r="L479">
        <f t="shared" ca="1" si="124"/>
        <v>-4.7</v>
      </c>
      <c r="M479">
        <v>20.9</v>
      </c>
      <c r="N479">
        <f t="shared" ca="1" si="125"/>
        <v>-2.1</v>
      </c>
      <c r="O479">
        <v>12</v>
      </c>
      <c r="P479">
        <f t="shared" ca="1" si="126"/>
        <v>-6.3</v>
      </c>
      <c r="Q479">
        <v>38</v>
      </c>
      <c r="R479">
        <f t="shared" ca="1" si="127"/>
        <v>89</v>
      </c>
      <c r="S479">
        <v>16</v>
      </c>
      <c r="T479">
        <f t="shared" ca="1" si="128"/>
        <v>74</v>
      </c>
      <c r="U479">
        <v>9</v>
      </c>
      <c r="V479">
        <f t="shared" ca="1" si="129"/>
        <v>3.9</v>
      </c>
      <c r="W479">
        <v>1.6</v>
      </c>
      <c r="X479">
        <f t="shared" ca="1" si="130"/>
        <v>1.9</v>
      </c>
      <c r="Y479">
        <f t="shared" ca="1" si="131"/>
        <v>-2.1</v>
      </c>
      <c r="Z479">
        <f t="shared" ca="1" si="132"/>
        <v>-6.3</v>
      </c>
      <c r="AA479">
        <f t="shared" ca="1" si="133"/>
        <v>89</v>
      </c>
      <c r="AB479">
        <f t="shared" ca="1" si="134"/>
        <v>3.9</v>
      </c>
      <c r="AC479">
        <f t="shared" ca="1" si="135"/>
        <v>1.083074758596847</v>
      </c>
    </row>
    <row r="480" spans="1:29">
      <c r="A480" s="18">
        <v>38464</v>
      </c>
      <c r="B480" s="18">
        <f t="shared" ca="1" si="136"/>
        <v>41338</v>
      </c>
      <c r="C480">
        <v>4.7244935522217366</v>
      </c>
      <c r="D480">
        <f t="shared" ca="1" si="120"/>
        <v>2.1424724954597898</v>
      </c>
      <c r="E480">
        <v>10.184524673961114</v>
      </c>
      <c r="F480" s="1">
        <f t="shared" ca="1" si="121"/>
        <v>6.0512514824040897</v>
      </c>
      <c r="G480">
        <v>4.9571692732085024</v>
      </c>
      <c r="H480">
        <f t="shared" ca="1" si="122"/>
        <v>4.0036191362167566</v>
      </c>
      <c r="I480">
        <v>11.854286681008324</v>
      </c>
      <c r="J480">
        <f t="shared" ca="1" si="123"/>
        <v>5.9647286881762742</v>
      </c>
      <c r="K480">
        <v>17.100000000000001</v>
      </c>
      <c r="L480">
        <f t="shared" ca="1" si="124"/>
        <v>5.0999999999999996</v>
      </c>
      <c r="M480">
        <v>23.2</v>
      </c>
      <c r="N480">
        <f t="shared" ca="1" si="125"/>
        <v>11</v>
      </c>
      <c r="O480">
        <v>12.2</v>
      </c>
      <c r="P480">
        <f t="shared" ca="1" si="126"/>
        <v>0.3</v>
      </c>
      <c r="Q480">
        <v>39</v>
      </c>
      <c r="R480">
        <f t="shared" ca="1" si="127"/>
        <v>63</v>
      </c>
      <c r="S480">
        <v>21</v>
      </c>
      <c r="T480">
        <f t="shared" ca="1" si="128"/>
        <v>36</v>
      </c>
      <c r="U480">
        <v>12.1</v>
      </c>
      <c r="V480">
        <f t="shared" ca="1" si="129"/>
        <v>9.4</v>
      </c>
      <c r="W480">
        <v>1.6</v>
      </c>
      <c r="X480">
        <f t="shared" ca="1" si="130"/>
        <v>1.3</v>
      </c>
      <c r="Y480">
        <f t="shared" ca="1" si="131"/>
        <v>11</v>
      </c>
      <c r="Z480">
        <f t="shared" ca="1" si="132"/>
        <v>0.3</v>
      </c>
      <c r="AA480">
        <f t="shared" ca="1" si="133"/>
        <v>63</v>
      </c>
      <c r="AB480">
        <f t="shared" ca="1" si="134"/>
        <v>9.4</v>
      </c>
      <c r="AC480">
        <f t="shared" ca="1" si="135"/>
        <v>2.1424724954597898</v>
      </c>
    </row>
    <row r="481" spans="1:29">
      <c r="A481" s="18">
        <v>38465</v>
      </c>
      <c r="B481" s="18">
        <f t="shared" ca="1" si="136"/>
        <v>41345</v>
      </c>
      <c r="C481">
        <v>5.3049888912712779</v>
      </c>
      <c r="D481">
        <f t="shared" ca="1" si="120"/>
        <v>1.7534500974772129</v>
      </c>
      <c r="E481">
        <v>11.469675241702564</v>
      </c>
      <c r="F481" s="1">
        <f t="shared" ca="1" si="121"/>
        <v>3.4303899981738701</v>
      </c>
      <c r="G481">
        <v>4.8316411261200649</v>
      </c>
      <c r="H481">
        <f t="shared" ca="1" si="122"/>
        <v>3.954197970688194</v>
      </c>
      <c r="I481">
        <v>11.156294593708399</v>
      </c>
      <c r="J481">
        <f t="shared" ca="1" si="123"/>
        <v>5.9032115021528755</v>
      </c>
      <c r="K481">
        <v>19.2</v>
      </c>
      <c r="L481">
        <f t="shared" ca="1" si="124"/>
        <v>-1.6</v>
      </c>
      <c r="M481">
        <v>25.6</v>
      </c>
      <c r="N481">
        <f t="shared" ca="1" si="125"/>
        <v>2.2999999999999998</v>
      </c>
      <c r="O481">
        <v>13.2</v>
      </c>
      <c r="P481">
        <f t="shared" ca="1" si="126"/>
        <v>-4.3</v>
      </c>
      <c r="Q481">
        <v>31</v>
      </c>
      <c r="R481">
        <f t="shared" ca="1" si="127"/>
        <v>78</v>
      </c>
      <c r="S481">
        <v>13</v>
      </c>
      <c r="T481">
        <f t="shared" ca="1" si="128"/>
        <v>51</v>
      </c>
      <c r="U481">
        <v>12</v>
      </c>
      <c r="V481">
        <f t="shared" ca="1" si="129"/>
        <v>9</v>
      </c>
      <c r="W481">
        <v>2.2999999999999998</v>
      </c>
      <c r="X481">
        <f t="shared" ca="1" si="130"/>
        <v>2</v>
      </c>
      <c r="Y481">
        <f t="shared" ca="1" si="131"/>
        <v>2.2999999999999998</v>
      </c>
      <c r="Z481">
        <f t="shared" ca="1" si="132"/>
        <v>-4.3</v>
      </c>
      <c r="AA481">
        <f t="shared" ca="1" si="133"/>
        <v>78</v>
      </c>
      <c r="AB481">
        <f t="shared" ca="1" si="134"/>
        <v>9</v>
      </c>
      <c r="AC481">
        <f t="shared" ca="1" si="135"/>
        <v>1.7534500974772129</v>
      </c>
    </row>
    <row r="482" spans="1:29">
      <c r="A482" s="18">
        <v>38466</v>
      </c>
      <c r="B482" s="18">
        <f t="shared" ca="1" si="136"/>
        <v>41352</v>
      </c>
      <c r="C482">
        <v>5.5947848236353304</v>
      </c>
      <c r="D482">
        <f t="shared" ca="1" si="120"/>
        <v>3.0946292844348879</v>
      </c>
      <c r="E482">
        <v>12.066882554520019</v>
      </c>
      <c r="F482" s="1">
        <f t="shared" ca="1" si="121"/>
        <v>7.3366414424968847</v>
      </c>
      <c r="G482">
        <v>4.4507257692328324</v>
      </c>
      <c r="H482">
        <f t="shared" ca="1" si="122"/>
        <v>4.4637071657639344</v>
      </c>
      <c r="I482">
        <v>10.460200178482177</v>
      </c>
      <c r="J482">
        <f t="shared" ca="1" si="123"/>
        <v>8.7001342822073386</v>
      </c>
      <c r="K482">
        <v>20.2</v>
      </c>
      <c r="L482">
        <f t="shared" ca="1" si="124"/>
        <v>8.1</v>
      </c>
      <c r="M482">
        <v>26.7</v>
      </c>
      <c r="N482">
        <f t="shared" ca="1" si="125"/>
        <v>14.3</v>
      </c>
      <c r="O482">
        <v>13.7</v>
      </c>
      <c r="P482">
        <f t="shared" ca="1" si="126"/>
        <v>2.9</v>
      </c>
      <c r="Q482">
        <v>25</v>
      </c>
      <c r="R482">
        <f t="shared" ca="1" si="127"/>
        <v>61</v>
      </c>
      <c r="S482">
        <v>14</v>
      </c>
      <c r="T482">
        <f t="shared" ca="1" si="128"/>
        <v>32</v>
      </c>
      <c r="U482">
        <v>10</v>
      </c>
      <c r="V482">
        <f t="shared" ca="1" si="129"/>
        <v>10.7</v>
      </c>
      <c r="W482">
        <v>2.7</v>
      </c>
      <c r="X482">
        <f t="shared" ca="1" si="130"/>
        <v>1.7</v>
      </c>
      <c r="Y482">
        <f t="shared" ca="1" si="131"/>
        <v>14.3</v>
      </c>
      <c r="Z482">
        <f t="shared" ca="1" si="132"/>
        <v>2.9</v>
      </c>
      <c r="AA482">
        <f t="shared" ca="1" si="133"/>
        <v>61</v>
      </c>
      <c r="AB482">
        <f t="shared" ca="1" si="134"/>
        <v>10.7</v>
      </c>
      <c r="AC482">
        <f t="shared" ca="1" si="135"/>
        <v>3.0946292844348879</v>
      </c>
    </row>
    <row r="483" spans="1:29">
      <c r="A483" s="18">
        <v>38467</v>
      </c>
      <c r="B483" s="18">
        <f t="shared" ca="1" si="136"/>
        <v>41359</v>
      </c>
      <c r="C483">
        <v>4.5590761059644613</v>
      </c>
      <c r="D483">
        <f t="shared" ca="1" si="120"/>
        <v>3.6962972152496509</v>
      </c>
      <c r="E483">
        <v>10.446118983576216</v>
      </c>
      <c r="F483" s="1">
        <f t="shared" ca="1" si="121"/>
        <v>7.9733591937330246</v>
      </c>
      <c r="G483">
        <v>3.7690645492884185</v>
      </c>
      <c r="H483">
        <f t="shared" ca="1" si="122"/>
        <v>4.3593009148648623</v>
      </c>
      <c r="I483">
        <v>9.7747842297355945</v>
      </c>
      <c r="J483">
        <f t="shared" ca="1" si="123"/>
        <v>8.9415247248354017</v>
      </c>
      <c r="K483">
        <v>15.6</v>
      </c>
      <c r="L483">
        <f t="shared" ca="1" si="124"/>
        <v>10.3</v>
      </c>
      <c r="M483">
        <v>23.8</v>
      </c>
      <c r="N483">
        <f t="shared" ca="1" si="125"/>
        <v>16.3</v>
      </c>
      <c r="O483">
        <v>11.2</v>
      </c>
      <c r="P483">
        <f t="shared" ca="1" si="126"/>
        <v>5.2</v>
      </c>
      <c r="Q483">
        <v>54</v>
      </c>
      <c r="R483">
        <f t="shared" ca="1" si="127"/>
        <v>44</v>
      </c>
      <c r="S483">
        <v>18</v>
      </c>
      <c r="T483">
        <f t="shared" ca="1" si="128"/>
        <v>27</v>
      </c>
      <c r="U483">
        <v>5.3</v>
      </c>
      <c r="V483">
        <f t="shared" ca="1" si="129"/>
        <v>10.1</v>
      </c>
      <c r="W483">
        <v>4.2</v>
      </c>
      <c r="X483">
        <f t="shared" ca="1" si="130"/>
        <v>2.4</v>
      </c>
      <c r="Y483">
        <f t="shared" ca="1" si="131"/>
        <v>16.3</v>
      </c>
      <c r="Z483">
        <f t="shared" ca="1" si="132"/>
        <v>5.2</v>
      </c>
      <c r="AA483">
        <f t="shared" ca="1" si="133"/>
        <v>44</v>
      </c>
      <c r="AB483">
        <f t="shared" ca="1" si="134"/>
        <v>10.1</v>
      </c>
      <c r="AC483">
        <f t="shared" ca="1" si="135"/>
        <v>3.6962972152496509</v>
      </c>
    </row>
    <row r="484" spans="1:29">
      <c r="A484" s="18">
        <v>38468</v>
      </c>
      <c r="B484" s="18">
        <f t="shared" ca="1" si="136"/>
        <v>41366</v>
      </c>
      <c r="C484">
        <v>4.6278562274578432</v>
      </c>
      <c r="D484">
        <f t="shared" ca="1" si="120"/>
        <v>2.0661085806515516</v>
      </c>
      <c r="E484">
        <v>10.476262524745023</v>
      </c>
      <c r="F484" s="1">
        <f t="shared" ca="1" si="121"/>
        <v>6.6621536048891912</v>
      </c>
      <c r="G484">
        <v>5.3083007182713171</v>
      </c>
      <c r="H484">
        <f t="shared" ca="1" si="122"/>
        <v>2.484233083466044</v>
      </c>
      <c r="I484">
        <v>12.546672778547045</v>
      </c>
      <c r="J484">
        <f t="shared" ca="1" si="123"/>
        <v>6.7783254656234924</v>
      </c>
      <c r="K484">
        <v>16.8</v>
      </c>
      <c r="L484">
        <f t="shared" ca="1" si="124"/>
        <v>4.5999999999999996</v>
      </c>
      <c r="M484">
        <v>23.1</v>
      </c>
      <c r="N484">
        <f t="shared" ca="1" si="125"/>
        <v>12.9</v>
      </c>
      <c r="O484">
        <v>11.3</v>
      </c>
      <c r="P484">
        <f t="shared" ca="1" si="126"/>
        <v>1</v>
      </c>
      <c r="Q484">
        <v>55</v>
      </c>
      <c r="R484">
        <f t="shared" ca="1" si="127"/>
        <v>76</v>
      </c>
      <c r="S484">
        <v>32</v>
      </c>
      <c r="T484">
        <f t="shared" ca="1" si="128"/>
        <v>43</v>
      </c>
      <c r="U484">
        <v>12.8</v>
      </c>
      <c r="V484">
        <f t="shared" ca="1" si="129"/>
        <v>0</v>
      </c>
      <c r="W484">
        <v>1.7</v>
      </c>
      <c r="X484">
        <f t="shared" ca="1" si="130"/>
        <v>2.2999999999999998</v>
      </c>
      <c r="Y484">
        <f t="shared" ca="1" si="131"/>
        <v>12.9</v>
      </c>
      <c r="Z484">
        <f t="shared" ca="1" si="132"/>
        <v>1</v>
      </c>
      <c r="AA484">
        <f t="shared" ca="1" si="133"/>
        <v>76</v>
      </c>
      <c r="AB484">
        <f t="shared" ca="1" si="134"/>
        <v>0</v>
      </c>
      <c r="AC484">
        <f t="shared" ca="1" si="135"/>
        <v>2.0661085806515516</v>
      </c>
    </row>
    <row r="485" spans="1:29">
      <c r="A485" s="18">
        <v>38469</v>
      </c>
      <c r="B485" s="18">
        <f t="shared" ca="1" si="136"/>
        <v>41373</v>
      </c>
      <c r="C485">
        <v>5.626116614903343</v>
      </c>
      <c r="D485">
        <f t="shared" ca="1" si="120"/>
        <v>4.400435235012222</v>
      </c>
      <c r="E485">
        <v>11.783425048961309</v>
      </c>
      <c r="F485" s="1">
        <f t="shared" ca="1" si="121"/>
        <v>8.7295104487935813</v>
      </c>
      <c r="G485">
        <v>5.0958792540189988</v>
      </c>
      <c r="H485">
        <f t="shared" ca="1" si="122"/>
        <v>4.324543191741725</v>
      </c>
      <c r="I485">
        <v>11.751247519910793</v>
      </c>
      <c r="J485">
        <f t="shared" ca="1" si="123"/>
        <v>8.537517619775338</v>
      </c>
      <c r="K485">
        <v>19.7</v>
      </c>
      <c r="L485">
        <f t="shared" ca="1" si="124"/>
        <v>13.3</v>
      </c>
      <c r="M485">
        <v>26.4</v>
      </c>
      <c r="N485">
        <f t="shared" ca="1" si="125"/>
        <v>18.899999999999999</v>
      </c>
      <c r="O485">
        <v>13.7</v>
      </c>
      <c r="P485">
        <f t="shared" ca="1" si="126"/>
        <v>8.5</v>
      </c>
      <c r="Q485">
        <v>38</v>
      </c>
      <c r="R485">
        <f t="shared" ca="1" si="127"/>
        <v>14</v>
      </c>
      <c r="S485">
        <v>17</v>
      </c>
      <c r="T485">
        <f t="shared" ca="1" si="128"/>
        <v>10</v>
      </c>
      <c r="U485">
        <v>12.7</v>
      </c>
      <c r="V485">
        <f t="shared" ca="1" si="129"/>
        <v>11.3</v>
      </c>
      <c r="W485">
        <v>2.9</v>
      </c>
      <c r="X485">
        <f t="shared" ca="1" si="130"/>
        <v>2.2000000000000002</v>
      </c>
      <c r="Y485">
        <f t="shared" ca="1" si="131"/>
        <v>18.899999999999999</v>
      </c>
      <c r="Z485">
        <f t="shared" ca="1" si="132"/>
        <v>8.5</v>
      </c>
      <c r="AA485">
        <f t="shared" ca="1" si="133"/>
        <v>14</v>
      </c>
      <c r="AB485">
        <f t="shared" ca="1" si="134"/>
        <v>11.3</v>
      </c>
      <c r="AC485">
        <f t="shared" ca="1" si="135"/>
        <v>4.400435235012222</v>
      </c>
    </row>
    <row r="486" spans="1:29">
      <c r="A486" s="18">
        <v>38470</v>
      </c>
      <c r="B486" s="18">
        <f t="shared" ca="1" si="136"/>
        <v>41380</v>
      </c>
      <c r="C486">
        <v>6.4307352337026815</v>
      </c>
      <c r="D486">
        <f t="shared" ca="1" si="120"/>
        <v>4.3648784248176709</v>
      </c>
      <c r="E486">
        <v>12.449690535468521</v>
      </c>
      <c r="F486" s="1">
        <f t="shared" ca="1" si="121"/>
        <v>7.867248543423802</v>
      </c>
      <c r="G486">
        <v>4.9249969440622579</v>
      </c>
      <c r="H486">
        <f t="shared" ca="1" si="122"/>
        <v>4.5182884477063707</v>
      </c>
      <c r="I486">
        <v>11.78921455074822</v>
      </c>
      <c r="J486">
        <f t="shared" ca="1" si="123"/>
        <v>10.789768326205934</v>
      </c>
      <c r="K486">
        <v>21.5</v>
      </c>
      <c r="L486">
        <f t="shared" ca="1" si="124"/>
        <v>15.2</v>
      </c>
      <c r="M486">
        <v>28</v>
      </c>
      <c r="N486">
        <f t="shared" ca="1" si="125"/>
        <v>20.399999999999999</v>
      </c>
      <c r="O486">
        <v>15.1</v>
      </c>
      <c r="P486">
        <f t="shared" ca="1" si="126"/>
        <v>13</v>
      </c>
      <c r="Q486">
        <v>25</v>
      </c>
      <c r="R486">
        <f t="shared" ca="1" si="127"/>
        <v>57</v>
      </c>
      <c r="S486">
        <v>13</v>
      </c>
      <c r="T486">
        <f t="shared" ca="1" si="128"/>
        <v>31</v>
      </c>
      <c r="U486">
        <v>12.8</v>
      </c>
      <c r="V486">
        <f t="shared" ca="1" si="129"/>
        <v>8.9</v>
      </c>
      <c r="W486">
        <v>3.2</v>
      </c>
      <c r="X486">
        <f t="shared" ca="1" si="130"/>
        <v>4.0999999999999996</v>
      </c>
      <c r="Y486">
        <f t="shared" ca="1" si="131"/>
        <v>20.399999999999999</v>
      </c>
      <c r="Z486">
        <f t="shared" ca="1" si="132"/>
        <v>13</v>
      </c>
      <c r="AA486">
        <f t="shared" ca="1" si="133"/>
        <v>57</v>
      </c>
      <c r="AB486">
        <f t="shared" ca="1" si="134"/>
        <v>8.9</v>
      </c>
      <c r="AC486">
        <f t="shared" ca="1" si="135"/>
        <v>4.3648784248176709</v>
      </c>
    </row>
    <row r="487" spans="1:29">
      <c r="A487" s="18">
        <v>38471</v>
      </c>
      <c r="B487" s="18">
        <f t="shared" ca="1" si="136"/>
        <v>41387</v>
      </c>
      <c r="C487">
        <v>5.3042759068751053</v>
      </c>
      <c r="D487">
        <f t="shared" ca="1" si="120"/>
        <v>4.8393216602696709</v>
      </c>
      <c r="E487">
        <v>11.702133040916157</v>
      </c>
      <c r="F487" s="1">
        <f t="shared" ca="1" si="121"/>
        <v>10.857158587524705</v>
      </c>
      <c r="G487">
        <v>4.4601130357482104</v>
      </c>
      <c r="H487">
        <f t="shared" ca="1" si="122"/>
        <v>5.001275046793622</v>
      </c>
      <c r="I487">
        <v>12.093040297774737</v>
      </c>
      <c r="J487">
        <f t="shared" ca="1" si="123"/>
        <v>11.129977953932503</v>
      </c>
      <c r="K487">
        <v>16</v>
      </c>
      <c r="L487">
        <f t="shared" ca="1" si="124"/>
        <v>15.4</v>
      </c>
      <c r="M487">
        <v>26.5</v>
      </c>
      <c r="N487">
        <f t="shared" ca="1" si="125"/>
        <v>22.3</v>
      </c>
      <c r="O487">
        <v>11.1</v>
      </c>
      <c r="P487">
        <f t="shared" ca="1" si="126"/>
        <v>8.5</v>
      </c>
      <c r="Q487">
        <v>36</v>
      </c>
      <c r="R487">
        <f t="shared" ca="1" si="127"/>
        <v>39</v>
      </c>
      <c r="S487">
        <v>15</v>
      </c>
      <c r="T487">
        <f t="shared" ca="1" si="128"/>
        <v>23</v>
      </c>
      <c r="U487">
        <v>9.9</v>
      </c>
      <c r="V487">
        <f t="shared" ca="1" si="129"/>
        <v>12.6</v>
      </c>
      <c r="W487">
        <v>2.9</v>
      </c>
      <c r="X487">
        <f t="shared" ca="1" si="130"/>
        <v>2.5</v>
      </c>
      <c r="Y487">
        <f t="shared" ca="1" si="131"/>
        <v>22.3</v>
      </c>
      <c r="Z487">
        <f t="shared" ca="1" si="132"/>
        <v>8.5</v>
      </c>
      <c r="AA487">
        <f t="shared" ca="1" si="133"/>
        <v>39</v>
      </c>
      <c r="AB487">
        <f t="shared" ca="1" si="134"/>
        <v>12.6</v>
      </c>
      <c r="AC487">
        <f t="shared" ca="1" si="135"/>
        <v>4.8393216602696709</v>
      </c>
    </row>
    <row r="488" spans="1:29">
      <c r="A488" s="18">
        <v>38472</v>
      </c>
      <c r="B488" s="18">
        <f t="shared" ca="1" si="136"/>
        <v>41394</v>
      </c>
      <c r="C488">
        <v>5.0798792472497061</v>
      </c>
      <c r="D488">
        <f t="shared" ca="1" si="120"/>
        <v>2.6057387747308276</v>
      </c>
      <c r="E488">
        <v>10.86057464032986</v>
      </c>
      <c r="F488" s="1">
        <f t="shared" ca="1" si="121"/>
        <v>7.0419087503694975</v>
      </c>
      <c r="G488">
        <v>4.8139998120950072</v>
      </c>
      <c r="H488">
        <f t="shared" ca="1" si="122"/>
        <v>3.6134196540439616</v>
      </c>
      <c r="I488">
        <v>11.269376944422932</v>
      </c>
      <c r="J488">
        <f t="shared" ca="1" si="123"/>
        <v>7.3667368778408813</v>
      </c>
      <c r="K488">
        <v>16.600000000000001</v>
      </c>
      <c r="L488">
        <f t="shared" ca="1" si="124"/>
        <v>13.5</v>
      </c>
      <c r="M488">
        <v>23.7</v>
      </c>
      <c r="N488">
        <f t="shared" ca="1" si="125"/>
        <v>16.8</v>
      </c>
      <c r="O488">
        <v>10.9</v>
      </c>
      <c r="P488">
        <f t="shared" ca="1" si="126"/>
        <v>10.3</v>
      </c>
      <c r="Q488">
        <v>28</v>
      </c>
      <c r="R488">
        <f t="shared" ca="1" si="127"/>
        <v>77</v>
      </c>
      <c r="S488">
        <v>11</v>
      </c>
      <c r="T488">
        <f t="shared" ca="1" si="128"/>
        <v>51</v>
      </c>
      <c r="U488">
        <v>12.6</v>
      </c>
      <c r="V488">
        <f t="shared" ca="1" si="129"/>
        <v>4.0999999999999996</v>
      </c>
      <c r="W488">
        <v>2.1</v>
      </c>
      <c r="X488">
        <f t="shared" ca="1" si="130"/>
        <v>1.9</v>
      </c>
      <c r="Y488">
        <f t="shared" ca="1" si="131"/>
        <v>16.8</v>
      </c>
      <c r="Z488">
        <f t="shared" ca="1" si="132"/>
        <v>10.3</v>
      </c>
      <c r="AA488">
        <f t="shared" ca="1" si="133"/>
        <v>77</v>
      </c>
      <c r="AB488">
        <f t="shared" ca="1" si="134"/>
        <v>4.0999999999999996</v>
      </c>
      <c r="AC488">
        <f t="shared" ca="1" si="135"/>
        <v>2.6057387747308276</v>
      </c>
    </row>
    <row r="489" spans="1:29">
      <c r="A489" s="18">
        <v>38473</v>
      </c>
      <c r="B489" s="18">
        <f t="shared" ca="1" si="136"/>
        <v>41401</v>
      </c>
      <c r="C489">
        <v>4.9821504939877563</v>
      </c>
      <c r="D489">
        <f t="shared" ca="1" si="120"/>
        <v>4.3212459185243128</v>
      </c>
      <c r="E489">
        <v>12.410809980135774</v>
      </c>
      <c r="F489" s="1">
        <f t="shared" ca="1" si="121"/>
        <v>8.3121503661370646</v>
      </c>
      <c r="G489">
        <v>4.4981449252697887</v>
      </c>
      <c r="H489">
        <f t="shared" ca="1" si="122"/>
        <v>4.8216839359359271</v>
      </c>
      <c r="I489">
        <v>10.023767350376428</v>
      </c>
      <c r="J489">
        <f t="shared" ca="1" si="123"/>
        <v>10.84097217936176</v>
      </c>
      <c r="K489">
        <v>19</v>
      </c>
      <c r="L489">
        <f t="shared" ca="1" si="124"/>
        <v>12.9</v>
      </c>
      <c r="M489">
        <v>26.8</v>
      </c>
      <c r="N489">
        <f t="shared" ca="1" si="125"/>
        <v>18</v>
      </c>
      <c r="O489">
        <v>12.2</v>
      </c>
      <c r="P489">
        <f t="shared" ca="1" si="126"/>
        <v>8.6</v>
      </c>
      <c r="Q489">
        <v>21</v>
      </c>
      <c r="R489">
        <f t="shared" ca="1" si="127"/>
        <v>45</v>
      </c>
      <c r="S489">
        <v>11</v>
      </c>
      <c r="T489">
        <f t="shared" ca="1" si="128"/>
        <v>14</v>
      </c>
      <c r="U489">
        <v>11</v>
      </c>
      <c r="V489">
        <f t="shared" ca="1" si="129"/>
        <v>11.8</v>
      </c>
      <c r="W489">
        <v>2</v>
      </c>
      <c r="X489">
        <f t="shared" ca="1" si="130"/>
        <v>2</v>
      </c>
      <c r="Y489">
        <f t="shared" ca="1" si="131"/>
        <v>18</v>
      </c>
      <c r="Z489">
        <f t="shared" ca="1" si="132"/>
        <v>8.6</v>
      </c>
      <c r="AA489">
        <f t="shared" ca="1" si="133"/>
        <v>45</v>
      </c>
      <c r="AB489">
        <f t="shared" ca="1" si="134"/>
        <v>11.8</v>
      </c>
      <c r="AC489">
        <f t="shared" ca="1" si="135"/>
        <v>4.3212459185243128</v>
      </c>
    </row>
    <row r="490" spans="1:29">
      <c r="A490" s="18">
        <v>38474</v>
      </c>
      <c r="B490" s="18">
        <f t="shared" ca="1" si="136"/>
        <v>41408</v>
      </c>
      <c r="C490">
        <v>5.3783496079823863</v>
      </c>
      <c r="D490">
        <f t="shared" ca="1" si="120"/>
        <v>4.4122916054397257</v>
      </c>
      <c r="E490">
        <v>10.36598780522222</v>
      </c>
      <c r="F490" s="1">
        <f t="shared" ca="1" si="121"/>
        <v>9.1627981903600144</v>
      </c>
      <c r="G490">
        <v>4.0434054370975883</v>
      </c>
      <c r="H490">
        <f t="shared" ca="1" si="122"/>
        <v>4.4074919925618907</v>
      </c>
      <c r="I490">
        <v>9.0531634689717659</v>
      </c>
      <c r="J490">
        <f t="shared" ca="1" si="123"/>
        <v>11.061643742578134</v>
      </c>
      <c r="K490">
        <v>20.5</v>
      </c>
      <c r="L490">
        <f t="shared" ca="1" si="124"/>
        <v>11.8</v>
      </c>
      <c r="M490">
        <v>25.2</v>
      </c>
      <c r="N490">
        <f t="shared" ca="1" si="125"/>
        <v>20.100000000000001</v>
      </c>
      <c r="O490">
        <v>15.8</v>
      </c>
      <c r="P490">
        <f t="shared" ca="1" si="126"/>
        <v>7.8</v>
      </c>
      <c r="Q490">
        <v>25</v>
      </c>
      <c r="R490">
        <f t="shared" ca="1" si="127"/>
        <v>36</v>
      </c>
      <c r="S490">
        <v>13</v>
      </c>
      <c r="T490">
        <f t="shared" ca="1" si="128"/>
        <v>22</v>
      </c>
      <c r="U490">
        <v>7.4</v>
      </c>
      <c r="V490">
        <f t="shared" ca="1" si="129"/>
        <v>10</v>
      </c>
      <c r="W490">
        <v>2.9</v>
      </c>
      <c r="X490">
        <f t="shared" ca="1" si="130"/>
        <v>2.2999999999999998</v>
      </c>
      <c r="Y490">
        <f t="shared" ca="1" si="131"/>
        <v>20.100000000000001</v>
      </c>
      <c r="Z490">
        <f t="shared" ca="1" si="132"/>
        <v>7.8</v>
      </c>
      <c r="AA490">
        <f t="shared" ca="1" si="133"/>
        <v>36</v>
      </c>
      <c r="AB490">
        <f t="shared" ca="1" si="134"/>
        <v>10</v>
      </c>
      <c r="AC490">
        <f t="shared" ca="1" si="135"/>
        <v>4.4122916054397257</v>
      </c>
    </row>
    <row r="491" spans="1:29">
      <c r="A491" s="18">
        <v>38475</v>
      </c>
      <c r="B491" s="18">
        <f t="shared" ca="1" si="136"/>
        <v>41415</v>
      </c>
      <c r="C491">
        <v>4.2722819811184678</v>
      </c>
      <c r="D491">
        <f t="shared" ca="1" si="120"/>
        <v>4.971531742647306</v>
      </c>
      <c r="E491">
        <v>10.139493341886714</v>
      </c>
      <c r="F491" s="1">
        <f t="shared" ca="1" si="121"/>
        <v>10.63112845348614</v>
      </c>
      <c r="G491">
        <v>4.5250870873067637</v>
      </c>
      <c r="H491">
        <f t="shared" ca="1" si="122"/>
        <v>4.7426760795744523</v>
      </c>
      <c r="I491">
        <v>12.202388424800221</v>
      </c>
      <c r="J491">
        <f t="shared" ca="1" si="123"/>
        <v>12.338906919123058</v>
      </c>
      <c r="K491">
        <v>14.3</v>
      </c>
      <c r="L491">
        <f t="shared" ca="1" si="124"/>
        <v>19.600000000000001</v>
      </c>
      <c r="M491">
        <v>23.3</v>
      </c>
      <c r="N491">
        <f t="shared" ca="1" si="125"/>
        <v>25.6</v>
      </c>
      <c r="O491">
        <v>10.5</v>
      </c>
      <c r="P491">
        <f t="shared" ca="1" si="126"/>
        <v>15.2</v>
      </c>
      <c r="Q491">
        <v>62</v>
      </c>
      <c r="R491">
        <f t="shared" ca="1" si="127"/>
        <v>48</v>
      </c>
      <c r="S491">
        <v>27</v>
      </c>
      <c r="T491">
        <f t="shared" ca="1" si="128"/>
        <v>29</v>
      </c>
      <c r="U491">
        <v>9</v>
      </c>
      <c r="V491">
        <f t="shared" ca="1" si="129"/>
        <v>9.9</v>
      </c>
      <c r="W491">
        <v>2.2999999999999998</v>
      </c>
      <c r="X491">
        <f t="shared" ca="1" si="130"/>
        <v>2.1</v>
      </c>
      <c r="Y491">
        <f t="shared" ca="1" si="131"/>
        <v>25.6</v>
      </c>
      <c r="Z491">
        <f t="shared" ca="1" si="132"/>
        <v>15.2</v>
      </c>
      <c r="AA491">
        <f t="shared" ca="1" si="133"/>
        <v>48</v>
      </c>
      <c r="AB491">
        <f t="shared" ca="1" si="134"/>
        <v>9.9</v>
      </c>
      <c r="AC491">
        <f t="shared" ca="1" si="135"/>
        <v>4.971531742647306</v>
      </c>
    </row>
    <row r="492" spans="1:29">
      <c r="A492" s="18">
        <v>38476</v>
      </c>
      <c r="B492" s="18">
        <f t="shared" ca="1" si="136"/>
        <v>41422</v>
      </c>
      <c r="C492">
        <v>4.8255011356263209</v>
      </c>
      <c r="D492">
        <f t="shared" ca="1" si="120"/>
        <v>5.1921854589551142</v>
      </c>
      <c r="E492">
        <v>10.776354941894557</v>
      </c>
      <c r="F492" s="1">
        <f t="shared" ca="1" si="121"/>
        <v>10.933998612224379</v>
      </c>
      <c r="G492">
        <v>4.7205146725979157</v>
      </c>
      <c r="H492">
        <f t="shared" ca="1" si="122"/>
        <v>5.0897524168750792</v>
      </c>
      <c r="I492">
        <v>10.992148627266419</v>
      </c>
      <c r="J492">
        <f t="shared" ca="1" si="123"/>
        <v>11.460657174636788</v>
      </c>
      <c r="K492">
        <v>13.3</v>
      </c>
      <c r="L492">
        <f t="shared" ca="1" si="124"/>
        <v>16.8</v>
      </c>
      <c r="M492">
        <v>20.6</v>
      </c>
      <c r="N492">
        <f t="shared" ca="1" si="125"/>
        <v>23.3</v>
      </c>
      <c r="O492">
        <v>5.2</v>
      </c>
      <c r="P492">
        <f t="shared" ca="1" si="126"/>
        <v>10.4</v>
      </c>
      <c r="Q492">
        <v>26</v>
      </c>
      <c r="R492">
        <f t="shared" ca="1" si="127"/>
        <v>32</v>
      </c>
      <c r="S492">
        <v>12</v>
      </c>
      <c r="T492">
        <f t="shared" ca="1" si="128"/>
        <v>13</v>
      </c>
      <c r="U492">
        <v>12.5</v>
      </c>
      <c r="V492">
        <f t="shared" ca="1" si="129"/>
        <v>14.2</v>
      </c>
      <c r="W492">
        <v>2.1</v>
      </c>
      <c r="X492">
        <f t="shared" ca="1" si="130"/>
        <v>2.2999999999999998</v>
      </c>
      <c r="Y492">
        <f t="shared" ca="1" si="131"/>
        <v>23.3</v>
      </c>
      <c r="Z492">
        <f t="shared" ca="1" si="132"/>
        <v>10.4</v>
      </c>
      <c r="AA492">
        <f t="shared" ca="1" si="133"/>
        <v>32</v>
      </c>
      <c r="AB492">
        <f t="shared" ca="1" si="134"/>
        <v>14.2</v>
      </c>
      <c r="AC492">
        <f t="shared" ca="1" si="135"/>
        <v>5.1921854589551142</v>
      </c>
    </row>
    <row r="493" spans="1:29">
      <c r="A493" s="18">
        <v>38477</v>
      </c>
      <c r="B493" s="18">
        <f t="shared" ca="1" si="136"/>
        <v>41429</v>
      </c>
      <c r="C493">
        <v>5.6377900497925362</v>
      </c>
      <c r="D493">
        <f t="shared" ca="1" si="120"/>
        <v>5.6856321270229708</v>
      </c>
      <c r="E493">
        <v>12.513654013490537</v>
      </c>
      <c r="F493" s="1">
        <f t="shared" ca="1" si="121"/>
        <v>12.379187714884416</v>
      </c>
      <c r="G493">
        <v>4.7898099506904979</v>
      </c>
      <c r="H493">
        <f t="shared" ca="1" si="122"/>
        <v>5.5222051071541323</v>
      </c>
      <c r="I493">
        <v>10.194391532730204</v>
      </c>
      <c r="J493">
        <f t="shared" ca="1" si="123"/>
        <v>14.756061554024329</v>
      </c>
      <c r="K493">
        <v>17.3</v>
      </c>
      <c r="L493">
        <f t="shared" ca="1" si="124"/>
        <v>21.6</v>
      </c>
      <c r="M493">
        <v>25.6</v>
      </c>
      <c r="N493">
        <f t="shared" ca="1" si="125"/>
        <v>28</v>
      </c>
      <c r="O493">
        <v>9.3000000000000007</v>
      </c>
      <c r="P493">
        <f t="shared" ca="1" si="126"/>
        <v>15.2</v>
      </c>
      <c r="Q493">
        <v>25</v>
      </c>
      <c r="R493">
        <f t="shared" ca="1" si="127"/>
        <v>52</v>
      </c>
      <c r="S493">
        <v>9</v>
      </c>
      <c r="T493">
        <f t="shared" ca="1" si="128"/>
        <v>20</v>
      </c>
      <c r="U493">
        <v>12.9</v>
      </c>
      <c r="V493">
        <f t="shared" ca="1" si="129"/>
        <v>14</v>
      </c>
      <c r="W493">
        <v>3.2</v>
      </c>
      <c r="X493">
        <f t="shared" ca="1" si="130"/>
        <v>1.7</v>
      </c>
      <c r="Y493">
        <f t="shared" ca="1" si="131"/>
        <v>28</v>
      </c>
      <c r="Z493">
        <f t="shared" ca="1" si="132"/>
        <v>15.2</v>
      </c>
      <c r="AA493">
        <f t="shared" ca="1" si="133"/>
        <v>52</v>
      </c>
      <c r="AB493">
        <f t="shared" ca="1" si="134"/>
        <v>14</v>
      </c>
      <c r="AC493">
        <f t="shared" ca="1" si="135"/>
        <v>5.6856321270229708</v>
      </c>
    </row>
    <row r="494" spans="1:29">
      <c r="A494" s="18">
        <v>38478</v>
      </c>
      <c r="B494" s="18">
        <f t="shared" ca="1" si="136"/>
        <v>41436</v>
      </c>
      <c r="C494">
        <v>6.089066637035053</v>
      </c>
      <c r="D494">
        <f t="shared" ca="1" si="120"/>
        <v>5.6769531372299458</v>
      </c>
      <c r="E494">
        <v>11.889993501654418</v>
      </c>
      <c r="F494" s="1">
        <f t="shared" ca="1" si="121"/>
        <v>12.388653886948804</v>
      </c>
      <c r="G494">
        <v>4.8008453448376098</v>
      </c>
      <c r="H494">
        <f t="shared" ca="1" si="122"/>
        <v>4.0767330242460886</v>
      </c>
      <c r="I494">
        <v>11.084425315525118</v>
      </c>
      <c r="J494">
        <f t="shared" ca="1" si="123"/>
        <v>11.466905155268725</v>
      </c>
      <c r="K494">
        <v>19.399999999999999</v>
      </c>
      <c r="L494">
        <f t="shared" ca="1" si="124"/>
        <v>25</v>
      </c>
      <c r="M494">
        <v>26</v>
      </c>
      <c r="N494">
        <f t="shared" ca="1" si="125"/>
        <v>32.299999999999997</v>
      </c>
      <c r="O494">
        <v>12.9</v>
      </c>
      <c r="P494">
        <f t="shared" ca="1" si="126"/>
        <v>21.4</v>
      </c>
      <c r="Q494">
        <v>21</v>
      </c>
      <c r="R494">
        <f t="shared" ca="1" si="127"/>
        <v>34</v>
      </c>
      <c r="S494">
        <v>11</v>
      </c>
      <c r="T494">
        <f t="shared" ca="1" si="128"/>
        <v>15</v>
      </c>
      <c r="U494">
        <v>12.9</v>
      </c>
      <c r="V494">
        <f t="shared" ca="1" si="129"/>
        <v>6.5</v>
      </c>
      <c r="W494">
        <v>3.1</v>
      </c>
      <c r="X494">
        <f t="shared" ca="1" si="130"/>
        <v>2.4</v>
      </c>
      <c r="Y494">
        <f t="shared" ca="1" si="131"/>
        <v>32.299999999999997</v>
      </c>
      <c r="Z494">
        <f t="shared" ca="1" si="132"/>
        <v>21.4</v>
      </c>
      <c r="AA494">
        <f t="shared" ca="1" si="133"/>
        <v>34</v>
      </c>
      <c r="AB494">
        <f t="shared" ca="1" si="134"/>
        <v>6.5</v>
      </c>
      <c r="AC494">
        <f t="shared" ca="1" si="135"/>
        <v>5.6769531372299458</v>
      </c>
    </row>
    <row r="495" spans="1:29">
      <c r="A495" s="18">
        <v>38479</v>
      </c>
      <c r="B495" s="18">
        <f t="shared" ca="1" si="136"/>
        <v>41443</v>
      </c>
      <c r="C495">
        <v>6.2930761203851437</v>
      </c>
      <c r="D495">
        <f t="shared" ca="1" si="120"/>
        <v>3.4589699827283962</v>
      </c>
      <c r="E495">
        <v>13.657399062870054</v>
      </c>
      <c r="F495" s="1">
        <f t="shared" ca="1" si="121"/>
        <v>9.2463377383932635</v>
      </c>
      <c r="G495">
        <v>4.6671729961410904</v>
      </c>
      <c r="H495">
        <f t="shared" ca="1" si="122"/>
        <v>3.0611678837199912</v>
      </c>
      <c r="I495">
        <v>10.632938102865914</v>
      </c>
      <c r="J495">
        <f t="shared" ca="1" si="123"/>
        <v>7.8041096898968778</v>
      </c>
      <c r="K495">
        <v>22.4</v>
      </c>
      <c r="L495">
        <f t="shared" ca="1" si="124"/>
        <v>18</v>
      </c>
      <c r="M495">
        <v>29.4</v>
      </c>
      <c r="N495">
        <f t="shared" ca="1" si="125"/>
        <v>23.6</v>
      </c>
      <c r="O495">
        <v>14.6</v>
      </c>
      <c r="P495">
        <f t="shared" ca="1" si="126"/>
        <v>14.9</v>
      </c>
      <c r="Q495">
        <v>20</v>
      </c>
      <c r="R495">
        <f t="shared" ca="1" si="127"/>
        <v>59</v>
      </c>
      <c r="S495">
        <v>10</v>
      </c>
      <c r="T495">
        <f t="shared" ca="1" si="128"/>
        <v>32</v>
      </c>
      <c r="U495">
        <v>11.9</v>
      </c>
      <c r="V495">
        <f t="shared" ca="1" si="129"/>
        <v>1.2</v>
      </c>
      <c r="W495">
        <v>3</v>
      </c>
      <c r="X495">
        <f t="shared" ca="1" si="130"/>
        <v>2.6</v>
      </c>
      <c r="Y495">
        <f t="shared" ca="1" si="131"/>
        <v>23.6</v>
      </c>
      <c r="Z495">
        <f t="shared" ca="1" si="132"/>
        <v>14.9</v>
      </c>
      <c r="AA495">
        <f t="shared" ca="1" si="133"/>
        <v>59</v>
      </c>
      <c r="AB495">
        <f t="shared" ca="1" si="134"/>
        <v>1.2</v>
      </c>
      <c r="AC495">
        <f t="shared" ca="1" si="135"/>
        <v>3.4589699827283962</v>
      </c>
    </row>
    <row r="496" spans="1:29">
      <c r="A496" s="18">
        <v>38480</v>
      </c>
      <c r="B496" s="18">
        <f t="shared" ca="1" si="136"/>
        <v>41450</v>
      </c>
      <c r="C496">
        <v>5.4800765660630884</v>
      </c>
      <c r="D496">
        <f t="shared" ca="1" si="120"/>
        <v>6.5402628460348016</v>
      </c>
      <c r="E496">
        <v>9.9532716608623701</v>
      </c>
      <c r="F496" s="1">
        <f t="shared" ca="1" si="121"/>
        <v>10.982773687442197</v>
      </c>
      <c r="G496">
        <v>4.695302203233692</v>
      </c>
      <c r="H496">
        <f t="shared" ca="1" si="122"/>
        <v>5.4770725871400741</v>
      </c>
      <c r="I496">
        <v>11.799360678825026</v>
      </c>
      <c r="J496">
        <f t="shared" ca="1" si="123"/>
        <v>13.696686883648525</v>
      </c>
      <c r="K496">
        <v>22.3</v>
      </c>
      <c r="L496">
        <f t="shared" ca="1" si="124"/>
        <v>25</v>
      </c>
      <c r="M496">
        <v>27</v>
      </c>
      <c r="N496">
        <f t="shared" ca="1" si="125"/>
        <v>28.8</v>
      </c>
      <c r="O496">
        <v>19.100000000000001</v>
      </c>
      <c r="P496">
        <f t="shared" ca="1" si="126"/>
        <v>20.2</v>
      </c>
      <c r="Q496">
        <v>30</v>
      </c>
      <c r="R496">
        <f t="shared" ca="1" si="127"/>
        <v>37</v>
      </c>
      <c r="S496">
        <v>10</v>
      </c>
      <c r="T496">
        <f t="shared" ca="1" si="128"/>
        <v>17</v>
      </c>
      <c r="U496">
        <v>10.7</v>
      </c>
      <c r="V496">
        <f t="shared" ca="1" si="129"/>
        <v>14.4</v>
      </c>
      <c r="W496">
        <v>2</v>
      </c>
      <c r="X496">
        <f t="shared" ca="1" si="130"/>
        <v>2.7</v>
      </c>
      <c r="Y496">
        <f t="shared" ca="1" si="131"/>
        <v>28.8</v>
      </c>
      <c r="Z496">
        <f t="shared" ca="1" si="132"/>
        <v>20.2</v>
      </c>
      <c r="AA496">
        <f t="shared" ca="1" si="133"/>
        <v>37</v>
      </c>
      <c r="AB496">
        <f t="shared" ca="1" si="134"/>
        <v>14.4</v>
      </c>
      <c r="AC496">
        <f t="shared" ca="1" si="135"/>
        <v>6.5402628460348016</v>
      </c>
    </row>
    <row r="497" spans="1:29">
      <c r="A497" s="18">
        <v>38481</v>
      </c>
      <c r="B497" s="18">
        <f t="shared" ca="1" si="136"/>
        <v>41457</v>
      </c>
      <c r="C497">
        <v>6.3248920060661558</v>
      </c>
      <c r="D497">
        <f t="shared" ca="1" si="120"/>
        <v>6.0105139419232083</v>
      </c>
      <c r="E497">
        <v>11.890948463296896</v>
      </c>
      <c r="F497" s="1">
        <f t="shared" ca="1" si="121"/>
        <v>11.368016256326685</v>
      </c>
      <c r="G497">
        <v>5.2248693916787134</v>
      </c>
      <c r="H497">
        <f t="shared" ca="1" si="122"/>
        <v>5.0595542101068594</v>
      </c>
      <c r="I497">
        <v>13.331889257970332</v>
      </c>
      <c r="J497">
        <f t="shared" ca="1" si="123"/>
        <v>13.484296460123479</v>
      </c>
      <c r="K497">
        <v>22.8</v>
      </c>
      <c r="L497">
        <f t="shared" ca="1" si="124"/>
        <v>22.3</v>
      </c>
      <c r="M497">
        <v>28.3</v>
      </c>
      <c r="N497">
        <f t="shared" ca="1" si="125"/>
        <v>27.3</v>
      </c>
      <c r="O497">
        <v>17.3</v>
      </c>
      <c r="P497">
        <f t="shared" ca="1" si="126"/>
        <v>16.8</v>
      </c>
      <c r="Q497">
        <v>34</v>
      </c>
      <c r="R497">
        <f t="shared" ca="1" si="127"/>
        <v>54</v>
      </c>
      <c r="S497">
        <v>22</v>
      </c>
      <c r="T497">
        <f t="shared" ca="1" si="128"/>
        <v>31</v>
      </c>
      <c r="U497">
        <v>13</v>
      </c>
      <c r="V497">
        <f t="shared" ca="1" si="129"/>
        <v>11</v>
      </c>
      <c r="W497">
        <v>2.8</v>
      </c>
      <c r="X497">
        <f t="shared" ca="1" si="130"/>
        <v>3.7</v>
      </c>
      <c r="Y497">
        <f t="shared" ca="1" si="131"/>
        <v>27.3</v>
      </c>
      <c r="Z497">
        <f t="shared" ca="1" si="132"/>
        <v>16.8</v>
      </c>
      <c r="AA497">
        <f t="shared" ca="1" si="133"/>
        <v>54</v>
      </c>
      <c r="AB497">
        <f t="shared" ca="1" si="134"/>
        <v>11</v>
      </c>
      <c r="AC497">
        <f t="shared" ca="1" si="135"/>
        <v>6.0105139419232083</v>
      </c>
    </row>
    <row r="498" spans="1:29">
      <c r="A498" s="18">
        <v>38482</v>
      </c>
      <c r="B498" s="18">
        <f t="shared" ca="1" si="136"/>
        <v>41464</v>
      </c>
      <c r="C498">
        <v>5.3046399305717999</v>
      </c>
      <c r="D498">
        <f t="shared" ca="1" si="120"/>
        <v>5.3655021360163797</v>
      </c>
      <c r="E498">
        <v>10.835585324521386</v>
      </c>
      <c r="F498" s="1">
        <f t="shared" ca="1" si="121"/>
        <v>10.378511545981571</v>
      </c>
      <c r="G498">
        <v>4.8767695542798863</v>
      </c>
      <c r="H498">
        <f t="shared" ca="1" si="122"/>
        <v>5.0700249865904841</v>
      </c>
      <c r="I498">
        <v>12.778459504038793</v>
      </c>
      <c r="J498">
        <f t="shared" ca="1" si="123"/>
        <v>12.15556362943968</v>
      </c>
      <c r="K498">
        <v>21.2</v>
      </c>
      <c r="L498">
        <f t="shared" ca="1" si="124"/>
        <v>21.3</v>
      </c>
      <c r="M498">
        <v>27</v>
      </c>
      <c r="N498">
        <f t="shared" ca="1" si="125"/>
        <v>25.7</v>
      </c>
      <c r="O498">
        <v>17.100000000000001</v>
      </c>
      <c r="P498">
        <f t="shared" ca="1" si="126"/>
        <v>16.5</v>
      </c>
      <c r="Q498">
        <v>42</v>
      </c>
      <c r="R498">
        <f t="shared" ca="1" si="127"/>
        <v>43</v>
      </c>
      <c r="S498">
        <v>25</v>
      </c>
      <c r="T498">
        <f t="shared" ca="1" si="128"/>
        <v>28</v>
      </c>
      <c r="U498">
        <v>10.6</v>
      </c>
      <c r="V498">
        <f t="shared" ca="1" si="129"/>
        <v>12</v>
      </c>
      <c r="W498">
        <v>2</v>
      </c>
      <c r="X498">
        <f t="shared" ca="1" si="130"/>
        <v>2.4</v>
      </c>
      <c r="Y498">
        <f t="shared" ca="1" si="131"/>
        <v>25.7</v>
      </c>
      <c r="Z498">
        <f t="shared" ca="1" si="132"/>
        <v>16.5</v>
      </c>
      <c r="AA498">
        <f t="shared" ca="1" si="133"/>
        <v>43</v>
      </c>
      <c r="AB498">
        <f t="shared" ca="1" si="134"/>
        <v>12</v>
      </c>
      <c r="AC498">
        <f t="shared" ca="1" si="135"/>
        <v>5.3655021360163797</v>
      </c>
    </row>
    <row r="499" spans="1:29">
      <c r="A499" s="18">
        <v>38483</v>
      </c>
      <c r="B499" s="18">
        <f t="shared" ca="1" si="136"/>
        <v>41471</v>
      </c>
      <c r="C499">
        <v>4.8796295821638491</v>
      </c>
      <c r="D499">
        <f t="shared" ca="1" si="120"/>
        <v>5.8282778494083152</v>
      </c>
      <c r="E499">
        <v>9.5623599948911391</v>
      </c>
      <c r="F499" s="1">
        <f t="shared" ca="1" si="121"/>
        <v>11.347533292666499</v>
      </c>
      <c r="G499">
        <v>4.5078569833202167</v>
      </c>
      <c r="H499">
        <f t="shared" ca="1" si="122"/>
        <v>5.4946375351940944</v>
      </c>
      <c r="I499">
        <v>11.72806827905387</v>
      </c>
      <c r="J499">
        <f t="shared" ca="1" si="123"/>
        <v>15.663588087084864</v>
      </c>
      <c r="K499">
        <v>18.3</v>
      </c>
      <c r="L499">
        <f t="shared" ca="1" si="124"/>
        <v>21.1</v>
      </c>
      <c r="M499">
        <v>23.2</v>
      </c>
      <c r="N499">
        <f t="shared" ca="1" si="125"/>
        <v>26.8</v>
      </c>
      <c r="O499">
        <v>14.2</v>
      </c>
      <c r="P499">
        <f t="shared" ca="1" si="126"/>
        <v>15.7</v>
      </c>
      <c r="Q499">
        <v>55</v>
      </c>
      <c r="R499">
        <f t="shared" ca="1" si="127"/>
        <v>60</v>
      </c>
      <c r="S499">
        <v>29</v>
      </c>
      <c r="T499">
        <f t="shared" ca="1" si="128"/>
        <v>29</v>
      </c>
      <c r="U499">
        <v>8.5</v>
      </c>
      <c r="V499">
        <f t="shared" ca="1" si="129"/>
        <v>13.1</v>
      </c>
      <c r="W499">
        <v>3</v>
      </c>
      <c r="X499">
        <f t="shared" ca="1" si="130"/>
        <v>2.2000000000000002</v>
      </c>
      <c r="Y499">
        <f t="shared" ca="1" si="131"/>
        <v>26.8</v>
      </c>
      <c r="Z499">
        <f t="shared" ca="1" si="132"/>
        <v>15.7</v>
      </c>
      <c r="AA499">
        <f t="shared" ca="1" si="133"/>
        <v>60</v>
      </c>
      <c r="AB499">
        <f t="shared" ca="1" si="134"/>
        <v>13.1</v>
      </c>
      <c r="AC499">
        <f t="shared" ca="1" si="135"/>
        <v>5.8282778494083152</v>
      </c>
    </row>
    <row r="500" spans="1:29">
      <c r="A500" s="18">
        <v>38484</v>
      </c>
      <c r="B500" s="18">
        <f t="shared" ca="1" si="136"/>
        <v>41478</v>
      </c>
      <c r="C500">
        <v>3.3101465106993215</v>
      </c>
      <c r="D500">
        <f t="shared" ca="1" si="120"/>
        <v>5.1524850340998292</v>
      </c>
      <c r="E500">
        <v>8.9258567843959504</v>
      </c>
      <c r="F500" s="1">
        <f t="shared" ca="1" si="121"/>
        <v>11.076867247972034</v>
      </c>
      <c r="G500">
        <v>3.2796753611704021</v>
      </c>
      <c r="H500">
        <f t="shared" ca="1" si="122"/>
        <v>4.8950526670340775</v>
      </c>
      <c r="I500">
        <v>7.0686054480751608</v>
      </c>
      <c r="J500">
        <f t="shared" ca="1" si="123"/>
        <v>12.709031871460262</v>
      </c>
      <c r="K500">
        <v>18.399999999999999</v>
      </c>
      <c r="L500">
        <f t="shared" ca="1" si="124"/>
        <v>21.6</v>
      </c>
      <c r="M500">
        <v>22.2</v>
      </c>
      <c r="N500">
        <f t="shared" ca="1" si="125"/>
        <v>27.1</v>
      </c>
      <c r="O500">
        <v>14.4</v>
      </c>
      <c r="P500">
        <f t="shared" ca="1" si="126"/>
        <v>16.8</v>
      </c>
      <c r="Q500">
        <v>44</v>
      </c>
      <c r="R500">
        <f t="shared" ca="1" si="127"/>
        <v>55</v>
      </c>
      <c r="S500">
        <v>28</v>
      </c>
      <c r="T500">
        <f t="shared" ca="1" si="128"/>
        <v>25</v>
      </c>
      <c r="U500">
        <v>2.4</v>
      </c>
      <c r="V500">
        <f t="shared" ca="1" si="129"/>
        <v>10.199999999999999</v>
      </c>
      <c r="W500">
        <v>1.6</v>
      </c>
      <c r="X500">
        <f t="shared" ca="1" si="130"/>
        <v>2.2000000000000002</v>
      </c>
      <c r="Y500">
        <f t="shared" ca="1" si="131"/>
        <v>27.1</v>
      </c>
      <c r="Z500">
        <f t="shared" ca="1" si="132"/>
        <v>16.8</v>
      </c>
      <c r="AA500">
        <f t="shared" ca="1" si="133"/>
        <v>55</v>
      </c>
      <c r="AB500">
        <f t="shared" ca="1" si="134"/>
        <v>10.199999999999999</v>
      </c>
      <c r="AC500">
        <f t="shared" ca="1" si="135"/>
        <v>5.1524850340998292</v>
      </c>
    </row>
    <row r="501" spans="1:29">
      <c r="A501" s="18">
        <v>38485</v>
      </c>
      <c r="B501" s="18">
        <f t="shared" ca="1" si="136"/>
        <v>41485</v>
      </c>
      <c r="C501">
        <v>4.0340453176961963</v>
      </c>
      <c r="D501">
        <f t="shared" ca="1" si="120"/>
        <v>5.7091705297941573</v>
      </c>
      <c r="E501">
        <v>9.5444457440467243</v>
      </c>
      <c r="F501" s="1">
        <f t="shared" ca="1" si="121"/>
        <v>12.93683959044748</v>
      </c>
      <c r="G501">
        <v>4.2147496991140851</v>
      </c>
      <c r="H501">
        <f t="shared" ca="1" si="122"/>
        <v>5.0408315348283459</v>
      </c>
      <c r="I501">
        <v>10.569261109675365</v>
      </c>
      <c r="J501">
        <f t="shared" ca="1" si="123"/>
        <v>13.659929245690124</v>
      </c>
      <c r="K501">
        <v>15.1</v>
      </c>
      <c r="L501">
        <f t="shared" ca="1" si="124"/>
        <v>23.8</v>
      </c>
      <c r="M501">
        <v>21.3</v>
      </c>
      <c r="N501">
        <f t="shared" ca="1" si="125"/>
        <v>29.5</v>
      </c>
      <c r="O501">
        <v>10.5</v>
      </c>
      <c r="P501">
        <f t="shared" ca="1" si="126"/>
        <v>16.899999999999999</v>
      </c>
      <c r="Q501">
        <v>63</v>
      </c>
      <c r="R501">
        <f t="shared" ca="1" si="127"/>
        <v>47</v>
      </c>
      <c r="S501">
        <v>32</v>
      </c>
      <c r="T501">
        <f t="shared" ca="1" si="128"/>
        <v>21</v>
      </c>
      <c r="U501">
        <v>7.3</v>
      </c>
      <c r="V501">
        <f t="shared" ca="1" si="129"/>
        <v>11.2</v>
      </c>
      <c r="W501">
        <v>2.7</v>
      </c>
      <c r="X501">
        <f t="shared" ca="1" si="130"/>
        <v>1.9</v>
      </c>
      <c r="Y501">
        <f t="shared" ca="1" si="131"/>
        <v>29.5</v>
      </c>
      <c r="Z501">
        <f t="shared" ca="1" si="132"/>
        <v>16.899999999999999</v>
      </c>
      <c r="AA501">
        <f t="shared" ca="1" si="133"/>
        <v>47</v>
      </c>
      <c r="AB501">
        <f t="shared" ca="1" si="134"/>
        <v>11.2</v>
      </c>
      <c r="AC501">
        <f t="shared" ca="1" si="135"/>
        <v>5.7091705297941573</v>
      </c>
    </row>
    <row r="502" spans="1:29">
      <c r="A502" s="18">
        <v>38486</v>
      </c>
      <c r="B502" s="18">
        <f t="shared" ca="1" si="136"/>
        <v>41492</v>
      </c>
      <c r="C502">
        <v>3.5873791628408704</v>
      </c>
      <c r="D502">
        <f t="shared" ca="1" si="120"/>
        <v>6.3454930846791955</v>
      </c>
      <c r="E502">
        <v>6.5424658128977402</v>
      </c>
      <c r="F502" s="1">
        <f t="shared" ca="1" si="121"/>
        <v>12.27902792840141</v>
      </c>
      <c r="G502">
        <v>4.3441621963693144</v>
      </c>
      <c r="H502">
        <f t="shared" ca="1" si="122"/>
        <v>5.0050653101233742</v>
      </c>
      <c r="I502">
        <v>10.43625475651182</v>
      </c>
      <c r="J502">
        <f t="shared" ca="1" si="123"/>
        <v>12.605903848454853</v>
      </c>
      <c r="K502">
        <v>11.5</v>
      </c>
      <c r="L502">
        <f t="shared" ca="1" si="124"/>
        <v>25.9</v>
      </c>
      <c r="M502">
        <v>15</v>
      </c>
      <c r="N502">
        <f t="shared" ca="1" si="125"/>
        <v>31.1</v>
      </c>
      <c r="O502">
        <v>8.6</v>
      </c>
      <c r="P502">
        <f t="shared" ca="1" si="126"/>
        <v>20.8</v>
      </c>
      <c r="Q502">
        <v>68</v>
      </c>
      <c r="R502">
        <f t="shared" ca="1" si="127"/>
        <v>30</v>
      </c>
      <c r="S502">
        <v>38</v>
      </c>
      <c r="T502">
        <f t="shared" ca="1" si="128"/>
        <v>17</v>
      </c>
      <c r="U502">
        <v>8.3000000000000007</v>
      </c>
      <c r="V502">
        <f t="shared" ca="1" si="129"/>
        <v>12</v>
      </c>
      <c r="W502">
        <v>2.2000000000000002</v>
      </c>
      <c r="X502">
        <f t="shared" ca="1" si="130"/>
        <v>2.5</v>
      </c>
      <c r="Y502">
        <f t="shared" ca="1" si="131"/>
        <v>31.1</v>
      </c>
      <c r="Z502">
        <f t="shared" ca="1" si="132"/>
        <v>20.8</v>
      </c>
      <c r="AA502">
        <f t="shared" ca="1" si="133"/>
        <v>30</v>
      </c>
      <c r="AB502">
        <f t="shared" ca="1" si="134"/>
        <v>12</v>
      </c>
      <c r="AC502">
        <f t="shared" ca="1" si="135"/>
        <v>6.3454930846791955</v>
      </c>
    </row>
    <row r="503" spans="1:29">
      <c r="A503" s="18">
        <v>38487</v>
      </c>
      <c r="B503" s="18">
        <f t="shared" ca="1" si="136"/>
        <v>41499</v>
      </c>
      <c r="C503">
        <v>4.4013706429600568</v>
      </c>
      <c r="D503">
        <f t="shared" ca="1" si="120"/>
        <v>3.20196146449064</v>
      </c>
      <c r="E503">
        <v>8.1359140112347657</v>
      </c>
      <c r="F503" s="1">
        <f t="shared" ca="1" si="121"/>
        <v>8.5988244353014842</v>
      </c>
      <c r="G503">
        <v>4.7657441001278844</v>
      </c>
      <c r="H503">
        <f t="shared" ca="1" si="122"/>
        <v>3.2917400394404042</v>
      </c>
      <c r="I503">
        <v>10.13947814604364</v>
      </c>
      <c r="J503">
        <f t="shared" ca="1" si="123"/>
        <v>7.8796195229594463</v>
      </c>
      <c r="K503">
        <v>14.2</v>
      </c>
      <c r="L503">
        <f t="shared" ca="1" si="124"/>
        <v>20.5</v>
      </c>
      <c r="M503">
        <v>18.3</v>
      </c>
      <c r="N503">
        <f t="shared" ca="1" si="125"/>
        <v>24.3</v>
      </c>
      <c r="O503">
        <v>10</v>
      </c>
      <c r="P503">
        <f t="shared" ca="1" si="126"/>
        <v>17.7</v>
      </c>
      <c r="Q503">
        <v>35</v>
      </c>
      <c r="R503">
        <f t="shared" ca="1" si="127"/>
        <v>63</v>
      </c>
      <c r="S503">
        <v>20</v>
      </c>
      <c r="T503">
        <f t="shared" ca="1" si="128"/>
        <v>40</v>
      </c>
      <c r="U503">
        <v>11.8</v>
      </c>
      <c r="V503">
        <f t="shared" ca="1" si="129"/>
        <v>1.9</v>
      </c>
      <c r="W503">
        <v>2.1</v>
      </c>
      <c r="X503">
        <f t="shared" ca="1" si="130"/>
        <v>1.7</v>
      </c>
      <c r="Y503">
        <f t="shared" ca="1" si="131"/>
        <v>24.3</v>
      </c>
      <c r="Z503">
        <f t="shared" ca="1" si="132"/>
        <v>17.7</v>
      </c>
      <c r="AA503">
        <f t="shared" ca="1" si="133"/>
        <v>63</v>
      </c>
      <c r="AB503">
        <f t="shared" ca="1" si="134"/>
        <v>1.9</v>
      </c>
      <c r="AC503">
        <f t="shared" ca="1" si="135"/>
        <v>3.20196146449064</v>
      </c>
    </row>
    <row r="504" spans="1:29">
      <c r="A504" s="18">
        <v>38488</v>
      </c>
      <c r="B504" s="18">
        <f t="shared" ca="1" si="136"/>
        <v>41506</v>
      </c>
      <c r="C504">
        <v>4.9247110038417885</v>
      </c>
      <c r="D504">
        <f t="shared" ca="1" si="120"/>
        <v>5.6126670476035692</v>
      </c>
      <c r="E504">
        <v>9.6689780690154912</v>
      </c>
      <c r="F504" s="1">
        <f t="shared" ca="1" si="121"/>
        <v>11.171502065689006</v>
      </c>
      <c r="G504">
        <v>4.8306205692880795</v>
      </c>
      <c r="H504">
        <f t="shared" ca="1" si="122"/>
        <v>5.0371938760157731</v>
      </c>
      <c r="I504">
        <v>10.906263743030394</v>
      </c>
      <c r="J504">
        <f t="shared" ca="1" si="123"/>
        <v>12.295560482199635</v>
      </c>
      <c r="K504">
        <v>15.7</v>
      </c>
      <c r="L504">
        <f t="shared" ca="1" si="124"/>
        <v>20.7</v>
      </c>
      <c r="M504">
        <v>21.1</v>
      </c>
      <c r="N504">
        <f t="shared" ca="1" si="125"/>
        <v>26.8</v>
      </c>
      <c r="O504">
        <v>10.4</v>
      </c>
      <c r="P504">
        <f t="shared" ca="1" si="126"/>
        <v>15.7</v>
      </c>
      <c r="Q504">
        <v>35</v>
      </c>
      <c r="R504">
        <f t="shared" ca="1" si="127"/>
        <v>36</v>
      </c>
      <c r="S504">
        <v>18</v>
      </c>
      <c r="T504">
        <f t="shared" ca="1" si="128"/>
        <v>21</v>
      </c>
      <c r="U504">
        <v>12.1</v>
      </c>
      <c r="V504">
        <f t="shared" ca="1" si="129"/>
        <v>12.5</v>
      </c>
      <c r="W504">
        <v>2.5</v>
      </c>
      <c r="X504">
        <f t="shared" ca="1" si="130"/>
        <v>2.5</v>
      </c>
      <c r="Y504">
        <f t="shared" ca="1" si="131"/>
        <v>26.8</v>
      </c>
      <c r="Z504">
        <f t="shared" ca="1" si="132"/>
        <v>15.7</v>
      </c>
      <c r="AA504">
        <f t="shared" ca="1" si="133"/>
        <v>36</v>
      </c>
      <c r="AB504">
        <f t="shared" ca="1" si="134"/>
        <v>12.5</v>
      </c>
      <c r="AC504">
        <f t="shared" ca="1" si="135"/>
        <v>5.6126670476035692</v>
      </c>
    </row>
    <row r="505" spans="1:29">
      <c r="A505" s="18">
        <v>38489</v>
      </c>
      <c r="B505" s="18">
        <f t="shared" ca="1" si="136"/>
        <v>41513</v>
      </c>
      <c r="C505">
        <v>3.9083972998049203</v>
      </c>
      <c r="D505">
        <f t="shared" ca="1" si="120"/>
        <v>5.3969696261580502</v>
      </c>
      <c r="E505">
        <v>9.3072616839859723</v>
      </c>
      <c r="F505" s="1">
        <f t="shared" ca="1" si="121"/>
        <v>10.464736725973152</v>
      </c>
      <c r="G505">
        <v>4.3217819193357512</v>
      </c>
      <c r="H505">
        <f t="shared" ca="1" si="122"/>
        <v>5.1780076773740671</v>
      </c>
      <c r="I505">
        <v>10.637704681089385</v>
      </c>
      <c r="J505">
        <f t="shared" ca="1" si="123"/>
        <v>12.700905171842663</v>
      </c>
      <c r="K505">
        <v>10.6</v>
      </c>
      <c r="L505">
        <f t="shared" ca="1" si="124"/>
        <v>21.6</v>
      </c>
      <c r="M505">
        <v>19.100000000000001</v>
      </c>
      <c r="N505">
        <f t="shared" ca="1" si="125"/>
        <v>26.5</v>
      </c>
      <c r="O505">
        <v>5.3</v>
      </c>
      <c r="P505">
        <f t="shared" ca="1" si="126"/>
        <v>17.100000000000001</v>
      </c>
      <c r="Q505">
        <v>59</v>
      </c>
      <c r="R505">
        <f t="shared" ca="1" si="127"/>
        <v>45</v>
      </c>
      <c r="S505">
        <v>24</v>
      </c>
      <c r="T505">
        <f t="shared" ca="1" si="128"/>
        <v>29</v>
      </c>
      <c r="U505">
        <v>8.9</v>
      </c>
      <c r="V505">
        <f t="shared" ca="1" si="129"/>
        <v>12.2</v>
      </c>
      <c r="W505">
        <v>2.7</v>
      </c>
      <c r="X505">
        <f t="shared" ca="1" si="130"/>
        <v>2.2999999999999998</v>
      </c>
      <c r="Y505">
        <f t="shared" ca="1" si="131"/>
        <v>26.5</v>
      </c>
      <c r="Z505">
        <f t="shared" ca="1" si="132"/>
        <v>17.100000000000001</v>
      </c>
      <c r="AA505">
        <f t="shared" ca="1" si="133"/>
        <v>45</v>
      </c>
      <c r="AB505">
        <f t="shared" ca="1" si="134"/>
        <v>12.2</v>
      </c>
      <c r="AC505">
        <f t="shared" ca="1" si="135"/>
        <v>5.3969696261580502</v>
      </c>
    </row>
    <row r="506" spans="1:29">
      <c r="A506" s="18">
        <v>38490</v>
      </c>
      <c r="B506" s="18">
        <f t="shared" ca="1" si="136"/>
        <v>41520</v>
      </c>
      <c r="C506">
        <v>4.1525068560356617</v>
      </c>
      <c r="D506">
        <f t="shared" ca="1" si="120"/>
        <v>5.0561054115187041</v>
      </c>
      <c r="E506">
        <v>8.5675155266904923</v>
      </c>
      <c r="F506" s="1">
        <f t="shared" ca="1" si="121"/>
        <v>10.675073072879098</v>
      </c>
      <c r="G506">
        <v>4.9183730974473159</v>
      </c>
      <c r="H506">
        <f t="shared" ca="1" si="122"/>
        <v>4.8286389381655006</v>
      </c>
      <c r="I506">
        <v>10.256434781829926</v>
      </c>
      <c r="J506">
        <f t="shared" ca="1" si="123"/>
        <v>11.100733857955099</v>
      </c>
      <c r="K506">
        <v>14.4</v>
      </c>
      <c r="L506">
        <f t="shared" ca="1" si="124"/>
        <v>18.5</v>
      </c>
      <c r="M506">
        <v>19.600000000000001</v>
      </c>
      <c r="N506">
        <f t="shared" ca="1" si="125"/>
        <v>24.6</v>
      </c>
      <c r="O506">
        <v>10.5</v>
      </c>
      <c r="P506">
        <f t="shared" ca="1" si="126"/>
        <v>12.9</v>
      </c>
      <c r="Q506">
        <v>43</v>
      </c>
      <c r="R506">
        <f t="shared" ca="1" si="127"/>
        <v>36</v>
      </c>
      <c r="S506">
        <v>25</v>
      </c>
      <c r="T506">
        <f t="shared" ca="1" si="128"/>
        <v>19</v>
      </c>
      <c r="U506">
        <v>12.1</v>
      </c>
      <c r="V506">
        <f t="shared" ca="1" si="129"/>
        <v>12.1</v>
      </c>
      <c r="W506">
        <v>1.9</v>
      </c>
      <c r="X506">
        <f t="shared" ca="1" si="130"/>
        <v>2.2999999999999998</v>
      </c>
      <c r="Y506">
        <f t="shared" ca="1" si="131"/>
        <v>24.6</v>
      </c>
      <c r="Z506">
        <f t="shared" ca="1" si="132"/>
        <v>12.9</v>
      </c>
      <c r="AA506">
        <f t="shared" ca="1" si="133"/>
        <v>36</v>
      </c>
      <c r="AB506">
        <f t="shared" ca="1" si="134"/>
        <v>12.1</v>
      </c>
      <c r="AC506">
        <f t="shared" ca="1" si="135"/>
        <v>5.0561054115187041</v>
      </c>
    </row>
    <row r="507" spans="1:29">
      <c r="A507" s="18">
        <v>38491</v>
      </c>
      <c r="B507" s="18">
        <f t="shared" ca="1" si="136"/>
        <v>41527</v>
      </c>
      <c r="C507">
        <v>5.4173524157158051</v>
      </c>
      <c r="D507">
        <f t="shared" ca="1" si="120"/>
        <v>5.4184858895321115</v>
      </c>
      <c r="E507">
        <v>11.405040039615777</v>
      </c>
      <c r="F507" s="1">
        <f t="shared" ca="1" si="121"/>
        <v>13.482729865632725</v>
      </c>
      <c r="G507">
        <v>4.8204281805918905</v>
      </c>
      <c r="H507">
        <f t="shared" ca="1" si="122"/>
        <v>4.5180049627949082</v>
      </c>
      <c r="I507">
        <v>10.619683820185051</v>
      </c>
      <c r="J507">
        <f t="shared" ca="1" si="123"/>
        <v>10.532377751145354</v>
      </c>
      <c r="K507">
        <v>17.399999999999999</v>
      </c>
      <c r="L507">
        <f t="shared" ca="1" si="124"/>
        <v>23.8</v>
      </c>
      <c r="M507">
        <v>24.5</v>
      </c>
      <c r="N507">
        <f t="shared" ca="1" si="125"/>
        <v>31.5</v>
      </c>
      <c r="O507">
        <v>11</v>
      </c>
      <c r="P507">
        <f t="shared" ca="1" si="126"/>
        <v>17</v>
      </c>
      <c r="Q507">
        <v>35</v>
      </c>
      <c r="R507">
        <f t="shared" ca="1" si="127"/>
        <v>27</v>
      </c>
      <c r="S507">
        <v>18</v>
      </c>
      <c r="T507">
        <f t="shared" ca="1" si="128"/>
        <v>12</v>
      </c>
      <c r="U507">
        <v>11.9</v>
      </c>
      <c r="V507">
        <f t="shared" ca="1" si="129"/>
        <v>10.8</v>
      </c>
      <c r="W507">
        <v>3.4</v>
      </c>
      <c r="X507">
        <f t="shared" ca="1" si="130"/>
        <v>2.1</v>
      </c>
      <c r="Y507">
        <f t="shared" ca="1" si="131"/>
        <v>31.5</v>
      </c>
      <c r="Z507">
        <f t="shared" ca="1" si="132"/>
        <v>17</v>
      </c>
      <c r="AA507">
        <f t="shared" ca="1" si="133"/>
        <v>27</v>
      </c>
      <c r="AB507">
        <f t="shared" ca="1" si="134"/>
        <v>10.8</v>
      </c>
      <c r="AC507">
        <f t="shared" ca="1" si="135"/>
        <v>5.4184858895321115</v>
      </c>
    </row>
    <row r="508" spans="1:29">
      <c r="A508" s="18">
        <v>38492</v>
      </c>
      <c r="B508" s="18">
        <f t="shared" ca="1" si="136"/>
        <v>41534</v>
      </c>
      <c r="C508">
        <v>4.6476192277621715</v>
      </c>
      <c r="D508">
        <f t="shared" ca="1" si="120"/>
        <v>3.4803863069565182</v>
      </c>
      <c r="E508">
        <v>8.729391420645694</v>
      </c>
      <c r="F508" s="1">
        <f t="shared" ca="1" si="121"/>
        <v>7.1312816901522682</v>
      </c>
      <c r="G508">
        <v>4.0802783939161866</v>
      </c>
      <c r="H508">
        <f t="shared" ca="1" si="122"/>
        <v>4.673934131011201</v>
      </c>
      <c r="I508">
        <v>8.9983938995649702</v>
      </c>
      <c r="J508">
        <f t="shared" ca="1" si="123"/>
        <v>11.144224609623045</v>
      </c>
      <c r="K508">
        <v>19.100000000000001</v>
      </c>
      <c r="L508">
        <f t="shared" ca="1" si="124"/>
        <v>12.2</v>
      </c>
      <c r="M508">
        <v>22.5</v>
      </c>
      <c r="N508">
        <f t="shared" ca="1" si="125"/>
        <v>17.100000000000001</v>
      </c>
      <c r="O508">
        <v>15.3</v>
      </c>
      <c r="P508">
        <f t="shared" ca="1" si="126"/>
        <v>9.1</v>
      </c>
      <c r="Q508">
        <v>33</v>
      </c>
      <c r="R508">
        <f t="shared" ca="1" si="127"/>
        <v>79</v>
      </c>
      <c r="S508">
        <v>19</v>
      </c>
      <c r="T508">
        <f t="shared" ca="1" si="128"/>
        <v>52</v>
      </c>
      <c r="U508">
        <v>7.3</v>
      </c>
      <c r="V508">
        <f t="shared" ca="1" si="129"/>
        <v>10.199999999999999</v>
      </c>
      <c r="W508">
        <v>2.4</v>
      </c>
      <c r="X508">
        <f t="shared" ca="1" si="130"/>
        <v>1.9</v>
      </c>
      <c r="Y508">
        <f t="shared" ca="1" si="131"/>
        <v>17.100000000000001</v>
      </c>
      <c r="Z508">
        <f t="shared" ca="1" si="132"/>
        <v>9.1</v>
      </c>
      <c r="AA508">
        <f t="shared" ca="1" si="133"/>
        <v>79</v>
      </c>
      <c r="AB508">
        <f t="shared" ca="1" si="134"/>
        <v>10.199999999999999</v>
      </c>
      <c r="AC508">
        <f t="shared" ca="1" si="135"/>
        <v>3.4803863069565182</v>
      </c>
    </row>
    <row r="509" spans="1:29">
      <c r="A509" s="18">
        <v>38493</v>
      </c>
      <c r="B509" s="18">
        <f t="shared" ca="1" si="136"/>
        <v>41541</v>
      </c>
      <c r="C509">
        <v>5.910740689525853</v>
      </c>
      <c r="D509">
        <f t="shared" ca="1" si="120"/>
        <v>4.0035438445115128</v>
      </c>
      <c r="E509">
        <v>11.059659035305174</v>
      </c>
      <c r="F509" s="1">
        <f t="shared" ca="1" si="121"/>
        <v>8.8946775371663502</v>
      </c>
      <c r="G509">
        <v>5.0799299708296655</v>
      </c>
      <c r="H509">
        <f t="shared" ca="1" si="122"/>
        <v>4.2007351568590492</v>
      </c>
      <c r="I509">
        <v>12.57857141308414</v>
      </c>
      <c r="J509">
        <f t="shared" ca="1" si="123"/>
        <v>8.0597813071556921</v>
      </c>
      <c r="K509">
        <v>19.2</v>
      </c>
      <c r="L509">
        <f t="shared" ca="1" si="124"/>
        <v>14.9</v>
      </c>
      <c r="M509">
        <v>24.9</v>
      </c>
      <c r="N509">
        <f t="shared" ca="1" si="125"/>
        <v>20.5</v>
      </c>
      <c r="O509">
        <v>13.4</v>
      </c>
      <c r="P509">
        <f t="shared" ca="1" si="126"/>
        <v>9.6999999999999993</v>
      </c>
      <c r="Q509">
        <v>31</v>
      </c>
      <c r="R509">
        <f t="shared" ca="1" si="127"/>
        <v>20</v>
      </c>
      <c r="S509">
        <v>15</v>
      </c>
      <c r="T509">
        <f t="shared" ca="1" si="128"/>
        <v>14</v>
      </c>
      <c r="U509">
        <v>13.6</v>
      </c>
      <c r="V509">
        <f t="shared" ca="1" si="129"/>
        <v>11.3</v>
      </c>
      <c r="W509">
        <v>2.7</v>
      </c>
      <c r="X509">
        <f t="shared" ca="1" si="130"/>
        <v>1.8</v>
      </c>
      <c r="Y509">
        <f t="shared" ca="1" si="131"/>
        <v>20.5</v>
      </c>
      <c r="Z509">
        <f t="shared" ca="1" si="132"/>
        <v>9.6999999999999993</v>
      </c>
      <c r="AA509">
        <f t="shared" ca="1" si="133"/>
        <v>20</v>
      </c>
      <c r="AB509">
        <f t="shared" ca="1" si="134"/>
        <v>11.3</v>
      </c>
      <c r="AC509">
        <f t="shared" ca="1" si="135"/>
        <v>4.0035438445115128</v>
      </c>
    </row>
    <row r="510" spans="1:29">
      <c r="A510" s="18">
        <v>38494</v>
      </c>
      <c r="B510" s="18">
        <f t="shared" ca="1" si="136"/>
        <v>41548</v>
      </c>
      <c r="C510">
        <v>5.9707845522022103</v>
      </c>
      <c r="D510">
        <f t="shared" ca="1" si="120"/>
        <v>4.1300158588150264</v>
      </c>
      <c r="E510">
        <v>11.490852871895875</v>
      </c>
      <c r="F510" s="1">
        <f t="shared" ca="1" si="121"/>
        <v>9.5302313598096777</v>
      </c>
      <c r="G510">
        <v>4.4180965433842285</v>
      </c>
      <c r="H510">
        <f t="shared" ca="1" si="122"/>
        <v>4.2024158907384139</v>
      </c>
      <c r="I510">
        <v>10.409038315925494</v>
      </c>
      <c r="J510">
        <f t="shared" ca="1" si="123"/>
        <v>9.1813504570016224</v>
      </c>
      <c r="K510">
        <v>20</v>
      </c>
      <c r="L510">
        <f t="shared" ca="1" si="124"/>
        <v>17.7</v>
      </c>
      <c r="M510">
        <v>27.2</v>
      </c>
      <c r="N510">
        <f t="shared" ca="1" si="125"/>
        <v>23.5</v>
      </c>
      <c r="O510">
        <v>15.3</v>
      </c>
      <c r="P510">
        <f t="shared" ca="1" si="126"/>
        <v>12.6</v>
      </c>
      <c r="Q510">
        <v>28</v>
      </c>
      <c r="R510">
        <f t="shared" ca="1" si="127"/>
        <v>38</v>
      </c>
      <c r="S510">
        <v>13</v>
      </c>
      <c r="T510">
        <f t="shared" ca="1" si="128"/>
        <v>21</v>
      </c>
      <c r="U510">
        <v>9.8000000000000007</v>
      </c>
      <c r="V510">
        <f t="shared" ca="1" si="129"/>
        <v>9.8000000000000007</v>
      </c>
      <c r="W510">
        <v>3.6</v>
      </c>
      <c r="X510">
        <f t="shared" ca="1" si="130"/>
        <v>1.8</v>
      </c>
      <c r="Y510">
        <f t="shared" ca="1" si="131"/>
        <v>23.5</v>
      </c>
      <c r="Z510">
        <f t="shared" ca="1" si="132"/>
        <v>12.6</v>
      </c>
      <c r="AA510">
        <f t="shared" ca="1" si="133"/>
        <v>38</v>
      </c>
      <c r="AB510">
        <f t="shared" ca="1" si="134"/>
        <v>9.8000000000000007</v>
      </c>
      <c r="AC510">
        <f t="shared" ca="1" si="135"/>
        <v>4.1300158588150264</v>
      </c>
    </row>
    <row r="511" spans="1:29">
      <c r="A511" s="18">
        <v>38495</v>
      </c>
      <c r="B511" s="18">
        <f t="shared" ca="1" si="136"/>
        <v>41555</v>
      </c>
      <c r="C511">
        <v>5.7086453722135495</v>
      </c>
      <c r="D511">
        <f t="shared" ca="1" si="120"/>
        <v>4.6045483032456564</v>
      </c>
      <c r="E511">
        <v>9.6703797861831546</v>
      </c>
      <c r="F511" s="1">
        <f t="shared" ca="1" si="121"/>
        <v>9.3154967121527807</v>
      </c>
      <c r="G511">
        <v>4.7151051840401834</v>
      </c>
      <c r="H511">
        <f t="shared" ca="1" si="122"/>
        <v>4.2410466668298659</v>
      </c>
      <c r="I511">
        <v>11.524697258943659</v>
      </c>
      <c r="J511">
        <f t="shared" ca="1" si="123"/>
        <v>10.911179737383188</v>
      </c>
      <c r="K511">
        <v>20.3</v>
      </c>
      <c r="L511">
        <f t="shared" ca="1" si="124"/>
        <v>17.600000000000001</v>
      </c>
      <c r="M511">
        <v>25.3</v>
      </c>
      <c r="N511">
        <f t="shared" ca="1" si="125"/>
        <v>23.7</v>
      </c>
      <c r="O511">
        <v>17</v>
      </c>
      <c r="P511">
        <f t="shared" ca="1" si="126"/>
        <v>12.8</v>
      </c>
      <c r="Q511">
        <v>34</v>
      </c>
      <c r="R511">
        <f t="shared" ca="1" si="127"/>
        <v>42</v>
      </c>
      <c r="S511">
        <v>21</v>
      </c>
      <c r="T511">
        <f t="shared" ca="1" si="128"/>
        <v>23</v>
      </c>
      <c r="U511">
        <v>10.7</v>
      </c>
      <c r="V511">
        <f t="shared" ca="1" si="129"/>
        <v>10.3</v>
      </c>
      <c r="W511">
        <v>3.1</v>
      </c>
      <c r="X511">
        <f t="shared" ca="1" si="130"/>
        <v>2</v>
      </c>
      <c r="Y511">
        <f t="shared" ca="1" si="131"/>
        <v>23.7</v>
      </c>
      <c r="Z511">
        <f t="shared" ca="1" si="132"/>
        <v>12.8</v>
      </c>
      <c r="AA511">
        <f t="shared" ca="1" si="133"/>
        <v>42</v>
      </c>
      <c r="AB511">
        <f t="shared" ca="1" si="134"/>
        <v>10.3</v>
      </c>
      <c r="AC511">
        <f t="shared" ca="1" si="135"/>
        <v>4.6045483032456564</v>
      </c>
    </row>
    <row r="512" spans="1:29">
      <c r="A512" s="18">
        <v>38496</v>
      </c>
      <c r="B512" s="18">
        <f t="shared" ca="1" si="136"/>
        <v>41562</v>
      </c>
      <c r="C512">
        <v>5.8197296354001731</v>
      </c>
      <c r="D512">
        <f t="shared" ca="1" si="120"/>
        <v>2.476751581762175</v>
      </c>
      <c r="E512">
        <v>11.327079311553595</v>
      </c>
      <c r="F512" s="1">
        <f t="shared" ca="1" si="121"/>
        <v>6.0903456945437506</v>
      </c>
      <c r="G512">
        <v>4.6573291438494131</v>
      </c>
      <c r="H512">
        <f t="shared" ca="1" si="122"/>
        <v>3.9656250584994592</v>
      </c>
      <c r="I512">
        <v>11.328475985144559</v>
      </c>
      <c r="J512">
        <f t="shared" ca="1" si="123"/>
        <v>7.0836846330301295</v>
      </c>
      <c r="K512">
        <v>20.8</v>
      </c>
      <c r="L512">
        <f t="shared" ca="1" si="124"/>
        <v>6.3</v>
      </c>
      <c r="M512">
        <v>26.3</v>
      </c>
      <c r="N512">
        <f t="shared" ca="1" si="125"/>
        <v>12.2</v>
      </c>
      <c r="O512">
        <v>15.2</v>
      </c>
      <c r="P512">
        <f t="shared" ca="1" si="126"/>
        <v>1.7</v>
      </c>
      <c r="Q512">
        <v>32</v>
      </c>
      <c r="R512">
        <f t="shared" ca="1" si="127"/>
        <v>61</v>
      </c>
      <c r="S512">
        <v>19</v>
      </c>
      <c r="T512">
        <f t="shared" ca="1" si="128"/>
        <v>38</v>
      </c>
      <c r="U512">
        <v>10.6</v>
      </c>
      <c r="V512">
        <f t="shared" ca="1" si="129"/>
        <v>10</v>
      </c>
      <c r="W512">
        <v>3</v>
      </c>
      <c r="X512">
        <f t="shared" ca="1" si="130"/>
        <v>1.2</v>
      </c>
      <c r="Y512">
        <f t="shared" ca="1" si="131"/>
        <v>12.2</v>
      </c>
      <c r="Z512">
        <f t="shared" ca="1" si="132"/>
        <v>1.7</v>
      </c>
      <c r="AA512">
        <f t="shared" ca="1" si="133"/>
        <v>61</v>
      </c>
      <c r="AB512">
        <f t="shared" ca="1" si="134"/>
        <v>10</v>
      </c>
      <c r="AC512">
        <f t="shared" ca="1" si="135"/>
        <v>2.476751581762175</v>
      </c>
    </row>
    <row r="513" spans="1:29">
      <c r="A513" s="18">
        <v>38497</v>
      </c>
      <c r="B513" s="18">
        <f t="shared" ca="1" si="136"/>
        <v>41569</v>
      </c>
      <c r="C513">
        <v>3.9219308824235402</v>
      </c>
      <c r="D513">
        <f t="shared" ca="1" si="120"/>
        <v>3.5847126273922263</v>
      </c>
      <c r="E513">
        <v>10.346370776903925</v>
      </c>
      <c r="F513" s="1">
        <f t="shared" ca="1" si="121"/>
        <v>7.7089520799909685</v>
      </c>
      <c r="G513">
        <v>3.5396968892651284</v>
      </c>
      <c r="H513">
        <f t="shared" ca="1" si="122"/>
        <v>3.6280285613296157</v>
      </c>
      <c r="I513">
        <v>9.0082450929188589</v>
      </c>
      <c r="J513">
        <f t="shared" ca="1" si="123"/>
        <v>7.3714955171459042</v>
      </c>
      <c r="K513">
        <v>17</v>
      </c>
      <c r="L513">
        <f t="shared" ca="1" si="124"/>
        <v>11.4</v>
      </c>
      <c r="M513">
        <v>24.1</v>
      </c>
      <c r="N513">
        <f t="shared" ca="1" si="125"/>
        <v>18.5</v>
      </c>
      <c r="O513">
        <v>12.7</v>
      </c>
      <c r="P513">
        <f t="shared" ca="1" si="126"/>
        <v>6.5</v>
      </c>
      <c r="Q513">
        <v>52</v>
      </c>
      <c r="R513">
        <f t="shared" ca="1" si="127"/>
        <v>32</v>
      </c>
      <c r="S513">
        <v>19</v>
      </c>
      <c r="T513">
        <f t="shared" ca="1" si="128"/>
        <v>18</v>
      </c>
      <c r="U513">
        <v>4</v>
      </c>
      <c r="V513">
        <f t="shared" ca="1" si="129"/>
        <v>9.4</v>
      </c>
      <c r="W513">
        <v>2.2000000000000002</v>
      </c>
      <c r="X513">
        <f t="shared" ca="1" si="130"/>
        <v>2.2999999999999998</v>
      </c>
      <c r="Y513">
        <f t="shared" ca="1" si="131"/>
        <v>18.5</v>
      </c>
      <c r="Z513">
        <f t="shared" ca="1" si="132"/>
        <v>6.5</v>
      </c>
      <c r="AA513">
        <f t="shared" ca="1" si="133"/>
        <v>32</v>
      </c>
      <c r="AB513">
        <f t="shared" ca="1" si="134"/>
        <v>9.4</v>
      </c>
      <c r="AC513">
        <f t="shared" ca="1" si="135"/>
        <v>3.5847126273922263</v>
      </c>
    </row>
    <row r="514" spans="1:29">
      <c r="A514" s="18">
        <v>38498</v>
      </c>
      <c r="B514" s="18">
        <f t="shared" ca="1" si="136"/>
        <v>41576</v>
      </c>
      <c r="C514">
        <v>4.9411184588173436</v>
      </c>
      <c r="D514">
        <f t="shared" ca="1" si="120"/>
        <v>2.0937360017081521</v>
      </c>
      <c r="E514">
        <v>10.938099626141149</v>
      </c>
      <c r="F514" s="1">
        <f t="shared" ca="1" si="121"/>
        <v>4.1094130790841987</v>
      </c>
      <c r="G514">
        <v>4.2996316660407832</v>
      </c>
      <c r="H514">
        <f t="shared" ca="1" si="122"/>
        <v>2.9877562645670004</v>
      </c>
      <c r="I514">
        <v>9.5554310507200952</v>
      </c>
      <c r="J514">
        <f t="shared" ca="1" si="123"/>
        <v>5.8150091063080831</v>
      </c>
      <c r="K514">
        <v>19</v>
      </c>
      <c r="L514">
        <f t="shared" ca="1" si="124"/>
        <v>7.4</v>
      </c>
      <c r="M514">
        <v>25.4</v>
      </c>
      <c r="N514">
        <f t="shared" ca="1" si="125"/>
        <v>9.8000000000000007</v>
      </c>
      <c r="O514">
        <v>14</v>
      </c>
      <c r="P514">
        <f t="shared" ca="1" si="126"/>
        <v>5</v>
      </c>
      <c r="Q514">
        <v>38</v>
      </c>
      <c r="R514">
        <f t="shared" ca="1" si="127"/>
        <v>66</v>
      </c>
      <c r="S514">
        <v>17</v>
      </c>
      <c r="T514">
        <f t="shared" ca="1" si="128"/>
        <v>50</v>
      </c>
      <c r="U514">
        <v>8.5</v>
      </c>
      <c r="V514">
        <f t="shared" ca="1" si="129"/>
        <v>4.5999999999999996</v>
      </c>
      <c r="W514">
        <v>2.9</v>
      </c>
      <c r="X514">
        <f t="shared" ca="1" si="130"/>
        <v>1.3</v>
      </c>
      <c r="Y514">
        <f t="shared" ca="1" si="131"/>
        <v>9.8000000000000007</v>
      </c>
      <c r="Z514">
        <f t="shared" ca="1" si="132"/>
        <v>5</v>
      </c>
      <c r="AA514">
        <f t="shared" ca="1" si="133"/>
        <v>66</v>
      </c>
      <c r="AB514">
        <f t="shared" ca="1" si="134"/>
        <v>4.5999999999999996</v>
      </c>
      <c r="AC514">
        <f t="shared" ca="1" si="135"/>
        <v>2.0937360017081521</v>
      </c>
    </row>
    <row r="515" spans="1:29">
      <c r="A515" s="18">
        <v>38499</v>
      </c>
      <c r="B515" s="18">
        <f t="shared" ca="1" si="136"/>
        <v>41583</v>
      </c>
      <c r="C515">
        <v>3.5856612129518983</v>
      </c>
      <c r="D515">
        <f t="shared" ca="1" si="120"/>
        <v>2.165616948761274</v>
      </c>
      <c r="E515">
        <v>9.7843904264509174</v>
      </c>
      <c r="F515" s="1">
        <f t="shared" ca="1" si="121"/>
        <v>4.0879060018826356</v>
      </c>
      <c r="G515">
        <v>3.9550539318741555</v>
      </c>
      <c r="H515">
        <f t="shared" ca="1" si="122"/>
        <v>3.5693512528567326</v>
      </c>
      <c r="I515">
        <v>10.382443172550419</v>
      </c>
      <c r="J515">
        <f t="shared" ca="1" si="123"/>
        <v>6.4863752868079816</v>
      </c>
      <c r="K515">
        <v>12.8</v>
      </c>
      <c r="L515">
        <f t="shared" ca="1" si="124"/>
        <v>4.5999999999999996</v>
      </c>
      <c r="M515">
        <v>21.3</v>
      </c>
      <c r="N515">
        <f t="shared" ca="1" si="125"/>
        <v>8.4</v>
      </c>
      <c r="O515">
        <v>8.1</v>
      </c>
      <c r="P515">
        <f t="shared" ca="1" si="126"/>
        <v>2.1</v>
      </c>
      <c r="Q515">
        <v>72</v>
      </c>
      <c r="R515">
        <f t="shared" ca="1" si="127"/>
        <v>70</v>
      </c>
      <c r="S515">
        <v>30</v>
      </c>
      <c r="T515">
        <f t="shared" ca="1" si="128"/>
        <v>46</v>
      </c>
      <c r="U515">
        <v>6.3</v>
      </c>
      <c r="V515">
        <f t="shared" ca="1" si="129"/>
        <v>9.3000000000000007</v>
      </c>
      <c r="W515">
        <v>2.6</v>
      </c>
      <c r="X515">
        <f t="shared" ca="1" si="130"/>
        <v>1.6</v>
      </c>
      <c r="Y515">
        <f t="shared" ca="1" si="131"/>
        <v>8.4</v>
      </c>
      <c r="Z515">
        <f t="shared" ca="1" si="132"/>
        <v>2.1</v>
      </c>
      <c r="AA515">
        <f t="shared" ca="1" si="133"/>
        <v>70</v>
      </c>
      <c r="AB515">
        <f t="shared" ca="1" si="134"/>
        <v>9.3000000000000007</v>
      </c>
      <c r="AC515">
        <f t="shared" ca="1" si="135"/>
        <v>2.165616948761274</v>
      </c>
    </row>
    <row r="516" spans="1:29">
      <c r="A516" s="18">
        <v>38500</v>
      </c>
      <c r="B516" s="18">
        <f t="shared" ca="1" si="136"/>
        <v>41590</v>
      </c>
      <c r="C516">
        <v>3.8477706518385042</v>
      </c>
      <c r="D516">
        <f t="shared" ref="D516:D538" ca="1" si="137">INDIRECT("c"&amp;7*ROW(C516)-6)</f>
        <v>1.5104841603225216</v>
      </c>
      <c r="E516">
        <v>9.0986205021091049</v>
      </c>
      <c r="F516" s="1">
        <f t="shared" ref="F516:F548" ca="1" si="138">INDIRECT("e"&amp;7*ROW(E516)-6)</f>
        <v>3.2356346808987237</v>
      </c>
      <c r="G516">
        <v>4.2904503791365425</v>
      </c>
      <c r="H516">
        <f t="shared" ref="H516:H579" ca="1" si="139">INDIRECT("g"&amp;7*ROW(G516)-6)</f>
        <v>3.1525173054326925</v>
      </c>
      <c r="I516">
        <v>9.4043339284574063</v>
      </c>
      <c r="J516">
        <f t="shared" ref="J516:J579" ca="1" si="140">INDIRECT("i"&amp;7*ROW(I516)-6)</f>
        <v>4.5940809803284628</v>
      </c>
      <c r="K516">
        <v>13.1</v>
      </c>
      <c r="L516">
        <f t="shared" ref="L516:L579" ca="1" si="141">INDIRECT("k"&amp;7*ROW(K516)-6)</f>
        <v>-1.4</v>
      </c>
      <c r="M516">
        <v>19.600000000000001</v>
      </c>
      <c r="N516">
        <f t="shared" ref="N516:N579" ca="1" si="142">INDIRECT("m"&amp;7*ROW(M516)-6)</f>
        <v>3.1</v>
      </c>
      <c r="O516">
        <v>8.4</v>
      </c>
      <c r="P516">
        <f t="shared" ref="P516:P579" ca="1" si="143">INDIRECT("o"&amp;7*ROW(O516)-6)</f>
        <v>-4.5999999999999996</v>
      </c>
      <c r="Q516">
        <v>55</v>
      </c>
      <c r="R516">
        <f t="shared" ref="R516:R579" ca="1" si="144">INDIRECT("q"&amp;7*ROW(Q516)-6)</f>
        <v>71</v>
      </c>
      <c r="S516">
        <v>33</v>
      </c>
      <c r="T516">
        <f t="shared" ref="T516:T579" ca="1" si="145">INDIRECT("s"&amp;7*ROW(S516)-6)</f>
        <v>48</v>
      </c>
      <c r="U516">
        <v>8.4</v>
      </c>
      <c r="V516">
        <f t="shared" ref="V516:V579" ca="1" si="146">INDIRECT("u"&amp;7*ROW(U516)-6)</f>
        <v>8</v>
      </c>
      <c r="W516">
        <v>3.1</v>
      </c>
      <c r="X516">
        <f t="shared" ref="X516:X579" ca="1" si="147">INDIRECT("w"&amp;7*ROW(W516)-6)</f>
        <v>1.7</v>
      </c>
      <c r="Y516">
        <f t="shared" ref="Y516:Y579" ca="1" si="148">INDIRECT("m"&amp;7*ROW(X516)-6)</f>
        <v>3.1</v>
      </c>
      <c r="Z516">
        <f t="shared" ref="Z516:Z579" ca="1" si="149">INDIRECT("o"&amp;7*ROW(Y516)-6)</f>
        <v>-4.5999999999999996</v>
      </c>
      <c r="AA516">
        <f t="shared" ref="AA516:AA579" ca="1" si="150">INDIRECT("q"&amp;7*ROW(Z516)-6)</f>
        <v>71</v>
      </c>
      <c r="AB516">
        <f t="shared" ref="AB516:AB579" ca="1" si="151">INDIRECT("u"&amp;7*ROW(AA516)-6)</f>
        <v>8</v>
      </c>
      <c r="AC516">
        <f t="shared" ref="AC516:AC538" ca="1" si="152">INDIRECT("c"&amp;7*ROW(Z516)-6)</f>
        <v>1.5104841603225216</v>
      </c>
    </row>
    <row r="517" spans="1:29">
      <c r="A517" s="18">
        <v>38501</v>
      </c>
      <c r="B517" s="18">
        <f t="shared" ca="1" si="136"/>
        <v>41597</v>
      </c>
      <c r="C517">
        <v>4.3706788664252025</v>
      </c>
      <c r="D517">
        <f t="shared" ca="1" si="137"/>
        <v>1.9787820238120308</v>
      </c>
      <c r="E517">
        <v>9.6414293792149319</v>
      </c>
      <c r="F517" s="1">
        <f t="shared" ca="1" si="138"/>
        <v>4.8759900832556866</v>
      </c>
      <c r="G517">
        <v>4.9335926306544557</v>
      </c>
      <c r="H517">
        <f t="shared" ca="1" si="139"/>
        <v>3.0840240047196228</v>
      </c>
      <c r="I517">
        <v>10.906426392609283</v>
      </c>
      <c r="J517">
        <f t="shared" ca="1" si="140"/>
        <v>4.5403937057673733</v>
      </c>
      <c r="K517">
        <v>15.4</v>
      </c>
      <c r="L517">
        <f t="shared" ca="1" si="141"/>
        <v>3.8</v>
      </c>
      <c r="M517">
        <v>22.1</v>
      </c>
      <c r="N517">
        <f t="shared" ca="1" si="142"/>
        <v>10</v>
      </c>
      <c r="O517">
        <v>11.2</v>
      </c>
      <c r="P517">
        <f t="shared" ca="1" si="143"/>
        <v>-0.5</v>
      </c>
      <c r="Q517">
        <v>55</v>
      </c>
      <c r="R517">
        <f t="shared" ca="1" si="144"/>
        <v>58</v>
      </c>
      <c r="S517">
        <v>28</v>
      </c>
      <c r="T517">
        <f t="shared" ca="1" si="145"/>
        <v>32</v>
      </c>
      <c r="U517">
        <v>11.5</v>
      </c>
      <c r="V517">
        <f t="shared" ca="1" si="146"/>
        <v>7.8</v>
      </c>
      <c r="W517">
        <v>2.9</v>
      </c>
      <c r="X517">
        <f t="shared" ca="1" si="147"/>
        <v>2.7</v>
      </c>
      <c r="Y517">
        <f t="shared" ca="1" si="148"/>
        <v>10</v>
      </c>
      <c r="Z517">
        <f t="shared" ca="1" si="149"/>
        <v>-0.5</v>
      </c>
      <c r="AA517">
        <f t="shared" ca="1" si="150"/>
        <v>58</v>
      </c>
      <c r="AB517">
        <f t="shared" ca="1" si="151"/>
        <v>7.8</v>
      </c>
      <c r="AC517">
        <f t="shared" ca="1" si="152"/>
        <v>1.9787820238120308</v>
      </c>
    </row>
    <row r="518" spans="1:29">
      <c r="A518" s="18">
        <v>38502</v>
      </c>
      <c r="B518" s="18">
        <f t="shared" ca="1" si="136"/>
        <v>41604</v>
      </c>
      <c r="C518">
        <v>5.47288273836371</v>
      </c>
      <c r="D518">
        <f t="shared" ca="1" si="137"/>
        <v>1.1582405944391925</v>
      </c>
      <c r="E518">
        <v>13.052060824117364</v>
      </c>
      <c r="F518" s="1">
        <f t="shared" ca="1" si="138"/>
        <v>2.710657258178522</v>
      </c>
      <c r="G518">
        <v>5.24497868947073</v>
      </c>
      <c r="H518">
        <f t="shared" ca="1" si="139"/>
        <v>2.8674511393043067</v>
      </c>
      <c r="I518">
        <v>11.692435027544427</v>
      </c>
      <c r="J518">
        <f t="shared" ca="1" si="140"/>
        <v>3.8763889489600842</v>
      </c>
      <c r="K518">
        <v>19.899999999999999</v>
      </c>
      <c r="L518">
        <f t="shared" ca="1" si="141"/>
        <v>-3.8</v>
      </c>
      <c r="M518">
        <v>28.1</v>
      </c>
      <c r="N518">
        <f t="shared" ca="1" si="142"/>
        <v>1.9</v>
      </c>
      <c r="O518">
        <v>12.6</v>
      </c>
      <c r="P518">
        <f t="shared" ca="1" si="143"/>
        <v>-6.1</v>
      </c>
      <c r="Q518">
        <v>41</v>
      </c>
      <c r="R518">
        <f t="shared" ca="1" si="144"/>
        <v>80</v>
      </c>
      <c r="S518">
        <v>17</v>
      </c>
      <c r="T518">
        <f t="shared" ca="1" si="145"/>
        <v>46</v>
      </c>
      <c r="U518">
        <v>13.8</v>
      </c>
      <c r="V518">
        <f t="shared" ca="1" si="146"/>
        <v>7.2</v>
      </c>
      <c r="W518">
        <v>2.7</v>
      </c>
      <c r="X518">
        <f t="shared" ca="1" si="147"/>
        <v>1.6</v>
      </c>
      <c r="Y518">
        <f t="shared" ca="1" si="148"/>
        <v>1.9</v>
      </c>
      <c r="Z518">
        <f t="shared" ca="1" si="149"/>
        <v>-6.1</v>
      </c>
      <c r="AA518">
        <f t="shared" ca="1" si="150"/>
        <v>80</v>
      </c>
      <c r="AB518">
        <f t="shared" ca="1" si="151"/>
        <v>7.2</v>
      </c>
      <c r="AC518">
        <f t="shared" ca="1" si="152"/>
        <v>1.1582405944391925</v>
      </c>
    </row>
    <row r="519" spans="1:29">
      <c r="A519" s="18">
        <v>38503</v>
      </c>
      <c r="B519" s="18">
        <f t="shared" ca="1" si="136"/>
        <v>41611</v>
      </c>
      <c r="C519">
        <v>5.8888917348035381</v>
      </c>
      <c r="D519">
        <f t="shared" ca="1" si="137"/>
        <v>0.61556562824955208</v>
      </c>
      <c r="E519">
        <v>12.81960795182648</v>
      </c>
      <c r="F519" s="1">
        <f t="shared" ca="1" si="138"/>
        <v>1.5669993681626702</v>
      </c>
      <c r="G519">
        <v>4.883303019453674</v>
      </c>
      <c r="H519">
        <f t="shared" ca="1" si="139"/>
        <v>1.9291385318129126</v>
      </c>
      <c r="I519">
        <v>11.390960793710526</v>
      </c>
      <c r="J519">
        <f t="shared" ca="1" si="140"/>
        <v>2.4050420480693395</v>
      </c>
      <c r="K519">
        <v>22.8</v>
      </c>
      <c r="L519">
        <f t="shared" ca="1" si="141"/>
        <v>-0.5</v>
      </c>
      <c r="M519">
        <v>29.4</v>
      </c>
      <c r="N519">
        <f t="shared" ca="1" si="142"/>
        <v>0.8</v>
      </c>
      <c r="O519">
        <v>16.5</v>
      </c>
      <c r="P519">
        <f t="shared" ca="1" si="143"/>
        <v>-1</v>
      </c>
      <c r="Q519">
        <v>32</v>
      </c>
      <c r="R519">
        <f t="shared" ca="1" si="144"/>
        <v>100</v>
      </c>
      <c r="S519">
        <v>19</v>
      </c>
      <c r="T519">
        <f t="shared" ca="1" si="145"/>
        <v>99</v>
      </c>
      <c r="U519">
        <v>11.7</v>
      </c>
      <c r="V519">
        <f t="shared" ca="1" si="146"/>
        <v>0</v>
      </c>
      <c r="W519">
        <v>2.8</v>
      </c>
      <c r="X519">
        <f t="shared" ca="1" si="147"/>
        <v>1.4</v>
      </c>
      <c r="Y519">
        <f t="shared" ca="1" si="148"/>
        <v>0.8</v>
      </c>
      <c r="Z519">
        <f t="shared" ca="1" si="149"/>
        <v>-1</v>
      </c>
      <c r="AA519">
        <f t="shared" ca="1" si="150"/>
        <v>100</v>
      </c>
      <c r="AB519">
        <f t="shared" ca="1" si="151"/>
        <v>0</v>
      </c>
      <c r="AC519">
        <f t="shared" ca="1" si="152"/>
        <v>0.61556562824955208</v>
      </c>
    </row>
    <row r="520" spans="1:29">
      <c r="A520" s="18">
        <v>38504</v>
      </c>
      <c r="B520" s="18">
        <f t="shared" ca="1" si="136"/>
        <v>41618</v>
      </c>
      <c r="C520">
        <v>6.3575065826677424</v>
      </c>
      <c r="D520">
        <f t="shared" ca="1" si="137"/>
        <v>0.87924961509671595</v>
      </c>
      <c r="E520">
        <v>13.169630297542973</v>
      </c>
      <c r="F520" s="1">
        <f t="shared" ca="1" si="138"/>
        <v>1.6132053808002058</v>
      </c>
      <c r="G520">
        <v>5.2927780588186897</v>
      </c>
      <c r="H520">
        <f t="shared" ca="1" si="139"/>
        <v>2.4159001829834597</v>
      </c>
      <c r="I520">
        <v>13.133238514360114</v>
      </c>
      <c r="J520">
        <f t="shared" ca="1" si="140"/>
        <v>3.1001994781199604</v>
      </c>
      <c r="K520">
        <v>25.1</v>
      </c>
      <c r="L520">
        <f t="shared" ca="1" si="141"/>
        <v>-6.3</v>
      </c>
      <c r="M520">
        <v>30.9</v>
      </c>
      <c r="N520">
        <f t="shared" ca="1" si="142"/>
        <v>-3.4</v>
      </c>
      <c r="O520">
        <v>18.7</v>
      </c>
      <c r="P520">
        <f t="shared" ca="1" si="143"/>
        <v>-7.8</v>
      </c>
      <c r="Q520">
        <v>30</v>
      </c>
      <c r="R520">
        <f t="shared" ca="1" si="144"/>
        <v>88</v>
      </c>
      <c r="S520">
        <v>19</v>
      </c>
      <c r="T520">
        <f t="shared" ca="1" si="145"/>
        <v>75</v>
      </c>
      <c r="U520">
        <v>13.9</v>
      </c>
      <c r="V520">
        <f t="shared" ca="1" si="146"/>
        <v>4.5999999999999996</v>
      </c>
      <c r="W520">
        <v>2.4</v>
      </c>
      <c r="X520">
        <f t="shared" ca="1" si="147"/>
        <v>1.3</v>
      </c>
      <c r="Y520">
        <f t="shared" ca="1" si="148"/>
        <v>-3.4</v>
      </c>
      <c r="Z520">
        <f t="shared" ca="1" si="149"/>
        <v>-7.8</v>
      </c>
      <c r="AA520">
        <f t="shared" ca="1" si="150"/>
        <v>88</v>
      </c>
      <c r="AB520">
        <f t="shared" ca="1" si="151"/>
        <v>4.5999999999999996</v>
      </c>
      <c r="AC520">
        <f t="shared" ca="1" si="152"/>
        <v>0.87924961509671595</v>
      </c>
    </row>
    <row r="521" spans="1:29">
      <c r="A521" s="18">
        <v>38505</v>
      </c>
      <c r="B521" s="18">
        <f t="shared" ca="1" si="136"/>
        <v>41625</v>
      </c>
      <c r="C521">
        <v>5.4753182781986283</v>
      </c>
      <c r="D521">
        <f t="shared" ca="1" si="137"/>
        <v>0.59871186510226371</v>
      </c>
      <c r="E521">
        <v>12.379569764224739</v>
      </c>
      <c r="F521" s="1">
        <f t="shared" ca="1" si="138"/>
        <v>2.4664299382518444</v>
      </c>
      <c r="G521">
        <v>4.4954864455642047</v>
      </c>
      <c r="H521">
        <f t="shared" ca="1" si="139"/>
        <v>1.8042401523489093</v>
      </c>
      <c r="I521">
        <v>12.804943787434125</v>
      </c>
      <c r="J521">
        <f t="shared" ca="1" si="140"/>
        <v>1.7355048525023973</v>
      </c>
      <c r="K521">
        <v>19.2</v>
      </c>
      <c r="L521">
        <f t="shared" ca="1" si="141"/>
        <v>-4.7</v>
      </c>
      <c r="M521">
        <v>29.4</v>
      </c>
      <c r="N521">
        <f t="shared" ca="1" si="142"/>
        <v>-1.4</v>
      </c>
      <c r="O521">
        <v>14.9</v>
      </c>
      <c r="P521">
        <f t="shared" ca="1" si="143"/>
        <v>-9.4</v>
      </c>
      <c r="Q521">
        <v>44</v>
      </c>
      <c r="R521">
        <f t="shared" ca="1" si="144"/>
        <v>90</v>
      </c>
      <c r="S521">
        <v>20</v>
      </c>
      <c r="T521">
        <f t="shared" ca="1" si="145"/>
        <v>66</v>
      </c>
      <c r="U521">
        <v>9.1999999999999993</v>
      </c>
      <c r="V521">
        <f t="shared" ca="1" si="146"/>
        <v>0</v>
      </c>
      <c r="W521">
        <v>3</v>
      </c>
      <c r="X521">
        <f t="shared" ca="1" si="147"/>
        <v>1.3</v>
      </c>
      <c r="Y521">
        <f t="shared" ca="1" si="148"/>
        <v>-1.4</v>
      </c>
      <c r="Z521">
        <f t="shared" ca="1" si="149"/>
        <v>-9.4</v>
      </c>
      <c r="AA521">
        <f t="shared" ca="1" si="150"/>
        <v>90</v>
      </c>
      <c r="AB521">
        <f t="shared" ca="1" si="151"/>
        <v>0</v>
      </c>
      <c r="AC521">
        <f t="shared" ca="1" si="152"/>
        <v>0.59871186510226371</v>
      </c>
    </row>
    <row r="522" spans="1:29">
      <c r="A522" s="18">
        <v>38506</v>
      </c>
      <c r="B522" s="18">
        <f t="shared" ca="1" si="136"/>
        <v>41632</v>
      </c>
      <c r="C522">
        <v>4.8564834847232623</v>
      </c>
      <c r="D522">
        <f t="shared" ca="1" si="137"/>
        <v>0.73447899655809534</v>
      </c>
      <c r="E522">
        <v>7.9235909369312232</v>
      </c>
      <c r="F522" s="1">
        <f t="shared" ca="1" si="138"/>
        <v>0.87696968463211566</v>
      </c>
      <c r="G522">
        <v>4.1596331982410772</v>
      </c>
      <c r="H522">
        <f t="shared" ca="1" si="139"/>
        <v>2.2503912754519506</v>
      </c>
      <c r="I522">
        <v>10.876182284235554</v>
      </c>
      <c r="J522">
        <f t="shared" ca="1" si="140"/>
        <v>2.7507762681591981</v>
      </c>
      <c r="K522">
        <v>13.7</v>
      </c>
      <c r="L522">
        <f t="shared" ca="1" si="141"/>
        <v>-9.3000000000000007</v>
      </c>
      <c r="M522">
        <v>16.7</v>
      </c>
      <c r="N522">
        <f t="shared" ca="1" si="142"/>
        <v>-7.8</v>
      </c>
      <c r="O522">
        <v>8.5</v>
      </c>
      <c r="P522">
        <f t="shared" ca="1" si="143"/>
        <v>-10.199999999999999</v>
      </c>
      <c r="Q522">
        <v>44</v>
      </c>
      <c r="R522">
        <f t="shared" ca="1" si="144"/>
        <v>90</v>
      </c>
      <c r="S522">
        <v>29</v>
      </c>
      <c r="T522">
        <f t="shared" ca="1" si="145"/>
        <v>72</v>
      </c>
      <c r="U522">
        <v>8.1</v>
      </c>
      <c r="V522">
        <f t="shared" ca="1" si="146"/>
        <v>3.9</v>
      </c>
      <c r="W522">
        <v>3.5</v>
      </c>
      <c r="X522">
        <f t="shared" ca="1" si="147"/>
        <v>1.9</v>
      </c>
      <c r="Y522">
        <f t="shared" ca="1" si="148"/>
        <v>-7.8</v>
      </c>
      <c r="Z522">
        <f t="shared" ca="1" si="149"/>
        <v>-10.199999999999999</v>
      </c>
      <c r="AA522">
        <f t="shared" ca="1" si="150"/>
        <v>90</v>
      </c>
      <c r="AB522">
        <f t="shared" ca="1" si="151"/>
        <v>3.9</v>
      </c>
      <c r="AC522">
        <f t="shared" ca="1" si="152"/>
        <v>0.73447899655809534</v>
      </c>
    </row>
    <row r="523" spans="1:29">
      <c r="A523" s="18">
        <v>38507</v>
      </c>
      <c r="B523" s="18">
        <f t="shared" ca="1" si="136"/>
        <v>41639</v>
      </c>
      <c r="C523">
        <v>4.780703275593039</v>
      </c>
      <c r="D523">
        <f t="shared" ca="1" si="137"/>
        <v>0.88806869308048308</v>
      </c>
      <c r="E523">
        <v>10.784614595877567</v>
      </c>
      <c r="F523" s="1">
        <f t="shared" ca="1" si="138"/>
        <v>1.3696822515942007</v>
      </c>
      <c r="G523">
        <v>4.9326113858854903</v>
      </c>
      <c r="H523">
        <f t="shared" ca="1" si="139"/>
        <v>2.7263499271890481</v>
      </c>
      <c r="I523">
        <v>11.074403859268335</v>
      </c>
      <c r="J523">
        <f t="shared" ca="1" si="140"/>
        <v>3.0301290711357494</v>
      </c>
      <c r="K523">
        <v>15.5</v>
      </c>
      <c r="L523">
        <f t="shared" ca="1" si="141"/>
        <v>-11.3</v>
      </c>
      <c r="M523">
        <v>21.9</v>
      </c>
      <c r="N523">
        <f t="shared" ca="1" si="142"/>
        <v>-5.4</v>
      </c>
      <c r="O523">
        <v>8.3000000000000007</v>
      </c>
      <c r="P523">
        <f t="shared" ca="1" si="143"/>
        <v>-15.3</v>
      </c>
      <c r="Q523">
        <v>27</v>
      </c>
      <c r="R523">
        <f t="shared" ca="1" si="144"/>
        <v>74</v>
      </c>
      <c r="S523">
        <v>10</v>
      </c>
      <c r="T523">
        <f t="shared" ca="1" si="145"/>
        <v>51</v>
      </c>
      <c r="U523">
        <v>14.1</v>
      </c>
      <c r="V523">
        <f t="shared" ca="1" si="146"/>
        <v>7.7</v>
      </c>
      <c r="W523">
        <v>1.7</v>
      </c>
      <c r="X523">
        <f t="shared" ca="1" si="147"/>
        <v>2</v>
      </c>
      <c r="Y523">
        <f t="shared" ca="1" si="148"/>
        <v>-5.4</v>
      </c>
      <c r="Z523">
        <f t="shared" ca="1" si="149"/>
        <v>-15.3</v>
      </c>
      <c r="AA523">
        <f t="shared" ca="1" si="150"/>
        <v>74</v>
      </c>
      <c r="AB523">
        <f t="shared" ca="1" si="151"/>
        <v>7.7</v>
      </c>
      <c r="AC523">
        <f t="shared" ca="1" si="152"/>
        <v>0.88806869308048308</v>
      </c>
    </row>
    <row r="524" spans="1:29">
      <c r="A524" s="18">
        <v>38508</v>
      </c>
      <c r="B524" s="18">
        <f t="shared" ca="1" si="136"/>
        <v>41646</v>
      </c>
      <c r="C524">
        <v>5.8916994160102858</v>
      </c>
      <c r="D524">
        <f t="shared" ca="1" si="137"/>
        <v>0.58087582916973801</v>
      </c>
      <c r="E524">
        <v>12.530951524693059</v>
      </c>
      <c r="F524" s="1">
        <f t="shared" ca="1" si="138"/>
        <v>-0.18419736652191174</v>
      </c>
      <c r="G524">
        <v>4.8876061357162977</v>
      </c>
      <c r="H524">
        <f t="shared" ca="1" si="139"/>
        <v>2.4280009053823726</v>
      </c>
      <c r="I524">
        <v>10.769355503226356</v>
      </c>
      <c r="J524">
        <f t="shared" ca="1" si="140"/>
        <v>2.021769490952551</v>
      </c>
      <c r="K524">
        <v>19.3</v>
      </c>
      <c r="L524">
        <f t="shared" ca="1" si="141"/>
        <v>-18.8</v>
      </c>
      <c r="M524">
        <v>26.6</v>
      </c>
      <c r="N524">
        <f t="shared" ca="1" si="142"/>
        <v>-13.7</v>
      </c>
      <c r="O524">
        <v>11.8</v>
      </c>
      <c r="P524">
        <f t="shared" ca="1" si="143"/>
        <v>-21.1</v>
      </c>
      <c r="Q524">
        <v>21</v>
      </c>
      <c r="R524">
        <f t="shared" ca="1" si="144"/>
        <v>82</v>
      </c>
      <c r="S524">
        <v>10</v>
      </c>
      <c r="T524">
        <f t="shared" ca="1" si="145"/>
        <v>76</v>
      </c>
      <c r="U524">
        <v>14.1</v>
      </c>
      <c r="V524">
        <f t="shared" ca="1" si="146"/>
        <v>6</v>
      </c>
      <c r="W524">
        <v>2.9</v>
      </c>
      <c r="X524">
        <f t="shared" ca="1" si="147"/>
        <v>0.7</v>
      </c>
      <c r="Y524">
        <f t="shared" ca="1" si="148"/>
        <v>-13.7</v>
      </c>
      <c r="Z524">
        <f t="shared" ca="1" si="149"/>
        <v>-21.1</v>
      </c>
      <c r="AA524">
        <f t="shared" ca="1" si="150"/>
        <v>82</v>
      </c>
      <c r="AB524">
        <f t="shared" ca="1" si="151"/>
        <v>6</v>
      </c>
      <c r="AC524">
        <f t="shared" ca="1" si="152"/>
        <v>0.58087582916973801</v>
      </c>
    </row>
    <row r="525" spans="1:29">
      <c r="A525" s="18">
        <v>38509</v>
      </c>
      <c r="B525" s="18">
        <f t="shared" ca="1" si="136"/>
        <v>41653</v>
      </c>
      <c r="C525">
        <v>6.2300981312589219</v>
      </c>
      <c r="D525">
        <f t="shared" ca="1" si="137"/>
        <v>0.77565016342745818</v>
      </c>
      <c r="E525">
        <v>13.157858465801143</v>
      </c>
      <c r="F525" s="1">
        <f t="shared" ca="1" si="138"/>
        <v>0.91897423335458528</v>
      </c>
      <c r="G525">
        <v>4.8926305436979902</v>
      </c>
      <c r="H525">
        <f t="shared" ca="1" si="139"/>
        <v>2.5600237294515562</v>
      </c>
      <c r="I525">
        <v>11.23666654097191</v>
      </c>
      <c r="J525">
        <f t="shared" ca="1" si="140"/>
        <v>2.5766644457550179</v>
      </c>
      <c r="K525">
        <v>22.7</v>
      </c>
      <c r="L525">
        <f t="shared" ca="1" si="141"/>
        <v>-12.2</v>
      </c>
      <c r="M525">
        <v>29.4</v>
      </c>
      <c r="N525">
        <f t="shared" ca="1" si="142"/>
        <v>-8.1999999999999993</v>
      </c>
      <c r="O525">
        <v>15.7</v>
      </c>
      <c r="P525">
        <f t="shared" ca="1" si="143"/>
        <v>-13.9</v>
      </c>
      <c r="Q525">
        <v>22</v>
      </c>
      <c r="R525">
        <f t="shared" ca="1" si="144"/>
        <v>72</v>
      </c>
      <c r="S525">
        <v>12</v>
      </c>
      <c r="T525">
        <f t="shared" ca="1" si="145"/>
        <v>55</v>
      </c>
      <c r="U525">
        <v>13.4</v>
      </c>
      <c r="V525">
        <f t="shared" ca="1" si="146"/>
        <v>6</v>
      </c>
      <c r="W525">
        <v>2.8</v>
      </c>
      <c r="X525">
        <f t="shared" ca="1" si="147"/>
        <v>1.5</v>
      </c>
      <c r="Y525">
        <f t="shared" ca="1" si="148"/>
        <v>-8.1999999999999993</v>
      </c>
      <c r="Z525">
        <f t="shared" ca="1" si="149"/>
        <v>-13.9</v>
      </c>
      <c r="AA525">
        <f t="shared" ca="1" si="150"/>
        <v>72</v>
      </c>
      <c r="AB525">
        <f t="shared" ca="1" si="151"/>
        <v>6</v>
      </c>
      <c r="AC525">
        <f t="shared" ca="1" si="152"/>
        <v>0.77565016342745818</v>
      </c>
    </row>
    <row r="526" spans="1:29">
      <c r="A526" s="18">
        <v>38510</v>
      </c>
      <c r="B526" s="18">
        <f t="shared" ca="1" si="136"/>
        <v>41660</v>
      </c>
      <c r="C526">
        <v>6.2558354650172419</v>
      </c>
      <c r="D526">
        <f t="shared" ca="1" si="137"/>
        <v>0.8882161062267856</v>
      </c>
      <c r="E526">
        <v>9.8440627725589316</v>
      </c>
      <c r="F526" s="1">
        <f t="shared" ca="1" si="138"/>
        <v>2.2471579122912466</v>
      </c>
      <c r="G526">
        <v>4.7653171410955331</v>
      </c>
      <c r="H526">
        <f t="shared" ca="1" si="139"/>
        <v>2.8057581785235923</v>
      </c>
      <c r="I526">
        <v>11.587905721489905</v>
      </c>
      <c r="J526">
        <f t="shared" ca="1" si="140"/>
        <v>2.8859396108873727</v>
      </c>
      <c r="K526">
        <v>24.3</v>
      </c>
      <c r="L526">
        <f t="shared" ca="1" si="141"/>
        <v>-8.9</v>
      </c>
      <c r="M526">
        <v>28</v>
      </c>
      <c r="N526">
        <f t="shared" ca="1" si="142"/>
        <v>-0.8</v>
      </c>
      <c r="O526">
        <v>20.9</v>
      </c>
      <c r="P526">
        <f t="shared" ca="1" si="143"/>
        <v>-13.8</v>
      </c>
      <c r="Q526">
        <v>30</v>
      </c>
      <c r="R526">
        <f t="shared" ca="1" si="144"/>
        <v>74</v>
      </c>
      <c r="S526">
        <v>18</v>
      </c>
      <c r="T526">
        <f t="shared" ca="1" si="145"/>
        <v>41</v>
      </c>
      <c r="U526">
        <v>10.9</v>
      </c>
      <c r="V526">
        <f t="shared" ca="1" si="146"/>
        <v>7</v>
      </c>
      <c r="W526">
        <v>3</v>
      </c>
      <c r="X526">
        <f t="shared" ca="1" si="147"/>
        <v>3.4</v>
      </c>
      <c r="Y526">
        <f t="shared" ca="1" si="148"/>
        <v>-0.8</v>
      </c>
      <c r="Z526">
        <f t="shared" ca="1" si="149"/>
        <v>-13.8</v>
      </c>
      <c r="AA526">
        <f t="shared" ca="1" si="150"/>
        <v>74</v>
      </c>
      <c r="AB526">
        <f t="shared" ca="1" si="151"/>
        <v>7</v>
      </c>
      <c r="AC526">
        <f t="shared" ca="1" si="152"/>
        <v>0.8882161062267856</v>
      </c>
    </row>
    <row r="527" spans="1:29">
      <c r="A527" s="18">
        <v>38511</v>
      </c>
      <c r="B527" s="18">
        <f t="shared" ca="1" si="136"/>
        <v>41667</v>
      </c>
      <c r="C527">
        <v>6.8803114502966602</v>
      </c>
      <c r="D527">
        <f t="shared" ca="1" si="137"/>
        <v>0.62069145449059993</v>
      </c>
      <c r="E527">
        <v>11.194900301767769</v>
      </c>
      <c r="F527" s="1">
        <f t="shared" ca="1" si="138"/>
        <v>1.7450350138380304</v>
      </c>
      <c r="G527">
        <v>5.1309286946939503</v>
      </c>
      <c r="H527">
        <f t="shared" ca="1" si="139"/>
        <v>1.8646186644327933</v>
      </c>
      <c r="I527">
        <v>13.305967269898755</v>
      </c>
      <c r="J527">
        <f t="shared" ca="1" si="140"/>
        <v>2.1472226642657382</v>
      </c>
      <c r="K527">
        <v>24.5</v>
      </c>
      <c r="L527">
        <f t="shared" ca="1" si="141"/>
        <v>-7.4</v>
      </c>
      <c r="M527">
        <v>28.9</v>
      </c>
      <c r="N527">
        <f t="shared" ca="1" si="142"/>
        <v>-4.5</v>
      </c>
      <c r="O527">
        <v>19.8</v>
      </c>
      <c r="P527">
        <f t="shared" ca="1" si="143"/>
        <v>-10</v>
      </c>
      <c r="Q527">
        <v>24</v>
      </c>
      <c r="R527">
        <f t="shared" ca="1" si="144"/>
        <v>89</v>
      </c>
      <c r="S527">
        <v>13</v>
      </c>
      <c r="T527">
        <f t="shared" ca="1" si="145"/>
        <v>80</v>
      </c>
      <c r="U527">
        <v>14.2</v>
      </c>
      <c r="V527">
        <f t="shared" ca="1" si="146"/>
        <v>0</v>
      </c>
      <c r="W527">
        <v>2.8</v>
      </c>
      <c r="X527">
        <f t="shared" ca="1" si="147"/>
        <v>1.6</v>
      </c>
      <c r="Y527">
        <f t="shared" ca="1" si="148"/>
        <v>-4.5</v>
      </c>
      <c r="Z527">
        <f t="shared" ca="1" si="149"/>
        <v>-10</v>
      </c>
      <c r="AA527">
        <f t="shared" ca="1" si="150"/>
        <v>89</v>
      </c>
      <c r="AB527">
        <f t="shared" ca="1" si="151"/>
        <v>0</v>
      </c>
      <c r="AC527">
        <f t="shared" ca="1" si="152"/>
        <v>0.62069145449059993</v>
      </c>
    </row>
    <row r="528" spans="1:29">
      <c r="A528" s="18">
        <v>38512</v>
      </c>
      <c r="B528" s="18">
        <f t="shared" ref="B528:B591" ca="1" si="153">INDIRECT("a"&amp;7*ROW(A528)-6)</f>
        <v>41674</v>
      </c>
      <c r="C528">
        <v>6.7371011543246091</v>
      </c>
      <c r="D528">
        <f t="shared" ca="1" si="137"/>
        <v>0.40284553867557993</v>
      </c>
      <c r="E528">
        <v>13.378394148577017</v>
      </c>
      <c r="F528" s="1">
        <f t="shared" ca="1" si="138"/>
        <v>0.19041937248861551</v>
      </c>
      <c r="G528">
        <v>4.8436569492896728</v>
      </c>
      <c r="H528">
        <f t="shared" ca="1" si="139"/>
        <v>1.7035400180145286</v>
      </c>
      <c r="I528">
        <v>12.294646653326751</v>
      </c>
      <c r="J528">
        <f t="shared" ca="1" si="140"/>
        <v>1.2169762843482617</v>
      </c>
      <c r="K528">
        <v>25</v>
      </c>
      <c r="L528">
        <f t="shared" ca="1" si="141"/>
        <v>-16.5</v>
      </c>
      <c r="M528">
        <v>31.3</v>
      </c>
      <c r="N528">
        <f t="shared" ca="1" si="142"/>
        <v>-14.7</v>
      </c>
      <c r="O528">
        <v>18.600000000000001</v>
      </c>
      <c r="P528">
        <f t="shared" ca="1" si="143"/>
        <v>-18.7</v>
      </c>
      <c r="Q528">
        <v>20</v>
      </c>
      <c r="R528">
        <f t="shared" ca="1" si="144"/>
        <v>78</v>
      </c>
      <c r="S528">
        <v>10</v>
      </c>
      <c r="T528">
        <f t="shared" ca="1" si="145"/>
        <v>62</v>
      </c>
      <c r="U528">
        <v>13.2</v>
      </c>
      <c r="V528">
        <f t="shared" ca="1" si="146"/>
        <v>0</v>
      </c>
      <c r="W528">
        <v>2.7</v>
      </c>
      <c r="X528">
        <f t="shared" ca="1" si="147"/>
        <v>1.4</v>
      </c>
      <c r="Y528">
        <f t="shared" ca="1" si="148"/>
        <v>-14.7</v>
      </c>
      <c r="Z528">
        <f t="shared" ca="1" si="149"/>
        <v>-18.7</v>
      </c>
      <c r="AA528">
        <f t="shared" ca="1" si="150"/>
        <v>78</v>
      </c>
      <c r="AB528">
        <f t="shared" ca="1" si="151"/>
        <v>0</v>
      </c>
      <c r="AC528">
        <f t="shared" ca="1" si="152"/>
        <v>0.40284553867557993</v>
      </c>
    </row>
    <row r="529" spans="1:29">
      <c r="A529" s="18">
        <v>38513</v>
      </c>
      <c r="B529" s="18">
        <f t="shared" ca="1" si="153"/>
        <v>41681</v>
      </c>
      <c r="C529">
        <v>6.8453343847143682</v>
      </c>
      <c r="D529">
        <f t="shared" ca="1" si="137"/>
        <v>0.73116013062759522</v>
      </c>
      <c r="E529">
        <v>13.017979565518241</v>
      </c>
      <c r="F529" s="1">
        <f t="shared" ca="1" si="138"/>
        <v>0.58799921611919048</v>
      </c>
      <c r="G529">
        <v>4.8775718493150384</v>
      </c>
      <c r="H529">
        <f t="shared" ca="1" si="139"/>
        <v>2.8386455541360203</v>
      </c>
      <c r="I529">
        <v>12.415409710714835</v>
      </c>
      <c r="J529">
        <f t="shared" ca="1" si="140"/>
        <v>2.5273775534419847</v>
      </c>
      <c r="K529">
        <v>25.6</v>
      </c>
      <c r="L529">
        <f t="shared" ca="1" si="141"/>
        <v>-14.9</v>
      </c>
      <c r="M529">
        <v>31.2</v>
      </c>
      <c r="N529">
        <f t="shared" ca="1" si="142"/>
        <v>-10.7</v>
      </c>
      <c r="O529">
        <v>19.5</v>
      </c>
      <c r="P529">
        <f t="shared" ca="1" si="143"/>
        <v>-18</v>
      </c>
      <c r="Q529">
        <v>19</v>
      </c>
      <c r="R529">
        <f t="shared" ca="1" si="144"/>
        <v>76</v>
      </c>
      <c r="S529">
        <v>11</v>
      </c>
      <c r="T529">
        <f t="shared" ca="1" si="145"/>
        <v>60</v>
      </c>
      <c r="U529">
        <v>13.4</v>
      </c>
      <c r="V529">
        <f t="shared" ca="1" si="146"/>
        <v>6.1</v>
      </c>
      <c r="W529">
        <v>2.7</v>
      </c>
      <c r="X529">
        <f t="shared" ca="1" si="147"/>
        <v>1.5</v>
      </c>
      <c r="Y529">
        <f t="shared" ca="1" si="148"/>
        <v>-10.7</v>
      </c>
      <c r="Z529">
        <f t="shared" ca="1" si="149"/>
        <v>-18</v>
      </c>
      <c r="AA529">
        <f t="shared" ca="1" si="150"/>
        <v>76</v>
      </c>
      <c r="AB529">
        <f t="shared" ca="1" si="151"/>
        <v>6.1</v>
      </c>
      <c r="AC529">
        <f t="shared" ca="1" si="152"/>
        <v>0.73116013062759522</v>
      </c>
    </row>
    <row r="530" spans="1:29">
      <c r="A530" s="18">
        <v>38514</v>
      </c>
      <c r="B530" s="18">
        <f t="shared" ca="1" si="153"/>
        <v>41688</v>
      </c>
      <c r="C530">
        <v>6.7691405666854196</v>
      </c>
      <c r="D530">
        <f t="shared" ca="1" si="137"/>
        <v>0.66534818946148488</v>
      </c>
      <c r="E530">
        <v>13.203486537349864</v>
      </c>
      <c r="F530" s="1">
        <f t="shared" ca="1" si="138"/>
        <v>5.8819648752031398E-2</v>
      </c>
      <c r="G530">
        <v>5.0450469415168353</v>
      </c>
      <c r="H530">
        <f t="shared" ca="1" si="139"/>
        <v>2.9653450050095533</v>
      </c>
      <c r="I530">
        <v>12.718546911218015</v>
      </c>
      <c r="J530">
        <f t="shared" ca="1" si="140"/>
        <v>2.4397188632517555</v>
      </c>
      <c r="K530">
        <v>27.2</v>
      </c>
      <c r="L530">
        <f t="shared" ca="1" si="141"/>
        <v>-17.5</v>
      </c>
      <c r="M530">
        <v>32.4</v>
      </c>
      <c r="N530">
        <f t="shared" ca="1" si="142"/>
        <v>-13.8</v>
      </c>
      <c r="O530">
        <v>21.2</v>
      </c>
      <c r="P530">
        <f t="shared" ca="1" si="143"/>
        <v>-20.3</v>
      </c>
      <c r="Q530">
        <v>20</v>
      </c>
      <c r="R530">
        <f t="shared" ca="1" si="144"/>
        <v>80</v>
      </c>
      <c r="S530">
        <v>11</v>
      </c>
      <c r="T530">
        <f t="shared" ca="1" si="145"/>
        <v>66</v>
      </c>
      <c r="U530">
        <v>14.1</v>
      </c>
      <c r="V530">
        <f t="shared" ca="1" si="146"/>
        <v>6.5</v>
      </c>
      <c r="W530">
        <v>2.4</v>
      </c>
      <c r="X530">
        <f t="shared" ca="1" si="147"/>
        <v>1.6</v>
      </c>
      <c r="Y530">
        <f t="shared" ca="1" si="148"/>
        <v>-13.8</v>
      </c>
      <c r="Z530">
        <f t="shared" ca="1" si="149"/>
        <v>-20.3</v>
      </c>
      <c r="AA530">
        <f t="shared" ca="1" si="150"/>
        <v>80</v>
      </c>
      <c r="AB530">
        <f t="shared" ca="1" si="151"/>
        <v>6.5</v>
      </c>
      <c r="AC530">
        <f t="shared" ca="1" si="152"/>
        <v>0.66534818946148488</v>
      </c>
    </row>
    <row r="531" spans="1:29">
      <c r="A531" s="18">
        <v>38515</v>
      </c>
      <c r="B531" s="18">
        <f t="shared" ca="1" si="153"/>
        <v>41695</v>
      </c>
      <c r="C531">
        <v>7.6880780349766642</v>
      </c>
      <c r="D531">
        <f t="shared" ca="1" si="137"/>
        <v>1.2472797541245266</v>
      </c>
      <c r="E531">
        <v>12.418098940411967</v>
      </c>
      <c r="F531" s="1">
        <f t="shared" ca="1" si="138"/>
        <v>1.2854402814980566</v>
      </c>
      <c r="G531">
        <v>5.0378635133941749</v>
      </c>
      <c r="H531">
        <f t="shared" ca="1" si="139"/>
        <v>3.6461412552986854</v>
      </c>
      <c r="I531">
        <v>13.349409841826269</v>
      </c>
      <c r="J531">
        <f t="shared" ca="1" si="140"/>
        <v>4.6362071640512896</v>
      </c>
      <c r="K531">
        <v>27</v>
      </c>
      <c r="L531">
        <f t="shared" ca="1" si="141"/>
        <v>-12.1</v>
      </c>
      <c r="M531">
        <v>31.2</v>
      </c>
      <c r="N531">
        <f t="shared" ca="1" si="142"/>
        <v>-7.5</v>
      </c>
      <c r="O531">
        <v>21.2</v>
      </c>
      <c r="P531">
        <f t="shared" ca="1" si="143"/>
        <v>-15.7</v>
      </c>
      <c r="Q531">
        <v>19</v>
      </c>
      <c r="R531">
        <f t="shared" ca="1" si="144"/>
        <v>80</v>
      </c>
      <c r="S531">
        <v>13</v>
      </c>
      <c r="T531">
        <f t="shared" ca="1" si="145"/>
        <v>62</v>
      </c>
      <c r="U531">
        <v>14.1</v>
      </c>
      <c r="V531">
        <f t="shared" ca="1" si="146"/>
        <v>9.3000000000000007</v>
      </c>
      <c r="W531">
        <v>3.2</v>
      </c>
      <c r="X531">
        <f t="shared" ca="1" si="147"/>
        <v>1.7</v>
      </c>
      <c r="Y531">
        <f t="shared" ca="1" si="148"/>
        <v>-7.5</v>
      </c>
      <c r="Z531">
        <f t="shared" ca="1" si="149"/>
        <v>-15.7</v>
      </c>
      <c r="AA531">
        <f t="shared" ca="1" si="150"/>
        <v>80</v>
      </c>
      <c r="AB531">
        <f t="shared" ca="1" si="151"/>
        <v>9.3000000000000007</v>
      </c>
      <c r="AC531">
        <f t="shared" ca="1" si="152"/>
        <v>1.2472797541245266</v>
      </c>
    </row>
    <row r="532" spans="1:29">
      <c r="A532" s="18">
        <v>38516</v>
      </c>
      <c r="B532" s="18">
        <f t="shared" ca="1" si="153"/>
        <v>41702</v>
      </c>
      <c r="C532">
        <v>6.779802830729043</v>
      </c>
      <c r="D532">
        <f t="shared" ca="1" si="137"/>
        <v>1.2736163594632195</v>
      </c>
      <c r="E532">
        <v>11.23689323023954</v>
      </c>
      <c r="F532" s="1">
        <f t="shared" ca="1" si="138"/>
        <v>1.9257955521319166</v>
      </c>
      <c r="G532">
        <v>4.6836259931945357</v>
      </c>
      <c r="H532">
        <f t="shared" ca="1" si="139"/>
        <v>3.3424954146451147</v>
      </c>
      <c r="I532">
        <v>12.998543119755716</v>
      </c>
      <c r="J532">
        <f t="shared" ca="1" si="140"/>
        <v>4.023094711275899</v>
      </c>
      <c r="K532">
        <v>23.8</v>
      </c>
      <c r="L532">
        <f t="shared" ca="1" si="141"/>
        <v>-9.5</v>
      </c>
      <c r="M532">
        <v>29.5</v>
      </c>
      <c r="N532">
        <f t="shared" ca="1" si="142"/>
        <v>-5.0999999999999996</v>
      </c>
      <c r="O532">
        <v>20</v>
      </c>
      <c r="P532">
        <f t="shared" ca="1" si="143"/>
        <v>-13.4</v>
      </c>
      <c r="Q532">
        <v>36</v>
      </c>
      <c r="R532">
        <f t="shared" ca="1" si="144"/>
        <v>78</v>
      </c>
      <c r="S532">
        <v>16</v>
      </c>
      <c r="T532">
        <f t="shared" ca="1" si="145"/>
        <v>54</v>
      </c>
      <c r="U532">
        <v>10.1</v>
      </c>
      <c r="V532">
        <f t="shared" ca="1" si="146"/>
        <v>7</v>
      </c>
      <c r="W532">
        <v>3.7</v>
      </c>
      <c r="X532">
        <f t="shared" ca="1" si="147"/>
        <v>0.3</v>
      </c>
      <c r="Y532">
        <f t="shared" ca="1" si="148"/>
        <v>-5.0999999999999996</v>
      </c>
      <c r="Z532">
        <f t="shared" ca="1" si="149"/>
        <v>-13.4</v>
      </c>
      <c r="AA532">
        <f t="shared" ca="1" si="150"/>
        <v>78</v>
      </c>
      <c r="AB532">
        <f t="shared" ca="1" si="151"/>
        <v>7</v>
      </c>
      <c r="AC532">
        <f t="shared" ca="1" si="152"/>
        <v>1.2736163594632195</v>
      </c>
    </row>
    <row r="533" spans="1:29">
      <c r="A533" s="18">
        <v>38517</v>
      </c>
      <c r="B533" s="18">
        <f t="shared" ca="1" si="153"/>
        <v>41709</v>
      </c>
      <c r="C533">
        <v>4.4853956578438892</v>
      </c>
      <c r="D533">
        <f t="shared" ca="1" si="137"/>
        <v>1.689749926851557</v>
      </c>
      <c r="E533">
        <v>7.8165016551791293</v>
      </c>
      <c r="F533" s="1">
        <f t="shared" ca="1" si="138"/>
        <v>3.1416120612829612</v>
      </c>
      <c r="G533">
        <v>3.4137610294585428</v>
      </c>
      <c r="H533">
        <f t="shared" ca="1" si="139"/>
        <v>4.1125549242452593</v>
      </c>
      <c r="I533">
        <v>8.1452003328962217</v>
      </c>
      <c r="J533">
        <f t="shared" ca="1" si="140"/>
        <v>5.871281485697641</v>
      </c>
      <c r="K533">
        <v>22.5</v>
      </c>
      <c r="L533">
        <f t="shared" ca="1" si="141"/>
        <v>-5.4</v>
      </c>
      <c r="M533">
        <v>25.1</v>
      </c>
      <c r="N533">
        <f t="shared" ca="1" si="142"/>
        <v>0</v>
      </c>
      <c r="O533">
        <v>20.2</v>
      </c>
      <c r="P533">
        <f t="shared" ca="1" si="143"/>
        <v>-9.5</v>
      </c>
      <c r="Q533">
        <v>41</v>
      </c>
      <c r="R533">
        <f t="shared" ca="1" si="144"/>
        <v>78</v>
      </c>
      <c r="S533">
        <v>32</v>
      </c>
      <c r="T533">
        <f t="shared" ca="1" si="145"/>
        <v>52</v>
      </c>
      <c r="U533">
        <v>2.7</v>
      </c>
      <c r="V533">
        <f t="shared" ca="1" si="146"/>
        <v>10.3</v>
      </c>
      <c r="W533">
        <v>2.7</v>
      </c>
      <c r="X533">
        <f t="shared" ca="1" si="147"/>
        <v>1.7</v>
      </c>
      <c r="Y533">
        <f t="shared" ca="1" si="148"/>
        <v>0</v>
      </c>
      <c r="Z533">
        <f t="shared" ca="1" si="149"/>
        <v>-9.5</v>
      </c>
      <c r="AA533">
        <f t="shared" ca="1" si="150"/>
        <v>78</v>
      </c>
      <c r="AB533">
        <f t="shared" ca="1" si="151"/>
        <v>10.3</v>
      </c>
      <c r="AC533">
        <f t="shared" ca="1" si="152"/>
        <v>1.689749926851557</v>
      </c>
    </row>
    <row r="534" spans="1:29">
      <c r="A534" s="18">
        <v>38518</v>
      </c>
      <c r="B534" s="18">
        <f t="shared" ca="1" si="153"/>
        <v>41716</v>
      </c>
      <c r="C534">
        <v>5.8779365718477639</v>
      </c>
      <c r="D534">
        <f t="shared" ca="1" si="137"/>
        <v>1.8504237719468495</v>
      </c>
      <c r="E534">
        <v>12.086922714032269</v>
      </c>
      <c r="F534" s="1">
        <f t="shared" ca="1" si="138"/>
        <v>3.7901717970894864</v>
      </c>
      <c r="G534">
        <v>4.8298349385573944</v>
      </c>
      <c r="H534">
        <f t="shared" ca="1" si="139"/>
        <v>3.6828744171959307</v>
      </c>
      <c r="I534">
        <v>11.404490427578354</v>
      </c>
      <c r="J534">
        <f t="shared" ca="1" si="140"/>
        <v>5.9116715539339069</v>
      </c>
      <c r="K534">
        <v>25.4</v>
      </c>
      <c r="L534">
        <f t="shared" ca="1" si="141"/>
        <v>0.1</v>
      </c>
      <c r="M534">
        <v>30.7</v>
      </c>
      <c r="N534">
        <f t="shared" ca="1" si="142"/>
        <v>3.9</v>
      </c>
      <c r="O534">
        <v>20.5</v>
      </c>
      <c r="P534">
        <f t="shared" ca="1" si="143"/>
        <v>-2.5</v>
      </c>
      <c r="Q534">
        <v>27</v>
      </c>
      <c r="R534">
        <f t="shared" ca="1" si="144"/>
        <v>74</v>
      </c>
      <c r="S534">
        <v>17</v>
      </c>
      <c r="T534">
        <f t="shared" ca="1" si="145"/>
        <v>54</v>
      </c>
      <c r="U534">
        <v>11.6</v>
      </c>
      <c r="V534">
        <f t="shared" ca="1" si="146"/>
        <v>7.1</v>
      </c>
      <c r="W534">
        <v>2.2999999999999998</v>
      </c>
      <c r="X534">
        <f t="shared" ca="1" si="147"/>
        <v>1.4</v>
      </c>
      <c r="Y534">
        <f t="shared" ca="1" si="148"/>
        <v>3.9</v>
      </c>
      <c r="Z534">
        <f t="shared" ca="1" si="149"/>
        <v>-2.5</v>
      </c>
      <c r="AA534">
        <f t="shared" ca="1" si="150"/>
        <v>74</v>
      </c>
      <c r="AB534">
        <f t="shared" ca="1" si="151"/>
        <v>7.1</v>
      </c>
      <c r="AC534">
        <f t="shared" ca="1" si="152"/>
        <v>1.8504237719468495</v>
      </c>
    </row>
    <row r="535" spans="1:29">
      <c r="A535" s="18">
        <v>38519</v>
      </c>
      <c r="B535" s="18">
        <f t="shared" ca="1" si="153"/>
        <v>41723</v>
      </c>
      <c r="C535">
        <v>6.4878998744118723</v>
      </c>
      <c r="D535">
        <f t="shared" ca="1" si="137"/>
        <v>2.0530289122560861</v>
      </c>
      <c r="E535">
        <v>13.574508253506407</v>
      </c>
      <c r="F535" s="1">
        <f t="shared" ca="1" si="138"/>
        <v>6.0296961301808727</v>
      </c>
      <c r="G535">
        <v>5.0245595099566662</v>
      </c>
      <c r="H535">
        <f t="shared" ca="1" si="139"/>
        <v>2.9830792505436987</v>
      </c>
      <c r="I535">
        <v>12.354420651162368</v>
      </c>
      <c r="J535">
        <f t="shared" ca="1" si="140"/>
        <v>6.0854760256476981</v>
      </c>
      <c r="K535">
        <v>27.9</v>
      </c>
      <c r="L535">
        <f t="shared" ca="1" si="141"/>
        <v>7.6</v>
      </c>
      <c r="M535">
        <v>33.700000000000003</v>
      </c>
      <c r="N535">
        <f t="shared" ca="1" si="142"/>
        <v>12.7</v>
      </c>
      <c r="O535">
        <v>22.2</v>
      </c>
      <c r="P535">
        <f t="shared" ca="1" si="143"/>
        <v>4.9000000000000004</v>
      </c>
      <c r="Q535">
        <v>23</v>
      </c>
      <c r="R535">
        <f t="shared" ca="1" si="144"/>
        <v>75</v>
      </c>
      <c r="S535">
        <v>14</v>
      </c>
      <c r="T535">
        <f t="shared" ca="1" si="145"/>
        <v>50</v>
      </c>
      <c r="U535">
        <v>13.1</v>
      </c>
      <c r="V535">
        <f t="shared" ca="1" si="146"/>
        <v>2.2999999999999998</v>
      </c>
      <c r="W535">
        <v>2.2999999999999998</v>
      </c>
      <c r="X535">
        <f t="shared" ca="1" si="147"/>
        <v>2.9</v>
      </c>
      <c r="Y535">
        <f t="shared" ca="1" si="148"/>
        <v>12.7</v>
      </c>
      <c r="Z535">
        <f t="shared" ca="1" si="149"/>
        <v>4.9000000000000004</v>
      </c>
      <c r="AA535">
        <f t="shared" ca="1" si="150"/>
        <v>75</v>
      </c>
      <c r="AB535">
        <f t="shared" ca="1" si="151"/>
        <v>2.2999999999999998</v>
      </c>
      <c r="AC535">
        <f t="shared" ca="1" si="152"/>
        <v>2.0530289122560861</v>
      </c>
    </row>
    <row r="536" spans="1:29">
      <c r="A536" s="18">
        <v>38520</v>
      </c>
      <c r="B536" s="18">
        <f t="shared" ca="1" si="153"/>
        <v>41730</v>
      </c>
      <c r="C536">
        <v>6.9701011272881646</v>
      </c>
      <c r="D536">
        <f t="shared" ca="1" si="137"/>
        <v>4.7255539326526419</v>
      </c>
      <c r="E536">
        <v>12.982803724020963</v>
      </c>
      <c r="F536" s="1">
        <f t="shared" ca="1" si="138"/>
        <v>8.6564686936647739</v>
      </c>
      <c r="G536">
        <v>4.3706505552903065</v>
      </c>
      <c r="H536">
        <f t="shared" ca="1" si="139"/>
        <v>4.5777700879887941</v>
      </c>
      <c r="I536">
        <v>11.575231314229875</v>
      </c>
      <c r="J536">
        <f t="shared" ca="1" si="140"/>
        <v>10.048106612622341</v>
      </c>
      <c r="K536">
        <v>26.3</v>
      </c>
      <c r="L536">
        <f t="shared" ca="1" si="141"/>
        <v>12.8</v>
      </c>
      <c r="M536">
        <v>33.299999999999997</v>
      </c>
      <c r="N536">
        <f t="shared" ca="1" si="142"/>
        <v>18.8</v>
      </c>
      <c r="O536">
        <v>22</v>
      </c>
      <c r="P536">
        <f t="shared" ca="1" si="143"/>
        <v>8</v>
      </c>
      <c r="Q536">
        <v>27</v>
      </c>
      <c r="R536">
        <f t="shared" ca="1" si="144"/>
        <v>30</v>
      </c>
      <c r="S536">
        <v>16</v>
      </c>
      <c r="T536">
        <f t="shared" ca="1" si="145"/>
        <v>15</v>
      </c>
      <c r="U536">
        <v>8.6</v>
      </c>
      <c r="V536">
        <f t="shared" ca="1" si="146"/>
        <v>11.8</v>
      </c>
      <c r="W536">
        <v>3.6</v>
      </c>
      <c r="X536">
        <f t="shared" ca="1" si="147"/>
        <v>2.9</v>
      </c>
      <c r="Y536">
        <f t="shared" ca="1" si="148"/>
        <v>18.8</v>
      </c>
      <c r="Z536">
        <f t="shared" ca="1" si="149"/>
        <v>8</v>
      </c>
      <c r="AA536">
        <f t="shared" ca="1" si="150"/>
        <v>30</v>
      </c>
      <c r="AB536">
        <f t="shared" ca="1" si="151"/>
        <v>11.8</v>
      </c>
      <c r="AC536">
        <f t="shared" ca="1" si="152"/>
        <v>4.7255539326526419</v>
      </c>
    </row>
    <row r="537" spans="1:29">
      <c r="A537" s="18">
        <v>38521</v>
      </c>
      <c r="B537" s="18">
        <f t="shared" ca="1" si="153"/>
        <v>41737</v>
      </c>
      <c r="C537">
        <v>7.0278064618340998</v>
      </c>
      <c r="D537">
        <f t="shared" ca="1" si="137"/>
        <v>1.5056876626655362</v>
      </c>
      <c r="E537">
        <v>14.483680889375934</v>
      </c>
      <c r="F537" s="1">
        <f t="shared" ca="1" si="138"/>
        <v>6.9463944100314947</v>
      </c>
      <c r="G537">
        <v>5.1500518664676651</v>
      </c>
      <c r="H537">
        <f t="shared" ca="1" si="139"/>
        <v>2.5749282435978982</v>
      </c>
      <c r="I537">
        <v>13.120166598431544</v>
      </c>
      <c r="J537">
        <f t="shared" ca="1" si="140"/>
        <v>6.2855896220976746</v>
      </c>
      <c r="K537">
        <v>27.9</v>
      </c>
      <c r="L537">
        <f t="shared" ca="1" si="141"/>
        <v>4.8</v>
      </c>
      <c r="M537">
        <v>34.200000000000003</v>
      </c>
      <c r="N537">
        <f t="shared" ca="1" si="142"/>
        <v>15.1</v>
      </c>
      <c r="O537">
        <v>21.1</v>
      </c>
      <c r="P537">
        <f t="shared" ca="1" si="143"/>
        <v>2.6</v>
      </c>
      <c r="Q537">
        <v>24</v>
      </c>
      <c r="R537">
        <f t="shared" ca="1" si="144"/>
        <v>88</v>
      </c>
      <c r="S537">
        <v>11</v>
      </c>
      <c r="T537">
        <f t="shared" ca="1" si="145"/>
        <v>42</v>
      </c>
      <c r="U537">
        <v>14.1</v>
      </c>
      <c r="V537">
        <f t="shared" ca="1" si="146"/>
        <v>0.3</v>
      </c>
      <c r="W537">
        <v>2.6</v>
      </c>
      <c r="X537">
        <f t="shared" ca="1" si="147"/>
        <v>2.9</v>
      </c>
      <c r="Y537">
        <f t="shared" ca="1" si="148"/>
        <v>15.1</v>
      </c>
      <c r="Z537">
        <f t="shared" ca="1" si="149"/>
        <v>2.6</v>
      </c>
      <c r="AA537">
        <f t="shared" ca="1" si="150"/>
        <v>88</v>
      </c>
      <c r="AB537">
        <f t="shared" ca="1" si="151"/>
        <v>0.3</v>
      </c>
      <c r="AC537">
        <f t="shared" ca="1" si="152"/>
        <v>1.5056876626655362</v>
      </c>
    </row>
    <row r="538" spans="1:29">
      <c r="A538" s="18">
        <v>38522</v>
      </c>
      <c r="B538" s="18">
        <f t="shared" ca="1" si="153"/>
        <v>41744</v>
      </c>
      <c r="C538">
        <v>7.357359806788307</v>
      </c>
      <c r="D538">
        <f t="shared" ca="1" si="137"/>
        <v>1.5581077341394038</v>
      </c>
      <c r="E538">
        <v>15.328150413582291</v>
      </c>
      <c r="F538" s="1">
        <f t="shared" ca="1" si="138"/>
        <v>3.72081899711986</v>
      </c>
      <c r="G538">
        <v>4.5324579013835784</v>
      </c>
      <c r="H538">
        <f t="shared" ca="1" si="139"/>
        <v>2.7277344939837174</v>
      </c>
      <c r="I538">
        <v>11.069122360599453</v>
      </c>
      <c r="J538">
        <f t="shared" ca="1" si="140"/>
        <v>5.1893915583125905</v>
      </c>
      <c r="K538">
        <v>29.5</v>
      </c>
      <c r="L538">
        <f t="shared" ca="1" si="141"/>
        <v>1.8</v>
      </c>
      <c r="M538">
        <v>36.700000000000003</v>
      </c>
      <c r="N538">
        <f t="shared" ca="1" si="142"/>
        <v>4.4000000000000004</v>
      </c>
      <c r="O538">
        <v>23</v>
      </c>
      <c r="P538">
        <f t="shared" ca="1" si="143"/>
        <v>-0.3</v>
      </c>
      <c r="Q538">
        <v>20</v>
      </c>
      <c r="R538">
        <f t="shared" ca="1" si="144"/>
        <v>86</v>
      </c>
      <c r="S538">
        <v>12</v>
      </c>
      <c r="T538">
        <f t="shared" ca="1" si="145"/>
        <v>62</v>
      </c>
      <c r="U538">
        <v>10.199999999999999</v>
      </c>
      <c r="V538">
        <f t="shared" ca="1" si="146"/>
        <v>1.3</v>
      </c>
      <c r="W538">
        <v>3.3</v>
      </c>
      <c r="X538">
        <f t="shared" ca="1" si="147"/>
        <v>1.7</v>
      </c>
      <c r="Y538">
        <f t="shared" ca="1" si="148"/>
        <v>4.4000000000000004</v>
      </c>
      <c r="Z538">
        <f t="shared" ca="1" si="149"/>
        <v>-0.3</v>
      </c>
      <c r="AA538">
        <f t="shared" ca="1" si="150"/>
        <v>86</v>
      </c>
      <c r="AB538">
        <f t="shared" ca="1" si="151"/>
        <v>1.3</v>
      </c>
      <c r="AC538">
        <f t="shared" ca="1" si="152"/>
        <v>1.5581077341394038</v>
      </c>
    </row>
    <row r="539" spans="1:29">
      <c r="A539" s="18">
        <v>38523</v>
      </c>
      <c r="B539" s="18">
        <f t="shared" ca="1" si="153"/>
        <v>41751</v>
      </c>
      <c r="C539">
        <v>6.1373243468760927</v>
      </c>
      <c r="D539">
        <f ca="1">INDIRECT("c"&amp;7*ROW(C539)-6)</f>
        <v>5.3165168203131694</v>
      </c>
      <c r="E539">
        <v>14.539377975012934</v>
      </c>
      <c r="F539" s="1">
        <f t="shared" ca="1" si="138"/>
        <v>10.950912562745248</v>
      </c>
      <c r="G539">
        <v>4.114938479673814</v>
      </c>
      <c r="H539">
        <f t="shared" ca="1" si="139"/>
        <v>4.6593877774271952</v>
      </c>
      <c r="I539">
        <v>11.760147782015867</v>
      </c>
      <c r="J539">
        <f t="shared" ca="1" si="140"/>
        <v>10.640409048629836</v>
      </c>
      <c r="K539">
        <v>24.8</v>
      </c>
      <c r="L539">
        <f t="shared" ca="1" si="141"/>
        <v>16.2</v>
      </c>
      <c r="M539">
        <v>33.5</v>
      </c>
      <c r="N539">
        <f t="shared" ca="1" si="142"/>
        <v>23.5</v>
      </c>
      <c r="O539">
        <v>18.3</v>
      </c>
      <c r="P539">
        <f t="shared" ca="1" si="143"/>
        <v>10.1</v>
      </c>
      <c r="Q539">
        <v>44</v>
      </c>
      <c r="R539">
        <f t="shared" ca="1" si="144"/>
        <v>28</v>
      </c>
      <c r="S539">
        <v>13</v>
      </c>
      <c r="T539">
        <f t="shared" ca="1" si="145"/>
        <v>8</v>
      </c>
      <c r="U539">
        <v>6.5</v>
      </c>
      <c r="V539">
        <f t="shared" ca="1" si="146"/>
        <v>11.9</v>
      </c>
      <c r="W539">
        <v>3.2</v>
      </c>
      <c r="X539">
        <f t="shared" ca="1" si="147"/>
        <v>2.8</v>
      </c>
      <c r="Y539">
        <f t="shared" ca="1" si="148"/>
        <v>23.5</v>
      </c>
      <c r="Z539">
        <f t="shared" ca="1" si="149"/>
        <v>10.1</v>
      </c>
      <c r="AA539">
        <f t="shared" ca="1" si="150"/>
        <v>28</v>
      </c>
      <c r="AB539">
        <f t="shared" ca="1" si="151"/>
        <v>11.9</v>
      </c>
      <c r="AC539">
        <f ca="1">INDIRECT("c"&amp;7*ROW(Z539)-6)</f>
        <v>5.3165168203131694</v>
      </c>
    </row>
    <row r="540" spans="1:29">
      <c r="A540" s="18">
        <v>38524</v>
      </c>
      <c r="B540" s="18">
        <f t="shared" ca="1" si="153"/>
        <v>41758</v>
      </c>
      <c r="C540">
        <v>5.2496230980249816</v>
      </c>
      <c r="D540">
        <f t="shared" ref="D540:D577" ca="1" si="154">INDIRECT("c"&amp;7*ROW(C540)-6)</f>
        <v>2.2959098082512623</v>
      </c>
      <c r="E540">
        <v>11.460920501797768</v>
      </c>
      <c r="F540" s="1">
        <f t="shared" ca="1" si="138"/>
        <v>7.9210087239585993</v>
      </c>
      <c r="G540">
        <v>4.7706756285263729</v>
      </c>
      <c r="H540">
        <f t="shared" ca="1" si="139"/>
        <v>2.6683159601469368</v>
      </c>
      <c r="I540">
        <v>13.066946535498387</v>
      </c>
      <c r="J540">
        <f t="shared" ca="1" si="140"/>
        <v>7.375484340584439</v>
      </c>
      <c r="K540">
        <v>21.5</v>
      </c>
      <c r="L540">
        <f t="shared" ca="1" si="141"/>
        <v>7.8</v>
      </c>
      <c r="M540">
        <v>26.9</v>
      </c>
      <c r="N540">
        <f t="shared" ca="1" si="142"/>
        <v>16.8</v>
      </c>
      <c r="O540">
        <v>15.8</v>
      </c>
      <c r="P540">
        <f t="shared" ca="1" si="143"/>
        <v>4.5</v>
      </c>
      <c r="Q540">
        <v>58</v>
      </c>
      <c r="R540">
        <f t="shared" ca="1" si="144"/>
        <v>75</v>
      </c>
      <c r="S540">
        <v>31</v>
      </c>
      <c r="T540">
        <f t="shared" ca="1" si="145"/>
        <v>39</v>
      </c>
      <c r="U540">
        <v>9.5</v>
      </c>
      <c r="V540">
        <f t="shared" ca="1" si="146"/>
        <v>0.3</v>
      </c>
      <c r="W540">
        <v>2.4</v>
      </c>
      <c r="X540">
        <f t="shared" ca="1" si="147"/>
        <v>3.3</v>
      </c>
      <c r="Y540">
        <f t="shared" ca="1" si="148"/>
        <v>16.8</v>
      </c>
      <c r="Z540">
        <f t="shared" ca="1" si="149"/>
        <v>4.5</v>
      </c>
      <c r="AA540">
        <f t="shared" ca="1" si="150"/>
        <v>75</v>
      </c>
      <c r="AB540">
        <f t="shared" ca="1" si="151"/>
        <v>0.3</v>
      </c>
      <c r="AC540">
        <f t="shared" ref="AC540:AC577" ca="1" si="155">INDIRECT("c"&amp;7*ROW(Z540)-6)</f>
        <v>2.2959098082512623</v>
      </c>
    </row>
    <row r="541" spans="1:29">
      <c r="A541" s="18">
        <v>38525</v>
      </c>
      <c r="B541" s="18">
        <f t="shared" ca="1" si="153"/>
        <v>41765</v>
      </c>
      <c r="C541">
        <v>5.3929007754966332</v>
      </c>
      <c r="D541">
        <f t="shared" ca="1" si="154"/>
        <v>6.6200746581844445</v>
      </c>
      <c r="E541">
        <v>11.276115618632653</v>
      </c>
      <c r="F541" s="1">
        <f t="shared" ca="1" si="138"/>
        <v>11.866934008849862</v>
      </c>
      <c r="G541">
        <v>4.8289950174963252</v>
      </c>
      <c r="H541">
        <f t="shared" ca="1" si="139"/>
        <v>4.948390838406838</v>
      </c>
      <c r="I541">
        <v>11.451090779747387</v>
      </c>
      <c r="J541">
        <f t="shared" ca="1" si="140"/>
        <v>12.469514109331236</v>
      </c>
      <c r="K541">
        <v>24</v>
      </c>
      <c r="L541">
        <f t="shared" ca="1" si="141"/>
        <v>22</v>
      </c>
      <c r="M541">
        <v>28.7</v>
      </c>
      <c r="N541">
        <f t="shared" ca="1" si="142"/>
        <v>27.8</v>
      </c>
      <c r="O541">
        <v>19.2</v>
      </c>
      <c r="P541">
        <f t="shared" ca="1" si="143"/>
        <v>16.399999999999999</v>
      </c>
      <c r="Q541">
        <v>44</v>
      </c>
      <c r="R541">
        <f t="shared" ca="1" si="144"/>
        <v>22</v>
      </c>
      <c r="S541">
        <v>26</v>
      </c>
      <c r="T541">
        <f t="shared" ca="1" si="145"/>
        <v>12</v>
      </c>
      <c r="U541">
        <v>10.1</v>
      </c>
      <c r="V541">
        <f t="shared" ca="1" si="146"/>
        <v>13.3</v>
      </c>
      <c r="W541">
        <v>2.5</v>
      </c>
      <c r="X541">
        <f t="shared" ca="1" si="147"/>
        <v>3</v>
      </c>
      <c r="Y541">
        <f t="shared" ca="1" si="148"/>
        <v>27.8</v>
      </c>
      <c r="Z541">
        <f t="shared" ca="1" si="149"/>
        <v>16.399999999999999</v>
      </c>
      <c r="AA541">
        <f t="shared" ca="1" si="150"/>
        <v>22</v>
      </c>
      <c r="AB541">
        <f t="shared" ca="1" si="151"/>
        <v>13.3</v>
      </c>
      <c r="AC541">
        <f t="shared" ca="1" si="155"/>
        <v>6.6200746581844445</v>
      </c>
    </row>
    <row r="542" spans="1:29">
      <c r="A542" s="18">
        <v>38526</v>
      </c>
      <c r="B542" s="18">
        <f t="shared" ca="1" si="153"/>
        <v>41772</v>
      </c>
      <c r="C542">
        <v>6.2050071839456811</v>
      </c>
      <c r="D542">
        <f t="shared" ca="1" si="154"/>
        <v>4.959979340342211</v>
      </c>
      <c r="E542">
        <v>11.643521144272452</v>
      </c>
      <c r="F542" s="1">
        <f t="shared" ca="1" si="138"/>
        <v>9.0092506583301102</v>
      </c>
      <c r="G542">
        <v>5.2295898554889355</v>
      </c>
      <c r="H542">
        <f t="shared" ca="1" si="139"/>
        <v>4.8427914931982832</v>
      </c>
      <c r="I542">
        <v>13.468332860868269</v>
      </c>
      <c r="J542">
        <f t="shared" ca="1" si="140"/>
        <v>10.505971374313635</v>
      </c>
      <c r="K542">
        <v>24.7</v>
      </c>
      <c r="L542">
        <f t="shared" ca="1" si="141"/>
        <v>14</v>
      </c>
      <c r="M542">
        <v>28.8</v>
      </c>
      <c r="N542">
        <f t="shared" ca="1" si="142"/>
        <v>18.399999999999999</v>
      </c>
      <c r="O542">
        <v>19</v>
      </c>
      <c r="P542">
        <f t="shared" ca="1" si="143"/>
        <v>8.1</v>
      </c>
      <c r="Q542">
        <v>35</v>
      </c>
      <c r="R542">
        <f t="shared" ca="1" si="144"/>
        <v>25</v>
      </c>
      <c r="S542">
        <v>23</v>
      </c>
      <c r="T542">
        <f t="shared" ca="1" si="145"/>
        <v>18</v>
      </c>
      <c r="U542">
        <v>13.1</v>
      </c>
      <c r="V542">
        <f t="shared" ca="1" si="146"/>
        <v>13</v>
      </c>
      <c r="W542">
        <v>2.2999999999999998</v>
      </c>
      <c r="X542">
        <f t="shared" ca="1" si="147"/>
        <v>2.6</v>
      </c>
      <c r="Y542">
        <f t="shared" ca="1" si="148"/>
        <v>18.399999999999999</v>
      </c>
      <c r="Z542">
        <f t="shared" ca="1" si="149"/>
        <v>8.1</v>
      </c>
      <c r="AA542">
        <f t="shared" ca="1" si="150"/>
        <v>25</v>
      </c>
      <c r="AB542">
        <f t="shared" ca="1" si="151"/>
        <v>13</v>
      </c>
      <c r="AC542">
        <f t="shared" ca="1" si="155"/>
        <v>4.959979340342211</v>
      </c>
    </row>
    <row r="543" spans="1:29">
      <c r="A543" s="18">
        <v>38527</v>
      </c>
      <c r="B543" s="18">
        <f t="shared" ca="1" si="153"/>
        <v>41779</v>
      </c>
      <c r="C543">
        <v>6.6162502210331269</v>
      </c>
      <c r="D543">
        <f t="shared" ca="1" si="154"/>
        <v>5.5916786890689201</v>
      </c>
      <c r="E543">
        <v>14.924260023528035</v>
      </c>
      <c r="F543" s="1">
        <f t="shared" ca="1" si="138"/>
        <v>12.715691244411142</v>
      </c>
      <c r="G543">
        <v>5.0861506460821744</v>
      </c>
      <c r="H543">
        <f t="shared" ca="1" si="139"/>
        <v>4.5600099967477314</v>
      </c>
      <c r="I543">
        <v>12.491896168803047</v>
      </c>
      <c r="J543">
        <f t="shared" ca="1" si="140"/>
        <v>10.578848310037271</v>
      </c>
      <c r="K543">
        <v>27.3</v>
      </c>
      <c r="L543">
        <f t="shared" ca="1" si="141"/>
        <v>21.6</v>
      </c>
      <c r="M543">
        <v>33.9</v>
      </c>
      <c r="N543">
        <f t="shared" ca="1" si="142"/>
        <v>28.7</v>
      </c>
      <c r="O543">
        <v>19.600000000000001</v>
      </c>
      <c r="P543">
        <f t="shared" ca="1" si="143"/>
        <v>15.3</v>
      </c>
      <c r="Q543">
        <v>24</v>
      </c>
      <c r="R543">
        <f t="shared" ca="1" si="144"/>
        <v>28</v>
      </c>
      <c r="S543">
        <v>12</v>
      </c>
      <c r="T543">
        <f t="shared" ca="1" si="145"/>
        <v>14</v>
      </c>
      <c r="U543">
        <v>13.8</v>
      </c>
      <c r="V543">
        <f t="shared" ca="1" si="146"/>
        <v>10.4</v>
      </c>
      <c r="W543">
        <v>2.4</v>
      </c>
      <c r="X543">
        <f t="shared" ca="1" si="147"/>
        <v>2.6</v>
      </c>
      <c r="Y543">
        <f t="shared" ca="1" si="148"/>
        <v>28.7</v>
      </c>
      <c r="Z543">
        <f t="shared" ca="1" si="149"/>
        <v>15.3</v>
      </c>
      <c r="AA543">
        <f t="shared" ca="1" si="150"/>
        <v>28</v>
      </c>
      <c r="AB543">
        <f t="shared" ca="1" si="151"/>
        <v>10.4</v>
      </c>
      <c r="AC543">
        <f t="shared" ca="1" si="155"/>
        <v>5.5916786890689201</v>
      </c>
    </row>
    <row r="544" spans="1:29">
      <c r="A544" s="18">
        <v>38528</v>
      </c>
      <c r="B544" s="18">
        <f t="shared" ca="1" si="153"/>
        <v>41786</v>
      </c>
      <c r="C544">
        <v>4.9054638628907519</v>
      </c>
      <c r="D544">
        <f t="shared" ca="1" si="154"/>
        <v>6.0456292392946827</v>
      </c>
      <c r="E544">
        <v>13.056859712958129</v>
      </c>
      <c r="F544" s="1">
        <f t="shared" ca="1" si="138"/>
        <v>13.698687172642586</v>
      </c>
      <c r="G544">
        <v>4.0623047317395571</v>
      </c>
      <c r="H544">
        <f t="shared" ca="1" si="139"/>
        <v>4.7178415301379069</v>
      </c>
      <c r="I544">
        <v>11.916530060158491</v>
      </c>
      <c r="J544">
        <f t="shared" ca="1" si="140"/>
        <v>11.382389133624313</v>
      </c>
      <c r="K544">
        <v>20.6</v>
      </c>
      <c r="L544">
        <f t="shared" ca="1" si="141"/>
        <v>24.1</v>
      </c>
      <c r="M544">
        <v>31.7</v>
      </c>
      <c r="N544">
        <f t="shared" ca="1" si="142"/>
        <v>31.1</v>
      </c>
      <c r="O544">
        <v>16.600000000000001</v>
      </c>
      <c r="P544">
        <f t="shared" ca="1" si="143"/>
        <v>17.3</v>
      </c>
      <c r="Q544">
        <v>60</v>
      </c>
      <c r="R544">
        <f t="shared" ca="1" si="144"/>
        <v>28</v>
      </c>
      <c r="S544">
        <v>17</v>
      </c>
      <c r="T544">
        <f t="shared" ca="1" si="145"/>
        <v>9</v>
      </c>
      <c r="U544">
        <v>6.1</v>
      </c>
      <c r="V544">
        <f t="shared" ca="1" si="146"/>
        <v>11.4</v>
      </c>
      <c r="W544">
        <v>3.1</v>
      </c>
      <c r="X544">
        <f t="shared" ca="1" si="147"/>
        <v>2.5</v>
      </c>
      <c r="Y544">
        <f t="shared" ca="1" si="148"/>
        <v>31.1</v>
      </c>
      <c r="Z544">
        <f t="shared" ca="1" si="149"/>
        <v>17.3</v>
      </c>
      <c r="AA544">
        <f t="shared" ca="1" si="150"/>
        <v>28</v>
      </c>
      <c r="AB544">
        <f t="shared" ca="1" si="151"/>
        <v>11.4</v>
      </c>
      <c r="AC544">
        <f t="shared" ca="1" si="155"/>
        <v>6.0456292392946827</v>
      </c>
    </row>
    <row r="545" spans="1:29">
      <c r="A545" s="18">
        <v>38529</v>
      </c>
      <c r="B545" s="18">
        <f t="shared" ca="1" si="153"/>
        <v>41793</v>
      </c>
      <c r="C545">
        <v>4.3539958742314679</v>
      </c>
      <c r="D545">
        <f t="shared" ca="1" si="154"/>
        <v>2.590333957455436</v>
      </c>
      <c r="E545">
        <v>10.715107506056478</v>
      </c>
      <c r="F545" s="1">
        <f t="shared" ca="1" si="138"/>
        <v>5.8410398212657428</v>
      </c>
      <c r="G545">
        <v>4.1264322563326399</v>
      </c>
      <c r="H545">
        <f t="shared" ca="1" si="139"/>
        <v>2.8185789700227191</v>
      </c>
      <c r="I545">
        <v>10.518550407457901</v>
      </c>
      <c r="J545">
        <f t="shared" ca="1" si="140"/>
        <v>5.5436649078015012</v>
      </c>
      <c r="K545">
        <v>17.7</v>
      </c>
      <c r="L545">
        <f t="shared" ca="1" si="141"/>
        <v>13.9</v>
      </c>
      <c r="M545">
        <v>25.2</v>
      </c>
      <c r="N545">
        <f t="shared" ca="1" si="142"/>
        <v>17.3</v>
      </c>
      <c r="O545">
        <v>13.3</v>
      </c>
      <c r="P545">
        <f t="shared" ca="1" si="143"/>
        <v>12.9</v>
      </c>
      <c r="Q545">
        <v>65</v>
      </c>
      <c r="R545">
        <f t="shared" ca="1" si="144"/>
        <v>51</v>
      </c>
      <c r="S545">
        <v>26</v>
      </c>
      <c r="T545">
        <f t="shared" ca="1" si="145"/>
        <v>26</v>
      </c>
      <c r="U545">
        <v>6.7</v>
      </c>
      <c r="V545">
        <f t="shared" ca="1" si="146"/>
        <v>0.5</v>
      </c>
      <c r="W545">
        <v>3.8</v>
      </c>
      <c r="X545">
        <f t="shared" ca="1" si="147"/>
        <v>1.9</v>
      </c>
      <c r="Y545">
        <f t="shared" ca="1" si="148"/>
        <v>17.3</v>
      </c>
      <c r="Z545">
        <f t="shared" ca="1" si="149"/>
        <v>12.9</v>
      </c>
      <c r="AA545">
        <f t="shared" ca="1" si="150"/>
        <v>51</v>
      </c>
      <c r="AB545">
        <f t="shared" ca="1" si="151"/>
        <v>0.5</v>
      </c>
      <c r="AC545">
        <f t="shared" ca="1" si="155"/>
        <v>2.590333957455436</v>
      </c>
    </row>
    <row r="546" spans="1:29">
      <c r="A546" s="18">
        <v>38530</v>
      </c>
      <c r="B546" s="18">
        <f t="shared" ca="1" si="153"/>
        <v>41800</v>
      </c>
      <c r="C546">
        <v>5.0125676533162364</v>
      </c>
      <c r="D546">
        <f t="shared" ca="1" si="154"/>
        <v>5.6352253785176574</v>
      </c>
      <c r="E546">
        <v>11.076809835395384</v>
      </c>
      <c r="F546" s="1">
        <f t="shared" ca="1" si="138"/>
        <v>10.615736550123479</v>
      </c>
      <c r="G546">
        <v>4.9913992925526696</v>
      </c>
      <c r="H546">
        <f t="shared" ca="1" si="139"/>
        <v>4.8751716058779291</v>
      </c>
      <c r="I546">
        <v>11.904833468041652</v>
      </c>
      <c r="J546">
        <f t="shared" ca="1" si="140"/>
        <v>12.389854549824122</v>
      </c>
      <c r="K546">
        <v>18.899999999999999</v>
      </c>
      <c r="L546">
        <f t="shared" ca="1" si="141"/>
        <v>18.7</v>
      </c>
      <c r="M546">
        <v>24.7</v>
      </c>
      <c r="N546">
        <f t="shared" ca="1" si="142"/>
        <v>23.9</v>
      </c>
      <c r="O546">
        <v>12.8</v>
      </c>
      <c r="P546">
        <f t="shared" ca="1" si="143"/>
        <v>12.9</v>
      </c>
      <c r="Q546">
        <v>52</v>
      </c>
      <c r="R546">
        <f t="shared" ca="1" si="144"/>
        <v>49</v>
      </c>
      <c r="S546">
        <v>22</v>
      </c>
      <c r="T546">
        <f t="shared" ca="1" si="145"/>
        <v>28</v>
      </c>
      <c r="U546">
        <v>11.8</v>
      </c>
      <c r="V546">
        <f t="shared" ca="1" si="146"/>
        <v>11.1</v>
      </c>
      <c r="W546">
        <v>2.4</v>
      </c>
      <c r="X546">
        <f t="shared" ca="1" si="147"/>
        <v>3.8</v>
      </c>
      <c r="Y546">
        <f t="shared" ca="1" si="148"/>
        <v>23.9</v>
      </c>
      <c r="Z546">
        <f t="shared" ca="1" si="149"/>
        <v>12.9</v>
      </c>
      <c r="AA546">
        <f t="shared" ca="1" si="150"/>
        <v>49</v>
      </c>
      <c r="AB546">
        <f t="shared" ca="1" si="151"/>
        <v>11.1</v>
      </c>
      <c r="AC546">
        <f t="shared" ca="1" si="155"/>
        <v>5.6352253785176574</v>
      </c>
    </row>
    <row r="547" spans="1:29">
      <c r="A547" s="18">
        <v>38531</v>
      </c>
      <c r="B547" s="18">
        <f t="shared" ca="1" si="153"/>
        <v>41807</v>
      </c>
      <c r="C547">
        <v>5.3158887049027692</v>
      </c>
      <c r="D547">
        <f t="shared" ca="1" si="154"/>
        <v>5.5314962797770528</v>
      </c>
      <c r="E547">
        <v>10.596418302407724</v>
      </c>
      <c r="F547" s="1">
        <f t="shared" ca="1" si="138"/>
        <v>9.6605150344578394</v>
      </c>
      <c r="G547">
        <v>5.0318044931699593</v>
      </c>
      <c r="H547">
        <f t="shared" ca="1" si="139"/>
        <v>5.0014881379171836</v>
      </c>
      <c r="I547">
        <v>12.08544051218656</v>
      </c>
      <c r="J547">
        <f t="shared" ca="1" si="140"/>
        <v>12.653018110102023</v>
      </c>
      <c r="K547">
        <v>20.5</v>
      </c>
      <c r="L547">
        <f t="shared" ca="1" si="141"/>
        <v>21.2</v>
      </c>
      <c r="M547">
        <v>25.7</v>
      </c>
      <c r="N547">
        <f t="shared" ca="1" si="142"/>
        <v>25.1</v>
      </c>
      <c r="O547">
        <v>15.7</v>
      </c>
      <c r="P547">
        <f t="shared" ca="1" si="143"/>
        <v>17.100000000000001</v>
      </c>
      <c r="Q547">
        <v>44</v>
      </c>
      <c r="R547">
        <f t="shared" ca="1" si="144"/>
        <v>48</v>
      </c>
      <c r="S547">
        <v>25</v>
      </c>
      <c r="T547">
        <f t="shared" ca="1" si="145"/>
        <v>32</v>
      </c>
      <c r="U547">
        <v>12</v>
      </c>
      <c r="V547">
        <f t="shared" ca="1" si="146"/>
        <v>11.2</v>
      </c>
      <c r="W547">
        <v>2.5</v>
      </c>
      <c r="X547">
        <f t="shared" ca="1" si="147"/>
        <v>2.9</v>
      </c>
      <c r="Y547">
        <f t="shared" ca="1" si="148"/>
        <v>25.1</v>
      </c>
      <c r="Z547">
        <f t="shared" ca="1" si="149"/>
        <v>17.100000000000001</v>
      </c>
      <c r="AA547">
        <f t="shared" ca="1" si="150"/>
        <v>48</v>
      </c>
      <c r="AB547">
        <f t="shared" ca="1" si="151"/>
        <v>11.2</v>
      </c>
      <c r="AC547">
        <f t="shared" ca="1" si="155"/>
        <v>5.5314962797770528</v>
      </c>
    </row>
    <row r="548" spans="1:29">
      <c r="A548" s="18">
        <v>38532</v>
      </c>
      <c r="B548" s="18">
        <f t="shared" ca="1" si="153"/>
        <v>41814</v>
      </c>
      <c r="C548">
        <v>4.7532894191745569</v>
      </c>
      <c r="D548">
        <f t="shared" ca="1" si="154"/>
        <v>5.253581564153003</v>
      </c>
      <c r="E548">
        <v>9.1765512344483149</v>
      </c>
      <c r="F548" s="1">
        <f t="shared" ca="1" si="138"/>
        <v>9.391205876995329</v>
      </c>
      <c r="G548">
        <v>4.4458504201472655</v>
      </c>
      <c r="H548">
        <f t="shared" ca="1" si="139"/>
        <v>3.7469267807361515</v>
      </c>
      <c r="I548">
        <v>10.812731372869623</v>
      </c>
      <c r="J548">
        <f t="shared" ca="1" si="140"/>
        <v>9.0475888287037503</v>
      </c>
      <c r="K548">
        <v>20.5</v>
      </c>
      <c r="L548">
        <f t="shared" ca="1" si="141"/>
        <v>25.3</v>
      </c>
      <c r="M548">
        <v>24.4</v>
      </c>
      <c r="N548">
        <f t="shared" ca="1" si="142"/>
        <v>28.8</v>
      </c>
      <c r="O548">
        <v>16.899999999999999</v>
      </c>
      <c r="P548">
        <f t="shared" ca="1" si="143"/>
        <v>22.6</v>
      </c>
      <c r="Q548">
        <v>45</v>
      </c>
      <c r="R548">
        <f t="shared" ca="1" si="144"/>
        <v>31</v>
      </c>
      <c r="S548">
        <v>28</v>
      </c>
      <c r="T548">
        <f t="shared" ca="1" si="145"/>
        <v>22</v>
      </c>
      <c r="U548">
        <v>8.6</v>
      </c>
      <c r="V548">
        <f t="shared" ca="1" si="146"/>
        <v>4.5999999999999996</v>
      </c>
      <c r="W548">
        <v>2.2000000000000002</v>
      </c>
      <c r="X548">
        <f t="shared" ca="1" si="147"/>
        <v>2.6</v>
      </c>
      <c r="Y548">
        <f t="shared" ca="1" si="148"/>
        <v>28.8</v>
      </c>
      <c r="Z548">
        <f t="shared" ca="1" si="149"/>
        <v>22.6</v>
      </c>
      <c r="AA548">
        <f t="shared" ca="1" si="150"/>
        <v>31</v>
      </c>
      <c r="AB548">
        <f t="shared" ca="1" si="151"/>
        <v>4.5999999999999996</v>
      </c>
      <c r="AC548">
        <f t="shared" ca="1" si="155"/>
        <v>5.253581564153003</v>
      </c>
    </row>
    <row r="549" spans="1:29">
      <c r="A549" s="18">
        <v>38533</v>
      </c>
      <c r="B549" s="18">
        <f t="shared" ca="1" si="153"/>
        <v>41821</v>
      </c>
      <c r="C549">
        <v>5.5459154589302155</v>
      </c>
      <c r="D549">
        <f t="shared" ca="1" si="154"/>
        <v>5.9296784599861478</v>
      </c>
      <c r="E549">
        <v>10.954719006222952</v>
      </c>
      <c r="F549" s="1">
        <f ca="1">INDIRECT("e"&amp;7*ROW(E549)-6)</f>
        <v>11.379970296717975</v>
      </c>
      <c r="G549">
        <v>5.2655913505792196</v>
      </c>
      <c r="H549">
        <f t="shared" ca="1" si="139"/>
        <v>4.9105981118901285</v>
      </c>
      <c r="I549">
        <v>13.115635537637775</v>
      </c>
      <c r="J549">
        <f t="shared" ca="1" si="140"/>
        <v>13.09097964141576</v>
      </c>
      <c r="K549">
        <v>21.6</v>
      </c>
      <c r="L549">
        <f t="shared" ca="1" si="141"/>
        <v>26.3</v>
      </c>
      <c r="M549">
        <v>26.8</v>
      </c>
      <c r="N549">
        <f t="shared" ca="1" si="142"/>
        <v>30.5</v>
      </c>
      <c r="O549">
        <v>16.7</v>
      </c>
      <c r="P549">
        <f t="shared" ca="1" si="143"/>
        <v>21.8</v>
      </c>
      <c r="Q549">
        <v>39</v>
      </c>
      <c r="R549">
        <f t="shared" ca="1" si="144"/>
        <v>35</v>
      </c>
      <c r="S549">
        <v>24</v>
      </c>
      <c r="T549">
        <f t="shared" ca="1" si="145"/>
        <v>24</v>
      </c>
      <c r="U549">
        <v>13.5</v>
      </c>
      <c r="V549">
        <f t="shared" ca="1" si="146"/>
        <v>10.8</v>
      </c>
      <c r="W549">
        <v>2</v>
      </c>
      <c r="X549">
        <f t="shared" ca="1" si="147"/>
        <v>2</v>
      </c>
      <c r="Y549">
        <f t="shared" ca="1" si="148"/>
        <v>30.5</v>
      </c>
      <c r="Z549">
        <f t="shared" ca="1" si="149"/>
        <v>21.8</v>
      </c>
      <c r="AA549">
        <f t="shared" ca="1" si="150"/>
        <v>35</v>
      </c>
      <c r="AB549">
        <f t="shared" ca="1" si="151"/>
        <v>10.8</v>
      </c>
      <c r="AC549">
        <f t="shared" ca="1" si="155"/>
        <v>5.9296784599861478</v>
      </c>
    </row>
    <row r="550" spans="1:29">
      <c r="A550" s="18">
        <v>38534</v>
      </c>
      <c r="B550" s="18">
        <f t="shared" ca="1" si="153"/>
        <v>41828</v>
      </c>
      <c r="C550">
        <v>6.4924482004589805</v>
      </c>
      <c r="D550">
        <f t="shared" ca="1" si="154"/>
        <v>5.8926245753080861</v>
      </c>
      <c r="E550">
        <v>13.23594160099583</v>
      </c>
      <c r="F550" s="1">
        <f t="shared" ref="F550:F557" ca="1" si="156">INDIRECT("e"&amp;7*ROW(E550)-6)</f>
        <v>12.549586891109209</v>
      </c>
      <c r="G550">
        <v>5.1388798221916563</v>
      </c>
      <c r="H550">
        <f t="shared" ca="1" si="139"/>
        <v>5.1416692238533397</v>
      </c>
      <c r="I550">
        <v>12.496866333506301</v>
      </c>
      <c r="J550">
        <f t="shared" ca="1" si="140"/>
        <v>12.719672820206835</v>
      </c>
      <c r="K550">
        <v>24</v>
      </c>
      <c r="L550">
        <f t="shared" ca="1" si="141"/>
        <v>23.6</v>
      </c>
      <c r="M550">
        <v>30.6</v>
      </c>
      <c r="N550">
        <f t="shared" ca="1" si="142"/>
        <v>29.8</v>
      </c>
      <c r="O550">
        <v>17.5</v>
      </c>
      <c r="P550">
        <f t="shared" ca="1" si="143"/>
        <v>17.8</v>
      </c>
      <c r="Q550">
        <v>32</v>
      </c>
      <c r="R550">
        <f t="shared" ca="1" si="144"/>
        <v>36</v>
      </c>
      <c r="S550">
        <v>16</v>
      </c>
      <c r="T550">
        <f t="shared" ca="1" si="145"/>
        <v>18</v>
      </c>
      <c r="U550">
        <v>13.4</v>
      </c>
      <c r="V550">
        <f t="shared" ca="1" si="146"/>
        <v>12.9</v>
      </c>
      <c r="W550">
        <v>3</v>
      </c>
      <c r="X550">
        <f t="shared" ca="1" si="147"/>
        <v>2.2999999999999998</v>
      </c>
      <c r="Y550">
        <f t="shared" ca="1" si="148"/>
        <v>29.8</v>
      </c>
      <c r="Z550">
        <f t="shared" ca="1" si="149"/>
        <v>17.8</v>
      </c>
      <c r="AA550">
        <f t="shared" ca="1" si="150"/>
        <v>36</v>
      </c>
      <c r="AB550">
        <f t="shared" ca="1" si="151"/>
        <v>12.9</v>
      </c>
      <c r="AC550">
        <f t="shared" ca="1" si="155"/>
        <v>5.8926245753080861</v>
      </c>
    </row>
    <row r="551" spans="1:29">
      <c r="A551" s="18">
        <v>38535</v>
      </c>
      <c r="B551" s="18">
        <f t="shared" ca="1" si="153"/>
        <v>41835</v>
      </c>
      <c r="C551">
        <v>5.8941678439902798</v>
      </c>
      <c r="D551">
        <f t="shared" ca="1" si="154"/>
        <v>6.541516221717826</v>
      </c>
      <c r="E551">
        <v>13.668780703363716</v>
      </c>
      <c r="F551" s="1">
        <f t="shared" ca="1" si="156"/>
        <v>14.468699965800692</v>
      </c>
      <c r="G551">
        <v>4.6876576067241045</v>
      </c>
      <c r="H551">
        <f t="shared" ca="1" si="139"/>
        <v>5.0830090669710142</v>
      </c>
      <c r="I551">
        <v>11.388277658073159</v>
      </c>
      <c r="J551">
        <f t="shared" ca="1" si="140"/>
        <v>14.120948268042127</v>
      </c>
      <c r="K551">
        <v>25.7</v>
      </c>
      <c r="L551">
        <f t="shared" ca="1" si="141"/>
        <v>25.6</v>
      </c>
      <c r="M551">
        <v>32.299999999999997</v>
      </c>
      <c r="N551">
        <f t="shared" ca="1" si="142"/>
        <v>32.1</v>
      </c>
      <c r="O551">
        <v>19.399999999999999</v>
      </c>
      <c r="P551">
        <f t="shared" ca="1" si="143"/>
        <v>17.600000000000001</v>
      </c>
      <c r="Q551">
        <v>28</v>
      </c>
      <c r="R551">
        <f t="shared" ca="1" si="144"/>
        <v>45</v>
      </c>
      <c r="S551">
        <v>16</v>
      </c>
      <c r="T551">
        <f t="shared" ca="1" si="145"/>
        <v>20</v>
      </c>
      <c r="U551">
        <v>10.7</v>
      </c>
      <c r="V551">
        <f t="shared" ca="1" si="146"/>
        <v>11.4</v>
      </c>
      <c r="W551">
        <v>2.2999999999999998</v>
      </c>
      <c r="X551">
        <f t="shared" ca="1" si="147"/>
        <v>2.7</v>
      </c>
      <c r="Y551">
        <f t="shared" ca="1" si="148"/>
        <v>32.1</v>
      </c>
      <c r="Z551">
        <f t="shared" ca="1" si="149"/>
        <v>17.600000000000001</v>
      </c>
      <c r="AA551">
        <f t="shared" ca="1" si="150"/>
        <v>45</v>
      </c>
      <c r="AB551">
        <f t="shared" ca="1" si="151"/>
        <v>11.4</v>
      </c>
      <c r="AC551">
        <f t="shared" ca="1" si="155"/>
        <v>6.541516221717826</v>
      </c>
    </row>
    <row r="552" spans="1:29">
      <c r="A552" s="18">
        <v>38536</v>
      </c>
      <c r="B552" s="18">
        <f t="shared" ca="1" si="153"/>
        <v>41842</v>
      </c>
      <c r="C552">
        <v>6.0995963173242709</v>
      </c>
      <c r="D552">
        <f t="shared" ca="1" si="154"/>
        <v>5.7018192279444584</v>
      </c>
      <c r="E552">
        <v>12.062543595796939</v>
      </c>
      <c r="F552" s="1">
        <f t="shared" ca="1" si="156"/>
        <v>11.619729278973672</v>
      </c>
      <c r="G552">
        <v>4.3228337541864406</v>
      </c>
      <c r="H552">
        <f t="shared" ca="1" si="139"/>
        <v>4.8829673387041677</v>
      </c>
      <c r="I552">
        <v>10.763913850312308</v>
      </c>
      <c r="J552">
        <f t="shared" ca="1" si="140"/>
        <v>12.761388064702171</v>
      </c>
      <c r="K552">
        <v>25.8</v>
      </c>
      <c r="L552">
        <f t="shared" ca="1" si="141"/>
        <v>29.1</v>
      </c>
      <c r="M552">
        <v>31.7</v>
      </c>
      <c r="N552">
        <f t="shared" ca="1" si="142"/>
        <v>33.1</v>
      </c>
      <c r="O552">
        <v>21.7</v>
      </c>
      <c r="P552">
        <f t="shared" ca="1" si="143"/>
        <v>25.1</v>
      </c>
      <c r="Q552">
        <v>31</v>
      </c>
      <c r="R552">
        <f t="shared" ca="1" si="144"/>
        <v>26</v>
      </c>
      <c r="S552">
        <v>18</v>
      </c>
      <c r="T552">
        <f t="shared" ca="1" si="145"/>
        <v>13</v>
      </c>
      <c r="U552">
        <v>8</v>
      </c>
      <c r="V552">
        <f t="shared" ca="1" si="146"/>
        <v>11.3</v>
      </c>
      <c r="W552">
        <v>3</v>
      </c>
      <c r="X552">
        <f t="shared" ca="1" si="147"/>
        <v>1.4</v>
      </c>
      <c r="Y552">
        <f t="shared" ca="1" si="148"/>
        <v>33.1</v>
      </c>
      <c r="Z552">
        <f t="shared" ca="1" si="149"/>
        <v>25.1</v>
      </c>
      <c r="AA552">
        <f t="shared" ca="1" si="150"/>
        <v>26</v>
      </c>
      <c r="AB552">
        <f t="shared" ca="1" si="151"/>
        <v>11.3</v>
      </c>
      <c r="AC552">
        <f t="shared" ca="1" si="155"/>
        <v>5.7018192279444584</v>
      </c>
    </row>
    <row r="553" spans="1:29">
      <c r="A553" s="18">
        <v>38537</v>
      </c>
      <c r="B553" s="18">
        <f t="shared" ca="1" si="153"/>
        <v>41849</v>
      </c>
      <c r="C553">
        <v>5.8610378916538641</v>
      </c>
      <c r="D553">
        <f t="shared" ca="1" si="154"/>
        <v>5.7599770360470357</v>
      </c>
      <c r="E553">
        <v>11.019354457863752</v>
      </c>
      <c r="F553" s="1">
        <f t="shared" ca="1" si="156"/>
        <v>14.118499611726394</v>
      </c>
      <c r="G553">
        <v>4.4366713555138535</v>
      </c>
      <c r="H553">
        <f t="shared" ca="1" si="139"/>
        <v>4.3616451839397588</v>
      </c>
      <c r="I553">
        <v>11.302466416556136</v>
      </c>
      <c r="J553">
        <f t="shared" ca="1" si="140"/>
        <v>12.735833927546878</v>
      </c>
      <c r="K553">
        <v>25.4</v>
      </c>
      <c r="L553">
        <f t="shared" ca="1" si="141"/>
        <v>21.4</v>
      </c>
      <c r="M553">
        <v>29.6</v>
      </c>
      <c r="N553">
        <f t="shared" ca="1" si="142"/>
        <v>32</v>
      </c>
      <c r="O553">
        <v>21.1</v>
      </c>
      <c r="P553">
        <f t="shared" ca="1" si="143"/>
        <v>15.1</v>
      </c>
      <c r="Q553">
        <v>35</v>
      </c>
      <c r="R553">
        <f t="shared" ca="1" si="144"/>
        <v>57</v>
      </c>
      <c r="S553">
        <v>24</v>
      </c>
      <c r="T553">
        <f t="shared" ca="1" si="145"/>
        <v>19</v>
      </c>
      <c r="U553">
        <v>8.3000000000000007</v>
      </c>
      <c r="V553">
        <f t="shared" ca="1" si="146"/>
        <v>7.6</v>
      </c>
      <c r="W553">
        <v>2.7</v>
      </c>
      <c r="X553">
        <f t="shared" ca="1" si="147"/>
        <v>4</v>
      </c>
      <c r="Y553">
        <f t="shared" ca="1" si="148"/>
        <v>32</v>
      </c>
      <c r="Z553">
        <f t="shared" ca="1" si="149"/>
        <v>15.1</v>
      </c>
      <c r="AA553">
        <f t="shared" ca="1" si="150"/>
        <v>57</v>
      </c>
      <c r="AB553">
        <f t="shared" ca="1" si="151"/>
        <v>7.6</v>
      </c>
      <c r="AC553">
        <f t="shared" ca="1" si="155"/>
        <v>5.7599770360470357</v>
      </c>
    </row>
    <row r="554" spans="1:29">
      <c r="A554" s="18">
        <v>38538</v>
      </c>
      <c r="B554" s="18">
        <f t="shared" ca="1" si="153"/>
        <v>41856</v>
      </c>
      <c r="C554">
        <v>5.9128921087661181</v>
      </c>
      <c r="D554">
        <f t="shared" ca="1" si="154"/>
        <v>4.6985109200615334</v>
      </c>
      <c r="E554">
        <v>12.214759717022583</v>
      </c>
      <c r="F554" s="1">
        <f t="shared" ca="1" si="156"/>
        <v>11.042044858680773</v>
      </c>
      <c r="G554">
        <v>4.4403384318980663</v>
      </c>
      <c r="H554">
        <f t="shared" ca="1" si="139"/>
        <v>4.0017721385860705</v>
      </c>
      <c r="I554">
        <v>11.076773125236352</v>
      </c>
      <c r="J554">
        <f t="shared" ca="1" si="140"/>
        <v>9.0516102263677425</v>
      </c>
      <c r="K554">
        <v>25.7</v>
      </c>
      <c r="L554">
        <f t="shared" ca="1" si="141"/>
        <v>25.2</v>
      </c>
      <c r="M554">
        <v>31.6</v>
      </c>
      <c r="N554">
        <f t="shared" ca="1" si="142"/>
        <v>30.9</v>
      </c>
      <c r="O554">
        <v>21.3</v>
      </c>
      <c r="P554">
        <f t="shared" ca="1" si="143"/>
        <v>22.3</v>
      </c>
      <c r="Q554">
        <v>37</v>
      </c>
      <c r="R554">
        <f t="shared" ca="1" si="144"/>
        <v>30</v>
      </c>
      <c r="S554">
        <v>23</v>
      </c>
      <c r="T554">
        <f t="shared" ca="1" si="145"/>
        <v>18</v>
      </c>
      <c r="U554">
        <v>8.1</v>
      </c>
      <c r="V554">
        <f t="shared" ca="1" si="146"/>
        <v>6.1</v>
      </c>
      <c r="W554">
        <v>3</v>
      </c>
      <c r="X554">
        <f t="shared" ca="1" si="147"/>
        <v>1.9</v>
      </c>
      <c r="Y554">
        <f t="shared" ca="1" si="148"/>
        <v>30.9</v>
      </c>
      <c r="Z554">
        <f t="shared" ca="1" si="149"/>
        <v>22.3</v>
      </c>
      <c r="AA554">
        <f t="shared" ca="1" si="150"/>
        <v>30</v>
      </c>
      <c r="AB554">
        <f t="shared" ca="1" si="151"/>
        <v>6.1</v>
      </c>
      <c r="AC554">
        <f t="shared" ca="1" si="155"/>
        <v>4.6985109200615334</v>
      </c>
    </row>
    <row r="555" spans="1:29">
      <c r="A555" s="18">
        <v>38539</v>
      </c>
      <c r="B555" s="18">
        <f t="shared" ca="1" si="153"/>
        <v>41863</v>
      </c>
      <c r="C555">
        <v>6.7384105500817544</v>
      </c>
      <c r="D555">
        <f t="shared" ca="1" si="154"/>
        <v>7.0961269987485922</v>
      </c>
      <c r="E555">
        <v>13.146403466810966</v>
      </c>
      <c r="F555" s="1">
        <f t="shared" ca="1" si="156"/>
        <v>14.159435234282798</v>
      </c>
      <c r="G555">
        <v>5.0902623399751841</v>
      </c>
      <c r="H555">
        <f t="shared" ca="1" si="139"/>
        <v>4.9912384947037838</v>
      </c>
      <c r="I555">
        <v>13.059884314744698</v>
      </c>
      <c r="J555">
        <f t="shared" ca="1" si="140"/>
        <v>12.29627125477746</v>
      </c>
      <c r="K555">
        <v>26.7</v>
      </c>
      <c r="L555">
        <f t="shared" ca="1" si="141"/>
        <v>25.8</v>
      </c>
      <c r="M555">
        <v>32.9</v>
      </c>
      <c r="N555">
        <f t="shared" ca="1" si="142"/>
        <v>32.5</v>
      </c>
      <c r="O555">
        <v>21.5</v>
      </c>
      <c r="P555">
        <f t="shared" ca="1" si="143"/>
        <v>18.7</v>
      </c>
      <c r="Q555">
        <v>34</v>
      </c>
      <c r="R555">
        <f t="shared" ca="1" si="144"/>
        <v>23</v>
      </c>
      <c r="S555">
        <v>19</v>
      </c>
      <c r="T555">
        <f t="shared" ca="1" si="145"/>
        <v>14</v>
      </c>
      <c r="U555">
        <v>12</v>
      </c>
      <c r="V555">
        <f t="shared" ca="1" si="146"/>
        <v>13.1</v>
      </c>
      <c r="W555">
        <v>3</v>
      </c>
      <c r="X555">
        <f t="shared" ca="1" si="147"/>
        <v>3.2</v>
      </c>
      <c r="Y555">
        <f t="shared" ca="1" si="148"/>
        <v>32.5</v>
      </c>
      <c r="Z555">
        <f t="shared" ca="1" si="149"/>
        <v>18.7</v>
      </c>
      <c r="AA555">
        <f t="shared" ca="1" si="150"/>
        <v>23</v>
      </c>
      <c r="AB555">
        <f t="shared" ca="1" si="151"/>
        <v>13.1</v>
      </c>
      <c r="AC555">
        <f t="shared" ca="1" si="155"/>
        <v>7.0961269987485922</v>
      </c>
    </row>
    <row r="556" spans="1:29">
      <c r="A556" s="18">
        <v>38540</v>
      </c>
      <c r="B556" s="18">
        <f t="shared" ca="1" si="153"/>
        <v>41870</v>
      </c>
      <c r="C556">
        <v>6.6424699803383254</v>
      </c>
      <c r="D556">
        <f t="shared" ca="1" si="154"/>
        <v>2.6410778013073113</v>
      </c>
      <c r="E556">
        <v>13.02321958512516</v>
      </c>
      <c r="F556" s="1">
        <f t="shared" ca="1" si="156"/>
        <v>7.399828495053999</v>
      </c>
      <c r="G556">
        <v>4.6336770011050135</v>
      </c>
      <c r="H556">
        <f t="shared" ca="1" si="139"/>
        <v>3.3449973440403946</v>
      </c>
      <c r="I556">
        <v>11.573011000366909</v>
      </c>
      <c r="J556">
        <f t="shared" ca="1" si="140"/>
        <v>7.0636781295185944</v>
      </c>
      <c r="K556">
        <v>27.7</v>
      </c>
      <c r="L556">
        <f t="shared" ca="1" si="141"/>
        <v>19.8</v>
      </c>
      <c r="M556">
        <v>33.200000000000003</v>
      </c>
      <c r="N556">
        <f t="shared" ca="1" si="142"/>
        <v>23.3</v>
      </c>
      <c r="O556">
        <v>22.5</v>
      </c>
      <c r="P556">
        <f t="shared" ca="1" si="143"/>
        <v>18.2</v>
      </c>
      <c r="Q556">
        <v>30</v>
      </c>
      <c r="R556">
        <f t="shared" ca="1" si="144"/>
        <v>66</v>
      </c>
      <c r="S556">
        <v>20</v>
      </c>
      <c r="T556">
        <f t="shared" ca="1" si="145"/>
        <v>43</v>
      </c>
      <c r="U556">
        <v>9.5</v>
      </c>
      <c r="V556">
        <f t="shared" ca="1" si="146"/>
        <v>2.2000000000000002</v>
      </c>
      <c r="W556">
        <v>3.1</v>
      </c>
      <c r="X556">
        <f t="shared" ca="1" si="147"/>
        <v>1.1000000000000001</v>
      </c>
      <c r="Y556">
        <f t="shared" ca="1" si="148"/>
        <v>23.3</v>
      </c>
      <c r="Z556">
        <f t="shared" ca="1" si="149"/>
        <v>18.2</v>
      </c>
      <c r="AA556">
        <f t="shared" ca="1" si="150"/>
        <v>66</v>
      </c>
      <c r="AB556">
        <f t="shared" ca="1" si="151"/>
        <v>2.2000000000000002</v>
      </c>
      <c r="AC556">
        <f t="shared" ca="1" si="155"/>
        <v>2.6410778013073113</v>
      </c>
    </row>
    <row r="557" spans="1:29">
      <c r="A557" s="18">
        <v>38541</v>
      </c>
      <c r="B557" s="18">
        <f t="shared" ca="1" si="153"/>
        <v>41877</v>
      </c>
      <c r="C557">
        <v>5.7384264411222041</v>
      </c>
      <c r="D557">
        <f t="shared" ca="1" si="154"/>
        <v>6.1014790304862148</v>
      </c>
      <c r="E557">
        <v>9.7299916304480654</v>
      </c>
      <c r="F557" s="1">
        <f t="shared" ca="1" si="156"/>
        <v>12.759923893565787</v>
      </c>
      <c r="G557">
        <v>3.8829781348970087</v>
      </c>
      <c r="H557">
        <f t="shared" ca="1" si="139"/>
        <v>4.9326761567564654</v>
      </c>
      <c r="I557">
        <v>9.8001838537160744</v>
      </c>
      <c r="J557">
        <f t="shared" ca="1" si="140"/>
        <v>12.759849044857845</v>
      </c>
      <c r="K557">
        <v>26.5</v>
      </c>
      <c r="L557">
        <f t="shared" ca="1" si="141"/>
        <v>27.4</v>
      </c>
      <c r="M557">
        <v>31.1</v>
      </c>
      <c r="N557">
        <f t="shared" ca="1" si="142"/>
        <v>32.799999999999997</v>
      </c>
      <c r="O557">
        <v>24.8</v>
      </c>
      <c r="P557">
        <f t="shared" ca="1" si="143"/>
        <v>22.2</v>
      </c>
      <c r="Q557">
        <v>38</v>
      </c>
      <c r="R557">
        <f t="shared" ca="1" si="144"/>
        <v>26</v>
      </c>
      <c r="S557">
        <v>23</v>
      </c>
      <c r="T557">
        <f t="shared" ca="1" si="145"/>
        <v>15</v>
      </c>
      <c r="U557">
        <v>4.7</v>
      </c>
      <c r="V557">
        <f t="shared" ca="1" si="146"/>
        <v>12</v>
      </c>
      <c r="W557">
        <v>3.4</v>
      </c>
      <c r="X557">
        <f t="shared" ca="1" si="147"/>
        <v>1.9</v>
      </c>
      <c r="Y557">
        <f t="shared" ca="1" si="148"/>
        <v>32.799999999999997</v>
      </c>
      <c r="Z557">
        <f t="shared" ca="1" si="149"/>
        <v>22.2</v>
      </c>
      <c r="AA557">
        <f t="shared" ca="1" si="150"/>
        <v>26</v>
      </c>
      <c r="AB557">
        <f t="shared" ca="1" si="151"/>
        <v>12</v>
      </c>
      <c r="AC557">
        <f t="shared" ca="1" si="155"/>
        <v>6.1014790304862148</v>
      </c>
    </row>
    <row r="558" spans="1:29">
      <c r="A558" s="18">
        <v>38542</v>
      </c>
      <c r="B558" s="18">
        <f t="shared" ca="1" si="153"/>
        <v>41884</v>
      </c>
      <c r="C558">
        <v>6.0668781541228771</v>
      </c>
      <c r="D558">
        <f t="shared" ca="1" si="154"/>
        <v>6.8708506334160475</v>
      </c>
      <c r="E558">
        <v>12.947440964717297</v>
      </c>
      <c r="F558" s="1">
        <f ca="1">INDIRECT("e"&amp;7*ROW(E558)-6)</f>
        <v>12.673809891828702</v>
      </c>
      <c r="G558">
        <v>4.908267667690402</v>
      </c>
      <c r="H558">
        <f t="shared" ca="1" si="139"/>
        <v>4.6580161858486164</v>
      </c>
      <c r="I558">
        <v>12.240741393570671</v>
      </c>
      <c r="J558">
        <f t="shared" ca="1" si="140"/>
        <v>11.119317647380196</v>
      </c>
      <c r="K558">
        <v>28.3</v>
      </c>
      <c r="L558">
        <f t="shared" ca="1" si="141"/>
        <v>28.3</v>
      </c>
      <c r="M558">
        <v>33.5</v>
      </c>
      <c r="N558">
        <f t="shared" ca="1" si="142"/>
        <v>34.200000000000003</v>
      </c>
      <c r="O558">
        <v>23.2</v>
      </c>
      <c r="P558">
        <f t="shared" ca="1" si="143"/>
        <v>24</v>
      </c>
      <c r="Q558">
        <v>32</v>
      </c>
      <c r="R558">
        <f t="shared" ca="1" si="144"/>
        <v>21</v>
      </c>
      <c r="S558">
        <v>21</v>
      </c>
      <c r="T558">
        <f t="shared" ca="1" si="145"/>
        <v>13</v>
      </c>
      <c r="U558">
        <v>10.7</v>
      </c>
      <c r="V558">
        <f t="shared" ca="1" si="146"/>
        <v>11.1</v>
      </c>
      <c r="W558">
        <v>2.2000000000000002</v>
      </c>
      <c r="X558">
        <f t="shared" ca="1" si="147"/>
        <v>3</v>
      </c>
      <c r="Y558">
        <f t="shared" ca="1" si="148"/>
        <v>34.200000000000003</v>
      </c>
      <c r="Z558">
        <f t="shared" ca="1" si="149"/>
        <v>24</v>
      </c>
      <c r="AA558">
        <f t="shared" ca="1" si="150"/>
        <v>21</v>
      </c>
      <c r="AB558">
        <f t="shared" ca="1" si="151"/>
        <v>11.1</v>
      </c>
      <c r="AC558">
        <f t="shared" ca="1" si="155"/>
        <v>6.8708506334160475</v>
      </c>
    </row>
    <row r="559" spans="1:29">
      <c r="A559" s="18">
        <v>38543</v>
      </c>
      <c r="B559" s="18">
        <f t="shared" ca="1" si="153"/>
        <v>41891</v>
      </c>
      <c r="C559">
        <v>6.5995459310234423</v>
      </c>
      <c r="D559">
        <f t="shared" ca="1" si="154"/>
        <v>4.9910768677156874</v>
      </c>
      <c r="E559">
        <v>15.563897673925215</v>
      </c>
      <c r="F559" s="1">
        <f t="shared" ref="F559:F570" ca="1" si="157">INDIRECT("e"&amp;7*ROW(E559)-6)</f>
        <v>11.658705363828538</v>
      </c>
      <c r="G559">
        <v>4.9036982133458658</v>
      </c>
      <c r="H559">
        <f t="shared" ca="1" si="139"/>
        <v>4.4685926660045752</v>
      </c>
      <c r="I559">
        <v>12.37468357876476</v>
      </c>
      <c r="J559">
        <f t="shared" ca="1" si="140"/>
        <v>9.8292603086184993</v>
      </c>
      <c r="K559">
        <v>29.9</v>
      </c>
      <c r="L559">
        <f t="shared" ca="1" si="141"/>
        <v>19.7</v>
      </c>
      <c r="M559">
        <v>36.5</v>
      </c>
      <c r="N559">
        <f t="shared" ca="1" si="142"/>
        <v>27.4</v>
      </c>
      <c r="O559">
        <v>22.6</v>
      </c>
      <c r="P559">
        <f t="shared" ca="1" si="143"/>
        <v>14.1</v>
      </c>
      <c r="Q559">
        <v>33</v>
      </c>
      <c r="R559">
        <f t="shared" ca="1" si="144"/>
        <v>31</v>
      </c>
      <c r="S559">
        <v>14</v>
      </c>
      <c r="T559">
        <f t="shared" ca="1" si="145"/>
        <v>14</v>
      </c>
      <c r="U559">
        <v>10.7</v>
      </c>
      <c r="V559">
        <f t="shared" ca="1" si="146"/>
        <v>10.6</v>
      </c>
      <c r="W559">
        <v>2.5</v>
      </c>
      <c r="X559">
        <f t="shared" ca="1" si="147"/>
        <v>2.4</v>
      </c>
      <c r="Y559">
        <f t="shared" ca="1" si="148"/>
        <v>27.4</v>
      </c>
      <c r="Z559">
        <f t="shared" ca="1" si="149"/>
        <v>14.1</v>
      </c>
      <c r="AA559">
        <f t="shared" ca="1" si="150"/>
        <v>31</v>
      </c>
      <c r="AB559">
        <f t="shared" ca="1" si="151"/>
        <v>10.6</v>
      </c>
      <c r="AC559">
        <f t="shared" ca="1" si="155"/>
        <v>4.9910768677156874</v>
      </c>
    </row>
    <row r="560" spans="1:29">
      <c r="A560" s="18">
        <v>38544</v>
      </c>
      <c r="B560" s="18">
        <f t="shared" ca="1" si="153"/>
        <v>41898</v>
      </c>
      <c r="C560">
        <v>7.0298005071724239</v>
      </c>
      <c r="D560">
        <f t="shared" ca="1" si="154"/>
        <v>3.1435241608434863</v>
      </c>
      <c r="E560">
        <v>12.897591771988855</v>
      </c>
      <c r="F560" s="1">
        <f t="shared" ca="1" si="157"/>
        <v>7.9331110911566292</v>
      </c>
      <c r="G560">
        <v>4.9005762966064088</v>
      </c>
      <c r="H560">
        <f t="shared" ca="1" si="139"/>
        <v>2.8335706059795838</v>
      </c>
      <c r="I560">
        <v>13.336393964922239</v>
      </c>
      <c r="J560">
        <f t="shared" ca="1" si="140"/>
        <v>5.6338722926672231</v>
      </c>
      <c r="K560">
        <v>28.8</v>
      </c>
      <c r="L560">
        <f t="shared" ca="1" si="141"/>
        <v>14.9</v>
      </c>
      <c r="M560">
        <v>35</v>
      </c>
      <c r="N560">
        <f t="shared" ca="1" si="142"/>
        <v>19.899999999999999</v>
      </c>
      <c r="O560">
        <v>25</v>
      </c>
      <c r="P560">
        <f t="shared" ca="1" si="143"/>
        <v>11.6</v>
      </c>
      <c r="Q560">
        <v>30</v>
      </c>
      <c r="R560">
        <f t="shared" ca="1" si="144"/>
        <v>28</v>
      </c>
      <c r="S560">
        <v>17</v>
      </c>
      <c r="T560">
        <f t="shared" ca="1" si="145"/>
        <v>18</v>
      </c>
      <c r="U560">
        <v>10.8</v>
      </c>
      <c r="V560">
        <f t="shared" ca="1" si="146"/>
        <v>1.3</v>
      </c>
      <c r="W560">
        <v>2.9</v>
      </c>
      <c r="X560">
        <f t="shared" ca="1" si="147"/>
        <v>1.8</v>
      </c>
      <c r="Y560">
        <f t="shared" ca="1" si="148"/>
        <v>19.899999999999999</v>
      </c>
      <c r="Z560">
        <f t="shared" ca="1" si="149"/>
        <v>11.6</v>
      </c>
      <c r="AA560">
        <f t="shared" ca="1" si="150"/>
        <v>28</v>
      </c>
      <c r="AB560">
        <f t="shared" ca="1" si="151"/>
        <v>1.3</v>
      </c>
      <c r="AC560">
        <f t="shared" ca="1" si="155"/>
        <v>3.1435241608434863</v>
      </c>
    </row>
    <row r="561" spans="1:29">
      <c r="A561" s="18">
        <v>38545</v>
      </c>
      <c r="B561" s="18">
        <f t="shared" ca="1" si="153"/>
        <v>41905</v>
      </c>
      <c r="C561">
        <v>6.9569486855907172</v>
      </c>
      <c r="D561">
        <f t="shared" ca="1" si="154"/>
        <v>3.7986756815351366</v>
      </c>
      <c r="E561">
        <v>13.470036222546293</v>
      </c>
      <c r="F561" s="1">
        <f t="shared" ca="1" si="157"/>
        <v>7.5290704572627876</v>
      </c>
      <c r="G561">
        <v>4.7594104787448677</v>
      </c>
      <c r="H561">
        <f t="shared" ca="1" si="139"/>
        <v>4.2291710317116022</v>
      </c>
      <c r="I561">
        <v>12.499139096056096</v>
      </c>
      <c r="J561">
        <f t="shared" ca="1" si="140"/>
        <v>8.825630656467581</v>
      </c>
      <c r="K561">
        <v>28.6</v>
      </c>
      <c r="L561">
        <f t="shared" ca="1" si="141"/>
        <v>11.8</v>
      </c>
      <c r="M561">
        <v>34.5</v>
      </c>
      <c r="N561">
        <f t="shared" ca="1" si="142"/>
        <v>16.899999999999999</v>
      </c>
      <c r="O561">
        <v>23.5</v>
      </c>
      <c r="P561">
        <f t="shared" ca="1" si="143"/>
        <v>7.5</v>
      </c>
      <c r="Q561">
        <v>29</v>
      </c>
      <c r="R561">
        <f t="shared" ca="1" si="144"/>
        <v>47</v>
      </c>
      <c r="S561">
        <v>12</v>
      </c>
      <c r="T561">
        <f t="shared" ca="1" si="145"/>
        <v>29</v>
      </c>
      <c r="U561">
        <v>10.5</v>
      </c>
      <c r="V561">
        <f t="shared" ca="1" si="146"/>
        <v>9.6999999999999993</v>
      </c>
      <c r="W561">
        <v>2.9</v>
      </c>
      <c r="X561">
        <f t="shared" ca="1" si="147"/>
        <v>2.8</v>
      </c>
      <c r="Y561">
        <f t="shared" ca="1" si="148"/>
        <v>16.899999999999999</v>
      </c>
      <c r="Z561">
        <f t="shared" ca="1" si="149"/>
        <v>7.5</v>
      </c>
      <c r="AA561">
        <f t="shared" ca="1" si="150"/>
        <v>47</v>
      </c>
      <c r="AB561">
        <f t="shared" ca="1" si="151"/>
        <v>9.6999999999999993</v>
      </c>
      <c r="AC561">
        <f t="shared" ca="1" si="155"/>
        <v>3.7986756815351366</v>
      </c>
    </row>
    <row r="562" spans="1:29">
      <c r="A562" s="18">
        <v>38546</v>
      </c>
      <c r="B562" s="18">
        <f t="shared" ca="1" si="153"/>
        <v>41912</v>
      </c>
      <c r="C562">
        <v>8.2129194266692203</v>
      </c>
      <c r="D562">
        <f t="shared" ca="1" si="154"/>
        <v>3.5814081425225779</v>
      </c>
      <c r="E562">
        <v>14.373294899420047</v>
      </c>
      <c r="F562" s="1">
        <f t="shared" ca="1" si="157"/>
        <v>8.4943145122373505</v>
      </c>
      <c r="G562">
        <v>5.1707970603785096</v>
      </c>
      <c r="H562">
        <f t="shared" ca="1" si="139"/>
        <v>4.43383980548351</v>
      </c>
      <c r="I562">
        <v>13.387043855621496</v>
      </c>
      <c r="J562">
        <f t="shared" ca="1" si="140"/>
        <v>9.8888786493688414</v>
      </c>
      <c r="K562">
        <v>30</v>
      </c>
      <c r="L562">
        <f t="shared" ca="1" si="141"/>
        <v>14.2</v>
      </c>
      <c r="M562">
        <v>36.299999999999997</v>
      </c>
      <c r="N562">
        <f t="shared" ca="1" si="142"/>
        <v>20.2</v>
      </c>
      <c r="O562">
        <v>24.5</v>
      </c>
      <c r="P562">
        <f t="shared" ca="1" si="143"/>
        <v>9.6</v>
      </c>
      <c r="Q562">
        <v>26</v>
      </c>
      <c r="R562">
        <f t="shared" ca="1" si="144"/>
        <v>61</v>
      </c>
      <c r="S562">
        <v>14</v>
      </c>
      <c r="T562">
        <f t="shared" ca="1" si="145"/>
        <v>35</v>
      </c>
      <c r="U562">
        <v>13</v>
      </c>
      <c r="V562">
        <f t="shared" ca="1" si="146"/>
        <v>10.199999999999999</v>
      </c>
      <c r="W562">
        <v>3.8</v>
      </c>
      <c r="X562">
        <f t="shared" ca="1" si="147"/>
        <v>1.5</v>
      </c>
      <c r="Y562">
        <f t="shared" ca="1" si="148"/>
        <v>20.2</v>
      </c>
      <c r="Z562">
        <f t="shared" ca="1" si="149"/>
        <v>9.6</v>
      </c>
      <c r="AA562">
        <f t="shared" ca="1" si="150"/>
        <v>61</v>
      </c>
      <c r="AB562">
        <f t="shared" ca="1" si="151"/>
        <v>10.199999999999999</v>
      </c>
      <c r="AC562">
        <f t="shared" ca="1" si="155"/>
        <v>3.5814081425225779</v>
      </c>
    </row>
    <row r="563" spans="1:29">
      <c r="A563" s="18">
        <v>38547</v>
      </c>
      <c r="B563" s="18">
        <f t="shared" ca="1" si="153"/>
        <v>41919</v>
      </c>
      <c r="C563">
        <v>5.6512723557690823</v>
      </c>
      <c r="D563">
        <f t="shared" ca="1" si="154"/>
        <v>3.6437955813045022</v>
      </c>
      <c r="E563">
        <v>11.948895604984379</v>
      </c>
      <c r="F563" s="1">
        <f t="shared" ca="1" si="157"/>
        <v>7.7184295718132905</v>
      </c>
      <c r="G563">
        <v>3.7803316743040414</v>
      </c>
      <c r="H563">
        <f t="shared" ca="1" si="139"/>
        <v>4.233064214908989</v>
      </c>
      <c r="I563">
        <v>10.071319611735641</v>
      </c>
      <c r="J563">
        <f t="shared" ca="1" si="140"/>
        <v>9.1128717999461575</v>
      </c>
      <c r="K563">
        <v>27.2</v>
      </c>
      <c r="L563">
        <f t="shared" ca="1" si="141"/>
        <v>13.2</v>
      </c>
      <c r="M563">
        <v>34.299999999999997</v>
      </c>
      <c r="N563">
        <f t="shared" ca="1" si="142"/>
        <v>18.7</v>
      </c>
      <c r="O563">
        <v>25.1</v>
      </c>
      <c r="P563">
        <f t="shared" ca="1" si="143"/>
        <v>9</v>
      </c>
      <c r="Q563">
        <v>32</v>
      </c>
      <c r="R563">
        <f t="shared" ca="1" si="144"/>
        <v>52</v>
      </c>
      <c r="S563">
        <v>16</v>
      </c>
      <c r="T563">
        <f t="shared" ca="1" si="145"/>
        <v>37</v>
      </c>
      <c r="U563">
        <v>4.4000000000000004</v>
      </c>
      <c r="V563">
        <f t="shared" ca="1" si="146"/>
        <v>10.1</v>
      </c>
      <c r="W563">
        <v>2.7</v>
      </c>
      <c r="X563">
        <f t="shared" ca="1" si="147"/>
        <v>2.2999999999999998</v>
      </c>
      <c r="Y563">
        <f t="shared" ca="1" si="148"/>
        <v>18.7</v>
      </c>
      <c r="Z563">
        <f t="shared" ca="1" si="149"/>
        <v>9</v>
      </c>
      <c r="AA563">
        <f t="shared" ca="1" si="150"/>
        <v>52</v>
      </c>
      <c r="AB563">
        <f t="shared" ca="1" si="151"/>
        <v>10.1</v>
      </c>
      <c r="AC563">
        <f t="shared" ca="1" si="155"/>
        <v>3.6437955813045022</v>
      </c>
    </row>
    <row r="564" spans="1:29">
      <c r="A564" s="18">
        <v>38548</v>
      </c>
      <c r="B564" s="18">
        <f t="shared" ca="1" si="153"/>
        <v>41926</v>
      </c>
      <c r="C564">
        <v>5.89101140323399</v>
      </c>
      <c r="D564">
        <f t="shared" ca="1" si="154"/>
        <v>3.0005719444041388</v>
      </c>
      <c r="E564">
        <v>11.209651892045274</v>
      </c>
      <c r="F564" s="1">
        <f t="shared" ca="1" si="157"/>
        <v>7.2791927046338269</v>
      </c>
      <c r="G564">
        <v>4.5876923053414975</v>
      </c>
      <c r="H564">
        <f t="shared" ca="1" si="139"/>
        <v>3.9043014524682516</v>
      </c>
      <c r="I564">
        <v>12.939157075955126</v>
      </c>
      <c r="J564">
        <f t="shared" ca="1" si="140"/>
        <v>7.6649258549853592</v>
      </c>
      <c r="K564">
        <v>23.1</v>
      </c>
      <c r="L564">
        <f t="shared" ca="1" si="141"/>
        <v>9.4</v>
      </c>
      <c r="M564">
        <v>27.7</v>
      </c>
      <c r="N564">
        <f t="shared" ca="1" si="142"/>
        <v>16</v>
      </c>
      <c r="O564">
        <v>17.899999999999999</v>
      </c>
      <c r="P564">
        <f t="shared" ca="1" si="143"/>
        <v>4.3</v>
      </c>
      <c r="Q564">
        <v>47</v>
      </c>
      <c r="R564">
        <f t="shared" ca="1" si="144"/>
        <v>45</v>
      </c>
      <c r="S564">
        <v>30</v>
      </c>
      <c r="T564">
        <f t="shared" ca="1" si="145"/>
        <v>25</v>
      </c>
      <c r="U564">
        <v>8.6999999999999993</v>
      </c>
      <c r="V564">
        <f t="shared" ca="1" si="146"/>
        <v>9.9</v>
      </c>
      <c r="W564">
        <v>3</v>
      </c>
      <c r="X564">
        <f t="shared" ca="1" si="147"/>
        <v>1.4</v>
      </c>
      <c r="Y564">
        <f t="shared" ca="1" si="148"/>
        <v>16</v>
      </c>
      <c r="Z564">
        <f t="shared" ca="1" si="149"/>
        <v>4.3</v>
      </c>
      <c r="AA564">
        <f t="shared" ca="1" si="150"/>
        <v>45</v>
      </c>
      <c r="AB564">
        <f t="shared" ca="1" si="151"/>
        <v>9.9</v>
      </c>
      <c r="AC564">
        <f t="shared" ca="1" si="155"/>
        <v>3.0005719444041388</v>
      </c>
    </row>
    <row r="565" spans="1:29">
      <c r="A565" s="18">
        <v>38549</v>
      </c>
      <c r="B565" s="18">
        <f t="shared" ca="1" si="153"/>
        <v>41933</v>
      </c>
      <c r="C565">
        <v>2.9524774703633696</v>
      </c>
      <c r="D565">
        <f t="shared" ca="1" si="154"/>
        <v>4.9462049048128467</v>
      </c>
      <c r="E565">
        <v>10.989393750090759</v>
      </c>
      <c r="F565" s="1">
        <f t="shared" ca="1" si="157"/>
        <v>9.778456592404515</v>
      </c>
      <c r="G565">
        <v>2.8339026366020281</v>
      </c>
      <c r="H565">
        <f t="shared" ca="1" si="139"/>
        <v>3.6719581829112844</v>
      </c>
      <c r="I565">
        <v>7.5012941524090246</v>
      </c>
      <c r="J565">
        <f t="shared" ca="1" si="140"/>
        <v>7.1664620453395864</v>
      </c>
      <c r="K565">
        <v>17.7</v>
      </c>
      <c r="L565">
        <f t="shared" ca="1" si="141"/>
        <v>15</v>
      </c>
      <c r="M565">
        <v>26.5</v>
      </c>
      <c r="N565">
        <f t="shared" ca="1" si="142"/>
        <v>24.7</v>
      </c>
      <c r="O565">
        <v>14</v>
      </c>
      <c r="P565">
        <f t="shared" ca="1" si="143"/>
        <v>9.5</v>
      </c>
      <c r="Q565">
        <v>72</v>
      </c>
      <c r="R565">
        <f t="shared" ca="1" si="144"/>
        <v>32</v>
      </c>
      <c r="S565">
        <v>32</v>
      </c>
      <c r="T565">
        <f t="shared" ca="1" si="145"/>
        <v>13</v>
      </c>
      <c r="U565">
        <v>0</v>
      </c>
      <c r="V565">
        <f t="shared" ca="1" si="146"/>
        <v>9.4</v>
      </c>
      <c r="W565">
        <v>2.8</v>
      </c>
      <c r="X565">
        <f t="shared" ca="1" si="147"/>
        <v>4.8</v>
      </c>
      <c r="Y565">
        <f t="shared" ca="1" si="148"/>
        <v>24.7</v>
      </c>
      <c r="Z565">
        <f t="shared" ca="1" si="149"/>
        <v>9.5</v>
      </c>
      <c r="AA565">
        <f t="shared" ca="1" si="150"/>
        <v>32</v>
      </c>
      <c r="AB565">
        <f t="shared" ca="1" si="151"/>
        <v>9.4</v>
      </c>
      <c r="AC565">
        <f t="shared" ca="1" si="155"/>
        <v>4.9462049048128467</v>
      </c>
    </row>
    <row r="566" spans="1:29">
      <c r="A566" s="18">
        <v>38550</v>
      </c>
      <c r="B566" s="18">
        <f t="shared" ca="1" si="153"/>
        <v>41940</v>
      </c>
      <c r="C566">
        <v>4.8350768487785496</v>
      </c>
      <c r="D566">
        <f t="shared" ca="1" si="154"/>
        <v>1.4270643080929435</v>
      </c>
      <c r="E566">
        <v>11.448205530280804</v>
      </c>
      <c r="F566" s="1">
        <f t="shared" ca="1" si="157"/>
        <v>2.4197634371684691</v>
      </c>
      <c r="G566">
        <v>4.8475490815123319</v>
      </c>
      <c r="H566">
        <f t="shared" ca="1" si="139"/>
        <v>2.0689761581084873</v>
      </c>
      <c r="I566">
        <v>11.200538281298535</v>
      </c>
      <c r="J566">
        <f t="shared" ca="1" si="140"/>
        <v>5.2901170540767408</v>
      </c>
      <c r="K566">
        <v>20.100000000000001</v>
      </c>
      <c r="L566">
        <f t="shared" ca="1" si="141"/>
        <v>-1.6</v>
      </c>
      <c r="M566">
        <v>26.3</v>
      </c>
      <c r="N566">
        <f t="shared" ca="1" si="142"/>
        <v>1.3</v>
      </c>
      <c r="O566">
        <v>14.4</v>
      </c>
      <c r="P566">
        <f t="shared" ca="1" si="143"/>
        <v>-2.7</v>
      </c>
      <c r="Q566">
        <v>48</v>
      </c>
      <c r="R566">
        <f t="shared" ca="1" si="144"/>
        <v>83</v>
      </c>
      <c r="S566">
        <v>24</v>
      </c>
      <c r="T566">
        <f t="shared" ca="1" si="145"/>
        <v>69</v>
      </c>
      <c r="U566">
        <v>10.8</v>
      </c>
      <c r="V566">
        <f t="shared" ca="1" si="146"/>
        <v>0</v>
      </c>
      <c r="W566">
        <v>2.2000000000000002</v>
      </c>
      <c r="X566">
        <f t="shared" ca="1" si="147"/>
        <v>2.5</v>
      </c>
      <c r="Y566">
        <f t="shared" ca="1" si="148"/>
        <v>1.3</v>
      </c>
      <c r="Z566">
        <f t="shared" ca="1" si="149"/>
        <v>-2.7</v>
      </c>
      <c r="AA566">
        <f t="shared" ca="1" si="150"/>
        <v>83</v>
      </c>
      <c r="AB566">
        <f t="shared" ca="1" si="151"/>
        <v>0</v>
      </c>
      <c r="AC566">
        <f t="shared" ca="1" si="155"/>
        <v>1.4270643080929435</v>
      </c>
    </row>
    <row r="567" spans="1:29">
      <c r="A567" s="18">
        <v>38551</v>
      </c>
      <c r="B567" s="18">
        <f t="shared" ca="1" si="153"/>
        <v>41947</v>
      </c>
      <c r="C567">
        <v>3.6074312308205405</v>
      </c>
      <c r="D567">
        <f t="shared" ca="1" si="154"/>
        <v>2.3659940678459592</v>
      </c>
      <c r="E567">
        <v>9.2215231760430321</v>
      </c>
      <c r="F567" s="1">
        <f t="shared" ca="1" si="157"/>
        <v>4.6792035095029805</v>
      </c>
      <c r="G567">
        <v>3.5851637994067014</v>
      </c>
      <c r="H567">
        <f t="shared" ca="1" si="139"/>
        <v>3.2075530753463006</v>
      </c>
      <c r="I567">
        <v>8.3690065231049413</v>
      </c>
      <c r="J567">
        <f t="shared" ca="1" si="140"/>
        <v>5.6734822063833832</v>
      </c>
      <c r="K567">
        <v>19.2</v>
      </c>
      <c r="L567">
        <f t="shared" ca="1" si="141"/>
        <v>4.5999999999999996</v>
      </c>
      <c r="M567">
        <v>24.6</v>
      </c>
      <c r="N567">
        <f t="shared" ca="1" si="142"/>
        <v>9.3000000000000007</v>
      </c>
      <c r="O567">
        <v>16.5</v>
      </c>
      <c r="P567">
        <f t="shared" ca="1" si="143"/>
        <v>1.1000000000000001</v>
      </c>
      <c r="Q567">
        <v>54</v>
      </c>
      <c r="R567">
        <f t="shared" ca="1" si="144"/>
        <v>47</v>
      </c>
      <c r="S567">
        <v>28</v>
      </c>
      <c r="T567">
        <f t="shared" ca="1" si="145"/>
        <v>32</v>
      </c>
      <c r="U567">
        <v>3.8</v>
      </c>
      <c r="V567">
        <f t="shared" ca="1" si="146"/>
        <v>7.6</v>
      </c>
      <c r="W567">
        <v>2</v>
      </c>
      <c r="X567">
        <f t="shared" ca="1" si="147"/>
        <v>2.1</v>
      </c>
      <c r="Y567">
        <f t="shared" ca="1" si="148"/>
        <v>9.3000000000000007</v>
      </c>
      <c r="Z567">
        <f t="shared" ca="1" si="149"/>
        <v>1.1000000000000001</v>
      </c>
      <c r="AA567">
        <f t="shared" ca="1" si="150"/>
        <v>47</v>
      </c>
      <c r="AB567">
        <f t="shared" ca="1" si="151"/>
        <v>7.6</v>
      </c>
      <c r="AC567">
        <f t="shared" ca="1" si="155"/>
        <v>2.3659940678459592</v>
      </c>
    </row>
    <row r="568" spans="1:29">
      <c r="A568" s="18">
        <v>38552</v>
      </c>
      <c r="B568" s="18">
        <f t="shared" ca="1" si="153"/>
        <v>41954</v>
      </c>
      <c r="C568">
        <v>6.0224365584954729</v>
      </c>
      <c r="D568">
        <f t="shared" ca="1" si="154"/>
        <v>1.6152933112846428</v>
      </c>
      <c r="E568">
        <v>12.518981190879021</v>
      </c>
      <c r="F568" s="1">
        <f t="shared" ca="1" si="157"/>
        <v>3.0885854431079198</v>
      </c>
      <c r="G568">
        <v>5.1873386047726262</v>
      </c>
      <c r="H568">
        <f t="shared" ca="1" si="139"/>
        <v>3.0696614409597078</v>
      </c>
      <c r="I568">
        <v>12.321760435550653</v>
      </c>
      <c r="J568">
        <f t="shared" ca="1" si="140"/>
        <v>4.9575613626378052</v>
      </c>
      <c r="K568">
        <v>22</v>
      </c>
      <c r="L568">
        <f t="shared" ca="1" si="141"/>
        <v>0.5</v>
      </c>
      <c r="M568">
        <v>28.7</v>
      </c>
      <c r="N568">
        <f t="shared" ca="1" si="142"/>
        <v>3.8</v>
      </c>
      <c r="O568">
        <v>15.8</v>
      </c>
      <c r="P568">
        <f t="shared" ca="1" si="143"/>
        <v>-1.8</v>
      </c>
      <c r="Q568">
        <v>37</v>
      </c>
      <c r="R568">
        <f t="shared" ca="1" si="144"/>
        <v>73</v>
      </c>
      <c r="S568">
        <v>17</v>
      </c>
      <c r="T568">
        <f t="shared" ca="1" si="145"/>
        <v>53</v>
      </c>
      <c r="U568">
        <v>13.4</v>
      </c>
      <c r="V568">
        <f t="shared" ca="1" si="146"/>
        <v>7</v>
      </c>
      <c r="W568">
        <v>2.9</v>
      </c>
      <c r="X568">
        <f t="shared" ca="1" si="147"/>
        <v>1.4</v>
      </c>
      <c r="Y568">
        <f t="shared" ca="1" si="148"/>
        <v>3.8</v>
      </c>
      <c r="Z568">
        <f t="shared" ca="1" si="149"/>
        <v>-1.8</v>
      </c>
      <c r="AA568">
        <f t="shared" ca="1" si="150"/>
        <v>73</v>
      </c>
      <c r="AB568">
        <f t="shared" ca="1" si="151"/>
        <v>7</v>
      </c>
      <c r="AC568">
        <f t="shared" ca="1" si="155"/>
        <v>1.6152933112846428</v>
      </c>
    </row>
    <row r="569" spans="1:29">
      <c r="A569" s="18">
        <v>38553</v>
      </c>
      <c r="B569" s="18">
        <f t="shared" ca="1" si="153"/>
        <v>41961</v>
      </c>
      <c r="C569">
        <v>5.9603709927630604</v>
      </c>
      <c r="D569">
        <f t="shared" ca="1" si="154"/>
        <v>2.7898770456430295</v>
      </c>
      <c r="E569">
        <v>12.004863278284835</v>
      </c>
      <c r="F569" s="1">
        <f t="shared" ca="1" si="157"/>
        <v>4.8661181225142425</v>
      </c>
      <c r="G569">
        <v>4.5766427881586331</v>
      </c>
      <c r="H569">
        <f t="shared" ca="1" si="139"/>
        <v>3.0998080766452665</v>
      </c>
      <c r="I569">
        <v>10.719073010764049</v>
      </c>
      <c r="J569">
        <f t="shared" ca="1" si="140"/>
        <v>4.644062518102797</v>
      </c>
      <c r="K569">
        <v>24.3</v>
      </c>
      <c r="L569">
        <f t="shared" ca="1" si="141"/>
        <v>3.8</v>
      </c>
      <c r="M569">
        <v>30.1</v>
      </c>
      <c r="N569">
        <f t="shared" ca="1" si="142"/>
        <v>8.4</v>
      </c>
      <c r="O569">
        <v>19.5</v>
      </c>
      <c r="P569">
        <f t="shared" ca="1" si="143"/>
        <v>-2</v>
      </c>
      <c r="Q569">
        <v>33</v>
      </c>
      <c r="R569">
        <f t="shared" ca="1" si="144"/>
        <v>51</v>
      </c>
      <c r="S569">
        <v>20</v>
      </c>
      <c r="T569">
        <f t="shared" ca="1" si="145"/>
        <v>26</v>
      </c>
      <c r="U569">
        <v>9.5</v>
      </c>
      <c r="V569">
        <f t="shared" ca="1" si="146"/>
        <v>8.1</v>
      </c>
      <c r="W569">
        <v>3.1</v>
      </c>
      <c r="X569">
        <f t="shared" ca="1" si="147"/>
        <v>6.2</v>
      </c>
      <c r="Y569">
        <f t="shared" ca="1" si="148"/>
        <v>8.4</v>
      </c>
      <c r="Z569">
        <f t="shared" ca="1" si="149"/>
        <v>-2</v>
      </c>
      <c r="AA569">
        <f t="shared" ca="1" si="150"/>
        <v>51</v>
      </c>
      <c r="AB569">
        <f t="shared" ca="1" si="151"/>
        <v>8.1</v>
      </c>
      <c r="AC569">
        <f t="shared" ca="1" si="155"/>
        <v>2.7898770456430295</v>
      </c>
    </row>
    <row r="570" spans="1:29">
      <c r="A570" s="18">
        <v>38554</v>
      </c>
      <c r="B570" s="18">
        <f t="shared" ca="1" si="153"/>
        <v>41968</v>
      </c>
      <c r="C570">
        <v>5.5559003665946411</v>
      </c>
      <c r="D570">
        <f t="shared" ca="1" si="154"/>
        <v>1.4976095229523771</v>
      </c>
      <c r="E570">
        <v>10.737888879819714</v>
      </c>
      <c r="F570" s="1">
        <f t="shared" ca="1" si="157"/>
        <v>3.4403895292864761</v>
      </c>
      <c r="G570">
        <v>4.8750993037144497</v>
      </c>
      <c r="H570">
        <f t="shared" ca="1" si="139"/>
        <v>2.1875717909747201</v>
      </c>
      <c r="I570">
        <v>13.012602725024552</v>
      </c>
      <c r="J570">
        <f t="shared" ca="1" si="140"/>
        <v>3.7187368516209798</v>
      </c>
      <c r="K570">
        <v>22.4</v>
      </c>
      <c r="L570">
        <f t="shared" ca="1" si="141"/>
        <v>-0.8</v>
      </c>
      <c r="M570">
        <v>27.5</v>
      </c>
      <c r="N570">
        <f t="shared" ca="1" si="142"/>
        <v>3.7</v>
      </c>
      <c r="O570">
        <v>18.2</v>
      </c>
      <c r="P570">
        <f t="shared" ca="1" si="143"/>
        <v>-5</v>
      </c>
      <c r="Q570">
        <v>46</v>
      </c>
      <c r="R570">
        <f t="shared" ca="1" si="144"/>
        <v>66</v>
      </c>
      <c r="S570">
        <v>22</v>
      </c>
      <c r="T570">
        <f t="shared" ca="1" si="145"/>
        <v>45</v>
      </c>
      <c r="U570">
        <v>10.5</v>
      </c>
      <c r="V570">
        <f t="shared" ca="1" si="146"/>
        <v>1.9</v>
      </c>
      <c r="W570">
        <v>2.2999999999999998</v>
      </c>
      <c r="X570">
        <f t="shared" ca="1" si="147"/>
        <v>3.4</v>
      </c>
      <c r="Y570">
        <f t="shared" ca="1" si="148"/>
        <v>3.7</v>
      </c>
      <c r="Z570">
        <f t="shared" ca="1" si="149"/>
        <v>-5</v>
      </c>
      <c r="AA570">
        <f t="shared" ca="1" si="150"/>
        <v>66</v>
      </c>
      <c r="AB570">
        <f t="shared" ca="1" si="151"/>
        <v>1.9</v>
      </c>
      <c r="AC570">
        <f t="shared" ca="1" si="155"/>
        <v>1.4976095229523771</v>
      </c>
    </row>
    <row r="571" spans="1:29">
      <c r="A571" s="18">
        <v>38555</v>
      </c>
      <c r="B571" s="18">
        <f t="shared" ca="1" si="153"/>
        <v>41975</v>
      </c>
      <c r="C571">
        <v>6.4850282322974264</v>
      </c>
      <c r="D571">
        <f t="shared" ca="1" si="154"/>
        <v>0.78909704112378165</v>
      </c>
      <c r="E571">
        <v>14.636428072032622</v>
      </c>
      <c r="F571" s="1">
        <f ca="1">INDIRECT("e"&amp;7*ROW(E571)-6)</f>
        <v>1.5825871796673023</v>
      </c>
      <c r="G571">
        <v>4.897877331018333</v>
      </c>
      <c r="H571">
        <f t="shared" ca="1" si="139"/>
        <v>2.7034355384947695</v>
      </c>
      <c r="I571">
        <v>11.653385819566026</v>
      </c>
      <c r="J571">
        <f t="shared" ca="1" si="140"/>
        <v>2.3753268662068687</v>
      </c>
      <c r="K571">
        <v>25.2</v>
      </c>
      <c r="L571">
        <f t="shared" ca="1" si="141"/>
        <v>-10.4</v>
      </c>
      <c r="M571">
        <v>33.1</v>
      </c>
      <c r="N571">
        <f t="shared" ca="1" si="142"/>
        <v>-4.9000000000000004</v>
      </c>
      <c r="O571">
        <v>18</v>
      </c>
      <c r="P571">
        <f t="shared" ca="1" si="143"/>
        <v>-14.9</v>
      </c>
      <c r="Q571">
        <v>28</v>
      </c>
      <c r="R571">
        <f t="shared" ca="1" si="144"/>
        <v>65</v>
      </c>
      <c r="S571">
        <v>12</v>
      </c>
      <c r="T571">
        <f t="shared" ca="1" si="145"/>
        <v>45</v>
      </c>
      <c r="U571">
        <v>12.3</v>
      </c>
      <c r="V571">
        <f t="shared" ca="1" si="146"/>
        <v>7.3</v>
      </c>
      <c r="W571">
        <v>2.9</v>
      </c>
      <c r="X571">
        <f t="shared" ca="1" si="147"/>
        <v>0.5</v>
      </c>
      <c r="Y571">
        <f t="shared" ca="1" si="148"/>
        <v>-4.9000000000000004</v>
      </c>
      <c r="Z571">
        <f t="shared" ca="1" si="149"/>
        <v>-14.9</v>
      </c>
      <c r="AA571">
        <f t="shared" ca="1" si="150"/>
        <v>65</v>
      </c>
      <c r="AB571">
        <f t="shared" ca="1" si="151"/>
        <v>7.3</v>
      </c>
      <c r="AC571">
        <f t="shared" ca="1" si="155"/>
        <v>0.78909704112378165</v>
      </c>
    </row>
    <row r="572" spans="1:29">
      <c r="A572" s="18">
        <v>38556</v>
      </c>
      <c r="B572" s="18">
        <f t="shared" ca="1" si="153"/>
        <v>41982</v>
      </c>
      <c r="C572">
        <v>6.0521738814765076</v>
      </c>
      <c r="D572">
        <f t="shared" ca="1" si="154"/>
        <v>0.92329666762198914</v>
      </c>
      <c r="E572">
        <v>12.078075615640589</v>
      </c>
      <c r="F572" s="1">
        <f t="shared" ref="F572:F582" ca="1" si="158">INDIRECT("e"&amp;7*ROW(E572)-6)</f>
        <v>0.94301485851161726</v>
      </c>
      <c r="G572">
        <v>4.3368124793335436</v>
      </c>
      <c r="H572">
        <f t="shared" ca="1" si="139"/>
        <v>2.6058932818035752</v>
      </c>
      <c r="I572">
        <v>10.337120798142104</v>
      </c>
      <c r="J572">
        <f t="shared" ca="1" si="140"/>
        <v>3.1092503055348848</v>
      </c>
      <c r="K572">
        <v>26.7</v>
      </c>
      <c r="L572">
        <f t="shared" ca="1" si="141"/>
        <v>-11.9</v>
      </c>
      <c r="M572">
        <v>32.200000000000003</v>
      </c>
      <c r="N572">
        <f t="shared" ca="1" si="142"/>
        <v>-8.1999999999999993</v>
      </c>
      <c r="O572">
        <v>22.6</v>
      </c>
      <c r="P572">
        <f t="shared" ca="1" si="143"/>
        <v>-13.9</v>
      </c>
      <c r="Q572">
        <v>26</v>
      </c>
      <c r="R572">
        <f t="shared" ca="1" si="144"/>
        <v>74</v>
      </c>
      <c r="S572">
        <v>14</v>
      </c>
      <c r="T572">
        <f t="shared" ca="1" si="145"/>
        <v>45</v>
      </c>
      <c r="U572">
        <v>8.4</v>
      </c>
      <c r="V572">
        <f t="shared" ca="1" si="146"/>
        <v>6.9</v>
      </c>
      <c r="W572">
        <v>2.7</v>
      </c>
      <c r="X572">
        <f t="shared" ca="1" si="147"/>
        <v>1.6</v>
      </c>
      <c r="Y572">
        <f t="shared" ca="1" si="148"/>
        <v>-8.1999999999999993</v>
      </c>
      <c r="Z572">
        <f t="shared" ca="1" si="149"/>
        <v>-13.9</v>
      </c>
      <c r="AA572">
        <f t="shared" ca="1" si="150"/>
        <v>74</v>
      </c>
      <c r="AB572">
        <f t="shared" ca="1" si="151"/>
        <v>6.9</v>
      </c>
      <c r="AC572">
        <f t="shared" ca="1" si="155"/>
        <v>0.92329666762198914</v>
      </c>
    </row>
    <row r="573" spans="1:29">
      <c r="A573" s="18">
        <v>38557</v>
      </c>
      <c r="B573" s="18">
        <f t="shared" ca="1" si="153"/>
        <v>41989</v>
      </c>
      <c r="C573">
        <v>6.4698225481394998</v>
      </c>
      <c r="D573">
        <f t="shared" ca="1" si="154"/>
        <v>0.59264695406015799</v>
      </c>
      <c r="E573">
        <v>12.143191745594061</v>
      </c>
      <c r="F573" s="1">
        <f t="shared" ca="1" si="158"/>
        <v>0.16192335529281696</v>
      </c>
      <c r="G573">
        <v>5.0403684256609926</v>
      </c>
      <c r="H573">
        <f t="shared" ca="1" si="139"/>
        <v>2.4907098349920145</v>
      </c>
      <c r="I573">
        <v>12.89571207924952</v>
      </c>
      <c r="J573">
        <f t="shared" ca="1" si="140"/>
        <v>2.0145031179931889</v>
      </c>
      <c r="K573">
        <v>27.9</v>
      </c>
      <c r="L573">
        <f t="shared" ca="1" si="141"/>
        <v>-16.899999999999999</v>
      </c>
      <c r="M573">
        <v>32.4</v>
      </c>
      <c r="N573">
        <f t="shared" ca="1" si="142"/>
        <v>-12.2</v>
      </c>
      <c r="O573">
        <v>23.2</v>
      </c>
      <c r="P573">
        <f t="shared" ca="1" si="143"/>
        <v>-19.5</v>
      </c>
      <c r="Q573">
        <v>30</v>
      </c>
      <c r="R573">
        <f t="shared" ca="1" si="144"/>
        <v>83</v>
      </c>
      <c r="S573">
        <v>20</v>
      </c>
      <c r="T573">
        <f t="shared" ca="1" si="145"/>
        <v>68</v>
      </c>
      <c r="U573">
        <v>11.7</v>
      </c>
      <c r="V573">
        <f t="shared" ca="1" si="146"/>
        <v>6.6</v>
      </c>
      <c r="W573">
        <v>2.4</v>
      </c>
      <c r="X573">
        <f t="shared" ca="1" si="147"/>
        <v>0.7</v>
      </c>
      <c r="Y573">
        <f t="shared" ca="1" si="148"/>
        <v>-12.2</v>
      </c>
      <c r="Z573">
        <f t="shared" ca="1" si="149"/>
        <v>-19.5</v>
      </c>
      <c r="AA573">
        <f t="shared" ca="1" si="150"/>
        <v>83</v>
      </c>
      <c r="AB573">
        <f t="shared" ca="1" si="151"/>
        <v>6.6</v>
      </c>
      <c r="AC573">
        <f t="shared" ca="1" si="155"/>
        <v>0.59264695406015799</v>
      </c>
    </row>
    <row r="574" spans="1:29">
      <c r="A574" s="18">
        <v>38558</v>
      </c>
      <c r="B574" s="18">
        <f t="shared" ca="1" si="153"/>
        <v>41996</v>
      </c>
      <c r="C574">
        <v>6.3762457761915945</v>
      </c>
      <c r="D574">
        <f t="shared" ca="1" si="154"/>
        <v>0.9106281234997019</v>
      </c>
      <c r="E574">
        <v>10.98843070766242</v>
      </c>
      <c r="F574" s="1">
        <f t="shared" ca="1" si="158"/>
        <v>1.3854785161267256</v>
      </c>
      <c r="G574">
        <v>5.0987849071646556</v>
      </c>
      <c r="H574">
        <f t="shared" ca="1" si="139"/>
        <v>2.6143075743932149</v>
      </c>
      <c r="I574">
        <v>13.514173232855496</v>
      </c>
      <c r="J574">
        <f t="shared" ca="1" si="140"/>
        <v>2.9094850429201933</v>
      </c>
      <c r="K574">
        <v>28</v>
      </c>
      <c r="L574">
        <f t="shared" ca="1" si="141"/>
        <v>-10.3</v>
      </c>
      <c r="M574">
        <v>32.1</v>
      </c>
      <c r="N574">
        <f t="shared" ca="1" si="142"/>
        <v>-5.2</v>
      </c>
      <c r="O574">
        <v>24.6</v>
      </c>
      <c r="P574">
        <f t="shared" ca="1" si="143"/>
        <v>-12.9</v>
      </c>
      <c r="Q574">
        <v>32</v>
      </c>
      <c r="R574">
        <f t="shared" ca="1" si="144"/>
        <v>75</v>
      </c>
      <c r="S574">
        <v>22</v>
      </c>
      <c r="T574">
        <f t="shared" ca="1" si="145"/>
        <v>56</v>
      </c>
      <c r="U574">
        <v>11.6</v>
      </c>
      <c r="V574">
        <f t="shared" ca="1" si="146"/>
        <v>6.9</v>
      </c>
      <c r="W574">
        <v>2.2000000000000002</v>
      </c>
      <c r="X574">
        <f t="shared" ca="1" si="147"/>
        <v>0.5</v>
      </c>
      <c r="Y574">
        <f t="shared" ca="1" si="148"/>
        <v>-5.2</v>
      </c>
      <c r="Z574">
        <f t="shared" ca="1" si="149"/>
        <v>-12.9</v>
      </c>
      <c r="AA574">
        <f t="shared" ca="1" si="150"/>
        <v>75</v>
      </c>
      <c r="AB574">
        <f t="shared" ca="1" si="151"/>
        <v>6.9</v>
      </c>
      <c r="AC574">
        <f t="shared" ca="1" si="155"/>
        <v>0.9106281234997019</v>
      </c>
    </row>
    <row r="575" spans="1:29">
      <c r="A575" s="18">
        <v>38559</v>
      </c>
      <c r="B575" s="18">
        <f t="shared" ca="1" si="153"/>
        <v>42003</v>
      </c>
      <c r="C575">
        <v>4.6918541143405506</v>
      </c>
      <c r="D575">
        <f t="shared" ca="1" si="154"/>
        <v>0.57892527355518875</v>
      </c>
      <c r="E575">
        <v>10.752284671647491</v>
      </c>
      <c r="F575" s="1">
        <f t="shared" ca="1" si="158"/>
        <v>0.96932397224306754</v>
      </c>
      <c r="G575">
        <v>3.8132939592306352</v>
      </c>
      <c r="H575">
        <f t="shared" ca="1" si="139"/>
        <v>1.6396399790101888</v>
      </c>
      <c r="I575">
        <v>10.224563933912727</v>
      </c>
      <c r="J575">
        <f t="shared" ca="1" si="140"/>
        <v>2.2025944585247732</v>
      </c>
      <c r="K575">
        <v>24.8</v>
      </c>
      <c r="L575">
        <f t="shared" ca="1" si="141"/>
        <v>-12.4</v>
      </c>
      <c r="M575">
        <v>30.3</v>
      </c>
      <c r="N575">
        <f t="shared" ca="1" si="142"/>
        <v>-7</v>
      </c>
      <c r="O575">
        <v>22</v>
      </c>
      <c r="P575">
        <f t="shared" ca="1" si="143"/>
        <v>-14.2</v>
      </c>
      <c r="Q575">
        <v>47</v>
      </c>
      <c r="R575">
        <f t="shared" ca="1" si="144"/>
        <v>88</v>
      </c>
      <c r="S575">
        <v>27</v>
      </c>
      <c r="T575">
        <f t="shared" ca="1" si="145"/>
        <v>79</v>
      </c>
      <c r="U575">
        <v>4.2</v>
      </c>
      <c r="V575">
        <f t="shared" ca="1" si="146"/>
        <v>0</v>
      </c>
      <c r="W575">
        <v>2.2000000000000002</v>
      </c>
      <c r="X575">
        <f t="shared" ca="1" si="147"/>
        <v>1.1000000000000001</v>
      </c>
      <c r="Y575">
        <f t="shared" ca="1" si="148"/>
        <v>-7</v>
      </c>
      <c r="Z575">
        <f t="shared" ca="1" si="149"/>
        <v>-14.2</v>
      </c>
      <c r="AA575">
        <f t="shared" ca="1" si="150"/>
        <v>88</v>
      </c>
      <c r="AB575">
        <f t="shared" ca="1" si="151"/>
        <v>0</v>
      </c>
      <c r="AC575">
        <f t="shared" ca="1" si="155"/>
        <v>0.57892527355518875</v>
      </c>
    </row>
    <row r="576" spans="1:29">
      <c r="A576" s="18">
        <v>38560</v>
      </c>
      <c r="B576" s="18">
        <f t="shared" ca="1" si="153"/>
        <v>42010</v>
      </c>
      <c r="C576">
        <v>6.0905378495845275</v>
      </c>
      <c r="D576">
        <f t="shared" ca="1" si="154"/>
        <v>0.74513208382622975</v>
      </c>
      <c r="E576">
        <v>10.925244562414509</v>
      </c>
      <c r="F576" s="1">
        <f t="shared" ca="1" si="158"/>
        <v>2.0368680102844019</v>
      </c>
      <c r="G576">
        <v>5.5327313505285574</v>
      </c>
      <c r="H576">
        <f t="shared" ca="1" si="139"/>
        <v>2.3019647333556685</v>
      </c>
      <c r="I576">
        <v>14.925883349116669</v>
      </c>
      <c r="J576">
        <f t="shared" ca="1" si="140"/>
        <v>2.1698210902677997</v>
      </c>
      <c r="K576">
        <v>24</v>
      </c>
      <c r="L576">
        <f t="shared" ca="1" si="141"/>
        <v>-8.5</v>
      </c>
      <c r="M576">
        <v>28.9</v>
      </c>
      <c r="N576">
        <f t="shared" ca="1" si="142"/>
        <v>-2.6</v>
      </c>
      <c r="O576">
        <v>20</v>
      </c>
      <c r="P576">
        <f t="shared" ca="1" si="143"/>
        <v>-13.1</v>
      </c>
      <c r="Q576">
        <v>47</v>
      </c>
      <c r="R576">
        <f t="shared" ca="1" si="144"/>
        <v>73</v>
      </c>
      <c r="S576">
        <v>30</v>
      </c>
      <c r="T576">
        <f t="shared" ca="1" si="145"/>
        <v>47</v>
      </c>
      <c r="U576">
        <v>13.2</v>
      </c>
      <c r="V576">
        <f t="shared" ca="1" si="146"/>
        <v>4.0999999999999996</v>
      </c>
      <c r="W576">
        <v>2.2999999999999998</v>
      </c>
      <c r="X576">
        <f t="shared" ca="1" si="147"/>
        <v>1.3</v>
      </c>
      <c r="Y576">
        <f t="shared" ca="1" si="148"/>
        <v>-2.6</v>
      </c>
      <c r="Z576">
        <f t="shared" ca="1" si="149"/>
        <v>-13.1</v>
      </c>
      <c r="AA576">
        <f t="shared" ca="1" si="150"/>
        <v>73</v>
      </c>
      <c r="AB576">
        <f t="shared" ca="1" si="151"/>
        <v>4.0999999999999996</v>
      </c>
      <c r="AC576">
        <f t="shared" ca="1" si="155"/>
        <v>0.74513208382622975</v>
      </c>
    </row>
    <row r="577" spans="1:29">
      <c r="A577" s="18">
        <v>38561</v>
      </c>
      <c r="B577" s="18">
        <f t="shared" ca="1" si="153"/>
        <v>42017</v>
      </c>
      <c r="C577">
        <v>5.4334405357246238</v>
      </c>
      <c r="D577">
        <f t="shared" ca="1" si="154"/>
        <v>1.0373819777875495</v>
      </c>
      <c r="E577">
        <v>10.224346072049823</v>
      </c>
      <c r="F577" s="1">
        <f t="shared" ca="1" si="158"/>
        <v>2.2100854174498474</v>
      </c>
      <c r="G577">
        <v>4.725885717250434</v>
      </c>
      <c r="H577">
        <f t="shared" ca="1" si="139"/>
        <v>2.4009815568995565</v>
      </c>
      <c r="I577">
        <v>11.695257425587847</v>
      </c>
      <c r="J577">
        <f t="shared" ca="1" si="140"/>
        <v>2.9810480547886451</v>
      </c>
      <c r="K577">
        <v>25.1</v>
      </c>
      <c r="L577">
        <f t="shared" ca="1" si="141"/>
        <v>-3.8</v>
      </c>
      <c r="M577">
        <v>29.1</v>
      </c>
      <c r="N577">
        <f t="shared" ca="1" si="142"/>
        <v>-1.2</v>
      </c>
      <c r="O577">
        <v>21.7</v>
      </c>
      <c r="P577">
        <f t="shared" ca="1" si="143"/>
        <v>-6.5</v>
      </c>
      <c r="Q577">
        <v>39</v>
      </c>
      <c r="R577">
        <f t="shared" ca="1" si="144"/>
        <v>73</v>
      </c>
      <c r="S577">
        <v>27</v>
      </c>
      <c r="T577">
        <f t="shared" ca="1" si="145"/>
        <v>61</v>
      </c>
      <c r="U577">
        <v>9.4</v>
      </c>
      <c r="V577">
        <f t="shared" ca="1" si="146"/>
        <v>3.8</v>
      </c>
      <c r="W577">
        <v>2.2000000000000002</v>
      </c>
      <c r="X577">
        <f t="shared" ca="1" si="147"/>
        <v>1.8</v>
      </c>
      <c r="Y577">
        <f t="shared" ca="1" si="148"/>
        <v>-1.2</v>
      </c>
      <c r="Z577">
        <f t="shared" ca="1" si="149"/>
        <v>-6.5</v>
      </c>
      <c r="AA577">
        <f t="shared" ca="1" si="150"/>
        <v>73</v>
      </c>
      <c r="AB577">
        <f t="shared" ca="1" si="151"/>
        <v>3.8</v>
      </c>
      <c r="AC577">
        <f t="shared" ca="1" si="155"/>
        <v>1.0373819777875495</v>
      </c>
    </row>
    <row r="578" spans="1:29">
      <c r="A578" s="18">
        <v>38562</v>
      </c>
      <c r="B578" s="18">
        <f t="shared" ca="1" si="153"/>
        <v>42024</v>
      </c>
      <c r="C578">
        <v>6.1847388196649087</v>
      </c>
      <c r="D578">
        <f ca="1">INDIRECT("c"&amp;7*ROW(C578)-6)</f>
        <v>0.86498677166213334</v>
      </c>
      <c r="E578">
        <v>12.427964630410878</v>
      </c>
      <c r="F578" s="1">
        <f t="shared" ca="1" si="158"/>
        <v>1.500606385774667</v>
      </c>
      <c r="G578">
        <v>5.1515111001645817</v>
      </c>
      <c r="H578">
        <f t="shared" ca="1" si="139"/>
        <v>2.4248777742596364</v>
      </c>
      <c r="I578">
        <v>13.133023625515236</v>
      </c>
      <c r="J578">
        <f t="shared" ca="1" si="140"/>
        <v>3.4982330704289581</v>
      </c>
      <c r="K578">
        <v>26.4</v>
      </c>
      <c r="L578">
        <f t="shared" ca="1" si="141"/>
        <v>-10.9</v>
      </c>
      <c r="M578">
        <v>31.5</v>
      </c>
      <c r="N578">
        <f t="shared" ca="1" si="142"/>
        <v>-3.5</v>
      </c>
      <c r="O578">
        <v>21.2</v>
      </c>
      <c r="P578">
        <f t="shared" ca="1" si="143"/>
        <v>-13.2</v>
      </c>
      <c r="Q578">
        <v>34</v>
      </c>
      <c r="R578">
        <f t="shared" ca="1" si="144"/>
        <v>89</v>
      </c>
      <c r="S578">
        <v>18</v>
      </c>
      <c r="T578">
        <f t="shared" ca="1" si="145"/>
        <v>68</v>
      </c>
      <c r="U578">
        <v>12.3</v>
      </c>
      <c r="V578">
        <f t="shared" ca="1" si="146"/>
        <v>4.5</v>
      </c>
      <c r="W578">
        <v>2.2000000000000002</v>
      </c>
      <c r="X578">
        <f t="shared" ca="1" si="147"/>
        <v>1.4</v>
      </c>
      <c r="Y578">
        <f t="shared" ca="1" si="148"/>
        <v>-3.5</v>
      </c>
      <c r="Z578">
        <f t="shared" ca="1" si="149"/>
        <v>-13.2</v>
      </c>
      <c r="AA578">
        <f t="shared" ca="1" si="150"/>
        <v>89</v>
      </c>
      <c r="AB578">
        <f t="shared" ca="1" si="151"/>
        <v>4.5</v>
      </c>
      <c r="AC578">
        <f ca="1">INDIRECT("c"&amp;7*ROW(Z578)-6)</f>
        <v>0.86498677166213334</v>
      </c>
    </row>
    <row r="579" spans="1:29">
      <c r="A579" s="18">
        <v>38563</v>
      </c>
      <c r="B579" s="18">
        <f t="shared" ca="1" si="153"/>
        <v>42031</v>
      </c>
      <c r="C579">
        <v>6.6055646085606305</v>
      </c>
      <c r="D579">
        <f t="shared" ref="D579:D601" ca="1" si="159">INDIRECT("c"&amp;7*ROW(C579)-6)</f>
        <v>0.48804020528339381</v>
      </c>
      <c r="E579">
        <v>13.220823919354528</v>
      </c>
      <c r="F579" s="1">
        <f t="shared" ca="1" si="158"/>
        <v>0.50066951050627406</v>
      </c>
      <c r="G579">
        <v>5.0799091672880818</v>
      </c>
      <c r="H579">
        <f t="shared" ca="1" si="139"/>
        <v>1.7089473714001722</v>
      </c>
      <c r="I579">
        <v>13.283943537029701</v>
      </c>
      <c r="J579">
        <f t="shared" ca="1" si="140"/>
        <v>1.7041359790267867</v>
      </c>
      <c r="K579">
        <v>26.7</v>
      </c>
      <c r="L579">
        <f t="shared" ca="1" si="141"/>
        <v>-14.1</v>
      </c>
      <c r="M579">
        <v>32.299999999999997</v>
      </c>
      <c r="N579">
        <f t="shared" ca="1" si="142"/>
        <v>-11.5</v>
      </c>
      <c r="O579">
        <v>20.8</v>
      </c>
      <c r="P579">
        <f t="shared" ca="1" si="143"/>
        <v>-15.1</v>
      </c>
      <c r="Q579">
        <v>31</v>
      </c>
      <c r="R579">
        <f t="shared" ca="1" si="144"/>
        <v>83</v>
      </c>
      <c r="S579">
        <v>16</v>
      </c>
      <c r="T579">
        <f t="shared" ca="1" si="145"/>
        <v>72</v>
      </c>
      <c r="U579">
        <v>12.3</v>
      </c>
      <c r="V579">
        <f t="shared" ca="1" si="146"/>
        <v>0</v>
      </c>
      <c r="W579">
        <v>2.5</v>
      </c>
      <c r="X579">
        <f t="shared" ca="1" si="147"/>
        <v>1.4</v>
      </c>
      <c r="Y579">
        <f t="shared" ca="1" si="148"/>
        <v>-11.5</v>
      </c>
      <c r="Z579">
        <f t="shared" ca="1" si="149"/>
        <v>-15.1</v>
      </c>
      <c r="AA579">
        <f t="shared" ca="1" si="150"/>
        <v>83</v>
      </c>
      <c r="AB579">
        <f t="shared" ca="1" si="151"/>
        <v>0</v>
      </c>
      <c r="AC579">
        <f t="shared" ref="AC579:AC601" ca="1" si="160">INDIRECT("c"&amp;7*ROW(Z579)-6)</f>
        <v>0.48804020528339381</v>
      </c>
    </row>
    <row r="580" spans="1:29">
      <c r="A580" s="18">
        <v>38564</v>
      </c>
      <c r="B580" s="18">
        <f t="shared" ca="1" si="153"/>
        <v>42038</v>
      </c>
      <c r="C580">
        <v>3.9440980504727658</v>
      </c>
      <c r="D580">
        <f t="shared" ca="1" si="159"/>
        <v>0.62537142198674489</v>
      </c>
      <c r="E580">
        <v>9.983185968453439</v>
      </c>
      <c r="F580" s="1">
        <f t="shared" ca="1" si="158"/>
        <v>0.47867654486085492</v>
      </c>
      <c r="G580">
        <v>3.5000849657843522</v>
      </c>
      <c r="H580">
        <f t="shared" ref="H580:H601" ca="1" si="161">INDIRECT("g"&amp;7*ROW(G580)-6)</f>
        <v>2.2283403260688628</v>
      </c>
      <c r="I580">
        <v>8.3533515160347225</v>
      </c>
      <c r="J580">
        <f t="shared" ref="J580:J601" ca="1" si="162">INDIRECT("i"&amp;7*ROW(I580)-6)</f>
        <v>2.2127450578383674</v>
      </c>
      <c r="K580">
        <v>25.9</v>
      </c>
      <c r="L580">
        <f t="shared" ref="L580:L601" ca="1" si="163">INDIRECT("k"&amp;7*ROW(K580)-6)</f>
        <v>-15.1</v>
      </c>
      <c r="M580">
        <v>29.9</v>
      </c>
      <c r="N580">
        <f t="shared" ref="N580:N601" ca="1" si="164">INDIRECT("m"&amp;7*ROW(M580)-6)</f>
        <v>-11.4</v>
      </c>
      <c r="O580">
        <v>23.1</v>
      </c>
      <c r="P580">
        <f t="shared" ref="P580:P601" ca="1" si="165">INDIRECT("o"&amp;7*ROW(O580)-6)</f>
        <v>-17.3</v>
      </c>
      <c r="Q580">
        <v>33</v>
      </c>
      <c r="R580">
        <f t="shared" ref="R580:R601" ca="1" si="166">INDIRECT("q"&amp;7*ROW(Q580)-6)</f>
        <v>80</v>
      </c>
      <c r="S580">
        <v>23</v>
      </c>
      <c r="T580">
        <f t="shared" ref="T580:T601" ca="1" si="167">INDIRECT("s"&amp;7*ROW(S580)-6)</f>
        <v>69</v>
      </c>
      <c r="U580">
        <v>2.9</v>
      </c>
      <c r="V580">
        <f t="shared" ref="V580:V601" ca="1" si="168">INDIRECT("u"&amp;7*ROW(U580)-6)</f>
        <v>3</v>
      </c>
      <c r="W580">
        <v>1.3</v>
      </c>
      <c r="X580">
        <f t="shared" ref="X580:X601" ca="1" si="169">INDIRECT("w"&amp;7*ROW(W580)-6)</f>
        <v>1.4</v>
      </c>
      <c r="Y580">
        <f t="shared" ref="Y580:Y601" ca="1" si="170">INDIRECT("m"&amp;7*ROW(X580)-6)</f>
        <v>-11.4</v>
      </c>
      <c r="Z580">
        <f t="shared" ref="Z580:Z601" ca="1" si="171">INDIRECT("o"&amp;7*ROW(Y580)-6)</f>
        <v>-17.3</v>
      </c>
      <c r="AA580">
        <f t="shared" ref="AA580:AA601" ca="1" si="172">INDIRECT("q"&amp;7*ROW(Z580)-6)</f>
        <v>80</v>
      </c>
      <c r="AB580">
        <f t="shared" ref="AB580:AB601" ca="1" si="173">INDIRECT("u"&amp;7*ROW(AA580)-6)</f>
        <v>3</v>
      </c>
      <c r="AC580">
        <f t="shared" ca="1" si="160"/>
        <v>0.62537142198674489</v>
      </c>
    </row>
    <row r="581" spans="1:29">
      <c r="A581" s="18">
        <v>38565</v>
      </c>
      <c r="B581" s="18">
        <f t="shared" ca="1" si="153"/>
        <v>42045</v>
      </c>
      <c r="C581">
        <v>7.3240855512573635</v>
      </c>
      <c r="D581">
        <f t="shared" ca="1" si="159"/>
        <v>1.357138689163947</v>
      </c>
      <c r="E581">
        <v>14.484017646899042</v>
      </c>
      <c r="F581" s="1">
        <f t="shared" ca="1" si="158"/>
        <v>3.5224803274866345</v>
      </c>
      <c r="G581">
        <v>5.2511894703297397</v>
      </c>
      <c r="H581">
        <f t="shared" ca="1" si="161"/>
        <v>3.289218634753841</v>
      </c>
      <c r="I581">
        <v>13.528419969371244</v>
      </c>
      <c r="J581">
        <f t="shared" ca="1" si="162"/>
        <v>4.3125497717110477</v>
      </c>
      <c r="K581">
        <v>27.2</v>
      </c>
      <c r="L581">
        <f t="shared" ca="1" si="163"/>
        <v>-5.3</v>
      </c>
      <c r="M581">
        <v>34.299999999999997</v>
      </c>
      <c r="N581">
        <f t="shared" ca="1" si="164"/>
        <v>2.6</v>
      </c>
      <c r="O581">
        <v>20.8</v>
      </c>
      <c r="P581">
        <f t="shared" ca="1" si="165"/>
        <v>-11.6</v>
      </c>
      <c r="Q581">
        <v>31</v>
      </c>
      <c r="R581">
        <f t="shared" ca="1" si="166"/>
        <v>75</v>
      </c>
      <c r="S581">
        <v>12</v>
      </c>
      <c r="T581">
        <f t="shared" ca="1" si="167"/>
        <v>42</v>
      </c>
      <c r="U581">
        <v>13.5</v>
      </c>
      <c r="V581">
        <f t="shared" ca="1" si="168"/>
        <v>8.1</v>
      </c>
      <c r="W581">
        <v>3.2</v>
      </c>
      <c r="X581">
        <f t="shared" ca="1" si="169"/>
        <v>1.5</v>
      </c>
      <c r="Y581">
        <f t="shared" ca="1" si="170"/>
        <v>2.6</v>
      </c>
      <c r="Z581">
        <f t="shared" ca="1" si="171"/>
        <v>-11.6</v>
      </c>
      <c r="AA581">
        <f t="shared" ca="1" si="172"/>
        <v>75</v>
      </c>
      <c r="AB581">
        <f t="shared" ca="1" si="173"/>
        <v>8.1</v>
      </c>
      <c r="AC581">
        <f t="shared" ca="1" si="160"/>
        <v>1.357138689163947</v>
      </c>
    </row>
    <row r="582" spans="1:29">
      <c r="A582" s="18">
        <v>38566</v>
      </c>
      <c r="B582" s="18">
        <f t="shared" ca="1" si="153"/>
        <v>42052</v>
      </c>
      <c r="C582">
        <v>7.4282706291480443</v>
      </c>
      <c r="D582">
        <f t="shared" ca="1" si="159"/>
        <v>0.92917228712514621</v>
      </c>
      <c r="E582">
        <v>15.371458330404172</v>
      </c>
      <c r="F582" s="1">
        <f t="shared" ca="1" si="158"/>
        <v>3.1588281822354234</v>
      </c>
      <c r="G582">
        <v>4.9372040145576692</v>
      </c>
      <c r="H582">
        <f t="shared" ca="1" si="161"/>
        <v>2.2234010813024079</v>
      </c>
      <c r="I582">
        <v>12.341477240050631</v>
      </c>
      <c r="J582">
        <f t="shared" ca="1" si="162"/>
        <v>2.6607280143999117</v>
      </c>
      <c r="K582">
        <v>29.1</v>
      </c>
      <c r="L582">
        <f t="shared" ca="1" si="163"/>
        <v>-4.7</v>
      </c>
      <c r="M582">
        <v>36.4</v>
      </c>
      <c r="N582">
        <f t="shared" ca="1" si="164"/>
        <v>1.1000000000000001</v>
      </c>
      <c r="O582">
        <v>22.4</v>
      </c>
      <c r="P582">
        <f t="shared" ca="1" si="165"/>
        <v>-8.8000000000000007</v>
      </c>
      <c r="Q582">
        <v>23</v>
      </c>
      <c r="R582">
        <f t="shared" ca="1" si="166"/>
        <v>69</v>
      </c>
      <c r="S582">
        <v>14</v>
      </c>
      <c r="T582">
        <f t="shared" ca="1" si="167"/>
        <v>49</v>
      </c>
      <c r="U582">
        <v>12.1</v>
      </c>
      <c r="V582">
        <f t="shared" ca="1" si="168"/>
        <v>1.1000000000000001</v>
      </c>
      <c r="W582">
        <v>3.2</v>
      </c>
      <c r="X582">
        <f t="shared" ca="1" si="169"/>
        <v>1.2</v>
      </c>
      <c r="Y582">
        <f t="shared" ca="1" si="170"/>
        <v>1.1000000000000001</v>
      </c>
      <c r="Z582">
        <f t="shared" ca="1" si="171"/>
        <v>-8.8000000000000007</v>
      </c>
      <c r="AA582">
        <f t="shared" ca="1" si="172"/>
        <v>69</v>
      </c>
      <c r="AB582">
        <f t="shared" ca="1" si="173"/>
        <v>1.1000000000000001</v>
      </c>
      <c r="AC582">
        <f t="shared" ca="1" si="160"/>
        <v>0.92917228712514621</v>
      </c>
    </row>
    <row r="583" spans="1:29">
      <c r="A583" s="18">
        <v>38567</v>
      </c>
      <c r="B583" s="18">
        <f t="shared" ca="1" si="153"/>
        <v>42059</v>
      </c>
      <c r="C583">
        <v>4.8607265933631059</v>
      </c>
      <c r="D583">
        <f t="shared" ca="1" si="159"/>
        <v>1.7351879470414346</v>
      </c>
      <c r="E583">
        <v>11.172747345418054</v>
      </c>
      <c r="F583" s="1">
        <f ca="1">INDIRECT("e"&amp;7*ROW(E583)-6)</f>
        <v>3.1384049670267782</v>
      </c>
      <c r="G583">
        <v>3.1772079013087091</v>
      </c>
      <c r="H583">
        <f t="shared" ca="1" si="161"/>
        <v>3.8889790275611293</v>
      </c>
      <c r="I583">
        <v>7.6570724194629536</v>
      </c>
      <c r="J583">
        <f t="shared" ca="1" si="162"/>
        <v>5.3318243133067513</v>
      </c>
      <c r="K583">
        <v>27.3</v>
      </c>
      <c r="L583">
        <f t="shared" ca="1" si="163"/>
        <v>-3.2</v>
      </c>
      <c r="M583">
        <v>33.9</v>
      </c>
      <c r="N583">
        <f t="shared" ca="1" si="164"/>
        <v>1.6</v>
      </c>
      <c r="O583">
        <v>25.9</v>
      </c>
      <c r="P583">
        <f t="shared" ca="1" si="165"/>
        <v>-5.9</v>
      </c>
      <c r="Q583">
        <v>33</v>
      </c>
      <c r="R583">
        <f t="shared" ca="1" si="166"/>
        <v>61</v>
      </c>
      <c r="S583">
        <v>14</v>
      </c>
      <c r="T583">
        <f t="shared" ca="1" si="167"/>
        <v>43</v>
      </c>
      <c r="U583">
        <v>0.9</v>
      </c>
      <c r="V583">
        <f t="shared" ca="1" si="168"/>
        <v>10.4</v>
      </c>
      <c r="W583">
        <v>2.6</v>
      </c>
      <c r="X583">
        <f t="shared" ca="1" si="169"/>
        <v>2</v>
      </c>
      <c r="Y583">
        <f t="shared" ca="1" si="170"/>
        <v>1.6</v>
      </c>
      <c r="Z583">
        <f t="shared" ca="1" si="171"/>
        <v>-5.9</v>
      </c>
      <c r="AA583">
        <f t="shared" ca="1" si="172"/>
        <v>61</v>
      </c>
      <c r="AB583">
        <f t="shared" ca="1" si="173"/>
        <v>10.4</v>
      </c>
      <c r="AC583">
        <f t="shared" ca="1" si="160"/>
        <v>1.7351879470414346</v>
      </c>
    </row>
    <row r="584" spans="1:29">
      <c r="A584" s="18">
        <v>38568</v>
      </c>
      <c r="B584" s="18">
        <f t="shared" ca="1" si="153"/>
        <v>42066</v>
      </c>
      <c r="C584">
        <v>5.7160537768143191</v>
      </c>
      <c r="D584">
        <f t="shared" ca="1" si="159"/>
        <v>1.046907533849639</v>
      </c>
      <c r="E584">
        <v>9.2322074821059115</v>
      </c>
      <c r="F584" s="1">
        <f t="shared" ref="F584:F597" ca="1" si="174">INDIRECT("e"&amp;7*ROW(E584)-6)</f>
        <v>1.7356205943308751</v>
      </c>
      <c r="G584">
        <v>4.354417538200277</v>
      </c>
      <c r="H584">
        <f t="shared" ca="1" si="161"/>
        <v>2.5725623586999351</v>
      </c>
      <c r="I584">
        <v>11.515751292985581</v>
      </c>
      <c r="J584">
        <f t="shared" ca="1" si="162"/>
        <v>3.5195826256094729</v>
      </c>
      <c r="K584">
        <v>25.6</v>
      </c>
      <c r="L584">
        <f t="shared" ca="1" si="163"/>
        <v>-5.9</v>
      </c>
      <c r="M584">
        <v>29.2</v>
      </c>
      <c r="N584">
        <f t="shared" ca="1" si="164"/>
        <v>-3.8</v>
      </c>
      <c r="O584">
        <v>23.3</v>
      </c>
      <c r="P584">
        <f t="shared" ca="1" si="165"/>
        <v>-7.1</v>
      </c>
      <c r="Q584">
        <v>45</v>
      </c>
      <c r="R584">
        <f t="shared" ca="1" si="166"/>
        <v>82</v>
      </c>
      <c r="S584">
        <v>32</v>
      </c>
      <c r="T584">
        <f t="shared" ca="1" si="167"/>
        <v>71</v>
      </c>
      <c r="U584">
        <v>6.8</v>
      </c>
      <c r="V584">
        <f t="shared" ca="1" si="168"/>
        <v>2.5</v>
      </c>
      <c r="W584">
        <v>3.2</v>
      </c>
      <c r="X584">
        <f t="shared" ca="1" si="169"/>
        <v>1.3</v>
      </c>
      <c r="Y584">
        <f t="shared" ca="1" si="170"/>
        <v>-3.8</v>
      </c>
      <c r="Z584">
        <f t="shared" ca="1" si="171"/>
        <v>-7.1</v>
      </c>
      <c r="AA584">
        <f t="shared" ca="1" si="172"/>
        <v>82</v>
      </c>
      <c r="AB584">
        <f t="shared" ca="1" si="173"/>
        <v>2.5</v>
      </c>
      <c r="AC584">
        <f t="shared" ca="1" si="160"/>
        <v>1.046907533849639</v>
      </c>
    </row>
    <row r="585" spans="1:29">
      <c r="A585" s="18">
        <v>38569</v>
      </c>
      <c r="B585" s="18">
        <f t="shared" ca="1" si="153"/>
        <v>42073</v>
      </c>
      <c r="C585">
        <v>3.5618121145318695</v>
      </c>
      <c r="D585">
        <f t="shared" ca="1" si="159"/>
        <v>1.9746925614801505</v>
      </c>
      <c r="E585">
        <v>10.890507576295164</v>
      </c>
      <c r="F585" s="1">
        <f t="shared" ca="1" si="174"/>
        <v>3.9546254312180769</v>
      </c>
      <c r="G585">
        <v>3.1048706712627192</v>
      </c>
      <c r="H585">
        <f t="shared" ca="1" si="161"/>
        <v>3.96651870796854</v>
      </c>
      <c r="I585">
        <v>8.4184339195322995</v>
      </c>
      <c r="J585">
        <f t="shared" ca="1" si="162"/>
        <v>6.3278121867005028</v>
      </c>
      <c r="K585">
        <v>20.399999999999999</v>
      </c>
      <c r="L585">
        <f t="shared" ca="1" si="163"/>
        <v>-0.3</v>
      </c>
      <c r="M585">
        <v>26.7</v>
      </c>
      <c r="N585">
        <f t="shared" ca="1" si="164"/>
        <v>4.2</v>
      </c>
      <c r="O585">
        <v>16.100000000000001</v>
      </c>
      <c r="P585">
        <f t="shared" ca="1" si="165"/>
        <v>-3.4</v>
      </c>
      <c r="Q585">
        <v>65</v>
      </c>
      <c r="R585">
        <f t="shared" ca="1" si="166"/>
        <v>73</v>
      </c>
      <c r="S585">
        <v>37</v>
      </c>
      <c r="T585">
        <f t="shared" ca="1" si="167"/>
        <v>57</v>
      </c>
      <c r="U585">
        <v>1</v>
      </c>
      <c r="V585">
        <f t="shared" ca="1" si="168"/>
        <v>9.1</v>
      </c>
      <c r="W585">
        <v>2.5</v>
      </c>
      <c r="X585">
        <f t="shared" ca="1" si="169"/>
        <v>1</v>
      </c>
      <c r="Y585">
        <f t="shared" ca="1" si="170"/>
        <v>4.2</v>
      </c>
      <c r="Z585">
        <f t="shared" ca="1" si="171"/>
        <v>-3.4</v>
      </c>
      <c r="AA585">
        <f t="shared" ca="1" si="172"/>
        <v>73</v>
      </c>
      <c r="AB585">
        <f t="shared" ca="1" si="173"/>
        <v>9.1</v>
      </c>
      <c r="AC585">
        <f t="shared" ca="1" si="160"/>
        <v>1.9746925614801505</v>
      </c>
    </row>
    <row r="586" spans="1:29">
      <c r="A586" s="18">
        <v>38570</v>
      </c>
      <c r="B586" s="18">
        <f t="shared" ca="1" si="153"/>
        <v>42080</v>
      </c>
      <c r="C586">
        <v>2.8845433891583645</v>
      </c>
      <c r="D586">
        <f t="shared" ca="1" si="159"/>
        <v>1.7832915591419154</v>
      </c>
      <c r="E586">
        <v>6.7399448100047099</v>
      </c>
      <c r="F586" s="1">
        <f t="shared" ca="1" si="174"/>
        <v>3.6100159502790885</v>
      </c>
      <c r="G586">
        <v>3.5820985767765627</v>
      </c>
      <c r="H586">
        <f t="shared" ca="1" si="161"/>
        <v>3.1998372706841125</v>
      </c>
      <c r="I586">
        <v>8.539024106790956</v>
      </c>
      <c r="J586">
        <f t="shared" ca="1" si="162"/>
        <v>5.2578915570775164</v>
      </c>
      <c r="K586">
        <v>18.899999999999999</v>
      </c>
      <c r="L586">
        <f t="shared" ca="1" si="163"/>
        <v>0</v>
      </c>
      <c r="M586">
        <v>21.7</v>
      </c>
      <c r="N586">
        <f t="shared" ca="1" si="164"/>
        <v>2.6</v>
      </c>
      <c r="O586">
        <v>17.3</v>
      </c>
      <c r="P586">
        <f t="shared" ca="1" si="165"/>
        <v>-3.3</v>
      </c>
      <c r="Q586">
        <v>76</v>
      </c>
      <c r="R586">
        <f t="shared" ca="1" si="166"/>
        <v>68</v>
      </c>
      <c r="S586">
        <v>63</v>
      </c>
      <c r="T586">
        <f t="shared" ca="1" si="167"/>
        <v>49</v>
      </c>
      <c r="U586">
        <v>3.2</v>
      </c>
      <c r="V586">
        <f t="shared" ca="1" si="168"/>
        <v>4.7</v>
      </c>
      <c r="W586">
        <v>1</v>
      </c>
      <c r="X586">
        <f t="shared" ca="1" si="169"/>
        <v>1.5</v>
      </c>
      <c r="Y586">
        <f t="shared" ca="1" si="170"/>
        <v>2.6</v>
      </c>
      <c r="Z586">
        <f t="shared" ca="1" si="171"/>
        <v>-3.3</v>
      </c>
      <c r="AA586">
        <f t="shared" ca="1" si="172"/>
        <v>68</v>
      </c>
      <c r="AB586">
        <f t="shared" ca="1" si="173"/>
        <v>4.7</v>
      </c>
      <c r="AC586">
        <f t="shared" ca="1" si="160"/>
        <v>1.7832915591419154</v>
      </c>
    </row>
    <row r="587" spans="1:29">
      <c r="A587" s="18">
        <v>38571</v>
      </c>
      <c r="B587" s="18">
        <f t="shared" ca="1" si="153"/>
        <v>42087</v>
      </c>
      <c r="C587">
        <v>4.4335266803560884</v>
      </c>
      <c r="D587">
        <f t="shared" ca="1" si="159"/>
        <v>6.925474988954754</v>
      </c>
      <c r="E587">
        <v>10.769392990116859</v>
      </c>
      <c r="F587" s="1">
        <f t="shared" ca="1" si="174"/>
        <v>7.6933155540278824</v>
      </c>
      <c r="G587">
        <v>5.1842578995195199</v>
      </c>
      <c r="H587">
        <f t="shared" ca="1" si="161"/>
        <v>4.271065232163715</v>
      </c>
      <c r="I587">
        <v>12.328965202592832</v>
      </c>
      <c r="J587">
        <f t="shared" ca="1" si="162"/>
        <v>8.1404138665838044</v>
      </c>
      <c r="K587">
        <v>21.5</v>
      </c>
      <c r="L587">
        <f t="shared" ca="1" si="163"/>
        <v>16</v>
      </c>
      <c r="M587">
        <v>26.7</v>
      </c>
      <c r="N587">
        <f t="shared" ca="1" si="164"/>
        <v>19.7</v>
      </c>
      <c r="O587">
        <v>16.899999999999999</v>
      </c>
      <c r="P587">
        <f t="shared" ca="1" si="165"/>
        <v>12.5</v>
      </c>
      <c r="Q587">
        <v>65</v>
      </c>
      <c r="R587">
        <f t="shared" ca="1" si="166"/>
        <v>17</v>
      </c>
      <c r="S587">
        <v>41</v>
      </c>
      <c r="T587">
        <f t="shared" ca="1" si="167"/>
        <v>13</v>
      </c>
      <c r="U587">
        <v>10.7</v>
      </c>
      <c r="V587">
        <f t="shared" ca="1" si="168"/>
        <v>11.1</v>
      </c>
      <c r="W587">
        <v>1.4</v>
      </c>
      <c r="X587">
        <f t="shared" ca="1" si="169"/>
        <v>7.1</v>
      </c>
      <c r="Y587">
        <f t="shared" ca="1" si="170"/>
        <v>19.7</v>
      </c>
      <c r="Z587">
        <f t="shared" ca="1" si="171"/>
        <v>12.5</v>
      </c>
      <c r="AA587">
        <f t="shared" ca="1" si="172"/>
        <v>17</v>
      </c>
      <c r="AB587">
        <f t="shared" ca="1" si="173"/>
        <v>11.1</v>
      </c>
      <c r="AC587">
        <f t="shared" ca="1" si="160"/>
        <v>6.925474988954754</v>
      </c>
    </row>
    <row r="588" spans="1:29">
      <c r="A588" s="18">
        <v>38572</v>
      </c>
      <c r="B588" s="18">
        <f t="shared" ca="1" si="153"/>
        <v>42094</v>
      </c>
      <c r="C588">
        <v>6.0090704105547923</v>
      </c>
      <c r="D588">
        <f t="shared" ca="1" si="159"/>
        <v>0.97745557346214873</v>
      </c>
      <c r="E588">
        <v>12.137262204276681</v>
      </c>
      <c r="F588" s="1">
        <f t="shared" ca="1" si="174"/>
        <v>2.8624393387229241</v>
      </c>
      <c r="G588">
        <v>5.4269943650009527</v>
      </c>
      <c r="H588">
        <f t="shared" ca="1" si="161"/>
        <v>2.2613723605685765</v>
      </c>
      <c r="I588">
        <v>13.29513790104005</v>
      </c>
      <c r="J588">
        <f t="shared" ca="1" si="162"/>
        <v>4.652221740404876</v>
      </c>
      <c r="K588">
        <v>24.4</v>
      </c>
      <c r="L588">
        <f t="shared" ca="1" si="163"/>
        <v>-5.3</v>
      </c>
      <c r="M588">
        <v>29.9</v>
      </c>
      <c r="N588">
        <f t="shared" ca="1" si="164"/>
        <v>0.3</v>
      </c>
      <c r="O588">
        <v>19.100000000000001</v>
      </c>
      <c r="P588">
        <f t="shared" ca="1" si="165"/>
        <v>-6.8</v>
      </c>
      <c r="Q588">
        <v>47</v>
      </c>
      <c r="R588">
        <f t="shared" ca="1" si="166"/>
        <v>94</v>
      </c>
      <c r="S588">
        <v>26</v>
      </c>
      <c r="T588">
        <f t="shared" ca="1" si="167"/>
        <v>84</v>
      </c>
      <c r="U588">
        <v>12.7</v>
      </c>
      <c r="V588">
        <f t="shared" ca="1" si="168"/>
        <v>0</v>
      </c>
      <c r="W588">
        <v>2.8</v>
      </c>
      <c r="X588">
        <f t="shared" ca="1" si="169"/>
        <v>2.2999999999999998</v>
      </c>
      <c r="Y588">
        <f t="shared" ca="1" si="170"/>
        <v>0.3</v>
      </c>
      <c r="Z588">
        <f t="shared" ca="1" si="171"/>
        <v>-6.8</v>
      </c>
      <c r="AA588">
        <f t="shared" ca="1" si="172"/>
        <v>94</v>
      </c>
      <c r="AB588">
        <f t="shared" ca="1" si="173"/>
        <v>0</v>
      </c>
      <c r="AC588">
        <f t="shared" ca="1" si="160"/>
        <v>0.97745557346214873</v>
      </c>
    </row>
    <row r="589" spans="1:29">
      <c r="A589" s="18">
        <v>38573</v>
      </c>
      <c r="B589" s="18">
        <f t="shared" ca="1" si="153"/>
        <v>42101</v>
      </c>
      <c r="C589">
        <v>5.8714962269805531</v>
      </c>
      <c r="D589">
        <f t="shared" ca="1" si="159"/>
        <v>3.1804262857547489</v>
      </c>
      <c r="E589">
        <v>10.255228180200223</v>
      </c>
      <c r="F589" s="1">
        <f t="shared" ca="1" si="174"/>
        <v>7.5212569761491137</v>
      </c>
      <c r="G589">
        <v>4.9404467773468257</v>
      </c>
      <c r="H589">
        <f t="shared" ca="1" si="161"/>
        <v>4.5712868899733268</v>
      </c>
      <c r="I589">
        <v>12.878853275391595</v>
      </c>
      <c r="J589">
        <f t="shared" ca="1" si="162"/>
        <v>8.5530124484407075</v>
      </c>
      <c r="K589">
        <v>23.9</v>
      </c>
      <c r="L589">
        <f t="shared" ca="1" si="163"/>
        <v>8.1999999999999993</v>
      </c>
      <c r="M589">
        <v>29.1</v>
      </c>
      <c r="N589">
        <f t="shared" ca="1" si="164"/>
        <v>13.9</v>
      </c>
      <c r="O589">
        <v>21.2</v>
      </c>
      <c r="P589">
        <f t="shared" ca="1" si="165"/>
        <v>2.8</v>
      </c>
      <c r="Q589">
        <v>50</v>
      </c>
      <c r="R589">
        <f t="shared" ca="1" si="166"/>
        <v>56</v>
      </c>
      <c r="S589">
        <v>30</v>
      </c>
      <c r="T589">
        <f t="shared" ca="1" si="167"/>
        <v>25</v>
      </c>
      <c r="U589">
        <v>9.8000000000000007</v>
      </c>
      <c r="V589">
        <f t="shared" ca="1" si="168"/>
        <v>10.7</v>
      </c>
      <c r="W589">
        <v>3.6</v>
      </c>
      <c r="X589">
        <f t="shared" ca="1" si="169"/>
        <v>1.7</v>
      </c>
      <c r="Y589">
        <f t="shared" ca="1" si="170"/>
        <v>13.9</v>
      </c>
      <c r="Z589">
        <f t="shared" ca="1" si="171"/>
        <v>2.8</v>
      </c>
      <c r="AA589">
        <f t="shared" ca="1" si="172"/>
        <v>56</v>
      </c>
      <c r="AB589">
        <f t="shared" ca="1" si="173"/>
        <v>10.7</v>
      </c>
      <c r="AC589">
        <f t="shared" ca="1" si="160"/>
        <v>3.1804262857547489</v>
      </c>
    </row>
    <row r="590" spans="1:29">
      <c r="A590" s="18">
        <v>38574</v>
      </c>
      <c r="B590" s="18">
        <f t="shared" ca="1" si="153"/>
        <v>42108</v>
      </c>
      <c r="C590">
        <v>5.2562457227703074</v>
      </c>
      <c r="D590">
        <f t="shared" ca="1" si="159"/>
        <v>5.51093593271505</v>
      </c>
      <c r="E590">
        <v>11.636750872544834</v>
      </c>
      <c r="F590" s="1">
        <f t="shared" ca="1" si="174"/>
        <v>9.6759232326724796</v>
      </c>
      <c r="G590">
        <v>5.1403073250507623</v>
      </c>
      <c r="H590">
        <f t="shared" ca="1" si="161"/>
        <v>3.9262441643278745</v>
      </c>
      <c r="I590">
        <v>13.898047087731058</v>
      </c>
      <c r="J590">
        <f t="shared" ca="1" si="162"/>
        <v>10.686462925921115</v>
      </c>
      <c r="K590">
        <v>21.6</v>
      </c>
      <c r="L590">
        <f t="shared" ca="1" si="163"/>
        <v>17</v>
      </c>
      <c r="M590">
        <v>27.3</v>
      </c>
      <c r="N590">
        <f t="shared" ca="1" si="164"/>
        <v>24.5</v>
      </c>
      <c r="O590">
        <v>15.9</v>
      </c>
      <c r="P590">
        <f t="shared" ca="1" si="165"/>
        <v>14.4</v>
      </c>
      <c r="Q590">
        <v>61</v>
      </c>
      <c r="R590">
        <f t="shared" ca="1" si="166"/>
        <v>31</v>
      </c>
      <c r="S590">
        <v>29</v>
      </c>
      <c r="T590">
        <f t="shared" ca="1" si="167"/>
        <v>11</v>
      </c>
      <c r="U590">
        <v>11</v>
      </c>
      <c r="V590">
        <f t="shared" ca="1" si="168"/>
        <v>7</v>
      </c>
      <c r="W590">
        <v>1.9</v>
      </c>
      <c r="X590">
        <f t="shared" ca="1" si="169"/>
        <v>3.6</v>
      </c>
      <c r="Y590">
        <f t="shared" ca="1" si="170"/>
        <v>24.5</v>
      </c>
      <c r="Z590">
        <f t="shared" ca="1" si="171"/>
        <v>14.4</v>
      </c>
      <c r="AA590">
        <f t="shared" ca="1" si="172"/>
        <v>31</v>
      </c>
      <c r="AB590">
        <f t="shared" ca="1" si="173"/>
        <v>7</v>
      </c>
      <c r="AC590">
        <f t="shared" ca="1" si="160"/>
        <v>5.51093593271505</v>
      </c>
    </row>
    <row r="591" spans="1:29">
      <c r="A591" s="18">
        <v>38575</v>
      </c>
      <c r="B591" s="18">
        <f t="shared" ca="1" si="153"/>
        <v>42115</v>
      </c>
      <c r="C591">
        <v>6.1558064815333848</v>
      </c>
      <c r="D591">
        <f t="shared" ca="1" si="159"/>
        <v>4.6902027615639641</v>
      </c>
      <c r="E591">
        <v>13.103737640209854</v>
      </c>
      <c r="F591" s="1">
        <f t="shared" ca="1" si="174"/>
        <v>9.8872776000151514</v>
      </c>
      <c r="G591">
        <v>5.456114763876835</v>
      </c>
      <c r="H591">
        <f t="shared" ca="1" si="161"/>
        <v>4.8324841246483166</v>
      </c>
      <c r="I591">
        <v>13.237516435141151</v>
      </c>
      <c r="J591">
        <f t="shared" ca="1" si="162"/>
        <v>11.125722144223094</v>
      </c>
      <c r="K591">
        <v>25.1</v>
      </c>
      <c r="L591">
        <f t="shared" ca="1" si="163"/>
        <v>16.100000000000001</v>
      </c>
      <c r="M591">
        <v>31.2</v>
      </c>
      <c r="N591">
        <f t="shared" ca="1" si="164"/>
        <v>21.7</v>
      </c>
      <c r="O591">
        <v>19</v>
      </c>
      <c r="P591">
        <f t="shared" ca="1" si="165"/>
        <v>10.7</v>
      </c>
      <c r="Q591">
        <v>47</v>
      </c>
      <c r="R591">
        <f t="shared" ca="1" si="166"/>
        <v>37</v>
      </c>
      <c r="S591">
        <v>24</v>
      </c>
      <c r="T591">
        <f t="shared" ca="1" si="167"/>
        <v>18</v>
      </c>
      <c r="U591">
        <v>12.8</v>
      </c>
      <c r="V591">
        <f t="shared" ca="1" si="168"/>
        <v>11.8</v>
      </c>
      <c r="W591">
        <v>2.9</v>
      </c>
      <c r="X591">
        <f t="shared" ca="1" si="169"/>
        <v>1.9</v>
      </c>
      <c r="Y591">
        <f t="shared" ca="1" si="170"/>
        <v>21.7</v>
      </c>
      <c r="Z591">
        <f t="shared" ca="1" si="171"/>
        <v>10.7</v>
      </c>
      <c r="AA591">
        <f t="shared" ca="1" si="172"/>
        <v>37</v>
      </c>
      <c r="AB591">
        <f t="shared" ca="1" si="173"/>
        <v>11.8</v>
      </c>
      <c r="AC591">
        <f t="shared" ca="1" si="160"/>
        <v>4.6902027615639641</v>
      </c>
    </row>
    <row r="592" spans="1:29">
      <c r="A592" s="18">
        <v>38576</v>
      </c>
      <c r="B592" s="18">
        <f t="shared" ref="B592:B600" ca="1" si="175">INDIRECT("a"&amp;7*ROW(A592)-6)</f>
        <v>42122</v>
      </c>
      <c r="C592">
        <v>2.0887042747909357</v>
      </c>
      <c r="D592">
        <f t="shared" ca="1" si="159"/>
        <v>4.0948656814048547</v>
      </c>
      <c r="E592">
        <v>11.283852419444134</v>
      </c>
      <c r="F592" s="1">
        <f t="shared" ca="1" si="174"/>
        <v>7.8548603084452147</v>
      </c>
      <c r="G592">
        <v>2.8413058866650212</v>
      </c>
      <c r="H592">
        <f t="shared" ca="1" si="161"/>
        <v>4.4210799273345298</v>
      </c>
      <c r="I592">
        <v>8.2979093494186973</v>
      </c>
      <c r="J592">
        <f t="shared" ca="1" si="162"/>
        <v>10.924364896223956</v>
      </c>
      <c r="K592">
        <v>17.2</v>
      </c>
      <c r="L592">
        <f t="shared" ca="1" si="163"/>
        <v>13.3</v>
      </c>
      <c r="M592">
        <v>28.9</v>
      </c>
      <c r="N592">
        <f t="shared" ca="1" si="164"/>
        <v>17.7</v>
      </c>
      <c r="O592">
        <v>15.3</v>
      </c>
      <c r="P592">
        <f t="shared" ca="1" si="165"/>
        <v>9.5</v>
      </c>
      <c r="Q592">
        <v>84</v>
      </c>
      <c r="R592">
        <f t="shared" ca="1" si="166"/>
        <v>51</v>
      </c>
      <c r="S592">
        <v>40</v>
      </c>
      <c r="T592">
        <f t="shared" ca="1" si="167"/>
        <v>35</v>
      </c>
      <c r="U592">
        <v>0</v>
      </c>
      <c r="V592">
        <f t="shared" ca="1" si="168"/>
        <v>8.9</v>
      </c>
      <c r="W592">
        <v>4.5</v>
      </c>
      <c r="X592">
        <f t="shared" ca="1" si="169"/>
        <v>1.9</v>
      </c>
      <c r="Y592">
        <f t="shared" ca="1" si="170"/>
        <v>17.7</v>
      </c>
      <c r="Z592">
        <f t="shared" ca="1" si="171"/>
        <v>9.5</v>
      </c>
      <c r="AA592">
        <f t="shared" ca="1" si="172"/>
        <v>51</v>
      </c>
      <c r="AB592">
        <f t="shared" ca="1" si="173"/>
        <v>8.9</v>
      </c>
      <c r="AC592">
        <f t="shared" ca="1" si="160"/>
        <v>4.0948656814048547</v>
      </c>
    </row>
    <row r="593" spans="1:29">
      <c r="A593" s="18">
        <v>38577</v>
      </c>
      <c r="B593" s="18">
        <f t="shared" ca="1" si="175"/>
        <v>42129</v>
      </c>
      <c r="C593">
        <v>3.2035759311385541</v>
      </c>
      <c r="D593">
        <f t="shared" ca="1" si="159"/>
        <v>3.8787023029396854</v>
      </c>
      <c r="E593">
        <v>7.5431160668911605</v>
      </c>
      <c r="F593" s="1">
        <f t="shared" ca="1" si="174"/>
        <v>8.6227248816682369</v>
      </c>
      <c r="G593">
        <v>3.7951077606809491</v>
      </c>
      <c r="H593">
        <f t="shared" ca="1" si="161"/>
        <v>3.8011689402423219</v>
      </c>
      <c r="I593">
        <v>8.9710235042653785</v>
      </c>
      <c r="J593">
        <f t="shared" ca="1" si="162"/>
        <v>9.3473194089188283</v>
      </c>
      <c r="K593">
        <v>15.3</v>
      </c>
      <c r="L593">
        <f t="shared" ca="1" si="163"/>
        <v>16.3</v>
      </c>
      <c r="M593">
        <v>17.8</v>
      </c>
      <c r="N593">
        <f t="shared" ca="1" si="164"/>
        <v>20.2</v>
      </c>
      <c r="O593">
        <v>11</v>
      </c>
      <c r="P593">
        <f t="shared" ca="1" si="165"/>
        <v>12</v>
      </c>
      <c r="Q593">
        <v>76</v>
      </c>
      <c r="R593">
        <f t="shared" ca="1" si="166"/>
        <v>47</v>
      </c>
      <c r="S593">
        <v>55</v>
      </c>
      <c r="T593">
        <f t="shared" ca="1" si="167"/>
        <v>19</v>
      </c>
      <c r="U593">
        <v>4.9000000000000004</v>
      </c>
      <c r="V593">
        <f t="shared" ca="1" si="168"/>
        <v>5.5</v>
      </c>
      <c r="W593">
        <v>1.9</v>
      </c>
      <c r="X593">
        <f t="shared" ca="1" si="169"/>
        <v>1.6</v>
      </c>
      <c r="Y593">
        <f t="shared" ca="1" si="170"/>
        <v>20.2</v>
      </c>
      <c r="Z593">
        <f t="shared" ca="1" si="171"/>
        <v>12</v>
      </c>
      <c r="AA593">
        <f t="shared" ca="1" si="172"/>
        <v>47</v>
      </c>
      <c r="AB593">
        <f t="shared" ca="1" si="173"/>
        <v>5.5</v>
      </c>
      <c r="AC593">
        <f t="shared" ca="1" si="160"/>
        <v>3.8787023029396854</v>
      </c>
    </row>
    <row r="594" spans="1:29">
      <c r="A594" s="18">
        <v>38578</v>
      </c>
      <c r="B594" s="18">
        <f t="shared" ca="1" si="175"/>
        <v>42136</v>
      </c>
      <c r="C594">
        <v>4.611245308238427</v>
      </c>
      <c r="D594">
        <f t="shared" ca="1" si="159"/>
        <v>3.7665766806350538</v>
      </c>
      <c r="E594">
        <v>10.372469809852253</v>
      </c>
      <c r="F594" s="1">
        <f t="shared" ca="1" si="174"/>
        <v>9.9339866125167777</v>
      </c>
      <c r="G594">
        <v>5.2785332700509677</v>
      </c>
      <c r="H594">
        <f t="shared" ca="1" si="161"/>
        <v>3.4950400119645644</v>
      </c>
      <c r="I594">
        <v>12.152771394421807</v>
      </c>
      <c r="J594">
        <f t="shared" ca="1" si="162"/>
        <v>9.1194415130983462</v>
      </c>
      <c r="K594">
        <v>18</v>
      </c>
      <c r="L594">
        <f t="shared" ca="1" si="163"/>
        <v>19.5</v>
      </c>
      <c r="M594">
        <v>23.6</v>
      </c>
      <c r="N594">
        <f t="shared" ca="1" si="164"/>
        <v>25.8</v>
      </c>
      <c r="O594">
        <v>12.6</v>
      </c>
      <c r="P594">
        <f t="shared" ca="1" si="165"/>
        <v>16.7</v>
      </c>
      <c r="Q594">
        <v>58</v>
      </c>
      <c r="R594">
        <f t="shared" ca="1" si="166"/>
        <v>50</v>
      </c>
      <c r="S594">
        <v>31</v>
      </c>
      <c r="T594">
        <f t="shared" ca="1" si="167"/>
        <v>29</v>
      </c>
      <c r="U594">
        <v>12.6</v>
      </c>
      <c r="V594">
        <f t="shared" ca="1" si="168"/>
        <v>3.2</v>
      </c>
      <c r="W594">
        <v>1.9</v>
      </c>
      <c r="X594">
        <f t="shared" ca="1" si="169"/>
        <v>1.7</v>
      </c>
      <c r="Y594">
        <f t="shared" ca="1" si="170"/>
        <v>25.8</v>
      </c>
      <c r="Z594">
        <f t="shared" ca="1" si="171"/>
        <v>16.7</v>
      </c>
      <c r="AA594">
        <f t="shared" ca="1" si="172"/>
        <v>50</v>
      </c>
      <c r="AB594">
        <f t="shared" ca="1" si="173"/>
        <v>3.2</v>
      </c>
      <c r="AC594">
        <f t="shared" ca="1" si="160"/>
        <v>3.7665766806350538</v>
      </c>
    </row>
    <row r="595" spans="1:29">
      <c r="A595" s="18">
        <v>38579</v>
      </c>
      <c r="B595" s="18">
        <f t="shared" ca="1" si="175"/>
        <v>42143</v>
      </c>
      <c r="C595">
        <v>5.3166781509505014</v>
      </c>
      <c r="D595">
        <f t="shared" ca="1" si="159"/>
        <v>2.3636911132692777</v>
      </c>
      <c r="E595">
        <v>11.311888166966927</v>
      </c>
      <c r="F595" s="1">
        <f t="shared" ca="1" si="174"/>
        <v>7.8442401146751548</v>
      </c>
      <c r="G595">
        <v>5.2018022694042365</v>
      </c>
      <c r="H595">
        <f t="shared" ca="1" si="161"/>
        <v>3.1710198764448352</v>
      </c>
      <c r="I595">
        <v>12.328523401766114</v>
      </c>
      <c r="J595">
        <f t="shared" ca="1" si="162"/>
        <v>6.3672102976528571</v>
      </c>
      <c r="K595">
        <v>20.399999999999999</v>
      </c>
      <c r="L595">
        <f t="shared" ca="1" si="163"/>
        <v>14.9</v>
      </c>
      <c r="M595">
        <v>26.4</v>
      </c>
      <c r="N595">
        <f t="shared" ca="1" si="164"/>
        <v>18.7</v>
      </c>
      <c r="O595">
        <v>14.9</v>
      </c>
      <c r="P595">
        <f t="shared" ca="1" si="165"/>
        <v>11.3</v>
      </c>
      <c r="Q595">
        <v>47</v>
      </c>
      <c r="R595">
        <f t="shared" ca="1" si="166"/>
        <v>64</v>
      </c>
      <c r="S595">
        <v>28</v>
      </c>
      <c r="T595">
        <f t="shared" ca="1" si="167"/>
        <v>43</v>
      </c>
      <c r="U595">
        <v>12.4</v>
      </c>
      <c r="V595">
        <f t="shared" ca="1" si="168"/>
        <v>2</v>
      </c>
      <c r="W595">
        <v>2.6</v>
      </c>
      <c r="X595">
        <f t="shared" ca="1" si="169"/>
        <v>0.9</v>
      </c>
      <c r="Y595">
        <f t="shared" ca="1" si="170"/>
        <v>18.7</v>
      </c>
      <c r="Z595">
        <f t="shared" ca="1" si="171"/>
        <v>11.3</v>
      </c>
      <c r="AA595">
        <f t="shared" ca="1" si="172"/>
        <v>64</v>
      </c>
      <c r="AB595">
        <f t="shared" ca="1" si="173"/>
        <v>2</v>
      </c>
      <c r="AC595">
        <f t="shared" ca="1" si="160"/>
        <v>2.3636911132692777</v>
      </c>
    </row>
    <row r="596" spans="1:29">
      <c r="A596" s="18">
        <v>38580</v>
      </c>
      <c r="B596" s="18">
        <f t="shared" ca="1" si="175"/>
        <v>42150</v>
      </c>
      <c r="C596">
        <v>5.5791059404649657</v>
      </c>
      <c r="D596">
        <f t="shared" ca="1" si="159"/>
        <v>4.7335155384846859</v>
      </c>
      <c r="E596">
        <v>12.033766537191628</v>
      </c>
      <c r="F596" s="1">
        <f t="shared" ca="1" si="174"/>
        <v>10.504128454041439</v>
      </c>
      <c r="G596">
        <v>5.2984674684868649</v>
      </c>
      <c r="H596">
        <f t="shared" ca="1" si="161"/>
        <v>4.9515581424081514</v>
      </c>
      <c r="I596">
        <v>13.092219992837041</v>
      </c>
      <c r="J596">
        <f t="shared" ca="1" si="162"/>
        <v>11.320504449975388</v>
      </c>
      <c r="K596">
        <v>22</v>
      </c>
      <c r="L596">
        <f t="shared" ca="1" si="163"/>
        <v>19.2</v>
      </c>
      <c r="M596">
        <v>28.3</v>
      </c>
      <c r="N596">
        <f t="shared" ca="1" si="164"/>
        <v>24.1</v>
      </c>
      <c r="O596">
        <v>16.3</v>
      </c>
      <c r="P596">
        <f t="shared" ca="1" si="165"/>
        <v>13.7</v>
      </c>
      <c r="Q596">
        <v>43</v>
      </c>
      <c r="R596">
        <f t="shared" ca="1" si="166"/>
        <v>38</v>
      </c>
      <c r="S596">
        <v>29</v>
      </c>
      <c r="T596">
        <f t="shared" ca="1" si="167"/>
        <v>21</v>
      </c>
      <c r="U596">
        <v>12.8</v>
      </c>
      <c r="V596">
        <f t="shared" ca="1" si="168"/>
        <v>12.1</v>
      </c>
      <c r="W596">
        <v>2.2999999999999998</v>
      </c>
      <c r="X596">
        <f t="shared" ca="1" si="169"/>
        <v>1.6</v>
      </c>
      <c r="Y596">
        <f t="shared" ca="1" si="170"/>
        <v>24.1</v>
      </c>
      <c r="Z596">
        <f t="shared" ca="1" si="171"/>
        <v>13.7</v>
      </c>
      <c r="AA596">
        <f t="shared" ca="1" si="172"/>
        <v>38</v>
      </c>
      <c r="AB596">
        <f t="shared" ca="1" si="173"/>
        <v>12.1</v>
      </c>
      <c r="AC596">
        <f t="shared" ca="1" si="160"/>
        <v>4.7335155384846859</v>
      </c>
    </row>
    <row r="597" spans="1:29">
      <c r="A597" s="18">
        <v>38581</v>
      </c>
      <c r="B597" s="18">
        <f t="shared" ca="1" si="175"/>
        <v>42157</v>
      </c>
      <c r="C597">
        <v>5.354432068483626</v>
      </c>
      <c r="D597">
        <f t="shared" ca="1" si="159"/>
        <v>3.2650466589745131</v>
      </c>
      <c r="E597">
        <v>11.50338066016211</v>
      </c>
      <c r="F597" s="1">
        <f t="shared" ca="1" si="174"/>
        <v>7.6992456990795697</v>
      </c>
      <c r="G597">
        <v>4.5298694200955953</v>
      </c>
      <c r="H597">
        <f t="shared" ca="1" si="161"/>
        <v>4.3215778080539025</v>
      </c>
      <c r="I597">
        <v>11.024475380565418</v>
      </c>
      <c r="J597">
        <f t="shared" ca="1" si="162"/>
        <v>9.1801017305603345</v>
      </c>
      <c r="K597">
        <v>22.7</v>
      </c>
      <c r="L597">
        <f t="shared" ca="1" si="163"/>
        <v>12.8</v>
      </c>
      <c r="M597">
        <v>28.5</v>
      </c>
      <c r="N597">
        <f t="shared" ca="1" si="164"/>
        <v>16.7</v>
      </c>
      <c r="O597">
        <v>17.899999999999999</v>
      </c>
      <c r="P597">
        <f t="shared" ca="1" si="165"/>
        <v>8.5</v>
      </c>
      <c r="Q597">
        <v>41</v>
      </c>
      <c r="R597">
        <f t="shared" ca="1" si="166"/>
        <v>55</v>
      </c>
      <c r="S597">
        <v>20</v>
      </c>
      <c r="T597">
        <f t="shared" ca="1" si="167"/>
        <v>39</v>
      </c>
      <c r="U597">
        <v>8.9</v>
      </c>
      <c r="V597">
        <f t="shared" ca="1" si="168"/>
        <v>8.6</v>
      </c>
      <c r="W597">
        <v>2.6</v>
      </c>
      <c r="X597">
        <f t="shared" ca="1" si="169"/>
        <v>0.9</v>
      </c>
      <c r="Y597">
        <f t="shared" ca="1" si="170"/>
        <v>16.7</v>
      </c>
      <c r="Z597">
        <f t="shared" ca="1" si="171"/>
        <v>8.5</v>
      </c>
      <c r="AA597">
        <f t="shared" ca="1" si="172"/>
        <v>55</v>
      </c>
      <c r="AB597">
        <f t="shared" ca="1" si="173"/>
        <v>8.6</v>
      </c>
      <c r="AC597">
        <f t="shared" ca="1" si="160"/>
        <v>3.2650466589745131</v>
      </c>
    </row>
    <row r="598" spans="1:29">
      <c r="A598" s="18">
        <v>38582</v>
      </c>
      <c r="B598" s="18">
        <f t="shared" ca="1" si="175"/>
        <v>42164</v>
      </c>
      <c r="C598">
        <v>3.0856495615582267</v>
      </c>
      <c r="D598">
        <f t="shared" ca="1" si="159"/>
        <v>5.1341904657794304</v>
      </c>
      <c r="E598">
        <v>8.5088340058730267</v>
      </c>
      <c r="F598" s="1">
        <f ca="1">INDIRECT("e"&amp;7*ROW(E598)-6)</f>
        <v>12.314768360982413</v>
      </c>
      <c r="G598">
        <v>3.0908754749086369</v>
      </c>
      <c r="H598">
        <f t="shared" ca="1" si="161"/>
        <v>4.7388616529471621</v>
      </c>
      <c r="I598">
        <v>7.535578628489235</v>
      </c>
      <c r="J598">
        <f t="shared" ca="1" si="162"/>
        <v>11.605434411876503</v>
      </c>
      <c r="K598">
        <v>19.899999999999999</v>
      </c>
      <c r="L598">
        <f t="shared" ca="1" si="163"/>
        <v>22.9</v>
      </c>
      <c r="M598">
        <v>24.5</v>
      </c>
      <c r="N598">
        <f t="shared" ca="1" si="164"/>
        <v>29.8</v>
      </c>
      <c r="O598">
        <v>17.8</v>
      </c>
      <c r="P598">
        <f t="shared" ca="1" si="165"/>
        <v>17.899999999999999</v>
      </c>
      <c r="Q598">
        <v>58</v>
      </c>
      <c r="R598">
        <f t="shared" ca="1" si="166"/>
        <v>51</v>
      </c>
      <c r="S598">
        <v>32</v>
      </c>
      <c r="T598">
        <f t="shared" ca="1" si="167"/>
        <v>27</v>
      </c>
      <c r="U598">
        <v>1.1000000000000001</v>
      </c>
      <c r="V598">
        <f t="shared" ca="1" si="168"/>
        <v>9.3000000000000007</v>
      </c>
      <c r="W598">
        <v>1.5</v>
      </c>
      <c r="X598">
        <f t="shared" ca="1" si="169"/>
        <v>2.6</v>
      </c>
      <c r="Y598">
        <f t="shared" ca="1" si="170"/>
        <v>29.8</v>
      </c>
      <c r="Z598">
        <f t="shared" ca="1" si="171"/>
        <v>17.899999999999999</v>
      </c>
      <c r="AA598">
        <f t="shared" ca="1" si="172"/>
        <v>51</v>
      </c>
      <c r="AB598">
        <f t="shared" ca="1" si="173"/>
        <v>9.3000000000000007</v>
      </c>
      <c r="AC598">
        <f t="shared" ca="1" si="160"/>
        <v>5.1341904657794304</v>
      </c>
    </row>
    <row r="599" spans="1:29">
      <c r="A599" s="18">
        <v>38583</v>
      </c>
      <c r="B599" s="18">
        <f t="shared" ca="1" si="175"/>
        <v>42171</v>
      </c>
      <c r="C599">
        <v>5.1766389813203588</v>
      </c>
      <c r="D599">
        <f t="shared" ca="1" si="159"/>
        <v>2.7605806016394574</v>
      </c>
      <c r="E599">
        <v>11.185321279852623</v>
      </c>
      <c r="F599" s="1">
        <f t="shared" ref="F599:F601" ca="1" si="176">INDIRECT("e"&amp;7*ROW(E599)-6)</f>
        <v>9.3822676120795467</v>
      </c>
      <c r="G599">
        <v>4.4044806612685754</v>
      </c>
      <c r="H599">
        <f t="shared" ca="1" si="161"/>
        <v>2.966675060930799</v>
      </c>
      <c r="I599">
        <v>10.082553881206511</v>
      </c>
      <c r="J599">
        <f t="shared" ca="1" si="162"/>
        <v>8.6254347717025777</v>
      </c>
      <c r="K599">
        <v>22</v>
      </c>
      <c r="L599">
        <f t="shared" ca="1" si="163"/>
        <v>15.1</v>
      </c>
      <c r="M599">
        <v>28.3</v>
      </c>
      <c r="N599">
        <f t="shared" ca="1" si="164"/>
        <v>23.3</v>
      </c>
      <c r="O599">
        <v>17.899999999999999</v>
      </c>
      <c r="P599">
        <f t="shared" ca="1" si="165"/>
        <v>12.7</v>
      </c>
      <c r="Q599">
        <v>44</v>
      </c>
      <c r="R599">
        <f t="shared" ca="1" si="166"/>
        <v>78</v>
      </c>
      <c r="S599">
        <v>26</v>
      </c>
      <c r="T599">
        <f t="shared" ca="1" si="167"/>
        <v>42</v>
      </c>
      <c r="U599">
        <v>8</v>
      </c>
      <c r="V599">
        <f t="shared" ca="1" si="168"/>
        <v>0.9</v>
      </c>
      <c r="W599">
        <v>3.3</v>
      </c>
      <c r="X599">
        <f t="shared" ca="1" si="169"/>
        <v>1.8</v>
      </c>
      <c r="Y599">
        <f t="shared" ca="1" si="170"/>
        <v>23.3</v>
      </c>
      <c r="Z599">
        <f t="shared" ca="1" si="171"/>
        <v>12.7</v>
      </c>
      <c r="AA599">
        <f t="shared" ca="1" si="172"/>
        <v>78</v>
      </c>
      <c r="AB599">
        <f t="shared" ca="1" si="173"/>
        <v>0.9</v>
      </c>
      <c r="AC599">
        <f t="shared" ca="1" si="160"/>
        <v>2.7605806016394574</v>
      </c>
    </row>
    <row r="600" spans="1:29">
      <c r="A600" s="18">
        <v>38584</v>
      </c>
      <c r="B600" s="18">
        <f t="shared" ca="1" si="175"/>
        <v>42178</v>
      </c>
      <c r="C600">
        <v>5.5739957091823582</v>
      </c>
      <c r="D600">
        <f t="shared" ca="1" si="159"/>
        <v>5.0115285463197567</v>
      </c>
      <c r="E600">
        <v>11.48786937756187</v>
      </c>
      <c r="F600" s="1">
        <f t="shared" ca="1" si="176"/>
        <v>10.639809823646472</v>
      </c>
      <c r="G600">
        <v>4.9395812463163216</v>
      </c>
      <c r="H600">
        <f t="shared" ca="1" si="161"/>
        <v>4.6360523272642062</v>
      </c>
      <c r="I600">
        <v>12.127052008540577</v>
      </c>
      <c r="J600">
        <f t="shared" ca="1" si="162"/>
        <v>11.711357544522688</v>
      </c>
      <c r="K600">
        <v>23.5</v>
      </c>
      <c r="L600">
        <f t="shared" ca="1" si="163"/>
        <v>24.4</v>
      </c>
      <c r="M600">
        <v>28.7</v>
      </c>
      <c r="N600">
        <f t="shared" ca="1" si="164"/>
        <v>28.2</v>
      </c>
      <c r="O600">
        <v>18.5</v>
      </c>
      <c r="P600">
        <f t="shared" ca="1" si="165"/>
        <v>19.899999999999999</v>
      </c>
      <c r="Q600">
        <v>32</v>
      </c>
      <c r="R600">
        <f t="shared" ca="1" si="166"/>
        <v>40</v>
      </c>
      <c r="S600">
        <v>20</v>
      </c>
      <c r="T600">
        <f t="shared" ca="1" si="167"/>
        <v>28</v>
      </c>
      <c r="U600">
        <v>11.8</v>
      </c>
      <c r="V600">
        <f t="shared" ca="1" si="168"/>
        <v>9.1999999999999993</v>
      </c>
      <c r="W600">
        <v>2</v>
      </c>
      <c r="X600">
        <f t="shared" ca="1" si="169"/>
        <v>1.6</v>
      </c>
      <c r="Y600">
        <f t="shared" ca="1" si="170"/>
        <v>28.2</v>
      </c>
      <c r="Z600">
        <f t="shared" ca="1" si="171"/>
        <v>19.899999999999999</v>
      </c>
      <c r="AA600">
        <f t="shared" ca="1" si="172"/>
        <v>40</v>
      </c>
      <c r="AB600">
        <f t="shared" ca="1" si="173"/>
        <v>9.1999999999999993</v>
      </c>
      <c r="AC600">
        <f t="shared" ca="1" si="160"/>
        <v>5.0115285463197567</v>
      </c>
    </row>
    <row r="601" spans="1:29">
      <c r="A601" s="18">
        <v>38585</v>
      </c>
      <c r="B601" s="18">
        <f ca="1">INDIRECT("a"&amp;7*ROW(A601)-6)</f>
        <v>42185</v>
      </c>
      <c r="C601">
        <v>5.9842954150447358</v>
      </c>
      <c r="D601">
        <f t="shared" ca="1" si="159"/>
        <v>6.1358220072848946</v>
      </c>
      <c r="E601">
        <v>13.495596537514782</v>
      </c>
      <c r="F601" s="1">
        <f t="shared" ca="1" si="176"/>
        <v>13.269563350071882</v>
      </c>
      <c r="G601">
        <v>4.8680941512847369</v>
      </c>
      <c r="H601">
        <f t="shared" ca="1" si="161"/>
        <v>5.4057706149506961</v>
      </c>
      <c r="I601">
        <v>12.183713625546845</v>
      </c>
      <c r="J601">
        <f t="shared" ca="1" si="162"/>
        <v>13.542959611786596</v>
      </c>
      <c r="K601">
        <v>24.4</v>
      </c>
      <c r="L601">
        <f t="shared" ca="1" si="163"/>
        <v>25.1</v>
      </c>
      <c r="M601">
        <v>30.9</v>
      </c>
      <c r="N601">
        <f t="shared" ca="1" si="164"/>
        <v>31.3</v>
      </c>
      <c r="O601">
        <v>17.399999999999999</v>
      </c>
      <c r="P601">
        <f t="shared" ca="1" si="165"/>
        <v>18.8</v>
      </c>
      <c r="Q601">
        <v>29</v>
      </c>
      <c r="R601">
        <f t="shared" ca="1" si="166"/>
        <v>37</v>
      </c>
      <c r="S601">
        <v>13</v>
      </c>
      <c r="T601">
        <f t="shared" ca="1" si="167"/>
        <v>14</v>
      </c>
      <c r="U601">
        <v>12</v>
      </c>
      <c r="V601">
        <f t="shared" ca="1" si="168"/>
        <v>14.3</v>
      </c>
      <c r="W601">
        <v>2.2000000000000002</v>
      </c>
      <c r="X601">
        <f t="shared" ca="1" si="169"/>
        <v>2.1</v>
      </c>
      <c r="Y601">
        <f t="shared" ca="1" si="170"/>
        <v>31.3</v>
      </c>
      <c r="Z601">
        <f t="shared" ca="1" si="171"/>
        <v>18.8</v>
      </c>
      <c r="AA601">
        <f t="shared" ca="1" si="172"/>
        <v>37</v>
      </c>
      <c r="AB601">
        <f t="shared" ca="1" si="173"/>
        <v>14.3</v>
      </c>
      <c r="AC601">
        <f t="shared" ca="1" si="160"/>
        <v>6.1358220072848946</v>
      </c>
    </row>
    <row r="602" spans="1:29">
      <c r="A602" s="18">
        <v>38586</v>
      </c>
      <c r="C602">
        <v>8.8446004740275868</v>
      </c>
      <c r="E602">
        <v>14.058598250503973</v>
      </c>
      <c r="F602" s="1"/>
      <c r="G602">
        <v>4.8253650564463291</v>
      </c>
      <c r="I602">
        <v>11.233057660569994</v>
      </c>
      <c r="K602">
        <v>28.1</v>
      </c>
      <c r="M602">
        <v>34.6</v>
      </c>
      <c r="O602">
        <v>22.2</v>
      </c>
      <c r="Q602">
        <v>21</v>
      </c>
      <c r="S602">
        <v>11</v>
      </c>
      <c r="U602">
        <v>12.2</v>
      </c>
      <c r="W602">
        <v>5.2</v>
      </c>
    </row>
    <row r="603" spans="1:29">
      <c r="A603" s="18">
        <v>38587</v>
      </c>
      <c r="C603">
        <v>5.3192241739966981</v>
      </c>
      <c r="E603">
        <v>12.961346331772384</v>
      </c>
      <c r="F603" s="1"/>
      <c r="G603">
        <v>4.1777148761980092</v>
      </c>
      <c r="I603">
        <v>12.635389146930818</v>
      </c>
      <c r="K603">
        <v>20.2</v>
      </c>
      <c r="M603">
        <v>31.9</v>
      </c>
      <c r="O603">
        <v>16.5</v>
      </c>
      <c r="Q603">
        <v>50</v>
      </c>
      <c r="S603">
        <v>13</v>
      </c>
      <c r="U603">
        <v>7.2</v>
      </c>
      <c r="W603">
        <v>2.8</v>
      </c>
    </row>
    <row r="604" spans="1:29">
      <c r="A604" s="18">
        <v>38588</v>
      </c>
      <c r="C604">
        <v>5.3978019660564396</v>
      </c>
      <c r="E604">
        <v>11.248518326543794</v>
      </c>
      <c r="F604" s="1"/>
      <c r="G604">
        <v>4.7190645155213948</v>
      </c>
      <c r="I604">
        <v>11.462464734572979</v>
      </c>
      <c r="K604">
        <v>20.9</v>
      </c>
      <c r="M604">
        <v>27.4</v>
      </c>
      <c r="O604">
        <v>16.2</v>
      </c>
      <c r="Q604">
        <v>44</v>
      </c>
      <c r="S604">
        <v>22</v>
      </c>
      <c r="U604">
        <v>10.1</v>
      </c>
      <c r="W604">
        <v>3</v>
      </c>
    </row>
    <row r="605" spans="1:29">
      <c r="A605" s="18">
        <v>38589</v>
      </c>
      <c r="C605">
        <v>5.7574114960677871</v>
      </c>
      <c r="E605">
        <v>10.439778487858003</v>
      </c>
      <c r="F605" s="1"/>
      <c r="G605">
        <v>4.6667984056079757</v>
      </c>
      <c r="I605">
        <v>11.183864243132804</v>
      </c>
      <c r="K605">
        <v>22.3</v>
      </c>
      <c r="M605">
        <v>26.6</v>
      </c>
      <c r="O605">
        <v>17.600000000000001</v>
      </c>
      <c r="Q605">
        <v>37</v>
      </c>
      <c r="S605">
        <v>20</v>
      </c>
      <c r="U605">
        <v>10.1</v>
      </c>
      <c r="W605">
        <v>3</v>
      </c>
    </row>
    <row r="606" spans="1:29">
      <c r="A606" s="18">
        <v>38590</v>
      </c>
      <c r="C606">
        <v>4.7152727341464375</v>
      </c>
      <c r="E606">
        <v>10.586060251233976</v>
      </c>
      <c r="F606" s="1"/>
      <c r="G606">
        <v>4.6298042232527461</v>
      </c>
      <c r="I606">
        <v>11.832038063320514</v>
      </c>
      <c r="K606">
        <v>21.2</v>
      </c>
      <c r="M606">
        <v>26.1</v>
      </c>
      <c r="O606">
        <v>16.3</v>
      </c>
      <c r="Q606">
        <v>54</v>
      </c>
      <c r="S606">
        <v>30</v>
      </c>
      <c r="U606">
        <v>8.9</v>
      </c>
      <c r="W606">
        <v>1.8</v>
      </c>
    </row>
    <row r="607" spans="1:29">
      <c r="A607" s="18">
        <v>38591</v>
      </c>
      <c r="C607">
        <v>5.1209433701976295</v>
      </c>
      <c r="E607">
        <v>11.12269965352387</v>
      </c>
      <c r="F607" s="1"/>
      <c r="G607">
        <v>4.6331321716081133</v>
      </c>
      <c r="I607">
        <v>11.101012893052884</v>
      </c>
      <c r="K607">
        <v>22.6</v>
      </c>
      <c r="M607">
        <v>28.6</v>
      </c>
      <c r="O607">
        <v>18.5</v>
      </c>
      <c r="Q607">
        <v>48</v>
      </c>
      <c r="S607">
        <v>28</v>
      </c>
      <c r="U607">
        <v>8.9</v>
      </c>
      <c r="W607">
        <v>2.8</v>
      </c>
    </row>
    <row r="608" spans="1:29">
      <c r="A608" s="18">
        <v>38592</v>
      </c>
      <c r="C608">
        <v>1.8632890541074931</v>
      </c>
      <c r="E608">
        <v>9.0992592780071178</v>
      </c>
      <c r="F608" s="1"/>
      <c r="G608">
        <v>2.6967097211674229</v>
      </c>
      <c r="I608">
        <v>8.1462479894982867</v>
      </c>
      <c r="K608">
        <v>12.3</v>
      </c>
      <c r="M608">
        <v>22.9</v>
      </c>
      <c r="O608">
        <v>10.7</v>
      </c>
      <c r="Q608">
        <v>91</v>
      </c>
      <c r="S608">
        <v>44</v>
      </c>
      <c r="U608">
        <v>0</v>
      </c>
      <c r="W608">
        <v>3.1</v>
      </c>
    </row>
    <row r="609" spans="1:23">
      <c r="A609" s="18">
        <v>38593</v>
      </c>
      <c r="C609">
        <v>3.539351297328925</v>
      </c>
      <c r="E609">
        <v>7.846579745247138</v>
      </c>
      <c r="F609" s="1"/>
      <c r="G609">
        <v>5.0570836128771228</v>
      </c>
      <c r="I609">
        <v>11.259893255233814</v>
      </c>
      <c r="K609">
        <v>13.7</v>
      </c>
      <c r="M609">
        <v>18.5</v>
      </c>
      <c r="O609">
        <v>10.199999999999999</v>
      </c>
      <c r="Q609">
        <v>80</v>
      </c>
      <c r="S609">
        <v>59</v>
      </c>
      <c r="U609">
        <v>11.1</v>
      </c>
      <c r="W609">
        <v>1.7</v>
      </c>
    </row>
    <row r="610" spans="1:23">
      <c r="A610" s="18">
        <v>38594</v>
      </c>
      <c r="C610">
        <v>4.4388058673857937</v>
      </c>
      <c r="E610">
        <v>10.262804839727774</v>
      </c>
      <c r="F610" s="1"/>
      <c r="G610">
        <v>4.9722691449321035</v>
      </c>
      <c r="I610">
        <v>11.013690463097923</v>
      </c>
      <c r="K610">
        <v>16.5</v>
      </c>
      <c r="M610">
        <v>23.7</v>
      </c>
      <c r="O610">
        <v>11.7</v>
      </c>
      <c r="Q610">
        <v>65</v>
      </c>
      <c r="S610">
        <v>24</v>
      </c>
      <c r="U610">
        <v>11.3</v>
      </c>
      <c r="W610">
        <v>3.6</v>
      </c>
    </row>
    <row r="611" spans="1:23">
      <c r="A611" s="18">
        <v>38595</v>
      </c>
      <c r="C611">
        <v>4.4288136899285275</v>
      </c>
      <c r="E611">
        <v>9.7597522489948751</v>
      </c>
      <c r="F611" s="1"/>
      <c r="G611">
        <v>5.0545739325042973</v>
      </c>
      <c r="I611">
        <v>11.697312994399789</v>
      </c>
      <c r="K611">
        <v>18.899999999999999</v>
      </c>
      <c r="M611">
        <v>24.1</v>
      </c>
      <c r="O611">
        <v>14.6</v>
      </c>
      <c r="Q611">
        <v>57</v>
      </c>
      <c r="S611">
        <v>32</v>
      </c>
      <c r="U611">
        <v>11.4</v>
      </c>
      <c r="W611">
        <v>1.7</v>
      </c>
    </row>
    <row r="612" spans="1:23">
      <c r="A612" s="18">
        <v>38596</v>
      </c>
      <c r="C612">
        <v>5.3554850552397015</v>
      </c>
      <c r="E612">
        <v>12.75455038166538</v>
      </c>
      <c r="F612" s="1"/>
      <c r="G612">
        <v>5.0499255921303954</v>
      </c>
      <c r="I612">
        <v>11.978553719807952</v>
      </c>
      <c r="K612">
        <v>21.2</v>
      </c>
      <c r="M612">
        <v>28.9</v>
      </c>
      <c r="O612">
        <v>14.5</v>
      </c>
      <c r="Q612">
        <v>46</v>
      </c>
      <c r="S612">
        <v>24</v>
      </c>
      <c r="U612">
        <v>11.9</v>
      </c>
      <c r="W612">
        <v>2.6</v>
      </c>
    </row>
    <row r="613" spans="1:23">
      <c r="A613" s="18">
        <v>38597</v>
      </c>
      <c r="C613">
        <v>4.7222117227362457</v>
      </c>
      <c r="E613">
        <v>10.535105505110641</v>
      </c>
      <c r="F613" s="1"/>
      <c r="G613">
        <v>4.3367025991658643</v>
      </c>
      <c r="I613">
        <v>10.401917406912341</v>
      </c>
      <c r="K613">
        <v>21.7</v>
      </c>
      <c r="M613">
        <v>26.7</v>
      </c>
      <c r="O613">
        <v>17.100000000000001</v>
      </c>
      <c r="Q613">
        <v>37</v>
      </c>
      <c r="S613">
        <v>28</v>
      </c>
      <c r="U613">
        <v>8.3000000000000007</v>
      </c>
      <c r="W613">
        <v>1.9</v>
      </c>
    </row>
    <row r="614" spans="1:23">
      <c r="A614" s="18">
        <v>38598</v>
      </c>
      <c r="C614">
        <v>5.892575457099607</v>
      </c>
      <c r="E614">
        <v>12.030862187931598</v>
      </c>
      <c r="F614" s="1"/>
      <c r="G614">
        <v>4.9313585081536697</v>
      </c>
      <c r="I614">
        <v>12.356080715050464</v>
      </c>
      <c r="K614">
        <v>22.1</v>
      </c>
      <c r="M614">
        <v>28.9</v>
      </c>
      <c r="O614">
        <v>16.600000000000001</v>
      </c>
      <c r="Q614">
        <v>42</v>
      </c>
      <c r="S614">
        <v>15</v>
      </c>
      <c r="U614">
        <v>11.7</v>
      </c>
      <c r="W614">
        <v>2.9</v>
      </c>
    </row>
    <row r="615" spans="1:23">
      <c r="A615" s="18">
        <v>38599</v>
      </c>
      <c r="C615">
        <v>5.5883773389823244</v>
      </c>
      <c r="E615">
        <v>11.728967413811123</v>
      </c>
      <c r="F615" s="1"/>
      <c r="G615">
        <v>4.7811996523592857</v>
      </c>
      <c r="I615">
        <v>11.731630065915628</v>
      </c>
      <c r="K615">
        <v>23.2</v>
      </c>
      <c r="M615">
        <v>29</v>
      </c>
      <c r="O615">
        <v>17.899999999999999</v>
      </c>
      <c r="Q615">
        <v>34</v>
      </c>
      <c r="S615">
        <v>15</v>
      </c>
      <c r="U615">
        <v>11.3</v>
      </c>
      <c r="W615">
        <v>2.2000000000000002</v>
      </c>
    </row>
    <row r="616" spans="1:23">
      <c r="A616" s="18">
        <v>38600</v>
      </c>
      <c r="C616">
        <v>6.0925985785268413</v>
      </c>
      <c r="E616">
        <v>12.609485541958231</v>
      </c>
      <c r="F616" s="1"/>
      <c r="G616">
        <v>4.7553195576293135</v>
      </c>
      <c r="I616">
        <v>11.734852129444334</v>
      </c>
      <c r="K616">
        <v>24.3</v>
      </c>
      <c r="M616">
        <v>30.8</v>
      </c>
      <c r="O616">
        <v>18.600000000000001</v>
      </c>
      <c r="Q616">
        <v>29</v>
      </c>
      <c r="S616">
        <v>15</v>
      </c>
      <c r="U616">
        <v>11.5</v>
      </c>
      <c r="W616">
        <v>2.6</v>
      </c>
    </row>
    <row r="617" spans="1:23">
      <c r="A617" s="18">
        <v>38601</v>
      </c>
      <c r="C617">
        <v>5.8564802576007491</v>
      </c>
      <c r="E617">
        <v>13.905532276735086</v>
      </c>
      <c r="F617" s="1"/>
      <c r="G617">
        <v>4.6610101673000424</v>
      </c>
      <c r="I617">
        <v>11.439715697253872</v>
      </c>
      <c r="K617">
        <v>25.6</v>
      </c>
      <c r="M617">
        <v>32.9</v>
      </c>
      <c r="O617">
        <v>18.899999999999999</v>
      </c>
      <c r="Q617">
        <v>28</v>
      </c>
      <c r="S617">
        <v>13</v>
      </c>
      <c r="U617">
        <v>11</v>
      </c>
      <c r="W617">
        <v>2.2000000000000002</v>
      </c>
    </row>
    <row r="618" spans="1:23">
      <c r="A618" s="18">
        <v>38602</v>
      </c>
      <c r="C618">
        <v>7.3757499005701241</v>
      </c>
      <c r="E618">
        <v>15.391547872269035</v>
      </c>
      <c r="F618" s="1"/>
      <c r="G618">
        <v>4.619638015851832</v>
      </c>
      <c r="I618">
        <v>11.277544160878616</v>
      </c>
      <c r="K618">
        <v>27.2</v>
      </c>
      <c r="M618">
        <v>36.700000000000003</v>
      </c>
      <c r="O618">
        <v>20.7</v>
      </c>
      <c r="Q618">
        <v>25</v>
      </c>
      <c r="S618">
        <v>8</v>
      </c>
      <c r="U618">
        <v>11.3</v>
      </c>
      <c r="W618">
        <v>3.7</v>
      </c>
    </row>
    <row r="619" spans="1:23">
      <c r="A619" s="18">
        <v>38603</v>
      </c>
      <c r="C619">
        <v>4.5039430858307155</v>
      </c>
      <c r="E619">
        <v>12.043932984710141</v>
      </c>
      <c r="F619" s="1"/>
      <c r="G619">
        <v>3.59177419389765</v>
      </c>
      <c r="I619">
        <v>10.59413250122774</v>
      </c>
      <c r="K619">
        <v>19.899999999999999</v>
      </c>
      <c r="M619">
        <v>30.2</v>
      </c>
      <c r="O619">
        <v>16.2</v>
      </c>
      <c r="Q619">
        <v>52</v>
      </c>
      <c r="S619">
        <v>23</v>
      </c>
      <c r="U619">
        <v>4.0999999999999996</v>
      </c>
      <c r="W619">
        <v>2.7</v>
      </c>
    </row>
    <row r="620" spans="1:23">
      <c r="A620" s="18">
        <v>38604</v>
      </c>
      <c r="C620">
        <v>3.5936863037152178</v>
      </c>
      <c r="E620">
        <v>8.7950850000956819</v>
      </c>
      <c r="F620" s="1"/>
      <c r="G620">
        <v>3.9104476241170749</v>
      </c>
      <c r="I620">
        <v>9.9287978602820459</v>
      </c>
      <c r="K620">
        <v>16.399999999999999</v>
      </c>
      <c r="M620">
        <v>21.6</v>
      </c>
      <c r="O620">
        <v>12.5</v>
      </c>
      <c r="Q620">
        <v>68</v>
      </c>
      <c r="S620">
        <v>41</v>
      </c>
      <c r="U620">
        <v>5.8</v>
      </c>
      <c r="W620">
        <v>1.9</v>
      </c>
    </row>
    <row r="621" spans="1:23">
      <c r="A621" s="18">
        <v>38605</v>
      </c>
      <c r="C621">
        <v>4.440423585315866</v>
      </c>
      <c r="E621">
        <v>9.2191236126250526</v>
      </c>
      <c r="F621" s="1"/>
      <c r="G621">
        <v>4.5698445437742068</v>
      </c>
      <c r="I621">
        <v>10.648824374572174</v>
      </c>
      <c r="K621">
        <v>16.8</v>
      </c>
      <c r="M621">
        <v>22</v>
      </c>
      <c r="O621">
        <v>12.2</v>
      </c>
      <c r="Q621">
        <v>46</v>
      </c>
      <c r="S621">
        <v>21</v>
      </c>
      <c r="U621">
        <v>10.4</v>
      </c>
      <c r="W621">
        <v>2</v>
      </c>
    </row>
    <row r="622" spans="1:23">
      <c r="A622" s="18">
        <v>38606</v>
      </c>
      <c r="C622">
        <v>4.2547036892998271</v>
      </c>
      <c r="E622">
        <v>8.1499897245771127</v>
      </c>
      <c r="F622" s="1"/>
      <c r="G622">
        <v>4.1232659229341735</v>
      </c>
      <c r="I622">
        <v>9.6611664867616263</v>
      </c>
      <c r="K622">
        <v>15.9</v>
      </c>
      <c r="M622">
        <v>20.9</v>
      </c>
      <c r="O622">
        <v>12.8</v>
      </c>
      <c r="Q622">
        <v>46</v>
      </c>
      <c r="S622">
        <v>28</v>
      </c>
      <c r="U622">
        <v>7.9</v>
      </c>
      <c r="W622">
        <v>2.7</v>
      </c>
    </row>
    <row r="623" spans="1:23">
      <c r="A623" s="18">
        <v>38607</v>
      </c>
      <c r="C623">
        <v>4.7367525749760047</v>
      </c>
      <c r="E623">
        <v>11.074352039767671</v>
      </c>
      <c r="F623" s="1"/>
      <c r="G623">
        <v>4.7123004253424874</v>
      </c>
      <c r="I623">
        <v>10.745834656470816</v>
      </c>
      <c r="K623">
        <v>17.600000000000001</v>
      </c>
      <c r="M623">
        <v>24.8</v>
      </c>
      <c r="O623">
        <v>11.2</v>
      </c>
      <c r="Q623">
        <v>41</v>
      </c>
      <c r="S623">
        <v>20</v>
      </c>
      <c r="U623">
        <v>11.6</v>
      </c>
      <c r="W623">
        <v>2.2000000000000002</v>
      </c>
    </row>
    <row r="624" spans="1:23">
      <c r="A624" s="18">
        <v>38608</v>
      </c>
      <c r="C624">
        <v>5.9260082006765513</v>
      </c>
      <c r="E624">
        <v>10.652338763632546</v>
      </c>
      <c r="F624" s="1"/>
      <c r="G624">
        <v>4.2521850810991424</v>
      </c>
      <c r="I624">
        <v>8.5565388757750167</v>
      </c>
      <c r="K624">
        <v>22.8</v>
      </c>
      <c r="M624">
        <v>26.6</v>
      </c>
      <c r="O624">
        <v>17</v>
      </c>
      <c r="Q624">
        <v>17</v>
      </c>
      <c r="S624">
        <v>12</v>
      </c>
      <c r="U624">
        <v>10.4</v>
      </c>
      <c r="W624">
        <v>3.1</v>
      </c>
    </row>
    <row r="625" spans="1:23">
      <c r="A625" s="18">
        <v>38609</v>
      </c>
      <c r="C625">
        <v>5.9536920254010095</v>
      </c>
      <c r="E625">
        <v>11.295055075832572</v>
      </c>
      <c r="F625" s="1"/>
      <c r="G625">
        <v>4.6944095823355747</v>
      </c>
      <c r="I625">
        <v>12.230239860998518</v>
      </c>
      <c r="K625">
        <v>21.1</v>
      </c>
      <c r="M625">
        <v>27.5</v>
      </c>
      <c r="O625">
        <v>15.7</v>
      </c>
      <c r="Q625">
        <v>34</v>
      </c>
      <c r="S625">
        <v>18</v>
      </c>
      <c r="U625">
        <v>11.5</v>
      </c>
      <c r="W625">
        <v>2.9</v>
      </c>
    </row>
    <row r="626" spans="1:23">
      <c r="A626" s="18">
        <v>38610</v>
      </c>
      <c r="C626">
        <v>4.5357307739721993</v>
      </c>
      <c r="E626">
        <v>9.7812778181920699</v>
      </c>
      <c r="F626" s="1"/>
      <c r="G626">
        <v>4.1769360035798107</v>
      </c>
      <c r="I626">
        <v>10.660457399897473</v>
      </c>
      <c r="K626">
        <v>18.5</v>
      </c>
      <c r="M626">
        <v>24.1</v>
      </c>
      <c r="O626">
        <v>13.9</v>
      </c>
      <c r="Q626">
        <v>47</v>
      </c>
      <c r="S626">
        <v>28</v>
      </c>
      <c r="U626">
        <v>7.9</v>
      </c>
      <c r="W626">
        <v>2.2000000000000002</v>
      </c>
    </row>
    <row r="627" spans="1:23">
      <c r="A627" s="18">
        <v>38611</v>
      </c>
      <c r="C627">
        <v>5.5290379581236113</v>
      </c>
      <c r="E627">
        <v>10.736925639079692</v>
      </c>
      <c r="F627" s="1"/>
      <c r="G627">
        <v>4.3685130481177668</v>
      </c>
      <c r="I627">
        <v>10.552513868532028</v>
      </c>
      <c r="K627">
        <v>17.7</v>
      </c>
      <c r="M627">
        <v>25.2</v>
      </c>
      <c r="O627">
        <v>12.3</v>
      </c>
      <c r="Q627">
        <v>32</v>
      </c>
      <c r="S627">
        <v>11</v>
      </c>
      <c r="U627">
        <v>10.7</v>
      </c>
      <c r="W627">
        <v>3.3</v>
      </c>
    </row>
    <row r="628" spans="1:23">
      <c r="A628" s="18">
        <v>38612</v>
      </c>
      <c r="C628">
        <v>4.8070425861797128</v>
      </c>
      <c r="E628">
        <v>9.9450319147171165</v>
      </c>
      <c r="F628" s="1"/>
      <c r="G628">
        <v>4.4468494629283661</v>
      </c>
      <c r="I628">
        <v>9.9904373254333709</v>
      </c>
      <c r="K628">
        <v>20</v>
      </c>
      <c r="M628">
        <v>25.6</v>
      </c>
      <c r="O628">
        <v>15.8</v>
      </c>
      <c r="Q628">
        <v>30</v>
      </c>
      <c r="S628">
        <v>14</v>
      </c>
      <c r="U628">
        <v>10.8</v>
      </c>
      <c r="W628">
        <v>2</v>
      </c>
    </row>
    <row r="629" spans="1:23">
      <c r="A629" s="18">
        <v>38613</v>
      </c>
      <c r="C629">
        <v>5.3024313151321998</v>
      </c>
      <c r="E629">
        <v>11.745724374917648</v>
      </c>
      <c r="F629" s="1"/>
      <c r="G629">
        <v>4.4649061278408775</v>
      </c>
      <c r="I629">
        <v>10.676547463875037</v>
      </c>
      <c r="K629">
        <v>20.6</v>
      </c>
      <c r="M629">
        <v>27.6</v>
      </c>
      <c r="O629">
        <v>14.3</v>
      </c>
      <c r="Q629">
        <v>33</v>
      </c>
      <c r="S629">
        <v>13</v>
      </c>
      <c r="U629">
        <v>10.8</v>
      </c>
      <c r="W629">
        <v>2.4</v>
      </c>
    </row>
    <row r="630" spans="1:23">
      <c r="A630" s="18">
        <v>38614</v>
      </c>
      <c r="C630">
        <v>4.2270224778216932</v>
      </c>
      <c r="E630">
        <v>8.8014247677181459</v>
      </c>
      <c r="F630" s="1"/>
      <c r="G630">
        <v>3.5695863836961848</v>
      </c>
      <c r="I630">
        <v>8.6194496226252273</v>
      </c>
      <c r="K630">
        <v>18.7</v>
      </c>
      <c r="M630">
        <v>24.1</v>
      </c>
      <c r="O630">
        <v>15.8</v>
      </c>
      <c r="Q630">
        <v>35</v>
      </c>
      <c r="S630">
        <v>17</v>
      </c>
      <c r="U630">
        <v>5.2</v>
      </c>
      <c r="W630">
        <v>2.1</v>
      </c>
    </row>
    <row r="631" spans="1:23">
      <c r="A631" s="18">
        <v>38615</v>
      </c>
      <c r="C631">
        <v>4.5106719767271084</v>
      </c>
      <c r="E631">
        <v>8.8548914939325503</v>
      </c>
      <c r="F631" s="1"/>
      <c r="G631">
        <v>4.2738757357721644</v>
      </c>
      <c r="I631">
        <v>10.043014022264419</v>
      </c>
      <c r="K631">
        <v>19</v>
      </c>
      <c r="M631">
        <v>24.1</v>
      </c>
      <c r="O631">
        <v>15.8</v>
      </c>
      <c r="Q631">
        <v>41</v>
      </c>
      <c r="S631">
        <v>25</v>
      </c>
      <c r="U631">
        <v>8.9</v>
      </c>
      <c r="W631">
        <v>2.2000000000000002</v>
      </c>
    </row>
    <row r="632" spans="1:23">
      <c r="A632" s="18">
        <v>38616</v>
      </c>
      <c r="C632">
        <v>5.1740267269327456</v>
      </c>
      <c r="E632">
        <v>10.01216769996104</v>
      </c>
      <c r="F632" s="1"/>
      <c r="G632">
        <v>4.5454016158850479</v>
      </c>
      <c r="I632">
        <v>10.943059903211012</v>
      </c>
      <c r="K632">
        <v>19.100000000000001</v>
      </c>
      <c r="M632">
        <v>24.5</v>
      </c>
      <c r="O632">
        <v>13.9</v>
      </c>
      <c r="Q632">
        <v>42</v>
      </c>
      <c r="S632">
        <v>23</v>
      </c>
      <c r="U632">
        <v>10.6</v>
      </c>
      <c r="W632">
        <v>2.9</v>
      </c>
    </row>
    <row r="633" spans="1:23">
      <c r="A633" s="18">
        <v>38617</v>
      </c>
      <c r="C633">
        <v>5.0514715853977821</v>
      </c>
      <c r="E633">
        <v>10.830711958498332</v>
      </c>
      <c r="F633" s="1"/>
      <c r="G633">
        <v>4.4160720531123072</v>
      </c>
      <c r="I633">
        <v>10.418013865780086</v>
      </c>
      <c r="K633">
        <v>19.8</v>
      </c>
      <c r="M633">
        <v>26.3</v>
      </c>
      <c r="O633">
        <v>14.3</v>
      </c>
      <c r="Q633">
        <v>34</v>
      </c>
      <c r="S633">
        <v>14</v>
      </c>
      <c r="U633">
        <v>10.7</v>
      </c>
      <c r="W633">
        <v>2.2999999999999998</v>
      </c>
    </row>
    <row r="634" spans="1:23">
      <c r="A634" s="18">
        <v>38618</v>
      </c>
      <c r="C634">
        <v>4.8937798821569274</v>
      </c>
      <c r="E634">
        <v>9.0435643863484394</v>
      </c>
      <c r="F634" s="1"/>
      <c r="G634">
        <v>4.3648475862211118</v>
      </c>
      <c r="I634">
        <v>11.064078148763121</v>
      </c>
      <c r="K634">
        <v>17.2</v>
      </c>
      <c r="M634">
        <v>22.9</v>
      </c>
      <c r="O634">
        <v>13.2</v>
      </c>
      <c r="Q634">
        <v>38</v>
      </c>
      <c r="S634">
        <v>20</v>
      </c>
      <c r="U634">
        <v>10.3</v>
      </c>
      <c r="W634">
        <v>2.4</v>
      </c>
    </row>
    <row r="635" spans="1:23">
      <c r="A635" s="18">
        <v>38619</v>
      </c>
      <c r="C635">
        <v>4.6865439398825401</v>
      </c>
      <c r="E635">
        <v>8.2499476185369307</v>
      </c>
      <c r="F635" s="1"/>
      <c r="G635">
        <v>4.4190255946036681</v>
      </c>
      <c r="I635">
        <v>10.65372060987997</v>
      </c>
      <c r="K635">
        <v>15.8</v>
      </c>
      <c r="M635">
        <v>20.3</v>
      </c>
      <c r="O635">
        <v>11.5</v>
      </c>
      <c r="Q635">
        <v>40</v>
      </c>
      <c r="S635">
        <v>24</v>
      </c>
      <c r="U635">
        <v>10.7</v>
      </c>
      <c r="W635">
        <v>2.5</v>
      </c>
    </row>
    <row r="636" spans="1:23">
      <c r="A636" s="18">
        <v>38620</v>
      </c>
      <c r="C636">
        <v>3.9010832498592753</v>
      </c>
      <c r="E636">
        <v>9.4481932673627025</v>
      </c>
      <c r="F636" s="1"/>
      <c r="G636">
        <v>3.9300268209287879</v>
      </c>
      <c r="I636">
        <v>8.6133376917908642</v>
      </c>
      <c r="K636">
        <v>16.7</v>
      </c>
      <c r="M636">
        <v>22.4</v>
      </c>
      <c r="O636">
        <v>11.4</v>
      </c>
      <c r="Q636">
        <v>33</v>
      </c>
      <c r="S636">
        <v>19</v>
      </c>
      <c r="U636">
        <v>8.1999999999999993</v>
      </c>
      <c r="W636">
        <v>1.6</v>
      </c>
    </row>
    <row r="637" spans="1:23">
      <c r="A637" s="18">
        <v>38621</v>
      </c>
      <c r="C637">
        <v>4.6933754054289745</v>
      </c>
      <c r="E637">
        <v>8.7951334866559954</v>
      </c>
      <c r="F637" s="1"/>
      <c r="G637">
        <v>4.3158786559962854</v>
      </c>
      <c r="I637">
        <v>9.6497599528374831</v>
      </c>
      <c r="K637">
        <v>18.399999999999999</v>
      </c>
      <c r="M637">
        <v>22.9</v>
      </c>
      <c r="O637">
        <v>14.2</v>
      </c>
      <c r="Q637">
        <v>36</v>
      </c>
      <c r="S637">
        <v>25</v>
      </c>
      <c r="U637">
        <v>10</v>
      </c>
      <c r="W637">
        <v>2.5</v>
      </c>
    </row>
    <row r="638" spans="1:23">
      <c r="A638" s="18">
        <v>38622</v>
      </c>
      <c r="C638">
        <v>4.1251422510161877</v>
      </c>
      <c r="E638">
        <v>8.7951385309101902</v>
      </c>
      <c r="F638" s="1"/>
      <c r="G638">
        <v>3.9532113639732689</v>
      </c>
      <c r="I638">
        <v>10.15770221408493</v>
      </c>
      <c r="K638">
        <v>13.1</v>
      </c>
      <c r="M638">
        <v>19.3</v>
      </c>
      <c r="O638">
        <v>7.3</v>
      </c>
      <c r="Q638">
        <v>40</v>
      </c>
      <c r="S638">
        <v>26</v>
      </c>
      <c r="U638">
        <v>8.5</v>
      </c>
      <c r="W638">
        <v>1.9</v>
      </c>
    </row>
    <row r="639" spans="1:23">
      <c r="A639" s="18">
        <v>38623</v>
      </c>
      <c r="C639">
        <v>2.8999849352213967</v>
      </c>
      <c r="E639">
        <v>6.3565347025259396</v>
      </c>
      <c r="F639" s="1"/>
      <c r="G639">
        <v>3.3064938524546101</v>
      </c>
      <c r="I639">
        <v>6.8248434847408106</v>
      </c>
      <c r="K639">
        <v>13.1</v>
      </c>
      <c r="M639">
        <v>17.2</v>
      </c>
      <c r="O639">
        <v>10.9</v>
      </c>
      <c r="Q639">
        <v>39</v>
      </c>
      <c r="S639">
        <v>27</v>
      </c>
      <c r="U639">
        <v>4.5999999999999996</v>
      </c>
      <c r="W639">
        <v>1.3</v>
      </c>
    </row>
    <row r="640" spans="1:23">
      <c r="A640" s="18">
        <v>38624</v>
      </c>
      <c r="C640">
        <v>3.9422519205494315</v>
      </c>
      <c r="E640">
        <v>7.4204730571845419</v>
      </c>
      <c r="F640" s="1"/>
      <c r="G640">
        <v>4.1971549917722513</v>
      </c>
      <c r="I640">
        <v>9.2887280573614088</v>
      </c>
      <c r="K640">
        <v>12.8</v>
      </c>
      <c r="M640">
        <v>17.600000000000001</v>
      </c>
      <c r="O640">
        <v>8.8000000000000007</v>
      </c>
      <c r="Q640">
        <v>37</v>
      </c>
      <c r="S640">
        <v>26</v>
      </c>
      <c r="U640">
        <v>10.3</v>
      </c>
      <c r="W640">
        <v>2</v>
      </c>
    </row>
    <row r="641" spans="1:23">
      <c r="A641" s="18">
        <v>38625</v>
      </c>
      <c r="C641">
        <v>3.8019184628912535</v>
      </c>
      <c r="E641">
        <v>6.7248038255430345</v>
      </c>
      <c r="F641" s="1"/>
      <c r="G641">
        <v>3.8604103612790208</v>
      </c>
      <c r="I641">
        <v>8.1431858777173129</v>
      </c>
      <c r="K641">
        <v>13.6</v>
      </c>
      <c r="M641">
        <v>17.600000000000001</v>
      </c>
      <c r="O641">
        <v>10.7</v>
      </c>
      <c r="Q641">
        <v>34</v>
      </c>
      <c r="S641">
        <v>20</v>
      </c>
      <c r="U641">
        <v>8.4</v>
      </c>
      <c r="W641">
        <v>2.1</v>
      </c>
    </row>
    <row r="642" spans="1:23">
      <c r="A642" s="18">
        <v>38626</v>
      </c>
      <c r="C642">
        <v>4.1774504010947879</v>
      </c>
      <c r="E642">
        <v>8.3270712305256289</v>
      </c>
      <c r="F642" s="1"/>
      <c r="G642">
        <v>4.1781151211037937</v>
      </c>
      <c r="I642">
        <v>9.3853966913794018</v>
      </c>
      <c r="K642">
        <v>12.8</v>
      </c>
      <c r="M642">
        <v>19.3</v>
      </c>
      <c r="O642">
        <v>8.1</v>
      </c>
      <c r="Q642">
        <v>37</v>
      </c>
      <c r="S642">
        <v>21</v>
      </c>
      <c r="U642">
        <v>10.5</v>
      </c>
      <c r="W642">
        <v>2.5</v>
      </c>
    </row>
    <row r="643" spans="1:23">
      <c r="A643" s="18">
        <v>38627</v>
      </c>
      <c r="C643">
        <v>5.0402630841989211</v>
      </c>
      <c r="E643">
        <v>9.8388386799840575</v>
      </c>
      <c r="F643" s="1"/>
      <c r="G643">
        <v>4.2088703130074832</v>
      </c>
      <c r="I643">
        <v>8.8150764195680189</v>
      </c>
      <c r="K643">
        <v>15.1</v>
      </c>
      <c r="M643">
        <v>21.8</v>
      </c>
      <c r="O643">
        <v>8.1999999999999993</v>
      </c>
      <c r="Q643">
        <v>33</v>
      </c>
      <c r="S643">
        <v>19</v>
      </c>
      <c r="U643">
        <v>10.8</v>
      </c>
      <c r="W643">
        <v>4</v>
      </c>
    </row>
    <row r="644" spans="1:23">
      <c r="A644" s="18">
        <v>38628</v>
      </c>
      <c r="C644">
        <v>4.0393951000824861</v>
      </c>
      <c r="E644">
        <v>8.5800213499174607</v>
      </c>
      <c r="F644" s="1"/>
      <c r="G644">
        <v>4.0313453678745113</v>
      </c>
      <c r="I644">
        <v>9.0271508623873871</v>
      </c>
      <c r="K644">
        <v>15.1</v>
      </c>
      <c r="M644">
        <v>20</v>
      </c>
      <c r="O644">
        <v>9.6</v>
      </c>
      <c r="Q644">
        <v>30</v>
      </c>
      <c r="S644">
        <v>21</v>
      </c>
      <c r="U644">
        <v>9.8000000000000007</v>
      </c>
      <c r="W644">
        <v>1.7</v>
      </c>
    </row>
    <row r="645" spans="1:23">
      <c r="A645" s="18">
        <v>38629</v>
      </c>
      <c r="C645">
        <v>4.0868883759787797</v>
      </c>
      <c r="E645">
        <v>8.0276583463867688</v>
      </c>
      <c r="F645" s="1"/>
      <c r="G645">
        <v>3.8675935685882163</v>
      </c>
      <c r="I645">
        <v>8.5435867837565116</v>
      </c>
      <c r="K645">
        <v>15.2</v>
      </c>
      <c r="M645">
        <v>20.399999999999999</v>
      </c>
      <c r="O645">
        <v>11.3</v>
      </c>
      <c r="Q645">
        <v>32</v>
      </c>
      <c r="S645">
        <v>23</v>
      </c>
      <c r="U645">
        <v>8.6</v>
      </c>
      <c r="W645">
        <v>2.2000000000000002</v>
      </c>
    </row>
    <row r="646" spans="1:23">
      <c r="A646" s="18">
        <v>38630</v>
      </c>
      <c r="C646">
        <v>3.8226108928542821</v>
      </c>
      <c r="E646">
        <v>7.9882849012315802</v>
      </c>
      <c r="F646" s="1"/>
      <c r="G646">
        <v>4.0612786209412697</v>
      </c>
      <c r="I646">
        <v>9.0624911751123989</v>
      </c>
      <c r="K646">
        <v>15.5</v>
      </c>
      <c r="M646">
        <v>20</v>
      </c>
      <c r="O646">
        <v>11.1</v>
      </c>
      <c r="Q646">
        <v>34</v>
      </c>
      <c r="S646">
        <v>22</v>
      </c>
      <c r="U646">
        <v>9.8000000000000007</v>
      </c>
      <c r="W646">
        <v>1.4</v>
      </c>
    </row>
    <row r="647" spans="1:23">
      <c r="A647" s="18">
        <v>38631</v>
      </c>
      <c r="C647">
        <v>4.5576137362871476</v>
      </c>
      <c r="E647">
        <v>9.9278062584575952</v>
      </c>
      <c r="F647" s="1"/>
      <c r="G647">
        <v>3.9712171961990061</v>
      </c>
      <c r="I647">
        <v>8.8153356262761484</v>
      </c>
      <c r="K647">
        <v>15.9</v>
      </c>
      <c r="M647">
        <v>23.5</v>
      </c>
      <c r="O647">
        <v>10</v>
      </c>
      <c r="Q647">
        <v>32</v>
      </c>
      <c r="S647">
        <v>15</v>
      </c>
      <c r="U647">
        <v>9.6999999999999993</v>
      </c>
      <c r="W647">
        <v>2.7</v>
      </c>
    </row>
    <row r="648" spans="1:23">
      <c r="A648" s="18">
        <v>38632</v>
      </c>
      <c r="C648">
        <v>4.0407120460610111</v>
      </c>
      <c r="E648">
        <v>8.7010900758176728</v>
      </c>
      <c r="F648" s="1"/>
      <c r="G648">
        <v>3.8022778401220845</v>
      </c>
      <c r="I648">
        <v>8.0279054320187431</v>
      </c>
      <c r="K648">
        <v>17.7</v>
      </c>
      <c r="M648">
        <v>22.5</v>
      </c>
      <c r="O648">
        <v>13.1</v>
      </c>
      <c r="Q648">
        <v>29</v>
      </c>
      <c r="S648">
        <v>20</v>
      </c>
      <c r="U648">
        <v>8.3000000000000007</v>
      </c>
      <c r="W648">
        <v>1.9</v>
      </c>
    </row>
    <row r="649" spans="1:23">
      <c r="A649" s="18">
        <v>38633</v>
      </c>
      <c r="C649">
        <v>3.9730088937298378</v>
      </c>
      <c r="E649">
        <v>9.1332899207319524</v>
      </c>
      <c r="F649" s="1"/>
      <c r="G649">
        <v>3.5642883909756011</v>
      </c>
      <c r="I649">
        <v>8.3854461160168352</v>
      </c>
      <c r="K649">
        <v>15.7</v>
      </c>
      <c r="M649">
        <v>23.4</v>
      </c>
      <c r="O649">
        <v>11.7</v>
      </c>
      <c r="Q649">
        <v>32</v>
      </c>
      <c r="S649">
        <v>17</v>
      </c>
      <c r="U649">
        <v>7</v>
      </c>
      <c r="W649">
        <v>2</v>
      </c>
    </row>
    <row r="650" spans="1:23">
      <c r="A650" s="18">
        <v>38634</v>
      </c>
      <c r="C650">
        <v>3.6226228946081971</v>
      </c>
      <c r="E650">
        <v>7.8432962230138266</v>
      </c>
      <c r="F650" s="1"/>
      <c r="G650">
        <v>3.8386489222288005</v>
      </c>
      <c r="I650">
        <v>8.6688827537793625</v>
      </c>
      <c r="K650">
        <v>15.1</v>
      </c>
      <c r="M650">
        <v>20</v>
      </c>
      <c r="O650">
        <v>11</v>
      </c>
      <c r="Q650">
        <v>41</v>
      </c>
      <c r="S650">
        <v>24</v>
      </c>
      <c r="U650">
        <v>8.3000000000000007</v>
      </c>
      <c r="W650">
        <v>1.5</v>
      </c>
    </row>
    <row r="651" spans="1:23">
      <c r="A651" s="18">
        <v>38635</v>
      </c>
      <c r="C651">
        <v>2.3026791418085422</v>
      </c>
      <c r="E651">
        <v>7.9224124144911379</v>
      </c>
      <c r="F651" s="1"/>
      <c r="G651">
        <v>2.5349358185605162</v>
      </c>
      <c r="I651">
        <v>6.4036712683499948</v>
      </c>
      <c r="K651">
        <v>7.6</v>
      </c>
      <c r="M651">
        <v>17.5</v>
      </c>
      <c r="O651">
        <v>2</v>
      </c>
      <c r="Q651">
        <v>71</v>
      </c>
      <c r="S651">
        <v>35</v>
      </c>
      <c r="U651">
        <v>0.9</v>
      </c>
      <c r="W651">
        <v>2.9</v>
      </c>
    </row>
    <row r="652" spans="1:23">
      <c r="A652" s="18">
        <v>38636</v>
      </c>
      <c r="C652">
        <v>1.4818976714559777</v>
      </c>
      <c r="E652">
        <v>2.6765260435687868</v>
      </c>
      <c r="F652" s="1"/>
      <c r="G652">
        <v>2.2565528928598506</v>
      </c>
      <c r="I652">
        <v>4.6775226640865384</v>
      </c>
      <c r="K652">
        <v>2.1</v>
      </c>
      <c r="M652">
        <v>3.9</v>
      </c>
      <c r="O652">
        <v>1</v>
      </c>
      <c r="Q652">
        <v>79</v>
      </c>
      <c r="S652">
        <v>66</v>
      </c>
      <c r="U652">
        <v>0</v>
      </c>
      <c r="W652">
        <v>2.1</v>
      </c>
    </row>
    <row r="653" spans="1:23">
      <c r="A653" s="18">
        <v>38637</v>
      </c>
      <c r="C653">
        <v>2.2300278373644606</v>
      </c>
      <c r="E653">
        <v>4.3425646390540891</v>
      </c>
      <c r="F653" s="1"/>
      <c r="G653">
        <v>3.8228988386205542</v>
      </c>
      <c r="I653">
        <v>6.6319056522006905</v>
      </c>
      <c r="K653">
        <v>1.7</v>
      </c>
      <c r="M653">
        <v>6.4</v>
      </c>
      <c r="O653">
        <v>-1.6</v>
      </c>
      <c r="Q653">
        <v>65</v>
      </c>
      <c r="S653">
        <v>36</v>
      </c>
      <c r="U653">
        <v>9.4</v>
      </c>
      <c r="W653">
        <v>2</v>
      </c>
    </row>
    <row r="654" spans="1:23">
      <c r="A654" s="18">
        <v>38638</v>
      </c>
      <c r="C654">
        <v>2.4919280865379534</v>
      </c>
      <c r="E654">
        <v>4.8773998205691349</v>
      </c>
      <c r="F654" s="1"/>
      <c r="G654">
        <v>3.8472296294560011</v>
      </c>
      <c r="I654">
        <v>6.5378580916812394</v>
      </c>
      <c r="K654">
        <v>2.8</v>
      </c>
      <c r="M654">
        <v>7.8</v>
      </c>
      <c r="O654">
        <v>-1.3</v>
      </c>
      <c r="Q654">
        <v>51</v>
      </c>
      <c r="S654">
        <v>33</v>
      </c>
      <c r="U654">
        <v>9.9</v>
      </c>
      <c r="W654">
        <v>2.4</v>
      </c>
    </row>
    <row r="655" spans="1:23">
      <c r="A655" s="18">
        <v>38639</v>
      </c>
      <c r="C655">
        <v>2.4586235690800771</v>
      </c>
      <c r="E655">
        <v>5.5794705994771494</v>
      </c>
      <c r="F655" s="1"/>
      <c r="G655">
        <v>3.6873622374161794</v>
      </c>
      <c r="I655">
        <v>6.3763325491036627</v>
      </c>
      <c r="K655">
        <v>3.9</v>
      </c>
      <c r="M655">
        <v>9.9</v>
      </c>
      <c r="O655">
        <v>-0.9</v>
      </c>
      <c r="Q655">
        <v>49</v>
      </c>
      <c r="S655">
        <v>29</v>
      </c>
      <c r="U655">
        <v>9</v>
      </c>
      <c r="W655">
        <v>1.8</v>
      </c>
    </row>
    <row r="656" spans="1:23">
      <c r="A656" s="18">
        <v>38640</v>
      </c>
      <c r="C656">
        <v>2.4440837826553263</v>
      </c>
      <c r="E656">
        <v>5.7268289902761547</v>
      </c>
      <c r="F656" s="1"/>
      <c r="G656">
        <v>3.4708467578686868</v>
      </c>
      <c r="I656">
        <v>5.9523381179623964</v>
      </c>
      <c r="K656">
        <v>5.9</v>
      </c>
      <c r="M656">
        <v>11.8</v>
      </c>
      <c r="O656">
        <v>2.2000000000000002</v>
      </c>
      <c r="Q656">
        <v>47</v>
      </c>
      <c r="S656">
        <v>30</v>
      </c>
      <c r="U656">
        <v>7.5</v>
      </c>
      <c r="W656">
        <v>1.9</v>
      </c>
    </row>
    <row r="657" spans="1:23">
      <c r="A657" s="18">
        <v>38641</v>
      </c>
      <c r="C657">
        <v>2.7090180693789829</v>
      </c>
      <c r="E657">
        <v>6.5329156581965977</v>
      </c>
      <c r="F657" s="1"/>
      <c r="G657">
        <v>3.4762992874860399</v>
      </c>
      <c r="I657">
        <v>6.2972104671689326</v>
      </c>
      <c r="K657">
        <v>7.2</v>
      </c>
      <c r="M657">
        <v>13.8</v>
      </c>
      <c r="O657">
        <v>2.5</v>
      </c>
      <c r="Q657">
        <v>44</v>
      </c>
      <c r="S657">
        <v>21</v>
      </c>
      <c r="U657">
        <v>7.7</v>
      </c>
      <c r="W657">
        <v>1.9</v>
      </c>
    </row>
    <row r="658" spans="1:23">
      <c r="A658" s="18">
        <v>38642</v>
      </c>
      <c r="C658">
        <v>2.9561928874058103</v>
      </c>
      <c r="E658">
        <v>6.3387821371021422</v>
      </c>
      <c r="F658" s="1"/>
      <c r="G658">
        <v>3.3367220604716694</v>
      </c>
      <c r="I658">
        <v>6.1554472198459349</v>
      </c>
      <c r="K658">
        <v>8.1999999999999993</v>
      </c>
      <c r="M658">
        <v>13.7</v>
      </c>
      <c r="O658">
        <v>3.8</v>
      </c>
      <c r="Q658">
        <v>39</v>
      </c>
      <c r="S658">
        <v>18</v>
      </c>
      <c r="U658">
        <v>6.9</v>
      </c>
      <c r="W658">
        <v>2.2999999999999998</v>
      </c>
    </row>
    <row r="659" spans="1:23">
      <c r="A659" s="18">
        <v>38643</v>
      </c>
      <c r="C659">
        <v>2.5676692018542817</v>
      </c>
      <c r="E659">
        <v>5.5526210094375914</v>
      </c>
      <c r="F659" s="1"/>
      <c r="G659">
        <v>3.0513832772696472</v>
      </c>
      <c r="I659">
        <v>5.3115180752355382</v>
      </c>
      <c r="K659">
        <v>10.4</v>
      </c>
      <c r="M659">
        <v>14.9</v>
      </c>
      <c r="O659">
        <v>8.4</v>
      </c>
      <c r="Q659">
        <v>44</v>
      </c>
      <c r="S659">
        <v>31</v>
      </c>
      <c r="U659">
        <v>4.4000000000000004</v>
      </c>
      <c r="W659">
        <v>2.1</v>
      </c>
    </row>
    <row r="660" spans="1:23">
      <c r="A660" s="18">
        <v>38644</v>
      </c>
      <c r="C660">
        <v>2.9457066796086773</v>
      </c>
      <c r="E660">
        <v>6.9375418369786708</v>
      </c>
      <c r="F660" s="1"/>
      <c r="G660">
        <v>3.2379557793303118</v>
      </c>
      <c r="I660">
        <v>6.3475821221736579</v>
      </c>
      <c r="K660">
        <v>10.7</v>
      </c>
      <c r="M660">
        <v>16.3</v>
      </c>
      <c r="O660">
        <v>6.3</v>
      </c>
      <c r="Q660">
        <v>41</v>
      </c>
      <c r="S660">
        <v>22</v>
      </c>
      <c r="U660">
        <v>5.9</v>
      </c>
      <c r="W660">
        <v>1.9</v>
      </c>
    </row>
    <row r="661" spans="1:23">
      <c r="A661" s="18">
        <v>38645</v>
      </c>
      <c r="C661">
        <v>3.396013139304646</v>
      </c>
      <c r="E661">
        <v>6.1983189219060035</v>
      </c>
      <c r="F661" s="1"/>
      <c r="G661">
        <v>3.7083266028220168</v>
      </c>
      <c r="I661">
        <v>7.4707279890080009</v>
      </c>
      <c r="K661">
        <v>11.7</v>
      </c>
      <c r="M661">
        <v>16.100000000000001</v>
      </c>
      <c r="O661">
        <v>8.6</v>
      </c>
      <c r="Q661">
        <v>39</v>
      </c>
      <c r="S661">
        <v>22</v>
      </c>
      <c r="U661">
        <v>9.1</v>
      </c>
      <c r="W661">
        <v>2.1</v>
      </c>
    </row>
    <row r="662" spans="1:23">
      <c r="A662" s="18">
        <v>38646</v>
      </c>
      <c r="C662">
        <v>5.3134959579475289</v>
      </c>
      <c r="E662">
        <v>6.9291885581679118</v>
      </c>
      <c r="F662" s="1"/>
      <c r="G662">
        <v>3.62198457213354</v>
      </c>
      <c r="I662">
        <v>7.2635492488170366</v>
      </c>
      <c r="K662">
        <v>13.1</v>
      </c>
      <c r="M662">
        <v>16.8</v>
      </c>
      <c r="O662">
        <v>8.1999999999999993</v>
      </c>
      <c r="Q662">
        <v>30</v>
      </c>
      <c r="S662">
        <v>23</v>
      </c>
      <c r="U662">
        <v>8.9</v>
      </c>
      <c r="W662">
        <v>6.5</v>
      </c>
    </row>
    <row r="663" spans="1:23">
      <c r="A663" s="18">
        <v>38647</v>
      </c>
      <c r="C663">
        <v>5.0830065496908006</v>
      </c>
      <c r="E663">
        <v>5.992423923304127</v>
      </c>
      <c r="F663" s="1"/>
      <c r="G663">
        <v>3.5923805238358288</v>
      </c>
      <c r="I663">
        <v>7.3488347912126137</v>
      </c>
      <c r="K663">
        <v>14.3</v>
      </c>
      <c r="M663">
        <v>18.399999999999999</v>
      </c>
      <c r="O663">
        <v>12.4</v>
      </c>
      <c r="Q663">
        <v>28</v>
      </c>
      <c r="S663">
        <v>22</v>
      </c>
      <c r="U663">
        <v>8.8000000000000007</v>
      </c>
      <c r="W663">
        <v>5.3</v>
      </c>
    </row>
    <row r="664" spans="1:23">
      <c r="A664" s="18">
        <v>38648</v>
      </c>
      <c r="C664">
        <v>3.49808255435111</v>
      </c>
      <c r="E664">
        <v>6.9197662789224088</v>
      </c>
      <c r="F664" s="1"/>
      <c r="G664">
        <v>3.6160763959660027</v>
      </c>
      <c r="I664">
        <v>8.1497293927531</v>
      </c>
      <c r="K664">
        <v>12.4</v>
      </c>
      <c r="M664">
        <v>17.7</v>
      </c>
      <c r="O664">
        <v>8.6</v>
      </c>
      <c r="Q664">
        <v>34</v>
      </c>
      <c r="S664">
        <v>21</v>
      </c>
      <c r="U664">
        <v>9</v>
      </c>
      <c r="W664">
        <v>1.6</v>
      </c>
    </row>
    <row r="665" spans="1:23">
      <c r="A665" s="18">
        <v>38649</v>
      </c>
      <c r="C665">
        <v>1.9960000326364662</v>
      </c>
      <c r="E665">
        <v>5.2243532985182224</v>
      </c>
      <c r="F665" s="1"/>
      <c r="G665">
        <v>2.2858339051690457</v>
      </c>
      <c r="I665">
        <v>5.1423425668676295</v>
      </c>
      <c r="K665">
        <v>7.4</v>
      </c>
      <c r="M665">
        <v>12.5</v>
      </c>
      <c r="O665">
        <v>5</v>
      </c>
      <c r="Q665">
        <v>62</v>
      </c>
      <c r="S665">
        <v>31</v>
      </c>
      <c r="U665">
        <v>0</v>
      </c>
      <c r="W665">
        <v>1.6</v>
      </c>
    </row>
    <row r="666" spans="1:23">
      <c r="A666" s="18">
        <v>38650</v>
      </c>
      <c r="C666">
        <v>1.8446079232694021</v>
      </c>
      <c r="E666">
        <v>4.2692320815859137</v>
      </c>
      <c r="F666" s="1"/>
      <c r="G666">
        <v>2.8259331539002197</v>
      </c>
      <c r="I666">
        <v>5.6160514593040984</v>
      </c>
      <c r="K666">
        <v>3.9</v>
      </c>
      <c r="M666">
        <v>7</v>
      </c>
      <c r="O666">
        <v>0.2</v>
      </c>
      <c r="Q666">
        <v>79</v>
      </c>
      <c r="S666">
        <v>57</v>
      </c>
      <c r="U666">
        <v>3.7</v>
      </c>
      <c r="W666">
        <v>1.3</v>
      </c>
    </row>
    <row r="667" spans="1:23">
      <c r="A667" s="18">
        <v>38651</v>
      </c>
      <c r="C667">
        <v>2.2982978695419405</v>
      </c>
      <c r="E667">
        <v>4.8740385432660345</v>
      </c>
      <c r="F667" s="1"/>
      <c r="G667">
        <v>3.5985747213805608</v>
      </c>
      <c r="I667">
        <v>6.3728103694737914</v>
      </c>
      <c r="K667">
        <v>4.7</v>
      </c>
      <c r="M667">
        <v>9.5</v>
      </c>
      <c r="O667">
        <v>1.2</v>
      </c>
      <c r="Q667">
        <v>63</v>
      </c>
      <c r="S667">
        <v>35</v>
      </c>
      <c r="U667">
        <v>8.9</v>
      </c>
      <c r="W667">
        <v>1.9</v>
      </c>
    </row>
    <row r="668" spans="1:23">
      <c r="A668" s="18">
        <v>38652</v>
      </c>
      <c r="C668">
        <v>2.6619544408052227</v>
      </c>
      <c r="E668">
        <v>5.2573978233398044</v>
      </c>
      <c r="F668" s="1"/>
      <c r="G668">
        <v>3.5562965238818673</v>
      </c>
      <c r="I668">
        <v>6.2446011141283346</v>
      </c>
      <c r="K668">
        <v>6.7</v>
      </c>
      <c r="M668">
        <v>10.9</v>
      </c>
      <c r="O668">
        <v>2.7</v>
      </c>
      <c r="Q668">
        <v>49</v>
      </c>
      <c r="S668">
        <v>32</v>
      </c>
      <c r="U668">
        <v>8.9</v>
      </c>
      <c r="W668">
        <v>2.2999999999999998</v>
      </c>
    </row>
    <row r="669" spans="1:23">
      <c r="A669" s="18">
        <v>38653</v>
      </c>
      <c r="C669">
        <v>2.4093523211017938</v>
      </c>
      <c r="E669">
        <v>4.7621309444193392</v>
      </c>
      <c r="F669" s="1"/>
      <c r="G669">
        <v>3.5240698729515598</v>
      </c>
      <c r="I669">
        <v>6.7802798064690286</v>
      </c>
      <c r="K669">
        <v>5.8</v>
      </c>
      <c r="M669">
        <v>10.199999999999999</v>
      </c>
      <c r="O669">
        <v>2.9</v>
      </c>
      <c r="Q669">
        <v>58</v>
      </c>
      <c r="S669">
        <v>41</v>
      </c>
      <c r="U669">
        <v>8.5</v>
      </c>
      <c r="W669">
        <v>1.4</v>
      </c>
    </row>
    <row r="670" spans="1:23">
      <c r="A670" s="18">
        <v>38654</v>
      </c>
      <c r="C670">
        <v>2.2342859027692139</v>
      </c>
      <c r="E670">
        <v>4.9910961719255331</v>
      </c>
      <c r="F670" s="1"/>
      <c r="G670">
        <v>3.3405169380521103</v>
      </c>
      <c r="I670">
        <v>6.2119371633556444</v>
      </c>
      <c r="K670">
        <v>5.2</v>
      </c>
      <c r="M670">
        <v>9.8000000000000007</v>
      </c>
      <c r="O670">
        <v>1.3</v>
      </c>
      <c r="Q670">
        <v>64</v>
      </c>
      <c r="S670">
        <v>45</v>
      </c>
      <c r="U670">
        <v>7.3</v>
      </c>
      <c r="W670">
        <v>1.9</v>
      </c>
    </row>
    <row r="671" spans="1:23">
      <c r="A671" s="18">
        <v>38655</v>
      </c>
      <c r="C671">
        <v>2.2690085874088504</v>
      </c>
      <c r="E671">
        <v>7.518995480281899</v>
      </c>
      <c r="F671" s="1"/>
      <c r="G671">
        <v>3.3915807954198578</v>
      </c>
      <c r="I671">
        <v>5.8398725918120604</v>
      </c>
      <c r="K671">
        <v>7.7</v>
      </c>
      <c r="M671">
        <v>18.899999999999999</v>
      </c>
      <c r="O671">
        <v>3.1</v>
      </c>
      <c r="Q671">
        <v>56</v>
      </c>
      <c r="S671">
        <v>19</v>
      </c>
      <c r="U671">
        <v>8.1</v>
      </c>
      <c r="W671">
        <v>1.4</v>
      </c>
    </row>
    <row r="672" spans="1:23">
      <c r="A672" s="18">
        <v>38656</v>
      </c>
      <c r="C672">
        <v>2.3260704030254327</v>
      </c>
      <c r="E672">
        <v>5.9884077867918055</v>
      </c>
      <c r="F672" s="1"/>
      <c r="G672">
        <v>2.2674548411061672</v>
      </c>
      <c r="I672">
        <v>3.4737907423387444</v>
      </c>
      <c r="K672">
        <v>9.1999999999999993</v>
      </c>
      <c r="M672">
        <v>13.7</v>
      </c>
      <c r="O672">
        <v>4.7</v>
      </c>
      <c r="Q672">
        <v>43</v>
      </c>
      <c r="S672">
        <v>23</v>
      </c>
      <c r="U672">
        <v>0</v>
      </c>
      <c r="W672">
        <v>2.5</v>
      </c>
    </row>
    <row r="673" spans="1:23">
      <c r="A673" s="18">
        <v>38657</v>
      </c>
      <c r="C673">
        <v>1.8521388126948983</v>
      </c>
      <c r="E673">
        <v>4.7806501252837421</v>
      </c>
      <c r="F673" s="1"/>
      <c r="G673">
        <v>2.2245547584944254</v>
      </c>
      <c r="I673">
        <v>4.264957896374602</v>
      </c>
      <c r="K673">
        <v>6.9</v>
      </c>
      <c r="M673">
        <v>11.1</v>
      </c>
      <c r="O673">
        <v>4.2</v>
      </c>
      <c r="Q673">
        <v>58</v>
      </c>
      <c r="S673">
        <v>40</v>
      </c>
      <c r="U673">
        <v>0</v>
      </c>
      <c r="W673">
        <v>1.9</v>
      </c>
    </row>
    <row r="674" spans="1:23">
      <c r="A674" s="18">
        <v>38658</v>
      </c>
      <c r="C674">
        <v>2.4363976731874</v>
      </c>
      <c r="E674">
        <v>5.0469044604244564</v>
      </c>
      <c r="F674" s="1"/>
      <c r="G674">
        <v>3.4773589473349844</v>
      </c>
      <c r="I674">
        <v>6.7550498119118831</v>
      </c>
      <c r="K674">
        <v>5.5</v>
      </c>
      <c r="M674">
        <v>10.5</v>
      </c>
      <c r="O674">
        <v>1.8</v>
      </c>
      <c r="Q674">
        <v>62</v>
      </c>
      <c r="S674">
        <v>40</v>
      </c>
      <c r="U674">
        <v>8.6</v>
      </c>
      <c r="W674">
        <v>2.1</v>
      </c>
    </row>
    <row r="675" spans="1:23">
      <c r="A675" s="18">
        <v>38659</v>
      </c>
      <c r="C675">
        <v>2.5318934503152319</v>
      </c>
      <c r="E675">
        <v>5.210894151748791</v>
      </c>
      <c r="F675" s="1"/>
      <c r="G675">
        <v>3.3902067113511776</v>
      </c>
      <c r="I675">
        <v>6.1300365112314052</v>
      </c>
      <c r="K675">
        <v>6.2</v>
      </c>
      <c r="M675">
        <v>11.2</v>
      </c>
      <c r="O675">
        <v>2.4</v>
      </c>
      <c r="Q675">
        <v>54</v>
      </c>
      <c r="S675">
        <v>35</v>
      </c>
      <c r="U675">
        <v>8.3000000000000007</v>
      </c>
      <c r="W675">
        <v>2.6</v>
      </c>
    </row>
    <row r="676" spans="1:23">
      <c r="A676" s="18">
        <v>38660</v>
      </c>
      <c r="C676">
        <v>1.147701730748345</v>
      </c>
      <c r="E676">
        <v>3.9325076560572181</v>
      </c>
      <c r="F676" s="1"/>
      <c r="G676">
        <v>2.0804499426988934</v>
      </c>
      <c r="I676">
        <v>4.1708190690906513</v>
      </c>
      <c r="K676">
        <v>0.8</v>
      </c>
      <c r="M676">
        <v>7.5</v>
      </c>
      <c r="O676">
        <v>-0.9</v>
      </c>
      <c r="Q676">
        <v>84</v>
      </c>
      <c r="S676">
        <v>51</v>
      </c>
      <c r="U676">
        <v>0</v>
      </c>
      <c r="W676">
        <v>2.1</v>
      </c>
    </row>
    <row r="677" spans="1:23">
      <c r="A677" s="18">
        <v>38661</v>
      </c>
      <c r="C677">
        <v>1.7204198337286261</v>
      </c>
      <c r="E677">
        <v>3.5075897531260183</v>
      </c>
      <c r="F677" s="1"/>
      <c r="G677">
        <v>3.1091367667310084</v>
      </c>
      <c r="I677">
        <v>5.0175640761792781</v>
      </c>
      <c r="K677">
        <v>0.7</v>
      </c>
      <c r="M677">
        <v>4.7</v>
      </c>
      <c r="O677">
        <v>-2.1</v>
      </c>
      <c r="Q677">
        <v>68</v>
      </c>
      <c r="S677">
        <v>49</v>
      </c>
      <c r="U677">
        <v>6.9</v>
      </c>
      <c r="W677">
        <v>2.5</v>
      </c>
    </row>
    <row r="678" spans="1:23">
      <c r="A678" s="18">
        <v>38662</v>
      </c>
      <c r="C678">
        <v>1.6774729015980676</v>
      </c>
      <c r="E678">
        <v>3.8502515094090257</v>
      </c>
      <c r="F678" s="1"/>
      <c r="G678">
        <v>3.2557118397219087</v>
      </c>
      <c r="I678">
        <v>5.1729058970269985</v>
      </c>
      <c r="K678">
        <v>2</v>
      </c>
      <c r="M678">
        <v>6.4</v>
      </c>
      <c r="O678">
        <v>-0.8</v>
      </c>
      <c r="Q678">
        <v>74</v>
      </c>
      <c r="S678">
        <v>54</v>
      </c>
      <c r="U678">
        <v>7.6</v>
      </c>
      <c r="W678">
        <v>1.7</v>
      </c>
    </row>
    <row r="679" spans="1:23">
      <c r="A679" s="18">
        <v>38663</v>
      </c>
      <c r="C679">
        <v>1.7203314827858012</v>
      </c>
      <c r="E679">
        <v>3.3748852898127573</v>
      </c>
      <c r="F679" s="1"/>
      <c r="G679">
        <v>3.2471779026261842</v>
      </c>
      <c r="I679">
        <v>5.4742142647460339</v>
      </c>
      <c r="K679">
        <v>1.6</v>
      </c>
      <c r="M679">
        <v>4.9000000000000004</v>
      </c>
      <c r="O679">
        <v>-0.9</v>
      </c>
      <c r="Q679">
        <v>77</v>
      </c>
      <c r="S679">
        <v>57</v>
      </c>
      <c r="U679">
        <v>7.6</v>
      </c>
      <c r="W679">
        <v>2.2999999999999998</v>
      </c>
    </row>
    <row r="680" spans="1:23">
      <c r="A680" s="18">
        <v>38664</v>
      </c>
      <c r="C680">
        <v>2.0298764462303356</v>
      </c>
      <c r="E680">
        <v>5.9425222491804375</v>
      </c>
      <c r="F680" s="1"/>
      <c r="G680">
        <v>3.1973214980629967</v>
      </c>
      <c r="I680">
        <v>5.0617823747409849</v>
      </c>
      <c r="K680">
        <v>3.8</v>
      </c>
      <c r="M680">
        <v>12.9</v>
      </c>
      <c r="O680">
        <v>-1.7</v>
      </c>
      <c r="Q680">
        <v>64</v>
      </c>
      <c r="S680">
        <v>24</v>
      </c>
      <c r="U680">
        <v>7.8</v>
      </c>
      <c r="W680">
        <v>2.4</v>
      </c>
    </row>
    <row r="681" spans="1:23">
      <c r="A681" s="18">
        <v>38665</v>
      </c>
      <c r="C681">
        <v>2.2887404433130043</v>
      </c>
      <c r="E681">
        <v>4.6523504309813717</v>
      </c>
      <c r="F681" s="1"/>
      <c r="G681">
        <v>3.1715015780381779</v>
      </c>
      <c r="I681">
        <v>5.4146745847850859</v>
      </c>
      <c r="K681">
        <v>4.7</v>
      </c>
      <c r="M681">
        <v>9.6</v>
      </c>
      <c r="O681">
        <v>1.3</v>
      </c>
      <c r="Q681">
        <v>53</v>
      </c>
      <c r="S681">
        <v>31</v>
      </c>
      <c r="U681">
        <v>7.6</v>
      </c>
      <c r="W681">
        <v>2.5</v>
      </c>
    </row>
    <row r="682" spans="1:23">
      <c r="A682" s="18">
        <v>38666</v>
      </c>
      <c r="C682">
        <v>1.7920230783955708</v>
      </c>
      <c r="E682">
        <v>3.3435596053907095</v>
      </c>
      <c r="F682" s="1"/>
      <c r="G682">
        <v>2.9292279473442018</v>
      </c>
      <c r="I682">
        <v>5.3543716042400691</v>
      </c>
      <c r="K682">
        <v>2.5</v>
      </c>
      <c r="M682">
        <v>5.5</v>
      </c>
      <c r="O682">
        <v>0.2</v>
      </c>
      <c r="Q682">
        <v>72</v>
      </c>
      <c r="S682">
        <v>51</v>
      </c>
      <c r="U682">
        <v>5.7</v>
      </c>
      <c r="W682">
        <v>1.7</v>
      </c>
    </row>
    <row r="683" spans="1:23">
      <c r="A683" s="18">
        <v>38667</v>
      </c>
      <c r="C683">
        <v>1.1164824319613689</v>
      </c>
      <c r="E683">
        <v>3.0668654028997291</v>
      </c>
      <c r="F683" s="1"/>
      <c r="G683">
        <v>2.0805948396134424</v>
      </c>
      <c r="I683">
        <v>3.0960595581262398</v>
      </c>
      <c r="K683">
        <v>2.7</v>
      </c>
      <c r="M683">
        <v>5.0999999999999996</v>
      </c>
      <c r="O683">
        <v>0.7</v>
      </c>
      <c r="Q683">
        <v>72</v>
      </c>
      <c r="S683">
        <v>55</v>
      </c>
      <c r="U683">
        <v>0</v>
      </c>
      <c r="W683">
        <v>0.9</v>
      </c>
    </row>
    <row r="684" spans="1:23">
      <c r="A684" s="18">
        <v>38668</v>
      </c>
      <c r="C684">
        <v>1.5794950203375542</v>
      </c>
      <c r="E684">
        <v>3.752054582894738</v>
      </c>
      <c r="F684" s="1"/>
      <c r="G684">
        <v>2.9341921206389801</v>
      </c>
      <c r="I684">
        <v>4.6610718834626201</v>
      </c>
      <c r="K684">
        <v>4.5</v>
      </c>
      <c r="M684">
        <v>8.1999999999999993</v>
      </c>
      <c r="O684">
        <v>2.6</v>
      </c>
      <c r="Q684">
        <v>73</v>
      </c>
      <c r="S684">
        <v>54</v>
      </c>
      <c r="U684">
        <v>5.5</v>
      </c>
      <c r="W684">
        <v>1.3</v>
      </c>
    </row>
    <row r="685" spans="1:23">
      <c r="A685" s="18">
        <v>38669</v>
      </c>
      <c r="C685">
        <v>1.6158662482849753</v>
      </c>
      <c r="E685">
        <v>3.7070609092541025</v>
      </c>
      <c r="F685" s="1"/>
      <c r="G685">
        <v>2.6960785939658312</v>
      </c>
      <c r="I685">
        <v>4.5731610618980847</v>
      </c>
      <c r="K685">
        <v>4.5</v>
      </c>
      <c r="M685">
        <v>7.7</v>
      </c>
      <c r="O685">
        <v>2.2000000000000002</v>
      </c>
      <c r="Q685">
        <v>71</v>
      </c>
      <c r="S685">
        <v>51</v>
      </c>
      <c r="U685">
        <v>4</v>
      </c>
      <c r="W685">
        <v>1.4</v>
      </c>
    </row>
    <row r="686" spans="1:23">
      <c r="A686" s="18">
        <v>38670</v>
      </c>
      <c r="C686">
        <v>1.5736701422046731</v>
      </c>
      <c r="E686">
        <v>3.3913208766835328</v>
      </c>
      <c r="F686" s="1"/>
      <c r="G686">
        <v>2.7137157989847687</v>
      </c>
      <c r="I686">
        <v>4.8915608117913143</v>
      </c>
      <c r="K686">
        <v>2.2999999999999998</v>
      </c>
      <c r="M686">
        <v>5.5</v>
      </c>
      <c r="O686">
        <v>-0.2</v>
      </c>
      <c r="Q686">
        <v>78</v>
      </c>
      <c r="S686">
        <v>62</v>
      </c>
      <c r="U686">
        <v>4.4000000000000004</v>
      </c>
      <c r="W686">
        <v>1.4</v>
      </c>
    </row>
    <row r="687" spans="1:23">
      <c r="A687" s="18">
        <v>38671</v>
      </c>
      <c r="C687">
        <v>1.2808573863519919</v>
      </c>
      <c r="E687">
        <v>2.8698193363332418</v>
      </c>
      <c r="F687" s="1"/>
      <c r="G687">
        <v>2.1781769379515956</v>
      </c>
      <c r="I687">
        <v>3.4520972096185707</v>
      </c>
      <c r="K687">
        <v>1.4</v>
      </c>
      <c r="M687">
        <v>3.3</v>
      </c>
      <c r="O687">
        <v>-1.2</v>
      </c>
      <c r="Q687">
        <v>74</v>
      </c>
      <c r="S687">
        <v>64</v>
      </c>
      <c r="U687">
        <v>1</v>
      </c>
      <c r="W687">
        <v>2</v>
      </c>
    </row>
    <row r="688" spans="1:23">
      <c r="A688" s="18">
        <v>38672</v>
      </c>
      <c r="C688">
        <v>0.99752479636919678</v>
      </c>
      <c r="E688">
        <v>2.1513436242920427</v>
      </c>
      <c r="F688" s="1"/>
      <c r="G688">
        <v>2.0096192942476252</v>
      </c>
      <c r="I688">
        <v>3.0634964679988741</v>
      </c>
      <c r="K688">
        <v>0.5</v>
      </c>
      <c r="M688">
        <v>2.4</v>
      </c>
      <c r="O688">
        <v>-0.4</v>
      </c>
      <c r="Q688">
        <v>81</v>
      </c>
      <c r="S688">
        <v>71</v>
      </c>
      <c r="U688">
        <v>0</v>
      </c>
      <c r="W688">
        <v>1.5</v>
      </c>
    </row>
    <row r="689" spans="1:23">
      <c r="A689" s="18">
        <v>38673</v>
      </c>
      <c r="C689">
        <v>1.4664383915394832</v>
      </c>
      <c r="E689">
        <v>3.1746919199691663</v>
      </c>
      <c r="F689" s="1"/>
      <c r="G689">
        <v>2.620239777033357</v>
      </c>
      <c r="I689">
        <v>4.0494128121682609</v>
      </c>
      <c r="K689">
        <v>0.4</v>
      </c>
      <c r="M689">
        <v>4</v>
      </c>
      <c r="O689">
        <v>-2.2000000000000002</v>
      </c>
      <c r="Q689">
        <v>70</v>
      </c>
      <c r="S689">
        <v>47</v>
      </c>
      <c r="U689">
        <v>4.4000000000000004</v>
      </c>
      <c r="W689">
        <v>2.5</v>
      </c>
    </row>
    <row r="690" spans="1:23">
      <c r="A690" s="18">
        <v>38674</v>
      </c>
      <c r="C690">
        <v>0.99786163694692964</v>
      </c>
      <c r="E690">
        <v>2.0573297662900218</v>
      </c>
      <c r="F690" s="1"/>
      <c r="G690">
        <v>1.9830162789696222</v>
      </c>
      <c r="I690">
        <v>2.9065546593100926</v>
      </c>
      <c r="K690">
        <v>-0.2</v>
      </c>
      <c r="M690">
        <v>1.5</v>
      </c>
      <c r="O690">
        <v>-1.3</v>
      </c>
      <c r="Q690">
        <v>81</v>
      </c>
      <c r="S690">
        <v>55</v>
      </c>
      <c r="U690">
        <v>0</v>
      </c>
      <c r="W690">
        <v>2.7</v>
      </c>
    </row>
    <row r="691" spans="1:23">
      <c r="A691" s="18">
        <v>38675</v>
      </c>
      <c r="C691">
        <v>1.2938355159695887</v>
      </c>
      <c r="E691">
        <v>2.4893466270022562</v>
      </c>
      <c r="F691" s="1"/>
      <c r="G691">
        <v>2.7774349995729137</v>
      </c>
      <c r="I691">
        <v>4.4335354889672756</v>
      </c>
      <c r="K691">
        <v>-2.7</v>
      </c>
      <c r="M691">
        <v>0.8</v>
      </c>
      <c r="O691">
        <v>-4.8</v>
      </c>
      <c r="Q691">
        <v>84</v>
      </c>
      <c r="S691">
        <v>69</v>
      </c>
      <c r="U691">
        <v>5.8</v>
      </c>
      <c r="W691">
        <v>1.4</v>
      </c>
    </row>
    <row r="692" spans="1:23">
      <c r="A692" s="18">
        <v>38676</v>
      </c>
      <c r="C692">
        <v>1.221895458264334</v>
      </c>
      <c r="E692">
        <v>2.1996679839108353</v>
      </c>
      <c r="F692" s="1"/>
      <c r="G692">
        <v>2.7261265593344666</v>
      </c>
      <c r="I692">
        <v>3.9732578438063904</v>
      </c>
      <c r="K692">
        <v>-4.3</v>
      </c>
      <c r="M692">
        <v>-1.3</v>
      </c>
      <c r="O692">
        <v>-6.8</v>
      </c>
      <c r="Q692">
        <v>80</v>
      </c>
      <c r="S692">
        <v>64</v>
      </c>
      <c r="U692">
        <v>5.8</v>
      </c>
      <c r="W692">
        <v>1.2</v>
      </c>
    </row>
    <row r="693" spans="1:23">
      <c r="A693" s="18">
        <v>38677</v>
      </c>
      <c r="C693">
        <v>0.68857220569467059</v>
      </c>
      <c r="E693">
        <v>1.1614109744674104</v>
      </c>
      <c r="F693" s="1"/>
      <c r="G693">
        <v>1.8315601429235071</v>
      </c>
      <c r="I693">
        <v>2.49173289602638</v>
      </c>
      <c r="K693">
        <v>-6.5</v>
      </c>
      <c r="M693">
        <v>-5.5</v>
      </c>
      <c r="O693">
        <v>-7.7</v>
      </c>
      <c r="Q693">
        <v>92</v>
      </c>
      <c r="S693">
        <v>89</v>
      </c>
      <c r="U693">
        <v>0</v>
      </c>
      <c r="W693">
        <v>1.9</v>
      </c>
    </row>
    <row r="694" spans="1:23">
      <c r="A694" s="18">
        <v>38678</v>
      </c>
      <c r="C694">
        <v>0.64687843987826865</v>
      </c>
      <c r="E694">
        <v>1.1560651427158384</v>
      </c>
      <c r="F694" s="1"/>
      <c r="G694">
        <v>1.8914236025345721</v>
      </c>
      <c r="I694">
        <v>2.3677893587612391</v>
      </c>
      <c r="K694">
        <v>-8.3000000000000007</v>
      </c>
      <c r="M694">
        <v>-6.4</v>
      </c>
      <c r="O694">
        <v>-9.5</v>
      </c>
      <c r="Q694">
        <v>91</v>
      </c>
      <c r="S694">
        <v>90</v>
      </c>
      <c r="U694">
        <v>0.7</v>
      </c>
      <c r="W694">
        <v>1.5</v>
      </c>
    </row>
    <row r="695" spans="1:23">
      <c r="A695" s="18">
        <v>38679</v>
      </c>
      <c r="C695">
        <v>0.59363849911351529</v>
      </c>
      <c r="E695">
        <v>1.1537410247419269</v>
      </c>
      <c r="F695" s="1"/>
      <c r="G695">
        <v>1.7647981189681696</v>
      </c>
      <c r="I695">
        <v>2.0007182287046188</v>
      </c>
      <c r="K695">
        <v>-9.1</v>
      </c>
      <c r="M695">
        <v>-7.4</v>
      </c>
      <c r="O695">
        <v>-11.1</v>
      </c>
      <c r="Q695">
        <v>91</v>
      </c>
      <c r="S695">
        <v>89</v>
      </c>
      <c r="U695">
        <v>0</v>
      </c>
      <c r="W695">
        <v>1</v>
      </c>
    </row>
    <row r="696" spans="1:23">
      <c r="A696" s="18">
        <v>38680</v>
      </c>
      <c r="C696">
        <v>0.73519944237284585</v>
      </c>
      <c r="E696">
        <v>1.6642395544704549</v>
      </c>
      <c r="F696" s="1"/>
      <c r="G696">
        <v>2.3340705013517589</v>
      </c>
      <c r="I696">
        <v>2.6284378467042262</v>
      </c>
      <c r="K696">
        <v>-9.5</v>
      </c>
      <c r="M696">
        <v>-4.5</v>
      </c>
      <c r="O696">
        <v>-13</v>
      </c>
      <c r="Q696">
        <v>90</v>
      </c>
      <c r="S696">
        <v>87</v>
      </c>
      <c r="U696">
        <v>3.9</v>
      </c>
      <c r="W696">
        <v>0.9</v>
      </c>
    </row>
    <row r="697" spans="1:23">
      <c r="A697" s="18">
        <v>38681</v>
      </c>
      <c r="C697">
        <v>0.81143277772444566</v>
      </c>
      <c r="E697">
        <v>3.1839864077553703</v>
      </c>
      <c r="F697" s="1"/>
      <c r="G697">
        <v>2.164934997662662</v>
      </c>
      <c r="I697">
        <v>1.70533092631864</v>
      </c>
      <c r="K697">
        <v>-2.9</v>
      </c>
      <c r="M697">
        <v>-0.8</v>
      </c>
      <c r="O697">
        <v>-10.5</v>
      </c>
      <c r="Q697">
        <v>78</v>
      </c>
      <c r="S697">
        <v>68</v>
      </c>
      <c r="U697">
        <v>1.9</v>
      </c>
      <c r="W697">
        <v>1.8</v>
      </c>
    </row>
    <row r="698" spans="1:23">
      <c r="A698" s="18">
        <v>38682</v>
      </c>
      <c r="C698">
        <v>0.72406779927206633</v>
      </c>
      <c r="E698">
        <v>2.3351391526296617</v>
      </c>
      <c r="F698" s="1"/>
      <c r="G698">
        <v>1.9729737884028078</v>
      </c>
      <c r="I698">
        <v>2.0578998762355876</v>
      </c>
      <c r="K698">
        <v>0.7</v>
      </c>
      <c r="M698">
        <v>2</v>
      </c>
      <c r="O698">
        <v>-1.4</v>
      </c>
      <c r="Q698">
        <v>87</v>
      </c>
      <c r="S698">
        <v>69</v>
      </c>
      <c r="U698">
        <v>0</v>
      </c>
      <c r="W698">
        <v>1.2</v>
      </c>
    </row>
    <row r="699" spans="1:23">
      <c r="A699" s="18">
        <v>38683</v>
      </c>
      <c r="C699">
        <v>1.344258821614327</v>
      </c>
      <c r="E699">
        <v>2.9417258269953206</v>
      </c>
      <c r="F699" s="1"/>
      <c r="G699">
        <v>2.7177381974294308</v>
      </c>
      <c r="I699">
        <v>4.276204990725998</v>
      </c>
      <c r="K699">
        <v>0.4</v>
      </c>
      <c r="M699">
        <v>3.6</v>
      </c>
      <c r="O699">
        <v>-2</v>
      </c>
      <c r="Q699">
        <v>80</v>
      </c>
      <c r="S699">
        <v>64</v>
      </c>
      <c r="U699">
        <v>5.4</v>
      </c>
      <c r="W699">
        <v>1.8</v>
      </c>
    </row>
    <row r="700" spans="1:23">
      <c r="A700" s="18">
        <v>38684</v>
      </c>
      <c r="C700">
        <v>1.2013407777447158</v>
      </c>
      <c r="E700">
        <v>2.5596577218122363</v>
      </c>
      <c r="F700" s="1"/>
      <c r="G700">
        <v>2.5241058367541611</v>
      </c>
      <c r="I700">
        <v>4.1773668999946389</v>
      </c>
      <c r="K700">
        <v>-3.9</v>
      </c>
      <c r="M700">
        <v>-0.2</v>
      </c>
      <c r="O700">
        <v>-7.5</v>
      </c>
      <c r="Q700">
        <v>83</v>
      </c>
      <c r="S700">
        <v>66</v>
      </c>
      <c r="U700">
        <v>4.7</v>
      </c>
      <c r="W700">
        <v>2.6</v>
      </c>
    </row>
    <row r="701" spans="1:23">
      <c r="A701" s="18">
        <v>38685</v>
      </c>
      <c r="C701">
        <v>0.75630364352984658</v>
      </c>
      <c r="E701">
        <v>1.5311282742875161</v>
      </c>
      <c r="F701" s="1"/>
      <c r="G701">
        <v>1.8513760063372091</v>
      </c>
      <c r="I701">
        <v>2.3587036702515221</v>
      </c>
      <c r="K701">
        <v>-4.0999999999999996</v>
      </c>
      <c r="M701">
        <v>-2.6</v>
      </c>
      <c r="O701">
        <v>-5.3</v>
      </c>
      <c r="Q701">
        <v>83</v>
      </c>
      <c r="S701">
        <v>77</v>
      </c>
      <c r="U701">
        <v>0</v>
      </c>
      <c r="W701">
        <v>1.4</v>
      </c>
    </row>
    <row r="702" spans="1:23">
      <c r="A702" s="18">
        <v>38686</v>
      </c>
      <c r="C702">
        <v>0.84825015433607986</v>
      </c>
      <c r="E702">
        <v>1.689373268194184</v>
      </c>
      <c r="F702" s="1"/>
      <c r="G702">
        <v>2.1268574689975095</v>
      </c>
      <c r="I702">
        <v>2.7631108059213885</v>
      </c>
      <c r="K702">
        <v>-4.0999999999999996</v>
      </c>
      <c r="M702">
        <v>-1.7</v>
      </c>
      <c r="O702">
        <v>-5</v>
      </c>
      <c r="Q702">
        <v>81</v>
      </c>
      <c r="S702">
        <v>66</v>
      </c>
      <c r="U702">
        <v>2</v>
      </c>
      <c r="W702">
        <v>1.9</v>
      </c>
    </row>
    <row r="703" spans="1:23">
      <c r="A703" s="18">
        <v>38687</v>
      </c>
      <c r="C703">
        <v>0.72687665719730044</v>
      </c>
      <c r="E703">
        <v>1.1925638153449187</v>
      </c>
      <c r="F703" s="1"/>
      <c r="G703">
        <v>1.84129950020702</v>
      </c>
      <c r="I703">
        <v>2.3303613390231797</v>
      </c>
      <c r="K703">
        <v>-4.3</v>
      </c>
      <c r="M703">
        <v>-3.4</v>
      </c>
      <c r="O703">
        <v>-5.0999999999999996</v>
      </c>
      <c r="Q703">
        <v>85</v>
      </c>
      <c r="S703">
        <v>79</v>
      </c>
      <c r="U703">
        <v>0</v>
      </c>
      <c r="W703">
        <v>2.2999999999999998</v>
      </c>
    </row>
    <row r="704" spans="1:23">
      <c r="A704" s="18">
        <v>38688</v>
      </c>
      <c r="C704">
        <v>0.7008024604192582</v>
      </c>
      <c r="E704">
        <v>1.3730013099275782</v>
      </c>
      <c r="F704" s="1"/>
      <c r="G704">
        <v>1.775715153980896</v>
      </c>
      <c r="I704">
        <v>2.4578884873939328</v>
      </c>
      <c r="K704">
        <v>-7.1</v>
      </c>
      <c r="M704">
        <v>-5.0999999999999996</v>
      </c>
      <c r="O704">
        <v>-8.6999999999999993</v>
      </c>
      <c r="Q704">
        <v>86</v>
      </c>
      <c r="S704">
        <v>81</v>
      </c>
      <c r="U704">
        <v>0</v>
      </c>
      <c r="W704">
        <v>2.2000000000000002</v>
      </c>
    </row>
    <row r="705" spans="1:23">
      <c r="A705" s="18">
        <v>38689</v>
      </c>
      <c r="C705">
        <v>0.76391252590703396</v>
      </c>
      <c r="E705">
        <v>1.0116030119989321</v>
      </c>
      <c r="F705" s="1"/>
      <c r="G705">
        <v>2.2012393188155781</v>
      </c>
      <c r="I705">
        <v>2.7585636878291075</v>
      </c>
      <c r="K705">
        <v>-10.4</v>
      </c>
      <c r="M705">
        <v>-7.7</v>
      </c>
      <c r="O705">
        <v>-11.8</v>
      </c>
      <c r="Q705">
        <v>85</v>
      </c>
      <c r="S705">
        <v>78</v>
      </c>
      <c r="U705">
        <v>3.5</v>
      </c>
      <c r="W705">
        <v>1.5</v>
      </c>
    </row>
    <row r="706" spans="1:23">
      <c r="A706" s="18">
        <v>38690</v>
      </c>
      <c r="C706">
        <v>0.64325841392757477</v>
      </c>
      <c r="E706">
        <v>0.8269598947751865</v>
      </c>
      <c r="F706" s="1"/>
      <c r="G706">
        <v>2.047840651397042</v>
      </c>
      <c r="I706">
        <v>2.2114059583224708</v>
      </c>
      <c r="K706">
        <v>-12.2</v>
      </c>
      <c r="M706">
        <v>-9.6</v>
      </c>
      <c r="O706">
        <v>-14.4</v>
      </c>
      <c r="Q706">
        <v>84</v>
      </c>
      <c r="S706">
        <v>78</v>
      </c>
      <c r="U706">
        <v>2.7</v>
      </c>
      <c r="W706">
        <v>1.3</v>
      </c>
    </row>
    <row r="707" spans="1:23">
      <c r="A707" s="18">
        <v>38691</v>
      </c>
      <c r="C707">
        <v>0.54335021822642071</v>
      </c>
      <c r="E707">
        <v>0.89245125754586152</v>
      </c>
      <c r="F707" s="1"/>
      <c r="G707">
        <v>1.7729475535653234</v>
      </c>
      <c r="I707">
        <v>1.5879692225168207</v>
      </c>
      <c r="K707">
        <v>-10.5</v>
      </c>
      <c r="M707">
        <v>-8.4</v>
      </c>
      <c r="O707">
        <v>-11.7</v>
      </c>
      <c r="Q707">
        <v>75</v>
      </c>
      <c r="S707">
        <v>64</v>
      </c>
      <c r="U707">
        <v>0.6</v>
      </c>
      <c r="W707">
        <v>1.6</v>
      </c>
    </row>
    <row r="708" spans="1:23">
      <c r="A708" s="18">
        <v>38692</v>
      </c>
      <c r="C708">
        <v>0.5353299608161608</v>
      </c>
      <c r="E708">
        <v>0.87153892419175594</v>
      </c>
      <c r="F708" s="1"/>
      <c r="G708">
        <v>1.7262378231270448</v>
      </c>
      <c r="I708">
        <v>1.8410222841195389</v>
      </c>
      <c r="K708">
        <v>-12</v>
      </c>
      <c r="M708">
        <v>-8.6</v>
      </c>
      <c r="O708">
        <v>-13.6</v>
      </c>
      <c r="Q708">
        <v>82</v>
      </c>
      <c r="S708">
        <v>72</v>
      </c>
      <c r="U708">
        <v>0.5</v>
      </c>
      <c r="W708">
        <v>1.4</v>
      </c>
    </row>
    <row r="709" spans="1:23">
      <c r="A709" s="18">
        <v>38693</v>
      </c>
      <c r="C709">
        <v>0.69744337962792724</v>
      </c>
      <c r="E709">
        <v>1.5449527449697507</v>
      </c>
      <c r="F709" s="1"/>
      <c r="G709">
        <v>2.0849049565011315</v>
      </c>
      <c r="I709">
        <v>1.8592446429190572</v>
      </c>
      <c r="K709">
        <v>-8.6999999999999993</v>
      </c>
      <c r="M709">
        <v>-6.2</v>
      </c>
      <c r="O709">
        <v>-12.6</v>
      </c>
      <c r="Q709">
        <v>74</v>
      </c>
      <c r="S709">
        <v>60</v>
      </c>
      <c r="U709">
        <v>2.6</v>
      </c>
      <c r="W709">
        <v>1.8</v>
      </c>
    </row>
    <row r="710" spans="1:23">
      <c r="A710" s="18">
        <v>38694</v>
      </c>
      <c r="C710">
        <v>0.57694494195290902</v>
      </c>
      <c r="E710">
        <v>1.0910678870592296</v>
      </c>
      <c r="F710" s="1"/>
      <c r="G710">
        <v>1.7238520651641425</v>
      </c>
      <c r="I710">
        <v>1.8609994991301213</v>
      </c>
      <c r="K710">
        <v>-8.6999999999999993</v>
      </c>
      <c r="M710">
        <v>-6.6</v>
      </c>
      <c r="O710">
        <v>-9.8000000000000007</v>
      </c>
      <c r="Q710">
        <v>83</v>
      </c>
      <c r="S710">
        <v>67</v>
      </c>
      <c r="U710">
        <v>0</v>
      </c>
      <c r="W710">
        <v>1.5</v>
      </c>
    </row>
    <row r="711" spans="1:23">
      <c r="A711" s="18">
        <v>38695</v>
      </c>
      <c r="C711">
        <v>0.69567723011667926</v>
      </c>
      <c r="E711">
        <v>1.2835584973479564</v>
      </c>
      <c r="F711" s="1"/>
      <c r="G711">
        <v>2.034507767807697</v>
      </c>
      <c r="I711">
        <v>2.337975033331015</v>
      </c>
      <c r="K711">
        <v>-10.1</v>
      </c>
      <c r="M711">
        <v>-5.8</v>
      </c>
      <c r="O711">
        <v>-12</v>
      </c>
      <c r="Q711">
        <v>79</v>
      </c>
      <c r="S711">
        <v>56</v>
      </c>
      <c r="U711">
        <v>2.5</v>
      </c>
      <c r="W711">
        <v>1.6</v>
      </c>
    </row>
    <row r="712" spans="1:23">
      <c r="A712" s="18">
        <v>38696</v>
      </c>
      <c r="C712">
        <v>0.50041491539417904</v>
      </c>
      <c r="E712">
        <v>0.82899431126304368</v>
      </c>
      <c r="F712" s="1"/>
      <c r="G712">
        <v>1.6428669668551497</v>
      </c>
      <c r="I712">
        <v>1.8075487527507388</v>
      </c>
      <c r="K712">
        <v>-12.2</v>
      </c>
      <c r="M712">
        <v>-8.8000000000000007</v>
      </c>
      <c r="O712">
        <v>-13.7</v>
      </c>
      <c r="Q712">
        <v>84</v>
      </c>
      <c r="S712">
        <v>69</v>
      </c>
      <c r="U712">
        <v>0</v>
      </c>
      <c r="W712">
        <v>1.9</v>
      </c>
    </row>
    <row r="713" spans="1:23">
      <c r="A713" s="18">
        <v>38697</v>
      </c>
      <c r="C713">
        <v>0.47351975970773441</v>
      </c>
      <c r="E713">
        <v>0.48602093784817085</v>
      </c>
      <c r="F713" s="1"/>
      <c r="G713">
        <v>1.6119429031884256</v>
      </c>
      <c r="I713">
        <v>1.5989801781857331</v>
      </c>
      <c r="K713">
        <v>-13.6</v>
      </c>
      <c r="M713">
        <v>-11.9</v>
      </c>
      <c r="O713">
        <v>-14.9</v>
      </c>
      <c r="Q713">
        <v>84</v>
      </c>
      <c r="S713">
        <v>78</v>
      </c>
      <c r="U713">
        <v>0</v>
      </c>
      <c r="W713">
        <v>1.5</v>
      </c>
    </row>
    <row r="714" spans="1:23">
      <c r="A714" s="18">
        <v>38698</v>
      </c>
      <c r="C714">
        <v>0.59007787840864179</v>
      </c>
      <c r="E714">
        <v>0.22147387589788137</v>
      </c>
      <c r="F714" s="1"/>
      <c r="G714">
        <v>2.2512551289396185</v>
      </c>
      <c r="I714">
        <v>2.0978692924719584</v>
      </c>
      <c r="K714">
        <v>-16.2</v>
      </c>
      <c r="M714">
        <v>-13.7</v>
      </c>
      <c r="O714">
        <v>-18</v>
      </c>
      <c r="Q714">
        <v>81</v>
      </c>
      <c r="S714">
        <v>68</v>
      </c>
      <c r="U714">
        <v>4.8</v>
      </c>
      <c r="W714">
        <v>1.6</v>
      </c>
    </row>
    <row r="715" spans="1:23">
      <c r="A715" s="18">
        <v>38699</v>
      </c>
      <c r="C715">
        <v>0.37732847923748408</v>
      </c>
      <c r="E715">
        <v>-0.10813051915320102</v>
      </c>
      <c r="F715" s="1"/>
      <c r="G715">
        <v>1.646873213991654</v>
      </c>
      <c r="I715">
        <v>1.3821405326726681</v>
      </c>
      <c r="K715">
        <v>-18.399999999999999</v>
      </c>
      <c r="M715">
        <v>-13.3</v>
      </c>
      <c r="O715">
        <v>-20.6</v>
      </c>
      <c r="Q715">
        <v>76</v>
      </c>
      <c r="S715">
        <v>58</v>
      </c>
      <c r="U715">
        <v>1</v>
      </c>
      <c r="W715">
        <v>2.6</v>
      </c>
    </row>
    <row r="716" spans="1:23">
      <c r="A716" s="18">
        <v>38700</v>
      </c>
      <c r="C716">
        <v>0.46218336183682768</v>
      </c>
      <c r="E716">
        <v>-0.16538521424240385</v>
      </c>
      <c r="F716" s="1"/>
      <c r="G716">
        <v>2.1570568381742006</v>
      </c>
      <c r="I716">
        <v>1.5859780494971463</v>
      </c>
      <c r="K716">
        <v>-18.7</v>
      </c>
      <c r="M716">
        <v>-13.7</v>
      </c>
      <c r="O716">
        <v>-21.3</v>
      </c>
      <c r="Q716">
        <v>80</v>
      </c>
      <c r="S716">
        <v>70</v>
      </c>
      <c r="U716">
        <v>4.5</v>
      </c>
      <c r="W716">
        <v>0.8</v>
      </c>
    </row>
    <row r="717" spans="1:23">
      <c r="A717" s="18">
        <v>38701</v>
      </c>
      <c r="C717">
        <v>0.49987874030570284</v>
      </c>
      <c r="E717">
        <v>0.51674023650155121</v>
      </c>
      <c r="F717" s="1"/>
      <c r="G717">
        <v>2.2794387318711045</v>
      </c>
      <c r="I717">
        <v>1.6133223840132511</v>
      </c>
      <c r="K717">
        <v>-15.2</v>
      </c>
      <c r="M717">
        <v>-9.9</v>
      </c>
      <c r="O717">
        <v>-18.8</v>
      </c>
      <c r="Q717">
        <v>75</v>
      </c>
      <c r="S717">
        <v>60</v>
      </c>
      <c r="U717">
        <v>5</v>
      </c>
      <c r="W717">
        <v>1.1000000000000001</v>
      </c>
    </row>
    <row r="718" spans="1:23">
      <c r="A718" s="18">
        <v>38702</v>
      </c>
      <c r="C718">
        <v>0.45751897678471765</v>
      </c>
      <c r="E718">
        <v>0.47072679548247504</v>
      </c>
      <c r="F718" s="1"/>
      <c r="G718">
        <v>1.79440228572183</v>
      </c>
      <c r="I718">
        <v>1.502268838258717</v>
      </c>
      <c r="K718">
        <v>-14.7</v>
      </c>
      <c r="M718">
        <v>-11.4</v>
      </c>
      <c r="O718">
        <v>-16.600000000000001</v>
      </c>
      <c r="Q718">
        <v>78</v>
      </c>
      <c r="S718">
        <v>71</v>
      </c>
      <c r="U718">
        <v>1.5</v>
      </c>
      <c r="W718">
        <v>1.3</v>
      </c>
    </row>
    <row r="719" spans="1:23">
      <c r="A719" s="18">
        <v>38703</v>
      </c>
      <c r="C719">
        <v>0.59324449738787588</v>
      </c>
      <c r="E719">
        <v>1.2786669454519632</v>
      </c>
      <c r="F719" s="1"/>
      <c r="G719">
        <v>2.0702469497974532</v>
      </c>
      <c r="I719">
        <v>1.7068456557783791</v>
      </c>
      <c r="K719">
        <v>-11.9</v>
      </c>
      <c r="M719">
        <v>-5.7</v>
      </c>
      <c r="O719">
        <v>-16.3</v>
      </c>
      <c r="Q719">
        <v>69</v>
      </c>
      <c r="S719">
        <v>42</v>
      </c>
      <c r="U719">
        <v>3.2</v>
      </c>
      <c r="W719">
        <v>1</v>
      </c>
    </row>
    <row r="720" spans="1:23">
      <c r="A720" s="18">
        <v>38704</v>
      </c>
      <c r="C720">
        <v>0.7582293697040533</v>
      </c>
      <c r="E720">
        <v>1.5221157382823756</v>
      </c>
      <c r="F720" s="1"/>
      <c r="G720">
        <v>2.3259699856572271</v>
      </c>
      <c r="I720">
        <v>2.2744793197986306</v>
      </c>
      <c r="K720">
        <v>-10.3</v>
      </c>
      <c r="M720">
        <v>-5.3</v>
      </c>
      <c r="O720">
        <v>-14.6</v>
      </c>
      <c r="Q720">
        <v>70</v>
      </c>
      <c r="S720">
        <v>55</v>
      </c>
      <c r="U720">
        <v>4.8</v>
      </c>
      <c r="W720">
        <v>1.7</v>
      </c>
    </row>
    <row r="721" spans="1:23">
      <c r="A721" s="18">
        <v>38705</v>
      </c>
      <c r="C721">
        <v>0.7219947042739665</v>
      </c>
      <c r="E721">
        <v>1.5162122301798928</v>
      </c>
      <c r="F721" s="1"/>
      <c r="G721">
        <v>2.1246401248969224</v>
      </c>
      <c r="I721">
        <v>2.2609422608285392</v>
      </c>
      <c r="K721">
        <v>-10.7</v>
      </c>
      <c r="M721">
        <v>-4.5</v>
      </c>
      <c r="O721">
        <v>-14.8</v>
      </c>
      <c r="Q721">
        <v>73</v>
      </c>
      <c r="S721">
        <v>50</v>
      </c>
      <c r="U721">
        <v>3.4</v>
      </c>
      <c r="W721">
        <v>1.5</v>
      </c>
    </row>
    <row r="722" spans="1:23">
      <c r="A722" s="18">
        <v>38706</v>
      </c>
      <c r="C722">
        <v>0.66393751020108538</v>
      </c>
      <c r="E722">
        <v>0.93253525570556117</v>
      </c>
      <c r="F722" s="1"/>
      <c r="G722">
        <v>2.1972424176242829</v>
      </c>
      <c r="I722">
        <v>2.3520227896214068</v>
      </c>
      <c r="K722">
        <v>-13.3</v>
      </c>
      <c r="M722">
        <v>-7.6</v>
      </c>
      <c r="O722">
        <v>-17.3</v>
      </c>
      <c r="Q722">
        <v>76</v>
      </c>
      <c r="S722">
        <v>63</v>
      </c>
      <c r="U722">
        <v>4.2</v>
      </c>
      <c r="W722">
        <v>2</v>
      </c>
    </row>
    <row r="723" spans="1:23">
      <c r="A723" s="18">
        <v>38707</v>
      </c>
      <c r="C723">
        <v>0.65409137771320769</v>
      </c>
      <c r="E723">
        <v>0.90340554864679712</v>
      </c>
      <c r="F723" s="1"/>
      <c r="G723">
        <v>2.2207772186223558</v>
      </c>
      <c r="I723">
        <v>2.0771471256491711</v>
      </c>
      <c r="K723">
        <v>-13</v>
      </c>
      <c r="M723">
        <v>-9.1999999999999993</v>
      </c>
      <c r="O723">
        <v>-17.2</v>
      </c>
      <c r="Q723">
        <v>74</v>
      </c>
      <c r="S723">
        <v>63</v>
      </c>
      <c r="U723">
        <v>4.3</v>
      </c>
      <c r="W723">
        <v>3.2</v>
      </c>
    </row>
    <row r="724" spans="1:23">
      <c r="A724" s="18">
        <v>38708</v>
      </c>
      <c r="C724">
        <v>0.72817008205930167</v>
      </c>
      <c r="E724">
        <v>1.2197164144025334</v>
      </c>
      <c r="F724" s="1"/>
      <c r="G724">
        <v>2.3798459962231711</v>
      </c>
      <c r="I724">
        <v>2.2390940877696455</v>
      </c>
      <c r="K724">
        <v>-11.4</v>
      </c>
      <c r="M724">
        <v>-6.2</v>
      </c>
      <c r="O724">
        <v>-14.4</v>
      </c>
      <c r="Q724">
        <v>69</v>
      </c>
      <c r="S724">
        <v>48</v>
      </c>
      <c r="U724">
        <v>5.4</v>
      </c>
      <c r="W724">
        <v>1.3</v>
      </c>
    </row>
    <row r="725" spans="1:23">
      <c r="A725" s="18">
        <v>38709</v>
      </c>
      <c r="C725">
        <v>0.69231920753615495</v>
      </c>
      <c r="E725">
        <v>1.5861456121477089</v>
      </c>
      <c r="F725" s="1"/>
      <c r="G725">
        <v>2.0798513411896762</v>
      </c>
      <c r="I725">
        <v>1.9684249851233733</v>
      </c>
      <c r="K725">
        <v>-9.1</v>
      </c>
      <c r="M725">
        <v>-5.5</v>
      </c>
      <c r="O725">
        <v>-13</v>
      </c>
      <c r="Q725">
        <v>69</v>
      </c>
      <c r="S725">
        <v>58</v>
      </c>
      <c r="U725">
        <v>2.8</v>
      </c>
      <c r="W725">
        <v>1</v>
      </c>
    </row>
    <row r="726" spans="1:23">
      <c r="A726" s="18">
        <v>38710</v>
      </c>
      <c r="C726">
        <v>0.68870330667058999</v>
      </c>
      <c r="E726">
        <v>1.0949945963072121</v>
      </c>
      <c r="F726" s="1"/>
      <c r="G726">
        <v>1.9955104710747338</v>
      </c>
      <c r="I726">
        <v>2.288876328762758</v>
      </c>
      <c r="K726">
        <v>-11.4</v>
      </c>
      <c r="M726">
        <v>-7</v>
      </c>
      <c r="O726">
        <v>-13.6</v>
      </c>
      <c r="Q726">
        <v>74</v>
      </c>
      <c r="S726">
        <v>63</v>
      </c>
      <c r="U726">
        <v>2.5</v>
      </c>
      <c r="W726">
        <v>1.6</v>
      </c>
    </row>
    <row r="727" spans="1:23">
      <c r="A727" s="18">
        <v>38711</v>
      </c>
      <c r="C727">
        <v>0.70883654997271983</v>
      </c>
      <c r="E727">
        <v>1.7679042913420975</v>
      </c>
      <c r="F727" s="1"/>
      <c r="G727">
        <v>2.0554720164616551</v>
      </c>
      <c r="I727">
        <v>1.9858397862463071</v>
      </c>
      <c r="K727">
        <v>-9.8000000000000007</v>
      </c>
      <c r="M727">
        <v>-4.4000000000000004</v>
      </c>
      <c r="O727">
        <v>-15.4</v>
      </c>
      <c r="Q727">
        <v>72</v>
      </c>
      <c r="S727">
        <v>54</v>
      </c>
      <c r="U727">
        <v>2.7</v>
      </c>
      <c r="W727">
        <v>2</v>
      </c>
    </row>
    <row r="728" spans="1:23">
      <c r="A728" s="18">
        <v>38712</v>
      </c>
      <c r="C728">
        <v>0.7423291966527038</v>
      </c>
      <c r="E728">
        <v>2.3513235818713367</v>
      </c>
      <c r="F728" s="1"/>
      <c r="G728">
        <v>2.0524603688563126</v>
      </c>
      <c r="I728">
        <v>2.0276299497357084</v>
      </c>
      <c r="K728">
        <v>-7.4</v>
      </c>
      <c r="M728">
        <v>-0.5</v>
      </c>
      <c r="O728">
        <v>-12</v>
      </c>
      <c r="Q728">
        <v>65</v>
      </c>
      <c r="S728">
        <v>49</v>
      </c>
      <c r="U728">
        <v>2.4</v>
      </c>
      <c r="W728">
        <v>1.5</v>
      </c>
    </row>
    <row r="729" spans="1:23">
      <c r="A729" s="18">
        <v>38713</v>
      </c>
      <c r="C729">
        <v>0.65203234168043156</v>
      </c>
      <c r="E729">
        <v>1.1865123291110318</v>
      </c>
      <c r="F729" s="1"/>
      <c r="G729">
        <v>1.8290166384305948</v>
      </c>
      <c r="I729">
        <v>2.3200955528977922</v>
      </c>
      <c r="K729">
        <v>-11.7</v>
      </c>
      <c r="M729">
        <v>-6.1</v>
      </c>
      <c r="O729">
        <v>-14.6</v>
      </c>
      <c r="Q729">
        <v>79</v>
      </c>
      <c r="S729">
        <v>63</v>
      </c>
      <c r="U729">
        <v>1.3</v>
      </c>
      <c r="W729">
        <v>1.7</v>
      </c>
    </row>
    <row r="730" spans="1:23">
      <c r="A730" s="18">
        <v>38714</v>
      </c>
      <c r="C730">
        <v>0.64017875801981428</v>
      </c>
      <c r="E730">
        <v>1.9192130409279828</v>
      </c>
      <c r="F730" s="1"/>
      <c r="G730">
        <v>2.0839074224388305</v>
      </c>
      <c r="I730">
        <v>1.9086513597435166</v>
      </c>
      <c r="K730">
        <v>-8.8000000000000007</v>
      </c>
      <c r="M730">
        <v>-1.9</v>
      </c>
      <c r="O730">
        <v>-12.1</v>
      </c>
      <c r="Q730">
        <v>73</v>
      </c>
      <c r="S730">
        <v>46</v>
      </c>
      <c r="U730">
        <v>2.8</v>
      </c>
      <c r="W730">
        <v>1.7</v>
      </c>
    </row>
    <row r="731" spans="1:23">
      <c r="A731" s="18">
        <v>38715</v>
      </c>
      <c r="C731">
        <v>0.53714950031308173</v>
      </c>
      <c r="E731">
        <v>2.1741906653011194</v>
      </c>
      <c r="F731" s="1"/>
      <c r="G731">
        <v>1.8306560717826368</v>
      </c>
      <c r="I731">
        <v>1.4212958614025923</v>
      </c>
      <c r="K731">
        <v>-3.8</v>
      </c>
      <c r="M731">
        <v>-1.7</v>
      </c>
      <c r="O731">
        <v>-7.1</v>
      </c>
      <c r="Q731">
        <v>90</v>
      </c>
      <c r="S731">
        <v>59</v>
      </c>
      <c r="U731">
        <v>0</v>
      </c>
      <c r="W731">
        <v>1.6</v>
      </c>
    </row>
    <row r="732" spans="1:23">
      <c r="A732" s="18">
        <v>38716</v>
      </c>
      <c r="C732">
        <v>0.70620554953451942</v>
      </c>
      <c r="E732">
        <v>1.73441245903809</v>
      </c>
      <c r="F732" s="1"/>
      <c r="G732">
        <v>1.8176703396253844</v>
      </c>
      <c r="I732">
        <v>2.3670719245458178</v>
      </c>
      <c r="K732">
        <v>-4.5</v>
      </c>
      <c r="M732">
        <v>-2.2999999999999998</v>
      </c>
      <c r="O732">
        <v>-6.1</v>
      </c>
      <c r="Q732">
        <v>90</v>
      </c>
      <c r="S732">
        <v>80</v>
      </c>
      <c r="U732">
        <v>0</v>
      </c>
      <c r="W732">
        <v>1.1000000000000001</v>
      </c>
    </row>
    <row r="733" spans="1:23">
      <c r="A733" s="18">
        <v>38717</v>
      </c>
      <c r="C733">
        <v>1.0229003603771372</v>
      </c>
      <c r="E733">
        <v>2.1384646910224268</v>
      </c>
      <c r="F733" s="1"/>
      <c r="G733">
        <v>2.5803087049093563</v>
      </c>
      <c r="I733">
        <v>3.5148057013788851</v>
      </c>
      <c r="K733">
        <v>-5.9</v>
      </c>
      <c r="M733">
        <v>-0.7</v>
      </c>
      <c r="O733">
        <v>-7.9</v>
      </c>
      <c r="Q733">
        <v>86</v>
      </c>
      <c r="S733">
        <v>57</v>
      </c>
      <c r="U733">
        <v>5.8</v>
      </c>
      <c r="W733">
        <v>1</v>
      </c>
    </row>
    <row r="734" spans="1:23">
      <c r="A734" s="18">
        <v>38718</v>
      </c>
      <c r="C734">
        <v>0.6422856554812284</v>
      </c>
      <c r="E734">
        <v>1.1222963117672267</v>
      </c>
      <c r="F734" s="1"/>
      <c r="G734">
        <v>1.6855758693733416</v>
      </c>
      <c r="I734">
        <v>2.3089491736763468</v>
      </c>
      <c r="K734">
        <v>-10.6</v>
      </c>
      <c r="M734">
        <v>-7.3</v>
      </c>
      <c r="O734">
        <v>-12.7</v>
      </c>
      <c r="Q734">
        <v>90</v>
      </c>
      <c r="S734">
        <v>86</v>
      </c>
      <c r="U734">
        <v>0</v>
      </c>
      <c r="W734">
        <v>1.1000000000000001</v>
      </c>
    </row>
    <row r="735" spans="1:23">
      <c r="A735" s="18">
        <v>38719</v>
      </c>
      <c r="C735">
        <v>0.52259489468793408</v>
      </c>
      <c r="E735">
        <v>0.58919782263310427</v>
      </c>
      <c r="F735" s="1"/>
      <c r="G735">
        <v>1.6284239311508937</v>
      </c>
      <c r="I735">
        <v>1.7814880569599139</v>
      </c>
      <c r="K735">
        <v>-13.3</v>
      </c>
      <c r="M735">
        <v>-11.6</v>
      </c>
      <c r="O735">
        <v>-15.4</v>
      </c>
      <c r="Q735">
        <v>87</v>
      </c>
      <c r="S735">
        <v>85</v>
      </c>
      <c r="U735">
        <v>0</v>
      </c>
      <c r="W735">
        <v>1.3</v>
      </c>
    </row>
    <row r="736" spans="1:23">
      <c r="A736" s="18">
        <v>38720</v>
      </c>
      <c r="C736">
        <v>0.43869765497032709</v>
      </c>
      <c r="E736">
        <v>-0.13804531378200594</v>
      </c>
      <c r="F736" s="1"/>
      <c r="G736">
        <v>1.6619126938744744</v>
      </c>
      <c r="I736">
        <v>1.6343051465650114</v>
      </c>
      <c r="K736">
        <v>-18.7</v>
      </c>
      <c r="M736">
        <v>-15.3</v>
      </c>
      <c r="O736">
        <v>-20.5</v>
      </c>
      <c r="Q736">
        <v>82</v>
      </c>
      <c r="S736">
        <v>81</v>
      </c>
      <c r="U736">
        <v>1</v>
      </c>
      <c r="W736">
        <v>1.5</v>
      </c>
    </row>
    <row r="737" spans="1:23">
      <c r="A737" s="18">
        <v>38721</v>
      </c>
      <c r="C737">
        <v>0.3502165699413361</v>
      </c>
      <c r="E737">
        <v>-0.49223623737162486</v>
      </c>
      <c r="F737" s="1"/>
      <c r="G737">
        <v>1.684292457913878</v>
      </c>
      <c r="I737">
        <v>1.2399165767352487</v>
      </c>
      <c r="K737">
        <v>-21.5</v>
      </c>
      <c r="M737">
        <v>-18.8</v>
      </c>
      <c r="O737">
        <v>-22.7</v>
      </c>
      <c r="Q737">
        <v>79</v>
      </c>
      <c r="S737">
        <v>78</v>
      </c>
      <c r="U737">
        <v>1.5</v>
      </c>
      <c r="W737">
        <v>1.3</v>
      </c>
    </row>
    <row r="738" spans="1:23">
      <c r="A738" s="18">
        <v>38722</v>
      </c>
      <c r="C738">
        <v>0.3078439178070761</v>
      </c>
      <c r="E738">
        <v>-0.98588225160631882</v>
      </c>
      <c r="F738" s="1"/>
      <c r="G738">
        <v>1.7790195858277302</v>
      </c>
      <c r="I738">
        <v>1.1122230698854927</v>
      </c>
      <c r="K738">
        <v>-23.1</v>
      </c>
      <c r="M738">
        <v>-18.399999999999999</v>
      </c>
      <c r="O738">
        <v>-26</v>
      </c>
      <c r="Q738">
        <v>74</v>
      </c>
      <c r="S738">
        <v>69</v>
      </c>
      <c r="U738">
        <v>2.2999999999999998</v>
      </c>
      <c r="W738">
        <v>1.8</v>
      </c>
    </row>
    <row r="739" spans="1:23">
      <c r="A739" s="18">
        <v>38723</v>
      </c>
      <c r="C739">
        <v>0.30698024233198679</v>
      </c>
      <c r="E739">
        <v>-1.1065796101251715</v>
      </c>
      <c r="F739" s="1"/>
      <c r="G739">
        <v>1.9586800238795927</v>
      </c>
      <c r="I739">
        <v>1.1115599893670456</v>
      </c>
      <c r="K739">
        <v>-23.7</v>
      </c>
      <c r="M739">
        <v>-18.7</v>
      </c>
      <c r="O739">
        <v>-26.4</v>
      </c>
      <c r="Q739">
        <v>75</v>
      </c>
      <c r="S739">
        <v>67</v>
      </c>
      <c r="U739">
        <v>3.5</v>
      </c>
      <c r="W739">
        <v>1.5</v>
      </c>
    </row>
    <row r="740" spans="1:23">
      <c r="A740" s="18">
        <v>38724</v>
      </c>
      <c r="C740">
        <v>0.2941526003464397</v>
      </c>
      <c r="E740">
        <v>-0.324765012938109</v>
      </c>
      <c r="F740" s="1"/>
      <c r="G740">
        <v>1.7460759171891365</v>
      </c>
      <c r="I740">
        <v>0.88400895830551018</v>
      </c>
      <c r="K740">
        <v>-19.600000000000001</v>
      </c>
      <c r="M740">
        <v>-15.8</v>
      </c>
      <c r="O740">
        <v>-22.9</v>
      </c>
      <c r="Q740">
        <v>75</v>
      </c>
      <c r="S740">
        <v>61</v>
      </c>
      <c r="U740">
        <v>1.6</v>
      </c>
      <c r="W740">
        <v>1</v>
      </c>
    </row>
    <row r="741" spans="1:23">
      <c r="A741" s="18">
        <v>38725</v>
      </c>
      <c r="C741">
        <v>0.48257668735013831</v>
      </c>
      <c r="E741">
        <v>0.19341060245419875</v>
      </c>
      <c r="F741" s="1"/>
      <c r="G741">
        <v>1.8698717269207989</v>
      </c>
      <c r="I741">
        <v>1.2281515652731338</v>
      </c>
      <c r="K741">
        <v>-17</v>
      </c>
      <c r="M741">
        <v>-13.2</v>
      </c>
      <c r="O741">
        <v>-25.9</v>
      </c>
      <c r="Q741">
        <v>67</v>
      </c>
      <c r="S741">
        <v>60</v>
      </c>
      <c r="U741">
        <v>2</v>
      </c>
      <c r="W741">
        <v>1.9</v>
      </c>
    </row>
    <row r="742" spans="1:23">
      <c r="A742" s="18">
        <v>38726</v>
      </c>
      <c r="C742">
        <v>0.52454847762635037</v>
      </c>
      <c r="E742">
        <v>0.38302988709261476</v>
      </c>
      <c r="F742" s="1"/>
      <c r="G742">
        <v>1.9718830500002609</v>
      </c>
      <c r="I742">
        <v>1.5269870010888336</v>
      </c>
      <c r="K742">
        <v>-16</v>
      </c>
      <c r="M742">
        <v>-11.5</v>
      </c>
      <c r="O742">
        <v>-21.3</v>
      </c>
      <c r="Q742">
        <v>69</v>
      </c>
      <c r="S742">
        <v>55</v>
      </c>
      <c r="U742">
        <v>2.6</v>
      </c>
      <c r="W742">
        <v>1.7</v>
      </c>
    </row>
    <row r="743" spans="1:23">
      <c r="A743" s="18">
        <v>38727</v>
      </c>
      <c r="C743">
        <v>0.79917729877961574</v>
      </c>
      <c r="E743">
        <v>1.6146618782642939</v>
      </c>
      <c r="F743" s="1"/>
      <c r="G743">
        <v>2.4390935438000101</v>
      </c>
      <c r="I743">
        <v>1.922947674102957</v>
      </c>
      <c r="K743">
        <v>-11.2</v>
      </c>
      <c r="M743">
        <v>-6.7</v>
      </c>
      <c r="O743">
        <v>-19.600000000000001</v>
      </c>
      <c r="Q743">
        <v>59</v>
      </c>
      <c r="S743">
        <v>50</v>
      </c>
      <c r="U743">
        <v>5.2</v>
      </c>
      <c r="W743">
        <v>2.1</v>
      </c>
    </row>
    <row r="744" spans="1:23">
      <c r="A744" s="18">
        <v>38728</v>
      </c>
      <c r="C744">
        <v>0.56439964401393494</v>
      </c>
      <c r="E744">
        <v>0.82231224572409489</v>
      </c>
      <c r="F744" s="1"/>
      <c r="G744">
        <v>1.6871867894227184</v>
      </c>
      <c r="I744">
        <v>1.6968095192812311</v>
      </c>
      <c r="K744">
        <v>-11.7</v>
      </c>
      <c r="M744">
        <v>-9.9</v>
      </c>
      <c r="O744">
        <v>-13.8</v>
      </c>
      <c r="Q744">
        <v>79</v>
      </c>
      <c r="S744">
        <v>61</v>
      </c>
      <c r="U744">
        <v>0</v>
      </c>
      <c r="W744">
        <v>2</v>
      </c>
    </row>
    <row r="745" spans="1:23">
      <c r="A745" s="18">
        <v>38729</v>
      </c>
      <c r="C745">
        <v>0.79702068811892557</v>
      </c>
      <c r="E745">
        <v>1.1416650133853916</v>
      </c>
      <c r="F745" s="1"/>
      <c r="G745">
        <v>2.6328735564755426</v>
      </c>
      <c r="I745">
        <v>2.6908213671803294</v>
      </c>
      <c r="K745">
        <v>-11.9</v>
      </c>
      <c r="M745">
        <v>-7</v>
      </c>
      <c r="O745">
        <v>-15</v>
      </c>
      <c r="Q745">
        <v>78</v>
      </c>
      <c r="S745">
        <v>59</v>
      </c>
      <c r="U745">
        <v>6.5</v>
      </c>
      <c r="W745">
        <v>1.2</v>
      </c>
    </row>
    <row r="746" spans="1:23">
      <c r="A746" s="18">
        <v>38730</v>
      </c>
      <c r="C746">
        <v>0.62388447344936016</v>
      </c>
      <c r="E746">
        <v>0.99153407281847838</v>
      </c>
      <c r="F746" s="1"/>
      <c r="G746">
        <v>2.1481642300401553</v>
      </c>
      <c r="I746">
        <v>2.1686585009977266</v>
      </c>
      <c r="K746">
        <v>-13.4</v>
      </c>
      <c r="M746">
        <v>-6</v>
      </c>
      <c r="O746">
        <v>-16.8</v>
      </c>
      <c r="Q746">
        <v>73</v>
      </c>
      <c r="S746">
        <v>54</v>
      </c>
      <c r="U746">
        <v>3.4</v>
      </c>
      <c r="W746">
        <v>1.6</v>
      </c>
    </row>
    <row r="747" spans="1:23">
      <c r="A747" s="18">
        <v>38731</v>
      </c>
      <c r="C747">
        <v>0.80196188530431201</v>
      </c>
      <c r="E747">
        <v>1.5018634842257013</v>
      </c>
      <c r="F747" s="1"/>
      <c r="G747">
        <v>2.5259340222546389</v>
      </c>
      <c r="I747">
        <v>2.3519670647461393</v>
      </c>
      <c r="K747">
        <v>-11.3</v>
      </c>
      <c r="M747">
        <v>-4.5</v>
      </c>
      <c r="O747">
        <v>-15.8</v>
      </c>
      <c r="Q747">
        <v>66</v>
      </c>
      <c r="S747">
        <v>40</v>
      </c>
      <c r="U747">
        <v>5.8</v>
      </c>
      <c r="W747">
        <v>2.4</v>
      </c>
    </row>
    <row r="748" spans="1:23">
      <c r="A748" s="18">
        <v>38732</v>
      </c>
      <c r="C748">
        <v>0.63570832072658978</v>
      </c>
      <c r="E748">
        <v>0.41342462466363594</v>
      </c>
      <c r="F748" s="1"/>
      <c r="G748">
        <v>2.4274192634445582</v>
      </c>
      <c r="I748">
        <v>2.4811989491180548</v>
      </c>
      <c r="K748">
        <v>-15.8</v>
      </c>
      <c r="M748">
        <v>-9.5</v>
      </c>
      <c r="O748">
        <v>-18.5</v>
      </c>
      <c r="Q748">
        <v>78</v>
      </c>
      <c r="S748">
        <v>65</v>
      </c>
      <c r="U748">
        <v>5.4</v>
      </c>
      <c r="W748">
        <v>1.8</v>
      </c>
    </row>
    <row r="749" spans="1:23">
      <c r="A749" s="18">
        <v>38733</v>
      </c>
      <c r="C749">
        <v>0.65001072200026699</v>
      </c>
      <c r="E749">
        <v>1.2286834259448847</v>
      </c>
      <c r="F749" s="1"/>
      <c r="G749">
        <v>2.5302674355255159</v>
      </c>
      <c r="I749">
        <v>2.1033814739175249</v>
      </c>
      <c r="K749">
        <v>-12.6</v>
      </c>
      <c r="M749">
        <v>-5.2</v>
      </c>
      <c r="O749">
        <v>-16.899999999999999</v>
      </c>
      <c r="Q749">
        <v>70</v>
      </c>
      <c r="S749">
        <v>49</v>
      </c>
      <c r="U749">
        <v>5.8</v>
      </c>
      <c r="W749">
        <v>2.1</v>
      </c>
    </row>
    <row r="750" spans="1:23">
      <c r="A750" s="18">
        <v>38734</v>
      </c>
      <c r="C750">
        <v>0.52093233424638719</v>
      </c>
      <c r="E750">
        <v>0.87166649997786028</v>
      </c>
      <c r="F750" s="1"/>
      <c r="G750">
        <v>1.7990296432521236</v>
      </c>
      <c r="I750">
        <v>1.7501634924099638</v>
      </c>
      <c r="K750">
        <v>-13.8</v>
      </c>
      <c r="M750">
        <v>-7.7</v>
      </c>
      <c r="O750">
        <v>-17.600000000000001</v>
      </c>
      <c r="Q750">
        <v>77</v>
      </c>
      <c r="S750">
        <v>61</v>
      </c>
      <c r="U750">
        <v>0.9</v>
      </c>
      <c r="W750">
        <v>1.4</v>
      </c>
    </row>
    <row r="751" spans="1:23">
      <c r="A751" s="18">
        <v>38735</v>
      </c>
      <c r="C751">
        <v>0.44465094740333216</v>
      </c>
      <c r="E751">
        <v>1.2478503556626521</v>
      </c>
      <c r="F751" s="1"/>
      <c r="G751">
        <v>1.7151019835856678</v>
      </c>
      <c r="I751">
        <v>1.4021872851542561</v>
      </c>
      <c r="K751">
        <v>-11.6</v>
      </c>
      <c r="M751">
        <v>-5.9</v>
      </c>
      <c r="O751">
        <v>-14.3</v>
      </c>
      <c r="Q751">
        <v>76</v>
      </c>
      <c r="S751">
        <v>60</v>
      </c>
      <c r="U751">
        <v>0</v>
      </c>
      <c r="W751">
        <v>1.5</v>
      </c>
    </row>
    <row r="752" spans="1:23">
      <c r="A752" s="18">
        <v>38736</v>
      </c>
      <c r="C752">
        <v>0.70413915088315759</v>
      </c>
      <c r="E752">
        <v>1.2671928899649183</v>
      </c>
      <c r="F752" s="1"/>
      <c r="G752">
        <v>2.3537605610237087</v>
      </c>
      <c r="I752">
        <v>2.3908796156932999</v>
      </c>
      <c r="K752">
        <v>-11.7</v>
      </c>
      <c r="M752">
        <v>-6.8</v>
      </c>
      <c r="O752">
        <v>-15.7</v>
      </c>
      <c r="Q752">
        <v>78</v>
      </c>
      <c r="S752">
        <v>63</v>
      </c>
      <c r="U752">
        <v>4.2</v>
      </c>
      <c r="W752">
        <v>1.9</v>
      </c>
    </row>
    <row r="753" spans="1:23">
      <c r="A753" s="18">
        <v>38737</v>
      </c>
      <c r="C753">
        <v>0.82544604099873564</v>
      </c>
      <c r="E753">
        <v>2.0235867919027184</v>
      </c>
      <c r="F753" s="1"/>
      <c r="G753">
        <v>2.6870809272097622</v>
      </c>
      <c r="I753">
        <v>2.718627881952953</v>
      </c>
      <c r="K753">
        <v>-9.6999999999999993</v>
      </c>
      <c r="M753">
        <v>-1.8</v>
      </c>
      <c r="O753">
        <v>-14.6</v>
      </c>
      <c r="Q753">
        <v>74</v>
      </c>
      <c r="S753">
        <v>46</v>
      </c>
      <c r="U753">
        <v>6.3</v>
      </c>
      <c r="W753">
        <v>2.2999999999999998</v>
      </c>
    </row>
    <row r="754" spans="1:23">
      <c r="A754" s="18">
        <v>38738</v>
      </c>
      <c r="C754">
        <v>0.76215042851562831</v>
      </c>
      <c r="E754">
        <v>1.0700136335135011</v>
      </c>
      <c r="F754" s="1"/>
      <c r="G754">
        <v>2.4467546251556063</v>
      </c>
      <c r="I754">
        <v>2.7252415212693628</v>
      </c>
      <c r="K754">
        <v>-11.4</v>
      </c>
      <c r="M754">
        <v>-7.3</v>
      </c>
      <c r="O754">
        <v>-13</v>
      </c>
      <c r="Q754">
        <v>77</v>
      </c>
      <c r="S754">
        <v>66</v>
      </c>
      <c r="U754">
        <v>4.7</v>
      </c>
      <c r="W754">
        <v>1.8</v>
      </c>
    </row>
    <row r="755" spans="1:23">
      <c r="A755" s="18">
        <v>38739</v>
      </c>
      <c r="C755">
        <v>0.52748963234227764</v>
      </c>
      <c r="E755">
        <v>0.86919127921816153</v>
      </c>
      <c r="F755" s="1"/>
      <c r="G755">
        <v>1.731972713273519</v>
      </c>
      <c r="I755">
        <v>1.733463104079914</v>
      </c>
      <c r="K755">
        <v>-11.9</v>
      </c>
      <c r="M755">
        <v>-9.6999999999999993</v>
      </c>
      <c r="O755">
        <v>-14.1</v>
      </c>
      <c r="Q755">
        <v>84</v>
      </c>
      <c r="S755">
        <v>75</v>
      </c>
      <c r="U755">
        <v>0</v>
      </c>
      <c r="W755">
        <v>1.5</v>
      </c>
    </row>
    <row r="756" spans="1:23">
      <c r="A756" s="18">
        <v>38740</v>
      </c>
      <c r="C756">
        <v>0.71120929798542276</v>
      </c>
      <c r="E756">
        <v>1.2148585039706024</v>
      </c>
      <c r="F756" s="1"/>
      <c r="G756">
        <v>2.5652163852519454</v>
      </c>
      <c r="I756">
        <v>2.5955837737951866</v>
      </c>
      <c r="K756">
        <v>-12.6</v>
      </c>
      <c r="M756">
        <v>-5.8</v>
      </c>
      <c r="O756">
        <v>-16.8</v>
      </c>
      <c r="Q756">
        <v>78</v>
      </c>
      <c r="S756">
        <v>61</v>
      </c>
      <c r="U756">
        <v>5.5</v>
      </c>
      <c r="W756">
        <v>1.8</v>
      </c>
    </row>
    <row r="757" spans="1:23">
      <c r="A757" s="18">
        <v>38741</v>
      </c>
      <c r="C757">
        <v>0.81378016588319246</v>
      </c>
      <c r="E757">
        <v>0.94792511733388429</v>
      </c>
      <c r="F757" s="1"/>
      <c r="G757">
        <v>2.8703795521268245</v>
      </c>
      <c r="I757">
        <v>2.8355222995981486</v>
      </c>
      <c r="K757">
        <v>-12.8</v>
      </c>
      <c r="M757">
        <v>-9.1999999999999993</v>
      </c>
      <c r="O757">
        <v>-16.399999999999999</v>
      </c>
      <c r="Q757">
        <v>82</v>
      </c>
      <c r="S757">
        <v>70</v>
      </c>
      <c r="U757">
        <v>7.3</v>
      </c>
      <c r="W757">
        <v>1.4</v>
      </c>
    </row>
    <row r="758" spans="1:23">
      <c r="A758" s="18">
        <v>38742</v>
      </c>
      <c r="C758">
        <v>0.87273787955658411</v>
      </c>
      <c r="E758">
        <v>1.6858046268451949</v>
      </c>
      <c r="F758" s="1"/>
      <c r="G758">
        <v>2.7880897345014439</v>
      </c>
      <c r="I758">
        <v>2.7025846162457552</v>
      </c>
      <c r="K758">
        <v>-10</v>
      </c>
      <c r="M758">
        <v>-5</v>
      </c>
      <c r="O758">
        <v>-14.3</v>
      </c>
      <c r="Q758">
        <v>71</v>
      </c>
      <c r="S758">
        <v>52</v>
      </c>
      <c r="U758">
        <v>6.6</v>
      </c>
      <c r="W758">
        <v>1</v>
      </c>
    </row>
    <row r="759" spans="1:23">
      <c r="A759" s="18">
        <v>38743</v>
      </c>
      <c r="C759">
        <v>0.70477697117894222</v>
      </c>
      <c r="E759">
        <v>1.5701350568513288</v>
      </c>
      <c r="F759" s="1"/>
      <c r="G759">
        <v>2.1790082693197794</v>
      </c>
      <c r="I759">
        <v>2.3980359537325642</v>
      </c>
      <c r="K759">
        <v>-12</v>
      </c>
      <c r="M759">
        <v>-3.7</v>
      </c>
      <c r="O759">
        <v>-18.2</v>
      </c>
      <c r="Q759">
        <v>78</v>
      </c>
      <c r="S759">
        <v>49</v>
      </c>
      <c r="U759">
        <v>2.8</v>
      </c>
      <c r="W759">
        <v>2.1</v>
      </c>
    </row>
    <row r="760" spans="1:23">
      <c r="A760" s="18">
        <v>38744</v>
      </c>
      <c r="C760">
        <v>0.58186378749635692</v>
      </c>
      <c r="E760">
        <v>1.0755288044533318</v>
      </c>
      <c r="F760" s="1"/>
      <c r="G760">
        <v>2.0841972689133339</v>
      </c>
      <c r="I760">
        <v>2.0566411459744458</v>
      </c>
      <c r="K760">
        <v>-12.1</v>
      </c>
      <c r="M760">
        <v>-7.5</v>
      </c>
      <c r="O760">
        <v>-14.5</v>
      </c>
      <c r="Q760">
        <v>84</v>
      </c>
      <c r="S760">
        <v>65</v>
      </c>
      <c r="U760">
        <v>2.1</v>
      </c>
      <c r="W760">
        <v>1.4</v>
      </c>
    </row>
    <row r="761" spans="1:23">
      <c r="A761" s="18">
        <v>38745</v>
      </c>
      <c r="C761">
        <v>0.49379584910314467</v>
      </c>
      <c r="E761">
        <v>0.43515438837707476</v>
      </c>
      <c r="F761" s="1"/>
      <c r="G761">
        <v>1.7083634573335269</v>
      </c>
      <c r="I761">
        <v>1.7344640602668413</v>
      </c>
      <c r="K761">
        <v>-14.4</v>
      </c>
      <c r="M761">
        <v>-12.2</v>
      </c>
      <c r="O761">
        <v>-15.4</v>
      </c>
      <c r="Q761">
        <v>83</v>
      </c>
      <c r="S761">
        <v>77</v>
      </c>
      <c r="U761">
        <v>0</v>
      </c>
      <c r="W761">
        <v>1.5</v>
      </c>
    </row>
    <row r="762" spans="1:23">
      <c r="A762" s="18">
        <v>38746</v>
      </c>
      <c r="C762">
        <v>0.48861811865624288</v>
      </c>
      <c r="E762">
        <v>0.27825841738148877</v>
      </c>
      <c r="F762" s="1"/>
      <c r="G762">
        <v>1.8246962684607186</v>
      </c>
      <c r="I762">
        <v>1.6502126155175187</v>
      </c>
      <c r="K762">
        <v>-16.100000000000001</v>
      </c>
      <c r="M762">
        <v>-13.4</v>
      </c>
      <c r="O762">
        <v>-18.600000000000001</v>
      </c>
      <c r="Q762">
        <v>78</v>
      </c>
      <c r="S762">
        <v>72</v>
      </c>
      <c r="U762">
        <v>0.9</v>
      </c>
      <c r="W762">
        <v>2</v>
      </c>
    </row>
    <row r="763" spans="1:23">
      <c r="A763" s="18">
        <v>38747</v>
      </c>
      <c r="C763">
        <v>0.59305714267119747</v>
      </c>
      <c r="E763">
        <v>0.74442546574826973</v>
      </c>
      <c r="F763" s="1"/>
      <c r="G763">
        <v>2.3735773235356219</v>
      </c>
      <c r="I763">
        <v>1.9439581453472328</v>
      </c>
      <c r="K763">
        <v>-14</v>
      </c>
      <c r="M763">
        <v>-9.6999999999999993</v>
      </c>
      <c r="O763">
        <v>-17.100000000000001</v>
      </c>
      <c r="Q763">
        <v>76</v>
      </c>
      <c r="S763">
        <v>64</v>
      </c>
      <c r="U763">
        <v>4</v>
      </c>
      <c r="W763">
        <v>1.2</v>
      </c>
    </row>
    <row r="764" spans="1:23">
      <c r="A764" s="18">
        <v>38748</v>
      </c>
      <c r="C764">
        <v>0.60409860994151143</v>
      </c>
      <c r="E764">
        <v>0.46852535678188073</v>
      </c>
      <c r="F764" s="1"/>
      <c r="G764">
        <v>2.2271821600635455</v>
      </c>
      <c r="I764">
        <v>2.0402659886982444</v>
      </c>
      <c r="K764">
        <v>-15.4</v>
      </c>
      <c r="M764">
        <v>-11.4</v>
      </c>
      <c r="O764">
        <v>-18.7</v>
      </c>
      <c r="Q764">
        <v>77</v>
      </c>
      <c r="S764">
        <v>56</v>
      </c>
      <c r="U764">
        <v>3.2</v>
      </c>
      <c r="W764">
        <v>1.9</v>
      </c>
    </row>
    <row r="765" spans="1:23">
      <c r="A765" s="18">
        <v>38749</v>
      </c>
      <c r="C765">
        <v>0.8177113343073249</v>
      </c>
      <c r="E765">
        <v>1.5869118793888792</v>
      </c>
      <c r="F765" s="1"/>
      <c r="G765">
        <v>2.8461300868540467</v>
      </c>
      <c r="I765">
        <v>2.4640876340155002</v>
      </c>
      <c r="K765">
        <v>-11.2</v>
      </c>
      <c r="M765">
        <v>-3.9</v>
      </c>
      <c r="O765">
        <v>-14.9</v>
      </c>
      <c r="Q765">
        <v>65</v>
      </c>
      <c r="S765">
        <v>36</v>
      </c>
      <c r="U765">
        <v>6.8</v>
      </c>
      <c r="W765">
        <v>1.7</v>
      </c>
    </row>
    <row r="766" spans="1:23">
      <c r="A766" s="18">
        <v>38750</v>
      </c>
      <c r="C766">
        <v>0.88016143687214665</v>
      </c>
      <c r="E766">
        <v>1.5182673670493214</v>
      </c>
      <c r="F766" s="1"/>
      <c r="G766">
        <v>2.6054611709594266</v>
      </c>
      <c r="I766">
        <v>2.656887843050435</v>
      </c>
      <c r="K766">
        <v>-8.9</v>
      </c>
      <c r="M766">
        <v>-5.3</v>
      </c>
      <c r="O766">
        <v>-10.8</v>
      </c>
      <c r="Q766">
        <v>67</v>
      </c>
      <c r="S766">
        <v>52</v>
      </c>
      <c r="U766">
        <v>4.8</v>
      </c>
      <c r="W766">
        <v>1.6</v>
      </c>
    </row>
    <row r="767" spans="1:23">
      <c r="A767" s="18">
        <v>38751</v>
      </c>
      <c r="C767">
        <v>1.0193278795497656</v>
      </c>
      <c r="E767">
        <v>3.2021259753463633</v>
      </c>
      <c r="F767" s="1"/>
      <c r="G767">
        <v>2.8421669157432898</v>
      </c>
      <c r="I767">
        <v>3.2593019044875877</v>
      </c>
      <c r="K767">
        <v>-7.6</v>
      </c>
      <c r="M767">
        <v>4.5999999999999996</v>
      </c>
      <c r="O767">
        <v>-13.9</v>
      </c>
      <c r="Q767">
        <v>71</v>
      </c>
      <c r="S767">
        <v>35</v>
      </c>
      <c r="U767">
        <v>6.3</v>
      </c>
      <c r="W767">
        <v>1.2</v>
      </c>
    </row>
    <row r="768" spans="1:23">
      <c r="A768" s="18">
        <v>38752</v>
      </c>
      <c r="C768">
        <v>0.89356494676535392</v>
      </c>
      <c r="E768">
        <v>2.2530723997808257</v>
      </c>
      <c r="F768" s="1"/>
      <c r="G768">
        <v>2.259404754123425</v>
      </c>
      <c r="I768">
        <v>2.4365960721868345</v>
      </c>
      <c r="K768">
        <v>-4.8</v>
      </c>
      <c r="M768">
        <v>-2</v>
      </c>
      <c r="O768">
        <v>-7.6</v>
      </c>
      <c r="Q768">
        <v>73</v>
      </c>
      <c r="S768">
        <v>64</v>
      </c>
      <c r="U768">
        <v>1.9</v>
      </c>
      <c r="W768">
        <v>2.4</v>
      </c>
    </row>
    <row r="769" spans="1:23">
      <c r="A769" s="18">
        <v>38753</v>
      </c>
      <c r="C769">
        <v>0.6831912420637003</v>
      </c>
      <c r="E769">
        <v>1.6369202241693432</v>
      </c>
      <c r="F769" s="1"/>
      <c r="G769">
        <v>1.9139713870022113</v>
      </c>
      <c r="I769">
        <v>2.5876128022604798</v>
      </c>
      <c r="K769">
        <v>-7.3</v>
      </c>
      <c r="M769">
        <v>-4.2</v>
      </c>
      <c r="O769">
        <v>-8.6999999999999993</v>
      </c>
      <c r="Q769">
        <v>91</v>
      </c>
      <c r="S769">
        <v>80</v>
      </c>
      <c r="U769">
        <v>0</v>
      </c>
      <c r="W769">
        <v>1.6</v>
      </c>
    </row>
    <row r="770" spans="1:23">
      <c r="A770" s="18">
        <v>38754</v>
      </c>
      <c r="C770">
        <v>0.6105228720257958</v>
      </c>
      <c r="E770">
        <v>1.6311131209871423</v>
      </c>
      <c r="F770" s="1"/>
      <c r="G770">
        <v>1.9369000448069984</v>
      </c>
      <c r="I770">
        <v>2.1788310947859517</v>
      </c>
      <c r="K770">
        <v>-6.6</v>
      </c>
      <c r="M770">
        <v>-4.2</v>
      </c>
      <c r="O770">
        <v>-8.1</v>
      </c>
      <c r="Q770">
        <v>92</v>
      </c>
      <c r="S770">
        <v>91</v>
      </c>
      <c r="U770">
        <v>0</v>
      </c>
      <c r="W770">
        <v>1.2</v>
      </c>
    </row>
    <row r="771" spans="1:23">
      <c r="A771" s="18">
        <v>38755</v>
      </c>
      <c r="C771">
        <v>0.6989968458894672</v>
      </c>
      <c r="E771">
        <v>4.0321763592552298</v>
      </c>
      <c r="F771" s="1"/>
      <c r="G771">
        <v>2.116532923489217</v>
      </c>
      <c r="I771">
        <v>1.4928752959130525</v>
      </c>
      <c r="K771">
        <v>1</v>
      </c>
      <c r="M771">
        <v>2.2000000000000002</v>
      </c>
      <c r="O771">
        <v>-6.2</v>
      </c>
      <c r="Q771">
        <v>91</v>
      </c>
      <c r="S771">
        <v>82</v>
      </c>
      <c r="U771">
        <v>0</v>
      </c>
      <c r="W771">
        <v>1.6</v>
      </c>
    </row>
    <row r="772" spans="1:23">
      <c r="A772" s="18">
        <v>38756</v>
      </c>
      <c r="C772">
        <v>1.5531293535131465</v>
      </c>
      <c r="E772">
        <v>3.3113585232502158</v>
      </c>
      <c r="F772" s="1"/>
      <c r="G772">
        <v>3.2961357543062983</v>
      </c>
      <c r="I772">
        <v>5.4899622466479894</v>
      </c>
      <c r="K772">
        <v>-0.7</v>
      </c>
      <c r="M772">
        <v>3.4</v>
      </c>
      <c r="O772">
        <v>-3.4</v>
      </c>
      <c r="Q772">
        <v>85</v>
      </c>
      <c r="S772">
        <v>65</v>
      </c>
      <c r="U772">
        <v>7.4</v>
      </c>
      <c r="W772">
        <v>1.9</v>
      </c>
    </row>
    <row r="773" spans="1:23">
      <c r="A773" s="18">
        <v>38757</v>
      </c>
      <c r="C773">
        <v>1.1503234503368949</v>
      </c>
      <c r="E773">
        <v>2.3753849249173271</v>
      </c>
      <c r="F773" s="1"/>
      <c r="G773">
        <v>2.8450502138660294</v>
      </c>
      <c r="I773">
        <v>4.4837365669551605</v>
      </c>
      <c r="K773">
        <v>-3.4</v>
      </c>
      <c r="M773">
        <v>-0.5</v>
      </c>
      <c r="O773">
        <v>-5.4</v>
      </c>
      <c r="Q773">
        <v>95</v>
      </c>
      <c r="S773">
        <v>93</v>
      </c>
      <c r="U773">
        <v>4.8</v>
      </c>
      <c r="W773">
        <v>1.7</v>
      </c>
    </row>
    <row r="774" spans="1:23">
      <c r="A774" s="18">
        <v>38758</v>
      </c>
      <c r="C774">
        <v>0.74520363632597719</v>
      </c>
      <c r="E774">
        <v>2.478531379945256</v>
      </c>
      <c r="F774" s="1"/>
      <c r="G774">
        <v>2.0033207618699485</v>
      </c>
      <c r="I774">
        <v>2.7543290459180563</v>
      </c>
      <c r="K774">
        <v>-4.8</v>
      </c>
      <c r="M774">
        <v>-1.4</v>
      </c>
      <c r="O774">
        <v>-7.9</v>
      </c>
      <c r="Q774">
        <v>93</v>
      </c>
      <c r="S774">
        <v>89</v>
      </c>
      <c r="U774">
        <v>0</v>
      </c>
      <c r="W774">
        <v>1.6</v>
      </c>
    </row>
    <row r="775" spans="1:23">
      <c r="A775" s="18">
        <v>38759</v>
      </c>
      <c r="C775">
        <v>0.72796594961513283</v>
      </c>
      <c r="E775">
        <v>3.2211376318239502</v>
      </c>
      <c r="F775" s="1"/>
      <c r="G775">
        <v>2.2060330525691261</v>
      </c>
      <c r="I775">
        <v>2.7371213126764613</v>
      </c>
      <c r="K775">
        <v>-3.8</v>
      </c>
      <c r="M775">
        <v>1.2</v>
      </c>
      <c r="O775">
        <v>-8.1999999999999993</v>
      </c>
      <c r="Q775">
        <v>94</v>
      </c>
      <c r="S775">
        <v>92</v>
      </c>
      <c r="U775">
        <v>1</v>
      </c>
      <c r="W775">
        <v>1.3</v>
      </c>
    </row>
    <row r="776" spans="1:23">
      <c r="A776" s="18">
        <v>38760</v>
      </c>
      <c r="C776">
        <v>0.7076570636346553</v>
      </c>
      <c r="E776">
        <v>2.7591594229971159</v>
      </c>
      <c r="F776" s="1"/>
      <c r="G776">
        <v>2.1038376475023255</v>
      </c>
      <c r="I776">
        <v>2.3844213722094763</v>
      </c>
      <c r="K776">
        <v>-0.9</v>
      </c>
      <c r="M776">
        <v>1.7</v>
      </c>
      <c r="O776">
        <v>-3</v>
      </c>
      <c r="Q776">
        <v>91</v>
      </c>
      <c r="S776">
        <v>78</v>
      </c>
      <c r="U776">
        <v>0</v>
      </c>
      <c r="W776">
        <v>1.8</v>
      </c>
    </row>
    <row r="777" spans="1:23">
      <c r="A777" s="18">
        <v>38761</v>
      </c>
      <c r="C777">
        <v>1.0125537036540617</v>
      </c>
      <c r="E777">
        <v>1.8353802932827006</v>
      </c>
      <c r="F777" s="1"/>
      <c r="G777">
        <v>2.1676269771187657</v>
      </c>
      <c r="I777">
        <v>3.4454602122527969</v>
      </c>
      <c r="K777">
        <v>-5</v>
      </c>
      <c r="M777">
        <v>-3</v>
      </c>
      <c r="O777">
        <v>-6.6</v>
      </c>
      <c r="Q777">
        <v>85</v>
      </c>
      <c r="S777">
        <v>71</v>
      </c>
      <c r="U777">
        <v>0.9</v>
      </c>
      <c r="W777">
        <v>1.6</v>
      </c>
    </row>
    <row r="778" spans="1:23">
      <c r="A778" s="18">
        <v>38762</v>
      </c>
      <c r="C778">
        <v>0.93154789109566527</v>
      </c>
      <c r="E778">
        <v>1.3660961867645418</v>
      </c>
      <c r="F778" s="1"/>
      <c r="G778">
        <v>2.4180569136851826</v>
      </c>
      <c r="I778">
        <v>3.2589343788628518</v>
      </c>
      <c r="K778">
        <v>-7.4</v>
      </c>
      <c r="M778">
        <v>-5.8</v>
      </c>
      <c r="O778">
        <v>-8.8000000000000007</v>
      </c>
      <c r="Q778">
        <v>87</v>
      </c>
      <c r="S778">
        <v>76</v>
      </c>
      <c r="U778">
        <v>2.6</v>
      </c>
      <c r="W778">
        <v>1.5</v>
      </c>
    </row>
    <row r="779" spans="1:23">
      <c r="A779" s="18">
        <v>38763</v>
      </c>
      <c r="C779">
        <v>0.90789531289118841</v>
      </c>
      <c r="E779">
        <v>1.542303615161591</v>
      </c>
      <c r="F779" s="1"/>
      <c r="G779">
        <v>2.7872729843872701</v>
      </c>
      <c r="I779">
        <v>3.4179541570300636</v>
      </c>
      <c r="K779">
        <v>-10.4</v>
      </c>
      <c r="M779">
        <v>-5.5</v>
      </c>
      <c r="O779">
        <v>-13</v>
      </c>
      <c r="Q779">
        <v>79</v>
      </c>
      <c r="S779">
        <v>64</v>
      </c>
      <c r="U779">
        <v>5.0999999999999996</v>
      </c>
      <c r="W779">
        <v>2.2000000000000002</v>
      </c>
    </row>
    <row r="780" spans="1:23">
      <c r="A780" s="18">
        <v>38764</v>
      </c>
      <c r="C780">
        <v>0.78667323364904385</v>
      </c>
      <c r="E780">
        <v>1.0046569437280513</v>
      </c>
      <c r="F780" s="1"/>
      <c r="G780">
        <v>2.8972397255556985</v>
      </c>
      <c r="I780">
        <v>3.1233867883942241</v>
      </c>
      <c r="K780">
        <v>-12.6</v>
      </c>
      <c r="M780">
        <v>-8.9</v>
      </c>
      <c r="O780">
        <v>-15.3</v>
      </c>
      <c r="Q780">
        <v>84</v>
      </c>
      <c r="S780">
        <v>77</v>
      </c>
      <c r="U780">
        <v>5.8</v>
      </c>
      <c r="W780">
        <v>2.2999999999999998</v>
      </c>
    </row>
    <row r="781" spans="1:23">
      <c r="A781" s="18">
        <v>38765</v>
      </c>
      <c r="C781">
        <v>0.86145164223014825</v>
      </c>
      <c r="E781">
        <v>1.2880903811677353</v>
      </c>
      <c r="F781" s="1"/>
      <c r="G781">
        <v>3.5269376871218183</v>
      </c>
      <c r="I781">
        <v>3.5256120715830277</v>
      </c>
      <c r="K781">
        <v>-12.8</v>
      </c>
      <c r="M781">
        <v>-5.6</v>
      </c>
      <c r="O781">
        <v>-16.899999999999999</v>
      </c>
      <c r="Q781">
        <v>80</v>
      </c>
      <c r="S781">
        <v>63</v>
      </c>
      <c r="U781">
        <v>9.4</v>
      </c>
      <c r="W781">
        <v>2.2999999999999998</v>
      </c>
    </row>
    <row r="782" spans="1:23">
      <c r="A782" s="18">
        <v>38766</v>
      </c>
      <c r="C782">
        <v>0.82238321302630024</v>
      </c>
      <c r="E782">
        <v>1.8263954888372584</v>
      </c>
      <c r="F782" s="1"/>
      <c r="G782">
        <v>2.7929423318123563</v>
      </c>
      <c r="I782">
        <v>2.7177058571329984</v>
      </c>
      <c r="K782">
        <v>-10.4</v>
      </c>
      <c r="M782">
        <v>-4</v>
      </c>
      <c r="O782">
        <v>-14.3</v>
      </c>
      <c r="Q782">
        <v>76</v>
      </c>
      <c r="S782">
        <v>52</v>
      </c>
      <c r="U782">
        <v>5</v>
      </c>
      <c r="W782">
        <v>1.3</v>
      </c>
    </row>
    <row r="783" spans="1:23">
      <c r="A783" s="18">
        <v>38767</v>
      </c>
      <c r="C783">
        <v>1.0575480780342976</v>
      </c>
      <c r="E783">
        <v>4.0482552099320683</v>
      </c>
      <c r="F783" s="1"/>
      <c r="G783">
        <v>2.7044645878568292</v>
      </c>
      <c r="I783">
        <v>2.6013351794780659</v>
      </c>
      <c r="K783">
        <v>-4.3</v>
      </c>
      <c r="M783">
        <v>4.3</v>
      </c>
      <c r="O783">
        <v>-10.8</v>
      </c>
      <c r="Q783">
        <v>66</v>
      </c>
      <c r="S783">
        <v>36</v>
      </c>
      <c r="U783">
        <v>3.9</v>
      </c>
      <c r="W783">
        <v>2.2999999999999998</v>
      </c>
    </row>
    <row r="784" spans="1:23">
      <c r="A784" s="18">
        <v>38768</v>
      </c>
      <c r="C784">
        <v>1.348127231476776</v>
      </c>
      <c r="E784">
        <v>2.4241118017372978</v>
      </c>
      <c r="F784" s="1"/>
      <c r="G784">
        <v>3.307965755509497</v>
      </c>
      <c r="I784">
        <v>4.605641570343467</v>
      </c>
      <c r="K784">
        <v>-3.8</v>
      </c>
      <c r="M784">
        <v>-0.9</v>
      </c>
      <c r="O784">
        <v>-5.9</v>
      </c>
      <c r="Q784">
        <v>83</v>
      </c>
      <c r="S784">
        <v>51</v>
      </c>
      <c r="U784">
        <v>7</v>
      </c>
      <c r="W784">
        <v>1.9</v>
      </c>
    </row>
    <row r="785" spans="1:23">
      <c r="A785" s="18">
        <v>38769</v>
      </c>
      <c r="C785">
        <v>1.1880461503768647</v>
      </c>
      <c r="E785">
        <v>1.8332580359363437</v>
      </c>
      <c r="F785" s="1"/>
      <c r="G785">
        <v>3.2931443891623697</v>
      </c>
      <c r="I785">
        <v>4.6084243611840279</v>
      </c>
      <c r="K785">
        <v>-8.4</v>
      </c>
      <c r="M785">
        <v>-3.7</v>
      </c>
      <c r="O785">
        <v>-10</v>
      </c>
      <c r="Q785">
        <v>79</v>
      </c>
      <c r="S785">
        <v>57</v>
      </c>
      <c r="U785">
        <v>7.4</v>
      </c>
      <c r="W785">
        <v>2.4</v>
      </c>
    </row>
    <row r="786" spans="1:23">
      <c r="A786" s="18">
        <v>38770</v>
      </c>
      <c r="C786">
        <v>1.25414138936889</v>
      </c>
      <c r="E786">
        <v>2.9584789716193147</v>
      </c>
      <c r="F786" s="1"/>
      <c r="G786">
        <v>3.4794213363643824</v>
      </c>
      <c r="I786">
        <v>4.2125670762400249</v>
      </c>
      <c r="K786">
        <v>-6.8</v>
      </c>
      <c r="M786">
        <v>0</v>
      </c>
      <c r="O786">
        <v>-11.9</v>
      </c>
      <c r="Q786">
        <v>74</v>
      </c>
      <c r="S786">
        <v>51</v>
      </c>
      <c r="U786">
        <v>8.3000000000000007</v>
      </c>
      <c r="W786">
        <v>1.9</v>
      </c>
    </row>
    <row r="787" spans="1:23">
      <c r="A787" s="18">
        <v>38771</v>
      </c>
      <c r="C787">
        <v>1.296474139723871</v>
      </c>
      <c r="E787">
        <v>2.2576051351580695</v>
      </c>
      <c r="F787" s="1"/>
      <c r="G787">
        <v>3.3261819586575609</v>
      </c>
      <c r="I787">
        <v>4.238823664641413</v>
      </c>
      <c r="K787">
        <v>-7.4</v>
      </c>
      <c r="M787">
        <v>-4.2</v>
      </c>
      <c r="O787">
        <v>-11.9</v>
      </c>
      <c r="Q787">
        <v>75</v>
      </c>
      <c r="S787">
        <v>60</v>
      </c>
      <c r="U787">
        <v>7.3</v>
      </c>
      <c r="W787">
        <v>1.8</v>
      </c>
    </row>
    <row r="788" spans="1:23">
      <c r="A788" s="18">
        <v>38772</v>
      </c>
      <c r="C788">
        <v>1.0145350515794784</v>
      </c>
      <c r="E788">
        <v>2.5780583536966759</v>
      </c>
      <c r="F788" s="1"/>
      <c r="G788">
        <v>2.6979664034458737</v>
      </c>
      <c r="I788">
        <v>3.2520378014141471</v>
      </c>
      <c r="K788">
        <v>-6.6</v>
      </c>
      <c r="M788">
        <v>-1.2</v>
      </c>
      <c r="O788">
        <v>-9.8000000000000007</v>
      </c>
      <c r="Q788">
        <v>72</v>
      </c>
      <c r="S788">
        <v>57</v>
      </c>
      <c r="U788">
        <v>3.7</v>
      </c>
      <c r="W788">
        <v>1.5</v>
      </c>
    </row>
    <row r="789" spans="1:23">
      <c r="A789" s="18">
        <v>38773</v>
      </c>
      <c r="C789">
        <v>0.7494727501645605</v>
      </c>
      <c r="E789">
        <v>2.1811789728956947</v>
      </c>
      <c r="F789" s="1"/>
      <c r="G789">
        <v>2.0430821542107775</v>
      </c>
      <c r="I789">
        <v>2.4785597930723648</v>
      </c>
      <c r="K789">
        <v>-7.1</v>
      </c>
      <c r="M789">
        <v>-3.4</v>
      </c>
      <c r="O789">
        <v>-10.1</v>
      </c>
      <c r="Q789">
        <v>83</v>
      </c>
      <c r="S789">
        <v>68</v>
      </c>
      <c r="U789">
        <v>0</v>
      </c>
      <c r="W789">
        <v>1.8</v>
      </c>
    </row>
    <row r="790" spans="1:23">
      <c r="A790" s="18">
        <v>38774</v>
      </c>
      <c r="C790">
        <v>1.2104991847503102</v>
      </c>
      <c r="E790">
        <v>1.810058654251566</v>
      </c>
      <c r="F790" s="1"/>
      <c r="G790">
        <v>3.3391463103280321</v>
      </c>
      <c r="I790">
        <v>4.2157412427166427</v>
      </c>
      <c r="K790">
        <v>-6.2</v>
      </c>
      <c r="M790">
        <v>-3.5</v>
      </c>
      <c r="O790">
        <v>-7.4</v>
      </c>
      <c r="Q790">
        <v>82</v>
      </c>
      <c r="S790">
        <v>60</v>
      </c>
      <c r="U790">
        <v>7</v>
      </c>
      <c r="W790">
        <v>1.5</v>
      </c>
    </row>
    <row r="791" spans="1:23">
      <c r="A791" s="18">
        <v>38775</v>
      </c>
      <c r="C791">
        <v>1.0800547996179852</v>
      </c>
      <c r="E791">
        <v>1.8080339360708759</v>
      </c>
      <c r="F791" s="1"/>
      <c r="G791">
        <v>3.0193142659120067</v>
      </c>
      <c r="I791">
        <v>3.8852547296197497</v>
      </c>
      <c r="K791">
        <v>-9.3000000000000007</v>
      </c>
      <c r="M791">
        <v>-5.8</v>
      </c>
      <c r="O791">
        <v>-13</v>
      </c>
      <c r="Q791">
        <v>77</v>
      </c>
      <c r="S791">
        <v>69</v>
      </c>
      <c r="U791">
        <v>5.5</v>
      </c>
      <c r="W791">
        <v>2.6</v>
      </c>
    </row>
    <row r="792" spans="1:23">
      <c r="A792" s="18">
        <v>38776</v>
      </c>
      <c r="C792">
        <v>1.1050042201487322</v>
      </c>
      <c r="E792">
        <v>1.9038162826720502</v>
      </c>
      <c r="F792" s="1"/>
      <c r="G792">
        <v>3.4123937479729642</v>
      </c>
      <c r="I792">
        <v>3.959068542506377</v>
      </c>
      <c r="K792">
        <v>-9</v>
      </c>
      <c r="M792">
        <v>-4.7</v>
      </c>
      <c r="O792">
        <v>-12.1</v>
      </c>
      <c r="Q792">
        <v>84</v>
      </c>
      <c r="S792">
        <v>70</v>
      </c>
      <c r="U792">
        <v>7.5</v>
      </c>
      <c r="W792">
        <v>1.4</v>
      </c>
    </row>
    <row r="793" spans="1:23">
      <c r="A793" s="18">
        <v>38777</v>
      </c>
      <c r="C793">
        <v>1.2796226700626558</v>
      </c>
      <c r="E793">
        <v>2.3097644369637131</v>
      </c>
      <c r="F793" s="1"/>
      <c r="G793">
        <v>3.6413938441019003</v>
      </c>
      <c r="I793">
        <v>4.3384496563988089</v>
      </c>
      <c r="K793">
        <v>-7.5</v>
      </c>
      <c r="M793">
        <v>-2.7</v>
      </c>
      <c r="O793">
        <v>-10.6</v>
      </c>
      <c r="Q793">
        <v>74</v>
      </c>
      <c r="S793">
        <v>55</v>
      </c>
      <c r="U793">
        <v>8.6999999999999993</v>
      </c>
      <c r="W793">
        <v>1.6</v>
      </c>
    </row>
    <row r="794" spans="1:23">
      <c r="A794" s="18">
        <v>38778</v>
      </c>
      <c r="C794">
        <v>1.4175204008282143</v>
      </c>
      <c r="E794">
        <v>3.7484732769726583</v>
      </c>
      <c r="F794" s="1"/>
      <c r="G794">
        <v>3.3251636219330196</v>
      </c>
      <c r="I794">
        <v>4.094339409774574</v>
      </c>
      <c r="K794">
        <v>-4.5</v>
      </c>
      <c r="M794">
        <v>2</v>
      </c>
      <c r="O794">
        <v>-10.4</v>
      </c>
      <c r="Q794">
        <v>63</v>
      </c>
      <c r="S794">
        <v>39</v>
      </c>
      <c r="U794">
        <v>6.8</v>
      </c>
      <c r="W794">
        <v>1.6</v>
      </c>
    </row>
    <row r="795" spans="1:23">
      <c r="A795" s="18">
        <v>38779</v>
      </c>
      <c r="C795">
        <v>1.765797913731902</v>
      </c>
      <c r="E795">
        <v>4.6749486555171629</v>
      </c>
      <c r="F795" s="1"/>
      <c r="G795">
        <v>3.6803323327581703</v>
      </c>
      <c r="I795">
        <v>4.988794682544941</v>
      </c>
      <c r="K795">
        <v>0.8</v>
      </c>
      <c r="M795">
        <v>5.8</v>
      </c>
      <c r="O795">
        <v>-4</v>
      </c>
      <c r="Q795">
        <v>58</v>
      </c>
      <c r="S795">
        <v>47</v>
      </c>
      <c r="U795">
        <v>8.1999999999999993</v>
      </c>
      <c r="W795">
        <v>1.2</v>
      </c>
    </row>
    <row r="796" spans="1:23">
      <c r="A796" s="18">
        <v>38780</v>
      </c>
      <c r="C796">
        <v>1.674776908143816</v>
      </c>
      <c r="E796">
        <v>2.9195405997126533</v>
      </c>
      <c r="F796" s="1"/>
      <c r="G796">
        <v>3.3507487034710093</v>
      </c>
      <c r="I796">
        <v>5.5842681989396983</v>
      </c>
      <c r="K796">
        <v>-2.2000000000000002</v>
      </c>
      <c r="M796">
        <v>-0.1</v>
      </c>
      <c r="O796">
        <v>-5.5</v>
      </c>
      <c r="Q796">
        <v>83</v>
      </c>
      <c r="S796">
        <v>67</v>
      </c>
      <c r="U796">
        <v>6.2</v>
      </c>
      <c r="W796">
        <v>1.6</v>
      </c>
    </row>
    <row r="797" spans="1:23">
      <c r="A797" s="18">
        <v>38781</v>
      </c>
      <c r="C797">
        <v>1.5898410538651382</v>
      </c>
      <c r="E797">
        <v>3.1130138843577404</v>
      </c>
      <c r="F797" s="1"/>
      <c r="G797">
        <v>3.7731944350037785</v>
      </c>
      <c r="I797">
        <v>5.7438089169647606</v>
      </c>
      <c r="K797">
        <v>-2.8</v>
      </c>
      <c r="M797">
        <v>1.4</v>
      </c>
      <c r="O797">
        <v>-5.2</v>
      </c>
      <c r="Q797">
        <v>82</v>
      </c>
      <c r="S797">
        <v>67</v>
      </c>
      <c r="U797">
        <v>8.5</v>
      </c>
      <c r="W797">
        <v>1.9</v>
      </c>
    </row>
    <row r="798" spans="1:23">
      <c r="A798" s="18">
        <v>38782</v>
      </c>
      <c r="C798">
        <v>1.9773331694155638</v>
      </c>
      <c r="E798">
        <v>6.2810862767290985</v>
      </c>
      <c r="F798" s="1"/>
      <c r="G798">
        <v>4.0242536338979988</v>
      </c>
      <c r="I798">
        <v>5.8030140852873835</v>
      </c>
      <c r="K798">
        <v>3.7</v>
      </c>
      <c r="M798">
        <v>11.6</v>
      </c>
      <c r="O798">
        <v>-1.4</v>
      </c>
      <c r="Q798">
        <v>66</v>
      </c>
      <c r="S798">
        <v>48</v>
      </c>
      <c r="U798">
        <v>9.4</v>
      </c>
      <c r="W798">
        <v>2.6</v>
      </c>
    </row>
    <row r="799" spans="1:23">
      <c r="A799" s="18">
        <v>38783</v>
      </c>
      <c r="C799">
        <v>2.0352863099110001</v>
      </c>
      <c r="E799">
        <v>3.3813760924988929</v>
      </c>
      <c r="F799" s="1"/>
      <c r="G799">
        <v>3.8114155650654866</v>
      </c>
      <c r="I799">
        <v>6.9607625755389675</v>
      </c>
      <c r="K799">
        <v>1.6</v>
      </c>
      <c r="M799">
        <v>4.5999999999999996</v>
      </c>
      <c r="O799">
        <v>0</v>
      </c>
      <c r="Q799">
        <v>78</v>
      </c>
      <c r="S799">
        <v>64</v>
      </c>
      <c r="U799">
        <v>8.1</v>
      </c>
      <c r="W799">
        <v>2.1</v>
      </c>
    </row>
    <row r="800" spans="1:23">
      <c r="A800" s="18">
        <v>38784</v>
      </c>
      <c r="C800">
        <v>1.9923409063207591</v>
      </c>
      <c r="E800">
        <v>3.9455076399068667</v>
      </c>
      <c r="F800" s="1"/>
      <c r="G800">
        <v>3.8048133496887102</v>
      </c>
      <c r="I800">
        <v>6.4824816362429818</v>
      </c>
      <c r="K800">
        <v>1.8</v>
      </c>
      <c r="M800">
        <v>5.0999999999999996</v>
      </c>
      <c r="O800">
        <v>-1</v>
      </c>
      <c r="Q800">
        <v>78</v>
      </c>
      <c r="S800">
        <v>60</v>
      </c>
      <c r="U800">
        <v>8</v>
      </c>
      <c r="W800">
        <v>1.7</v>
      </c>
    </row>
    <row r="801" spans="1:23">
      <c r="A801" s="18">
        <v>38785</v>
      </c>
      <c r="C801">
        <v>2.4728551997066526</v>
      </c>
      <c r="E801">
        <v>4.885312719235654</v>
      </c>
      <c r="F801" s="1"/>
      <c r="G801">
        <v>4.1993823537386641</v>
      </c>
      <c r="I801">
        <v>7.2510050648162894</v>
      </c>
      <c r="K801">
        <v>3.6</v>
      </c>
      <c r="M801">
        <v>7.9</v>
      </c>
      <c r="O801">
        <v>0.1</v>
      </c>
      <c r="Q801">
        <v>63</v>
      </c>
      <c r="S801">
        <v>41</v>
      </c>
      <c r="U801">
        <v>10.3</v>
      </c>
      <c r="W801">
        <v>1.9</v>
      </c>
    </row>
    <row r="802" spans="1:23">
      <c r="A802" s="18">
        <v>38786</v>
      </c>
      <c r="C802">
        <v>1.3436472619108788</v>
      </c>
      <c r="E802">
        <v>3.57046181789975</v>
      </c>
      <c r="F802" s="1"/>
      <c r="G802">
        <v>2.7940042004306722</v>
      </c>
      <c r="I802">
        <v>5.1491658878788762</v>
      </c>
      <c r="K802">
        <v>-2</v>
      </c>
      <c r="M802">
        <v>3.9</v>
      </c>
      <c r="O802">
        <v>-3.7</v>
      </c>
      <c r="Q802">
        <v>92</v>
      </c>
      <c r="S802">
        <v>57</v>
      </c>
      <c r="U802">
        <v>2.9</v>
      </c>
      <c r="W802">
        <v>1.6</v>
      </c>
    </row>
    <row r="803" spans="1:23">
      <c r="A803" s="18">
        <v>38787</v>
      </c>
      <c r="C803">
        <v>1.5568017502849492</v>
      </c>
      <c r="E803">
        <v>2.5958278087198772</v>
      </c>
      <c r="F803" s="1"/>
      <c r="G803">
        <v>3.6660905022961732</v>
      </c>
      <c r="I803">
        <v>5.5888775535781914</v>
      </c>
      <c r="K803">
        <v>-1.6</v>
      </c>
      <c r="M803">
        <v>1.2</v>
      </c>
      <c r="O803">
        <v>-2.6</v>
      </c>
      <c r="Q803">
        <v>78</v>
      </c>
      <c r="S803">
        <v>54</v>
      </c>
      <c r="U803">
        <v>7.5</v>
      </c>
      <c r="W803">
        <v>3.2</v>
      </c>
    </row>
    <row r="804" spans="1:23">
      <c r="A804" s="18">
        <v>38788</v>
      </c>
      <c r="C804">
        <v>1.8511966869658727</v>
      </c>
      <c r="E804">
        <v>3.0961151033428327</v>
      </c>
      <c r="F804" s="1"/>
      <c r="G804">
        <v>3.5152683211476745</v>
      </c>
      <c r="I804">
        <v>5.421521557707683</v>
      </c>
      <c r="K804">
        <v>-3.5</v>
      </c>
      <c r="M804">
        <v>0</v>
      </c>
      <c r="O804">
        <v>-6.9</v>
      </c>
      <c r="Q804">
        <v>62</v>
      </c>
      <c r="S804">
        <v>19</v>
      </c>
      <c r="U804">
        <v>7.2</v>
      </c>
      <c r="W804">
        <v>1.8</v>
      </c>
    </row>
    <row r="805" spans="1:23">
      <c r="A805" s="18">
        <v>38789</v>
      </c>
      <c r="C805">
        <v>2.09494429060807</v>
      </c>
      <c r="E805">
        <v>3.348271331540206</v>
      </c>
      <c r="F805" s="1"/>
      <c r="G805">
        <v>4.0240897020861395</v>
      </c>
      <c r="I805">
        <v>5.9190557215742201</v>
      </c>
      <c r="K805">
        <v>-3.2</v>
      </c>
      <c r="M805">
        <v>1.5</v>
      </c>
      <c r="O805">
        <v>-6.2</v>
      </c>
      <c r="Q805">
        <v>50</v>
      </c>
      <c r="S805">
        <v>18</v>
      </c>
      <c r="U805">
        <v>10.199999999999999</v>
      </c>
      <c r="W805">
        <v>2.2999999999999998</v>
      </c>
    </row>
    <row r="806" spans="1:23">
      <c r="A806" s="18">
        <v>38790</v>
      </c>
      <c r="C806">
        <v>2.0529067594743369</v>
      </c>
      <c r="E806">
        <v>3.8426075053462609</v>
      </c>
      <c r="F806" s="1"/>
      <c r="G806">
        <v>3.9448409004486016</v>
      </c>
      <c r="I806">
        <v>5.8496588381365475</v>
      </c>
      <c r="K806">
        <v>-1.8</v>
      </c>
      <c r="M806">
        <v>2.6</v>
      </c>
      <c r="O806">
        <v>-5.8</v>
      </c>
      <c r="Q806">
        <v>52</v>
      </c>
      <c r="S806">
        <v>33</v>
      </c>
      <c r="U806">
        <v>9.4</v>
      </c>
      <c r="W806">
        <v>1.7</v>
      </c>
    </row>
    <row r="807" spans="1:23">
      <c r="A807" s="18">
        <v>38791</v>
      </c>
      <c r="C807">
        <v>2.1751219970738775</v>
      </c>
      <c r="E807">
        <v>4.4725256770890702</v>
      </c>
      <c r="F807" s="1"/>
      <c r="G807">
        <v>3.5411009598470624</v>
      </c>
      <c r="I807">
        <v>5.2773242450163407</v>
      </c>
      <c r="K807">
        <v>1</v>
      </c>
      <c r="M807">
        <v>5.3</v>
      </c>
      <c r="O807">
        <v>-2.9</v>
      </c>
      <c r="Q807">
        <v>45</v>
      </c>
      <c r="S807">
        <v>15</v>
      </c>
      <c r="U807">
        <v>7.1</v>
      </c>
      <c r="W807">
        <v>1.9</v>
      </c>
    </row>
    <row r="808" spans="1:23">
      <c r="A808" s="18">
        <v>38792</v>
      </c>
      <c r="C808">
        <v>1.0918029154924138</v>
      </c>
      <c r="E808">
        <v>2.8945747555235832</v>
      </c>
      <c r="F808" s="1"/>
      <c r="G808">
        <v>2.2651280400891398</v>
      </c>
      <c r="I808">
        <v>3.7437545645644548</v>
      </c>
      <c r="K808">
        <v>-2.1</v>
      </c>
      <c r="M808">
        <v>1.4</v>
      </c>
      <c r="O808">
        <v>-3.5</v>
      </c>
      <c r="Q808">
        <v>84</v>
      </c>
      <c r="S808">
        <v>59</v>
      </c>
      <c r="U808">
        <v>0</v>
      </c>
      <c r="W808">
        <v>1.8</v>
      </c>
    </row>
    <row r="809" spans="1:23">
      <c r="A809" s="18">
        <v>38793</v>
      </c>
      <c r="C809">
        <v>1.1219702791212574</v>
      </c>
      <c r="E809">
        <v>2.4329622603856169</v>
      </c>
      <c r="F809" s="1"/>
      <c r="G809">
        <v>2.4708474639052382</v>
      </c>
      <c r="I809">
        <v>3.684485406917779</v>
      </c>
      <c r="K809">
        <v>-4.5</v>
      </c>
      <c r="M809">
        <v>-2.2999999999999998</v>
      </c>
      <c r="O809">
        <v>-7.1</v>
      </c>
      <c r="Q809">
        <v>82</v>
      </c>
      <c r="S809">
        <v>69</v>
      </c>
      <c r="U809">
        <v>1.3</v>
      </c>
      <c r="W809">
        <v>1.8</v>
      </c>
    </row>
    <row r="810" spans="1:23">
      <c r="A810" s="18">
        <v>38794</v>
      </c>
      <c r="C810">
        <v>0.95594658358470652</v>
      </c>
      <c r="E810">
        <v>3.0556131455435582</v>
      </c>
      <c r="F810" s="1"/>
      <c r="G810">
        <v>2.2326658703222031</v>
      </c>
      <c r="I810">
        <v>2.8333523971761259</v>
      </c>
      <c r="K810">
        <v>-3.8</v>
      </c>
      <c r="M810">
        <v>0.1</v>
      </c>
      <c r="O810">
        <v>-6.7</v>
      </c>
      <c r="Q810">
        <v>73</v>
      </c>
      <c r="S810">
        <v>60</v>
      </c>
      <c r="U810">
        <v>0</v>
      </c>
      <c r="W810">
        <v>1.2</v>
      </c>
    </row>
    <row r="811" spans="1:23">
      <c r="A811" s="18">
        <v>38795</v>
      </c>
      <c r="C811">
        <v>2.1573509107645319</v>
      </c>
      <c r="E811">
        <v>5.3950551069130617</v>
      </c>
      <c r="F811" s="1"/>
      <c r="G811">
        <v>4.3445418454732581</v>
      </c>
      <c r="I811">
        <v>6.4093425259318284</v>
      </c>
      <c r="K811">
        <v>1</v>
      </c>
      <c r="M811">
        <v>7.7</v>
      </c>
      <c r="O811">
        <v>-4</v>
      </c>
      <c r="Q811">
        <v>64</v>
      </c>
      <c r="S811">
        <v>36</v>
      </c>
      <c r="U811">
        <v>10.8</v>
      </c>
      <c r="W811">
        <v>1.7</v>
      </c>
    </row>
    <row r="812" spans="1:23">
      <c r="A812" s="18">
        <v>38796</v>
      </c>
      <c r="C812">
        <v>2.4888803872569305</v>
      </c>
      <c r="E812">
        <v>5.1838982032853389</v>
      </c>
      <c r="F812" s="1"/>
      <c r="G812">
        <v>4.2921026241082716</v>
      </c>
      <c r="I812">
        <v>7.2844927060011999</v>
      </c>
      <c r="K812">
        <v>3.1</v>
      </c>
      <c r="M812">
        <v>7.9</v>
      </c>
      <c r="O812">
        <v>-0.8</v>
      </c>
      <c r="Q812">
        <v>62</v>
      </c>
      <c r="S812">
        <v>39</v>
      </c>
      <c r="U812">
        <v>10.199999999999999</v>
      </c>
      <c r="W812">
        <v>2</v>
      </c>
    </row>
    <row r="813" spans="1:23">
      <c r="A813" s="18">
        <v>38797</v>
      </c>
      <c r="C813">
        <v>2.6126982075785476</v>
      </c>
      <c r="E813">
        <v>5.1753971796981055</v>
      </c>
      <c r="F813" s="1"/>
      <c r="G813">
        <v>4.2331247516409025</v>
      </c>
      <c r="I813">
        <v>7.647240126425503</v>
      </c>
      <c r="K813">
        <v>2.9</v>
      </c>
      <c r="M813">
        <v>7.9</v>
      </c>
      <c r="O813">
        <v>-0.9</v>
      </c>
      <c r="Q813">
        <v>63</v>
      </c>
      <c r="S813">
        <v>32</v>
      </c>
      <c r="U813">
        <v>9.9</v>
      </c>
      <c r="W813">
        <v>2.6</v>
      </c>
    </row>
    <row r="814" spans="1:23">
      <c r="A814" s="18">
        <v>38798</v>
      </c>
      <c r="C814">
        <v>2.7336784228869009</v>
      </c>
      <c r="E814">
        <v>5.3009324040718626</v>
      </c>
      <c r="F814" s="1"/>
      <c r="G814">
        <v>4.3169269438255009</v>
      </c>
      <c r="I814">
        <v>7.7548824753518621</v>
      </c>
      <c r="K814">
        <v>3.6</v>
      </c>
      <c r="M814">
        <v>8.6</v>
      </c>
      <c r="O814">
        <v>0</v>
      </c>
      <c r="Q814">
        <v>56</v>
      </c>
      <c r="S814">
        <v>31</v>
      </c>
      <c r="U814">
        <v>10.4</v>
      </c>
      <c r="W814">
        <v>2.1</v>
      </c>
    </row>
    <row r="815" spans="1:23">
      <c r="A815" s="18">
        <v>38799</v>
      </c>
      <c r="C815">
        <v>1.6123329262786228</v>
      </c>
      <c r="E815">
        <v>4.1834053948523282</v>
      </c>
      <c r="F815" s="1"/>
      <c r="G815">
        <v>2.5117057039349033</v>
      </c>
      <c r="I815">
        <v>4.2022940241766786</v>
      </c>
      <c r="K815">
        <v>2.9</v>
      </c>
      <c r="M815">
        <v>6</v>
      </c>
      <c r="O815">
        <v>0.3</v>
      </c>
      <c r="Q815">
        <v>60</v>
      </c>
      <c r="S815">
        <v>38</v>
      </c>
      <c r="U815">
        <v>0.6</v>
      </c>
      <c r="W815">
        <v>1.3</v>
      </c>
    </row>
    <row r="816" spans="1:23">
      <c r="A816" s="18">
        <v>38800</v>
      </c>
      <c r="C816">
        <v>2.624162412053773</v>
      </c>
      <c r="E816">
        <v>4.808527607207246</v>
      </c>
      <c r="F816" s="1"/>
      <c r="G816">
        <v>4.3971104582053178</v>
      </c>
      <c r="I816">
        <v>7.9068037294492051</v>
      </c>
      <c r="K816">
        <v>4.0999999999999996</v>
      </c>
      <c r="M816">
        <v>8</v>
      </c>
      <c r="O816">
        <v>1.3</v>
      </c>
      <c r="Q816">
        <v>64</v>
      </c>
      <c r="S816">
        <v>46</v>
      </c>
      <c r="U816">
        <v>10.3</v>
      </c>
      <c r="W816">
        <v>2.2999999999999998</v>
      </c>
    </row>
    <row r="817" spans="1:23">
      <c r="A817" s="18">
        <v>38801</v>
      </c>
      <c r="C817">
        <v>2.9456096974797195</v>
      </c>
      <c r="E817">
        <v>5.5768903843090456</v>
      </c>
      <c r="F817" s="1"/>
      <c r="G817">
        <v>4.5714660669239464</v>
      </c>
      <c r="I817">
        <v>8.5715901732716837</v>
      </c>
      <c r="K817">
        <v>3.6</v>
      </c>
      <c r="M817">
        <v>9.1</v>
      </c>
      <c r="O817">
        <v>-0.3</v>
      </c>
      <c r="Q817">
        <v>57</v>
      </c>
      <c r="S817">
        <v>24</v>
      </c>
      <c r="U817">
        <v>11.7</v>
      </c>
      <c r="W817">
        <v>1.8</v>
      </c>
    </row>
    <row r="818" spans="1:23">
      <c r="A818" s="18">
        <v>38802</v>
      </c>
      <c r="C818">
        <v>3.1237087802318326</v>
      </c>
      <c r="E818">
        <v>6.7001089773667539</v>
      </c>
      <c r="F818" s="1"/>
      <c r="G818">
        <v>4.4163649681859019</v>
      </c>
      <c r="I818">
        <v>8.0466511148733044</v>
      </c>
      <c r="K818">
        <v>5.5</v>
      </c>
      <c r="M818">
        <v>11.7</v>
      </c>
      <c r="O818">
        <v>0.3</v>
      </c>
      <c r="Q818">
        <v>44</v>
      </c>
      <c r="S818">
        <v>31</v>
      </c>
      <c r="U818">
        <v>10.9</v>
      </c>
      <c r="W818">
        <v>2.4</v>
      </c>
    </row>
    <row r="819" spans="1:23">
      <c r="A819" s="18">
        <v>38803</v>
      </c>
      <c r="C819">
        <v>3.6478093373953309</v>
      </c>
      <c r="E819">
        <v>8.8334488309794601</v>
      </c>
      <c r="F819" s="1"/>
      <c r="G819">
        <v>4.3600200320939031</v>
      </c>
      <c r="I819">
        <v>8.0595820079787117</v>
      </c>
      <c r="K819">
        <v>9.1999999999999993</v>
      </c>
      <c r="M819">
        <v>17.399999999999999</v>
      </c>
      <c r="O819">
        <v>2.7</v>
      </c>
      <c r="Q819">
        <v>40</v>
      </c>
      <c r="S819">
        <v>19</v>
      </c>
      <c r="U819">
        <v>10.6</v>
      </c>
      <c r="W819">
        <v>2.8</v>
      </c>
    </row>
    <row r="820" spans="1:23">
      <c r="A820" s="18">
        <v>38804</v>
      </c>
      <c r="C820">
        <v>4.0712285853815695</v>
      </c>
      <c r="E820">
        <v>8.7700187115217858</v>
      </c>
      <c r="F820" s="1"/>
      <c r="G820">
        <v>4.5061120699290464</v>
      </c>
      <c r="I820">
        <v>9.2175446930467917</v>
      </c>
      <c r="K820">
        <v>11.1</v>
      </c>
      <c r="M820">
        <v>17.8</v>
      </c>
      <c r="O820">
        <v>5.2</v>
      </c>
      <c r="Q820">
        <v>33</v>
      </c>
      <c r="S820">
        <v>21</v>
      </c>
      <c r="U820">
        <v>11.4</v>
      </c>
      <c r="W820">
        <v>2.4</v>
      </c>
    </row>
    <row r="821" spans="1:23">
      <c r="A821" s="18">
        <v>38805</v>
      </c>
      <c r="C821">
        <v>4.1492030790840522</v>
      </c>
      <c r="E821">
        <v>6.5267552066999812</v>
      </c>
      <c r="F821" s="1"/>
      <c r="G821">
        <v>4.0275403269041581</v>
      </c>
      <c r="I821">
        <v>8.5603970048063829</v>
      </c>
      <c r="K821">
        <v>10.8</v>
      </c>
      <c r="M821">
        <v>15.2</v>
      </c>
      <c r="O821">
        <v>8.1</v>
      </c>
      <c r="Q821">
        <v>37</v>
      </c>
      <c r="S821">
        <v>24</v>
      </c>
      <c r="U821">
        <v>8.3000000000000007</v>
      </c>
      <c r="W821">
        <v>3.8</v>
      </c>
    </row>
    <row r="822" spans="1:23">
      <c r="A822" s="18">
        <v>38806</v>
      </c>
      <c r="C822">
        <v>1.4461443852953326</v>
      </c>
      <c r="E822">
        <v>6.1264068357609789</v>
      </c>
      <c r="F822" s="1"/>
      <c r="G822">
        <v>2.5427895678142667</v>
      </c>
      <c r="I822">
        <v>5.9010636182833407</v>
      </c>
      <c r="K822">
        <v>2.9</v>
      </c>
      <c r="M822">
        <v>11.5</v>
      </c>
      <c r="O822">
        <v>-0.4</v>
      </c>
      <c r="Q822">
        <v>87</v>
      </c>
      <c r="S822">
        <v>53</v>
      </c>
      <c r="U822">
        <v>0.5</v>
      </c>
      <c r="W822">
        <v>3.1</v>
      </c>
    </row>
    <row r="823" spans="1:23">
      <c r="A823" s="18">
        <v>38807</v>
      </c>
      <c r="C823">
        <v>3.0845405211645325</v>
      </c>
      <c r="E823">
        <v>6.8492138422590658</v>
      </c>
      <c r="F823" s="1"/>
      <c r="G823">
        <v>4.5322672666689998</v>
      </c>
      <c r="I823">
        <v>8.2121507187638692</v>
      </c>
      <c r="K823">
        <v>3.5</v>
      </c>
      <c r="M823">
        <v>11.6</v>
      </c>
      <c r="O823">
        <v>-2.4</v>
      </c>
      <c r="Q823">
        <v>51</v>
      </c>
      <c r="S823">
        <v>19</v>
      </c>
      <c r="U823">
        <v>11.6</v>
      </c>
      <c r="W823">
        <v>2.8</v>
      </c>
    </row>
    <row r="824" spans="1:23">
      <c r="A824" s="18">
        <v>38808</v>
      </c>
      <c r="C824">
        <v>2.8663443111648554</v>
      </c>
      <c r="E824">
        <v>6.4229786627349919</v>
      </c>
      <c r="F824" s="1"/>
      <c r="G824">
        <v>4.2905630503044163</v>
      </c>
      <c r="I824">
        <v>7.6318303193408532</v>
      </c>
      <c r="K824">
        <v>6.8</v>
      </c>
      <c r="M824">
        <v>12</v>
      </c>
      <c r="O824">
        <v>2.8</v>
      </c>
      <c r="Q824">
        <v>50</v>
      </c>
      <c r="S824">
        <v>32</v>
      </c>
      <c r="U824">
        <v>9.6</v>
      </c>
      <c r="W824">
        <v>1.7</v>
      </c>
    </row>
    <row r="825" spans="1:23">
      <c r="A825" s="18">
        <v>38809</v>
      </c>
      <c r="C825">
        <v>1.7219495809356336</v>
      </c>
      <c r="E825">
        <v>4.8092259737879006</v>
      </c>
      <c r="F825" s="1"/>
      <c r="G825">
        <v>2.6201414291699123</v>
      </c>
      <c r="I825">
        <v>4.5727317717252696</v>
      </c>
      <c r="K825">
        <v>6.9</v>
      </c>
      <c r="M825">
        <v>9.6999999999999993</v>
      </c>
      <c r="O825">
        <v>4.5999999999999996</v>
      </c>
      <c r="Q825">
        <v>76</v>
      </c>
      <c r="S825">
        <v>42</v>
      </c>
      <c r="U825">
        <v>0.4</v>
      </c>
      <c r="W825">
        <v>2.2999999999999998</v>
      </c>
    </row>
    <row r="826" spans="1:23">
      <c r="A826" s="18">
        <v>38810</v>
      </c>
      <c r="C826">
        <v>2.7805031318615017</v>
      </c>
      <c r="E826">
        <v>5.568649209167674</v>
      </c>
      <c r="F826" s="1"/>
      <c r="G826">
        <v>4.1710208390439121</v>
      </c>
      <c r="I826">
        <v>8.1010716026901335</v>
      </c>
      <c r="K826">
        <v>8.1</v>
      </c>
      <c r="M826">
        <v>11.8</v>
      </c>
      <c r="O826">
        <v>5.6</v>
      </c>
      <c r="Q826">
        <v>65</v>
      </c>
      <c r="S826">
        <v>43</v>
      </c>
      <c r="U826">
        <v>8.1999999999999993</v>
      </c>
      <c r="W826">
        <v>1.6</v>
      </c>
    </row>
    <row r="827" spans="1:23">
      <c r="A827" s="18">
        <v>38811</v>
      </c>
      <c r="C827">
        <v>3.2144664790069064</v>
      </c>
      <c r="E827">
        <v>6.7963372722740969</v>
      </c>
      <c r="F827" s="1"/>
      <c r="G827">
        <v>4.4330436943489984</v>
      </c>
      <c r="I827">
        <v>8.9682086866083068</v>
      </c>
      <c r="K827">
        <v>9</v>
      </c>
      <c r="M827">
        <v>14</v>
      </c>
      <c r="O827">
        <v>5.4</v>
      </c>
      <c r="Q827">
        <v>58</v>
      </c>
      <c r="S827">
        <v>34</v>
      </c>
      <c r="U827">
        <v>9.6999999999999993</v>
      </c>
      <c r="W827">
        <v>1.8</v>
      </c>
    </row>
    <row r="828" spans="1:23">
      <c r="A828" s="18">
        <v>38812</v>
      </c>
      <c r="C828">
        <v>3.7333992882336844</v>
      </c>
      <c r="E828">
        <v>7.5599248396528793</v>
      </c>
      <c r="F828" s="1"/>
      <c r="G828">
        <v>4.6228433765826367</v>
      </c>
      <c r="I828">
        <v>9.4380771057734911</v>
      </c>
      <c r="K828">
        <v>11.3</v>
      </c>
      <c r="M828">
        <v>15.8</v>
      </c>
      <c r="O828">
        <v>6.8</v>
      </c>
      <c r="Q828">
        <v>50</v>
      </c>
      <c r="S828">
        <v>30</v>
      </c>
      <c r="U828">
        <v>10.7</v>
      </c>
      <c r="W828">
        <v>2.2000000000000002</v>
      </c>
    </row>
    <row r="829" spans="1:23">
      <c r="A829" s="18">
        <v>38813</v>
      </c>
      <c r="C829">
        <v>4.2271221283883778</v>
      </c>
      <c r="E829">
        <v>8.6382164295992911</v>
      </c>
      <c r="F829" s="1"/>
      <c r="G829">
        <v>4.7403586698781037</v>
      </c>
      <c r="I829">
        <v>10.310942062690682</v>
      </c>
      <c r="K829">
        <v>12.1</v>
      </c>
      <c r="M829">
        <v>17.7</v>
      </c>
      <c r="O829">
        <v>6.6</v>
      </c>
      <c r="Q829">
        <v>46</v>
      </c>
      <c r="S829">
        <v>29</v>
      </c>
      <c r="U829">
        <v>11.4</v>
      </c>
      <c r="W829">
        <v>2.7</v>
      </c>
    </row>
    <row r="830" spans="1:23">
      <c r="A830" s="18">
        <v>38814</v>
      </c>
      <c r="C830">
        <v>3.5565229175211401</v>
      </c>
      <c r="E830">
        <v>8.6220068177977129</v>
      </c>
      <c r="F830" s="1"/>
      <c r="G830">
        <v>4.1243057936128826</v>
      </c>
      <c r="I830">
        <v>8.8131366099920285</v>
      </c>
      <c r="K830">
        <v>12.7</v>
      </c>
      <c r="M830">
        <v>17.600000000000001</v>
      </c>
      <c r="O830">
        <v>7</v>
      </c>
      <c r="Q830">
        <v>49</v>
      </c>
      <c r="S830">
        <v>32</v>
      </c>
      <c r="U830">
        <v>7.8</v>
      </c>
      <c r="W830">
        <v>1.8</v>
      </c>
    </row>
    <row r="831" spans="1:23">
      <c r="A831" s="18">
        <v>38815</v>
      </c>
      <c r="C831">
        <v>5.356849743670578</v>
      </c>
      <c r="E831">
        <v>11.502787560504586</v>
      </c>
      <c r="F831" s="1"/>
      <c r="G831">
        <v>4.6831418892697503</v>
      </c>
      <c r="I831">
        <v>10.013911255305008</v>
      </c>
      <c r="K831">
        <v>15.7</v>
      </c>
      <c r="M831">
        <v>24.4</v>
      </c>
      <c r="O831">
        <v>8.8000000000000007</v>
      </c>
      <c r="Q831">
        <v>37</v>
      </c>
      <c r="S831">
        <v>11</v>
      </c>
      <c r="U831">
        <v>11.7</v>
      </c>
      <c r="W831">
        <v>3.9</v>
      </c>
    </row>
    <row r="832" spans="1:23">
      <c r="A832" s="18">
        <v>38816</v>
      </c>
      <c r="C832">
        <v>3.0557256380113507</v>
      </c>
      <c r="E832">
        <v>10.098065505924003</v>
      </c>
      <c r="F832" s="1"/>
      <c r="G832">
        <v>2.5539870012090051</v>
      </c>
      <c r="I832">
        <v>6.5916581770696521</v>
      </c>
      <c r="K832">
        <v>7.7</v>
      </c>
      <c r="M832">
        <v>20.3</v>
      </c>
      <c r="O832">
        <v>-0.4</v>
      </c>
      <c r="Q832">
        <v>66</v>
      </c>
      <c r="S832">
        <v>16</v>
      </c>
      <c r="U832">
        <v>0</v>
      </c>
      <c r="W832">
        <v>4.4000000000000004</v>
      </c>
    </row>
    <row r="833" spans="1:23">
      <c r="A833" s="18">
        <v>38817</v>
      </c>
      <c r="C833">
        <v>2.5334004111084898</v>
      </c>
      <c r="E833">
        <v>3.4434574158957756</v>
      </c>
      <c r="F833" s="1"/>
      <c r="G833">
        <v>4.4186709673154096</v>
      </c>
      <c r="I833">
        <v>8.7177806807136076</v>
      </c>
      <c r="K833">
        <v>-2.2999999999999998</v>
      </c>
      <c r="M833">
        <v>0.9</v>
      </c>
      <c r="O833">
        <v>-5.6</v>
      </c>
      <c r="Q833">
        <v>64</v>
      </c>
      <c r="S833">
        <v>41</v>
      </c>
      <c r="U833">
        <v>10.5</v>
      </c>
      <c r="W833">
        <v>3.7</v>
      </c>
    </row>
    <row r="834" spans="1:23">
      <c r="A834" s="18">
        <v>38818</v>
      </c>
      <c r="C834">
        <v>2.5716856249908555</v>
      </c>
      <c r="E834">
        <v>4.7618014492117569</v>
      </c>
      <c r="F834" s="1"/>
      <c r="G834">
        <v>4.7309564244870428</v>
      </c>
      <c r="I834">
        <v>7.4675887058196233</v>
      </c>
      <c r="K834">
        <v>0.1</v>
      </c>
      <c r="M834">
        <v>5.5</v>
      </c>
      <c r="O834">
        <v>-3.8</v>
      </c>
      <c r="Q834">
        <v>49</v>
      </c>
      <c r="S834">
        <v>27</v>
      </c>
      <c r="U834">
        <v>12.4</v>
      </c>
      <c r="W834">
        <v>1.7</v>
      </c>
    </row>
    <row r="835" spans="1:23">
      <c r="A835" s="18">
        <v>38819</v>
      </c>
      <c r="C835">
        <v>2.8819392023380668</v>
      </c>
      <c r="E835">
        <v>5.6890410455031555</v>
      </c>
      <c r="F835" s="1"/>
      <c r="G835">
        <v>4.6557426631535748</v>
      </c>
      <c r="I835">
        <v>7.8462525430035832</v>
      </c>
      <c r="K835">
        <v>2.5</v>
      </c>
      <c r="M835">
        <v>8.1999999999999993</v>
      </c>
      <c r="O835">
        <v>-2.1</v>
      </c>
      <c r="Q835">
        <v>40</v>
      </c>
      <c r="S835">
        <v>24</v>
      </c>
      <c r="U835">
        <v>12.1</v>
      </c>
      <c r="W835">
        <v>1.7</v>
      </c>
    </row>
    <row r="836" spans="1:23">
      <c r="A836" s="18">
        <v>38820</v>
      </c>
      <c r="C836">
        <v>3.2454987032233182</v>
      </c>
      <c r="E836">
        <v>7.1150252369213289</v>
      </c>
      <c r="F836" s="1"/>
      <c r="G836">
        <v>4.6250100406285739</v>
      </c>
      <c r="I836">
        <v>8.2063892379014192</v>
      </c>
      <c r="K836">
        <v>6.1</v>
      </c>
      <c r="M836">
        <v>12.7</v>
      </c>
      <c r="O836">
        <v>1.1000000000000001</v>
      </c>
      <c r="Q836">
        <v>33</v>
      </c>
      <c r="S836">
        <v>20</v>
      </c>
      <c r="U836">
        <v>12</v>
      </c>
      <c r="W836">
        <v>1.7</v>
      </c>
    </row>
    <row r="837" spans="1:23">
      <c r="A837" s="18">
        <v>38821</v>
      </c>
      <c r="C837">
        <v>4.0241303440768617</v>
      </c>
      <c r="E837">
        <v>8.7104571926273007</v>
      </c>
      <c r="F837" s="1"/>
      <c r="G837">
        <v>4.65476801658094</v>
      </c>
      <c r="I837">
        <v>8.9211380695595697</v>
      </c>
      <c r="K837">
        <v>9.5</v>
      </c>
      <c r="M837">
        <v>16.600000000000001</v>
      </c>
      <c r="O837">
        <v>3.3</v>
      </c>
      <c r="Q837">
        <v>35</v>
      </c>
      <c r="S837">
        <v>16</v>
      </c>
      <c r="U837">
        <v>11.9</v>
      </c>
      <c r="W837">
        <v>2.8</v>
      </c>
    </row>
    <row r="838" spans="1:23">
      <c r="A838" s="18">
        <v>38822</v>
      </c>
      <c r="C838">
        <v>4.7551808559734274</v>
      </c>
      <c r="E838">
        <v>9.4351683454926842</v>
      </c>
      <c r="F838" s="1"/>
      <c r="G838">
        <v>4.6858039110648129</v>
      </c>
      <c r="I838">
        <v>9.6276673585170691</v>
      </c>
      <c r="K838">
        <v>12.2</v>
      </c>
      <c r="M838">
        <v>18.8</v>
      </c>
      <c r="O838">
        <v>5.9</v>
      </c>
      <c r="Q838">
        <v>28</v>
      </c>
      <c r="S838">
        <v>15</v>
      </c>
      <c r="U838">
        <v>12.2</v>
      </c>
      <c r="W838">
        <v>3.2</v>
      </c>
    </row>
    <row r="839" spans="1:23">
      <c r="A839" s="18">
        <v>38823</v>
      </c>
      <c r="C839">
        <v>4.8648785536673307</v>
      </c>
      <c r="E839">
        <v>9.7125375148866109</v>
      </c>
      <c r="F839" s="1"/>
      <c r="G839">
        <v>4.6185989720206857</v>
      </c>
      <c r="I839">
        <v>10.009519816952858</v>
      </c>
      <c r="K839">
        <v>13.8</v>
      </c>
      <c r="M839">
        <v>20.6</v>
      </c>
      <c r="O839">
        <v>8.3000000000000007</v>
      </c>
      <c r="Q839">
        <v>31</v>
      </c>
      <c r="S839">
        <v>16</v>
      </c>
      <c r="U839">
        <v>11.4</v>
      </c>
      <c r="W839">
        <v>3.1</v>
      </c>
    </row>
    <row r="840" spans="1:23">
      <c r="A840" s="18">
        <v>38824</v>
      </c>
      <c r="C840">
        <v>4.3622771757306342</v>
      </c>
      <c r="E840">
        <v>8.4363480941883964</v>
      </c>
      <c r="F840" s="1"/>
      <c r="G840">
        <v>4.8123303300312257</v>
      </c>
      <c r="I840">
        <v>10.846639271153068</v>
      </c>
      <c r="K840">
        <v>15</v>
      </c>
      <c r="M840">
        <v>19.5</v>
      </c>
      <c r="O840">
        <v>10.9</v>
      </c>
      <c r="Q840">
        <v>31</v>
      </c>
      <c r="S840">
        <v>19</v>
      </c>
      <c r="U840">
        <v>12.2</v>
      </c>
      <c r="W840">
        <v>1.4</v>
      </c>
    </row>
    <row r="841" spans="1:23">
      <c r="A841" s="18">
        <v>38825</v>
      </c>
      <c r="C841">
        <v>5.4080655797497705</v>
      </c>
      <c r="E841">
        <v>12.404987116174631</v>
      </c>
      <c r="F841" s="1"/>
      <c r="G841">
        <v>4.7742962326617358</v>
      </c>
      <c r="I841">
        <v>10.738199828809602</v>
      </c>
      <c r="K841">
        <v>17.100000000000001</v>
      </c>
      <c r="M841">
        <v>25.9</v>
      </c>
      <c r="O841">
        <v>9.5</v>
      </c>
      <c r="Q841">
        <v>27</v>
      </c>
      <c r="S841">
        <v>12</v>
      </c>
      <c r="U841">
        <v>12.5</v>
      </c>
      <c r="W841">
        <v>2.8</v>
      </c>
    </row>
    <row r="842" spans="1:23">
      <c r="A842" s="18">
        <v>38826</v>
      </c>
      <c r="C842">
        <v>5.7392411269313541</v>
      </c>
      <c r="E842">
        <v>12.202740376074489</v>
      </c>
      <c r="F842" s="1"/>
      <c r="G842">
        <v>4.7085740399377638</v>
      </c>
      <c r="I842">
        <v>10.782230319013317</v>
      </c>
      <c r="K842">
        <v>19.2</v>
      </c>
      <c r="M842">
        <v>26.1</v>
      </c>
      <c r="O842">
        <v>12</v>
      </c>
      <c r="Q842">
        <v>23</v>
      </c>
      <c r="S842">
        <v>12</v>
      </c>
      <c r="U842">
        <v>12.1</v>
      </c>
      <c r="W842">
        <v>2.8</v>
      </c>
    </row>
    <row r="843" spans="1:23">
      <c r="A843" s="18">
        <v>38827</v>
      </c>
      <c r="C843">
        <v>5.4178432436825394</v>
      </c>
      <c r="E843">
        <v>11.272523260113736</v>
      </c>
      <c r="F843" s="1"/>
      <c r="G843">
        <v>4.7335083298467602</v>
      </c>
      <c r="I843">
        <v>12.152854957332762</v>
      </c>
      <c r="K843">
        <v>16</v>
      </c>
      <c r="M843">
        <v>24.4</v>
      </c>
      <c r="O843">
        <v>10</v>
      </c>
      <c r="Q843">
        <v>31</v>
      </c>
      <c r="S843">
        <v>14</v>
      </c>
      <c r="U843">
        <v>11.9</v>
      </c>
      <c r="W843">
        <v>2.6</v>
      </c>
    </row>
    <row r="844" spans="1:23">
      <c r="A844" s="18">
        <v>38828</v>
      </c>
      <c r="C844">
        <v>5.0435638862296113</v>
      </c>
      <c r="E844">
        <v>11.670306537679961</v>
      </c>
      <c r="F844" s="1"/>
      <c r="G844">
        <v>4.6151526417687982</v>
      </c>
      <c r="I844">
        <v>10.837974376404903</v>
      </c>
      <c r="K844">
        <v>15.8</v>
      </c>
      <c r="M844">
        <v>26.1</v>
      </c>
      <c r="O844">
        <v>10.5</v>
      </c>
      <c r="Q844">
        <v>26</v>
      </c>
      <c r="S844">
        <v>11</v>
      </c>
      <c r="U844">
        <v>11.8</v>
      </c>
      <c r="W844">
        <v>2.4</v>
      </c>
    </row>
    <row r="845" spans="1:23">
      <c r="A845" s="18">
        <v>38829</v>
      </c>
      <c r="C845">
        <v>3.8130491239225077</v>
      </c>
      <c r="E845">
        <v>8.732461296891822</v>
      </c>
      <c r="F845" s="1"/>
      <c r="G845">
        <v>3.6241585595412609</v>
      </c>
      <c r="I845">
        <v>8.2414295444295522</v>
      </c>
      <c r="K845">
        <v>14.4</v>
      </c>
      <c r="M845">
        <v>20.399999999999999</v>
      </c>
      <c r="O845">
        <v>10.9</v>
      </c>
      <c r="Q845">
        <v>34</v>
      </c>
      <c r="S845">
        <v>13</v>
      </c>
      <c r="U845">
        <v>5.3</v>
      </c>
      <c r="W845">
        <v>1.9</v>
      </c>
    </row>
    <row r="846" spans="1:23">
      <c r="A846" s="18">
        <v>38830</v>
      </c>
      <c r="C846">
        <v>3.5875934960722842</v>
      </c>
      <c r="E846">
        <v>6.1165513039114412</v>
      </c>
      <c r="F846" s="1"/>
      <c r="G846">
        <v>4.2700938235680539</v>
      </c>
      <c r="I846">
        <v>9.9664051207456392</v>
      </c>
      <c r="K846">
        <v>12.1</v>
      </c>
      <c r="M846">
        <v>15.4</v>
      </c>
      <c r="O846">
        <v>10</v>
      </c>
      <c r="Q846">
        <v>61</v>
      </c>
      <c r="S846">
        <v>41</v>
      </c>
      <c r="U846">
        <v>7.9</v>
      </c>
      <c r="W846">
        <v>2.2999999999999998</v>
      </c>
    </row>
    <row r="847" spans="1:23">
      <c r="A847" s="18">
        <v>38831</v>
      </c>
      <c r="C847">
        <v>4.609096895645667</v>
      </c>
      <c r="E847">
        <v>8.7291977167167758</v>
      </c>
      <c r="F847" s="1"/>
      <c r="G847">
        <v>4.9734785366070868</v>
      </c>
      <c r="I847">
        <v>11.11954502060215</v>
      </c>
      <c r="K847">
        <v>12.5</v>
      </c>
      <c r="M847">
        <v>17.899999999999999</v>
      </c>
      <c r="O847">
        <v>7.2</v>
      </c>
      <c r="Q847">
        <v>49</v>
      </c>
      <c r="S847">
        <v>23</v>
      </c>
      <c r="U847">
        <v>12.3</v>
      </c>
      <c r="W847">
        <v>3.3</v>
      </c>
    </row>
    <row r="848" spans="1:23">
      <c r="A848" s="18">
        <v>38832</v>
      </c>
      <c r="C848">
        <v>4.5995036224298751</v>
      </c>
      <c r="E848">
        <v>8.0959710903644364</v>
      </c>
      <c r="F848" s="1"/>
      <c r="G848">
        <v>4.9175141243674956</v>
      </c>
      <c r="I848">
        <v>11.028237420853758</v>
      </c>
      <c r="K848">
        <v>13</v>
      </c>
      <c r="M848">
        <v>18.2</v>
      </c>
      <c r="O848">
        <v>9.3000000000000007</v>
      </c>
      <c r="Q848">
        <v>39</v>
      </c>
      <c r="S848">
        <v>22</v>
      </c>
      <c r="U848">
        <v>12.4</v>
      </c>
      <c r="W848">
        <v>2.6</v>
      </c>
    </row>
    <row r="849" spans="1:23">
      <c r="A849" s="18">
        <v>38833</v>
      </c>
      <c r="C849">
        <v>4.4242525657824361</v>
      </c>
      <c r="E849">
        <v>10.114560177305577</v>
      </c>
      <c r="F849" s="1"/>
      <c r="G849">
        <v>4.2106599617325866</v>
      </c>
      <c r="I849">
        <v>9.018857365068957</v>
      </c>
      <c r="K849">
        <v>14.4</v>
      </c>
      <c r="M849">
        <v>20.9</v>
      </c>
      <c r="O849">
        <v>8.1999999999999993</v>
      </c>
      <c r="Q849">
        <v>26</v>
      </c>
      <c r="S849">
        <v>10</v>
      </c>
      <c r="U849">
        <v>9.3000000000000007</v>
      </c>
      <c r="W849">
        <v>2.2000000000000002</v>
      </c>
    </row>
    <row r="850" spans="1:23">
      <c r="A850" s="18">
        <v>38834</v>
      </c>
      <c r="C850">
        <v>5.0365561691872562</v>
      </c>
      <c r="E850">
        <v>12.196168446252626</v>
      </c>
      <c r="F850" s="1"/>
      <c r="G850">
        <v>4.6522535325940622</v>
      </c>
      <c r="I850">
        <v>9.9010954835741281</v>
      </c>
      <c r="K850">
        <v>18.399999999999999</v>
      </c>
      <c r="M850">
        <v>25.9</v>
      </c>
      <c r="O850">
        <v>11.3</v>
      </c>
      <c r="Q850">
        <v>26</v>
      </c>
      <c r="S850">
        <v>11</v>
      </c>
      <c r="U850">
        <v>11.6</v>
      </c>
      <c r="W850">
        <v>2.2999999999999998</v>
      </c>
    </row>
    <row r="851" spans="1:23">
      <c r="A851" s="18">
        <v>38835</v>
      </c>
      <c r="C851">
        <v>6.0371267689000554</v>
      </c>
      <c r="E851">
        <v>14.549829671083293</v>
      </c>
      <c r="F851" s="1"/>
      <c r="G851">
        <v>4.7441747273946895</v>
      </c>
      <c r="I851">
        <v>10.82214113775729</v>
      </c>
      <c r="K851">
        <v>21.3</v>
      </c>
      <c r="M851">
        <v>30.9</v>
      </c>
      <c r="O851">
        <v>13.1</v>
      </c>
      <c r="Q851">
        <v>20</v>
      </c>
      <c r="S851">
        <v>10</v>
      </c>
      <c r="U851">
        <v>12.6</v>
      </c>
      <c r="W851">
        <v>2.8</v>
      </c>
    </row>
    <row r="852" spans="1:23">
      <c r="A852" s="18">
        <v>38836</v>
      </c>
      <c r="C852">
        <v>7.3767934349980218</v>
      </c>
      <c r="E852">
        <v>13.758226974706796</v>
      </c>
      <c r="F852" s="1"/>
      <c r="G852">
        <v>4.5780356889851914</v>
      </c>
      <c r="I852">
        <v>10.959908278915114</v>
      </c>
      <c r="K852">
        <v>22.6</v>
      </c>
      <c r="M852">
        <v>31.5</v>
      </c>
      <c r="O852">
        <v>16.600000000000001</v>
      </c>
      <c r="Q852">
        <v>24</v>
      </c>
      <c r="S852">
        <v>9</v>
      </c>
      <c r="U852">
        <v>10.9</v>
      </c>
      <c r="W852">
        <v>4.7</v>
      </c>
    </row>
    <row r="853" spans="1:23">
      <c r="A853" s="18">
        <v>38837</v>
      </c>
      <c r="C853">
        <v>5.2938750625428446</v>
      </c>
      <c r="E853">
        <v>10.473981028831338</v>
      </c>
      <c r="F853" s="1"/>
      <c r="G853">
        <v>5.1116271225251486</v>
      </c>
      <c r="I853">
        <v>14.202287845101553</v>
      </c>
      <c r="K853">
        <v>16.899999999999999</v>
      </c>
      <c r="M853">
        <v>23.7</v>
      </c>
      <c r="O853">
        <v>12</v>
      </c>
      <c r="Q853">
        <v>58</v>
      </c>
      <c r="S853">
        <v>24</v>
      </c>
      <c r="U853">
        <v>11.8</v>
      </c>
      <c r="W853">
        <v>2.6</v>
      </c>
    </row>
    <row r="854" spans="1:23">
      <c r="A854" s="18">
        <v>38838</v>
      </c>
      <c r="C854">
        <v>4.285618137892774</v>
      </c>
      <c r="E854">
        <v>9.0592688780953399</v>
      </c>
      <c r="F854" s="1"/>
      <c r="G854">
        <v>3.849244734460838</v>
      </c>
      <c r="I854">
        <v>8.6135003826004866</v>
      </c>
      <c r="K854">
        <v>17.2</v>
      </c>
      <c r="M854">
        <v>21.5</v>
      </c>
      <c r="O854">
        <v>12.9</v>
      </c>
      <c r="Q854">
        <v>44</v>
      </c>
      <c r="S854">
        <v>29</v>
      </c>
      <c r="U854">
        <v>5.6</v>
      </c>
      <c r="W854">
        <v>2.9</v>
      </c>
    </row>
    <row r="855" spans="1:23">
      <c r="A855" s="18">
        <v>38839</v>
      </c>
      <c r="C855">
        <v>4.3396451501018722</v>
      </c>
      <c r="E855">
        <v>9.1953271433912374</v>
      </c>
      <c r="F855" s="1"/>
      <c r="G855">
        <v>4.9513300536934839</v>
      </c>
      <c r="I855">
        <v>12.355687255703618</v>
      </c>
      <c r="K855">
        <v>14.5</v>
      </c>
      <c r="M855">
        <v>20.9</v>
      </c>
      <c r="O855">
        <v>10.5</v>
      </c>
      <c r="Q855">
        <v>68</v>
      </c>
      <c r="S855">
        <v>33</v>
      </c>
      <c r="U855">
        <v>10.8</v>
      </c>
      <c r="W855">
        <v>3.4</v>
      </c>
    </row>
    <row r="856" spans="1:23">
      <c r="A856" s="18">
        <v>38840</v>
      </c>
      <c r="C856">
        <v>1.9202771234679719</v>
      </c>
      <c r="E856">
        <v>6.7808827090480985</v>
      </c>
      <c r="F856" s="1"/>
      <c r="G856">
        <v>2.7265058796001012</v>
      </c>
      <c r="I856">
        <v>6.3757357236555974</v>
      </c>
      <c r="K856">
        <v>9.6999999999999993</v>
      </c>
      <c r="M856">
        <v>16.3</v>
      </c>
      <c r="O856">
        <v>8.5</v>
      </c>
      <c r="Q856">
        <v>79</v>
      </c>
      <c r="S856">
        <v>51</v>
      </c>
      <c r="U856">
        <v>0.3</v>
      </c>
      <c r="W856">
        <v>2.1</v>
      </c>
    </row>
    <row r="857" spans="1:23">
      <c r="A857" s="18">
        <v>38841</v>
      </c>
      <c r="C857">
        <v>2.4892940658913552</v>
      </c>
      <c r="E857">
        <v>6.5629206772363258</v>
      </c>
      <c r="F857" s="1"/>
      <c r="G857">
        <v>3.5580805852375161</v>
      </c>
      <c r="I857">
        <v>7.1076644312354267</v>
      </c>
      <c r="K857">
        <v>9.9</v>
      </c>
      <c r="M857">
        <v>15</v>
      </c>
      <c r="O857">
        <v>7.8</v>
      </c>
      <c r="Q857">
        <v>69</v>
      </c>
      <c r="S857">
        <v>37</v>
      </c>
      <c r="U857">
        <v>4.5</v>
      </c>
      <c r="W857">
        <v>1.8</v>
      </c>
    </row>
    <row r="858" spans="1:23">
      <c r="A858" s="18">
        <v>38842</v>
      </c>
      <c r="C858">
        <v>3.6526043786285407</v>
      </c>
      <c r="E858">
        <v>7.5806279533583245</v>
      </c>
      <c r="F858" s="1"/>
      <c r="G858">
        <v>4.7701502289464539</v>
      </c>
      <c r="I858">
        <v>10.192258494226863</v>
      </c>
      <c r="K858">
        <v>10.199999999999999</v>
      </c>
      <c r="M858">
        <v>15.5</v>
      </c>
      <c r="O858">
        <v>6.1</v>
      </c>
      <c r="Q858">
        <v>58</v>
      </c>
      <c r="S858">
        <v>27</v>
      </c>
      <c r="U858">
        <v>11.1</v>
      </c>
      <c r="W858">
        <v>1.8</v>
      </c>
    </row>
    <row r="859" spans="1:23">
      <c r="A859" s="18">
        <v>38843</v>
      </c>
      <c r="C859">
        <v>2.1730194487096037</v>
      </c>
      <c r="E859">
        <v>6.802401091340422</v>
      </c>
      <c r="F859" s="1"/>
      <c r="G859">
        <v>2.8090487536205972</v>
      </c>
      <c r="I859">
        <v>5.5147621652113896</v>
      </c>
      <c r="K859">
        <v>9.1</v>
      </c>
      <c r="M859">
        <v>15.1</v>
      </c>
      <c r="O859">
        <v>6.9</v>
      </c>
      <c r="Q859">
        <v>66</v>
      </c>
      <c r="S859">
        <v>27</v>
      </c>
      <c r="U859">
        <v>0.9</v>
      </c>
      <c r="W859">
        <v>2.2000000000000002</v>
      </c>
    </row>
    <row r="860" spans="1:23">
      <c r="A860" s="18">
        <v>38844</v>
      </c>
      <c r="C860">
        <v>1.5804735747336851</v>
      </c>
      <c r="E860">
        <v>5.8770869329222934</v>
      </c>
      <c r="F860" s="1"/>
      <c r="G860">
        <v>2.5617448311415782</v>
      </c>
      <c r="I860">
        <v>5.2735966585630099</v>
      </c>
      <c r="K860">
        <v>5.3</v>
      </c>
      <c r="M860">
        <v>10.1</v>
      </c>
      <c r="O860">
        <v>1.8</v>
      </c>
      <c r="Q860">
        <v>88</v>
      </c>
      <c r="S860">
        <v>65</v>
      </c>
      <c r="U860">
        <v>0</v>
      </c>
      <c r="W860">
        <v>1.7</v>
      </c>
    </row>
    <row r="861" spans="1:23">
      <c r="A861" s="18">
        <v>38845</v>
      </c>
      <c r="C861">
        <v>2.9902849191289644</v>
      </c>
      <c r="E861">
        <v>5.18305612110073</v>
      </c>
      <c r="F861" s="1"/>
      <c r="G861">
        <v>4.5652580570130201</v>
      </c>
      <c r="I861">
        <v>8.8022183068480828</v>
      </c>
      <c r="K861">
        <v>5.4</v>
      </c>
      <c r="M861">
        <v>9.1999999999999993</v>
      </c>
      <c r="O861">
        <v>2.8</v>
      </c>
      <c r="Q861">
        <v>58</v>
      </c>
      <c r="S861">
        <v>40</v>
      </c>
      <c r="U861">
        <v>10.5</v>
      </c>
      <c r="W861">
        <v>1.8</v>
      </c>
    </row>
    <row r="862" spans="1:23">
      <c r="A862" s="18">
        <v>38846</v>
      </c>
      <c r="C862">
        <v>3.7539804482486612</v>
      </c>
      <c r="E862">
        <v>8.0523014385349896</v>
      </c>
      <c r="F862" s="1"/>
      <c r="G862">
        <v>4.7640210271035963</v>
      </c>
      <c r="I862">
        <v>9.1244477901482277</v>
      </c>
      <c r="K862">
        <v>8.1999999999999993</v>
      </c>
      <c r="M862">
        <v>14.4</v>
      </c>
      <c r="O862">
        <v>2.1</v>
      </c>
      <c r="Q862">
        <v>44</v>
      </c>
      <c r="S862">
        <v>19</v>
      </c>
      <c r="U862">
        <v>12.1</v>
      </c>
      <c r="W862">
        <v>2.6</v>
      </c>
    </row>
    <row r="863" spans="1:23">
      <c r="A863" s="18">
        <v>38847</v>
      </c>
      <c r="C863">
        <v>3.7867493889555939</v>
      </c>
      <c r="E863">
        <v>6.2694080788907938</v>
      </c>
      <c r="F863" s="1"/>
      <c r="G863">
        <v>4.6543447826885034</v>
      </c>
      <c r="I863">
        <v>9.595156056547415</v>
      </c>
      <c r="K863">
        <v>8.3000000000000007</v>
      </c>
      <c r="M863">
        <v>12.4</v>
      </c>
      <c r="O863">
        <v>5</v>
      </c>
      <c r="Q863">
        <v>47</v>
      </c>
      <c r="S863">
        <v>22</v>
      </c>
      <c r="U863">
        <v>11.2</v>
      </c>
      <c r="W863">
        <v>2.9</v>
      </c>
    </row>
    <row r="864" spans="1:23">
      <c r="A864" s="18">
        <v>38848</v>
      </c>
      <c r="C864">
        <v>3.9743662626622647</v>
      </c>
      <c r="E864">
        <v>7.6701811832580198</v>
      </c>
      <c r="F864" s="1"/>
      <c r="G864">
        <v>4.8193960018464503</v>
      </c>
      <c r="I864">
        <v>9.9434994569333579</v>
      </c>
      <c r="K864">
        <v>9.4</v>
      </c>
      <c r="M864">
        <v>14.7</v>
      </c>
      <c r="O864">
        <v>4.5</v>
      </c>
      <c r="Q864">
        <v>42</v>
      </c>
      <c r="S864">
        <v>16</v>
      </c>
      <c r="U864">
        <v>12.4</v>
      </c>
      <c r="W864">
        <v>2.2000000000000002</v>
      </c>
    </row>
    <row r="865" spans="1:23">
      <c r="A865" s="18">
        <v>38849</v>
      </c>
      <c r="C865">
        <v>6.8680203541377747</v>
      </c>
      <c r="E865">
        <v>10.391899192852698</v>
      </c>
      <c r="F865" s="1"/>
      <c r="G865">
        <v>4.8728986173810647</v>
      </c>
      <c r="I865">
        <v>9.6362396808633903</v>
      </c>
      <c r="K865">
        <v>15.1</v>
      </c>
      <c r="M865">
        <v>21.1</v>
      </c>
      <c r="O865">
        <v>8.3000000000000007</v>
      </c>
      <c r="Q865">
        <v>22</v>
      </c>
      <c r="S865">
        <v>11</v>
      </c>
      <c r="U865">
        <v>13.7</v>
      </c>
      <c r="W865">
        <v>7</v>
      </c>
    </row>
    <row r="866" spans="1:23">
      <c r="A866" s="18">
        <v>38850</v>
      </c>
      <c r="C866">
        <v>9.0399665346577507</v>
      </c>
      <c r="E866">
        <v>10.202899811680439</v>
      </c>
      <c r="F866" s="1"/>
      <c r="G866">
        <v>4.739316938280731</v>
      </c>
      <c r="I866">
        <v>9.9864569289569278</v>
      </c>
      <c r="K866">
        <v>20.100000000000001</v>
      </c>
      <c r="M866">
        <v>25.3</v>
      </c>
      <c r="O866">
        <v>16</v>
      </c>
      <c r="Q866">
        <v>16</v>
      </c>
      <c r="S866">
        <v>13</v>
      </c>
      <c r="U866">
        <v>13</v>
      </c>
      <c r="W866">
        <v>8.9</v>
      </c>
    </row>
    <row r="867" spans="1:23">
      <c r="A867" s="18">
        <v>38851</v>
      </c>
      <c r="C867">
        <v>6.7167248466491412</v>
      </c>
      <c r="E867">
        <v>11.491026217473884</v>
      </c>
      <c r="F867" s="1"/>
      <c r="G867">
        <v>4.3918937965397982</v>
      </c>
      <c r="I867">
        <v>10.112295836322481</v>
      </c>
      <c r="K867">
        <v>22</v>
      </c>
      <c r="M867">
        <v>27.1</v>
      </c>
      <c r="O867">
        <v>16.399999999999999</v>
      </c>
      <c r="Q867">
        <v>21</v>
      </c>
      <c r="S867">
        <v>14</v>
      </c>
      <c r="U867">
        <v>9.8000000000000007</v>
      </c>
      <c r="W867">
        <v>4</v>
      </c>
    </row>
    <row r="868" spans="1:23">
      <c r="A868" s="18">
        <v>38852</v>
      </c>
      <c r="C868">
        <v>6.9902575003078642</v>
      </c>
      <c r="E868">
        <v>11.953785048997835</v>
      </c>
      <c r="F868" s="1"/>
      <c r="G868">
        <v>4.9446496414012495</v>
      </c>
      <c r="I868">
        <v>12.575519702940339</v>
      </c>
      <c r="K868">
        <v>21.8</v>
      </c>
      <c r="M868">
        <v>27.7</v>
      </c>
      <c r="O868">
        <v>16</v>
      </c>
      <c r="Q868">
        <v>22</v>
      </c>
      <c r="S868">
        <v>11</v>
      </c>
      <c r="U868">
        <v>13.5</v>
      </c>
      <c r="W868">
        <v>3.5</v>
      </c>
    </row>
    <row r="869" spans="1:23">
      <c r="A869" s="18">
        <v>38853</v>
      </c>
      <c r="C869">
        <v>6.4539367556979244</v>
      </c>
      <c r="E869">
        <v>13.635088112871289</v>
      </c>
      <c r="F869" s="1"/>
      <c r="G869">
        <v>4.9419010490646693</v>
      </c>
      <c r="I869">
        <v>12.063446171312062</v>
      </c>
      <c r="K869">
        <v>23.5</v>
      </c>
      <c r="M869">
        <v>30.2</v>
      </c>
      <c r="O869">
        <v>16.2</v>
      </c>
      <c r="Q869">
        <v>23</v>
      </c>
      <c r="S869">
        <v>11</v>
      </c>
      <c r="U869">
        <v>13.2</v>
      </c>
      <c r="W869">
        <v>2.7</v>
      </c>
    </row>
    <row r="870" spans="1:23">
      <c r="A870" s="18">
        <v>38854</v>
      </c>
      <c r="C870">
        <v>6.2507886731795566</v>
      </c>
      <c r="E870">
        <v>13.792737258683548</v>
      </c>
      <c r="F870" s="1"/>
      <c r="G870">
        <v>4.9095531181743546</v>
      </c>
      <c r="I870">
        <v>11.884060243322342</v>
      </c>
      <c r="K870">
        <v>25.9</v>
      </c>
      <c r="M870">
        <v>31.9</v>
      </c>
      <c r="O870">
        <v>19.100000000000001</v>
      </c>
      <c r="Q870">
        <v>23</v>
      </c>
      <c r="S870">
        <v>12</v>
      </c>
      <c r="U870">
        <v>12.5</v>
      </c>
      <c r="W870">
        <v>2.2999999999999998</v>
      </c>
    </row>
    <row r="871" spans="1:23">
      <c r="A871" s="18">
        <v>38855</v>
      </c>
      <c r="C871">
        <v>4.4382082113591963</v>
      </c>
      <c r="E871">
        <v>12.997191836174407</v>
      </c>
      <c r="F871" s="1"/>
      <c r="G871">
        <v>3.8655621621015976</v>
      </c>
      <c r="I871">
        <v>11.866017278359964</v>
      </c>
      <c r="K871">
        <v>15.4</v>
      </c>
      <c r="M871">
        <v>30.5</v>
      </c>
      <c r="O871">
        <v>10.8</v>
      </c>
      <c r="Q871">
        <v>65</v>
      </c>
      <c r="S871">
        <v>14</v>
      </c>
      <c r="U871">
        <v>5.8</v>
      </c>
      <c r="W871">
        <v>3.5</v>
      </c>
    </row>
    <row r="872" spans="1:23">
      <c r="A872" s="18">
        <v>38856</v>
      </c>
      <c r="C872">
        <v>4.8717450519906187</v>
      </c>
      <c r="E872">
        <v>8.9336235308820537</v>
      </c>
      <c r="F872" s="1"/>
      <c r="G872">
        <v>5.2842369847104411</v>
      </c>
      <c r="I872">
        <v>12.593410177842831</v>
      </c>
      <c r="K872">
        <v>15.6</v>
      </c>
      <c r="M872">
        <v>20.100000000000001</v>
      </c>
      <c r="O872">
        <v>10.9</v>
      </c>
      <c r="Q872">
        <v>47</v>
      </c>
      <c r="S872">
        <v>26</v>
      </c>
      <c r="U872">
        <v>13.7</v>
      </c>
      <c r="W872">
        <v>2</v>
      </c>
    </row>
    <row r="873" spans="1:23">
      <c r="A873" s="18">
        <v>38857</v>
      </c>
      <c r="C873">
        <v>7.0760928723440282</v>
      </c>
      <c r="E873">
        <v>13.320252056599966</v>
      </c>
      <c r="F873" s="1"/>
      <c r="G873">
        <v>4.8580535942608725</v>
      </c>
      <c r="I873">
        <v>10.371171139085977</v>
      </c>
      <c r="K873">
        <v>20.7</v>
      </c>
      <c r="M873">
        <v>27</v>
      </c>
      <c r="O873">
        <v>11.6</v>
      </c>
      <c r="Q873">
        <v>25</v>
      </c>
      <c r="S873">
        <v>10</v>
      </c>
      <c r="U873">
        <v>13</v>
      </c>
      <c r="W873">
        <v>4.7</v>
      </c>
    </row>
    <row r="874" spans="1:23">
      <c r="A874" s="18">
        <v>38858</v>
      </c>
      <c r="C874">
        <v>8.4707405445434603</v>
      </c>
      <c r="E874">
        <v>9.1760474159392409</v>
      </c>
      <c r="F874" s="1"/>
      <c r="G874">
        <v>4.4712595606879875</v>
      </c>
      <c r="I874">
        <v>9.782818886845094</v>
      </c>
      <c r="K874">
        <v>24.7</v>
      </c>
      <c r="M874">
        <v>28</v>
      </c>
      <c r="O874">
        <v>22</v>
      </c>
      <c r="Q874">
        <v>16</v>
      </c>
      <c r="S874">
        <v>11</v>
      </c>
      <c r="U874">
        <v>10.8</v>
      </c>
      <c r="W874">
        <v>5.7</v>
      </c>
    </row>
    <row r="875" spans="1:23">
      <c r="A875" s="18">
        <v>38859</v>
      </c>
      <c r="C875">
        <v>3.9934273859879297</v>
      </c>
      <c r="E875">
        <v>11.190797999424628</v>
      </c>
      <c r="F875" s="1"/>
      <c r="G875">
        <v>3.786888551604854</v>
      </c>
      <c r="I875">
        <v>11.185194440909793</v>
      </c>
      <c r="K875">
        <v>15.9</v>
      </c>
      <c r="M875">
        <v>26.8</v>
      </c>
      <c r="O875">
        <v>12.6</v>
      </c>
      <c r="Q875">
        <v>66</v>
      </c>
      <c r="S875">
        <v>19</v>
      </c>
      <c r="U875">
        <v>5.0999999999999996</v>
      </c>
      <c r="W875">
        <v>2.2000000000000002</v>
      </c>
    </row>
    <row r="876" spans="1:23">
      <c r="A876" s="18">
        <v>38860</v>
      </c>
      <c r="C876">
        <v>5.2516746932490914</v>
      </c>
      <c r="E876">
        <v>11.943002074831895</v>
      </c>
      <c r="F876" s="1"/>
      <c r="G876">
        <v>5.0435915666283657</v>
      </c>
      <c r="I876">
        <v>11.68797566304089</v>
      </c>
      <c r="K876">
        <v>17.8</v>
      </c>
      <c r="M876">
        <v>25.3</v>
      </c>
      <c r="O876">
        <v>10.8</v>
      </c>
      <c r="Q876">
        <v>40</v>
      </c>
      <c r="S876">
        <v>12</v>
      </c>
      <c r="U876">
        <v>13.2</v>
      </c>
      <c r="W876">
        <v>2.4</v>
      </c>
    </row>
    <row r="877" spans="1:23">
      <c r="A877" s="18">
        <v>38861</v>
      </c>
      <c r="C877">
        <v>4.623223748573114</v>
      </c>
      <c r="E877">
        <v>8.6764658746814529</v>
      </c>
      <c r="F877" s="1"/>
      <c r="G877">
        <v>4.3744275384433999</v>
      </c>
      <c r="I877">
        <v>10.342192345123888</v>
      </c>
      <c r="K877">
        <v>17.7</v>
      </c>
      <c r="M877">
        <v>22.7</v>
      </c>
      <c r="O877">
        <v>15</v>
      </c>
      <c r="Q877">
        <v>45</v>
      </c>
      <c r="S877">
        <v>17</v>
      </c>
      <c r="U877">
        <v>8.6</v>
      </c>
      <c r="W877">
        <v>2.6</v>
      </c>
    </row>
    <row r="878" spans="1:23">
      <c r="A878" s="18">
        <v>38862</v>
      </c>
      <c r="C878">
        <v>5.4897575303942503</v>
      </c>
      <c r="E878">
        <v>13.088373513677077</v>
      </c>
      <c r="F878" s="1"/>
      <c r="G878">
        <v>5.0305499478839488</v>
      </c>
      <c r="I878">
        <v>11.742035506444529</v>
      </c>
      <c r="K878">
        <v>20.2</v>
      </c>
      <c r="M878">
        <v>28.2</v>
      </c>
      <c r="O878">
        <v>12.9</v>
      </c>
      <c r="Q878">
        <v>29</v>
      </c>
      <c r="S878">
        <v>11</v>
      </c>
      <c r="U878">
        <v>13.8</v>
      </c>
      <c r="W878">
        <v>2.1</v>
      </c>
    </row>
    <row r="879" spans="1:23">
      <c r="A879" s="18">
        <v>38863</v>
      </c>
      <c r="C879">
        <v>5.9141895390414749</v>
      </c>
      <c r="E879">
        <v>11.120550549629304</v>
      </c>
      <c r="F879" s="1"/>
      <c r="G879">
        <v>4.6900154599726394</v>
      </c>
      <c r="I879">
        <v>11.347300736443376</v>
      </c>
      <c r="K879">
        <v>21</v>
      </c>
      <c r="M879">
        <v>26.9</v>
      </c>
      <c r="O879">
        <v>16.3</v>
      </c>
      <c r="Q879">
        <v>29</v>
      </c>
      <c r="S879">
        <v>12</v>
      </c>
      <c r="U879">
        <v>11.3</v>
      </c>
      <c r="W879">
        <v>2.9</v>
      </c>
    </row>
    <row r="880" spans="1:23">
      <c r="A880" s="18">
        <v>38864</v>
      </c>
      <c r="C880">
        <v>6.2432531987601125</v>
      </c>
      <c r="E880">
        <v>12.572701517073428</v>
      </c>
      <c r="F880" s="1"/>
      <c r="G880">
        <v>4.957884001287745</v>
      </c>
      <c r="I880">
        <v>11.938549204068993</v>
      </c>
      <c r="K880">
        <v>23.1</v>
      </c>
      <c r="M880">
        <v>29</v>
      </c>
      <c r="O880">
        <v>16.8</v>
      </c>
      <c r="Q880">
        <v>30</v>
      </c>
      <c r="S880">
        <v>12</v>
      </c>
      <c r="U880">
        <v>12.6</v>
      </c>
      <c r="W880">
        <v>2.8</v>
      </c>
    </row>
    <row r="881" spans="1:23">
      <c r="A881" s="18">
        <v>38865</v>
      </c>
      <c r="C881">
        <v>6.4743202289368655</v>
      </c>
      <c r="E881">
        <v>11.71359371070591</v>
      </c>
      <c r="F881" s="1"/>
      <c r="G881">
        <v>5.1272339272758813</v>
      </c>
      <c r="I881">
        <v>12.915766436162894</v>
      </c>
      <c r="K881">
        <v>24.3</v>
      </c>
      <c r="M881">
        <v>29.1</v>
      </c>
      <c r="O881">
        <v>19.100000000000001</v>
      </c>
      <c r="Q881">
        <v>25</v>
      </c>
      <c r="S881">
        <v>15</v>
      </c>
      <c r="U881">
        <v>13.8</v>
      </c>
      <c r="W881">
        <v>2.5</v>
      </c>
    </row>
    <row r="882" spans="1:23">
      <c r="A882" s="18">
        <v>38866</v>
      </c>
      <c r="C882">
        <v>6.1189532937384721</v>
      </c>
      <c r="E882">
        <v>12.197210359137019</v>
      </c>
      <c r="F882" s="1"/>
      <c r="G882">
        <v>5.1967355791173606</v>
      </c>
      <c r="I882">
        <v>14.149915806124033</v>
      </c>
      <c r="K882">
        <v>21.9</v>
      </c>
      <c r="M882">
        <v>28.2</v>
      </c>
      <c r="O882">
        <v>16</v>
      </c>
      <c r="Q882">
        <v>30</v>
      </c>
      <c r="S882">
        <v>17</v>
      </c>
      <c r="U882">
        <v>14</v>
      </c>
      <c r="W882">
        <v>2</v>
      </c>
    </row>
    <row r="883" spans="1:23">
      <c r="A883" s="18">
        <v>38867</v>
      </c>
      <c r="C883">
        <v>6.1602520719456901</v>
      </c>
      <c r="E883">
        <v>12.376719074402983</v>
      </c>
      <c r="F883" s="1"/>
      <c r="G883">
        <v>5.106180729590684</v>
      </c>
      <c r="I883">
        <v>12.759919508806734</v>
      </c>
      <c r="K883">
        <v>23</v>
      </c>
      <c r="M883">
        <v>29.1</v>
      </c>
      <c r="O883">
        <v>17.2</v>
      </c>
      <c r="Q883">
        <v>28</v>
      </c>
      <c r="S883">
        <v>15</v>
      </c>
      <c r="U883">
        <v>13.6</v>
      </c>
      <c r="W883">
        <v>2.4</v>
      </c>
    </row>
    <row r="884" spans="1:23">
      <c r="A884" s="18">
        <v>38868</v>
      </c>
      <c r="C884">
        <v>5.7027595588623292</v>
      </c>
      <c r="E884">
        <v>11.024309356302592</v>
      </c>
      <c r="F884" s="1"/>
      <c r="G884">
        <v>4.2703782969140418</v>
      </c>
      <c r="I884">
        <v>10.167327245135752</v>
      </c>
      <c r="K884">
        <v>24</v>
      </c>
      <c r="M884">
        <v>29.1</v>
      </c>
      <c r="O884">
        <v>20.100000000000001</v>
      </c>
      <c r="Q884">
        <v>28</v>
      </c>
      <c r="S884">
        <v>15</v>
      </c>
      <c r="U884">
        <v>8.1999999999999993</v>
      </c>
      <c r="W884">
        <v>2.7</v>
      </c>
    </row>
    <row r="885" spans="1:23">
      <c r="A885" s="18">
        <v>38869</v>
      </c>
      <c r="C885">
        <v>6.982579331585864</v>
      </c>
      <c r="E885">
        <v>12.055179446977718</v>
      </c>
      <c r="F885" s="1"/>
      <c r="G885">
        <v>4.7679359536468491</v>
      </c>
      <c r="I885">
        <v>12.590402029131056</v>
      </c>
      <c r="K885">
        <v>22.3</v>
      </c>
      <c r="M885">
        <v>28.2</v>
      </c>
      <c r="O885">
        <v>16.5</v>
      </c>
      <c r="Q885">
        <v>17</v>
      </c>
      <c r="S885">
        <v>12</v>
      </c>
      <c r="U885">
        <v>13.2</v>
      </c>
      <c r="W885">
        <v>3.2</v>
      </c>
    </row>
    <row r="886" spans="1:23">
      <c r="A886" s="18">
        <v>38870</v>
      </c>
      <c r="C886">
        <v>5.9645592917206942</v>
      </c>
      <c r="E886">
        <v>9.8277677854294208</v>
      </c>
      <c r="F886" s="1"/>
      <c r="G886">
        <v>4.7199899529573086</v>
      </c>
      <c r="I886">
        <v>12.04278613463241</v>
      </c>
      <c r="K886">
        <v>21.5</v>
      </c>
      <c r="M886">
        <v>26.7</v>
      </c>
      <c r="O886">
        <v>18.600000000000001</v>
      </c>
      <c r="Q886">
        <v>35</v>
      </c>
      <c r="S886">
        <v>15</v>
      </c>
      <c r="U886">
        <v>10.7</v>
      </c>
      <c r="W886">
        <v>3.1</v>
      </c>
    </row>
    <row r="887" spans="1:23">
      <c r="A887" s="18">
        <v>38871</v>
      </c>
      <c r="C887">
        <v>4.8428775507960786</v>
      </c>
      <c r="E887">
        <v>10.998701610580072</v>
      </c>
      <c r="F887" s="1"/>
      <c r="G887">
        <v>4.6480346236091084</v>
      </c>
      <c r="I887">
        <v>11.826741593468359</v>
      </c>
      <c r="K887">
        <v>20.3</v>
      </c>
      <c r="M887">
        <v>27</v>
      </c>
      <c r="O887">
        <v>16.2</v>
      </c>
      <c r="Q887">
        <v>56</v>
      </c>
      <c r="S887">
        <v>24</v>
      </c>
      <c r="U887">
        <v>9.1</v>
      </c>
      <c r="W887">
        <v>2.5</v>
      </c>
    </row>
    <row r="888" spans="1:23">
      <c r="A888" s="18">
        <v>38872</v>
      </c>
      <c r="C888">
        <v>3.8986537550811149</v>
      </c>
      <c r="E888">
        <v>10.920664219365699</v>
      </c>
      <c r="F888" s="1"/>
      <c r="G888">
        <v>4.0630612780463942</v>
      </c>
      <c r="I888">
        <v>10.713535451422048</v>
      </c>
      <c r="K888">
        <v>15.2</v>
      </c>
      <c r="M888">
        <v>25.2</v>
      </c>
      <c r="O888">
        <v>11</v>
      </c>
      <c r="Q888">
        <v>63</v>
      </c>
      <c r="S888">
        <v>29</v>
      </c>
      <c r="U888">
        <v>6.7</v>
      </c>
      <c r="W888">
        <v>2.6</v>
      </c>
    </row>
    <row r="889" spans="1:23">
      <c r="A889" s="18">
        <v>38873</v>
      </c>
      <c r="C889">
        <v>4.858892183527785</v>
      </c>
      <c r="E889">
        <v>9.7418981783308052</v>
      </c>
      <c r="F889" s="1"/>
      <c r="G889">
        <v>5.1385732651721776</v>
      </c>
      <c r="I889">
        <v>11.663619705714719</v>
      </c>
      <c r="K889">
        <v>18.2</v>
      </c>
      <c r="M889">
        <v>23.5</v>
      </c>
      <c r="O889">
        <v>14</v>
      </c>
      <c r="Q889">
        <v>41</v>
      </c>
      <c r="S889">
        <v>18</v>
      </c>
      <c r="U889">
        <v>13.3</v>
      </c>
      <c r="W889">
        <v>1.9</v>
      </c>
    </row>
    <row r="890" spans="1:23">
      <c r="A890" s="18">
        <v>38874</v>
      </c>
      <c r="C890">
        <v>6.3181353137340652</v>
      </c>
      <c r="E890">
        <v>12.23062136812403</v>
      </c>
      <c r="F890" s="1"/>
      <c r="G890">
        <v>5.1435402828996057</v>
      </c>
      <c r="I890">
        <v>12.007094363116336</v>
      </c>
      <c r="K890">
        <v>21.3</v>
      </c>
      <c r="M890">
        <v>27.5</v>
      </c>
      <c r="O890">
        <v>14.8</v>
      </c>
      <c r="Q890">
        <v>31</v>
      </c>
      <c r="S890">
        <v>16</v>
      </c>
      <c r="U890">
        <v>13.9</v>
      </c>
      <c r="W890">
        <v>3.3</v>
      </c>
    </row>
    <row r="891" spans="1:23">
      <c r="A891" s="18">
        <v>38875</v>
      </c>
      <c r="C891">
        <v>6.0487592810352062</v>
      </c>
      <c r="E891">
        <v>10.45308709899952</v>
      </c>
      <c r="F891" s="1"/>
      <c r="G891">
        <v>4.9262054073519694</v>
      </c>
      <c r="I891">
        <v>11.889067953109636</v>
      </c>
      <c r="K891">
        <v>23.3</v>
      </c>
      <c r="M891">
        <v>27.3</v>
      </c>
      <c r="O891">
        <v>18.899999999999999</v>
      </c>
      <c r="Q891">
        <v>29</v>
      </c>
      <c r="S891">
        <v>16</v>
      </c>
      <c r="U891">
        <v>12.3</v>
      </c>
      <c r="W891">
        <v>2.6</v>
      </c>
    </row>
    <row r="892" spans="1:23">
      <c r="A892" s="18">
        <v>38876</v>
      </c>
      <c r="C892">
        <v>7.2211003477335227</v>
      </c>
      <c r="E892">
        <v>12.513769540847674</v>
      </c>
      <c r="F892" s="1"/>
      <c r="G892">
        <v>5.1751448662076234</v>
      </c>
      <c r="I892">
        <v>13.24958318693646</v>
      </c>
      <c r="K892">
        <v>23.9</v>
      </c>
      <c r="M892">
        <v>29.8</v>
      </c>
      <c r="O892">
        <v>18.100000000000001</v>
      </c>
      <c r="Q892">
        <v>29</v>
      </c>
      <c r="S892">
        <v>13</v>
      </c>
      <c r="U892">
        <v>14</v>
      </c>
      <c r="W892">
        <v>3.6</v>
      </c>
    </row>
    <row r="893" spans="1:23">
      <c r="A893" s="18">
        <v>38877</v>
      </c>
      <c r="C893">
        <v>6.8273115908623661</v>
      </c>
      <c r="E893">
        <v>12.365144225958115</v>
      </c>
      <c r="F893" s="1"/>
      <c r="G893">
        <v>5.0469674770953823</v>
      </c>
      <c r="I893">
        <v>12.60593068295309</v>
      </c>
      <c r="K893">
        <v>25.5</v>
      </c>
      <c r="M893">
        <v>31</v>
      </c>
      <c r="O893">
        <v>20.399999999999999</v>
      </c>
      <c r="Q893">
        <v>24</v>
      </c>
      <c r="S893">
        <v>15</v>
      </c>
      <c r="U893">
        <v>13.4</v>
      </c>
      <c r="W893">
        <v>2.9</v>
      </c>
    </row>
    <row r="894" spans="1:23">
      <c r="A894" s="18">
        <v>38878</v>
      </c>
      <c r="C894">
        <v>5.8755944922221488</v>
      </c>
      <c r="E894">
        <v>10.188043972363838</v>
      </c>
      <c r="F894" s="1"/>
      <c r="G894">
        <v>4.7853539718276998</v>
      </c>
      <c r="I894">
        <v>12.407556396094877</v>
      </c>
      <c r="K894">
        <v>25.2</v>
      </c>
      <c r="M894">
        <v>29.5</v>
      </c>
      <c r="O894">
        <v>22.2</v>
      </c>
      <c r="Q894">
        <v>30</v>
      </c>
      <c r="S894">
        <v>16</v>
      </c>
      <c r="U894">
        <v>10.9</v>
      </c>
      <c r="W894">
        <v>2.1</v>
      </c>
    </row>
    <row r="895" spans="1:23">
      <c r="A895" s="18">
        <v>38879</v>
      </c>
      <c r="C895">
        <v>6.272213102730186</v>
      </c>
      <c r="E895">
        <v>10.412529227271381</v>
      </c>
      <c r="F895" s="1"/>
      <c r="G895">
        <v>4.7833694423161051</v>
      </c>
      <c r="I895">
        <v>12.349395358072114</v>
      </c>
      <c r="K895">
        <v>25</v>
      </c>
      <c r="M895">
        <v>29.4</v>
      </c>
      <c r="O895">
        <v>21.7</v>
      </c>
      <c r="Q895">
        <v>37</v>
      </c>
      <c r="S895">
        <v>22</v>
      </c>
      <c r="U895">
        <v>10.1</v>
      </c>
      <c r="W895">
        <v>3.1</v>
      </c>
    </row>
    <row r="896" spans="1:23">
      <c r="A896" s="18">
        <v>38880</v>
      </c>
      <c r="C896">
        <v>6.14147621995013</v>
      </c>
      <c r="E896">
        <v>11.528804831342141</v>
      </c>
      <c r="F896" s="1"/>
      <c r="G896">
        <v>5.2078332866305814</v>
      </c>
      <c r="I896">
        <v>13.457434074043855</v>
      </c>
      <c r="K896">
        <v>25.8</v>
      </c>
      <c r="M896">
        <v>29.7</v>
      </c>
      <c r="O896">
        <v>20.6</v>
      </c>
      <c r="Q896">
        <v>26</v>
      </c>
      <c r="S896">
        <v>15</v>
      </c>
      <c r="U896">
        <v>14.1</v>
      </c>
      <c r="W896">
        <v>1.8</v>
      </c>
    </row>
    <row r="897" spans="1:23">
      <c r="A897" s="18">
        <v>38881</v>
      </c>
      <c r="C897">
        <v>6.4943530135916987</v>
      </c>
      <c r="E897">
        <v>12.789104621499694</v>
      </c>
      <c r="F897" s="1"/>
      <c r="G897">
        <v>5.134225331601221</v>
      </c>
      <c r="I897">
        <v>13.390974547824538</v>
      </c>
      <c r="K897">
        <v>26.2</v>
      </c>
      <c r="M897">
        <v>31.5</v>
      </c>
      <c r="O897">
        <v>20.5</v>
      </c>
      <c r="Q897">
        <v>23</v>
      </c>
      <c r="S897">
        <v>13</v>
      </c>
      <c r="U897">
        <v>14.2</v>
      </c>
      <c r="W897">
        <v>2.1</v>
      </c>
    </row>
    <row r="898" spans="1:23">
      <c r="A898" s="18">
        <v>38882</v>
      </c>
      <c r="C898">
        <v>7.2746437894966443</v>
      </c>
      <c r="E898">
        <v>15.135143282790352</v>
      </c>
      <c r="F898" s="1"/>
      <c r="G898">
        <v>4.7253615391771433</v>
      </c>
      <c r="I898">
        <v>11.890540770935338</v>
      </c>
      <c r="K898">
        <v>27.1</v>
      </c>
      <c r="M898">
        <v>35.4</v>
      </c>
      <c r="O898">
        <v>20.6</v>
      </c>
      <c r="Q898">
        <v>23</v>
      </c>
      <c r="S898">
        <v>12</v>
      </c>
      <c r="U898">
        <v>11.5</v>
      </c>
      <c r="W898">
        <v>3.4</v>
      </c>
    </row>
    <row r="899" spans="1:23">
      <c r="A899" s="18">
        <v>38883</v>
      </c>
      <c r="C899">
        <v>3.2040588455681669</v>
      </c>
      <c r="E899">
        <v>12.729068442637301</v>
      </c>
      <c r="F899" s="1"/>
      <c r="G899">
        <v>2.8382113497339421</v>
      </c>
      <c r="I899">
        <v>8.6684855363392455</v>
      </c>
      <c r="K899">
        <v>18.3</v>
      </c>
      <c r="M899">
        <v>30.2</v>
      </c>
      <c r="O899">
        <v>14</v>
      </c>
      <c r="Q899">
        <v>69</v>
      </c>
      <c r="S899">
        <v>19</v>
      </c>
      <c r="U899">
        <v>0</v>
      </c>
      <c r="W899">
        <v>1.4</v>
      </c>
    </row>
    <row r="900" spans="1:23">
      <c r="A900" s="18">
        <v>38884</v>
      </c>
      <c r="C900">
        <v>4.3067780207571831</v>
      </c>
      <c r="E900">
        <v>8.3761084592621522</v>
      </c>
      <c r="F900" s="1"/>
      <c r="G900">
        <v>4.1025803221356894</v>
      </c>
      <c r="I900">
        <v>10.238794870924355</v>
      </c>
      <c r="K900">
        <v>15</v>
      </c>
      <c r="M900">
        <v>18.8</v>
      </c>
      <c r="O900">
        <v>10.3</v>
      </c>
      <c r="Q900">
        <v>64</v>
      </c>
      <c r="S900">
        <v>34</v>
      </c>
      <c r="U900">
        <v>7</v>
      </c>
      <c r="W900">
        <v>4.3</v>
      </c>
    </row>
    <row r="901" spans="1:23">
      <c r="A901" s="18">
        <v>38885</v>
      </c>
      <c r="C901">
        <v>4.842966475623153</v>
      </c>
      <c r="E901">
        <v>9.5108756923243973</v>
      </c>
      <c r="F901" s="1"/>
      <c r="G901">
        <v>5.0589994632458088</v>
      </c>
      <c r="I901">
        <v>11.318833851363367</v>
      </c>
      <c r="K901">
        <v>18.399999999999999</v>
      </c>
      <c r="M901">
        <v>23.3</v>
      </c>
      <c r="O901">
        <v>14.3</v>
      </c>
      <c r="Q901">
        <v>43</v>
      </c>
      <c r="S901">
        <v>28</v>
      </c>
      <c r="U901">
        <v>12.5</v>
      </c>
      <c r="W901">
        <v>2.2999999999999998</v>
      </c>
    </row>
    <row r="902" spans="1:23">
      <c r="A902" s="18">
        <v>38886</v>
      </c>
      <c r="C902">
        <v>6.3507454437657751</v>
      </c>
      <c r="E902">
        <v>11.538580612969819</v>
      </c>
      <c r="F902" s="1"/>
      <c r="G902">
        <v>5.2165509098877134</v>
      </c>
      <c r="I902">
        <v>12.281608392655937</v>
      </c>
      <c r="K902">
        <v>21.4</v>
      </c>
      <c r="M902">
        <v>27.1</v>
      </c>
      <c r="O902">
        <v>15.8</v>
      </c>
      <c r="Q902">
        <v>38</v>
      </c>
      <c r="S902">
        <v>23</v>
      </c>
      <c r="U902">
        <v>13.4</v>
      </c>
      <c r="W902">
        <v>3.9</v>
      </c>
    </row>
    <row r="903" spans="1:23">
      <c r="A903" s="18">
        <v>38887</v>
      </c>
      <c r="C903">
        <v>6.5510427491994303</v>
      </c>
      <c r="E903">
        <v>11.101737968304283</v>
      </c>
      <c r="F903" s="1"/>
      <c r="G903">
        <v>4.9414607853797179</v>
      </c>
      <c r="I903">
        <v>12.183042395041014</v>
      </c>
      <c r="K903">
        <v>22.5</v>
      </c>
      <c r="M903">
        <v>28.2</v>
      </c>
      <c r="O903">
        <v>18.3</v>
      </c>
      <c r="Q903">
        <v>37</v>
      </c>
      <c r="S903">
        <v>23</v>
      </c>
      <c r="U903">
        <v>11.6</v>
      </c>
      <c r="W903">
        <v>4.2</v>
      </c>
    </row>
    <row r="904" spans="1:23">
      <c r="A904" s="18">
        <v>38888</v>
      </c>
      <c r="C904">
        <v>6.30670826518823</v>
      </c>
      <c r="E904">
        <v>12.60806921769522</v>
      </c>
      <c r="F904" s="1"/>
      <c r="G904">
        <v>5.3473588255221003</v>
      </c>
      <c r="I904">
        <v>13.723407414365139</v>
      </c>
      <c r="K904">
        <v>23.1</v>
      </c>
      <c r="M904">
        <v>29.7</v>
      </c>
      <c r="O904">
        <v>17.3</v>
      </c>
      <c r="Q904">
        <v>41</v>
      </c>
      <c r="S904">
        <v>21</v>
      </c>
      <c r="U904">
        <v>13.6</v>
      </c>
      <c r="W904">
        <v>2.9</v>
      </c>
    </row>
    <row r="905" spans="1:23">
      <c r="A905" s="18">
        <v>38889</v>
      </c>
      <c r="C905">
        <v>6.1191795600993011</v>
      </c>
      <c r="E905">
        <v>11.855277485578565</v>
      </c>
      <c r="F905" s="1"/>
      <c r="G905">
        <v>5.1236111440772358</v>
      </c>
      <c r="I905">
        <v>13.036534925728839</v>
      </c>
      <c r="K905">
        <v>23.8</v>
      </c>
      <c r="M905">
        <v>29.1</v>
      </c>
      <c r="O905">
        <v>18.5</v>
      </c>
      <c r="Q905">
        <v>36</v>
      </c>
      <c r="S905">
        <v>19</v>
      </c>
      <c r="U905">
        <v>12.7</v>
      </c>
      <c r="W905">
        <v>2.5</v>
      </c>
    </row>
    <row r="906" spans="1:23">
      <c r="A906" s="18">
        <v>38890</v>
      </c>
      <c r="C906">
        <v>6.2826496478753571</v>
      </c>
      <c r="E906">
        <v>14.012375810240558</v>
      </c>
      <c r="F906" s="1"/>
      <c r="G906">
        <v>5.1222706813794838</v>
      </c>
      <c r="I906">
        <v>12.645039879603996</v>
      </c>
      <c r="K906">
        <v>26.1</v>
      </c>
      <c r="M906">
        <v>32.5</v>
      </c>
      <c r="O906">
        <v>19.2</v>
      </c>
      <c r="Q906">
        <v>27</v>
      </c>
      <c r="S906">
        <v>13</v>
      </c>
      <c r="U906">
        <v>13.7</v>
      </c>
      <c r="W906">
        <v>2.2000000000000002</v>
      </c>
    </row>
    <row r="907" spans="1:23">
      <c r="A907" s="18">
        <v>38891</v>
      </c>
      <c r="C907">
        <v>6.5980688829065404</v>
      </c>
      <c r="E907">
        <v>13.206572125059484</v>
      </c>
      <c r="F907" s="1"/>
      <c r="G907">
        <v>4.6387619063870043</v>
      </c>
      <c r="I907">
        <v>11.365897549980962</v>
      </c>
      <c r="K907">
        <v>27.7</v>
      </c>
      <c r="M907">
        <v>33.299999999999997</v>
      </c>
      <c r="O907">
        <v>22.3</v>
      </c>
      <c r="Q907">
        <v>28</v>
      </c>
      <c r="S907">
        <v>13</v>
      </c>
      <c r="U907">
        <v>10.1</v>
      </c>
      <c r="W907">
        <v>2.9</v>
      </c>
    </row>
    <row r="908" spans="1:23">
      <c r="A908" s="18">
        <v>38892</v>
      </c>
      <c r="C908">
        <v>6.5054417715433059</v>
      </c>
      <c r="E908">
        <v>11.828341184948927</v>
      </c>
      <c r="F908" s="1"/>
      <c r="G908">
        <v>4.5026170844278752</v>
      </c>
      <c r="I908">
        <v>12.154588721985206</v>
      </c>
      <c r="K908">
        <v>25.6</v>
      </c>
      <c r="M908">
        <v>31.5</v>
      </c>
      <c r="O908">
        <v>21.8</v>
      </c>
      <c r="Q908">
        <v>37</v>
      </c>
      <c r="S908">
        <v>21</v>
      </c>
      <c r="U908">
        <v>8.5</v>
      </c>
      <c r="W908">
        <v>3.5</v>
      </c>
    </row>
    <row r="909" spans="1:23">
      <c r="A909" s="18">
        <v>38893</v>
      </c>
      <c r="C909">
        <v>6.3908352823149643</v>
      </c>
      <c r="E909">
        <v>12.220555834579123</v>
      </c>
      <c r="F909" s="1"/>
      <c r="G909">
        <v>5.3202510227603623</v>
      </c>
      <c r="I909">
        <v>14.187242625907301</v>
      </c>
      <c r="K909">
        <v>25.3</v>
      </c>
      <c r="M909">
        <v>30.7</v>
      </c>
      <c r="O909">
        <v>20.2</v>
      </c>
      <c r="Q909">
        <v>38</v>
      </c>
      <c r="S909">
        <v>16</v>
      </c>
      <c r="U909">
        <v>13.4</v>
      </c>
      <c r="W909">
        <v>2.2999999999999998</v>
      </c>
    </row>
    <row r="910" spans="1:23">
      <c r="A910" s="18">
        <v>38894</v>
      </c>
      <c r="C910">
        <v>6.2049666799310961</v>
      </c>
      <c r="E910">
        <v>12.21935593121564</v>
      </c>
      <c r="F910" s="1"/>
      <c r="G910">
        <v>5.1711080704838732</v>
      </c>
      <c r="I910">
        <v>13.797993439232036</v>
      </c>
      <c r="K910">
        <v>24.5</v>
      </c>
      <c r="M910">
        <v>29.2</v>
      </c>
      <c r="O910">
        <v>18.3</v>
      </c>
      <c r="Q910">
        <v>35</v>
      </c>
      <c r="S910">
        <v>17</v>
      </c>
      <c r="U910">
        <v>13.1</v>
      </c>
      <c r="W910">
        <v>2.1</v>
      </c>
    </row>
    <row r="911" spans="1:23">
      <c r="A911" s="18">
        <v>38895</v>
      </c>
      <c r="C911">
        <v>7.2003249165537273</v>
      </c>
      <c r="E911">
        <v>13.543404542897541</v>
      </c>
      <c r="F911" s="1"/>
      <c r="G911">
        <v>5.1676986837290428</v>
      </c>
      <c r="I911">
        <v>12.876827457465323</v>
      </c>
      <c r="K911">
        <v>26.7</v>
      </c>
      <c r="M911">
        <v>32.799999999999997</v>
      </c>
      <c r="O911">
        <v>20.7</v>
      </c>
      <c r="Q911">
        <v>25</v>
      </c>
      <c r="S911">
        <v>13</v>
      </c>
      <c r="U911">
        <v>14.1</v>
      </c>
      <c r="W911">
        <v>3.1</v>
      </c>
    </row>
    <row r="912" spans="1:23">
      <c r="A912" s="18">
        <v>38896</v>
      </c>
      <c r="C912">
        <v>6.1604530628356757</v>
      </c>
      <c r="E912">
        <v>11.095810727884389</v>
      </c>
      <c r="F912" s="1"/>
      <c r="G912">
        <v>4.8865774391601819</v>
      </c>
      <c r="I912">
        <v>13.037609140887927</v>
      </c>
      <c r="K912">
        <v>25.7</v>
      </c>
      <c r="M912">
        <v>30.9</v>
      </c>
      <c r="O912">
        <v>22.4</v>
      </c>
      <c r="Q912">
        <v>33</v>
      </c>
      <c r="S912">
        <v>15</v>
      </c>
      <c r="U912">
        <v>11.2</v>
      </c>
      <c r="W912">
        <v>2.2999999999999998</v>
      </c>
    </row>
    <row r="913" spans="1:23">
      <c r="A913" s="18">
        <v>38897</v>
      </c>
      <c r="C913">
        <v>5.8359760597080523</v>
      </c>
      <c r="E913">
        <v>13.077491784810048</v>
      </c>
      <c r="F913" s="1"/>
      <c r="G913">
        <v>4.7149688293167697</v>
      </c>
      <c r="I913">
        <v>12.040965703373383</v>
      </c>
      <c r="K913">
        <v>25.9</v>
      </c>
      <c r="M913">
        <v>31.7</v>
      </c>
      <c r="O913">
        <v>20</v>
      </c>
      <c r="Q913">
        <v>35</v>
      </c>
      <c r="S913">
        <v>17</v>
      </c>
      <c r="U913">
        <v>10.1</v>
      </c>
      <c r="W913">
        <v>2.2000000000000002</v>
      </c>
    </row>
    <row r="914" spans="1:23">
      <c r="A914" s="18">
        <v>38898</v>
      </c>
      <c r="C914">
        <v>5.7283753719825405</v>
      </c>
      <c r="E914">
        <v>12.881239814232671</v>
      </c>
      <c r="F914" s="1"/>
      <c r="G914">
        <v>4.581190922039009</v>
      </c>
      <c r="I914">
        <v>11.637290769702222</v>
      </c>
      <c r="K914">
        <v>26</v>
      </c>
      <c r="M914">
        <v>30.8</v>
      </c>
      <c r="O914">
        <v>19.5</v>
      </c>
      <c r="Q914">
        <v>35</v>
      </c>
      <c r="S914">
        <v>21</v>
      </c>
      <c r="U914">
        <v>9.1999999999999993</v>
      </c>
      <c r="W914">
        <v>2.2000000000000002</v>
      </c>
    </row>
    <row r="915" spans="1:23">
      <c r="A915" s="18">
        <v>38899</v>
      </c>
      <c r="C915">
        <v>7.3443775082753397</v>
      </c>
      <c r="E915">
        <v>14.104664551854439</v>
      </c>
      <c r="F915" s="1"/>
      <c r="G915">
        <v>5.3718955856792112</v>
      </c>
      <c r="I915">
        <v>13.795358170923841</v>
      </c>
      <c r="K915">
        <v>27.8</v>
      </c>
      <c r="M915">
        <v>34.4</v>
      </c>
      <c r="O915">
        <v>21.9</v>
      </c>
      <c r="Q915">
        <v>30</v>
      </c>
      <c r="S915">
        <v>15</v>
      </c>
      <c r="U915">
        <v>14.2</v>
      </c>
      <c r="W915">
        <v>3.1</v>
      </c>
    </row>
    <row r="916" spans="1:23">
      <c r="A916" s="18">
        <v>38900</v>
      </c>
      <c r="C916">
        <v>7.130812562668746</v>
      </c>
      <c r="E916">
        <v>12.19279685788416</v>
      </c>
      <c r="F916" s="1"/>
      <c r="G916">
        <v>5.0741450088945586</v>
      </c>
      <c r="I916">
        <v>13.42336212843005</v>
      </c>
      <c r="K916">
        <v>27.9</v>
      </c>
      <c r="M916">
        <v>32.799999999999997</v>
      </c>
      <c r="O916">
        <v>23.5</v>
      </c>
      <c r="Q916">
        <v>29</v>
      </c>
      <c r="S916">
        <v>19</v>
      </c>
      <c r="U916">
        <v>12.2</v>
      </c>
      <c r="W916">
        <v>3</v>
      </c>
    </row>
    <row r="917" spans="1:23">
      <c r="A917" s="18">
        <v>38901</v>
      </c>
      <c r="C917">
        <v>3.6470070026781727</v>
      </c>
      <c r="E917">
        <v>10.472408080032476</v>
      </c>
      <c r="F917" s="1"/>
      <c r="G917">
        <v>3.1660333334692776</v>
      </c>
      <c r="I917">
        <v>8.9116094673534025</v>
      </c>
      <c r="K917">
        <v>22.1</v>
      </c>
      <c r="M917">
        <v>29.1</v>
      </c>
      <c r="O917">
        <v>20.100000000000001</v>
      </c>
      <c r="Q917">
        <v>61</v>
      </c>
      <c r="S917">
        <v>31</v>
      </c>
      <c r="U917">
        <v>1.1000000000000001</v>
      </c>
      <c r="W917">
        <v>2.2000000000000002</v>
      </c>
    </row>
    <row r="918" spans="1:23">
      <c r="A918" s="18">
        <v>38902</v>
      </c>
      <c r="C918">
        <v>6.2148053389056352</v>
      </c>
      <c r="E918">
        <v>12.857188859164784</v>
      </c>
      <c r="F918" s="1"/>
      <c r="G918">
        <v>5.4463693715230939</v>
      </c>
      <c r="I918">
        <v>13.468225480947718</v>
      </c>
      <c r="K918">
        <v>24.8</v>
      </c>
      <c r="M918">
        <v>31.3</v>
      </c>
      <c r="O918">
        <v>19.399999999999999</v>
      </c>
      <c r="Q918">
        <v>45</v>
      </c>
      <c r="S918">
        <v>26</v>
      </c>
      <c r="U918">
        <v>13.1</v>
      </c>
      <c r="W918">
        <v>3</v>
      </c>
    </row>
    <row r="919" spans="1:23">
      <c r="A919" s="18">
        <v>38903</v>
      </c>
      <c r="C919">
        <v>7.2782131956434348</v>
      </c>
      <c r="E919">
        <v>13.44128783177038</v>
      </c>
      <c r="F919" s="1"/>
      <c r="G919">
        <v>5.6215904141114388</v>
      </c>
      <c r="I919">
        <v>14.227212423213187</v>
      </c>
      <c r="K919">
        <v>27.7</v>
      </c>
      <c r="M919">
        <v>33.5</v>
      </c>
      <c r="O919">
        <v>22.1</v>
      </c>
      <c r="Q919">
        <v>37</v>
      </c>
      <c r="S919">
        <v>20</v>
      </c>
      <c r="U919">
        <v>14.4</v>
      </c>
      <c r="W919">
        <v>3.3</v>
      </c>
    </row>
    <row r="920" spans="1:23">
      <c r="A920" s="18">
        <v>38904</v>
      </c>
      <c r="C920">
        <v>7.3578209961806387</v>
      </c>
      <c r="E920">
        <v>11.312690288258318</v>
      </c>
      <c r="F920" s="1"/>
      <c r="G920">
        <v>5.6057003687926441</v>
      </c>
      <c r="I920">
        <v>15.112859496017505</v>
      </c>
      <c r="K920">
        <v>28.2</v>
      </c>
      <c r="M920">
        <v>32.6</v>
      </c>
      <c r="O920">
        <v>24.7</v>
      </c>
      <c r="Q920">
        <v>34</v>
      </c>
      <c r="S920">
        <v>24</v>
      </c>
      <c r="U920">
        <v>14.2</v>
      </c>
      <c r="W920">
        <v>3</v>
      </c>
    </row>
    <row r="921" spans="1:23">
      <c r="A921" s="18">
        <v>38905</v>
      </c>
      <c r="C921">
        <v>4.5095495292597061</v>
      </c>
      <c r="E921">
        <v>13.433839843024009</v>
      </c>
      <c r="F921" s="1"/>
      <c r="G921">
        <v>4.2699480212726355</v>
      </c>
      <c r="I921">
        <v>13.210457420406982</v>
      </c>
      <c r="K921">
        <v>18.899999999999999</v>
      </c>
      <c r="M921">
        <v>31.3</v>
      </c>
      <c r="O921">
        <v>13.8</v>
      </c>
      <c r="Q921">
        <v>70</v>
      </c>
      <c r="S921">
        <v>26</v>
      </c>
      <c r="U921">
        <v>7</v>
      </c>
      <c r="W921">
        <v>1.7</v>
      </c>
    </row>
    <row r="922" spans="1:23">
      <c r="A922" s="18">
        <v>38906</v>
      </c>
      <c r="C922">
        <v>5.2611155023415206</v>
      </c>
      <c r="E922">
        <v>10.112472534924136</v>
      </c>
      <c r="F922" s="1"/>
      <c r="G922">
        <v>5.3960483340031766</v>
      </c>
      <c r="I922">
        <v>13.257120275369681</v>
      </c>
      <c r="K922">
        <v>20.3</v>
      </c>
      <c r="M922">
        <v>25.1</v>
      </c>
      <c r="O922">
        <v>15.9</v>
      </c>
      <c r="Q922">
        <v>47</v>
      </c>
      <c r="S922">
        <v>27</v>
      </c>
      <c r="U922">
        <v>13.7</v>
      </c>
      <c r="W922">
        <v>1.9</v>
      </c>
    </row>
    <row r="923" spans="1:23">
      <c r="A923" s="18">
        <v>38907</v>
      </c>
      <c r="C923">
        <v>6.0197743376369655</v>
      </c>
      <c r="E923">
        <v>12.257127104754975</v>
      </c>
      <c r="F923" s="1"/>
      <c r="G923">
        <v>4.8066340638399252</v>
      </c>
      <c r="I923">
        <v>11.4193926995572</v>
      </c>
      <c r="K923">
        <v>22.3</v>
      </c>
      <c r="M923">
        <v>29.3</v>
      </c>
      <c r="O923">
        <v>17.100000000000001</v>
      </c>
      <c r="Q923">
        <v>36</v>
      </c>
      <c r="S923">
        <v>13</v>
      </c>
      <c r="U923">
        <v>11.4</v>
      </c>
      <c r="W923">
        <v>3.2</v>
      </c>
    </row>
    <row r="924" spans="1:23">
      <c r="A924" s="18">
        <v>38908</v>
      </c>
      <c r="C924">
        <v>5.8096099738664515</v>
      </c>
      <c r="E924">
        <v>10.330402520449679</v>
      </c>
      <c r="F924" s="1"/>
      <c r="G924">
        <v>4.7254525663073395</v>
      </c>
      <c r="I924">
        <v>12.24817640798388</v>
      </c>
      <c r="K924">
        <v>20.7</v>
      </c>
      <c r="M924">
        <v>25.2</v>
      </c>
      <c r="O924">
        <v>15.8</v>
      </c>
      <c r="Q924">
        <v>41</v>
      </c>
      <c r="S924">
        <v>26</v>
      </c>
      <c r="U924">
        <v>10.4</v>
      </c>
      <c r="W924">
        <v>3.2</v>
      </c>
    </row>
    <row r="925" spans="1:23">
      <c r="A925" s="18">
        <v>38909</v>
      </c>
      <c r="C925">
        <v>6.3023807000583218</v>
      </c>
      <c r="E925">
        <v>12.160007854552783</v>
      </c>
      <c r="F925" s="1"/>
      <c r="G925">
        <v>5.0586468835609484</v>
      </c>
      <c r="I925">
        <v>12.969544527350239</v>
      </c>
      <c r="K925">
        <v>19.600000000000001</v>
      </c>
      <c r="M925">
        <v>26</v>
      </c>
      <c r="O925">
        <v>12.2</v>
      </c>
      <c r="Q925">
        <v>51</v>
      </c>
      <c r="S925">
        <v>20</v>
      </c>
      <c r="U925">
        <v>12.2</v>
      </c>
      <c r="W925">
        <v>4.5999999999999996</v>
      </c>
    </row>
    <row r="926" spans="1:23">
      <c r="A926" s="18">
        <v>38910</v>
      </c>
      <c r="C926">
        <v>5.0108741997316733</v>
      </c>
      <c r="E926">
        <v>9.8150648118914425</v>
      </c>
      <c r="F926" s="1"/>
      <c r="G926">
        <v>4.8807203712110834</v>
      </c>
      <c r="I926">
        <v>11.590228727256864</v>
      </c>
      <c r="K926">
        <v>21.6</v>
      </c>
      <c r="M926">
        <v>25.2</v>
      </c>
      <c r="O926">
        <v>17.100000000000001</v>
      </c>
      <c r="Q926">
        <v>36</v>
      </c>
      <c r="S926">
        <v>24</v>
      </c>
      <c r="U926">
        <v>11.5</v>
      </c>
      <c r="W926">
        <v>1.7</v>
      </c>
    </row>
    <row r="927" spans="1:23">
      <c r="A927" s="18">
        <v>38911</v>
      </c>
      <c r="C927">
        <v>5.3828059071047809</v>
      </c>
      <c r="E927">
        <v>11.473375083924914</v>
      </c>
      <c r="F927" s="1"/>
      <c r="G927">
        <v>4.8528821825096369</v>
      </c>
      <c r="I927">
        <v>12.121726736408879</v>
      </c>
      <c r="K927">
        <v>21.9</v>
      </c>
      <c r="M927">
        <v>27.6</v>
      </c>
      <c r="O927">
        <v>16.7</v>
      </c>
      <c r="Q927">
        <v>41</v>
      </c>
      <c r="S927">
        <v>21</v>
      </c>
      <c r="U927">
        <v>11</v>
      </c>
      <c r="W927">
        <v>2.2000000000000002</v>
      </c>
    </row>
    <row r="928" spans="1:23">
      <c r="A928" s="18">
        <v>38912</v>
      </c>
      <c r="C928">
        <v>3.9033051670113332</v>
      </c>
      <c r="E928">
        <v>9.1025465744383265</v>
      </c>
      <c r="F928" s="1"/>
      <c r="G928">
        <v>3.396470214042874</v>
      </c>
      <c r="I928">
        <v>7.7367215493145389</v>
      </c>
      <c r="K928">
        <v>21.5</v>
      </c>
      <c r="M928">
        <v>26.1</v>
      </c>
      <c r="O928">
        <v>19.100000000000001</v>
      </c>
      <c r="Q928">
        <v>45</v>
      </c>
      <c r="S928">
        <v>23</v>
      </c>
      <c r="U928">
        <v>2.7</v>
      </c>
      <c r="W928">
        <v>2.2000000000000002</v>
      </c>
    </row>
    <row r="929" spans="1:23">
      <c r="A929" s="18">
        <v>38913</v>
      </c>
      <c r="C929">
        <v>5.2542489681390254</v>
      </c>
      <c r="E929">
        <v>9.6855893260607129</v>
      </c>
      <c r="F929" s="1"/>
      <c r="G929">
        <v>5.1362025949108769</v>
      </c>
      <c r="I929">
        <v>13.274137696803018</v>
      </c>
      <c r="K929">
        <v>20.6</v>
      </c>
      <c r="M929">
        <v>25.2</v>
      </c>
      <c r="O929">
        <v>16.899999999999999</v>
      </c>
      <c r="Q929">
        <v>53</v>
      </c>
      <c r="S929">
        <v>38</v>
      </c>
      <c r="U929">
        <v>11.5</v>
      </c>
      <c r="W929">
        <v>2.5</v>
      </c>
    </row>
    <row r="930" spans="1:23">
      <c r="A930" s="18">
        <v>38914</v>
      </c>
      <c r="C930">
        <v>5.63693117107033</v>
      </c>
      <c r="E930">
        <v>12.542018397888224</v>
      </c>
      <c r="F930" s="1"/>
      <c r="G930">
        <v>5.2555792655858076</v>
      </c>
      <c r="I930">
        <v>12.546247611269052</v>
      </c>
      <c r="K930">
        <v>23.9</v>
      </c>
      <c r="M930">
        <v>30.1</v>
      </c>
      <c r="O930">
        <v>18.3</v>
      </c>
      <c r="Q930">
        <v>42</v>
      </c>
      <c r="S930">
        <v>19</v>
      </c>
      <c r="U930">
        <v>12.8</v>
      </c>
      <c r="W930">
        <v>2.2000000000000002</v>
      </c>
    </row>
    <row r="931" spans="1:23">
      <c r="A931" s="18">
        <v>38915</v>
      </c>
      <c r="C931">
        <v>5.5381866353630214</v>
      </c>
      <c r="E931">
        <v>10.976737624077701</v>
      </c>
      <c r="F931" s="1"/>
      <c r="G931">
        <v>4.7058950315958006</v>
      </c>
      <c r="I931">
        <v>11.710061164675484</v>
      </c>
      <c r="K931">
        <v>24.7</v>
      </c>
      <c r="M931">
        <v>29.1</v>
      </c>
      <c r="O931">
        <v>20.399999999999999</v>
      </c>
      <c r="Q931">
        <v>38</v>
      </c>
      <c r="S931">
        <v>26</v>
      </c>
      <c r="U931">
        <v>9.6</v>
      </c>
      <c r="W931">
        <v>2.2999999999999998</v>
      </c>
    </row>
    <row r="932" spans="1:23">
      <c r="A932" s="18">
        <v>38916</v>
      </c>
      <c r="C932">
        <v>6.7822243624283329</v>
      </c>
      <c r="E932">
        <v>12.88460680885677</v>
      </c>
      <c r="F932" s="1"/>
      <c r="G932">
        <v>5.280807991369775</v>
      </c>
      <c r="I932">
        <v>13.701793462405302</v>
      </c>
      <c r="K932">
        <v>25.4</v>
      </c>
      <c r="M932">
        <v>31.3</v>
      </c>
      <c r="O932">
        <v>19.7</v>
      </c>
      <c r="Q932">
        <v>32</v>
      </c>
      <c r="S932">
        <v>17</v>
      </c>
      <c r="U932">
        <v>13.7</v>
      </c>
      <c r="W932">
        <v>2.8</v>
      </c>
    </row>
    <row r="933" spans="1:23">
      <c r="A933" s="18">
        <v>38917</v>
      </c>
      <c r="C933">
        <v>5.9459375862833213</v>
      </c>
      <c r="E933">
        <v>12.548564236663855</v>
      </c>
      <c r="F933" s="1"/>
      <c r="G933">
        <v>4.70685361272918</v>
      </c>
      <c r="I933">
        <v>11.993823372091574</v>
      </c>
      <c r="K933">
        <v>25.6</v>
      </c>
      <c r="M933">
        <v>32.1</v>
      </c>
      <c r="O933">
        <v>21.2</v>
      </c>
      <c r="Q933">
        <v>34</v>
      </c>
      <c r="S933">
        <v>19</v>
      </c>
      <c r="U933">
        <v>9.9</v>
      </c>
      <c r="W933">
        <v>2.5</v>
      </c>
    </row>
    <row r="934" spans="1:23">
      <c r="A934" s="18">
        <v>38918</v>
      </c>
      <c r="C934">
        <v>3.3835709214371046</v>
      </c>
      <c r="E934">
        <v>10.168441854414771</v>
      </c>
      <c r="F934" s="1"/>
      <c r="G934">
        <v>2.8977385833519951</v>
      </c>
      <c r="I934">
        <v>7.6287389096767981</v>
      </c>
      <c r="K934">
        <v>20.9</v>
      </c>
      <c r="M934">
        <v>26.7</v>
      </c>
      <c r="O934">
        <v>17.7</v>
      </c>
      <c r="Q934">
        <v>55</v>
      </c>
      <c r="S934">
        <v>33</v>
      </c>
      <c r="U934">
        <v>0</v>
      </c>
      <c r="W934">
        <v>1.9</v>
      </c>
    </row>
    <row r="935" spans="1:23">
      <c r="A935" s="18">
        <v>38919</v>
      </c>
      <c r="C935">
        <v>5.9183651492977898</v>
      </c>
      <c r="E935">
        <v>11.694142692007476</v>
      </c>
      <c r="F935" s="1"/>
      <c r="G935">
        <v>5.4866677542497602</v>
      </c>
      <c r="I935">
        <v>13.48216590050351</v>
      </c>
      <c r="K935">
        <v>23.6</v>
      </c>
      <c r="M935">
        <v>29.1</v>
      </c>
      <c r="O935">
        <v>18.7</v>
      </c>
      <c r="Q935">
        <v>41</v>
      </c>
      <c r="S935">
        <v>22</v>
      </c>
      <c r="U935">
        <v>14</v>
      </c>
      <c r="W935">
        <v>2.2999999999999998</v>
      </c>
    </row>
    <row r="936" spans="1:23">
      <c r="A936" s="18">
        <v>38920</v>
      </c>
      <c r="C936">
        <v>6.9863707385852321</v>
      </c>
      <c r="E936">
        <v>13.093403189001705</v>
      </c>
      <c r="F936" s="1"/>
      <c r="G936">
        <v>5.3620065863354807</v>
      </c>
      <c r="I936">
        <v>13.430551141906296</v>
      </c>
      <c r="K936">
        <v>25.9</v>
      </c>
      <c r="M936">
        <v>31.7</v>
      </c>
      <c r="O936">
        <v>20</v>
      </c>
      <c r="Q936">
        <v>32</v>
      </c>
      <c r="S936">
        <v>21</v>
      </c>
      <c r="U936">
        <v>13.8</v>
      </c>
      <c r="W936">
        <v>3.2</v>
      </c>
    </row>
    <row r="937" spans="1:23">
      <c r="A937" s="18">
        <v>38921</v>
      </c>
      <c r="C937">
        <v>7.4239940505415962</v>
      </c>
      <c r="E937">
        <v>14.360243657775795</v>
      </c>
      <c r="F937" s="1"/>
      <c r="G937">
        <v>5.372860134517647</v>
      </c>
      <c r="I937">
        <v>13.638567472414502</v>
      </c>
      <c r="K937">
        <v>28.2</v>
      </c>
      <c r="M937">
        <v>34.200000000000003</v>
      </c>
      <c r="O937">
        <v>21.5</v>
      </c>
      <c r="Q937">
        <v>31</v>
      </c>
      <c r="S937">
        <v>16</v>
      </c>
      <c r="U937">
        <v>13.8</v>
      </c>
      <c r="W937">
        <v>3.2</v>
      </c>
    </row>
    <row r="938" spans="1:23">
      <c r="A938" s="18">
        <v>38922</v>
      </c>
      <c r="C938">
        <v>7.0538342160325254</v>
      </c>
      <c r="E938">
        <v>13.647010102698498</v>
      </c>
      <c r="F938" s="1"/>
      <c r="G938">
        <v>4.8795096202859245</v>
      </c>
      <c r="I938">
        <v>13.245128099559528</v>
      </c>
      <c r="K938">
        <v>26.8</v>
      </c>
      <c r="M938">
        <v>33</v>
      </c>
      <c r="O938">
        <v>20.8</v>
      </c>
      <c r="Q938">
        <v>35</v>
      </c>
      <c r="S938">
        <v>17</v>
      </c>
      <c r="U938">
        <v>10.7</v>
      </c>
      <c r="W938">
        <v>3.3</v>
      </c>
    </row>
    <row r="939" spans="1:23">
      <c r="A939" s="18">
        <v>38923</v>
      </c>
      <c r="C939">
        <v>6.4980332418875077</v>
      </c>
      <c r="E939">
        <v>10.667762905908264</v>
      </c>
      <c r="F939" s="1"/>
      <c r="G939">
        <v>4.8321367562143465</v>
      </c>
      <c r="I939">
        <v>12.864083313964153</v>
      </c>
      <c r="K939">
        <v>25.8</v>
      </c>
      <c r="M939">
        <v>30.3</v>
      </c>
      <c r="O939">
        <v>22.5</v>
      </c>
      <c r="Q939">
        <v>37</v>
      </c>
      <c r="S939">
        <v>26</v>
      </c>
      <c r="U939">
        <v>10</v>
      </c>
      <c r="W939">
        <v>3.2</v>
      </c>
    </row>
    <row r="940" spans="1:23">
      <c r="A940" s="18">
        <v>38924</v>
      </c>
      <c r="C940">
        <v>6.9957781556423022</v>
      </c>
      <c r="E940">
        <v>12.567283037352585</v>
      </c>
      <c r="F940" s="1"/>
      <c r="G940">
        <v>5.3024238920292381</v>
      </c>
      <c r="I940">
        <v>14.40884916528676</v>
      </c>
      <c r="K940">
        <v>24.5</v>
      </c>
      <c r="M940">
        <v>30.4</v>
      </c>
      <c r="O940">
        <v>18.899999999999999</v>
      </c>
      <c r="Q940">
        <v>35</v>
      </c>
      <c r="S940">
        <v>17</v>
      </c>
      <c r="U940">
        <v>13.6</v>
      </c>
      <c r="W940">
        <v>3.1</v>
      </c>
    </row>
    <row r="941" spans="1:23">
      <c r="A941" s="18">
        <v>38925</v>
      </c>
      <c r="C941">
        <v>5.3618380465844426</v>
      </c>
      <c r="E941">
        <v>10.342433053974014</v>
      </c>
      <c r="F941" s="1"/>
      <c r="G941">
        <v>3.9630498804866146</v>
      </c>
      <c r="I941">
        <v>9.640861521296495</v>
      </c>
      <c r="K941">
        <v>24.2</v>
      </c>
      <c r="M941">
        <v>28.9</v>
      </c>
      <c r="O941">
        <v>21</v>
      </c>
      <c r="Q941">
        <v>26</v>
      </c>
      <c r="S941">
        <v>17</v>
      </c>
      <c r="U941">
        <v>6.4</v>
      </c>
      <c r="W941">
        <v>2.4</v>
      </c>
    </row>
    <row r="942" spans="1:23">
      <c r="A942" s="18">
        <v>38926</v>
      </c>
      <c r="C942">
        <v>6.5838499077332999</v>
      </c>
      <c r="E942">
        <v>13.62363888751141</v>
      </c>
      <c r="F942" s="1"/>
      <c r="G942">
        <v>5.25135267043024</v>
      </c>
      <c r="I942">
        <v>13.531620726353287</v>
      </c>
      <c r="K942">
        <v>25</v>
      </c>
      <c r="M942">
        <v>31.8</v>
      </c>
      <c r="O942">
        <v>18.600000000000001</v>
      </c>
      <c r="Q942">
        <v>30</v>
      </c>
      <c r="S942">
        <v>14</v>
      </c>
      <c r="U942">
        <v>14</v>
      </c>
      <c r="W942">
        <v>2.5</v>
      </c>
    </row>
    <row r="943" spans="1:23">
      <c r="A943" s="18">
        <v>38927</v>
      </c>
      <c r="C943">
        <v>6.5967410571171312</v>
      </c>
      <c r="E943">
        <v>13.956242611715471</v>
      </c>
      <c r="F943" s="1"/>
      <c r="G943">
        <v>5.126978993418807</v>
      </c>
      <c r="I943">
        <v>12.864386991555808</v>
      </c>
      <c r="K943">
        <v>26.9</v>
      </c>
      <c r="M943">
        <v>33.9</v>
      </c>
      <c r="O943">
        <v>21.2</v>
      </c>
      <c r="Q943">
        <v>24</v>
      </c>
      <c r="S943">
        <v>14</v>
      </c>
      <c r="U943">
        <v>13.6</v>
      </c>
      <c r="W943">
        <v>2.4</v>
      </c>
    </row>
    <row r="944" spans="1:23">
      <c r="A944" s="18">
        <v>38928</v>
      </c>
      <c r="C944">
        <v>7.3432622584141747</v>
      </c>
      <c r="E944">
        <v>16.151102460005781</v>
      </c>
      <c r="F944" s="1"/>
      <c r="G944">
        <v>5.0018949641869472</v>
      </c>
      <c r="I944">
        <v>12.215356271973908</v>
      </c>
      <c r="K944">
        <v>29.8</v>
      </c>
      <c r="M944">
        <v>37.700000000000003</v>
      </c>
      <c r="O944">
        <v>22.7</v>
      </c>
      <c r="Q944">
        <v>21</v>
      </c>
      <c r="S944">
        <v>9</v>
      </c>
      <c r="U944">
        <v>13.3</v>
      </c>
      <c r="W944">
        <v>2.9</v>
      </c>
    </row>
    <row r="945" spans="1:23">
      <c r="A945" s="18">
        <v>38929</v>
      </c>
      <c r="C945">
        <v>7.6946128820569877</v>
      </c>
      <c r="E945">
        <v>17.716451613411103</v>
      </c>
      <c r="F945" s="1"/>
      <c r="G945">
        <v>5.0378664365576729</v>
      </c>
      <c r="I945">
        <v>12.473405039891119</v>
      </c>
      <c r="K945">
        <v>32.6</v>
      </c>
      <c r="M945">
        <v>40.6</v>
      </c>
      <c r="O945">
        <v>24.5</v>
      </c>
      <c r="Q945">
        <v>17</v>
      </c>
      <c r="S945">
        <v>10</v>
      </c>
      <c r="U945">
        <v>13.7</v>
      </c>
      <c r="W945">
        <v>2.8</v>
      </c>
    </row>
    <row r="946" spans="1:23">
      <c r="A946" s="18">
        <v>38930</v>
      </c>
      <c r="C946">
        <v>8.2575843697419771</v>
      </c>
      <c r="E946">
        <v>14.787758870339761</v>
      </c>
      <c r="F946" s="1"/>
      <c r="G946">
        <v>5.0735333196706547</v>
      </c>
      <c r="I946">
        <v>14.831869432734967</v>
      </c>
      <c r="K946">
        <v>29.2</v>
      </c>
      <c r="M946">
        <v>38.799999999999997</v>
      </c>
      <c r="O946">
        <v>25.9</v>
      </c>
      <c r="Q946">
        <v>28</v>
      </c>
      <c r="S946">
        <v>11</v>
      </c>
      <c r="U946">
        <v>12.1</v>
      </c>
      <c r="W946">
        <v>3.8</v>
      </c>
    </row>
    <row r="947" spans="1:23">
      <c r="A947" s="18">
        <v>38931</v>
      </c>
      <c r="C947">
        <v>6.7241519522354167</v>
      </c>
      <c r="E947">
        <v>12.397537007744633</v>
      </c>
      <c r="F947" s="1"/>
      <c r="G947">
        <v>4.5644828141090938</v>
      </c>
      <c r="I947">
        <v>12.703759906038707</v>
      </c>
      <c r="K947">
        <v>26.3</v>
      </c>
      <c r="M947">
        <v>31.1</v>
      </c>
      <c r="O947">
        <v>20.8</v>
      </c>
      <c r="Q947">
        <v>45</v>
      </c>
      <c r="S947">
        <v>26</v>
      </c>
      <c r="U947">
        <v>8</v>
      </c>
      <c r="W947">
        <v>3.9</v>
      </c>
    </row>
    <row r="948" spans="1:23">
      <c r="A948" s="18">
        <v>38932</v>
      </c>
      <c r="C948">
        <v>6.6010197288874348</v>
      </c>
      <c r="E948">
        <v>14.661450843340415</v>
      </c>
      <c r="F948" s="1"/>
      <c r="G948">
        <v>5.2892655809714029</v>
      </c>
      <c r="I948">
        <v>13.533760293103478</v>
      </c>
      <c r="K948">
        <v>28.1</v>
      </c>
      <c r="M948">
        <v>35.1</v>
      </c>
      <c r="O948">
        <v>21.8</v>
      </c>
      <c r="Q948">
        <v>32</v>
      </c>
      <c r="S948">
        <v>14</v>
      </c>
      <c r="U948">
        <v>13.2</v>
      </c>
      <c r="W948">
        <v>2.2999999999999998</v>
      </c>
    </row>
    <row r="949" spans="1:23">
      <c r="A949" s="18">
        <v>38933</v>
      </c>
      <c r="C949">
        <v>7.0764398084638316</v>
      </c>
      <c r="E949">
        <v>12.647948939016359</v>
      </c>
      <c r="F949" s="1"/>
      <c r="G949">
        <v>4.6038566605262821</v>
      </c>
      <c r="I949">
        <v>11.86531305301575</v>
      </c>
      <c r="K949">
        <v>28.1</v>
      </c>
      <c r="M949">
        <v>34.9</v>
      </c>
      <c r="O949">
        <v>25</v>
      </c>
      <c r="Q949">
        <v>30</v>
      </c>
      <c r="S949">
        <v>15</v>
      </c>
      <c r="U949">
        <v>9.1</v>
      </c>
      <c r="W949">
        <v>3.6</v>
      </c>
    </row>
    <row r="950" spans="1:23">
      <c r="A950" s="18">
        <v>38934</v>
      </c>
      <c r="C950">
        <v>6.0788750873398589</v>
      </c>
      <c r="E950">
        <v>12.835563742143119</v>
      </c>
      <c r="F950" s="1"/>
      <c r="G950">
        <v>4.7889631931776995</v>
      </c>
      <c r="I950">
        <v>13.138642669428126</v>
      </c>
      <c r="K950">
        <v>26</v>
      </c>
      <c r="M950">
        <v>30.9</v>
      </c>
      <c r="O950">
        <v>19.7</v>
      </c>
      <c r="Q950">
        <v>40</v>
      </c>
      <c r="S950">
        <v>23</v>
      </c>
      <c r="U950">
        <v>9.6999999999999993</v>
      </c>
      <c r="W950">
        <v>2.2999999999999998</v>
      </c>
    </row>
    <row r="951" spans="1:23">
      <c r="A951" s="18">
        <v>38935</v>
      </c>
      <c r="C951">
        <v>6.5518235053190965</v>
      </c>
      <c r="E951">
        <v>14.078209133385874</v>
      </c>
      <c r="F951" s="1"/>
      <c r="G951">
        <v>5.0756503676837248</v>
      </c>
      <c r="I951">
        <v>12.878796471802819</v>
      </c>
      <c r="K951">
        <v>27.5</v>
      </c>
      <c r="M951">
        <v>34</v>
      </c>
      <c r="O951">
        <v>21.4</v>
      </c>
      <c r="Q951">
        <v>29</v>
      </c>
      <c r="S951">
        <v>13</v>
      </c>
      <c r="U951">
        <v>12.5</v>
      </c>
      <c r="W951">
        <v>2.4</v>
      </c>
    </row>
    <row r="952" spans="1:23">
      <c r="A952" s="18">
        <v>38936</v>
      </c>
      <c r="C952">
        <v>6.5763731053675869</v>
      </c>
      <c r="E952">
        <v>12.802997086870493</v>
      </c>
      <c r="F952" s="1"/>
      <c r="G952">
        <v>4.8296986248352569</v>
      </c>
      <c r="I952">
        <v>13.025563141923051</v>
      </c>
      <c r="K952">
        <v>26.1</v>
      </c>
      <c r="M952">
        <v>32.200000000000003</v>
      </c>
      <c r="O952">
        <v>21.1</v>
      </c>
      <c r="Q952">
        <v>31</v>
      </c>
      <c r="S952">
        <v>17</v>
      </c>
      <c r="U952">
        <v>10.8</v>
      </c>
      <c r="W952">
        <v>2.7</v>
      </c>
    </row>
    <row r="953" spans="1:23">
      <c r="A953" s="18">
        <v>38937</v>
      </c>
      <c r="C953">
        <v>7.2220839582748093</v>
      </c>
      <c r="E953">
        <v>13.498370941805687</v>
      </c>
      <c r="F953" s="1"/>
      <c r="G953">
        <v>5.3803027138710542</v>
      </c>
      <c r="I953">
        <v>14.380479004279785</v>
      </c>
      <c r="K953">
        <v>26</v>
      </c>
      <c r="M953">
        <v>32</v>
      </c>
      <c r="O953">
        <v>19.600000000000001</v>
      </c>
      <c r="Q953">
        <v>39</v>
      </c>
      <c r="S953">
        <v>18</v>
      </c>
      <c r="U953">
        <v>13.2</v>
      </c>
      <c r="W953">
        <v>3.4</v>
      </c>
    </row>
    <row r="954" spans="1:23">
      <c r="A954" s="18">
        <v>38938</v>
      </c>
      <c r="C954">
        <v>7.1808378190876088</v>
      </c>
      <c r="E954">
        <v>13.471408189186148</v>
      </c>
      <c r="F954" s="1"/>
      <c r="G954">
        <v>5.0628916513639579</v>
      </c>
      <c r="I954">
        <v>12.741722471202468</v>
      </c>
      <c r="K954">
        <v>27.8</v>
      </c>
      <c r="M954">
        <v>34.1</v>
      </c>
      <c r="O954">
        <v>22.7</v>
      </c>
      <c r="Q954">
        <v>27</v>
      </c>
      <c r="S954">
        <v>12</v>
      </c>
      <c r="U954">
        <v>12.6</v>
      </c>
      <c r="W954">
        <v>3.1</v>
      </c>
    </row>
    <row r="955" spans="1:23">
      <c r="A955" s="18">
        <v>38939</v>
      </c>
      <c r="C955">
        <v>6.9892757692913072</v>
      </c>
      <c r="E955">
        <v>12.185276598989905</v>
      </c>
      <c r="F955" s="1"/>
      <c r="G955">
        <v>4.9694256128791663</v>
      </c>
      <c r="I955">
        <v>14.380767957633585</v>
      </c>
      <c r="K955">
        <v>23.1</v>
      </c>
      <c r="M955">
        <v>32.700000000000003</v>
      </c>
      <c r="O955">
        <v>21.1</v>
      </c>
      <c r="Q955">
        <v>32</v>
      </c>
      <c r="S955">
        <v>15</v>
      </c>
      <c r="U955">
        <v>12</v>
      </c>
      <c r="W955">
        <v>3.7</v>
      </c>
    </row>
    <row r="956" spans="1:23">
      <c r="A956" s="18">
        <v>38940</v>
      </c>
      <c r="C956">
        <v>5.8823915227412567</v>
      </c>
      <c r="E956">
        <v>11.34277473743561</v>
      </c>
      <c r="F956" s="1"/>
      <c r="G956">
        <v>4.8618708917449949</v>
      </c>
      <c r="I956">
        <v>13.134158823130464</v>
      </c>
      <c r="K956">
        <v>19.8</v>
      </c>
      <c r="M956">
        <v>26.2</v>
      </c>
      <c r="O956">
        <v>14.3</v>
      </c>
      <c r="Q956">
        <v>35</v>
      </c>
      <c r="S956">
        <v>19</v>
      </c>
      <c r="U956">
        <v>11.8</v>
      </c>
      <c r="W956">
        <v>2.6</v>
      </c>
    </row>
    <row r="957" spans="1:23">
      <c r="A957" s="18">
        <v>38941</v>
      </c>
      <c r="C957">
        <v>5.8957920752112951</v>
      </c>
      <c r="E957">
        <v>11.328069467440779</v>
      </c>
      <c r="F957" s="1"/>
      <c r="G957">
        <v>5.0255262490612118</v>
      </c>
      <c r="I957">
        <v>12.017524778096513</v>
      </c>
      <c r="K957">
        <v>22</v>
      </c>
      <c r="M957">
        <v>27.3</v>
      </c>
      <c r="O957">
        <v>16.7</v>
      </c>
      <c r="Q957">
        <v>29</v>
      </c>
      <c r="S957">
        <v>17</v>
      </c>
      <c r="U957">
        <v>13</v>
      </c>
      <c r="W957">
        <v>2.5</v>
      </c>
    </row>
    <row r="958" spans="1:23">
      <c r="A958" s="18">
        <v>38942</v>
      </c>
      <c r="C958">
        <v>6.410591087779351</v>
      </c>
      <c r="E958">
        <v>12.780587817201756</v>
      </c>
      <c r="F958" s="1"/>
      <c r="G958">
        <v>4.9962613860010103</v>
      </c>
      <c r="I958">
        <v>12.337144740430714</v>
      </c>
      <c r="K958">
        <v>23.4</v>
      </c>
      <c r="M958">
        <v>30.1</v>
      </c>
      <c r="O958">
        <v>17.5</v>
      </c>
      <c r="Q958">
        <v>25</v>
      </c>
      <c r="S958">
        <v>12</v>
      </c>
      <c r="U958">
        <v>13.4</v>
      </c>
      <c r="W958">
        <v>2.7</v>
      </c>
    </row>
    <row r="959" spans="1:23">
      <c r="A959" s="18">
        <v>38943</v>
      </c>
      <c r="C959">
        <v>7.0594161269223052</v>
      </c>
      <c r="E959">
        <v>14.770665634228948</v>
      </c>
      <c r="F959" s="1"/>
      <c r="G959">
        <v>4.8526855294651012</v>
      </c>
      <c r="I959">
        <v>11.534478595466398</v>
      </c>
      <c r="K959">
        <v>26.3</v>
      </c>
      <c r="M959">
        <v>33.6</v>
      </c>
      <c r="O959">
        <v>18.899999999999999</v>
      </c>
      <c r="Q959">
        <v>21</v>
      </c>
      <c r="S959">
        <v>11</v>
      </c>
      <c r="U959">
        <v>12.7</v>
      </c>
      <c r="W959">
        <v>3.2</v>
      </c>
    </row>
    <row r="960" spans="1:23">
      <c r="A960" s="18">
        <v>38944</v>
      </c>
      <c r="C960">
        <v>5.3470538575820825</v>
      </c>
      <c r="E960">
        <v>10.201176886833307</v>
      </c>
      <c r="F960" s="1"/>
      <c r="G960">
        <v>3.2459425570969573</v>
      </c>
      <c r="I960">
        <v>7.9102794896879001</v>
      </c>
      <c r="K960">
        <v>24.3</v>
      </c>
      <c r="M960">
        <v>30.8</v>
      </c>
      <c r="O960">
        <v>23.1</v>
      </c>
      <c r="Q960">
        <v>26</v>
      </c>
      <c r="S960">
        <v>14</v>
      </c>
      <c r="U960">
        <v>2</v>
      </c>
      <c r="W960">
        <v>3.1</v>
      </c>
    </row>
    <row r="961" spans="1:23">
      <c r="A961" s="18">
        <v>38945</v>
      </c>
      <c r="C961">
        <v>5.8807098307175565</v>
      </c>
      <c r="E961">
        <v>12.446095956028428</v>
      </c>
      <c r="F961" s="1"/>
      <c r="G961">
        <v>5.068486024332949</v>
      </c>
      <c r="I961">
        <v>12.964263797770172</v>
      </c>
      <c r="K961">
        <v>25</v>
      </c>
      <c r="M961">
        <v>30.4</v>
      </c>
      <c r="O961">
        <v>19.3</v>
      </c>
      <c r="Q961">
        <v>30</v>
      </c>
      <c r="S961">
        <v>21</v>
      </c>
      <c r="U961">
        <v>12.4</v>
      </c>
      <c r="W961">
        <v>1.9</v>
      </c>
    </row>
    <row r="962" spans="1:23">
      <c r="A962" s="18">
        <v>38946</v>
      </c>
      <c r="C962">
        <v>3.2175452868798704</v>
      </c>
      <c r="E962">
        <v>12.468511199560886</v>
      </c>
      <c r="F962" s="1"/>
      <c r="G962">
        <v>2.8029972546132953</v>
      </c>
      <c r="I962">
        <v>8.0534892441325745</v>
      </c>
      <c r="K962">
        <v>17.600000000000001</v>
      </c>
      <c r="M962">
        <v>28.8</v>
      </c>
      <c r="O962">
        <v>12.5</v>
      </c>
      <c r="Q962">
        <v>61</v>
      </c>
      <c r="S962">
        <v>21</v>
      </c>
      <c r="U962">
        <v>0</v>
      </c>
      <c r="W962">
        <v>1.6</v>
      </c>
    </row>
    <row r="963" spans="1:23">
      <c r="A963" s="18">
        <v>38947</v>
      </c>
      <c r="C963">
        <v>4.8369709322359293</v>
      </c>
      <c r="E963">
        <v>9.8850427204355888</v>
      </c>
      <c r="F963" s="1"/>
      <c r="G963">
        <v>5.2504205770794821</v>
      </c>
      <c r="I963">
        <v>12.71232111044603</v>
      </c>
      <c r="K963">
        <v>18.600000000000001</v>
      </c>
      <c r="M963">
        <v>23.7</v>
      </c>
      <c r="O963">
        <v>14</v>
      </c>
      <c r="Q963">
        <v>52</v>
      </c>
      <c r="S963">
        <v>28</v>
      </c>
      <c r="U963">
        <v>12.7</v>
      </c>
      <c r="W963">
        <v>1.7</v>
      </c>
    </row>
    <row r="964" spans="1:23">
      <c r="A964" s="18">
        <v>38948</v>
      </c>
      <c r="C964">
        <v>5.4510886299064687</v>
      </c>
      <c r="E964">
        <v>12.490133839661315</v>
      </c>
      <c r="F964" s="1"/>
      <c r="G964">
        <v>5.0138192056634692</v>
      </c>
      <c r="I964">
        <v>11.688511017408022</v>
      </c>
      <c r="K964">
        <v>21.5</v>
      </c>
      <c r="M964">
        <v>28.7</v>
      </c>
      <c r="O964">
        <v>15.4</v>
      </c>
      <c r="Q964">
        <v>35</v>
      </c>
      <c r="S964">
        <v>14</v>
      </c>
      <c r="U964">
        <v>12.7</v>
      </c>
      <c r="W964">
        <v>2.2000000000000002</v>
      </c>
    </row>
    <row r="965" spans="1:23">
      <c r="A965" s="18">
        <v>38949</v>
      </c>
      <c r="C965">
        <v>6.4921254990324382</v>
      </c>
      <c r="E965">
        <v>13.184781677353374</v>
      </c>
      <c r="F965" s="1"/>
      <c r="G965">
        <v>4.9649396950025313</v>
      </c>
      <c r="I965">
        <v>12.138114369053488</v>
      </c>
      <c r="K965">
        <v>23.1</v>
      </c>
      <c r="M965">
        <v>30.4</v>
      </c>
      <c r="O965">
        <v>16.7</v>
      </c>
      <c r="Q965">
        <v>29</v>
      </c>
      <c r="S965">
        <v>13</v>
      </c>
      <c r="U965">
        <v>12.8</v>
      </c>
      <c r="W965">
        <v>3.1</v>
      </c>
    </row>
    <row r="966" spans="1:23">
      <c r="A966" s="18">
        <v>38950</v>
      </c>
      <c r="C966">
        <v>6.4848929701076905</v>
      </c>
      <c r="E966">
        <v>12.313434359601697</v>
      </c>
      <c r="F966" s="1"/>
      <c r="G966">
        <v>4.8901815800303723</v>
      </c>
      <c r="I966">
        <v>12.195684803498491</v>
      </c>
      <c r="K966">
        <v>24.1</v>
      </c>
      <c r="M966">
        <v>30.1</v>
      </c>
      <c r="O966">
        <v>18.7</v>
      </c>
      <c r="Q966">
        <v>26</v>
      </c>
      <c r="S966">
        <v>17</v>
      </c>
      <c r="U966">
        <v>12.2</v>
      </c>
      <c r="W966">
        <v>2.9</v>
      </c>
    </row>
    <row r="967" spans="1:23">
      <c r="A967" s="18">
        <v>38951</v>
      </c>
      <c r="C967">
        <v>6.8100280895692542</v>
      </c>
      <c r="E967">
        <v>13.284868061270169</v>
      </c>
      <c r="F967" s="1"/>
      <c r="G967">
        <v>4.8430686759640711</v>
      </c>
      <c r="I967">
        <v>12.031230245479255</v>
      </c>
      <c r="K967">
        <v>25.4</v>
      </c>
      <c r="M967">
        <v>31.6</v>
      </c>
      <c r="O967">
        <v>19.100000000000001</v>
      </c>
      <c r="Q967">
        <v>24</v>
      </c>
      <c r="S967">
        <v>12</v>
      </c>
      <c r="U967">
        <v>12.3</v>
      </c>
      <c r="W967">
        <v>3</v>
      </c>
    </row>
    <row r="968" spans="1:23">
      <c r="A968" s="18">
        <v>38952</v>
      </c>
      <c r="C968">
        <v>6.3472603153014377</v>
      </c>
      <c r="E968">
        <v>12.482703766447425</v>
      </c>
      <c r="F968" s="1"/>
      <c r="G968">
        <v>4.2857277450875095</v>
      </c>
      <c r="I968">
        <v>10.562064083097678</v>
      </c>
      <c r="K968">
        <v>25.7</v>
      </c>
      <c r="M968">
        <v>31.3</v>
      </c>
      <c r="O968">
        <v>20.399999999999999</v>
      </c>
      <c r="Q968">
        <v>23</v>
      </c>
      <c r="S968">
        <v>13</v>
      </c>
      <c r="U968">
        <v>8.6999999999999993</v>
      </c>
      <c r="W968">
        <v>2.9</v>
      </c>
    </row>
    <row r="969" spans="1:23">
      <c r="A969" s="18">
        <v>38953</v>
      </c>
      <c r="C969">
        <v>6.7046568350749816</v>
      </c>
      <c r="E969">
        <v>14.252951556322873</v>
      </c>
      <c r="F969" s="1"/>
      <c r="G969">
        <v>4.8149923206965664</v>
      </c>
      <c r="I969">
        <v>12.132704228005363</v>
      </c>
      <c r="K969">
        <v>26.7</v>
      </c>
      <c r="M969">
        <v>33.9</v>
      </c>
      <c r="O969">
        <v>20.3</v>
      </c>
      <c r="Q969">
        <v>22</v>
      </c>
      <c r="S969">
        <v>9</v>
      </c>
      <c r="U969">
        <v>12.5</v>
      </c>
      <c r="W969">
        <v>2.6</v>
      </c>
    </row>
    <row r="970" spans="1:23">
      <c r="A970" s="18">
        <v>38954</v>
      </c>
      <c r="C970">
        <v>6.301155885492439</v>
      </c>
      <c r="E970">
        <v>12.895019541903673</v>
      </c>
      <c r="F970" s="1"/>
      <c r="G970">
        <v>3.9941137039911556</v>
      </c>
      <c r="I970">
        <v>9.7039986527698954</v>
      </c>
      <c r="K970">
        <v>26.8</v>
      </c>
      <c r="M970">
        <v>33</v>
      </c>
      <c r="O970">
        <v>21.9</v>
      </c>
      <c r="Q970">
        <v>20</v>
      </c>
      <c r="S970">
        <v>12</v>
      </c>
      <c r="U970">
        <v>7</v>
      </c>
      <c r="W970">
        <v>2.9</v>
      </c>
    </row>
    <row r="971" spans="1:23">
      <c r="A971" s="18">
        <v>38955</v>
      </c>
      <c r="C971">
        <v>5.6913754710836626</v>
      </c>
      <c r="E971">
        <v>11.954472345700395</v>
      </c>
      <c r="F971" s="1"/>
      <c r="G971">
        <v>5.0142489887834856</v>
      </c>
      <c r="I971">
        <v>14.420009348834991</v>
      </c>
      <c r="K971">
        <v>22</v>
      </c>
      <c r="M971">
        <v>29.7</v>
      </c>
      <c r="O971">
        <v>17.7</v>
      </c>
      <c r="Q971">
        <v>39</v>
      </c>
      <c r="S971">
        <v>18</v>
      </c>
      <c r="U971">
        <v>12</v>
      </c>
      <c r="W971">
        <v>1.6</v>
      </c>
    </row>
    <row r="972" spans="1:23">
      <c r="A972" s="18">
        <v>38956</v>
      </c>
      <c r="C972">
        <v>6.1078068010347328</v>
      </c>
      <c r="E972">
        <v>12.763783086380068</v>
      </c>
      <c r="F972" s="1"/>
      <c r="G972">
        <v>4.7933442869781864</v>
      </c>
      <c r="I972">
        <v>11.971727138909824</v>
      </c>
      <c r="K972">
        <v>22.3</v>
      </c>
      <c r="M972">
        <v>29.2</v>
      </c>
      <c r="O972">
        <v>15.7</v>
      </c>
      <c r="Q972">
        <v>31</v>
      </c>
      <c r="S972">
        <v>10</v>
      </c>
      <c r="U972">
        <v>12</v>
      </c>
      <c r="W972">
        <v>2.7</v>
      </c>
    </row>
    <row r="973" spans="1:23">
      <c r="A973" s="18">
        <v>38957</v>
      </c>
      <c r="C973">
        <v>6.4274322819811518</v>
      </c>
      <c r="E973">
        <v>12.082458118185182</v>
      </c>
      <c r="F973" s="1"/>
      <c r="G973">
        <v>4.5519527184944009</v>
      </c>
      <c r="I973">
        <v>11.254595010677418</v>
      </c>
      <c r="K973">
        <v>22.5</v>
      </c>
      <c r="M973">
        <v>28.8</v>
      </c>
      <c r="O973">
        <v>16.8</v>
      </c>
      <c r="Q973">
        <v>21</v>
      </c>
      <c r="S973">
        <v>13</v>
      </c>
      <c r="U973">
        <v>11.3</v>
      </c>
      <c r="W973">
        <v>3.1</v>
      </c>
    </row>
    <row r="974" spans="1:23">
      <c r="A974" s="18">
        <v>38958</v>
      </c>
      <c r="C974">
        <v>5.185208851774961</v>
      </c>
      <c r="E974">
        <v>12.080278011196803</v>
      </c>
      <c r="F974" s="1"/>
      <c r="G974">
        <v>4.0316270316257414</v>
      </c>
      <c r="I974">
        <v>9.3954726159328921</v>
      </c>
      <c r="K974">
        <v>23.4</v>
      </c>
      <c r="M974">
        <v>28.1</v>
      </c>
      <c r="O974">
        <v>16.600000000000001</v>
      </c>
      <c r="Q974">
        <v>30</v>
      </c>
      <c r="S974">
        <v>15</v>
      </c>
      <c r="U974">
        <v>7</v>
      </c>
      <c r="W974">
        <v>2.2999999999999998</v>
      </c>
    </row>
    <row r="975" spans="1:23">
      <c r="A975" s="18">
        <v>38959</v>
      </c>
      <c r="C975">
        <v>6.0900480635507472</v>
      </c>
      <c r="E975">
        <v>10.332863759853092</v>
      </c>
      <c r="F975" s="1"/>
      <c r="G975">
        <v>4.5285888390037661</v>
      </c>
      <c r="I975">
        <v>11.618141537410201</v>
      </c>
      <c r="K975">
        <v>22.3</v>
      </c>
      <c r="M975">
        <v>26.8</v>
      </c>
      <c r="O975">
        <v>17.899999999999999</v>
      </c>
      <c r="Q975">
        <v>28</v>
      </c>
      <c r="S975">
        <v>18</v>
      </c>
      <c r="U975">
        <v>10.199999999999999</v>
      </c>
      <c r="W975">
        <v>2.9</v>
      </c>
    </row>
    <row r="976" spans="1:23">
      <c r="A976" s="18">
        <v>38960</v>
      </c>
      <c r="C976">
        <v>5.1536074272588017</v>
      </c>
      <c r="E976">
        <v>9.1117597549899809</v>
      </c>
      <c r="F976" s="1"/>
      <c r="G976">
        <v>3.934081046462885</v>
      </c>
      <c r="I976">
        <v>10.480552543609443</v>
      </c>
      <c r="K976">
        <v>17.8</v>
      </c>
      <c r="M976">
        <v>23.9</v>
      </c>
      <c r="O976">
        <v>15.1</v>
      </c>
      <c r="Q976">
        <v>45</v>
      </c>
      <c r="S976">
        <v>19</v>
      </c>
      <c r="U976">
        <v>6.4</v>
      </c>
      <c r="W976">
        <v>4.0999999999999996</v>
      </c>
    </row>
    <row r="977" spans="1:23">
      <c r="A977" s="18">
        <v>38961</v>
      </c>
      <c r="C977">
        <v>4.2910298782746779</v>
      </c>
      <c r="E977">
        <v>7.1216426299830049</v>
      </c>
      <c r="F977" s="1"/>
      <c r="G977">
        <v>4.7728735190270104</v>
      </c>
      <c r="I977">
        <v>12.328360874801213</v>
      </c>
      <c r="K977">
        <v>11.6</v>
      </c>
      <c r="M977">
        <v>16.3</v>
      </c>
      <c r="O977">
        <v>8.4</v>
      </c>
      <c r="Q977">
        <v>60</v>
      </c>
      <c r="S977">
        <v>31</v>
      </c>
      <c r="U977">
        <v>11.2</v>
      </c>
      <c r="W977">
        <v>2.5</v>
      </c>
    </row>
    <row r="978" spans="1:23">
      <c r="A978" s="18">
        <v>38962</v>
      </c>
      <c r="C978">
        <v>4.1148500153227356</v>
      </c>
      <c r="E978">
        <v>7.619776320525891</v>
      </c>
      <c r="F978" s="1"/>
      <c r="G978">
        <v>4.0763388569637948</v>
      </c>
      <c r="I978">
        <v>8.2767264459488441</v>
      </c>
      <c r="K978">
        <v>14.1</v>
      </c>
      <c r="M978">
        <v>18.2</v>
      </c>
      <c r="O978">
        <v>10.5</v>
      </c>
      <c r="Q978">
        <v>34</v>
      </c>
      <c r="S978">
        <v>21</v>
      </c>
      <c r="U978">
        <v>8.3000000000000007</v>
      </c>
      <c r="W978">
        <v>2.6</v>
      </c>
    </row>
    <row r="979" spans="1:23">
      <c r="A979" s="18">
        <v>38963</v>
      </c>
      <c r="C979">
        <v>4.4806894596725488</v>
      </c>
      <c r="E979">
        <v>9.3649922643020318</v>
      </c>
      <c r="F979" s="1"/>
      <c r="G979">
        <v>4.6664229695488224</v>
      </c>
      <c r="I979">
        <v>10.441560948090622</v>
      </c>
      <c r="K979">
        <v>15.5</v>
      </c>
      <c r="M979">
        <v>21.2</v>
      </c>
      <c r="O979">
        <v>10.5</v>
      </c>
      <c r="Q979">
        <v>31</v>
      </c>
      <c r="S979">
        <v>20</v>
      </c>
      <c r="U979">
        <v>11.9</v>
      </c>
      <c r="W979">
        <v>1.8</v>
      </c>
    </row>
    <row r="980" spans="1:23">
      <c r="A980" s="18">
        <v>38964</v>
      </c>
      <c r="C980">
        <v>4.7929820070462998</v>
      </c>
      <c r="E980">
        <v>10.946800752725368</v>
      </c>
      <c r="F980" s="1"/>
      <c r="G980">
        <v>4.6032890613908535</v>
      </c>
      <c r="I980">
        <v>10.047271734338702</v>
      </c>
      <c r="K980">
        <v>18.7</v>
      </c>
      <c r="M980">
        <v>25.1</v>
      </c>
      <c r="O980">
        <v>12.9</v>
      </c>
      <c r="Q980">
        <v>25</v>
      </c>
      <c r="S980">
        <v>14</v>
      </c>
      <c r="U980">
        <v>11.9</v>
      </c>
      <c r="W980">
        <v>1.9</v>
      </c>
    </row>
    <row r="981" spans="1:23">
      <c r="A981" s="18">
        <v>38965</v>
      </c>
      <c r="C981">
        <v>5.7521148380151912</v>
      </c>
      <c r="E981">
        <v>11.443244399221518</v>
      </c>
      <c r="F981" s="1"/>
      <c r="G981">
        <v>4.6512292937267778</v>
      </c>
      <c r="I981">
        <v>11.07425764678055</v>
      </c>
      <c r="K981">
        <v>19.5</v>
      </c>
      <c r="M981">
        <v>26</v>
      </c>
      <c r="O981">
        <v>13.2</v>
      </c>
      <c r="Q981">
        <v>27</v>
      </c>
      <c r="S981">
        <v>15</v>
      </c>
      <c r="U981">
        <v>11.9</v>
      </c>
      <c r="W981">
        <v>2.9</v>
      </c>
    </row>
    <row r="982" spans="1:23">
      <c r="A982" s="18">
        <v>38966</v>
      </c>
      <c r="C982">
        <v>5.4900357297587039</v>
      </c>
      <c r="E982">
        <v>11.978863395436036</v>
      </c>
      <c r="F982" s="1"/>
      <c r="G982">
        <v>4.6044906217637145</v>
      </c>
      <c r="I982">
        <v>10.76285571181605</v>
      </c>
      <c r="K982">
        <v>21.3</v>
      </c>
      <c r="M982">
        <v>28.4</v>
      </c>
      <c r="O982">
        <v>15.6</v>
      </c>
      <c r="Q982">
        <v>24</v>
      </c>
      <c r="S982">
        <v>13</v>
      </c>
      <c r="U982">
        <v>11.8</v>
      </c>
      <c r="W982">
        <v>2.2999999999999998</v>
      </c>
    </row>
    <row r="983" spans="1:23">
      <c r="A983" s="18">
        <v>38967</v>
      </c>
      <c r="C983">
        <v>5.3818388549444629</v>
      </c>
      <c r="E983">
        <v>11.453963851448691</v>
      </c>
      <c r="F983" s="1"/>
      <c r="G983">
        <v>4.5562493226146294</v>
      </c>
      <c r="I983">
        <v>11.129957644134928</v>
      </c>
      <c r="K983">
        <v>21.7</v>
      </c>
      <c r="M983">
        <v>27.8</v>
      </c>
      <c r="O983">
        <v>16.3</v>
      </c>
      <c r="Q983">
        <v>22</v>
      </c>
      <c r="S983">
        <v>11</v>
      </c>
      <c r="U983">
        <v>11.8</v>
      </c>
      <c r="W983">
        <v>1.9</v>
      </c>
    </row>
    <row r="984" spans="1:23">
      <c r="A984" s="18">
        <v>38968</v>
      </c>
      <c r="C984">
        <v>7.9077862546527831</v>
      </c>
      <c r="E984">
        <v>11.091461871788574</v>
      </c>
      <c r="F984" s="1"/>
      <c r="G984">
        <v>3.9821367285363261</v>
      </c>
      <c r="I984">
        <v>9.3411019371270498</v>
      </c>
      <c r="K984">
        <v>22.1</v>
      </c>
      <c r="M984">
        <v>26.7</v>
      </c>
      <c r="O984">
        <v>16.100000000000001</v>
      </c>
      <c r="Q984">
        <v>10</v>
      </c>
      <c r="S984">
        <v>6</v>
      </c>
      <c r="U984">
        <v>9.6999999999999993</v>
      </c>
      <c r="W984">
        <v>5.0999999999999996</v>
      </c>
    </row>
    <row r="985" spans="1:23">
      <c r="A985" s="18">
        <v>38969</v>
      </c>
      <c r="C985">
        <v>10.170892610843326</v>
      </c>
      <c r="E985">
        <v>8.5406745309378227</v>
      </c>
      <c r="F985" s="1"/>
      <c r="G985">
        <v>3.8840289535194059</v>
      </c>
      <c r="I985">
        <v>8.8691703701565725</v>
      </c>
      <c r="K985">
        <v>23.1</v>
      </c>
      <c r="M985">
        <v>26.3</v>
      </c>
      <c r="O985">
        <v>20.3</v>
      </c>
      <c r="Q985">
        <v>8</v>
      </c>
      <c r="S985">
        <v>7</v>
      </c>
      <c r="U985">
        <v>9.3000000000000007</v>
      </c>
      <c r="W985">
        <v>8.4</v>
      </c>
    </row>
    <row r="986" spans="1:23">
      <c r="A986" s="18">
        <v>38970</v>
      </c>
      <c r="C986">
        <v>5.7419739282146711</v>
      </c>
      <c r="E986">
        <v>11.711455194938305</v>
      </c>
      <c r="F986" s="1"/>
      <c r="G986">
        <v>4.2961537321932166</v>
      </c>
      <c r="I986">
        <v>10.690567048217794</v>
      </c>
      <c r="K986">
        <v>22.6</v>
      </c>
      <c r="M986">
        <v>28.6</v>
      </c>
      <c r="O986">
        <v>17</v>
      </c>
      <c r="Q986">
        <v>12</v>
      </c>
      <c r="S986">
        <v>8</v>
      </c>
      <c r="U986">
        <v>11.8</v>
      </c>
      <c r="W986">
        <v>2.1</v>
      </c>
    </row>
    <row r="987" spans="1:23">
      <c r="A987" s="18">
        <v>38971</v>
      </c>
      <c r="C987">
        <v>5.7942139302875271</v>
      </c>
      <c r="E987">
        <v>10.588092883437881</v>
      </c>
      <c r="F987" s="1"/>
      <c r="G987">
        <v>4.0281669655159478</v>
      </c>
      <c r="I987">
        <v>10.455502385566879</v>
      </c>
      <c r="K987">
        <v>19.600000000000001</v>
      </c>
      <c r="M987">
        <v>25.4</v>
      </c>
      <c r="O987">
        <v>14.3</v>
      </c>
      <c r="Q987">
        <v>21</v>
      </c>
      <c r="S987">
        <v>11</v>
      </c>
      <c r="U987">
        <v>8.8000000000000007</v>
      </c>
      <c r="W987">
        <v>2.9</v>
      </c>
    </row>
    <row r="988" spans="1:23">
      <c r="A988" s="18">
        <v>38972</v>
      </c>
      <c r="C988">
        <v>5.155171585308377</v>
      </c>
      <c r="E988">
        <v>11.100214664589345</v>
      </c>
      <c r="F988" s="1"/>
      <c r="G988">
        <v>4.6403947005511519</v>
      </c>
      <c r="I988">
        <v>10.910067108995598</v>
      </c>
      <c r="K988">
        <v>21.3</v>
      </c>
      <c r="M988">
        <v>26.9</v>
      </c>
      <c r="O988">
        <v>15.7</v>
      </c>
      <c r="Q988">
        <v>29</v>
      </c>
      <c r="S988">
        <v>20</v>
      </c>
      <c r="U988">
        <v>11.4</v>
      </c>
      <c r="W988">
        <v>2</v>
      </c>
    </row>
    <row r="989" spans="1:23">
      <c r="A989" s="18">
        <v>38973</v>
      </c>
      <c r="C989">
        <v>6.476485932362757</v>
      </c>
      <c r="E989">
        <v>13.303651592152331</v>
      </c>
      <c r="F989" s="1"/>
      <c r="G989">
        <v>4.5039046789338109</v>
      </c>
      <c r="I989">
        <v>10.639159043771052</v>
      </c>
      <c r="K989">
        <v>22.9</v>
      </c>
      <c r="M989">
        <v>31.1</v>
      </c>
      <c r="O989">
        <v>16.2</v>
      </c>
      <c r="Q989">
        <v>25</v>
      </c>
      <c r="S989">
        <v>9</v>
      </c>
      <c r="U989">
        <v>11.5</v>
      </c>
      <c r="W989">
        <v>3.4</v>
      </c>
    </row>
    <row r="990" spans="1:23">
      <c r="A990" s="18">
        <v>38974</v>
      </c>
      <c r="C990">
        <v>6.4745990147069037</v>
      </c>
      <c r="E990">
        <v>11.201972181140672</v>
      </c>
      <c r="F990" s="1"/>
      <c r="G990">
        <v>4.474100090863363</v>
      </c>
      <c r="I990">
        <v>10.82470895403582</v>
      </c>
      <c r="K990">
        <v>23.9</v>
      </c>
      <c r="M990">
        <v>28.3</v>
      </c>
      <c r="O990">
        <v>18.2</v>
      </c>
      <c r="Q990">
        <v>21</v>
      </c>
      <c r="S990">
        <v>9</v>
      </c>
      <c r="U990">
        <v>11.5</v>
      </c>
      <c r="W990">
        <v>3</v>
      </c>
    </row>
    <row r="991" spans="1:23">
      <c r="A991" s="18">
        <v>38975</v>
      </c>
      <c r="C991">
        <v>4.2722283869011202</v>
      </c>
      <c r="E991">
        <v>8.2409429857081875</v>
      </c>
      <c r="F991" s="1"/>
      <c r="G991">
        <v>3.9376853485466348</v>
      </c>
      <c r="I991">
        <v>11.093051365351533</v>
      </c>
      <c r="K991">
        <v>17.399999999999999</v>
      </c>
      <c r="M991">
        <v>23</v>
      </c>
      <c r="O991">
        <v>15.3</v>
      </c>
      <c r="Q991">
        <v>51</v>
      </c>
      <c r="S991">
        <v>29</v>
      </c>
      <c r="U991">
        <v>6.5</v>
      </c>
      <c r="W991">
        <v>1.9</v>
      </c>
    </row>
    <row r="992" spans="1:23">
      <c r="A992" s="18">
        <v>38976</v>
      </c>
      <c r="C992">
        <v>3.7474862098250812</v>
      </c>
      <c r="E992">
        <v>8.9887934392712925</v>
      </c>
      <c r="F992" s="1"/>
      <c r="G992">
        <v>4.2580840444754191</v>
      </c>
      <c r="I992">
        <v>10.346488355846274</v>
      </c>
      <c r="K992">
        <v>15.3</v>
      </c>
      <c r="M992">
        <v>21.3</v>
      </c>
      <c r="O992">
        <v>10.9</v>
      </c>
      <c r="Q992">
        <v>65</v>
      </c>
      <c r="S992">
        <v>32</v>
      </c>
      <c r="U992">
        <v>8.1999999999999993</v>
      </c>
      <c r="W992">
        <v>1.7</v>
      </c>
    </row>
    <row r="993" spans="1:23">
      <c r="A993" s="18">
        <v>38977</v>
      </c>
      <c r="C993">
        <v>3.9555184687722327</v>
      </c>
      <c r="E993">
        <v>9.8946533450862724</v>
      </c>
      <c r="F993" s="1"/>
      <c r="G993">
        <v>4.8479845012097131</v>
      </c>
      <c r="I993">
        <v>11.333750847350212</v>
      </c>
      <c r="K993">
        <v>15.5</v>
      </c>
      <c r="M993">
        <v>22.7</v>
      </c>
      <c r="O993">
        <v>10.199999999999999</v>
      </c>
      <c r="Q993">
        <v>65</v>
      </c>
      <c r="S993">
        <v>33</v>
      </c>
      <c r="U993">
        <v>11.3</v>
      </c>
      <c r="W993">
        <v>1.3</v>
      </c>
    </row>
    <row r="994" spans="1:23">
      <c r="A994" s="18">
        <v>38978</v>
      </c>
      <c r="C994">
        <v>5.038789733488926</v>
      </c>
      <c r="E994">
        <v>11.092062341224443</v>
      </c>
      <c r="F994" s="1"/>
      <c r="G994">
        <v>4.5488078929140725</v>
      </c>
      <c r="I994">
        <v>10.088484937203745</v>
      </c>
      <c r="K994">
        <v>17.8</v>
      </c>
      <c r="M994">
        <v>27.9</v>
      </c>
      <c r="O994">
        <v>14.1</v>
      </c>
      <c r="Q994">
        <v>41</v>
      </c>
      <c r="S994">
        <v>13</v>
      </c>
      <c r="U994">
        <v>11.1</v>
      </c>
      <c r="W994">
        <v>3.5</v>
      </c>
    </row>
    <row r="995" spans="1:23">
      <c r="A995" s="18">
        <v>38979</v>
      </c>
      <c r="C995">
        <v>3.7005952652633707</v>
      </c>
      <c r="E995">
        <v>8.8145283914220336</v>
      </c>
      <c r="F995" s="1"/>
      <c r="G995">
        <v>4.1677065733073615</v>
      </c>
      <c r="I995">
        <v>10.318691904914674</v>
      </c>
      <c r="K995">
        <v>14.7</v>
      </c>
      <c r="M995">
        <v>20.6</v>
      </c>
      <c r="O995">
        <v>10.1</v>
      </c>
      <c r="Q995">
        <v>66</v>
      </c>
      <c r="S995">
        <v>42</v>
      </c>
      <c r="U995">
        <v>7.8</v>
      </c>
      <c r="W995">
        <v>2.1</v>
      </c>
    </row>
    <row r="996" spans="1:23">
      <c r="A996" s="18">
        <v>38980</v>
      </c>
      <c r="C996">
        <v>1.8912160354838139</v>
      </c>
      <c r="E996">
        <v>3.4288451605623393</v>
      </c>
      <c r="F996" s="1"/>
      <c r="G996">
        <v>2.5275750135666577</v>
      </c>
      <c r="I996">
        <v>6.1090433271428664</v>
      </c>
      <c r="K996">
        <v>8.6999999999999993</v>
      </c>
      <c r="M996">
        <v>10.1</v>
      </c>
      <c r="O996">
        <v>7.7</v>
      </c>
      <c r="Q996">
        <v>85</v>
      </c>
      <c r="S996">
        <v>66</v>
      </c>
      <c r="U996">
        <v>0</v>
      </c>
      <c r="W996">
        <v>2.7</v>
      </c>
    </row>
    <row r="997" spans="1:23">
      <c r="A997" s="18">
        <v>38981</v>
      </c>
      <c r="C997">
        <v>3.2693843619269716</v>
      </c>
      <c r="E997">
        <v>8.2960926165380862</v>
      </c>
      <c r="F997" s="1"/>
      <c r="G997">
        <v>4.532465692654994</v>
      </c>
      <c r="I997">
        <v>9.1946304414794202</v>
      </c>
      <c r="K997">
        <v>10.7</v>
      </c>
      <c r="M997">
        <v>17.8</v>
      </c>
      <c r="O997">
        <v>5.6</v>
      </c>
      <c r="Q997">
        <v>63</v>
      </c>
      <c r="S997">
        <v>29</v>
      </c>
      <c r="U997">
        <v>10.9</v>
      </c>
      <c r="W997">
        <v>1.5</v>
      </c>
    </row>
    <row r="998" spans="1:23">
      <c r="A998" s="18">
        <v>38982</v>
      </c>
      <c r="C998">
        <v>2.9677789910956598</v>
      </c>
      <c r="E998">
        <v>6.1344332515476543</v>
      </c>
      <c r="F998" s="1"/>
      <c r="G998">
        <v>3.7300767536498802</v>
      </c>
      <c r="I998">
        <v>7.25886276939117</v>
      </c>
      <c r="K998">
        <v>13.1</v>
      </c>
      <c r="M998">
        <v>16.2</v>
      </c>
      <c r="O998">
        <v>10.5</v>
      </c>
      <c r="Q998">
        <v>44</v>
      </c>
      <c r="S998">
        <v>33</v>
      </c>
      <c r="U998">
        <v>6.6</v>
      </c>
      <c r="W998">
        <v>1.3</v>
      </c>
    </row>
    <row r="999" spans="1:23">
      <c r="A999" s="18">
        <v>38983</v>
      </c>
      <c r="C999">
        <v>4.1674701000872538</v>
      </c>
      <c r="E999">
        <v>8.8796819645221614</v>
      </c>
      <c r="F999" s="1"/>
      <c r="G999">
        <v>4.4094606746375522</v>
      </c>
      <c r="I999">
        <v>9.6893229192899675</v>
      </c>
      <c r="K999">
        <v>13.9</v>
      </c>
      <c r="M999">
        <v>20.3</v>
      </c>
      <c r="O999">
        <v>8.9</v>
      </c>
      <c r="Q999">
        <v>40</v>
      </c>
      <c r="S999">
        <v>18</v>
      </c>
      <c r="U999">
        <v>11.1</v>
      </c>
      <c r="W999">
        <v>2.1</v>
      </c>
    </row>
    <row r="1000" spans="1:23">
      <c r="A1000" s="18">
        <v>38984</v>
      </c>
      <c r="C1000">
        <v>4.9589214304925173</v>
      </c>
      <c r="E1000">
        <v>10.619159323515969</v>
      </c>
      <c r="F1000" s="1"/>
      <c r="G1000">
        <v>4.3007700108548814</v>
      </c>
      <c r="I1000">
        <v>9.4350892755959244</v>
      </c>
      <c r="K1000">
        <v>15</v>
      </c>
      <c r="M1000">
        <v>23.9</v>
      </c>
      <c r="O1000">
        <v>8.6</v>
      </c>
      <c r="Q1000">
        <v>33</v>
      </c>
      <c r="S1000">
        <v>15</v>
      </c>
      <c r="U1000">
        <v>11</v>
      </c>
      <c r="W1000">
        <v>3.5</v>
      </c>
    </row>
    <row r="1001" spans="1:23">
      <c r="A1001" s="18">
        <v>38985</v>
      </c>
      <c r="C1001">
        <v>5.0346698460960582</v>
      </c>
      <c r="E1001">
        <v>10.238540870893196</v>
      </c>
      <c r="F1001" s="1"/>
      <c r="G1001">
        <v>4.3448254690196748</v>
      </c>
      <c r="I1001">
        <v>9.6694738905196989</v>
      </c>
      <c r="K1001">
        <v>16.2</v>
      </c>
      <c r="M1001">
        <v>23.2</v>
      </c>
      <c r="O1001">
        <v>9.9</v>
      </c>
      <c r="Q1001">
        <v>30</v>
      </c>
      <c r="S1001">
        <v>18</v>
      </c>
      <c r="U1001">
        <v>11.2</v>
      </c>
      <c r="W1001">
        <v>3.1</v>
      </c>
    </row>
    <row r="1002" spans="1:23">
      <c r="A1002" s="18">
        <v>38986</v>
      </c>
      <c r="C1002">
        <v>4.1779532757122499</v>
      </c>
      <c r="E1002">
        <v>8.5946183178144597</v>
      </c>
      <c r="F1002" s="1"/>
      <c r="G1002">
        <v>4.1100212496547348</v>
      </c>
      <c r="I1002">
        <v>9.2871048220627976</v>
      </c>
      <c r="K1002">
        <v>16.600000000000001</v>
      </c>
      <c r="M1002">
        <v>21.7</v>
      </c>
      <c r="O1002">
        <v>12.5</v>
      </c>
      <c r="Q1002">
        <v>30</v>
      </c>
      <c r="S1002">
        <v>19</v>
      </c>
      <c r="U1002">
        <v>9.6</v>
      </c>
      <c r="W1002">
        <v>1.7</v>
      </c>
    </row>
    <row r="1003" spans="1:23">
      <c r="A1003" s="18">
        <v>38987</v>
      </c>
      <c r="C1003">
        <v>5.1632384461331613</v>
      </c>
      <c r="E1003">
        <v>10.868543410669256</v>
      </c>
      <c r="F1003" s="1"/>
      <c r="G1003">
        <v>4.3598014123069024</v>
      </c>
      <c r="I1003">
        <v>10.120570014091859</v>
      </c>
      <c r="K1003">
        <v>16.7</v>
      </c>
      <c r="M1003">
        <v>24.7</v>
      </c>
      <c r="O1003">
        <v>10</v>
      </c>
      <c r="Q1003">
        <v>31</v>
      </c>
      <c r="S1003">
        <v>15</v>
      </c>
      <c r="U1003">
        <v>11.5</v>
      </c>
      <c r="W1003">
        <v>3</v>
      </c>
    </row>
    <row r="1004" spans="1:23">
      <c r="A1004" s="18">
        <v>38988</v>
      </c>
      <c r="C1004">
        <v>6.6365467659204844</v>
      </c>
      <c r="E1004">
        <v>9.8690668005050934</v>
      </c>
      <c r="F1004" s="1"/>
      <c r="G1004">
        <v>4.2003121956930896</v>
      </c>
      <c r="I1004">
        <v>8.3505472961448319</v>
      </c>
      <c r="K1004">
        <v>21.9</v>
      </c>
      <c r="M1004">
        <v>27.2</v>
      </c>
      <c r="O1004">
        <v>18</v>
      </c>
      <c r="Q1004">
        <v>21</v>
      </c>
      <c r="S1004">
        <v>15</v>
      </c>
      <c r="U1004">
        <v>10.6</v>
      </c>
      <c r="W1004">
        <v>4.7</v>
      </c>
    </row>
    <row r="1005" spans="1:23">
      <c r="A1005" s="18">
        <v>38989</v>
      </c>
      <c r="C1005">
        <v>7.3958851773974859</v>
      </c>
      <c r="E1005">
        <v>11.963212408110001</v>
      </c>
      <c r="F1005" s="1"/>
      <c r="G1005">
        <v>4.1119368963889364</v>
      </c>
      <c r="I1005">
        <v>10.150220220348414</v>
      </c>
      <c r="K1005">
        <v>20.9</v>
      </c>
      <c r="M1005">
        <v>27.9</v>
      </c>
      <c r="O1005">
        <v>13.6</v>
      </c>
      <c r="Q1005">
        <v>25</v>
      </c>
      <c r="S1005">
        <v>14</v>
      </c>
      <c r="U1005">
        <v>9.9</v>
      </c>
      <c r="W1005">
        <v>5.7</v>
      </c>
    </row>
    <row r="1006" spans="1:23">
      <c r="A1006" s="18">
        <v>38990</v>
      </c>
      <c r="C1006">
        <v>4.0226440453968477</v>
      </c>
      <c r="E1006">
        <v>6.6937291031794883</v>
      </c>
      <c r="F1006" s="1"/>
      <c r="G1006">
        <v>3.6434355532497458</v>
      </c>
      <c r="I1006">
        <v>9.5561645689806518</v>
      </c>
      <c r="K1006">
        <v>16</v>
      </c>
      <c r="M1006">
        <v>19.600000000000001</v>
      </c>
      <c r="O1006">
        <v>13.7</v>
      </c>
      <c r="Q1006">
        <v>47</v>
      </c>
      <c r="S1006">
        <v>24</v>
      </c>
      <c r="U1006">
        <v>6</v>
      </c>
      <c r="W1006">
        <v>2.1</v>
      </c>
    </row>
    <row r="1007" spans="1:23">
      <c r="A1007" s="18">
        <v>38991</v>
      </c>
      <c r="C1007">
        <v>3.9804506363442389</v>
      </c>
      <c r="E1007">
        <v>8.6801905430899886</v>
      </c>
      <c r="F1007" s="1"/>
      <c r="G1007">
        <v>4.3410080651177276</v>
      </c>
      <c r="I1007">
        <v>9.955424811637009</v>
      </c>
      <c r="K1007">
        <v>16.3</v>
      </c>
      <c r="M1007">
        <v>21.9</v>
      </c>
      <c r="O1007">
        <v>12.1</v>
      </c>
      <c r="Q1007">
        <v>47</v>
      </c>
      <c r="S1007">
        <v>25</v>
      </c>
      <c r="U1007">
        <v>10.199999999999999</v>
      </c>
      <c r="W1007">
        <v>1.6</v>
      </c>
    </row>
    <row r="1008" spans="1:23">
      <c r="A1008" s="18">
        <v>38992</v>
      </c>
      <c r="C1008">
        <v>4.5647700132154556</v>
      </c>
      <c r="E1008">
        <v>9.0129561321180862</v>
      </c>
      <c r="F1008" s="1"/>
      <c r="G1008">
        <v>4.2591901451057392</v>
      </c>
      <c r="I1008">
        <v>9.7732975475354724</v>
      </c>
      <c r="K1008">
        <v>16.5</v>
      </c>
      <c r="M1008">
        <v>22.8</v>
      </c>
      <c r="O1008">
        <v>12.3</v>
      </c>
      <c r="Q1008">
        <v>35</v>
      </c>
      <c r="S1008">
        <v>19</v>
      </c>
      <c r="U1008">
        <v>10.7</v>
      </c>
      <c r="W1008">
        <v>2.4</v>
      </c>
    </row>
    <row r="1009" spans="1:23">
      <c r="A1009" s="18">
        <v>38993</v>
      </c>
      <c r="C1009">
        <v>4.6002166862288973</v>
      </c>
      <c r="E1009">
        <v>10.331267987618361</v>
      </c>
      <c r="F1009" s="1"/>
      <c r="G1009">
        <v>4.1742647006621256</v>
      </c>
      <c r="I1009">
        <v>9.4615330530671464</v>
      </c>
      <c r="K1009">
        <v>17.100000000000001</v>
      </c>
      <c r="M1009">
        <v>24.6</v>
      </c>
      <c r="O1009">
        <v>11.2</v>
      </c>
      <c r="Q1009">
        <v>29</v>
      </c>
      <c r="S1009">
        <v>16</v>
      </c>
      <c r="U1009">
        <v>10.8</v>
      </c>
      <c r="W1009">
        <v>2.2000000000000002</v>
      </c>
    </row>
    <row r="1010" spans="1:23">
      <c r="A1010" s="18">
        <v>38994</v>
      </c>
      <c r="C1010">
        <v>4.9764292919306419</v>
      </c>
      <c r="E1010">
        <v>10.137179678133634</v>
      </c>
      <c r="F1010" s="1"/>
      <c r="G1010">
        <v>3.9867918546243515</v>
      </c>
      <c r="I1010">
        <v>9.0821532760261618</v>
      </c>
      <c r="K1010">
        <v>17.2</v>
      </c>
      <c r="M1010">
        <v>26.2</v>
      </c>
      <c r="O1010">
        <v>13.3</v>
      </c>
      <c r="Q1010">
        <v>33</v>
      </c>
      <c r="S1010">
        <v>13</v>
      </c>
      <c r="U1010">
        <v>9.4</v>
      </c>
      <c r="W1010">
        <v>3.4</v>
      </c>
    </row>
    <row r="1011" spans="1:23">
      <c r="A1011" s="18">
        <v>38995</v>
      </c>
      <c r="C1011">
        <v>3.2334926776191084</v>
      </c>
      <c r="E1011">
        <v>7.8538380303023025</v>
      </c>
      <c r="F1011" s="1"/>
      <c r="G1011">
        <v>3.8194338092821769</v>
      </c>
      <c r="I1011">
        <v>9.8788516289547097</v>
      </c>
      <c r="K1011">
        <v>9.5</v>
      </c>
      <c r="M1011">
        <v>17.5</v>
      </c>
      <c r="O1011">
        <v>4.7</v>
      </c>
      <c r="Q1011">
        <v>72</v>
      </c>
      <c r="S1011">
        <v>37</v>
      </c>
      <c r="U1011">
        <v>7.6</v>
      </c>
      <c r="W1011">
        <v>2.2000000000000002</v>
      </c>
    </row>
    <row r="1012" spans="1:23">
      <c r="A1012" s="18">
        <v>38996</v>
      </c>
      <c r="C1012">
        <v>2.0938239262650908</v>
      </c>
      <c r="E1012">
        <v>4.8883640071821102</v>
      </c>
      <c r="F1012" s="1"/>
      <c r="G1012">
        <v>2.8972331514104557</v>
      </c>
      <c r="I1012">
        <v>5.9939771620294033</v>
      </c>
      <c r="K1012">
        <v>6.3</v>
      </c>
      <c r="M1012">
        <v>9.4</v>
      </c>
      <c r="O1012">
        <v>3</v>
      </c>
      <c r="Q1012">
        <v>72</v>
      </c>
      <c r="S1012">
        <v>47</v>
      </c>
      <c r="U1012">
        <v>2.9</v>
      </c>
      <c r="W1012">
        <v>1.5</v>
      </c>
    </row>
    <row r="1013" spans="1:23">
      <c r="A1013" s="18">
        <v>38997</v>
      </c>
      <c r="C1013">
        <v>2.9270197921776022</v>
      </c>
      <c r="E1013">
        <v>8.7289837359057056</v>
      </c>
      <c r="F1013" s="1"/>
      <c r="G1013">
        <v>4.0863901531275095</v>
      </c>
      <c r="I1013">
        <v>7.1941811092615682</v>
      </c>
      <c r="K1013">
        <v>11.7</v>
      </c>
      <c r="M1013">
        <v>19.7</v>
      </c>
      <c r="O1013">
        <v>6</v>
      </c>
      <c r="Q1013">
        <v>52</v>
      </c>
      <c r="S1013">
        <v>22</v>
      </c>
      <c r="U1013">
        <v>9.9</v>
      </c>
      <c r="W1013">
        <v>1.5</v>
      </c>
    </row>
    <row r="1014" spans="1:23">
      <c r="A1014" s="18">
        <v>38998</v>
      </c>
      <c r="C1014">
        <v>3.6175752980059124</v>
      </c>
      <c r="E1014">
        <v>8.4064564697903013</v>
      </c>
      <c r="F1014" s="1"/>
      <c r="G1014">
        <v>4.1416140181710626</v>
      </c>
      <c r="I1014">
        <v>8.5072960587799979</v>
      </c>
      <c r="K1014">
        <v>14</v>
      </c>
      <c r="M1014">
        <v>20</v>
      </c>
      <c r="O1014">
        <v>9</v>
      </c>
      <c r="Q1014">
        <v>43</v>
      </c>
      <c r="S1014">
        <v>26</v>
      </c>
      <c r="U1014">
        <v>10.199999999999999</v>
      </c>
      <c r="W1014">
        <v>1.8</v>
      </c>
    </row>
    <row r="1015" spans="1:23">
      <c r="A1015" s="18">
        <v>38999</v>
      </c>
      <c r="C1015">
        <v>3.7671409848535271</v>
      </c>
      <c r="E1015">
        <v>8.3307485411925715</v>
      </c>
      <c r="F1015" s="1"/>
      <c r="G1015">
        <v>4.2110421691933979</v>
      </c>
      <c r="I1015">
        <v>9.3797530458012233</v>
      </c>
      <c r="K1015">
        <v>14.1</v>
      </c>
      <c r="M1015">
        <v>20.2</v>
      </c>
      <c r="O1015">
        <v>9.4</v>
      </c>
      <c r="Q1015">
        <v>47</v>
      </c>
      <c r="S1015">
        <v>29</v>
      </c>
      <c r="U1015">
        <v>10.4</v>
      </c>
      <c r="W1015">
        <v>1.8</v>
      </c>
    </row>
    <row r="1016" spans="1:23">
      <c r="A1016" s="18">
        <v>39000</v>
      </c>
      <c r="C1016">
        <v>3.8889561201913931</v>
      </c>
      <c r="E1016">
        <v>8.4794868061641893</v>
      </c>
      <c r="F1016" s="1"/>
      <c r="G1016">
        <v>4.1462592356134245</v>
      </c>
      <c r="I1016">
        <v>9.2662649572393789</v>
      </c>
      <c r="K1016">
        <v>13.9</v>
      </c>
      <c r="M1016">
        <v>20.5</v>
      </c>
      <c r="O1016">
        <v>9.1</v>
      </c>
      <c r="Q1016">
        <v>49</v>
      </c>
      <c r="S1016">
        <v>30</v>
      </c>
      <c r="U1016">
        <v>10</v>
      </c>
      <c r="W1016">
        <v>2.5</v>
      </c>
    </row>
    <row r="1017" spans="1:23">
      <c r="A1017" s="18">
        <v>39001</v>
      </c>
      <c r="C1017">
        <v>3.6331758537165304</v>
      </c>
      <c r="E1017">
        <v>9.3242951859120478</v>
      </c>
      <c r="F1017" s="1"/>
      <c r="G1017">
        <v>4.1102846571582443</v>
      </c>
      <c r="I1017">
        <v>8.6884032173527235</v>
      </c>
      <c r="K1017">
        <v>16</v>
      </c>
      <c r="M1017">
        <v>23</v>
      </c>
      <c r="O1017">
        <v>10.8</v>
      </c>
      <c r="Q1017">
        <v>42</v>
      </c>
      <c r="S1017">
        <v>25</v>
      </c>
      <c r="U1017">
        <v>10</v>
      </c>
      <c r="W1017">
        <v>1.5</v>
      </c>
    </row>
    <row r="1018" spans="1:23">
      <c r="A1018" s="18">
        <v>39002</v>
      </c>
      <c r="C1018">
        <v>3.8860265932723195</v>
      </c>
      <c r="E1018">
        <v>8.0719283959845178</v>
      </c>
      <c r="F1018" s="1"/>
      <c r="G1018">
        <v>3.9399329206067177</v>
      </c>
      <c r="I1018">
        <v>8.8616452923875642</v>
      </c>
      <c r="K1018">
        <v>16</v>
      </c>
      <c r="M1018">
        <v>21.5</v>
      </c>
      <c r="O1018">
        <v>12.3</v>
      </c>
      <c r="Q1018">
        <v>42</v>
      </c>
      <c r="S1018">
        <v>27</v>
      </c>
      <c r="U1018">
        <v>8.9</v>
      </c>
      <c r="W1018">
        <v>2</v>
      </c>
    </row>
    <row r="1019" spans="1:23">
      <c r="A1019" s="18">
        <v>39003</v>
      </c>
      <c r="C1019">
        <v>3.7553528781481642</v>
      </c>
      <c r="E1019">
        <v>8.5770071977720495</v>
      </c>
      <c r="F1019" s="1"/>
      <c r="G1019">
        <v>4.075362310294218</v>
      </c>
      <c r="I1019">
        <v>9.4497927576854792</v>
      </c>
      <c r="K1019">
        <v>15</v>
      </c>
      <c r="M1019">
        <v>21.2</v>
      </c>
      <c r="O1019">
        <v>10.1</v>
      </c>
      <c r="Q1019">
        <v>51</v>
      </c>
      <c r="S1019">
        <v>31</v>
      </c>
      <c r="U1019">
        <v>9.5</v>
      </c>
      <c r="W1019">
        <v>1.8</v>
      </c>
    </row>
    <row r="1020" spans="1:23">
      <c r="A1020" s="18">
        <v>39004</v>
      </c>
      <c r="C1020">
        <v>3.4492741954921899</v>
      </c>
      <c r="E1020">
        <v>8.3134792279838958</v>
      </c>
      <c r="F1020" s="1"/>
      <c r="G1020">
        <v>3.6878066061892762</v>
      </c>
      <c r="I1020">
        <v>8.6277616337511329</v>
      </c>
      <c r="K1020">
        <v>11.9</v>
      </c>
      <c r="M1020">
        <v>18.5</v>
      </c>
      <c r="O1020">
        <v>5.7</v>
      </c>
      <c r="Q1020">
        <v>59</v>
      </c>
      <c r="S1020">
        <v>33</v>
      </c>
      <c r="U1020">
        <v>7.5</v>
      </c>
      <c r="W1020">
        <v>2.5</v>
      </c>
    </row>
    <row r="1021" spans="1:23">
      <c r="A1021" s="18">
        <v>39005</v>
      </c>
      <c r="C1021">
        <v>2.9863065016131776</v>
      </c>
      <c r="E1021">
        <v>5.5047218949900012</v>
      </c>
      <c r="F1021" s="1"/>
      <c r="G1021">
        <v>4.0315395459819401</v>
      </c>
      <c r="I1021">
        <v>9.1795067359493494</v>
      </c>
      <c r="K1021">
        <v>6.7</v>
      </c>
      <c r="M1021">
        <v>11.5</v>
      </c>
      <c r="O1021">
        <v>3.2</v>
      </c>
      <c r="Q1021">
        <v>70</v>
      </c>
      <c r="S1021">
        <v>40</v>
      </c>
      <c r="U1021">
        <v>10</v>
      </c>
      <c r="W1021">
        <v>1.2</v>
      </c>
    </row>
    <row r="1022" spans="1:23">
      <c r="A1022" s="18">
        <v>39006</v>
      </c>
      <c r="C1022">
        <v>2.7232816200500767</v>
      </c>
      <c r="E1022">
        <v>6.7188577618904093</v>
      </c>
      <c r="F1022" s="1"/>
      <c r="G1022">
        <v>3.8799908409491723</v>
      </c>
      <c r="I1022">
        <v>7.295344466494206</v>
      </c>
      <c r="K1022">
        <v>8.5</v>
      </c>
      <c r="M1022">
        <v>14.4</v>
      </c>
      <c r="O1022">
        <v>3.6</v>
      </c>
      <c r="Q1022">
        <v>60</v>
      </c>
      <c r="S1022">
        <v>24</v>
      </c>
      <c r="U1022">
        <v>9.5</v>
      </c>
      <c r="W1022">
        <v>1.4</v>
      </c>
    </row>
    <row r="1023" spans="1:23">
      <c r="A1023" s="18">
        <v>39007</v>
      </c>
      <c r="C1023">
        <v>2.9461634366985452</v>
      </c>
      <c r="E1023">
        <v>6.6892515380011197</v>
      </c>
      <c r="G1023">
        <v>3.8001958572199817</v>
      </c>
      <c r="I1023">
        <v>7.4458703826529646</v>
      </c>
      <c r="K1023">
        <v>9.5</v>
      </c>
      <c r="M1023">
        <v>14.6</v>
      </c>
      <c r="O1023">
        <v>4.5999999999999996</v>
      </c>
      <c r="Q1023">
        <v>58</v>
      </c>
      <c r="S1023">
        <v>35</v>
      </c>
      <c r="U1023">
        <v>8.8000000000000007</v>
      </c>
      <c r="W1023">
        <v>2.2000000000000002</v>
      </c>
    </row>
    <row r="1024" spans="1:23">
      <c r="A1024" s="18">
        <v>39008</v>
      </c>
      <c r="C1024">
        <v>2.7252905266808574</v>
      </c>
      <c r="E1024">
        <v>7.3925200041213293</v>
      </c>
      <c r="G1024">
        <v>3.6049597829889781</v>
      </c>
      <c r="I1024">
        <v>6.8715561224734056</v>
      </c>
      <c r="K1024">
        <v>11.6</v>
      </c>
      <c r="M1024">
        <v>18.5</v>
      </c>
      <c r="O1024">
        <v>7.9</v>
      </c>
      <c r="Q1024">
        <v>57</v>
      </c>
      <c r="S1024">
        <v>35</v>
      </c>
      <c r="U1024">
        <v>7.3</v>
      </c>
      <c r="W1024">
        <v>1.9</v>
      </c>
    </row>
    <row r="1025" spans="1:23">
      <c r="A1025" s="18">
        <v>39009</v>
      </c>
      <c r="C1025">
        <v>2.7660489061660916</v>
      </c>
      <c r="E1025">
        <v>6.1354186366107495</v>
      </c>
      <c r="G1025">
        <v>3.5188033674346388</v>
      </c>
      <c r="I1025">
        <v>7.2322111775327844</v>
      </c>
      <c r="K1025">
        <v>11.7</v>
      </c>
      <c r="M1025">
        <v>15.8</v>
      </c>
      <c r="O1025">
        <v>8.5</v>
      </c>
      <c r="Q1025">
        <v>65</v>
      </c>
      <c r="S1025">
        <v>44</v>
      </c>
      <c r="U1025">
        <v>6.5</v>
      </c>
      <c r="W1025">
        <v>2.2000000000000002</v>
      </c>
    </row>
    <row r="1026" spans="1:23">
      <c r="A1026" s="18">
        <v>39010</v>
      </c>
      <c r="C1026">
        <v>2.4899933975016872</v>
      </c>
      <c r="E1026">
        <v>5.3181651572905722</v>
      </c>
      <c r="G1026">
        <v>3.7723947256477874</v>
      </c>
      <c r="I1026">
        <v>8.2409873680762757</v>
      </c>
      <c r="K1026">
        <v>9.6</v>
      </c>
      <c r="M1026">
        <v>13.7</v>
      </c>
      <c r="O1026">
        <v>7.3</v>
      </c>
      <c r="Q1026">
        <v>83</v>
      </c>
      <c r="S1026">
        <v>59</v>
      </c>
      <c r="U1026">
        <v>7.8</v>
      </c>
      <c r="W1026">
        <v>2.2000000000000002</v>
      </c>
    </row>
    <row r="1027" spans="1:23">
      <c r="A1027" s="18">
        <v>39011</v>
      </c>
      <c r="C1027">
        <v>1.5347793394650693</v>
      </c>
      <c r="E1027">
        <v>4.5057597914093259</v>
      </c>
      <c r="G1027">
        <v>2.3666177937985551</v>
      </c>
      <c r="I1027">
        <v>4.6623027671440411</v>
      </c>
      <c r="K1027">
        <v>7.1</v>
      </c>
      <c r="M1027">
        <v>10.7</v>
      </c>
      <c r="O1027">
        <v>5.0999999999999996</v>
      </c>
      <c r="Q1027">
        <v>80</v>
      </c>
      <c r="S1027">
        <v>63</v>
      </c>
      <c r="U1027">
        <v>0.3</v>
      </c>
      <c r="W1027">
        <v>1.5</v>
      </c>
    </row>
    <row r="1028" spans="1:23">
      <c r="A1028" s="18">
        <v>39012</v>
      </c>
      <c r="C1028">
        <v>2.6896422963661433</v>
      </c>
      <c r="E1028">
        <v>6.0363507767595053</v>
      </c>
      <c r="G1028">
        <v>3.9163315728689345</v>
      </c>
      <c r="I1028">
        <v>7.4375734839031562</v>
      </c>
      <c r="K1028">
        <v>8.9</v>
      </c>
      <c r="M1028">
        <v>13.7</v>
      </c>
      <c r="O1028">
        <v>4.9000000000000004</v>
      </c>
      <c r="Q1028">
        <v>66</v>
      </c>
      <c r="S1028">
        <v>47</v>
      </c>
      <c r="U1028">
        <v>9.6</v>
      </c>
      <c r="W1028">
        <v>2.2999999999999998</v>
      </c>
    </row>
    <row r="1029" spans="1:23">
      <c r="A1029" s="18">
        <v>39013</v>
      </c>
      <c r="C1029">
        <v>2.7536742602259943</v>
      </c>
      <c r="E1029">
        <v>5.5747989893975811</v>
      </c>
      <c r="G1029">
        <v>3.7743951099956803</v>
      </c>
      <c r="I1029">
        <v>7.5612000006508202</v>
      </c>
      <c r="K1029">
        <v>9</v>
      </c>
      <c r="M1029">
        <v>13.5</v>
      </c>
      <c r="O1029">
        <v>6</v>
      </c>
      <c r="Q1029">
        <v>63</v>
      </c>
      <c r="S1029">
        <v>45</v>
      </c>
      <c r="U1029">
        <v>8.9</v>
      </c>
      <c r="W1029">
        <v>2.2999999999999998</v>
      </c>
    </row>
    <row r="1030" spans="1:23">
      <c r="A1030" s="18">
        <v>39014</v>
      </c>
      <c r="C1030">
        <v>2.563671126510676</v>
      </c>
      <c r="E1030">
        <v>5.3422396063096951</v>
      </c>
      <c r="G1030">
        <v>3.5535868125012309</v>
      </c>
      <c r="I1030">
        <v>7.115704303930098</v>
      </c>
      <c r="K1030">
        <v>8.5</v>
      </c>
      <c r="M1030">
        <v>12.3</v>
      </c>
      <c r="O1030">
        <v>5.0999999999999996</v>
      </c>
      <c r="Q1030">
        <v>65</v>
      </c>
      <c r="S1030">
        <v>52</v>
      </c>
      <c r="U1030">
        <v>7.6</v>
      </c>
      <c r="W1030">
        <v>2</v>
      </c>
    </row>
    <row r="1031" spans="1:23">
      <c r="A1031" s="18">
        <v>39015</v>
      </c>
      <c r="C1031">
        <v>2.8138845992838033</v>
      </c>
      <c r="E1031">
        <v>5.9048759367469961</v>
      </c>
      <c r="G1031">
        <v>3.7747252440355692</v>
      </c>
      <c r="I1031">
        <v>7.3523357493920116</v>
      </c>
      <c r="K1031">
        <v>9.6999999999999993</v>
      </c>
      <c r="M1031">
        <v>14.3</v>
      </c>
      <c r="O1031">
        <v>6.2</v>
      </c>
      <c r="Q1031">
        <v>59</v>
      </c>
      <c r="S1031">
        <v>38</v>
      </c>
      <c r="U1031">
        <v>9.1999999999999993</v>
      </c>
      <c r="W1031">
        <v>2</v>
      </c>
    </row>
    <row r="1032" spans="1:23">
      <c r="A1032" s="18">
        <v>39016</v>
      </c>
      <c r="C1032">
        <v>1.9624650904255385</v>
      </c>
      <c r="E1032">
        <v>4.1868944930487979</v>
      </c>
      <c r="G1032">
        <v>2.7023199251457557</v>
      </c>
      <c r="I1032">
        <v>4.9926843136181294</v>
      </c>
      <c r="K1032">
        <v>9.6999999999999993</v>
      </c>
      <c r="M1032">
        <v>12</v>
      </c>
      <c r="O1032">
        <v>7.9</v>
      </c>
      <c r="Q1032">
        <v>57</v>
      </c>
      <c r="S1032">
        <v>45</v>
      </c>
      <c r="U1032">
        <v>2.4</v>
      </c>
      <c r="W1032">
        <v>1.1000000000000001</v>
      </c>
    </row>
    <row r="1033" spans="1:23">
      <c r="A1033" s="18">
        <v>39017</v>
      </c>
      <c r="C1033">
        <v>3.0580780360208695</v>
      </c>
      <c r="E1033">
        <v>6.3748315762833272</v>
      </c>
      <c r="G1033">
        <v>3.7587392882454869</v>
      </c>
      <c r="I1033">
        <v>7.628272099714354</v>
      </c>
      <c r="K1033">
        <v>9.8000000000000007</v>
      </c>
      <c r="M1033">
        <v>15.4</v>
      </c>
      <c r="O1033">
        <v>5.9</v>
      </c>
      <c r="Q1033">
        <v>53</v>
      </c>
      <c r="S1033">
        <v>28</v>
      </c>
      <c r="U1033">
        <v>9.6999999999999993</v>
      </c>
      <c r="W1033">
        <v>2.1</v>
      </c>
    </row>
    <row r="1034" spans="1:23">
      <c r="A1034" s="18">
        <v>39018</v>
      </c>
      <c r="C1034">
        <v>3.2670723736950826</v>
      </c>
      <c r="E1034">
        <v>6.5341080782404131</v>
      </c>
      <c r="G1034">
        <v>3.6864724693684314</v>
      </c>
      <c r="I1034">
        <v>7.5608040387665127</v>
      </c>
      <c r="K1034">
        <v>9.1999999999999993</v>
      </c>
      <c r="M1034">
        <v>14.8</v>
      </c>
      <c r="O1034">
        <v>4.3</v>
      </c>
      <c r="Q1034">
        <v>47</v>
      </c>
      <c r="S1034">
        <v>28</v>
      </c>
      <c r="U1034">
        <v>9.6999999999999993</v>
      </c>
      <c r="W1034">
        <v>2.6</v>
      </c>
    </row>
    <row r="1035" spans="1:23">
      <c r="A1035" s="18">
        <v>39019</v>
      </c>
      <c r="C1035">
        <v>3.166962445012659</v>
      </c>
      <c r="E1035">
        <v>7.163682400997768</v>
      </c>
      <c r="G1035">
        <v>3.5983708101755667</v>
      </c>
      <c r="I1035">
        <v>7.0380593572610675</v>
      </c>
      <c r="K1035">
        <v>10.1</v>
      </c>
      <c r="M1035">
        <v>16.899999999999999</v>
      </c>
      <c r="O1035">
        <v>5</v>
      </c>
      <c r="Q1035">
        <v>44</v>
      </c>
      <c r="S1035">
        <v>24</v>
      </c>
      <c r="U1035">
        <v>9.3000000000000007</v>
      </c>
      <c r="W1035">
        <v>2.2999999999999998</v>
      </c>
    </row>
    <row r="1036" spans="1:23">
      <c r="A1036" s="18">
        <v>39020</v>
      </c>
      <c r="C1036">
        <v>3.0715222302077256</v>
      </c>
      <c r="E1036">
        <v>5.9691108596451743</v>
      </c>
      <c r="G1036">
        <v>3.5560125287362858</v>
      </c>
      <c r="I1036">
        <v>7.2289257545517147</v>
      </c>
      <c r="K1036">
        <v>9.8000000000000007</v>
      </c>
      <c r="M1036">
        <v>14.7</v>
      </c>
      <c r="O1036">
        <v>6.2</v>
      </c>
      <c r="Q1036">
        <v>40</v>
      </c>
      <c r="S1036">
        <v>28</v>
      </c>
      <c r="U1036">
        <v>9.1999999999999993</v>
      </c>
      <c r="W1036">
        <v>1.8</v>
      </c>
    </row>
    <row r="1037" spans="1:23">
      <c r="A1037" s="18">
        <v>39021</v>
      </c>
      <c r="C1037">
        <v>3.0409101051965881</v>
      </c>
      <c r="E1037">
        <v>6.0873802778051234</v>
      </c>
      <c r="G1037">
        <v>3.4645293261864669</v>
      </c>
      <c r="I1037">
        <v>6.9160118034393152</v>
      </c>
      <c r="K1037">
        <v>9.8000000000000007</v>
      </c>
      <c r="M1037">
        <v>14.8</v>
      </c>
      <c r="O1037">
        <v>5.9</v>
      </c>
      <c r="Q1037">
        <v>46</v>
      </c>
      <c r="S1037">
        <v>26</v>
      </c>
      <c r="U1037">
        <v>8.4</v>
      </c>
      <c r="W1037">
        <v>2.2000000000000002</v>
      </c>
    </row>
    <row r="1038" spans="1:23">
      <c r="A1038" s="18">
        <v>39022</v>
      </c>
      <c r="C1038">
        <v>3.12794767241548</v>
      </c>
      <c r="E1038">
        <v>7.2021882246217537</v>
      </c>
      <c r="G1038">
        <v>3.5143679807181738</v>
      </c>
      <c r="I1038">
        <v>6.9584307413882582</v>
      </c>
      <c r="K1038">
        <v>10.3</v>
      </c>
      <c r="M1038">
        <v>17.2</v>
      </c>
      <c r="O1038">
        <v>5.0999999999999996</v>
      </c>
      <c r="Q1038">
        <v>40</v>
      </c>
      <c r="S1038">
        <v>23</v>
      </c>
      <c r="U1038">
        <v>9.1999999999999993</v>
      </c>
      <c r="W1038">
        <v>2</v>
      </c>
    </row>
    <row r="1039" spans="1:23">
      <c r="A1039" s="18">
        <v>39023</v>
      </c>
      <c r="C1039">
        <v>2.7132182115686971</v>
      </c>
      <c r="E1039">
        <v>7.1442044903740216</v>
      </c>
      <c r="G1039">
        <v>3.1285605407638046</v>
      </c>
      <c r="I1039">
        <v>5.8946460735493638</v>
      </c>
      <c r="K1039">
        <v>11.4</v>
      </c>
      <c r="M1039">
        <v>17.5</v>
      </c>
      <c r="O1039">
        <v>6.4</v>
      </c>
      <c r="Q1039">
        <v>44</v>
      </c>
      <c r="S1039">
        <v>26</v>
      </c>
      <c r="U1039">
        <v>6</v>
      </c>
      <c r="W1039">
        <v>1.7</v>
      </c>
    </row>
    <row r="1040" spans="1:23">
      <c r="A1040" s="18">
        <v>39024</v>
      </c>
      <c r="C1040">
        <v>2.9522527412418595</v>
      </c>
      <c r="E1040">
        <v>5.9041191874378338</v>
      </c>
      <c r="G1040">
        <v>3.7092532843222332</v>
      </c>
      <c r="I1040">
        <v>7.8094647223742921</v>
      </c>
      <c r="K1040">
        <v>10.9</v>
      </c>
      <c r="M1040">
        <v>15.4</v>
      </c>
      <c r="O1040">
        <v>7.5</v>
      </c>
      <c r="Q1040">
        <v>59</v>
      </c>
      <c r="S1040">
        <v>44</v>
      </c>
      <c r="U1040">
        <v>9.3000000000000007</v>
      </c>
      <c r="W1040">
        <v>2</v>
      </c>
    </row>
    <row r="1041" spans="1:23">
      <c r="A1041" s="18">
        <v>39025</v>
      </c>
      <c r="C1041">
        <v>2.7362398395708283</v>
      </c>
      <c r="E1041">
        <v>6.2515294358951339</v>
      </c>
      <c r="G1041">
        <v>3.5075057279909752</v>
      </c>
      <c r="I1041">
        <v>7.4023887559923036</v>
      </c>
      <c r="K1041">
        <v>9.3000000000000007</v>
      </c>
      <c r="M1041">
        <v>14.8</v>
      </c>
      <c r="O1041">
        <v>4.8</v>
      </c>
      <c r="Q1041">
        <v>61</v>
      </c>
      <c r="S1041">
        <v>44</v>
      </c>
      <c r="U1041">
        <v>8.3000000000000007</v>
      </c>
      <c r="W1041">
        <v>1.9</v>
      </c>
    </row>
    <row r="1042" spans="1:23">
      <c r="A1042" s="18">
        <v>39026</v>
      </c>
      <c r="C1042">
        <v>2.5883443373056245</v>
      </c>
      <c r="E1042">
        <v>5.488111743147571</v>
      </c>
      <c r="G1042">
        <v>3.5140414549889272</v>
      </c>
      <c r="I1042">
        <v>7.1134421005747335</v>
      </c>
      <c r="K1042">
        <v>8.4</v>
      </c>
      <c r="M1042">
        <v>14.1</v>
      </c>
      <c r="O1042">
        <v>5.8</v>
      </c>
      <c r="Q1042">
        <v>59</v>
      </c>
      <c r="S1042">
        <v>39</v>
      </c>
      <c r="U1042">
        <v>8.6999999999999993</v>
      </c>
      <c r="W1042">
        <v>1.8</v>
      </c>
    </row>
    <row r="1043" spans="1:23">
      <c r="A1043" s="18">
        <v>39027</v>
      </c>
      <c r="C1043">
        <v>2.5216049613898104</v>
      </c>
      <c r="E1043">
        <v>5.2349784775213708</v>
      </c>
      <c r="G1043">
        <v>3.3009514404685989</v>
      </c>
      <c r="I1043">
        <v>6.1362728078922597</v>
      </c>
      <c r="K1043">
        <v>9.6999999999999993</v>
      </c>
      <c r="M1043">
        <v>14.5</v>
      </c>
      <c r="O1043">
        <v>7.6</v>
      </c>
      <c r="Q1043">
        <v>54</v>
      </c>
      <c r="S1043">
        <v>35</v>
      </c>
      <c r="U1043">
        <v>7.3</v>
      </c>
      <c r="W1043">
        <v>2</v>
      </c>
    </row>
    <row r="1044" spans="1:23">
      <c r="A1044" s="18">
        <v>39028</v>
      </c>
      <c r="C1044">
        <v>1.9169632802594225</v>
      </c>
      <c r="E1044">
        <v>4.4493894745950664</v>
      </c>
      <c r="G1044">
        <v>2.6793127058290138</v>
      </c>
      <c r="I1044">
        <v>5.2672771865909809</v>
      </c>
      <c r="K1044">
        <v>8</v>
      </c>
      <c r="M1044">
        <v>11.9</v>
      </c>
      <c r="O1044">
        <v>6.2</v>
      </c>
      <c r="Q1044">
        <v>68</v>
      </c>
      <c r="S1044">
        <v>49</v>
      </c>
      <c r="U1044">
        <v>3</v>
      </c>
      <c r="W1044">
        <v>1.7</v>
      </c>
    </row>
    <row r="1045" spans="1:23">
      <c r="A1045" s="18">
        <v>39029</v>
      </c>
      <c r="C1045">
        <v>2.5270033944620209</v>
      </c>
      <c r="E1045">
        <v>6.5857328523213807</v>
      </c>
      <c r="G1045">
        <v>3.508025051299728</v>
      </c>
      <c r="I1045">
        <v>6.3642901647385335</v>
      </c>
      <c r="K1045">
        <v>10.7</v>
      </c>
      <c r="M1045">
        <v>16.3</v>
      </c>
      <c r="O1045">
        <v>6</v>
      </c>
      <c r="Q1045">
        <v>59</v>
      </c>
      <c r="S1045">
        <v>36</v>
      </c>
      <c r="U1045">
        <v>8.6</v>
      </c>
      <c r="W1045">
        <v>1.6</v>
      </c>
    </row>
    <row r="1046" spans="1:23">
      <c r="A1046" s="18">
        <v>39030</v>
      </c>
      <c r="C1046">
        <v>2.6173504436886295</v>
      </c>
      <c r="E1046">
        <v>6.2268249965875038</v>
      </c>
      <c r="G1046">
        <v>3.3325957484681603</v>
      </c>
      <c r="I1046">
        <v>7.0180713775356445</v>
      </c>
      <c r="K1046">
        <v>8.6</v>
      </c>
      <c r="M1046">
        <v>16.100000000000001</v>
      </c>
      <c r="O1046">
        <v>5.3</v>
      </c>
      <c r="Q1046">
        <v>60</v>
      </c>
      <c r="S1046">
        <v>30</v>
      </c>
      <c r="U1046">
        <v>7.9</v>
      </c>
      <c r="W1046">
        <v>2</v>
      </c>
    </row>
    <row r="1047" spans="1:23">
      <c r="A1047" s="18">
        <v>39031</v>
      </c>
      <c r="C1047">
        <v>2.0349414010593629</v>
      </c>
      <c r="E1047">
        <v>5.3082869295769184</v>
      </c>
      <c r="G1047">
        <v>3.0669501289272798</v>
      </c>
      <c r="I1047">
        <v>6.1434015064657181</v>
      </c>
      <c r="K1047">
        <v>6.4</v>
      </c>
      <c r="M1047">
        <v>11.7</v>
      </c>
      <c r="O1047">
        <v>2.2999999999999998</v>
      </c>
      <c r="Q1047">
        <v>76</v>
      </c>
      <c r="S1047">
        <v>52</v>
      </c>
      <c r="U1047">
        <v>5.9</v>
      </c>
      <c r="W1047">
        <v>1.4</v>
      </c>
    </row>
    <row r="1048" spans="1:23">
      <c r="A1048" s="18">
        <v>39032</v>
      </c>
      <c r="C1048">
        <v>0.98475974832907187</v>
      </c>
      <c r="E1048">
        <v>3.7100556098408415</v>
      </c>
      <c r="G1048">
        <v>2.1645616544713584</v>
      </c>
      <c r="I1048">
        <v>3.6531247624917844</v>
      </c>
      <c r="K1048">
        <v>5.7</v>
      </c>
      <c r="M1048">
        <v>10</v>
      </c>
      <c r="O1048">
        <v>5.0999999999999996</v>
      </c>
      <c r="Q1048">
        <v>93</v>
      </c>
      <c r="S1048">
        <v>58</v>
      </c>
      <c r="U1048">
        <v>0</v>
      </c>
      <c r="W1048">
        <v>1.6</v>
      </c>
    </row>
    <row r="1049" spans="1:23">
      <c r="A1049" s="18">
        <v>39033</v>
      </c>
      <c r="C1049">
        <v>1.3120615737696601</v>
      </c>
      <c r="E1049">
        <v>2.772711938541939</v>
      </c>
      <c r="G1049">
        <v>2.3377272844506551</v>
      </c>
      <c r="I1049">
        <v>3.9787109810453218</v>
      </c>
      <c r="K1049">
        <v>5.0999999999999996</v>
      </c>
      <c r="M1049">
        <v>7</v>
      </c>
      <c r="O1049">
        <v>4.0999999999999996</v>
      </c>
      <c r="Q1049">
        <v>82</v>
      </c>
      <c r="S1049">
        <v>61</v>
      </c>
      <c r="U1049">
        <v>1.3</v>
      </c>
      <c r="W1049">
        <v>1.5</v>
      </c>
    </row>
    <row r="1050" spans="1:23">
      <c r="A1050" s="18">
        <v>39034</v>
      </c>
      <c r="C1050">
        <v>1.8832752665458539</v>
      </c>
      <c r="E1050">
        <v>3.2651005139057836</v>
      </c>
      <c r="G1050">
        <v>3.0407282851856561</v>
      </c>
      <c r="I1050">
        <v>5.6797916443241627</v>
      </c>
      <c r="K1050">
        <v>2.4</v>
      </c>
      <c r="M1050">
        <v>5.4</v>
      </c>
      <c r="O1050">
        <v>0.2</v>
      </c>
      <c r="Q1050">
        <v>70</v>
      </c>
      <c r="S1050">
        <v>56</v>
      </c>
      <c r="U1050">
        <v>6.7</v>
      </c>
      <c r="W1050">
        <v>1.8</v>
      </c>
    </row>
    <row r="1051" spans="1:23">
      <c r="A1051" s="18">
        <v>39035</v>
      </c>
      <c r="C1051">
        <v>1.7456310726923636</v>
      </c>
      <c r="E1051">
        <v>3.6717746429424096</v>
      </c>
      <c r="G1051">
        <v>3.1350589294937428</v>
      </c>
      <c r="I1051">
        <v>5.2184478157840246</v>
      </c>
      <c r="K1051">
        <v>2.9</v>
      </c>
      <c r="M1051">
        <v>7</v>
      </c>
      <c r="O1051">
        <v>0.7</v>
      </c>
      <c r="Q1051">
        <v>70</v>
      </c>
      <c r="S1051">
        <v>47</v>
      </c>
      <c r="U1051">
        <v>7.4</v>
      </c>
      <c r="W1051">
        <v>1.2</v>
      </c>
    </row>
    <row r="1052" spans="1:23">
      <c r="A1052" s="18">
        <v>39036</v>
      </c>
      <c r="C1052">
        <v>1.3732218967830521</v>
      </c>
      <c r="E1052">
        <v>3.2301909633539774</v>
      </c>
      <c r="G1052">
        <v>2.5592665061811957</v>
      </c>
      <c r="I1052">
        <v>4.196232368255659</v>
      </c>
      <c r="K1052">
        <v>2.5</v>
      </c>
      <c r="M1052">
        <v>5.9</v>
      </c>
      <c r="O1052">
        <v>0.8</v>
      </c>
      <c r="Q1052">
        <v>76</v>
      </c>
      <c r="S1052">
        <v>62</v>
      </c>
      <c r="U1052">
        <v>3.4</v>
      </c>
      <c r="W1052">
        <v>1.2</v>
      </c>
    </row>
    <row r="1053" spans="1:23">
      <c r="A1053" s="18">
        <v>39037</v>
      </c>
      <c r="C1053">
        <v>1.5751161134171641</v>
      </c>
      <c r="E1053">
        <v>3.6325966115095145</v>
      </c>
      <c r="G1053">
        <v>2.9131098660894539</v>
      </c>
      <c r="I1053">
        <v>4.794175704027035</v>
      </c>
      <c r="K1053">
        <v>2.8</v>
      </c>
      <c r="M1053">
        <v>7.1</v>
      </c>
      <c r="O1053">
        <v>0.8</v>
      </c>
      <c r="Q1053">
        <v>73</v>
      </c>
      <c r="S1053">
        <v>56</v>
      </c>
      <c r="U1053">
        <v>5.9</v>
      </c>
      <c r="W1053">
        <v>1.9</v>
      </c>
    </row>
    <row r="1054" spans="1:23">
      <c r="A1054" s="18">
        <v>39038</v>
      </c>
      <c r="C1054">
        <v>1.6485184294305357</v>
      </c>
      <c r="E1054">
        <v>3.8737327921682065</v>
      </c>
      <c r="G1054">
        <v>2.8022676016823169</v>
      </c>
      <c r="I1054">
        <v>4.5960501534971092</v>
      </c>
      <c r="K1054">
        <v>3.1</v>
      </c>
      <c r="M1054">
        <v>6.9</v>
      </c>
      <c r="O1054">
        <v>-0.1</v>
      </c>
      <c r="Q1054">
        <v>67</v>
      </c>
      <c r="S1054">
        <v>49</v>
      </c>
      <c r="U1054">
        <v>5.3</v>
      </c>
      <c r="W1054">
        <v>1.4</v>
      </c>
    </row>
    <row r="1055" spans="1:23">
      <c r="A1055" s="18">
        <v>39039</v>
      </c>
      <c r="C1055">
        <v>1.2294507234454086</v>
      </c>
      <c r="E1055">
        <v>3.8503820467754166</v>
      </c>
      <c r="G1055">
        <v>2.2761419074640865</v>
      </c>
      <c r="I1055">
        <v>3.6482805543591965</v>
      </c>
      <c r="K1055">
        <v>2.6</v>
      </c>
      <c r="M1055">
        <v>6.6</v>
      </c>
      <c r="O1055">
        <v>-0.7</v>
      </c>
      <c r="Q1055">
        <v>75</v>
      </c>
      <c r="S1055">
        <v>61</v>
      </c>
      <c r="U1055">
        <v>1.6</v>
      </c>
      <c r="W1055">
        <v>0.7</v>
      </c>
    </row>
    <row r="1056" spans="1:23">
      <c r="A1056" s="18">
        <v>39040</v>
      </c>
      <c r="C1056">
        <v>1.7359873112403668</v>
      </c>
      <c r="E1056">
        <v>4.673890872159121</v>
      </c>
      <c r="G1056">
        <v>2.8081498082667218</v>
      </c>
      <c r="I1056">
        <v>4.4090119070688569</v>
      </c>
      <c r="K1056">
        <v>4.2</v>
      </c>
      <c r="M1056">
        <v>10.1</v>
      </c>
      <c r="O1056">
        <v>0.8</v>
      </c>
      <c r="Q1056">
        <v>65</v>
      </c>
      <c r="S1056">
        <v>40</v>
      </c>
      <c r="U1056">
        <v>5.4</v>
      </c>
      <c r="W1056">
        <v>2.4</v>
      </c>
    </row>
    <row r="1057" spans="1:23">
      <c r="A1057" s="18">
        <v>39041</v>
      </c>
      <c r="C1057">
        <v>1.5225829630536236</v>
      </c>
      <c r="E1057">
        <v>3.9547089392466193</v>
      </c>
      <c r="G1057">
        <v>2.5624324366379212</v>
      </c>
      <c r="I1057">
        <v>4.5299761976723882</v>
      </c>
      <c r="K1057">
        <v>2.2000000000000002</v>
      </c>
      <c r="M1057">
        <v>6.9</v>
      </c>
      <c r="O1057">
        <v>-1.2</v>
      </c>
      <c r="Q1057">
        <v>74</v>
      </c>
      <c r="S1057">
        <v>52</v>
      </c>
      <c r="U1057">
        <v>3.8</v>
      </c>
      <c r="W1057">
        <v>1.4</v>
      </c>
    </row>
    <row r="1058" spans="1:23">
      <c r="A1058" s="18">
        <v>39042</v>
      </c>
      <c r="C1058">
        <v>1.4425355632201262</v>
      </c>
      <c r="E1058">
        <v>3.3042684879087902</v>
      </c>
      <c r="G1058">
        <v>2.7022277687650273</v>
      </c>
      <c r="I1058">
        <v>4.3928320121687214</v>
      </c>
      <c r="K1058">
        <v>2</v>
      </c>
      <c r="M1058">
        <v>5.6</v>
      </c>
      <c r="O1058">
        <v>-0.2</v>
      </c>
      <c r="Q1058">
        <v>76</v>
      </c>
      <c r="S1058">
        <v>59</v>
      </c>
      <c r="U1058">
        <v>4.8</v>
      </c>
      <c r="W1058">
        <v>2</v>
      </c>
    </row>
    <row r="1059" spans="1:23">
      <c r="A1059" s="18">
        <v>39043</v>
      </c>
      <c r="C1059">
        <v>0.95977340935611088</v>
      </c>
      <c r="E1059">
        <v>2.4791357216729564</v>
      </c>
      <c r="G1059">
        <v>1.9593859158494087</v>
      </c>
      <c r="I1059">
        <v>3.2521032126365301</v>
      </c>
      <c r="K1059">
        <v>-0.7</v>
      </c>
      <c r="M1059">
        <v>1.4</v>
      </c>
      <c r="O1059">
        <v>-3</v>
      </c>
      <c r="Q1059">
        <v>93</v>
      </c>
      <c r="S1059">
        <v>78</v>
      </c>
      <c r="U1059">
        <v>0</v>
      </c>
      <c r="W1059">
        <v>1.4</v>
      </c>
    </row>
    <row r="1060" spans="1:23">
      <c r="A1060" s="18">
        <v>39044</v>
      </c>
      <c r="C1060">
        <v>0.82424026986887411</v>
      </c>
      <c r="E1060">
        <v>1.6837125960599373</v>
      </c>
      <c r="G1060">
        <v>1.886167925338434</v>
      </c>
      <c r="I1060">
        <v>2.9383843359859529</v>
      </c>
      <c r="K1060">
        <v>-3.7</v>
      </c>
      <c r="M1060">
        <v>-1.9</v>
      </c>
      <c r="O1060">
        <v>-4.9000000000000004</v>
      </c>
      <c r="Q1060">
        <v>92</v>
      </c>
      <c r="S1060">
        <v>83</v>
      </c>
      <c r="U1060">
        <v>0</v>
      </c>
      <c r="W1060">
        <v>1.5</v>
      </c>
    </row>
    <row r="1061" spans="1:23">
      <c r="A1061" s="18">
        <v>39045</v>
      </c>
      <c r="C1061">
        <v>0.7532855888646709</v>
      </c>
      <c r="E1061">
        <v>1.404646756576059</v>
      </c>
      <c r="G1061">
        <v>1.824155105797826</v>
      </c>
      <c r="I1061">
        <v>2.552694872180481</v>
      </c>
      <c r="K1061">
        <v>-6.2</v>
      </c>
      <c r="M1061">
        <v>-4.5999999999999996</v>
      </c>
      <c r="O1061">
        <v>-7.7</v>
      </c>
      <c r="Q1061">
        <v>88</v>
      </c>
      <c r="S1061">
        <v>79</v>
      </c>
      <c r="U1061">
        <v>0</v>
      </c>
      <c r="W1061">
        <v>1.5</v>
      </c>
    </row>
    <row r="1062" spans="1:23">
      <c r="A1062" s="18">
        <v>39046</v>
      </c>
      <c r="C1062">
        <v>0.59605460986691206</v>
      </c>
      <c r="E1062">
        <v>1.0781538085263194</v>
      </c>
      <c r="G1062">
        <v>1.8167791663062569</v>
      </c>
      <c r="I1062">
        <v>2.1612195947617976</v>
      </c>
      <c r="K1062">
        <v>-6.4</v>
      </c>
      <c r="M1062">
        <v>-5.2</v>
      </c>
      <c r="O1062">
        <v>-7.1</v>
      </c>
      <c r="Q1062">
        <v>91</v>
      </c>
      <c r="S1062">
        <v>87</v>
      </c>
      <c r="U1062">
        <v>0</v>
      </c>
      <c r="W1062">
        <v>1.9</v>
      </c>
    </row>
    <row r="1063" spans="1:23">
      <c r="A1063" s="18">
        <v>39047</v>
      </c>
      <c r="C1063">
        <v>0.87098939226157901</v>
      </c>
      <c r="E1063">
        <v>1.9088847333893333</v>
      </c>
      <c r="G1063">
        <v>2.4840783739917649</v>
      </c>
      <c r="I1063">
        <v>3.1763497783027979</v>
      </c>
      <c r="K1063">
        <v>-8.8000000000000007</v>
      </c>
      <c r="M1063">
        <v>-1.7</v>
      </c>
      <c r="O1063">
        <v>-11.3</v>
      </c>
      <c r="Q1063">
        <v>78</v>
      </c>
      <c r="S1063">
        <v>47</v>
      </c>
      <c r="U1063">
        <v>5.2</v>
      </c>
      <c r="W1063">
        <v>2.2000000000000002</v>
      </c>
    </row>
    <row r="1064" spans="1:23">
      <c r="A1064" s="18">
        <v>39048</v>
      </c>
      <c r="C1064">
        <v>0.61546015165058021</v>
      </c>
      <c r="E1064">
        <v>0.85398651038731943</v>
      </c>
      <c r="G1064">
        <v>1.9377608066042784</v>
      </c>
      <c r="I1064">
        <v>2.2574868645339068</v>
      </c>
      <c r="K1064">
        <v>-11.3</v>
      </c>
      <c r="M1064">
        <v>-9.1999999999999993</v>
      </c>
      <c r="O1064">
        <v>-12.9</v>
      </c>
      <c r="Q1064">
        <v>90</v>
      </c>
      <c r="S1064">
        <v>86</v>
      </c>
      <c r="U1064">
        <v>1.6</v>
      </c>
      <c r="W1064">
        <v>1.5</v>
      </c>
    </row>
    <row r="1065" spans="1:23">
      <c r="A1065" s="18">
        <v>39049</v>
      </c>
      <c r="C1065">
        <v>0.46590848412445007</v>
      </c>
      <c r="E1065">
        <v>0.64579617058296768</v>
      </c>
      <c r="G1065">
        <v>1.7007041172661839</v>
      </c>
      <c r="I1065">
        <v>1.6620550213351786</v>
      </c>
      <c r="K1065">
        <v>-11.1</v>
      </c>
      <c r="M1065">
        <v>-9.8000000000000007</v>
      </c>
      <c r="O1065">
        <v>-11.8</v>
      </c>
      <c r="Q1065">
        <v>90</v>
      </c>
      <c r="S1065">
        <v>86</v>
      </c>
      <c r="U1065">
        <v>0</v>
      </c>
      <c r="W1065">
        <v>1.5</v>
      </c>
    </row>
    <row r="1066" spans="1:23">
      <c r="A1066" s="18">
        <v>39050</v>
      </c>
      <c r="C1066">
        <v>0.59452322265057589</v>
      </c>
      <c r="E1066">
        <v>0.953736700565605</v>
      </c>
      <c r="G1066">
        <v>1.9799150467013902</v>
      </c>
      <c r="I1066">
        <v>2.057610679681305</v>
      </c>
      <c r="K1066">
        <v>-12.3</v>
      </c>
      <c r="M1066">
        <v>-8.9</v>
      </c>
      <c r="O1066">
        <v>-15.4</v>
      </c>
      <c r="Q1066">
        <v>86</v>
      </c>
      <c r="S1066">
        <v>77</v>
      </c>
      <c r="U1066">
        <v>2.1</v>
      </c>
      <c r="W1066">
        <v>1.3</v>
      </c>
    </row>
    <row r="1067" spans="1:23">
      <c r="A1067" s="18">
        <v>39051</v>
      </c>
      <c r="C1067">
        <v>0.55019888386171267</v>
      </c>
      <c r="E1067">
        <v>0.96167005894550439</v>
      </c>
      <c r="G1067">
        <v>1.96232919638978</v>
      </c>
      <c r="I1067">
        <v>1.8533568877796038</v>
      </c>
      <c r="K1067">
        <v>-11.4</v>
      </c>
      <c r="M1067">
        <v>-8.4</v>
      </c>
      <c r="O1067">
        <v>-13.3</v>
      </c>
      <c r="Q1067">
        <v>84</v>
      </c>
      <c r="S1067">
        <v>78</v>
      </c>
      <c r="U1067">
        <v>1.9</v>
      </c>
      <c r="W1067">
        <v>1.1000000000000001</v>
      </c>
    </row>
    <row r="1068" spans="1:23">
      <c r="A1068" s="18">
        <v>39052</v>
      </c>
      <c r="C1068">
        <v>0.49340746047229034</v>
      </c>
      <c r="E1068">
        <v>0.86428281249825423</v>
      </c>
      <c r="G1068">
        <v>1.6820237022618327</v>
      </c>
      <c r="I1068">
        <v>1.6542364660516489</v>
      </c>
      <c r="K1068">
        <v>-11.5</v>
      </c>
      <c r="M1068">
        <v>-9.5</v>
      </c>
      <c r="O1068">
        <v>-13.6</v>
      </c>
      <c r="Q1068">
        <v>88</v>
      </c>
      <c r="S1068">
        <v>84</v>
      </c>
      <c r="U1068">
        <v>0</v>
      </c>
      <c r="W1068">
        <v>1.2</v>
      </c>
    </row>
    <row r="1069" spans="1:23">
      <c r="A1069" s="18">
        <v>39053</v>
      </c>
      <c r="C1069">
        <v>0.82731956560343933</v>
      </c>
      <c r="E1069">
        <v>1.9825112372318769</v>
      </c>
      <c r="G1069">
        <v>2.5240045057630773</v>
      </c>
      <c r="I1069">
        <v>2.4275174889370108</v>
      </c>
      <c r="K1069">
        <v>-7.5</v>
      </c>
      <c r="M1069">
        <v>-2.2999999999999998</v>
      </c>
      <c r="O1069">
        <v>-10.4</v>
      </c>
      <c r="Q1069">
        <v>71</v>
      </c>
      <c r="S1069">
        <v>48</v>
      </c>
      <c r="U1069">
        <v>5.6</v>
      </c>
      <c r="W1069">
        <v>2.2000000000000002</v>
      </c>
    </row>
    <row r="1070" spans="1:23">
      <c r="A1070" s="18">
        <v>39054</v>
      </c>
      <c r="C1070">
        <v>0.62352198864221409</v>
      </c>
      <c r="E1070">
        <v>1.4920921087411028</v>
      </c>
      <c r="G1070">
        <v>1.9143659735727252</v>
      </c>
      <c r="I1070">
        <v>2.2460484151509763</v>
      </c>
      <c r="K1070">
        <v>-8.1999999999999993</v>
      </c>
      <c r="M1070">
        <v>-4.2</v>
      </c>
      <c r="O1070">
        <v>-9.5</v>
      </c>
      <c r="Q1070">
        <v>83</v>
      </c>
      <c r="S1070">
        <v>64</v>
      </c>
      <c r="U1070">
        <v>1.2</v>
      </c>
      <c r="W1070">
        <v>2.1</v>
      </c>
    </row>
    <row r="1071" spans="1:23">
      <c r="A1071" s="18">
        <v>39055</v>
      </c>
      <c r="C1071">
        <v>0.53371142978822728</v>
      </c>
      <c r="E1071">
        <v>0.86946571865453359</v>
      </c>
      <c r="G1071">
        <v>1.7113636129174412</v>
      </c>
      <c r="I1071">
        <v>1.9948287491918382</v>
      </c>
      <c r="K1071">
        <v>-9.8000000000000007</v>
      </c>
      <c r="M1071">
        <v>-7.9</v>
      </c>
      <c r="O1071">
        <v>-10.5</v>
      </c>
      <c r="Q1071">
        <v>91</v>
      </c>
      <c r="S1071">
        <v>90</v>
      </c>
      <c r="U1071">
        <v>0</v>
      </c>
      <c r="W1071">
        <v>1.5</v>
      </c>
    </row>
    <row r="1072" spans="1:23">
      <c r="A1072" s="18">
        <v>39056</v>
      </c>
      <c r="C1072">
        <v>0.49970091797173183</v>
      </c>
      <c r="E1072">
        <v>1.0383380490851153</v>
      </c>
      <c r="G1072">
        <v>1.6842446755709506</v>
      </c>
      <c r="I1072">
        <v>1.8207409686182099</v>
      </c>
      <c r="K1072">
        <v>-10.9</v>
      </c>
      <c r="M1072">
        <v>-8.1</v>
      </c>
      <c r="O1072">
        <v>-13.1</v>
      </c>
      <c r="Q1072">
        <v>89</v>
      </c>
      <c r="S1072">
        <v>85</v>
      </c>
      <c r="U1072">
        <v>0</v>
      </c>
      <c r="W1072">
        <v>1.7</v>
      </c>
    </row>
    <row r="1073" spans="1:23">
      <c r="A1073" s="18">
        <v>39057</v>
      </c>
      <c r="C1073">
        <v>0.48536420557394555</v>
      </c>
      <c r="E1073">
        <v>1.8190622322744836</v>
      </c>
      <c r="G1073">
        <v>1.7661119259598541</v>
      </c>
      <c r="I1073">
        <v>1.4308049722589102</v>
      </c>
      <c r="K1073">
        <v>-7.1</v>
      </c>
      <c r="M1073">
        <v>-4.5</v>
      </c>
      <c r="O1073">
        <v>-10.9</v>
      </c>
      <c r="Q1073">
        <v>86</v>
      </c>
      <c r="S1073">
        <v>81</v>
      </c>
      <c r="U1073">
        <v>0</v>
      </c>
      <c r="W1073">
        <v>1.1000000000000001</v>
      </c>
    </row>
    <row r="1074" spans="1:23">
      <c r="A1074" s="18">
        <v>39058</v>
      </c>
      <c r="C1074">
        <v>0.93869821568321099</v>
      </c>
      <c r="E1074">
        <v>2.0562434168596626</v>
      </c>
      <c r="G1074">
        <v>2.5223546995850468</v>
      </c>
      <c r="I1074">
        <v>3.0720330193412551</v>
      </c>
      <c r="K1074">
        <v>-7.1</v>
      </c>
      <c r="M1074">
        <v>-2.1</v>
      </c>
      <c r="O1074">
        <v>-10.3</v>
      </c>
      <c r="Q1074">
        <v>78</v>
      </c>
      <c r="S1074">
        <v>53</v>
      </c>
      <c r="U1074">
        <v>5.6</v>
      </c>
      <c r="W1074">
        <v>1.8</v>
      </c>
    </row>
    <row r="1075" spans="1:23">
      <c r="A1075" s="18">
        <v>39059</v>
      </c>
      <c r="C1075">
        <v>0.62618321877014194</v>
      </c>
      <c r="E1075">
        <v>0.91536072494002774</v>
      </c>
      <c r="G1075">
        <v>1.6866179460717234</v>
      </c>
      <c r="I1075">
        <v>2.1499129920704934</v>
      </c>
      <c r="K1075">
        <v>-10.5</v>
      </c>
      <c r="M1075">
        <v>-9</v>
      </c>
      <c r="O1075">
        <v>-12.5</v>
      </c>
      <c r="Q1075">
        <v>89</v>
      </c>
      <c r="S1075">
        <v>78</v>
      </c>
      <c r="U1075">
        <v>0</v>
      </c>
      <c r="W1075">
        <v>1.5</v>
      </c>
    </row>
    <row r="1076" spans="1:23">
      <c r="A1076" s="18">
        <v>39060</v>
      </c>
      <c r="C1076">
        <v>0.60059316747973301</v>
      </c>
      <c r="E1076">
        <v>0.95016667985498082</v>
      </c>
      <c r="G1076">
        <v>2.0447889476232906</v>
      </c>
      <c r="I1076">
        <v>2.1934119373379981</v>
      </c>
      <c r="K1076">
        <v>-12.1</v>
      </c>
      <c r="M1076">
        <v>-8.1</v>
      </c>
      <c r="O1076">
        <v>-14.3</v>
      </c>
      <c r="Q1076">
        <v>84</v>
      </c>
      <c r="S1076">
        <v>71</v>
      </c>
      <c r="U1076">
        <v>2.8</v>
      </c>
      <c r="W1076">
        <v>1.7</v>
      </c>
    </row>
    <row r="1077" spans="1:23">
      <c r="A1077" s="18">
        <v>39061</v>
      </c>
      <c r="C1077">
        <v>0.52839204718758503</v>
      </c>
      <c r="E1077">
        <v>1.6371727463059471</v>
      </c>
      <c r="G1077">
        <v>1.9858009437857906</v>
      </c>
      <c r="I1077">
        <v>1.9098375276043065</v>
      </c>
      <c r="K1077">
        <v>-11.5</v>
      </c>
      <c r="M1077">
        <v>-1.8</v>
      </c>
      <c r="O1077">
        <v>-16.899999999999999</v>
      </c>
      <c r="Q1077">
        <v>79</v>
      </c>
      <c r="S1077">
        <v>54</v>
      </c>
      <c r="U1077">
        <v>2.4</v>
      </c>
      <c r="W1077">
        <v>1.7</v>
      </c>
    </row>
    <row r="1078" spans="1:23">
      <c r="A1078" s="18">
        <v>39062</v>
      </c>
      <c r="C1078">
        <v>0.60410065440877936</v>
      </c>
      <c r="E1078">
        <v>1.5433237561413971</v>
      </c>
      <c r="G1078">
        <v>2.0360794534023636</v>
      </c>
      <c r="I1078">
        <v>1.9676810863017899</v>
      </c>
      <c r="K1078">
        <v>-10.1</v>
      </c>
      <c r="M1078">
        <v>-5.2</v>
      </c>
      <c r="O1078">
        <v>-14.2</v>
      </c>
      <c r="Q1078">
        <v>80</v>
      </c>
      <c r="S1078">
        <v>68</v>
      </c>
      <c r="U1078">
        <v>2.5</v>
      </c>
      <c r="W1078">
        <v>1.6</v>
      </c>
    </row>
    <row r="1079" spans="1:23">
      <c r="A1079" s="18">
        <v>39063</v>
      </c>
      <c r="C1079">
        <v>0.79293760367377553</v>
      </c>
      <c r="E1079">
        <v>1.621136466998454</v>
      </c>
      <c r="G1079">
        <v>2.3500215552898895</v>
      </c>
      <c r="I1079">
        <v>2.5513524978615791</v>
      </c>
      <c r="K1079">
        <v>-10.7</v>
      </c>
      <c r="M1079">
        <v>-3</v>
      </c>
      <c r="O1079">
        <v>-14.7</v>
      </c>
      <c r="Q1079">
        <v>70</v>
      </c>
      <c r="S1079">
        <v>42</v>
      </c>
      <c r="U1079">
        <v>5.0999999999999996</v>
      </c>
      <c r="W1079">
        <v>2.6</v>
      </c>
    </row>
    <row r="1080" spans="1:23">
      <c r="A1080" s="18">
        <v>39064</v>
      </c>
      <c r="C1080">
        <v>0.65558166460907885</v>
      </c>
      <c r="E1080">
        <v>1.083600734145818</v>
      </c>
      <c r="G1080">
        <v>1.9332489786734983</v>
      </c>
      <c r="I1080">
        <v>2.0896541649909777</v>
      </c>
      <c r="K1080">
        <v>-13.7</v>
      </c>
      <c r="M1080">
        <v>-4.5999999999999996</v>
      </c>
      <c r="O1080">
        <v>-20.3</v>
      </c>
      <c r="Q1080">
        <v>76</v>
      </c>
      <c r="S1080">
        <v>43</v>
      </c>
      <c r="U1080">
        <v>2.4</v>
      </c>
      <c r="W1080">
        <v>0.9</v>
      </c>
    </row>
    <row r="1081" spans="1:23">
      <c r="A1081" s="18">
        <v>39065</v>
      </c>
      <c r="C1081">
        <v>0.65587333873531539</v>
      </c>
      <c r="E1081">
        <v>1.6029148508314817</v>
      </c>
      <c r="G1081">
        <v>2.2120826964994453</v>
      </c>
      <c r="I1081">
        <v>1.8536177860291849</v>
      </c>
      <c r="K1081">
        <v>-9.6</v>
      </c>
      <c r="M1081">
        <v>-4.3</v>
      </c>
      <c r="O1081">
        <v>-12.9</v>
      </c>
      <c r="Q1081">
        <v>69</v>
      </c>
      <c r="S1081">
        <v>46</v>
      </c>
      <c r="U1081">
        <v>3.9</v>
      </c>
      <c r="W1081">
        <v>1.3</v>
      </c>
    </row>
    <row r="1082" spans="1:23">
      <c r="A1082" s="18">
        <v>39066</v>
      </c>
      <c r="C1082">
        <v>0.74422795296987443</v>
      </c>
      <c r="E1082">
        <v>1.5092251094373714</v>
      </c>
      <c r="G1082">
        <v>1.9702965752055575</v>
      </c>
      <c r="I1082">
        <v>2.1654303245791438</v>
      </c>
      <c r="K1082">
        <v>-10.6</v>
      </c>
      <c r="M1082">
        <v>-5.6</v>
      </c>
      <c r="O1082">
        <v>-15.5</v>
      </c>
      <c r="Q1082">
        <v>71</v>
      </c>
      <c r="S1082">
        <v>55</v>
      </c>
      <c r="U1082">
        <v>2.2000000000000002</v>
      </c>
      <c r="W1082">
        <v>2.7</v>
      </c>
    </row>
    <row r="1083" spans="1:23">
      <c r="A1083" s="18">
        <v>39067</v>
      </c>
      <c r="C1083">
        <v>0.81597244473896591</v>
      </c>
      <c r="E1083">
        <v>1.7207767721712108</v>
      </c>
      <c r="G1083">
        <v>2.1982609565434927</v>
      </c>
      <c r="I1083">
        <v>2.2741737855598001</v>
      </c>
      <c r="K1083">
        <v>-9.9</v>
      </c>
      <c r="M1083">
        <v>-5.9</v>
      </c>
      <c r="O1083">
        <v>-16.600000000000001</v>
      </c>
      <c r="Q1083">
        <v>73</v>
      </c>
      <c r="S1083">
        <v>60</v>
      </c>
      <c r="U1083">
        <v>3.7</v>
      </c>
      <c r="W1083">
        <v>2.5</v>
      </c>
    </row>
    <row r="1084" spans="1:23">
      <c r="A1084" s="18">
        <v>39068</v>
      </c>
      <c r="C1084">
        <v>0.63833910737344524</v>
      </c>
      <c r="E1084">
        <v>2.3380687461583185</v>
      </c>
      <c r="G1084">
        <v>1.9091240992928011</v>
      </c>
      <c r="I1084">
        <v>1.5029315773044294</v>
      </c>
      <c r="K1084">
        <v>-4.8</v>
      </c>
      <c r="M1084">
        <v>-0.5</v>
      </c>
      <c r="O1084">
        <v>-7.8</v>
      </c>
      <c r="Q1084">
        <v>67</v>
      </c>
      <c r="S1084">
        <v>46</v>
      </c>
      <c r="U1084">
        <v>0.9</v>
      </c>
      <c r="W1084">
        <v>1.2</v>
      </c>
    </row>
    <row r="1085" spans="1:23">
      <c r="A1085" s="18">
        <v>39069</v>
      </c>
      <c r="C1085">
        <v>1.2434426663534703</v>
      </c>
      <c r="E1085">
        <v>3.3985479637274856</v>
      </c>
      <c r="G1085">
        <v>2.3714218271868344</v>
      </c>
      <c r="I1085">
        <v>3.0390587388905468</v>
      </c>
      <c r="K1085">
        <v>-4.2</v>
      </c>
      <c r="M1085">
        <v>2.5</v>
      </c>
      <c r="O1085">
        <v>-11.6</v>
      </c>
      <c r="Q1085">
        <v>68</v>
      </c>
      <c r="S1085">
        <v>40</v>
      </c>
      <c r="U1085">
        <v>4.4000000000000004</v>
      </c>
      <c r="W1085">
        <v>3</v>
      </c>
    </row>
    <row r="1086" spans="1:23">
      <c r="A1086" s="18">
        <v>39070</v>
      </c>
      <c r="C1086">
        <v>1.1684785049694359</v>
      </c>
      <c r="E1086">
        <v>2.4824169435874319</v>
      </c>
      <c r="G1086">
        <v>2.2928830456321023</v>
      </c>
      <c r="I1086">
        <v>3.1705596848466122</v>
      </c>
      <c r="K1086">
        <v>-6.5</v>
      </c>
      <c r="M1086">
        <v>-1.7</v>
      </c>
      <c r="O1086">
        <v>-12.6</v>
      </c>
      <c r="Q1086">
        <v>65</v>
      </c>
      <c r="S1086">
        <v>45</v>
      </c>
      <c r="U1086">
        <v>4.0999999999999996</v>
      </c>
      <c r="W1086">
        <v>2.2000000000000002</v>
      </c>
    </row>
    <row r="1087" spans="1:23">
      <c r="A1087" s="18">
        <v>39071</v>
      </c>
      <c r="C1087">
        <v>0.90808986408915759</v>
      </c>
      <c r="E1087">
        <v>2.3485261472995966</v>
      </c>
      <c r="G1087">
        <v>2.3523405969812634</v>
      </c>
      <c r="I1087">
        <v>2.9363493005603249</v>
      </c>
      <c r="K1087">
        <v>-7.3</v>
      </c>
      <c r="M1087">
        <v>-0.5</v>
      </c>
      <c r="O1087">
        <v>-11.8</v>
      </c>
      <c r="Q1087">
        <v>78</v>
      </c>
      <c r="S1087">
        <v>48</v>
      </c>
      <c r="U1087">
        <v>4.5999999999999996</v>
      </c>
      <c r="W1087">
        <v>1.9</v>
      </c>
    </row>
    <row r="1088" spans="1:23">
      <c r="A1088" s="18">
        <v>39072</v>
      </c>
      <c r="C1088">
        <v>0.9199609079420028</v>
      </c>
      <c r="E1088">
        <v>2.0453271707500407</v>
      </c>
      <c r="G1088">
        <v>2.3974968818848952</v>
      </c>
      <c r="I1088">
        <v>2.861235421032486</v>
      </c>
      <c r="K1088">
        <v>-7</v>
      </c>
      <c r="M1088">
        <v>-2</v>
      </c>
      <c r="O1088">
        <v>-10.1</v>
      </c>
      <c r="Q1088">
        <v>72</v>
      </c>
      <c r="S1088">
        <v>55</v>
      </c>
      <c r="U1088">
        <v>4.9000000000000004</v>
      </c>
      <c r="W1088">
        <v>1.7</v>
      </c>
    </row>
    <row r="1089" spans="1:23">
      <c r="A1089" s="18">
        <v>39073</v>
      </c>
      <c r="C1089">
        <v>0.90594352365597808</v>
      </c>
      <c r="E1089">
        <v>2.1581086354014456</v>
      </c>
      <c r="G1089">
        <v>2.2920621693976857</v>
      </c>
      <c r="I1089">
        <v>2.8288687733493347</v>
      </c>
      <c r="K1089">
        <v>-8.4</v>
      </c>
      <c r="M1089">
        <v>-1.8</v>
      </c>
      <c r="O1089">
        <v>-13.7</v>
      </c>
      <c r="Q1089">
        <v>76</v>
      </c>
      <c r="S1089">
        <v>48</v>
      </c>
      <c r="U1089">
        <v>4.3</v>
      </c>
      <c r="W1089">
        <v>1.1000000000000001</v>
      </c>
    </row>
    <row r="1090" spans="1:23">
      <c r="A1090" s="18">
        <v>39074</v>
      </c>
      <c r="C1090">
        <v>0.87459064792204866</v>
      </c>
      <c r="E1090">
        <v>3.1136314167280501</v>
      </c>
      <c r="G1090">
        <v>2.1616319194757931</v>
      </c>
      <c r="I1090">
        <v>2.2039704683689512</v>
      </c>
      <c r="K1090">
        <v>-5.3</v>
      </c>
      <c r="M1090">
        <v>0.5</v>
      </c>
      <c r="O1090">
        <v>-13.5</v>
      </c>
      <c r="Q1090">
        <v>65</v>
      </c>
      <c r="S1090">
        <v>45</v>
      </c>
      <c r="U1090">
        <v>2.9</v>
      </c>
      <c r="W1090">
        <v>1.1000000000000001</v>
      </c>
    </row>
    <row r="1091" spans="1:23">
      <c r="A1091" s="18">
        <v>39075</v>
      </c>
      <c r="C1091">
        <v>0.75835420397701048</v>
      </c>
      <c r="E1091">
        <v>1.7616502722274825</v>
      </c>
      <c r="G1091">
        <v>1.7680764938762386</v>
      </c>
      <c r="I1091">
        <v>2.2150306694602504</v>
      </c>
      <c r="K1091">
        <v>-6.2</v>
      </c>
      <c r="M1091">
        <v>-3.9</v>
      </c>
      <c r="O1091">
        <v>-9.1</v>
      </c>
      <c r="Q1091">
        <v>78</v>
      </c>
      <c r="S1091">
        <v>66</v>
      </c>
      <c r="U1091">
        <v>0</v>
      </c>
      <c r="W1091">
        <v>1.3</v>
      </c>
    </row>
    <row r="1092" spans="1:23">
      <c r="A1092" s="18">
        <v>39076</v>
      </c>
      <c r="C1092">
        <v>0.62333109059731406</v>
      </c>
      <c r="E1092">
        <v>1.4896790257930601</v>
      </c>
      <c r="G1092">
        <v>1.7358505575924281</v>
      </c>
      <c r="I1092">
        <v>2.1763287039918469</v>
      </c>
      <c r="K1092">
        <v>-7.9</v>
      </c>
      <c r="M1092">
        <v>-5.0999999999999996</v>
      </c>
      <c r="O1092">
        <v>-10.199999999999999</v>
      </c>
      <c r="Q1092">
        <v>92</v>
      </c>
      <c r="S1092">
        <v>91</v>
      </c>
      <c r="U1092">
        <v>0</v>
      </c>
      <c r="W1092">
        <v>1</v>
      </c>
    </row>
    <row r="1093" spans="1:23">
      <c r="A1093" s="18">
        <v>39077</v>
      </c>
      <c r="C1093">
        <v>0.65271065238833925</v>
      </c>
      <c r="E1093">
        <v>2.1667057312008402</v>
      </c>
      <c r="G1093">
        <v>1.8872077117036539</v>
      </c>
      <c r="I1093">
        <v>2.0699280020433957</v>
      </c>
      <c r="K1093">
        <v>-7.2</v>
      </c>
      <c r="M1093">
        <v>-2.4</v>
      </c>
      <c r="O1093">
        <v>-11.8</v>
      </c>
      <c r="Q1093">
        <v>86</v>
      </c>
      <c r="S1093">
        <v>65</v>
      </c>
      <c r="U1093">
        <v>1</v>
      </c>
      <c r="W1093">
        <v>1.2</v>
      </c>
    </row>
    <row r="1094" spans="1:23">
      <c r="A1094" s="18">
        <v>39078</v>
      </c>
      <c r="C1094">
        <v>0.58598235370608798</v>
      </c>
      <c r="E1094">
        <v>1.6577394398996053</v>
      </c>
      <c r="G1094">
        <v>1.7473947777316692</v>
      </c>
      <c r="I1094">
        <v>1.9915782352800879</v>
      </c>
      <c r="K1094">
        <v>-7.3</v>
      </c>
      <c r="M1094">
        <v>-2.8</v>
      </c>
      <c r="O1094">
        <v>-8.4</v>
      </c>
      <c r="Q1094">
        <v>85</v>
      </c>
      <c r="S1094">
        <v>71</v>
      </c>
      <c r="U1094">
        <v>0</v>
      </c>
      <c r="W1094">
        <v>0.8</v>
      </c>
    </row>
    <row r="1095" spans="1:23">
      <c r="A1095" s="18">
        <v>39079</v>
      </c>
      <c r="C1095">
        <v>0.56547349815556003</v>
      </c>
      <c r="E1095">
        <v>0.98182377307721069</v>
      </c>
      <c r="G1095">
        <v>1.7255359507498871</v>
      </c>
      <c r="I1095">
        <v>2.0477526244313125</v>
      </c>
      <c r="K1095">
        <v>-8.5</v>
      </c>
      <c r="M1095">
        <v>-7.1</v>
      </c>
      <c r="O1095">
        <v>-9.6</v>
      </c>
      <c r="Q1095">
        <v>92</v>
      </c>
      <c r="S1095">
        <v>88</v>
      </c>
      <c r="U1095">
        <v>0</v>
      </c>
      <c r="W1095">
        <v>1.6</v>
      </c>
    </row>
    <row r="1096" spans="1:23">
      <c r="A1096" s="18">
        <v>39080</v>
      </c>
      <c r="C1096">
        <v>0.54327386028884728</v>
      </c>
      <c r="E1096">
        <v>0.86260150145855041</v>
      </c>
      <c r="G1096">
        <v>1.6755332643511693</v>
      </c>
      <c r="I1096">
        <v>1.9711995908572086</v>
      </c>
      <c r="K1096">
        <v>-10.8</v>
      </c>
      <c r="M1096">
        <v>-8.6999999999999993</v>
      </c>
      <c r="O1096">
        <v>-12.1</v>
      </c>
      <c r="Q1096">
        <v>91</v>
      </c>
      <c r="S1096">
        <v>89</v>
      </c>
      <c r="U1096">
        <v>0</v>
      </c>
      <c r="W1096">
        <v>1.3</v>
      </c>
    </row>
    <row r="1097" spans="1:23">
      <c r="A1097" s="18">
        <v>39081</v>
      </c>
      <c r="C1097">
        <v>0.43995149375656528</v>
      </c>
      <c r="E1097">
        <v>0.94013992285009129</v>
      </c>
      <c r="G1097">
        <v>1.7749652391848274</v>
      </c>
      <c r="I1097">
        <v>1.8919348323817751</v>
      </c>
      <c r="K1097">
        <v>-12.8</v>
      </c>
      <c r="M1097">
        <v>-7.1</v>
      </c>
      <c r="O1097">
        <v>-15</v>
      </c>
      <c r="Q1097">
        <v>88</v>
      </c>
      <c r="S1097">
        <v>86</v>
      </c>
      <c r="U1097">
        <v>1</v>
      </c>
      <c r="W1097">
        <v>1.6</v>
      </c>
    </row>
    <row r="1098" spans="1:23">
      <c r="A1098" s="18">
        <v>39082</v>
      </c>
      <c r="C1098">
        <v>0.71621139113642174</v>
      </c>
      <c r="E1098">
        <v>2.5059940401037504</v>
      </c>
      <c r="G1098">
        <v>2.1940462014022422</v>
      </c>
      <c r="I1098">
        <v>1.7583152805544773</v>
      </c>
      <c r="K1098">
        <v>-7.3</v>
      </c>
      <c r="M1098">
        <v>-0.7</v>
      </c>
      <c r="O1098">
        <v>-13.4</v>
      </c>
      <c r="Q1098">
        <v>72</v>
      </c>
      <c r="S1098">
        <v>50</v>
      </c>
      <c r="U1098">
        <v>3.3</v>
      </c>
      <c r="W1098">
        <v>2.5</v>
      </c>
    </row>
    <row r="1099" spans="1:23">
      <c r="A1099" s="18">
        <v>39083</v>
      </c>
      <c r="C1099">
        <v>0.54415787209785527</v>
      </c>
      <c r="E1099">
        <v>1.4375143814371019</v>
      </c>
      <c r="G1099">
        <v>1.7036600877910004</v>
      </c>
      <c r="I1099">
        <v>2.100927545181003</v>
      </c>
      <c r="K1099">
        <v>-9.6999999999999993</v>
      </c>
      <c r="M1099">
        <v>-5</v>
      </c>
      <c r="O1099">
        <v>-12</v>
      </c>
      <c r="Q1099">
        <v>87</v>
      </c>
      <c r="S1099">
        <v>74</v>
      </c>
      <c r="U1099">
        <v>0</v>
      </c>
      <c r="W1099">
        <v>1.9</v>
      </c>
    </row>
    <row r="1100" spans="1:23">
      <c r="A1100" s="18">
        <v>39084</v>
      </c>
      <c r="C1100">
        <v>0.54380267384619507</v>
      </c>
      <c r="E1100">
        <v>1.6171385625421202</v>
      </c>
      <c r="G1100">
        <v>1.7297964502907459</v>
      </c>
      <c r="I1100">
        <v>1.7262824783011979</v>
      </c>
      <c r="K1100">
        <v>-8.6999999999999993</v>
      </c>
      <c r="M1100">
        <v>-5.7</v>
      </c>
      <c r="O1100">
        <v>-12.7</v>
      </c>
      <c r="Q1100">
        <v>87</v>
      </c>
      <c r="S1100">
        <v>79</v>
      </c>
      <c r="U1100">
        <v>0</v>
      </c>
      <c r="W1100">
        <v>1.8</v>
      </c>
    </row>
    <row r="1101" spans="1:23">
      <c r="A1101" s="18">
        <v>39085</v>
      </c>
      <c r="C1101">
        <v>0.70317287242901882</v>
      </c>
      <c r="E1101">
        <v>1.0468193186307779</v>
      </c>
      <c r="G1101">
        <v>2.2582835669293253</v>
      </c>
      <c r="I1101">
        <v>2.5725326065936756</v>
      </c>
      <c r="K1101">
        <v>-9.1</v>
      </c>
      <c r="M1101">
        <v>-6.7</v>
      </c>
      <c r="O1101">
        <v>-9.9</v>
      </c>
      <c r="Q1101">
        <v>85</v>
      </c>
      <c r="S1101">
        <v>68</v>
      </c>
      <c r="U1101">
        <v>3.8</v>
      </c>
      <c r="W1101">
        <v>2</v>
      </c>
    </row>
    <row r="1102" spans="1:23">
      <c r="A1102" s="18">
        <v>39086</v>
      </c>
      <c r="C1102">
        <v>0.74661358066653061</v>
      </c>
      <c r="E1102">
        <v>1.2999472537607326</v>
      </c>
      <c r="G1102">
        <v>2.2167275146968644</v>
      </c>
      <c r="I1102">
        <v>2.5151741452926339</v>
      </c>
      <c r="K1102">
        <v>-10.4</v>
      </c>
      <c r="M1102">
        <v>-5.3</v>
      </c>
      <c r="O1102">
        <v>-12.1</v>
      </c>
      <c r="Q1102">
        <v>74</v>
      </c>
      <c r="S1102">
        <v>52</v>
      </c>
      <c r="U1102">
        <v>3.8</v>
      </c>
      <c r="W1102">
        <v>1.8</v>
      </c>
    </row>
    <row r="1103" spans="1:23">
      <c r="A1103" s="18">
        <v>39087</v>
      </c>
      <c r="C1103">
        <v>0.60465703521441094</v>
      </c>
      <c r="E1103">
        <v>0.71853662511831107</v>
      </c>
      <c r="G1103">
        <v>1.8337979881715889</v>
      </c>
      <c r="I1103">
        <v>2.0140010974855858</v>
      </c>
      <c r="K1103">
        <v>-13.3</v>
      </c>
      <c r="M1103">
        <v>-9.8000000000000007</v>
      </c>
      <c r="O1103">
        <v>-15.4</v>
      </c>
      <c r="Q1103">
        <v>77</v>
      </c>
      <c r="S1103">
        <v>66</v>
      </c>
      <c r="U1103">
        <v>1.4</v>
      </c>
      <c r="W1103">
        <v>1.4</v>
      </c>
    </row>
    <row r="1104" spans="1:23">
      <c r="A1104" s="18">
        <v>39088</v>
      </c>
      <c r="C1104">
        <v>0.54568396011064668</v>
      </c>
      <c r="E1104">
        <v>0.86346624897930324</v>
      </c>
      <c r="G1104">
        <v>2.2044123033730068</v>
      </c>
      <c r="I1104">
        <v>2.0769821628366145</v>
      </c>
      <c r="K1104">
        <v>-13.8</v>
      </c>
      <c r="M1104">
        <v>-6.4</v>
      </c>
      <c r="O1104">
        <v>-16.600000000000001</v>
      </c>
      <c r="Q1104">
        <v>75</v>
      </c>
      <c r="S1104">
        <v>55</v>
      </c>
      <c r="U1104">
        <v>4.0999999999999996</v>
      </c>
      <c r="W1104">
        <v>2.4</v>
      </c>
    </row>
    <row r="1105" spans="1:23">
      <c r="A1105" s="18">
        <v>39089</v>
      </c>
      <c r="C1105">
        <v>0.56698381477116722</v>
      </c>
      <c r="E1105">
        <v>0.10324737897539502</v>
      </c>
      <c r="G1105">
        <v>2.3264595834777193</v>
      </c>
      <c r="I1105">
        <v>2.125701194441485</v>
      </c>
      <c r="K1105">
        <v>-17.3</v>
      </c>
      <c r="M1105">
        <v>-11.8</v>
      </c>
      <c r="O1105">
        <v>-21.1</v>
      </c>
      <c r="Q1105">
        <v>81</v>
      </c>
      <c r="S1105">
        <v>56</v>
      </c>
      <c r="U1105">
        <v>5.2</v>
      </c>
      <c r="W1105">
        <v>2.1</v>
      </c>
    </row>
    <row r="1106" spans="1:23">
      <c r="A1106" s="18">
        <v>39090</v>
      </c>
      <c r="C1106">
        <v>0.48433619650686421</v>
      </c>
      <c r="E1106">
        <v>0.56752867670752194</v>
      </c>
      <c r="G1106">
        <v>2.227634851856152</v>
      </c>
      <c r="I1106">
        <v>1.7045954873273761</v>
      </c>
      <c r="K1106">
        <v>-15.1</v>
      </c>
      <c r="M1106">
        <v>-8.6999999999999993</v>
      </c>
      <c r="O1106">
        <v>-18.3</v>
      </c>
      <c r="Q1106">
        <v>77</v>
      </c>
      <c r="S1106">
        <v>58</v>
      </c>
      <c r="U1106">
        <v>4.3</v>
      </c>
      <c r="W1106">
        <v>1.7</v>
      </c>
    </row>
    <row r="1107" spans="1:23">
      <c r="A1107" s="18">
        <v>39091</v>
      </c>
      <c r="C1107">
        <v>0.48274974963320311</v>
      </c>
      <c r="E1107">
        <v>1.2151696545918587</v>
      </c>
      <c r="G1107">
        <v>1.67172573367301</v>
      </c>
      <c r="I1107">
        <v>1.2269515811236944</v>
      </c>
      <c r="K1107">
        <v>-12</v>
      </c>
      <c r="M1107">
        <v>-7.4</v>
      </c>
      <c r="O1107">
        <v>-16.899999999999999</v>
      </c>
      <c r="Q1107">
        <v>71</v>
      </c>
      <c r="S1107">
        <v>58</v>
      </c>
      <c r="U1107">
        <v>0</v>
      </c>
      <c r="W1107">
        <v>1.7</v>
      </c>
    </row>
    <row r="1108" spans="1:23">
      <c r="A1108" s="18">
        <v>39092</v>
      </c>
      <c r="C1108">
        <v>0.60796805285821032</v>
      </c>
      <c r="E1108">
        <v>1.4882840515160731</v>
      </c>
      <c r="G1108">
        <v>1.8653317235941</v>
      </c>
      <c r="I1108">
        <v>1.6549833854409564</v>
      </c>
      <c r="K1108">
        <v>-9.6</v>
      </c>
      <c r="M1108">
        <v>-5</v>
      </c>
      <c r="O1108">
        <v>-12.1</v>
      </c>
      <c r="Q1108">
        <v>71</v>
      </c>
      <c r="S1108">
        <v>47</v>
      </c>
      <c r="U1108">
        <v>1</v>
      </c>
      <c r="W1108">
        <v>1.9</v>
      </c>
    </row>
    <row r="1109" spans="1:23">
      <c r="A1109" s="18">
        <v>39093</v>
      </c>
      <c r="C1109">
        <v>0.70100008582530005</v>
      </c>
      <c r="E1109">
        <v>1.4022109321833678</v>
      </c>
      <c r="G1109">
        <v>1.941898248611079</v>
      </c>
      <c r="I1109">
        <v>2.1542030307738038</v>
      </c>
      <c r="K1109">
        <v>-11.1</v>
      </c>
      <c r="M1109">
        <v>-6</v>
      </c>
      <c r="O1109">
        <v>-15.4</v>
      </c>
      <c r="Q1109">
        <v>73</v>
      </c>
      <c r="S1109">
        <v>54</v>
      </c>
      <c r="U1109">
        <v>1.7</v>
      </c>
      <c r="W1109">
        <v>0.8</v>
      </c>
    </row>
    <row r="1110" spans="1:23">
      <c r="A1110" s="18">
        <v>39094</v>
      </c>
      <c r="C1110">
        <v>0.74360980279013644</v>
      </c>
      <c r="E1110">
        <v>1.1428840025896045</v>
      </c>
      <c r="G1110">
        <v>2.2981733778080438</v>
      </c>
      <c r="I1110">
        <v>2.3901247521075781</v>
      </c>
      <c r="K1110">
        <v>-11.7</v>
      </c>
      <c r="M1110">
        <v>-7.2</v>
      </c>
      <c r="O1110">
        <v>-14.7</v>
      </c>
      <c r="Q1110">
        <v>74</v>
      </c>
      <c r="S1110">
        <v>59</v>
      </c>
      <c r="U1110">
        <v>4.2</v>
      </c>
      <c r="W1110">
        <v>1</v>
      </c>
    </row>
    <row r="1111" spans="1:23">
      <c r="A1111" s="18">
        <v>39095</v>
      </c>
      <c r="C1111">
        <v>0.81624831200856229</v>
      </c>
      <c r="E1111">
        <v>1.3589739666101048</v>
      </c>
      <c r="G1111">
        <v>2.5094687887820455</v>
      </c>
      <c r="I1111">
        <v>2.5174505981054329</v>
      </c>
      <c r="K1111">
        <v>-10.199999999999999</v>
      </c>
      <c r="M1111">
        <v>-6</v>
      </c>
      <c r="O1111">
        <v>-12.8</v>
      </c>
      <c r="Q1111">
        <v>67</v>
      </c>
      <c r="S1111">
        <v>58</v>
      </c>
      <c r="U1111">
        <v>5.5</v>
      </c>
      <c r="W1111">
        <v>1.8</v>
      </c>
    </row>
    <row r="1112" spans="1:23">
      <c r="A1112" s="18">
        <v>39096</v>
      </c>
      <c r="C1112">
        <v>0.59440036192626655</v>
      </c>
      <c r="E1112">
        <v>1.2923183689520132</v>
      </c>
      <c r="G1112">
        <v>1.8853753893584861</v>
      </c>
      <c r="I1112">
        <v>2.0401500965463422</v>
      </c>
      <c r="K1112">
        <v>-11.7</v>
      </c>
      <c r="M1112">
        <v>-5.3</v>
      </c>
      <c r="O1112">
        <v>-14.8</v>
      </c>
      <c r="Q1112">
        <v>77</v>
      </c>
      <c r="S1112">
        <v>58</v>
      </c>
      <c r="U1112">
        <v>1.3</v>
      </c>
      <c r="W1112">
        <v>1.6</v>
      </c>
    </row>
    <row r="1113" spans="1:23">
      <c r="A1113" s="18">
        <v>39097</v>
      </c>
      <c r="C1113">
        <v>0.60837525513914903</v>
      </c>
      <c r="E1113">
        <v>0.27228893329744835</v>
      </c>
      <c r="G1113">
        <v>2.3148610498817792</v>
      </c>
      <c r="I1113">
        <v>2.3338539051660465</v>
      </c>
      <c r="K1113">
        <v>-16.2</v>
      </c>
      <c r="M1113">
        <v>-12.4</v>
      </c>
      <c r="O1113">
        <v>-18.5</v>
      </c>
      <c r="Q1113">
        <v>85</v>
      </c>
      <c r="S1113">
        <v>78</v>
      </c>
      <c r="U1113">
        <v>4.5999999999999996</v>
      </c>
      <c r="W1113">
        <v>1.6</v>
      </c>
    </row>
    <row r="1114" spans="1:23">
      <c r="A1114" s="18">
        <v>39098</v>
      </c>
      <c r="C1114">
        <v>0.6153070081662444</v>
      </c>
      <c r="E1114">
        <v>0.86958446649198484</v>
      </c>
      <c r="G1114">
        <v>2.4964066719558544</v>
      </c>
      <c r="I1114">
        <v>2.0298122716232596</v>
      </c>
      <c r="K1114">
        <v>-12.9</v>
      </c>
      <c r="M1114">
        <v>-9.6</v>
      </c>
      <c r="O1114">
        <v>-16.2</v>
      </c>
      <c r="Q1114">
        <v>79</v>
      </c>
      <c r="S1114">
        <v>69</v>
      </c>
      <c r="U1114">
        <v>5.4</v>
      </c>
      <c r="W1114">
        <v>1.7</v>
      </c>
    </row>
    <row r="1115" spans="1:23">
      <c r="A1115" s="18">
        <v>39099</v>
      </c>
      <c r="C1115">
        <v>0.82181327262272852</v>
      </c>
      <c r="E1115">
        <v>1.8304996499535064</v>
      </c>
      <c r="G1115">
        <v>2.5372971269454774</v>
      </c>
      <c r="I1115">
        <v>2.3564701228422735</v>
      </c>
      <c r="K1115">
        <v>-9.4</v>
      </c>
      <c r="M1115">
        <v>-4</v>
      </c>
      <c r="O1115">
        <v>-13.9</v>
      </c>
      <c r="Q1115">
        <v>69</v>
      </c>
      <c r="S1115">
        <v>47</v>
      </c>
      <c r="U1115">
        <v>5.4</v>
      </c>
      <c r="W1115">
        <v>2</v>
      </c>
    </row>
    <row r="1116" spans="1:23">
      <c r="A1116" s="18">
        <v>39100</v>
      </c>
      <c r="C1116">
        <v>0.78788177602811071</v>
      </c>
      <c r="E1116">
        <v>0.81392916022405504</v>
      </c>
      <c r="G1116">
        <v>2.5450840811646418</v>
      </c>
      <c r="I1116">
        <v>2.8307429698202453</v>
      </c>
      <c r="K1116">
        <v>-14.2</v>
      </c>
      <c r="M1116">
        <v>-7.9</v>
      </c>
      <c r="O1116">
        <v>-18.5</v>
      </c>
      <c r="Q1116">
        <v>79</v>
      </c>
      <c r="S1116">
        <v>65</v>
      </c>
      <c r="U1116">
        <v>5.8</v>
      </c>
      <c r="W1116">
        <v>1.3</v>
      </c>
    </row>
    <row r="1117" spans="1:23">
      <c r="A1117" s="18">
        <v>39101</v>
      </c>
      <c r="C1117">
        <v>0.76589430340564513</v>
      </c>
      <c r="E1117">
        <v>2.3822883237072072</v>
      </c>
      <c r="G1117">
        <v>2.4848774181519295</v>
      </c>
      <c r="I1117">
        <v>2.1055255758838758</v>
      </c>
      <c r="K1117">
        <v>-9.3000000000000007</v>
      </c>
      <c r="M1117">
        <v>0.1</v>
      </c>
      <c r="O1117">
        <v>-16.100000000000001</v>
      </c>
      <c r="Q1117">
        <v>65</v>
      </c>
      <c r="S1117">
        <v>32</v>
      </c>
      <c r="U1117">
        <v>5.0999999999999996</v>
      </c>
      <c r="W1117">
        <v>1.1000000000000001</v>
      </c>
    </row>
    <row r="1118" spans="1:23">
      <c r="A1118" s="18">
        <v>39102</v>
      </c>
      <c r="C1118">
        <v>0.75052220718824536</v>
      </c>
      <c r="E1118">
        <v>2.225351013389933</v>
      </c>
      <c r="G1118">
        <v>2.1048836191784739</v>
      </c>
      <c r="I1118">
        <v>1.9681476306302126</v>
      </c>
      <c r="K1118">
        <v>-5.3</v>
      </c>
      <c r="M1118">
        <v>-1.4</v>
      </c>
      <c r="O1118">
        <v>-7.9</v>
      </c>
      <c r="Q1118">
        <v>68</v>
      </c>
      <c r="S1118">
        <v>50</v>
      </c>
      <c r="U1118">
        <v>1.7</v>
      </c>
      <c r="W1118">
        <v>1.3</v>
      </c>
    </row>
    <row r="1119" spans="1:23">
      <c r="A1119" s="18">
        <v>39103</v>
      </c>
      <c r="C1119">
        <v>0.69187113952807733</v>
      </c>
      <c r="E1119">
        <v>1.7245559423215073</v>
      </c>
      <c r="G1119">
        <v>1.7850261272520231</v>
      </c>
      <c r="I1119">
        <v>2.4503762281413559</v>
      </c>
      <c r="K1119">
        <v>-9.1999999999999993</v>
      </c>
      <c r="M1119">
        <v>-3.6</v>
      </c>
      <c r="O1119">
        <v>-11.8</v>
      </c>
      <c r="Q1119">
        <v>89</v>
      </c>
      <c r="S1119">
        <v>60</v>
      </c>
      <c r="U1119">
        <v>0</v>
      </c>
      <c r="W1119">
        <v>1.1000000000000001</v>
      </c>
    </row>
    <row r="1120" spans="1:23">
      <c r="A1120" s="18">
        <v>39104</v>
      </c>
      <c r="C1120">
        <v>0.9435751400172343</v>
      </c>
      <c r="E1120">
        <v>2.3500777211314818</v>
      </c>
      <c r="G1120">
        <v>2.6985165941282796</v>
      </c>
      <c r="I1120">
        <v>3.0364320995573335</v>
      </c>
      <c r="K1120">
        <v>-8.1</v>
      </c>
      <c r="M1120">
        <v>0.5</v>
      </c>
      <c r="O1120">
        <v>-11.4</v>
      </c>
      <c r="Q1120">
        <v>74</v>
      </c>
      <c r="S1120">
        <v>33</v>
      </c>
      <c r="U1120">
        <v>6.2</v>
      </c>
      <c r="W1120">
        <v>1.6</v>
      </c>
    </row>
    <row r="1121" spans="1:23">
      <c r="A1121" s="18">
        <v>39105</v>
      </c>
      <c r="C1121">
        <v>0.80798254596850161</v>
      </c>
      <c r="E1121">
        <v>0.71725487072465799</v>
      </c>
      <c r="G1121">
        <v>2.4226861611758124</v>
      </c>
      <c r="I1121">
        <v>2.8808078707929243</v>
      </c>
      <c r="K1121">
        <v>-13</v>
      </c>
      <c r="M1121">
        <v>-10.7</v>
      </c>
      <c r="O1121">
        <v>-15.2</v>
      </c>
      <c r="Q1121">
        <v>86</v>
      </c>
      <c r="S1121">
        <v>79</v>
      </c>
      <c r="U1121">
        <v>4.5</v>
      </c>
      <c r="W1121">
        <v>1.3</v>
      </c>
    </row>
    <row r="1122" spans="1:23">
      <c r="A1122" s="18">
        <v>39106</v>
      </c>
      <c r="C1122">
        <v>0.71481475055751564</v>
      </c>
      <c r="E1122">
        <v>1.4116129616341315</v>
      </c>
      <c r="G1122">
        <v>2.4612429917274676</v>
      </c>
      <c r="I1122">
        <v>2.3041639125176214</v>
      </c>
      <c r="K1122">
        <v>-10.6</v>
      </c>
      <c r="M1122">
        <v>-6.6</v>
      </c>
      <c r="O1122">
        <v>-14.3</v>
      </c>
      <c r="Q1122">
        <v>78</v>
      </c>
      <c r="S1122">
        <v>61</v>
      </c>
      <c r="U1122">
        <v>4.5</v>
      </c>
      <c r="W1122">
        <v>2.1</v>
      </c>
    </row>
    <row r="1123" spans="1:23">
      <c r="A1123" s="18">
        <v>39107</v>
      </c>
      <c r="C1123">
        <v>0.62501980039487837</v>
      </c>
      <c r="E1123">
        <v>2.9877563739950599</v>
      </c>
      <c r="G1123">
        <v>1.9108015722119003</v>
      </c>
      <c r="I1123">
        <v>1.3568427595049415</v>
      </c>
      <c r="K1123">
        <v>-4.5999999999999996</v>
      </c>
      <c r="M1123">
        <v>-2.1</v>
      </c>
      <c r="O1123">
        <v>-12.3</v>
      </c>
      <c r="Q1123">
        <v>83</v>
      </c>
      <c r="S1123">
        <v>71</v>
      </c>
      <c r="U1123">
        <v>0</v>
      </c>
      <c r="W1123">
        <v>1.6</v>
      </c>
    </row>
    <row r="1124" spans="1:23">
      <c r="A1124" s="18">
        <v>39108</v>
      </c>
      <c r="C1124">
        <v>1.1986236188699211</v>
      </c>
      <c r="E1124">
        <v>2.8429116974580029</v>
      </c>
      <c r="G1124">
        <v>2.6844774708457044</v>
      </c>
      <c r="I1124">
        <v>3.6332683897120908</v>
      </c>
      <c r="K1124">
        <v>-5.4</v>
      </c>
      <c r="M1124">
        <v>-0.2</v>
      </c>
      <c r="O1124">
        <v>-10.6</v>
      </c>
      <c r="Q1124">
        <v>72</v>
      </c>
      <c r="S1124">
        <v>52</v>
      </c>
      <c r="U1124">
        <v>5.3</v>
      </c>
      <c r="W1124">
        <v>2.4</v>
      </c>
    </row>
    <row r="1125" spans="1:23">
      <c r="A1125" s="18">
        <v>39109</v>
      </c>
      <c r="C1125">
        <v>0.79662447556195859</v>
      </c>
      <c r="E1125">
        <v>1.1626251396203406</v>
      </c>
      <c r="G1125">
        <v>2.1716832920519913</v>
      </c>
      <c r="I1125">
        <v>2.9442606490455527</v>
      </c>
      <c r="K1125">
        <v>-12</v>
      </c>
      <c r="M1125">
        <v>-6.7</v>
      </c>
      <c r="O1125">
        <v>-14.6</v>
      </c>
      <c r="Q1125">
        <v>89</v>
      </c>
      <c r="S1125">
        <v>82</v>
      </c>
      <c r="U1125">
        <v>2.6</v>
      </c>
      <c r="W1125">
        <v>1</v>
      </c>
    </row>
    <row r="1126" spans="1:23">
      <c r="A1126" s="18">
        <v>39110</v>
      </c>
      <c r="C1126">
        <v>0.93375703953654388</v>
      </c>
      <c r="E1126">
        <v>2.588305205910912</v>
      </c>
      <c r="G1126">
        <v>2.9094685877789614</v>
      </c>
      <c r="I1126">
        <v>2.8764283326917632</v>
      </c>
      <c r="K1126">
        <v>-7.4</v>
      </c>
      <c r="M1126">
        <v>-0.8</v>
      </c>
      <c r="O1126">
        <v>-12.9</v>
      </c>
      <c r="Q1126">
        <v>73</v>
      </c>
      <c r="S1126">
        <v>51</v>
      </c>
      <c r="U1126">
        <v>6.9</v>
      </c>
      <c r="W1126">
        <v>0.6</v>
      </c>
    </row>
    <row r="1127" spans="1:23">
      <c r="A1127" s="18">
        <v>39111</v>
      </c>
      <c r="C1127">
        <v>1.2262723870500551</v>
      </c>
      <c r="E1127">
        <v>2.7979829818493136</v>
      </c>
      <c r="G1127">
        <v>3.082909791418162</v>
      </c>
      <c r="I1127">
        <v>3.7920103353962928</v>
      </c>
      <c r="K1127">
        <v>-6.1</v>
      </c>
      <c r="M1127">
        <v>0.1</v>
      </c>
      <c r="O1127">
        <v>-11</v>
      </c>
      <c r="Q1127">
        <v>69</v>
      </c>
      <c r="S1127">
        <v>47</v>
      </c>
      <c r="U1127">
        <v>7.9</v>
      </c>
      <c r="W1127">
        <v>1</v>
      </c>
    </row>
    <row r="1128" spans="1:23">
      <c r="A1128" s="18">
        <v>39112</v>
      </c>
      <c r="C1128">
        <v>1.2301662376391067</v>
      </c>
      <c r="E1128">
        <v>3.6345835097881785</v>
      </c>
      <c r="G1128">
        <v>2.8116433942692214</v>
      </c>
      <c r="I1128">
        <v>3.5300042759602213</v>
      </c>
      <c r="K1128">
        <v>-4.5</v>
      </c>
      <c r="M1128">
        <v>3.2</v>
      </c>
      <c r="O1128">
        <v>-11.2</v>
      </c>
      <c r="Q1128">
        <v>66</v>
      </c>
      <c r="S1128">
        <v>43</v>
      </c>
      <c r="U1128">
        <v>5.9</v>
      </c>
      <c r="W1128">
        <v>1.7</v>
      </c>
    </row>
    <row r="1129" spans="1:23">
      <c r="A1129" s="18">
        <v>39113</v>
      </c>
      <c r="C1129">
        <v>1.1443698306128269</v>
      </c>
      <c r="E1129">
        <v>2.1088196661104361</v>
      </c>
      <c r="G1129">
        <v>3.0580652026934181</v>
      </c>
      <c r="I1129">
        <v>4.1799460563698698</v>
      </c>
      <c r="K1129">
        <v>-9</v>
      </c>
      <c r="M1129">
        <v>-1.6</v>
      </c>
      <c r="O1129">
        <v>-12.6</v>
      </c>
      <c r="Q1129">
        <v>83</v>
      </c>
      <c r="S1129">
        <v>59</v>
      </c>
      <c r="U1129">
        <v>7.7</v>
      </c>
      <c r="W1129">
        <v>1.3</v>
      </c>
    </row>
    <row r="1130" spans="1:23">
      <c r="A1130" s="18">
        <v>39114</v>
      </c>
      <c r="C1130">
        <v>1.5355295194903003</v>
      </c>
      <c r="E1130">
        <v>3.8864732988511497</v>
      </c>
      <c r="G1130">
        <v>3.2337535759400851</v>
      </c>
      <c r="I1130">
        <v>3.6035003838531012</v>
      </c>
      <c r="K1130">
        <v>-3.1</v>
      </c>
      <c r="M1130">
        <v>3.3</v>
      </c>
      <c r="O1130">
        <v>-10</v>
      </c>
      <c r="Q1130">
        <v>60</v>
      </c>
      <c r="S1130">
        <v>31</v>
      </c>
      <c r="U1130">
        <v>8.6</v>
      </c>
      <c r="W1130">
        <v>2.9</v>
      </c>
    </row>
    <row r="1131" spans="1:23">
      <c r="A1131" s="18">
        <v>39115</v>
      </c>
      <c r="C1131">
        <v>1.3101923190474003</v>
      </c>
      <c r="E1131">
        <v>3.2606814749988997</v>
      </c>
      <c r="G1131">
        <v>2.75686907322283</v>
      </c>
      <c r="I1131">
        <v>3.9335050162748644</v>
      </c>
      <c r="K1131">
        <v>-3.9</v>
      </c>
      <c r="M1131">
        <v>3.1</v>
      </c>
      <c r="O1131">
        <v>-7.3</v>
      </c>
      <c r="Q1131">
        <v>66</v>
      </c>
      <c r="S1131">
        <v>39</v>
      </c>
      <c r="U1131">
        <v>5.3</v>
      </c>
      <c r="W1131">
        <v>2</v>
      </c>
    </row>
    <row r="1132" spans="1:23">
      <c r="A1132" s="18">
        <v>39116</v>
      </c>
      <c r="C1132">
        <v>0.97148779261412388</v>
      </c>
      <c r="E1132">
        <v>2.7315205822736792</v>
      </c>
      <c r="G1132">
        <v>2.1039841504020385</v>
      </c>
      <c r="I1132">
        <v>2.7898802869506896</v>
      </c>
      <c r="K1132">
        <v>-4.4000000000000004</v>
      </c>
      <c r="M1132">
        <v>-0.9</v>
      </c>
      <c r="O1132">
        <v>-8.6999999999999993</v>
      </c>
      <c r="Q1132">
        <v>76</v>
      </c>
      <c r="S1132">
        <v>60</v>
      </c>
      <c r="U1132">
        <v>0.9</v>
      </c>
      <c r="W1132">
        <v>1.7</v>
      </c>
    </row>
    <row r="1133" spans="1:23">
      <c r="A1133" s="18">
        <v>39117</v>
      </c>
      <c r="C1133">
        <v>0.9827749018224704</v>
      </c>
      <c r="E1133">
        <v>1.9415285029934137</v>
      </c>
      <c r="G1133">
        <v>2.469262671723925</v>
      </c>
      <c r="I1133">
        <v>3.3573682169632719</v>
      </c>
      <c r="K1133">
        <v>-5.7</v>
      </c>
      <c r="M1133">
        <v>-2.7</v>
      </c>
      <c r="O1133">
        <v>-7.5</v>
      </c>
      <c r="Q1133">
        <v>80</v>
      </c>
      <c r="S1133">
        <v>63</v>
      </c>
      <c r="U1133">
        <v>3.3</v>
      </c>
      <c r="W1133">
        <v>2.4</v>
      </c>
    </row>
    <row r="1134" spans="1:23">
      <c r="A1134" s="18">
        <v>39118</v>
      </c>
      <c r="C1134">
        <v>0.84356008351518397</v>
      </c>
      <c r="E1134">
        <v>2.4281908486461532</v>
      </c>
      <c r="G1134">
        <v>2.3279866251509382</v>
      </c>
      <c r="I1134">
        <v>2.912973934869322</v>
      </c>
      <c r="K1134">
        <v>-5.4</v>
      </c>
      <c r="M1134">
        <v>-0.5</v>
      </c>
      <c r="O1134">
        <v>-7.6</v>
      </c>
      <c r="Q1134">
        <v>86</v>
      </c>
      <c r="S1134">
        <v>67</v>
      </c>
      <c r="U1134">
        <v>2.2999999999999998</v>
      </c>
      <c r="W1134">
        <v>1.1000000000000001</v>
      </c>
    </row>
    <row r="1135" spans="1:23">
      <c r="A1135" s="18">
        <v>39119</v>
      </c>
      <c r="C1135">
        <v>1.1339984575094835</v>
      </c>
      <c r="E1135">
        <v>2.5672037526331897</v>
      </c>
      <c r="G1135">
        <v>3.134632473685921</v>
      </c>
      <c r="I1135">
        <v>4.1904985887681478</v>
      </c>
      <c r="K1135">
        <v>-6.9</v>
      </c>
      <c r="M1135">
        <v>-0.7</v>
      </c>
      <c r="O1135">
        <v>-10.9</v>
      </c>
      <c r="Q1135">
        <v>87</v>
      </c>
      <c r="S1135">
        <v>58</v>
      </c>
      <c r="U1135">
        <v>7.4</v>
      </c>
      <c r="W1135">
        <v>1.8</v>
      </c>
    </row>
    <row r="1136" spans="1:23">
      <c r="A1136" s="18">
        <v>39120</v>
      </c>
      <c r="C1136">
        <v>1.3229758346461971</v>
      </c>
      <c r="E1136">
        <v>3.5996176439952166</v>
      </c>
      <c r="G1136">
        <v>3.2540057358831183</v>
      </c>
      <c r="I1136">
        <v>4.0262259082783149</v>
      </c>
      <c r="K1136">
        <v>-3.2</v>
      </c>
      <c r="M1136">
        <v>2.5</v>
      </c>
      <c r="O1136">
        <v>-8.6</v>
      </c>
      <c r="Q1136">
        <v>72</v>
      </c>
      <c r="S1136">
        <v>54</v>
      </c>
      <c r="U1136">
        <v>7.8</v>
      </c>
      <c r="W1136">
        <v>1.9</v>
      </c>
    </row>
    <row r="1137" spans="1:23">
      <c r="A1137" s="18">
        <v>39121</v>
      </c>
      <c r="C1137">
        <v>1.1918374508397263</v>
      </c>
      <c r="E1137">
        <v>2.5701962342541922</v>
      </c>
      <c r="G1137">
        <v>2.7597144270677751</v>
      </c>
      <c r="I1137">
        <v>3.9204170918820789</v>
      </c>
      <c r="K1137">
        <v>-3.9</v>
      </c>
      <c r="M1137">
        <v>0.4</v>
      </c>
      <c r="O1137">
        <v>-5.8</v>
      </c>
      <c r="Q1137">
        <v>75</v>
      </c>
      <c r="S1137">
        <v>55</v>
      </c>
      <c r="U1137">
        <v>4.7</v>
      </c>
      <c r="W1137">
        <v>2</v>
      </c>
    </row>
    <row r="1138" spans="1:23">
      <c r="A1138" s="18">
        <v>39122</v>
      </c>
      <c r="C1138">
        <v>1.1941900262034411</v>
      </c>
      <c r="E1138">
        <v>2.3374487759708495</v>
      </c>
      <c r="G1138">
        <v>2.7604894100489763</v>
      </c>
      <c r="I1138">
        <v>3.8536672805523753</v>
      </c>
      <c r="K1138">
        <v>-5.0999999999999996</v>
      </c>
      <c r="M1138">
        <v>-1.5</v>
      </c>
      <c r="O1138">
        <v>-7.6</v>
      </c>
      <c r="Q1138">
        <v>81</v>
      </c>
      <c r="S1138">
        <v>64</v>
      </c>
      <c r="U1138">
        <v>4.7</v>
      </c>
      <c r="W1138">
        <v>0.7</v>
      </c>
    </row>
    <row r="1139" spans="1:23">
      <c r="A1139" s="18">
        <v>39123</v>
      </c>
      <c r="C1139">
        <v>1.3229016826115862</v>
      </c>
      <c r="E1139">
        <v>3.0913434065271912</v>
      </c>
      <c r="G1139">
        <v>3.1643315823843658</v>
      </c>
      <c r="I1139">
        <v>4.1662043836548222</v>
      </c>
      <c r="K1139">
        <v>-2.5</v>
      </c>
      <c r="M1139">
        <v>2.1</v>
      </c>
      <c r="O1139">
        <v>-5.2</v>
      </c>
      <c r="Q1139">
        <v>74</v>
      </c>
      <c r="S1139">
        <v>53</v>
      </c>
      <c r="U1139">
        <v>6.9</v>
      </c>
      <c r="W1139">
        <v>1.4</v>
      </c>
    </row>
    <row r="1140" spans="1:23">
      <c r="A1140" s="18">
        <v>39124</v>
      </c>
      <c r="C1140">
        <v>1.1161953375811529</v>
      </c>
      <c r="E1140">
        <v>2.9111610651048325</v>
      </c>
      <c r="G1140">
        <v>2.4303303081667185</v>
      </c>
      <c r="I1140">
        <v>3.4207111563512833</v>
      </c>
      <c r="K1140">
        <v>-2.7</v>
      </c>
      <c r="M1140">
        <v>0.6</v>
      </c>
      <c r="O1140">
        <v>-6</v>
      </c>
      <c r="Q1140">
        <v>77</v>
      </c>
      <c r="S1140">
        <v>64</v>
      </c>
      <c r="U1140">
        <v>2.2999999999999998</v>
      </c>
      <c r="W1140">
        <v>0.8</v>
      </c>
    </row>
    <row r="1141" spans="1:23">
      <c r="A1141" s="18">
        <v>39125</v>
      </c>
      <c r="C1141">
        <v>1.4302514904203469</v>
      </c>
      <c r="E1141">
        <v>3.632061590950312</v>
      </c>
      <c r="G1141">
        <v>3.1677191519792851</v>
      </c>
      <c r="I1141">
        <v>4.6606646358749266</v>
      </c>
      <c r="K1141">
        <v>-3.7</v>
      </c>
      <c r="M1141">
        <v>2.9</v>
      </c>
      <c r="O1141">
        <v>-8.8000000000000007</v>
      </c>
      <c r="Q1141">
        <v>76</v>
      </c>
      <c r="S1141">
        <v>52</v>
      </c>
      <c r="U1141">
        <v>6.9</v>
      </c>
      <c r="W1141">
        <v>1.5</v>
      </c>
    </row>
    <row r="1142" spans="1:23">
      <c r="A1142" s="18">
        <v>39126</v>
      </c>
      <c r="C1142">
        <v>1.3205305185614065</v>
      </c>
      <c r="E1142">
        <v>2.569128919299279</v>
      </c>
      <c r="G1142">
        <v>3.2477639549851745</v>
      </c>
      <c r="I1142">
        <v>4.6289342793735919</v>
      </c>
      <c r="K1142">
        <v>-6</v>
      </c>
      <c r="M1142">
        <v>-1.4</v>
      </c>
      <c r="O1142">
        <v>-9.6999999999999993</v>
      </c>
      <c r="Q1142">
        <v>83</v>
      </c>
      <c r="S1142">
        <v>66</v>
      </c>
      <c r="U1142">
        <v>7.4</v>
      </c>
      <c r="W1142">
        <v>1.5</v>
      </c>
    </row>
    <row r="1143" spans="1:23">
      <c r="A1143" s="18">
        <v>39127</v>
      </c>
      <c r="C1143">
        <v>1.3394514272165099</v>
      </c>
      <c r="E1143">
        <v>2.5891712602809611</v>
      </c>
      <c r="G1143">
        <v>3.2535927478953002</v>
      </c>
      <c r="I1143">
        <v>4.2034572850647196</v>
      </c>
      <c r="K1143">
        <v>-3.5</v>
      </c>
      <c r="M1143">
        <v>-0.3</v>
      </c>
      <c r="O1143">
        <v>-6</v>
      </c>
      <c r="Q1143">
        <v>75</v>
      </c>
      <c r="S1143">
        <v>56</v>
      </c>
      <c r="U1143">
        <v>7.2</v>
      </c>
      <c r="W1143">
        <v>0.9</v>
      </c>
    </row>
    <row r="1144" spans="1:23">
      <c r="A1144" s="18">
        <v>39128</v>
      </c>
      <c r="C1144">
        <v>0.78620485565714415</v>
      </c>
      <c r="E1144">
        <v>2.0487970521717118</v>
      </c>
      <c r="G1144">
        <v>1.9844883784587286</v>
      </c>
      <c r="I1144">
        <v>2.8616965886888006</v>
      </c>
      <c r="K1144">
        <v>-6.9</v>
      </c>
      <c r="M1144">
        <v>-2.5</v>
      </c>
      <c r="O1144">
        <v>-8.6</v>
      </c>
      <c r="Q1144">
        <v>89</v>
      </c>
      <c r="S1144">
        <v>68</v>
      </c>
      <c r="U1144">
        <v>0</v>
      </c>
      <c r="W1144">
        <v>1.3</v>
      </c>
    </row>
    <row r="1145" spans="1:23">
      <c r="A1145" s="18">
        <v>39129</v>
      </c>
      <c r="C1145">
        <v>0.797541059975029</v>
      </c>
      <c r="E1145">
        <v>1.6648723981345381</v>
      </c>
      <c r="G1145">
        <v>2.3627144226962939</v>
      </c>
      <c r="I1145">
        <v>2.868524945360174</v>
      </c>
      <c r="K1145">
        <v>-6.9</v>
      </c>
      <c r="M1145">
        <v>-4.5</v>
      </c>
      <c r="O1145">
        <v>-8.5</v>
      </c>
      <c r="Q1145">
        <v>91</v>
      </c>
      <c r="S1145">
        <v>87</v>
      </c>
      <c r="U1145">
        <v>2.1</v>
      </c>
      <c r="W1145">
        <v>1.3</v>
      </c>
    </row>
    <row r="1146" spans="1:23">
      <c r="A1146" s="18">
        <v>39130</v>
      </c>
      <c r="C1146">
        <v>0.78314203747287892</v>
      </c>
      <c r="E1146">
        <v>1.4478628346495372</v>
      </c>
      <c r="G1146">
        <v>2.3262335368352267</v>
      </c>
      <c r="I1146">
        <v>2.8444944076433689</v>
      </c>
      <c r="K1146">
        <v>-7.4</v>
      </c>
      <c r="M1146">
        <v>-5.0999999999999996</v>
      </c>
      <c r="O1146">
        <v>-8.4</v>
      </c>
      <c r="Q1146">
        <v>93</v>
      </c>
      <c r="S1146">
        <v>91</v>
      </c>
      <c r="U1146">
        <v>1.9</v>
      </c>
      <c r="W1146">
        <v>1.1000000000000001</v>
      </c>
    </row>
    <row r="1147" spans="1:23">
      <c r="A1147" s="18">
        <v>39131</v>
      </c>
      <c r="C1147">
        <v>1.0571977756652864</v>
      </c>
      <c r="E1147">
        <v>2.2175132262045363</v>
      </c>
      <c r="G1147">
        <v>3.154770133139507</v>
      </c>
      <c r="I1147">
        <v>3.910913027477922</v>
      </c>
      <c r="K1147">
        <v>-7.2</v>
      </c>
      <c r="M1147">
        <v>-2.6</v>
      </c>
      <c r="O1147">
        <v>-10</v>
      </c>
      <c r="Q1147">
        <v>91</v>
      </c>
      <c r="S1147">
        <v>83</v>
      </c>
      <c r="U1147">
        <v>6.5</v>
      </c>
      <c r="W1147">
        <v>1.2</v>
      </c>
    </row>
    <row r="1148" spans="1:23">
      <c r="A1148" s="18">
        <v>39132</v>
      </c>
      <c r="C1148">
        <v>1.1834448602881975</v>
      </c>
      <c r="E1148">
        <v>4.2608637277160479</v>
      </c>
      <c r="G1148">
        <v>2.9981502144820258</v>
      </c>
      <c r="I1148">
        <v>3.5556926601788246</v>
      </c>
      <c r="K1148">
        <v>-3.3</v>
      </c>
      <c r="M1148">
        <v>6</v>
      </c>
      <c r="O1148">
        <v>-8.5</v>
      </c>
      <c r="Q1148">
        <v>74</v>
      </c>
      <c r="S1148">
        <v>36</v>
      </c>
      <c r="U1148">
        <v>5.5</v>
      </c>
      <c r="W1148">
        <v>2.1</v>
      </c>
    </row>
    <row r="1149" spans="1:23">
      <c r="A1149" s="18">
        <v>39133</v>
      </c>
      <c r="C1149">
        <v>1.1221880072348926</v>
      </c>
      <c r="E1149">
        <v>2.3595117405937041</v>
      </c>
      <c r="G1149">
        <v>2.7515327540399452</v>
      </c>
      <c r="I1149">
        <v>3.9676579053782302</v>
      </c>
      <c r="K1149">
        <v>-6.2</v>
      </c>
      <c r="M1149">
        <v>-2.1</v>
      </c>
      <c r="O1149">
        <v>-9</v>
      </c>
      <c r="Q1149">
        <v>85</v>
      </c>
      <c r="S1149">
        <v>53</v>
      </c>
      <c r="U1149">
        <v>4.0999999999999996</v>
      </c>
      <c r="W1149">
        <v>2</v>
      </c>
    </row>
    <row r="1150" spans="1:23">
      <c r="A1150" s="18">
        <v>39134</v>
      </c>
      <c r="C1150">
        <v>1.3337006223426218</v>
      </c>
      <c r="E1150">
        <v>2.1772520124130046</v>
      </c>
      <c r="G1150">
        <v>3.4119713012308392</v>
      </c>
      <c r="I1150">
        <v>4.4215842582520981</v>
      </c>
      <c r="K1150">
        <v>-8.3000000000000007</v>
      </c>
      <c r="M1150">
        <v>-2.5</v>
      </c>
      <c r="O1150">
        <v>-11.2</v>
      </c>
      <c r="Q1150">
        <v>65</v>
      </c>
      <c r="S1150">
        <v>42</v>
      </c>
      <c r="U1150">
        <v>8.3000000000000007</v>
      </c>
      <c r="W1150">
        <v>2</v>
      </c>
    </row>
    <row r="1151" spans="1:23">
      <c r="A1151" s="18">
        <v>39135</v>
      </c>
      <c r="C1151">
        <v>1.1996253731532631</v>
      </c>
      <c r="E1151">
        <v>2.1338553316454876</v>
      </c>
      <c r="G1151">
        <v>3.3278956723822599</v>
      </c>
      <c r="I1151">
        <v>4.0055385507262216</v>
      </c>
      <c r="K1151">
        <v>-8.3000000000000007</v>
      </c>
      <c r="M1151">
        <v>-3.5</v>
      </c>
      <c r="O1151">
        <v>-11.8</v>
      </c>
      <c r="Q1151">
        <v>71</v>
      </c>
      <c r="S1151">
        <v>49</v>
      </c>
      <c r="U1151">
        <v>7.6</v>
      </c>
      <c r="W1151">
        <v>2.2999999999999998</v>
      </c>
    </row>
    <row r="1152" spans="1:23">
      <c r="A1152" s="18">
        <v>39136</v>
      </c>
      <c r="C1152">
        <v>1.664125400007691</v>
      </c>
      <c r="E1152">
        <v>5.2211225752089829</v>
      </c>
      <c r="G1152">
        <v>3.4937658644082572</v>
      </c>
      <c r="I1152">
        <v>4.0805736721941459</v>
      </c>
      <c r="K1152">
        <v>-1.8</v>
      </c>
      <c r="M1152">
        <v>9.1999999999999993</v>
      </c>
      <c r="O1152">
        <v>-8.1999999999999993</v>
      </c>
      <c r="Q1152">
        <v>56</v>
      </c>
      <c r="S1152">
        <v>22</v>
      </c>
      <c r="U1152">
        <v>8.5</v>
      </c>
      <c r="W1152">
        <v>2.6</v>
      </c>
    </row>
    <row r="1153" spans="1:23">
      <c r="A1153" s="18">
        <v>39137</v>
      </c>
      <c r="C1153">
        <v>2.2687511339664606</v>
      </c>
      <c r="E1153">
        <v>5.597972365953507</v>
      </c>
      <c r="G1153">
        <v>3.442771763386864</v>
      </c>
      <c r="I1153">
        <v>5.2014110764664707</v>
      </c>
      <c r="K1153">
        <v>-0.8</v>
      </c>
      <c r="M1153">
        <v>7.1</v>
      </c>
      <c r="O1153">
        <v>-10.5</v>
      </c>
      <c r="Q1153">
        <v>55</v>
      </c>
      <c r="S1153">
        <v>26</v>
      </c>
      <c r="U1153">
        <v>7.8</v>
      </c>
      <c r="W1153">
        <v>4.2</v>
      </c>
    </row>
    <row r="1154" spans="1:23">
      <c r="A1154" s="18">
        <v>39138</v>
      </c>
      <c r="C1154">
        <v>1.5465749991738704</v>
      </c>
      <c r="E1154">
        <v>2.7022911506781426</v>
      </c>
      <c r="G1154">
        <v>3.2905498911966529</v>
      </c>
      <c r="I1154">
        <v>5.1964907246908938</v>
      </c>
      <c r="K1154">
        <v>-3.3</v>
      </c>
      <c r="M1154">
        <v>1.1000000000000001</v>
      </c>
      <c r="O1154">
        <v>-4.5</v>
      </c>
      <c r="Q1154">
        <v>74</v>
      </c>
      <c r="S1154">
        <v>58</v>
      </c>
      <c r="U1154">
        <v>6.6</v>
      </c>
      <c r="W1154">
        <v>1.3</v>
      </c>
    </row>
    <row r="1155" spans="1:23">
      <c r="A1155" s="18">
        <v>39139</v>
      </c>
      <c r="C1155">
        <v>0.88124999893167721</v>
      </c>
      <c r="E1155">
        <v>1.8659614955040897</v>
      </c>
      <c r="G1155">
        <v>2.102033061920852</v>
      </c>
      <c r="I1155">
        <v>2.9242135011750494</v>
      </c>
      <c r="K1155">
        <v>-4.8</v>
      </c>
      <c r="M1155">
        <v>-3.3</v>
      </c>
      <c r="O1155">
        <v>-6.6</v>
      </c>
      <c r="Q1155">
        <v>85</v>
      </c>
      <c r="S1155">
        <v>69</v>
      </c>
      <c r="U1155">
        <v>0</v>
      </c>
      <c r="W1155">
        <v>2.7</v>
      </c>
    </row>
    <row r="1156" spans="1:23">
      <c r="A1156" s="18">
        <v>39140</v>
      </c>
      <c r="C1156">
        <v>0.70569075743863896</v>
      </c>
      <c r="E1156">
        <v>1.9881879087461765</v>
      </c>
      <c r="G1156">
        <v>2.103065734347715</v>
      </c>
      <c r="I1156">
        <v>2.6974300277246415</v>
      </c>
      <c r="K1156">
        <v>-5.0999999999999996</v>
      </c>
      <c r="M1156">
        <v>-2.7</v>
      </c>
      <c r="O1156">
        <v>-6.6</v>
      </c>
      <c r="Q1156">
        <v>91</v>
      </c>
      <c r="S1156">
        <v>69</v>
      </c>
      <c r="U1156">
        <v>0</v>
      </c>
      <c r="W1156">
        <v>2.8</v>
      </c>
    </row>
    <row r="1157" spans="1:23">
      <c r="A1157" s="18">
        <v>39141</v>
      </c>
      <c r="C1157">
        <v>0.71118861643442144</v>
      </c>
      <c r="E1157">
        <v>1.3491299723899999</v>
      </c>
      <c r="G1157">
        <v>2.0308180529694368</v>
      </c>
      <c r="I1157">
        <v>2.7679293707102204</v>
      </c>
      <c r="K1157">
        <v>-8.6</v>
      </c>
      <c r="M1157">
        <v>-6.6</v>
      </c>
      <c r="O1157">
        <v>-10</v>
      </c>
      <c r="Q1157">
        <v>89</v>
      </c>
      <c r="S1157">
        <v>81</v>
      </c>
      <c r="U1157">
        <v>0</v>
      </c>
      <c r="W1157">
        <v>2.5</v>
      </c>
    </row>
    <row r="1158" spans="1:23">
      <c r="A1158" s="18">
        <v>39142</v>
      </c>
      <c r="C1158">
        <v>0.82022218357289889</v>
      </c>
      <c r="E1158">
        <v>1.2715910321326311</v>
      </c>
      <c r="G1158">
        <v>2.4585723347859201</v>
      </c>
      <c r="I1158">
        <v>2.8712578876946089</v>
      </c>
      <c r="K1158">
        <v>-10.6</v>
      </c>
      <c r="M1158">
        <v>-7.7</v>
      </c>
      <c r="O1158">
        <v>-12.6</v>
      </c>
      <c r="Q1158">
        <v>82</v>
      </c>
      <c r="S1158">
        <v>68</v>
      </c>
      <c r="U1158">
        <v>2.5</v>
      </c>
      <c r="W1158">
        <v>1.6</v>
      </c>
    </row>
    <row r="1159" spans="1:23">
      <c r="A1159" s="18">
        <v>39143</v>
      </c>
      <c r="C1159">
        <v>0.89871062271614899</v>
      </c>
      <c r="E1159">
        <v>1.0799686075907593</v>
      </c>
      <c r="G1159">
        <v>3.1498242310562712</v>
      </c>
      <c r="I1159">
        <v>3.3643103948894888</v>
      </c>
      <c r="K1159">
        <v>-12.7</v>
      </c>
      <c r="M1159">
        <v>-7.8</v>
      </c>
      <c r="O1159">
        <v>-14.8</v>
      </c>
      <c r="Q1159">
        <v>77</v>
      </c>
      <c r="S1159">
        <v>60</v>
      </c>
      <c r="U1159">
        <v>6.4</v>
      </c>
      <c r="W1159">
        <v>1.9</v>
      </c>
    </row>
    <row r="1160" spans="1:23">
      <c r="A1160" s="18">
        <v>39144</v>
      </c>
      <c r="C1160">
        <v>0.64114226289321885</v>
      </c>
      <c r="E1160">
        <v>1.0273230598021403</v>
      </c>
      <c r="G1160">
        <v>1.9752407924779312</v>
      </c>
      <c r="I1160">
        <v>1.8342801431808595</v>
      </c>
      <c r="K1160">
        <v>-11.7</v>
      </c>
      <c r="M1160">
        <v>-9.1999999999999993</v>
      </c>
      <c r="O1160">
        <v>-13.6</v>
      </c>
      <c r="Q1160">
        <v>70</v>
      </c>
      <c r="S1160">
        <v>57</v>
      </c>
      <c r="U1160">
        <v>0</v>
      </c>
      <c r="W1160">
        <v>2.2999999999999998</v>
      </c>
    </row>
    <row r="1161" spans="1:23">
      <c r="A1161" s="18">
        <v>39145</v>
      </c>
      <c r="C1161">
        <v>1.0992745793181691</v>
      </c>
      <c r="E1161">
        <v>1.6670969322389577</v>
      </c>
      <c r="G1161">
        <v>3.4993995067862533</v>
      </c>
      <c r="I1161">
        <v>3.6945414353560895</v>
      </c>
      <c r="K1161">
        <v>-10.7</v>
      </c>
      <c r="M1161">
        <v>-5.5</v>
      </c>
      <c r="O1161">
        <v>-14</v>
      </c>
      <c r="Q1161">
        <v>64</v>
      </c>
      <c r="S1161">
        <v>50</v>
      </c>
      <c r="U1161">
        <v>8.1</v>
      </c>
      <c r="W1161">
        <v>2.5</v>
      </c>
    </row>
    <row r="1162" spans="1:23">
      <c r="A1162" s="18">
        <v>39146</v>
      </c>
      <c r="C1162">
        <v>1.3204948706326225</v>
      </c>
      <c r="E1162">
        <v>2.3858768802948465</v>
      </c>
      <c r="G1162">
        <v>3.6495582651863945</v>
      </c>
      <c r="I1162">
        <v>4.0889413287117886</v>
      </c>
      <c r="K1162">
        <v>-7.9</v>
      </c>
      <c r="M1162">
        <v>-2.7</v>
      </c>
      <c r="O1162">
        <v>-11.6</v>
      </c>
      <c r="Q1162">
        <v>62</v>
      </c>
      <c r="S1162">
        <v>40</v>
      </c>
      <c r="U1162">
        <v>8.6999999999999993</v>
      </c>
      <c r="W1162">
        <v>2.1</v>
      </c>
    </row>
    <row r="1163" spans="1:23">
      <c r="A1163" s="18">
        <v>39147</v>
      </c>
      <c r="C1163">
        <v>1.4219500105383425</v>
      </c>
      <c r="E1163">
        <v>2.3806879562351204</v>
      </c>
      <c r="G1163">
        <v>3.5224980642136936</v>
      </c>
      <c r="I1163">
        <v>4.3548008743298841</v>
      </c>
      <c r="K1163">
        <v>-6</v>
      </c>
      <c r="M1163">
        <v>-1.7</v>
      </c>
      <c r="O1163">
        <v>-7.9</v>
      </c>
      <c r="Q1163">
        <v>60</v>
      </c>
      <c r="S1163">
        <v>41</v>
      </c>
      <c r="U1163">
        <v>7.8</v>
      </c>
      <c r="W1163">
        <v>2.2000000000000002</v>
      </c>
    </row>
    <row r="1164" spans="1:23">
      <c r="A1164" s="18">
        <v>39148</v>
      </c>
      <c r="C1164">
        <v>1.5567060510902766</v>
      </c>
      <c r="E1164">
        <v>3.0028428372075551</v>
      </c>
      <c r="G1164">
        <v>3.8374431434265626</v>
      </c>
      <c r="I1164">
        <v>5.145629237795192</v>
      </c>
      <c r="K1164">
        <v>-5.2</v>
      </c>
      <c r="M1164">
        <v>0.4</v>
      </c>
      <c r="O1164">
        <v>-8.1999999999999993</v>
      </c>
      <c r="Q1164">
        <v>67</v>
      </c>
      <c r="S1164">
        <v>44</v>
      </c>
      <c r="U1164">
        <v>9.3000000000000007</v>
      </c>
      <c r="W1164">
        <v>2.2999999999999998</v>
      </c>
    </row>
    <row r="1165" spans="1:23">
      <c r="A1165" s="18">
        <v>39149</v>
      </c>
      <c r="C1165">
        <v>1.7539808670433044</v>
      </c>
      <c r="E1165">
        <v>3.0153426325455643</v>
      </c>
      <c r="G1165">
        <v>3.9326234134375624</v>
      </c>
      <c r="I1165">
        <v>5.4492890777084044</v>
      </c>
      <c r="K1165">
        <v>-4.2</v>
      </c>
      <c r="M1165">
        <v>0</v>
      </c>
      <c r="O1165">
        <v>-7.4</v>
      </c>
      <c r="Q1165">
        <v>62</v>
      </c>
      <c r="S1165">
        <v>44</v>
      </c>
      <c r="U1165">
        <v>9.6999999999999993</v>
      </c>
      <c r="W1165">
        <v>1.3</v>
      </c>
    </row>
    <row r="1166" spans="1:23">
      <c r="A1166" s="18">
        <v>39150</v>
      </c>
      <c r="C1166">
        <v>1.664983711523411</v>
      </c>
      <c r="E1166">
        <v>2.6364767890202465</v>
      </c>
      <c r="G1166">
        <v>3.7319152901025641</v>
      </c>
      <c r="I1166">
        <v>5.2559197635728241</v>
      </c>
      <c r="K1166">
        <v>-6.1</v>
      </c>
      <c r="M1166">
        <v>-1.2</v>
      </c>
      <c r="O1166">
        <v>-8.8000000000000007</v>
      </c>
      <c r="Q1166">
        <v>64</v>
      </c>
      <c r="S1166">
        <v>24</v>
      </c>
      <c r="U1166">
        <v>8.8000000000000007</v>
      </c>
      <c r="W1166">
        <v>2</v>
      </c>
    </row>
    <row r="1167" spans="1:23">
      <c r="A1167" s="18">
        <v>39151</v>
      </c>
      <c r="C1167">
        <v>1.2948961766515052</v>
      </c>
      <c r="E1167">
        <v>1.9543831129970315</v>
      </c>
      <c r="G1167">
        <v>3.3590897971948346</v>
      </c>
      <c r="I1167">
        <v>4.378225980600587</v>
      </c>
      <c r="K1167">
        <v>-7.9</v>
      </c>
      <c r="M1167">
        <v>-4.9000000000000004</v>
      </c>
      <c r="O1167">
        <v>-10.7</v>
      </c>
      <c r="Q1167">
        <v>74</v>
      </c>
      <c r="S1167">
        <v>60</v>
      </c>
      <c r="U1167">
        <v>6.6</v>
      </c>
      <c r="W1167">
        <v>1.8</v>
      </c>
    </row>
    <row r="1168" spans="1:23">
      <c r="A1168" s="18">
        <v>39152</v>
      </c>
      <c r="C1168">
        <v>1.7476981583024138</v>
      </c>
      <c r="E1168">
        <v>4.3011618956945226</v>
      </c>
      <c r="G1168">
        <v>3.7918148442626216</v>
      </c>
      <c r="I1168">
        <v>4.7287423104946749</v>
      </c>
      <c r="K1168">
        <v>-3</v>
      </c>
      <c r="M1168">
        <v>3.8</v>
      </c>
      <c r="O1168">
        <v>-8.6999999999999993</v>
      </c>
      <c r="Q1168">
        <v>57</v>
      </c>
      <c r="S1168">
        <v>25</v>
      </c>
      <c r="U1168">
        <v>8.9</v>
      </c>
      <c r="W1168">
        <v>2</v>
      </c>
    </row>
    <row r="1169" spans="1:23">
      <c r="A1169" s="18">
        <v>39153</v>
      </c>
      <c r="C1169">
        <v>1.9237454620063845</v>
      </c>
      <c r="E1169">
        <v>3.7413404284254352</v>
      </c>
      <c r="G1169">
        <v>3.8187265134938055</v>
      </c>
      <c r="I1169">
        <v>5.6509770135865347</v>
      </c>
      <c r="K1169">
        <v>-1</v>
      </c>
      <c r="M1169">
        <v>2.8</v>
      </c>
      <c r="O1169">
        <v>-4.5</v>
      </c>
      <c r="Q1169">
        <v>62</v>
      </c>
      <c r="S1169">
        <v>44</v>
      </c>
      <c r="U1169">
        <v>8.5</v>
      </c>
      <c r="W1169">
        <v>2.1</v>
      </c>
    </row>
    <row r="1170" spans="1:23">
      <c r="A1170" s="18">
        <v>39154</v>
      </c>
      <c r="C1170">
        <v>1.9318034741055772</v>
      </c>
      <c r="E1170">
        <v>3.4433607592111164</v>
      </c>
      <c r="G1170">
        <v>3.6604998602221603</v>
      </c>
      <c r="I1170">
        <v>5.747838281511882</v>
      </c>
      <c r="K1170">
        <v>-0.5</v>
      </c>
      <c r="M1170">
        <v>2.8</v>
      </c>
      <c r="O1170">
        <v>-3</v>
      </c>
      <c r="Q1170">
        <v>63</v>
      </c>
      <c r="S1170">
        <v>46</v>
      </c>
      <c r="U1170">
        <v>7.5</v>
      </c>
      <c r="W1170">
        <v>2.2000000000000002</v>
      </c>
    </row>
    <row r="1171" spans="1:23">
      <c r="A1171" s="18">
        <v>39155</v>
      </c>
      <c r="C1171">
        <v>1.8896945243345611</v>
      </c>
      <c r="E1171">
        <v>3.494185502222741</v>
      </c>
      <c r="G1171">
        <v>3.6302002926058785</v>
      </c>
      <c r="I1171">
        <v>5.8061334053077713</v>
      </c>
      <c r="K1171">
        <v>-1</v>
      </c>
      <c r="M1171">
        <v>2.7</v>
      </c>
      <c r="O1171">
        <v>-3.6</v>
      </c>
      <c r="Q1171">
        <v>65</v>
      </c>
      <c r="S1171">
        <v>48</v>
      </c>
      <c r="U1171">
        <v>7.3</v>
      </c>
      <c r="W1171">
        <v>1.8</v>
      </c>
    </row>
    <row r="1172" spans="1:23">
      <c r="A1172" s="18">
        <v>39156</v>
      </c>
      <c r="C1172">
        <v>1.7253813320255453</v>
      </c>
      <c r="E1172">
        <v>3.5449267301747129</v>
      </c>
      <c r="G1172">
        <v>3.3563590890253128</v>
      </c>
      <c r="I1172">
        <v>5.2040338603111422</v>
      </c>
      <c r="K1172">
        <v>-0.8</v>
      </c>
      <c r="M1172">
        <v>2.4</v>
      </c>
      <c r="O1172">
        <v>-3.9</v>
      </c>
      <c r="Q1172">
        <v>68</v>
      </c>
      <c r="S1172">
        <v>53</v>
      </c>
      <c r="U1172">
        <v>5.7</v>
      </c>
      <c r="W1172">
        <v>1.7</v>
      </c>
    </row>
    <row r="1173" spans="1:23">
      <c r="A1173" s="18">
        <v>39157</v>
      </c>
      <c r="C1173">
        <v>2.0878918540539484</v>
      </c>
      <c r="E1173">
        <v>4.0037109225782874</v>
      </c>
      <c r="G1173">
        <v>4.024400199627582</v>
      </c>
      <c r="I1173">
        <v>6.4417710068823215</v>
      </c>
      <c r="K1173">
        <v>0.5</v>
      </c>
      <c r="M1173">
        <v>4.3</v>
      </c>
      <c r="O1173">
        <v>-2.6</v>
      </c>
      <c r="Q1173">
        <v>70</v>
      </c>
      <c r="S1173">
        <v>39</v>
      </c>
      <c r="U1173">
        <v>9.1</v>
      </c>
      <c r="W1173">
        <v>1.4</v>
      </c>
    </row>
    <row r="1174" spans="1:23">
      <c r="A1174" s="18">
        <v>39158</v>
      </c>
      <c r="C1174">
        <v>1.9018913471301702</v>
      </c>
      <c r="E1174">
        <v>4.8882580609682531</v>
      </c>
      <c r="G1174">
        <v>3.7510031074287924</v>
      </c>
      <c r="I1174">
        <v>6.0968785256015208</v>
      </c>
      <c r="K1174">
        <v>2.4</v>
      </c>
      <c r="M1174">
        <v>7.4</v>
      </c>
      <c r="O1174">
        <v>-1</v>
      </c>
      <c r="Q1174">
        <v>75</v>
      </c>
      <c r="S1174">
        <v>57</v>
      </c>
      <c r="U1174">
        <v>7.2</v>
      </c>
      <c r="W1174">
        <v>1.9</v>
      </c>
    </row>
    <row r="1175" spans="1:23">
      <c r="A1175" s="18">
        <v>39159</v>
      </c>
      <c r="C1175">
        <v>1.8183902579512332</v>
      </c>
      <c r="E1175">
        <v>4.6518858537610903</v>
      </c>
      <c r="G1175">
        <v>3.4427967905954961</v>
      </c>
      <c r="I1175">
        <v>5.7502234531701246</v>
      </c>
      <c r="K1175">
        <v>4</v>
      </c>
      <c r="M1175">
        <v>8</v>
      </c>
      <c r="O1175">
        <v>1.5</v>
      </c>
      <c r="Q1175">
        <v>77</v>
      </c>
      <c r="S1175">
        <v>61</v>
      </c>
      <c r="U1175">
        <v>5.3</v>
      </c>
      <c r="W1175">
        <v>1.7</v>
      </c>
    </row>
    <row r="1176" spans="1:23">
      <c r="A1176" s="18">
        <v>39160</v>
      </c>
      <c r="C1176">
        <v>2.547995927963246</v>
      </c>
      <c r="E1176">
        <v>7.2819531834437852</v>
      </c>
      <c r="G1176">
        <v>3.8420722649292784</v>
      </c>
      <c r="I1176">
        <v>6.808003355095364</v>
      </c>
      <c r="K1176">
        <v>6</v>
      </c>
      <c r="M1176">
        <v>15.1</v>
      </c>
      <c r="O1176">
        <v>1.8</v>
      </c>
      <c r="Q1176">
        <v>69</v>
      </c>
      <c r="S1176">
        <v>15</v>
      </c>
      <c r="U1176">
        <v>7.7</v>
      </c>
      <c r="W1176">
        <v>2.7</v>
      </c>
    </row>
    <row r="1177" spans="1:23">
      <c r="A1177" s="18">
        <v>39161</v>
      </c>
      <c r="C1177">
        <v>2.949464539961367</v>
      </c>
      <c r="E1177">
        <v>6.7576684863641718</v>
      </c>
      <c r="G1177">
        <v>4.338925728249329</v>
      </c>
      <c r="I1177">
        <v>8.3670516997708475</v>
      </c>
      <c r="K1177">
        <v>7</v>
      </c>
      <c r="M1177">
        <v>12.8</v>
      </c>
      <c r="O1177">
        <v>2.2999999999999998</v>
      </c>
      <c r="Q1177">
        <v>61</v>
      </c>
      <c r="S1177">
        <v>39</v>
      </c>
      <c r="U1177">
        <v>10</v>
      </c>
      <c r="W1177">
        <v>2.1</v>
      </c>
    </row>
    <row r="1178" spans="1:23">
      <c r="A1178" s="18">
        <v>39162</v>
      </c>
      <c r="C1178">
        <v>1.7775578411923301</v>
      </c>
      <c r="E1178">
        <v>4.0691770535138918</v>
      </c>
      <c r="G1178">
        <v>2.6132909427560462</v>
      </c>
      <c r="I1178">
        <v>4.5337018283703783</v>
      </c>
      <c r="K1178">
        <v>7.3</v>
      </c>
      <c r="M1178">
        <v>9.6999999999999993</v>
      </c>
      <c r="O1178">
        <v>6</v>
      </c>
      <c r="Q1178">
        <v>67</v>
      </c>
      <c r="S1178">
        <v>45</v>
      </c>
      <c r="U1178">
        <v>0.6</v>
      </c>
      <c r="W1178">
        <v>1.9</v>
      </c>
    </row>
    <row r="1179" spans="1:23">
      <c r="A1179" s="18">
        <v>39163</v>
      </c>
      <c r="C1179">
        <v>2.9250787574547554</v>
      </c>
      <c r="E1179">
        <v>6.4403851638256278</v>
      </c>
      <c r="G1179">
        <v>4.2286772169411755</v>
      </c>
      <c r="I1179">
        <v>8.3356447318102393</v>
      </c>
      <c r="K1179">
        <v>8.1999999999999993</v>
      </c>
      <c r="M1179">
        <v>13</v>
      </c>
      <c r="O1179">
        <v>4.4000000000000004</v>
      </c>
      <c r="Q1179">
        <v>67</v>
      </c>
      <c r="S1179">
        <v>35</v>
      </c>
      <c r="U1179">
        <v>9</v>
      </c>
      <c r="W1179">
        <v>2.1</v>
      </c>
    </row>
    <row r="1180" spans="1:23">
      <c r="A1180" s="18">
        <v>39164</v>
      </c>
      <c r="C1180">
        <v>3.0065918708141681</v>
      </c>
      <c r="E1180">
        <v>6.4284087006246509</v>
      </c>
      <c r="G1180">
        <v>3.9501790242972756</v>
      </c>
      <c r="I1180">
        <v>7.9454602215929588</v>
      </c>
      <c r="K1180">
        <v>7.8</v>
      </c>
      <c r="M1180">
        <v>12.9</v>
      </c>
      <c r="O1180">
        <v>4.0999999999999996</v>
      </c>
      <c r="Q1180">
        <v>59</v>
      </c>
      <c r="S1180">
        <v>38</v>
      </c>
      <c r="U1180">
        <v>7.7</v>
      </c>
      <c r="W1180">
        <v>3.1</v>
      </c>
    </row>
    <row r="1181" spans="1:23">
      <c r="A1181" s="18">
        <v>39165</v>
      </c>
      <c r="C1181">
        <v>3.2172406685922041</v>
      </c>
      <c r="E1181">
        <v>6.7632653996307832</v>
      </c>
      <c r="G1181">
        <v>4.5041678592601171</v>
      </c>
      <c r="I1181">
        <v>9.1640486435980755</v>
      </c>
      <c r="K1181">
        <v>7.8</v>
      </c>
      <c r="M1181">
        <v>13.3</v>
      </c>
      <c r="O1181">
        <v>3.6</v>
      </c>
      <c r="Q1181">
        <v>63</v>
      </c>
      <c r="S1181">
        <v>31</v>
      </c>
      <c r="U1181">
        <v>10.6</v>
      </c>
      <c r="W1181">
        <v>2.2000000000000002</v>
      </c>
    </row>
    <row r="1182" spans="1:23">
      <c r="A1182" s="18">
        <v>39166</v>
      </c>
      <c r="C1182">
        <v>3.7778893653699215</v>
      </c>
      <c r="E1182">
        <v>8.4947420659195103</v>
      </c>
      <c r="G1182">
        <v>4.3808541376634409</v>
      </c>
      <c r="I1182">
        <v>8.7148106921238249</v>
      </c>
      <c r="K1182">
        <v>9.4</v>
      </c>
      <c r="M1182">
        <v>16.899999999999999</v>
      </c>
      <c r="O1182">
        <v>3.4</v>
      </c>
      <c r="Q1182">
        <v>41</v>
      </c>
      <c r="S1182">
        <v>17</v>
      </c>
      <c r="U1182">
        <v>10.8</v>
      </c>
      <c r="W1182">
        <v>2.6</v>
      </c>
    </row>
    <row r="1183" spans="1:23">
      <c r="A1183" s="18">
        <v>39167</v>
      </c>
      <c r="C1183">
        <v>4.0061502217611533</v>
      </c>
      <c r="E1183">
        <v>7.4764480581477883</v>
      </c>
      <c r="G1183">
        <v>4.2968357583105892</v>
      </c>
      <c r="I1183">
        <v>8.8631122041976145</v>
      </c>
      <c r="K1183">
        <v>10.1</v>
      </c>
      <c r="M1183">
        <v>16.5</v>
      </c>
      <c r="O1183">
        <v>6.6</v>
      </c>
      <c r="Q1183">
        <v>38</v>
      </c>
      <c r="S1183">
        <v>18</v>
      </c>
      <c r="U1183">
        <v>10.199999999999999</v>
      </c>
      <c r="W1183">
        <v>3.2</v>
      </c>
    </row>
    <row r="1184" spans="1:23">
      <c r="A1184" s="18">
        <v>39168</v>
      </c>
      <c r="C1184">
        <v>3.6048228259861728</v>
      </c>
      <c r="E1184">
        <v>8.4712346664850298</v>
      </c>
      <c r="G1184">
        <v>4.1571033844130891</v>
      </c>
      <c r="I1184">
        <v>8.5685552517644048</v>
      </c>
      <c r="K1184">
        <v>11.1</v>
      </c>
      <c r="M1184">
        <v>17.5</v>
      </c>
      <c r="O1184">
        <v>5.7</v>
      </c>
      <c r="Q1184">
        <v>43</v>
      </c>
      <c r="S1184">
        <v>20</v>
      </c>
      <c r="U1184">
        <v>9</v>
      </c>
      <c r="W1184">
        <v>2</v>
      </c>
    </row>
    <row r="1185" spans="1:23">
      <c r="A1185" s="18">
        <v>39169</v>
      </c>
      <c r="C1185">
        <v>3.4217958173723226</v>
      </c>
      <c r="E1185">
        <v>7.8360894930847236</v>
      </c>
      <c r="G1185">
        <v>4.3848950106399194</v>
      </c>
      <c r="I1185">
        <v>9.4689689484351653</v>
      </c>
      <c r="K1185">
        <v>10.9</v>
      </c>
      <c r="M1185">
        <v>16.399999999999999</v>
      </c>
      <c r="O1185">
        <v>6.2</v>
      </c>
      <c r="Q1185">
        <v>62</v>
      </c>
      <c r="S1185">
        <v>29</v>
      </c>
      <c r="U1185">
        <v>9.4</v>
      </c>
      <c r="W1185">
        <v>1.7</v>
      </c>
    </row>
    <row r="1186" spans="1:23">
      <c r="A1186" s="18">
        <v>39170</v>
      </c>
      <c r="C1186">
        <v>1.468836869853821</v>
      </c>
      <c r="E1186">
        <v>7.3654717486632855</v>
      </c>
      <c r="G1186">
        <v>2.4544872532171702</v>
      </c>
      <c r="I1186">
        <v>5.6646735691224785</v>
      </c>
      <c r="K1186">
        <v>3.7</v>
      </c>
      <c r="M1186">
        <v>14.7</v>
      </c>
      <c r="O1186">
        <v>-1.3</v>
      </c>
      <c r="Q1186">
        <v>85</v>
      </c>
      <c r="S1186">
        <v>48</v>
      </c>
      <c r="U1186">
        <v>0</v>
      </c>
      <c r="W1186">
        <v>3</v>
      </c>
    </row>
    <row r="1187" spans="1:23">
      <c r="A1187" s="18">
        <v>39171</v>
      </c>
      <c r="C1187">
        <v>2.655005826557058</v>
      </c>
      <c r="E1187">
        <v>5.4794087157134657</v>
      </c>
      <c r="G1187">
        <v>4.3764739069597933</v>
      </c>
      <c r="I1187">
        <v>8.0833382572597845</v>
      </c>
      <c r="K1187">
        <v>2.1</v>
      </c>
      <c r="M1187">
        <v>8.4</v>
      </c>
      <c r="O1187">
        <v>-1.9</v>
      </c>
      <c r="Q1187">
        <v>57</v>
      </c>
      <c r="S1187">
        <v>40</v>
      </c>
      <c r="U1187">
        <v>10.4</v>
      </c>
      <c r="W1187">
        <v>1.6</v>
      </c>
    </row>
    <row r="1188" spans="1:23">
      <c r="A1188" s="18">
        <v>39172</v>
      </c>
      <c r="C1188">
        <v>2.7667261763801636</v>
      </c>
      <c r="E1188">
        <v>4.15391226283813</v>
      </c>
      <c r="G1188">
        <v>3.7933101861843976</v>
      </c>
      <c r="I1188">
        <v>6.504649692996022</v>
      </c>
      <c r="K1188">
        <v>3</v>
      </c>
      <c r="M1188">
        <v>5.9</v>
      </c>
      <c r="O1188">
        <v>0.5</v>
      </c>
      <c r="Q1188">
        <v>47</v>
      </c>
      <c r="S1188">
        <v>31</v>
      </c>
      <c r="U1188">
        <v>7.4</v>
      </c>
      <c r="W1188">
        <v>4.0999999999999996</v>
      </c>
    </row>
    <row r="1189" spans="1:23">
      <c r="A1189" s="18">
        <v>39173</v>
      </c>
      <c r="C1189">
        <v>3.517844026907615</v>
      </c>
      <c r="E1189">
        <v>6.1982699814769031</v>
      </c>
      <c r="G1189">
        <v>4.2310049560970597</v>
      </c>
      <c r="I1189">
        <v>7.6201565774022608</v>
      </c>
      <c r="K1189">
        <v>2.9</v>
      </c>
      <c r="M1189">
        <v>9.9</v>
      </c>
      <c r="O1189">
        <v>-2.2000000000000002</v>
      </c>
      <c r="Q1189">
        <v>28</v>
      </c>
      <c r="S1189">
        <v>13</v>
      </c>
      <c r="U1189">
        <v>10.7</v>
      </c>
      <c r="W1189">
        <v>4.2</v>
      </c>
    </row>
    <row r="1190" spans="1:23">
      <c r="A1190" s="18">
        <v>39174</v>
      </c>
      <c r="C1190">
        <v>4.0674695053374696</v>
      </c>
      <c r="E1190">
        <v>4.8481670747902319</v>
      </c>
      <c r="G1190">
        <v>3.2126291209350342</v>
      </c>
      <c r="I1190">
        <v>4.920674163622933</v>
      </c>
      <c r="K1190">
        <v>7.1</v>
      </c>
      <c r="M1190">
        <v>10.3</v>
      </c>
      <c r="O1190">
        <v>5.2</v>
      </c>
      <c r="Q1190">
        <v>22</v>
      </c>
      <c r="S1190">
        <v>7</v>
      </c>
      <c r="U1190">
        <v>4.4000000000000004</v>
      </c>
      <c r="W1190">
        <v>6</v>
      </c>
    </row>
    <row r="1191" spans="1:23">
      <c r="A1191" s="18">
        <v>39175</v>
      </c>
      <c r="C1191">
        <v>3.5877691903208988</v>
      </c>
      <c r="E1191">
        <v>7.5801888508194377</v>
      </c>
      <c r="G1191">
        <v>4.6289476957022284</v>
      </c>
      <c r="I1191">
        <v>9.249089081558493</v>
      </c>
      <c r="K1191">
        <v>8.1999999999999993</v>
      </c>
      <c r="M1191">
        <v>14</v>
      </c>
      <c r="O1191">
        <v>2.6</v>
      </c>
      <c r="Q1191">
        <v>46</v>
      </c>
      <c r="S1191">
        <v>24</v>
      </c>
      <c r="U1191">
        <v>11.5</v>
      </c>
      <c r="W1191">
        <v>2.1</v>
      </c>
    </row>
    <row r="1192" spans="1:23">
      <c r="A1192" s="18">
        <v>39176</v>
      </c>
      <c r="C1192">
        <v>4.1424833224242477</v>
      </c>
      <c r="E1192">
        <v>7.2059429321300765</v>
      </c>
      <c r="G1192">
        <v>4.1907585132088876</v>
      </c>
      <c r="I1192">
        <v>8.0829935145498357</v>
      </c>
      <c r="K1192">
        <v>11.3</v>
      </c>
      <c r="M1192">
        <v>14.6</v>
      </c>
      <c r="O1192">
        <v>6.4</v>
      </c>
      <c r="Q1192">
        <v>27</v>
      </c>
      <c r="S1192">
        <v>18</v>
      </c>
      <c r="U1192">
        <v>9.5</v>
      </c>
      <c r="W1192">
        <v>2.8</v>
      </c>
    </row>
    <row r="1193" spans="1:23">
      <c r="A1193" s="18">
        <v>39177</v>
      </c>
      <c r="C1193">
        <v>4.117280427746822</v>
      </c>
      <c r="E1193">
        <v>8.3668588461176867</v>
      </c>
      <c r="G1193">
        <v>4.5408131613551523</v>
      </c>
      <c r="I1193">
        <v>9.8461592733298104</v>
      </c>
      <c r="K1193">
        <v>11.6</v>
      </c>
      <c r="M1193">
        <v>17.5</v>
      </c>
      <c r="O1193">
        <v>6.7</v>
      </c>
      <c r="Q1193">
        <v>31</v>
      </c>
      <c r="S1193">
        <v>14</v>
      </c>
      <c r="U1193">
        <v>11.5</v>
      </c>
      <c r="W1193">
        <v>1.8</v>
      </c>
    </row>
    <row r="1194" spans="1:23">
      <c r="A1194" s="18">
        <v>39178</v>
      </c>
      <c r="C1194">
        <v>4.8582436885208287</v>
      </c>
      <c r="E1194">
        <v>9.5725334036653429</v>
      </c>
      <c r="G1194">
        <v>4.4250567160606957</v>
      </c>
      <c r="I1194">
        <v>9.4742358425652267</v>
      </c>
      <c r="K1194">
        <v>12.7</v>
      </c>
      <c r="M1194">
        <v>19.3</v>
      </c>
      <c r="O1194">
        <v>6.2</v>
      </c>
      <c r="Q1194">
        <v>24</v>
      </c>
      <c r="S1194">
        <v>12</v>
      </c>
      <c r="U1194">
        <v>11.2</v>
      </c>
      <c r="W1194">
        <v>3.1</v>
      </c>
    </row>
    <row r="1195" spans="1:23">
      <c r="A1195" s="18">
        <v>39179</v>
      </c>
      <c r="C1195">
        <v>5.018364088137707</v>
      </c>
      <c r="E1195">
        <v>9.6045140258385135</v>
      </c>
      <c r="G1195">
        <v>4.4859044061701727</v>
      </c>
      <c r="I1195">
        <v>9.762402084868544</v>
      </c>
      <c r="K1195">
        <v>14</v>
      </c>
      <c r="M1195">
        <v>19.8</v>
      </c>
      <c r="O1195">
        <v>7.7</v>
      </c>
      <c r="Q1195">
        <v>25</v>
      </c>
      <c r="S1195">
        <v>15</v>
      </c>
      <c r="U1195">
        <v>11.2</v>
      </c>
      <c r="W1195">
        <v>3.1</v>
      </c>
    </row>
    <row r="1196" spans="1:23">
      <c r="A1196" s="18">
        <v>39180</v>
      </c>
      <c r="C1196">
        <v>5.1895395574742693</v>
      </c>
      <c r="E1196">
        <v>10.848706287500097</v>
      </c>
      <c r="G1196">
        <v>4.41861589725168</v>
      </c>
      <c r="I1196">
        <v>9.761482948346746</v>
      </c>
      <c r="K1196">
        <v>15.2</v>
      </c>
      <c r="M1196">
        <v>22.7</v>
      </c>
      <c r="O1196">
        <v>8.4</v>
      </c>
      <c r="Q1196">
        <v>24</v>
      </c>
      <c r="S1196">
        <v>12</v>
      </c>
      <c r="U1196">
        <v>10.9</v>
      </c>
      <c r="W1196">
        <v>3.1</v>
      </c>
    </row>
    <row r="1197" spans="1:23">
      <c r="A1197" s="18">
        <v>39181</v>
      </c>
      <c r="C1197">
        <v>4.8691306928677918</v>
      </c>
      <c r="E1197">
        <v>9.1379949596051908</v>
      </c>
      <c r="G1197">
        <v>4.1652837541258352</v>
      </c>
      <c r="I1197">
        <v>9.3784071604023254</v>
      </c>
      <c r="K1197">
        <v>15.4</v>
      </c>
      <c r="M1197">
        <v>20.5</v>
      </c>
      <c r="O1197">
        <v>10.5</v>
      </c>
      <c r="Q1197">
        <v>24</v>
      </c>
      <c r="S1197">
        <v>14</v>
      </c>
      <c r="U1197">
        <v>9.1</v>
      </c>
      <c r="W1197">
        <v>2.7</v>
      </c>
    </row>
    <row r="1198" spans="1:23">
      <c r="A1198" s="18">
        <v>39182</v>
      </c>
      <c r="C1198">
        <v>4.4828970718940102</v>
      </c>
      <c r="E1198">
        <v>8.0839790117073438</v>
      </c>
      <c r="G1198">
        <v>4.0093931787816866</v>
      </c>
      <c r="I1198">
        <v>9.0779656679566809</v>
      </c>
      <c r="K1198">
        <v>15</v>
      </c>
      <c r="M1198">
        <v>19.2</v>
      </c>
      <c r="O1198">
        <v>11.2</v>
      </c>
      <c r="Q1198">
        <v>39</v>
      </c>
      <c r="S1198">
        <v>17</v>
      </c>
      <c r="U1198">
        <v>7.3</v>
      </c>
      <c r="W1198">
        <v>3</v>
      </c>
    </row>
    <row r="1199" spans="1:23">
      <c r="A1199" s="18">
        <v>39183</v>
      </c>
      <c r="C1199">
        <v>3.6149345080086026</v>
      </c>
      <c r="E1199">
        <v>8.1676888485156489</v>
      </c>
      <c r="G1199">
        <v>3.9137677968254945</v>
      </c>
      <c r="I1199">
        <v>8.7448815169643019</v>
      </c>
      <c r="K1199">
        <v>14.7</v>
      </c>
      <c r="M1199">
        <v>19.3</v>
      </c>
      <c r="O1199">
        <v>11</v>
      </c>
      <c r="Q1199">
        <v>43</v>
      </c>
      <c r="S1199">
        <v>28</v>
      </c>
      <c r="U1199">
        <v>6.5</v>
      </c>
      <c r="W1199">
        <v>1.6</v>
      </c>
    </row>
    <row r="1200" spans="1:23">
      <c r="A1200" s="18">
        <v>39184</v>
      </c>
      <c r="C1200">
        <v>4.23211244397557</v>
      </c>
      <c r="E1200">
        <v>9.5281378292864503</v>
      </c>
      <c r="G1200">
        <v>4.8910624651174794</v>
      </c>
      <c r="I1200">
        <v>11.475998785940041</v>
      </c>
      <c r="K1200">
        <v>14.1</v>
      </c>
      <c r="M1200">
        <v>21</v>
      </c>
      <c r="O1200">
        <v>9.3000000000000007</v>
      </c>
      <c r="Q1200">
        <v>61</v>
      </c>
      <c r="S1200">
        <v>28</v>
      </c>
      <c r="U1200">
        <v>11.1</v>
      </c>
      <c r="W1200">
        <v>2.4</v>
      </c>
    </row>
    <row r="1201" spans="1:23">
      <c r="A1201" s="18">
        <v>39185</v>
      </c>
      <c r="C1201">
        <v>4.2232208393739317</v>
      </c>
      <c r="E1201">
        <v>7.7104961813225872</v>
      </c>
      <c r="G1201">
        <v>4.514977464342449</v>
      </c>
      <c r="I1201">
        <v>9.7519612027358864</v>
      </c>
      <c r="K1201">
        <v>16.8</v>
      </c>
      <c r="M1201">
        <v>20.5</v>
      </c>
      <c r="O1201">
        <v>14</v>
      </c>
      <c r="Q1201">
        <v>44</v>
      </c>
      <c r="S1201">
        <v>29</v>
      </c>
      <c r="U1201">
        <v>9.3000000000000007</v>
      </c>
      <c r="W1201">
        <v>2.2000000000000002</v>
      </c>
    </row>
    <row r="1202" spans="1:23">
      <c r="A1202" s="18">
        <v>39186</v>
      </c>
      <c r="C1202">
        <v>4.7194773494512896</v>
      </c>
      <c r="E1202">
        <v>11.722529581671916</v>
      </c>
      <c r="G1202">
        <v>4.2438984905503085</v>
      </c>
      <c r="I1202">
        <v>9.4667880965620768</v>
      </c>
      <c r="K1202">
        <v>18.399999999999999</v>
      </c>
      <c r="M1202">
        <v>25.8</v>
      </c>
      <c r="O1202">
        <v>12.1</v>
      </c>
      <c r="Q1202">
        <v>33</v>
      </c>
      <c r="S1202">
        <v>14</v>
      </c>
      <c r="U1202">
        <v>8.6</v>
      </c>
      <c r="W1202">
        <v>2.2999999999999998</v>
      </c>
    </row>
    <row r="1203" spans="1:23">
      <c r="A1203" s="18">
        <v>39187</v>
      </c>
      <c r="C1203">
        <v>4.6722573778265861</v>
      </c>
      <c r="E1203">
        <v>9.6917362746445139</v>
      </c>
      <c r="G1203">
        <v>3.5878259827841306</v>
      </c>
      <c r="I1203">
        <v>8.32942323996269</v>
      </c>
      <c r="K1203">
        <v>17.2</v>
      </c>
      <c r="M1203">
        <v>22.4</v>
      </c>
      <c r="O1203">
        <v>12.4</v>
      </c>
      <c r="Q1203">
        <v>41</v>
      </c>
      <c r="S1203">
        <v>18</v>
      </c>
      <c r="U1203">
        <v>4.5</v>
      </c>
      <c r="W1203">
        <v>3.5</v>
      </c>
    </row>
    <row r="1204" spans="1:23">
      <c r="A1204" s="18">
        <v>39188</v>
      </c>
      <c r="C1204">
        <v>4.8198868001351443</v>
      </c>
      <c r="E1204">
        <v>11.053215342740389</v>
      </c>
      <c r="G1204">
        <v>5.1261578569303516</v>
      </c>
      <c r="I1204">
        <v>12.590661792071757</v>
      </c>
      <c r="K1204">
        <v>16.399999999999999</v>
      </c>
      <c r="M1204">
        <v>24.8</v>
      </c>
      <c r="O1204">
        <v>11.2</v>
      </c>
      <c r="Q1204">
        <v>62</v>
      </c>
      <c r="S1204">
        <v>23</v>
      </c>
      <c r="U1204">
        <v>11.9</v>
      </c>
      <c r="W1204">
        <v>3.1</v>
      </c>
    </row>
    <row r="1205" spans="1:23">
      <c r="A1205" s="18">
        <v>39189</v>
      </c>
      <c r="C1205">
        <v>4.8199207935628712</v>
      </c>
      <c r="E1205">
        <v>11.642831863372939</v>
      </c>
      <c r="G1205">
        <v>4.9242103276958771</v>
      </c>
      <c r="I1205">
        <v>11.333901400837538</v>
      </c>
      <c r="K1205">
        <v>18.600000000000001</v>
      </c>
      <c r="M1205">
        <v>25.7</v>
      </c>
      <c r="O1205">
        <v>12.4</v>
      </c>
      <c r="Q1205">
        <v>34</v>
      </c>
      <c r="S1205">
        <v>19</v>
      </c>
      <c r="U1205">
        <v>12.2</v>
      </c>
      <c r="W1205">
        <v>1.7</v>
      </c>
    </row>
    <row r="1206" spans="1:23">
      <c r="A1206" s="18">
        <v>39190</v>
      </c>
      <c r="C1206">
        <v>3.3045479400220277</v>
      </c>
      <c r="E1206">
        <v>9.5481482360761625</v>
      </c>
      <c r="G1206">
        <v>3.2845650124498036</v>
      </c>
      <c r="I1206">
        <v>8.0250262394291934</v>
      </c>
      <c r="K1206">
        <v>15</v>
      </c>
      <c r="M1206">
        <v>23</v>
      </c>
      <c r="O1206">
        <v>12</v>
      </c>
      <c r="Q1206">
        <v>66</v>
      </c>
      <c r="S1206">
        <v>24</v>
      </c>
      <c r="U1206">
        <v>2.6</v>
      </c>
      <c r="W1206">
        <v>3.4</v>
      </c>
    </row>
    <row r="1207" spans="1:23">
      <c r="A1207" s="18">
        <v>39191</v>
      </c>
      <c r="C1207">
        <v>4.2001876854975233</v>
      </c>
      <c r="E1207">
        <v>8.9505524786139272</v>
      </c>
      <c r="G1207">
        <v>4.9089328753596906</v>
      </c>
      <c r="I1207">
        <v>11.655061327394092</v>
      </c>
      <c r="K1207">
        <v>13.8</v>
      </c>
      <c r="M1207">
        <v>19.899999999999999</v>
      </c>
      <c r="O1207">
        <v>9.5</v>
      </c>
      <c r="Q1207">
        <v>60</v>
      </c>
      <c r="S1207">
        <v>31</v>
      </c>
      <c r="U1207">
        <v>11.1</v>
      </c>
      <c r="W1207">
        <v>2.1</v>
      </c>
    </row>
    <row r="1208" spans="1:23">
      <c r="A1208" s="18">
        <v>39192</v>
      </c>
      <c r="C1208">
        <v>4.1999681933632882</v>
      </c>
      <c r="E1208">
        <v>7.7434842693476122</v>
      </c>
      <c r="G1208">
        <v>5.0800933609335166</v>
      </c>
      <c r="I1208">
        <v>11.895248298512188</v>
      </c>
      <c r="K1208">
        <v>12.6</v>
      </c>
      <c r="M1208">
        <v>17.7</v>
      </c>
      <c r="O1208">
        <v>9.3000000000000007</v>
      </c>
      <c r="Q1208">
        <v>56</v>
      </c>
      <c r="S1208">
        <v>37</v>
      </c>
      <c r="U1208">
        <v>12.2</v>
      </c>
      <c r="W1208">
        <v>2</v>
      </c>
    </row>
    <row r="1209" spans="1:23">
      <c r="A1209" s="18">
        <v>39193</v>
      </c>
      <c r="C1209">
        <v>2.4707056969569425</v>
      </c>
      <c r="E1209">
        <v>7.4822747837524064</v>
      </c>
      <c r="G1209">
        <v>2.938864544932188</v>
      </c>
      <c r="I1209">
        <v>6.737690996294158</v>
      </c>
      <c r="K1209">
        <v>7.4</v>
      </c>
      <c r="M1209">
        <v>14.9</v>
      </c>
      <c r="O1209">
        <v>3.5</v>
      </c>
      <c r="Q1209">
        <v>70</v>
      </c>
      <c r="S1209">
        <v>30</v>
      </c>
      <c r="U1209">
        <v>1.8</v>
      </c>
      <c r="W1209">
        <v>3.2</v>
      </c>
    </row>
    <row r="1210" spans="1:23">
      <c r="A1210" s="18">
        <v>39194</v>
      </c>
      <c r="C1210">
        <v>3.7326626038812383</v>
      </c>
      <c r="E1210">
        <v>7.6715254133572772</v>
      </c>
      <c r="G1210">
        <v>4.9728787044869271</v>
      </c>
      <c r="I1210">
        <v>10.071580878712425</v>
      </c>
      <c r="K1210">
        <v>9.5</v>
      </c>
      <c r="M1210">
        <v>14.9</v>
      </c>
      <c r="O1210">
        <v>4.7</v>
      </c>
      <c r="Q1210">
        <v>54</v>
      </c>
      <c r="S1210">
        <v>28</v>
      </c>
      <c r="U1210">
        <v>12.4</v>
      </c>
      <c r="W1210">
        <v>2.2000000000000002</v>
      </c>
    </row>
    <row r="1211" spans="1:23">
      <c r="A1211" s="18">
        <v>39195</v>
      </c>
      <c r="C1211">
        <v>4.1319965137589998</v>
      </c>
      <c r="E1211">
        <v>7.3797198913146556</v>
      </c>
      <c r="G1211">
        <v>4.8571232336239181</v>
      </c>
      <c r="I1211">
        <v>10.292626333749382</v>
      </c>
      <c r="K1211">
        <v>10.3</v>
      </c>
      <c r="M1211">
        <v>15</v>
      </c>
      <c r="O1211">
        <v>6.1</v>
      </c>
      <c r="Q1211">
        <v>45</v>
      </c>
      <c r="S1211">
        <v>23</v>
      </c>
      <c r="U1211">
        <v>12.1</v>
      </c>
      <c r="W1211">
        <v>2.7</v>
      </c>
    </row>
    <row r="1212" spans="1:23">
      <c r="A1212" s="18">
        <v>39196</v>
      </c>
      <c r="C1212">
        <v>4.7081130203313073</v>
      </c>
      <c r="E1212">
        <v>9.497179773374306</v>
      </c>
      <c r="G1212">
        <v>4.890896050571869</v>
      </c>
      <c r="I1212">
        <v>10.34302339584794</v>
      </c>
      <c r="K1212">
        <v>12.7</v>
      </c>
      <c r="M1212">
        <v>19.100000000000001</v>
      </c>
      <c r="O1212">
        <v>6.6</v>
      </c>
      <c r="Q1212">
        <v>37</v>
      </c>
      <c r="S1212">
        <v>21</v>
      </c>
      <c r="U1212">
        <v>12.5</v>
      </c>
      <c r="W1212">
        <v>3.2</v>
      </c>
    </row>
    <row r="1213" spans="1:23">
      <c r="A1213" s="18">
        <v>39197</v>
      </c>
      <c r="C1213">
        <v>4.3758642131193479</v>
      </c>
      <c r="E1213">
        <v>8.7813052549279433</v>
      </c>
      <c r="G1213">
        <v>4.4697199213128611</v>
      </c>
      <c r="I1213">
        <v>9.6836822230412132</v>
      </c>
      <c r="K1213">
        <v>14.2</v>
      </c>
      <c r="M1213">
        <v>19</v>
      </c>
      <c r="O1213">
        <v>9.3000000000000007</v>
      </c>
      <c r="Q1213">
        <v>39</v>
      </c>
      <c r="S1213">
        <v>25</v>
      </c>
      <c r="U1213">
        <v>9.6999999999999993</v>
      </c>
      <c r="W1213">
        <v>2.6</v>
      </c>
    </row>
    <row r="1214" spans="1:23">
      <c r="A1214" s="18">
        <v>39198</v>
      </c>
      <c r="C1214">
        <v>4.7823032696633616</v>
      </c>
      <c r="E1214">
        <v>8.6593103108948135</v>
      </c>
      <c r="G1214">
        <v>4.9043012436939115</v>
      </c>
      <c r="I1214">
        <v>11.116857289306774</v>
      </c>
      <c r="K1214">
        <v>15.7</v>
      </c>
      <c r="M1214">
        <v>20.2</v>
      </c>
      <c r="O1214">
        <v>11.6</v>
      </c>
      <c r="Q1214">
        <v>44</v>
      </c>
      <c r="S1214">
        <v>19</v>
      </c>
      <c r="U1214">
        <v>11.7</v>
      </c>
      <c r="W1214">
        <v>2.6</v>
      </c>
    </row>
    <row r="1215" spans="1:23">
      <c r="A1215" s="18">
        <v>39199</v>
      </c>
      <c r="C1215">
        <v>6.1493822497173038</v>
      </c>
      <c r="E1215">
        <v>13.168966070124483</v>
      </c>
      <c r="G1215">
        <v>4.7998990000880015</v>
      </c>
      <c r="I1215">
        <v>10.940035064026002</v>
      </c>
      <c r="K1215">
        <v>17.600000000000001</v>
      </c>
      <c r="M1215">
        <v>26.8</v>
      </c>
      <c r="O1215">
        <v>9</v>
      </c>
      <c r="Q1215">
        <v>28</v>
      </c>
      <c r="S1215">
        <v>8</v>
      </c>
      <c r="U1215">
        <v>12.8</v>
      </c>
      <c r="W1215">
        <v>3.8</v>
      </c>
    </row>
    <row r="1216" spans="1:23">
      <c r="A1216" s="18">
        <v>39200</v>
      </c>
      <c r="C1216">
        <v>6.7735415959249625</v>
      </c>
      <c r="E1216">
        <v>9.3304729506918065</v>
      </c>
      <c r="G1216">
        <v>4.2177658530605209</v>
      </c>
      <c r="I1216">
        <v>9.5802917632324398</v>
      </c>
      <c r="K1216">
        <v>18.7</v>
      </c>
      <c r="M1216">
        <v>23.9</v>
      </c>
      <c r="O1216">
        <v>15.5</v>
      </c>
      <c r="Q1216">
        <v>28</v>
      </c>
      <c r="S1216">
        <v>12</v>
      </c>
      <c r="U1216">
        <v>8.5</v>
      </c>
      <c r="W1216">
        <v>6.1</v>
      </c>
    </row>
    <row r="1217" spans="1:23">
      <c r="A1217" s="18">
        <v>39201</v>
      </c>
      <c r="C1217">
        <v>4.3808732896593909</v>
      </c>
      <c r="E1217">
        <v>9.2848618154641223</v>
      </c>
      <c r="G1217">
        <v>4.9051451023115114</v>
      </c>
      <c r="I1217">
        <v>12.8290584209582</v>
      </c>
      <c r="K1217">
        <v>13.1</v>
      </c>
      <c r="M1217">
        <v>20.100000000000001</v>
      </c>
      <c r="O1217">
        <v>8.5</v>
      </c>
      <c r="Q1217">
        <v>64</v>
      </c>
      <c r="S1217">
        <v>28</v>
      </c>
      <c r="U1217">
        <v>11.1</v>
      </c>
      <c r="W1217">
        <v>1.7</v>
      </c>
    </row>
    <row r="1218" spans="1:23">
      <c r="A1218" s="18">
        <v>39202</v>
      </c>
      <c r="C1218">
        <v>5.078362901616801</v>
      </c>
      <c r="E1218">
        <v>10.352709457707906</v>
      </c>
      <c r="G1218">
        <v>4.867073390413009</v>
      </c>
      <c r="I1218">
        <v>10.398340649898799</v>
      </c>
      <c r="K1218">
        <v>17.100000000000001</v>
      </c>
      <c r="M1218">
        <v>22.6</v>
      </c>
      <c r="O1218">
        <v>11.3</v>
      </c>
      <c r="Q1218">
        <v>33</v>
      </c>
      <c r="S1218">
        <v>21</v>
      </c>
      <c r="U1218">
        <v>12</v>
      </c>
      <c r="W1218">
        <v>2.8</v>
      </c>
    </row>
    <row r="1219" spans="1:23">
      <c r="A1219" s="18">
        <v>39203</v>
      </c>
      <c r="C1219">
        <v>2.8777911791478235</v>
      </c>
      <c r="E1219">
        <v>9.0245475193404481</v>
      </c>
      <c r="G1219">
        <v>3.1184139049247968</v>
      </c>
      <c r="I1219">
        <v>7.0445308758740905</v>
      </c>
      <c r="K1219">
        <v>15.2</v>
      </c>
      <c r="M1219">
        <v>21.4</v>
      </c>
      <c r="O1219">
        <v>11.8</v>
      </c>
      <c r="Q1219">
        <v>57</v>
      </c>
      <c r="S1219">
        <v>24</v>
      </c>
      <c r="U1219">
        <v>1.8</v>
      </c>
      <c r="W1219">
        <v>1.5</v>
      </c>
    </row>
    <row r="1220" spans="1:23">
      <c r="A1220" s="18">
        <v>39204</v>
      </c>
      <c r="C1220">
        <v>4.8618134301054825</v>
      </c>
      <c r="E1220">
        <v>12.641978187012093</v>
      </c>
      <c r="G1220">
        <v>5.1159107601440832</v>
      </c>
      <c r="I1220">
        <v>11.364112201347268</v>
      </c>
      <c r="K1220">
        <v>19.3</v>
      </c>
      <c r="M1220">
        <v>27.6</v>
      </c>
      <c r="O1220">
        <v>12.7</v>
      </c>
      <c r="Q1220">
        <v>44</v>
      </c>
      <c r="S1220">
        <v>10</v>
      </c>
      <c r="U1220">
        <v>12.9</v>
      </c>
      <c r="W1220">
        <v>1.8</v>
      </c>
    </row>
    <row r="1221" spans="1:23">
      <c r="A1221" s="18">
        <v>39205</v>
      </c>
      <c r="C1221">
        <v>5.3305116821873124</v>
      </c>
      <c r="E1221">
        <v>10.743703872607883</v>
      </c>
      <c r="G1221">
        <v>4.8409072203660513</v>
      </c>
      <c r="I1221">
        <v>12.081140798507809</v>
      </c>
      <c r="K1221">
        <v>18.399999999999999</v>
      </c>
      <c r="M1221">
        <v>26.1</v>
      </c>
      <c r="O1221">
        <v>14.8</v>
      </c>
      <c r="Q1221">
        <v>42</v>
      </c>
      <c r="S1221">
        <v>17</v>
      </c>
      <c r="U1221">
        <v>11.1</v>
      </c>
      <c r="W1221">
        <v>2.9</v>
      </c>
    </row>
    <row r="1222" spans="1:23">
      <c r="A1222" s="18">
        <v>39206</v>
      </c>
      <c r="C1222">
        <v>4.7222224844074079</v>
      </c>
      <c r="E1222">
        <v>9.6916582462096983</v>
      </c>
      <c r="G1222">
        <v>5.1378489163444874</v>
      </c>
      <c r="I1222">
        <v>12.747916660715825</v>
      </c>
      <c r="K1222">
        <v>18</v>
      </c>
      <c r="M1222">
        <v>22.7</v>
      </c>
      <c r="O1222">
        <v>13.3</v>
      </c>
      <c r="Q1222">
        <v>55</v>
      </c>
      <c r="S1222">
        <v>37</v>
      </c>
      <c r="U1222">
        <v>11.6</v>
      </c>
      <c r="W1222">
        <v>1.7</v>
      </c>
    </row>
    <row r="1223" spans="1:23">
      <c r="A1223" s="18">
        <v>39207</v>
      </c>
      <c r="C1223">
        <v>3.816471839026399</v>
      </c>
      <c r="E1223">
        <v>9.3716081722687914</v>
      </c>
      <c r="G1223">
        <v>3.7371162517178274</v>
      </c>
      <c r="I1223">
        <v>7.8495750902130084</v>
      </c>
      <c r="K1223">
        <v>20.2</v>
      </c>
      <c r="M1223">
        <v>25.3</v>
      </c>
      <c r="O1223">
        <v>17.5</v>
      </c>
      <c r="Q1223">
        <v>50</v>
      </c>
      <c r="S1223">
        <v>30</v>
      </c>
      <c r="U1223">
        <v>4.3</v>
      </c>
      <c r="W1223">
        <v>2.5</v>
      </c>
    </row>
    <row r="1224" spans="1:23">
      <c r="A1224" s="18">
        <v>39208</v>
      </c>
      <c r="C1224">
        <v>5.9105363004223079</v>
      </c>
      <c r="E1224">
        <v>13.225980843920054</v>
      </c>
      <c r="G1224">
        <v>5.1940896645888825</v>
      </c>
      <c r="I1224">
        <v>12.922956477281581</v>
      </c>
      <c r="K1224">
        <v>21</v>
      </c>
      <c r="M1224">
        <v>29.1</v>
      </c>
      <c r="O1224">
        <v>14.2</v>
      </c>
      <c r="Q1224">
        <v>41</v>
      </c>
      <c r="S1224">
        <v>15</v>
      </c>
      <c r="U1224">
        <v>13</v>
      </c>
      <c r="W1224">
        <v>2.7</v>
      </c>
    </row>
    <row r="1225" spans="1:23">
      <c r="A1225" s="18">
        <v>39209</v>
      </c>
      <c r="C1225">
        <v>3.9983697091603019</v>
      </c>
      <c r="E1225">
        <v>11.587405252291038</v>
      </c>
      <c r="G1225">
        <v>4.3599459673861656</v>
      </c>
      <c r="I1225">
        <v>11.828877636110716</v>
      </c>
      <c r="K1225">
        <v>14.8</v>
      </c>
      <c r="M1225">
        <v>27.1</v>
      </c>
      <c r="O1225">
        <v>10.9</v>
      </c>
      <c r="Q1225">
        <v>71</v>
      </c>
      <c r="S1225">
        <v>19</v>
      </c>
      <c r="U1225">
        <v>8</v>
      </c>
      <c r="W1225">
        <v>1.9</v>
      </c>
    </row>
    <row r="1226" spans="1:23">
      <c r="A1226" s="18">
        <v>39210</v>
      </c>
      <c r="C1226">
        <v>2.2789655040850274</v>
      </c>
      <c r="E1226">
        <v>7.2548885013876703</v>
      </c>
      <c r="G1226">
        <v>3.0496516332402952</v>
      </c>
      <c r="I1226">
        <v>6.7831796819465353</v>
      </c>
      <c r="K1226">
        <v>12.4</v>
      </c>
      <c r="M1226">
        <v>16.5</v>
      </c>
      <c r="O1226">
        <v>9.1</v>
      </c>
      <c r="Q1226">
        <v>82</v>
      </c>
      <c r="S1226">
        <v>61</v>
      </c>
      <c r="U1226">
        <v>1.5</v>
      </c>
      <c r="W1226">
        <v>3.4</v>
      </c>
    </row>
    <row r="1227" spans="1:23">
      <c r="A1227" s="18">
        <v>39211</v>
      </c>
      <c r="C1227">
        <v>1.7479613788735107</v>
      </c>
      <c r="E1227">
        <v>4.6045977444470214</v>
      </c>
      <c r="G1227">
        <v>2.6603870608422246</v>
      </c>
      <c r="I1227">
        <v>6.2189012559705619</v>
      </c>
      <c r="K1227">
        <v>6</v>
      </c>
      <c r="M1227">
        <v>9.4</v>
      </c>
      <c r="O1227">
        <v>4.5999999999999996</v>
      </c>
      <c r="Q1227">
        <v>84</v>
      </c>
      <c r="S1227">
        <v>68</v>
      </c>
      <c r="U1227">
        <v>0.4</v>
      </c>
      <c r="W1227">
        <v>3.1</v>
      </c>
    </row>
    <row r="1228" spans="1:23">
      <c r="A1228" s="18">
        <v>39212</v>
      </c>
      <c r="C1228">
        <v>3.4386610702618938</v>
      </c>
      <c r="E1228">
        <v>7.5739521505595029</v>
      </c>
      <c r="G1228">
        <v>5.0845406516508058</v>
      </c>
      <c r="I1228">
        <v>10.051718540644153</v>
      </c>
      <c r="K1228">
        <v>8.3000000000000007</v>
      </c>
      <c r="M1228">
        <v>14.2</v>
      </c>
      <c r="O1228">
        <v>3.4</v>
      </c>
      <c r="Q1228">
        <v>62</v>
      </c>
      <c r="S1228">
        <v>37</v>
      </c>
      <c r="U1228">
        <v>12.8</v>
      </c>
      <c r="W1228">
        <v>1.9</v>
      </c>
    </row>
    <row r="1229" spans="1:23">
      <c r="A1229" s="18">
        <v>39213</v>
      </c>
      <c r="C1229">
        <v>3.7683506827057585</v>
      </c>
      <c r="E1229">
        <v>9.4965210234250943</v>
      </c>
      <c r="G1229">
        <v>5.2054026371500113</v>
      </c>
      <c r="I1229">
        <v>10.623169271186864</v>
      </c>
      <c r="K1229">
        <v>12.5</v>
      </c>
      <c r="M1229">
        <v>19.8</v>
      </c>
      <c r="O1229">
        <v>7.2</v>
      </c>
      <c r="Q1229">
        <v>58</v>
      </c>
      <c r="S1229">
        <v>33</v>
      </c>
      <c r="U1229">
        <v>13</v>
      </c>
      <c r="W1229">
        <v>1.5</v>
      </c>
    </row>
    <row r="1230" spans="1:23">
      <c r="A1230" s="18">
        <v>39214</v>
      </c>
      <c r="C1230">
        <v>4.4627162407057952</v>
      </c>
      <c r="E1230">
        <v>11.132329417489414</v>
      </c>
      <c r="G1230">
        <v>4.9556215021700245</v>
      </c>
      <c r="I1230">
        <v>10.139395959939382</v>
      </c>
      <c r="K1230">
        <v>18.600000000000001</v>
      </c>
      <c r="M1230">
        <v>25.2</v>
      </c>
      <c r="O1230">
        <v>13.2</v>
      </c>
      <c r="Q1230">
        <v>34</v>
      </c>
      <c r="S1230">
        <v>26</v>
      </c>
      <c r="U1230">
        <v>12.1</v>
      </c>
      <c r="W1230">
        <v>1.8</v>
      </c>
    </row>
    <row r="1231" spans="1:23">
      <c r="A1231" s="18">
        <v>39215</v>
      </c>
      <c r="C1231">
        <v>2.7199805378394983</v>
      </c>
      <c r="E1231">
        <v>10.965958939968576</v>
      </c>
      <c r="G1231">
        <v>2.760620564279177</v>
      </c>
      <c r="I1231">
        <v>6.6446239615104705</v>
      </c>
      <c r="K1231">
        <v>14.6</v>
      </c>
      <c r="M1231">
        <v>24</v>
      </c>
      <c r="O1231">
        <v>9.3000000000000007</v>
      </c>
      <c r="Q1231">
        <v>63</v>
      </c>
      <c r="S1231">
        <v>30</v>
      </c>
      <c r="U1231">
        <v>0</v>
      </c>
      <c r="W1231">
        <v>1.9</v>
      </c>
    </row>
    <row r="1232" spans="1:23">
      <c r="A1232" s="18">
        <v>39216</v>
      </c>
      <c r="C1232">
        <v>4.6918234991280547</v>
      </c>
      <c r="E1232">
        <v>9.1828978346559555</v>
      </c>
      <c r="G1232">
        <v>5.0852606013908668</v>
      </c>
      <c r="I1232">
        <v>11.849699501584329</v>
      </c>
      <c r="K1232">
        <v>15.1</v>
      </c>
      <c r="M1232">
        <v>19.399999999999999</v>
      </c>
      <c r="O1232">
        <v>9.4</v>
      </c>
      <c r="Q1232">
        <v>49</v>
      </c>
      <c r="S1232">
        <v>29</v>
      </c>
      <c r="U1232">
        <v>12.5</v>
      </c>
      <c r="W1232">
        <v>2.2000000000000002</v>
      </c>
    </row>
    <row r="1233" spans="1:23">
      <c r="A1233" s="18">
        <v>39217</v>
      </c>
      <c r="C1233">
        <v>5.1737519614042737</v>
      </c>
      <c r="E1233">
        <v>12.154335207615402</v>
      </c>
      <c r="G1233">
        <v>5.2016028019042198</v>
      </c>
      <c r="I1233">
        <v>11.858131486151567</v>
      </c>
      <c r="K1233">
        <v>18</v>
      </c>
      <c r="M1233">
        <v>25.9</v>
      </c>
      <c r="O1233">
        <v>11.1</v>
      </c>
      <c r="Q1233">
        <v>42</v>
      </c>
      <c r="S1233">
        <v>18</v>
      </c>
      <c r="U1233">
        <v>13.5</v>
      </c>
      <c r="W1233">
        <v>2.4</v>
      </c>
    </row>
    <row r="1234" spans="1:23">
      <c r="A1234" s="18">
        <v>39218</v>
      </c>
      <c r="C1234">
        <v>4.9407419170419082</v>
      </c>
      <c r="E1234">
        <v>11.482883084022856</v>
      </c>
      <c r="G1234">
        <v>5.219640406748864</v>
      </c>
      <c r="I1234">
        <v>12.055924255190709</v>
      </c>
      <c r="K1234">
        <v>21.8</v>
      </c>
      <c r="M1234">
        <v>28</v>
      </c>
      <c r="O1234">
        <v>17.2</v>
      </c>
      <c r="Q1234">
        <v>31</v>
      </c>
      <c r="S1234">
        <v>20</v>
      </c>
      <c r="U1234">
        <v>13.6</v>
      </c>
      <c r="W1234">
        <v>1.3</v>
      </c>
    </row>
    <row r="1235" spans="1:23">
      <c r="A1235" s="18">
        <v>39219</v>
      </c>
      <c r="C1235">
        <v>5.6303390965898386</v>
      </c>
      <c r="E1235">
        <v>10.906177301244606</v>
      </c>
      <c r="G1235">
        <v>4.8225854707193117</v>
      </c>
      <c r="I1235">
        <v>12.045470582764457</v>
      </c>
      <c r="K1235">
        <v>22.1</v>
      </c>
      <c r="M1235">
        <v>26.9</v>
      </c>
      <c r="O1235">
        <v>17.3</v>
      </c>
      <c r="Q1235">
        <v>39</v>
      </c>
      <c r="S1235">
        <v>24</v>
      </c>
      <c r="U1235">
        <v>10.5</v>
      </c>
      <c r="W1235">
        <v>2.6</v>
      </c>
    </row>
    <row r="1236" spans="1:23">
      <c r="A1236" s="18">
        <v>39220</v>
      </c>
      <c r="C1236">
        <v>2.8171696061060563</v>
      </c>
      <c r="E1236">
        <v>10.187392021830266</v>
      </c>
      <c r="G1236">
        <v>2.7824636515147585</v>
      </c>
      <c r="I1236">
        <v>7.693042820174762</v>
      </c>
      <c r="K1236">
        <v>15</v>
      </c>
      <c r="M1236">
        <v>24.3</v>
      </c>
      <c r="O1236">
        <v>11.9</v>
      </c>
      <c r="Q1236">
        <v>72</v>
      </c>
      <c r="S1236">
        <v>34</v>
      </c>
      <c r="U1236">
        <v>0</v>
      </c>
      <c r="W1236">
        <v>3.4</v>
      </c>
    </row>
    <row r="1237" spans="1:23">
      <c r="A1237" s="18">
        <v>39221</v>
      </c>
      <c r="C1237">
        <v>3.0578462553580947</v>
      </c>
      <c r="E1237">
        <v>6.8213401216637832</v>
      </c>
      <c r="G1237">
        <v>3.4944752695960775</v>
      </c>
      <c r="I1237">
        <v>7.591625204578853</v>
      </c>
      <c r="K1237">
        <v>14.6</v>
      </c>
      <c r="M1237">
        <v>17.7</v>
      </c>
      <c r="O1237">
        <v>12</v>
      </c>
      <c r="Q1237">
        <v>61</v>
      </c>
      <c r="S1237">
        <v>43</v>
      </c>
      <c r="U1237">
        <v>3.7</v>
      </c>
      <c r="W1237">
        <v>2.1</v>
      </c>
    </row>
    <row r="1238" spans="1:23">
      <c r="A1238" s="18">
        <v>39222</v>
      </c>
      <c r="C1238">
        <v>5.1175297679536813</v>
      </c>
      <c r="E1238">
        <v>9.9703735421621893</v>
      </c>
      <c r="G1238">
        <v>5.1404824863429095</v>
      </c>
      <c r="I1238">
        <v>11.683329527282401</v>
      </c>
      <c r="K1238">
        <v>17.100000000000001</v>
      </c>
      <c r="M1238">
        <v>22.5</v>
      </c>
      <c r="O1238">
        <v>12</v>
      </c>
      <c r="Q1238">
        <v>46</v>
      </c>
      <c r="S1238">
        <v>24</v>
      </c>
      <c r="U1238">
        <v>12.8</v>
      </c>
      <c r="W1238">
        <v>3</v>
      </c>
    </row>
    <row r="1239" spans="1:23">
      <c r="A1239" s="18">
        <v>39223</v>
      </c>
      <c r="C1239">
        <v>2.992218902756631</v>
      </c>
      <c r="E1239">
        <v>6.5630311744833225</v>
      </c>
      <c r="G1239">
        <v>3.1881512829248124</v>
      </c>
      <c r="I1239">
        <v>6.7085535431047143</v>
      </c>
      <c r="K1239">
        <v>17.3</v>
      </c>
      <c r="M1239">
        <v>20.100000000000001</v>
      </c>
      <c r="O1239">
        <v>15.6</v>
      </c>
      <c r="Q1239">
        <v>38</v>
      </c>
      <c r="S1239">
        <v>23</v>
      </c>
      <c r="U1239">
        <v>2.2000000000000002</v>
      </c>
      <c r="W1239">
        <v>1.2</v>
      </c>
    </row>
    <row r="1240" spans="1:23">
      <c r="A1240" s="18">
        <v>39224</v>
      </c>
      <c r="C1240">
        <v>2.7102147741158071</v>
      </c>
      <c r="E1240">
        <v>8.2182275148248465</v>
      </c>
      <c r="G1240">
        <v>3.4262617693231228</v>
      </c>
      <c r="I1240">
        <v>8.9868100842490843</v>
      </c>
      <c r="K1240">
        <v>8.9</v>
      </c>
      <c r="M1240">
        <v>18.399999999999999</v>
      </c>
      <c r="O1240">
        <v>6.2</v>
      </c>
      <c r="Q1240">
        <v>77</v>
      </c>
      <c r="S1240">
        <v>33</v>
      </c>
      <c r="U1240">
        <v>4</v>
      </c>
      <c r="W1240">
        <v>2.7</v>
      </c>
    </row>
    <row r="1241" spans="1:23">
      <c r="A1241" s="18">
        <v>39225</v>
      </c>
      <c r="C1241">
        <v>4.81807128306784</v>
      </c>
      <c r="E1241">
        <v>11.381306411931229</v>
      </c>
      <c r="G1241">
        <v>5.1971922682422136</v>
      </c>
      <c r="I1241">
        <v>10.559763837862613</v>
      </c>
      <c r="K1241">
        <v>14.1</v>
      </c>
      <c r="M1241">
        <v>22.1</v>
      </c>
      <c r="O1241">
        <v>5.7</v>
      </c>
      <c r="Q1241">
        <v>42</v>
      </c>
      <c r="S1241">
        <v>18</v>
      </c>
      <c r="U1241">
        <v>14.3</v>
      </c>
      <c r="W1241">
        <v>3</v>
      </c>
    </row>
    <row r="1242" spans="1:23">
      <c r="A1242" s="18">
        <v>39226</v>
      </c>
      <c r="C1242">
        <v>5.412336636000707</v>
      </c>
      <c r="E1242">
        <v>11.44288426157166</v>
      </c>
      <c r="G1242">
        <v>5.3638145276066487</v>
      </c>
      <c r="I1242">
        <v>11.85608402867101</v>
      </c>
      <c r="K1242">
        <v>18.8</v>
      </c>
      <c r="M1242">
        <v>25.2</v>
      </c>
      <c r="O1242">
        <v>12.6</v>
      </c>
      <c r="Q1242">
        <v>41</v>
      </c>
      <c r="S1242">
        <v>21</v>
      </c>
      <c r="U1242">
        <v>14.3</v>
      </c>
      <c r="W1242">
        <v>2.8</v>
      </c>
    </row>
    <row r="1243" spans="1:23">
      <c r="A1243" s="18">
        <v>39227</v>
      </c>
      <c r="C1243">
        <v>5.5626754959924956</v>
      </c>
      <c r="E1243">
        <v>10.956762355288713</v>
      </c>
      <c r="G1243">
        <v>4.7637494769608608</v>
      </c>
      <c r="I1243">
        <v>11.195612051763305</v>
      </c>
      <c r="K1243">
        <v>20.6</v>
      </c>
      <c r="M1243">
        <v>26.2</v>
      </c>
      <c r="O1243">
        <v>15.7</v>
      </c>
      <c r="Q1243">
        <v>37</v>
      </c>
      <c r="S1243">
        <v>21</v>
      </c>
      <c r="U1243">
        <v>10.8</v>
      </c>
      <c r="W1243">
        <v>3</v>
      </c>
    </row>
    <row r="1244" spans="1:23">
      <c r="A1244" s="18">
        <v>39228</v>
      </c>
      <c r="C1244">
        <v>5.3052278619067694</v>
      </c>
      <c r="E1244">
        <v>11.051389127350882</v>
      </c>
      <c r="G1244">
        <v>5.2195382415089835</v>
      </c>
      <c r="I1244">
        <v>13.26792392900308</v>
      </c>
      <c r="K1244">
        <v>20.399999999999999</v>
      </c>
      <c r="M1244">
        <v>25.8</v>
      </c>
      <c r="O1244">
        <v>15</v>
      </c>
      <c r="Q1244">
        <v>40</v>
      </c>
      <c r="S1244">
        <v>22</v>
      </c>
      <c r="U1244">
        <v>13.2</v>
      </c>
      <c r="W1244">
        <v>1.6</v>
      </c>
    </row>
    <row r="1245" spans="1:23">
      <c r="A1245" s="18">
        <v>39229</v>
      </c>
      <c r="C1245">
        <v>6.1861842978516002</v>
      </c>
      <c r="E1245">
        <v>12.594773395197413</v>
      </c>
      <c r="G1245">
        <v>4.9629554953424408</v>
      </c>
      <c r="I1245">
        <v>11.977723629306483</v>
      </c>
      <c r="K1245">
        <v>22.2</v>
      </c>
      <c r="M1245">
        <v>29</v>
      </c>
      <c r="O1245">
        <v>16.2</v>
      </c>
      <c r="Q1245">
        <v>35</v>
      </c>
      <c r="S1245">
        <v>16</v>
      </c>
      <c r="U1245">
        <v>12.1</v>
      </c>
      <c r="W1245">
        <v>3.2</v>
      </c>
    </row>
    <row r="1246" spans="1:23">
      <c r="A1246" s="18">
        <v>39230</v>
      </c>
      <c r="C1246">
        <v>2.8880177940847855</v>
      </c>
      <c r="E1246">
        <v>11.298225800643968</v>
      </c>
      <c r="G1246">
        <v>2.9031405945538009</v>
      </c>
      <c r="I1246">
        <v>8.5794311984178737</v>
      </c>
      <c r="K1246">
        <v>12.3</v>
      </c>
      <c r="M1246">
        <v>25.4</v>
      </c>
      <c r="O1246">
        <v>7.2</v>
      </c>
      <c r="Q1246">
        <v>78</v>
      </c>
      <c r="S1246">
        <v>26</v>
      </c>
      <c r="U1246">
        <v>1</v>
      </c>
      <c r="W1246">
        <v>3.2</v>
      </c>
    </row>
    <row r="1247" spans="1:23">
      <c r="A1247" s="18">
        <v>39231</v>
      </c>
      <c r="C1247">
        <v>3.877785699664857</v>
      </c>
      <c r="E1247">
        <v>7.556457998914035</v>
      </c>
      <c r="G1247">
        <v>4.7883274492688477</v>
      </c>
      <c r="I1247">
        <v>10.718239153701585</v>
      </c>
      <c r="K1247">
        <v>12.2</v>
      </c>
      <c r="M1247">
        <v>16.399999999999999</v>
      </c>
      <c r="O1247">
        <v>8.1999999999999993</v>
      </c>
      <c r="Q1247">
        <v>58</v>
      </c>
      <c r="S1247">
        <v>39</v>
      </c>
      <c r="U1247">
        <v>11</v>
      </c>
      <c r="W1247">
        <v>2</v>
      </c>
    </row>
    <row r="1248" spans="1:23">
      <c r="A1248" s="18">
        <v>39232</v>
      </c>
      <c r="C1248">
        <v>4.8249879126066153</v>
      </c>
      <c r="E1248">
        <v>11.432340657580141</v>
      </c>
      <c r="G1248">
        <v>5.2004053442823075</v>
      </c>
      <c r="I1248">
        <v>11.161232427605841</v>
      </c>
      <c r="K1248">
        <v>16.7</v>
      </c>
      <c r="M1248">
        <v>24</v>
      </c>
      <c r="O1248">
        <v>9.8000000000000007</v>
      </c>
      <c r="Q1248">
        <v>40</v>
      </c>
      <c r="S1248">
        <v>16</v>
      </c>
      <c r="U1248">
        <v>14.2</v>
      </c>
      <c r="W1248">
        <v>2.1</v>
      </c>
    </row>
    <row r="1249" spans="1:23">
      <c r="A1249" s="18">
        <v>39233</v>
      </c>
      <c r="C1249">
        <v>5.7035525735260046</v>
      </c>
      <c r="E1249">
        <v>12.899162305532464</v>
      </c>
      <c r="G1249">
        <v>5.2794276710216392</v>
      </c>
      <c r="I1249">
        <v>12.081300740690789</v>
      </c>
      <c r="K1249">
        <v>20.6</v>
      </c>
      <c r="M1249">
        <v>27.6</v>
      </c>
      <c r="O1249">
        <v>13</v>
      </c>
      <c r="Q1249">
        <v>34</v>
      </c>
      <c r="S1249">
        <v>18</v>
      </c>
      <c r="U1249">
        <v>14.4</v>
      </c>
      <c r="W1249">
        <v>2.5</v>
      </c>
    </row>
    <row r="1250" spans="1:23">
      <c r="A1250" s="18">
        <v>39234</v>
      </c>
      <c r="C1250">
        <v>5.1883548713703274</v>
      </c>
      <c r="E1250">
        <v>10.718612854199623</v>
      </c>
      <c r="G1250">
        <v>4.6402519968813625</v>
      </c>
      <c r="I1250">
        <v>11.520251257995653</v>
      </c>
      <c r="K1250">
        <v>20.2</v>
      </c>
      <c r="M1250">
        <v>26.9</v>
      </c>
      <c r="O1250">
        <v>16.600000000000001</v>
      </c>
      <c r="Q1250">
        <v>45</v>
      </c>
      <c r="S1250">
        <v>20</v>
      </c>
      <c r="U1250">
        <v>9.6999999999999993</v>
      </c>
      <c r="W1250">
        <v>2.8</v>
      </c>
    </row>
    <row r="1251" spans="1:23">
      <c r="A1251" s="18">
        <v>39235</v>
      </c>
      <c r="C1251">
        <v>5.3385496127469434</v>
      </c>
      <c r="E1251">
        <v>10.173847942096859</v>
      </c>
      <c r="G1251">
        <v>5.3238577865526571</v>
      </c>
      <c r="I1251">
        <v>13.723143355732898</v>
      </c>
      <c r="K1251">
        <v>19</v>
      </c>
      <c r="M1251">
        <v>23.7</v>
      </c>
      <c r="O1251">
        <v>13.8</v>
      </c>
      <c r="Q1251">
        <v>43</v>
      </c>
      <c r="S1251">
        <v>20</v>
      </c>
      <c r="U1251">
        <v>14</v>
      </c>
      <c r="W1251">
        <v>1.6</v>
      </c>
    </row>
    <row r="1252" spans="1:23">
      <c r="A1252" s="18">
        <v>39236</v>
      </c>
      <c r="C1252">
        <v>5.7364366296351443</v>
      </c>
      <c r="E1252">
        <v>13.054647083591567</v>
      </c>
      <c r="G1252">
        <v>5.0930023896647638</v>
      </c>
      <c r="I1252">
        <v>12.076185583973448</v>
      </c>
      <c r="K1252">
        <v>21.5</v>
      </c>
      <c r="M1252">
        <v>29.4</v>
      </c>
      <c r="O1252">
        <v>15.1</v>
      </c>
      <c r="Q1252">
        <v>37</v>
      </c>
      <c r="S1252">
        <v>19</v>
      </c>
      <c r="U1252">
        <v>12.8</v>
      </c>
      <c r="W1252">
        <v>2.7</v>
      </c>
    </row>
    <row r="1253" spans="1:23">
      <c r="A1253" s="18">
        <v>39237</v>
      </c>
      <c r="C1253">
        <v>6.8922229754175124</v>
      </c>
      <c r="E1253">
        <v>14.379487200512596</v>
      </c>
      <c r="G1253">
        <v>4.8434876219105938</v>
      </c>
      <c r="I1253">
        <v>11.146363536054634</v>
      </c>
      <c r="K1253">
        <v>25.2</v>
      </c>
      <c r="M1253">
        <v>32.700000000000003</v>
      </c>
      <c r="O1253">
        <v>18.2</v>
      </c>
      <c r="Q1253">
        <v>32</v>
      </c>
      <c r="S1253">
        <v>15</v>
      </c>
      <c r="U1253">
        <v>11.3</v>
      </c>
      <c r="W1253">
        <v>3.9</v>
      </c>
    </row>
    <row r="1254" spans="1:23">
      <c r="A1254" s="18">
        <v>39238</v>
      </c>
      <c r="C1254">
        <v>6.5995147547336099</v>
      </c>
      <c r="E1254">
        <v>10.310878703471085</v>
      </c>
      <c r="G1254">
        <v>4.8179680863748668</v>
      </c>
      <c r="I1254">
        <v>12.52009129307495</v>
      </c>
      <c r="K1254">
        <v>24.8</v>
      </c>
      <c r="M1254">
        <v>29.5</v>
      </c>
      <c r="O1254">
        <v>21.9</v>
      </c>
      <c r="Q1254">
        <v>34</v>
      </c>
      <c r="S1254">
        <v>19</v>
      </c>
      <c r="U1254">
        <v>10.6</v>
      </c>
      <c r="W1254">
        <v>3.4</v>
      </c>
    </row>
    <row r="1255" spans="1:23">
      <c r="A1255" s="18">
        <v>39239</v>
      </c>
      <c r="C1255">
        <v>3.4836075029495559</v>
      </c>
      <c r="E1255">
        <v>11.10732196803767</v>
      </c>
      <c r="G1255">
        <v>3.4395984811252651</v>
      </c>
      <c r="I1255">
        <v>10.220318134382907</v>
      </c>
      <c r="K1255">
        <v>15.9</v>
      </c>
      <c r="M1255">
        <v>26.6</v>
      </c>
      <c r="O1255">
        <v>12.5</v>
      </c>
      <c r="Q1255">
        <v>72</v>
      </c>
      <c r="S1255">
        <v>30</v>
      </c>
      <c r="U1255">
        <v>3.2</v>
      </c>
      <c r="W1255">
        <v>2.8</v>
      </c>
    </row>
    <row r="1256" spans="1:23">
      <c r="A1256" s="18">
        <v>39240</v>
      </c>
      <c r="C1256">
        <v>3.958371103672842</v>
      </c>
      <c r="E1256">
        <v>8.6425624023621559</v>
      </c>
      <c r="G1256">
        <v>4.4726105784146659</v>
      </c>
      <c r="I1256">
        <v>10.47024382997715</v>
      </c>
      <c r="K1256">
        <v>15.4</v>
      </c>
      <c r="M1256">
        <v>20.100000000000001</v>
      </c>
      <c r="O1256">
        <v>11.3</v>
      </c>
      <c r="Q1256">
        <v>58</v>
      </c>
      <c r="S1256">
        <v>38</v>
      </c>
      <c r="U1256">
        <v>8.9</v>
      </c>
      <c r="W1256">
        <v>2</v>
      </c>
    </row>
    <row r="1257" spans="1:23">
      <c r="A1257" s="18">
        <v>39241</v>
      </c>
      <c r="C1257">
        <v>4.0793057651805578</v>
      </c>
      <c r="E1257">
        <v>10.436522197985916</v>
      </c>
      <c r="G1257">
        <v>4.6344007209125966</v>
      </c>
      <c r="I1257">
        <v>9.7387028287186812</v>
      </c>
      <c r="K1257">
        <v>20.2</v>
      </c>
      <c r="M1257">
        <v>25.3</v>
      </c>
      <c r="O1257">
        <v>15.5</v>
      </c>
      <c r="Q1257">
        <v>55</v>
      </c>
      <c r="S1257">
        <v>35</v>
      </c>
      <c r="U1257">
        <v>9</v>
      </c>
      <c r="W1257">
        <v>2</v>
      </c>
    </row>
    <row r="1258" spans="1:23">
      <c r="A1258" s="18">
        <v>39242</v>
      </c>
      <c r="C1258">
        <v>4.917206468257949</v>
      </c>
      <c r="E1258">
        <v>10.361963878995674</v>
      </c>
      <c r="G1258">
        <v>5.0085558250024214</v>
      </c>
      <c r="I1258">
        <v>13.036120704239268</v>
      </c>
      <c r="K1258">
        <v>17.5</v>
      </c>
      <c r="M1258">
        <v>24.6</v>
      </c>
      <c r="O1258">
        <v>13.4</v>
      </c>
      <c r="Q1258">
        <v>61</v>
      </c>
      <c r="S1258">
        <v>32</v>
      </c>
      <c r="U1258">
        <v>11.2</v>
      </c>
      <c r="W1258">
        <v>3.4</v>
      </c>
    </row>
    <row r="1259" spans="1:23">
      <c r="A1259" s="18">
        <v>39243</v>
      </c>
      <c r="C1259">
        <v>5.7523603153282306</v>
      </c>
      <c r="E1259">
        <v>12.283450704549089</v>
      </c>
      <c r="G1259">
        <v>5.3549775986068111</v>
      </c>
      <c r="I1259">
        <v>12.452912970392036</v>
      </c>
      <c r="K1259">
        <v>21.2</v>
      </c>
      <c r="M1259">
        <v>27.6</v>
      </c>
      <c r="O1259">
        <v>14.7</v>
      </c>
      <c r="Q1259">
        <v>41</v>
      </c>
      <c r="S1259">
        <v>20</v>
      </c>
      <c r="U1259">
        <v>14.1</v>
      </c>
      <c r="W1259">
        <v>2.7</v>
      </c>
    </row>
    <row r="1260" spans="1:23">
      <c r="A1260" s="18">
        <v>39244</v>
      </c>
      <c r="C1260">
        <v>5.7049558594020509</v>
      </c>
      <c r="E1260">
        <v>12.04357055942843</v>
      </c>
      <c r="G1260">
        <v>5.0873518296942049</v>
      </c>
      <c r="I1260">
        <v>12.185754239787492</v>
      </c>
      <c r="K1260">
        <v>24</v>
      </c>
      <c r="M1260">
        <v>29.2</v>
      </c>
      <c r="O1260">
        <v>18.399999999999999</v>
      </c>
      <c r="Q1260">
        <v>32</v>
      </c>
      <c r="S1260">
        <v>21</v>
      </c>
      <c r="U1260">
        <v>12.7</v>
      </c>
      <c r="W1260">
        <v>2.1</v>
      </c>
    </row>
    <row r="1261" spans="1:23">
      <c r="A1261" s="18">
        <v>39245</v>
      </c>
      <c r="C1261">
        <v>4.8092188759624639</v>
      </c>
      <c r="E1261">
        <v>9.8350892898763966</v>
      </c>
      <c r="G1261">
        <v>4.0476741949999013</v>
      </c>
      <c r="I1261">
        <v>10.126177057337891</v>
      </c>
      <c r="K1261">
        <v>22.9</v>
      </c>
      <c r="M1261">
        <v>27.7</v>
      </c>
      <c r="O1261">
        <v>20.100000000000001</v>
      </c>
      <c r="Q1261">
        <v>42</v>
      </c>
      <c r="S1261">
        <v>23</v>
      </c>
      <c r="U1261">
        <v>6.1</v>
      </c>
      <c r="W1261">
        <v>2.2999999999999998</v>
      </c>
    </row>
    <row r="1262" spans="1:23">
      <c r="A1262" s="18">
        <v>39246</v>
      </c>
      <c r="C1262">
        <v>5.8120990195583913</v>
      </c>
      <c r="E1262">
        <v>11.372215775343856</v>
      </c>
      <c r="G1262">
        <v>5.2750199144853447</v>
      </c>
      <c r="I1262">
        <v>14.241419256220654</v>
      </c>
      <c r="K1262">
        <v>20.3</v>
      </c>
      <c r="M1262">
        <v>26.3</v>
      </c>
      <c r="O1262">
        <v>14.7</v>
      </c>
      <c r="Q1262">
        <v>54</v>
      </c>
      <c r="S1262">
        <v>22</v>
      </c>
      <c r="U1262">
        <v>12.8</v>
      </c>
      <c r="W1262">
        <v>2.8</v>
      </c>
    </row>
    <row r="1263" spans="1:23">
      <c r="A1263" s="18">
        <v>39247</v>
      </c>
      <c r="C1263">
        <v>5.2381490013462813</v>
      </c>
      <c r="E1263">
        <v>9.665380118278426</v>
      </c>
      <c r="G1263">
        <v>4.9390495257618703</v>
      </c>
      <c r="I1263">
        <v>12.112963236000684</v>
      </c>
      <c r="K1263">
        <v>21.2</v>
      </c>
      <c r="M1263">
        <v>25.2</v>
      </c>
      <c r="O1263">
        <v>17.2</v>
      </c>
      <c r="Q1263">
        <v>43</v>
      </c>
      <c r="S1263">
        <v>26</v>
      </c>
      <c r="U1263">
        <v>11.3</v>
      </c>
      <c r="W1263">
        <v>2.2000000000000002</v>
      </c>
    </row>
    <row r="1264" spans="1:23">
      <c r="A1264" s="18">
        <v>39248</v>
      </c>
      <c r="C1264">
        <v>4.0035453512882118</v>
      </c>
      <c r="E1264">
        <v>9.1657524775784243</v>
      </c>
      <c r="G1264">
        <v>4.2426790856879499</v>
      </c>
      <c r="I1264">
        <v>11.561195130475555</v>
      </c>
      <c r="K1264">
        <v>14.8</v>
      </c>
      <c r="M1264">
        <v>21.1</v>
      </c>
      <c r="O1264">
        <v>10.8</v>
      </c>
      <c r="Q1264">
        <v>68</v>
      </c>
      <c r="S1264">
        <v>41</v>
      </c>
      <c r="U1264">
        <v>7.5</v>
      </c>
      <c r="W1264">
        <v>2.6</v>
      </c>
    </row>
    <row r="1265" spans="1:23">
      <c r="A1265" s="18">
        <v>39249</v>
      </c>
      <c r="C1265">
        <v>4.954412696939019</v>
      </c>
      <c r="E1265">
        <v>10.289046109108272</v>
      </c>
      <c r="G1265">
        <v>5.0925348644897896</v>
      </c>
      <c r="I1265">
        <v>11.570236667173223</v>
      </c>
      <c r="K1265">
        <v>17.3</v>
      </c>
      <c r="M1265">
        <v>23.1</v>
      </c>
      <c r="O1265">
        <v>11.9</v>
      </c>
      <c r="Q1265">
        <v>43</v>
      </c>
      <c r="S1265">
        <v>23</v>
      </c>
      <c r="U1265">
        <v>13.1</v>
      </c>
      <c r="W1265">
        <v>2.4</v>
      </c>
    </row>
    <row r="1266" spans="1:23">
      <c r="A1266" s="18">
        <v>39250</v>
      </c>
      <c r="C1266">
        <v>5.8503121228257431</v>
      </c>
      <c r="E1266">
        <v>11.006035708169728</v>
      </c>
      <c r="G1266">
        <v>5.2105784834552695</v>
      </c>
      <c r="I1266">
        <v>12.02591169569534</v>
      </c>
      <c r="K1266">
        <v>20.8</v>
      </c>
      <c r="M1266">
        <v>25.8</v>
      </c>
      <c r="O1266">
        <v>15.2</v>
      </c>
      <c r="Q1266">
        <v>32</v>
      </c>
      <c r="S1266">
        <v>13</v>
      </c>
      <c r="U1266">
        <v>14.5</v>
      </c>
      <c r="W1266">
        <v>2.6</v>
      </c>
    </row>
    <row r="1267" spans="1:23">
      <c r="A1267" s="18">
        <v>39251</v>
      </c>
      <c r="C1267">
        <v>6.8309716753864631</v>
      </c>
      <c r="E1267">
        <v>12.111619012755998</v>
      </c>
      <c r="G1267">
        <v>4.8652687761641875</v>
      </c>
      <c r="I1267">
        <v>11.907671301710671</v>
      </c>
      <c r="K1267">
        <v>21.8</v>
      </c>
      <c r="M1267">
        <v>28.1</v>
      </c>
      <c r="O1267">
        <v>15.9</v>
      </c>
      <c r="Q1267">
        <v>28</v>
      </c>
      <c r="S1267">
        <v>16</v>
      </c>
      <c r="U1267">
        <v>12.5</v>
      </c>
      <c r="W1267">
        <v>4</v>
      </c>
    </row>
    <row r="1268" spans="1:23">
      <c r="A1268" s="18">
        <v>39252</v>
      </c>
      <c r="C1268">
        <v>7.2369315300895742</v>
      </c>
      <c r="E1268">
        <v>12.071870182038342</v>
      </c>
      <c r="G1268">
        <v>5.1272788707928418</v>
      </c>
      <c r="I1268">
        <v>12.68977858468102</v>
      </c>
      <c r="K1268">
        <v>23.4</v>
      </c>
      <c r="M1268">
        <v>29</v>
      </c>
      <c r="O1268">
        <v>17.8</v>
      </c>
      <c r="Q1268">
        <v>29</v>
      </c>
      <c r="S1268">
        <v>18</v>
      </c>
      <c r="U1268">
        <v>13.6</v>
      </c>
      <c r="W1268">
        <v>4.0999999999999996</v>
      </c>
    </row>
    <row r="1269" spans="1:23">
      <c r="A1269" s="18">
        <v>39253</v>
      </c>
      <c r="C1269">
        <v>7.609877739958006</v>
      </c>
      <c r="E1269">
        <v>14.16483641815001</v>
      </c>
      <c r="G1269">
        <v>5.0632598269101425</v>
      </c>
      <c r="I1269">
        <v>12.448580528766426</v>
      </c>
      <c r="K1269">
        <v>25.6</v>
      </c>
      <c r="M1269">
        <v>32.4</v>
      </c>
      <c r="O1269">
        <v>18.5</v>
      </c>
      <c r="Q1269">
        <v>25</v>
      </c>
      <c r="S1269">
        <v>13</v>
      </c>
      <c r="U1269">
        <v>13.7</v>
      </c>
      <c r="W1269">
        <v>3.9</v>
      </c>
    </row>
    <row r="1270" spans="1:23">
      <c r="A1270" s="18">
        <v>39254</v>
      </c>
      <c r="C1270">
        <v>7.5009125101047749</v>
      </c>
      <c r="E1270">
        <v>14.98039442493819</v>
      </c>
      <c r="G1270">
        <v>5.118164294343484</v>
      </c>
      <c r="I1270">
        <v>12.935628538357246</v>
      </c>
      <c r="K1270">
        <v>27.3</v>
      </c>
      <c r="M1270">
        <v>34.4</v>
      </c>
      <c r="O1270">
        <v>20</v>
      </c>
      <c r="Q1270">
        <v>22</v>
      </c>
      <c r="S1270">
        <v>12</v>
      </c>
      <c r="U1270">
        <v>14.3</v>
      </c>
      <c r="W1270">
        <v>3.2</v>
      </c>
    </row>
    <row r="1271" spans="1:23">
      <c r="A1271" s="18">
        <v>39255</v>
      </c>
      <c r="C1271">
        <v>7.2830322220615109</v>
      </c>
      <c r="E1271">
        <v>14.223400029545562</v>
      </c>
      <c r="G1271">
        <v>4.8438833291500893</v>
      </c>
      <c r="I1271">
        <v>12.700304080071442</v>
      </c>
      <c r="K1271">
        <v>27.1</v>
      </c>
      <c r="M1271">
        <v>34.5</v>
      </c>
      <c r="O1271">
        <v>21.4</v>
      </c>
      <c r="Q1271">
        <v>27</v>
      </c>
      <c r="S1271">
        <v>11</v>
      </c>
      <c r="U1271">
        <v>11.8</v>
      </c>
      <c r="W1271">
        <v>3.3</v>
      </c>
    </row>
    <row r="1272" spans="1:23">
      <c r="A1272" s="18">
        <v>39256</v>
      </c>
      <c r="C1272">
        <v>7.0374450386158411</v>
      </c>
      <c r="E1272">
        <v>13.767891762833498</v>
      </c>
      <c r="G1272">
        <v>5.1256671652415111</v>
      </c>
      <c r="I1272">
        <v>12.987606830212618</v>
      </c>
      <c r="K1272">
        <v>29</v>
      </c>
      <c r="M1272">
        <v>35.1</v>
      </c>
      <c r="O1272">
        <v>23.8</v>
      </c>
      <c r="Q1272">
        <v>23</v>
      </c>
      <c r="S1272">
        <v>13</v>
      </c>
      <c r="U1272">
        <v>13.6</v>
      </c>
      <c r="W1272">
        <v>2.6</v>
      </c>
    </row>
    <row r="1273" spans="1:23">
      <c r="A1273" s="18">
        <v>39257</v>
      </c>
      <c r="C1273">
        <v>8.2751054194663496</v>
      </c>
      <c r="E1273">
        <v>13.359070106609199</v>
      </c>
      <c r="G1273">
        <v>5.0558512778766094</v>
      </c>
      <c r="I1273">
        <v>13.139335148951609</v>
      </c>
      <c r="K1273">
        <v>30</v>
      </c>
      <c r="M1273">
        <v>35.4</v>
      </c>
      <c r="O1273">
        <v>25.2</v>
      </c>
      <c r="Q1273">
        <v>21</v>
      </c>
      <c r="S1273">
        <v>14</v>
      </c>
      <c r="U1273">
        <v>13.2</v>
      </c>
      <c r="W1273">
        <v>3.7</v>
      </c>
    </row>
    <row r="1274" spans="1:23">
      <c r="A1274" s="18">
        <v>39258</v>
      </c>
      <c r="C1274">
        <v>6.806937327914631</v>
      </c>
      <c r="E1274">
        <v>12.088118707891736</v>
      </c>
      <c r="G1274">
        <v>5.1955651348921021</v>
      </c>
      <c r="I1274">
        <v>14.779286493018359</v>
      </c>
      <c r="K1274">
        <v>27.5</v>
      </c>
      <c r="M1274">
        <v>32.4</v>
      </c>
      <c r="O1274">
        <v>23.1</v>
      </c>
      <c r="Q1274">
        <v>31</v>
      </c>
      <c r="S1274">
        <v>16</v>
      </c>
      <c r="U1274">
        <v>12.9</v>
      </c>
      <c r="W1274">
        <v>2.2000000000000002</v>
      </c>
    </row>
    <row r="1275" spans="1:23">
      <c r="A1275" s="18">
        <v>39259</v>
      </c>
      <c r="C1275">
        <v>5.2933206773733197</v>
      </c>
      <c r="E1275">
        <v>11.763279325428034</v>
      </c>
      <c r="G1275">
        <v>3.8822869032648777</v>
      </c>
      <c r="I1275">
        <v>10.716733856753152</v>
      </c>
      <c r="K1275">
        <v>23.3</v>
      </c>
      <c r="M1275">
        <v>30.1</v>
      </c>
      <c r="O1275">
        <v>19.399999999999999</v>
      </c>
      <c r="Q1275">
        <v>40</v>
      </c>
      <c r="S1275">
        <v>22</v>
      </c>
      <c r="U1275">
        <v>5.3</v>
      </c>
      <c r="W1275">
        <v>2.7</v>
      </c>
    </row>
    <row r="1276" spans="1:23">
      <c r="A1276" s="18">
        <v>39260</v>
      </c>
      <c r="C1276">
        <v>6.1475952506209968</v>
      </c>
      <c r="E1276">
        <v>11.129156927398288</v>
      </c>
      <c r="G1276">
        <v>5.3182899514057889</v>
      </c>
      <c r="I1276">
        <v>13.533854238044119</v>
      </c>
      <c r="K1276">
        <v>24.6</v>
      </c>
      <c r="M1276">
        <v>29.4</v>
      </c>
      <c r="O1276">
        <v>20.399999999999999</v>
      </c>
      <c r="Q1276">
        <v>31</v>
      </c>
      <c r="S1276">
        <v>18</v>
      </c>
      <c r="U1276">
        <v>14.2</v>
      </c>
      <c r="W1276">
        <v>2.1</v>
      </c>
    </row>
    <row r="1277" spans="1:23">
      <c r="A1277" s="18">
        <v>39261</v>
      </c>
      <c r="C1277">
        <v>7.3071474687214781</v>
      </c>
      <c r="E1277">
        <v>14.486921783378582</v>
      </c>
      <c r="G1277">
        <v>5.2226943462278532</v>
      </c>
      <c r="I1277">
        <v>12.978759911346948</v>
      </c>
      <c r="K1277">
        <v>27.1</v>
      </c>
      <c r="M1277">
        <v>34.1</v>
      </c>
      <c r="O1277">
        <v>20.5</v>
      </c>
      <c r="Q1277">
        <v>27</v>
      </c>
      <c r="S1277">
        <v>12</v>
      </c>
      <c r="U1277">
        <v>14.2</v>
      </c>
      <c r="W1277">
        <v>3.2</v>
      </c>
    </row>
    <row r="1278" spans="1:23">
      <c r="A1278" s="18">
        <v>39262</v>
      </c>
      <c r="C1278">
        <v>5.6343603034551188</v>
      </c>
      <c r="E1278">
        <v>14.272097402788784</v>
      </c>
      <c r="G1278">
        <v>3.687388694631264</v>
      </c>
      <c r="I1278">
        <v>10.31603305463673</v>
      </c>
      <c r="K1278">
        <v>22</v>
      </c>
      <c r="M1278">
        <v>32</v>
      </c>
      <c r="O1278">
        <v>15.2</v>
      </c>
      <c r="Q1278">
        <v>45</v>
      </c>
      <c r="S1278">
        <v>16</v>
      </c>
      <c r="U1278">
        <v>4.5</v>
      </c>
      <c r="W1278">
        <v>3.7</v>
      </c>
    </row>
    <row r="1279" spans="1:23">
      <c r="A1279" s="18">
        <v>39263</v>
      </c>
      <c r="C1279">
        <v>5.1998492204776952</v>
      </c>
      <c r="E1279">
        <v>12.286153755392561</v>
      </c>
      <c r="G1279">
        <v>4.9569427610218497</v>
      </c>
      <c r="I1279">
        <v>12.73149679552052</v>
      </c>
      <c r="K1279">
        <v>21.3</v>
      </c>
      <c r="M1279">
        <v>28.3</v>
      </c>
      <c r="O1279">
        <v>15.4</v>
      </c>
      <c r="Q1279">
        <v>45</v>
      </c>
      <c r="S1279">
        <v>17</v>
      </c>
      <c r="U1279">
        <v>11.7</v>
      </c>
      <c r="W1279">
        <v>1.7</v>
      </c>
    </row>
    <row r="1280" spans="1:23">
      <c r="A1280" s="18">
        <v>39264</v>
      </c>
      <c r="C1280">
        <v>5.9588539200626762</v>
      </c>
      <c r="E1280">
        <v>12.814055334804276</v>
      </c>
      <c r="G1280">
        <v>4.8614807162020455</v>
      </c>
      <c r="I1280">
        <v>11.680054866317766</v>
      </c>
      <c r="K1280">
        <v>23.3</v>
      </c>
      <c r="M1280">
        <v>30.3</v>
      </c>
      <c r="O1280">
        <v>17.600000000000001</v>
      </c>
      <c r="Q1280">
        <v>36</v>
      </c>
      <c r="S1280">
        <v>17</v>
      </c>
      <c r="U1280">
        <v>11.4</v>
      </c>
      <c r="W1280">
        <v>2.9</v>
      </c>
    </row>
    <row r="1281" spans="1:23">
      <c r="A1281" s="18">
        <v>39265</v>
      </c>
      <c r="C1281">
        <v>6.3952686986583203</v>
      </c>
      <c r="E1281">
        <v>13.412454910046026</v>
      </c>
      <c r="G1281">
        <v>5.1997416859115928</v>
      </c>
      <c r="I1281">
        <v>13.651038157223404</v>
      </c>
      <c r="K1281">
        <v>22.6</v>
      </c>
      <c r="M1281">
        <v>29.8</v>
      </c>
      <c r="O1281">
        <v>15.4</v>
      </c>
      <c r="Q1281">
        <v>39</v>
      </c>
      <c r="S1281">
        <v>15</v>
      </c>
      <c r="U1281">
        <v>13.5</v>
      </c>
      <c r="W1281">
        <v>2.8</v>
      </c>
    </row>
    <row r="1282" spans="1:23">
      <c r="A1282" s="18">
        <v>39266</v>
      </c>
      <c r="C1282">
        <v>5.4179920056743063</v>
      </c>
      <c r="E1282">
        <v>11.453241581812499</v>
      </c>
      <c r="G1282">
        <v>4.5297370638163077</v>
      </c>
      <c r="I1282">
        <v>11.262071688335372</v>
      </c>
      <c r="K1282">
        <v>22.6</v>
      </c>
      <c r="M1282">
        <v>28.7</v>
      </c>
      <c r="O1282">
        <v>18.2</v>
      </c>
      <c r="Q1282">
        <v>38</v>
      </c>
      <c r="S1282">
        <v>19</v>
      </c>
      <c r="U1282">
        <v>9.3000000000000007</v>
      </c>
      <c r="W1282">
        <v>2.5</v>
      </c>
    </row>
    <row r="1283" spans="1:23">
      <c r="A1283" s="18">
        <v>39267</v>
      </c>
      <c r="C1283">
        <v>5.2048981985487934</v>
      </c>
      <c r="E1283">
        <v>10.568737033701474</v>
      </c>
      <c r="G1283">
        <v>4.7973409792788919</v>
      </c>
      <c r="I1283">
        <v>12.366259463629916</v>
      </c>
      <c r="K1283">
        <v>21.6</v>
      </c>
      <c r="M1283">
        <v>27</v>
      </c>
      <c r="O1283">
        <v>17.600000000000001</v>
      </c>
      <c r="Q1283">
        <v>48</v>
      </c>
      <c r="S1283">
        <v>27</v>
      </c>
      <c r="U1283">
        <v>10.1</v>
      </c>
      <c r="W1283">
        <v>2.2999999999999998</v>
      </c>
    </row>
    <row r="1284" spans="1:23">
      <c r="A1284" s="18">
        <v>39268</v>
      </c>
      <c r="C1284">
        <v>6.6298254699922579</v>
      </c>
      <c r="E1284">
        <v>13.344094300115534</v>
      </c>
      <c r="G1284">
        <v>5.1684879630348437</v>
      </c>
      <c r="I1284">
        <v>12.456547037461249</v>
      </c>
      <c r="K1284">
        <v>24.5</v>
      </c>
      <c r="M1284">
        <v>31.2</v>
      </c>
      <c r="O1284">
        <v>18.2</v>
      </c>
      <c r="Q1284">
        <v>30</v>
      </c>
      <c r="S1284">
        <v>17</v>
      </c>
      <c r="U1284">
        <v>13.6</v>
      </c>
      <c r="W1284">
        <v>3.1</v>
      </c>
    </row>
    <row r="1285" spans="1:23">
      <c r="A1285" s="18">
        <v>39269</v>
      </c>
      <c r="C1285">
        <v>6.6762592501761606</v>
      </c>
      <c r="E1285">
        <v>13.766056180133171</v>
      </c>
      <c r="G1285">
        <v>5.0123115903704241</v>
      </c>
      <c r="I1285">
        <v>12.353443839169451</v>
      </c>
      <c r="K1285">
        <v>26.7</v>
      </c>
      <c r="M1285">
        <v>33.6</v>
      </c>
      <c r="O1285">
        <v>21.1</v>
      </c>
      <c r="Q1285">
        <v>29</v>
      </c>
      <c r="S1285">
        <v>16</v>
      </c>
      <c r="U1285">
        <v>12.3</v>
      </c>
      <c r="W1285">
        <v>2.9</v>
      </c>
    </row>
    <row r="1286" spans="1:23">
      <c r="A1286" s="18">
        <v>39270</v>
      </c>
      <c r="C1286">
        <v>6.2834984277642825</v>
      </c>
      <c r="E1286">
        <v>11.72077751245668</v>
      </c>
      <c r="G1286">
        <v>5.1616877696029011</v>
      </c>
      <c r="I1286">
        <v>13.552661680695604</v>
      </c>
      <c r="K1286">
        <v>27.1</v>
      </c>
      <c r="M1286">
        <v>32.200000000000003</v>
      </c>
      <c r="O1286">
        <v>23.3</v>
      </c>
      <c r="Q1286">
        <v>36</v>
      </c>
      <c r="S1286">
        <v>21</v>
      </c>
      <c r="U1286">
        <v>11.9</v>
      </c>
      <c r="W1286">
        <v>2.2999999999999998</v>
      </c>
    </row>
    <row r="1287" spans="1:23">
      <c r="A1287" s="18">
        <v>39271</v>
      </c>
      <c r="C1287">
        <v>7.0563190347668057</v>
      </c>
      <c r="E1287">
        <v>11.643091963854294</v>
      </c>
      <c r="G1287">
        <v>5.5690442747344502</v>
      </c>
      <c r="I1287">
        <v>15.16295139938293</v>
      </c>
      <c r="K1287">
        <v>26.8</v>
      </c>
      <c r="M1287">
        <v>31.4</v>
      </c>
      <c r="O1287">
        <v>22.5</v>
      </c>
      <c r="Q1287">
        <v>37</v>
      </c>
      <c r="S1287">
        <v>28</v>
      </c>
      <c r="U1287">
        <v>13.9</v>
      </c>
      <c r="W1287">
        <v>2.9</v>
      </c>
    </row>
    <row r="1288" spans="1:23">
      <c r="A1288" s="18">
        <v>39272</v>
      </c>
      <c r="C1288">
        <v>3.8626664929580632</v>
      </c>
      <c r="E1288">
        <v>11.124061062712032</v>
      </c>
      <c r="G1288">
        <v>3.115553717121784</v>
      </c>
      <c r="I1288">
        <v>8.2139992455190214</v>
      </c>
      <c r="K1288">
        <v>22.6</v>
      </c>
      <c r="M1288">
        <v>29.6</v>
      </c>
      <c r="O1288">
        <v>19.7</v>
      </c>
      <c r="Q1288">
        <v>53</v>
      </c>
      <c r="S1288">
        <v>29</v>
      </c>
      <c r="U1288">
        <v>0.9</v>
      </c>
      <c r="W1288">
        <v>2.4</v>
      </c>
    </row>
    <row r="1289" spans="1:23">
      <c r="A1289" s="18">
        <v>39273</v>
      </c>
      <c r="C1289">
        <v>3.7567486529530214</v>
      </c>
      <c r="E1289">
        <v>10.918122600201006</v>
      </c>
      <c r="G1289">
        <v>4.1757425244966004</v>
      </c>
      <c r="I1289">
        <v>10.640119162282065</v>
      </c>
      <c r="K1289">
        <v>20.7</v>
      </c>
      <c r="M1289">
        <v>27.1</v>
      </c>
      <c r="O1289">
        <v>16.600000000000001</v>
      </c>
      <c r="Q1289">
        <v>69</v>
      </c>
      <c r="S1289">
        <v>42</v>
      </c>
      <c r="U1289">
        <v>6</v>
      </c>
      <c r="W1289">
        <v>1.3</v>
      </c>
    </row>
    <row r="1290" spans="1:23">
      <c r="A1290" s="18">
        <v>39274</v>
      </c>
      <c r="C1290">
        <v>6.1405339758687907</v>
      </c>
      <c r="E1290">
        <v>12.511916711973795</v>
      </c>
      <c r="G1290">
        <v>5.551608740675837</v>
      </c>
      <c r="I1290">
        <v>13.057954061502617</v>
      </c>
      <c r="K1290">
        <v>25.7</v>
      </c>
      <c r="M1290">
        <v>31.1</v>
      </c>
      <c r="O1290">
        <v>20.3</v>
      </c>
      <c r="Q1290">
        <v>45</v>
      </c>
      <c r="S1290">
        <v>24</v>
      </c>
      <c r="U1290">
        <v>13.5</v>
      </c>
      <c r="W1290">
        <v>2.8</v>
      </c>
    </row>
    <row r="1291" spans="1:23">
      <c r="A1291" s="18">
        <v>39275</v>
      </c>
      <c r="C1291">
        <v>6.8323907846672576</v>
      </c>
      <c r="E1291">
        <v>12.865851394232724</v>
      </c>
      <c r="G1291">
        <v>5.3262811688948588</v>
      </c>
      <c r="I1291">
        <v>13.46596490910909</v>
      </c>
      <c r="K1291">
        <v>28</v>
      </c>
      <c r="M1291">
        <v>33.200000000000003</v>
      </c>
      <c r="O1291">
        <v>22.9</v>
      </c>
      <c r="Q1291">
        <v>31</v>
      </c>
      <c r="S1291">
        <v>15</v>
      </c>
      <c r="U1291">
        <v>13.6</v>
      </c>
      <c r="W1291">
        <v>2.6</v>
      </c>
    </row>
    <row r="1292" spans="1:23">
      <c r="A1292" s="18">
        <v>39276</v>
      </c>
      <c r="C1292">
        <v>5.9328491609097975</v>
      </c>
      <c r="E1292">
        <v>11.770984340286232</v>
      </c>
      <c r="G1292">
        <v>4.673442414173258</v>
      </c>
      <c r="I1292">
        <v>12.832142539511016</v>
      </c>
      <c r="K1292">
        <v>25.6</v>
      </c>
      <c r="M1292">
        <v>32.299999999999997</v>
      </c>
      <c r="O1292">
        <v>22.7</v>
      </c>
      <c r="Q1292">
        <v>43</v>
      </c>
      <c r="S1292">
        <v>19</v>
      </c>
      <c r="U1292">
        <v>8.9</v>
      </c>
      <c r="W1292">
        <v>2.7</v>
      </c>
    </row>
    <row r="1293" spans="1:23">
      <c r="A1293" s="18">
        <v>39277</v>
      </c>
      <c r="C1293">
        <v>3.6398241841835315</v>
      </c>
      <c r="E1293">
        <v>8.5654109478459191</v>
      </c>
      <c r="G1293">
        <v>3.2900251367674032</v>
      </c>
      <c r="I1293">
        <v>7.6679462104818343</v>
      </c>
      <c r="K1293">
        <v>24.7</v>
      </c>
      <c r="M1293">
        <v>27.9</v>
      </c>
      <c r="O1293">
        <v>22.6</v>
      </c>
      <c r="Q1293">
        <v>45</v>
      </c>
      <c r="S1293">
        <v>33</v>
      </c>
      <c r="U1293">
        <v>1.6</v>
      </c>
      <c r="W1293">
        <v>1.6</v>
      </c>
    </row>
    <row r="1294" spans="1:23">
      <c r="A1294" s="18">
        <v>39278</v>
      </c>
      <c r="C1294">
        <v>4.8880277570483823</v>
      </c>
      <c r="E1294">
        <v>9.5886954924905989</v>
      </c>
      <c r="G1294">
        <v>4.03219833097336</v>
      </c>
      <c r="I1294">
        <v>9.9385851331745787</v>
      </c>
      <c r="K1294">
        <v>24.2</v>
      </c>
      <c r="M1294">
        <v>27.9</v>
      </c>
      <c r="O1294">
        <v>21.1</v>
      </c>
      <c r="Q1294">
        <v>43</v>
      </c>
      <c r="S1294">
        <v>27</v>
      </c>
      <c r="U1294">
        <v>5.7</v>
      </c>
      <c r="W1294">
        <v>2.4</v>
      </c>
    </row>
    <row r="1295" spans="1:23">
      <c r="A1295" s="18">
        <v>39279</v>
      </c>
      <c r="C1295">
        <v>4.2224566773388936</v>
      </c>
      <c r="E1295">
        <v>10.596371703549906</v>
      </c>
      <c r="G1295">
        <v>3.114498992133214</v>
      </c>
      <c r="I1295">
        <v>7.4572988290453255</v>
      </c>
      <c r="K1295">
        <v>22.1</v>
      </c>
      <c r="M1295">
        <v>26.6</v>
      </c>
      <c r="O1295">
        <v>17.399999999999999</v>
      </c>
      <c r="Q1295">
        <v>53</v>
      </c>
      <c r="S1295">
        <v>30</v>
      </c>
      <c r="U1295">
        <v>1</v>
      </c>
      <c r="W1295">
        <v>3.2</v>
      </c>
    </row>
    <row r="1296" spans="1:23">
      <c r="A1296" s="18">
        <v>39280</v>
      </c>
      <c r="C1296">
        <v>3.016393675847195</v>
      </c>
      <c r="E1296">
        <v>7.2960463091817092</v>
      </c>
      <c r="G1296">
        <v>3.5565083197190539</v>
      </c>
      <c r="I1296">
        <v>9.4534255849190245</v>
      </c>
      <c r="K1296">
        <v>17.100000000000001</v>
      </c>
      <c r="M1296">
        <v>20.5</v>
      </c>
      <c r="O1296">
        <v>14.8</v>
      </c>
      <c r="Q1296">
        <v>84</v>
      </c>
      <c r="S1296">
        <v>62</v>
      </c>
      <c r="U1296">
        <v>3.3</v>
      </c>
      <c r="W1296">
        <v>2.9</v>
      </c>
    </row>
    <row r="1297" spans="1:23">
      <c r="A1297" s="18">
        <v>39281</v>
      </c>
      <c r="C1297">
        <v>4.2402000722961724</v>
      </c>
      <c r="E1297">
        <v>11.180192980478957</v>
      </c>
      <c r="G1297">
        <v>5.084689945788651</v>
      </c>
      <c r="I1297">
        <v>11.367648898865834</v>
      </c>
      <c r="K1297">
        <v>21.6</v>
      </c>
      <c r="M1297">
        <v>27.1</v>
      </c>
      <c r="O1297">
        <v>16.600000000000001</v>
      </c>
      <c r="Q1297">
        <v>62</v>
      </c>
      <c r="S1297">
        <v>36</v>
      </c>
      <c r="U1297">
        <v>10.6</v>
      </c>
      <c r="W1297">
        <v>1.4</v>
      </c>
    </row>
    <row r="1298" spans="1:23">
      <c r="A1298" s="18">
        <v>39282</v>
      </c>
      <c r="C1298">
        <v>6.0162019985416126</v>
      </c>
      <c r="E1298">
        <v>12.14643429227786</v>
      </c>
      <c r="G1298">
        <v>5.7136532940502605</v>
      </c>
      <c r="I1298">
        <v>14.219195090914237</v>
      </c>
      <c r="K1298">
        <v>24.6</v>
      </c>
      <c r="M1298">
        <v>30.3</v>
      </c>
      <c r="O1298">
        <v>19.600000000000001</v>
      </c>
      <c r="Q1298">
        <v>50</v>
      </c>
      <c r="S1298">
        <v>26</v>
      </c>
      <c r="U1298">
        <v>14</v>
      </c>
      <c r="W1298">
        <v>2.5</v>
      </c>
    </row>
    <row r="1299" spans="1:23">
      <c r="A1299" s="18">
        <v>39283</v>
      </c>
      <c r="C1299">
        <v>6.4665732527813597</v>
      </c>
      <c r="E1299">
        <v>14.202942055579367</v>
      </c>
      <c r="G1299">
        <v>5.5488013741450679</v>
      </c>
      <c r="I1299">
        <v>14.254166115964169</v>
      </c>
      <c r="K1299">
        <v>26.5</v>
      </c>
      <c r="M1299">
        <v>33.200000000000003</v>
      </c>
      <c r="O1299">
        <v>19.8</v>
      </c>
      <c r="Q1299">
        <v>41</v>
      </c>
      <c r="S1299">
        <v>16</v>
      </c>
      <c r="U1299">
        <v>14.1</v>
      </c>
      <c r="W1299">
        <v>2.2999999999999998</v>
      </c>
    </row>
    <row r="1300" spans="1:23">
      <c r="A1300" s="18">
        <v>39284</v>
      </c>
      <c r="C1300">
        <v>7.280805821773062</v>
      </c>
      <c r="E1300">
        <v>14.803898335612171</v>
      </c>
      <c r="G1300">
        <v>5.4260963339052672</v>
      </c>
      <c r="I1300">
        <v>14.046518997028025</v>
      </c>
      <c r="K1300">
        <v>28.2</v>
      </c>
      <c r="M1300">
        <v>34.700000000000003</v>
      </c>
      <c r="O1300">
        <v>21.2</v>
      </c>
      <c r="Q1300">
        <v>32</v>
      </c>
      <c r="S1300">
        <v>15</v>
      </c>
      <c r="U1300">
        <v>14.1</v>
      </c>
      <c r="W1300">
        <v>2.9</v>
      </c>
    </row>
    <row r="1301" spans="1:23">
      <c r="A1301" s="18">
        <v>39285</v>
      </c>
      <c r="C1301">
        <v>7.0041374175190514</v>
      </c>
      <c r="E1301">
        <v>13.013794254509277</v>
      </c>
      <c r="G1301">
        <v>5.5085599353139241</v>
      </c>
      <c r="I1301">
        <v>15.255813599974651</v>
      </c>
      <c r="K1301">
        <v>27.2</v>
      </c>
      <c r="M1301">
        <v>33.700000000000003</v>
      </c>
      <c r="O1301">
        <v>22.8</v>
      </c>
      <c r="Q1301">
        <v>38</v>
      </c>
      <c r="S1301">
        <v>14</v>
      </c>
      <c r="U1301">
        <v>13.8</v>
      </c>
      <c r="W1301">
        <v>2.6</v>
      </c>
    </row>
    <row r="1302" spans="1:23">
      <c r="A1302" s="18">
        <v>39286</v>
      </c>
      <c r="C1302">
        <v>6.3113761819594991</v>
      </c>
      <c r="E1302">
        <v>12.210218628908326</v>
      </c>
      <c r="G1302">
        <v>5.7011880600352063</v>
      </c>
      <c r="I1302">
        <v>15.725804616270885</v>
      </c>
      <c r="K1302">
        <v>26.5</v>
      </c>
      <c r="M1302">
        <v>31.6</v>
      </c>
      <c r="O1302">
        <v>21.7</v>
      </c>
      <c r="Q1302">
        <v>51</v>
      </c>
      <c r="S1302">
        <v>34</v>
      </c>
      <c r="U1302">
        <v>13</v>
      </c>
      <c r="W1302">
        <v>2.2000000000000002</v>
      </c>
    </row>
    <row r="1303" spans="1:23">
      <c r="A1303" s="18">
        <v>39287</v>
      </c>
      <c r="C1303">
        <v>5.3912034346243658</v>
      </c>
      <c r="E1303">
        <v>10.340240520997229</v>
      </c>
      <c r="G1303">
        <v>4.8314862351248529</v>
      </c>
      <c r="I1303">
        <v>12.895415853237594</v>
      </c>
      <c r="K1303">
        <v>25.3</v>
      </c>
      <c r="M1303">
        <v>29.7</v>
      </c>
      <c r="O1303">
        <v>22.2</v>
      </c>
      <c r="Q1303">
        <v>52</v>
      </c>
      <c r="S1303">
        <v>39</v>
      </c>
      <c r="U1303">
        <v>8.8000000000000007</v>
      </c>
      <c r="W1303">
        <v>2.4</v>
      </c>
    </row>
    <row r="1304" spans="1:23">
      <c r="A1304" s="18">
        <v>39288</v>
      </c>
      <c r="C1304">
        <v>5.4287038162105024</v>
      </c>
      <c r="E1304">
        <v>11.52585514080994</v>
      </c>
      <c r="G1304">
        <v>4.6045207165749664</v>
      </c>
      <c r="I1304">
        <v>11.402022271793728</v>
      </c>
      <c r="K1304">
        <v>26.3</v>
      </c>
      <c r="M1304">
        <v>31.4</v>
      </c>
      <c r="O1304">
        <v>22.5</v>
      </c>
      <c r="Q1304">
        <v>51</v>
      </c>
      <c r="S1304">
        <v>24</v>
      </c>
      <c r="U1304">
        <v>7.8</v>
      </c>
      <c r="W1304">
        <v>2.8</v>
      </c>
    </row>
    <row r="1305" spans="1:23">
      <c r="A1305" s="18">
        <v>39289</v>
      </c>
      <c r="C1305">
        <v>6.7876350841929369</v>
      </c>
      <c r="E1305">
        <v>12.012661987680417</v>
      </c>
      <c r="G1305">
        <v>5.6739065370740009</v>
      </c>
      <c r="I1305">
        <v>15.434781114307956</v>
      </c>
      <c r="K1305">
        <v>26</v>
      </c>
      <c r="M1305">
        <v>30.9</v>
      </c>
      <c r="O1305">
        <v>21.1</v>
      </c>
      <c r="Q1305">
        <v>43</v>
      </c>
      <c r="S1305">
        <v>31</v>
      </c>
      <c r="U1305">
        <v>13.8</v>
      </c>
      <c r="W1305">
        <v>2.8</v>
      </c>
    </row>
    <row r="1306" spans="1:23">
      <c r="A1306" s="18">
        <v>39290</v>
      </c>
      <c r="C1306">
        <v>4.7239296369708823</v>
      </c>
      <c r="E1306">
        <v>10.51753383699036</v>
      </c>
      <c r="G1306">
        <v>4.2805532052915121</v>
      </c>
      <c r="I1306">
        <v>11.579590600389684</v>
      </c>
      <c r="K1306">
        <v>22.9</v>
      </c>
      <c r="M1306">
        <v>30.3</v>
      </c>
      <c r="O1306">
        <v>21.6</v>
      </c>
      <c r="Q1306">
        <v>56</v>
      </c>
      <c r="S1306">
        <v>34</v>
      </c>
      <c r="U1306">
        <v>6.3</v>
      </c>
      <c r="W1306">
        <v>3.1</v>
      </c>
    </row>
    <row r="1307" spans="1:23">
      <c r="A1307" s="18">
        <v>39291</v>
      </c>
      <c r="C1307">
        <v>2.424892039551112</v>
      </c>
      <c r="E1307">
        <v>7.9224323246883355</v>
      </c>
      <c r="G1307">
        <v>2.808243677507654</v>
      </c>
      <c r="I1307">
        <v>7.8103002890364168</v>
      </c>
      <c r="K1307">
        <v>15.9</v>
      </c>
      <c r="M1307">
        <v>21.6</v>
      </c>
      <c r="O1307">
        <v>14.4</v>
      </c>
      <c r="Q1307">
        <v>82</v>
      </c>
      <c r="S1307">
        <v>54</v>
      </c>
      <c r="U1307">
        <v>0</v>
      </c>
      <c r="W1307">
        <v>2.2999999999999998</v>
      </c>
    </row>
    <row r="1308" spans="1:23">
      <c r="A1308" s="18">
        <v>39292</v>
      </c>
      <c r="C1308">
        <v>4.9320299320937879</v>
      </c>
      <c r="E1308">
        <v>10.924630466927468</v>
      </c>
      <c r="G1308">
        <v>5.5501938577357475</v>
      </c>
      <c r="I1308">
        <v>13.070781675668965</v>
      </c>
      <c r="K1308">
        <v>18.5</v>
      </c>
      <c r="M1308">
        <v>24.7</v>
      </c>
      <c r="O1308">
        <v>12.9</v>
      </c>
      <c r="Q1308">
        <v>64</v>
      </c>
      <c r="S1308">
        <v>32</v>
      </c>
      <c r="U1308">
        <v>13.6</v>
      </c>
      <c r="W1308">
        <v>2.6</v>
      </c>
    </row>
    <row r="1309" spans="1:23">
      <c r="A1309" s="18">
        <v>39293</v>
      </c>
      <c r="C1309">
        <v>5.3983491976669047</v>
      </c>
      <c r="E1309">
        <v>11.128337963435419</v>
      </c>
      <c r="G1309">
        <v>5.5035140066000707</v>
      </c>
      <c r="I1309">
        <v>13.218461234876861</v>
      </c>
      <c r="K1309">
        <v>21.4</v>
      </c>
      <c r="M1309">
        <v>26.9</v>
      </c>
      <c r="O1309">
        <v>16.399999999999999</v>
      </c>
      <c r="Q1309">
        <v>48</v>
      </c>
      <c r="S1309">
        <v>26</v>
      </c>
      <c r="U1309">
        <v>13.8</v>
      </c>
      <c r="W1309">
        <v>2.1</v>
      </c>
    </row>
    <row r="1310" spans="1:23">
      <c r="A1310" s="18">
        <v>39294</v>
      </c>
      <c r="C1310">
        <v>6.0376719019046448</v>
      </c>
      <c r="E1310">
        <v>12.375884583201012</v>
      </c>
      <c r="G1310">
        <v>5.4666640464655636</v>
      </c>
      <c r="I1310">
        <v>13.620339140093618</v>
      </c>
      <c r="K1310">
        <v>23.5</v>
      </c>
      <c r="M1310">
        <v>29.5</v>
      </c>
      <c r="O1310">
        <v>17.8</v>
      </c>
      <c r="Q1310">
        <v>43</v>
      </c>
      <c r="S1310">
        <v>22</v>
      </c>
      <c r="U1310">
        <v>13.7</v>
      </c>
      <c r="W1310">
        <v>2.5</v>
      </c>
    </row>
    <row r="1311" spans="1:23">
      <c r="A1311" s="18">
        <v>39295</v>
      </c>
      <c r="C1311">
        <v>6.2197099548676089</v>
      </c>
      <c r="E1311">
        <v>13.157034641920564</v>
      </c>
      <c r="G1311">
        <v>5.3002515204489971</v>
      </c>
      <c r="I1311">
        <v>13.384547812318994</v>
      </c>
      <c r="K1311">
        <v>25.2</v>
      </c>
      <c r="M1311">
        <v>31.8</v>
      </c>
      <c r="O1311">
        <v>19.600000000000001</v>
      </c>
      <c r="Q1311">
        <v>37</v>
      </c>
      <c r="S1311">
        <v>18</v>
      </c>
      <c r="U1311">
        <v>13.1</v>
      </c>
      <c r="W1311">
        <v>2.4</v>
      </c>
    </row>
    <row r="1312" spans="1:23">
      <c r="A1312" s="18">
        <v>39296</v>
      </c>
      <c r="C1312">
        <v>5.4203150104009099</v>
      </c>
      <c r="E1312">
        <v>10.972919089668006</v>
      </c>
      <c r="G1312">
        <v>4.5235062247733682</v>
      </c>
      <c r="I1312">
        <v>11.917718824789709</v>
      </c>
      <c r="K1312">
        <v>23.5</v>
      </c>
      <c r="M1312">
        <v>30.2</v>
      </c>
      <c r="O1312">
        <v>21</v>
      </c>
      <c r="Q1312">
        <v>47</v>
      </c>
      <c r="S1312">
        <v>22</v>
      </c>
      <c r="U1312">
        <v>8.1</v>
      </c>
      <c r="W1312">
        <v>2.9</v>
      </c>
    </row>
    <row r="1313" spans="1:23">
      <c r="A1313" s="18">
        <v>39297</v>
      </c>
      <c r="C1313">
        <v>5.0023065248231369</v>
      </c>
      <c r="E1313">
        <v>10.782708766765568</v>
      </c>
      <c r="G1313">
        <v>5.0955632228776526</v>
      </c>
      <c r="I1313">
        <v>13.114104090775255</v>
      </c>
      <c r="K1313">
        <v>23.7</v>
      </c>
      <c r="M1313">
        <v>28.2</v>
      </c>
      <c r="O1313">
        <v>19.399999999999999</v>
      </c>
      <c r="Q1313">
        <v>52</v>
      </c>
      <c r="S1313">
        <v>34</v>
      </c>
      <c r="U1313">
        <v>10.6</v>
      </c>
      <c r="W1313">
        <v>1.4</v>
      </c>
    </row>
    <row r="1314" spans="1:23">
      <c r="A1314" s="18">
        <v>39298</v>
      </c>
      <c r="C1314">
        <v>4.0640197187853886</v>
      </c>
      <c r="E1314">
        <v>10.471068838401342</v>
      </c>
      <c r="G1314">
        <v>4.2139444688312544</v>
      </c>
      <c r="I1314">
        <v>11.255093438470364</v>
      </c>
      <c r="K1314">
        <v>20.2</v>
      </c>
      <c r="M1314">
        <v>26.5</v>
      </c>
      <c r="O1314">
        <v>16.600000000000001</v>
      </c>
      <c r="Q1314">
        <v>72</v>
      </c>
      <c r="S1314">
        <v>39</v>
      </c>
      <c r="U1314">
        <v>6.1</v>
      </c>
      <c r="W1314">
        <v>2.5</v>
      </c>
    </row>
    <row r="1315" spans="1:23">
      <c r="A1315" s="18">
        <v>39299</v>
      </c>
      <c r="C1315">
        <v>5.1532811519820187</v>
      </c>
      <c r="E1315">
        <v>10.743916598487681</v>
      </c>
      <c r="G1315">
        <v>5.5139101654885554</v>
      </c>
      <c r="I1315">
        <v>13.750725294338304</v>
      </c>
      <c r="K1315">
        <v>21.8</v>
      </c>
      <c r="M1315">
        <v>26.6</v>
      </c>
      <c r="O1315">
        <v>17</v>
      </c>
      <c r="Q1315">
        <v>60</v>
      </c>
      <c r="S1315">
        <v>33</v>
      </c>
      <c r="U1315">
        <v>12.7</v>
      </c>
      <c r="W1315">
        <v>1.8</v>
      </c>
    </row>
    <row r="1316" spans="1:23">
      <c r="A1316" s="18">
        <v>39300</v>
      </c>
      <c r="C1316">
        <v>5.823698796148574</v>
      </c>
      <c r="E1316">
        <v>12.821496520283109</v>
      </c>
      <c r="G1316">
        <v>5.4028914568170734</v>
      </c>
      <c r="I1316">
        <v>13.350566752439811</v>
      </c>
      <c r="K1316">
        <v>24.3</v>
      </c>
      <c r="M1316">
        <v>30.8</v>
      </c>
      <c r="O1316">
        <v>18.7</v>
      </c>
      <c r="Q1316">
        <v>44</v>
      </c>
      <c r="S1316">
        <v>20</v>
      </c>
      <c r="U1316">
        <v>13.1</v>
      </c>
      <c r="W1316">
        <v>2.2000000000000002</v>
      </c>
    </row>
    <row r="1317" spans="1:23">
      <c r="A1317" s="18">
        <v>39301</v>
      </c>
      <c r="C1317">
        <v>5.5589226392128435</v>
      </c>
      <c r="E1317">
        <v>11.153958136905878</v>
      </c>
      <c r="G1317">
        <v>4.6189899948024449</v>
      </c>
      <c r="I1317">
        <v>11.360808566721342</v>
      </c>
      <c r="K1317">
        <v>25.4</v>
      </c>
      <c r="M1317">
        <v>30.1</v>
      </c>
      <c r="O1317">
        <v>21.4</v>
      </c>
      <c r="Q1317">
        <v>38</v>
      </c>
      <c r="S1317">
        <v>23</v>
      </c>
      <c r="U1317">
        <v>8.9</v>
      </c>
      <c r="W1317">
        <v>2.4</v>
      </c>
    </row>
    <row r="1318" spans="1:23">
      <c r="A1318" s="18">
        <v>39302</v>
      </c>
      <c r="C1318">
        <v>6.1584841734055731</v>
      </c>
      <c r="E1318">
        <v>11.21571766247731</v>
      </c>
      <c r="G1318">
        <v>4.9688460968619079</v>
      </c>
      <c r="I1318">
        <v>12.778216556932097</v>
      </c>
      <c r="K1318">
        <v>25.9</v>
      </c>
      <c r="M1318">
        <v>30.7</v>
      </c>
      <c r="O1318">
        <v>22.1</v>
      </c>
      <c r="Q1318">
        <v>38</v>
      </c>
      <c r="S1318">
        <v>25</v>
      </c>
      <c r="U1318">
        <v>10.6</v>
      </c>
      <c r="W1318">
        <v>2.7</v>
      </c>
    </row>
    <row r="1319" spans="1:23">
      <c r="A1319" s="18">
        <v>39303</v>
      </c>
      <c r="C1319">
        <v>6.8059964091882375</v>
      </c>
      <c r="E1319">
        <v>13.821049132271261</v>
      </c>
      <c r="G1319">
        <v>5.142263626095823</v>
      </c>
      <c r="I1319">
        <v>13.309018385286613</v>
      </c>
      <c r="K1319">
        <v>26.7</v>
      </c>
      <c r="M1319">
        <v>33.200000000000003</v>
      </c>
      <c r="O1319">
        <v>20.6</v>
      </c>
      <c r="Q1319">
        <v>34</v>
      </c>
      <c r="S1319">
        <v>21</v>
      </c>
      <c r="U1319">
        <v>12</v>
      </c>
      <c r="W1319">
        <v>3</v>
      </c>
    </row>
    <row r="1320" spans="1:23">
      <c r="A1320" s="18">
        <v>39304</v>
      </c>
      <c r="C1320">
        <v>7.0671597970737059</v>
      </c>
      <c r="E1320">
        <v>14.057812612439879</v>
      </c>
      <c r="G1320">
        <v>5.2687684753401269</v>
      </c>
      <c r="I1320">
        <v>13.520631370849905</v>
      </c>
      <c r="K1320">
        <v>28.4</v>
      </c>
      <c r="M1320">
        <v>34.5</v>
      </c>
      <c r="O1320">
        <v>22.4</v>
      </c>
      <c r="Q1320">
        <v>33</v>
      </c>
      <c r="S1320">
        <v>16</v>
      </c>
      <c r="U1320">
        <v>12.7</v>
      </c>
      <c r="W1320">
        <v>2.9</v>
      </c>
    </row>
    <row r="1321" spans="1:23">
      <c r="A1321" s="18">
        <v>39305</v>
      </c>
      <c r="C1321">
        <v>7.6154926247844141</v>
      </c>
      <c r="E1321">
        <v>16.202885135070659</v>
      </c>
      <c r="G1321">
        <v>5.0847232199905212</v>
      </c>
      <c r="I1321">
        <v>12.942726501587314</v>
      </c>
      <c r="K1321">
        <v>30.2</v>
      </c>
      <c r="M1321">
        <v>37.6</v>
      </c>
      <c r="O1321">
        <v>22.7</v>
      </c>
      <c r="Q1321">
        <v>25</v>
      </c>
      <c r="S1321">
        <v>12</v>
      </c>
      <c r="U1321">
        <v>12.7</v>
      </c>
      <c r="W1321">
        <v>3.1</v>
      </c>
    </row>
    <row r="1322" spans="1:23">
      <c r="A1322" s="18">
        <v>39306</v>
      </c>
      <c r="C1322">
        <v>4.9428736866387979</v>
      </c>
      <c r="E1322">
        <v>15.883547369890653</v>
      </c>
      <c r="G1322">
        <v>2.8457399028582029</v>
      </c>
      <c r="I1322">
        <v>9.3915596687484157</v>
      </c>
      <c r="K1322">
        <v>19.600000000000001</v>
      </c>
      <c r="M1322">
        <v>35.4</v>
      </c>
      <c r="O1322">
        <v>11.8</v>
      </c>
      <c r="Q1322">
        <v>64</v>
      </c>
      <c r="S1322">
        <v>13</v>
      </c>
      <c r="U1322">
        <v>0</v>
      </c>
      <c r="W1322">
        <v>4.9000000000000004</v>
      </c>
    </row>
    <row r="1323" spans="1:23">
      <c r="A1323" s="18">
        <v>39307</v>
      </c>
      <c r="C1323">
        <v>4.5447253313473217</v>
      </c>
      <c r="E1323">
        <v>9.4985023198460965</v>
      </c>
      <c r="G1323">
        <v>4.4458387446842327</v>
      </c>
      <c r="I1323">
        <v>11.383808766982675</v>
      </c>
      <c r="K1323">
        <v>16.399999999999999</v>
      </c>
      <c r="M1323">
        <v>21.2</v>
      </c>
      <c r="O1323">
        <v>11.1</v>
      </c>
      <c r="Q1323">
        <v>57</v>
      </c>
      <c r="S1323">
        <v>23</v>
      </c>
      <c r="U1323">
        <v>8.8000000000000007</v>
      </c>
      <c r="W1323">
        <v>2.2999999999999998</v>
      </c>
    </row>
    <row r="1324" spans="1:23">
      <c r="A1324" s="18">
        <v>39308</v>
      </c>
      <c r="C1324">
        <v>5.0732543731518245</v>
      </c>
      <c r="E1324">
        <v>10.953448326275888</v>
      </c>
      <c r="G1324">
        <v>5.2224804449527014</v>
      </c>
      <c r="I1324">
        <v>12.047534896659013</v>
      </c>
      <c r="K1324">
        <v>19.5</v>
      </c>
      <c r="M1324">
        <v>25</v>
      </c>
      <c r="O1324">
        <v>13.7</v>
      </c>
      <c r="Q1324">
        <v>47</v>
      </c>
      <c r="S1324">
        <v>20</v>
      </c>
      <c r="U1324">
        <v>13</v>
      </c>
      <c r="W1324">
        <v>2.1</v>
      </c>
    </row>
    <row r="1325" spans="1:23">
      <c r="A1325" s="18">
        <v>39309</v>
      </c>
      <c r="C1325">
        <v>5.5179036273085948</v>
      </c>
      <c r="E1325">
        <v>11.687672294321166</v>
      </c>
      <c r="G1325">
        <v>4.9582197495372258</v>
      </c>
      <c r="I1325">
        <v>11.945368771641069</v>
      </c>
      <c r="K1325">
        <v>21</v>
      </c>
      <c r="M1325">
        <v>27.4</v>
      </c>
      <c r="O1325">
        <v>15.5</v>
      </c>
      <c r="Q1325">
        <v>47</v>
      </c>
      <c r="S1325">
        <v>21</v>
      </c>
      <c r="U1325">
        <v>11.2</v>
      </c>
      <c r="W1325">
        <v>3</v>
      </c>
    </row>
    <row r="1326" spans="1:23">
      <c r="A1326" s="18">
        <v>39310</v>
      </c>
      <c r="C1326">
        <v>4.1230579677989736</v>
      </c>
      <c r="E1326">
        <v>9.3858236213935999</v>
      </c>
      <c r="G1326">
        <v>4.0698494978537534</v>
      </c>
      <c r="I1326">
        <v>9.4043406319760798</v>
      </c>
      <c r="K1326">
        <v>22</v>
      </c>
      <c r="M1326">
        <v>26.2</v>
      </c>
      <c r="O1326">
        <v>18.899999999999999</v>
      </c>
      <c r="Q1326">
        <v>45</v>
      </c>
      <c r="S1326">
        <v>30</v>
      </c>
      <c r="U1326">
        <v>6.1</v>
      </c>
      <c r="W1326">
        <v>1.7</v>
      </c>
    </row>
    <row r="1327" spans="1:23">
      <c r="A1327" s="18">
        <v>39311</v>
      </c>
      <c r="C1327">
        <v>4.4795172821622966</v>
      </c>
      <c r="E1327">
        <v>9.9956642221929535</v>
      </c>
      <c r="G1327">
        <v>4.4476760412361545</v>
      </c>
      <c r="I1327">
        <v>11.709446483140461</v>
      </c>
      <c r="K1327">
        <v>18.8</v>
      </c>
      <c r="M1327">
        <v>24.9</v>
      </c>
      <c r="O1327">
        <v>15.1</v>
      </c>
      <c r="Q1327">
        <v>57</v>
      </c>
      <c r="S1327">
        <v>33</v>
      </c>
      <c r="U1327">
        <v>8.1</v>
      </c>
      <c r="W1327">
        <v>2.1</v>
      </c>
    </row>
    <row r="1328" spans="1:23">
      <c r="A1328" s="18">
        <v>39312</v>
      </c>
      <c r="C1328">
        <v>4.6912616145534578</v>
      </c>
      <c r="E1328">
        <v>8.2913341046709785</v>
      </c>
      <c r="G1328">
        <v>4.9019649053598338</v>
      </c>
      <c r="I1328">
        <v>12.099581571716064</v>
      </c>
      <c r="K1328">
        <v>18.399999999999999</v>
      </c>
      <c r="M1328">
        <v>22.1</v>
      </c>
      <c r="O1328">
        <v>15.2</v>
      </c>
      <c r="Q1328">
        <v>57</v>
      </c>
      <c r="S1328">
        <v>40</v>
      </c>
      <c r="U1328">
        <v>10.4</v>
      </c>
      <c r="W1328">
        <v>2.5</v>
      </c>
    </row>
    <row r="1329" spans="1:23">
      <c r="A1329" s="18">
        <v>39313</v>
      </c>
      <c r="C1329">
        <v>4.9708611439370296</v>
      </c>
      <c r="E1329">
        <v>10.561241486092014</v>
      </c>
      <c r="G1329">
        <v>5.235922036990404</v>
      </c>
      <c r="I1329">
        <v>12.739160501499324</v>
      </c>
      <c r="K1329">
        <v>19.600000000000001</v>
      </c>
      <c r="M1329">
        <v>25.1</v>
      </c>
      <c r="O1329">
        <v>14.6</v>
      </c>
      <c r="Q1329">
        <v>52</v>
      </c>
      <c r="S1329">
        <v>33</v>
      </c>
      <c r="U1329">
        <v>12.3</v>
      </c>
      <c r="W1329">
        <v>2</v>
      </c>
    </row>
    <row r="1330" spans="1:23">
      <c r="A1330" s="18">
        <v>39314</v>
      </c>
      <c r="C1330">
        <v>5.5385657103230006</v>
      </c>
      <c r="E1330">
        <v>11.143839134715751</v>
      </c>
      <c r="G1330">
        <v>5.2631093265678688</v>
      </c>
      <c r="I1330">
        <v>12.819341344483808</v>
      </c>
      <c r="K1330">
        <v>21.5</v>
      </c>
      <c r="M1330">
        <v>26.7</v>
      </c>
      <c r="O1330">
        <v>16.100000000000001</v>
      </c>
      <c r="Q1330">
        <v>45</v>
      </c>
      <c r="S1330">
        <v>30</v>
      </c>
      <c r="U1330">
        <v>12.6</v>
      </c>
      <c r="W1330">
        <v>2.5</v>
      </c>
    </row>
    <row r="1331" spans="1:23">
      <c r="A1331" s="18">
        <v>39315</v>
      </c>
      <c r="C1331">
        <v>3.4051179144739923</v>
      </c>
      <c r="E1331">
        <v>10.153362720207152</v>
      </c>
      <c r="G1331">
        <v>3.7307680885638232</v>
      </c>
      <c r="I1331">
        <v>9.5233111329040963</v>
      </c>
      <c r="K1331">
        <v>18.2</v>
      </c>
      <c r="M1331">
        <v>25.8</v>
      </c>
      <c r="O1331">
        <v>15.3</v>
      </c>
      <c r="Q1331">
        <v>65</v>
      </c>
      <c r="S1331">
        <v>31</v>
      </c>
      <c r="U1331">
        <v>4.4000000000000004</v>
      </c>
      <c r="W1331">
        <v>1.3</v>
      </c>
    </row>
    <row r="1332" spans="1:23">
      <c r="A1332" s="18">
        <v>39316</v>
      </c>
      <c r="C1332">
        <v>4.693691383529158</v>
      </c>
      <c r="E1332">
        <v>8.9210937940859178</v>
      </c>
      <c r="G1332">
        <v>5.1613549872625955</v>
      </c>
      <c r="I1332">
        <v>13.03921677709142</v>
      </c>
      <c r="K1332">
        <v>16.2</v>
      </c>
      <c r="M1332">
        <v>21.3</v>
      </c>
      <c r="O1332">
        <v>12.2</v>
      </c>
      <c r="Q1332">
        <v>57</v>
      </c>
      <c r="S1332">
        <v>30</v>
      </c>
      <c r="U1332">
        <v>12.4</v>
      </c>
      <c r="W1332">
        <v>1.7</v>
      </c>
    </row>
    <row r="1333" spans="1:23">
      <c r="A1333" s="18">
        <v>39317</v>
      </c>
      <c r="C1333">
        <v>5.3414780756485971</v>
      </c>
      <c r="E1333">
        <v>11.496762061970426</v>
      </c>
      <c r="G1333">
        <v>5.0177678252821201</v>
      </c>
      <c r="I1333">
        <v>11.630778604206387</v>
      </c>
      <c r="K1333">
        <v>18.2</v>
      </c>
      <c r="M1333">
        <v>25.3</v>
      </c>
      <c r="O1333">
        <v>11.8</v>
      </c>
      <c r="Q1333">
        <v>45</v>
      </c>
      <c r="S1333">
        <v>22</v>
      </c>
      <c r="U1333">
        <v>12.3</v>
      </c>
      <c r="W1333">
        <v>3.2</v>
      </c>
    </row>
    <row r="1334" spans="1:23">
      <c r="A1334" s="18">
        <v>39318</v>
      </c>
      <c r="C1334">
        <v>5.7343983113687376</v>
      </c>
      <c r="E1334">
        <v>11.757505870592714</v>
      </c>
      <c r="G1334">
        <v>5.1316865419327788</v>
      </c>
      <c r="I1334">
        <v>12.088073251252228</v>
      </c>
      <c r="K1334">
        <v>20.8</v>
      </c>
      <c r="M1334">
        <v>27.2</v>
      </c>
      <c r="O1334">
        <v>14.9</v>
      </c>
      <c r="Q1334">
        <v>42</v>
      </c>
      <c r="S1334">
        <v>22</v>
      </c>
      <c r="U1334">
        <v>12.6</v>
      </c>
      <c r="W1334">
        <v>3.1</v>
      </c>
    </row>
    <row r="1335" spans="1:23">
      <c r="A1335" s="18">
        <v>39319</v>
      </c>
      <c r="C1335">
        <v>5.6485300782052192</v>
      </c>
      <c r="E1335">
        <v>11.944611612100104</v>
      </c>
      <c r="G1335">
        <v>4.5212472507920234</v>
      </c>
      <c r="I1335">
        <v>10.739523612237432</v>
      </c>
      <c r="K1335">
        <v>22.1</v>
      </c>
      <c r="M1335">
        <v>28.4</v>
      </c>
      <c r="O1335">
        <v>16.5</v>
      </c>
      <c r="Q1335">
        <v>40</v>
      </c>
      <c r="S1335">
        <v>25</v>
      </c>
      <c r="U1335">
        <v>9</v>
      </c>
      <c r="W1335">
        <v>3.4</v>
      </c>
    </row>
    <row r="1336" spans="1:23">
      <c r="A1336" s="18">
        <v>39320</v>
      </c>
      <c r="C1336">
        <v>6.1093678306746453</v>
      </c>
      <c r="E1336">
        <v>11.547638718743656</v>
      </c>
      <c r="G1336">
        <v>4.9950517271685309</v>
      </c>
      <c r="I1336">
        <v>12.395101044815545</v>
      </c>
      <c r="K1336">
        <v>23.3</v>
      </c>
      <c r="M1336">
        <v>29.2</v>
      </c>
      <c r="O1336">
        <v>18.7</v>
      </c>
      <c r="Q1336">
        <v>40</v>
      </c>
      <c r="S1336">
        <v>25</v>
      </c>
      <c r="U1336">
        <v>11.3</v>
      </c>
      <c r="W1336">
        <v>3.3</v>
      </c>
    </row>
    <row r="1337" spans="1:23">
      <c r="A1337" s="18">
        <v>39321</v>
      </c>
      <c r="C1337">
        <v>4.3487499703929231</v>
      </c>
      <c r="E1337">
        <v>9.5662646879420024</v>
      </c>
      <c r="G1337">
        <v>4.192638295556784</v>
      </c>
      <c r="I1337">
        <v>10.856746388518582</v>
      </c>
      <c r="K1337">
        <v>21</v>
      </c>
      <c r="M1337">
        <v>26.6</v>
      </c>
      <c r="O1337">
        <v>18.5</v>
      </c>
      <c r="Q1337">
        <v>52</v>
      </c>
      <c r="S1337">
        <v>27</v>
      </c>
      <c r="U1337">
        <v>6.7</v>
      </c>
      <c r="W1337">
        <v>1.8</v>
      </c>
    </row>
    <row r="1338" spans="1:23">
      <c r="A1338" s="18">
        <v>39322</v>
      </c>
      <c r="C1338">
        <v>5.367083405476845</v>
      </c>
      <c r="E1338">
        <v>10.267168862238167</v>
      </c>
      <c r="G1338">
        <v>5.0382054281326214</v>
      </c>
      <c r="I1338">
        <v>12.687667710873082</v>
      </c>
      <c r="K1338">
        <v>21.1</v>
      </c>
      <c r="M1338">
        <v>26.2</v>
      </c>
      <c r="O1338">
        <v>16.899999999999999</v>
      </c>
      <c r="Q1338">
        <v>47</v>
      </c>
      <c r="S1338">
        <v>30</v>
      </c>
      <c r="U1338">
        <v>11.4</v>
      </c>
      <c r="W1338">
        <v>2.5</v>
      </c>
    </row>
    <row r="1339" spans="1:23">
      <c r="A1339" s="18">
        <v>39323</v>
      </c>
      <c r="C1339">
        <v>5.441069366109951</v>
      </c>
      <c r="E1339">
        <v>11.545498784947977</v>
      </c>
      <c r="G1339">
        <v>5.2299041901802346</v>
      </c>
      <c r="I1339">
        <v>13.095050183490821</v>
      </c>
      <c r="K1339">
        <v>22.1</v>
      </c>
      <c r="M1339">
        <v>28</v>
      </c>
      <c r="O1339">
        <v>16.8</v>
      </c>
      <c r="Q1339">
        <v>44</v>
      </c>
      <c r="S1339">
        <v>26</v>
      </c>
      <c r="U1339">
        <v>12.6</v>
      </c>
      <c r="W1339">
        <v>2</v>
      </c>
    </row>
    <row r="1340" spans="1:23">
      <c r="A1340" s="18">
        <v>39324</v>
      </c>
      <c r="C1340">
        <v>6.2382595342159997</v>
      </c>
      <c r="E1340">
        <v>12.246066961473037</v>
      </c>
      <c r="G1340">
        <v>4.9234905660225428</v>
      </c>
      <c r="I1340">
        <v>12.164011194562146</v>
      </c>
      <c r="K1340">
        <v>23.3</v>
      </c>
      <c r="M1340">
        <v>29.8</v>
      </c>
      <c r="O1340">
        <v>17.899999999999999</v>
      </c>
      <c r="Q1340">
        <v>38</v>
      </c>
      <c r="S1340">
        <v>22</v>
      </c>
      <c r="U1340">
        <v>11.3</v>
      </c>
      <c r="W1340">
        <v>3.4</v>
      </c>
    </row>
    <row r="1341" spans="1:23">
      <c r="A1341" s="18">
        <v>39325</v>
      </c>
      <c r="C1341">
        <v>5.9330639199776058</v>
      </c>
      <c r="E1341">
        <v>12.828080518430962</v>
      </c>
      <c r="G1341">
        <v>4.8818576528435855</v>
      </c>
      <c r="I1341">
        <v>11.898029169110039</v>
      </c>
      <c r="K1341">
        <v>25.3</v>
      </c>
      <c r="M1341">
        <v>31.7</v>
      </c>
      <c r="O1341">
        <v>19.8</v>
      </c>
      <c r="Q1341">
        <v>35</v>
      </c>
      <c r="S1341">
        <v>18</v>
      </c>
      <c r="U1341">
        <v>11.1</v>
      </c>
      <c r="W1341">
        <v>2.5</v>
      </c>
    </row>
    <row r="1342" spans="1:23">
      <c r="A1342" s="18">
        <v>39326</v>
      </c>
      <c r="C1342">
        <v>6.8075101786338132</v>
      </c>
      <c r="E1342">
        <v>13.021676196615314</v>
      </c>
      <c r="G1342">
        <v>4.8766405057023148</v>
      </c>
      <c r="I1342">
        <v>12.40423539153568</v>
      </c>
      <c r="K1342">
        <v>26</v>
      </c>
      <c r="M1342">
        <v>32.200000000000003</v>
      </c>
      <c r="O1342">
        <v>20.3</v>
      </c>
      <c r="Q1342">
        <v>27</v>
      </c>
      <c r="S1342">
        <v>15</v>
      </c>
      <c r="U1342">
        <v>12</v>
      </c>
      <c r="W1342">
        <v>3</v>
      </c>
    </row>
    <row r="1343" spans="1:23">
      <c r="A1343" s="18">
        <v>39327</v>
      </c>
      <c r="C1343">
        <v>6.6577245831445193</v>
      </c>
      <c r="E1343">
        <v>14.387868676555193</v>
      </c>
      <c r="G1343">
        <v>4.8369106392019479</v>
      </c>
      <c r="I1343">
        <v>12.408785712653252</v>
      </c>
      <c r="K1343">
        <v>26.4</v>
      </c>
      <c r="M1343">
        <v>33.5</v>
      </c>
      <c r="O1343">
        <v>19.2</v>
      </c>
      <c r="Q1343">
        <v>28</v>
      </c>
      <c r="S1343">
        <v>12</v>
      </c>
      <c r="U1343">
        <v>11.9</v>
      </c>
      <c r="W1343">
        <v>2.7</v>
      </c>
    </row>
    <row r="1344" spans="1:23">
      <c r="A1344" s="18">
        <v>39328</v>
      </c>
      <c r="C1344">
        <v>4.5748378210176961</v>
      </c>
      <c r="E1344">
        <v>9.6179618293375349</v>
      </c>
      <c r="G1344">
        <v>2.921690309522845</v>
      </c>
      <c r="I1344">
        <v>6.6036678937218234</v>
      </c>
      <c r="K1344">
        <v>25.1</v>
      </c>
      <c r="M1344">
        <v>30.7</v>
      </c>
      <c r="O1344">
        <v>23.9</v>
      </c>
      <c r="Q1344">
        <v>32</v>
      </c>
      <c r="S1344">
        <v>18</v>
      </c>
      <c r="U1344">
        <v>0</v>
      </c>
      <c r="W1344">
        <v>2.8</v>
      </c>
    </row>
    <row r="1345" spans="1:23">
      <c r="A1345" s="18">
        <v>39329</v>
      </c>
      <c r="C1345">
        <v>5.8868804482993156</v>
      </c>
      <c r="E1345">
        <v>11.992912315388589</v>
      </c>
      <c r="G1345">
        <v>4.8784474097821864</v>
      </c>
      <c r="I1345">
        <v>12.598691772079116</v>
      </c>
      <c r="K1345">
        <v>25.1</v>
      </c>
      <c r="M1345">
        <v>30.3</v>
      </c>
      <c r="O1345">
        <v>19.7</v>
      </c>
      <c r="Q1345">
        <v>33</v>
      </c>
      <c r="S1345">
        <v>19</v>
      </c>
      <c r="U1345">
        <v>11.4</v>
      </c>
      <c r="W1345">
        <v>2.1</v>
      </c>
    </row>
    <row r="1346" spans="1:23">
      <c r="A1346" s="18">
        <v>39330</v>
      </c>
      <c r="C1346">
        <v>5.8352696526992727</v>
      </c>
      <c r="E1346">
        <v>11.714133452350715</v>
      </c>
      <c r="G1346">
        <v>4.5323629856132852</v>
      </c>
      <c r="I1346">
        <v>12.796994328637187</v>
      </c>
      <c r="K1346">
        <v>19.8</v>
      </c>
      <c r="M1346">
        <v>28.1</v>
      </c>
      <c r="O1346">
        <v>14.9</v>
      </c>
      <c r="Q1346">
        <v>54</v>
      </c>
      <c r="S1346">
        <v>23</v>
      </c>
      <c r="U1346">
        <v>9</v>
      </c>
      <c r="W1346">
        <v>4.9000000000000004</v>
      </c>
    </row>
    <row r="1347" spans="1:23">
      <c r="A1347" s="18">
        <v>39331</v>
      </c>
      <c r="C1347">
        <v>4.2682986661306606</v>
      </c>
      <c r="E1347">
        <v>8.4182890762500762</v>
      </c>
      <c r="G1347">
        <v>4.3479039557562578</v>
      </c>
      <c r="I1347">
        <v>10.974984863233843</v>
      </c>
      <c r="K1347">
        <v>17.399999999999999</v>
      </c>
      <c r="M1347">
        <v>21</v>
      </c>
      <c r="O1347">
        <v>13.2</v>
      </c>
      <c r="Q1347">
        <v>53</v>
      </c>
      <c r="S1347">
        <v>32</v>
      </c>
      <c r="U1347">
        <v>8.4</v>
      </c>
      <c r="W1347">
        <v>1.7</v>
      </c>
    </row>
    <row r="1348" spans="1:23">
      <c r="A1348" s="18">
        <v>39332</v>
      </c>
      <c r="C1348">
        <v>5.0538139425659825</v>
      </c>
      <c r="E1348">
        <v>10.324699695473203</v>
      </c>
      <c r="G1348">
        <v>4.8918466905789701</v>
      </c>
      <c r="I1348">
        <v>11.783169112904893</v>
      </c>
      <c r="K1348">
        <v>17.5</v>
      </c>
      <c r="M1348">
        <v>24.2</v>
      </c>
      <c r="O1348">
        <v>12.5</v>
      </c>
      <c r="Q1348">
        <v>47</v>
      </c>
      <c r="S1348">
        <v>22</v>
      </c>
      <c r="U1348">
        <v>11.9</v>
      </c>
      <c r="W1348">
        <v>2.8</v>
      </c>
    </row>
    <row r="1349" spans="1:23">
      <c r="A1349" s="18">
        <v>39333</v>
      </c>
      <c r="C1349">
        <v>5.3558384146189812</v>
      </c>
      <c r="E1349">
        <v>11.150515237558267</v>
      </c>
      <c r="G1349">
        <v>4.779882657978332</v>
      </c>
      <c r="I1349">
        <v>10.971744054576414</v>
      </c>
      <c r="K1349">
        <v>19.899999999999999</v>
      </c>
      <c r="M1349">
        <v>26.6</v>
      </c>
      <c r="O1349">
        <v>14.6</v>
      </c>
      <c r="Q1349">
        <v>41</v>
      </c>
      <c r="S1349">
        <v>18</v>
      </c>
      <c r="U1349">
        <v>11.4</v>
      </c>
      <c r="W1349">
        <v>3</v>
      </c>
    </row>
    <row r="1350" spans="1:23">
      <c r="A1350" s="18">
        <v>39334</v>
      </c>
      <c r="C1350">
        <v>3.9825017399294533</v>
      </c>
      <c r="E1350">
        <v>8.7513284619020499</v>
      </c>
      <c r="G1350">
        <v>3.8683469345125738</v>
      </c>
      <c r="I1350">
        <v>8.6759117407100295</v>
      </c>
      <c r="K1350">
        <v>21</v>
      </c>
      <c r="M1350">
        <v>24.4</v>
      </c>
      <c r="O1350">
        <v>17.399999999999999</v>
      </c>
      <c r="Q1350">
        <v>36</v>
      </c>
      <c r="S1350">
        <v>23</v>
      </c>
      <c r="U1350">
        <v>6.1</v>
      </c>
      <c r="W1350">
        <v>1.5</v>
      </c>
    </row>
    <row r="1351" spans="1:23">
      <c r="A1351" s="18">
        <v>39335</v>
      </c>
      <c r="C1351">
        <v>4.962612840301988</v>
      </c>
      <c r="E1351">
        <v>9.7758883833690753</v>
      </c>
      <c r="G1351">
        <v>4.7688774607271869</v>
      </c>
      <c r="I1351">
        <v>11.93904850491918</v>
      </c>
      <c r="K1351">
        <v>20.7</v>
      </c>
      <c r="M1351">
        <v>25.7</v>
      </c>
      <c r="O1351">
        <v>16.8</v>
      </c>
      <c r="Q1351">
        <v>37</v>
      </c>
      <c r="S1351">
        <v>20</v>
      </c>
      <c r="U1351">
        <v>11.4</v>
      </c>
      <c r="W1351">
        <v>1.6</v>
      </c>
    </row>
    <row r="1352" spans="1:23">
      <c r="A1352" s="18">
        <v>39336</v>
      </c>
      <c r="C1352">
        <v>5.8758787527616816</v>
      </c>
      <c r="E1352">
        <v>11.870597469805508</v>
      </c>
      <c r="G1352">
        <v>4.6934621751955419</v>
      </c>
      <c r="I1352">
        <v>11.431044786739132</v>
      </c>
      <c r="K1352">
        <v>21.4</v>
      </c>
      <c r="M1352">
        <v>28</v>
      </c>
      <c r="O1352">
        <v>15.3</v>
      </c>
      <c r="Q1352">
        <v>32</v>
      </c>
      <c r="S1352">
        <v>16</v>
      </c>
      <c r="U1352">
        <v>11.6</v>
      </c>
      <c r="W1352">
        <v>2.9</v>
      </c>
    </row>
    <row r="1353" spans="1:23">
      <c r="A1353" s="18">
        <v>39337</v>
      </c>
      <c r="C1353">
        <v>8.4511202157990724</v>
      </c>
      <c r="E1353">
        <v>9.4013234616974213</v>
      </c>
      <c r="G1353">
        <v>4.6731653697790465</v>
      </c>
      <c r="I1353">
        <v>10.699579490429446</v>
      </c>
      <c r="K1353">
        <v>24.7</v>
      </c>
      <c r="M1353">
        <v>28.7</v>
      </c>
      <c r="O1353">
        <v>21.9</v>
      </c>
      <c r="Q1353">
        <v>25</v>
      </c>
      <c r="S1353">
        <v>19</v>
      </c>
      <c r="U1353">
        <v>11.4</v>
      </c>
      <c r="W1353">
        <v>6.5</v>
      </c>
    </row>
    <row r="1354" spans="1:23">
      <c r="A1354" s="18">
        <v>39338</v>
      </c>
      <c r="C1354">
        <v>7.3738622720487061</v>
      </c>
      <c r="E1354">
        <v>13.186175300557835</v>
      </c>
      <c r="G1354">
        <v>4.5461323844611359</v>
      </c>
      <c r="I1354">
        <v>10.889466654141755</v>
      </c>
      <c r="K1354">
        <v>26.6</v>
      </c>
      <c r="M1354">
        <v>32.799999999999997</v>
      </c>
      <c r="O1354">
        <v>20.5</v>
      </c>
      <c r="Q1354">
        <v>21</v>
      </c>
      <c r="S1354">
        <v>9</v>
      </c>
      <c r="U1354">
        <v>11.6</v>
      </c>
      <c r="W1354">
        <v>3.7</v>
      </c>
    </row>
    <row r="1355" spans="1:23">
      <c r="A1355" s="18">
        <v>39339</v>
      </c>
      <c r="C1355">
        <v>6.3589972885910164</v>
      </c>
      <c r="E1355">
        <v>10.366249706029418</v>
      </c>
      <c r="G1355">
        <v>4.4838409952465668</v>
      </c>
      <c r="I1355">
        <v>12.619504032993028</v>
      </c>
      <c r="K1355">
        <v>22.2</v>
      </c>
      <c r="M1355">
        <v>28.1</v>
      </c>
      <c r="O1355">
        <v>18.7</v>
      </c>
      <c r="Q1355">
        <v>23</v>
      </c>
      <c r="S1355">
        <v>13</v>
      </c>
      <c r="U1355">
        <v>11.3</v>
      </c>
      <c r="W1355">
        <v>2.7</v>
      </c>
    </row>
    <row r="1356" spans="1:23">
      <c r="A1356" s="18">
        <v>39340</v>
      </c>
      <c r="C1356">
        <v>5.1864094384811912</v>
      </c>
      <c r="E1356">
        <v>9.1969471406502752</v>
      </c>
      <c r="G1356">
        <v>4.41789065394142</v>
      </c>
      <c r="I1356">
        <v>12.11350503860892</v>
      </c>
      <c r="K1356">
        <v>16.5</v>
      </c>
      <c r="M1356">
        <v>24</v>
      </c>
      <c r="O1356">
        <v>13.9</v>
      </c>
      <c r="Q1356">
        <v>38</v>
      </c>
      <c r="S1356">
        <v>21</v>
      </c>
      <c r="U1356">
        <v>10.199999999999999</v>
      </c>
      <c r="W1356">
        <v>2.9</v>
      </c>
    </row>
    <row r="1357" spans="1:23">
      <c r="A1357" s="18">
        <v>39341</v>
      </c>
      <c r="C1357">
        <v>5.3677486228434699</v>
      </c>
      <c r="E1357">
        <v>12.106176858083645</v>
      </c>
      <c r="G1357">
        <v>4.4308107049259107</v>
      </c>
      <c r="I1357">
        <v>10.086156625245266</v>
      </c>
      <c r="K1357">
        <v>17.7</v>
      </c>
      <c r="M1357">
        <v>26.8</v>
      </c>
      <c r="O1357">
        <v>10.4</v>
      </c>
      <c r="Q1357">
        <v>31</v>
      </c>
      <c r="S1357">
        <v>6</v>
      </c>
      <c r="U1357">
        <v>11.7</v>
      </c>
      <c r="W1357">
        <v>2.9</v>
      </c>
    </row>
    <row r="1358" spans="1:23">
      <c r="A1358" s="18">
        <v>39342</v>
      </c>
      <c r="C1358">
        <v>5.361521782992976</v>
      </c>
      <c r="E1358">
        <v>7.8389622615911216</v>
      </c>
      <c r="G1358">
        <v>4.2703084969768446</v>
      </c>
      <c r="I1358">
        <v>9.2871179689827112</v>
      </c>
      <c r="K1358">
        <v>20.6</v>
      </c>
      <c r="M1358">
        <v>24</v>
      </c>
      <c r="O1358">
        <v>18.100000000000001</v>
      </c>
      <c r="Q1358">
        <v>19</v>
      </c>
      <c r="S1358">
        <v>14</v>
      </c>
      <c r="U1358">
        <v>10.7</v>
      </c>
      <c r="W1358">
        <v>2.6</v>
      </c>
    </row>
    <row r="1359" spans="1:23">
      <c r="A1359" s="18">
        <v>39343</v>
      </c>
      <c r="C1359">
        <v>5.4179593792959846</v>
      </c>
      <c r="E1359">
        <v>10.105265683642511</v>
      </c>
      <c r="G1359">
        <v>4.4678038798150137</v>
      </c>
      <c r="I1359">
        <v>10.963628581782059</v>
      </c>
      <c r="K1359">
        <v>20.3</v>
      </c>
      <c r="M1359">
        <v>25.7</v>
      </c>
      <c r="O1359">
        <v>15.7</v>
      </c>
      <c r="Q1359">
        <v>24</v>
      </c>
      <c r="S1359">
        <v>18</v>
      </c>
      <c r="U1359">
        <v>11.4</v>
      </c>
      <c r="W1359">
        <v>2.2999999999999998</v>
      </c>
    </row>
    <row r="1360" spans="1:23">
      <c r="A1360" s="18">
        <v>39344</v>
      </c>
      <c r="C1360">
        <v>5.7165249508415688</v>
      </c>
      <c r="E1360">
        <v>12.079918844358939</v>
      </c>
      <c r="G1360">
        <v>4.485931864645087</v>
      </c>
      <c r="I1360">
        <v>10.868937790274718</v>
      </c>
      <c r="K1360">
        <v>20.5</v>
      </c>
      <c r="M1360">
        <v>28.2</v>
      </c>
      <c r="O1360">
        <v>14</v>
      </c>
      <c r="Q1360">
        <v>28</v>
      </c>
      <c r="S1360">
        <v>13</v>
      </c>
      <c r="U1360">
        <v>11.5</v>
      </c>
      <c r="W1360">
        <v>2.8</v>
      </c>
    </row>
    <row r="1361" spans="1:23">
      <c r="A1361" s="18">
        <v>39345</v>
      </c>
      <c r="C1361">
        <v>6.3105333356225861</v>
      </c>
      <c r="E1361">
        <v>12.905061913284106</v>
      </c>
      <c r="G1361">
        <v>4.2307149802956481</v>
      </c>
      <c r="I1361">
        <v>9.5971002844280431</v>
      </c>
      <c r="K1361">
        <v>22.5</v>
      </c>
      <c r="M1361">
        <v>30.7</v>
      </c>
      <c r="O1361">
        <v>16</v>
      </c>
      <c r="Q1361">
        <v>23</v>
      </c>
      <c r="S1361">
        <v>11</v>
      </c>
      <c r="U1361">
        <v>10.199999999999999</v>
      </c>
      <c r="W1361">
        <v>3.6</v>
      </c>
    </row>
    <row r="1362" spans="1:23">
      <c r="A1362" s="18">
        <v>39346</v>
      </c>
      <c r="C1362">
        <v>4.8931910172172151</v>
      </c>
      <c r="E1362">
        <v>10.813589702723563</v>
      </c>
      <c r="G1362">
        <v>3.8195654933473757</v>
      </c>
      <c r="I1362">
        <v>9.9548372495574178</v>
      </c>
      <c r="K1362">
        <v>18.899999999999999</v>
      </c>
      <c r="M1362">
        <v>27.4</v>
      </c>
      <c r="O1362">
        <v>14.9</v>
      </c>
      <c r="Q1362">
        <v>32</v>
      </c>
      <c r="S1362">
        <v>12</v>
      </c>
      <c r="U1362">
        <v>7.2</v>
      </c>
      <c r="W1362">
        <v>2.4</v>
      </c>
    </row>
    <row r="1363" spans="1:23">
      <c r="A1363" s="18">
        <v>39347</v>
      </c>
      <c r="C1363">
        <v>4.4596968355339293</v>
      </c>
      <c r="E1363">
        <v>7.4589561118387504</v>
      </c>
      <c r="G1363">
        <v>4.1815441776401565</v>
      </c>
      <c r="I1363">
        <v>10.579352235949326</v>
      </c>
      <c r="K1363">
        <v>15.4</v>
      </c>
      <c r="M1363">
        <v>19.5</v>
      </c>
      <c r="O1363">
        <v>12.2</v>
      </c>
      <c r="Q1363">
        <v>45</v>
      </c>
      <c r="S1363">
        <v>32</v>
      </c>
      <c r="U1363">
        <v>8.8000000000000007</v>
      </c>
      <c r="W1363">
        <v>2.6</v>
      </c>
    </row>
    <row r="1364" spans="1:23">
      <c r="A1364" s="18">
        <v>39348</v>
      </c>
      <c r="C1364">
        <v>2.3898751772861302</v>
      </c>
      <c r="E1364">
        <v>6.9488915400820259</v>
      </c>
      <c r="G1364">
        <v>2.5791199964657574</v>
      </c>
      <c r="I1364">
        <v>5.7924871720755622</v>
      </c>
      <c r="K1364">
        <v>12</v>
      </c>
      <c r="M1364">
        <v>17.2</v>
      </c>
      <c r="O1364">
        <v>9.3000000000000007</v>
      </c>
      <c r="Q1364">
        <v>69</v>
      </c>
      <c r="S1364">
        <v>40</v>
      </c>
      <c r="U1364">
        <v>0</v>
      </c>
      <c r="W1364">
        <v>3.1</v>
      </c>
    </row>
    <row r="1365" spans="1:23">
      <c r="A1365" s="18">
        <v>39349</v>
      </c>
      <c r="C1365">
        <v>2.0229267817258232</v>
      </c>
      <c r="E1365">
        <v>4.5516086887436371</v>
      </c>
      <c r="G1365">
        <v>2.9557750642614522</v>
      </c>
      <c r="I1365">
        <v>6.6352314702966719</v>
      </c>
      <c r="K1365">
        <v>7.3</v>
      </c>
      <c r="M1365">
        <v>9.4</v>
      </c>
      <c r="O1365">
        <v>4.5999999999999996</v>
      </c>
      <c r="Q1365">
        <v>91</v>
      </c>
      <c r="S1365">
        <v>75</v>
      </c>
      <c r="U1365">
        <v>2.4</v>
      </c>
      <c r="W1365">
        <v>1.3</v>
      </c>
    </row>
    <row r="1366" spans="1:23">
      <c r="A1366" s="18">
        <v>39350</v>
      </c>
      <c r="C1366">
        <v>3.0276161232875278</v>
      </c>
      <c r="E1366">
        <v>6.6262636419647016</v>
      </c>
      <c r="G1366">
        <v>4.5332715164426389</v>
      </c>
      <c r="I1366">
        <v>9.0792357914173714</v>
      </c>
      <c r="K1366">
        <v>8.1</v>
      </c>
      <c r="M1366">
        <v>12.9</v>
      </c>
      <c r="O1366">
        <v>3.3</v>
      </c>
      <c r="Q1366">
        <v>72</v>
      </c>
      <c r="S1366">
        <v>46</v>
      </c>
      <c r="U1366">
        <v>11</v>
      </c>
      <c r="W1366">
        <v>2.2000000000000002</v>
      </c>
    </row>
    <row r="1367" spans="1:23">
      <c r="A1367" s="18">
        <v>39351</v>
      </c>
      <c r="C1367">
        <v>3.2735945876392059</v>
      </c>
      <c r="E1367">
        <v>7.1062400612440548</v>
      </c>
      <c r="G1367">
        <v>4.3704209253508193</v>
      </c>
      <c r="I1367">
        <v>8.7125853331810248</v>
      </c>
      <c r="K1367">
        <v>9.9</v>
      </c>
      <c r="M1367">
        <v>15.1</v>
      </c>
      <c r="O1367">
        <v>5.4</v>
      </c>
      <c r="Q1367">
        <v>58</v>
      </c>
      <c r="S1367">
        <v>33</v>
      </c>
      <c r="U1367">
        <v>10.5</v>
      </c>
      <c r="W1367">
        <v>2.1</v>
      </c>
    </row>
    <row r="1368" spans="1:23">
      <c r="A1368" s="18">
        <v>39352</v>
      </c>
      <c r="C1368">
        <v>3.2701487543477055</v>
      </c>
      <c r="E1368">
        <v>8.0673492724269487</v>
      </c>
      <c r="G1368">
        <v>4.0800560313287448</v>
      </c>
      <c r="I1368">
        <v>8.0805792739126847</v>
      </c>
      <c r="K1368">
        <v>12.5</v>
      </c>
      <c r="M1368">
        <v>18.399999999999999</v>
      </c>
      <c r="O1368">
        <v>7.9</v>
      </c>
      <c r="Q1368">
        <v>49</v>
      </c>
      <c r="S1368">
        <v>29</v>
      </c>
      <c r="U1368">
        <v>8.9</v>
      </c>
      <c r="W1368">
        <v>1.7</v>
      </c>
    </row>
    <row r="1369" spans="1:23">
      <c r="A1369" s="18">
        <v>39353</v>
      </c>
      <c r="C1369">
        <v>3.9573402716240222</v>
      </c>
      <c r="E1369">
        <v>7.922858118058592</v>
      </c>
      <c r="G1369">
        <v>4.2890922530497839</v>
      </c>
      <c r="I1369">
        <v>9.2618738578791202</v>
      </c>
      <c r="K1369">
        <v>13.4</v>
      </c>
      <c r="M1369">
        <v>18.399999999999999</v>
      </c>
      <c r="O1369">
        <v>8.8000000000000007</v>
      </c>
      <c r="Q1369">
        <v>43</v>
      </c>
      <c r="S1369">
        <v>21</v>
      </c>
      <c r="U1369">
        <v>10.5</v>
      </c>
      <c r="W1369">
        <v>2.1</v>
      </c>
    </row>
    <row r="1370" spans="1:23">
      <c r="A1370" s="18">
        <v>39354</v>
      </c>
      <c r="C1370">
        <v>4.168731320889</v>
      </c>
      <c r="E1370">
        <v>7.3988428282670125</v>
      </c>
      <c r="G1370">
        <v>4.3709265009154388</v>
      </c>
      <c r="I1370">
        <v>9.6228519041521103</v>
      </c>
      <c r="K1370">
        <v>14.2</v>
      </c>
      <c r="M1370">
        <v>18.100000000000001</v>
      </c>
      <c r="O1370">
        <v>10.1</v>
      </c>
      <c r="Q1370">
        <v>38</v>
      </c>
      <c r="S1370">
        <v>26</v>
      </c>
      <c r="U1370">
        <v>11.1</v>
      </c>
      <c r="W1370">
        <v>2.1</v>
      </c>
    </row>
    <row r="1371" spans="1:23">
      <c r="A1371" s="18">
        <v>39355</v>
      </c>
      <c r="C1371">
        <v>4.2227610959496094</v>
      </c>
      <c r="E1371">
        <v>6.204781687965192</v>
      </c>
      <c r="G1371">
        <v>3.7675467481599556</v>
      </c>
      <c r="I1371">
        <v>8.2715421434378218</v>
      </c>
      <c r="K1371">
        <v>13.8</v>
      </c>
      <c r="M1371">
        <v>17.100000000000001</v>
      </c>
      <c r="O1371">
        <v>11.3</v>
      </c>
      <c r="Q1371">
        <v>39</v>
      </c>
      <c r="S1371">
        <v>29</v>
      </c>
      <c r="U1371">
        <v>7.4</v>
      </c>
      <c r="W1371">
        <v>3.5</v>
      </c>
    </row>
    <row r="1372" spans="1:23">
      <c r="A1372" s="18">
        <v>39356</v>
      </c>
      <c r="C1372">
        <v>3.8074696413904543</v>
      </c>
      <c r="E1372">
        <v>7.5939244649948927</v>
      </c>
      <c r="G1372">
        <v>4.4018960099391258</v>
      </c>
      <c r="I1372">
        <v>10.089028954767306</v>
      </c>
      <c r="K1372">
        <v>12.5</v>
      </c>
      <c r="M1372">
        <v>17.8</v>
      </c>
      <c r="O1372">
        <v>8.3000000000000007</v>
      </c>
      <c r="Q1372">
        <v>57</v>
      </c>
      <c r="S1372">
        <v>28</v>
      </c>
      <c r="U1372">
        <v>10.7</v>
      </c>
      <c r="W1372">
        <v>2.1</v>
      </c>
    </row>
    <row r="1373" spans="1:23">
      <c r="A1373" s="18">
        <v>39357</v>
      </c>
      <c r="C1373">
        <v>3.8606676759527776</v>
      </c>
      <c r="E1373">
        <v>7.8982195930592383</v>
      </c>
      <c r="G1373">
        <v>4.271855387916383</v>
      </c>
      <c r="I1373">
        <v>9.280711128459247</v>
      </c>
      <c r="K1373">
        <v>13</v>
      </c>
      <c r="M1373">
        <v>18.2</v>
      </c>
      <c r="O1373">
        <v>8.1999999999999993</v>
      </c>
      <c r="Q1373">
        <v>52</v>
      </c>
      <c r="S1373">
        <v>32</v>
      </c>
      <c r="U1373">
        <v>10.1</v>
      </c>
      <c r="W1373">
        <v>2.7</v>
      </c>
    </row>
    <row r="1374" spans="1:23">
      <c r="A1374" s="18">
        <v>39358</v>
      </c>
      <c r="C1374">
        <v>2.2748734903371992</v>
      </c>
      <c r="E1374">
        <v>6.6491418012361825</v>
      </c>
      <c r="G1374">
        <v>2.4410643461579529</v>
      </c>
      <c r="I1374">
        <v>5.4591307674141447</v>
      </c>
      <c r="K1374">
        <v>8.6</v>
      </c>
      <c r="M1374">
        <v>15.5</v>
      </c>
      <c r="O1374">
        <v>5.8</v>
      </c>
      <c r="Q1374">
        <v>60</v>
      </c>
      <c r="S1374">
        <v>44</v>
      </c>
      <c r="U1374">
        <v>0</v>
      </c>
      <c r="W1374">
        <v>3.5</v>
      </c>
    </row>
    <row r="1375" spans="1:23">
      <c r="A1375" s="18">
        <v>39359</v>
      </c>
      <c r="C1375">
        <v>2.5592319556602576</v>
      </c>
      <c r="E1375">
        <v>4.1695277293296771</v>
      </c>
      <c r="G1375">
        <v>3.4017985429915574</v>
      </c>
      <c r="I1375">
        <v>6.97548869083837</v>
      </c>
      <c r="K1375">
        <v>5.8</v>
      </c>
      <c r="M1375">
        <v>8.9</v>
      </c>
      <c r="O1375">
        <v>4.0999999999999996</v>
      </c>
      <c r="Q1375">
        <v>59</v>
      </c>
      <c r="S1375">
        <v>46</v>
      </c>
      <c r="U1375">
        <v>5.9</v>
      </c>
      <c r="W1375">
        <v>2.7</v>
      </c>
    </row>
    <row r="1376" spans="1:23">
      <c r="A1376" s="18">
        <v>39360</v>
      </c>
      <c r="C1376">
        <v>1.8520306697919213</v>
      </c>
      <c r="E1376">
        <v>4.4806142719056945</v>
      </c>
      <c r="G1376">
        <v>2.9916974834486565</v>
      </c>
      <c r="I1376">
        <v>5.5381193232233379</v>
      </c>
      <c r="K1376">
        <v>4.4000000000000004</v>
      </c>
      <c r="M1376">
        <v>8.1999999999999993</v>
      </c>
      <c r="O1376">
        <v>1.9</v>
      </c>
      <c r="Q1376">
        <v>74</v>
      </c>
      <c r="S1376">
        <v>51</v>
      </c>
      <c r="U1376">
        <v>3.6</v>
      </c>
      <c r="W1376">
        <v>1.9</v>
      </c>
    </row>
    <row r="1377" spans="1:23">
      <c r="A1377" s="18">
        <v>39361</v>
      </c>
      <c r="C1377">
        <v>2.7095631914170371</v>
      </c>
      <c r="E1377">
        <v>5.5253970488578457</v>
      </c>
      <c r="G1377">
        <v>4.1600164614441839</v>
      </c>
      <c r="I1377">
        <v>7.6833366746517973</v>
      </c>
      <c r="K1377">
        <v>5.3</v>
      </c>
      <c r="M1377">
        <v>10.7</v>
      </c>
      <c r="O1377">
        <v>1.8</v>
      </c>
      <c r="Q1377">
        <v>59</v>
      </c>
      <c r="S1377">
        <v>36</v>
      </c>
      <c r="U1377">
        <v>10.6</v>
      </c>
      <c r="W1377">
        <v>2.1</v>
      </c>
    </row>
    <row r="1378" spans="1:23">
      <c r="A1378" s="18">
        <v>39362</v>
      </c>
      <c r="C1378">
        <v>2.8886304981615902</v>
      </c>
      <c r="E1378">
        <v>5.7153096285432525</v>
      </c>
      <c r="G1378">
        <v>3.8731007097599366</v>
      </c>
      <c r="I1378">
        <v>7.1736820742523877</v>
      </c>
      <c r="K1378">
        <v>6.3</v>
      </c>
      <c r="M1378">
        <v>11.3</v>
      </c>
      <c r="O1378">
        <v>2.5</v>
      </c>
      <c r="Q1378">
        <v>47</v>
      </c>
      <c r="S1378">
        <v>30</v>
      </c>
      <c r="U1378">
        <v>9.3000000000000007</v>
      </c>
      <c r="W1378">
        <v>2.2999999999999998</v>
      </c>
    </row>
    <row r="1379" spans="1:23">
      <c r="A1379" s="18">
        <v>39363</v>
      </c>
      <c r="C1379">
        <v>3.0507379445242533</v>
      </c>
      <c r="E1379">
        <v>6.31370711830162</v>
      </c>
      <c r="G1379">
        <v>3.9120539429569634</v>
      </c>
      <c r="I1379">
        <v>7.3436920722931918</v>
      </c>
      <c r="K1379">
        <v>7.9</v>
      </c>
      <c r="M1379">
        <v>13.4</v>
      </c>
      <c r="O1379">
        <v>3.9</v>
      </c>
      <c r="Q1379">
        <v>42</v>
      </c>
      <c r="S1379">
        <v>25</v>
      </c>
      <c r="U1379">
        <v>9.6999999999999993</v>
      </c>
      <c r="W1379">
        <v>2</v>
      </c>
    </row>
    <row r="1380" spans="1:23">
      <c r="A1380" s="18">
        <v>39364</v>
      </c>
      <c r="C1380">
        <v>3.1926602289403436</v>
      </c>
      <c r="E1380">
        <v>6.8201959192347186</v>
      </c>
      <c r="G1380">
        <v>3.9125587735124312</v>
      </c>
      <c r="I1380">
        <v>7.5029580328184666</v>
      </c>
      <c r="K1380">
        <v>9.9</v>
      </c>
      <c r="M1380">
        <v>14.9</v>
      </c>
      <c r="O1380">
        <v>5.3</v>
      </c>
      <c r="Q1380">
        <v>42</v>
      </c>
      <c r="S1380">
        <v>26</v>
      </c>
      <c r="U1380">
        <v>9.5</v>
      </c>
      <c r="W1380">
        <v>1.9</v>
      </c>
    </row>
    <row r="1381" spans="1:23">
      <c r="A1381" s="18">
        <v>39365</v>
      </c>
      <c r="C1381">
        <v>3.4070017544539302</v>
      </c>
      <c r="E1381">
        <v>5.8634207035531709</v>
      </c>
      <c r="G1381">
        <v>4.0937942021612521</v>
      </c>
      <c r="I1381">
        <v>8.6508135257485392</v>
      </c>
      <c r="K1381">
        <v>8.6999999999999993</v>
      </c>
      <c r="M1381">
        <v>12.9</v>
      </c>
      <c r="O1381">
        <v>5.0999999999999996</v>
      </c>
      <c r="Q1381">
        <v>52</v>
      </c>
      <c r="S1381">
        <v>35</v>
      </c>
      <c r="U1381">
        <v>10.3</v>
      </c>
      <c r="W1381">
        <v>2.9</v>
      </c>
    </row>
    <row r="1382" spans="1:23">
      <c r="A1382" s="18">
        <v>39366</v>
      </c>
      <c r="C1382">
        <v>3.0371192175343564</v>
      </c>
      <c r="E1382">
        <v>5.6420330928624871</v>
      </c>
      <c r="G1382">
        <v>3.9695945747881414</v>
      </c>
      <c r="I1382">
        <v>8.1706612390678561</v>
      </c>
      <c r="K1382">
        <v>7.3</v>
      </c>
      <c r="M1382">
        <v>11.9</v>
      </c>
      <c r="O1382">
        <v>3.8</v>
      </c>
      <c r="Q1382">
        <v>48</v>
      </c>
      <c r="S1382">
        <v>27</v>
      </c>
      <c r="U1382">
        <v>10.1</v>
      </c>
      <c r="W1382">
        <v>1.5</v>
      </c>
    </row>
    <row r="1383" spans="1:23">
      <c r="A1383" s="18">
        <v>39367</v>
      </c>
      <c r="C1383">
        <v>3.0869277905814929</v>
      </c>
      <c r="E1383">
        <v>6.3731931093428162</v>
      </c>
      <c r="G1383">
        <v>3.8426176805730723</v>
      </c>
      <c r="I1383">
        <v>7.5089719242968833</v>
      </c>
      <c r="K1383">
        <v>7.3</v>
      </c>
      <c r="M1383">
        <v>13.1</v>
      </c>
      <c r="O1383">
        <v>2.7</v>
      </c>
      <c r="Q1383">
        <v>44</v>
      </c>
      <c r="S1383">
        <v>26</v>
      </c>
      <c r="U1383">
        <v>9.6</v>
      </c>
      <c r="W1383">
        <v>2.2000000000000002</v>
      </c>
    </row>
    <row r="1384" spans="1:23">
      <c r="A1384" s="18">
        <v>39368</v>
      </c>
      <c r="C1384">
        <v>3.1905154251522281</v>
      </c>
      <c r="E1384">
        <v>6.8432621057352474</v>
      </c>
      <c r="G1384">
        <v>3.8151675339593583</v>
      </c>
      <c r="I1384">
        <v>7.1542828477611256</v>
      </c>
      <c r="K1384">
        <v>9.5</v>
      </c>
      <c r="M1384">
        <v>15.8</v>
      </c>
      <c r="O1384">
        <v>5.6</v>
      </c>
      <c r="Q1384">
        <v>38</v>
      </c>
      <c r="S1384">
        <v>21</v>
      </c>
      <c r="U1384">
        <v>9.6</v>
      </c>
      <c r="W1384">
        <v>2.1</v>
      </c>
    </row>
    <row r="1385" spans="1:23">
      <c r="A1385" s="18">
        <v>39369</v>
      </c>
      <c r="C1385">
        <v>3.3838397413477712</v>
      </c>
      <c r="E1385">
        <v>8.1094146231671935</v>
      </c>
      <c r="G1385">
        <v>3.8011793687387265</v>
      </c>
      <c r="I1385">
        <v>7.422180079697176</v>
      </c>
      <c r="K1385">
        <v>11.4</v>
      </c>
      <c r="M1385">
        <v>18.7</v>
      </c>
      <c r="O1385">
        <v>6.1</v>
      </c>
      <c r="Q1385">
        <v>32</v>
      </c>
      <c r="S1385">
        <v>18</v>
      </c>
      <c r="U1385">
        <v>9.8000000000000007</v>
      </c>
      <c r="W1385">
        <v>1.8</v>
      </c>
    </row>
    <row r="1386" spans="1:23">
      <c r="A1386" s="18">
        <v>39370</v>
      </c>
      <c r="C1386">
        <v>3.9095177208278371</v>
      </c>
      <c r="E1386">
        <v>8.0103554748120391</v>
      </c>
      <c r="G1386">
        <v>3.7585559004894238</v>
      </c>
      <c r="I1386">
        <v>7.442549575995109</v>
      </c>
      <c r="K1386">
        <v>13.6</v>
      </c>
      <c r="M1386">
        <v>19.8</v>
      </c>
      <c r="O1386">
        <v>9.1</v>
      </c>
      <c r="Q1386">
        <v>26</v>
      </c>
      <c r="S1386">
        <v>15</v>
      </c>
      <c r="U1386">
        <v>9.8000000000000007</v>
      </c>
      <c r="W1386">
        <v>2.2999999999999998</v>
      </c>
    </row>
    <row r="1387" spans="1:23">
      <c r="A1387" s="18">
        <v>39371</v>
      </c>
      <c r="C1387">
        <v>4.165898929973495</v>
      </c>
      <c r="E1387">
        <v>8.1790268028563311</v>
      </c>
      <c r="G1387">
        <v>3.7802548422685893</v>
      </c>
      <c r="I1387">
        <v>8.4166927837047041</v>
      </c>
      <c r="K1387">
        <v>12.2</v>
      </c>
      <c r="M1387">
        <v>19</v>
      </c>
      <c r="O1387">
        <v>6.7</v>
      </c>
      <c r="Q1387">
        <v>31</v>
      </c>
      <c r="S1387">
        <v>18</v>
      </c>
      <c r="U1387">
        <v>9.8000000000000007</v>
      </c>
      <c r="W1387">
        <v>2.8</v>
      </c>
    </row>
    <row r="1388" spans="1:23">
      <c r="A1388" s="18">
        <v>39372</v>
      </c>
      <c r="C1388">
        <v>3.6803564121357448</v>
      </c>
      <c r="E1388">
        <v>8.1687687543492302</v>
      </c>
      <c r="G1388">
        <v>3.7474479817402369</v>
      </c>
      <c r="I1388">
        <v>7.9729158857759845</v>
      </c>
      <c r="K1388">
        <v>11.9</v>
      </c>
      <c r="M1388">
        <v>18.7</v>
      </c>
      <c r="O1388">
        <v>6.1</v>
      </c>
      <c r="Q1388">
        <v>34</v>
      </c>
      <c r="S1388">
        <v>19</v>
      </c>
      <c r="U1388">
        <v>9.5</v>
      </c>
      <c r="W1388">
        <v>2.1</v>
      </c>
    </row>
    <row r="1389" spans="1:23">
      <c r="A1389" s="18">
        <v>39373</v>
      </c>
      <c r="C1389">
        <v>3.9166109654342338</v>
      </c>
      <c r="E1389">
        <v>8.3065397258402012</v>
      </c>
      <c r="G1389">
        <v>3.6953475090799843</v>
      </c>
      <c r="I1389">
        <v>7.6386181543812803</v>
      </c>
      <c r="K1389">
        <v>12.5</v>
      </c>
      <c r="M1389">
        <v>20.2</v>
      </c>
      <c r="O1389">
        <v>7.6</v>
      </c>
      <c r="Q1389">
        <v>32</v>
      </c>
      <c r="S1389">
        <v>16</v>
      </c>
      <c r="U1389">
        <v>9.4</v>
      </c>
      <c r="W1389">
        <v>2.7</v>
      </c>
    </row>
    <row r="1390" spans="1:23">
      <c r="A1390" s="18">
        <v>39374</v>
      </c>
      <c r="C1390">
        <v>3.5544560474960183</v>
      </c>
      <c r="E1390">
        <v>7.5844395048408115</v>
      </c>
      <c r="G1390">
        <v>3.6715122288543598</v>
      </c>
      <c r="I1390">
        <v>7.4508150658384613</v>
      </c>
      <c r="K1390">
        <v>14</v>
      </c>
      <c r="M1390">
        <v>20.100000000000001</v>
      </c>
      <c r="O1390">
        <v>10.5</v>
      </c>
      <c r="Q1390">
        <v>28</v>
      </c>
      <c r="S1390">
        <v>14</v>
      </c>
      <c r="U1390">
        <v>9.4</v>
      </c>
      <c r="W1390">
        <v>1.7</v>
      </c>
    </row>
    <row r="1391" spans="1:23">
      <c r="A1391" s="18">
        <v>39375</v>
      </c>
      <c r="C1391">
        <v>3.8434171782764168</v>
      </c>
      <c r="E1391">
        <v>7.4216785456144008</v>
      </c>
      <c r="G1391">
        <v>3.6988892345728548</v>
      </c>
      <c r="I1391">
        <v>8.4305033793152298</v>
      </c>
      <c r="K1391">
        <v>11.5</v>
      </c>
      <c r="M1391">
        <v>17.8</v>
      </c>
      <c r="O1391">
        <v>6.9</v>
      </c>
      <c r="Q1391">
        <v>36</v>
      </c>
      <c r="S1391">
        <v>22</v>
      </c>
      <c r="U1391">
        <v>9.3000000000000007</v>
      </c>
      <c r="W1391">
        <v>2.5</v>
      </c>
    </row>
    <row r="1392" spans="1:23">
      <c r="A1392" s="18">
        <v>39376</v>
      </c>
      <c r="C1392">
        <v>2.6064724969722506</v>
      </c>
      <c r="E1392">
        <v>5.3587018889111082</v>
      </c>
      <c r="G1392">
        <v>3.1398108687406263</v>
      </c>
      <c r="I1392">
        <v>6.7768904437369297</v>
      </c>
      <c r="K1392">
        <v>8.5</v>
      </c>
      <c r="M1392">
        <v>12.4</v>
      </c>
      <c r="O1392">
        <v>5.3</v>
      </c>
      <c r="Q1392">
        <v>59</v>
      </c>
      <c r="S1392">
        <v>33</v>
      </c>
      <c r="U1392">
        <v>5.0999999999999996</v>
      </c>
      <c r="W1392">
        <v>1.8</v>
      </c>
    </row>
    <row r="1393" spans="1:23">
      <c r="A1393" s="18">
        <v>39377</v>
      </c>
      <c r="C1393">
        <v>1.7850828377629071</v>
      </c>
      <c r="E1393">
        <v>3.8085241028000909</v>
      </c>
      <c r="G1393">
        <v>2.8345541467679989</v>
      </c>
      <c r="I1393">
        <v>5.7087479596748674</v>
      </c>
      <c r="K1393">
        <v>5.5</v>
      </c>
      <c r="M1393">
        <v>8.6999999999999993</v>
      </c>
      <c r="O1393">
        <v>4.0999999999999996</v>
      </c>
      <c r="Q1393">
        <v>80</v>
      </c>
      <c r="S1393">
        <v>59</v>
      </c>
      <c r="U1393">
        <v>3.3</v>
      </c>
      <c r="W1393">
        <v>1.8</v>
      </c>
    </row>
    <row r="1394" spans="1:23">
      <c r="A1394" s="18">
        <v>39378</v>
      </c>
      <c r="C1394">
        <v>2.5891771725070831</v>
      </c>
      <c r="E1394">
        <v>5.5063658593703195</v>
      </c>
      <c r="G1394">
        <v>3.8354690611474878</v>
      </c>
      <c r="I1394">
        <v>7.1170281795818164</v>
      </c>
      <c r="K1394">
        <v>6.5</v>
      </c>
      <c r="M1394">
        <v>11.6</v>
      </c>
      <c r="O1394">
        <v>2.7</v>
      </c>
      <c r="Q1394">
        <v>64</v>
      </c>
      <c r="S1394">
        <v>37</v>
      </c>
      <c r="U1394">
        <v>9.8000000000000007</v>
      </c>
      <c r="W1394">
        <v>2.4</v>
      </c>
    </row>
    <row r="1395" spans="1:23">
      <c r="A1395" s="18">
        <v>39379</v>
      </c>
      <c r="C1395">
        <v>2.3863136261249434</v>
      </c>
      <c r="E1395">
        <v>5.0086352298632635</v>
      </c>
      <c r="G1395">
        <v>3.6521297591718036</v>
      </c>
      <c r="I1395">
        <v>6.9797850511553268</v>
      </c>
      <c r="K1395">
        <v>6.2</v>
      </c>
      <c r="M1395">
        <v>10.9</v>
      </c>
      <c r="O1395">
        <v>3.3</v>
      </c>
      <c r="Q1395">
        <v>66</v>
      </c>
      <c r="S1395">
        <v>47</v>
      </c>
      <c r="U1395">
        <v>8.6</v>
      </c>
      <c r="W1395">
        <v>1.8</v>
      </c>
    </row>
    <row r="1396" spans="1:23">
      <c r="A1396" s="18">
        <v>39380</v>
      </c>
      <c r="C1396">
        <v>2.2720827772233734</v>
      </c>
      <c r="E1396">
        <v>4.7845566991285438</v>
      </c>
      <c r="G1396">
        <v>3.2917469323675337</v>
      </c>
      <c r="I1396">
        <v>6.1063430663692255</v>
      </c>
      <c r="K1396">
        <v>6</v>
      </c>
      <c r="M1396">
        <v>10</v>
      </c>
      <c r="O1396">
        <v>2.9</v>
      </c>
      <c r="Q1396">
        <v>66</v>
      </c>
      <c r="S1396">
        <v>44</v>
      </c>
      <c r="U1396">
        <v>6.5</v>
      </c>
      <c r="W1396">
        <v>2.7</v>
      </c>
    </row>
    <row r="1397" spans="1:23">
      <c r="A1397" s="18">
        <v>39381</v>
      </c>
      <c r="C1397">
        <v>1.1410974350726002</v>
      </c>
      <c r="E1397">
        <v>3.32738469725872</v>
      </c>
      <c r="G1397">
        <v>2.1938863732793545</v>
      </c>
      <c r="I1397">
        <v>4.3365622101607997</v>
      </c>
      <c r="K1397">
        <v>0.9</v>
      </c>
      <c r="M1397">
        <v>5.5</v>
      </c>
      <c r="O1397">
        <v>-0.1</v>
      </c>
      <c r="Q1397">
        <v>90</v>
      </c>
      <c r="S1397">
        <v>73</v>
      </c>
      <c r="U1397">
        <v>0.3</v>
      </c>
      <c r="W1397">
        <v>1.6</v>
      </c>
    </row>
    <row r="1398" spans="1:23">
      <c r="A1398" s="18">
        <v>39382</v>
      </c>
      <c r="C1398">
        <v>1.9375420018974421</v>
      </c>
      <c r="E1398">
        <v>3.424005679246342</v>
      </c>
      <c r="G1398">
        <v>3.6415318715695926</v>
      </c>
      <c r="I1398">
        <v>6.060168234796711</v>
      </c>
      <c r="K1398">
        <v>0.7</v>
      </c>
      <c r="M1398">
        <v>3.9</v>
      </c>
      <c r="O1398">
        <v>-2.2000000000000002</v>
      </c>
      <c r="Q1398">
        <v>72</v>
      </c>
      <c r="S1398">
        <v>57</v>
      </c>
      <c r="U1398">
        <v>9.4</v>
      </c>
      <c r="W1398">
        <v>1.3</v>
      </c>
    </row>
    <row r="1399" spans="1:23">
      <c r="A1399" s="18">
        <v>39383</v>
      </c>
      <c r="C1399">
        <v>2.0689488735814661</v>
      </c>
      <c r="E1399">
        <v>4.8410618032006987</v>
      </c>
      <c r="G1399">
        <v>3.4490760000727305</v>
      </c>
      <c r="I1399">
        <v>5.5361782758204834</v>
      </c>
      <c r="K1399">
        <v>2.2999999999999998</v>
      </c>
      <c r="M1399">
        <v>8.4</v>
      </c>
      <c r="O1399">
        <v>-2</v>
      </c>
      <c r="Q1399">
        <v>63</v>
      </c>
      <c r="S1399">
        <v>27</v>
      </c>
      <c r="U1399">
        <v>8.6</v>
      </c>
      <c r="W1399">
        <v>2.2000000000000002</v>
      </c>
    </row>
    <row r="1400" spans="1:23">
      <c r="A1400" s="18">
        <v>39384</v>
      </c>
      <c r="C1400">
        <v>2.1930109428223945</v>
      </c>
      <c r="E1400">
        <v>4.3477154648292879</v>
      </c>
      <c r="G1400">
        <v>3.5066437379987763</v>
      </c>
      <c r="I1400">
        <v>5.7988389530832336</v>
      </c>
      <c r="K1400">
        <v>4.5999999999999996</v>
      </c>
      <c r="M1400">
        <v>7.9</v>
      </c>
      <c r="O1400">
        <v>1.1000000000000001</v>
      </c>
      <c r="Q1400">
        <v>57</v>
      </c>
      <c r="S1400">
        <v>39</v>
      </c>
      <c r="U1400">
        <v>8.6999999999999993</v>
      </c>
      <c r="W1400">
        <v>1.6</v>
      </c>
    </row>
    <row r="1401" spans="1:23">
      <c r="A1401" s="18">
        <v>39385</v>
      </c>
      <c r="C1401">
        <v>2.2053411889887378</v>
      </c>
      <c r="E1401">
        <v>4.2497045134229614</v>
      </c>
      <c r="G1401">
        <v>3.3203574810330201</v>
      </c>
      <c r="I1401">
        <v>6.0336902206639875</v>
      </c>
      <c r="K1401">
        <v>3.7</v>
      </c>
      <c r="M1401">
        <v>7.8</v>
      </c>
      <c r="O1401">
        <v>0.7</v>
      </c>
      <c r="Q1401">
        <v>55</v>
      </c>
      <c r="S1401">
        <v>33</v>
      </c>
      <c r="U1401">
        <v>7.8</v>
      </c>
      <c r="W1401">
        <v>1.4</v>
      </c>
    </row>
    <row r="1402" spans="1:23">
      <c r="A1402" s="18">
        <v>39386</v>
      </c>
      <c r="C1402">
        <v>2.2302719650357208</v>
      </c>
      <c r="E1402">
        <v>4.6631158383448428</v>
      </c>
      <c r="G1402">
        <v>3.4775614790946059</v>
      </c>
      <c r="I1402">
        <v>6.0810997106634419</v>
      </c>
      <c r="K1402">
        <v>4.5</v>
      </c>
      <c r="M1402">
        <v>8.6999999999999993</v>
      </c>
      <c r="O1402">
        <v>0.7</v>
      </c>
      <c r="Q1402">
        <v>57</v>
      </c>
      <c r="S1402">
        <v>32</v>
      </c>
      <c r="U1402">
        <v>8.8000000000000007</v>
      </c>
      <c r="W1402">
        <v>1.3</v>
      </c>
    </row>
    <row r="1403" spans="1:23">
      <c r="A1403" s="18">
        <v>39387</v>
      </c>
      <c r="C1403">
        <v>2.2993532114953896</v>
      </c>
      <c r="E1403">
        <v>4.8030528139066684</v>
      </c>
      <c r="G1403">
        <v>3.4938535089664193</v>
      </c>
      <c r="I1403">
        <v>6.3263791438742096</v>
      </c>
      <c r="K1403">
        <v>4.3</v>
      </c>
      <c r="M1403">
        <v>9.1</v>
      </c>
      <c r="O1403">
        <v>0.4</v>
      </c>
      <c r="Q1403">
        <v>57</v>
      </c>
      <c r="S1403">
        <v>36</v>
      </c>
      <c r="U1403">
        <v>9</v>
      </c>
      <c r="W1403">
        <v>1.5</v>
      </c>
    </row>
    <row r="1404" spans="1:23">
      <c r="A1404" s="18">
        <v>39388</v>
      </c>
      <c r="C1404">
        <v>2.3095815267476731</v>
      </c>
      <c r="E1404">
        <v>4.7593871690507346</v>
      </c>
      <c r="G1404">
        <v>3.3432299833531745</v>
      </c>
      <c r="I1404">
        <v>5.9534676396433666</v>
      </c>
      <c r="K1404">
        <v>4.3</v>
      </c>
      <c r="M1404">
        <v>9.9</v>
      </c>
      <c r="O1404">
        <v>1.3</v>
      </c>
      <c r="Q1404">
        <v>52</v>
      </c>
      <c r="S1404">
        <v>38</v>
      </c>
      <c r="U1404">
        <v>8.1999999999999993</v>
      </c>
      <c r="W1404">
        <v>2.2999999999999998</v>
      </c>
    </row>
    <row r="1405" spans="1:23">
      <c r="A1405" s="18">
        <v>39389</v>
      </c>
      <c r="C1405">
        <v>2.386348123645706</v>
      </c>
      <c r="E1405">
        <v>4.9236280012819904</v>
      </c>
      <c r="G1405">
        <v>3.4242795478828705</v>
      </c>
      <c r="I1405">
        <v>6.1085138875027436</v>
      </c>
      <c r="K1405">
        <v>4.5</v>
      </c>
      <c r="M1405">
        <v>9.6</v>
      </c>
      <c r="O1405">
        <v>0.5</v>
      </c>
      <c r="Q1405">
        <v>53</v>
      </c>
      <c r="S1405">
        <v>37</v>
      </c>
      <c r="U1405">
        <v>8.8000000000000007</v>
      </c>
      <c r="W1405">
        <v>2.2000000000000002</v>
      </c>
    </row>
    <row r="1406" spans="1:23">
      <c r="A1406" s="18">
        <v>39390</v>
      </c>
      <c r="C1406">
        <v>2.0586533987395144</v>
      </c>
      <c r="E1406">
        <v>4.3258903942885736</v>
      </c>
      <c r="G1406">
        <v>3.1479907378363285</v>
      </c>
      <c r="I1406">
        <v>5.5790701724912175</v>
      </c>
      <c r="K1406">
        <v>4.3</v>
      </c>
      <c r="M1406">
        <v>9.1</v>
      </c>
      <c r="O1406">
        <v>1.9</v>
      </c>
      <c r="Q1406">
        <v>59</v>
      </c>
      <c r="S1406">
        <v>41</v>
      </c>
      <c r="U1406">
        <v>6.8</v>
      </c>
      <c r="W1406">
        <v>1.9</v>
      </c>
    </row>
    <row r="1407" spans="1:23">
      <c r="A1407" s="18">
        <v>39391</v>
      </c>
      <c r="C1407">
        <v>2.6970205883400959</v>
      </c>
      <c r="E1407">
        <v>6.6555224068122776</v>
      </c>
      <c r="G1407">
        <v>3.1905146934638053</v>
      </c>
      <c r="I1407">
        <v>5.1953554487758637</v>
      </c>
      <c r="K1407">
        <v>7.3</v>
      </c>
      <c r="M1407">
        <v>15.9</v>
      </c>
      <c r="O1407">
        <v>2.6</v>
      </c>
      <c r="Q1407">
        <v>48</v>
      </c>
      <c r="S1407">
        <v>18</v>
      </c>
      <c r="U1407">
        <v>7.5</v>
      </c>
      <c r="W1407">
        <v>3.2</v>
      </c>
    </row>
    <row r="1408" spans="1:23">
      <c r="A1408" s="18">
        <v>39392</v>
      </c>
      <c r="C1408">
        <v>2.4607215212887983</v>
      </c>
      <c r="E1408">
        <v>4.8082405061902369</v>
      </c>
      <c r="G1408">
        <v>3.1968088137999975</v>
      </c>
      <c r="I1408">
        <v>6.0163241311914168</v>
      </c>
      <c r="K1408">
        <v>7.1</v>
      </c>
      <c r="M1408">
        <v>10.9</v>
      </c>
      <c r="O1408">
        <v>3.8</v>
      </c>
      <c r="Q1408">
        <v>48</v>
      </c>
      <c r="S1408">
        <v>30</v>
      </c>
      <c r="U1408">
        <v>7.3</v>
      </c>
      <c r="W1408">
        <v>1.6</v>
      </c>
    </row>
    <row r="1409" spans="1:23">
      <c r="A1409" s="18">
        <v>39393</v>
      </c>
      <c r="C1409">
        <v>2.2994150968425338</v>
      </c>
      <c r="E1409">
        <v>4.5602176146752811</v>
      </c>
      <c r="G1409">
        <v>3.2878406096202446</v>
      </c>
      <c r="I1409">
        <v>6.4223197566257113</v>
      </c>
      <c r="K1409">
        <v>5.0999999999999996</v>
      </c>
      <c r="M1409">
        <v>9.5</v>
      </c>
      <c r="O1409">
        <v>1.9</v>
      </c>
      <c r="Q1409">
        <v>61</v>
      </c>
      <c r="S1409">
        <v>44</v>
      </c>
      <c r="U1409">
        <v>7.8</v>
      </c>
      <c r="W1409">
        <v>1.8</v>
      </c>
    </row>
    <row r="1410" spans="1:23">
      <c r="A1410" s="18">
        <v>39394</v>
      </c>
      <c r="C1410">
        <v>2.3405827142002469</v>
      </c>
      <c r="E1410">
        <v>5.1408963664407166</v>
      </c>
      <c r="G1410">
        <v>3.3113049275405495</v>
      </c>
      <c r="I1410">
        <v>5.8762362024566555</v>
      </c>
      <c r="K1410">
        <v>6</v>
      </c>
      <c r="M1410">
        <v>11.6</v>
      </c>
      <c r="O1410">
        <v>2.6</v>
      </c>
      <c r="Q1410">
        <v>53</v>
      </c>
      <c r="S1410">
        <v>40</v>
      </c>
      <c r="U1410">
        <v>8.1999999999999993</v>
      </c>
      <c r="W1410">
        <v>2.2000000000000002</v>
      </c>
    </row>
    <row r="1411" spans="1:23">
      <c r="A1411" s="18">
        <v>39395</v>
      </c>
      <c r="C1411">
        <v>3.1291312472966264</v>
      </c>
      <c r="E1411">
        <v>5.8124071799385089</v>
      </c>
      <c r="G1411">
        <v>3.2099241239552367</v>
      </c>
      <c r="I1411">
        <v>5.4036821044540497</v>
      </c>
      <c r="K1411">
        <v>8.9</v>
      </c>
      <c r="M1411">
        <v>12.8</v>
      </c>
      <c r="O1411">
        <v>3.6</v>
      </c>
      <c r="Q1411">
        <v>38</v>
      </c>
      <c r="S1411">
        <v>19</v>
      </c>
      <c r="U1411">
        <v>8</v>
      </c>
      <c r="W1411">
        <v>3</v>
      </c>
    </row>
    <row r="1412" spans="1:23">
      <c r="A1412" s="18">
        <v>39396</v>
      </c>
      <c r="C1412">
        <v>1.6439513551863356</v>
      </c>
      <c r="E1412">
        <v>3.84098204534064</v>
      </c>
      <c r="G1412">
        <v>2.1733711517258372</v>
      </c>
      <c r="I1412">
        <v>4.9878457454795715</v>
      </c>
      <c r="K1412">
        <v>-0.1</v>
      </c>
      <c r="M1412">
        <v>6.9</v>
      </c>
      <c r="O1412">
        <v>-2.2999999999999998</v>
      </c>
      <c r="Q1412">
        <v>66</v>
      </c>
      <c r="S1412">
        <v>37</v>
      </c>
      <c r="U1412">
        <v>1.1000000000000001</v>
      </c>
      <c r="W1412">
        <v>2.6</v>
      </c>
    </row>
    <row r="1413" spans="1:23">
      <c r="A1413" s="18">
        <v>39397</v>
      </c>
      <c r="C1413">
        <v>1.7283111443231323</v>
      </c>
      <c r="E1413">
        <v>2.9385024713601009</v>
      </c>
      <c r="G1413">
        <v>3.0778614520637442</v>
      </c>
      <c r="I1413">
        <v>4.9365381391792189</v>
      </c>
      <c r="K1413">
        <v>-2</v>
      </c>
      <c r="M1413">
        <v>1.7</v>
      </c>
      <c r="O1413">
        <v>-5.0999999999999996</v>
      </c>
      <c r="Q1413">
        <v>51</v>
      </c>
      <c r="S1413">
        <v>30</v>
      </c>
      <c r="U1413">
        <v>8</v>
      </c>
      <c r="W1413">
        <v>0.9</v>
      </c>
    </row>
    <row r="1414" spans="1:23">
      <c r="A1414" s="18">
        <v>39398</v>
      </c>
      <c r="C1414">
        <v>1.6789367994900044</v>
      </c>
      <c r="E1414">
        <v>2.1711067856086443</v>
      </c>
      <c r="G1414">
        <v>3.1366763750784443</v>
      </c>
      <c r="I1414">
        <v>4.7134536036249637</v>
      </c>
      <c r="K1414">
        <v>-2.9</v>
      </c>
      <c r="M1414">
        <v>-0.3</v>
      </c>
      <c r="O1414">
        <v>-4.5</v>
      </c>
      <c r="Q1414">
        <v>53</v>
      </c>
      <c r="S1414">
        <v>35</v>
      </c>
      <c r="U1414">
        <v>8.5</v>
      </c>
      <c r="W1414">
        <v>1.6</v>
      </c>
    </row>
    <row r="1415" spans="1:23">
      <c r="A1415" s="18">
        <v>39399</v>
      </c>
      <c r="C1415">
        <v>1.7377757055876673</v>
      </c>
      <c r="E1415">
        <v>3.5632486967933845</v>
      </c>
      <c r="G1415">
        <v>2.9540188779417367</v>
      </c>
      <c r="I1415">
        <v>3.8800723115084645</v>
      </c>
      <c r="K1415">
        <v>1.2</v>
      </c>
      <c r="M1415">
        <v>4.5999999999999996</v>
      </c>
      <c r="O1415">
        <v>-2.4</v>
      </c>
      <c r="Q1415">
        <v>50</v>
      </c>
      <c r="S1415">
        <v>41</v>
      </c>
      <c r="U1415">
        <v>6.8</v>
      </c>
      <c r="W1415">
        <v>2.2000000000000002</v>
      </c>
    </row>
    <row r="1416" spans="1:23">
      <c r="A1416" s="18">
        <v>39400</v>
      </c>
      <c r="C1416">
        <v>1.792581190733932</v>
      </c>
      <c r="E1416">
        <v>3.318483747665391</v>
      </c>
      <c r="G1416">
        <v>2.9928077618692592</v>
      </c>
      <c r="I1416">
        <v>4.9523286259113286</v>
      </c>
      <c r="K1416">
        <v>-0.3</v>
      </c>
      <c r="M1416">
        <v>3.7</v>
      </c>
      <c r="O1416">
        <v>-3.5</v>
      </c>
      <c r="Q1416">
        <v>54</v>
      </c>
      <c r="S1416">
        <v>39</v>
      </c>
      <c r="U1416">
        <v>7.3</v>
      </c>
      <c r="W1416">
        <v>1.4</v>
      </c>
    </row>
    <row r="1417" spans="1:23">
      <c r="A1417" s="18">
        <v>39401</v>
      </c>
      <c r="C1417">
        <v>1.6413134448903741</v>
      </c>
      <c r="E1417">
        <v>2.7154102204974144</v>
      </c>
      <c r="G1417">
        <v>3.0629564457209169</v>
      </c>
      <c r="I1417">
        <v>4.8166904117107991</v>
      </c>
      <c r="K1417">
        <v>-0.9</v>
      </c>
      <c r="M1417">
        <v>2</v>
      </c>
      <c r="O1417">
        <v>-3.2</v>
      </c>
      <c r="Q1417">
        <v>66</v>
      </c>
      <c r="S1417">
        <v>52</v>
      </c>
      <c r="U1417">
        <v>7.6</v>
      </c>
      <c r="W1417">
        <v>2.1</v>
      </c>
    </row>
    <row r="1418" spans="1:23">
      <c r="A1418" s="18">
        <v>39402</v>
      </c>
      <c r="C1418">
        <v>1.5186035872059682</v>
      </c>
      <c r="E1418">
        <v>3.2005878155021392</v>
      </c>
      <c r="G1418">
        <v>3.048320885531536</v>
      </c>
      <c r="I1418">
        <v>4.6204534742540027</v>
      </c>
      <c r="K1418">
        <v>-0.2</v>
      </c>
      <c r="M1418">
        <v>4</v>
      </c>
      <c r="O1418">
        <v>-2.7</v>
      </c>
      <c r="Q1418">
        <v>70</v>
      </c>
      <c r="S1418">
        <v>53</v>
      </c>
      <c r="U1418">
        <v>7.4</v>
      </c>
      <c r="W1418">
        <v>1.3</v>
      </c>
    </row>
    <row r="1419" spans="1:23">
      <c r="A1419" s="18">
        <v>39403</v>
      </c>
      <c r="C1419">
        <v>1.5287531027598911</v>
      </c>
      <c r="E1419">
        <v>3.581454170065633</v>
      </c>
      <c r="G1419">
        <v>2.781228328544759</v>
      </c>
      <c r="I1419">
        <v>4.0092530648811371</v>
      </c>
      <c r="K1419">
        <v>2.1</v>
      </c>
      <c r="M1419">
        <v>6.3</v>
      </c>
      <c r="O1419">
        <v>-0.3</v>
      </c>
      <c r="Q1419">
        <v>62</v>
      </c>
      <c r="S1419">
        <v>50</v>
      </c>
      <c r="U1419">
        <v>5.4</v>
      </c>
      <c r="W1419">
        <v>1.9</v>
      </c>
    </row>
    <row r="1420" spans="1:23">
      <c r="A1420" s="18">
        <v>39404</v>
      </c>
      <c r="C1420">
        <v>1.5538403381162809</v>
      </c>
      <c r="E1420">
        <v>3.5916159391392184</v>
      </c>
      <c r="G1420">
        <v>2.7989647996759066</v>
      </c>
      <c r="I1420">
        <v>4.6592183423854108</v>
      </c>
      <c r="K1420">
        <v>1.1000000000000001</v>
      </c>
      <c r="M1420">
        <v>6</v>
      </c>
      <c r="O1420">
        <v>-1.4</v>
      </c>
      <c r="Q1420">
        <v>69</v>
      </c>
      <c r="S1420">
        <v>54</v>
      </c>
      <c r="U1420">
        <v>5.6</v>
      </c>
      <c r="W1420">
        <v>2</v>
      </c>
    </row>
    <row r="1421" spans="1:23">
      <c r="A1421" s="18">
        <v>39405</v>
      </c>
      <c r="C1421">
        <v>1.7137415124472946</v>
      </c>
      <c r="E1421">
        <v>3.4098491104116513</v>
      </c>
      <c r="G1421">
        <v>2.9604474691630096</v>
      </c>
      <c r="I1421">
        <v>4.7954817648306269</v>
      </c>
      <c r="K1421">
        <v>0.7</v>
      </c>
      <c r="M1421">
        <v>5.2</v>
      </c>
      <c r="O1421">
        <v>-1.8</v>
      </c>
      <c r="Q1421">
        <v>63</v>
      </c>
      <c r="S1421">
        <v>40</v>
      </c>
      <c r="U1421">
        <v>7.1</v>
      </c>
      <c r="W1421">
        <v>2</v>
      </c>
    </row>
    <row r="1422" spans="1:23">
      <c r="A1422" s="18">
        <v>39406</v>
      </c>
      <c r="C1422">
        <v>1.4579503533083285</v>
      </c>
      <c r="E1422">
        <v>3.3996414607844536</v>
      </c>
      <c r="G1422">
        <v>2.7890360907305598</v>
      </c>
      <c r="I1422">
        <v>4.4895797048780395</v>
      </c>
      <c r="K1422">
        <v>-0.5</v>
      </c>
      <c r="M1422">
        <v>4.8</v>
      </c>
      <c r="O1422">
        <v>-3.2</v>
      </c>
      <c r="Q1422">
        <v>71</v>
      </c>
      <c r="S1422">
        <v>50</v>
      </c>
      <c r="U1422">
        <v>5.9</v>
      </c>
      <c r="W1422">
        <v>1.5</v>
      </c>
    </row>
    <row r="1423" spans="1:23">
      <c r="A1423" s="18">
        <v>39407</v>
      </c>
      <c r="C1423">
        <v>1.6096997264708914</v>
      </c>
      <c r="E1423">
        <v>3.8072087895392426</v>
      </c>
      <c r="G1423">
        <v>2.9722653475170278</v>
      </c>
      <c r="I1423">
        <v>4.3397044276028947</v>
      </c>
      <c r="K1423">
        <v>2</v>
      </c>
      <c r="M1423">
        <v>6.8</v>
      </c>
      <c r="O1423">
        <v>-0.9</v>
      </c>
      <c r="Q1423">
        <v>61</v>
      </c>
      <c r="S1423">
        <v>38</v>
      </c>
      <c r="U1423">
        <v>7.2</v>
      </c>
      <c r="W1423">
        <v>1.4</v>
      </c>
    </row>
    <row r="1424" spans="1:23">
      <c r="A1424" s="18">
        <v>39408</v>
      </c>
      <c r="C1424">
        <v>2.3581365229500895</v>
      </c>
      <c r="E1424">
        <v>5.5305974254430819</v>
      </c>
      <c r="G1424">
        <v>2.9159412601044075</v>
      </c>
      <c r="I1424">
        <v>4.6623213586170937</v>
      </c>
      <c r="K1424">
        <v>3</v>
      </c>
      <c r="M1424">
        <v>13</v>
      </c>
      <c r="O1424">
        <v>-1.8</v>
      </c>
      <c r="Q1424">
        <v>54</v>
      </c>
      <c r="S1424">
        <v>17</v>
      </c>
      <c r="U1424">
        <v>7.4</v>
      </c>
      <c r="W1424">
        <v>4.7</v>
      </c>
    </row>
    <row r="1425" spans="1:23">
      <c r="A1425" s="18">
        <v>39409</v>
      </c>
      <c r="C1425">
        <v>2.9355648918200252</v>
      </c>
      <c r="E1425">
        <v>5.3771567628193271</v>
      </c>
      <c r="G1425">
        <v>2.3420199286273324</v>
      </c>
      <c r="I1425">
        <v>3.3318229587729906</v>
      </c>
      <c r="K1425">
        <v>5.0999999999999996</v>
      </c>
      <c r="M1425">
        <v>8.5</v>
      </c>
      <c r="O1425">
        <v>-3.1</v>
      </c>
      <c r="Q1425">
        <v>46</v>
      </c>
      <c r="S1425">
        <v>25</v>
      </c>
      <c r="U1425">
        <v>2.2999999999999998</v>
      </c>
      <c r="W1425">
        <v>5.8</v>
      </c>
    </row>
    <row r="1426" spans="1:23">
      <c r="A1426" s="18">
        <v>39410</v>
      </c>
      <c r="C1426">
        <v>1.5547451592959549</v>
      </c>
      <c r="E1426">
        <v>2.8437841075917389</v>
      </c>
      <c r="G1426">
        <v>2.9904974990402029</v>
      </c>
      <c r="I1426">
        <v>5.7625204453235659</v>
      </c>
      <c r="K1426">
        <v>-3.7</v>
      </c>
      <c r="M1426">
        <v>2.9</v>
      </c>
      <c r="O1426">
        <v>-5.7</v>
      </c>
      <c r="Q1426">
        <v>78</v>
      </c>
      <c r="S1426">
        <v>46</v>
      </c>
      <c r="U1426">
        <v>8</v>
      </c>
      <c r="W1426">
        <v>2.2999999999999998</v>
      </c>
    </row>
    <row r="1427" spans="1:23">
      <c r="A1427" s="18">
        <v>39411</v>
      </c>
      <c r="C1427">
        <v>1.344446453933124</v>
      </c>
      <c r="E1427">
        <v>2.6487618587548676</v>
      </c>
      <c r="G1427">
        <v>2.824469154890811</v>
      </c>
      <c r="I1427">
        <v>3.9594080849049629</v>
      </c>
      <c r="K1427">
        <v>-4.4000000000000004</v>
      </c>
      <c r="M1427">
        <v>1.6</v>
      </c>
      <c r="O1427">
        <v>-6.7</v>
      </c>
      <c r="Q1427">
        <v>63</v>
      </c>
      <c r="S1427">
        <v>34</v>
      </c>
      <c r="U1427">
        <v>7.3</v>
      </c>
      <c r="W1427">
        <v>2.2000000000000002</v>
      </c>
    </row>
    <row r="1428" spans="1:23">
      <c r="A1428" s="18">
        <v>39412</v>
      </c>
      <c r="C1428">
        <v>1.1146518684721354</v>
      </c>
      <c r="E1428">
        <v>1.9790045213243583</v>
      </c>
      <c r="G1428">
        <v>2.60743925829179</v>
      </c>
      <c r="I1428">
        <v>3.6057005878951993</v>
      </c>
      <c r="K1428">
        <v>-7.1</v>
      </c>
      <c r="M1428">
        <v>-2.6</v>
      </c>
      <c r="O1428">
        <v>-9.9</v>
      </c>
      <c r="Q1428">
        <v>75</v>
      </c>
      <c r="S1428">
        <v>52</v>
      </c>
      <c r="U1428">
        <v>5.8</v>
      </c>
      <c r="W1428">
        <v>1.2</v>
      </c>
    </row>
    <row r="1429" spans="1:23">
      <c r="A1429" s="18">
        <v>39413</v>
      </c>
      <c r="C1429">
        <v>1.0427196405742996</v>
      </c>
      <c r="E1429">
        <v>2.7100882684701166</v>
      </c>
      <c r="G1429">
        <v>2.5718137245650601</v>
      </c>
      <c r="I1429">
        <v>2.9815472857640954</v>
      </c>
      <c r="K1429">
        <v>-4.5</v>
      </c>
      <c r="M1429">
        <v>1</v>
      </c>
      <c r="O1429">
        <v>-7.9</v>
      </c>
      <c r="Q1429">
        <v>68</v>
      </c>
      <c r="S1429">
        <v>41</v>
      </c>
      <c r="U1429">
        <v>5.4</v>
      </c>
      <c r="W1429">
        <v>1.3</v>
      </c>
    </row>
    <row r="1430" spans="1:23">
      <c r="A1430" s="18">
        <v>39414</v>
      </c>
      <c r="C1430">
        <v>1.0565339770681685</v>
      </c>
      <c r="E1430">
        <v>2.5786400426696128</v>
      </c>
      <c r="G1430">
        <v>2.4154317668615932</v>
      </c>
      <c r="I1430">
        <v>3.1022352316551207</v>
      </c>
      <c r="K1430">
        <v>-3.5</v>
      </c>
      <c r="M1430">
        <v>1.4</v>
      </c>
      <c r="O1430">
        <v>-5.6</v>
      </c>
      <c r="Q1430">
        <v>69</v>
      </c>
      <c r="S1430">
        <v>47</v>
      </c>
      <c r="U1430">
        <v>4.0999999999999996</v>
      </c>
      <c r="W1430">
        <v>1.5</v>
      </c>
    </row>
    <row r="1431" spans="1:23">
      <c r="A1431" s="18">
        <v>39415</v>
      </c>
      <c r="C1431">
        <v>1.2450139155264301</v>
      </c>
      <c r="E1431">
        <v>2.9382779360977391</v>
      </c>
      <c r="G1431">
        <v>2.6052643175549912</v>
      </c>
      <c r="I1431">
        <v>3.5851354213628994</v>
      </c>
      <c r="K1431">
        <v>-3.4</v>
      </c>
      <c r="M1431">
        <v>1</v>
      </c>
      <c r="O1431">
        <v>-8</v>
      </c>
      <c r="Q1431">
        <v>58</v>
      </c>
      <c r="S1431">
        <v>40</v>
      </c>
      <c r="U1431">
        <v>5.7</v>
      </c>
      <c r="W1431">
        <v>0.6</v>
      </c>
    </row>
    <row r="1432" spans="1:23">
      <c r="A1432" s="18">
        <v>39416</v>
      </c>
      <c r="C1432">
        <v>1.2774604950842132</v>
      </c>
      <c r="E1432">
        <v>2.4980393005915857</v>
      </c>
      <c r="G1432">
        <v>2.5441099334004957</v>
      </c>
      <c r="I1432">
        <v>3.4630268584302635</v>
      </c>
      <c r="K1432">
        <v>-2.9</v>
      </c>
      <c r="M1432">
        <v>1.4</v>
      </c>
      <c r="O1432">
        <v>-4.7</v>
      </c>
      <c r="Q1432">
        <v>55</v>
      </c>
      <c r="S1432">
        <v>39</v>
      </c>
      <c r="U1432">
        <v>5.3</v>
      </c>
      <c r="W1432">
        <v>1.3</v>
      </c>
    </row>
    <row r="1433" spans="1:23">
      <c r="A1433" s="18">
        <v>39417</v>
      </c>
      <c r="C1433">
        <v>1.2429329636888173</v>
      </c>
      <c r="E1433">
        <v>2.4488160639866927</v>
      </c>
      <c r="G1433">
        <v>2.5226856992142364</v>
      </c>
      <c r="I1433">
        <v>3.5577370833982522</v>
      </c>
      <c r="K1433">
        <v>-3.4</v>
      </c>
      <c r="M1433">
        <v>0.9</v>
      </c>
      <c r="O1433">
        <v>-5.4</v>
      </c>
      <c r="Q1433">
        <v>63</v>
      </c>
      <c r="S1433">
        <v>43</v>
      </c>
      <c r="U1433">
        <v>5.0999999999999996</v>
      </c>
      <c r="W1433">
        <v>1.5</v>
      </c>
    </row>
    <row r="1434" spans="1:23">
      <c r="A1434" s="18">
        <v>39418</v>
      </c>
      <c r="C1434">
        <v>1.1905154498751727</v>
      </c>
      <c r="E1434">
        <v>2.6992170810854694</v>
      </c>
      <c r="G1434">
        <v>2.4804562096236777</v>
      </c>
      <c r="I1434">
        <v>3.4138043391090584</v>
      </c>
      <c r="K1434">
        <v>-3.6</v>
      </c>
      <c r="M1434">
        <v>1.2</v>
      </c>
      <c r="O1434">
        <v>-6.7</v>
      </c>
      <c r="Q1434">
        <v>66</v>
      </c>
      <c r="S1434">
        <v>45</v>
      </c>
      <c r="U1434">
        <v>4.8</v>
      </c>
      <c r="W1434">
        <v>1.5</v>
      </c>
    </row>
    <row r="1435" spans="1:23">
      <c r="A1435" s="18">
        <v>39419</v>
      </c>
      <c r="C1435">
        <v>1.1157864552184131</v>
      </c>
      <c r="E1435">
        <v>2.5344364850658976</v>
      </c>
      <c r="G1435">
        <v>2.4050918969174804</v>
      </c>
      <c r="I1435">
        <v>3.2870228851779504</v>
      </c>
      <c r="K1435">
        <v>-4</v>
      </c>
      <c r="M1435">
        <v>1.1000000000000001</v>
      </c>
      <c r="O1435">
        <v>-6.3</v>
      </c>
      <c r="Q1435">
        <v>71</v>
      </c>
      <c r="S1435">
        <v>40</v>
      </c>
      <c r="U1435">
        <v>4.3</v>
      </c>
      <c r="W1435">
        <v>2.2999999999999998</v>
      </c>
    </row>
    <row r="1436" spans="1:23">
      <c r="A1436" s="18">
        <v>39420</v>
      </c>
      <c r="C1436">
        <v>1.0515107078925379</v>
      </c>
      <c r="E1436">
        <v>2.0967910223365216</v>
      </c>
      <c r="G1436">
        <v>2.4531715791865891</v>
      </c>
      <c r="I1436">
        <v>3.3670233928126003</v>
      </c>
      <c r="K1436">
        <v>-5.0999999999999996</v>
      </c>
      <c r="M1436">
        <v>-1.4</v>
      </c>
      <c r="O1436">
        <v>-7.4</v>
      </c>
      <c r="Q1436">
        <v>83</v>
      </c>
      <c r="S1436">
        <v>68</v>
      </c>
      <c r="U1436">
        <v>4.5999999999999996</v>
      </c>
      <c r="W1436">
        <v>0.5</v>
      </c>
    </row>
    <row r="1437" spans="1:23">
      <c r="A1437" s="18">
        <v>39421</v>
      </c>
      <c r="C1437">
        <v>0.95283464486333447</v>
      </c>
      <c r="E1437">
        <v>1.9932279012898966</v>
      </c>
      <c r="G1437">
        <v>2.4681851152717216</v>
      </c>
      <c r="I1437">
        <v>3.2571246475572502</v>
      </c>
      <c r="K1437">
        <v>-6</v>
      </c>
      <c r="M1437">
        <v>-1.7</v>
      </c>
      <c r="O1437">
        <v>-8</v>
      </c>
      <c r="Q1437">
        <v>83</v>
      </c>
      <c r="S1437">
        <v>62</v>
      </c>
      <c r="U1437">
        <v>4.9000000000000004</v>
      </c>
      <c r="W1437">
        <v>1.3</v>
      </c>
    </row>
    <row r="1438" spans="1:23">
      <c r="A1438" s="18">
        <v>39422</v>
      </c>
      <c r="C1438">
        <v>1.054712361475056</v>
      </c>
      <c r="E1438">
        <v>2.0396270216765999</v>
      </c>
      <c r="G1438">
        <v>2.5257164915611594</v>
      </c>
      <c r="I1438">
        <v>3.0406145250799264</v>
      </c>
      <c r="K1438">
        <v>-3.8</v>
      </c>
      <c r="M1438">
        <v>-1.1000000000000001</v>
      </c>
      <c r="O1438">
        <v>-5.8</v>
      </c>
      <c r="Q1438">
        <v>68</v>
      </c>
      <c r="S1438">
        <v>60</v>
      </c>
      <c r="U1438">
        <v>5.2</v>
      </c>
      <c r="W1438">
        <v>1.3</v>
      </c>
    </row>
    <row r="1439" spans="1:23">
      <c r="A1439" s="18">
        <v>39423</v>
      </c>
      <c r="C1439">
        <v>1.1477286463285146</v>
      </c>
      <c r="E1439">
        <v>2.6830967773277687</v>
      </c>
      <c r="G1439">
        <v>2.2693239010136304</v>
      </c>
      <c r="I1439">
        <v>2.9290313628193672</v>
      </c>
      <c r="K1439">
        <v>-2.9</v>
      </c>
      <c r="M1439">
        <v>1.5</v>
      </c>
      <c r="O1439">
        <v>-5.7</v>
      </c>
      <c r="Q1439">
        <v>61</v>
      </c>
      <c r="S1439">
        <v>43</v>
      </c>
      <c r="U1439">
        <v>3.3</v>
      </c>
      <c r="W1439">
        <v>1.8</v>
      </c>
    </row>
    <row r="1440" spans="1:23">
      <c r="A1440" s="18">
        <v>39424</v>
      </c>
      <c r="C1440">
        <v>0.78545320591020906</v>
      </c>
      <c r="E1440">
        <v>1.5408776628798817</v>
      </c>
      <c r="G1440">
        <v>1.8244386624385527</v>
      </c>
      <c r="I1440">
        <v>2.5121554808037883</v>
      </c>
      <c r="K1440">
        <v>-4.3</v>
      </c>
      <c r="M1440">
        <v>-3.1</v>
      </c>
      <c r="O1440">
        <v>-6</v>
      </c>
      <c r="Q1440">
        <v>88</v>
      </c>
      <c r="S1440">
        <v>70</v>
      </c>
      <c r="U1440">
        <v>0</v>
      </c>
      <c r="W1440">
        <v>1.4</v>
      </c>
    </row>
    <row r="1441" spans="1:23">
      <c r="A1441" s="18">
        <v>39425</v>
      </c>
      <c r="C1441">
        <v>0.85397845547862639</v>
      </c>
      <c r="E1441">
        <v>1.9336725414592588</v>
      </c>
      <c r="G1441">
        <v>2.2030987143437213</v>
      </c>
      <c r="I1441">
        <v>3.0087371636849132</v>
      </c>
      <c r="K1441">
        <v>-6.2</v>
      </c>
      <c r="M1441">
        <v>-2.2999999999999998</v>
      </c>
      <c r="O1441">
        <v>-8.5</v>
      </c>
      <c r="Q1441">
        <v>83</v>
      </c>
      <c r="S1441">
        <v>63</v>
      </c>
      <c r="U1441">
        <v>3.1</v>
      </c>
      <c r="W1441">
        <v>2.4</v>
      </c>
    </row>
    <row r="1442" spans="1:23">
      <c r="A1442" s="18">
        <v>39426</v>
      </c>
      <c r="C1442">
        <v>0.64786257269542291</v>
      </c>
      <c r="E1442">
        <v>1.1920109423271266</v>
      </c>
      <c r="G1442">
        <v>1.7943241280541007</v>
      </c>
      <c r="I1442">
        <v>2.0358837127700369</v>
      </c>
      <c r="K1442">
        <v>-5.5</v>
      </c>
      <c r="M1442">
        <v>-4.9000000000000004</v>
      </c>
      <c r="O1442">
        <v>-7</v>
      </c>
      <c r="Q1442">
        <v>88</v>
      </c>
      <c r="S1442">
        <v>82</v>
      </c>
      <c r="U1442">
        <v>0</v>
      </c>
      <c r="W1442">
        <v>1.8</v>
      </c>
    </row>
    <row r="1443" spans="1:23">
      <c r="A1443" s="18">
        <v>39427</v>
      </c>
      <c r="C1443">
        <v>0.67152391974285708</v>
      </c>
      <c r="E1443">
        <v>1.330479769721316</v>
      </c>
      <c r="G1443">
        <v>1.7583552635318611</v>
      </c>
      <c r="I1443">
        <v>2.2410019293798569</v>
      </c>
      <c r="K1443">
        <v>-7</v>
      </c>
      <c r="M1443">
        <v>-5.2</v>
      </c>
      <c r="O1443">
        <v>-8.6</v>
      </c>
      <c r="Q1443">
        <v>87</v>
      </c>
      <c r="S1443">
        <v>78</v>
      </c>
      <c r="U1443">
        <v>0</v>
      </c>
      <c r="W1443">
        <v>1.5</v>
      </c>
    </row>
    <row r="1444" spans="1:23">
      <c r="A1444" s="18">
        <v>39428</v>
      </c>
      <c r="C1444">
        <v>0.5969224585359576</v>
      </c>
      <c r="E1444">
        <v>0.71944334115597841</v>
      </c>
      <c r="G1444">
        <v>1.7134285141483285</v>
      </c>
      <c r="I1444">
        <v>2.1103482440228878</v>
      </c>
      <c r="K1444">
        <v>-9</v>
      </c>
      <c r="M1444">
        <v>-8.1</v>
      </c>
      <c r="O1444">
        <v>-9.6</v>
      </c>
      <c r="Q1444">
        <v>90</v>
      </c>
      <c r="S1444">
        <v>88</v>
      </c>
      <c r="U1444">
        <v>0</v>
      </c>
      <c r="W1444">
        <v>1.5</v>
      </c>
    </row>
    <row r="1445" spans="1:23">
      <c r="A1445" s="18">
        <v>39429</v>
      </c>
      <c r="C1445">
        <v>0.7072146388779601</v>
      </c>
      <c r="E1445">
        <v>1.1423827271285727</v>
      </c>
      <c r="G1445">
        <v>2.1940545868839503</v>
      </c>
      <c r="I1445">
        <v>2.483859471072567</v>
      </c>
      <c r="K1445">
        <v>-9.9</v>
      </c>
      <c r="M1445">
        <v>-7</v>
      </c>
      <c r="O1445">
        <v>-11.7</v>
      </c>
      <c r="Q1445">
        <v>85</v>
      </c>
      <c r="S1445">
        <v>73</v>
      </c>
      <c r="U1445">
        <v>3.6</v>
      </c>
      <c r="W1445">
        <v>1.5</v>
      </c>
    </row>
    <row r="1446" spans="1:23">
      <c r="A1446" s="18">
        <v>39430</v>
      </c>
      <c r="C1446">
        <v>0.63344489570159224</v>
      </c>
      <c r="E1446">
        <v>0.80059766192800197</v>
      </c>
      <c r="G1446">
        <v>1.9823220416389298</v>
      </c>
      <c r="I1446">
        <v>2.1998897092100211</v>
      </c>
      <c r="K1446">
        <v>-12.2</v>
      </c>
      <c r="M1446">
        <v>-9.6999999999999993</v>
      </c>
      <c r="O1446">
        <v>-14.3</v>
      </c>
      <c r="Q1446">
        <v>87</v>
      </c>
      <c r="S1446">
        <v>85</v>
      </c>
      <c r="U1446">
        <v>2.4</v>
      </c>
      <c r="W1446">
        <v>1.1000000000000001</v>
      </c>
    </row>
    <row r="1447" spans="1:23">
      <c r="A1447" s="18">
        <v>39431</v>
      </c>
      <c r="C1447">
        <v>0.48858111554317862</v>
      </c>
      <c r="E1447">
        <v>0.88101376180467394</v>
      </c>
      <c r="G1447">
        <v>1.7190181148240291</v>
      </c>
      <c r="I1447">
        <v>1.6098746851160843</v>
      </c>
      <c r="K1447">
        <v>-11.7</v>
      </c>
      <c r="M1447">
        <v>-9</v>
      </c>
      <c r="O1447">
        <v>-13.7</v>
      </c>
      <c r="Q1447">
        <v>83</v>
      </c>
      <c r="S1447">
        <v>77</v>
      </c>
      <c r="U1447">
        <v>0.5</v>
      </c>
      <c r="W1447">
        <v>1.4</v>
      </c>
    </row>
    <row r="1448" spans="1:23">
      <c r="A1448" s="18">
        <v>39432</v>
      </c>
      <c r="C1448">
        <v>0.5196040148681893</v>
      </c>
      <c r="E1448">
        <v>0.79924009029880616</v>
      </c>
      <c r="G1448">
        <v>1.9330625929419214</v>
      </c>
      <c r="I1448">
        <v>1.9575200794009164</v>
      </c>
      <c r="K1448">
        <v>-12.9</v>
      </c>
      <c r="M1448">
        <v>-8.8000000000000007</v>
      </c>
      <c r="O1448">
        <v>-14.8</v>
      </c>
      <c r="Q1448">
        <v>85</v>
      </c>
      <c r="S1448">
        <v>78</v>
      </c>
      <c r="U1448">
        <v>2.2000000000000002</v>
      </c>
      <c r="W1448">
        <v>1.6</v>
      </c>
    </row>
    <row r="1449" spans="1:23">
      <c r="A1449" s="18">
        <v>39433</v>
      </c>
      <c r="C1449">
        <v>0.57498922628147664</v>
      </c>
      <c r="E1449">
        <v>0.83795470149466633</v>
      </c>
      <c r="G1449">
        <v>2.0187250975855169</v>
      </c>
      <c r="I1449">
        <v>1.909305656543584</v>
      </c>
      <c r="K1449">
        <v>-12.9</v>
      </c>
      <c r="M1449">
        <v>-9.3000000000000007</v>
      </c>
      <c r="O1449">
        <v>-15.9</v>
      </c>
      <c r="Q1449">
        <v>83</v>
      </c>
      <c r="S1449">
        <v>76</v>
      </c>
      <c r="U1449">
        <v>2.8</v>
      </c>
      <c r="W1449">
        <v>0.9</v>
      </c>
    </row>
    <row r="1450" spans="1:23">
      <c r="A1450" s="18">
        <v>39434</v>
      </c>
      <c r="C1450">
        <v>0.56430724989395387</v>
      </c>
      <c r="E1450">
        <v>1.3677019642126713</v>
      </c>
      <c r="G1450">
        <v>2.2274843531535016</v>
      </c>
      <c r="I1450">
        <v>2.1051510006898684</v>
      </c>
      <c r="K1450">
        <v>-12.1</v>
      </c>
      <c r="M1450">
        <v>-3</v>
      </c>
      <c r="O1450">
        <v>-16</v>
      </c>
      <c r="Q1450">
        <v>82</v>
      </c>
      <c r="S1450">
        <v>59</v>
      </c>
      <c r="U1450">
        <v>4.3</v>
      </c>
      <c r="W1450">
        <v>1.2</v>
      </c>
    </row>
    <row r="1451" spans="1:23">
      <c r="A1451" s="18">
        <v>39435</v>
      </c>
      <c r="C1451">
        <v>0.8516585949011507</v>
      </c>
      <c r="E1451">
        <v>2.8032954878856184</v>
      </c>
      <c r="G1451">
        <v>2.3756353133491057</v>
      </c>
      <c r="I1451">
        <v>2.0425579881166951</v>
      </c>
      <c r="K1451">
        <v>-6.5</v>
      </c>
      <c r="M1451">
        <v>0</v>
      </c>
      <c r="O1451">
        <v>-13.9</v>
      </c>
      <c r="Q1451">
        <v>68</v>
      </c>
      <c r="S1451">
        <v>47</v>
      </c>
      <c r="U1451">
        <v>4.7</v>
      </c>
      <c r="W1451">
        <v>2.1</v>
      </c>
    </row>
    <row r="1452" spans="1:23">
      <c r="A1452" s="18">
        <v>39436</v>
      </c>
      <c r="C1452">
        <v>1.0282597288572262</v>
      </c>
      <c r="E1452">
        <v>2.8377158290938764</v>
      </c>
      <c r="G1452">
        <v>2.4864928622170552</v>
      </c>
      <c r="I1452">
        <v>3.0908809703734108</v>
      </c>
      <c r="K1452">
        <v>-6.6</v>
      </c>
      <c r="M1452">
        <v>0.6</v>
      </c>
      <c r="O1452">
        <v>-13.9</v>
      </c>
      <c r="Q1452">
        <v>71</v>
      </c>
      <c r="S1452">
        <v>52</v>
      </c>
      <c r="U1452">
        <v>5.5</v>
      </c>
      <c r="W1452">
        <v>1.7</v>
      </c>
    </row>
    <row r="1453" spans="1:23">
      <c r="A1453" s="18">
        <v>39437</v>
      </c>
      <c r="C1453">
        <v>0.63733888599443111</v>
      </c>
      <c r="E1453">
        <v>2.0204236079469018</v>
      </c>
      <c r="G1453">
        <v>1.8839016714972721</v>
      </c>
      <c r="I1453">
        <v>2.4490538406763438</v>
      </c>
      <c r="K1453">
        <v>-10.5</v>
      </c>
      <c r="M1453">
        <v>3.3</v>
      </c>
      <c r="O1453">
        <v>-14</v>
      </c>
      <c r="Q1453">
        <v>83</v>
      </c>
      <c r="S1453">
        <v>35</v>
      </c>
      <c r="U1453">
        <v>1.7</v>
      </c>
      <c r="W1453">
        <v>1.4</v>
      </c>
    </row>
    <row r="1454" spans="1:23">
      <c r="A1454" s="18">
        <v>39438</v>
      </c>
      <c r="C1454">
        <v>1.4093812096367155</v>
      </c>
      <c r="E1454">
        <v>3.9414156297545064</v>
      </c>
      <c r="G1454">
        <v>2.7337062613709899</v>
      </c>
      <c r="I1454">
        <v>2.3280978862995556</v>
      </c>
      <c r="K1454">
        <v>-1.8</v>
      </c>
      <c r="M1454">
        <v>4.5</v>
      </c>
      <c r="O1454">
        <v>-9.1999999999999993</v>
      </c>
      <c r="Q1454">
        <v>54</v>
      </c>
      <c r="S1454">
        <v>33</v>
      </c>
      <c r="U1454">
        <v>7.2</v>
      </c>
      <c r="W1454">
        <v>3.2</v>
      </c>
    </row>
    <row r="1455" spans="1:23">
      <c r="A1455" s="18">
        <v>39439</v>
      </c>
      <c r="C1455">
        <v>0.76227648181273233</v>
      </c>
      <c r="E1455">
        <v>2.1471369009941541</v>
      </c>
      <c r="G1455">
        <v>1.7882644226897797</v>
      </c>
      <c r="I1455">
        <v>2.9475671220157706</v>
      </c>
      <c r="K1455">
        <v>-9.5</v>
      </c>
      <c r="M1455">
        <v>2.7</v>
      </c>
      <c r="O1455">
        <v>-12.4</v>
      </c>
      <c r="Q1455">
        <v>83</v>
      </c>
      <c r="S1455">
        <v>30</v>
      </c>
      <c r="U1455">
        <v>0.8</v>
      </c>
      <c r="W1455">
        <v>2.1</v>
      </c>
    </row>
    <row r="1456" spans="1:23">
      <c r="A1456" s="18">
        <v>39440</v>
      </c>
      <c r="C1456">
        <v>0.74615863190481391</v>
      </c>
      <c r="E1456">
        <v>2.4070926182676393</v>
      </c>
      <c r="G1456">
        <v>2.1578477255519175</v>
      </c>
      <c r="I1456">
        <v>1.768602962157289</v>
      </c>
      <c r="K1456">
        <v>-3.4</v>
      </c>
      <c r="M1456">
        <v>-0.4</v>
      </c>
      <c r="O1456">
        <v>-6.7</v>
      </c>
      <c r="Q1456">
        <v>71</v>
      </c>
      <c r="S1456">
        <v>60</v>
      </c>
      <c r="U1456">
        <v>2.5</v>
      </c>
      <c r="W1456">
        <v>1.6</v>
      </c>
    </row>
    <row r="1457" spans="1:23">
      <c r="A1457" s="18">
        <v>39441</v>
      </c>
      <c r="C1457">
        <v>0.92578815106510925</v>
      </c>
      <c r="E1457">
        <v>2.4309907627920855</v>
      </c>
      <c r="G1457">
        <v>2.033767397524874</v>
      </c>
      <c r="I1457">
        <v>2.8862698489709642</v>
      </c>
      <c r="K1457">
        <v>-5.9</v>
      </c>
      <c r="M1457">
        <v>-1.4</v>
      </c>
      <c r="O1457">
        <v>-10.8</v>
      </c>
      <c r="Q1457">
        <v>80</v>
      </c>
      <c r="S1457">
        <v>62</v>
      </c>
      <c r="U1457">
        <v>1.9</v>
      </c>
      <c r="W1457">
        <v>2.2000000000000002</v>
      </c>
    </row>
    <row r="1458" spans="1:23">
      <c r="A1458" s="18">
        <v>39442</v>
      </c>
      <c r="C1458">
        <v>0.58002077851028366</v>
      </c>
      <c r="E1458">
        <v>1.6125144634039896</v>
      </c>
      <c r="G1458">
        <v>1.6983134200044359</v>
      </c>
      <c r="I1458">
        <v>2.2790736689747617</v>
      </c>
      <c r="K1458">
        <v>-9.6</v>
      </c>
      <c r="M1458">
        <v>-5.3</v>
      </c>
      <c r="O1458">
        <v>-14</v>
      </c>
      <c r="Q1458">
        <v>88</v>
      </c>
      <c r="S1458">
        <v>84</v>
      </c>
      <c r="U1458">
        <v>0</v>
      </c>
      <c r="W1458">
        <v>2.8</v>
      </c>
    </row>
    <row r="1459" spans="1:23">
      <c r="A1459" s="18">
        <v>39443</v>
      </c>
      <c r="C1459">
        <v>0.75347923312154785</v>
      </c>
      <c r="E1459">
        <v>0.25443385050406309</v>
      </c>
      <c r="G1459">
        <v>2.5852315904255017</v>
      </c>
      <c r="I1459">
        <v>2.7479927072343515</v>
      </c>
      <c r="K1459">
        <v>-16.600000000000001</v>
      </c>
      <c r="M1459">
        <v>-9.8000000000000007</v>
      </c>
      <c r="O1459">
        <v>-19.899999999999999</v>
      </c>
      <c r="Q1459">
        <v>74</v>
      </c>
      <c r="S1459">
        <v>42</v>
      </c>
      <c r="U1459">
        <v>7.4</v>
      </c>
      <c r="W1459">
        <v>1.9</v>
      </c>
    </row>
    <row r="1460" spans="1:23">
      <c r="A1460" s="18">
        <v>39444</v>
      </c>
      <c r="C1460">
        <v>0.53952084365820119</v>
      </c>
      <c r="E1460">
        <v>-0.53225269047419854</v>
      </c>
      <c r="G1460">
        <v>2.3311899088998302</v>
      </c>
      <c r="I1460">
        <v>1.8214484296243101</v>
      </c>
      <c r="K1460">
        <v>-20.399999999999999</v>
      </c>
      <c r="M1460">
        <v>-14.6</v>
      </c>
      <c r="O1460">
        <v>-24</v>
      </c>
      <c r="Q1460">
        <v>70</v>
      </c>
      <c r="S1460">
        <v>51</v>
      </c>
      <c r="U1460">
        <v>5.9</v>
      </c>
      <c r="W1460">
        <v>1.1000000000000001</v>
      </c>
    </row>
    <row r="1461" spans="1:23">
      <c r="A1461" s="18">
        <v>39445</v>
      </c>
      <c r="C1461">
        <v>0.42563907881686025</v>
      </c>
      <c r="E1461">
        <v>-1.6640583701567041E-2</v>
      </c>
      <c r="G1461">
        <v>1.8977065855846813</v>
      </c>
      <c r="I1461">
        <v>1.2091221778120027</v>
      </c>
      <c r="K1461">
        <v>-17.899999999999999</v>
      </c>
      <c r="M1461">
        <v>-15</v>
      </c>
      <c r="O1461">
        <v>-21.2</v>
      </c>
      <c r="Q1461">
        <v>68</v>
      </c>
      <c r="S1461">
        <v>58</v>
      </c>
      <c r="U1461">
        <v>2.6</v>
      </c>
      <c r="W1461">
        <v>1.7</v>
      </c>
    </row>
    <row r="1462" spans="1:23">
      <c r="A1462" s="18">
        <v>39446</v>
      </c>
      <c r="C1462">
        <v>0.43893476798229847</v>
      </c>
      <c r="E1462">
        <v>-0.20149323338446282</v>
      </c>
      <c r="G1462">
        <v>2.080815992250554</v>
      </c>
      <c r="I1462">
        <v>1.569815383482537</v>
      </c>
      <c r="K1462">
        <v>-19</v>
      </c>
      <c r="M1462">
        <v>-14.7</v>
      </c>
      <c r="O1462">
        <v>-21</v>
      </c>
      <c r="Q1462">
        <v>71</v>
      </c>
      <c r="S1462">
        <v>60</v>
      </c>
      <c r="U1462">
        <v>4</v>
      </c>
      <c r="W1462">
        <v>2.7</v>
      </c>
    </row>
    <row r="1463" spans="1:23">
      <c r="A1463" s="18">
        <v>39447</v>
      </c>
      <c r="C1463">
        <v>0.44889454473454082</v>
      </c>
      <c r="E1463">
        <v>-0.15947051754743855</v>
      </c>
      <c r="G1463">
        <v>2.0984674869504536</v>
      </c>
      <c r="I1463">
        <v>1.4933383668520102</v>
      </c>
      <c r="K1463">
        <v>-18.7</v>
      </c>
      <c r="M1463">
        <v>-15</v>
      </c>
      <c r="O1463">
        <v>-22</v>
      </c>
      <c r="Q1463">
        <v>74</v>
      </c>
      <c r="S1463">
        <v>67</v>
      </c>
      <c r="U1463">
        <v>4</v>
      </c>
      <c r="W1463">
        <v>1.6</v>
      </c>
    </row>
    <row r="1464" spans="1:23">
      <c r="A1464" s="18">
        <v>39448</v>
      </c>
      <c r="C1464">
        <v>0.57536064644504603</v>
      </c>
      <c r="E1464">
        <v>0.37797554533044408</v>
      </c>
      <c r="G1464">
        <v>2.347179268624823</v>
      </c>
      <c r="I1464">
        <v>1.6868827796325225</v>
      </c>
      <c r="K1464">
        <v>-15.7</v>
      </c>
      <c r="M1464">
        <v>-12.2</v>
      </c>
      <c r="O1464">
        <v>-19.399999999999999</v>
      </c>
      <c r="Q1464">
        <v>66</v>
      </c>
      <c r="S1464">
        <v>55</v>
      </c>
      <c r="U1464">
        <v>5.4</v>
      </c>
      <c r="W1464">
        <v>1.9</v>
      </c>
    </row>
    <row r="1465" spans="1:23">
      <c r="A1465" s="18">
        <v>39449</v>
      </c>
      <c r="C1465">
        <v>0.5817071437226401</v>
      </c>
      <c r="E1465">
        <v>0.29736158080126796</v>
      </c>
      <c r="G1465">
        <v>2.2043047382783287</v>
      </c>
      <c r="I1465">
        <v>1.8581322885276308</v>
      </c>
      <c r="K1465">
        <v>-16.399999999999999</v>
      </c>
      <c r="M1465">
        <v>-10.8</v>
      </c>
      <c r="O1465">
        <v>-20.8</v>
      </c>
      <c r="Q1465">
        <v>67</v>
      </c>
      <c r="S1465">
        <v>51</v>
      </c>
      <c r="U1465">
        <v>4.5</v>
      </c>
      <c r="W1465">
        <v>2.7</v>
      </c>
    </row>
    <row r="1466" spans="1:23">
      <c r="A1466" s="18">
        <v>39450</v>
      </c>
      <c r="C1466">
        <v>0.61443523434159963</v>
      </c>
      <c r="E1466">
        <v>0.26881725235627663</v>
      </c>
      <c r="G1466">
        <v>2.4734518113742201</v>
      </c>
      <c r="I1466">
        <v>2.0204491845809311</v>
      </c>
      <c r="K1466">
        <v>-16.7</v>
      </c>
      <c r="M1466">
        <v>-8.6999999999999993</v>
      </c>
      <c r="O1466">
        <v>-21.9</v>
      </c>
      <c r="Q1466">
        <v>72</v>
      </c>
      <c r="S1466">
        <v>48</v>
      </c>
      <c r="U1466">
        <v>6.4</v>
      </c>
      <c r="W1466">
        <v>0.9</v>
      </c>
    </row>
    <row r="1467" spans="1:23">
      <c r="A1467" s="18">
        <v>39451</v>
      </c>
      <c r="C1467">
        <v>0.78121879291522323</v>
      </c>
      <c r="E1467">
        <v>1.321723429516571</v>
      </c>
      <c r="G1467">
        <v>2.6724312853879688</v>
      </c>
      <c r="I1467">
        <v>2.151871174104127</v>
      </c>
      <c r="K1467">
        <v>-12.7</v>
      </c>
      <c r="M1467">
        <v>-5.4</v>
      </c>
      <c r="O1467">
        <v>-20.2</v>
      </c>
      <c r="Q1467">
        <v>62</v>
      </c>
      <c r="S1467">
        <v>42</v>
      </c>
      <c r="U1467">
        <v>7.4</v>
      </c>
      <c r="W1467">
        <v>2.5</v>
      </c>
    </row>
    <row r="1468" spans="1:23">
      <c r="A1468" s="18">
        <v>39452</v>
      </c>
      <c r="C1468">
        <v>0.82279267776343457</v>
      </c>
      <c r="E1468">
        <v>1.9468590200010314</v>
      </c>
      <c r="G1468">
        <v>2.4571158784310452</v>
      </c>
      <c r="I1468">
        <v>2.326351696394438</v>
      </c>
      <c r="K1468">
        <v>-10.3</v>
      </c>
      <c r="M1468">
        <v>-2.9</v>
      </c>
      <c r="O1468">
        <v>-17.7</v>
      </c>
      <c r="Q1468">
        <v>66</v>
      </c>
      <c r="S1468">
        <v>35</v>
      </c>
      <c r="U1468">
        <v>5.6</v>
      </c>
      <c r="W1468">
        <v>1</v>
      </c>
    </row>
    <row r="1469" spans="1:23">
      <c r="A1469" s="18">
        <v>39453</v>
      </c>
      <c r="C1469">
        <v>0.85135063652579479</v>
      </c>
      <c r="E1469">
        <v>1.2414673483021335</v>
      </c>
      <c r="G1469">
        <v>2.5955854677852943</v>
      </c>
      <c r="I1469">
        <v>2.8194224489565509</v>
      </c>
      <c r="K1469">
        <v>-11.5</v>
      </c>
      <c r="M1469">
        <v>-6.1</v>
      </c>
      <c r="O1469">
        <v>-14.6</v>
      </c>
      <c r="Q1469">
        <v>70</v>
      </c>
      <c r="S1469">
        <v>51</v>
      </c>
      <c r="U1469">
        <v>6.6</v>
      </c>
      <c r="W1469">
        <v>1.9</v>
      </c>
    </row>
    <row r="1470" spans="1:23">
      <c r="A1470" s="18">
        <v>39454</v>
      </c>
      <c r="C1470">
        <v>0.81660494242346215</v>
      </c>
      <c r="E1470">
        <v>1.1833312654012167</v>
      </c>
      <c r="G1470">
        <v>2.6320628825339165</v>
      </c>
      <c r="I1470">
        <v>2.7144850125599027</v>
      </c>
      <c r="K1470">
        <v>-12.1</v>
      </c>
      <c r="M1470">
        <v>-6.9</v>
      </c>
      <c r="O1470">
        <v>-16.3</v>
      </c>
      <c r="Q1470">
        <v>72</v>
      </c>
      <c r="S1470">
        <v>56</v>
      </c>
      <c r="U1470">
        <v>6.8</v>
      </c>
      <c r="W1470">
        <v>2</v>
      </c>
    </row>
    <row r="1471" spans="1:23">
      <c r="A1471" s="18">
        <v>39455</v>
      </c>
      <c r="C1471">
        <v>0.5117189354844488</v>
      </c>
      <c r="E1471">
        <v>0.58329336217161964</v>
      </c>
      <c r="G1471">
        <v>1.6255042795436125</v>
      </c>
      <c r="I1471">
        <v>1.6439905477691295</v>
      </c>
      <c r="K1471">
        <v>-14.1</v>
      </c>
      <c r="M1471">
        <v>-11.5</v>
      </c>
      <c r="O1471">
        <v>-16.899999999999999</v>
      </c>
      <c r="Q1471">
        <v>80</v>
      </c>
      <c r="S1471">
        <v>74</v>
      </c>
      <c r="U1471">
        <v>0</v>
      </c>
      <c r="W1471">
        <v>1.2</v>
      </c>
    </row>
    <row r="1472" spans="1:23">
      <c r="A1472" s="18">
        <v>39456</v>
      </c>
      <c r="C1472">
        <v>0.4958441014358862</v>
      </c>
      <c r="E1472">
        <v>1.1070401048170759</v>
      </c>
      <c r="G1472">
        <v>1.6794549699364141</v>
      </c>
      <c r="I1472">
        <v>1.3253228988521337</v>
      </c>
      <c r="K1472">
        <v>-11.6</v>
      </c>
      <c r="M1472">
        <v>-7.7</v>
      </c>
      <c r="O1472">
        <v>-14.6</v>
      </c>
      <c r="Q1472">
        <v>70</v>
      </c>
      <c r="S1472">
        <v>59</v>
      </c>
      <c r="U1472">
        <v>0</v>
      </c>
      <c r="W1472">
        <v>1.6</v>
      </c>
    </row>
    <row r="1473" spans="1:23">
      <c r="A1473" s="18">
        <v>39457</v>
      </c>
      <c r="C1473">
        <v>0.5706029959320007</v>
      </c>
      <c r="E1473">
        <v>0.69645387247644575</v>
      </c>
      <c r="G1473">
        <v>1.9546558394725075</v>
      </c>
      <c r="I1473">
        <v>2.0053425516653713</v>
      </c>
      <c r="K1473">
        <v>-13.4</v>
      </c>
      <c r="M1473">
        <v>-9.6999999999999993</v>
      </c>
      <c r="O1473">
        <v>-15.1</v>
      </c>
      <c r="Q1473">
        <v>81</v>
      </c>
      <c r="S1473">
        <v>67</v>
      </c>
      <c r="U1473">
        <v>2.1</v>
      </c>
      <c r="W1473">
        <v>1.5</v>
      </c>
    </row>
    <row r="1474" spans="1:23">
      <c r="A1474" s="18">
        <v>39458</v>
      </c>
      <c r="C1474">
        <v>0.4829469721775615</v>
      </c>
      <c r="E1474">
        <v>0.73265726221318817</v>
      </c>
      <c r="G1474">
        <v>1.66003873743621</v>
      </c>
      <c r="I1474">
        <v>1.4827287668303211</v>
      </c>
      <c r="K1474">
        <v>-13</v>
      </c>
      <c r="M1474">
        <v>-10.9</v>
      </c>
      <c r="O1474">
        <v>-15.9</v>
      </c>
      <c r="Q1474">
        <v>80</v>
      </c>
      <c r="S1474">
        <v>76</v>
      </c>
      <c r="U1474">
        <v>0</v>
      </c>
      <c r="W1474">
        <v>0.8</v>
      </c>
    </row>
    <row r="1475" spans="1:23">
      <c r="A1475" s="18">
        <v>39459</v>
      </c>
      <c r="C1475">
        <v>0.55355223164757972</v>
      </c>
      <c r="E1475">
        <v>0.87863793154585434</v>
      </c>
      <c r="G1475">
        <v>1.9805800831262887</v>
      </c>
      <c r="I1475">
        <v>1.8460518989861006</v>
      </c>
      <c r="K1475">
        <v>-12.6</v>
      </c>
      <c r="M1475">
        <v>-8.6999999999999993</v>
      </c>
      <c r="O1475">
        <v>-14.8</v>
      </c>
      <c r="Q1475">
        <v>81</v>
      </c>
      <c r="S1475">
        <v>67</v>
      </c>
      <c r="U1475">
        <v>2.1</v>
      </c>
      <c r="W1475">
        <v>1.1000000000000001</v>
      </c>
    </row>
    <row r="1476" spans="1:23">
      <c r="A1476" s="18">
        <v>39460</v>
      </c>
      <c r="C1476">
        <v>0.48336815543793549</v>
      </c>
      <c r="E1476">
        <v>0.49057561548335749</v>
      </c>
      <c r="G1476">
        <v>1.6344318905901623</v>
      </c>
      <c r="I1476">
        <v>1.6141380501645197</v>
      </c>
      <c r="K1476">
        <v>-14.5</v>
      </c>
      <c r="M1476">
        <v>-11.9</v>
      </c>
      <c r="O1476">
        <v>-16.600000000000001</v>
      </c>
      <c r="Q1476">
        <v>82</v>
      </c>
      <c r="S1476">
        <v>75</v>
      </c>
      <c r="U1476">
        <v>0</v>
      </c>
      <c r="W1476">
        <v>1.3</v>
      </c>
    </row>
    <row r="1477" spans="1:23">
      <c r="A1477" s="18">
        <v>39461</v>
      </c>
      <c r="C1477">
        <v>0.48498716139248388</v>
      </c>
      <c r="E1477">
        <v>0.80699094686464257</v>
      </c>
      <c r="G1477">
        <v>1.8911007644838949</v>
      </c>
      <c r="I1477">
        <v>1.6300040396571911</v>
      </c>
      <c r="K1477">
        <v>-13.7</v>
      </c>
      <c r="M1477">
        <v>-8.4</v>
      </c>
      <c r="O1477">
        <v>-16.600000000000001</v>
      </c>
      <c r="Q1477">
        <v>78</v>
      </c>
      <c r="S1477">
        <v>62</v>
      </c>
      <c r="U1477">
        <v>1.6</v>
      </c>
      <c r="W1477">
        <v>1.5</v>
      </c>
    </row>
    <row r="1478" spans="1:23">
      <c r="A1478" s="18">
        <v>39462</v>
      </c>
      <c r="C1478">
        <v>0.54292771145199947</v>
      </c>
      <c r="E1478">
        <v>0.9870377629990299</v>
      </c>
      <c r="G1478">
        <v>1.9230865748430819</v>
      </c>
      <c r="I1478">
        <v>1.6597590637830364</v>
      </c>
      <c r="K1478">
        <v>-11.8</v>
      </c>
      <c r="M1478">
        <v>-8.8000000000000007</v>
      </c>
      <c r="O1478">
        <v>-14.5</v>
      </c>
      <c r="Q1478">
        <v>78</v>
      </c>
      <c r="S1478">
        <v>64</v>
      </c>
      <c r="U1478">
        <v>1.5</v>
      </c>
      <c r="W1478">
        <v>1.4</v>
      </c>
    </row>
    <row r="1479" spans="1:23">
      <c r="A1479" s="18">
        <v>39463</v>
      </c>
      <c r="C1479">
        <v>0.60718453697455144</v>
      </c>
      <c r="E1479">
        <v>0.33640655246932188</v>
      </c>
      <c r="G1479">
        <v>2.1299711229861162</v>
      </c>
      <c r="I1479">
        <v>2.1701627390989215</v>
      </c>
      <c r="K1479">
        <v>-15.6</v>
      </c>
      <c r="M1479">
        <v>-12.9</v>
      </c>
      <c r="O1479">
        <v>-17.8</v>
      </c>
      <c r="Q1479">
        <v>80</v>
      </c>
      <c r="S1479">
        <v>72</v>
      </c>
      <c r="U1479">
        <v>3.3</v>
      </c>
      <c r="W1479">
        <v>1.8</v>
      </c>
    </row>
    <row r="1480" spans="1:23">
      <c r="A1480" s="18">
        <v>39464</v>
      </c>
      <c r="C1480">
        <v>0.64352854421992023</v>
      </c>
      <c r="E1480">
        <v>1.0024164749745397</v>
      </c>
      <c r="G1480">
        <v>2.414405011457438</v>
      </c>
      <c r="I1480">
        <v>2.0212423193549482</v>
      </c>
      <c r="K1480">
        <v>-13.2</v>
      </c>
      <c r="M1480">
        <v>-8</v>
      </c>
      <c r="O1480">
        <v>-17.899999999999999</v>
      </c>
      <c r="Q1480">
        <v>75</v>
      </c>
      <c r="S1480">
        <v>58</v>
      </c>
      <c r="U1480">
        <v>4.9000000000000004</v>
      </c>
      <c r="W1480">
        <v>0.7</v>
      </c>
    </row>
    <row r="1481" spans="1:23">
      <c r="A1481" s="18">
        <v>39465</v>
      </c>
      <c r="C1481">
        <v>0.57065378571507697</v>
      </c>
      <c r="E1481">
        <v>0.84153578052808387</v>
      </c>
      <c r="G1481">
        <v>1.9025035538631418</v>
      </c>
      <c r="I1481">
        <v>1.6799244581562853</v>
      </c>
      <c r="K1481">
        <v>-11.5</v>
      </c>
      <c r="M1481">
        <v>-10.199999999999999</v>
      </c>
      <c r="O1481">
        <v>-13.9</v>
      </c>
      <c r="Q1481">
        <v>79</v>
      </c>
      <c r="S1481">
        <v>65</v>
      </c>
      <c r="U1481">
        <v>1.2</v>
      </c>
      <c r="W1481">
        <v>1.6</v>
      </c>
    </row>
    <row r="1482" spans="1:23">
      <c r="A1482" s="18">
        <v>39466</v>
      </c>
      <c r="C1482">
        <v>0.50001732623183393</v>
      </c>
      <c r="E1482">
        <v>-9.5349523092694996E-2</v>
      </c>
      <c r="G1482">
        <v>1.7963197885986153</v>
      </c>
      <c r="I1482">
        <v>1.8885176401830235</v>
      </c>
      <c r="K1482">
        <v>-18.3</v>
      </c>
      <c r="M1482">
        <v>-12.9</v>
      </c>
      <c r="O1482">
        <v>-20.399999999999999</v>
      </c>
      <c r="Q1482">
        <v>80</v>
      </c>
      <c r="S1482">
        <v>74</v>
      </c>
      <c r="U1482">
        <v>1.4</v>
      </c>
      <c r="W1482">
        <v>1.3</v>
      </c>
    </row>
    <row r="1483" spans="1:23">
      <c r="A1483" s="18">
        <v>39467</v>
      </c>
      <c r="C1483">
        <v>0.5235064923983378</v>
      </c>
      <c r="E1483">
        <v>-0.37032079313922245</v>
      </c>
      <c r="G1483">
        <v>2.5704806950627845</v>
      </c>
      <c r="I1483">
        <v>1.8597610528076118</v>
      </c>
      <c r="K1483">
        <v>-20.3</v>
      </c>
      <c r="M1483">
        <v>-17.7</v>
      </c>
      <c r="O1483">
        <v>-22.2</v>
      </c>
      <c r="Q1483">
        <v>74</v>
      </c>
      <c r="S1483">
        <v>65</v>
      </c>
      <c r="U1483">
        <v>6.4</v>
      </c>
      <c r="W1483">
        <v>1.7</v>
      </c>
    </row>
    <row r="1484" spans="1:23">
      <c r="A1484" s="18">
        <v>39468</v>
      </c>
      <c r="C1484">
        <v>0.48637565497138063</v>
      </c>
      <c r="E1484">
        <v>-0.61141328264644035</v>
      </c>
      <c r="G1484">
        <v>2.6504414528858664</v>
      </c>
      <c r="I1484">
        <v>1.7433648249770817</v>
      </c>
      <c r="K1484">
        <v>-21.1</v>
      </c>
      <c r="M1484">
        <v>-16.5</v>
      </c>
      <c r="O1484">
        <v>-23.5</v>
      </c>
      <c r="Q1484">
        <v>68</v>
      </c>
      <c r="S1484">
        <v>53</v>
      </c>
      <c r="U1484">
        <v>7</v>
      </c>
      <c r="W1484">
        <v>2.2000000000000002</v>
      </c>
    </row>
    <row r="1485" spans="1:23">
      <c r="A1485" s="18">
        <v>39469</v>
      </c>
      <c r="C1485">
        <v>0.37629271618568411</v>
      </c>
      <c r="E1485">
        <v>-0.52038309844461239</v>
      </c>
      <c r="G1485">
        <v>2.1164809374907674</v>
      </c>
      <c r="I1485">
        <v>1.3479501245820553</v>
      </c>
      <c r="K1485">
        <v>-20.8</v>
      </c>
      <c r="M1485">
        <v>-16.3</v>
      </c>
      <c r="O1485">
        <v>-22.4</v>
      </c>
      <c r="Q1485">
        <v>71</v>
      </c>
      <c r="S1485">
        <v>61</v>
      </c>
      <c r="U1485">
        <v>3.6</v>
      </c>
      <c r="W1485">
        <v>2.1</v>
      </c>
    </row>
    <row r="1486" spans="1:23">
      <c r="A1486" s="18">
        <v>39470</v>
      </c>
      <c r="C1486">
        <v>0.3783189369334698</v>
      </c>
      <c r="E1486">
        <v>-0.51970052773552056</v>
      </c>
      <c r="G1486">
        <v>2.0901960130724837</v>
      </c>
      <c r="I1486">
        <v>1.3494512370166356</v>
      </c>
      <c r="K1486">
        <v>-21.4</v>
      </c>
      <c r="M1486">
        <v>-18.600000000000001</v>
      </c>
      <c r="O1486">
        <v>-22.8</v>
      </c>
      <c r="Q1486">
        <v>76</v>
      </c>
      <c r="S1486">
        <v>71</v>
      </c>
      <c r="U1486">
        <v>3.4</v>
      </c>
      <c r="W1486">
        <v>1.7</v>
      </c>
    </row>
    <row r="1487" spans="1:23">
      <c r="A1487" s="18">
        <v>39471</v>
      </c>
      <c r="C1487">
        <v>0.53806595056083262</v>
      </c>
      <c r="E1487">
        <v>-0.31321399301506958</v>
      </c>
      <c r="G1487">
        <v>2.8153597837736064</v>
      </c>
      <c r="I1487">
        <v>1.8154260696399849</v>
      </c>
      <c r="K1487">
        <v>-19.5</v>
      </c>
      <c r="M1487">
        <v>-15.3</v>
      </c>
      <c r="O1487">
        <v>-22.1</v>
      </c>
      <c r="Q1487">
        <v>67</v>
      </c>
      <c r="S1487">
        <v>51</v>
      </c>
      <c r="U1487">
        <v>7.7</v>
      </c>
      <c r="W1487">
        <v>1.9</v>
      </c>
    </row>
    <row r="1488" spans="1:23">
      <c r="A1488" s="18">
        <v>39472</v>
      </c>
      <c r="C1488">
        <v>0.56933119667366527</v>
      </c>
      <c r="E1488">
        <v>-0.12352789740408573</v>
      </c>
      <c r="G1488">
        <v>2.5479129897884012</v>
      </c>
      <c r="I1488">
        <v>1.7894570034996773</v>
      </c>
      <c r="K1488">
        <v>-18.5</v>
      </c>
      <c r="M1488">
        <v>-15</v>
      </c>
      <c r="O1488">
        <v>-21.2</v>
      </c>
      <c r="Q1488">
        <v>62</v>
      </c>
      <c r="S1488">
        <v>51</v>
      </c>
      <c r="U1488">
        <v>5.9</v>
      </c>
      <c r="W1488">
        <v>1.9</v>
      </c>
    </row>
    <row r="1489" spans="1:23">
      <c r="A1489" s="18">
        <v>39473</v>
      </c>
      <c r="C1489">
        <v>0.38539141743918925</v>
      </c>
      <c r="E1489">
        <v>0.10556727530480489</v>
      </c>
      <c r="G1489">
        <v>1.6347182573551233</v>
      </c>
      <c r="I1489">
        <v>1.137745856956784</v>
      </c>
      <c r="K1489">
        <v>-17.100000000000001</v>
      </c>
      <c r="M1489">
        <v>-14.4</v>
      </c>
      <c r="O1489">
        <v>-18.899999999999999</v>
      </c>
      <c r="Q1489">
        <v>62</v>
      </c>
      <c r="S1489">
        <v>56</v>
      </c>
      <c r="U1489">
        <v>0</v>
      </c>
      <c r="W1489">
        <v>0.4</v>
      </c>
    </row>
    <row r="1490" spans="1:23">
      <c r="A1490" s="18">
        <v>39474</v>
      </c>
      <c r="C1490">
        <v>0.46990117225070466</v>
      </c>
      <c r="E1490">
        <v>-6.6291071919426389E-2</v>
      </c>
      <c r="G1490">
        <v>1.9433645893473823</v>
      </c>
      <c r="I1490">
        <v>1.530801308735672</v>
      </c>
      <c r="K1490">
        <v>-18.2</v>
      </c>
      <c r="M1490">
        <v>-14.6</v>
      </c>
      <c r="O1490">
        <v>-20</v>
      </c>
      <c r="Q1490">
        <v>71</v>
      </c>
      <c r="S1490">
        <v>60</v>
      </c>
      <c r="U1490">
        <v>2</v>
      </c>
      <c r="W1490">
        <v>1.2</v>
      </c>
    </row>
    <row r="1491" spans="1:23">
      <c r="A1491" s="18">
        <v>39475</v>
      </c>
      <c r="C1491">
        <v>0.57395170477712476</v>
      </c>
      <c r="E1491">
        <v>-0.21889073812569976</v>
      </c>
      <c r="G1491">
        <v>2.7771869741411317</v>
      </c>
      <c r="I1491">
        <v>2.0542990201626039</v>
      </c>
      <c r="K1491">
        <v>-19</v>
      </c>
      <c r="M1491">
        <v>-14.7</v>
      </c>
      <c r="O1491">
        <v>-21.2</v>
      </c>
      <c r="Q1491">
        <v>74</v>
      </c>
      <c r="S1491">
        <v>61</v>
      </c>
      <c r="U1491">
        <v>7.1</v>
      </c>
      <c r="W1491">
        <v>1.5</v>
      </c>
    </row>
    <row r="1492" spans="1:23">
      <c r="A1492" s="18">
        <v>39476</v>
      </c>
      <c r="C1492">
        <v>0.51014714046742959</v>
      </c>
      <c r="E1492">
        <v>0.11636179122155731</v>
      </c>
      <c r="G1492">
        <v>2.3845839883649513</v>
      </c>
      <c r="I1492">
        <v>1.7090548394418943</v>
      </c>
      <c r="K1492">
        <v>-17.2</v>
      </c>
      <c r="M1492">
        <v>-12.3</v>
      </c>
      <c r="O1492">
        <v>-19.600000000000001</v>
      </c>
      <c r="Q1492">
        <v>74</v>
      </c>
      <c r="S1492">
        <v>59</v>
      </c>
      <c r="U1492">
        <v>4.5</v>
      </c>
      <c r="W1492">
        <v>1.1000000000000001</v>
      </c>
    </row>
    <row r="1493" spans="1:23">
      <c r="A1493" s="18">
        <v>39477</v>
      </c>
      <c r="C1493">
        <v>0.6513437373881521</v>
      </c>
      <c r="E1493">
        <v>0.43098316438057727</v>
      </c>
      <c r="G1493">
        <v>2.6481369242409984</v>
      </c>
      <c r="I1493">
        <v>2.1029483003893388</v>
      </c>
      <c r="K1493">
        <v>-15.6</v>
      </c>
      <c r="M1493">
        <v>-11</v>
      </c>
      <c r="O1493">
        <v>-18.399999999999999</v>
      </c>
      <c r="Q1493">
        <v>73</v>
      </c>
      <c r="S1493">
        <v>56</v>
      </c>
      <c r="U1493">
        <v>5.9</v>
      </c>
      <c r="W1493">
        <v>0.7</v>
      </c>
    </row>
    <row r="1494" spans="1:23">
      <c r="A1494" s="18">
        <v>39478</v>
      </c>
      <c r="C1494">
        <v>0.63344109558259565</v>
      </c>
      <c r="E1494">
        <v>0.56541045592128025</v>
      </c>
      <c r="G1494">
        <v>2.5188787404856274</v>
      </c>
      <c r="I1494">
        <v>2.1463225057528748</v>
      </c>
      <c r="K1494">
        <v>-15.1</v>
      </c>
      <c r="M1494">
        <v>-9.6</v>
      </c>
      <c r="O1494">
        <v>-18</v>
      </c>
      <c r="Q1494">
        <v>74</v>
      </c>
      <c r="S1494">
        <v>58</v>
      </c>
      <c r="U1494">
        <v>5</v>
      </c>
      <c r="W1494">
        <v>1.2</v>
      </c>
    </row>
    <row r="1495" spans="1:23">
      <c r="A1495" s="18">
        <v>39479</v>
      </c>
      <c r="C1495">
        <v>0.8100977543475093</v>
      </c>
      <c r="E1495">
        <v>0.80638281589587379</v>
      </c>
      <c r="G1495">
        <v>3.0227379118032154</v>
      </c>
      <c r="I1495">
        <v>2.6842066531417936</v>
      </c>
      <c r="K1495">
        <v>-14.3</v>
      </c>
      <c r="M1495">
        <v>-8.1999999999999993</v>
      </c>
      <c r="O1495">
        <v>-18.3</v>
      </c>
      <c r="Q1495">
        <v>72</v>
      </c>
      <c r="S1495">
        <v>49</v>
      </c>
      <c r="U1495">
        <v>8</v>
      </c>
      <c r="W1495">
        <v>1.1000000000000001</v>
      </c>
    </row>
    <row r="1496" spans="1:23">
      <c r="A1496" s="18">
        <v>39480</v>
      </c>
      <c r="C1496">
        <v>0.89672836284360324</v>
      </c>
      <c r="E1496">
        <v>0.90619730166353119</v>
      </c>
      <c r="G1496">
        <v>3.1171540082740385</v>
      </c>
      <c r="I1496">
        <v>2.8757732935054197</v>
      </c>
      <c r="K1496">
        <v>-13.8</v>
      </c>
      <c r="M1496">
        <v>-10.8</v>
      </c>
      <c r="O1496">
        <v>-20.5</v>
      </c>
      <c r="Q1496">
        <v>73</v>
      </c>
      <c r="S1496">
        <v>63</v>
      </c>
      <c r="U1496">
        <v>8.1999999999999993</v>
      </c>
      <c r="W1496">
        <v>1.5</v>
      </c>
    </row>
    <row r="1497" spans="1:23">
      <c r="A1497" s="18">
        <v>39481</v>
      </c>
      <c r="C1497">
        <v>0.70127396635608696</v>
      </c>
      <c r="E1497">
        <v>0.66261828080430163</v>
      </c>
      <c r="G1497">
        <v>2.7292769884601711</v>
      </c>
      <c r="I1497">
        <v>2.5277996055073979</v>
      </c>
      <c r="K1497">
        <v>-14.9</v>
      </c>
      <c r="M1497">
        <v>-8.5</v>
      </c>
      <c r="O1497">
        <v>-18.3</v>
      </c>
      <c r="Q1497">
        <v>73</v>
      </c>
      <c r="S1497">
        <v>53</v>
      </c>
      <c r="U1497">
        <v>6.1</v>
      </c>
      <c r="W1497">
        <v>2</v>
      </c>
    </row>
    <row r="1498" spans="1:23">
      <c r="A1498" s="18">
        <v>39482</v>
      </c>
      <c r="C1498">
        <v>0.7048781171827696</v>
      </c>
      <c r="E1498">
        <v>0.62916703898616066</v>
      </c>
      <c r="G1498">
        <v>2.8384488015484513</v>
      </c>
      <c r="I1498">
        <v>2.5188807149006607</v>
      </c>
      <c r="K1498">
        <v>-14.8</v>
      </c>
      <c r="M1498">
        <v>-9</v>
      </c>
      <c r="O1498">
        <v>-17.2</v>
      </c>
      <c r="Q1498">
        <v>74</v>
      </c>
      <c r="S1498">
        <v>48</v>
      </c>
      <c r="U1498">
        <v>6.7</v>
      </c>
      <c r="W1498">
        <v>1.9</v>
      </c>
    </row>
    <row r="1499" spans="1:23">
      <c r="A1499" s="18">
        <v>39483</v>
      </c>
      <c r="C1499">
        <v>0.76291577737159411</v>
      </c>
      <c r="E1499">
        <v>0.53659231216963921</v>
      </c>
      <c r="G1499">
        <v>3.0433207306777703</v>
      </c>
      <c r="I1499">
        <v>2.7155263114244264</v>
      </c>
      <c r="K1499">
        <v>-15</v>
      </c>
      <c r="M1499">
        <v>-10.4</v>
      </c>
      <c r="O1499">
        <v>-17.2</v>
      </c>
      <c r="Q1499">
        <v>74</v>
      </c>
      <c r="S1499">
        <v>62</v>
      </c>
      <c r="U1499">
        <v>7.8</v>
      </c>
      <c r="W1499">
        <v>1.5</v>
      </c>
    </row>
    <row r="1500" spans="1:23">
      <c r="A1500" s="18">
        <v>39484</v>
      </c>
      <c r="C1500">
        <v>0.80170977493210105</v>
      </c>
      <c r="E1500">
        <v>0.8385091864852493</v>
      </c>
      <c r="G1500">
        <v>3.0109593952636975</v>
      </c>
      <c r="I1500">
        <v>2.6918065683490755</v>
      </c>
      <c r="K1500">
        <v>-13.9</v>
      </c>
      <c r="M1500">
        <v>-8</v>
      </c>
      <c r="O1500">
        <v>-16.5</v>
      </c>
      <c r="Q1500">
        <v>67</v>
      </c>
      <c r="S1500">
        <v>41</v>
      </c>
      <c r="U1500">
        <v>7.6</v>
      </c>
      <c r="W1500">
        <v>2.1</v>
      </c>
    </row>
    <row r="1501" spans="1:23">
      <c r="A1501" s="18">
        <v>39485</v>
      </c>
      <c r="C1501">
        <v>0.77210091694395833</v>
      </c>
      <c r="E1501">
        <v>0.82817190141493591</v>
      </c>
      <c r="G1501">
        <v>2.692756764056627</v>
      </c>
      <c r="I1501">
        <v>2.4984379426703147</v>
      </c>
      <c r="K1501">
        <v>-13.6</v>
      </c>
      <c r="M1501">
        <v>-9.1999999999999993</v>
      </c>
      <c r="O1501">
        <v>-16.3</v>
      </c>
      <c r="Q1501">
        <v>66</v>
      </c>
      <c r="S1501">
        <v>50</v>
      </c>
      <c r="U1501">
        <v>5.5</v>
      </c>
      <c r="W1501">
        <v>2.2999999999999998</v>
      </c>
    </row>
    <row r="1502" spans="1:23">
      <c r="A1502" s="18">
        <v>39486</v>
      </c>
      <c r="C1502">
        <v>0.88647628445225302</v>
      </c>
      <c r="E1502">
        <v>1.3559255066265685</v>
      </c>
      <c r="G1502">
        <v>2.84742309695676</v>
      </c>
      <c r="I1502">
        <v>2.6948698301040905</v>
      </c>
      <c r="K1502">
        <v>-11.5</v>
      </c>
      <c r="M1502">
        <v>-6.6</v>
      </c>
      <c r="O1502">
        <v>-15</v>
      </c>
      <c r="Q1502">
        <v>64</v>
      </c>
      <c r="S1502">
        <v>45</v>
      </c>
      <c r="U1502">
        <v>6.2</v>
      </c>
      <c r="W1502">
        <v>2.4</v>
      </c>
    </row>
    <row r="1503" spans="1:23">
      <c r="A1503" s="18">
        <v>39487</v>
      </c>
      <c r="C1503">
        <v>0.56439438675323461</v>
      </c>
      <c r="E1503">
        <v>0.58442010057489813</v>
      </c>
      <c r="G1503">
        <v>1.7742859209969395</v>
      </c>
      <c r="I1503">
        <v>1.867499567045829</v>
      </c>
      <c r="K1503">
        <v>-14.7</v>
      </c>
      <c r="M1503">
        <v>-11.6</v>
      </c>
      <c r="O1503">
        <v>-18</v>
      </c>
      <c r="Q1503">
        <v>81</v>
      </c>
      <c r="S1503">
        <v>74</v>
      </c>
      <c r="U1503">
        <v>0</v>
      </c>
      <c r="W1503">
        <v>1.1000000000000001</v>
      </c>
    </row>
    <row r="1504" spans="1:23">
      <c r="A1504" s="18">
        <v>39488</v>
      </c>
      <c r="C1504">
        <v>0.84352126838044572</v>
      </c>
      <c r="E1504">
        <v>0.87701879598062926</v>
      </c>
      <c r="G1504">
        <v>3.1171334568301119</v>
      </c>
      <c r="I1504">
        <v>2.8455679078716525</v>
      </c>
      <c r="K1504">
        <v>-13.2</v>
      </c>
      <c r="M1504">
        <v>-9.4</v>
      </c>
      <c r="O1504">
        <v>-15.9</v>
      </c>
      <c r="Q1504">
        <v>70</v>
      </c>
      <c r="S1504">
        <v>59</v>
      </c>
      <c r="U1504">
        <v>7.7</v>
      </c>
      <c r="W1504">
        <v>1.8</v>
      </c>
    </row>
    <row r="1505" spans="1:23">
      <c r="A1505" s="18">
        <v>39489</v>
      </c>
      <c r="C1505">
        <v>0.80159889741095991</v>
      </c>
      <c r="E1505">
        <v>0.86237219216937577</v>
      </c>
      <c r="G1505">
        <v>2.9196071386866622</v>
      </c>
      <c r="I1505">
        <v>2.816627393954648</v>
      </c>
      <c r="K1505">
        <v>-12.9</v>
      </c>
      <c r="M1505">
        <v>-9.5</v>
      </c>
      <c r="O1505">
        <v>-15</v>
      </c>
      <c r="Q1505">
        <v>74</v>
      </c>
      <c r="S1505">
        <v>65</v>
      </c>
      <c r="U1505">
        <v>6.4</v>
      </c>
      <c r="W1505">
        <v>2</v>
      </c>
    </row>
    <row r="1506" spans="1:23">
      <c r="A1506" s="18">
        <v>39490</v>
      </c>
      <c r="C1506">
        <v>0.81595888713741327</v>
      </c>
      <c r="E1506">
        <v>0.80433747458615046</v>
      </c>
      <c r="G1506">
        <v>3.0374636805068449</v>
      </c>
      <c r="I1506">
        <v>2.9428273075092553</v>
      </c>
      <c r="K1506">
        <v>-14</v>
      </c>
      <c r="M1506">
        <v>-9.4</v>
      </c>
      <c r="O1506">
        <v>-17.3</v>
      </c>
      <c r="Q1506">
        <v>76</v>
      </c>
      <c r="S1506">
        <v>61</v>
      </c>
      <c r="U1506">
        <v>7.1</v>
      </c>
      <c r="W1506">
        <v>1.9</v>
      </c>
    </row>
    <row r="1507" spans="1:23">
      <c r="A1507" s="18">
        <v>39491</v>
      </c>
      <c r="C1507">
        <v>0.75889073719338229</v>
      </c>
      <c r="E1507">
        <v>0.3250152602688115</v>
      </c>
      <c r="G1507">
        <v>3.1073875785288299</v>
      </c>
      <c r="I1507">
        <v>2.8068751492367698</v>
      </c>
      <c r="K1507">
        <v>-16.100000000000001</v>
      </c>
      <c r="M1507">
        <v>-12.7</v>
      </c>
      <c r="O1507">
        <v>-19.100000000000001</v>
      </c>
      <c r="Q1507">
        <v>81</v>
      </c>
      <c r="S1507">
        <v>75</v>
      </c>
      <c r="U1507">
        <v>7.5</v>
      </c>
      <c r="W1507">
        <v>1.6</v>
      </c>
    </row>
    <row r="1508" spans="1:23">
      <c r="A1508" s="18">
        <v>39492</v>
      </c>
      <c r="C1508">
        <v>0.75745370856983329</v>
      </c>
      <c r="E1508">
        <v>0.85604024605233697</v>
      </c>
      <c r="G1508">
        <v>3.0874272318357736</v>
      </c>
      <c r="I1508">
        <v>2.636251796100372</v>
      </c>
      <c r="K1508">
        <v>-14.5</v>
      </c>
      <c r="M1508">
        <v>-7.8</v>
      </c>
      <c r="O1508">
        <v>-19.5</v>
      </c>
      <c r="Q1508">
        <v>75</v>
      </c>
      <c r="S1508">
        <v>58</v>
      </c>
      <c r="U1508">
        <v>7.3</v>
      </c>
      <c r="W1508">
        <v>1.4</v>
      </c>
    </row>
    <row r="1509" spans="1:23">
      <c r="A1509" s="18">
        <v>39493</v>
      </c>
      <c r="C1509">
        <v>0.84409736817082159</v>
      </c>
      <c r="E1509">
        <v>1.364553551318052</v>
      </c>
      <c r="G1509">
        <v>3.0168416105406117</v>
      </c>
      <c r="I1509">
        <v>2.7743770864826178</v>
      </c>
      <c r="K1509">
        <v>-11.5</v>
      </c>
      <c r="M1509">
        <v>-6.5</v>
      </c>
      <c r="O1509">
        <v>-14.6</v>
      </c>
      <c r="Q1509">
        <v>73</v>
      </c>
      <c r="S1509">
        <v>54</v>
      </c>
      <c r="U1509">
        <v>6.6</v>
      </c>
      <c r="W1509">
        <v>1.3</v>
      </c>
    </row>
    <row r="1510" spans="1:23">
      <c r="A1510" s="18">
        <v>39494</v>
      </c>
      <c r="C1510">
        <v>1.1064011005971983</v>
      </c>
      <c r="E1510">
        <v>1.7871301402854753</v>
      </c>
      <c r="G1510">
        <v>3.4127354143454038</v>
      </c>
      <c r="I1510">
        <v>3.6268279050911261</v>
      </c>
      <c r="K1510">
        <v>-10.4</v>
      </c>
      <c r="M1510">
        <v>-4.5</v>
      </c>
      <c r="O1510">
        <v>-14.5</v>
      </c>
      <c r="Q1510">
        <v>69</v>
      </c>
      <c r="S1510">
        <v>47</v>
      </c>
      <c r="U1510">
        <v>8.8000000000000007</v>
      </c>
      <c r="W1510">
        <v>1.4</v>
      </c>
    </row>
    <row r="1511" spans="1:23">
      <c r="A1511" s="18">
        <v>39495</v>
      </c>
      <c r="C1511">
        <v>1.2074841494531432</v>
      </c>
      <c r="E1511">
        <v>2.2520411873287958</v>
      </c>
      <c r="G1511">
        <v>3.3783773186385173</v>
      </c>
      <c r="I1511">
        <v>3.7669181713792703</v>
      </c>
      <c r="K1511">
        <v>-7.6</v>
      </c>
      <c r="M1511">
        <v>-2.8</v>
      </c>
      <c r="O1511">
        <v>-11.1</v>
      </c>
      <c r="Q1511">
        <v>66</v>
      </c>
      <c r="S1511">
        <v>46</v>
      </c>
      <c r="U1511">
        <v>8.3000000000000007</v>
      </c>
      <c r="W1511">
        <v>2.4</v>
      </c>
    </row>
    <row r="1512" spans="1:23">
      <c r="A1512" s="18">
        <v>39496</v>
      </c>
      <c r="C1512">
        <v>1.2135520974439293</v>
      </c>
      <c r="E1512">
        <v>2.2745677692836459</v>
      </c>
      <c r="G1512">
        <v>3.148224085024546</v>
      </c>
      <c r="I1512">
        <v>3.8696762222137844</v>
      </c>
      <c r="K1512">
        <v>-7</v>
      </c>
      <c r="M1512">
        <v>-4</v>
      </c>
      <c r="O1512">
        <v>-11.5</v>
      </c>
      <c r="Q1512">
        <v>74</v>
      </c>
      <c r="S1512">
        <v>66</v>
      </c>
      <c r="U1512">
        <v>6.6</v>
      </c>
      <c r="W1512">
        <v>1.6</v>
      </c>
    </row>
    <row r="1513" spans="1:23">
      <c r="A1513" s="18">
        <v>39497</v>
      </c>
      <c r="C1513">
        <v>1.7367772806541817</v>
      </c>
      <c r="E1513">
        <v>4.4278668304316886</v>
      </c>
      <c r="G1513">
        <v>3.4299892283422464</v>
      </c>
      <c r="I1513">
        <v>4.3368273107631286</v>
      </c>
      <c r="K1513">
        <v>-4.2</v>
      </c>
      <c r="M1513">
        <v>4.0999999999999996</v>
      </c>
      <c r="O1513">
        <v>-13.7</v>
      </c>
      <c r="Q1513">
        <v>64</v>
      </c>
      <c r="S1513">
        <v>30</v>
      </c>
      <c r="U1513">
        <v>8.3000000000000007</v>
      </c>
      <c r="W1513">
        <v>4.7</v>
      </c>
    </row>
    <row r="1514" spans="1:23">
      <c r="A1514" s="18">
        <v>39498</v>
      </c>
      <c r="C1514">
        <v>1.5109984511810945</v>
      </c>
      <c r="E1514">
        <v>2.4803058970222716</v>
      </c>
      <c r="G1514">
        <v>3.4899848517505432</v>
      </c>
      <c r="I1514">
        <v>4.9213427925028341</v>
      </c>
      <c r="K1514">
        <v>-4.5</v>
      </c>
      <c r="M1514">
        <v>-0.4</v>
      </c>
      <c r="O1514">
        <v>-6.2</v>
      </c>
      <c r="Q1514">
        <v>67</v>
      </c>
      <c r="S1514">
        <v>47</v>
      </c>
      <c r="U1514">
        <v>8.4</v>
      </c>
      <c r="W1514">
        <v>2.2999999999999998</v>
      </c>
    </row>
    <row r="1515" spans="1:23">
      <c r="A1515" s="18">
        <v>39499</v>
      </c>
      <c r="C1515">
        <v>0.96463923891826164</v>
      </c>
      <c r="E1515">
        <v>2.0672909766941752</v>
      </c>
      <c r="G1515">
        <v>2.6953602794778617</v>
      </c>
      <c r="I1515">
        <v>3.7147248665814385</v>
      </c>
      <c r="K1515">
        <v>-7.2</v>
      </c>
      <c r="M1515">
        <v>-3.1</v>
      </c>
      <c r="O1515">
        <v>-9.4</v>
      </c>
      <c r="Q1515">
        <v>86</v>
      </c>
      <c r="S1515">
        <v>72</v>
      </c>
      <c r="U1515">
        <v>3.8</v>
      </c>
      <c r="W1515">
        <v>2.1</v>
      </c>
    </row>
    <row r="1516" spans="1:23">
      <c r="A1516" s="18">
        <v>39500</v>
      </c>
      <c r="C1516">
        <v>0.83960896374952254</v>
      </c>
      <c r="E1516">
        <v>3.0876719541790965</v>
      </c>
      <c r="G1516">
        <v>2.1278987199337926</v>
      </c>
      <c r="I1516">
        <v>2.009210789462454</v>
      </c>
      <c r="K1516">
        <v>-2.5</v>
      </c>
      <c r="M1516">
        <v>-0.3</v>
      </c>
      <c r="O1516">
        <v>-7</v>
      </c>
      <c r="Q1516">
        <v>84</v>
      </c>
      <c r="S1516">
        <v>63</v>
      </c>
      <c r="U1516">
        <v>0</v>
      </c>
      <c r="W1516">
        <v>2.8</v>
      </c>
    </row>
    <row r="1517" spans="1:23">
      <c r="A1517" s="18">
        <v>39501</v>
      </c>
      <c r="C1517">
        <v>0.86504737534619425</v>
      </c>
      <c r="E1517">
        <v>2.0928574355503962</v>
      </c>
      <c r="G1517">
        <v>2.1081990948850668</v>
      </c>
      <c r="I1517">
        <v>2.9778852167171146</v>
      </c>
      <c r="K1517">
        <v>-3.7</v>
      </c>
      <c r="M1517">
        <v>-1.6</v>
      </c>
      <c r="O1517">
        <v>-5.2</v>
      </c>
      <c r="Q1517">
        <v>86</v>
      </c>
      <c r="S1517">
        <v>72</v>
      </c>
      <c r="U1517">
        <v>0</v>
      </c>
      <c r="W1517">
        <v>2.4</v>
      </c>
    </row>
    <row r="1518" spans="1:23">
      <c r="A1518" s="18">
        <v>39502</v>
      </c>
      <c r="C1518">
        <v>1.6033251994875397</v>
      </c>
      <c r="E1518">
        <v>3.1177282508643231</v>
      </c>
      <c r="G1518">
        <v>3.6781772722936203</v>
      </c>
      <c r="I1518">
        <v>5.2758031315543228</v>
      </c>
      <c r="K1518">
        <v>-5.6</v>
      </c>
      <c r="M1518">
        <v>2.4</v>
      </c>
      <c r="O1518">
        <v>-8.1999999999999993</v>
      </c>
      <c r="Q1518">
        <v>64</v>
      </c>
      <c r="S1518">
        <v>35</v>
      </c>
      <c r="U1518">
        <v>9.5</v>
      </c>
      <c r="W1518">
        <v>1.6</v>
      </c>
    </row>
    <row r="1519" spans="1:23">
      <c r="A1519" s="18">
        <v>39503</v>
      </c>
      <c r="C1519">
        <v>1.303358751145866</v>
      </c>
      <c r="E1519">
        <v>2.2290286863426889</v>
      </c>
      <c r="G1519">
        <v>3.5620800294687451</v>
      </c>
      <c r="I1519">
        <v>4.7382568744211806</v>
      </c>
      <c r="K1519">
        <v>-7.6</v>
      </c>
      <c r="M1519">
        <v>-3.1</v>
      </c>
      <c r="O1519">
        <v>-10.8</v>
      </c>
      <c r="Q1519">
        <v>76</v>
      </c>
      <c r="S1519">
        <v>65</v>
      </c>
      <c r="U1519">
        <v>8.5</v>
      </c>
      <c r="W1519">
        <v>2.2000000000000002</v>
      </c>
    </row>
    <row r="1520" spans="1:23">
      <c r="A1520" s="18">
        <v>39504</v>
      </c>
      <c r="C1520">
        <v>1.2367384684334186</v>
      </c>
      <c r="E1520">
        <v>2.5341207461360544</v>
      </c>
      <c r="G1520">
        <v>3.5573514831510447</v>
      </c>
      <c r="I1520">
        <v>4.4502042591740016</v>
      </c>
      <c r="K1520">
        <v>-6.6</v>
      </c>
      <c r="M1520">
        <v>-1.4</v>
      </c>
      <c r="O1520">
        <v>-9.6</v>
      </c>
      <c r="Q1520">
        <v>80</v>
      </c>
      <c r="S1520">
        <v>59</v>
      </c>
      <c r="U1520">
        <v>8.3000000000000007</v>
      </c>
      <c r="W1520">
        <v>1.9</v>
      </c>
    </row>
    <row r="1521" spans="1:23">
      <c r="A1521" s="18">
        <v>39505</v>
      </c>
      <c r="C1521">
        <v>1.9331637451495227</v>
      </c>
      <c r="E1521">
        <v>4.7123205885955333</v>
      </c>
      <c r="G1521">
        <v>3.8929436682732326</v>
      </c>
      <c r="I1521">
        <v>5.0942142773864809</v>
      </c>
      <c r="K1521">
        <v>-1.5</v>
      </c>
      <c r="M1521">
        <v>5.6</v>
      </c>
      <c r="O1521">
        <v>-7.7</v>
      </c>
      <c r="Q1521">
        <v>57</v>
      </c>
      <c r="S1521">
        <v>26</v>
      </c>
      <c r="U1521">
        <v>10.3</v>
      </c>
      <c r="W1521">
        <v>2.4</v>
      </c>
    </row>
    <row r="1522" spans="1:23">
      <c r="A1522" s="18">
        <v>39506</v>
      </c>
      <c r="C1522">
        <v>1.6009564698518453</v>
      </c>
      <c r="E1522">
        <v>4.8358384807038117</v>
      </c>
      <c r="G1522">
        <v>2.5901371317833704</v>
      </c>
      <c r="I1522">
        <v>3.8310145161346987</v>
      </c>
      <c r="K1522">
        <v>-2.1</v>
      </c>
      <c r="M1522">
        <v>7</v>
      </c>
      <c r="O1522">
        <v>-8</v>
      </c>
      <c r="Q1522">
        <v>62</v>
      </c>
      <c r="S1522">
        <v>19</v>
      </c>
      <c r="U1522">
        <v>2.6</v>
      </c>
      <c r="W1522">
        <v>2.7</v>
      </c>
    </row>
    <row r="1523" spans="1:23">
      <c r="A1523" s="18">
        <v>39507</v>
      </c>
      <c r="C1523">
        <v>2.2099638091029354</v>
      </c>
      <c r="E1523">
        <v>3.9663969276861564</v>
      </c>
      <c r="G1523">
        <v>3.8451884135148604</v>
      </c>
      <c r="I1523">
        <v>5.8236506493969831</v>
      </c>
      <c r="K1523">
        <v>0.6</v>
      </c>
      <c r="M1523">
        <v>4.2</v>
      </c>
      <c r="O1523">
        <v>-3.1</v>
      </c>
      <c r="Q1523">
        <v>57</v>
      </c>
      <c r="S1523">
        <v>27</v>
      </c>
      <c r="U1523">
        <v>9.5</v>
      </c>
      <c r="W1523">
        <v>2.7</v>
      </c>
    </row>
    <row r="1524" spans="1:23">
      <c r="A1524" s="18">
        <v>39508</v>
      </c>
      <c r="C1524">
        <v>1.9428900481098954</v>
      </c>
      <c r="E1524">
        <v>2.8456418959108589</v>
      </c>
      <c r="G1524">
        <v>3.8310662051716666</v>
      </c>
      <c r="I1524">
        <v>6.3668701173520619</v>
      </c>
      <c r="K1524">
        <v>-2.5</v>
      </c>
      <c r="M1524">
        <v>0.8</v>
      </c>
      <c r="O1524">
        <v>-4.5999999999999996</v>
      </c>
      <c r="Q1524">
        <v>68</v>
      </c>
      <c r="S1524">
        <v>47</v>
      </c>
      <c r="U1524">
        <v>9.3000000000000007</v>
      </c>
      <c r="W1524">
        <v>2.2000000000000002</v>
      </c>
    </row>
    <row r="1525" spans="1:23">
      <c r="A1525" s="18">
        <v>39509</v>
      </c>
      <c r="C1525">
        <v>1.8089396690202137</v>
      </c>
      <c r="E1525">
        <v>3.283562987749328</v>
      </c>
      <c r="G1525">
        <v>3.915728107059679</v>
      </c>
      <c r="I1525">
        <v>5.933558648959508</v>
      </c>
      <c r="K1525">
        <v>-2</v>
      </c>
      <c r="M1525">
        <v>2</v>
      </c>
      <c r="O1525">
        <v>-4.7</v>
      </c>
      <c r="Q1525">
        <v>75</v>
      </c>
      <c r="S1525">
        <v>53</v>
      </c>
      <c r="U1525">
        <v>9.5</v>
      </c>
      <c r="W1525">
        <v>1.4</v>
      </c>
    </row>
    <row r="1526" spans="1:23">
      <c r="A1526" s="18">
        <v>39510</v>
      </c>
      <c r="C1526">
        <v>1.9848576110821332</v>
      </c>
      <c r="E1526">
        <v>4.0519083860990683</v>
      </c>
      <c r="G1526">
        <v>3.9803446301446583</v>
      </c>
      <c r="I1526">
        <v>6.1197230629483501</v>
      </c>
      <c r="K1526">
        <v>0.1</v>
      </c>
      <c r="M1526">
        <v>5.0999999999999996</v>
      </c>
      <c r="O1526">
        <v>-2.8</v>
      </c>
      <c r="Q1526">
        <v>67</v>
      </c>
      <c r="S1526">
        <v>40</v>
      </c>
      <c r="U1526">
        <v>9.8000000000000007</v>
      </c>
      <c r="W1526">
        <v>1.8</v>
      </c>
    </row>
    <row r="1527" spans="1:23">
      <c r="A1527" s="18">
        <v>39511</v>
      </c>
      <c r="C1527">
        <v>1.9509278121039186</v>
      </c>
      <c r="E1527">
        <v>3.8925689435695734</v>
      </c>
      <c r="G1527">
        <v>3.6402204551672108</v>
      </c>
      <c r="I1527">
        <v>5.8687658259906597</v>
      </c>
      <c r="K1527">
        <v>1.1000000000000001</v>
      </c>
      <c r="M1527">
        <v>5.5</v>
      </c>
      <c r="O1527">
        <v>-1</v>
      </c>
      <c r="Q1527">
        <v>66</v>
      </c>
      <c r="S1527">
        <v>40</v>
      </c>
      <c r="U1527">
        <v>7.7</v>
      </c>
      <c r="W1527">
        <v>2.1</v>
      </c>
    </row>
    <row r="1528" spans="1:23">
      <c r="A1528" s="18">
        <v>39512</v>
      </c>
      <c r="C1528">
        <v>2.4436465907251299</v>
      </c>
      <c r="E1528">
        <v>5.6184815086489852</v>
      </c>
      <c r="G1528">
        <v>4.1264187045485885</v>
      </c>
      <c r="I1528">
        <v>6.951847579426941</v>
      </c>
      <c r="K1528">
        <v>3.3</v>
      </c>
      <c r="M1528">
        <v>9.1999999999999993</v>
      </c>
      <c r="O1528">
        <v>-1.6</v>
      </c>
      <c r="Q1528">
        <v>61</v>
      </c>
      <c r="S1528">
        <v>36</v>
      </c>
      <c r="U1528">
        <v>10.3</v>
      </c>
      <c r="W1528">
        <v>2</v>
      </c>
    </row>
    <row r="1529" spans="1:23">
      <c r="A1529" s="18">
        <v>39513</v>
      </c>
      <c r="C1529">
        <v>2.6250942421617256</v>
      </c>
      <c r="E1529">
        <v>6.4481201301206088</v>
      </c>
      <c r="G1529">
        <v>3.9322554223313313</v>
      </c>
      <c r="I1529">
        <v>6.8689479395744222</v>
      </c>
      <c r="K1529">
        <v>5.7</v>
      </c>
      <c r="M1529">
        <v>12.5</v>
      </c>
      <c r="O1529">
        <v>1.1000000000000001</v>
      </c>
      <c r="Q1529">
        <v>56</v>
      </c>
      <c r="S1529">
        <v>32</v>
      </c>
      <c r="U1529">
        <v>9</v>
      </c>
      <c r="W1529">
        <v>2.4</v>
      </c>
    </row>
    <row r="1530" spans="1:23">
      <c r="A1530" s="18">
        <v>39514</v>
      </c>
      <c r="C1530">
        <v>2.507488714125619</v>
      </c>
      <c r="E1530">
        <v>4.6716831788868252</v>
      </c>
      <c r="G1530">
        <v>4.0568095868992495</v>
      </c>
      <c r="I1530">
        <v>7.7507418058578725</v>
      </c>
      <c r="K1530">
        <v>5.6</v>
      </c>
      <c r="M1530">
        <v>9.1</v>
      </c>
      <c r="O1530">
        <v>3.1</v>
      </c>
      <c r="Q1530">
        <v>72</v>
      </c>
      <c r="S1530">
        <v>50</v>
      </c>
      <c r="U1530">
        <v>9</v>
      </c>
      <c r="W1530">
        <v>1</v>
      </c>
    </row>
    <row r="1531" spans="1:23">
      <c r="A1531" s="18">
        <v>39515</v>
      </c>
      <c r="C1531">
        <v>2.5996011557184957</v>
      </c>
      <c r="E1531">
        <v>5.4868901002574599</v>
      </c>
      <c r="G1531">
        <v>4.1797639339837831</v>
      </c>
      <c r="I1531">
        <v>8.0086578906574939</v>
      </c>
      <c r="K1531">
        <v>5.5</v>
      </c>
      <c r="M1531">
        <v>9.6</v>
      </c>
      <c r="O1531">
        <v>1.3</v>
      </c>
      <c r="Q1531">
        <v>72</v>
      </c>
      <c r="S1531">
        <v>55</v>
      </c>
      <c r="U1531">
        <v>9.6</v>
      </c>
      <c r="W1531">
        <v>2.2000000000000002</v>
      </c>
    </row>
    <row r="1532" spans="1:23">
      <c r="A1532" s="18">
        <v>39516</v>
      </c>
      <c r="C1532">
        <v>2.476755321102337</v>
      </c>
      <c r="E1532">
        <v>6.4584575389512642</v>
      </c>
      <c r="G1532">
        <v>3.963671778951376</v>
      </c>
      <c r="I1532">
        <v>7.4222175147864657</v>
      </c>
      <c r="K1532">
        <v>6.4</v>
      </c>
      <c r="M1532">
        <v>12.2</v>
      </c>
      <c r="O1532">
        <v>1.6</v>
      </c>
      <c r="Q1532">
        <v>71</v>
      </c>
      <c r="S1532">
        <v>50</v>
      </c>
      <c r="U1532">
        <v>8.3000000000000007</v>
      </c>
      <c r="W1532">
        <v>2.2000000000000002</v>
      </c>
    </row>
    <row r="1533" spans="1:23">
      <c r="A1533" s="18">
        <v>39517</v>
      </c>
      <c r="C1533">
        <v>2.0859032926875343</v>
      </c>
      <c r="E1533">
        <v>4.3193069488320486</v>
      </c>
      <c r="G1533">
        <v>2.8898755285017228</v>
      </c>
      <c r="I1533">
        <v>5.1324270412000352</v>
      </c>
      <c r="K1533">
        <v>6.7</v>
      </c>
      <c r="M1533">
        <v>8.9</v>
      </c>
      <c r="O1533">
        <v>4.3</v>
      </c>
      <c r="Q1533">
        <v>64</v>
      </c>
      <c r="S1533">
        <v>47</v>
      </c>
      <c r="U1533">
        <v>2.5</v>
      </c>
      <c r="W1533">
        <v>2.4</v>
      </c>
    </row>
    <row r="1534" spans="1:23">
      <c r="A1534" s="18">
        <v>39518</v>
      </c>
      <c r="C1534">
        <v>2.0571793725206371</v>
      </c>
      <c r="E1534">
        <v>4.3693152875825962</v>
      </c>
      <c r="G1534">
        <v>3.7094287109250299</v>
      </c>
      <c r="I1534">
        <v>7.4118487918989029</v>
      </c>
      <c r="K1534">
        <v>0.6</v>
      </c>
      <c r="M1534">
        <v>6.5</v>
      </c>
      <c r="O1534">
        <v>-1.8</v>
      </c>
      <c r="Q1534">
        <v>78</v>
      </c>
      <c r="S1534">
        <v>61</v>
      </c>
      <c r="U1534">
        <v>7.4</v>
      </c>
      <c r="W1534">
        <v>2</v>
      </c>
    </row>
    <row r="1535" spans="1:23">
      <c r="A1535" s="18">
        <v>39519</v>
      </c>
      <c r="C1535">
        <v>2.1552859827671242</v>
      </c>
      <c r="E1535">
        <v>3.9516112863111594</v>
      </c>
      <c r="G1535">
        <v>4.1482790159681189</v>
      </c>
      <c r="I1535">
        <v>6.9641970623989815</v>
      </c>
      <c r="K1535">
        <v>1.1000000000000001</v>
      </c>
      <c r="M1535">
        <v>4.5999999999999996</v>
      </c>
      <c r="O1535">
        <v>-1.8</v>
      </c>
      <c r="Q1535">
        <v>73</v>
      </c>
      <c r="S1535">
        <v>58</v>
      </c>
      <c r="U1535">
        <v>9.6999999999999993</v>
      </c>
      <c r="W1535">
        <v>1.7</v>
      </c>
    </row>
    <row r="1536" spans="1:23">
      <c r="A1536" s="18">
        <v>39520</v>
      </c>
      <c r="C1536">
        <v>2.3361172720537184</v>
      </c>
      <c r="E1536">
        <v>4.535893161582699</v>
      </c>
      <c r="G1536">
        <v>3.9115290875252864</v>
      </c>
      <c r="I1536">
        <v>6.5463236902789275</v>
      </c>
      <c r="K1536">
        <v>2.6</v>
      </c>
      <c r="M1536">
        <v>6.2</v>
      </c>
      <c r="O1536">
        <v>-1</v>
      </c>
      <c r="Q1536">
        <v>63</v>
      </c>
      <c r="S1536">
        <v>40</v>
      </c>
      <c r="U1536">
        <v>8.5</v>
      </c>
      <c r="W1536">
        <v>2.8</v>
      </c>
    </row>
    <row r="1537" spans="1:23">
      <c r="A1537" s="18">
        <v>39521</v>
      </c>
      <c r="C1537">
        <v>2.6417468544230425</v>
      </c>
      <c r="E1537">
        <v>5.5386132071433911</v>
      </c>
      <c r="G1537">
        <v>4.3378824723122431</v>
      </c>
      <c r="I1537">
        <v>7.6992312132459428</v>
      </c>
      <c r="K1537">
        <v>4.3</v>
      </c>
      <c r="M1537">
        <v>9.4</v>
      </c>
      <c r="O1537">
        <v>0.3</v>
      </c>
      <c r="Q1537">
        <v>63</v>
      </c>
      <c r="S1537">
        <v>38</v>
      </c>
      <c r="U1537">
        <v>10.6</v>
      </c>
      <c r="W1537">
        <v>2.2000000000000002</v>
      </c>
    </row>
    <row r="1538" spans="1:23">
      <c r="A1538" s="18">
        <v>39522</v>
      </c>
      <c r="C1538">
        <v>2.7939569841044283</v>
      </c>
      <c r="E1538">
        <v>7.4566483664158145</v>
      </c>
      <c r="G1538">
        <v>4.2608366350204507</v>
      </c>
      <c r="I1538">
        <v>7.8107667488567625</v>
      </c>
      <c r="K1538">
        <v>6.3</v>
      </c>
      <c r="M1538">
        <v>13.7</v>
      </c>
      <c r="O1538">
        <v>-0.1</v>
      </c>
      <c r="Q1538">
        <v>61</v>
      </c>
      <c r="S1538">
        <v>35</v>
      </c>
      <c r="U1538">
        <v>10</v>
      </c>
      <c r="W1538">
        <v>1.9</v>
      </c>
    </row>
    <row r="1539" spans="1:23">
      <c r="A1539" s="18">
        <v>39523</v>
      </c>
      <c r="C1539">
        <v>3.4240277488229478</v>
      </c>
      <c r="E1539">
        <v>8.1191025347094961</v>
      </c>
      <c r="G1539">
        <v>3.7615102592948935</v>
      </c>
      <c r="I1539">
        <v>6.479058713097559</v>
      </c>
      <c r="K1539">
        <v>11</v>
      </c>
      <c r="M1539">
        <v>15.9</v>
      </c>
      <c r="O1539">
        <v>4.5</v>
      </c>
      <c r="Q1539">
        <v>42</v>
      </c>
      <c r="S1539">
        <v>17</v>
      </c>
      <c r="U1539">
        <v>7.3</v>
      </c>
      <c r="W1539">
        <v>2.7</v>
      </c>
    </row>
    <row r="1540" spans="1:23">
      <c r="A1540" s="18">
        <v>39524</v>
      </c>
      <c r="C1540">
        <v>3.4879157552185203</v>
      </c>
      <c r="E1540">
        <v>7.8201586208806173</v>
      </c>
      <c r="G1540">
        <v>3.951652619190845</v>
      </c>
      <c r="I1540">
        <v>8.3794624551481487</v>
      </c>
      <c r="K1540">
        <v>10.5</v>
      </c>
      <c r="M1540">
        <v>17.100000000000001</v>
      </c>
      <c r="O1540">
        <v>6.2</v>
      </c>
      <c r="Q1540">
        <v>52</v>
      </c>
      <c r="S1540">
        <v>28</v>
      </c>
      <c r="U1540">
        <v>7.9</v>
      </c>
      <c r="W1540">
        <v>3</v>
      </c>
    </row>
    <row r="1541" spans="1:23">
      <c r="A1541" s="18">
        <v>39525</v>
      </c>
      <c r="C1541">
        <v>3.4010608703244869</v>
      </c>
      <c r="E1541">
        <v>7.3013461546228964</v>
      </c>
      <c r="G1541">
        <v>4.1047875830316354</v>
      </c>
      <c r="I1541">
        <v>8.6951028511126403</v>
      </c>
      <c r="K1541">
        <v>10</v>
      </c>
      <c r="M1541">
        <v>15</v>
      </c>
      <c r="O1541">
        <v>5.2</v>
      </c>
      <c r="Q1541">
        <v>56</v>
      </c>
      <c r="S1541">
        <v>39</v>
      </c>
      <c r="U1541">
        <v>8.5</v>
      </c>
      <c r="W1541">
        <v>2.8</v>
      </c>
    </row>
    <row r="1542" spans="1:23">
      <c r="A1542" s="18">
        <v>39526</v>
      </c>
      <c r="C1542">
        <v>2.1130395835392037</v>
      </c>
      <c r="E1542">
        <v>5.7764595407305634</v>
      </c>
      <c r="G1542">
        <v>3.4642861647117469</v>
      </c>
      <c r="I1542">
        <v>7.6153801438753774</v>
      </c>
      <c r="K1542">
        <v>3.2</v>
      </c>
      <c r="M1542">
        <v>11</v>
      </c>
      <c r="O1542">
        <v>0.3</v>
      </c>
      <c r="Q1542">
        <v>82</v>
      </c>
      <c r="S1542">
        <v>53</v>
      </c>
      <c r="U1542">
        <v>5.4</v>
      </c>
      <c r="W1542">
        <v>1.9</v>
      </c>
    </row>
    <row r="1543" spans="1:23">
      <c r="A1543" s="18">
        <v>39527</v>
      </c>
      <c r="C1543">
        <v>2.9866805015492379</v>
      </c>
      <c r="E1543">
        <v>6.6022023969677495</v>
      </c>
      <c r="G1543">
        <v>4.5041854471682319</v>
      </c>
      <c r="I1543">
        <v>8.1616517208034658</v>
      </c>
      <c r="K1543">
        <v>5.2</v>
      </c>
      <c r="M1543">
        <v>12</v>
      </c>
      <c r="O1543">
        <v>0.4</v>
      </c>
      <c r="Q1543">
        <v>52</v>
      </c>
      <c r="S1543">
        <v>19</v>
      </c>
      <c r="U1543">
        <v>11.7</v>
      </c>
      <c r="W1543">
        <v>1.7</v>
      </c>
    </row>
    <row r="1544" spans="1:23">
      <c r="A1544" s="18">
        <v>39528</v>
      </c>
      <c r="C1544">
        <v>3.1598204747274488</v>
      </c>
      <c r="E1544">
        <v>7.1075071502994982</v>
      </c>
      <c r="G1544">
        <v>4.4971145949240006</v>
      </c>
      <c r="I1544">
        <v>8.5460567529098999</v>
      </c>
      <c r="K1544">
        <v>6.8</v>
      </c>
      <c r="M1544">
        <v>13.1</v>
      </c>
      <c r="O1544">
        <v>1.4</v>
      </c>
      <c r="Q1544">
        <v>56</v>
      </c>
      <c r="S1544">
        <v>34</v>
      </c>
      <c r="U1544">
        <v>11</v>
      </c>
      <c r="W1544">
        <v>2.6</v>
      </c>
    </row>
    <row r="1545" spans="1:23">
      <c r="A1545" s="18">
        <v>39529</v>
      </c>
      <c r="C1545">
        <v>3.379242210985558</v>
      </c>
      <c r="E1545">
        <v>7.4686894603782967</v>
      </c>
      <c r="G1545">
        <v>4.5290353786888193</v>
      </c>
      <c r="I1545">
        <v>8.8212794985704264</v>
      </c>
      <c r="K1545">
        <v>9.3000000000000007</v>
      </c>
      <c r="M1545">
        <v>14.9</v>
      </c>
      <c r="O1545">
        <v>4.3</v>
      </c>
      <c r="Q1545">
        <v>46</v>
      </c>
      <c r="S1545">
        <v>30</v>
      </c>
      <c r="U1545">
        <v>11.2</v>
      </c>
      <c r="W1545">
        <v>1.7</v>
      </c>
    </row>
    <row r="1546" spans="1:23">
      <c r="A1546" s="18">
        <v>39530</v>
      </c>
      <c r="C1546">
        <v>4.2623836086786602</v>
      </c>
      <c r="E1546">
        <v>9.6594670720970637</v>
      </c>
      <c r="G1546">
        <v>4.4181778313920494</v>
      </c>
      <c r="I1546">
        <v>8.9185768995249504</v>
      </c>
      <c r="K1546">
        <v>11.8</v>
      </c>
      <c r="M1546">
        <v>19.399999999999999</v>
      </c>
      <c r="O1546">
        <v>4.5999999999999996</v>
      </c>
      <c r="Q1546">
        <v>35</v>
      </c>
      <c r="S1546">
        <v>12</v>
      </c>
      <c r="U1546">
        <v>11.3</v>
      </c>
      <c r="W1546">
        <v>2.7</v>
      </c>
    </row>
    <row r="1547" spans="1:23">
      <c r="A1547" s="18">
        <v>39531</v>
      </c>
      <c r="C1547">
        <v>4.4217207030627845</v>
      </c>
      <c r="E1547">
        <v>8.0324839063771609</v>
      </c>
      <c r="G1547">
        <v>4.3395669599329079</v>
      </c>
      <c r="I1547">
        <v>9.3034065591141477</v>
      </c>
      <c r="K1547">
        <v>12.7</v>
      </c>
      <c r="M1547">
        <v>17.899999999999999</v>
      </c>
      <c r="O1547">
        <v>8.3000000000000007</v>
      </c>
      <c r="Q1547">
        <v>34</v>
      </c>
      <c r="S1547">
        <v>17</v>
      </c>
      <c r="U1547">
        <v>10.4</v>
      </c>
      <c r="W1547">
        <v>2.9</v>
      </c>
    </row>
    <row r="1548" spans="1:23">
      <c r="A1548" s="18">
        <v>39532</v>
      </c>
      <c r="C1548">
        <v>3.3402199653194145</v>
      </c>
      <c r="E1548">
        <v>8.1975388089780896</v>
      </c>
      <c r="G1548">
        <v>3.7213905390269169</v>
      </c>
      <c r="I1548">
        <v>8.5329507020896198</v>
      </c>
      <c r="K1548">
        <v>8.3000000000000007</v>
      </c>
      <c r="M1548">
        <v>16.100000000000001</v>
      </c>
      <c r="O1548">
        <v>2.5</v>
      </c>
      <c r="Q1548">
        <v>57</v>
      </c>
      <c r="S1548">
        <v>27</v>
      </c>
      <c r="U1548">
        <v>6.5</v>
      </c>
      <c r="W1548">
        <v>3.1</v>
      </c>
    </row>
    <row r="1549" spans="1:23">
      <c r="A1549" s="18">
        <v>39533</v>
      </c>
      <c r="C1549">
        <v>3.3552076806870099</v>
      </c>
      <c r="E1549">
        <v>6.0564382326543775</v>
      </c>
      <c r="G1549">
        <v>4.4814061596893504</v>
      </c>
      <c r="I1549">
        <v>9.3606918459031156</v>
      </c>
      <c r="K1549">
        <v>4</v>
      </c>
      <c r="M1549">
        <v>9</v>
      </c>
      <c r="O1549">
        <v>-1.6</v>
      </c>
      <c r="Q1549">
        <v>51</v>
      </c>
      <c r="S1549">
        <v>20</v>
      </c>
      <c r="U1549">
        <v>11.3</v>
      </c>
      <c r="W1549">
        <v>2.1</v>
      </c>
    </row>
    <row r="1550" spans="1:23">
      <c r="A1550" s="18">
        <v>39534</v>
      </c>
      <c r="C1550">
        <v>3.2442749924932603</v>
      </c>
      <c r="E1550">
        <v>5.5009960642333366</v>
      </c>
      <c r="G1550">
        <v>4.4089419236387029</v>
      </c>
      <c r="I1550">
        <v>8.2103343906814317</v>
      </c>
      <c r="K1550">
        <v>3.3</v>
      </c>
      <c r="M1550">
        <v>7.6</v>
      </c>
      <c r="O1550">
        <v>-1.7</v>
      </c>
      <c r="Q1550">
        <v>29</v>
      </c>
      <c r="S1550">
        <v>19</v>
      </c>
      <c r="U1550">
        <v>11.6</v>
      </c>
      <c r="W1550">
        <v>2</v>
      </c>
    </row>
    <row r="1551" spans="1:23">
      <c r="A1551" s="18">
        <v>39535</v>
      </c>
      <c r="C1551">
        <v>3.1537100956498425</v>
      </c>
      <c r="E1551">
        <v>6.6209926845738263</v>
      </c>
      <c r="G1551">
        <v>4.344166876920827</v>
      </c>
      <c r="I1551">
        <v>7.8244056374476409</v>
      </c>
      <c r="K1551">
        <v>5.3</v>
      </c>
      <c r="M1551">
        <v>11.7</v>
      </c>
      <c r="O1551">
        <v>0.5</v>
      </c>
      <c r="Q1551">
        <v>29</v>
      </c>
      <c r="S1551">
        <v>13</v>
      </c>
      <c r="U1551">
        <v>11.3</v>
      </c>
      <c r="W1551">
        <v>1.6</v>
      </c>
    </row>
    <row r="1552" spans="1:23">
      <c r="A1552" s="18">
        <v>39536</v>
      </c>
      <c r="C1552">
        <v>3.5494134561645296</v>
      </c>
      <c r="E1552">
        <v>5.2960785165083513</v>
      </c>
      <c r="G1552">
        <v>4.2814778998934102</v>
      </c>
      <c r="I1552">
        <v>8.1506847579212902</v>
      </c>
      <c r="K1552">
        <v>5.7</v>
      </c>
      <c r="M1552">
        <v>10.199999999999999</v>
      </c>
      <c r="O1552">
        <v>3.3</v>
      </c>
      <c r="Q1552">
        <v>40</v>
      </c>
      <c r="S1552">
        <v>20</v>
      </c>
      <c r="U1552">
        <v>10.199999999999999</v>
      </c>
      <c r="W1552">
        <v>4.2</v>
      </c>
    </row>
    <row r="1553" spans="1:23">
      <c r="A1553" s="18">
        <v>39537</v>
      </c>
      <c r="C1553">
        <v>3.424363418619643</v>
      </c>
      <c r="E1553">
        <v>5.8158189443698127</v>
      </c>
      <c r="G1553">
        <v>4.4544289534112433</v>
      </c>
      <c r="I1553">
        <v>8.6956320144237509</v>
      </c>
      <c r="K1553">
        <v>3.6</v>
      </c>
      <c r="M1553">
        <v>8.8000000000000007</v>
      </c>
      <c r="O1553">
        <v>-1.2</v>
      </c>
      <c r="Q1553">
        <v>35</v>
      </c>
      <c r="S1553">
        <v>15</v>
      </c>
      <c r="U1553">
        <v>11.6</v>
      </c>
      <c r="W1553">
        <v>2.5</v>
      </c>
    </row>
    <row r="1554" spans="1:23">
      <c r="A1554" s="18">
        <v>39538</v>
      </c>
      <c r="C1554">
        <v>3.7971855746868464</v>
      </c>
      <c r="E1554">
        <v>7.2964954607382237</v>
      </c>
      <c r="G1554">
        <v>4.4002993396542136</v>
      </c>
      <c r="I1554">
        <v>7.9910044887107956</v>
      </c>
      <c r="K1554">
        <v>5.8</v>
      </c>
      <c r="M1554">
        <v>12.2</v>
      </c>
      <c r="O1554">
        <v>-0.7</v>
      </c>
      <c r="Q1554">
        <v>21</v>
      </c>
      <c r="S1554">
        <v>10</v>
      </c>
      <c r="U1554">
        <v>11.9</v>
      </c>
      <c r="W1554">
        <v>2.9</v>
      </c>
    </row>
    <row r="1555" spans="1:23">
      <c r="A1555" s="18">
        <v>39539</v>
      </c>
      <c r="C1555">
        <v>4.057305156905433</v>
      </c>
      <c r="E1555">
        <v>8.0706377050039571</v>
      </c>
      <c r="G1555">
        <v>4.2829068347090118</v>
      </c>
      <c r="I1555">
        <v>7.9754933341671563</v>
      </c>
      <c r="K1555">
        <v>9</v>
      </c>
      <c r="M1555">
        <v>15.6</v>
      </c>
      <c r="O1555">
        <v>3.4</v>
      </c>
      <c r="Q1555">
        <v>16</v>
      </c>
      <c r="S1555">
        <v>9</v>
      </c>
      <c r="U1555">
        <v>11.4</v>
      </c>
      <c r="W1555">
        <v>2.6</v>
      </c>
    </row>
    <row r="1556" spans="1:23">
      <c r="A1556" s="18">
        <v>39540</v>
      </c>
      <c r="C1556">
        <v>5.2953750230813146</v>
      </c>
      <c r="E1556">
        <v>7.5222880887115089</v>
      </c>
      <c r="G1556">
        <v>4.2476296160267708</v>
      </c>
      <c r="I1556">
        <v>8.1748144464705081</v>
      </c>
      <c r="K1556">
        <v>13</v>
      </c>
      <c r="M1556">
        <v>17.7</v>
      </c>
      <c r="O1556">
        <v>9.6999999999999993</v>
      </c>
      <c r="Q1556">
        <v>11</v>
      </c>
      <c r="S1556">
        <v>8</v>
      </c>
      <c r="U1556">
        <v>11.5</v>
      </c>
      <c r="W1556">
        <v>3.9</v>
      </c>
    </row>
    <row r="1557" spans="1:23">
      <c r="A1557" s="18">
        <v>39541</v>
      </c>
      <c r="C1557">
        <v>5.5785226726131016</v>
      </c>
      <c r="E1557">
        <v>8.7008029980567372</v>
      </c>
      <c r="G1557">
        <v>4.0540410150527126</v>
      </c>
      <c r="I1557">
        <v>8.9383744465025305</v>
      </c>
      <c r="K1557">
        <v>12.4</v>
      </c>
      <c r="M1557">
        <v>17.8</v>
      </c>
      <c r="O1557">
        <v>6.7</v>
      </c>
      <c r="Q1557">
        <v>15</v>
      </c>
      <c r="S1557">
        <v>10</v>
      </c>
      <c r="U1557">
        <v>9.6</v>
      </c>
      <c r="W1557">
        <v>4.5999999999999996</v>
      </c>
    </row>
    <row r="1558" spans="1:23">
      <c r="A1558" s="18">
        <v>39542</v>
      </c>
      <c r="C1558">
        <v>4.1103562648058789</v>
      </c>
      <c r="E1558">
        <v>7.7761282274615695</v>
      </c>
      <c r="G1558">
        <v>4.2830288485440491</v>
      </c>
      <c r="I1558">
        <v>9.2812293317482535</v>
      </c>
      <c r="K1558">
        <v>13</v>
      </c>
      <c r="M1558">
        <v>17.8</v>
      </c>
      <c r="O1558">
        <v>9.3000000000000007</v>
      </c>
      <c r="Q1558">
        <v>23</v>
      </c>
      <c r="S1558">
        <v>13</v>
      </c>
      <c r="U1558">
        <v>10.3</v>
      </c>
      <c r="W1558">
        <v>1.7</v>
      </c>
    </row>
    <row r="1559" spans="1:23">
      <c r="A1559" s="18">
        <v>39543</v>
      </c>
      <c r="C1559">
        <v>4.9292661081337981</v>
      </c>
      <c r="E1559">
        <v>10.441589095896562</v>
      </c>
      <c r="G1559">
        <v>4.5188956092532777</v>
      </c>
      <c r="I1559">
        <v>10.023810595674282</v>
      </c>
      <c r="K1559">
        <v>13.5</v>
      </c>
      <c r="M1559">
        <v>21</v>
      </c>
      <c r="O1559">
        <v>6.2</v>
      </c>
      <c r="Q1559">
        <v>24</v>
      </c>
      <c r="S1559">
        <v>13</v>
      </c>
      <c r="U1559">
        <v>11.7</v>
      </c>
      <c r="W1559">
        <v>2.8</v>
      </c>
    </row>
    <row r="1560" spans="1:23">
      <c r="A1560" s="18">
        <v>39544</v>
      </c>
      <c r="C1560">
        <v>2.7481800321493184</v>
      </c>
      <c r="E1560">
        <v>8.33192574148344</v>
      </c>
      <c r="G1560">
        <v>2.8538475631999587</v>
      </c>
      <c r="I1560">
        <v>5.945521950385797</v>
      </c>
      <c r="K1560">
        <v>12.1</v>
      </c>
      <c r="M1560">
        <v>18.8</v>
      </c>
      <c r="O1560">
        <v>8.5</v>
      </c>
      <c r="Q1560">
        <v>27</v>
      </c>
      <c r="S1560">
        <v>14</v>
      </c>
      <c r="U1560">
        <v>1.4</v>
      </c>
      <c r="W1560">
        <v>1.2</v>
      </c>
    </row>
    <row r="1561" spans="1:23">
      <c r="A1561" s="18">
        <v>39545</v>
      </c>
      <c r="C1561">
        <v>4.7436638345076743</v>
      </c>
      <c r="E1561">
        <v>9.3808079959164417</v>
      </c>
      <c r="G1561">
        <v>4.4911352802945075</v>
      </c>
      <c r="I1561">
        <v>9.5427118156713462</v>
      </c>
      <c r="K1561">
        <v>14.3</v>
      </c>
      <c r="M1561">
        <v>20.399999999999999</v>
      </c>
      <c r="O1561">
        <v>9.1</v>
      </c>
      <c r="Q1561">
        <v>33</v>
      </c>
      <c r="S1561">
        <v>17</v>
      </c>
      <c r="U1561">
        <v>10.6</v>
      </c>
      <c r="W1561">
        <v>3.1</v>
      </c>
    </row>
    <row r="1562" spans="1:23">
      <c r="A1562" s="18">
        <v>39546</v>
      </c>
      <c r="C1562">
        <v>2.5308253460011652</v>
      </c>
      <c r="E1562">
        <v>7.8334908396209846</v>
      </c>
      <c r="G1562">
        <v>3.1098436258045177</v>
      </c>
      <c r="I1562">
        <v>7.8019522600510358</v>
      </c>
      <c r="K1562">
        <v>4.7</v>
      </c>
      <c r="M1562">
        <v>18</v>
      </c>
      <c r="O1562">
        <v>2</v>
      </c>
      <c r="Q1562">
        <v>63</v>
      </c>
      <c r="S1562">
        <v>21</v>
      </c>
      <c r="U1562">
        <v>3.3</v>
      </c>
      <c r="W1562">
        <v>2.2999999999999998</v>
      </c>
    </row>
    <row r="1563" spans="1:23">
      <c r="A1563" s="18">
        <v>39547</v>
      </c>
      <c r="C1563">
        <v>3.2815281239313947</v>
      </c>
      <c r="E1563">
        <v>7.2437375974417044</v>
      </c>
      <c r="G1563">
        <v>4.6504421099210873</v>
      </c>
      <c r="I1563">
        <v>8.7990452201026716</v>
      </c>
      <c r="K1563">
        <v>6.4</v>
      </c>
      <c r="M1563">
        <v>13.2</v>
      </c>
      <c r="O1563">
        <v>1.4</v>
      </c>
      <c r="Q1563">
        <v>49</v>
      </c>
      <c r="S1563">
        <v>20</v>
      </c>
      <c r="U1563">
        <v>11.6</v>
      </c>
      <c r="W1563">
        <v>1.9</v>
      </c>
    </row>
    <row r="1564" spans="1:23">
      <c r="A1564" s="18">
        <v>39548</v>
      </c>
      <c r="C1564">
        <v>3.8999211406259424</v>
      </c>
      <c r="E1564">
        <v>7.5307707071802783</v>
      </c>
      <c r="G1564">
        <v>4.6815346382051031</v>
      </c>
      <c r="I1564">
        <v>9.0701930293044555</v>
      </c>
      <c r="K1564">
        <v>9.5</v>
      </c>
      <c r="M1564">
        <v>14.4</v>
      </c>
      <c r="O1564">
        <v>4.4000000000000004</v>
      </c>
      <c r="Q1564">
        <v>33</v>
      </c>
      <c r="S1564">
        <v>21</v>
      </c>
      <c r="U1564">
        <v>12</v>
      </c>
      <c r="W1564">
        <v>2.2999999999999998</v>
      </c>
    </row>
    <row r="1565" spans="1:23">
      <c r="A1565" s="18">
        <v>39549</v>
      </c>
      <c r="C1565">
        <v>4.3496125900563287</v>
      </c>
      <c r="E1565">
        <v>8.0820769907016334</v>
      </c>
      <c r="G1565">
        <v>4.6859469557548827</v>
      </c>
      <c r="I1565">
        <v>9.7926091409789429</v>
      </c>
      <c r="K1565">
        <v>10.9</v>
      </c>
      <c r="M1565">
        <v>16.8</v>
      </c>
      <c r="O1565">
        <v>6.4</v>
      </c>
      <c r="Q1565">
        <v>29</v>
      </c>
      <c r="S1565">
        <v>15</v>
      </c>
      <c r="U1565">
        <v>12.3</v>
      </c>
      <c r="W1565">
        <v>2.5</v>
      </c>
    </row>
    <row r="1566" spans="1:23">
      <c r="A1566" s="18">
        <v>39550</v>
      </c>
      <c r="C1566">
        <v>4.7839745122306851</v>
      </c>
      <c r="E1566">
        <v>9.441994953128928</v>
      </c>
      <c r="G1566">
        <v>4.6417828167268569</v>
      </c>
      <c r="I1566">
        <v>9.995847751667533</v>
      </c>
      <c r="K1566">
        <v>11.6</v>
      </c>
      <c r="M1566">
        <v>18.600000000000001</v>
      </c>
      <c r="O1566">
        <v>5.0999999999999996</v>
      </c>
      <c r="Q1566">
        <v>26</v>
      </c>
      <c r="S1566">
        <v>12</v>
      </c>
      <c r="U1566">
        <v>12.3</v>
      </c>
      <c r="W1566">
        <v>3</v>
      </c>
    </row>
    <row r="1567" spans="1:23">
      <c r="A1567" s="18">
        <v>39551</v>
      </c>
      <c r="C1567">
        <v>5.0398824244478098</v>
      </c>
      <c r="E1567">
        <v>10.209494062751588</v>
      </c>
      <c r="G1567">
        <v>4.4662570469954916</v>
      </c>
      <c r="I1567">
        <v>9.4592621077936183</v>
      </c>
      <c r="K1567">
        <v>13.5</v>
      </c>
      <c r="M1567">
        <v>20.5</v>
      </c>
      <c r="O1567">
        <v>6.6</v>
      </c>
      <c r="Q1567">
        <v>20</v>
      </c>
      <c r="S1567">
        <v>11</v>
      </c>
      <c r="U1567">
        <v>11.5</v>
      </c>
      <c r="W1567">
        <v>3.1</v>
      </c>
    </row>
    <row r="1568" spans="1:23">
      <c r="A1568" s="18">
        <v>39552</v>
      </c>
      <c r="C1568">
        <v>5.4638878773137245</v>
      </c>
      <c r="E1568">
        <v>10.808305793093076</v>
      </c>
      <c r="G1568">
        <v>4.63854290668373</v>
      </c>
      <c r="I1568">
        <v>9.940911010303136</v>
      </c>
      <c r="K1568">
        <v>16.7</v>
      </c>
      <c r="M1568">
        <v>23.1</v>
      </c>
      <c r="O1568">
        <v>10.3</v>
      </c>
      <c r="Q1568">
        <v>21</v>
      </c>
      <c r="S1568">
        <v>13</v>
      </c>
      <c r="U1568">
        <v>12.1</v>
      </c>
      <c r="W1568">
        <v>3.1</v>
      </c>
    </row>
    <row r="1569" spans="1:23">
      <c r="A1569" s="18">
        <v>39553</v>
      </c>
      <c r="C1569">
        <v>4.130762978375448</v>
      </c>
      <c r="E1569">
        <v>8.2356641549234659</v>
      </c>
      <c r="G1569">
        <v>3.5038057971034888</v>
      </c>
      <c r="I1569">
        <v>8.3205960205471499</v>
      </c>
      <c r="K1569">
        <v>13.7</v>
      </c>
      <c r="M1569">
        <v>21</v>
      </c>
      <c r="O1569">
        <v>12.1</v>
      </c>
      <c r="Q1569">
        <v>44</v>
      </c>
      <c r="S1569">
        <v>16</v>
      </c>
      <c r="U1569">
        <v>4.4000000000000004</v>
      </c>
      <c r="W1569">
        <v>4</v>
      </c>
    </row>
    <row r="1570" spans="1:23">
      <c r="A1570" s="18">
        <v>39554</v>
      </c>
      <c r="C1570">
        <v>3.6026072866158261</v>
      </c>
      <c r="E1570">
        <v>8.0547383668890085</v>
      </c>
      <c r="G1570">
        <v>4.3440337791344632</v>
      </c>
      <c r="I1570">
        <v>9.7235875777519727</v>
      </c>
      <c r="K1570">
        <v>13.7</v>
      </c>
      <c r="M1570">
        <v>18.399999999999999</v>
      </c>
      <c r="O1570">
        <v>9.9</v>
      </c>
      <c r="Q1570">
        <v>50</v>
      </c>
      <c r="S1570">
        <v>37</v>
      </c>
      <c r="U1570">
        <v>8.5</v>
      </c>
      <c r="W1570">
        <v>1.3</v>
      </c>
    </row>
    <row r="1571" spans="1:23">
      <c r="A1571" s="18">
        <v>39555</v>
      </c>
      <c r="C1571">
        <v>4.6141579133312014</v>
      </c>
      <c r="E1571">
        <v>8.8671415636575173</v>
      </c>
      <c r="G1571">
        <v>4.6040511816723271</v>
      </c>
      <c r="I1571">
        <v>10.562874243873466</v>
      </c>
      <c r="K1571">
        <v>12.8</v>
      </c>
      <c r="M1571">
        <v>20.399999999999999</v>
      </c>
      <c r="O1571">
        <v>9.5</v>
      </c>
      <c r="Q1571">
        <v>46</v>
      </c>
      <c r="S1571">
        <v>27</v>
      </c>
      <c r="U1571">
        <v>10.3</v>
      </c>
      <c r="W1571">
        <v>4.9000000000000004</v>
      </c>
    </row>
    <row r="1572" spans="1:23">
      <c r="A1572" s="18">
        <v>39556</v>
      </c>
      <c r="C1572">
        <v>0.795661364199026</v>
      </c>
      <c r="E1572">
        <v>5.2088388181857779</v>
      </c>
      <c r="G1572">
        <v>2.3445340562469887</v>
      </c>
      <c r="I1572">
        <v>6.1019874411231756</v>
      </c>
      <c r="K1572">
        <v>-3.2</v>
      </c>
      <c r="M1572">
        <v>11.7</v>
      </c>
      <c r="O1572">
        <v>-4.8</v>
      </c>
      <c r="Q1572">
        <v>93</v>
      </c>
      <c r="S1572">
        <v>35</v>
      </c>
      <c r="U1572">
        <v>0</v>
      </c>
      <c r="W1572">
        <v>4.7</v>
      </c>
    </row>
    <row r="1573" spans="1:23">
      <c r="A1573" s="18">
        <v>39557</v>
      </c>
      <c r="C1573">
        <v>1.587962885877906</v>
      </c>
      <c r="E1573">
        <v>2.8151814877380481</v>
      </c>
      <c r="G1573">
        <v>3.7148918449085606</v>
      </c>
      <c r="I1573">
        <v>5.4603881780856449</v>
      </c>
      <c r="K1573">
        <v>-2.7</v>
      </c>
      <c r="M1573">
        <v>0.1</v>
      </c>
      <c r="O1573">
        <v>-4.4000000000000004</v>
      </c>
      <c r="Q1573">
        <v>75</v>
      </c>
      <c r="S1573">
        <v>49</v>
      </c>
      <c r="U1573">
        <v>6.7</v>
      </c>
      <c r="W1573">
        <v>3.4</v>
      </c>
    </row>
    <row r="1574" spans="1:23">
      <c r="A1574" s="18">
        <v>39558</v>
      </c>
      <c r="C1574">
        <v>2.5618231568997554</v>
      </c>
      <c r="E1574">
        <v>5.1396300851234873</v>
      </c>
      <c r="G1574">
        <v>4.7395984304958487</v>
      </c>
      <c r="I1574">
        <v>7.4068365678370123</v>
      </c>
      <c r="K1574">
        <v>0.5</v>
      </c>
      <c r="M1574">
        <v>6.2</v>
      </c>
      <c r="O1574">
        <v>-4</v>
      </c>
      <c r="Q1574">
        <v>51</v>
      </c>
      <c r="S1574">
        <v>29</v>
      </c>
      <c r="U1574">
        <v>12.2</v>
      </c>
      <c r="W1574">
        <v>1.8</v>
      </c>
    </row>
    <row r="1575" spans="1:23">
      <c r="A1575" s="18">
        <v>39559</v>
      </c>
      <c r="C1575">
        <v>3.1818922821335458</v>
      </c>
      <c r="E1575">
        <v>6.6842693033596605</v>
      </c>
      <c r="G1575">
        <v>4.7598872995941592</v>
      </c>
      <c r="I1575">
        <v>8.0961978139447819</v>
      </c>
      <c r="K1575">
        <v>4.7</v>
      </c>
      <c r="M1575">
        <v>10.9</v>
      </c>
      <c r="O1575">
        <v>-0.5</v>
      </c>
      <c r="Q1575">
        <v>43</v>
      </c>
      <c r="S1575">
        <v>13</v>
      </c>
      <c r="U1575">
        <v>12.5</v>
      </c>
      <c r="W1575">
        <v>2.1</v>
      </c>
    </row>
    <row r="1576" spans="1:23">
      <c r="A1576" s="18">
        <v>39560</v>
      </c>
      <c r="C1576">
        <v>5.8831064769882069</v>
      </c>
      <c r="E1576">
        <v>8.8608014889438032</v>
      </c>
      <c r="G1576">
        <v>4.6278788459479454</v>
      </c>
      <c r="I1576">
        <v>8.2815539813360086</v>
      </c>
      <c r="K1576">
        <v>10.9</v>
      </c>
      <c r="M1576">
        <v>16.100000000000001</v>
      </c>
      <c r="O1576">
        <v>3.8</v>
      </c>
      <c r="Q1576">
        <v>21</v>
      </c>
      <c r="S1576">
        <v>10</v>
      </c>
      <c r="U1576">
        <v>12.4</v>
      </c>
      <c r="W1576">
        <v>7.3</v>
      </c>
    </row>
    <row r="1577" spans="1:23">
      <c r="A1577" s="18">
        <v>39561</v>
      </c>
      <c r="C1577">
        <v>5.7981901510757812</v>
      </c>
      <c r="E1577">
        <v>8.9421773763489298</v>
      </c>
      <c r="G1577">
        <v>4.6045367416020886</v>
      </c>
      <c r="I1577">
        <v>9.400452162042507</v>
      </c>
      <c r="K1577">
        <v>14.8</v>
      </c>
      <c r="M1577">
        <v>19.100000000000001</v>
      </c>
      <c r="O1577">
        <v>9.4</v>
      </c>
      <c r="Q1577">
        <v>13</v>
      </c>
      <c r="S1577">
        <v>10</v>
      </c>
      <c r="U1577">
        <v>12.8</v>
      </c>
      <c r="W1577">
        <v>3.9</v>
      </c>
    </row>
    <row r="1578" spans="1:23">
      <c r="A1578" s="18">
        <v>39562</v>
      </c>
      <c r="C1578">
        <v>5.0053524619491228</v>
      </c>
      <c r="E1578">
        <v>10.424277999131922</v>
      </c>
      <c r="G1578">
        <v>4.5648518427353091</v>
      </c>
      <c r="I1578">
        <v>10.556596206823089</v>
      </c>
      <c r="K1578">
        <v>14.4</v>
      </c>
      <c r="M1578">
        <v>21.4</v>
      </c>
      <c r="O1578">
        <v>7.9</v>
      </c>
      <c r="Q1578">
        <v>28</v>
      </c>
      <c r="S1578">
        <v>14</v>
      </c>
      <c r="U1578">
        <v>11.2</v>
      </c>
      <c r="W1578">
        <v>2.7</v>
      </c>
    </row>
    <row r="1579" spans="1:23">
      <c r="A1579" s="18">
        <v>39563</v>
      </c>
      <c r="C1579">
        <v>4.6792233136443482</v>
      </c>
      <c r="E1579">
        <v>8.5667445257098667</v>
      </c>
      <c r="G1579">
        <v>4.9277869094458859</v>
      </c>
      <c r="I1579">
        <v>11.01435565790559</v>
      </c>
      <c r="K1579">
        <v>17</v>
      </c>
      <c r="M1579">
        <v>21.6</v>
      </c>
      <c r="O1579">
        <v>13.8</v>
      </c>
      <c r="Q1579">
        <v>39</v>
      </c>
      <c r="S1579">
        <v>23</v>
      </c>
      <c r="U1579">
        <v>11.8</v>
      </c>
      <c r="W1579">
        <v>2.1</v>
      </c>
    </row>
    <row r="1580" spans="1:23">
      <c r="A1580" s="18">
        <v>39564</v>
      </c>
      <c r="C1580">
        <v>5.2502861063114423</v>
      </c>
      <c r="E1580">
        <v>11.316185215304406</v>
      </c>
      <c r="G1580">
        <v>4.7868235331747346</v>
      </c>
      <c r="I1580">
        <v>11.140078737087045</v>
      </c>
      <c r="K1580">
        <v>18.5</v>
      </c>
      <c r="M1580">
        <v>25.8</v>
      </c>
      <c r="O1580">
        <v>13.3</v>
      </c>
      <c r="Q1580">
        <v>30</v>
      </c>
      <c r="S1580">
        <v>11</v>
      </c>
      <c r="U1580">
        <v>12</v>
      </c>
      <c r="W1580">
        <v>2.2999999999999998</v>
      </c>
    </row>
    <row r="1581" spans="1:23">
      <c r="A1581" s="18">
        <v>39565</v>
      </c>
      <c r="C1581">
        <v>5.8561134528732559</v>
      </c>
      <c r="E1581">
        <v>11.991119529830652</v>
      </c>
      <c r="G1581">
        <v>4.819077970723197</v>
      </c>
      <c r="I1581">
        <v>11.360302071540302</v>
      </c>
      <c r="K1581">
        <v>20.2</v>
      </c>
      <c r="M1581">
        <v>26.4</v>
      </c>
      <c r="O1581">
        <v>13.6</v>
      </c>
      <c r="Q1581">
        <v>24</v>
      </c>
      <c r="S1581">
        <v>15</v>
      </c>
      <c r="U1581">
        <v>12.3</v>
      </c>
      <c r="W1581">
        <v>2.7</v>
      </c>
    </row>
    <row r="1582" spans="1:23">
      <c r="A1582" s="18">
        <v>39566</v>
      </c>
      <c r="C1582">
        <v>3.4770326107848755</v>
      </c>
      <c r="E1582">
        <v>11.394964571440001</v>
      </c>
      <c r="G1582">
        <v>2.8734993251872361</v>
      </c>
      <c r="I1582">
        <v>7.8038551185533791</v>
      </c>
      <c r="K1582">
        <v>12.9</v>
      </c>
      <c r="M1582">
        <v>25.3</v>
      </c>
      <c r="O1582">
        <v>7.6</v>
      </c>
      <c r="Q1582">
        <v>60</v>
      </c>
      <c r="S1582">
        <v>16</v>
      </c>
      <c r="U1582">
        <v>0.9</v>
      </c>
      <c r="W1582">
        <v>3.4</v>
      </c>
    </row>
    <row r="1583" spans="1:23">
      <c r="A1583" s="18">
        <v>39567</v>
      </c>
      <c r="C1583">
        <v>3.914305916533555</v>
      </c>
      <c r="E1583">
        <v>8.2600197995091875</v>
      </c>
      <c r="G1583">
        <v>4.6448599405590221</v>
      </c>
      <c r="I1583">
        <v>10.558330210034496</v>
      </c>
      <c r="K1583">
        <v>11.8</v>
      </c>
      <c r="M1583">
        <v>17.7</v>
      </c>
      <c r="O1583">
        <v>7.7</v>
      </c>
      <c r="Q1583">
        <v>49</v>
      </c>
      <c r="S1583">
        <v>28</v>
      </c>
      <c r="U1583">
        <v>10.5</v>
      </c>
      <c r="W1583">
        <v>1.7</v>
      </c>
    </row>
    <row r="1584" spans="1:23">
      <c r="A1584" s="18">
        <v>39568</v>
      </c>
      <c r="C1584">
        <v>3.6893581975626843</v>
      </c>
      <c r="E1584">
        <v>9.6795274555006579</v>
      </c>
      <c r="G1584">
        <v>4.1782153710873002</v>
      </c>
      <c r="I1584">
        <v>8.9020643949037392</v>
      </c>
      <c r="K1584">
        <v>12.5</v>
      </c>
      <c r="M1584">
        <v>20.9</v>
      </c>
      <c r="O1584">
        <v>7.8</v>
      </c>
      <c r="Q1584">
        <v>55</v>
      </c>
      <c r="S1584">
        <v>20</v>
      </c>
      <c r="U1584">
        <v>7.9</v>
      </c>
      <c r="W1584">
        <v>2.7</v>
      </c>
    </row>
    <row r="1585" spans="1:23">
      <c r="A1585" s="18">
        <v>39569</v>
      </c>
      <c r="C1585">
        <v>3.4546848720153776</v>
      </c>
      <c r="E1585">
        <v>5.8957886496964171</v>
      </c>
      <c r="G1585">
        <v>4.1796188429842189</v>
      </c>
      <c r="I1585">
        <v>9.5669962745764501</v>
      </c>
      <c r="K1585">
        <v>8.6</v>
      </c>
      <c r="M1585">
        <v>12.7</v>
      </c>
      <c r="O1585">
        <v>6.3</v>
      </c>
      <c r="Q1585">
        <v>60</v>
      </c>
      <c r="S1585">
        <v>25</v>
      </c>
      <c r="U1585">
        <v>8.1</v>
      </c>
      <c r="W1585">
        <v>3</v>
      </c>
    </row>
    <row r="1586" spans="1:23">
      <c r="A1586" s="18">
        <v>39570</v>
      </c>
      <c r="C1586">
        <v>3.8698333438359254</v>
      </c>
      <c r="E1586">
        <v>8.1435645161081442</v>
      </c>
      <c r="G1586">
        <v>4.4619851609265915</v>
      </c>
      <c r="I1586">
        <v>9.2194396269684162</v>
      </c>
      <c r="K1586">
        <v>8.5</v>
      </c>
      <c r="M1586">
        <v>13.6</v>
      </c>
      <c r="O1586">
        <v>1.3</v>
      </c>
      <c r="Q1586">
        <v>48</v>
      </c>
      <c r="S1586">
        <v>24</v>
      </c>
      <c r="U1586">
        <v>10.1</v>
      </c>
      <c r="W1586">
        <v>3.1</v>
      </c>
    </row>
    <row r="1587" spans="1:23">
      <c r="A1587" s="18">
        <v>39571</v>
      </c>
      <c r="C1587">
        <v>5.0579917366239657</v>
      </c>
      <c r="E1587">
        <v>10.060276025126038</v>
      </c>
      <c r="G1587">
        <v>4.7505217186775228</v>
      </c>
      <c r="I1587">
        <v>9.2541960939568195</v>
      </c>
      <c r="K1587">
        <v>13.8</v>
      </c>
      <c r="M1587">
        <v>20.100000000000001</v>
      </c>
      <c r="O1587">
        <v>7.1</v>
      </c>
      <c r="Q1587">
        <v>30</v>
      </c>
      <c r="S1587">
        <v>15</v>
      </c>
      <c r="U1587">
        <v>12.2</v>
      </c>
      <c r="W1587">
        <v>3.8</v>
      </c>
    </row>
    <row r="1588" spans="1:23">
      <c r="A1588" s="18">
        <v>39572</v>
      </c>
      <c r="C1588">
        <v>6.0276811853584062</v>
      </c>
      <c r="E1588">
        <v>11.426648011274088</v>
      </c>
      <c r="G1588">
        <v>4.7880304046808604</v>
      </c>
      <c r="I1588">
        <v>9.8732730372677455</v>
      </c>
      <c r="K1588">
        <v>19.399999999999999</v>
      </c>
      <c r="M1588">
        <v>27.3</v>
      </c>
      <c r="O1588">
        <v>15.2</v>
      </c>
      <c r="Q1588">
        <v>25</v>
      </c>
      <c r="S1588">
        <v>14</v>
      </c>
      <c r="U1588">
        <v>12.2</v>
      </c>
      <c r="W1588">
        <v>4</v>
      </c>
    </row>
    <row r="1589" spans="1:23">
      <c r="A1589" s="18">
        <v>39573</v>
      </c>
      <c r="C1589">
        <v>4.3086092799382127</v>
      </c>
      <c r="E1589">
        <v>8.9241843432164991</v>
      </c>
      <c r="G1589">
        <v>3.7038244710814587</v>
      </c>
      <c r="I1589">
        <v>9.317874463416473</v>
      </c>
      <c r="K1589">
        <v>15.7</v>
      </c>
      <c r="M1589">
        <v>20.399999999999999</v>
      </c>
      <c r="O1589">
        <v>11.3</v>
      </c>
      <c r="Q1589">
        <v>43</v>
      </c>
      <c r="S1589">
        <v>27</v>
      </c>
      <c r="U1589">
        <v>5.0999999999999996</v>
      </c>
      <c r="W1589">
        <v>2.7</v>
      </c>
    </row>
    <row r="1590" spans="1:23">
      <c r="A1590" s="18">
        <v>39574</v>
      </c>
      <c r="C1590">
        <v>3.2903581635227885</v>
      </c>
      <c r="E1590">
        <v>6.8347034909321227</v>
      </c>
      <c r="G1590">
        <v>4.0977224714508758</v>
      </c>
      <c r="I1590">
        <v>9.887835456209876</v>
      </c>
      <c r="K1590">
        <v>12.1</v>
      </c>
      <c r="M1590">
        <v>16.7</v>
      </c>
      <c r="O1590">
        <v>10</v>
      </c>
      <c r="Q1590">
        <v>70</v>
      </c>
      <c r="S1590">
        <v>43</v>
      </c>
      <c r="U1590">
        <v>6.8</v>
      </c>
      <c r="W1590">
        <v>1.8</v>
      </c>
    </row>
    <row r="1591" spans="1:23">
      <c r="A1591" s="18">
        <v>39575</v>
      </c>
      <c r="C1591">
        <v>4.1938251134732116</v>
      </c>
      <c r="E1591">
        <v>7.9887095893725011</v>
      </c>
      <c r="G1591">
        <v>4.5194309644016286</v>
      </c>
      <c r="I1591">
        <v>9.7389179446621359</v>
      </c>
      <c r="K1591">
        <v>13.6</v>
      </c>
      <c r="M1591">
        <v>18.3</v>
      </c>
      <c r="O1591">
        <v>10</v>
      </c>
      <c r="Q1591">
        <v>39</v>
      </c>
      <c r="S1591">
        <v>13</v>
      </c>
      <c r="U1591">
        <v>10.3</v>
      </c>
      <c r="W1591">
        <v>2.1</v>
      </c>
    </row>
    <row r="1592" spans="1:23">
      <c r="A1592" s="18">
        <v>39576</v>
      </c>
      <c r="C1592">
        <v>6.2845202962169244</v>
      </c>
      <c r="E1592">
        <v>11.924881987277928</v>
      </c>
      <c r="G1592">
        <v>4.9375079337850734</v>
      </c>
      <c r="I1592">
        <v>10.880980947968833</v>
      </c>
      <c r="K1592">
        <v>16.5</v>
      </c>
      <c r="M1592">
        <v>23.7</v>
      </c>
      <c r="O1592">
        <v>8.1999999999999993</v>
      </c>
      <c r="Q1592">
        <v>29</v>
      </c>
      <c r="S1592">
        <v>13</v>
      </c>
      <c r="U1592">
        <v>13.3</v>
      </c>
      <c r="W1592">
        <v>4.7</v>
      </c>
    </row>
    <row r="1593" spans="1:23">
      <c r="A1593" s="18">
        <v>39577</v>
      </c>
      <c r="C1593">
        <v>7.2262553521984465</v>
      </c>
      <c r="E1593">
        <v>11.225255247815195</v>
      </c>
      <c r="G1593">
        <v>4.9339030546412053</v>
      </c>
      <c r="I1593">
        <v>10.467877201781697</v>
      </c>
      <c r="K1593">
        <v>22.4</v>
      </c>
      <c r="M1593">
        <v>28.1</v>
      </c>
      <c r="O1593">
        <v>18.100000000000001</v>
      </c>
      <c r="Q1593">
        <v>21</v>
      </c>
      <c r="S1593">
        <v>12</v>
      </c>
      <c r="U1593">
        <v>13.3</v>
      </c>
      <c r="W1593">
        <v>4.5999999999999996</v>
      </c>
    </row>
    <row r="1594" spans="1:23">
      <c r="A1594" s="18">
        <v>39578</v>
      </c>
      <c r="C1594">
        <v>6.9960645642120545</v>
      </c>
      <c r="E1594">
        <v>13.587122218850801</v>
      </c>
      <c r="G1594">
        <v>4.8420962790590965</v>
      </c>
      <c r="I1594">
        <v>12.291921618994083</v>
      </c>
      <c r="K1594">
        <v>22.2</v>
      </c>
      <c r="M1594">
        <v>29.8</v>
      </c>
      <c r="O1594">
        <v>15</v>
      </c>
      <c r="Q1594">
        <v>22</v>
      </c>
      <c r="S1594">
        <v>10</v>
      </c>
      <c r="U1594">
        <v>12.9</v>
      </c>
      <c r="W1594">
        <v>3.5</v>
      </c>
    </row>
    <row r="1595" spans="1:23">
      <c r="A1595" s="18">
        <v>39579</v>
      </c>
      <c r="C1595">
        <v>6.4034413326704529</v>
      </c>
      <c r="E1595">
        <v>12.034615154493491</v>
      </c>
      <c r="G1595">
        <v>4.7051046076972023</v>
      </c>
      <c r="I1595">
        <v>11.494249149008029</v>
      </c>
      <c r="K1595">
        <v>23.3</v>
      </c>
      <c r="M1595">
        <v>29.3</v>
      </c>
      <c r="O1595">
        <v>18.3</v>
      </c>
      <c r="Q1595">
        <v>20</v>
      </c>
      <c r="S1595">
        <v>10</v>
      </c>
      <c r="U1595">
        <v>12</v>
      </c>
      <c r="W1595">
        <v>2.8</v>
      </c>
    </row>
    <row r="1596" spans="1:23">
      <c r="A1596" s="18">
        <v>39580</v>
      </c>
      <c r="C1596">
        <v>6.1816783369254207</v>
      </c>
      <c r="E1596">
        <v>11.780273915235398</v>
      </c>
      <c r="G1596">
        <v>4.7682939684971792</v>
      </c>
      <c r="I1596">
        <v>11.784811357717448</v>
      </c>
      <c r="K1596">
        <v>24.4</v>
      </c>
      <c r="M1596">
        <v>29.9</v>
      </c>
      <c r="O1596">
        <v>19.899999999999999</v>
      </c>
      <c r="Q1596">
        <v>24</v>
      </c>
      <c r="S1596">
        <v>13</v>
      </c>
      <c r="U1596">
        <v>11.5</v>
      </c>
      <c r="W1596">
        <v>2.5</v>
      </c>
    </row>
    <row r="1597" spans="1:23">
      <c r="A1597" s="18">
        <v>39581</v>
      </c>
      <c r="C1597">
        <v>6.7304818446591765</v>
      </c>
      <c r="E1597">
        <v>12.069546578794798</v>
      </c>
      <c r="G1597">
        <v>4.9727214120225547</v>
      </c>
      <c r="I1597">
        <v>12.850270506846</v>
      </c>
      <c r="K1597">
        <v>24.4</v>
      </c>
      <c r="M1597">
        <v>30.4</v>
      </c>
      <c r="O1597">
        <v>19.899999999999999</v>
      </c>
      <c r="Q1597">
        <v>27</v>
      </c>
      <c r="S1597">
        <v>15</v>
      </c>
      <c r="U1597">
        <v>12.3</v>
      </c>
      <c r="W1597">
        <v>3</v>
      </c>
    </row>
    <row r="1598" spans="1:23">
      <c r="A1598" s="18">
        <v>39582</v>
      </c>
      <c r="C1598">
        <v>7.0456445408341972</v>
      </c>
      <c r="E1598">
        <v>13.138045626525789</v>
      </c>
      <c r="G1598">
        <v>5.0550244228802663</v>
      </c>
      <c r="I1598">
        <v>12.640510009187832</v>
      </c>
      <c r="K1598">
        <v>26.1</v>
      </c>
      <c r="M1598">
        <v>32.200000000000003</v>
      </c>
      <c r="O1598">
        <v>20.7</v>
      </c>
      <c r="Q1598">
        <v>21</v>
      </c>
      <c r="S1598">
        <v>11</v>
      </c>
      <c r="U1598">
        <v>13.7</v>
      </c>
      <c r="W1598">
        <v>2.9</v>
      </c>
    </row>
    <row r="1599" spans="1:23">
      <c r="A1599" s="18">
        <v>39583</v>
      </c>
      <c r="C1599">
        <v>6.9704595250633146</v>
      </c>
      <c r="E1599">
        <v>12.294389966324157</v>
      </c>
      <c r="G1599">
        <v>5.0454204536668552</v>
      </c>
      <c r="I1599">
        <v>13.486135556185243</v>
      </c>
      <c r="K1599">
        <v>25.2</v>
      </c>
      <c r="M1599">
        <v>30.9</v>
      </c>
      <c r="O1599">
        <v>20.399999999999999</v>
      </c>
      <c r="Q1599">
        <v>27</v>
      </c>
      <c r="S1599">
        <v>12</v>
      </c>
      <c r="U1599">
        <v>12.8</v>
      </c>
      <c r="W1599">
        <v>2.9</v>
      </c>
    </row>
    <row r="1600" spans="1:23">
      <c r="A1600" s="18">
        <v>39584</v>
      </c>
      <c r="C1600">
        <v>6.5216308509284424</v>
      </c>
      <c r="E1600">
        <v>12.231124889200812</v>
      </c>
      <c r="G1600">
        <v>5.162024903358585</v>
      </c>
      <c r="I1600">
        <v>13.489924128392547</v>
      </c>
      <c r="K1600">
        <v>25.4</v>
      </c>
      <c r="M1600">
        <v>30.4</v>
      </c>
      <c r="O1600">
        <v>20.100000000000001</v>
      </c>
      <c r="Q1600">
        <v>27</v>
      </c>
      <c r="S1600">
        <v>14</v>
      </c>
      <c r="U1600">
        <v>13.4</v>
      </c>
      <c r="W1600">
        <v>2.2999999999999998</v>
      </c>
    </row>
    <row r="1601" spans="1:23">
      <c r="A1601" s="18">
        <v>39585</v>
      </c>
      <c r="C1601">
        <v>6.3945484659774054</v>
      </c>
      <c r="E1601">
        <v>10.811945296579079</v>
      </c>
      <c r="G1601">
        <v>4.7227082306363393</v>
      </c>
      <c r="I1601">
        <v>12.50059621256344</v>
      </c>
      <c r="K1601">
        <v>24</v>
      </c>
      <c r="M1601">
        <v>29.1</v>
      </c>
      <c r="O1601">
        <v>20.5</v>
      </c>
      <c r="Q1601">
        <v>30</v>
      </c>
      <c r="S1601">
        <v>16</v>
      </c>
      <c r="U1601">
        <v>10.5</v>
      </c>
      <c r="W1601">
        <v>2.9</v>
      </c>
    </row>
    <row r="1602" spans="1:23">
      <c r="A1602" s="18">
        <v>39586</v>
      </c>
      <c r="C1602">
        <v>5.5802648911864559</v>
      </c>
      <c r="E1602">
        <v>11.319334855579518</v>
      </c>
      <c r="G1602">
        <v>5.1120367593044014</v>
      </c>
      <c r="I1602">
        <v>14.378853345249908</v>
      </c>
      <c r="K1602">
        <v>18.8</v>
      </c>
      <c r="M1602">
        <v>25.4</v>
      </c>
      <c r="O1602">
        <v>13.1</v>
      </c>
      <c r="Q1602">
        <v>58</v>
      </c>
      <c r="S1602">
        <v>30</v>
      </c>
      <c r="U1602">
        <v>11.5</v>
      </c>
      <c r="W1602">
        <v>3.1</v>
      </c>
    </row>
    <row r="1603" spans="1:23">
      <c r="A1603" s="18">
        <v>39587</v>
      </c>
      <c r="C1603">
        <v>5.535840825187746</v>
      </c>
      <c r="E1603">
        <v>11.647242699356642</v>
      </c>
      <c r="G1603">
        <v>5.2961857907231957</v>
      </c>
      <c r="I1603">
        <v>12.646841721581833</v>
      </c>
      <c r="K1603">
        <v>21.5</v>
      </c>
      <c r="M1603">
        <v>26.9</v>
      </c>
      <c r="O1603">
        <v>15.6</v>
      </c>
      <c r="Q1603">
        <v>39</v>
      </c>
      <c r="S1603">
        <v>20</v>
      </c>
      <c r="U1603">
        <v>13.5</v>
      </c>
      <c r="W1603">
        <v>2.1</v>
      </c>
    </row>
    <row r="1604" spans="1:23">
      <c r="A1604" s="18">
        <v>39588</v>
      </c>
      <c r="C1604">
        <v>6.0138524422373063</v>
      </c>
      <c r="E1604">
        <v>9.6857140286081211</v>
      </c>
      <c r="G1604">
        <v>4.7420553156150831</v>
      </c>
      <c r="I1604">
        <v>11.761114086300704</v>
      </c>
      <c r="K1604">
        <v>21.8</v>
      </c>
      <c r="M1604">
        <v>26.5</v>
      </c>
      <c r="O1604">
        <v>18.8</v>
      </c>
      <c r="Q1604">
        <v>35</v>
      </c>
      <c r="S1604">
        <v>23</v>
      </c>
      <c r="U1604">
        <v>10.4</v>
      </c>
      <c r="W1604">
        <v>3.4</v>
      </c>
    </row>
    <row r="1605" spans="1:23">
      <c r="A1605" s="18">
        <v>39589</v>
      </c>
      <c r="C1605">
        <v>6.4419844536296846</v>
      </c>
      <c r="E1605">
        <v>11.286329274643462</v>
      </c>
      <c r="G1605">
        <v>5.0978494511420696</v>
      </c>
      <c r="I1605">
        <v>12.822886347204385</v>
      </c>
      <c r="K1605">
        <v>22.5</v>
      </c>
      <c r="M1605">
        <v>27.2</v>
      </c>
      <c r="O1605">
        <v>17.100000000000001</v>
      </c>
      <c r="Q1605">
        <v>26</v>
      </c>
      <c r="S1605">
        <v>13</v>
      </c>
      <c r="U1605">
        <v>13.8</v>
      </c>
      <c r="W1605">
        <v>2.7</v>
      </c>
    </row>
    <row r="1606" spans="1:23">
      <c r="A1606" s="18">
        <v>39590</v>
      </c>
      <c r="C1606">
        <v>6.7662397764907025</v>
      </c>
      <c r="E1606">
        <v>12.176951370462577</v>
      </c>
      <c r="G1606">
        <v>4.927851133056329</v>
      </c>
      <c r="I1606">
        <v>12.266863924107637</v>
      </c>
      <c r="K1606">
        <v>23.5</v>
      </c>
      <c r="M1606">
        <v>29.1</v>
      </c>
      <c r="O1606">
        <v>17.899999999999999</v>
      </c>
      <c r="Q1606">
        <v>20</v>
      </c>
      <c r="S1606">
        <v>8</v>
      </c>
      <c r="U1606">
        <v>13.8</v>
      </c>
      <c r="W1606">
        <v>2.9</v>
      </c>
    </row>
    <row r="1607" spans="1:23">
      <c r="A1607" s="18">
        <v>39591</v>
      </c>
      <c r="C1607">
        <v>6.1444569869361958</v>
      </c>
      <c r="E1607">
        <v>11.104510356712197</v>
      </c>
      <c r="G1607">
        <v>4.6151311634957208</v>
      </c>
      <c r="I1607">
        <v>11.267130241163013</v>
      </c>
      <c r="K1607">
        <v>24.7</v>
      </c>
      <c r="M1607">
        <v>29.3</v>
      </c>
      <c r="O1607">
        <v>20.5</v>
      </c>
      <c r="Q1607">
        <v>19</v>
      </c>
      <c r="S1607">
        <v>11</v>
      </c>
      <c r="U1607">
        <v>11.4</v>
      </c>
      <c r="W1607">
        <v>2.4</v>
      </c>
    </row>
    <row r="1608" spans="1:23">
      <c r="A1608" s="18">
        <v>39592</v>
      </c>
      <c r="C1608">
        <v>5.1885578037896636</v>
      </c>
      <c r="E1608">
        <v>11.238164062845824</v>
      </c>
      <c r="G1608">
        <v>4.2911471460261144</v>
      </c>
      <c r="I1608">
        <v>11.547276731373781</v>
      </c>
      <c r="K1608">
        <v>21.4</v>
      </c>
      <c r="M1608">
        <v>27.8</v>
      </c>
      <c r="O1608">
        <v>17.2</v>
      </c>
      <c r="Q1608">
        <v>39</v>
      </c>
      <c r="S1608">
        <v>14</v>
      </c>
      <c r="U1608">
        <v>8</v>
      </c>
      <c r="W1608">
        <v>2.1</v>
      </c>
    </row>
    <row r="1609" spans="1:23">
      <c r="A1609" s="18">
        <v>39593</v>
      </c>
      <c r="C1609">
        <v>4.0465123716264841</v>
      </c>
      <c r="E1609">
        <v>9.1130994240580829</v>
      </c>
      <c r="G1609">
        <v>4.0993392132284878</v>
      </c>
      <c r="I1609">
        <v>10.85891970618691</v>
      </c>
      <c r="K1609">
        <v>16.899999999999999</v>
      </c>
      <c r="M1609">
        <v>21.9</v>
      </c>
      <c r="O1609">
        <v>13</v>
      </c>
      <c r="Q1609">
        <v>67</v>
      </c>
      <c r="S1609">
        <v>41</v>
      </c>
      <c r="U1609">
        <v>6.3</v>
      </c>
      <c r="W1609">
        <v>2.8</v>
      </c>
    </row>
    <row r="1610" spans="1:23">
      <c r="A1610" s="18">
        <v>39594</v>
      </c>
      <c r="C1610">
        <v>5.3282303073652013</v>
      </c>
      <c r="E1610">
        <v>10.875741912924548</v>
      </c>
      <c r="G1610">
        <v>5.3773880520334689</v>
      </c>
      <c r="I1610">
        <v>12.82561400099056</v>
      </c>
      <c r="K1610">
        <v>18.8</v>
      </c>
      <c r="M1610">
        <v>24.7</v>
      </c>
      <c r="O1610">
        <v>13.3</v>
      </c>
      <c r="Q1610">
        <v>45</v>
      </c>
      <c r="S1610">
        <v>18</v>
      </c>
      <c r="U1610">
        <v>14.2</v>
      </c>
      <c r="W1610">
        <v>2.2000000000000002</v>
      </c>
    </row>
    <row r="1611" spans="1:23">
      <c r="A1611" s="18">
        <v>39595</v>
      </c>
      <c r="C1611">
        <v>6.0814257562367571</v>
      </c>
      <c r="E1611">
        <v>11.783151868132904</v>
      </c>
      <c r="G1611">
        <v>4.9854397032819717</v>
      </c>
      <c r="I1611">
        <v>11.861124005056952</v>
      </c>
      <c r="K1611">
        <v>20.7</v>
      </c>
      <c r="M1611">
        <v>26.8</v>
      </c>
      <c r="O1611">
        <v>14.7</v>
      </c>
      <c r="Q1611">
        <v>25</v>
      </c>
      <c r="S1611">
        <v>14</v>
      </c>
      <c r="U1611">
        <v>13.6</v>
      </c>
      <c r="W1611">
        <v>2.8</v>
      </c>
    </row>
    <row r="1612" spans="1:23">
      <c r="A1612" s="18">
        <v>39596</v>
      </c>
      <c r="C1612">
        <v>6.7113356360649039</v>
      </c>
      <c r="E1612">
        <v>12.939632172930105</v>
      </c>
      <c r="G1612">
        <v>5.0770950569983704</v>
      </c>
      <c r="I1612">
        <v>12.24252900651461</v>
      </c>
      <c r="K1612">
        <v>23</v>
      </c>
      <c r="M1612">
        <v>29.4</v>
      </c>
      <c r="O1612">
        <v>16.399999999999999</v>
      </c>
      <c r="Q1612">
        <v>23</v>
      </c>
      <c r="S1612">
        <v>13</v>
      </c>
      <c r="U1612">
        <v>14.2</v>
      </c>
      <c r="W1612">
        <v>3.1</v>
      </c>
    </row>
    <row r="1613" spans="1:23">
      <c r="A1613" s="18">
        <v>39597</v>
      </c>
      <c r="C1613">
        <v>7.2855849725833481</v>
      </c>
      <c r="E1613">
        <v>13.938376301975833</v>
      </c>
      <c r="G1613">
        <v>5.002128185469382</v>
      </c>
      <c r="I1613">
        <v>12.128769814746226</v>
      </c>
      <c r="K1613">
        <v>25.5</v>
      </c>
      <c r="M1613">
        <v>32.299999999999997</v>
      </c>
      <c r="O1613">
        <v>18.899999999999999</v>
      </c>
      <c r="Q1613">
        <v>21</v>
      </c>
      <c r="S1613">
        <v>11</v>
      </c>
      <c r="U1613">
        <v>13.8</v>
      </c>
      <c r="W1613">
        <v>3.4</v>
      </c>
    </row>
    <row r="1614" spans="1:23">
      <c r="A1614" s="18">
        <v>39598</v>
      </c>
      <c r="C1614">
        <v>7.2714297226961788</v>
      </c>
      <c r="E1614">
        <v>12.837600724352988</v>
      </c>
      <c r="G1614">
        <v>5.0935030810289241</v>
      </c>
      <c r="I1614">
        <v>12.690346524451764</v>
      </c>
      <c r="K1614">
        <v>27.7</v>
      </c>
      <c r="M1614">
        <v>32.6</v>
      </c>
      <c r="O1614">
        <v>22.3</v>
      </c>
      <c r="Q1614">
        <v>22</v>
      </c>
      <c r="S1614">
        <v>13</v>
      </c>
      <c r="U1614">
        <v>13.6</v>
      </c>
      <c r="W1614">
        <v>3</v>
      </c>
    </row>
    <row r="1615" spans="1:23">
      <c r="A1615" s="18">
        <v>39599</v>
      </c>
      <c r="C1615">
        <v>8.2238479339014905</v>
      </c>
      <c r="E1615">
        <v>14.752489598478707</v>
      </c>
      <c r="G1615">
        <v>5.1062281838330534</v>
      </c>
      <c r="I1615">
        <v>13.339708950175739</v>
      </c>
      <c r="K1615">
        <v>28.4</v>
      </c>
      <c r="M1615">
        <v>35</v>
      </c>
      <c r="O1615">
        <v>21.8</v>
      </c>
      <c r="Q1615">
        <v>21</v>
      </c>
      <c r="S1615">
        <v>11</v>
      </c>
      <c r="U1615">
        <v>14</v>
      </c>
      <c r="W1615">
        <v>3.7</v>
      </c>
    </row>
    <row r="1616" spans="1:23">
      <c r="A1616" s="18">
        <v>39600</v>
      </c>
      <c r="C1616">
        <v>8.0318650876127293</v>
      </c>
      <c r="E1616">
        <v>15.09030753248507</v>
      </c>
      <c r="G1616">
        <v>4.8901523670576967</v>
      </c>
      <c r="I1616">
        <v>12.797688175690375</v>
      </c>
      <c r="K1616">
        <v>28.6</v>
      </c>
      <c r="M1616">
        <v>36.200000000000003</v>
      </c>
      <c r="O1616">
        <v>22.5</v>
      </c>
      <c r="Q1616">
        <v>20</v>
      </c>
      <c r="S1616">
        <v>10</v>
      </c>
      <c r="U1616">
        <v>12.8</v>
      </c>
      <c r="W1616">
        <v>3.6</v>
      </c>
    </row>
    <row r="1617" spans="1:23">
      <c r="A1617" s="18">
        <v>39601</v>
      </c>
      <c r="C1617">
        <v>7.0544331696227962</v>
      </c>
      <c r="E1617">
        <v>10.626484028238185</v>
      </c>
      <c r="G1617">
        <v>5.2325994746749398</v>
      </c>
      <c r="I1617">
        <v>14.353233456733811</v>
      </c>
      <c r="K1617">
        <v>27.6</v>
      </c>
      <c r="M1617">
        <v>31.6</v>
      </c>
      <c r="O1617">
        <v>24.5</v>
      </c>
      <c r="Q1617">
        <v>28</v>
      </c>
      <c r="S1617">
        <v>19</v>
      </c>
      <c r="U1617">
        <v>13.1</v>
      </c>
      <c r="W1617">
        <v>2.6</v>
      </c>
    </row>
    <row r="1618" spans="1:23">
      <c r="A1618" s="18">
        <v>39602</v>
      </c>
      <c r="C1618">
        <v>4.8139657763794821</v>
      </c>
      <c r="E1618">
        <v>10.474428322263121</v>
      </c>
      <c r="G1618">
        <v>4.3593991364473501</v>
      </c>
      <c r="I1618">
        <v>12.212931473861873</v>
      </c>
      <c r="K1618">
        <v>23.6</v>
      </c>
      <c r="M1618">
        <v>29.6</v>
      </c>
      <c r="O1618">
        <v>21.3</v>
      </c>
      <c r="Q1618">
        <v>49</v>
      </c>
      <c r="S1618">
        <v>26</v>
      </c>
      <c r="U1618">
        <v>7.1</v>
      </c>
      <c r="W1618">
        <v>1.6</v>
      </c>
    </row>
    <row r="1619" spans="1:23">
      <c r="A1619" s="18">
        <v>39603</v>
      </c>
      <c r="C1619">
        <v>5.791957818281662</v>
      </c>
      <c r="E1619">
        <v>9.8994117129569776</v>
      </c>
      <c r="G1619">
        <v>4.6904772163371273</v>
      </c>
      <c r="I1619">
        <v>11.996922818804244</v>
      </c>
      <c r="K1619">
        <v>23.1</v>
      </c>
      <c r="M1619">
        <v>27.2</v>
      </c>
      <c r="O1619">
        <v>19.600000000000001</v>
      </c>
      <c r="Q1619">
        <v>38</v>
      </c>
      <c r="S1619">
        <v>25</v>
      </c>
      <c r="U1619">
        <v>9.8000000000000007</v>
      </c>
      <c r="W1619">
        <v>2.8</v>
      </c>
    </row>
    <row r="1620" spans="1:23">
      <c r="A1620" s="18">
        <v>39604</v>
      </c>
      <c r="C1620">
        <v>6.7377610110278798</v>
      </c>
      <c r="E1620">
        <v>14.216606284778038</v>
      </c>
      <c r="G1620">
        <v>5.2145807819645906</v>
      </c>
      <c r="I1620">
        <v>12.784456911625986</v>
      </c>
      <c r="K1620">
        <v>25.8</v>
      </c>
      <c r="M1620">
        <v>32.6</v>
      </c>
      <c r="O1620">
        <v>18.8</v>
      </c>
      <c r="Q1620">
        <v>25</v>
      </c>
      <c r="S1620">
        <v>15</v>
      </c>
      <c r="U1620">
        <v>14.3</v>
      </c>
      <c r="W1620">
        <v>2.7</v>
      </c>
    </row>
    <row r="1621" spans="1:23">
      <c r="A1621" s="18">
        <v>39605</v>
      </c>
      <c r="C1621">
        <v>8.5188829841909914</v>
      </c>
      <c r="E1621">
        <v>15.57159221555289</v>
      </c>
      <c r="G1621">
        <v>4.9252508382712552</v>
      </c>
      <c r="I1621">
        <v>11.869770233242747</v>
      </c>
      <c r="K1621">
        <v>28.8</v>
      </c>
      <c r="M1621">
        <v>36.4</v>
      </c>
      <c r="O1621">
        <v>21.9</v>
      </c>
      <c r="Q1621">
        <v>17</v>
      </c>
      <c r="S1621">
        <v>6</v>
      </c>
      <c r="U1621">
        <v>14.3</v>
      </c>
      <c r="W1621">
        <v>4.0999999999999996</v>
      </c>
    </row>
    <row r="1622" spans="1:23">
      <c r="A1622" s="18">
        <v>39606</v>
      </c>
      <c r="C1622">
        <v>6.9112655943659229</v>
      </c>
      <c r="E1622">
        <v>13.233986492838909</v>
      </c>
      <c r="G1622">
        <v>4.7244525509322273</v>
      </c>
      <c r="I1622">
        <v>13.092818418425615</v>
      </c>
      <c r="K1622">
        <v>26.3</v>
      </c>
      <c r="M1622">
        <v>32.9</v>
      </c>
      <c r="O1622">
        <v>21.2</v>
      </c>
      <c r="Q1622">
        <v>28</v>
      </c>
      <c r="S1622">
        <v>8</v>
      </c>
      <c r="U1622">
        <v>11.1</v>
      </c>
      <c r="W1622">
        <v>2.8</v>
      </c>
    </row>
    <row r="1623" spans="1:23">
      <c r="A1623" s="18">
        <v>39607</v>
      </c>
      <c r="C1623">
        <v>6.6317734039540923</v>
      </c>
      <c r="E1623">
        <v>12.420367433302609</v>
      </c>
      <c r="G1623">
        <v>5.1332956721490701</v>
      </c>
      <c r="I1623">
        <v>13.656811025558889</v>
      </c>
      <c r="K1623">
        <v>25.9</v>
      </c>
      <c r="M1623">
        <v>31.1</v>
      </c>
      <c r="O1623">
        <v>20.6</v>
      </c>
      <c r="Q1623">
        <v>34</v>
      </c>
      <c r="S1623">
        <v>21</v>
      </c>
      <c r="U1623">
        <v>12.3</v>
      </c>
      <c r="W1623">
        <v>2.7</v>
      </c>
    </row>
    <row r="1624" spans="1:23">
      <c r="A1624" s="18">
        <v>39608</v>
      </c>
      <c r="C1624">
        <v>6.9098796173201018</v>
      </c>
      <c r="E1624">
        <v>13.030385765106804</v>
      </c>
      <c r="G1624">
        <v>5.2522933574127322</v>
      </c>
      <c r="I1624">
        <v>13.650446871120769</v>
      </c>
      <c r="K1624">
        <v>26.8</v>
      </c>
      <c r="M1624">
        <v>32.1</v>
      </c>
      <c r="O1624">
        <v>21</v>
      </c>
      <c r="Q1624">
        <v>26</v>
      </c>
      <c r="S1624">
        <v>12</v>
      </c>
      <c r="U1624">
        <v>14.4</v>
      </c>
      <c r="W1624">
        <v>2.5</v>
      </c>
    </row>
    <row r="1625" spans="1:23">
      <c r="A1625" s="18">
        <v>39609</v>
      </c>
      <c r="C1625">
        <v>7.5478931670592404</v>
      </c>
      <c r="E1625">
        <v>16.067465704101366</v>
      </c>
      <c r="G1625">
        <v>4.7833694924031818</v>
      </c>
      <c r="I1625">
        <v>11.826200934782589</v>
      </c>
      <c r="K1625">
        <v>28.6</v>
      </c>
      <c r="M1625">
        <v>36.5</v>
      </c>
      <c r="O1625">
        <v>20.9</v>
      </c>
      <c r="Q1625">
        <v>18</v>
      </c>
      <c r="S1625">
        <v>8</v>
      </c>
      <c r="U1625">
        <v>12.9</v>
      </c>
      <c r="W1625">
        <v>3.2</v>
      </c>
    </row>
    <row r="1626" spans="1:23">
      <c r="A1626" s="18">
        <v>39610</v>
      </c>
      <c r="C1626">
        <v>5.2571355394332144</v>
      </c>
      <c r="E1626">
        <v>15.018534897733623</v>
      </c>
      <c r="G1626">
        <v>3.9857812549485323</v>
      </c>
      <c r="I1626">
        <v>12.005869800700911</v>
      </c>
      <c r="K1626">
        <v>21.1</v>
      </c>
      <c r="M1626">
        <v>33</v>
      </c>
      <c r="O1626">
        <v>13.6</v>
      </c>
      <c r="Q1626">
        <v>49</v>
      </c>
      <c r="S1626">
        <v>11</v>
      </c>
      <c r="U1626">
        <v>6.4</v>
      </c>
      <c r="W1626">
        <v>2.2000000000000002</v>
      </c>
    </row>
    <row r="1627" spans="1:23">
      <c r="A1627" s="18">
        <v>39611</v>
      </c>
      <c r="C1627">
        <v>6.2301665435676625</v>
      </c>
      <c r="E1627">
        <v>12.432731163558017</v>
      </c>
      <c r="G1627">
        <v>4.9777307850054369</v>
      </c>
      <c r="I1627">
        <v>12.532731102455621</v>
      </c>
      <c r="K1627">
        <v>21.1</v>
      </c>
      <c r="M1627">
        <v>28</v>
      </c>
      <c r="O1627">
        <v>14.7</v>
      </c>
      <c r="Q1627">
        <v>33</v>
      </c>
      <c r="S1627">
        <v>13</v>
      </c>
      <c r="U1627">
        <v>13</v>
      </c>
      <c r="W1627">
        <v>3</v>
      </c>
    </row>
    <row r="1628" spans="1:23">
      <c r="A1628" s="18">
        <v>39612</v>
      </c>
      <c r="C1628">
        <v>6.5205255369942874</v>
      </c>
      <c r="E1628">
        <v>10.775663884235039</v>
      </c>
      <c r="G1628">
        <v>4.9886872644206113</v>
      </c>
      <c r="I1628">
        <v>12.328881593960171</v>
      </c>
      <c r="K1628">
        <v>22.1</v>
      </c>
      <c r="M1628">
        <v>27.1</v>
      </c>
      <c r="O1628">
        <v>17.600000000000001</v>
      </c>
      <c r="Q1628">
        <v>28</v>
      </c>
      <c r="S1628">
        <v>12</v>
      </c>
      <c r="U1628">
        <v>13.3</v>
      </c>
      <c r="W1628">
        <v>3.2</v>
      </c>
    </row>
    <row r="1629" spans="1:23">
      <c r="A1629" s="18">
        <v>39613</v>
      </c>
      <c r="C1629">
        <v>6.729172466963468</v>
      </c>
      <c r="E1629">
        <v>12.156992814615291</v>
      </c>
      <c r="G1629">
        <v>5.107865120117677</v>
      </c>
      <c r="I1629">
        <v>12.759405224145612</v>
      </c>
      <c r="K1629">
        <v>23.3</v>
      </c>
      <c r="M1629">
        <v>28.6</v>
      </c>
      <c r="O1629">
        <v>17.2</v>
      </c>
      <c r="Q1629">
        <v>23</v>
      </c>
      <c r="S1629">
        <v>14</v>
      </c>
      <c r="U1629">
        <v>14.5</v>
      </c>
      <c r="W1629">
        <v>2.9</v>
      </c>
    </row>
    <row r="1630" spans="1:23">
      <c r="A1630" s="18">
        <v>39614</v>
      </c>
      <c r="C1630">
        <v>7.2796854286664461</v>
      </c>
      <c r="E1630">
        <v>15.005995065462676</v>
      </c>
      <c r="G1630">
        <v>5.0210881237688536</v>
      </c>
      <c r="I1630">
        <v>12.359299478347682</v>
      </c>
      <c r="K1630">
        <v>25.3</v>
      </c>
      <c r="M1630">
        <v>33.200000000000003</v>
      </c>
      <c r="O1630">
        <v>17.399999999999999</v>
      </c>
      <c r="Q1630">
        <v>21</v>
      </c>
      <c r="S1630">
        <v>10</v>
      </c>
      <c r="U1630">
        <v>14.4</v>
      </c>
      <c r="W1630">
        <v>3.3</v>
      </c>
    </row>
    <row r="1631" spans="1:23">
      <c r="A1631" s="18">
        <v>39615</v>
      </c>
      <c r="C1631">
        <v>4.8689235230604115</v>
      </c>
      <c r="E1631">
        <v>11.628420510335731</v>
      </c>
      <c r="G1631">
        <v>3.3224263188599892</v>
      </c>
      <c r="I1631">
        <v>7.7676613295453993</v>
      </c>
      <c r="K1631">
        <v>24.4</v>
      </c>
      <c r="M1631">
        <v>31.4</v>
      </c>
      <c r="O1631">
        <v>21.5</v>
      </c>
      <c r="Q1631">
        <v>23</v>
      </c>
      <c r="S1631">
        <v>10</v>
      </c>
      <c r="U1631">
        <v>2.7</v>
      </c>
      <c r="W1631">
        <v>2.2999999999999998</v>
      </c>
    </row>
    <row r="1632" spans="1:23">
      <c r="A1632" s="18">
        <v>39616</v>
      </c>
      <c r="C1632">
        <v>5.1508863205211357</v>
      </c>
      <c r="E1632">
        <v>11.49150135333114</v>
      </c>
      <c r="G1632">
        <v>4.4203558760366235</v>
      </c>
      <c r="I1632">
        <v>11.517915578333279</v>
      </c>
      <c r="K1632">
        <v>22.7</v>
      </c>
      <c r="M1632">
        <v>30.3</v>
      </c>
      <c r="O1632">
        <v>19.8</v>
      </c>
      <c r="Q1632">
        <v>40</v>
      </c>
      <c r="S1632">
        <v>19</v>
      </c>
      <c r="U1632">
        <v>8.4</v>
      </c>
      <c r="W1632">
        <v>2.2000000000000002</v>
      </c>
    </row>
    <row r="1633" spans="1:23">
      <c r="A1633" s="18">
        <v>39617</v>
      </c>
      <c r="C1633">
        <v>5.7128510532108718</v>
      </c>
      <c r="E1633">
        <v>9.8496512050733607</v>
      </c>
      <c r="G1633">
        <v>4.9684796211349669</v>
      </c>
      <c r="I1633">
        <v>13.346161397713736</v>
      </c>
      <c r="K1633">
        <v>19.7</v>
      </c>
      <c r="M1633">
        <v>24</v>
      </c>
      <c r="O1633">
        <v>15</v>
      </c>
      <c r="Q1633">
        <v>44</v>
      </c>
      <c r="S1633">
        <v>25</v>
      </c>
      <c r="U1633">
        <v>11.8</v>
      </c>
      <c r="W1633">
        <v>2.7</v>
      </c>
    </row>
    <row r="1634" spans="1:23">
      <c r="A1634" s="18">
        <v>39618</v>
      </c>
      <c r="C1634">
        <v>5.5524214160728604</v>
      </c>
      <c r="E1634">
        <v>9.5509448139421078</v>
      </c>
      <c r="G1634">
        <v>5.2771377934113808</v>
      </c>
      <c r="I1634">
        <v>13.161073768361017</v>
      </c>
      <c r="K1634">
        <v>20.3</v>
      </c>
      <c r="M1634">
        <v>24.5</v>
      </c>
      <c r="O1634">
        <v>16.3</v>
      </c>
      <c r="Q1634">
        <v>39</v>
      </c>
      <c r="S1634">
        <v>27</v>
      </c>
      <c r="U1634">
        <v>13.7</v>
      </c>
      <c r="W1634">
        <v>2.2000000000000002</v>
      </c>
    </row>
    <row r="1635" spans="1:23">
      <c r="A1635" s="18">
        <v>39619</v>
      </c>
      <c r="C1635">
        <v>3.042023766790436</v>
      </c>
      <c r="E1635">
        <v>9.3165992567925393</v>
      </c>
      <c r="G1635">
        <v>2.7731850123450665</v>
      </c>
      <c r="I1635">
        <v>6.81432697852033</v>
      </c>
      <c r="K1635">
        <v>16.2</v>
      </c>
      <c r="M1635">
        <v>23.8</v>
      </c>
      <c r="O1635">
        <v>14</v>
      </c>
      <c r="Q1635">
        <v>51</v>
      </c>
      <c r="S1635">
        <v>28</v>
      </c>
      <c r="U1635">
        <v>0</v>
      </c>
      <c r="W1635">
        <v>2.1</v>
      </c>
    </row>
    <row r="1636" spans="1:23">
      <c r="A1636" s="18">
        <v>39620</v>
      </c>
      <c r="C1636">
        <v>5.2437634391708601</v>
      </c>
      <c r="E1636">
        <v>11.569050520326398</v>
      </c>
      <c r="G1636">
        <v>5.0842706268445319</v>
      </c>
      <c r="I1636">
        <v>11.399232169852718</v>
      </c>
      <c r="K1636">
        <v>20.2</v>
      </c>
      <c r="M1636">
        <v>27</v>
      </c>
      <c r="O1636">
        <v>14.9</v>
      </c>
      <c r="Q1636">
        <v>35</v>
      </c>
      <c r="S1636">
        <v>15</v>
      </c>
      <c r="U1636">
        <v>13.5</v>
      </c>
      <c r="W1636">
        <v>2.2000000000000002</v>
      </c>
    </row>
    <row r="1637" spans="1:23">
      <c r="A1637" s="18">
        <v>39621</v>
      </c>
      <c r="C1637">
        <v>6.5589592720041141</v>
      </c>
      <c r="E1637">
        <v>14.759530488665938</v>
      </c>
      <c r="G1637">
        <v>4.8819470533219596</v>
      </c>
      <c r="I1637">
        <v>10.892624613843948</v>
      </c>
      <c r="K1637">
        <v>24.9</v>
      </c>
      <c r="M1637">
        <v>32.700000000000003</v>
      </c>
      <c r="O1637">
        <v>17.100000000000001</v>
      </c>
      <c r="Q1637">
        <v>21</v>
      </c>
      <c r="S1637">
        <v>7</v>
      </c>
      <c r="U1637">
        <v>13.9</v>
      </c>
      <c r="W1637">
        <v>2.9</v>
      </c>
    </row>
    <row r="1638" spans="1:23">
      <c r="A1638" s="18">
        <v>39622</v>
      </c>
      <c r="C1638">
        <v>7.5354481078523659</v>
      </c>
      <c r="E1638">
        <v>12.163099358554321</v>
      </c>
      <c r="G1638">
        <v>4.7983024295589134</v>
      </c>
      <c r="I1638">
        <v>11.811763180844805</v>
      </c>
      <c r="K1638">
        <v>26.6</v>
      </c>
      <c r="M1638">
        <v>31.8</v>
      </c>
      <c r="O1638">
        <v>22</v>
      </c>
      <c r="Q1638">
        <v>20</v>
      </c>
      <c r="S1638">
        <v>9</v>
      </c>
      <c r="U1638">
        <v>12.7</v>
      </c>
      <c r="W1638">
        <v>3.6</v>
      </c>
    </row>
    <row r="1639" spans="1:23">
      <c r="A1639" s="18">
        <v>39623</v>
      </c>
      <c r="C1639">
        <v>7.073077077850038</v>
      </c>
      <c r="E1639">
        <v>13.264029626152345</v>
      </c>
      <c r="G1639">
        <v>5.1616313115072483</v>
      </c>
      <c r="I1639">
        <v>13.57456205272779</v>
      </c>
      <c r="K1639">
        <v>26.9</v>
      </c>
      <c r="M1639">
        <v>32.700000000000003</v>
      </c>
      <c r="O1639">
        <v>21.2</v>
      </c>
      <c r="Q1639">
        <v>24</v>
      </c>
      <c r="S1639">
        <v>15</v>
      </c>
      <c r="U1639">
        <v>14</v>
      </c>
      <c r="W1639">
        <v>2.7</v>
      </c>
    </row>
    <row r="1640" spans="1:23">
      <c r="A1640" s="18">
        <v>39624</v>
      </c>
      <c r="C1640">
        <v>7.1878938179669909</v>
      </c>
      <c r="E1640">
        <v>12.630868673097279</v>
      </c>
      <c r="G1640">
        <v>5.2528473987509132</v>
      </c>
      <c r="I1640">
        <v>13.846789262475124</v>
      </c>
      <c r="K1640">
        <v>27.4</v>
      </c>
      <c r="M1640">
        <v>32.1</v>
      </c>
      <c r="O1640">
        <v>21.9</v>
      </c>
      <c r="Q1640">
        <v>26</v>
      </c>
      <c r="S1640">
        <v>19</v>
      </c>
      <c r="U1640">
        <v>13.9</v>
      </c>
      <c r="W1640">
        <v>2.8</v>
      </c>
    </row>
    <row r="1641" spans="1:23">
      <c r="A1641" s="18">
        <v>39625</v>
      </c>
      <c r="C1641">
        <v>4.9958779997235974</v>
      </c>
      <c r="E1641">
        <v>11.653791354123328</v>
      </c>
      <c r="G1641">
        <v>3.9705918281230632</v>
      </c>
      <c r="I1641">
        <v>11.318779956147523</v>
      </c>
      <c r="K1641">
        <v>22</v>
      </c>
      <c r="M1641">
        <v>30.7</v>
      </c>
      <c r="O1641">
        <v>19.5</v>
      </c>
      <c r="Q1641">
        <v>54</v>
      </c>
      <c r="S1641">
        <v>20</v>
      </c>
      <c r="U1641">
        <v>5.4</v>
      </c>
      <c r="W1641">
        <v>3.3</v>
      </c>
    </row>
    <row r="1642" spans="1:23">
      <c r="A1642" s="18">
        <v>39626</v>
      </c>
      <c r="C1642">
        <v>5.731683306335249</v>
      </c>
      <c r="E1642">
        <v>10.35955709260989</v>
      </c>
      <c r="G1642">
        <v>5.2379431117426636</v>
      </c>
      <c r="I1642">
        <v>13.14399757046392</v>
      </c>
      <c r="K1642">
        <v>23.3</v>
      </c>
      <c r="M1642">
        <v>27.1</v>
      </c>
      <c r="O1642">
        <v>18.8</v>
      </c>
      <c r="Q1642">
        <v>42</v>
      </c>
      <c r="S1642">
        <v>24</v>
      </c>
      <c r="U1642">
        <v>12.7</v>
      </c>
      <c r="W1642">
        <v>2.2000000000000002</v>
      </c>
    </row>
    <row r="1643" spans="1:23">
      <c r="A1643" s="18">
        <v>39627</v>
      </c>
      <c r="C1643">
        <v>6.0828887808096885</v>
      </c>
      <c r="E1643">
        <v>11.212186075139076</v>
      </c>
      <c r="G1643">
        <v>5.2505507782031486</v>
      </c>
      <c r="I1643">
        <v>13.469303408732712</v>
      </c>
      <c r="K1643">
        <v>24</v>
      </c>
      <c r="M1643">
        <v>29.1</v>
      </c>
      <c r="O1643">
        <v>19.7</v>
      </c>
      <c r="Q1643">
        <v>35</v>
      </c>
      <c r="S1643">
        <v>22</v>
      </c>
      <c r="U1643">
        <v>13.3</v>
      </c>
      <c r="W1643">
        <v>2.2999999999999998</v>
      </c>
    </row>
    <row r="1644" spans="1:23">
      <c r="A1644" s="18">
        <v>39628</v>
      </c>
      <c r="C1644">
        <v>6.7690706502236813</v>
      </c>
      <c r="E1644">
        <v>11.649815389866541</v>
      </c>
      <c r="G1644">
        <v>5.0605826862214744</v>
      </c>
      <c r="I1644">
        <v>13.074331088972778</v>
      </c>
      <c r="K1644">
        <v>24.1</v>
      </c>
      <c r="M1644">
        <v>29.8</v>
      </c>
      <c r="O1644">
        <v>19.7</v>
      </c>
      <c r="Q1644">
        <v>36</v>
      </c>
      <c r="S1644">
        <v>19</v>
      </c>
      <c r="U1644">
        <v>12.2</v>
      </c>
      <c r="W1644">
        <v>3.6</v>
      </c>
    </row>
    <row r="1645" spans="1:23">
      <c r="A1645" s="18">
        <v>39629</v>
      </c>
      <c r="C1645">
        <v>6.0251405137549208</v>
      </c>
      <c r="E1645">
        <v>9.5496115887050816</v>
      </c>
      <c r="G1645">
        <v>4.8248316178499646</v>
      </c>
      <c r="I1645">
        <v>12.732866819779975</v>
      </c>
      <c r="K1645">
        <v>22.6</v>
      </c>
      <c r="M1645">
        <v>26.9</v>
      </c>
      <c r="O1645">
        <v>19.600000000000001</v>
      </c>
      <c r="Q1645">
        <v>45</v>
      </c>
      <c r="S1645">
        <v>31</v>
      </c>
      <c r="U1645">
        <v>10.1</v>
      </c>
      <c r="W1645">
        <v>3.7</v>
      </c>
    </row>
    <row r="1646" spans="1:23">
      <c r="A1646" s="18">
        <v>39630</v>
      </c>
      <c r="C1646">
        <v>4.3846933633735805</v>
      </c>
      <c r="E1646">
        <v>9.2613704332691213</v>
      </c>
      <c r="G1646">
        <v>3.7609833315725156</v>
      </c>
      <c r="I1646">
        <v>8.8333452465875624</v>
      </c>
      <c r="K1646">
        <v>22.5</v>
      </c>
      <c r="M1646">
        <v>25.9</v>
      </c>
      <c r="O1646">
        <v>19</v>
      </c>
      <c r="Q1646">
        <v>40</v>
      </c>
      <c r="S1646">
        <v>29</v>
      </c>
      <c r="U1646">
        <v>4.7</v>
      </c>
      <c r="W1646">
        <v>2.1</v>
      </c>
    </row>
    <row r="1647" spans="1:23">
      <c r="A1647" s="18">
        <v>39631</v>
      </c>
      <c r="C1647">
        <v>5.7681659777771213</v>
      </c>
      <c r="E1647">
        <v>12.318019501947225</v>
      </c>
      <c r="G1647">
        <v>5.2924055609085334</v>
      </c>
      <c r="I1647">
        <v>13.345294988583971</v>
      </c>
      <c r="K1647">
        <v>23.9</v>
      </c>
      <c r="M1647">
        <v>30.4</v>
      </c>
      <c r="O1647">
        <v>19</v>
      </c>
      <c r="Q1647">
        <v>39</v>
      </c>
      <c r="S1647">
        <v>19</v>
      </c>
      <c r="U1647">
        <v>13.3</v>
      </c>
      <c r="W1647">
        <v>2</v>
      </c>
    </row>
    <row r="1648" spans="1:23">
      <c r="A1648" s="18">
        <v>39632</v>
      </c>
      <c r="C1648">
        <v>7.5891894971963332</v>
      </c>
      <c r="E1648">
        <v>14.770157612260984</v>
      </c>
      <c r="G1648">
        <v>5.1242326072371842</v>
      </c>
      <c r="I1648">
        <v>12.416475484752819</v>
      </c>
      <c r="K1648">
        <v>27</v>
      </c>
      <c r="M1648">
        <v>34.299999999999997</v>
      </c>
      <c r="O1648">
        <v>20.100000000000001</v>
      </c>
      <c r="Q1648">
        <v>25</v>
      </c>
      <c r="S1648">
        <v>10</v>
      </c>
      <c r="U1648">
        <v>14.1</v>
      </c>
      <c r="W1648">
        <v>3.6</v>
      </c>
    </row>
    <row r="1649" spans="1:23">
      <c r="A1649" s="18">
        <v>39633</v>
      </c>
      <c r="C1649">
        <v>7.1860152616772632</v>
      </c>
      <c r="E1649">
        <v>12.972917216699846</v>
      </c>
      <c r="G1649">
        <v>5.2009122624521682</v>
      </c>
      <c r="I1649">
        <v>13.40082853893475</v>
      </c>
      <c r="K1649">
        <v>28.4</v>
      </c>
      <c r="M1649">
        <v>33.4</v>
      </c>
      <c r="O1649">
        <v>23.1</v>
      </c>
      <c r="Q1649">
        <v>25</v>
      </c>
      <c r="S1649">
        <v>11</v>
      </c>
      <c r="U1649">
        <v>14</v>
      </c>
      <c r="W1649">
        <v>2.7</v>
      </c>
    </row>
    <row r="1650" spans="1:23">
      <c r="A1650" s="18">
        <v>39634</v>
      </c>
      <c r="C1650">
        <v>5.8604850313558305</v>
      </c>
      <c r="E1650">
        <v>11.495338378191807</v>
      </c>
      <c r="G1650">
        <v>4.7862335351068204</v>
      </c>
      <c r="I1650">
        <v>12.944360994344397</v>
      </c>
      <c r="K1650">
        <v>27</v>
      </c>
      <c r="M1650">
        <v>32.5</v>
      </c>
      <c r="O1650">
        <v>23.9</v>
      </c>
      <c r="Q1650">
        <v>31</v>
      </c>
      <c r="S1650">
        <v>15</v>
      </c>
      <c r="U1650">
        <v>10.5</v>
      </c>
      <c r="W1650">
        <v>1.8</v>
      </c>
    </row>
    <row r="1651" spans="1:23">
      <c r="A1651" s="18">
        <v>39635</v>
      </c>
      <c r="C1651">
        <v>5.4939728961643413</v>
      </c>
      <c r="E1651">
        <v>12.787518328299722</v>
      </c>
      <c r="G1651">
        <v>4.9475492708170421</v>
      </c>
      <c r="I1651">
        <v>12.878430601486262</v>
      </c>
      <c r="K1651">
        <v>27.3</v>
      </c>
      <c r="M1651">
        <v>32.6</v>
      </c>
      <c r="O1651">
        <v>22.1</v>
      </c>
      <c r="Q1651">
        <v>34</v>
      </c>
      <c r="S1651">
        <v>18</v>
      </c>
      <c r="U1651">
        <v>11.1</v>
      </c>
      <c r="W1651">
        <v>1.4</v>
      </c>
    </row>
    <row r="1652" spans="1:23">
      <c r="A1652" s="18">
        <v>39636</v>
      </c>
      <c r="C1652">
        <v>6.3233001778624143</v>
      </c>
      <c r="E1652">
        <v>8.9354888889542714</v>
      </c>
      <c r="G1652">
        <v>4.979964951840385</v>
      </c>
      <c r="I1652">
        <v>13.865424679693671</v>
      </c>
      <c r="K1652">
        <v>24.6</v>
      </c>
      <c r="M1652">
        <v>27.7</v>
      </c>
      <c r="O1652">
        <v>21.9</v>
      </c>
      <c r="Q1652">
        <v>37</v>
      </c>
      <c r="S1652">
        <v>27</v>
      </c>
      <c r="U1652">
        <v>11.2</v>
      </c>
      <c r="W1652">
        <v>2.6</v>
      </c>
    </row>
    <row r="1653" spans="1:23">
      <c r="A1653" s="18">
        <v>39637</v>
      </c>
      <c r="C1653">
        <v>6.3530669608966068</v>
      </c>
      <c r="E1653">
        <v>9.8628424814899471</v>
      </c>
      <c r="G1653">
        <v>5.4435241622632606</v>
      </c>
      <c r="I1653">
        <v>15.056352109807399</v>
      </c>
      <c r="K1653">
        <v>21.8</v>
      </c>
      <c r="M1653">
        <v>25.9</v>
      </c>
      <c r="O1653">
        <v>17.8</v>
      </c>
      <c r="Q1653">
        <v>42</v>
      </c>
      <c r="S1653">
        <v>27</v>
      </c>
      <c r="U1653">
        <v>14</v>
      </c>
      <c r="W1653">
        <v>2.7</v>
      </c>
    </row>
    <row r="1654" spans="1:23">
      <c r="A1654" s="18">
        <v>39638</v>
      </c>
      <c r="C1654">
        <v>5.9532262337777517</v>
      </c>
      <c r="E1654">
        <v>11.431286155626978</v>
      </c>
      <c r="G1654">
        <v>5.1984507445431625</v>
      </c>
      <c r="I1654">
        <v>12.945538763119</v>
      </c>
      <c r="K1654">
        <v>23.3</v>
      </c>
      <c r="M1654">
        <v>28.5</v>
      </c>
      <c r="O1654">
        <v>18.399999999999999</v>
      </c>
      <c r="Q1654">
        <v>31</v>
      </c>
      <c r="S1654">
        <v>13</v>
      </c>
      <c r="U1654">
        <v>14</v>
      </c>
      <c r="W1654">
        <v>2.1</v>
      </c>
    </row>
    <row r="1655" spans="1:23">
      <c r="A1655" s="18">
        <v>39639</v>
      </c>
      <c r="C1655">
        <v>7.0556447860166136</v>
      </c>
      <c r="E1655">
        <v>12.367437606799317</v>
      </c>
      <c r="G1655">
        <v>5.1568569289792636</v>
      </c>
      <c r="I1655">
        <v>12.893464612752419</v>
      </c>
      <c r="K1655">
        <v>25</v>
      </c>
      <c r="M1655">
        <v>30.4</v>
      </c>
      <c r="O1655">
        <v>19.5</v>
      </c>
      <c r="Q1655">
        <v>25</v>
      </c>
      <c r="S1655">
        <v>11</v>
      </c>
      <c r="U1655">
        <v>14.4</v>
      </c>
      <c r="W1655">
        <v>3.1</v>
      </c>
    </row>
    <row r="1656" spans="1:23">
      <c r="A1656" s="18">
        <v>39640</v>
      </c>
      <c r="C1656">
        <v>6.6463027141870379</v>
      </c>
      <c r="E1656">
        <v>12.975743491067266</v>
      </c>
      <c r="G1656">
        <v>5.1049664268253627</v>
      </c>
      <c r="I1656">
        <v>12.969430230264331</v>
      </c>
      <c r="K1656">
        <v>26.3</v>
      </c>
      <c r="M1656">
        <v>31.9</v>
      </c>
      <c r="O1656">
        <v>20.6</v>
      </c>
      <c r="Q1656">
        <v>20</v>
      </c>
      <c r="S1656">
        <v>12</v>
      </c>
      <c r="U1656">
        <v>14.6</v>
      </c>
      <c r="W1656">
        <v>2.2999999999999998</v>
      </c>
    </row>
    <row r="1657" spans="1:23">
      <c r="A1657" s="18">
        <v>39641</v>
      </c>
      <c r="C1657">
        <v>7.5827834333984168</v>
      </c>
      <c r="E1657">
        <v>14.07572944401277</v>
      </c>
      <c r="G1657">
        <v>5.0137730342138038</v>
      </c>
      <c r="I1657">
        <v>12.78046988903715</v>
      </c>
      <c r="K1657">
        <v>27.5</v>
      </c>
      <c r="M1657">
        <v>33.700000000000003</v>
      </c>
      <c r="O1657">
        <v>21.1</v>
      </c>
      <c r="Q1657">
        <v>17</v>
      </c>
      <c r="S1657">
        <v>10</v>
      </c>
      <c r="U1657">
        <v>14.6</v>
      </c>
      <c r="W1657">
        <v>3.1</v>
      </c>
    </row>
    <row r="1658" spans="1:23">
      <c r="A1658" s="18">
        <v>39642</v>
      </c>
      <c r="C1658">
        <v>7.4126106199690014</v>
      </c>
      <c r="E1658">
        <v>15.164478371127375</v>
      </c>
      <c r="G1658">
        <v>5.006138100332282</v>
      </c>
      <c r="I1658">
        <v>12.726539424139599</v>
      </c>
      <c r="K1658">
        <v>29</v>
      </c>
      <c r="M1658">
        <v>35.4</v>
      </c>
      <c r="O1658">
        <v>21.7</v>
      </c>
      <c r="Q1658">
        <v>18</v>
      </c>
      <c r="S1658">
        <v>10</v>
      </c>
      <c r="U1658">
        <v>14.1</v>
      </c>
      <c r="W1658">
        <v>2.8</v>
      </c>
    </row>
    <row r="1659" spans="1:23">
      <c r="A1659" s="18">
        <v>39643</v>
      </c>
      <c r="C1659">
        <v>6.2673181089296239</v>
      </c>
      <c r="E1659">
        <v>11.767011245052338</v>
      </c>
      <c r="G1659">
        <v>4.3603249807905318</v>
      </c>
      <c r="I1659">
        <v>11.303519843607118</v>
      </c>
      <c r="K1659">
        <v>28.3</v>
      </c>
      <c r="M1659">
        <v>33.299999999999997</v>
      </c>
      <c r="O1659">
        <v>24.8</v>
      </c>
      <c r="Q1659">
        <v>23</v>
      </c>
      <c r="S1659">
        <v>14</v>
      </c>
      <c r="U1659">
        <v>8.6</v>
      </c>
      <c r="W1659">
        <v>2.4</v>
      </c>
    </row>
    <row r="1660" spans="1:23">
      <c r="A1660" s="18">
        <v>39644</v>
      </c>
      <c r="C1660">
        <v>6.6146582802440168</v>
      </c>
      <c r="E1660">
        <v>12.14907591502965</v>
      </c>
      <c r="G1660">
        <v>4.9321401005940535</v>
      </c>
      <c r="I1660">
        <v>13.188086369412446</v>
      </c>
      <c r="K1660">
        <v>27.7</v>
      </c>
      <c r="M1660">
        <v>32.700000000000003</v>
      </c>
      <c r="O1660">
        <v>23.4</v>
      </c>
      <c r="Q1660">
        <v>26</v>
      </c>
      <c r="S1660">
        <v>13</v>
      </c>
      <c r="U1660">
        <v>12</v>
      </c>
      <c r="W1660">
        <v>2.2999999999999998</v>
      </c>
    </row>
    <row r="1661" spans="1:23">
      <c r="A1661" s="18">
        <v>39645</v>
      </c>
      <c r="C1661">
        <v>8.3284634283657955</v>
      </c>
      <c r="E1661">
        <v>14.37261466991596</v>
      </c>
      <c r="G1661">
        <v>5.1482333114854084</v>
      </c>
      <c r="I1661">
        <v>13.638773881915654</v>
      </c>
      <c r="K1661">
        <v>27.9</v>
      </c>
      <c r="M1661">
        <v>33.799999999999997</v>
      </c>
      <c r="O1661">
        <v>20.9</v>
      </c>
      <c r="Q1661">
        <v>24</v>
      </c>
      <c r="S1661">
        <v>11</v>
      </c>
      <c r="U1661">
        <v>14</v>
      </c>
      <c r="W1661">
        <v>3.9</v>
      </c>
    </row>
    <row r="1662" spans="1:23">
      <c r="A1662" s="18">
        <v>39646</v>
      </c>
      <c r="C1662">
        <v>6.4171290975644917</v>
      </c>
      <c r="E1662">
        <v>12.32305649651396</v>
      </c>
      <c r="G1662">
        <v>4.8233582609910339</v>
      </c>
      <c r="I1662">
        <v>12.974667154196263</v>
      </c>
      <c r="K1662">
        <v>26.7</v>
      </c>
      <c r="M1662">
        <v>32.1</v>
      </c>
      <c r="O1662">
        <v>22.1</v>
      </c>
      <c r="Q1662">
        <v>34</v>
      </c>
      <c r="S1662">
        <v>13</v>
      </c>
      <c r="U1662">
        <v>10.6</v>
      </c>
      <c r="W1662">
        <v>2.5</v>
      </c>
    </row>
    <row r="1663" spans="1:23">
      <c r="A1663" s="18">
        <v>39647</v>
      </c>
      <c r="C1663">
        <v>7.5084666620681997</v>
      </c>
      <c r="E1663">
        <v>13.877601616282316</v>
      </c>
      <c r="G1663">
        <v>5.3557436631371953</v>
      </c>
      <c r="I1663">
        <v>14.180177843504833</v>
      </c>
      <c r="K1663">
        <v>27.2</v>
      </c>
      <c r="M1663">
        <v>33.700000000000003</v>
      </c>
      <c r="O1663">
        <v>21.3</v>
      </c>
      <c r="Q1663">
        <v>31</v>
      </c>
      <c r="S1663">
        <v>19</v>
      </c>
      <c r="U1663">
        <v>13.7</v>
      </c>
      <c r="W1663">
        <v>3.4</v>
      </c>
    </row>
    <row r="1664" spans="1:23">
      <c r="A1664" s="18">
        <v>39648</v>
      </c>
      <c r="C1664">
        <v>5.3126110276783596</v>
      </c>
      <c r="E1664">
        <v>11.721329028460978</v>
      </c>
      <c r="G1664">
        <v>4.543686743941203</v>
      </c>
      <c r="I1664">
        <v>12.588300302593291</v>
      </c>
      <c r="K1664">
        <v>23.9</v>
      </c>
      <c r="M1664">
        <v>30.6</v>
      </c>
      <c r="O1664">
        <v>20.3</v>
      </c>
      <c r="Q1664">
        <v>52</v>
      </c>
      <c r="S1664">
        <v>27</v>
      </c>
      <c r="U1664">
        <v>7.9</v>
      </c>
      <c r="W1664">
        <v>2.5</v>
      </c>
    </row>
    <row r="1665" spans="1:23">
      <c r="A1665" s="18">
        <v>39649</v>
      </c>
      <c r="C1665">
        <v>4.4159843523511695</v>
      </c>
      <c r="E1665">
        <v>9.2232391600483759</v>
      </c>
      <c r="G1665">
        <v>4.3955333956879308</v>
      </c>
      <c r="I1665">
        <v>11.447462939446487</v>
      </c>
      <c r="K1665">
        <v>22</v>
      </c>
      <c r="M1665">
        <v>25.6</v>
      </c>
      <c r="O1665">
        <v>18.600000000000001</v>
      </c>
      <c r="Q1665">
        <v>64</v>
      </c>
      <c r="S1665">
        <v>46</v>
      </c>
      <c r="U1665">
        <v>6.9</v>
      </c>
      <c r="W1665">
        <v>2.2000000000000002</v>
      </c>
    </row>
    <row r="1666" spans="1:23">
      <c r="A1666" s="18">
        <v>39650</v>
      </c>
      <c r="C1666">
        <v>5.3856315677098339</v>
      </c>
      <c r="E1666">
        <v>12.494162768452428</v>
      </c>
      <c r="G1666">
        <v>5.4984326478857541</v>
      </c>
      <c r="I1666">
        <v>13.837178641906378</v>
      </c>
      <c r="K1666">
        <v>23.9</v>
      </c>
      <c r="M1666">
        <v>30.5</v>
      </c>
      <c r="O1666">
        <v>18.8</v>
      </c>
      <c r="Q1666">
        <v>57</v>
      </c>
      <c r="S1666">
        <v>27</v>
      </c>
      <c r="U1666">
        <v>12.5</v>
      </c>
      <c r="W1666">
        <v>1.9</v>
      </c>
    </row>
    <row r="1667" spans="1:23">
      <c r="A1667" s="18">
        <v>39651</v>
      </c>
      <c r="C1667">
        <v>5.4603956001811556</v>
      </c>
      <c r="E1667">
        <v>11.35673982919821</v>
      </c>
      <c r="G1667">
        <v>4.804191528817519</v>
      </c>
      <c r="I1667">
        <v>11.270293613188086</v>
      </c>
      <c r="K1667">
        <v>27.2</v>
      </c>
      <c r="M1667">
        <v>31.3</v>
      </c>
      <c r="O1667">
        <v>23</v>
      </c>
      <c r="Q1667">
        <v>36</v>
      </c>
      <c r="S1667">
        <v>19</v>
      </c>
      <c r="U1667">
        <v>9.9</v>
      </c>
      <c r="W1667">
        <v>2</v>
      </c>
    </row>
    <row r="1668" spans="1:23">
      <c r="A1668" s="18">
        <v>39652</v>
      </c>
      <c r="C1668">
        <v>7.149964263349232</v>
      </c>
      <c r="E1668">
        <v>12.736190705859237</v>
      </c>
      <c r="G1668">
        <v>5.3518815476752071</v>
      </c>
      <c r="I1668">
        <v>14.265484659085732</v>
      </c>
      <c r="K1668">
        <v>27.5</v>
      </c>
      <c r="M1668">
        <v>32.5</v>
      </c>
      <c r="O1668">
        <v>22.2</v>
      </c>
      <c r="Q1668">
        <v>33</v>
      </c>
      <c r="S1668">
        <v>19</v>
      </c>
      <c r="U1668">
        <v>13.3</v>
      </c>
      <c r="W1668">
        <v>2.9</v>
      </c>
    </row>
    <row r="1669" spans="1:23">
      <c r="A1669" s="18">
        <v>39653</v>
      </c>
      <c r="C1669">
        <v>4.4728092291092132</v>
      </c>
      <c r="E1669">
        <v>13.700355393339567</v>
      </c>
      <c r="G1669">
        <v>3.7843611836180999</v>
      </c>
      <c r="I1669">
        <v>10.283437280114223</v>
      </c>
      <c r="K1669">
        <v>23.7</v>
      </c>
      <c r="M1669">
        <v>31.9</v>
      </c>
      <c r="O1669">
        <v>17.7</v>
      </c>
      <c r="Q1669">
        <v>50</v>
      </c>
      <c r="S1669">
        <v>19</v>
      </c>
      <c r="U1669">
        <v>4.4000000000000004</v>
      </c>
      <c r="W1669">
        <v>1.7</v>
      </c>
    </row>
    <row r="1670" spans="1:23">
      <c r="A1670" s="18">
        <v>39654</v>
      </c>
      <c r="C1670">
        <v>5.0192593710425397</v>
      </c>
      <c r="E1670">
        <v>9.4052167240370803</v>
      </c>
      <c r="G1670">
        <v>5.0631232850348784</v>
      </c>
      <c r="I1670">
        <v>13.629347782951738</v>
      </c>
      <c r="K1670">
        <v>21.4</v>
      </c>
      <c r="M1670">
        <v>25.7</v>
      </c>
      <c r="O1670">
        <v>18.2</v>
      </c>
      <c r="Q1670">
        <v>65</v>
      </c>
      <c r="S1670">
        <v>44</v>
      </c>
      <c r="U1670">
        <v>10.1</v>
      </c>
      <c r="W1670">
        <v>2.6</v>
      </c>
    </row>
    <row r="1671" spans="1:23">
      <c r="A1671" s="18">
        <v>39655</v>
      </c>
      <c r="C1671">
        <v>5.1792802368188102</v>
      </c>
      <c r="E1671">
        <v>10.179507498402714</v>
      </c>
      <c r="G1671">
        <v>5.4902852406932432</v>
      </c>
      <c r="I1671">
        <v>14.507527375057652</v>
      </c>
      <c r="K1671">
        <v>19.7</v>
      </c>
      <c r="M1671">
        <v>24.7</v>
      </c>
      <c r="O1671">
        <v>15.1</v>
      </c>
      <c r="Q1671">
        <v>64</v>
      </c>
      <c r="S1671">
        <v>39</v>
      </c>
      <c r="U1671">
        <v>12.8</v>
      </c>
      <c r="W1671">
        <v>2</v>
      </c>
    </row>
    <row r="1672" spans="1:23">
      <c r="A1672" s="18">
        <v>39656</v>
      </c>
      <c r="C1672">
        <v>5.308033260080574</v>
      </c>
      <c r="E1672">
        <v>11.218993514990473</v>
      </c>
      <c r="G1672">
        <v>5.401561243085113</v>
      </c>
      <c r="I1672">
        <v>13.15193405994663</v>
      </c>
      <c r="K1672">
        <v>22.1</v>
      </c>
      <c r="M1672">
        <v>27.8</v>
      </c>
      <c r="O1672">
        <v>17.5</v>
      </c>
      <c r="Q1672">
        <v>48</v>
      </c>
      <c r="S1672">
        <v>25</v>
      </c>
      <c r="U1672">
        <v>13.1</v>
      </c>
      <c r="W1672">
        <v>1.9</v>
      </c>
    </row>
    <row r="1673" spans="1:23">
      <c r="A1673" s="18">
        <v>39657</v>
      </c>
      <c r="C1673">
        <v>5.2813665499181557</v>
      </c>
      <c r="E1673">
        <v>11.449506978267513</v>
      </c>
      <c r="G1673">
        <v>4.572609681983371</v>
      </c>
      <c r="I1673">
        <v>10.651964147492544</v>
      </c>
      <c r="K1673">
        <v>24.6</v>
      </c>
      <c r="M1673">
        <v>29.9</v>
      </c>
      <c r="O1673">
        <v>20.399999999999999</v>
      </c>
      <c r="Q1673">
        <v>36</v>
      </c>
      <c r="S1673">
        <v>23</v>
      </c>
      <c r="U1673">
        <v>9</v>
      </c>
      <c r="W1673">
        <v>2.2999999999999998</v>
      </c>
    </row>
    <row r="1674" spans="1:23">
      <c r="A1674" s="18">
        <v>39658</v>
      </c>
      <c r="C1674">
        <v>3.9490749394197131</v>
      </c>
      <c r="E1674">
        <v>9.9235755813029414</v>
      </c>
      <c r="G1674">
        <v>3.4605092890173785</v>
      </c>
      <c r="I1674">
        <v>8.5751481911354652</v>
      </c>
      <c r="K1674">
        <v>22.5</v>
      </c>
      <c r="M1674">
        <v>26.7</v>
      </c>
      <c r="O1674">
        <v>18.8</v>
      </c>
      <c r="Q1674">
        <v>57</v>
      </c>
      <c r="S1674">
        <v>26</v>
      </c>
      <c r="U1674">
        <v>2.6</v>
      </c>
      <c r="W1674">
        <v>2.2000000000000002</v>
      </c>
    </row>
    <row r="1675" spans="1:23">
      <c r="A1675" s="18">
        <v>39659</v>
      </c>
      <c r="C1675">
        <v>5.0567670920691841</v>
      </c>
      <c r="E1675">
        <v>11.710466090288531</v>
      </c>
      <c r="G1675">
        <v>4.642392305958273</v>
      </c>
      <c r="I1675">
        <v>10.935584827410819</v>
      </c>
      <c r="K1675">
        <v>24.9</v>
      </c>
      <c r="M1675">
        <v>30.6</v>
      </c>
      <c r="O1675">
        <v>20.8</v>
      </c>
      <c r="Q1675">
        <v>40</v>
      </c>
      <c r="S1675">
        <v>23</v>
      </c>
      <c r="U1675">
        <v>9</v>
      </c>
      <c r="W1675">
        <v>2</v>
      </c>
    </row>
    <row r="1676" spans="1:23">
      <c r="A1676" s="18">
        <v>39660</v>
      </c>
      <c r="C1676">
        <v>7.3318770506943709</v>
      </c>
      <c r="E1676">
        <v>13.746700547903453</v>
      </c>
      <c r="G1676">
        <v>5.4646248907123756</v>
      </c>
      <c r="I1676">
        <v>13.790212732946458</v>
      </c>
      <c r="K1676">
        <v>27.5</v>
      </c>
      <c r="M1676">
        <v>33.700000000000003</v>
      </c>
      <c r="O1676">
        <v>21.7</v>
      </c>
      <c r="Q1676">
        <v>32</v>
      </c>
      <c r="S1676">
        <v>19</v>
      </c>
      <c r="U1676">
        <v>14</v>
      </c>
      <c r="W1676">
        <v>3.3</v>
      </c>
    </row>
    <row r="1677" spans="1:23">
      <c r="A1677" s="18">
        <v>39661</v>
      </c>
      <c r="C1677">
        <v>8.6741094449530305</v>
      </c>
      <c r="E1677">
        <v>14.838837041853647</v>
      </c>
      <c r="G1677">
        <v>5.3830075684288818</v>
      </c>
      <c r="I1677">
        <v>13.471993945534068</v>
      </c>
      <c r="K1677">
        <v>30.7</v>
      </c>
      <c r="M1677">
        <v>37.4</v>
      </c>
      <c r="O1677">
        <v>25.2</v>
      </c>
      <c r="Q1677">
        <v>26</v>
      </c>
      <c r="S1677">
        <v>13</v>
      </c>
      <c r="U1677">
        <v>14</v>
      </c>
      <c r="W1677">
        <v>4.2</v>
      </c>
    </row>
    <row r="1678" spans="1:23">
      <c r="A1678" s="18">
        <v>39662</v>
      </c>
      <c r="C1678">
        <v>8.0844270875435971</v>
      </c>
      <c r="E1678">
        <v>16.040747673285654</v>
      </c>
      <c r="G1678">
        <v>5.1497160865194154</v>
      </c>
      <c r="I1678">
        <v>13.153794369023457</v>
      </c>
      <c r="K1678">
        <v>32.799999999999997</v>
      </c>
      <c r="M1678">
        <v>38.5</v>
      </c>
      <c r="O1678">
        <v>25.4</v>
      </c>
      <c r="Q1678">
        <v>20</v>
      </c>
      <c r="S1678">
        <v>9</v>
      </c>
      <c r="U1678">
        <v>13.8</v>
      </c>
      <c r="W1678">
        <v>3</v>
      </c>
    </row>
    <row r="1679" spans="1:23">
      <c r="A1679" s="18">
        <v>39663</v>
      </c>
      <c r="C1679">
        <v>7.8898919988932112</v>
      </c>
      <c r="E1679">
        <v>14.252442078182341</v>
      </c>
      <c r="G1679">
        <v>5.1272582766963595</v>
      </c>
      <c r="I1679">
        <v>14.715596359750018</v>
      </c>
      <c r="K1679">
        <v>30.4</v>
      </c>
      <c r="M1679">
        <v>36.299999999999997</v>
      </c>
      <c r="O1679">
        <v>24.9</v>
      </c>
      <c r="Q1679">
        <v>23</v>
      </c>
      <c r="S1679">
        <v>11</v>
      </c>
      <c r="U1679">
        <v>13.2</v>
      </c>
      <c r="W1679">
        <v>2.8</v>
      </c>
    </row>
    <row r="1680" spans="1:23">
      <c r="A1680" s="18">
        <v>39664</v>
      </c>
      <c r="C1680">
        <v>6.7787566317509</v>
      </c>
      <c r="E1680">
        <v>14.178837217184489</v>
      </c>
      <c r="G1680">
        <v>4.7900459994081954</v>
      </c>
      <c r="I1680">
        <v>13.816116372535957</v>
      </c>
      <c r="K1680">
        <v>26.6</v>
      </c>
      <c r="M1680">
        <v>34</v>
      </c>
      <c r="O1680">
        <v>20.7</v>
      </c>
      <c r="Q1680">
        <v>36</v>
      </c>
      <c r="S1680">
        <v>20</v>
      </c>
      <c r="U1680">
        <v>9.9</v>
      </c>
      <c r="W1680">
        <v>2.9</v>
      </c>
    </row>
    <row r="1681" spans="1:23">
      <c r="A1681" s="18">
        <v>39665</v>
      </c>
      <c r="C1681">
        <v>3.2826573727278352</v>
      </c>
      <c r="E1681">
        <v>8.8251982449030493</v>
      </c>
      <c r="G1681">
        <v>2.9783097851848246</v>
      </c>
      <c r="I1681">
        <v>9.4841975537136243</v>
      </c>
      <c r="K1681">
        <v>15.8</v>
      </c>
      <c r="M1681">
        <v>21.9</v>
      </c>
      <c r="O1681">
        <v>12.9</v>
      </c>
      <c r="Q1681">
        <v>72</v>
      </c>
      <c r="S1681">
        <v>47</v>
      </c>
      <c r="U1681">
        <v>0.9</v>
      </c>
      <c r="W1681">
        <v>2.7</v>
      </c>
    </row>
    <row r="1682" spans="1:23">
      <c r="A1682" s="18">
        <v>39666</v>
      </c>
      <c r="C1682">
        <v>5.0464547469888554</v>
      </c>
      <c r="E1682">
        <v>12.026017908265722</v>
      </c>
      <c r="G1682">
        <v>5.2002314636332256</v>
      </c>
      <c r="I1682">
        <v>11.528136533031203</v>
      </c>
      <c r="K1682">
        <v>20.6</v>
      </c>
      <c r="M1682">
        <v>27.1</v>
      </c>
      <c r="O1682">
        <v>14.3</v>
      </c>
      <c r="Q1682">
        <v>42</v>
      </c>
      <c r="S1682">
        <v>19</v>
      </c>
      <c r="U1682">
        <v>13.1</v>
      </c>
      <c r="W1682">
        <v>2</v>
      </c>
    </row>
    <row r="1683" spans="1:23">
      <c r="A1683" s="18">
        <v>39667</v>
      </c>
      <c r="C1683">
        <v>6.4422839571420898</v>
      </c>
      <c r="E1683">
        <v>14.541232912530967</v>
      </c>
      <c r="G1683">
        <v>5.1406064715205311</v>
      </c>
      <c r="I1683">
        <v>12.144566307446928</v>
      </c>
      <c r="K1683">
        <v>24</v>
      </c>
      <c r="M1683">
        <v>32.700000000000003</v>
      </c>
      <c r="O1683">
        <v>16.899999999999999</v>
      </c>
      <c r="Q1683">
        <v>33</v>
      </c>
      <c r="S1683">
        <v>14</v>
      </c>
      <c r="U1683">
        <v>13.2</v>
      </c>
      <c r="W1683">
        <v>3.1</v>
      </c>
    </row>
    <row r="1684" spans="1:23">
      <c r="A1684" s="18">
        <v>39668</v>
      </c>
      <c r="C1684">
        <v>4.9513386711214791</v>
      </c>
      <c r="E1684">
        <v>12.248252297202615</v>
      </c>
      <c r="G1684">
        <v>4.4184415931700967</v>
      </c>
      <c r="I1684">
        <v>10.586299224682243</v>
      </c>
      <c r="K1684">
        <v>25.4</v>
      </c>
      <c r="M1684">
        <v>31.4</v>
      </c>
      <c r="O1684">
        <v>20.9</v>
      </c>
      <c r="Q1684">
        <v>30</v>
      </c>
      <c r="S1684">
        <v>17</v>
      </c>
      <c r="U1684">
        <v>8.6</v>
      </c>
      <c r="W1684">
        <v>1.6</v>
      </c>
    </row>
    <row r="1685" spans="1:23">
      <c r="A1685" s="18">
        <v>39669</v>
      </c>
      <c r="C1685">
        <v>6.8295818775572412</v>
      </c>
      <c r="E1685">
        <v>14.834122552569601</v>
      </c>
      <c r="G1685">
        <v>5.0297791334110942</v>
      </c>
      <c r="I1685">
        <v>12.111803812717552</v>
      </c>
      <c r="K1685">
        <v>28.7</v>
      </c>
      <c r="M1685">
        <v>35.700000000000003</v>
      </c>
      <c r="O1685">
        <v>22.4</v>
      </c>
      <c r="Q1685">
        <v>25</v>
      </c>
      <c r="S1685">
        <v>12</v>
      </c>
      <c r="U1685">
        <v>12.6</v>
      </c>
      <c r="W1685">
        <v>2.7</v>
      </c>
    </row>
    <row r="1686" spans="1:23">
      <c r="A1686" s="18">
        <v>39670</v>
      </c>
      <c r="C1686">
        <v>9.0982389344112153</v>
      </c>
      <c r="E1686">
        <v>15.862335245048246</v>
      </c>
      <c r="G1686">
        <v>4.9594945392524377</v>
      </c>
      <c r="I1686">
        <v>12.688329597593954</v>
      </c>
      <c r="K1686">
        <v>30</v>
      </c>
      <c r="M1686">
        <v>37.200000000000003</v>
      </c>
      <c r="O1686">
        <v>22.8</v>
      </c>
      <c r="Q1686">
        <v>21</v>
      </c>
      <c r="S1686">
        <v>10</v>
      </c>
      <c r="U1686">
        <v>12.8</v>
      </c>
      <c r="W1686">
        <v>4.5999999999999996</v>
      </c>
    </row>
    <row r="1687" spans="1:23">
      <c r="A1687" s="18">
        <v>39671</v>
      </c>
      <c r="C1687">
        <v>6.6655560297185508</v>
      </c>
      <c r="E1687">
        <v>13.08260619538615</v>
      </c>
      <c r="G1687">
        <v>4.9331959659981823</v>
      </c>
      <c r="I1687">
        <v>14.479419401921206</v>
      </c>
      <c r="K1687">
        <v>25.4</v>
      </c>
      <c r="M1687">
        <v>35.5</v>
      </c>
      <c r="O1687">
        <v>23.5</v>
      </c>
      <c r="Q1687">
        <v>36</v>
      </c>
      <c r="S1687">
        <v>13</v>
      </c>
      <c r="U1687">
        <v>10.9</v>
      </c>
      <c r="W1687">
        <v>2.9</v>
      </c>
    </row>
    <row r="1688" spans="1:23">
      <c r="A1688" s="18">
        <v>39672</v>
      </c>
      <c r="C1688">
        <v>6.1049374115661799</v>
      </c>
      <c r="E1688">
        <v>10.328151788443849</v>
      </c>
      <c r="G1688">
        <v>5.3167533437629846</v>
      </c>
      <c r="I1688">
        <v>14.784919393623387</v>
      </c>
      <c r="K1688">
        <v>22.5</v>
      </c>
      <c r="M1688">
        <v>27</v>
      </c>
      <c r="O1688">
        <v>18.399999999999999</v>
      </c>
      <c r="Q1688">
        <v>46</v>
      </c>
      <c r="S1688">
        <v>33</v>
      </c>
      <c r="U1688">
        <v>12.4</v>
      </c>
      <c r="W1688">
        <v>2.6</v>
      </c>
    </row>
    <row r="1689" spans="1:23">
      <c r="A1689" s="18">
        <v>39673</v>
      </c>
      <c r="C1689">
        <v>4.778503952745309</v>
      </c>
      <c r="E1689">
        <v>10.181321360989088</v>
      </c>
      <c r="G1689">
        <v>3.9735820792472305</v>
      </c>
      <c r="I1689">
        <v>9.3591213325595373</v>
      </c>
      <c r="K1689">
        <v>22.9</v>
      </c>
      <c r="M1689">
        <v>27.1</v>
      </c>
      <c r="O1689">
        <v>18.899999999999999</v>
      </c>
      <c r="Q1689">
        <v>35</v>
      </c>
      <c r="S1689">
        <v>24</v>
      </c>
      <c r="U1689">
        <v>6</v>
      </c>
      <c r="W1689">
        <v>2.2000000000000002</v>
      </c>
    </row>
    <row r="1690" spans="1:23">
      <c r="A1690" s="18">
        <v>39674</v>
      </c>
      <c r="C1690">
        <v>4.4668717373695888</v>
      </c>
      <c r="E1690">
        <v>10.879750342541413</v>
      </c>
      <c r="G1690">
        <v>4.06445572089625</v>
      </c>
      <c r="I1690">
        <v>10.04904450192722</v>
      </c>
      <c r="K1690">
        <v>22</v>
      </c>
      <c r="M1690">
        <v>27.9</v>
      </c>
      <c r="O1690">
        <v>18.100000000000001</v>
      </c>
      <c r="Q1690">
        <v>43</v>
      </c>
      <c r="S1690">
        <v>27</v>
      </c>
      <c r="U1690">
        <v>6.2</v>
      </c>
      <c r="W1690">
        <v>1.9</v>
      </c>
    </row>
    <row r="1691" spans="1:23">
      <c r="A1691" s="18">
        <v>39675</v>
      </c>
      <c r="C1691">
        <v>6.0568189584534009</v>
      </c>
      <c r="E1691">
        <v>13.334009075929767</v>
      </c>
      <c r="G1691">
        <v>5.0260895615263053</v>
      </c>
      <c r="I1691">
        <v>12.019499867006276</v>
      </c>
      <c r="K1691">
        <v>24.9</v>
      </c>
      <c r="M1691">
        <v>31.5</v>
      </c>
      <c r="O1691">
        <v>18.7</v>
      </c>
      <c r="Q1691">
        <v>33</v>
      </c>
      <c r="S1691">
        <v>15</v>
      </c>
      <c r="U1691">
        <v>12.2</v>
      </c>
      <c r="W1691">
        <v>2.5</v>
      </c>
    </row>
    <row r="1692" spans="1:23">
      <c r="A1692" s="18">
        <v>39676</v>
      </c>
      <c r="C1692">
        <v>7.136072057326122</v>
      </c>
      <c r="E1692">
        <v>12.179386282027075</v>
      </c>
      <c r="G1692">
        <v>4.6890237647967004</v>
      </c>
      <c r="I1692">
        <v>11.721863823970306</v>
      </c>
      <c r="K1692">
        <v>25.7</v>
      </c>
      <c r="M1692">
        <v>31.7</v>
      </c>
      <c r="O1692">
        <v>21.4</v>
      </c>
      <c r="Q1692">
        <v>29</v>
      </c>
      <c r="S1692">
        <v>18</v>
      </c>
      <c r="U1692">
        <v>10.199999999999999</v>
      </c>
      <c r="W1692">
        <v>4</v>
      </c>
    </row>
    <row r="1693" spans="1:23">
      <c r="A1693" s="18">
        <v>39677</v>
      </c>
      <c r="C1693">
        <v>5.1371227086030569</v>
      </c>
      <c r="E1693">
        <v>9.0033265302944567</v>
      </c>
      <c r="G1693">
        <v>4.2132506364047</v>
      </c>
      <c r="I1693">
        <v>11.311835417040424</v>
      </c>
      <c r="K1693">
        <v>22.7</v>
      </c>
      <c r="M1693">
        <v>26.2</v>
      </c>
      <c r="O1693">
        <v>19.7</v>
      </c>
      <c r="Q1693">
        <v>42</v>
      </c>
      <c r="S1693">
        <v>29</v>
      </c>
      <c r="U1693">
        <v>6.9</v>
      </c>
      <c r="W1693">
        <v>2.2999999999999998</v>
      </c>
    </row>
    <row r="1694" spans="1:23">
      <c r="A1694" s="18">
        <v>39678</v>
      </c>
      <c r="C1694">
        <v>4.5461010982272629</v>
      </c>
      <c r="E1694">
        <v>10.091587332929707</v>
      </c>
      <c r="G1694">
        <v>4.2448893296399968</v>
      </c>
      <c r="I1694">
        <v>10.156097128720106</v>
      </c>
      <c r="K1694">
        <v>23.4</v>
      </c>
      <c r="M1694">
        <v>27.7</v>
      </c>
      <c r="O1694">
        <v>19.8</v>
      </c>
      <c r="Q1694">
        <v>37</v>
      </c>
      <c r="S1694">
        <v>25</v>
      </c>
      <c r="U1694">
        <v>7.3</v>
      </c>
      <c r="W1694">
        <v>1.6</v>
      </c>
    </row>
    <row r="1695" spans="1:23">
      <c r="A1695" s="18">
        <v>39679</v>
      </c>
      <c r="C1695">
        <v>2.9164299531191777</v>
      </c>
      <c r="E1695">
        <v>10.260252533748071</v>
      </c>
      <c r="G1695">
        <v>2.8965590915462105</v>
      </c>
      <c r="I1695">
        <v>8.4173505871027778</v>
      </c>
      <c r="K1695">
        <v>15</v>
      </c>
      <c r="M1695">
        <v>25.7</v>
      </c>
      <c r="O1695">
        <v>12.8</v>
      </c>
      <c r="Q1695">
        <v>70</v>
      </c>
      <c r="S1695">
        <v>29</v>
      </c>
      <c r="U1695">
        <v>0.7</v>
      </c>
      <c r="W1695">
        <v>2.6</v>
      </c>
    </row>
    <row r="1696" spans="1:23">
      <c r="A1696" s="18">
        <v>39680</v>
      </c>
      <c r="C1696">
        <v>4.7332552620489281</v>
      </c>
      <c r="E1696">
        <v>11.691741597030029</v>
      </c>
      <c r="G1696">
        <v>5.0433332379259124</v>
      </c>
      <c r="I1696">
        <v>11.007776252823353</v>
      </c>
      <c r="K1696">
        <v>19.600000000000001</v>
      </c>
      <c r="M1696">
        <v>26.8</v>
      </c>
      <c r="O1696">
        <v>13.9</v>
      </c>
      <c r="Q1696">
        <v>42</v>
      </c>
      <c r="S1696">
        <v>15</v>
      </c>
      <c r="U1696">
        <v>12.6</v>
      </c>
      <c r="W1696">
        <v>1.8</v>
      </c>
    </row>
    <row r="1697" spans="1:23">
      <c r="A1697" s="18">
        <v>39681</v>
      </c>
      <c r="C1697">
        <v>6.0741652753598663</v>
      </c>
      <c r="E1697">
        <v>13.268621065511784</v>
      </c>
      <c r="G1697">
        <v>4.9719956540002244</v>
      </c>
      <c r="I1697">
        <v>11.675292612922107</v>
      </c>
      <c r="K1697">
        <v>22.4</v>
      </c>
      <c r="M1697">
        <v>29.7</v>
      </c>
      <c r="O1697">
        <v>15.3</v>
      </c>
      <c r="Q1697">
        <v>32</v>
      </c>
      <c r="S1697">
        <v>15</v>
      </c>
      <c r="U1697">
        <v>12.6</v>
      </c>
      <c r="W1697">
        <v>2.9</v>
      </c>
    </row>
    <row r="1698" spans="1:23">
      <c r="A1698" s="18">
        <v>39682</v>
      </c>
      <c r="C1698">
        <v>6.034980358534912</v>
      </c>
      <c r="E1698">
        <v>11.267328893719357</v>
      </c>
      <c r="G1698">
        <v>5.0247782664193839</v>
      </c>
      <c r="I1698">
        <v>12.571401506520763</v>
      </c>
      <c r="K1698">
        <v>23.4</v>
      </c>
      <c r="M1698">
        <v>28.9</v>
      </c>
      <c r="O1698">
        <v>19</v>
      </c>
      <c r="Q1698">
        <v>32</v>
      </c>
      <c r="S1698">
        <v>18</v>
      </c>
      <c r="U1698">
        <v>12.4</v>
      </c>
      <c r="W1698">
        <v>2.5</v>
      </c>
    </row>
    <row r="1699" spans="1:23">
      <c r="A1699" s="18">
        <v>39683</v>
      </c>
      <c r="C1699">
        <v>5.6493945008736262</v>
      </c>
      <c r="E1699">
        <v>11.818430696131175</v>
      </c>
      <c r="G1699">
        <v>4.5831524614427259</v>
      </c>
      <c r="I1699">
        <v>11.155482145563616</v>
      </c>
      <c r="K1699">
        <v>24.6</v>
      </c>
      <c r="M1699">
        <v>30.5</v>
      </c>
      <c r="O1699">
        <v>20.2</v>
      </c>
      <c r="Q1699">
        <v>32</v>
      </c>
      <c r="S1699">
        <v>18</v>
      </c>
      <c r="U1699">
        <v>9.6</v>
      </c>
      <c r="W1699">
        <v>2.4</v>
      </c>
    </row>
    <row r="1700" spans="1:23">
      <c r="A1700" s="18">
        <v>39684</v>
      </c>
      <c r="C1700">
        <v>6.2451076262164262</v>
      </c>
      <c r="E1700">
        <v>11.944558335444121</v>
      </c>
      <c r="G1700">
        <v>4.9956042137238823</v>
      </c>
      <c r="I1700">
        <v>13.181770189080829</v>
      </c>
      <c r="K1700">
        <v>23.7</v>
      </c>
      <c r="M1700">
        <v>29.4</v>
      </c>
      <c r="O1700">
        <v>18.399999999999999</v>
      </c>
      <c r="Q1700">
        <v>40</v>
      </c>
      <c r="S1700">
        <v>21</v>
      </c>
      <c r="U1700">
        <v>11.4</v>
      </c>
      <c r="W1700">
        <v>2.9</v>
      </c>
    </row>
    <row r="1701" spans="1:23">
      <c r="A1701" s="18">
        <v>39685</v>
      </c>
      <c r="C1701">
        <v>6.3608658559113271</v>
      </c>
      <c r="E1701">
        <v>11.822791133784532</v>
      </c>
      <c r="G1701">
        <v>5.0432499791833703</v>
      </c>
      <c r="I1701">
        <v>13.0672158893739</v>
      </c>
      <c r="K1701">
        <v>23.5</v>
      </c>
      <c r="M1701">
        <v>29.4</v>
      </c>
      <c r="O1701">
        <v>18.5</v>
      </c>
      <c r="Q1701">
        <v>39</v>
      </c>
      <c r="S1701">
        <v>18</v>
      </c>
      <c r="U1701">
        <v>11.9</v>
      </c>
      <c r="W1701">
        <v>3.1</v>
      </c>
    </row>
    <row r="1702" spans="1:23">
      <c r="A1702" s="18">
        <v>39686</v>
      </c>
      <c r="C1702">
        <v>6.4615339763448185</v>
      </c>
      <c r="E1702">
        <v>13.549037903898865</v>
      </c>
      <c r="G1702">
        <v>4.4940941432324299</v>
      </c>
      <c r="I1702">
        <v>11.075430216403936</v>
      </c>
      <c r="K1702">
        <v>24</v>
      </c>
      <c r="M1702">
        <v>32.6</v>
      </c>
      <c r="O1702">
        <v>18.600000000000001</v>
      </c>
      <c r="Q1702">
        <v>33</v>
      </c>
      <c r="S1702">
        <v>14</v>
      </c>
      <c r="U1702">
        <v>9.4</v>
      </c>
      <c r="W1702">
        <v>3.7</v>
      </c>
    </row>
    <row r="1703" spans="1:23">
      <c r="A1703" s="18">
        <v>39687</v>
      </c>
      <c r="C1703">
        <v>3.2510630966394642</v>
      </c>
      <c r="E1703">
        <v>8.6549235061948213</v>
      </c>
      <c r="G1703">
        <v>3.1712100778619332</v>
      </c>
      <c r="I1703">
        <v>9.1135951213960986</v>
      </c>
      <c r="K1703">
        <v>16.3</v>
      </c>
      <c r="M1703">
        <v>23.1</v>
      </c>
      <c r="O1703">
        <v>14.5</v>
      </c>
      <c r="Q1703">
        <v>67</v>
      </c>
      <c r="S1703">
        <v>45</v>
      </c>
      <c r="U1703">
        <v>1.9</v>
      </c>
      <c r="W1703">
        <v>3</v>
      </c>
    </row>
    <row r="1704" spans="1:23">
      <c r="A1704" s="18">
        <v>39688</v>
      </c>
      <c r="C1704">
        <v>4.6352674118820145</v>
      </c>
      <c r="E1704">
        <v>8.8216922333885481</v>
      </c>
      <c r="G1704">
        <v>4.8341639194426262</v>
      </c>
      <c r="I1704">
        <v>11.458867077676533</v>
      </c>
      <c r="K1704">
        <v>16.399999999999999</v>
      </c>
      <c r="M1704">
        <v>21.2</v>
      </c>
      <c r="O1704">
        <v>12.3</v>
      </c>
      <c r="Q1704">
        <v>52</v>
      </c>
      <c r="S1704">
        <v>26</v>
      </c>
      <c r="U1704">
        <v>11.1</v>
      </c>
      <c r="W1704">
        <v>2.5</v>
      </c>
    </row>
    <row r="1705" spans="1:23">
      <c r="A1705" s="18">
        <v>39689</v>
      </c>
      <c r="C1705">
        <v>5.1054400441555128</v>
      </c>
      <c r="E1705">
        <v>12.227346903154123</v>
      </c>
      <c r="G1705">
        <v>4.9112045039429137</v>
      </c>
      <c r="I1705">
        <v>11.004078373116647</v>
      </c>
      <c r="K1705">
        <v>19.899999999999999</v>
      </c>
      <c r="M1705">
        <v>27.6</v>
      </c>
      <c r="O1705">
        <v>13.5</v>
      </c>
      <c r="Q1705">
        <v>34</v>
      </c>
      <c r="S1705">
        <v>14</v>
      </c>
      <c r="U1705">
        <v>12.7</v>
      </c>
      <c r="W1705">
        <v>2.1</v>
      </c>
    </row>
    <row r="1706" spans="1:23">
      <c r="A1706" s="18">
        <v>39690</v>
      </c>
      <c r="C1706">
        <v>5.6659828471795173</v>
      </c>
      <c r="E1706">
        <v>11.795494019002426</v>
      </c>
      <c r="G1706">
        <v>4.7764336708970285</v>
      </c>
      <c r="I1706">
        <v>10.76556812740621</v>
      </c>
      <c r="K1706">
        <v>23.8</v>
      </c>
      <c r="M1706">
        <v>29.6</v>
      </c>
      <c r="O1706">
        <v>18.8</v>
      </c>
      <c r="Q1706">
        <v>25</v>
      </c>
      <c r="S1706">
        <v>13</v>
      </c>
      <c r="U1706">
        <v>12.1</v>
      </c>
      <c r="W1706">
        <v>2.2999999999999998</v>
      </c>
    </row>
    <row r="1707" spans="1:23">
      <c r="A1707" s="18">
        <v>39691</v>
      </c>
      <c r="C1707">
        <v>5.5587790691106873</v>
      </c>
      <c r="E1707">
        <v>10.601538671939817</v>
      </c>
      <c r="G1707">
        <v>4.0378270379381309</v>
      </c>
      <c r="I1707">
        <v>10.518600940827127</v>
      </c>
      <c r="K1707">
        <v>21.1</v>
      </c>
      <c r="M1707">
        <v>27.3</v>
      </c>
      <c r="O1707">
        <v>17.3</v>
      </c>
      <c r="Q1707">
        <v>38</v>
      </c>
      <c r="S1707">
        <v>15</v>
      </c>
      <c r="U1707">
        <v>6.9</v>
      </c>
      <c r="W1707">
        <v>3.3</v>
      </c>
    </row>
    <row r="1708" spans="1:23">
      <c r="A1708" s="18">
        <v>39692</v>
      </c>
      <c r="C1708">
        <v>5.335755919461465</v>
      </c>
      <c r="E1708">
        <v>10.694386221087559</v>
      </c>
      <c r="G1708">
        <v>4.8570464388016212</v>
      </c>
      <c r="I1708">
        <v>12.154929027067414</v>
      </c>
      <c r="K1708">
        <v>21.1</v>
      </c>
      <c r="M1708">
        <v>26.7</v>
      </c>
      <c r="O1708">
        <v>16.5</v>
      </c>
      <c r="Q1708">
        <v>41</v>
      </c>
      <c r="S1708">
        <v>19</v>
      </c>
      <c r="U1708">
        <v>11.3</v>
      </c>
      <c r="W1708">
        <v>2.2000000000000002</v>
      </c>
    </row>
    <row r="1709" spans="1:23">
      <c r="A1709" s="18">
        <v>39693</v>
      </c>
      <c r="C1709">
        <v>5.9346573765519022</v>
      </c>
      <c r="E1709">
        <v>12.211437533563805</v>
      </c>
      <c r="G1709">
        <v>4.7990697650707901</v>
      </c>
      <c r="I1709">
        <v>11.77737813301245</v>
      </c>
      <c r="K1709">
        <v>21.9</v>
      </c>
      <c r="M1709">
        <v>28.8</v>
      </c>
      <c r="O1709">
        <v>16</v>
      </c>
      <c r="Q1709">
        <v>32</v>
      </c>
      <c r="S1709">
        <v>20</v>
      </c>
      <c r="U1709">
        <v>11.6</v>
      </c>
      <c r="W1709">
        <v>2.9</v>
      </c>
    </row>
    <row r="1710" spans="1:23">
      <c r="A1710" s="18">
        <v>39694</v>
      </c>
      <c r="C1710">
        <v>5.9825870214946644</v>
      </c>
      <c r="E1710">
        <v>11.799436529129292</v>
      </c>
      <c r="G1710">
        <v>4.7067062362127654</v>
      </c>
      <c r="I1710">
        <v>11.502156721654982</v>
      </c>
      <c r="K1710">
        <v>22.9</v>
      </c>
      <c r="M1710">
        <v>29.1</v>
      </c>
      <c r="O1710">
        <v>17.7</v>
      </c>
      <c r="Q1710">
        <v>31</v>
      </c>
      <c r="S1710">
        <v>15</v>
      </c>
      <c r="U1710">
        <v>11.2</v>
      </c>
      <c r="W1710">
        <v>2.8</v>
      </c>
    </row>
    <row r="1711" spans="1:23">
      <c r="A1711" s="18">
        <v>39695</v>
      </c>
      <c r="C1711">
        <v>4.2587210016935568</v>
      </c>
      <c r="E1711">
        <v>9.2641519726215478</v>
      </c>
      <c r="G1711">
        <v>4.1507512908288549</v>
      </c>
      <c r="I1711">
        <v>10.907963458726789</v>
      </c>
      <c r="K1711">
        <v>19.7</v>
      </c>
      <c r="M1711">
        <v>25.5</v>
      </c>
      <c r="O1711">
        <v>17.2</v>
      </c>
      <c r="Q1711">
        <v>47</v>
      </c>
      <c r="S1711">
        <v>22</v>
      </c>
      <c r="U1711">
        <v>7.2</v>
      </c>
      <c r="W1711">
        <v>1.4</v>
      </c>
    </row>
    <row r="1712" spans="1:23">
      <c r="A1712" s="18">
        <v>39696</v>
      </c>
      <c r="C1712">
        <v>5.2881390127408192</v>
      </c>
      <c r="E1712">
        <v>11.063887878155647</v>
      </c>
      <c r="G1712">
        <v>4.8328669767715073</v>
      </c>
      <c r="I1712">
        <v>11.787018339074752</v>
      </c>
      <c r="K1712">
        <v>20.3</v>
      </c>
      <c r="M1712">
        <v>26.7</v>
      </c>
      <c r="O1712">
        <v>15.2</v>
      </c>
      <c r="Q1712">
        <v>36</v>
      </c>
      <c r="S1712">
        <v>14</v>
      </c>
      <c r="U1712">
        <v>12.1</v>
      </c>
      <c r="W1712">
        <v>2.1</v>
      </c>
    </row>
    <row r="1713" spans="1:23">
      <c r="A1713" s="18">
        <v>39697</v>
      </c>
      <c r="C1713">
        <v>4.8336397586241118</v>
      </c>
      <c r="E1713">
        <v>10.770222716365934</v>
      </c>
      <c r="G1713">
        <v>4.0753018877524623</v>
      </c>
      <c r="I1713">
        <v>10.415524983237528</v>
      </c>
      <c r="K1713">
        <v>17</v>
      </c>
      <c r="M1713">
        <v>24.1</v>
      </c>
      <c r="O1713">
        <v>11</v>
      </c>
      <c r="Q1713">
        <v>49</v>
      </c>
      <c r="S1713">
        <v>15</v>
      </c>
      <c r="U1713">
        <v>7.6</v>
      </c>
      <c r="W1713">
        <v>3</v>
      </c>
    </row>
    <row r="1714" spans="1:23">
      <c r="A1714" s="18">
        <v>39698</v>
      </c>
      <c r="C1714">
        <v>4.1195056434001378</v>
      </c>
      <c r="E1714">
        <v>6.989836558122529</v>
      </c>
      <c r="G1714">
        <v>4.6812762900873306</v>
      </c>
      <c r="I1714">
        <v>11.77796977801742</v>
      </c>
      <c r="K1714">
        <v>12.5</v>
      </c>
      <c r="M1714">
        <v>16.7</v>
      </c>
      <c r="O1714">
        <v>9.4</v>
      </c>
      <c r="Q1714">
        <v>59</v>
      </c>
      <c r="S1714">
        <v>31</v>
      </c>
      <c r="U1714">
        <v>10.8</v>
      </c>
      <c r="W1714">
        <v>1.7</v>
      </c>
    </row>
    <row r="1715" spans="1:23">
      <c r="A1715" s="18">
        <v>39699</v>
      </c>
      <c r="C1715">
        <v>3.4785780035623115</v>
      </c>
      <c r="E1715">
        <v>7.8042711453829536</v>
      </c>
      <c r="G1715">
        <v>4.1860656972378028</v>
      </c>
      <c r="I1715">
        <v>8.9455364732170164</v>
      </c>
      <c r="K1715">
        <v>13.6</v>
      </c>
      <c r="M1715">
        <v>18.3</v>
      </c>
      <c r="O1715">
        <v>9.8000000000000007</v>
      </c>
      <c r="Q1715">
        <v>49</v>
      </c>
      <c r="S1715">
        <v>32</v>
      </c>
      <c r="U1715">
        <v>8.4</v>
      </c>
      <c r="W1715">
        <v>1.5</v>
      </c>
    </row>
    <row r="1716" spans="1:23">
      <c r="A1716" s="18">
        <v>39700</v>
      </c>
      <c r="C1716">
        <v>4.7811534328275709</v>
      </c>
      <c r="E1716">
        <v>10.710200586979582</v>
      </c>
      <c r="G1716">
        <v>4.7165589763464428</v>
      </c>
      <c r="I1716">
        <v>10.117948852304069</v>
      </c>
      <c r="K1716">
        <v>17.100000000000001</v>
      </c>
      <c r="M1716">
        <v>24.2</v>
      </c>
      <c r="O1716">
        <v>11.2</v>
      </c>
      <c r="Q1716">
        <v>40</v>
      </c>
      <c r="S1716">
        <v>19</v>
      </c>
      <c r="U1716">
        <v>11.7</v>
      </c>
      <c r="W1716">
        <v>2.7</v>
      </c>
    </row>
    <row r="1717" spans="1:23">
      <c r="A1717" s="18">
        <v>39701</v>
      </c>
      <c r="C1717">
        <v>5.6344832036726924</v>
      </c>
      <c r="E1717">
        <v>12.007707239104903</v>
      </c>
      <c r="G1717">
        <v>4.6387100698098953</v>
      </c>
      <c r="I1717">
        <v>10.451440461442578</v>
      </c>
      <c r="K1717">
        <v>19.7</v>
      </c>
      <c r="M1717">
        <v>27.1</v>
      </c>
      <c r="O1717">
        <v>12.9</v>
      </c>
      <c r="Q1717">
        <v>32</v>
      </c>
      <c r="S1717">
        <v>16</v>
      </c>
      <c r="U1717">
        <v>11.6</v>
      </c>
      <c r="W1717">
        <v>3.2</v>
      </c>
    </row>
    <row r="1718" spans="1:23">
      <c r="A1718" s="18">
        <v>39702</v>
      </c>
      <c r="C1718">
        <v>6.4914174698396341</v>
      </c>
      <c r="E1718">
        <v>12.143078324667</v>
      </c>
      <c r="G1718">
        <v>4.5485262642115583</v>
      </c>
      <c r="I1718">
        <v>10.577266064802402</v>
      </c>
      <c r="K1718">
        <v>21.6</v>
      </c>
      <c r="M1718">
        <v>29</v>
      </c>
      <c r="O1718">
        <v>15.8</v>
      </c>
      <c r="Q1718">
        <v>29</v>
      </c>
      <c r="S1718">
        <v>14</v>
      </c>
      <c r="U1718">
        <v>11.1</v>
      </c>
      <c r="W1718">
        <v>4.0999999999999996</v>
      </c>
    </row>
    <row r="1719" spans="1:23">
      <c r="A1719" s="18">
        <v>39703</v>
      </c>
      <c r="C1719">
        <v>5.2767646459838486</v>
      </c>
      <c r="E1719">
        <v>10.357672604253459</v>
      </c>
      <c r="G1719">
        <v>4.5843808582199426</v>
      </c>
      <c r="I1719">
        <v>10.919823205831888</v>
      </c>
      <c r="K1719">
        <v>23.2</v>
      </c>
      <c r="M1719">
        <v>28.2</v>
      </c>
      <c r="O1719">
        <v>19.3</v>
      </c>
      <c r="Q1719">
        <v>31</v>
      </c>
      <c r="S1719">
        <v>20</v>
      </c>
      <c r="U1719">
        <v>10.5</v>
      </c>
      <c r="W1719">
        <v>2.1</v>
      </c>
    </row>
    <row r="1720" spans="1:23">
      <c r="A1720" s="18">
        <v>39704</v>
      </c>
      <c r="C1720">
        <v>5.5329859920907021</v>
      </c>
      <c r="E1720">
        <v>10.44975865371293</v>
      </c>
      <c r="G1720">
        <v>4.7143218115624679</v>
      </c>
      <c r="I1720">
        <v>12.189940848106696</v>
      </c>
      <c r="K1720">
        <v>22.1</v>
      </c>
      <c r="M1720">
        <v>27.3</v>
      </c>
      <c r="O1720">
        <v>17.7</v>
      </c>
      <c r="Q1720">
        <v>32</v>
      </c>
      <c r="S1720">
        <v>22</v>
      </c>
      <c r="U1720">
        <v>11.4</v>
      </c>
      <c r="W1720">
        <v>2.1</v>
      </c>
    </row>
    <row r="1721" spans="1:23">
      <c r="A1721" s="18">
        <v>39705</v>
      </c>
      <c r="C1721">
        <v>6.1199383267160208</v>
      </c>
      <c r="E1721">
        <v>11.955097159260539</v>
      </c>
      <c r="G1721">
        <v>4.6075876827427331</v>
      </c>
      <c r="I1721">
        <v>11.619669534877339</v>
      </c>
      <c r="K1721">
        <v>21.5</v>
      </c>
      <c r="M1721">
        <v>29.2</v>
      </c>
      <c r="O1721">
        <v>16.2</v>
      </c>
      <c r="Q1721">
        <v>34</v>
      </c>
      <c r="S1721">
        <v>15</v>
      </c>
      <c r="U1721">
        <v>11.1</v>
      </c>
      <c r="W1721">
        <v>3.4</v>
      </c>
    </row>
    <row r="1722" spans="1:23">
      <c r="A1722" s="18">
        <v>39706</v>
      </c>
      <c r="C1722">
        <v>5.5382372687428676</v>
      </c>
      <c r="E1722">
        <v>12.147080418736321</v>
      </c>
      <c r="G1722">
        <v>4.4532623164973302</v>
      </c>
      <c r="I1722">
        <v>10.518715745033658</v>
      </c>
      <c r="K1722">
        <v>23</v>
      </c>
      <c r="M1722">
        <v>29.9</v>
      </c>
      <c r="O1722">
        <v>17.399999999999999</v>
      </c>
      <c r="Q1722">
        <v>31</v>
      </c>
      <c r="S1722">
        <v>13</v>
      </c>
      <c r="U1722">
        <v>10.3</v>
      </c>
      <c r="W1722">
        <v>2.5</v>
      </c>
    </row>
    <row r="1723" spans="1:23">
      <c r="A1723" s="18">
        <v>39707</v>
      </c>
      <c r="C1723">
        <v>6.1038448679675925</v>
      </c>
      <c r="E1723">
        <v>10.443324859384258</v>
      </c>
      <c r="G1723">
        <v>4.7245397577415424</v>
      </c>
      <c r="I1723">
        <v>12.346614637531356</v>
      </c>
      <c r="K1723">
        <v>21.3</v>
      </c>
      <c r="M1723">
        <v>26.5</v>
      </c>
      <c r="O1723">
        <v>16.399999999999999</v>
      </c>
      <c r="Q1723">
        <v>34</v>
      </c>
      <c r="S1723">
        <v>20</v>
      </c>
      <c r="U1723">
        <v>11.7</v>
      </c>
      <c r="W1723">
        <v>3.1</v>
      </c>
    </row>
    <row r="1724" spans="1:23">
      <c r="A1724" s="18">
        <v>39708</v>
      </c>
      <c r="C1724">
        <v>5.7277922009326723</v>
      </c>
      <c r="E1724">
        <v>12.692213330187512</v>
      </c>
      <c r="G1724">
        <v>4.5665668628447245</v>
      </c>
      <c r="I1724">
        <v>10.950492050915432</v>
      </c>
      <c r="K1724">
        <v>22.5</v>
      </c>
      <c r="M1724">
        <v>30.2</v>
      </c>
      <c r="O1724">
        <v>16.100000000000001</v>
      </c>
      <c r="Q1724">
        <v>30</v>
      </c>
      <c r="S1724">
        <v>13</v>
      </c>
      <c r="U1724">
        <v>11.4</v>
      </c>
      <c r="W1724">
        <v>2.6</v>
      </c>
    </row>
    <row r="1725" spans="1:23">
      <c r="A1725" s="18">
        <v>39709</v>
      </c>
      <c r="C1725">
        <v>6.5270115038990433</v>
      </c>
      <c r="E1725">
        <v>10.971806702728149</v>
      </c>
      <c r="G1725">
        <v>4.3173482321952621</v>
      </c>
      <c r="I1725">
        <v>11.167453592365652</v>
      </c>
      <c r="K1725">
        <v>20.2</v>
      </c>
      <c r="M1725">
        <v>27.6</v>
      </c>
      <c r="O1725">
        <v>15.7</v>
      </c>
      <c r="Q1725">
        <v>35</v>
      </c>
      <c r="S1725">
        <v>14</v>
      </c>
      <c r="U1725">
        <v>9.6999999999999993</v>
      </c>
      <c r="W1725">
        <v>4.9000000000000004</v>
      </c>
    </row>
    <row r="1726" spans="1:23">
      <c r="A1726" s="18">
        <v>39710</v>
      </c>
      <c r="C1726">
        <v>4.274647594241606</v>
      </c>
      <c r="E1726">
        <v>7.5973533432454206</v>
      </c>
      <c r="G1726">
        <v>4.0839969137765815</v>
      </c>
      <c r="I1726">
        <v>10.583152518619013</v>
      </c>
      <c r="K1726">
        <v>16.100000000000001</v>
      </c>
      <c r="M1726">
        <v>20.8</v>
      </c>
      <c r="O1726">
        <v>13.6</v>
      </c>
      <c r="Q1726">
        <v>47</v>
      </c>
      <c r="S1726">
        <v>32</v>
      </c>
      <c r="U1726">
        <v>7.9</v>
      </c>
      <c r="W1726">
        <v>2.2000000000000002</v>
      </c>
    </row>
    <row r="1727" spans="1:23">
      <c r="A1727" s="18">
        <v>39711</v>
      </c>
      <c r="C1727">
        <v>2.1368800509778882</v>
      </c>
      <c r="E1727">
        <v>7.5960142163443392</v>
      </c>
      <c r="G1727">
        <v>2.5626064766716121</v>
      </c>
      <c r="I1727">
        <v>6.2400149600363379</v>
      </c>
      <c r="K1727">
        <v>10.6</v>
      </c>
      <c r="M1727">
        <v>17.100000000000001</v>
      </c>
      <c r="O1727">
        <v>6.8</v>
      </c>
      <c r="Q1727">
        <v>79</v>
      </c>
      <c r="S1727">
        <v>49</v>
      </c>
      <c r="U1727">
        <v>0</v>
      </c>
      <c r="W1727">
        <v>3.6</v>
      </c>
    </row>
    <row r="1728" spans="1:23">
      <c r="A1728" s="18">
        <v>39712</v>
      </c>
      <c r="C1728">
        <v>2.8739385238835853</v>
      </c>
      <c r="E1728">
        <v>6.3187665266780666</v>
      </c>
      <c r="G1728">
        <v>4.1494510397860536</v>
      </c>
      <c r="I1728">
        <v>8.9558183556374242</v>
      </c>
      <c r="K1728">
        <v>8.9</v>
      </c>
      <c r="M1728">
        <v>13.7</v>
      </c>
      <c r="O1728">
        <v>5.6</v>
      </c>
      <c r="Q1728">
        <v>75</v>
      </c>
      <c r="S1728">
        <v>51</v>
      </c>
      <c r="U1728">
        <v>8.5</v>
      </c>
      <c r="W1728">
        <v>1.6</v>
      </c>
    </row>
    <row r="1729" spans="1:23">
      <c r="A1729" s="18">
        <v>39713</v>
      </c>
      <c r="C1729">
        <v>2.9279890116920999</v>
      </c>
      <c r="E1729">
        <v>6.4125676963844205</v>
      </c>
      <c r="G1729">
        <v>3.7845179835211402</v>
      </c>
      <c r="I1729">
        <v>7.4871000987771348</v>
      </c>
      <c r="K1729">
        <v>9.6999999999999993</v>
      </c>
      <c r="M1729">
        <v>13.6</v>
      </c>
      <c r="O1729">
        <v>5.7</v>
      </c>
      <c r="Q1729">
        <v>62</v>
      </c>
      <c r="S1729">
        <v>41</v>
      </c>
      <c r="U1729">
        <v>6.9</v>
      </c>
      <c r="W1729">
        <v>2.6</v>
      </c>
    </row>
    <row r="1730" spans="1:23">
      <c r="A1730" s="18">
        <v>39714</v>
      </c>
      <c r="C1730">
        <v>3.0939939625075414</v>
      </c>
      <c r="E1730">
        <v>5.3743306332428382</v>
      </c>
      <c r="G1730">
        <v>4.2727387134242036</v>
      </c>
      <c r="I1730">
        <v>9.1563743564876443</v>
      </c>
      <c r="K1730">
        <v>7.1</v>
      </c>
      <c r="M1730">
        <v>11.4</v>
      </c>
      <c r="O1730">
        <v>4.5999999999999996</v>
      </c>
      <c r="Q1730">
        <v>67</v>
      </c>
      <c r="S1730">
        <v>32</v>
      </c>
      <c r="U1730">
        <v>9.9</v>
      </c>
      <c r="W1730">
        <v>3.5</v>
      </c>
    </row>
    <row r="1731" spans="1:23">
      <c r="A1731" s="18">
        <v>39715</v>
      </c>
      <c r="C1731">
        <v>3.1705367820021286</v>
      </c>
      <c r="E1731">
        <v>6.4047426214840808</v>
      </c>
      <c r="G1731">
        <v>4.3484075347360385</v>
      </c>
      <c r="I1731">
        <v>8.5717075422539821</v>
      </c>
      <c r="K1731">
        <v>8.1999999999999993</v>
      </c>
      <c r="M1731">
        <v>13</v>
      </c>
      <c r="O1731">
        <v>4.0999999999999996</v>
      </c>
      <c r="Q1731">
        <v>47</v>
      </c>
      <c r="S1731">
        <v>30</v>
      </c>
      <c r="U1731">
        <v>11</v>
      </c>
      <c r="W1731">
        <v>1.4</v>
      </c>
    </row>
    <row r="1732" spans="1:23">
      <c r="A1732" s="18">
        <v>39716</v>
      </c>
      <c r="C1732">
        <v>3.3338785448213035</v>
      </c>
      <c r="E1732">
        <v>6.6670320996225545</v>
      </c>
      <c r="G1732">
        <v>4.0565728235133491</v>
      </c>
      <c r="I1732">
        <v>7.9630002203982402</v>
      </c>
      <c r="K1732">
        <v>9.8000000000000007</v>
      </c>
      <c r="M1732">
        <v>14.4</v>
      </c>
      <c r="O1732">
        <v>5.8</v>
      </c>
      <c r="Q1732">
        <v>42</v>
      </c>
      <c r="S1732">
        <v>26</v>
      </c>
      <c r="U1732">
        <v>9.4</v>
      </c>
      <c r="W1732">
        <v>2</v>
      </c>
    </row>
    <row r="1733" spans="1:23">
      <c r="A1733" s="18">
        <v>39717</v>
      </c>
      <c r="C1733">
        <v>3.5624858249470059</v>
      </c>
      <c r="E1733">
        <v>7.7675736328018594</v>
      </c>
      <c r="G1733">
        <v>4.2662157661692577</v>
      </c>
      <c r="I1733">
        <v>8.6627365157010114</v>
      </c>
      <c r="K1733">
        <v>11.8</v>
      </c>
      <c r="M1733">
        <v>17.899999999999999</v>
      </c>
      <c r="O1733">
        <v>7.7</v>
      </c>
      <c r="Q1733">
        <v>38</v>
      </c>
      <c r="S1733">
        <v>25</v>
      </c>
      <c r="U1733">
        <v>10.7</v>
      </c>
      <c r="W1733">
        <v>1.7</v>
      </c>
    </row>
    <row r="1734" spans="1:23">
      <c r="A1734" s="18">
        <v>39718</v>
      </c>
      <c r="C1734">
        <v>3.945137071136664</v>
      </c>
      <c r="E1734">
        <v>9.7073777518939313</v>
      </c>
      <c r="G1734">
        <v>4.3557226076932016</v>
      </c>
      <c r="I1734">
        <v>9.0930260942017505</v>
      </c>
      <c r="K1734">
        <v>14.2</v>
      </c>
      <c r="M1734">
        <v>21.9</v>
      </c>
      <c r="O1734">
        <v>8.1999999999999993</v>
      </c>
      <c r="Q1734">
        <v>40</v>
      </c>
      <c r="S1734">
        <v>22</v>
      </c>
      <c r="U1734">
        <v>11</v>
      </c>
      <c r="W1734">
        <v>2</v>
      </c>
    </row>
    <row r="1735" spans="1:23">
      <c r="A1735" s="18">
        <v>39719</v>
      </c>
      <c r="C1735">
        <v>3.9338539452816281</v>
      </c>
      <c r="E1735">
        <v>7.8151200855338354</v>
      </c>
      <c r="G1735">
        <v>4.2739271527542693</v>
      </c>
      <c r="I1735">
        <v>9.4897605109167138</v>
      </c>
      <c r="K1735">
        <v>14.8</v>
      </c>
      <c r="M1735">
        <v>19.600000000000001</v>
      </c>
      <c r="O1735">
        <v>11</v>
      </c>
      <c r="Q1735">
        <v>39</v>
      </c>
      <c r="S1735">
        <v>28</v>
      </c>
      <c r="U1735">
        <v>10.3</v>
      </c>
      <c r="W1735">
        <v>1.7</v>
      </c>
    </row>
    <row r="1736" spans="1:23">
      <c r="A1736" s="18">
        <v>39720</v>
      </c>
      <c r="C1736">
        <v>4.4684970636217463</v>
      </c>
      <c r="E1736">
        <v>10.360810380301842</v>
      </c>
      <c r="G1736">
        <v>4.1623499739721819</v>
      </c>
      <c r="I1736">
        <v>8.6636902779681506</v>
      </c>
      <c r="K1736">
        <v>18</v>
      </c>
      <c r="M1736">
        <v>25.2</v>
      </c>
      <c r="O1736">
        <v>12.6</v>
      </c>
      <c r="Q1736">
        <v>36</v>
      </c>
      <c r="S1736">
        <v>20</v>
      </c>
      <c r="U1736">
        <v>9.6</v>
      </c>
      <c r="W1736">
        <v>2.6</v>
      </c>
    </row>
    <row r="1737" spans="1:23">
      <c r="A1737" s="18">
        <v>39721</v>
      </c>
      <c r="C1737">
        <v>4.4735709507441674</v>
      </c>
      <c r="E1737">
        <v>9.6629034226895101</v>
      </c>
      <c r="G1737">
        <v>4.3827150914965127</v>
      </c>
      <c r="I1737">
        <v>10.20999302780608</v>
      </c>
      <c r="K1737">
        <v>18.7</v>
      </c>
      <c r="M1737">
        <v>23.6</v>
      </c>
      <c r="O1737">
        <v>13</v>
      </c>
      <c r="Q1737">
        <v>38</v>
      </c>
      <c r="S1737">
        <v>26</v>
      </c>
      <c r="U1737">
        <v>10.6</v>
      </c>
      <c r="W1737">
        <v>1.8</v>
      </c>
    </row>
    <row r="1738" spans="1:23">
      <c r="A1738" s="18">
        <v>39722</v>
      </c>
      <c r="C1738">
        <v>4.0875684937852235</v>
      </c>
      <c r="E1738">
        <v>7.6126962247131207</v>
      </c>
      <c r="G1738">
        <v>4.0650262789117839</v>
      </c>
      <c r="I1738">
        <v>10.149156211446389</v>
      </c>
      <c r="K1738">
        <v>15.6</v>
      </c>
      <c r="M1738">
        <v>20.9</v>
      </c>
      <c r="O1738">
        <v>13</v>
      </c>
      <c r="Q1738">
        <v>53</v>
      </c>
      <c r="S1738">
        <v>31</v>
      </c>
      <c r="U1738">
        <v>8.3000000000000007</v>
      </c>
      <c r="W1738">
        <v>2.6</v>
      </c>
    </row>
    <row r="1739" spans="1:23">
      <c r="A1739" s="18">
        <v>39723</v>
      </c>
      <c r="C1739">
        <v>3.6298605068408181</v>
      </c>
      <c r="E1739">
        <v>7.0605537055735752</v>
      </c>
      <c r="G1739">
        <v>4.3794932349845839</v>
      </c>
      <c r="I1739">
        <v>10.148149080711105</v>
      </c>
      <c r="K1739">
        <v>15.2</v>
      </c>
      <c r="M1739">
        <v>19.3</v>
      </c>
      <c r="O1739">
        <v>12.3</v>
      </c>
      <c r="Q1739">
        <v>62</v>
      </c>
      <c r="S1739">
        <v>41</v>
      </c>
      <c r="U1739">
        <v>9.6999999999999993</v>
      </c>
      <c r="W1739">
        <v>1.5</v>
      </c>
    </row>
    <row r="1740" spans="1:23">
      <c r="A1740" s="18">
        <v>39724</v>
      </c>
      <c r="C1740">
        <v>3.7356441850441553</v>
      </c>
      <c r="E1740">
        <v>8.2202638826032608</v>
      </c>
      <c r="G1740">
        <v>4.5177056216726381</v>
      </c>
      <c r="I1740">
        <v>10.43232138059575</v>
      </c>
      <c r="K1740">
        <v>15.1</v>
      </c>
      <c r="M1740">
        <v>20.399999999999999</v>
      </c>
      <c r="O1740">
        <v>10.8</v>
      </c>
      <c r="Q1740">
        <v>61</v>
      </c>
      <c r="S1740">
        <v>38</v>
      </c>
      <c r="U1740">
        <v>10.7</v>
      </c>
      <c r="W1740">
        <v>1.4</v>
      </c>
    </row>
    <row r="1741" spans="1:23">
      <c r="A1741" s="18">
        <v>39725</v>
      </c>
      <c r="C1741">
        <v>4.2177638513870424</v>
      </c>
      <c r="E1741">
        <v>9.4821471800171331</v>
      </c>
      <c r="G1741">
        <v>4.2139848910414841</v>
      </c>
      <c r="I1741">
        <v>9.3445670686188897</v>
      </c>
      <c r="K1741">
        <v>16.100000000000001</v>
      </c>
      <c r="M1741">
        <v>22.5</v>
      </c>
      <c r="O1741">
        <v>10.4</v>
      </c>
      <c r="Q1741">
        <v>48</v>
      </c>
      <c r="S1741">
        <v>22</v>
      </c>
      <c r="U1741">
        <v>9.9</v>
      </c>
      <c r="W1741">
        <v>2.5</v>
      </c>
    </row>
    <row r="1742" spans="1:23">
      <c r="A1742" s="18">
        <v>39726</v>
      </c>
      <c r="C1742">
        <v>2.8011620293069708</v>
      </c>
      <c r="E1742">
        <v>6.3489237909455722</v>
      </c>
      <c r="G1742">
        <v>3.0434034996651507</v>
      </c>
      <c r="I1742">
        <v>6.6195896035187927</v>
      </c>
      <c r="K1742">
        <v>14.8</v>
      </c>
      <c r="M1742">
        <v>19</v>
      </c>
      <c r="O1742">
        <v>13.1</v>
      </c>
      <c r="Q1742">
        <v>53</v>
      </c>
      <c r="S1742">
        <v>25</v>
      </c>
      <c r="U1742">
        <v>2.8</v>
      </c>
      <c r="W1742">
        <v>1.6</v>
      </c>
    </row>
    <row r="1743" spans="1:23">
      <c r="A1743" s="18">
        <v>39727</v>
      </c>
      <c r="C1743">
        <v>3.462157030410884</v>
      </c>
      <c r="E1743">
        <v>6.9868979947836767</v>
      </c>
      <c r="G1743">
        <v>4.2366477318316518</v>
      </c>
      <c r="I1743">
        <v>9.5329820006966681</v>
      </c>
      <c r="K1743">
        <v>15</v>
      </c>
      <c r="M1743">
        <v>19</v>
      </c>
      <c r="O1743">
        <v>11.9</v>
      </c>
      <c r="Q1743">
        <v>62</v>
      </c>
      <c r="S1743">
        <v>45</v>
      </c>
      <c r="U1743">
        <v>9.1999999999999993</v>
      </c>
      <c r="W1743">
        <v>1.6</v>
      </c>
    </row>
    <row r="1744" spans="1:23">
      <c r="A1744" s="18">
        <v>39728</v>
      </c>
      <c r="C1744">
        <v>4.0411084738102074</v>
      </c>
      <c r="E1744">
        <v>8.0261723883330376</v>
      </c>
      <c r="G1744">
        <v>4.2409836804676209</v>
      </c>
      <c r="I1744">
        <v>9.6621309969579432</v>
      </c>
      <c r="K1744">
        <v>14.7</v>
      </c>
      <c r="M1744">
        <v>19.8</v>
      </c>
      <c r="O1744">
        <v>10.199999999999999</v>
      </c>
      <c r="Q1744">
        <v>49</v>
      </c>
      <c r="S1744">
        <v>28</v>
      </c>
      <c r="U1744">
        <v>10.3</v>
      </c>
      <c r="W1744">
        <v>2.2999999999999998</v>
      </c>
    </row>
    <row r="1745" spans="1:23">
      <c r="A1745" s="18">
        <v>39729</v>
      </c>
      <c r="C1745">
        <v>3.9288689179155956</v>
      </c>
      <c r="E1745">
        <v>8.0665252456194629</v>
      </c>
      <c r="G1745">
        <v>4.1336255533669348</v>
      </c>
      <c r="I1745">
        <v>9.3425554908467383</v>
      </c>
      <c r="K1745">
        <v>14.3</v>
      </c>
      <c r="M1745">
        <v>20</v>
      </c>
      <c r="O1745">
        <v>10</v>
      </c>
      <c r="Q1745">
        <v>42</v>
      </c>
      <c r="S1745">
        <v>23</v>
      </c>
      <c r="U1745">
        <v>10.3</v>
      </c>
      <c r="W1745">
        <v>1.9</v>
      </c>
    </row>
    <row r="1746" spans="1:23">
      <c r="A1746" s="18">
        <v>39730</v>
      </c>
      <c r="C1746">
        <v>4.2180181372815548</v>
      </c>
      <c r="E1746">
        <v>9.1551483928853017</v>
      </c>
      <c r="G1746">
        <v>4.0270233086348997</v>
      </c>
      <c r="I1746">
        <v>8.885796677752456</v>
      </c>
      <c r="K1746">
        <v>14.5</v>
      </c>
      <c r="M1746">
        <v>21.8</v>
      </c>
      <c r="O1746">
        <v>9</v>
      </c>
      <c r="Q1746">
        <v>37</v>
      </c>
      <c r="S1746">
        <v>18</v>
      </c>
      <c r="U1746">
        <v>10.199999999999999</v>
      </c>
      <c r="W1746">
        <v>2.5</v>
      </c>
    </row>
    <row r="1747" spans="1:23">
      <c r="A1747" s="18">
        <v>39731</v>
      </c>
      <c r="C1747">
        <v>5.4017059175358186</v>
      </c>
      <c r="E1747">
        <v>9.7733274334448126</v>
      </c>
      <c r="G1747">
        <v>3.959528609353641</v>
      </c>
      <c r="I1747">
        <v>8.1631427606737468</v>
      </c>
      <c r="K1747">
        <v>17.2</v>
      </c>
      <c r="M1747">
        <v>23.2</v>
      </c>
      <c r="O1747">
        <v>10.7</v>
      </c>
      <c r="Q1747">
        <v>26</v>
      </c>
      <c r="S1747">
        <v>16</v>
      </c>
      <c r="U1747">
        <v>10.3</v>
      </c>
      <c r="W1747">
        <v>4</v>
      </c>
    </row>
    <row r="1748" spans="1:23">
      <c r="A1748" s="18">
        <v>39732</v>
      </c>
      <c r="C1748">
        <v>5.4711963596156306</v>
      </c>
      <c r="E1748">
        <v>9.6872595794283516</v>
      </c>
      <c r="G1748">
        <v>3.9859620148190231</v>
      </c>
      <c r="I1748">
        <v>9.1572980640767305</v>
      </c>
      <c r="K1748">
        <v>17</v>
      </c>
      <c r="M1748">
        <v>24</v>
      </c>
      <c r="O1748">
        <v>11.5</v>
      </c>
      <c r="Q1748">
        <v>30</v>
      </c>
      <c r="S1748">
        <v>16</v>
      </c>
      <c r="U1748">
        <v>10.3</v>
      </c>
      <c r="W1748">
        <v>4.0999999999999996</v>
      </c>
    </row>
    <row r="1749" spans="1:23">
      <c r="A1749" s="18">
        <v>39733</v>
      </c>
      <c r="C1749">
        <v>3.8697211862841829</v>
      </c>
      <c r="E1749">
        <v>7.5903076240799781</v>
      </c>
      <c r="G1749">
        <v>3.4268738458237138</v>
      </c>
      <c r="I1749">
        <v>7.9742758867446994</v>
      </c>
      <c r="K1749">
        <v>14.8</v>
      </c>
      <c r="M1749">
        <v>20.7</v>
      </c>
      <c r="O1749">
        <v>11.9</v>
      </c>
      <c r="Q1749">
        <v>42</v>
      </c>
      <c r="S1749">
        <v>20</v>
      </c>
      <c r="U1749">
        <v>6</v>
      </c>
      <c r="W1749">
        <v>2.7</v>
      </c>
    </row>
    <row r="1750" spans="1:23">
      <c r="A1750" s="18">
        <v>39734</v>
      </c>
      <c r="C1750">
        <v>3.7187246953625941</v>
      </c>
      <c r="E1750">
        <v>7.0006330102916925</v>
      </c>
      <c r="G1750">
        <v>3.9656498637308357</v>
      </c>
      <c r="I1750">
        <v>9.3317914747882043</v>
      </c>
      <c r="K1750">
        <v>11.7</v>
      </c>
      <c r="M1750">
        <v>16.399999999999999</v>
      </c>
      <c r="O1750">
        <v>7.2</v>
      </c>
      <c r="Q1750">
        <v>50</v>
      </c>
      <c r="S1750">
        <v>34</v>
      </c>
      <c r="U1750">
        <v>9.5</v>
      </c>
      <c r="W1750">
        <v>2.2999999999999998</v>
      </c>
    </row>
    <row r="1751" spans="1:23">
      <c r="A1751" s="18">
        <v>39735</v>
      </c>
      <c r="C1751">
        <v>2.3164424950452518</v>
      </c>
      <c r="E1751">
        <v>5.2915834136463218</v>
      </c>
      <c r="G1751">
        <v>2.7769012179403605</v>
      </c>
      <c r="I1751">
        <v>5.6920405718261557</v>
      </c>
      <c r="K1751">
        <v>9.9</v>
      </c>
      <c r="M1751">
        <v>13.8</v>
      </c>
      <c r="O1751">
        <v>7.8</v>
      </c>
      <c r="Q1751">
        <v>63</v>
      </c>
      <c r="S1751">
        <v>42</v>
      </c>
      <c r="U1751">
        <v>2.2000000000000002</v>
      </c>
      <c r="W1751">
        <v>2.4</v>
      </c>
    </row>
    <row r="1752" spans="1:23">
      <c r="A1752" s="18">
        <v>39736</v>
      </c>
      <c r="C1752">
        <v>3.0454573997359984</v>
      </c>
      <c r="E1752">
        <v>6.2263412729525589</v>
      </c>
      <c r="G1752">
        <v>3.9369560961071497</v>
      </c>
      <c r="I1752">
        <v>8.2085900610783327</v>
      </c>
      <c r="K1752">
        <v>9.1999999999999993</v>
      </c>
      <c r="M1752">
        <v>14.3</v>
      </c>
      <c r="O1752">
        <v>5.5</v>
      </c>
      <c r="Q1752">
        <v>62</v>
      </c>
      <c r="S1752">
        <v>37</v>
      </c>
      <c r="U1752">
        <v>9.4</v>
      </c>
      <c r="W1752">
        <v>2.6</v>
      </c>
    </row>
    <row r="1753" spans="1:23">
      <c r="A1753" s="18">
        <v>39737</v>
      </c>
      <c r="C1753">
        <v>2.0862644092698708</v>
      </c>
      <c r="E1753">
        <v>5.6344355977627663</v>
      </c>
      <c r="G1753">
        <v>2.8944419432789132</v>
      </c>
      <c r="I1753">
        <v>5.415983757133132</v>
      </c>
      <c r="K1753">
        <v>9.3000000000000007</v>
      </c>
      <c r="M1753">
        <v>13.8</v>
      </c>
      <c r="O1753">
        <v>6.6</v>
      </c>
      <c r="Q1753">
        <v>69</v>
      </c>
      <c r="S1753">
        <v>45</v>
      </c>
      <c r="U1753">
        <v>3</v>
      </c>
      <c r="W1753">
        <v>2.2999999999999998</v>
      </c>
    </row>
    <row r="1754" spans="1:23">
      <c r="A1754" s="18">
        <v>39738</v>
      </c>
      <c r="C1754">
        <v>3.1113251801642363</v>
      </c>
      <c r="E1754">
        <v>7.0797833875449285</v>
      </c>
      <c r="G1754">
        <v>3.9332299939384003</v>
      </c>
      <c r="I1754">
        <v>8.0610122734756615</v>
      </c>
      <c r="K1754">
        <v>9</v>
      </c>
      <c r="M1754">
        <v>16</v>
      </c>
      <c r="O1754">
        <v>4.3</v>
      </c>
      <c r="Q1754">
        <v>57</v>
      </c>
      <c r="S1754">
        <v>27</v>
      </c>
      <c r="U1754">
        <v>10</v>
      </c>
      <c r="W1754">
        <v>2.2999999999999998</v>
      </c>
    </row>
    <row r="1755" spans="1:23">
      <c r="A1755" s="18">
        <v>39739</v>
      </c>
      <c r="C1755">
        <v>3.4529814713028442</v>
      </c>
      <c r="E1755">
        <v>6.3617664266502851</v>
      </c>
      <c r="G1755">
        <v>3.8682257541925482</v>
      </c>
      <c r="I1755">
        <v>7.1479279713712582</v>
      </c>
      <c r="K1755">
        <v>13</v>
      </c>
      <c r="M1755">
        <v>15.8</v>
      </c>
      <c r="O1755">
        <v>8.6</v>
      </c>
      <c r="Q1755">
        <v>40</v>
      </c>
      <c r="S1755">
        <v>29</v>
      </c>
      <c r="U1755">
        <v>9.6999999999999993</v>
      </c>
      <c r="W1755">
        <v>2.2000000000000002</v>
      </c>
    </row>
    <row r="1756" spans="1:23">
      <c r="A1756" s="18">
        <v>39740</v>
      </c>
      <c r="C1756">
        <v>3.1152753882951654</v>
      </c>
      <c r="E1756">
        <v>8.1973416999127036</v>
      </c>
      <c r="G1756">
        <v>3.8106608578643724</v>
      </c>
      <c r="I1756">
        <v>8.3053344068717685</v>
      </c>
      <c r="K1756">
        <v>12.3</v>
      </c>
      <c r="M1756">
        <v>19.2</v>
      </c>
      <c r="O1756">
        <v>6.6</v>
      </c>
      <c r="Q1756">
        <v>44</v>
      </c>
      <c r="S1756">
        <v>24</v>
      </c>
      <c r="U1756">
        <v>9.5</v>
      </c>
      <c r="W1756">
        <v>0.9</v>
      </c>
    </row>
    <row r="1757" spans="1:23">
      <c r="A1757" s="18">
        <v>39741</v>
      </c>
      <c r="C1757">
        <v>1.8555045128575762</v>
      </c>
      <c r="E1757">
        <v>6.7660214184488643</v>
      </c>
      <c r="G1757">
        <v>2.2567784049779656</v>
      </c>
      <c r="I1757">
        <v>5.3906342743722897</v>
      </c>
      <c r="K1757">
        <v>5.2</v>
      </c>
      <c r="M1757">
        <v>15.3</v>
      </c>
      <c r="O1757">
        <v>0.5</v>
      </c>
      <c r="Q1757">
        <v>74</v>
      </c>
      <c r="S1757">
        <v>32</v>
      </c>
      <c r="U1757">
        <v>0</v>
      </c>
      <c r="W1757">
        <v>2.1</v>
      </c>
    </row>
    <row r="1758" spans="1:23">
      <c r="A1758" s="18">
        <v>39742</v>
      </c>
      <c r="C1758">
        <v>2.3811363303739754</v>
      </c>
      <c r="E1758">
        <v>4.4351905903446625</v>
      </c>
      <c r="G1758">
        <v>3.7904997791186594</v>
      </c>
      <c r="I1758">
        <v>7.2268220495383355</v>
      </c>
      <c r="K1758">
        <v>2.4</v>
      </c>
      <c r="M1758">
        <v>6.8</v>
      </c>
      <c r="O1758">
        <v>-1.5</v>
      </c>
      <c r="Q1758">
        <v>66</v>
      </c>
      <c r="S1758">
        <v>43</v>
      </c>
      <c r="U1758">
        <v>9.9</v>
      </c>
      <c r="W1758">
        <v>1.4</v>
      </c>
    </row>
    <row r="1759" spans="1:23">
      <c r="A1759" s="18">
        <v>39743</v>
      </c>
      <c r="C1759">
        <v>2.1655982445759134</v>
      </c>
      <c r="E1759">
        <v>4.1602977532817773</v>
      </c>
      <c r="G1759">
        <v>3.6497512416708067</v>
      </c>
      <c r="I1759">
        <v>6.3271268182934524</v>
      </c>
      <c r="K1759">
        <v>2.2000000000000002</v>
      </c>
      <c r="M1759">
        <v>5.8</v>
      </c>
      <c r="O1759">
        <v>-1.7</v>
      </c>
      <c r="Q1759">
        <v>65</v>
      </c>
      <c r="S1759">
        <v>50</v>
      </c>
      <c r="U1759">
        <v>9.1</v>
      </c>
      <c r="W1759">
        <v>2</v>
      </c>
    </row>
    <row r="1760" spans="1:23">
      <c r="A1760" s="18">
        <v>39744</v>
      </c>
      <c r="C1760">
        <v>2.0119884855337848</v>
      </c>
      <c r="E1760">
        <v>4.192920781630086</v>
      </c>
      <c r="G1760">
        <v>3.5442154671930219</v>
      </c>
      <c r="I1760">
        <v>6.0342772972885426</v>
      </c>
      <c r="K1760">
        <v>2.7</v>
      </c>
      <c r="M1760">
        <v>7</v>
      </c>
      <c r="O1760">
        <v>-0.3</v>
      </c>
      <c r="Q1760">
        <v>69</v>
      </c>
      <c r="S1760">
        <v>47</v>
      </c>
      <c r="U1760">
        <v>8.4</v>
      </c>
      <c r="W1760">
        <v>1.8</v>
      </c>
    </row>
    <row r="1761" spans="1:23">
      <c r="A1761" s="18">
        <v>39745</v>
      </c>
      <c r="C1761">
        <v>2.1335334597142417</v>
      </c>
      <c r="E1761">
        <v>4.933892272419901</v>
      </c>
      <c r="G1761">
        <v>3.6755710879782666</v>
      </c>
      <c r="I1761">
        <v>6.2728231321546435</v>
      </c>
      <c r="K1761">
        <v>4.5</v>
      </c>
      <c r="M1761">
        <v>10</v>
      </c>
      <c r="O1761">
        <v>1.4</v>
      </c>
      <c r="Q1761">
        <v>64</v>
      </c>
      <c r="S1761">
        <v>44</v>
      </c>
      <c r="U1761">
        <v>9.1999999999999993</v>
      </c>
      <c r="W1761">
        <v>1.3</v>
      </c>
    </row>
    <row r="1762" spans="1:23">
      <c r="A1762" s="18">
        <v>39746</v>
      </c>
      <c r="C1762">
        <v>2.2286843040081328</v>
      </c>
      <c r="E1762">
        <v>4.8276774452646736</v>
      </c>
      <c r="G1762">
        <v>3.5131004733580968</v>
      </c>
      <c r="I1762">
        <v>6.3098248271570512</v>
      </c>
      <c r="K1762">
        <v>4.9000000000000004</v>
      </c>
      <c r="M1762">
        <v>9.6</v>
      </c>
      <c r="O1762">
        <v>1.6</v>
      </c>
      <c r="Q1762">
        <v>64</v>
      </c>
      <c r="S1762">
        <v>44</v>
      </c>
      <c r="U1762">
        <v>8.1999999999999993</v>
      </c>
      <c r="W1762">
        <v>1.9</v>
      </c>
    </row>
    <row r="1763" spans="1:23">
      <c r="A1763" s="18">
        <v>39747</v>
      </c>
      <c r="C1763">
        <v>2.2908493131953356</v>
      </c>
      <c r="E1763">
        <v>4.9355163239516529</v>
      </c>
      <c r="G1763">
        <v>3.4458969076934394</v>
      </c>
      <c r="I1763">
        <v>6.2264622096459075</v>
      </c>
      <c r="K1763">
        <v>5.2</v>
      </c>
      <c r="M1763">
        <v>10</v>
      </c>
      <c r="O1763">
        <v>1.8</v>
      </c>
      <c r="Q1763">
        <v>61</v>
      </c>
      <c r="S1763">
        <v>43</v>
      </c>
      <c r="U1763">
        <v>7.9</v>
      </c>
      <c r="W1763">
        <v>2.2000000000000002</v>
      </c>
    </row>
    <row r="1764" spans="1:23">
      <c r="A1764" s="18">
        <v>39748</v>
      </c>
      <c r="C1764">
        <v>1.6648107987406529</v>
      </c>
      <c r="E1764">
        <v>3.985156941440871</v>
      </c>
      <c r="G1764">
        <v>2.791041897103975</v>
      </c>
      <c r="I1764">
        <v>4.7837108654838838</v>
      </c>
      <c r="K1764">
        <v>5.6</v>
      </c>
      <c r="M1764">
        <v>8.9</v>
      </c>
      <c r="O1764">
        <v>3.7</v>
      </c>
      <c r="Q1764">
        <v>70</v>
      </c>
      <c r="S1764">
        <v>55</v>
      </c>
      <c r="U1764">
        <v>3.5</v>
      </c>
      <c r="W1764">
        <v>1.2</v>
      </c>
    </row>
    <row r="1765" spans="1:23">
      <c r="A1765" s="18">
        <v>39749</v>
      </c>
      <c r="C1765">
        <v>2.0520952681695648</v>
      </c>
      <c r="E1765">
        <v>4.7957924086762729</v>
      </c>
      <c r="G1765">
        <v>3.3385571756136314</v>
      </c>
      <c r="I1765">
        <v>6.2518469104910501</v>
      </c>
      <c r="K1765">
        <v>4.3</v>
      </c>
      <c r="M1765">
        <v>9.4</v>
      </c>
      <c r="O1765">
        <v>0.9</v>
      </c>
      <c r="Q1765">
        <v>75</v>
      </c>
      <c r="S1765">
        <v>43</v>
      </c>
      <c r="U1765">
        <v>7.2</v>
      </c>
      <c r="W1765">
        <v>1.7</v>
      </c>
    </row>
    <row r="1766" spans="1:23">
      <c r="A1766" s="18">
        <v>39750</v>
      </c>
      <c r="C1766">
        <v>2.3677606161413762</v>
      </c>
      <c r="E1766">
        <v>5.0669293756427214</v>
      </c>
      <c r="G1766">
        <v>3.6053827696640455</v>
      </c>
      <c r="I1766">
        <v>6.3206581790959318</v>
      </c>
      <c r="K1766">
        <v>6.2</v>
      </c>
      <c r="M1766">
        <v>10.8</v>
      </c>
      <c r="O1766">
        <v>2.7</v>
      </c>
      <c r="Q1766">
        <v>60</v>
      </c>
      <c r="S1766">
        <v>41</v>
      </c>
      <c r="U1766">
        <v>9.1</v>
      </c>
      <c r="W1766">
        <v>2</v>
      </c>
    </row>
    <row r="1767" spans="1:23">
      <c r="A1767" s="18">
        <v>39751</v>
      </c>
      <c r="C1767">
        <v>2.55816907879723</v>
      </c>
      <c r="E1767">
        <v>5.2467568613358697</v>
      </c>
      <c r="G1767">
        <v>3.5846813766873753</v>
      </c>
      <c r="I1767">
        <v>6.7276904157370234</v>
      </c>
      <c r="K1767">
        <v>6.4</v>
      </c>
      <c r="M1767">
        <v>11.6</v>
      </c>
      <c r="O1767">
        <v>3</v>
      </c>
      <c r="Q1767">
        <v>56</v>
      </c>
      <c r="S1767">
        <v>38</v>
      </c>
      <c r="U1767">
        <v>9.1999999999999993</v>
      </c>
      <c r="W1767">
        <v>2.2000000000000002</v>
      </c>
    </row>
    <row r="1768" spans="1:23">
      <c r="A1768" s="18">
        <v>39752</v>
      </c>
      <c r="C1768">
        <v>2.4418713271919725</v>
      </c>
      <c r="E1768">
        <v>5.2677340498928018</v>
      </c>
      <c r="G1768">
        <v>3.566768855689566</v>
      </c>
      <c r="I1768">
        <v>6.748379973989433</v>
      </c>
      <c r="K1768">
        <v>6.3</v>
      </c>
      <c r="M1768">
        <v>11.9</v>
      </c>
      <c r="O1768">
        <v>3.1</v>
      </c>
      <c r="Q1768">
        <v>60</v>
      </c>
      <c r="S1768">
        <v>42</v>
      </c>
      <c r="U1768">
        <v>9</v>
      </c>
      <c r="W1768">
        <v>2.1</v>
      </c>
    </row>
    <row r="1769" spans="1:23">
      <c r="A1769" s="18">
        <v>39753</v>
      </c>
      <c r="C1769">
        <v>2.522033322115278</v>
      </c>
      <c r="E1769">
        <v>5.6323373406397232</v>
      </c>
      <c r="G1769">
        <v>3.4997441723088811</v>
      </c>
      <c r="I1769">
        <v>6.5208546349767076</v>
      </c>
      <c r="K1769">
        <v>6.7</v>
      </c>
      <c r="M1769">
        <v>12.2</v>
      </c>
      <c r="O1769">
        <v>2.4</v>
      </c>
      <c r="Q1769">
        <v>58</v>
      </c>
      <c r="S1769">
        <v>39</v>
      </c>
      <c r="U1769">
        <v>8.6999999999999993</v>
      </c>
      <c r="W1769">
        <v>2.2999999999999998</v>
      </c>
    </row>
    <row r="1770" spans="1:23">
      <c r="A1770" s="18">
        <v>39754</v>
      </c>
      <c r="C1770">
        <v>2.3771552404198211</v>
      </c>
      <c r="E1770">
        <v>4.894654920099696</v>
      </c>
      <c r="G1770">
        <v>3.5198654200210218</v>
      </c>
      <c r="I1770">
        <v>6.7163844402578894</v>
      </c>
      <c r="K1770">
        <v>6.3</v>
      </c>
      <c r="M1770">
        <v>10.8</v>
      </c>
      <c r="O1770">
        <v>3.1</v>
      </c>
      <c r="Q1770">
        <v>64</v>
      </c>
      <c r="S1770">
        <v>46</v>
      </c>
      <c r="U1770">
        <v>8.6999999999999993</v>
      </c>
      <c r="W1770">
        <v>1.9</v>
      </c>
    </row>
    <row r="1771" spans="1:23">
      <c r="A1771" s="18">
        <v>39755</v>
      </c>
      <c r="C1771">
        <v>2.3630153780805125</v>
      </c>
      <c r="E1771">
        <v>4.6586511938492334</v>
      </c>
      <c r="G1771">
        <v>3.4777838326947084</v>
      </c>
      <c r="I1771">
        <v>6.5541266300801118</v>
      </c>
      <c r="K1771">
        <v>6</v>
      </c>
      <c r="M1771">
        <v>10.199999999999999</v>
      </c>
      <c r="O1771">
        <v>3</v>
      </c>
      <c r="Q1771">
        <v>63</v>
      </c>
      <c r="S1771">
        <v>45</v>
      </c>
      <c r="U1771">
        <v>8.6</v>
      </c>
      <c r="W1771">
        <v>2.1</v>
      </c>
    </row>
    <row r="1772" spans="1:23">
      <c r="A1772" s="18">
        <v>39756</v>
      </c>
      <c r="C1772">
        <v>2.2436669774498919</v>
      </c>
      <c r="E1772">
        <v>4.7589460974844897</v>
      </c>
      <c r="G1772">
        <v>3.4285220890219268</v>
      </c>
      <c r="I1772">
        <v>6.1964080137608324</v>
      </c>
      <c r="K1772">
        <v>7.3</v>
      </c>
      <c r="M1772">
        <v>11.5</v>
      </c>
      <c r="O1772">
        <v>4.7</v>
      </c>
      <c r="Q1772">
        <v>58</v>
      </c>
      <c r="S1772">
        <v>44</v>
      </c>
      <c r="U1772">
        <v>8.3000000000000007</v>
      </c>
      <c r="W1772">
        <v>1.2</v>
      </c>
    </row>
    <row r="1773" spans="1:23">
      <c r="A1773" s="18">
        <v>39757</v>
      </c>
      <c r="C1773">
        <v>3.0723467394208099</v>
      </c>
      <c r="E1773">
        <v>5.8788376085258776</v>
      </c>
      <c r="G1773">
        <v>3.4507790910571181</v>
      </c>
      <c r="I1773">
        <v>6.5444616992634472</v>
      </c>
      <c r="K1773">
        <v>7.6</v>
      </c>
      <c r="M1773">
        <v>13.4</v>
      </c>
      <c r="O1773">
        <v>3.2</v>
      </c>
      <c r="Q1773">
        <v>47</v>
      </c>
      <c r="S1773">
        <v>28</v>
      </c>
      <c r="U1773">
        <v>9.1999999999999993</v>
      </c>
      <c r="W1773">
        <v>3.5</v>
      </c>
    </row>
    <row r="1774" spans="1:23">
      <c r="A1774" s="18">
        <v>39758</v>
      </c>
      <c r="C1774">
        <v>2.1679702332746928</v>
      </c>
      <c r="E1774">
        <v>4.136823292535496</v>
      </c>
      <c r="G1774">
        <v>3.0776858859452338</v>
      </c>
      <c r="I1774">
        <v>6.0672742866100764</v>
      </c>
      <c r="K1774">
        <v>5.2</v>
      </c>
      <c r="M1774">
        <v>9.9</v>
      </c>
      <c r="O1774">
        <v>3.7</v>
      </c>
      <c r="Q1774">
        <v>60</v>
      </c>
      <c r="S1774">
        <v>37</v>
      </c>
      <c r="U1774">
        <v>6.4</v>
      </c>
      <c r="W1774">
        <v>1.7</v>
      </c>
    </row>
    <row r="1775" spans="1:23">
      <c r="A1775" s="18">
        <v>39759</v>
      </c>
      <c r="C1775">
        <v>1.7762336977636775</v>
      </c>
      <c r="E1775">
        <v>4.6184429351871854</v>
      </c>
      <c r="G1775">
        <v>2.4668513738483759</v>
      </c>
      <c r="I1775">
        <v>4.225924160927149</v>
      </c>
      <c r="K1775">
        <v>4.5999999999999996</v>
      </c>
      <c r="M1775">
        <v>9.4</v>
      </c>
      <c r="O1775">
        <v>1.2</v>
      </c>
      <c r="Q1775">
        <v>61</v>
      </c>
      <c r="S1775">
        <v>45</v>
      </c>
      <c r="U1775">
        <v>2.2999999999999998</v>
      </c>
      <c r="W1775">
        <v>2.4</v>
      </c>
    </row>
    <row r="1776" spans="1:23">
      <c r="A1776" s="18">
        <v>39760</v>
      </c>
      <c r="C1776">
        <v>2.5159234167196982</v>
      </c>
      <c r="E1776">
        <v>5.1795239510407791</v>
      </c>
      <c r="G1776">
        <v>3.2499599020125722</v>
      </c>
      <c r="I1776">
        <v>5.4458329298231742</v>
      </c>
      <c r="K1776">
        <v>7.1</v>
      </c>
      <c r="M1776">
        <v>12.7</v>
      </c>
      <c r="O1776">
        <v>4.3</v>
      </c>
      <c r="Q1776">
        <v>50</v>
      </c>
      <c r="S1776">
        <v>24</v>
      </c>
      <c r="U1776">
        <v>8</v>
      </c>
      <c r="W1776">
        <v>2.7</v>
      </c>
    </row>
    <row r="1777" spans="1:23">
      <c r="A1777" s="18">
        <v>39761</v>
      </c>
      <c r="C1777">
        <v>1.5137588989642659</v>
      </c>
      <c r="E1777">
        <v>4.5353968783965763</v>
      </c>
      <c r="G1777">
        <v>2.0971268303968182</v>
      </c>
      <c r="I1777">
        <v>4.1114519180143905</v>
      </c>
      <c r="K1777">
        <v>3.1</v>
      </c>
      <c r="M1777">
        <v>7</v>
      </c>
      <c r="O1777">
        <v>-2.2000000000000002</v>
      </c>
      <c r="Q1777">
        <v>76</v>
      </c>
      <c r="S1777">
        <v>59</v>
      </c>
      <c r="U1777">
        <v>0</v>
      </c>
      <c r="W1777">
        <v>2.1</v>
      </c>
    </row>
    <row r="1778" spans="1:23">
      <c r="A1778" s="18">
        <v>39762</v>
      </c>
      <c r="C1778">
        <v>0.98594811362004731</v>
      </c>
      <c r="E1778">
        <v>1.5021531118024745</v>
      </c>
      <c r="G1778">
        <v>1.9449081824272489</v>
      </c>
      <c r="I1778">
        <v>3.7041458640822453</v>
      </c>
      <c r="K1778">
        <v>-3.6</v>
      </c>
      <c r="M1778">
        <v>-2.2000000000000002</v>
      </c>
      <c r="O1778">
        <v>-4.4000000000000004</v>
      </c>
      <c r="Q1778">
        <v>89</v>
      </c>
      <c r="S1778">
        <v>82</v>
      </c>
      <c r="U1778">
        <v>0</v>
      </c>
      <c r="W1778">
        <v>2.4</v>
      </c>
    </row>
    <row r="1779" spans="1:23">
      <c r="A1779" s="18">
        <v>39763</v>
      </c>
      <c r="C1779">
        <v>0.80652443994727785</v>
      </c>
      <c r="E1779">
        <v>1.8652514506219928</v>
      </c>
      <c r="G1779">
        <v>1.9529879069266292</v>
      </c>
      <c r="I1779">
        <v>2.4358201988827566</v>
      </c>
      <c r="K1779">
        <v>-2.9</v>
      </c>
      <c r="M1779">
        <v>-1.5</v>
      </c>
      <c r="O1779">
        <v>-4.5999999999999996</v>
      </c>
      <c r="Q1779">
        <v>83</v>
      </c>
      <c r="S1779">
        <v>71</v>
      </c>
      <c r="U1779">
        <v>0</v>
      </c>
      <c r="W1779">
        <v>1.1000000000000001</v>
      </c>
    </row>
    <row r="1780" spans="1:23">
      <c r="A1780" s="18">
        <v>39764</v>
      </c>
      <c r="C1780">
        <v>1.3769927598469964</v>
      </c>
      <c r="E1780">
        <v>2.6360329571932604</v>
      </c>
      <c r="G1780">
        <v>2.9768611970328211</v>
      </c>
      <c r="I1780">
        <v>4.2899399559212954</v>
      </c>
      <c r="K1780">
        <v>-3.1</v>
      </c>
      <c r="M1780">
        <v>1</v>
      </c>
      <c r="O1780">
        <v>-5.4</v>
      </c>
      <c r="Q1780">
        <v>72</v>
      </c>
      <c r="S1780">
        <v>45</v>
      </c>
      <c r="U1780">
        <v>7.1</v>
      </c>
      <c r="W1780">
        <v>1.8</v>
      </c>
    </row>
    <row r="1781" spans="1:23">
      <c r="A1781" s="18">
        <v>39765</v>
      </c>
      <c r="C1781">
        <v>1.5285930902245028</v>
      </c>
      <c r="E1781">
        <v>3.2156938388938303</v>
      </c>
      <c r="G1781">
        <v>3.129528927419134</v>
      </c>
      <c r="I1781">
        <v>4.4599335134594513</v>
      </c>
      <c r="K1781">
        <v>-2.1</v>
      </c>
      <c r="M1781">
        <v>2.8</v>
      </c>
      <c r="O1781">
        <v>-5.6</v>
      </c>
      <c r="Q1781">
        <v>68</v>
      </c>
      <c r="S1781">
        <v>43</v>
      </c>
      <c r="U1781">
        <v>8.1999999999999993</v>
      </c>
      <c r="W1781">
        <v>2.9</v>
      </c>
    </row>
    <row r="1782" spans="1:23">
      <c r="A1782" s="18">
        <v>39766</v>
      </c>
      <c r="C1782">
        <v>0.84501798404106787</v>
      </c>
      <c r="E1782">
        <v>2.8230832597245525</v>
      </c>
      <c r="G1782">
        <v>2.0099902947231234</v>
      </c>
      <c r="I1782">
        <v>2.3655733501167995</v>
      </c>
      <c r="K1782">
        <v>0.3</v>
      </c>
      <c r="M1782">
        <v>2.7</v>
      </c>
      <c r="O1782">
        <v>-2.2000000000000002</v>
      </c>
      <c r="Q1782">
        <v>82</v>
      </c>
      <c r="S1782">
        <v>68</v>
      </c>
      <c r="U1782">
        <v>0</v>
      </c>
      <c r="W1782">
        <v>1.6</v>
      </c>
    </row>
    <row r="1783" spans="1:23">
      <c r="A1783" s="18">
        <v>39767</v>
      </c>
      <c r="C1783">
        <v>1.525699637708406</v>
      </c>
      <c r="E1783">
        <v>3.1927316604129667</v>
      </c>
      <c r="G1783">
        <v>2.9554382863452369</v>
      </c>
      <c r="I1783">
        <v>4.6264030099829849</v>
      </c>
      <c r="K1783">
        <v>0.6</v>
      </c>
      <c r="M1783">
        <v>3.7</v>
      </c>
      <c r="O1783">
        <v>-2.4</v>
      </c>
      <c r="Q1783">
        <v>75</v>
      </c>
      <c r="S1783">
        <v>59</v>
      </c>
      <c r="U1783">
        <v>6.5</v>
      </c>
      <c r="W1783">
        <v>1.6</v>
      </c>
    </row>
    <row r="1784" spans="1:23">
      <c r="A1784" s="18">
        <v>39768</v>
      </c>
      <c r="C1784">
        <v>1.1958972249754392</v>
      </c>
      <c r="E1784">
        <v>2.3924847219623246</v>
      </c>
      <c r="G1784">
        <v>2.5071669661553004</v>
      </c>
      <c r="I1784">
        <v>3.7835471553853401</v>
      </c>
      <c r="K1784">
        <v>1</v>
      </c>
      <c r="M1784">
        <v>3.1</v>
      </c>
      <c r="O1784">
        <v>-0.2</v>
      </c>
      <c r="Q1784">
        <v>82</v>
      </c>
      <c r="S1784">
        <v>73</v>
      </c>
      <c r="U1784">
        <v>3.3</v>
      </c>
      <c r="W1784">
        <v>1.1000000000000001</v>
      </c>
    </row>
    <row r="1785" spans="1:23">
      <c r="A1785" s="18">
        <v>39769</v>
      </c>
      <c r="C1785">
        <v>1.2828647910635951</v>
      </c>
      <c r="E1785">
        <v>2.1564043169804266</v>
      </c>
      <c r="G1785">
        <v>2.5137020577716864</v>
      </c>
      <c r="I1785">
        <v>4.1145282917348371</v>
      </c>
      <c r="K1785">
        <v>-1.3</v>
      </c>
      <c r="M1785">
        <v>1.1000000000000001</v>
      </c>
      <c r="O1785">
        <v>-2.4</v>
      </c>
      <c r="Q1785">
        <v>80</v>
      </c>
      <c r="S1785">
        <v>60</v>
      </c>
      <c r="U1785">
        <v>3.8</v>
      </c>
      <c r="W1785">
        <v>1.1000000000000001</v>
      </c>
    </row>
    <row r="1786" spans="1:23">
      <c r="A1786" s="18">
        <v>39770</v>
      </c>
      <c r="C1786">
        <v>1.4259762401063474</v>
      </c>
      <c r="E1786">
        <v>2.3366339056594496</v>
      </c>
      <c r="G1786">
        <v>2.9250760353913399</v>
      </c>
      <c r="I1786">
        <v>4.4833782423892208</v>
      </c>
      <c r="K1786">
        <v>-2.8</v>
      </c>
      <c r="M1786">
        <v>-0.2</v>
      </c>
      <c r="O1786">
        <v>-5.2</v>
      </c>
      <c r="Q1786">
        <v>73</v>
      </c>
      <c r="S1786">
        <v>64</v>
      </c>
      <c r="U1786">
        <v>7</v>
      </c>
      <c r="W1786">
        <v>1.5</v>
      </c>
    </row>
    <row r="1787" spans="1:23">
      <c r="A1787" s="18">
        <v>39771</v>
      </c>
      <c r="C1787">
        <v>1.1469902770323879</v>
      </c>
      <c r="E1787">
        <v>2.0840320622622204</v>
      </c>
      <c r="G1787">
        <v>2.6438947090670815</v>
      </c>
      <c r="I1787">
        <v>3.7811169482061073</v>
      </c>
      <c r="K1787">
        <v>-3.5</v>
      </c>
      <c r="M1787">
        <v>-0.9</v>
      </c>
      <c r="O1787">
        <v>-5.3</v>
      </c>
      <c r="Q1787">
        <v>81</v>
      </c>
      <c r="S1787">
        <v>68</v>
      </c>
      <c r="U1787">
        <v>5.0999999999999996</v>
      </c>
      <c r="W1787">
        <v>1.5</v>
      </c>
    </row>
    <row r="1788" spans="1:23">
      <c r="A1788" s="18">
        <v>39772</v>
      </c>
      <c r="C1788">
        <v>1.2466804406228378</v>
      </c>
      <c r="E1788">
        <v>2.3131408516718857</v>
      </c>
      <c r="G1788">
        <v>2.8441776257820179</v>
      </c>
      <c r="I1788">
        <v>3.9717439858000461</v>
      </c>
      <c r="K1788">
        <v>-3.3</v>
      </c>
      <c r="M1788">
        <v>-0.1</v>
      </c>
      <c r="O1788">
        <v>-5.4</v>
      </c>
      <c r="Q1788">
        <v>77</v>
      </c>
      <c r="S1788">
        <v>59</v>
      </c>
      <c r="U1788">
        <v>6.6</v>
      </c>
      <c r="W1788">
        <v>1.2</v>
      </c>
    </row>
    <row r="1789" spans="1:23">
      <c r="A1789" s="18">
        <v>39773</v>
      </c>
      <c r="C1789">
        <v>1.2168860501534511</v>
      </c>
      <c r="E1789">
        <v>3.2679462511256157</v>
      </c>
      <c r="G1789">
        <v>2.5467989689135622</v>
      </c>
      <c r="I1789">
        <v>3.1455699279224469</v>
      </c>
      <c r="K1789">
        <v>0.2</v>
      </c>
      <c r="M1789">
        <v>3.6</v>
      </c>
      <c r="O1789">
        <v>-3.3</v>
      </c>
      <c r="Q1789">
        <v>61</v>
      </c>
      <c r="S1789">
        <v>47</v>
      </c>
      <c r="U1789">
        <v>4.3</v>
      </c>
      <c r="W1789">
        <v>1.1000000000000001</v>
      </c>
    </row>
    <row r="1790" spans="1:23">
      <c r="A1790" s="18">
        <v>39774</v>
      </c>
      <c r="C1790">
        <v>1.4367950055722172</v>
      </c>
      <c r="E1790">
        <v>2.5468590303764804</v>
      </c>
      <c r="G1790">
        <v>2.8221753693784786</v>
      </c>
      <c r="I1790">
        <v>4.526958629112805</v>
      </c>
      <c r="K1790">
        <v>-1.6</v>
      </c>
      <c r="M1790">
        <v>1.8</v>
      </c>
      <c r="O1790">
        <v>-3.4</v>
      </c>
      <c r="Q1790">
        <v>72</v>
      </c>
      <c r="S1790">
        <v>60</v>
      </c>
      <c r="U1790">
        <v>6.4</v>
      </c>
      <c r="W1790">
        <v>1.6</v>
      </c>
    </row>
    <row r="1791" spans="1:23">
      <c r="A1791" s="18">
        <v>39775</v>
      </c>
      <c r="C1791">
        <v>0.82585084336640346</v>
      </c>
      <c r="E1791">
        <v>1.6571804160903876</v>
      </c>
      <c r="G1791">
        <v>1.8861807341804708</v>
      </c>
      <c r="I1791">
        <v>2.7470499355253315</v>
      </c>
      <c r="K1791">
        <v>-3.4</v>
      </c>
      <c r="M1791">
        <v>-1.4</v>
      </c>
      <c r="O1791">
        <v>-4.2</v>
      </c>
      <c r="Q1791">
        <v>85</v>
      </c>
      <c r="S1791">
        <v>77</v>
      </c>
      <c r="U1791">
        <v>0</v>
      </c>
      <c r="W1791">
        <v>1.4</v>
      </c>
    </row>
    <row r="1792" spans="1:23">
      <c r="A1792" s="18">
        <v>39776</v>
      </c>
      <c r="C1792">
        <v>1.248252486029525</v>
      </c>
      <c r="E1792">
        <v>3.2480935166363514</v>
      </c>
      <c r="G1792">
        <v>2.7685888502078053</v>
      </c>
      <c r="I1792">
        <v>3.817784278983221</v>
      </c>
      <c r="K1792">
        <v>-2.6</v>
      </c>
      <c r="M1792">
        <v>3.7</v>
      </c>
      <c r="O1792">
        <v>-6</v>
      </c>
      <c r="Q1792">
        <v>72</v>
      </c>
      <c r="S1792">
        <v>45</v>
      </c>
      <c r="U1792">
        <v>6.4</v>
      </c>
      <c r="W1792">
        <v>1.7</v>
      </c>
    </row>
    <row r="1793" spans="1:23">
      <c r="A1793" s="18">
        <v>39777</v>
      </c>
      <c r="C1793">
        <v>1.2765224932057022</v>
      </c>
      <c r="E1793">
        <v>3.3526602567081509</v>
      </c>
      <c r="G1793">
        <v>2.6394443156311294</v>
      </c>
      <c r="I1793">
        <v>3.5819694985258801</v>
      </c>
      <c r="K1793">
        <v>-0.8</v>
      </c>
      <c r="M1793">
        <v>4.2</v>
      </c>
      <c r="O1793">
        <v>-4.0999999999999996</v>
      </c>
      <c r="Q1793">
        <v>63</v>
      </c>
      <c r="S1793">
        <v>38</v>
      </c>
      <c r="U1793">
        <v>5.4</v>
      </c>
      <c r="W1793">
        <v>0.9</v>
      </c>
    </row>
    <row r="1794" spans="1:23">
      <c r="A1794" s="18">
        <v>39778</v>
      </c>
      <c r="C1794">
        <v>1.1359265012821647</v>
      </c>
      <c r="E1794">
        <v>2.2449494579393234</v>
      </c>
      <c r="G1794">
        <v>2.6903338273870321</v>
      </c>
      <c r="I1794">
        <v>4.2554719015299263</v>
      </c>
      <c r="K1794">
        <v>-4.5999999999999996</v>
      </c>
      <c r="M1794">
        <v>-0.8</v>
      </c>
      <c r="O1794">
        <v>-7</v>
      </c>
      <c r="Q1794">
        <v>86</v>
      </c>
      <c r="S1794">
        <v>66</v>
      </c>
      <c r="U1794">
        <v>5.9</v>
      </c>
      <c r="W1794">
        <v>2.4</v>
      </c>
    </row>
    <row r="1795" spans="1:23">
      <c r="A1795" s="18">
        <v>39779</v>
      </c>
      <c r="C1795">
        <v>1.5399386866603451</v>
      </c>
      <c r="E1795">
        <v>3.5381639973833052</v>
      </c>
      <c r="G1795">
        <v>2.9861713891280157</v>
      </c>
      <c r="I1795">
        <v>3.7501014872524858</v>
      </c>
      <c r="K1795">
        <v>-0.2</v>
      </c>
      <c r="M1795">
        <v>4.3</v>
      </c>
      <c r="O1795">
        <v>-4.4000000000000004</v>
      </c>
      <c r="Q1795">
        <v>55</v>
      </c>
      <c r="S1795">
        <v>41</v>
      </c>
      <c r="U1795">
        <v>8.1999999999999993</v>
      </c>
      <c r="W1795">
        <v>1.9</v>
      </c>
    </row>
    <row r="1796" spans="1:23">
      <c r="A1796" s="18">
        <v>39780</v>
      </c>
      <c r="C1796">
        <v>1.6264554531714803</v>
      </c>
      <c r="E1796">
        <v>3.0660882942210868</v>
      </c>
      <c r="G1796">
        <v>2.8544965420527633</v>
      </c>
      <c r="I1796">
        <v>4.4664618204467645</v>
      </c>
      <c r="K1796">
        <v>-1</v>
      </c>
      <c r="M1796">
        <v>3.7</v>
      </c>
      <c r="O1796">
        <v>-3.5</v>
      </c>
      <c r="Q1796">
        <v>59</v>
      </c>
      <c r="S1796">
        <v>39</v>
      </c>
      <c r="U1796">
        <v>7.3</v>
      </c>
      <c r="W1796">
        <v>2.1</v>
      </c>
    </row>
    <row r="1797" spans="1:23">
      <c r="A1797" s="18">
        <v>39781</v>
      </c>
      <c r="C1797">
        <v>2.1615938584048924</v>
      </c>
      <c r="E1797">
        <v>5.343080642713379</v>
      </c>
      <c r="G1797">
        <v>2.786719391770661</v>
      </c>
      <c r="I1797">
        <v>3.7417803611889493</v>
      </c>
      <c r="K1797">
        <v>2.8</v>
      </c>
      <c r="M1797">
        <v>10.1</v>
      </c>
      <c r="O1797">
        <v>-4.5</v>
      </c>
      <c r="Q1797">
        <v>43</v>
      </c>
      <c r="S1797">
        <v>24</v>
      </c>
      <c r="U1797">
        <v>6.9</v>
      </c>
      <c r="W1797">
        <v>3.1</v>
      </c>
    </row>
    <row r="1798" spans="1:23">
      <c r="A1798" s="18">
        <v>39782</v>
      </c>
      <c r="C1798">
        <v>1.8010592546772861</v>
      </c>
      <c r="E1798">
        <v>4.8305731319115708</v>
      </c>
      <c r="G1798">
        <v>3.0458889360250394</v>
      </c>
      <c r="I1798">
        <v>5.0446237653365813</v>
      </c>
      <c r="K1798">
        <v>3.6</v>
      </c>
      <c r="M1798">
        <v>9.8000000000000007</v>
      </c>
      <c r="O1798">
        <v>-1.3</v>
      </c>
      <c r="Q1798">
        <v>71</v>
      </c>
      <c r="S1798">
        <v>38</v>
      </c>
      <c r="U1798">
        <v>7.9</v>
      </c>
      <c r="W1798">
        <v>1.6</v>
      </c>
    </row>
    <row r="1799" spans="1:23">
      <c r="A1799" s="18">
        <v>39783</v>
      </c>
      <c r="C1799">
        <v>1.3421886867426596</v>
      </c>
      <c r="E1799">
        <v>3.6078247715664222</v>
      </c>
      <c r="G1799">
        <v>2.5572974471174077</v>
      </c>
      <c r="I1799">
        <v>4.7382272833674337</v>
      </c>
      <c r="K1799">
        <v>-2</v>
      </c>
      <c r="M1799">
        <v>6.3</v>
      </c>
      <c r="O1799">
        <v>-5.0999999999999996</v>
      </c>
      <c r="Q1799">
        <v>83</v>
      </c>
      <c r="S1799">
        <v>40</v>
      </c>
      <c r="U1799">
        <v>5</v>
      </c>
      <c r="W1799">
        <v>2</v>
      </c>
    </row>
    <row r="1800" spans="1:23">
      <c r="A1800" s="18">
        <v>39784</v>
      </c>
      <c r="C1800">
        <v>0.6101449005272217</v>
      </c>
      <c r="E1800">
        <v>1.8806577620590981</v>
      </c>
      <c r="G1800">
        <v>1.8046703977592262</v>
      </c>
      <c r="I1800">
        <v>2.7600703925182484</v>
      </c>
      <c r="K1800">
        <v>-5.7</v>
      </c>
      <c r="M1800">
        <v>-1.5</v>
      </c>
      <c r="O1800">
        <v>-6.8</v>
      </c>
      <c r="Q1800">
        <v>90</v>
      </c>
      <c r="S1800">
        <v>76</v>
      </c>
      <c r="U1800">
        <v>0</v>
      </c>
      <c r="W1800">
        <v>2.8</v>
      </c>
    </row>
    <row r="1801" spans="1:23">
      <c r="A1801" s="18">
        <v>39785</v>
      </c>
      <c r="C1801">
        <v>1.1097961950850679</v>
      </c>
      <c r="E1801">
        <v>1.6287552346930716</v>
      </c>
      <c r="G1801">
        <v>2.7798914452930732</v>
      </c>
      <c r="I1801">
        <v>3.6469211155320296</v>
      </c>
      <c r="K1801">
        <v>-9.6999999999999993</v>
      </c>
      <c r="M1801">
        <v>-4.0999999999999996</v>
      </c>
      <c r="O1801">
        <v>-13</v>
      </c>
      <c r="Q1801">
        <v>66</v>
      </c>
      <c r="S1801">
        <v>45</v>
      </c>
      <c r="U1801">
        <v>7.9</v>
      </c>
      <c r="W1801">
        <v>2.2999999999999998</v>
      </c>
    </row>
    <row r="1802" spans="1:23">
      <c r="A1802" s="18">
        <v>39786</v>
      </c>
      <c r="C1802">
        <v>0.77955876393757817</v>
      </c>
      <c r="E1802">
        <v>0.43301689979629776</v>
      </c>
      <c r="G1802">
        <v>2.5171101068442594</v>
      </c>
      <c r="I1802">
        <v>2.7536920370495248</v>
      </c>
      <c r="K1802">
        <v>-14.8</v>
      </c>
      <c r="M1802">
        <v>-12.3</v>
      </c>
      <c r="O1802">
        <v>-16.899999999999999</v>
      </c>
      <c r="Q1802">
        <v>81</v>
      </c>
      <c r="S1802">
        <v>67</v>
      </c>
      <c r="U1802">
        <v>6.3</v>
      </c>
      <c r="W1802">
        <v>1.4</v>
      </c>
    </row>
    <row r="1803" spans="1:23">
      <c r="A1803" s="18">
        <v>39787</v>
      </c>
      <c r="C1803">
        <v>0.79544334554922136</v>
      </c>
      <c r="E1803">
        <v>1.2499330068708387</v>
      </c>
      <c r="G1803">
        <v>2.6235877658885709</v>
      </c>
      <c r="I1803">
        <v>2.2971611600611981</v>
      </c>
      <c r="K1803">
        <v>-11.6</v>
      </c>
      <c r="M1803">
        <v>-7.1</v>
      </c>
      <c r="O1803">
        <v>-16.100000000000001</v>
      </c>
      <c r="Q1803">
        <v>62</v>
      </c>
      <c r="S1803">
        <v>44</v>
      </c>
      <c r="U1803">
        <v>7</v>
      </c>
      <c r="W1803">
        <v>1.1000000000000001</v>
      </c>
    </row>
    <row r="1804" spans="1:23">
      <c r="A1804" s="18">
        <v>39788</v>
      </c>
      <c r="C1804">
        <v>1.0229405349976322</v>
      </c>
      <c r="E1804">
        <v>2.5378811253331359</v>
      </c>
      <c r="G1804">
        <v>2.7080067945927984</v>
      </c>
      <c r="I1804">
        <v>2.5991836821853469</v>
      </c>
      <c r="K1804">
        <v>-6.5</v>
      </c>
      <c r="M1804">
        <v>-0.6</v>
      </c>
      <c r="O1804">
        <v>-11.8</v>
      </c>
      <c r="Q1804">
        <v>53</v>
      </c>
      <c r="S1804">
        <v>31</v>
      </c>
      <c r="U1804">
        <v>7.4</v>
      </c>
      <c r="W1804">
        <v>1.2</v>
      </c>
    </row>
    <row r="1805" spans="1:23">
      <c r="A1805" s="18">
        <v>39789</v>
      </c>
      <c r="C1805">
        <v>1.2965690706807598</v>
      </c>
      <c r="E1805">
        <v>3.4134483634695805</v>
      </c>
      <c r="G1805">
        <v>2.7190611124377639</v>
      </c>
      <c r="I1805">
        <v>2.9870121914130641</v>
      </c>
      <c r="K1805">
        <v>-1.1000000000000001</v>
      </c>
      <c r="M1805">
        <v>5.5</v>
      </c>
      <c r="O1805">
        <v>-3.8</v>
      </c>
      <c r="Q1805">
        <v>53</v>
      </c>
      <c r="S1805">
        <v>33</v>
      </c>
      <c r="U1805">
        <v>6.9</v>
      </c>
      <c r="W1805">
        <v>2</v>
      </c>
    </row>
    <row r="1806" spans="1:23">
      <c r="A1806" s="18">
        <v>39790</v>
      </c>
      <c r="C1806">
        <v>1.5526213624243244</v>
      </c>
      <c r="E1806">
        <v>3.2410273839079111</v>
      </c>
      <c r="G1806">
        <v>2.7877160913603478</v>
      </c>
      <c r="I1806">
        <v>4.2993339947937113</v>
      </c>
      <c r="K1806">
        <v>-3</v>
      </c>
      <c r="M1806">
        <v>1.8</v>
      </c>
      <c r="O1806">
        <v>-8.9</v>
      </c>
      <c r="Q1806">
        <v>62</v>
      </c>
      <c r="S1806">
        <v>38</v>
      </c>
      <c r="U1806">
        <v>7.4</v>
      </c>
      <c r="W1806">
        <v>1.6</v>
      </c>
    </row>
    <row r="1807" spans="1:23">
      <c r="A1807" s="18">
        <v>39791</v>
      </c>
      <c r="C1807">
        <v>1.3686310382358604</v>
      </c>
      <c r="E1807">
        <v>3.6289648931820992</v>
      </c>
      <c r="G1807">
        <v>2.5722644645652823</v>
      </c>
      <c r="I1807">
        <v>3.5244090717629599</v>
      </c>
      <c r="K1807">
        <v>-2.2000000000000002</v>
      </c>
      <c r="M1807">
        <v>4.5999999999999996</v>
      </c>
      <c r="O1807">
        <v>-7.5</v>
      </c>
      <c r="Q1807">
        <v>59</v>
      </c>
      <c r="S1807">
        <v>32</v>
      </c>
      <c r="U1807">
        <v>5.8</v>
      </c>
      <c r="W1807">
        <v>1.6</v>
      </c>
    </row>
    <row r="1808" spans="1:23">
      <c r="A1808" s="18">
        <v>39792</v>
      </c>
      <c r="C1808">
        <v>1.3785526450074705</v>
      </c>
      <c r="E1808">
        <v>2.163440811310807</v>
      </c>
      <c r="G1808">
        <v>2.753958099465355</v>
      </c>
      <c r="I1808">
        <v>4.1265482679330709</v>
      </c>
      <c r="K1808">
        <v>-5</v>
      </c>
      <c r="M1808">
        <v>-1.9</v>
      </c>
      <c r="O1808">
        <v>-8.3000000000000007</v>
      </c>
      <c r="Q1808">
        <v>64</v>
      </c>
      <c r="S1808">
        <v>54</v>
      </c>
      <c r="U1808">
        <v>7.3</v>
      </c>
      <c r="W1808">
        <v>1.5</v>
      </c>
    </row>
    <row r="1809" spans="1:23">
      <c r="A1809" s="18">
        <v>39793</v>
      </c>
      <c r="C1809">
        <v>1.2544353417281535</v>
      </c>
      <c r="E1809">
        <v>3.3582942333495636</v>
      </c>
      <c r="G1809">
        <v>2.6347088652111577</v>
      </c>
      <c r="I1809">
        <v>3.4013786817010465</v>
      </c>
      <c r="K1809">
        <v>-3.9</v>
      </c>
      <c r="M1809">
        <v>3.3</v>
      </c>
      <c r="O1809">
        <v>-9.8000000000000007</v>
      </c>
      <c r="Q1809">
        <v>64</v>
      </c>
      <c r="S1809">
        <v>33</v>
      </c>
      <c r="U1809">
        <v>6.5</v>
      </c>
      <c r="W1809">
        <v>1.5</v>
      </c>
    </row>
    <row r="1810" spans="1:23">
      <c r="A1810" s="18">
        <v>39794</v>
      </c>
      <c r="C1810">
        <v>0.75427799263892237</v>
      </c>
      <c r="E1810">
        <v>2.1224277201449535</v>
      </c>
      <c r="G1810">
        <v>1.8022273355387541</v>
      </c>
      <c r="I1810">
        <v>2.3472767201671676</v>
      </c>
      <c r="K1810">
        <v>-4.7</v>
      </c>
      <c r="M1810">
        <v>-0.4</v>
      </c>
      <c r="O1810">
        <v>-6.3</v>
      </c>
      <c r="Q1810">
        <v>80</v>
      </c>
      <c r="S1810">
        <v>49</v>
      </c>
      <c r="U1810">
        <v>0</v>
      </c>
      <c r="W1810">
        <v>1.4</v>
      </c>
    </row>
    <row r="1811" spans="1:23">
      <c r="A1811" s="18">
        <v>39795</v>
      </c>
      <c r="C1811">
        <v>0.72376812925140876</v>
      </c>
      <c r="E1811">
        <v>1.2492357752874814</v>
      </c>
      <c r="G1811">
        <v>1.7641276635070013</v>
      </c>
      <c r="I1811">
        <v>2.3401654535576468</v>
      </c>
      <c r="K1811">
        <v>-6.6</v>
      </c>
      <c r="M1811">
        <v>-5.7</v>
      </c>
      <c r="O1811">
        <v>-8.5</v>
      </c>
      <c r="Q1811">
        <v>87</v>
      </c>
      <c r="S1811">
        <v>82</v>
      </c>
      <c r="U1811">
        <v>0</v>
      </c>
      <c r="W1811">
        <v>1.7</v>
      </c>
    </row>
    <row r="1812" spans="1:23">
      <c r="A1812" s="18">
        <v>39796</v>
      </c>
      <c r="C1812">
        <v>0.74347298733450518</v>
      </c>
      <c r="E1812">
        <v>0.96926792603049028</v>
      </c>
      <c r="G1812">
        <v>2.1791444031333165</v>
      </c>
      <c r="I1812">
        <v>2.7747319274097362</v>
      </c>
      <c r="K1812">
        <v>-9.4</v>
      </c>
      <c r="M1812">
        <v>-7.6</v>
      </c>
      <c r="O1812">
        <v>-10.6</v>
      </c>
      <c r="Q1812">
        <v>89</v>
      </c>
      <c r="S1812">
        <v>84</v>
      </c>
      <c r="U1812">
        <v>3.4</v>
      </c>
      <c r="W1812">
        <v>1.8</v>
      </c>
    </row>
    <row r="1813" spans="1:23">
      <c r="A1813" s="18">
        <v>39797</v>
      </c>
      <c r="C1813">
        <v>1.0042477634528351</v>
      </c>
      <c r="E1813">
        <v>2.7677855122030897</v>
      </c>
      <c r="G1813">
        <v>2.6710428784372913</v>
      </c>
      <c r="I1813">
        <v>2.8543151855919793</v>
      </c>
      <c r="K1813">
        <v>-5.9</v>
      </c>
      <c r="M1813">
        <v>1</v>
      </c>
      <c r="O1813">
        <v>-11.2</v>
      </c>
      <c r="Q1813">
        <v>70</v>
      </c>
      <c r="S1813">
        <v>45</v>
      </c>
      <c r="U1813">
        <v>6.9</v>
      </c>
      <c r="W1813">
        <v>2.2999999999999998</v>
      </c>
    </row>
    <row r="1814" spans="1:23">
      <c r="A1814" s="18">
        <v>39798</v>
      </c>
      <c r="C1814">
        <v>1.0303319211494573</v>
      </c>
      <c r="E1814">
        <v>1.9366017570145011</v>
      </c>
      <c r="G1814">
        <v>2.5519676715291966</v>
      </c>
      <c r="I1814">
        <v>3.2656786703334335</v>
      </c>
      <c r="K1814">
        <v>-6.3</v>
      </c>
      <c r="M1814">
        <v>-2.6</v>
      </c>
      <c r="O1814">
        <v>-9</v>
      </c>
      <c r="Q1814">
        <v>73</v>
      </c>
      <c r="S1814">
        <v>61</v>
      </c>
      <c r="U1814">
        <v>5.9</v>
      </c>
      <c r="W1814">
        <v>2.1</v>
      </c>
    </row>
    <row r="1815" spans="1:23">
      <c r="A1815" s="18">
        <v>39799</v>
      </c>
      <c r="C1815">
        <v>0.55970249580436249</v>
      </c>
      <c r="E1815">
        <v>1.0606582522285759</v>
      </c>
      <c r="G1815">
        <v>1.6982778749581258</v>
      </c>
      <c r="I1815">
        <v>2.2133276867468243</v>
      </c>
      <c r="K1815">
        <v>-9.4</v>
      </c>
      <c r="M1815">
        <v>-6.7</v>
      </c>
      <c r="O1815">
        <v>-10.3</v>
      </c>
      <c r="Q1815">
        <v>88</v>
      </c>
      <c r="S1815">
        <v>79</v>
      </c>
      <c r="U1815">
        <v>0</v>
      </c>
      <c r="W1815">
        <v>2.2999999999999998</v>
      </c>
    </row>
    <row r="1816" spans="1:23">
      <c r="A1816" s="18">
        <v>39800</v>
      </c>
      <c r="C1816">
        <v>0.55479699804141669</v>
      </c>
      <c r="E1816">
        <v>1.2799663963571266</v>
      </c>
      <c r="G1816">
        <v>1.791471135153833</v>
      </c>
      <c r="I1816">
        <v>1.8146037485335669</v>
      </c>
      <c r="K1816">
        <v>-8.3000000000000007</v>
      </c>
      <c r="M1816">
        <v>-6</v>
      </c>
      <c r="O1816">
        <v>-10.1</v>
      </c>
      <c r="Q1816">
        <v>85</v>
      </c>
      <c r="S1816">
        <v>77</v>
      </c>
      <c r="U1816">
        <v>0.5</v>
      </c>
      <c r="W1816">
        <v>1.7</v>
      </c>
    </row>
    <row r="1817" spans="1:23">
      <c r="A1817" s="18">
        <v>39801</v>
      </c>
      <c r="C1817">
        <v>0.79747245032190217</v>
      </c>
      <c r="E1817">
        <v>2.0367711570424425</v>
      </c>
      <c r="G1817">
        <v>2.2743140426175024</v>
      </c>
      <c r="I1817">
        <v>2.4290856170657644</v>
      </c>
      <c r="K1817">
        <v>-5.7</v>
      </c>
      <c r="M1817">
        <v>-2</v>
      </c>
      <c r="O1817">
        <v>-8.4</v>
      </c>
      <c r="Q1817">
        <v>76</v>
      </c>
      <c r="S1817">
        <v>67</v>
      </c>
      <c r="U1817">
        <v>3.7</v>
      </c>
      <c r="W1817">
        <v>1.5</v>
      </c>
    </row>
    <row r="1818" spans="1:23">
      <c r="A1818" s="18">
        <v>39802</v>
      </c>
      <c r="C1818">
        <v>0.61083934897310455</v>
      </c>
      <c r="E1818">
        <v>1.15640909433286</v>
      </c>
      <c r="G1818">
        <v>1.7074821576860792</v>
      </c>
      <c r="I1818">
        <v>2.2852271736454237</v>
      </c>
      <c r="K1818">
        <v>-9</v>
      </c>
      <c r="M1818">
        <v>-6.4</v>
      </c>
      <c r="O1818">
        <v>-10.3</v>
      </c>
      <c r="Q1818">
        <v>89</v>
      </c>
      <c r="S1818">
        <v>80</v>
      </c>
      <c r="U1818">
        <v>0</v>
      </c>
      <c r="W1818">
        <v>1.8</v>
      </c>
    </row>
    <row r="1819" spans="1:23">
      <c r="A1819" s="18">
        <v>39803</v>
      </c>
      <c r="C1819">
        <v>0.53522459477285445</v>
      </c>
      <c r="E1819">
        <v>0.90767827879067731</v>
      </c>
      <c r="G1819">
        <v>1.6967342356401149</v>
      </c>
      <c r="I1819">
        <v>1.8472589958603685</v>
      </c>
      <c r="K1819">
        <v>-9.5</v>
      </c>
      <c r="M1819">
        <v>-8.1</v>
      </c>
      <c r="O1819">
        <v>-10.8</v>
      </c>
      <c r="Q1819">
        <v>87</v>
      </c>
      <c r="S1819">
        <v>83</v>
      </c>
      <c r="U1819">
        <v>0</v>
      </c>
      <c r="W1819">
        <v>2.2000000000000002</v>
      </c>
    </row>
    <row r="1820" spans="1:23">
      <c r="A1820" s="18">
        <v>39804</v>
      </c>
      <c r="C1820">
        <v>0.80938799353916357</v>
      </c>
      <c r="E1820">
        <v>1.3946733327875671</v>
      </c>
      <c r="G1820">
        <v>2.435688579807358</v>
      </c>
      <c r="I1820">
        <v>2.6702442491177436</v>
      </c>
      <c r="K1820">
        <v>-8.6999999999999993</v>
      </c>
      <c r="M1820">
        <v>-5.0999999999999996</v>
      </c>
      <c r="O1820">
        <v>-10.4</v>
      </c>
      <c r="Q1820">
        <v>79</v>
      </c>
      <c r="S1820">
        <v>64</v>
      </c>
      <c r="U1820">
        <v>5.3</v>
      </c>
      <c r="W1820">
        <v>1.1000000000000001</v>
      </c>
    </row>
    <row r="1821" spans="1:23">
      <c r="A1821" s="18">
        <v>39805</v>
      </c>
      <c r="C1821">
        <v>0.6776734701566014</v>
      </c>
      <c r="E1821">
        <v>1.2775556088996027</v>
      </c>
      <c r="G1821">
        <v>1.9939473997615311</v>
      </c>
      <c r="I1821">
        <v>2.3137997494981919</v>
      </c>
      <c r="K1821">
        <v>-10.7</v>
      </c>
      <c r="M1821">
        <v>-5.2</v>
      </c>
      <c r="O1821">
        <v>-12.5</v>
      </c>
      <c r="Q1821">
        <v>82</v>
      </c>
      <c r="S1821">
        <v>45</v>
      </c>
      <c r="U1821">
        <v>2.4</v>
      </c>
      <c r="W1821">
        <v>1.3</v>
      </c>
    </row>
    <row r="1822" spans="1:23">
      <c r="A1822" s="18">
        <v>39806</v>
      </c>
      <c r="C1822">
        <v>0.93289135801011847</v>
      </c>
      <c r="E1822">
        <v>1.596279999484838</v>
      </c>
      <c r="G1822">
        <v>2.2666479099524204</v>
      </c>
      <c r="I1822">
        <v>2.2401596713009457</v>
      </c>
      <c r="K1822">
        <v>-8.1</v>
      </c>
      <c r="M1822">
        <v>-4.8</v>
      </c>
      <c r="O1822">
        <v>-10.9</v>
      </c>
      <c r="Q1822">
        <v>58</v>
      </c>
      <c r="S1822">
        <v>38</v>
      </c>
      <c r="U1822">
        <v>4.2</v>
      </c>
      <c r="W1822">
        <v>2.2000000000000002</v>
      </c>
    </row>
    <row r="1823" spans="1:23">
      <c r="A1823" s="18">
        <v>39807</v>
      </c>
      <c r="C1823">
        <v>0.76626261391222661</v>
      </c>
      <c r="E1823">
        <v>1.2987060156033627</v>
      </c>
      <c r="G1823">
        <v>1.8979373417777681</v>
      </c>
      <c r="I1823">
        <v>2.2524251371244675</v>
      </c>
      <c r="K1823">
        <v>-10.1</v>
      </c>
      <c r="M1823">
        <v>-6.6</v>
      </c>
      <c r="O1823">
        <v>-13</v>
      </c>
      <c r="Q1823">
        <v>69</v>
      </c>
      <c r="S1823">
        <v>54</v>
      </c>
      <c r="U1823">
        <v>1.6</v>
      </c>
      <c r="W1823">
        <v>1.6</v>
      </c>
    </row>
    <row r="1824" spans="1:23">
      <c r="A1824" s="18">
        <v>39808</v>
      </c>
      <c r="C1824">
        <v>0.54141668848525037</v>
      </c>
      <c r="E1824">
        <v>0.54141543389882851</v>
      </c>
      <c r="G1824">
        <v>1.6399904875430555</v>
      </c>
      <c r="I1824">
        <v>1.8044261708969243</v>
      </c>
      <c r="K1824">
        <v>-12.2</v>
      </c>
      <c r="M1824">
        <v>-11</v>
      </c>
      <c r="O1824">
        <v>-13.1</v>
      </c>
      <c r="Q1824">
        <v>83</v>
      </c>
      <c r="S1824">
        <v>74</v>
      </c>
      <c r="U1824">
        <v>0</v>
      </c>
      <c r="W1824">
        <v>1.6</v>
      </c>
    </row>
    <row r="1825" spans="1:23">
      <c r="A1825" s="18">
        <v>39809</v>
      </c>
      <c r="C1825">
        <v>0.8457490458741177</v>
      </c>
      <c r="E1825">
        <v>1.2116111663655242</v>
      </c>
      <c r="G1825">
        <v>2.6351184187002703</v>
      </c>
      <c r="I1825">
        <v>2.6343408300179467</v>
      </c>
      <c r="K1825">
        <v>-12.2</v>
      </c>
      <c r="M1825">
        <v>-4.9000000000000004</v>
      </c>
      <c r="O1825">
        <v>-15.4</v>
      </c>
      <c r="Q1825">
        <v>65</v>
      </c>
      <c r="S1825">
        <v>33</v>
      </c>
      <c r="U1825">
        <v>7.5</v>
      </c>
      <c r="W1825">
        <v>1.2</v>
      </c>
    </row>
    <row r="1826" spans="1:23">
      <c r="A1826" s="18">
        <v>39810</v>
      </c>
      <c r="C1826">
        <v>0.50439265924522581</v>
      </c>
      <c r="E1826">
        <v>0.35234788970984465</v>
      </c>
      <c r="G1826">
        <v>1.9883923525531819</v>
      </c>
      <c r="I1826">
        <v>2.0038892326078903</v>
      </c>
      <c r="K1826">
        <v>-15.9</v>
      </c>
      <c r="M1826">
        <v>-10.199999999999999</v>
      </c>
      <c r="O1826">
        <v>-17.899999999999999</v>
      </c>
      <c r="Q1826">
        <v>81</v>
      </c>
      <c r="S1826">
        <v>58</v>
      </c>
      <c r="U1826">
        <v>3</v>
      </c>
      <c r="W1826">
        <v>2.2000000000000002</v>
      </c>
    </row>
    <row r="1827" spans="1:23">
      <c r="A1827" s="18">
        <v>39811</v>
      </c>
      <c r="C1827">
        <v>0.54992921128274552</v>
      </c>
      <c r="E1827">
        <v>0.60859682358329137</v>
      </c>
      <c r="G1827">
        <v>2.187508160731749</v>
      </c>
      <c r="I1827">
        <v>1.7965094543704636</v>
      </c>
      <c r="K1827">
        <v>-14.5</v>
      </c>
      <c r="M1827">
        <v>-9.5</v>
      </c>
      <c r="O1827">
        <v>-17.100000000000001</v>
      </c>
      <c r="Q1827">
        <v>77</v>
      </c>
      <c r="S1827">
        <v>57</v>
      </c>
      <c r="U1827">
        <v>4.2</v>
      </c>
      <c r="W1827">
        <v>0.9</v>
      </c>
    </row>
    <row r="1828" spans="1:23">
      <c r="A1828" s="18">
        <v>39812</v>
      </c>
      <c r="C1828">
        <v>0.71524050315060617</v>
      </c>
      <c r="E1828">
        <v>1.0418292761102248</v>
      </c>
      <c r="G1828">
        <v>2.3276143525459174</v>
      </c>
      <c r="I1828">
        <v>2.0298727714718821</v>
      </c>
      <c r="K1828">
        <v>-12.3</v>
      </c>
      <c r="M1828">
        <v>-8</v>
      </c>
      <c r="O1828">
        <v>-16</v>
      </c>
      <c r="Q1828">
        <v>65</v>
      </c>
      <c r="S1828">
        <v>42</v>
      </c>
      <c r="U1828">
        <v>5</v>
      </c>
      <c r="W1828">
        <v>1.5</v>
      </c>
    </row>
    <row r="1829" spans="1:23">
      <c r="A1829" s="18">
        <v>39813</v>
      </c>
      <c r="C1829">
        <v>0.71858268153005245</v>
      </c>
      <c r="E1829">
        <v>1.3400079234044426</v>
      </c>
      <c r="G1829">
        <v>2.3855070185616865</v>
      </c>
      <c r="I1829">
        <v>2.2374039766470286</v>
      </c>
      <c r="K1829">
        <v>-9.1999999999999993</v>
      </c>
      <c r="M1829">
        <v>-5.7</v>
      </c>
      <c r="O1829">
        <v>-11.1</v>
      </c>
      <c r="Q1829">
        <v>78</v>
      </c>
      <c r="S1829">
        <v>45</v>
      </c>
      <c r="U1829">
        <v>4.9000000000000004</v>
      </c>
      <c r="W1829">
        <v>1.4</v>
      </c>
    </row>
    <row r="1830" spans="1:23">
      <c r="A1830" s="18">
        <v>39814</v>
      </c>
      <c r="C1830">
        <v>0.73783481611422197</v>
      </c>
      <c r="E1830">
        <v>0.85657985835591466</v>
      </c>
      <c r="G1830">
        <v>2.0481550984321375</v>
      </c>
      <c r="I1830">
        <v>2.3548063338769185</v>
      </c>
      <c r="K1830">
        <v>-12.2</v>
      </c>
      <c r="M1830">
        <v>-10.199999999999999</v>
      </c>
      <c r="O1830">
        <v>-15.4</v>
      </c>
      <c r="Q1830">
        <v>77</v>
      </c>
      <c r="S1830">
        <v>68</v>
      </c>
      <c r="U1830">
        <v>2.8</v>
      </c>
      <c r="W1830">
        <v>1.6</v>
      </c>
    </row>
    <row r="1831" spans="1:23">
      <c r="A1831" s="18">
        <v>39815</v>
      </c>
      <c r="C1831">
        <v>0.64722931152010887</v>
      </c>
      <c r="E1831">
        <v>0.84748050528361252</v>
      </c>
      <c r="G1831">
        <v>2.1718887200952004</v>
      </c>
      <c r="I1831">
        <v>2.1283733123880362</v>
      </c>
      <c r="K1831">
        <v>-12.1</v>
      </c>
      <c r="M1831">
        <v>-8.6999999999999993</v>
      </c>
      <c r="O1831">
        <v>-13.6</v>
      </c>
      <c r="Q1831">
        <v>75</v>
      </c>
      <c r="S1831">
        <v>64</v>
      </c>
      <c r="U1831">
        <v>3.7</v>
      </c>
      <c r="W1831">
        <v>1.4</v>
      </c>
    </row>
    <row r="1832" spans="1:23">
      <c r="A1832" s="18">
        <v>39816</v>
      </c>
      <c r="C1832">
        <v>0.56232540793783425</v>
      </c>
      <c r="E1832">
        <v>0.4666340161177665</v>
      </c>
      <c r="G1832">
        <v>1.981635357144103</v>
      </c>
      <c r="I1832">
        <v>2.0000639638875821</v>
      </c>
      <c r="K1832">
        <v>-14.6</v>
      </c>
      <c r="M1832">
        <v>-11.9</v>
      </c>
      <c r="O1832">
        <v>-16.600000000000001</v>
      </c>
      <c r="Q1832">
        <v>84</v>
      </c>
      <c r="S1832">
        <v>76</v>
      </c>
      <c r="U1832">
        <v>2.6</v>
      </c>
      <c r="W1832">
        <v>1.5</v>
      </c>
    </row>
    <row r="1833" spans="1:23">
      <c r="A1833" s="18">
        <v>39817</v>
      </c>
      <c r="C1833">
        <v>0.68550470137277042</v>
      </c>
      <c r="E1833">
        <v>1.2153098852307995</v>
      </c>
      <c r="G1833">
        <v>2.4424459062069515</v>
      </c>
      <c r="I1833">
        <v>2.1149631370298807</v>
      </c>
      <c r="K1833">
        <v>-11.5</v>
      </c>
      <c r="M1833">
        <v>-7</v>
      </c>
      <c r="O1833">
        <v>-15.2</v>
      </c>
      <c r="Q1833">
        <v>73</v>
      </c>
      <c r="S1833">
        <v>56</v>
      </c>
      <c r="U1833">
        <v>5.5</v>
      </c>
      <c r="W1833">
        <v>1.2</v>
      </c>
    </row>
    <row r="1834" spans="1:23">
      <c r="A1834" s="18">
        <v>39818</v>
      </c>
      <c r="C1834">
        <v>0.7362071973175901</v>
      </c>
      <c r="E1834">
        <v>1.2386013735567905</v>
      </c>
      <c r="G1834">
        <v>2.2886132883058008</v>
      </c>
      <c r="I1834">
        <v>2.2948412775948084</v>
      </c>
      <c r="K1834">
        <v>-10.6</v>
      </c>
      <c r="M1834">
        <v>-6.4</v>
      </c>
      <c r="O1834">
        <v>-12.9</v>
      </c>
      <c r="Q1834">
        <v>72</v>
      </c>
      <c r="S1834">
        <v>52</v>
      </c>
      <c r="U1834">
        <v>4.3</v>
      </c>
      <c r="W1834">
        <v>1.2</v>
      </c>
    </row>
    <row r="1835" spans="1:23">
      <c r="A1835" s="18">
        <v>39819</v>
      </c>
      <c r="C1835">
        <v>0.81337823554744715</v>
      </c>
      <c r="E1835">
        <v>1.1812017232135492</v>
      </c>
      <c r="G1835">
        <v>2.4703642259638929</v>
      </c>
      <c r="I1835">
        <v>2.6458815448022404</v>
      </c>
      <c r="K1835">
        <v>-12.1</v>
      </c>
      <c r="M1835">
        <v>-6.6</v>
      </c>
      <c r="O1835">
        <v>-16</v>
      </c>
      <c r="Q1835">
        <v>77</v>
      </c>
      <c r="S1835">
        <v>52</v>
      </c>
      <c r="U1835">
        <v>5.7</v>
      </c>
      <c r="W1835">
        <v>0.9</v>
      </c>
    </row>
    <row r="1836" spans="1:23">
      <c r="A1836" s="18">
        <v>39820</v>
      </c>
      <c r="C1836">
        <v>0.56009674377360896</v>
      </c>
      <c r="E1836">
        <v>0.67690965874544096</v>
      </c>
      <c r="G1836">
        <v>1.8399779029037386</v>
      </c>
      <c r="I1836">
        <v>1.8538116134492149</v>
      </c>
      <c r="K1836">
        <v>-14.1</v>
      </c>
      <c r="M1836">
        <v>-9.4</v>
      </c>
      <c r="O1836">
        <v>-16.7</v>
      </c>
      <c r="Q1836">
        <v>81</v>
      </c>
      <c r="S1836">
        <v>67</v>
      </c>
      <c r="U1836">
        <v>1.5</v>
      </c>
      <c r="W1836">
        <v>0.7</v>
      </c>
    </row>
    <row r="1837" spans="1:23">
      <c r="A1837" s="18">
        <v>39821</v>
      </c>
      <c r="C1837">
        <v>0.63297721471842061</v>
      </c>
      <c r="E1837">
        <v>0.95127875575968412</v>
      </c>
      <c r="G1837">
        <v>2.2424785607798756</v>
      </c>
      <c r="I1837">
        <v>1.9853777909718326</v>
      </c>
      <c r="K1837">
        <v>-12.3</v>
      </c>
      <c r="M1837">
        <v>-9</v>
      </c>
      <c r="O1837">
        <v>-15.5</v>
      </c>
      <c r="Q1837">
        <v>76</v>
      </c>
      <c r="S1837">
        <v>63</v>
      </c>
      <c r="U1837">
        <v>4</v>
      </c>
      <c r="W1837">
        <v>1.5</v>
      </c>
    </row>
    <row r="1838" spans="1:23">
      <c r="A1838" s="18">
        <v>39822</v>
      </c>
      <c r="C1838">
        <v>0.60612358166347313</v>
      </c>
      <c r="E1838">
        <v>0.73539987632880233</v>
      </c>
      <c r="G1838">
        <v>2.0085987490786095</v>
      </c>
      <c r="I1838">
        <v>1.960990639953363</v>
      </c>
      <c r="K1838">
        <v>-12.7</v>
      </c>
      <c r="M1838">
        <v>-9.9</v>
      </c>
      <c r="O1838">
        <v>-14.4</v>
      </c>
      <c r="Q1838">
        <v>79</v>
      </c>
      <c r="S1838">
        <v>70</v>
      </c>
      <c r="U1838">
        <v>2.4</v>
      </c>
      <c r="W1838">
        <v>0.8</v>
      </c>
    </row>
    <row r="1839" spans="1:23">
      <c r="A1839" s="18">
        <v>39823</v>
      </c>
      <c r="C1839">
        <v>0.77363873994283561</v>
      </c>
      <c r="E1839">
        <v>1.5398451406583873</v>
      </c>
      <c r="G1839">
        <v>2.4352021769052326</v>
      </c>
      <c r="I1839">
        <v>2.2866540679109071</v>
      </c>
      <c r="K1839">
        <v>-10</v>
      </c>
      <c r="M1839">
        <v>-5.2</v>
      </c>
      <c r="O1839">
        <v>-13.6</v>
      </c>
      <c r="Q1839">
        <v>68</v>
      </c>
      <c r="S1839">
        <v>52</v>
      </c>
      <c r="U1839">
        <v>5.0999999999999996</v>
      </c>
      <c r="W1839">
        <v>1.6</v>
      </c>
    </row>
    <row r="1840" spans="1:23">
      <c r="A1840" s="18">
        <v>39824</v>
      </c>
      <c r="C1840">
        <v>0.75270173366415782</v>
      </c>
      <c r="E1840">
        <v>1.1855557052230212</v>
      </c>
      <c r="G1840">
        <v>2.3321238885613935</v>
      </c>
      <c r="I1840">
        <v>2.5597521755910044</v>
      </c>
      <c r="K1840">
        <v>-11.5</v>
      </c>
      <c r="M1840">
        <v>-7</v>
      </c>
      <c r="O1840">
        <v>-14.6</v>
      </c>
      <c r="Q1840">
        <v>79</v>
      </c>
      <c r="S1840">
        <v>66</v>
      </c>
      <c r="U1840">
        <v>4.4000000000000004</v>
      </c>
      <c r="W1840">
        <v>1.3</v>
      </c>
    </row>
    <row r="1841" spans="1:23">
      <c r="A1841" s="18">
        <v>39825</v>
      </c>
      <c r="C1841">
        <v>0.8172088867266345</v>
      </c>
      <c r="E1841">
        <v>0.98635537721930644</v>
      </c>
      <c r="G1841">
        <v>2.7280655846821924</v>
      </c>
      <c r="I1841">
        <v>2.8163060857823545</v>
      </c>
      <c r="K1841">
        <v>-12.5</v>
      </c>
      <c r="M1841">
        <v>-7.7</v>
      </c>
      <c r="O1841">
        <v>-15.1</v>
      </c>
      <c r="Q1841">
        <v>79</v>
      </c>
      <c r="S1841">
        <v>63</v>
      </c>
      <c r="U1841">
        <v>7.2</v>
      </c>
      <c r="W1841">
        <v>1.1000000000000001</v>
      </c>
    </row>
    <row r="1842" spans="1:23">
      <c r="A1842" s="18">
        <v>39826</v>
      </c>
      <c r="C1842">
        <v>0.81586643550058691</v>
      </c>
      <c r="E1842">
        <v>1.4793954243780365</v>
      </c>
      <c r="G1842">
        <v>2.6359101860764445</v>
      </c>
      <c r="I1842">
        <v>2.5697704990490906</v>
      </c>
      <c r="K1842">
        <v>-10.4</v>
      </c>
      <c r="M1842">
        <v>-4.5</v>
      </c>
      <c r="O1842">
        <v>-13</v>
      </c>
      <c r="Q1842">
        <v>67</v>
      </c>
      <c r="S1842">
        <v>47</v>
      </c>
      <c r="U1842">
        <v>6.5</v>
      </c>
      <c r="W1842">
        <v>1.9</v>
      </c>
    </row>
    <row r="1843" spans="1:23">
      <c r="A1843" s="18">
        <v>39827</v>
      </c>
      <c r="C1843">
        <v>0.59255686115492934</v>
      </c>
      <c r="E1843">
        <v>0.91860400266742304</v>
      </c>
      <c r="G1843">
        <v>1.6985041009238762</v>
      </c>
      <c r="I1843">
        <v>1.8073591014266681</v>
      </c>
      <c r="K1843">
        <v>-11.7</v>
      </c>
      <c r="M1843">
        <v>-9.5</v>
      </c>
      <c r="O1843">
        <v>-14.3</v>
      </c>
      <c r="Q1843">
        <v>78</v>
      </c>
      <c r="S1843">
        <v>63</v>
      </c>
      <c r="U1843">
        <v>0</v>
      </c>
      <c r="W1843">
        <v>1.1000000000000001</v>
      </c>
    </row>
    <row r="1844" spans="1:23">
      <c r="A1844" s="18">
        <v>39828</v>
      </c>
      <c r="C1844">
        <v>1.1241902499044463</v>
      </c>
      <c r="E1844">
        <v>3.4460319555815233</v>
      </c>
      <c r="G1844">
        <v>2.8810072189342528</v>
      </c>
      <c r="I1844">
        <v>2.70195244452669</v>
      </c>
      <c r="K1844">
        <v>-4.8</v>
      </c>
      <c r="M1844">
        <v>2.2999999999999998</v>
      </c>
      <c r="O1844">
        <v>-12.5</v>
      </c>
      <c r="Q1844">
        <v>63</v>
      </c>
      <c r="S1844">
        <v>42</v>
      </c>
      <c r="U1844">
        <v>7.5</v>
      </c>
      <c r="W1844">
        <v>2.4</v>
      </c>
    </row>
    <row r="1845" spans="1:23">
      <c r="A1845" s="18">
        <v>39829</v>
      </c>
      <c r="C1845">
        <v>1.1851155543183192</v>
      </c>
      <c r="E1845">
        <v>3.0874114581478946</v>
      </c>
      <c r="G1845">
        <v>2.5023199922989101</v>
      </c>
      <c r="I1845">
        <v>3.246994032635639</v>
      </c>
      <c r="K1845">
        <v>-4.2</v>
      </c>
      <c r="M1845">
        <v>2.4</v>
      </c>
      <c r="O1845">
        <v>-8.4</v>
      </c>
      <c r="Q1845">
        <v>64</v>
      </c>
      <c r="S1845">
        <v>35</v>
      </c>
      <c r="U1845">
        <v>4.7</v>
      </c>
      <c r="W1845">
        <v>1.7</v>
      </c>
    </row>
    <row r="1846" spans="1:23">
      <c r="A1846" s="18">
        <v>39830</v>
      </c>
      <c r="C1846">
        <v>1.2463302250272419</v>
      </c>
      <c r="E1846">
        <v>2.4637490115818368</v>
      </c>
      <c r="G1846">
        <v>2.9474488565037973</v>
      </c>
      <c r="I1846">
        <v>3.9916087304541228</v>
      </c>
      <c r="K1846">
        <v>-2.9</v>
      </c>
      <c r="M1846">
        <v>0.1</v>
      </c>
      <c r="O1846">
        <v>-5.6</v>
      </c>
      <c r="Q1846">
        <v>81</v>
      </c>
      <c r="S1846">
        <v>58</v>
      </c>
      <c r="U1846">
        <v>7.2</v>
      </c>
      <c r="W1846">
        <v>1.4</v>
      </c>
    </row>
    <row r="1847" spans="1:23">
      <c r="A1847" s="18">
        <v>39831</v>
      </c>
      <c r="C1847">
        <v>0.75713702734945099</v>
      </c>
      <c r="E1847">
        <v>1.5054977249998793</v>
      </c>
      <c r="G1847">
        <v>1.8044184878982972</v>
      </c>
      <c r="I1847">
        <v>2.7520356670844759</v>
      </c>
      <c r="K1847">
        <v>-7.8</v>
      </c>
      <c r="M1847">
        <v>-4.5999999999999996</v>
      </c>
      <c r="O1847">
        <v>-9.3000000000000007</v>
      </c>
      <c r="Q1847">
        <v>90</v>
      </c>
      <c r="S1847">
        <v>77</v>
      </c>
      <c r="U1847">
        <v>0</v>
      </c>
      <c r="W1847">
        <v>1.3</v>
      </c>
    </row>
    <row r="1848" spans="1:23">
      <c r="A1848" s="18">
        <v>39832</v>
      </c>
      <c r="C1848">
        <v>0.69734802579587574</v>
      </c>
      <c r="E1848">
        <v>2.2713550640846023</v>
      </c>
      <c r="G1848">
        <v>1.8752342644731541</v>
      </c>
      <c r="I1848">
        <v>1.7946821875103194</v>
      </c>
      <c r="K1848">
        <v>-4.7</v>
      </c>
      <c r="M1848">
        <v>-2.2999999999999998</v>
      </c>
      <c r="O1848">
        <v>-8.5</v>
      </c>
      <c r="Q1848">
        <v>79</v>
      </c>
      <c r="S1848">
        <v>63</v>
      </c>
      <c r="U1848">
        <v>0</v>
      </c>
      <c r="W1848">
        <v>1.6</v>
      </c>
    </row>
    <row r="1849" spans="1:23">
      <c r="A1849" s="18">
        <v>39833</v>
      </c>
      <c r="C1849">
        <v>0.96101670038687526</v>
      </c>
      <c r="E1849">
        <v>2.328923884934655</v>
      </c>
      <c r="G1849">
        <v>2.6064676437132004</v>
      </c>
      <c r="I1849">
        <v>3.5604037608216612</v>
      </c>
      <c r="K1849">
        <v>-7.2</v>
      </c>
      <c r="M1849">
        <v>-0.2</v>
      </c>
      <c r="O1849">
        <v>-10.1</v>
      </c>
      <c r="Q1849">
        <v>84</v>
      </c>
      <c r="S1849">
        <v>57</v>
      </c>
      <c r="U1849">
        <v>5.3</v>
      </c>
      <c r="W1849">
        <v>1.6</v>
      </c>
    </row>
    <row r="1850" spans="1:23">
      <c r="A1850" s="18">
        <v>39834</v>
      </c>
      <c r="C1850">
        <v>0.61163312776757239</v>
      </c>
      <c r="E1850">
        <v>1.2106953292755753</v>
      </c>
      <c r="G1850">
        <v>1.7525753582046073</v>
      </c>
      <c r="I1850">
        <v>2.2279585113769054</v>
      </c>
      <c r="K1850">
        <v>-10.8</v>
      </c>
      <c r="M1850">
        <v>-7.3</v>
      </c>
      <c r="O1850">
        <v>-13.4</v>
      </c>
      <c r="Q1850">
        <v>89</v>
      </c>
      <c r="S1850">
        <v>87</v>
      </c>
      <c r="U1850">
        <v>0</v>
      </c>
      <c r="W1850">
        <v>1.3</v>
      </c>
    </row>
    <row r="1851" spans="1:23">
      <c r="A1851" s="18">
        <v>39835</v>
      </c>
      <c r="C1851">
        <v>0.87869751672475005</v>
      </c>
      <c r="E1851">
        <v>0.72172038066490696</v>
      </c>
      <c r="G1851">
        <v>2.6135548119812131</v>
      </c>
      <c r="I1851">
        <v>2.7571574634261742</v>
      </c>
      <c r="K1851">
        <v>-13.8</v>
      </c>
      <c r="M1851">
        <v>-9.4</v>
      </c>
      <c r="O1851">
        <v>-16</v>
      </c>
      <c r="Q1851">
        <v>61</v>
      </c>
      <c r="S1851">
        <v>35</v>
      </c>
      <c r="U1851">
        <v>6.2</v>
      </c>
      <c r="W1851">
        <v>1.6</v>
      </c>
    </row>
    <row r="1852" spans="1:23">
      <c r="A1852" s="18">
        <v>39836</v>
      </c>
      <c r="C1852">
        <v>0.73736038657523939</v>
      </c>
      <c r="E1852">
        <v>0.64290753020820723</v>
      </c>
      <c r="G1852">
        <v>2.541114526677211</v>
      </c>
      <c r="I1852">
        <v>2.3564103518352288</v>
      </c>
      <c r="K1852">
        <v>-14.3</v>
      </c>
      <c r="M1852">
        <v>-10.1</v>
      </c>
      <c r="O1852">
        <v>-16.899999999999999</v>
      </c>
      <c r="Q1852">
        <v>68</v>
      </c>
      <c r="S1852">
        <v>48</v>
      </c>
      <c r="U1852">
        <v>5.6</v>
      </c>
      <c r="W1852">
        <v>1.3</v>
      </c>
    </row>
    <row r="1853" spans="1:23">
      <c r="A1853" s="18">
        <v>39837</v>
      </c>
      <c r="C1853">
        <v>0.54931427817999512</v>
      </c>
      <c r="E1853">
        <v>0.96202335566608232</v>
      </c>
      <c r="G1853">
        <v>1.9109351777120329</v>
      </c>
      <c r="I1853">
        <v>1.6149293931680191</v>
      </c>
      <c r="K1853">
        <v>-12.5</v>
      </c>
      <c r="M1853">
        <v>-9</v>
      </c>
      <c r="O1853">
        <v>-15.6</v>
      </c>
      <c r="Q1853">
        <v>73</v>
      </c>
      <c r="S1853">
        <v>55</v>
      </c>
      <c r="U1853">
        <v>1.2</v>
      </c>
      <c r="W1853">
        <v>1.1000000000000001</v>
      </c>
    </row>
    <row r="1854" spans="1:23">
      <c r="A1854" s="18">
        <v>39838</v>
      </c>
      <c r="C1854">
        <v>0.8435222224119574</v>
      </c>
      <c r="E1854">
        <v>2.3467068810582417</v>
      </c>
      <c r="G1854">
        <v>2.8018873406883906</v>
      </c>
      <c r="I1854">
        <v>2.6270687993868846</v>
      </c>
      <c r="K1854">
        <v>-7</v>
      </c>
      <c r="M1854">
        <v>-2.5</v>
      </c>
      <c r="O1854">
        <v>-11.9</v>
      </c>
      <c r="Q1854">
        <v>82</v>
      </c>
      <c r="S1854">
        <v>60</v>
      </c>
      <c r="U1854">
        <v>6.2</v>
      </c>
      <c r="W1854">
        <v>1.2</v>
      </c>
    </row>
    <row r="1855" spans="1:23">
      <c r="A1855" s="18">
        <v>39839</v>
      </c>
      <c r="C1855">
        <v>0.90614219542907004</v>
      </c>
      <c r="E1855">
        <v>1.2265911987796396</v>
      </c>
      <c r="G1855">
        <v>2.6157747947107231</v>
      </c>
      <c r="I1855">
        <v>3.2460705564620862</v>
      </c>
      <c r="K1855">
        <v>-11.7</v>
      </c>
      <c r="M1855">
        <v>-7.3</v>
      </c>
      <c r="O1855">
        <v>-15.3</v>
      </c>
      <c r="Q1855">
        <v>79</v>
      </c>
      <c r="S1855">
        <v>61</v>
      </c>
      <c r="U1855">
        <v>5.5</v>
      </c>
      <c r="W1855">
        <v>2</v>
      </c>
    </row>
    <row r="1856" spans="1:23">
      <c r="A1856" s="18">
        <v>39840</v>
      </c>
      <c r="C1856">
        <v>1.0309607554219664</v>
      </c>
      <c r="E1856">
        <v>2.5821627672495397</v>
      </c>
      <c r="G1856">
        <v>2.9400718672371831</v>
      </c>
      <c r="I1856">
        <v>2.9729023399684595</v>
      </c>
      <c r="K1856">
        <v>-7.6</v>
      </c>
      <c r="M1856">
        <v>-1.3</v>
      </c>
      <c r="O1856">
        <v>-13.9</v>
      </c>
      <c r="Q1856">
        <v>65</v>
      </c>
      <c r="S1856">
        <v>45</v>
      </c>
      <c r="U1856">
        <v>7.3</v>
      </c>
      <c r="W1856">
        <v>1.4</v>
      </c>
    </row>
    <row r="1857" spans="1:23">
      <c r="A1857" s="18">
        <v>39841</v>
      </c>
      <c r="C1857">
        <v>0.91809996471237676</v>
      </c>
      <c r="E1857">
        <v>1.9344413907813196</v>
      </c>
      <c r="G1857">
        <v>2.4150096951321323</v>
      </c>
      <c r="I1857">
        <v>2.9002896937591611</v>
      </c>
      <c r="K1857">
        <v>-8.3000000000000007</v>
      </c>
      <c r="M1857">
        <v>-3.1</v>
      </c>
      <c r="O1857">
        <v>-11.2</v>
      </c>
      <c r="Q1857">
        <v>71</v>
      </c>
      <c r="S1857">
        <v>49</v>
      </c>
      <c r="U1857">
        <v>3.8</v>
      </c>
      <c r="W1857">
        <v>2.4</v>
      </c>
    </row>
    <row r="1858" spans="1:23">
      <c r="A1858" s="18">
        <v>39842</v>
      </c>
      <c r="C1858">
        <v>0.83463744601631795</v>
      </c>
      <c r="E1858">
        <v>2.1715980784664928</v>
      </c>
      <c r="G1858">
        <v>2.3692786261423238</v>
      </c>
      <c r="I1858">
        <v>2.7588789998040366</v>
      </c>
      <c r="K1858">
        <v>-8.8000000000000007</v>
      </c>
      <c r="M1858">
        <v>-1.4</v>
      </c>
      <c r="O1858">
        <v>-12.7</v>
      </c>
      <c r="Q1858">
        <v>77</v>
      </c>
      <c r="S1858">
        <v>47</v>
      </c>
      <c r="U1858">
        <v>3.5</v>
      </c>
      <c r="W1858">
        <v>1.5</v>
      </c>
    </row>
    <row r="1859" spans="1:23">
      <c r="A1859" s="18">
        <v>39843</v>
      </c>
      <c r="C1859">
        <v>0.94746663038761425</v>
      </c>
      <c r="E1859">
        <v>2.4258140548450258</v>
      </c>
      <c r="G1859">
        <v>2.8661834820614023</v>
      </c>
      <c r="I1859">
        <v>3.2173818504381004</v>
      </c>
      <c r="K1859">
        <v>-5.5</v>
      </c>
      <c r="M1859">
        <v>-1.1000000000000001</v>
      </c>
      <c r="O1859">
        <v>-8.6</v>
      </c>
      <c r="Q1859">
        <v>83</v>
      </c>
      <c r="S1859">
        <v>58</v>
      </c>
      <c r="U1859">
        <v>6.1</v>
      </c>
      <c r="W1859">
        <v>2.2000000000000002</v>
      </c>
    </row>
    <row r="1860" spans="1:23">
      <c r="A1860" s="18">
        <v>39844</v>
      </c>
      <c r="C1860">
        <v>0.96990582047541762</v>
      </c>
      <c r="E1860">
        <v>3.104067105661152</v>
      </c>
      <c r="G1860">
        <v>2.4561558022253975</v>
      </c>
      <c r="I1860">
        <v>3.1519531215207151</v>
      </c>
      <c r="K1860">
        <v>-5.6</v>
      </c>
      <c r="M1860">
        <v>2</v>
      </c>
      <c r="O1860">
        <v>-10.4</v>
      </c>
      <c r="Q1860">
        <v>79</v>
      </c>
      <c r="S1860">
        <v>51</v>
      </c>
      <c r="U1860">
        <v>3.5</v>
      </c>
      <c r="W1860">
        <v>1.3</v>
      </c>
    </row>
    <row r="1861" spans="1:23">
      <c r="A1861" s="18">
        <v>39845</v>
      </c>
      <c r="C1861">
        <v>0.70848665431345337</v>
      </c>
      <c r="E1861">
        <v>1.9373462808666322</v>
      </c>
      <c r="G1861">
        <v>1.9113219560768016</v>
      </c>
      <c r="I1861">
        <v>2.3843589201391935</v>
      </c>
      <c r="K1861">
        <v>-6.3</v>
      </c>
      <c r="M1861">
        <v>-3.3</v>
      </c>
      <c r="O1861">
        <v>-8.6999999999999993</v>
      </c>
      <c r="Q1861">
        <v>88</v>
      </c>
      <c r="S1861">
        <v>72</v>
      </c>
      <c r="U1861">
        <v>0</v>
      </c>
      <c r="W1861">
        <v>1.4</v>
      </c>
    </row>
    <row r="1862" spans="1:23">
      <c r="A1862" s="18">
        <v>39846</v>
      </c>
      <c r="C1862">
        <v>0.66842674097441179</v>
      </c>
      <c r="E1862">
        <v>1.3147751087424315</v>
      </c>
      <c r="G1862">
        <v>1.9087137559758567</v>
      </c>
      <c r="I1862">
        <v>2.3125358905158087</v>
      </c>
      <c r="K1862">
        <v>-6.8</v>
      </c>
      <c r="M1862">
        <v>-5.8</v>
      </c>
      <c r="O1862">
        <v>-8.5</v>
      </c>
      <c r="Q1862">
        <v>93</v>
      </c>
      <c r="S1862">
        <v>92</v>
      </c>
      <c r="U1862">
        <v>0</v>
      </c>
      <c r="W1862">
        <v>1.4</v>
      </c>
    </row>
    <row r="1863" spans="1:23">
      <c r="A1863" s="18">
        <v>39847</v>
      </c>
      <c r="C1863">
        <v>0.70024167874780507</v>
      </c>
      <c r="E1863">
        <v>2.2572676590654379</v>
      </c>
      <c r="G1863">
        <v>2.3046292797933852</v>
      </c>
      <c r="I1863">
        <v>2.8079071999859448</v>
      </c>
      <c r="K1863">
        <v>-7</v>
      </c>
      <c r="M1863">
        <v>-1.7</v>
      </c>
      <c r="O1863">
        <v>-9.9</v>
      </c>
      <c r="Q1863">
        <v>92</v>
      </c>
      <c r="S1863">
        <v>90</v>
      </c>
      <c r="U1863">
        <v>2.4</v>
      </c>
      <c r="W1863">
        <v>1.4</v>
      </c>
    </row>
    <row r="1864" spans="1:23">
      <c r="A1864" s="18">
        <v>39848</v>
      </c>
      <c r="C1864">
        <v>0.84808765799612618</v>
      </c>
      <c r="E1864">
        <v>2.41412104721487</v>
      </c>
      <c r="G1864">
        <v>2.5782466431335407</v>
      </c>
      <c r="I1864">
        <v>3.0881654622663017</v>
      </c>
      <c r="K1864">
        <v>-5.6</v>
      </c>
      <c r="M1864">
        <v>-1.2</v>
      </c>
      <c r="O1864">
        <v>-8.5</v>
      </c>
      <c r="Q1864">
        <v>88</v>
      </c>
      <c r="S1864">
        <v>69</v>
      </c>
      <c r="U1864">
        <v>3.9</v>
      </c>
      <c r="W1864">
        <v>1.9</v>
      </c>
    </row>
    <row r="1865" spans="1:23">
      <c r="A1865" s="18">
        <v>39849</v>
      </c>
      <c r="C1865">
        <v>0.65674023508978052</v>
      </c>
      <c r="E1865">
        <v>2.3827855783283711</v>
      </c>
      <c r="G1865">
        <v>2.0042376072470214</v>
      </c>
      <c r="I1865">
        <v>2.2067802194429915</v>
      </c>
      <c r="K1865">
        <v>-3.3</v>
      </c>
      <c r="M1865">
        <v>-0.5</v>
      </c>
      <c r="O1865">
        <v>-5.5</v>
      </c>
      <c r="Q1865">
        <v>89</v>
      </c>
      <c r="S1865">
        <v>81</v>
      </c>
      <c r="U1865">
        <v>0</v>
      </c>
      <c r="W1865">
        <v>1.6</v>
      </c>
    </row>
    <row r="1866" spans="1:23">
      <c r="A1866" s="18">
        <v>39850</v>
      </c>
      <c r="C1866">
        <v>0.72092955985688767</v>
      </c>
      <c r="E1866">
        <v>1.7268962363259506</v>
      </c>
      <c r="G1866">
        <v>1.9850666129153338</v>
      </c>
      <c r="I1866">
        <v>2.7157793311722398</v>
      </c>
      <c r="K1866">
        <v>-4.5</v>
      </c>
      <c r="M1866">
        <v>-2.4</v>
      </c>
      <c r="O1866">
        <v>-5.5</v>
      </c>
      <c r="Q1866">
        <v>94</v>
      </c>
      <c r="S1866">
        <v>92</v>
      </c>
      <c r="U1866">
        <v>0</v>
      </c>
      <c r="W1866">
        <v>1.5</v>
      </c>
    </row>
    <row r="1867" spans="1:23">
      <c r="A1867" s="18">
        <v>39851</v>
      </c>
      <c r="C1867">
        <v>0.83306765482604528</v>
      </c>
      <c r="E1867">
        <v>1.6660160522709166</v>
      </c>
      <c r="G1867">
        <v>2.0960117423079829</v>
      </c>
      <c r="I1867">
        <v>2.833903547259423</v>
      </c>
      <c r="K1867">
        <v>-6.4</v>
      </c>
      <c r="M1867">
        <v>-4.4000000000000004</v>
      </c>
      <c r="O1867">
        <v>-8.3000000000000007</v>
      </c>
      <c r="Q1867">
        <v>88</v>
      </c>
      <c r="S1867">
        <v>80</v>
      </c>
      <c r="U1867">
        <v>0.9</v>
      </c>
      <c r="W1867">
        <v>1.3</v>
      </c>
    </row>
    <row r="1868" spans="1:23">
      <c r="A1868" s="18">
        <v>39852</v>
      </c>
      <c r="C1868">
        <v>0.72595731368247285</v>
      </c>
      <c r="E1868">
        <v>1.1929050761934155</v>
      </c>
      <c r="G1868">
        <v>2.1333269099521215</v>
      </c>
      <c r="I1868">
        <v>2.6973767588791606</v>
      </c>
      <c r="K1868">
        <v>-8.1999999999999993</v>
      </c>
      <c r="M1868">
        <v>-6.3</v>
      </c>
      <c r="O1868">
        <v>-9.1</v>
      </c>
      <c r="Q1868">
        <v>92</v>
      </c>
      <c r="S1868">
        <v>91</v>
      </c>
      <c r="U1868">
        <v>1.3</v>
      </c>
      <c r="W1868">
        <v>1.4</v>
      </c>
    </row>
    <row r="1869" spans="1:23">
      <c r="A1869" s="18">
        <v>39853</v>
      </c>
      <c r="C1869">
        <v>1.1013698105087328</v>
      </c>
      <c r="E1869">
        <v>4.0911986113358862</v>
      </c>
      <c r="G1869">
        <v>3.1681073206292747</v>
      </c>
      <c r="I1869">
        <v>3.6940874794716114</v>
      </c>
      <c r="K1869">
        <v>-3.9</v>
      </c>
      <c r="M1869">
        <v>5.9</v>
      </c>
      <c r="O1869">
        <v>-9.6999999999999993</v>
      </c>
      <c r="Q1869">
        <v>81</v>
      </c>
      <c r="S1869">
        <v>46</v>
      </c>
      <c r="U1869">
        <v>7.2</v>
      </c>
      <c r="W1869">
        <v>1.6</v>
      </c>
    </row>
    <row r="1870" spans="1:23">
      <c r="A1870" s="18">
        <v>39854</v>
      </c>
      <c r="C1870">
        <v>1.2242587868660835</v>
      </c>
      <c r="E1870">
        <v>2.9167234795219956</v>
      </c>
      <c r="G1870">
        <v>2.9256073312095845</v>
      </c>
      <c r="I1870">
        <v>4.0877446012108027</v>
      </c>
      <c r="K1870">
        <v>-4.5</v>
      </c>
      <c r="M1870">
        <v>0.8</v>
      </c>
      <c r="O1870">
        <v>-7.8</v>
      </c>
      <c r="Q1870">
        <v>80</v>
      </c>
      <c r="S1870">
        <v>58</v>
      </c>
      <c r="U1870">
        <v>5.6</v>
      </c>
      <c r="W1870">
        <v>1.3</v>
      </c>
    </row>
    <row r="1871" spans="1:23">
      <c r="A1871" s="18">
        <v>39855</v>
      </c>
      <c r="C1871">
        <v>0.80084794615730603</v>
      </c>
      <c r="E1871">
        <v>2.6878975171816828</v>
      </c>
      <c r="G1871">
        <v>2.0863492497315481</v>
      </c>
      <c r="I1871">
        <v>2.2447718542620079</v>
      </c>
      <c r="K1871">
        <v>-1.1000000000000001</v>
      </c>
      <c r="M1871">
        <v>0.7</v>
      </c>
      <c r="O1871">
        <v>-3.9</v>
      </c>
      <c r="Q1871">
        <v>78</v>
      </c>
      <c r="S1871">
        <v>56</v>
      </c>
      <c r="U1871">
        <v>0</v>
      </c>
      <c r="W1871">
        <v>0.7</v>
      </c>
    </row>
    <row r="1872" spans="1:23">
      <c r="A1872" s="18">
        <v>39856</v>
      </c>
      <c r="C1872">
        <v>0.98939685152799461</v>
      </c>
      <c r="E1872">
        <v>2.0858075210323102</v>
      </c>
      <c r="G1872">
        <v>2.103788662140889</v>
      </c>
      <c r="I1872">
        <v>3.4325585041352862</v>
      </c>
      <c r="K1872">
        <v>-8.3000000000000007</v>
      </c>
      <c r="M1872">
        <v>-3.8</v>
      </c>
      <c r="O1872">
        <v>-12.3</v>
      </c>
      <c r="Q1872">
        <v>86</v>
      </c>
      <c r="S1872">
        <v>62</v>
      </c>
      <c r="U1872">
        <v>1</v>
      </c>
      <c r="W1872">
        <v>1.5</v>
      </c>
    </row>
    <row r="1873" spans="1:23">
      <c r="A1873" s="18">
        <v>39857</v>
      </c>
      <c r="C1873">
        <v>0.89811584928933597</v>
      </c>
      <c r="E1873">
        <v>1.295153530087092</v>
      </c>
      <c r="G1873">
        <v>3.0916336572693432</v>
      </c>
      <c r="I1873">
        <v>3.6256280357264856</v>
      </c>
      <c r="K1873">
        <v>-11.5</v>
      </c>
      <c r="M1873">
        <v>-6</v>
      </c>
      <c r="O1873">
        <v>-13.4</v>
      </c>
      <c r="Q1873">
        <v>84</v>
      </c>
      <c r="S1873">
        <v>63</v>
      </c>
      <c r="U1873">
        <v>7.1</v>
      </c>
      <c r="W1873">
        <v>2</v>
      </c>
    </row>
    <row r="1874" spans="1:23">
      <c r="A1874" s="18">
        <v>39858</v>
      </c>
      <c r="C1874">
        <v>1.0247597130295945</v>
      </c>
      <c r="E1874">
        <v>1.4371765817193844</v>
      </c>
      <c r="G1874">
        <v>3.193429552022935</v>
      </c>
      <c r="I1874">
        <v>3.3492917456022213</v>
      </c>
      <c r="K1874">
        <v>-11.3</v>
      </c>
      <c r="M1874">
        <v>-5.7</v>
      </c>
      <c r="O1874">
        <v>-14.2</v>
      </c>
      <c r="Q1874">
        <v>68</v>
      </c>
      <c r="S1874">
        <v>43</v>
      </c>
      <c r="U1874">
        <v>7.8</v>
      </c>
      <c r="W1874">
        <v>1.3</v>
      </c>
    </row>
    <row r="1875" spans="1:23">
      <c r="A1875" s="18">
        <v>39859</v>
      </c>
      <c r="C1875">
        <v>0.66830267150276401</v>
      </c>
      <c r="E1875">
        <v>0.89225579235401464</v>
      </c>
      <c r="G1875">
        <v>2.3345229991227798</v>
      </c>
      <c r="I1875">
        <v>2.4252352352933522</v>
      </c>
      <c r="K1875">
        <v>-13.4</v>
      </c>
      <c r="M1875">
        <v>-9.4</v>
      </c>
      <c r="O1875">
        <v>-16.5</v>
      </c>
      <c r="Q1875">
        <v>80</v>
      </c>
      <c r="S1875">
        <v>67</v>
      </c>
      <c r="U1875">
        <v>2.8</v>
      </c>
      <c r="W1875">
        <v>2.2000000000000002</v>
      </c>
    </row>
    <row r="1876" spans="1:23">
      <c r="A1876" s="18">
        <v>39860</v>
      </c>
      <c r="C1876">
        <v>0.54767889886250398</v>
      </c>
      <c r="E1876">
        <v>1.2556725529739807</v>
      </c>
      <c r="G1876">
        <v>1.8879899918928702</v>
      </c>
      <c r="I1876">
        <v>1.6323828297277732</v>
      </c>
      <c r="K1876">
        <v>-11.4</v>
      </c>
      <c r="M1876">
        <v>-7.6</v>
      </c>
      <c r="O1876">
        <v>-14.2</v>
      </c>
      <c r="Q1876">
        <v>74</v>
      </c>
      <c r="S1876">
        <v>63</v>
      </c>
      <c r="U1876">
        <v>0</v>
      </c>
      <c r="W1876">
        <v>1.6</v>
      </c>
    </row>
    <row r="1877" spans="1:23">
      <c r="A1877" s="18">
        <v>39861</v>
      </c>
      <c r="C1877">
        <v>0.59715849282905975</v>
      </c>
      <c r="E1877">
        <v>1.6677961152900882</v>
      </c>
      <c r="G1877">
        <v>1.9316478190693238</v>
      </c>
      <c r="I1877">
        <v>1.8336920934577807</v>
      </c>
      <c r="K1877">
        <v>-9.8000000000000007</v>
      </c>
      <c r="M1877">
        <v>-6.1</v>
      </c>
      <c r="O1877">
        <v>-13.5</v>
      </c>
      <c r="Q1877">
        <v>80</v>
      </c>
      <c r="S1877">
        <v>67</v>
      </c>
      <c r="U1877">
        <v>0</v>
      </c>
      <c r="W1877">
        <v>1.9</v>
      </c>
    </row>
    <row r="1878" spans="1:23">
      <c r="A1878" s="18">
        <v>39862</v>
      </c>
      <c r="C1878">
        <v>1.0058785508702293</v>
      </c>
      <c r="E1878">
        <v>1.6210205298538196</v>
      </c>
      <c r="G1878">
        <v>2.6393120929156271</v>
      </c>
      <c r="I1878">
        <v>2.9311333823036687</v>
      </c>
      <c r="K1878">
        <v>-11.2</v>
      </c>
      <c r="M1878">
        <v>-4.5</v>
      </c>
      <c r="O1878">
        <v>-14.7</v>
      </c>
      <c r="Q1878">
        <v>58</v>
      </c>
      <c r="S1878">
        <v>27</v>
      </c>
      <c r="U1878">
        <v>4.4000000000000004</v>
      </c>
      <c r="W1878">
        <v>2.1</v>
      </c>
    </row>
    <row r="1879" spans="1:23">
      <c r="A1879" s="18">
        <v>39863</v>
      </c>
      <c r="C1879">
        <v>1.0024192696965202</v>
      </c>
      <c r="E1879">
        <v>1.0410047199742536</v>
      </c>
      <c r="G1879">
        <v>3.3754645343411203</v>
      </c>
      <c r="I1879">
        <v>3.5065174112072905</v>
      </c>
      <c r="K1879">
        <v>-13.2</v>
      </c>
      <c r="M1879">
        <v>-7.6</v>
      </c>
      <c r="O1879">
        <v>-16.2</v>
      </c>
      <c r="Q1879">
        <v>66</v>
      </c>
      <c r="S1879">
        <v>44</v>
      </c>
      <c r="U1879">
        <v>8.6</v>
      </c>
      <c r="W1879">
        <v>2.2999999999999998</v>
      </c>
    </row>
    <row r="1880" spans="1:23">
      <c r="A1880" s="18">
        <v>39864</v>
      </c>
      <c r="C1880">
        <v>0.99761276903050899</v>
      </c>
      <c r="E1880">
        <v>1.2549697889624556</v>
      </c>
      <c r="G1880">
        <v>3.4887362514831977</v>
      </c>
      <c r="I1880">
        <v>3.4068634027396634</v>
      </c>
      <c r="K1880">
        <v>-13</v>
      </c>
      <c r="M1880">
        <v>-6.2</v>
      </c>
      <c r="O1880">
        <v>-17.600000000000001</v>
      </c>
      <c r="Q1880">
        <v>69</v>
      </c>
      <c r="S1880">
        <v>47</v>
      </c>
      <c r="U1880">
        <v>9.1</v>
      </c>
      <c r="W1880">
        <v>1.6</v>
      </c>
    </row>
    <row r="1881" spans="1:23">
      <c r="A1881" s="18">
        <v>39865</v>
      </c>
      <c r="C1881">
        <v>0.97627231549748683</v>
      </c>
      <c r="E1881">
        <v>1.5407168599890548</v>
      </c>
      <c r="G1881">
        <v>2.9536862103688435</v>
      </c>
      <c r="I1881">
        <v>2.8755267862633938</v>
      </c>
      <c r="K1881">
        <v>-9.9</v>
      </c>
      <c r="M1881">
        <v>-6.9</v>
      </c>
      <c r="O1881">
        <v>-13.2</v>
      </c>
      <c r="Q1881">
        <v>66</v>
      </c>
      <c r="S1881">
        <v>46</v>
      </c>
      <c r="U1881">
        <v>5.7</v>
      </c>
      <c r="W1881">
        <v>2</v>
      </c>
    </row>
    <row r="1882" spans="1:23">
      <c r="A1882" s="18">
        <v>39866</v>
      </c>
      <c r="C1882">
        <v>0.60516568327683529</v>
      </c>
      <c r="E1882">
        <v>0.95487813833208801</v>
      </c>
      <c r="G1882">
        <v>1.8950651047244729</v>
      </c>
      <c r="I1882">
        <v>2.1220542592170877</v>
      </c>
      <c r="K1882">
        <v>-12.8</v>
      </c>
      <c r="M1882">
        <v>-8.3000000000000007</v>
      </c>
      <c r="O1882">
        <v>-14.3</v>
      </c>
      <c r="Q1882">
        <v>75</v>
      </c>
      <c r="S1882">
        <v>63</v>
      </c>
      <c r="U1882">
        <v>0</v>
      </c>
      <c r="W1882">
        <v>1.9</v>
      </c>
    </row>
    <row r="1883" spans="1:23">
      <c r="A1883" s="18">
        <v>39867</v>
      </c>
      <c r="C1883">
        <v>0.7579549436381704</v>
      </c>
      <c r="E1883">
        <v>0.7728481847624733</v>
      </c>
      <c r="G1883">
        <v>2.7067541254546912</v>
      </c>
      <c r="I1883">
        <v>2.6313672421174732</v>
      </c>
      <c r="K1883">
        <v>-13.8</v>
      </c>
      <c r="M1883">
        <v>-10.1</v>
      </c>
      <c r="O1883">
        <v>-16.2</v>
      </c>
      <c r="Q1883">
        <v>76</v>
      </c>
      <c r="S1883">
        <v>62</v>
      </c>
      <c r="U1883">
        <v>4.5</v>
      </c>
      <c r="W1883">
        <v>1.6</v>
      </c>
    </row>
    <row r="1884" spans="1:23">
      <c r="A1884" s="18">
        <v>39868</v>
      </c>
      <c r="C1884">
        <v>0.73829392260594651</v>
      </c>
      <c r="E1884">
        <v>0.67851344351209253</v>
      </c>
      <c r="G1884">
        <v>2.6664335600174183</v>
      </c>
      <c r="I1884">
        <v>2.4776386839164632</v>
      </c>
      <c r="K1884">
        <v>-14.3</v>
      </c>
      <c r="M1884">
        <v>-10.5</v>
      </c>
      <c r="O1884">
        <v>-16.600000000000001</v>
      </c>
      <c r="Q1884">
        <v>72</v>
      </c>
      <c r="S1884">
        <v>57</v>
      </c>
      <c r="U1884">
        <v>4.3</v>
      </c>
      <c r="W1884">
        <v>1.5</v>
      </c>
    </row>
    <row r="1885" spans="1:23">
      <c r="A1885" s="18">
        <v>39869</v>
      </c>
      <c r="C1885">
        <v>0.53369998276335351</v>
      </c>
      <c r="E1885">
        <v>1.2211270138289854</v>
      </c>
      <c r="G1885">
        <v>1.9309655178618546</v>
      </c>
      <c r="I1885">
        <v>1.6137487786518994</v>
      </c>
      <c r="K1885">
        <v>-12.1</v>
      </c>
      <c r="M1885">
        <v>-8.1</v>
      </c>
      <c r="O1885">
        <v>-15.5</v>
      </c>
      <c r="Q1885">
        <v>76</v>
      </c>
      <c r="S1885">
        <v>62</v>
      </c>
      <c r="U1885">
        <v>0</v>
      </c>
      <c r="W1885">
        <v>1.5</v>
      </c>
    </row>
    <row r="1886" spans="1:23">
      <c r="A1886" s="18">
        <v>39870</v>
      </c>
      <c r="C1886">
        <v>0.92608783719389198</v>
      </c>
      <c r="E1886">
        <v>1.7778168507234964</v>
      </c>
      <c r="G1886">
        <v>2.9671112890729145</v>
      </c>
      <c r="I1886">
        <v>3.0174588634868549</v>
      </c>
      <c r="K1886">
        <v>-10.5</v>
      </c>
      <c r="M1886">
        <v>-5</v>
      </c>
      <c r="O1886">
        <v>-14.5</v>
      </c>
      <c r="Q1886">
        <v>71</v>
      </c>
      <c r="S1886">
        <v>52</v>
      </c>
      <c r="U1886">
        <v>5.5</v>
      </c>
      <c r="W1886">
        <v>1.7</v>
      </c>
    </row>
    <row r="1887" spans="1:23">
      <c r="A1887" s="18">
        <v>39871</v>
      </c>
      <c r="C1887">
        <v>1.1697477206751246</v>
      </c>
      <c r="E1887">
        <v>2.105832237048638</v>
      </c>
      <c r="G1887">
        <v>3.4589125942183245</v>
      </c>
      <c r="I1887">
        <v>3.8607747489466253</v>
      </c>
      <c r="K1887">
        <v>-8.1</v>
      </c>
      <c r="M1887">
        <v>-3.2</v>
      </c>
      <c r="O1887">
        <v>-10.7</v>
      </c>
      <c r="Q1887">
        <v>66</v>
      </c>
      <c r="S1887">
        <v>53</v>
      </c>
      <c r="U1887">
        <v>8</v>
      </c>
      <c r="W1887">
        <v>2.2999999999999998</v>
      </c>
    </row>
    <row r="1888" spans="1:23">
      <c r="A1888" s="18">
        <v>39872</v>
      </c>
      <c r="C1888">
        <v>1.32211835414288</v>
      </c>
      <c r="E1888">
        <v>3.2728407608323544</v>
      </c>
      <c r="G1888">
        <v>3.1057818532145527</v>
      </c>
      <c r="I1888">
        <v>3.6763906660643864</v>
      </c>
      <c r="K1888">
        <v>-5.0999999999999996</v>
      </c>
      <c r="M1888">
        <v>1.2</v>
      </c>
      <c r="O1888">
        <v>-9.3000000000000007</v>
      </c>
      <c r="Q1888">
        <v>62</v>
      </c>
      <c r="S1888">
        <v>34</v>
      </c>
      <c r="U1888">
        <v>5.8</v>
      </c>
      <c r="W1888">
        <v>2.2999999999999998</v>
      </c>
    </row>
    <row r="1889" spans="1:23">
      <c r="A1889" s="18">
        <v>39873</v>
      </c>
      <c r="C1889">
        <v>1.5498107445357072</v>
      </c>
      <c r="E1889">
        <v>2.6730066251798008</v>
      </c>
      <c r="G1889">
        <v>3.5243677111811889</v>
      </c>
      <c r="I1889">
        <v>4.81790151248968</v>
      </c>
      <c r="K1889">
        <v>-5.4</v>
      </c>
      <c r="M1889">
        <v>-1.5</v>
      </c>
      <c r="O1889">
        <v>-8.8000000000000007</v>
      </c>
      <c r="Q1889">
        <v>64</v>
      </c>
      <c r="S1889">
        <v>46</v>
      </c>
      <c r="U1889">
        <v>8</v>
      </c>
      <c r="W1889">
        <v>2.2999999999999998</v>
      </c>
    </row>
    <row r="1890" spans="1:23">
      <c r="A1890" s="18">
        <v>39874</v>
      </c>
      <c r="C1890">
        <v>1.6193038336773233</v>
      </c>
      <c r="E1890">
        <v>2.6823811156379502</v>
      </c>
      <c r="G1890">
        <v>3.7973778608073832</v>
      </c>
      <c r="I1890">
        <v>5.1688877465187648</v>
      </c>
      <c r="K1890">
        <v>-5.8</v>
      </c>
      <c r="M1890">
        <v>-1.5</v>
      </c>
      <c r="O1890">
        <v>-9.3000000000000007</v>
      </c>
      <c r="Q1890">
        <v>64</v>
      </c>
      <c r="S1890">
        <v>45</v>
      </c>
      <c r="U1890">
        <v>9.5</v>
      </c>
      <c r="W1890">
        <v>2.1</v>
      </c>
    </row>
    <row r="1891" spans="1:23">
      <c r="A1891" s="18">
        <v>39875</v>
      </c>
      <c r="C1891">
        <v>1.4606873395595892</v>
      </c>
      <c r="E1891">
        <v>2.3376480595457894</v>
      </c>
      <c r="G1891">
        <v>3.6532090373873918</v>
      </c>
      <c r="I1891">
        <v>4.8812328544061607</v>
      </c>
      <c r="K1891">
        <v>-6.2</v>
      </c>
      <c r="M1891">
        <v>-2.6</v>
      </c>
      <c r="O1891">
        <v>-8.9</v>
      </c>
      <c r="Q1891">
        <v>71</v>
      </c>
      <c r="S1891">
        <v>60</v>
      </c>
      <c r="U1891">
        <v>8.5</v>
      </c>
      <c r="W1891">
        <v>1.7</v>
      </c>
    </row>
    <row r="1892" spans="1:23">
      <c r="A1892" s="18">
        <v>39876</v>
      </c>
      <c r="C1892">
        <v>1.3474047103393061</v>
      </c>
      <c r="E1892">
        <v>2.3462524938473965</v>
      </c>
      <c r="G1892">
        <v>3.5086474156036322</v>
      </c>
      <c r="I1892">
        <v>4.6078211078002269</v>
      </c>
      <c r="K1892">
        <v>-6.1</v>
      </c>
      <c r="M1892">
        <v>-1.5</v>
      </c>
      <c r="O1892">
        <v>-7.7</v>
      </c>
      <c r="Q1892">
        <v>72</v>
      </c>
      <c r="S1892">
        <v>47</v>
      </c>
      <c r="U1892">
        <v>7.7</v>
      </c>
      <c r="W1892">
        <v>2</v>
      </c>
    </row>
    <row r="1893" spans="1:23">
      <c r="A1893" s="18">
        <v>39877</v>
      </c>
      <c r="C1893">
        <v>1.5061214622617072</v>
      </c>
      <c r="E1893">
        <v>2.6149116979686098</v>
      </c>
      <c r="G1893">
        <v>3.7287444069559674</v>
      </c>
      <c r="I1893">
        <v>4.9672930427187394</v>
      </c>
      <c r="K1893">
        <v>-4.8</v>
      </c>
      <c r="M1893">
        <v>-1.7</v>
      </c>
      <c r="O1893">
        <v>-7.9</v>
      </c>
      <c r="Q1893">
        <v>73</v>
      </c>
      <c r="S1893">
        <v>60</v>
      </c>
      <c r="U1893">
        <v>8.6</v>
      </c>
      <c r="W1893">
        <v>2</v>
      </c>
    </row>
    <row r="1894" spans="1:23">
      <c r="A1894" s="18">
        <v>39878</v>
      </c>
      <c r="C1894">
        <v>1.7850621200921186</v>
      </c>
      <c r="E1894">
        <v>4.0609618338170312</v>
      </c>
      <c r="G1894">
        <v>3.7959596697197577</v>
      </c>
      <c r="I1894">
        <v>5.2533762969731752</v>
      </c>
      <c r="K1894">
        <v>-1</v>
      </c>
      <c r="M1894">
        <v>4.0999999999999996</v>
      </c>
      <c r="O1894">
        <v>-4.8</v>
      </c>
      <c r="Q1894">
        <v>65</v>
      </c>
      <c r="S1894">
        <v>37</v>
      </c>
      <c r="U1894">
        <v>8.8000000000000007</v>
      </c>
      <c r="W1894">
        <v>1.7</v>
      </c>
    </row>
    <row r="1895" spans="1:23">
      <c r="A1895" s="18">
        <v>39879</v>
      </c>
      <c r="C1895">
        <v>2.1501174631082702</v>
      </c>
      <c r="E1895">
        <v>4.682382579637931</v>
      </c>
      <c r="G1895">
        <v>3.9174046372328948</v>
      </c>
      <c r="I1895">
        <v>6.1639094129636902</v>
      </c>
      <c r="K1895">
        <v>1.3</v>
      </c>
      <c r="M1895">
        <v>7.1</v>
      </c>
      <c r="O1895">
        <v>-2</v>
      </c>
      <c r="Q1895">
        <v>61</v>
      </c>
      <c r="S1895">
        <v>32</v>
      </c>
      <c r="U1895">
        <v>9.3000000000000007</v>
      </c>
      <c r="W1895">
        <v>2.2999999999999998</v>
      </c>
    </row>
    <row r="1896" spans="1:23">
      <c r="A1896" s="18">
        <v>39880</v>
      </c>
      <c r="C1896">
        <v>2.1359127273127925</v>
      </c>
      <c r="E1896">
        <v>4.0382198301706014</v>
      </c>
      <c r="G1896">
        <v>3.8003803527921414</v>
      </c>
      <c r="I1896">
        <v>6.4332697231788938</v>
      </c>
      <c r="K1896">
        <v>1.2</v>
      </c>
      <c r="M1896">
        <v>5.3</v>
      </c>
      <c r="O1896">
        <v>-1.5</v>
      </c>
      <c r="Q1896">
        <v>62</v>
      </c>
      <c r="S1896">
        <v>49</v>
      </c>
      <c r="U1896">
        <v>8.4</v>
      </c>
      <c r="W1896">
        <v>1.8</v>
      </c>
    </row>
    <row r="1897" spans="1:23">
      <c r="A1897" s="18">
        <v>39881</v>
      </c>
      <c r="C1897">
        <v>1.5080603881498882</v>
      </c>
      <c r="E1897">
        <v>3.1565486904568938</v>
      </c>
      <c r="G1897">
        <v>2.829757579135141</v>
      </c>
      <c r="I1897">
        <v>4.6793728832004797</v>
      </c>
      <c r="K1897">
        <v>-0.7</v>
      </c>
      <c r="M1897">
        <v>2.5</v>
      </c>
      <c r="O1897">
        <v>-2.6</v>
      </c>
      <c r="Q1897">
        <v>72</v>
      </c>
      <c r="S1897">
        <v>56</v>
      </c>
      <c r="U1897">
        <v>3.1</v>
      </c>
      <c r="W1897">
        <v>3.5</v>
      </c>
    </row>
    <row r="1898" spans="1:23">
      <c r="A1898" s="18">
        <v>39882</v>
      </c>
      <c r="C1898">
        <v>1.0711111386314627</v>
      </c>
      <c r="E1898">
        <v>2.2236300501099375</v>
      </c>
      <c r="G1898">
        <v>2.2045855789105611</v>
      </c>
      <c r="I1898">
        <v>3.4242395166235369</v>
      </c>
      <c r="K1898">
        <v>-3.3</v>
      </c>
      <c r="M1898">
        <v>-1.1000000000000001</v>
      </c>
      <c r="O1898">
        <v>-4.5999999999999996</v>
      </c>
      <c r="Q1898">
        <v>79</v>
      </c>
      <c r="S1898">
        <v>60</v>
      </c>
      <c r="U1898">
        <v>0</v>
      </c>
      <c r="W1898">
        <v>2</v>
      </c>
    </row>
    <row r="1899" spans="1:23">
      <c r="A1899" s="18">
        <v>39883</v>
      </c>
      <c r="C1899">
        <v>1.9922267006303724</v>
      </c>
      <c r="E1899">
        <v>3.3503594301345769</v>
      </c>
      <c r="G1899">
        <v>4.0761921307164686</v>
      </c>
      <c r="I1899">
        <v>5.9659669456975211</v>
      </c>
      <c r="K1899">
        <v>-5.0999999999999996</v>
      </c>
      <c r="M1899">
        <v>1</v>
      </c>
      <c r="O1899">
        <v>-9.3000000000000007</v>
      </c>
      <c r="Q1899">
        <v>51</v>
      </c>
      <c r="S1899">
        <v>28</v>
      </c>
      <c r="U1899">
        <v>10.7</v>
      </c>
      <c r="W1899">
        <v>2.9</v>
      </c>
    </row>
    <row r="1900" spans="1:23">
      <c r="A1900" s="18">
        <v>39884</v>
      </c>
      <c r="C1900">
        <v>2.1082238736519532</v>
      </c>
      <c r="E1900">
        <v>4.3218887526223781</v>
      </c>
      <c r="G1900">
        <v>3.9201792573678329</v>
      </c>
      <c r="I1900">
        <v>5.4538991301447108</v>
      </c>
      <c r="K1900">
        <v>-2.6</v>
      </c>
      <c r="M1900">
        <v>4.2</v>
      </c>
      <c r="O1900">
        <v>-7.7</v>
      </c>
      <c r="Q1900">
        <v>54</v>
      </c>
      <c r="S1900">
        <v>15</v>
      </c>
      <c r="U1900">
        <v>9.6999999999999993</v>
      </c>
      <c r="W1900">
        <v>3.3</v>
      </c>
    </row>
    <row r="1901" spans="1:23">
      <c r="A1901" s="18">
        <v>39885</v>
      </c>
      <c r="C1901">
        <v>2.2234814160633585</v>
      </c>
      <c r="E1901">
        <v>3.6223103457852295</v>
      </c>
      <c r="G1901">
        <v>3.9212180130701157</v>
      </c>
      <c r="I1901">
        <v>5.9228124509691904</v>
      </c>
      <c r="K1901">
        <v>-2.4</v>
      </c>
      <c r="M1901">
        <v>1.3</v>
      </c>
      <c r="O1901">
        <v>-6.8</v>
      </c>
      <c r="Q1901">
        <v>54</v>
      </c>
      <c r="S1901">
        <v>22</v>
      </c>
      <c r="U1901">
        <v>9.4</v>
      </c>
      <c r="W1901">
        <v>3.8</v>
      </c>
    </row>
    <row r="1902" spans="1:23">
      <c r="A1902" s="18">
        <v>39886</v>
      </c>
      <c r="C1902">
        <v>2.3783156374905028</v>
      </c>
      <c r="E1902">
        <v>5.0835512676011811</v>
      </c>
      <c r="G1902">
        <v>4.1616667165462262</v>
      </c>
      <c r="I1902">
        <v>6.30766398631439</v>
      </c>
      <c r="K1902">
        <v>2</v>
      </c>
      <c r="M1902">
        <v>7.1</v>
      </c>
      <c r="O1902">
        <v>-2.5</v>
      </c>
      <c r="Q1902">
        <v>54</v>
      </c>
      <c r="S1902">
        <v>36</v>
      </c>
      <c r="U1902">
        <v>10.199999999999999</v>
      </c>
      <c r="W1902">
        <v>2.7</v>
      </c>
    </row>
    <row r="1903" spans="1:23">
      <c r="A1903" s="18">
        <v>39887</v>
      </c>
      <c r="C1903">
        <v>2.615913825517679</v>
      </c>
      <c r="E1903">
        <v>4.8484536510943821</v>
      </c>
      <c r="G1903">
        <v>4.1024487812617965</v>
      </c>
      <c r="I1903">
        <v>7.0808114908893627</v>
      </c>
      <c r="K1903">
        <v>3.8</v>
      </c>
      <c r="M1903">
        <v>7.6</v>
      </c>
      <c r="O1903">
        <v>0.3</v>
      </c>
      <c r="Q1903">
        <v>54</v>
      </c>
      <c r="S1903">
        <v>35</v>
      </c>
      <c r="U1903">
        <v>9.6</v>
      </c>
      <c r="W1903">
        <v>2.2000000000000002</v>
      </c>
    </row>
    <row r="1904" spans="1:23">
      <c r="A1904" s="18">
        <v>39888</v>
      </c>
      <c r="C1904">
        <v>2.8345718257156527</v>
      </c>
      <c r="E1904">
        <v>10.420893183601725</v>
      </c>
      <c r="G1904">
        <v>3.9606414911362351</v>
      </c>
      <c r="I1904">
        <v>6.5238982346061736</v>
      </c>
      <c r="K1904">
        <v>9.6999999999999993</v>
      </c>
      <c r="M1904">
        <v>22.7</v>
      </c>
      <c r="O1904">
        <v>2</v>
      </c>
      <c r="Q1904">
        <v>54</v>
      </c>
      <c r="S1904">
        <v>12</v>
      </c>
      <c r="U1904">
        <v>8.8000000000000007</v>
      </c>
      <c r="W1904">
        <v>1.8</v>
      </c>
    </row>
    <row r="1905" spans="1:23">
      <c r="A1905" s="18">
        <v>39889</v>
      </c>
      <c r="C1905">
        <v>2.965168167098061</v>
      </c>
      <c r="E1905">
        <v>6.6653763986346073</v>
      </c>
      <c r="G1905">
        <v>3.3868822186673224</v>
      </c>
      <c r="I1905">
        <v>6.9532153315057865</v>
      </c>
      <c r="K1905">
        <v>8.1</v>
      </c>
      <c r="M1905">
        <v>14.8</v>
      </c>
      <c r="O1905">
        <v>5.3</v>
      </c>
      <c r="Q1905">
        <v>49</v>
      </c>
      <c r="S1905">
        <v>23</v>
      </c>
      <c r="U1905">
        <v>5.2</v>
      </c>
      <c r="W1905">
        <v>2.8</v>
      </c>
    </row>
    <row r="1906" spans="1:23">
      <c r="A1906" s="18">
        <v>39890</v>
      </c>
      <c r="C1906">
        <v>2.8670240710702588</v>
      </c>
      <c r="E1906">
        <v>5.9913100425245922</v>
      </c>
      <c r="G1906">
        <v>4.3291344812188601</v>
      </c>
      <c r="I1906">
        <v>8.9469189360066927</v>
      </c>
      <c r="K1906">
        <v>5.8</v>
      </c>
      <c r="M1906">
        <v>11.1</v>
      </c>
      <c r="O1906">
        <v>1.9</v>
      </c>
      <c r="Q1906">
        <v>68</v>
      </c>
      <c r="S1906">
        <v>51</v>
      </c>
      <c r="U1906">
        <v>9.9</v>
      </c>
      <c r="W1906">
        <v>1.8</v>
      </c>
    </row>
    <row r="1907" spans="1:23">
      <c r="A1907" s="18">
        <v>39891</v>
      </c>
      <c r="C1907">
        <v>2.2804720565742267</v>
      </c>
      <c r="E1907">
        <v>5.3574347974652197</v>
      </c>
      <c r="G1907">
        <v>3.6836117581592296</v>
      </c>
      <c r="I1907">
        <v>7.0304213424565196</v>
      </c>
      <c r="K1907">
        <v>4.5</v>
      </c>
      <c r="M1907">
        <v>9.6</v>
      </c>
      <c r="O1907">
        <v>1.4</v>
      </c>
      <c r="Q1907">
        <v>71</v>
      </c>
      <c r="S1907">
        <v>47</v>
      </c>
      <c r="U1907">
        <v>6.6</v>
      </c>
      <c r="W1907">
        <v>2.4</v>
      </c>
    </row>
    <row r="1908" spans="1:23">
      <c r="A1908" s="18">
        <v>39892</v>
      </c>
      <c r="C1908">
        <v>1.9653549125196625</v>
      </c>
      <c r="E1908">
        <v>3.0331079352488537</v>
      </c>
      <c r="G1908">
        <v>3.690386173614403</v>
      </c>
      <c r="I1908">
        <v>6.915018609776423</v>
      </c>
      <c r="K1908">
        <v>-0.2</v>
      </c>
      <c r="M1908">
        <v>2.4</v>
      </c>
      <c r="O1908">
        <v>-1.8</v>
      </c>
      <c r="Q1908">
        <v>85</v>
      </c>
      <c r="S1908">
        <v>61</v>
      </c>
      <c r="U1908">
        <v>6.9</v>
      </c>
      <c r="W1908">
        <v>1.7</v>
      </c>
    </row>
    <row r="1909" spans="1:23">
      <c r="A1909" s="18">
        <v>39893</v>
      </c>
      <c r="C1909">
        <v>2.0179842067713181</v>
      </c>
      <c r="E1909">
        <v>4.1752744953545928</v>
      </c>
      <c r="G1909">
        <v>3.895958625405088</v>
      </c>
      <c r="I1909">
        <v>6.3419263887392345</v>
      </c>
      <c r="K1909">
        <v>-0.5</v>
      </c>
      <c r="M1909">
        <v>3.5</v>
      </c>
      <c r="O1909">
        <v>-4.7</v>
      </c>
      <c r="Q1909">
        <v>70</v>
      </c>
      <c r="S1909">
        <v>52</v>
      </c>
      <c r="U1909">
        <v>8.1999999999999993</v>
      </c>
      <c r="W1909">
        <v>2</v>
      </c>
    </row>
    <row r="1910" spans="1:23">
      <c r="A1910" s="18">
        <v>39894</v>
      </c>
      <c r="C1910">
        <v>2.2040543398096974</v>
      </c>
      <c r="E1910">
        <v>4.945747843215047</v>
      </c>
      <c r="G1910">
        <v>4.3095681388228142</v>
      </c>
      <c r="I1910">
        <v>7.0380466154880263</v>
      </c>
      <c r="K1910">
        <v>1.4</v>
      </c>
      <c r="M1910">
        <v>6.6</v>
      </c>
      <c r="O1910">
        <v>-2.7</v>
      </c>
      <c r="Q1910">
        <v>71</v>
      </c>
      <c r="S1910">
        <v>50</v>
      </c>
      <c r="U1910">
        <v>10.1</v>
      </c>
      <c r="W1910">
        <v>2.1</v>
      </c>
    </row>
    <row r="1911" spans="1:23">
      <c r="A1911" s="18">
        <v>39895</v>
      </c>
      <c r="C1911">
        <v>2.408593644217472</v>
      </c>
      <c r="E1911">
        <v>6.2102654468741605</v>
      </c>
      <c r="G1911">
        <v>4.349183140128031</v>
      </c>
      <c r="I1911">
        <v>7.3630400206667845</v>
      </c>
      <c r="K1911">
        <v>5.4</v>
      </c>
      <c r="M1911">
        <v>10.7</v>
      </c>
      <c r="O1911">
        <v>0.7</v>
      </c>
      <c r="Q1911">
        <v>71</v>
      </c>
      <c r="S1911">
        <v>55</v>
      </c>
      <c r="U1911">
        <v>9.6999999999999993</v>
      </c>
      <c r="W1911">
        <v>2</v>
      </c>
    </row>
    <row r="1912" spans="1:23">
      <c r="A1912" s="18">
        <v>39896</v>
      </c>
      <c r="C1912">
        <v>2.9508121217123229</v>
      </c>
      <c r="E1912">
        <v>5.7805308765148613</v>
      </c>
      <c r="G1912">
        <v>4.2866953463088509</v>
      </c>
      <c r="I1912">
        <v>8.1241482284137909</v>
      </c>
      <c r="K1912">
        <v>6.6</v>
      </c>
      <c r="M1912">
        <v>11.1</v>
      </c>
      <c r="O1912">
        <v>3.3</v>
      </c>
      <c r="Q1912">
        <v>62</v>
      </c>
      <c r="S1912">
        <v>30</v>
      </c>
      <c r="U1912">
        <v>9.6</v>
      </c>
      <c r="W1912">
        <v>2.8</v>
      </c>
    </row>
    <row r="1913" spans="1:23">
      <c r="A1913" s="18">
        <v>39897</v>
      </c>
      <c r="C1913">
        <v>2.3410747038899529</v>
      </c>
      <c r="E1913">
        <v>4.2830674091909291</v>
      </c>
      <c r="G1913">
        <v>3.5007697339130459</v>
      </c>
      <c r="I1913">
        <v>6.6239151891456141</v>
      </c>
      <c r="K1913">
        <v>6.5</v>
      </c>
      <c r="M1913">
        <v>9.3000000000000007</v>
      </c>
      <c r="O1913">
        <v>5</v>
      </c>
      <c r="Q1913">
        <v>63</v>
      </c>
      <c r="S1913">
        <v>32</v>
      </c>
      <c r="U1913">
        <v>5.3</v>
      </c>
      <c r="W1913">
        <v>1.4</v>
      </c>
    </row>
    <row r="1914" spans="1:23">
      <c r="A1914" s="18">
        <v>39898</v>
      </c>
      <c r="C1914">
        <v>2.7794400201693481</v>
      </c>
      <c r="E1914">
        <v>5.5773883529992769</v>
      </c>
      <c r="G1914">
        <v>4.2945526091975745</v>
      </c>
      <c r="I1914">
        <v>8.4717156190137199</v>
      </c>
      <c r="K1914">
        <v>5.8</v>
      </c>
      <c r="M1914">
        <v>10.4</v>
      </c>
      <c r="O1914">
        <v>2.7</v>
      </c>
      <c r="Q1914">
        <v>67</v>
      </c>
      <c r="S1914">
        <v>44</v>
      </c>
      <c r="U1914">
        <v>9.4</v>
      </c>
      <c r="W1914">
        <v>1.7</v>
      </c>
    </row>
    <row r="1915" spans="1:23">
      <c r="A1915" s="18">
        <v>39899</v>
      </c>
      <c r="C1915">
        <v>3.4391440757992453</v>
      </c>
      <c r="E1915">
        <v>7.6923435832498246</v>
      </c>
      <c r="G1915">
        <v>4.5921840832110048</v>
      </c>
      <c r="I1915">
        <v>8.8495857431761529</v>
      </c>
      <c r="K1915">
        <v>7.8</v>
      </c>
      <c r="M1915">
        <v>14.7</v>
      </c>
      <c r="O1915">
        <v>2.2999999999999998</v>
      </c>
      <c r="Q1915">
        <v>51</v>
      </c>
      <c r="S1915">
        <v>24</v>
      </c>
      <c r="U1915">
        <v>11.5</v>
      </c>
      <c r="W1915">
        <v>2.5</v>
      </c>
    </row>
    <row r="1916" spans="1:23">
      <c r="A1916" s="18">
        <v>39900</v>
      </c>
      <c r="C1916">
        <v>4.7445870305998419</v>
      </c>
      <c r="E1916">
        <v>8.1157736088535941</v>
      </c>
      <c r="G1916">
        <v>4.428184652589362</v>
      </c>
      <c r="I1916">
        <v>8.3068171034296991</v>
      </c>
      <c r="K1916">
        <v>13</v>
      </c>
      <c r="M1916">
        <v>17.899999999999999</v>
      </c>
      <c r="O1916">
        <v>8.4</v>
      </c>
      <c r="Q1916">
        <v>25</v>
      </c>
      <c r="S1916">
        <v>11</v>
      </c>
      <c r="U1916">
        <v>11.5</v>
      </c>
      <c r="W1916">
        <v>3.5</v>
      </c>
    </row>
    <row r="1917" spans="1:23">
      <c r="A1917" s="18">
        <v>39901</v>
      </c>
      <c r="C1917">
        <v>4.9444066808588438</v>
      </c>
      <c r="E1917">
        <v>9.4311023217715917</v>
      </c>
      <c r="G1917">
        <v>4.3227160534349318</v>
      </c>
      <c r="I1917">
        <v>9.5514247573114393</v>
      </c>
      <c r="K1917">
        <v>13.1</v>
      </c>
      <c r="M1917">
        <v>18.899999999999999</v>
      </c>
      <c r="O1917">
        <v>6.2</v>
      </c>
      <c r="Q1917">
        <v>21</v>
      </c>
      <c r="S1917">
        <v>13</v>
      </c>
      <c r="U1917">
        <v>11</v>
      </c>
      <c r="W1917">
        <v>3</v>
      </c>
    </row>
    <row r="1918" spans="1:23">
      <c r="A1918" s="18">
        <v>39902</v>
      </c>
      <c r="C1918">
        <v>4.7061671224685764</v>
      </c>
      <c r="E1918">
        <v>8.6277054856090256</v>
      </c>
      <c r="G1918">
        <v>4.4328455434590186</v>
      </c>
      <c r="I1918">
        <v>9.9239051282863144</v>
      </c>
      <c r="K1918">
        <v>12.8</v>
      </c>
      <c r="M1918">
        <v>18.399999999999999</v>
      </c>
      <c r="O1918">
        <v>7.6</v>
      </c>
      <c r="Q1918">
        <v>29</v>
      </c>
      <c r="S1918">
        <v>14</v>
      </c>
      <c r="U1918">
        <v>11.1</v>
      </c>
      <c r="W1918">
        <v>2.8</v>
      </c>
    </row>
    <row r="1919" spans="1:23">
      <c r="A1919" s="18">
        <v>39903</v>
      </c>
      <c r="C1919">
        <v>4.401913226137844</v>
      </c>
      <c r="E1919">
        <v>7.3782338298603101</v>
      </c>
      <c r="G1919">
        <v>3.971570808249508</v>
      </c>
      <c r="I1919">
        <v>8.7235909797625446</v>
      </c>
      <c r="K1919">
        <v>12</v>
      </c>
      <c r="M1919">
        <v>16.399999999999999</v>
      </c>
      <c r="O1919">
        <v>8.1</v>
      </c>
      <c r="Q1919">
        <v>35</v>
      </c>
      <c r="S1919">
        <v>20</v>
      </c>
      <c r="U1919">
        <v>7.9</v>
      </c>
      <c r="W1919">
        <v>3.6</v>
      </c>
    </row>
    <row r="1920" spans="1:23">
      <c r="A1920" s="18">
        <v>39904</v>
      </c>
      <c r="C1920">
        <v>3.4882347296186254</v>
      </c>
      <c r="E1920">
        <v>6.919117534100109</v>
      </c>
      <c r="G1920">
        <v>3.9253167547526062</v>
      </c>
      <c r="I1920">
        <v>8.6452824986461003</v>
      </c>
      <c r="K1920">
        <v>10.1</v>
      </c>
      <c r="M1920">
        <v>14.8</v>
      </c>
      <c r="O1920">
        <v>6.5</v>
      </c>
      <c r="Q1920">
        <v>51</v>
      </c>
      <c r="S1920">
        <v>29</v>
      </c>
      <c r="U1920">
        <v>7.2</v>
      </c>
      <c r="W1920">
        <v>2.6</v>
      </c>
    </row>
    <row r="1921" spans="1:23">
      <c r="A1921" s="18">
        <v>39905</v>
      </c>
      <c r="C1921">
        <v>3.6534434541641709</v>
      </c>
      <c r="E1921">
        <v>6.912502467979607</v>
      </c>
      <c r="G1921">
        <v>4.3503323105606437</v>
      </c>
      <c r="I1921">
        <v>9.2371017848276402</v>
      </c>
      <c r="K1921">
        <v>9.6999999999999993</v>
      </c>
      <c r="M1921">
        <v>14.1</v>
      </c>
      <c r="O1921">
        <v>5.6</v>
      </c>
      <c r="Q1921">
        <v>52</v>
      </c>
      <c r="S1921">
        <v>28</v>
      </c>
      <c r="U1921">
        <v>9.5</v>
      </c>
      <c r="W1921">
        <v>2.7</v>
      </c>
    </row>
    <row r="1922" spans="1:23">
      <c r="A1922" s="18">
        <v>39906</v>
      </c>
      <c r="C1922">
        <v>4.0721970723864258</v>
      </c>
      <c r="E1922">
        <v>8.1247940473046878</v>
      </c>
      <c r="G1922">
        <v>4.6516990131271232</v>
      </c>
      <c r="I1922">
        <v>9.7832894986728451</v>
      </c>
      <c r="K1922">
        <v>10.7</v>
      </c>
      <c r="M1922">
        <v>16.8</v>
      </c>
      <c r="O1922">
        <v>5.9</v>
      </c>
      <c r="Q1922">
        <v>37</v>
      </c>
      <c r="S1922">
        <v>21</v>
      </c>
      <c r="U1922">
        <v>11.8</v>
      </c>
      <c r="W1922">
        <v>2.2999999999999998</v>
      </c>
    </row>
    <row r="1923" spans="1:23">
      <c r="A1923" s="18">
        <v>39907</v>
      </c>
      <c r="C1923">
        <v>4.2605753079569926</v>
      </c>
      <c r="E1923">
        <v>8.0960047249579041</v>
      </c>
      <c r="G1923">
        <v>4.4442165380248726</v>
      </c>
      <c r="I1923">
        <v>9.2283183330535667</v>
      </c>
      <c r="K1923">
        <v>12.9</v>
      </c>
      <c r="M1923">
        <v>18</v>
      </c>
      <c r="O1923">
        <v>8.6999999999999993</v>
      </c>
      <c r="Q1923">
        <v>29</v>
      </c>
      <c r="S1923">
        <v>18</v>
      </c>
      <c r="U1923">
        <v>10.8</v>
      </c>
      <c r="W1923">
        <v>2.2999999999999998</v>
      </c>
    </row>
    <row r="1924" spans="1:23">
      <c r="A1924" s="18">
        <v>39908</v>
      </c>
      <c r="C1924">
        <v>5.1295270664452621</v>
      </c>
      <c r="E1924">
        <v>10.927175933089179</v>
      </c>
      <c r="G1924">
        <v>4.5063072959473915</v>
      </c>
      <c r="I1924">
        <v>9.7049965571765267</v>
      </c>
      <c r="K1924">
        <v>15</v>
      </c>
      <c r="M1924">
        <v>23.2</v>
      </c>
      <c r="O1924">
        <v>8.4</v>
      </c>
      <c r="Q1924">
        <v>25</v>
      </c>
      <c r="S1924">
        <v>11</v>
      </c>
      <c r="U1924">
        <v>11.6</v>
      </c>
      <c r="W1924">
        <v>3.1</v>
      </c>
    </row>
    <row r="1925" spans="1:23">
      <c r="A1925" s="18">
        <v>39909</v>
      </c>
      <c r="C1925">
        <v>5.1754920746845237</v>
      </c>
      <c r="E1925">
        <v>9.6752406629098822</v>
      </c>
      <c r="G1925">
        <v>4.3721110067612603</v>
      </c>
      <c r="I1925">
        <v>9.2584234272427128</v>
      </c>
      <c r="K1925">
        <v>18.399999999999999</v>
      </c>
      <c r="M1925">
        <v>23</v>
      </c>
      <c r="O1925">
        <v>13.5</v>
      </c>
      <c r="Q1925">
        <v>17</v>
      </c>
      <c r="S1925">
        <v>12</v>
      </c>
      <c r="U1925">
        <v>10.9</v>
      </c>
      <c r="W1925">
        <v>2.5</v>
      </c>
    </row>
    <row r="1926" spans="1:23">
      <c r="A1926" s="18">
        <v>39910</v>
      </c>
      <c r="C1926">
        <v>5.0243077259157527</v>
      </c>
      <c r="E1926">
        <v>8.5818691714534534</v>
      </c>
      <c r="G1926">
        <v>4.4503045807969492</v>
      </c>
      <c r="I1926">
        <v>11.380660610907496</v>
      </c>
      <c r="K1926">
        <v>14.1</v>
      </c>
      <c r="M1926">
        <v>20.6</v>
      </c>
      <c r="O1926">
        <v>11</v>
      </c>
      <c r="Q1926">
        <v>39</v>
      </c>
      <c r="S1926">
        <v>14</v>
      </c>
      <c r="U1926">
        <v>10.1</v>
      </c>
      <c r="W1926">
        <v>3.3</v>
      </c>
    </row>
    <row r="1927" spans="1:23">
      <c r="A1927" s="18">
        <v>39911</v>
      </c>
      <c r="C1927">
        <v>2.4956535105327902</v>
      </c>
      <c r="E1927">
        <v>6.8209795062199001</v>
      </c>
      <c r="G1927">
        <v>3.1787455067131005</v>
      </c>
      <c r="I1927">
        <v>7.5664975467376596</v>
      </c>
      <c r="K1927">
        <v>8.5</v>
      </c>
      <c r="M1927">
        <v>14.6</v>
      </c>
      <c r="O1927">
        <v>5.7</v>
      </c>
      <c r="Q1927">
        <v>72</v>
      </c>
      <c r="S1927">
        <v>47</v>
      </c>
      <c r="U1927">
        <v>2.9</v>
      </c>
      <c r="W1927">
        <v>4.4000000000000004</v>
      </c>
    </row>
    <row r="1928" spans="1:23">
      <c r="A1928" s="18">
        <v>39912</v>
      </c>
      <c r="C1928">
        <v>3.8292807050286206</v>
      </c>
      <c r="E1928">
        <v>7.5652579644092457</v>
      </c>
      <c r="G1928">
        <v>4.8363529449253031</v>
      </c>
      <c r="I1928">
        <v>9.9502517681805767</v>
      </c>
      <c r="K1928">
        <v>10.4</v>
      </c>
      <c r="M1928">
        <v>15.5</v>
      </c>
      <c r="O1928">
        <v>6</v>
      </c>
      <c r="Q1928">
        <v>51</v>
      </c>
      <c r="S1928">
        <v>31</v>
      </c>
      <c r="U1928">
        <v>11.8</v>
      </c>
      <c r="W1928">
        <v>2.5</v>
      </c>
    </row>
    <row r="1929" spans="1:23">
      <c r="A1929" s="18">
        <v>39913</v>
      </c>
      <c r="C1929">
        <v>3.8163000726473024</v>
      </c>
      <c r="E1929">
        <v>8.0132625058815314</v>
      </c>
      <c r="G1929">
        <v>4.6877094539696218</v>
      </c>
      <c r="I1929">
        <v>9.7516498731942356</v>
      </c>
      <c r="K1929">
        <v>13.2</v>
      </c>
      <c r="M1929">
        <v>18</v>
      </c>
      <c r="O1929">
        <v>9.1999999999999993</v>
      </c>
      <c r="Q1929">
        <v>45</v>
      </c>
      <c r="S1929">
        <v>32</v>
      </c>
      <c r="U1929">
        <v>10.8</v>
      </c>
      <c r="W1929">
        <v>1.7</v>
      </c>
    </row>
    <row r="1930" spans="1:23">
      <c r="A1930" s="18">
        <v>39914</v>
      </c>
      <c r="C1930">
        <v>4.6890213153894731</v>
      </c>
      <c r="E1930">
        <v>9.9184949154833166</v>
      </c>
      <c r="G1930">
        <v>4.7828429920645608</v>
      </c>
      <c r="I1930">
        <v>10.526639563898716</v>
      </c>
      <c r="K1930">
        <v>15.3</v>
      </c>
      <c r="M1930">
        <v>21.2</v>
      </c>
      <c r="O1930">
        <v>9.4</v>
      </c>
      <c r="Q1930">
        <v>43</v>
      </c>
      <c r="S1930">
        <v>24</v>
      </c>
      <c r="U1930">
        <v>11.3</v>
      </c>
      <c r="W1930">
        <v>2.8</v>
      </c>
    </row>
    <row r="1931" spans="1:23">
      <c r="A1931" s="18">
        <v>39915</v>
      </c>
      <c r="C1931">
        <v>4.6560893620969965</v>
      </c>
      <c r="E1931">
        <v>9.1405975489885538</v>
      </c>
      <c r="G1931">
        <v>4.4334080023921265</v>
      </c>
      <c r="I1931">
        <v>9.8775005768684014</v>
      </c>
      <c r="K1931">
        <v>16.899999999999999</v>
      </c>
      <c r="M1931">
        <v>21.6</v>
      </c>
      <c r="O1931">
        <v>12.5</v>
      </c>
      <c r="Q1931">
        <v>32</v>
      </c>
      <c r="S1931">
        <v>22</v>
      </c>
      <c r="U1931">
        <v>9.6999999999999993</v>
      </c>
      <c r="W1931">
        <v>2.2999999999999998</v>
      </c>
    </row>
    <row r="1932" spans="1:23">
      <c r="A1932" s="18">
        <v>39916</v>
      </c>
      <c r="C1932">
        <v>5.3133676528033291</v>
      </c>
      <c r="E1932">
        <v>10.22761265063577</v>
      </c>
      <c r="G1932">
        <v>4.7070728273120412</v>
      </c>
      <c r="I1932">
        <v>11.400634593421774</v>
      </c>
      <c r="K1932">
        <v>15.7</v>
      </c>
      <c r="M1932">
        <v>22.3</v>
      </c>
      <c r="O1932">
        <v>10.1</v>
      </c>
      <c r="Q1932">
        <v>45</v>
      </c>
      <c r="S1932">
        <v>23</v>
      </c>
      <c r="U1932">
        <v>10.7</v>
      </c>
      <c r="W1932">
        <v>4.2</v>
      </c>
    </row>
    <row r="1933" spans="1:23">
      <c r="A1933" s="18">
        <v>39917</v>
      </c>
      <c r="C1933">
        <v>4.315626827415036</v>
      </c>
      <c r="E1933">
        <v>8.5489142845773802</v>
      </c>
      <c r="G1933">
        <v>5.1502465890709823</v>
      </c>
      <c r="I1933">
        <v>12.600247095904527</v>
      </c>
      <c r="K1933">
        <v>13.1</v>
      </c>
      <c r="M1933">
        <v>19</v>
      </c>
      <c r="O1933">
        <v>9</v>
      </c>
      <c r="Q1933">
        <v>65</v>
      </c>
      <c r="S1933">
        <v>31</v>
      </c>
      <c r="U1933">
        <v>12.3</v>
      </c>
      <c r="W1933">
        <v>2</v>
      </c>
    </row>
    <row r="1934" spans="1:23">
      <c r="A1934" s="18">
        <v>39918</v>
      </c>
      <c r="C1934">
        <v>4.5219181237319894</v>
      </c>
      <c r="E1934">
        <v>8.8907215912581279</v>
      </c>
      <c r="G1934">
        <v>4.8774360202004443</v>
      </c>
      <c r="I1934">
        <v>10.845566143053336</v>
      </c>
      <c r="K1934">
        <v>14.8</v>
      </c>
      <c r="M1934">
        <v>20.100000000000001</v>
      </c>
      <c r="O1934">
        <v>10.4</v>
      </c>
      <c r="Q1934">
        <v>41</v>
      </c>
      <c r="S1934">
        <v>27</v>
      </c>
      <c r="U1934">
        <v>11.8</v>
      </c>
      <c r="W1934">
        <v>2.2999999999999998</v>
      </c>
    </row>
    <row r="1935" spans="1:23">
      <c r="A1935" s="18">
        <v>39919</v>
      </c>
      <c r="C1935">
        <v>2.896455477198145</v>
      </c>
      <c r="E1935">
        <v>9.0494160700798503</v>
      </c>
      <c r="G1935">
        <v>2.9083483304459232</v>
      </c>
      <c r="I1935">
        <v>6.8308586928057986</v>
      </c>
      <c r="K1935">
        <v>10.199999999999999</v>
      </c>
      <c r="M1935">
        <v>18.3</v>
      </c>
      <c r="O1935">
        <v>4.7</v>
      </c>
      <c r="Q1935">
        <v>63</v>
      </c>
      <c r="S1935">
        <v>29</v>
      </c>
      <c r="U1935">
        <v>1.4</v>
      </c>
      <c r="W1935">
        <v>3.2</v>
      </c>
    </row>
    <row r="1936" spans="1:23">
      <c r="A1936" s="18">
        <v>39920</v>
      </c>
      <c r="C1936">
        <v>3.163126415767767</v>
      </c>
      <c r="E1936">
        <v>6.8427158547313667</v>
      </c>
      <c r="G1936">
        <v>4.6107115341645937</v>
      </c>
      <c r="I1936">
        <v>10.008977946209919</v>
      </c>
      <c r="K1936">
        <v>8.5</v>
      </c>
      <c r="M1936">
        <v>13.5</v>
      </c>
      <c r="O1936">
        <v>4.7</v>
      </c>
      <c r="Q1936">
        <v>74</v>
      </c>
      <c r="S1936">
        <v>52</v>
      </c>
      <c r="U1936">
        <v>9.8000000000000007</v>
      </c>
      <c r="W1936">
        <v>1.9</v>
      </c>
    </row>
    <row r="1937" spans="1:23">
      <c r="A1937" s="18">
        <v>39921</v>
      </c>
      <c r="C1937">
        <v>2.0654794038712825</v>
      </c>
      <c r="E1937">
        <v>6.0491697452455053</v>
      </c>
      <c r="G1937">
        <v>3.179618538964863</v>
      </c>
      <c r="I1937">
        <v>6.2710037616076786</v>
      </c>
      <c r="K1937">
        <v>7.2</v>
      </c>
      <c r="M1937">
        <v>11.9</v>
      </c>
      <c r="O1937">
        <v>4.3</v>
      </c>
      <c r="Q1937">
        <v>74</v>
      </c>
      <c r="S1937">
        <v>61</v>
      </c>
      <c r="U1937">
        <v>2.9</v>
      </c>
      <c r="W1937">
        <v>2.9</v>
      </c>
    </row>
    <row r="1938" spans="1:23">
      <c r="A1938" s="18">
        <v>39922</v>
      </c>
      <c r="C1938">
        <v>3.5635911338047506</v>
      </c>
      <c r="E1938">
        <v>8.0419019797392028</v>
      </c>
      <c r="G1938">
        <v>4.9408771989315072</v>
      </c>
      <c r="I1938">
        <v>9.9612045022555122</v>
      </c>
      <c r="K1938">
        <v>9.1999999999999993</v>
      </c>
      <c r="M1938">
        <v>15.4</v>
      </c>
      <c r="O1938">
        <v>3.9</v>
      </c>
      <c r="Q1938">
        <v>61</v>
      </c>
      <c r="S1938">
        <v>27</v>
      </c>
      <c r="U1938">
        <v>12.1</v>
      </c>
      <c r="W1938">
        <v>2</v>
      </c>
    </row>
    <row r="1939" spans="1:23">
      <c r="A1939" s="18">
        <v>39923</v>
      </c>
      <c r="C1939">
        <v>3.9356629353503498</v>
      </c>
      <c r="E1939">
        <v>9.2937174018294719</v>
      </c>
      <c r="G1939">
        <v>4.9528239103702942</v>
      </c>
      <c r="I1939">
        <v>10.198222175075319</v>
      </c>
      <c r="K1939">
        <v>12.6</v>
      </c>
      <c r="M1939">
        <v>19.3</v>
      </c>
      <c r="O1939">
        <v>7.2</v>
      </c>
      <c r="Q1939">
        <v>50</v>
      </c>
      <c r="S1939">
        <v>26</v>
      </c>
      <c r="U1939">
        <v>12.1</v>
      </c>
      <c r="W1939">
        <v>1.9</v>
      </c>
    </row>
    <row r="1940" spans="1:23">
      <c r="A1940" s="18">
        <v>39924</v>
      </c>
      <c r="C1940">
        <v>4.7817170654684631</v>
      </c>
      <c r="E1940">
        <v>9.9169832451321565</v>
      </c>
      <c r="G1940">
        <v>4.8914462308377669</v>
      </c>
      <c r="I1940">
        <v>10.595663591971016</v>
      </c>
      <c r="K1940">
        <v>15.6</v>
      </c>
      <c r="M1940">
        <v>21.8</v>
      </c>
      <c r="O1940">
        <v>10.4</v>
      </c>
      <c r="Q1940">
        <v>40</v>
      </c>
      <c r="S1940">
        <v>22</v>
      </c>
      <c r="U1940">
        <v>11.9</v>
      </c>
      <c r="W1940">
        <v>2.8</v>
      </c>
    </row>
    <row r="1941" spans="1:23">
      <c r="A1941" s="18">
        <v>39925</v>
      </c>
      <c r="C1941">
        <v>5.2227174090454049</v>
      </c>
      <c r="E1941">
        <v>9.959620289288619</v>
      </c>
      <c r="G1941">
        <v>4.882873148901596</v>
      </c>
      <c r="I1941">
        <v>11.211729790483671</v>
      </c>
      <c r="K1941">
        <v>17.3</v>
      </c>
      <c r="M1941">
        <v>22.3</v>
      </c>
      <c r="O1941">
        <v>11.9</v>
      </c>
      <c r="Q1941">
        <v>33</v>
      </c>
      <c r="S1941">
        <v>20</v>
      </c>
      <c r="U1941">
        <v>12.1</v>
      </c>
      <c r="W1941">
        <v>2.6</v>
      </c>
    </row>
    <row r="1942" spans="1:23">
      <c r="A1942" s="18">
        <v>39926</v>
      </c>
      <c r="C1942">
        <v>4.1007247431696126</v>
      </c>
      <c r="E1942">
        <v>9.2093651294555041</v>
      </c>
      <c r="G1942">
        <v>4.4229692017241824</v>
      </c>
      <c r="I1942">
        <v>11.03985830071168</v>
      </c>
      <c r="K1942">
        <v>13.6</v>
      </c>
      <c r="M1942">
        <v>20.8</v>
      </c>
      <c r="O1942">
        <v>9.6999999999999993</v>
      </c>
      <c r="Q1942">
        <v>55</v>
      </c>
      <c r="S1942">
        <v>24</v>
      </c>
      <c r="U1942">
        <v>8.9</v>
      </c>
      <c r="W1942">
        <v>2</v>
      </c>
    </row>
    <row r="1943" spans="1:23">
      <c r="A1943" s="18">
        <v>39927</v>
      </c>
      <c r="C1943">
        <v>3.7213722789904158</v>
      </c>
      <c r="E1943">
        <v>8.5917685458993045</v>
      </c>
      <c r="G1943">
        <v>3.8396537251853085</v>
      </c>
      <c r="I1943">
        <v>8.0635090449878817</v>
      </c>
      <c r="K1943">
        <v>14.9</v>
      </c>
      <c r="M1943">
        <v>20</v>
      </c>
      <c r="O1943">
        <v>11.1</v>
      </c>
      <c r="Q1943">
        <v>45</v>
      </c>
      <c r="S1943">
        <v>17</v>
      </c>
      <c r="U1943">
        <v>6</v>
      </c>
      <c r="W1943">
        <v>2.2000000000000002</v>
      </c>
    </row>
    <row r="1944" spans="1:23">
      <c r="A1944" s="18">
        <v>39928</v>
      </c>
      <c r="C1944">
        <v>6.3595341703033448</v>
      </c>
      <c r="E1944">
        <v>11.224186441107779</v>
      </c>
      <c r="G1944">
        <v>4.7748040723366865</v>
      </c>
      <c r="I1944">
        <v>10.727238188648391</v>
      </c>
      <c r="K1944">
        <v>17</v>
      </c>
      <c r="M1944">
        <v>23.9</v>
      </c>
      <c r="O1944">
        <v>10.5</v>
      </c>
      <c r="Q1944">
        <v>29</v>
      </c>
      <c r="S1944">
        <v>10</v>
      </c>
      <c r="U1944">
        <v>12.3</v>
      </c>
      <c r="W1944">
        <v>4.8</v>
      </c>
    </row>
    <row r="1945" spans="1:23">
      <c r="A1945" s="18">
        <v>39929</v>
      </c>
      <c r="C1945">
        <v>8.9891592617002818</v>
      </c>
      <c r="E1945">
        <v>8.4902170883724999</v>
      </c>
      <c r="G1945">
        <v>4.4152138856459162</v>
      </c>
      <c r="I1945">
        <v>9.3344715751910083</v>
      </c>
      <c r="K1945">
        <v>21.2</v>
      </c>
      <c r="M1945">
        <v>25.3</v>
      </c>
      <c r="O1945">
        <v>19.2</v>
      </c>
      <c r="Q1945">
        <v>13</v>
      </c>
      <c r="S1945">
        <v>8</v>
      </c>
      <c r="U1945">
        <v>11.3</v>
      </c>
      <c r="W1945">
        <v>7.8</v>
      </c>
    </row>
    <row r="1946" spans="1:23">
      <c r="A1946" s="18">
        <v>39930</v>
      </c>
      <c r="C1946">
        <v>3.5826688712654358</v>
      </c>
      <c r="E1946">
        <v>9.1396426719886836</v>
      </c>
      <c r="G1946">
        <v>3.3413239529823815</v>
      </c>
      <c r="I1946">
        <v>9.3639443656001369</v>
      </c>
      <c r="K1946">
        <v>12.9</v>
      </c>
      <c r="M1946">
        <v>21.3</v>
      </c>
      <c r="O1946">
        <v>9.9</v>
      </c>
      <c r="Q1946">
        <v>56</v>
      </c>
      <c r="S1946">
        <v>23</v>
      </c>
      <c r="U1946">
        <v>3.3</v>
      </c>
      <c r="W1946">
        <v>2.2999999999999998</v>
      </c>
    </row>
    <row r="1947" spans="1:23">
      <c r="A1947" s="18">
        <v>39931</v>
      </c>
      <c r="C1947">
        <v>4.6844810416827354</v>
      </c>
      <c r="E1947">
        <v>8.5475069873479033</v>
      </c>
      <c r="G1947">
        <v>4.9205843141819319</v>
      </c>
      <c r="I1947">
        <v>11.15544172826716</v>
      </c>
      <c r="K1947">
        <v>13</v>
      </c>
      <c r="M1947">
        <v>18.8</v>
      </c>
      <c r="O1947">
        <v>8.9</v>
      </c>
      <c r="Q1947">
        <v>50</v>
      </c>
      <c r="S1947">
        <v>25</v>
      </c>
      <c r="U1947">
        <v>11.8</v>
      </c>
      <c r="W1947">
        <v>4.0999999999999996</v>
      </c>
    </row>
    <row r="1948" spans="1:23">
      <c r="A1948" s="18">
        <v>39932</v>
      </c>
      <c r="C1948">
        <v>2.4841011597013303</v>
      </c>
      <c r="E1948">
        <v>6.9838551850275756</v>
      </c>
      <c r="G1948">
        <v>3.7450863237917842</v>
      </c>
      <c r="I1948">
        <v>8.8131837778444506</v>
      </c>
      <c r="K1948">
        <v>6.4</v>
      </c>
      <c r="M1948">
        <v>14.3</v>
      </c>
      <c r="O1948">
        <v>3.6</v>
      </c>
      <c r="Q1948">
        <v>76</v>
      </c>
      <c r="S1948">
        <v>41</v>
      </c>
      <c r="U1948">
        <v>5.8</v>
      </c>
      <c r="W1948">
        <v>4.4000000000000004</v>
      </c>
    </row>
    <row r="1949" spans="1:23">
      <c r="A1949" s="18">
        <v>39933</v>
      </c>
      <c r="C1949">
        <v>4.1403765359453084</v>
      </c>
      <c r="E1949">
        <v>9.3542373187581376</v>
      </c>
      <c r="G1949">
        <v>4.9030422843036012</v>
      </c>
      <c r="I1949">
        <v>9.3845924027540715</v>
      </c>
      <c r="K1949">
        <v>11.6</v>
      </c>
      <c r="M1949">
        <v>18.7</v>
      </c>
      <c r="O1949">
        <v>5.7</v>
      </c>
      <c r="Q1949">
        <v>40</v>
      </c>
      <c r="S1949">
        <v>14</v>
      </c>
      <c r="U1949">
        <v>12.8</v>
      </c>
      <c r="W1949">
        <v>2.5</v>
      </c>
    </row>
    <row r="1950" spans="1:23">
      <c r="A1950" s="18">
        <v>39934</v>
      </c>
      <c r="C1950">
        <v>4.9120329728422663</v>
      </c>
      <c r="E1950">
        <v>10.604507817530699</v>
      </c>
      <c r="G1950">
        <v>5.0397329777179705</v>
      </c>
      <c r="I1950">
        <v>10.822763076186471</v>
      </c>
      <c r="K1950">
        <v>14.9</v>
      </c>
      <c r="M1950">
        <v>21.7</v>
      </c>
      <c r="O1950">
        <v>8.1999999999999993</v>
      </c>
      <c r="Q1950">
        <v>39</v>
      </c>
      <c r="S1950">
        <v>20</v>
      </c>
      <c r="U1950">
        <v>13</v>
      </c>
      <c r="W1950">
        <v>2.9</v>
      </c>
    </row>
    <row r="1951" spans="1:23">
      <c r="A1951" s="18">
        <v>39935</v>
      </c>
      <c r="C1951">
        <v>9.1335946328595465</v>
      </c>
      <c r="E1951">
        <v>9.5977433245950632</v>
      </c>
      <c r="G1951">
        <v>4.6561031520124159</v>
      </c>
      <c r="I1951">
        <v>9.1680560199025916</v>
      </c>
      <c r="K1951">
        <v>21.9</v>
      </c>
      <c r="M1951">
        <v>25.3</v>
      </c>
      <c r="O1951">
        <v>17.8</v>
      </c>
      <c r="Q1951">
        <v>15</v>
      </c>
      <c r="S1951">
        <v>12</v>
      </c>
      <c r="U1951">
        <v>12.3</v>
      </c>
      <c r="W1951">
        <v>8</v>
      </c>
    </row>
    <row r="1952" spans="1:23">
      <c r="A1952" s="18">
        <v>39936</v>
      </c>
      <c r="C1952">
        <v>5.5308300469708422</v>
      </c>
      <c r="E1952">
        <v>10.922232360939354</v>
      </c>
      <c r="G1952">
        <v>4.8294145391749632</v>
      </c>
      <c r="I1952">
        <v>12.691807064835915</v>
      </c>
      <c r="K1952">
        <v>19.5</v>
      </c>
      <c r="M1952">
        <v>25.3</v>
      </c>
      <c r="O1952">
        <v>14.3</v>
      </c>
      <c r="Q1952">
        <v>32</v>
      </c>
      <c r="S1952">
        <v>13</v>
      </c>
      <c r="U1952">
        <v>11.8</v>
      </c>
      <c r="W1952">
        <v>2</v>
      </c>
    </row>
    <row r="1953" spans="1:23">
      <c r="A1953" s="18">
        <v>39937</v>
      </c>
      <c r="C1953">
        <v>4.6351448455860043</v>
      </c>
      <c r="E1953">
        <v>9.3776957677646244</v>
      </c>
      <c r="G1953">
        <v>4.4648259519731122</v>
      </c>
      <c r="I1953">
        <v>11.143401654442489</v>
      </c>
      <c r="K1953">
        <v>17.8</v>
      </c>
      <c r="M1953">
        <v>24.3</v>
      </c>
      <c r="O1953">
        <v>15.4</v>
      </c>
      <c r="Q1953">
        <v>48</v>
      </c>
      <c r="S1953">
        <v>24</v>
      </c>
      <c r="U1953">
        <v>8.6</v>
      </c>
      <c r="W1953">
        <v>2.6</v>
      </c>
    </row>
    <row r="1954" spans="1:23">
      <c r="A1954" s="18">
        <v>39938</v>
      </c>
      <c r="C1954">
        <v>2.7855538876771355</v>
      </c>
      <c r="E1954">
        <v>7.2370631763459894</v>
      </c>
      <c r="G1954">
        <v>2.7388353496314961</v>
      </c>
      <c r="I1954">
        <v>6.6189903121111326</v>
      </c>
      <c r="K1954">
        <v>13.4</v>
      </c>
      <c r="M1954">
        <v>18</v>
      </c>
      <c r="O1954">
        <v>11.1</v>
      </c>
      <c r="Q1954">
        <v>65</v>
      </c>
      <c r="S1954">
        <v>36</v>
      </c>
      <c r="U1954">
        <v>0</v>
      </c>
      <c r="W1954">
        <v>3</v>
      </c>
    </row>
    <row r="1955" spans="1:23">
      <c r="A1955" s="18">
        <v>39939</v>
      </c>
      <c r="C1955">
        <v>4.2369674734381579</v>
      </c>
      <c r="E1955">
        <v>7.0263950937642203</v>
      </c>
      <c r="G1955">
        <v>4.2208849587138806</v>
      </c>
      <c r="I1955">
        <v>9.260063741177655</v>
      </c>
      <c r="K1955">
        <v>13.9</v>
      </c>
      <c r="M1955">
        <v>17.100000000000001</v>
      </c>
      <c r="O1955">
        <v>10.8</v>
      </c>
      <c r="Q1955">
        <v>47</v>
      </c>
      <c r="S1955">
        <v>26</v>
      </c>
      <c r="U1955">
        <v>8</v>
      </c>
      <c r="W1955">
        <v>3.3</v>
      </c>
    </row>
    <row r="1956" spans="1:23">
      <c r="A1956" s="18">
        <v>39940</v>
      </c>
      <c r="C1956">
        <v>2.6353042113478033</v>
      </c>
      <c r="E1956">
        <v>7.0187924798822028</v>
      </c>
      <c r="G1956">
        <v>3.1254350756608162</v>
      </c>
      <c r="I1956">
        <v>7.1145475176193154</v>
      </c>
      <c r="K1956">
        <v>10.3</v>
      </c>
      <c r="M1956">
        <v>16.100000000000001</v>
      </c>
      <c r="O1956">
        <v>8.1</v>
      </c>
      <c r="Q1956">
        <v>72</v>
      </c>
      <c r="S1956">
        <v>26</v>
      </c>
      <c r="U1956">
        <v>2.2999999999999998</v>
      </c>
      <c r="W1956">
        <v>3.5</v>
      </c>
    </row>
    <row r="1957" spans="1:23">
      <c r="A1957" s="18">
        <v>39941</v>
      </c>
      <c r="C1957">
        <v>3.681438498709392</v>
      </c>
      <c r="E1957">
        <v>6.3716374069696089</v>
      </c>
      <c r="G1957">
        <v>4.0332383821881548</v>
      </c>
      <c r="I1957">
        <v>8.391514129893995</v>
      </c>
      <c r="K1957">
        <v>10.5</v>
      </c>
      <c r="M1957">
        <v>13.9</v>
      </c>
      <c r="O1957">
        <v>7.4</v>
      </c>
      <c r="Q1957">
        <v>47</v>
      </c>
      <c r="S1957">
        <v>23</v>
      </c>
      <c r="U1957">
        <v>7.5</v>
      </c>
      <c r="W1957">
        <v>3</v>
      </c>
    </row>
    <row r="1958" spans="1:23">
      <c r="A1958" s="18">
        <v>39942</v>
      </c>
      <c r="C1958">
        <v>4.4815274171435471</v>
      </c>
      <c r="E1958">
        <v>7.3872800796135403</v>
      </c>
      <c r="G1958">
        <v>4.7181596997636417</v>
      </c>
      <c r="I1958">
        <v>10.209111124574921</v>
      </c>
      <c r="K1958">
        <v>10.4</v>
      </c>
      <c r="M1958">
        <v>14.6</v>
      </c>
      <c r="O1958">
        <v>5.8</v>
      </c>
      <c r="Q1958">
        <v>35</v>
      </c>
      <c r="S1958">
        <v>20</v>
      </c>
      <c r="U1958">
        <v>11.9</v>
      </c>
      <c r="W1958">
        <v>3.1</v>
      </c>
    </row>
    <row r="1959" spans="1:23">
      <c r="A1959" s="18">
        <v>39943</v>
      </c>
      <c r="C1959">
        <v>4.5599325927914309</v>
      </c>
      <c r="E1959">
        <v>9.5663356802773993</v>
      </c>
      <c r="G1959">
        <v>4.9221886541975781</v>
      </c>
      <c r="I1959">
        <v>10.469633956315874</v>
      </c>
      <c r="K1959">
        <v>12.6</v>
      </c>
      <c r="M1959">
        <v>19.3</v>
      </c>
      <c r="O1959">
        <v>6.6</v>
      </c>
      <c r="Q1959">
        <v>36</v>
      </c>
      <c r="S1959">
        <v>19</v>
      </c>
      <c r="U1959">
        <v>12.9</v>
      </c>
      <c r="W1959">
        <v>2.6</v>
      </c>
    </row>
    <row r="1960" spans="1:23">
      <c r="A1960" s="18">
        <v>39944</v>
      </c>
      <c r="C1960">
        <v>5.2722103802537896</v>
      </c>
      <c r="E1960">
        <v>10.993366918028464</v>
      </c>
      <c r="G1960">
        <v>4.871471559658171</v>
      </c>
      <c r="I1960">
        <v>10.351167840550799</v>
      </c>
      <c r="K1960">
        <v>16.600000000000001</v>
      </c>
      <c r="M1960">
        <v>23.1</v>
      </c>
      <c r="O1960">
        <v>10</v>
      </c>
      <c r="Q1960">
        <v>25</v>
      </c>
      <c r="S1960">
        <v>11</v>
      </c>
      <c r="U1960">
        <v>13.3</v>
      </c>
      <c r="W1960">
        <v>2.7</v>
      </c>
    </row>
    <row r="1961" spans="1:23">
      <c r="A1961" s="18">
        <v>39945</v>
      </c>
      <c r="C1961">
        <v>5.761830279813589</v>
      </c>
      <c r="E1961">
        <v>11.209328377858172</v>
      </c>
      <c r="G1961">
        <v>4.8182526454064725</v>
      </c>
      <c r="I1961">
        <v>11.059502719572324</v>
      </c>
      <c r="K1961">
        <v>18.7</v>
      </c>
      <c r="M1961">
        <v>24.7</v>
      </c>
      <c r="O1961">
        <v>12.6</v>
      </c>
      <c r="Q1961">
        <v>22</v>
      </c>
      <c r="S1961">
        <v>13</v>
      </c>
      <c r="U1961">
        <v>12.9</v>
      </c>
      <c r="W1961">
        <v>2.8</v>
      </c>
    </row>
    <row r="1962" spans="1:23">
      <c r="A1962" s="18">
        <v>39946</v>
      </c>
      <c r="C1962">
        <v>5.7845072191387636</v>
      </c>
      <c r="E1962">
        <v>11.733692523414094</v>
      </c>
      <c r="G1962">
        <v>4.8344185713798931</v>
      </c>
      <c r="I1962">
        <v>11.498658129520935</v>
      </c>
      <c r="K1962">
        <v>20.100000000000001</v>
      </c>
      <c r="M1962">
        <v>26.1</v>
      </c>
      <c r="O1962">
        <v>13.8</v>
      </c>
      <c r="Q1962">
        <v>24</v>
      </c>
      <c r="S1962">
        <v>12</v>
      </c>
      <c r="U1962">
        <v>12.7</v>
      </c>
      <c r="W1962">
        <v>2.5</v>
      </c>
    </row>
    <row r="1963" spans="1:23">
      <c r="A1963" s="18">
        <v>39947</v>
      </c>
      <c r="C1963">
        <v>5.44116782767916</v>
      </c>
      <c r="E1963">
        <v>9.6649135509314643</v>
      </c>
      <c r="G1963">
        <v>4.4978927774938304</v>
      </c>
      <c r="I1963">
        <v>11.252473774833028</v>
      </c>
      <c r="K1963">
        <v>18.7</v>
      </c>
      <c r="M1963">
        <v>23.9</v>
      </c>
      <c r="O1963">
        <v>14.9</v>
      </c>
      <c r="Q1963">
        <v>37</v>
      </c>
      <c r="S1963">
        <v>14</v>
      </c>
      <c r="U1963">
        <v>9.6</v>
      </c>
      <c r="W1963">
        <v>3</v>
      </c>
    </row>
    <row r="1964" spans="1:23">
      <c r="A1964" s="18">
        <v>39948</v>
      </c>
      <c r="C1964">
        <v>5.6821774356391304</v>
      </c>
      <c r="E1964">
        <v>10.083776880521333</v>
      </c>
      <c r="G1964">
        <v>5.0706709741234528</v>
      </c>
      <c r="I1964">
        <v>12.515722210555108</v>
      </c>
      <c r="K1964">
        <v>18.7</v>
      </c>
      <c r="M1964">
        <v>24</v>
      </c>
      <c r="O1964">
        <v>14.2</v>
      </c>
      <c r="Q1964">
        <v>39</v>
      </c>
      <c r="S1964">
        <v>20</v>
      </c>
      <c r="U1964">
        <v>12.6</v>
      </c>
      <c r="W1964">
        <v>3</v>
      </c>
    </row>
    <row r="1965" spans="1:23">
      <c r="A1965" s="18">
        <v>39949</v>
      </c>
      <c r="C1965">
        <v>4.6278680130537104</v>
      </c>
      <c r="E1965">
        <v>9.0750941971266581</v>
      </c>
      <c r="G1965">
        <v>4.1011986598660108</v>
      </c>
      <c r="I1965">
        <v>9.780314180632093</v>
      </c>
      <c r="K1965">
        <v>17.899999999999999</v>
      </c>
      <c r="M1965">
        <v>23.1</v>
      </c>
      <c r="O1965">
        <v>14.8</v>
      </c>
      <c r="Q1965">
        <v>38</v>
      </c>
      <c r="S1965">
        <v>19</v>
      </c>
      <c r="U1965">
        <v>7.3</v>
      </c>
      <c r="W1965">
        <v>2.5</v>
      </c>
    </row>
    <row r="1966" spans="1:23">
      <c r="A1966" s="18">
        <v>39950</v>
      </c>
      <c r="C1966">
        <v>4.7950848499129481</v>
      </c>
      <c r="E1966">
        <v>10.118155422405898</v>
      </c>
      <c r="G1966">
        <v>4.9129483375455996</v>
      </c>
      <c r="I1966">
        <v>12.078886167348415</v>
      </c>
      <c r="K1966">
        <v>17.100000000000001</v>
      </c>
      <c r="M1966">
        <v>22.9</v>
      </c>
      <c r="O1966">
        <v>12.1</v>
      </c>
      <c r="Q1966">
        <v>47</v>
      </c>
      <c r="S1966">
        <v>26</v>
      </c>
      <c r="U1966">
        <v>11.4</v>
      </c>
      <c r="W1966">
        <v>2</v>
      </c>
    </row>
    <row r="1967" spans="1:23">
      <c r="A1967" s="18">
        <v>39951</v>
      </c>
      <c r="C1967">
        <v>6.537404970073581</v>
      </c>
      <c r="E1967">
        <v>13.455153440094342</v>
      </c>
      <c r="G1967">
        <v>4.8744259911191943</v>
      </c>
      <c r="I1967">
        <v>10.808595947014068</v>
      </c>
      <c r="K1967">
        <v>21.2</v>
      </c>
      <c r="M1967">
        <v>29</v>
      </c>
      <c r="O1967">
        <v>13.7</v>
      </c>
      <c r="Q1967">
        <v>30</v>
      </c>
      <c r="S1967">
        <v>9</v>
      </c>
      <c r="U1967">
        <v>12.6</v>
      </c>
      <c r="W1967">
        <v>3.9</v>
      </c>
    </row>
    <row r="1968" spans="1:23">
      <c r="A1968" s="18">
        <v>39952</v>
      </c>
      <c r="C1968">
        <v>3.4080305242542472</v>
      </c>
      <c r="E1968">
        <v>12.377098822892195</v>
      </c>
      <c r="G1968">
        <v>2.7535785216490289</v>
      </c>
      <c r="I1968">
        <v>7.3097143195473935</v>
      </c>
      <c r="K1968">
        <v>15.1</v>
      </c>
      <c r="M1968">
        <v>27.9</v>
      </c>
      <c r="O1968">
        <v>9.6999999999999993</v>
      </c>
      <c r="Q1968">
        <v>58</v>
      </c>
      <c r="S1968">
        <v>14</v>
      </c>
      <c r="U1968">
        <v>0</v>
      </c>
      <c r="W1968">
        <v>2.7</v>
      </c>
    </row>
    <row r="1969" spans="1:23">
      <c r="A1969" s="18">
        <v>39953</v>
      </c>
      <c r="C1969">
        <v>4.6280327837271544</v>
      </c>
      <c r="E1969">
        <v>9.1267001962974188</v>
      </c>
      <c r="G1969">
        <v>5.218310510339534</v>
      </c>
      <c r="I1969">
        <v>12.547394216420665</v>
      </c>
      <c r="K1969">
        <v>13.7</v>
      </c>
      <c r="M1969">
        <v>19.3</v>
      </c>
      <c r="O1969">
        <v>8.5</v>
      </c>
      <c r="Q1969">
        <v>56</v>
      </c>
      <c r="S1969">
        <v>24</v>
      </c>
      <c r="U1969">
        <v>13.3</v>
      </c>
      <c r="W1969">
        <v>2.1</v>
      </c>
    </row>
    <row r="1970" spans="1:23">
      <c r="A1970" s="18">
        <v>39954</v>
      </c>
      <c r="C1970">
        <v>4.9525763925834774</v>
      </c>
      <c r="E1970">
        <v>12.1735263488642</v>
      </c>
      <c r="G1970">
        <v>4.7681514701786849</v>
      </c>
      <c r="I1970">
        <v>10.086314151386965</v>
      </c>
      <c r="K1970">
        <v>18.100000000000001</v>
      </c>
      <c r="M1970">
        <v>25.6</v>
      </c>
      <c r="O1970">
        <v>10.8</v>
      </c>
      <c r="Q1970">
        <v>30</v>
      </c>
      <c r="S1970">
        <v>14</v>
      </c>
      <c r="U1970">
        <v>12.1</v>
      </c>
      <c r="W1970">
        <v>2.2999999999999998</v>
      </c>
    </row>
    <row r="1971" spans="1:23">
      <c r="A1971" s="18">
        <v>39955</v>
      </c>
      <c r="C1971">
        <v>3.7460078341831853</v>
      </c>
      <c r="E1971">
        <v>10.691837157871442</v>
      </c>
      <c r="G1971">
        <v>3.5538735094413743</v>
      </c>
      <c r="I1971">
        <v>8.6089641947010058</v>
      </c>
      <c r="K1971">
        <v>15.1</v>
      </c>
      <c r="M1971">
        <v>23.4</v>
      </c>
      <c r="O1971">
        <v>9.8000000000000007</v>
      </c>
      <c r="Q1971">
        <v>54</v>
      </c>
      <c r="S1971">
        <v>15</v>
      </c>
      <c r="U1971">
        <v>4.4000000000000004</v>
      </c>
      <c r="W1971">
        <v>2.2000000000000002</v>
      </c>
    </row>
    <row r="1972" spans="1:23">
      <c r="A1972" s="18">
        <v>39956</v>
      </c>
      <c r="C1972">
        <v>4.2998499411086666</v>
      </c>
      <c r="E1972">
        <v>8.9913569879463537</v>
      </c>
      <c r="G1972">
        <v>4.9060943739400731</v>
      </c>
      <c r="I1972">
        <v>11.652226163800957</v>
      </c>
      <c r="K1972">
        <v>14</v>
      </c>
      <c r="M1972">
        <v>19.7</v>
      </c>
      <c r="O1972">
        <v>9.4</v>
      </c>
      <c r="Q1972">
        <v>52</v>
      </c>
      <c r="S1972">
        <v>32</v>
      </c>
      <c r="U1972">
        <v>11.6</v>
      </c>
      <c r="W1972">
        <v>1.8</v>
      </c>
    </row>
    <row r="1973" spans="1:23">
      <c r="A1973" s="18">
        <v>39957</v>
      </c>
      <c r="C1973">
        <v>4.8828993574230317</v>
      </c>
      <c r="E1973">
        <v>11.328160015244963</v>
      </c>
      <c r="G1973">
        <v>4.9160268004798233</v>
      </c>
      <c r="I1973">
        <v>10.731242902628392</v>
      </c>
      <c r="K1973">
        <v>17.600000000000001</v>
      </c>
      <c r="M1973">
        <v>25.2</v>
      </c>
      <c r="O1973">
        <v>12</v>
      </c>
      <c r="Q1973">
        <v>43</v>
      </c>
      <c r="S1973">
        <v>22</v>
      </c>
      <c r="U1973">
        <v>11.8</v>
      </c>
      <c r="W1973">
        <v>2.8</v>
      </c>
    </row>
    <row r="1974" spans="1:23">
      <c r="A1974" s="18">
        <v>39958</v>
      </c>
      <c r="C1974">
        <v>3.3323590558015472</v>
      </c>
      <c r="E1974">
        <v>9.8634805827257992</v>
      </c>
      <c r="G1974">
        <v>3.5408067740499329</v>
      </c>
      <c r="I1974">
        <v>8.8517178292375807</v>
      </c>
      <c r="K1974">
        <v>12.8</v>
      </c>
      <c r="M1974">
        <v>21.2</v>
      </c>
      <c r="O1974">
        <v>7.8</v>
      </c>
      <c r="Q1974">
        <v>66</v>
      </c>
      <c r="S1974">
        <v>28</v>
      </c>
      <c r="U1974">
        <v>4.3</v>
      </c>
      <c r="W1974">
        <v>2.4</v>
      </c>
    </row>
    <row r="1975" spans="1:23">
      <c r="A1975" s="18">
        <v>39959</v>
      </c>
      <c r="C1975">
        <v>2.3037715226864131</v>
      </c>
      <c r="E1975">
        <v>5.593198685744774</v>
      </c>
      <c r="G1975">
        <v>3.1086599490323819</v>
      </c>
      <c r="I1975">
        <v>7.3885568238533574</v>
      </c>
      <c r="K1975">
        <v>5.4</v>
      </c>
      <c r="M1975">
        <v>9.3000000000000007</v>
      </c>
      <c r="O1975">
        <v>1.8</v>
      </c>
      <c r="Q1975">
        <v>80</v>
      </c>
      <c r="S1975">
        <v>53</v>
      </c>
      <c r="U1975">
        <v>2.8</v>
      </c>
      <c r="W1975">
        <v>2.7</v>
      </c>
    </row>
    <row r="1976" spans="1:23">
      <c r="A1976" s="18">
        <v>39960</v>
      </c>
      <c r="C1976">
        <v>4.0394926762990488</v>
      </c>
      <c r="E1976">
        <v>10.157567206416232</v>
      </c>
      <c r="G1976">
        <v>5.0547147210999643</v>
      </c>
      <c r="I1976">
        <v>9.4256486972563511</v>
      </c>
      <c r="K1976">
        <v>12.1</v>
      </c>
      <c r="M1976">
        <v>19.399999999999999</v>
      </c>
      <c r="O1976">
        <v>4.5</v>
      </c>
      <c r="Q1976">
        <v>40</v>
      </c>
      <c r="S1976">
        <v>15</v>
      </c>
      <c r="U1976">
        <v>14</v>
      </c>
      <c r="W1976">
        <v>2</v>
      </c>
    </row>
    <row r="1977" spans="1:23">
      <c r="A1977" s="18">
        <v>39961</v>
      </c>
      <c r="C1977">
        <v>5.0704125505200999</v>
      </c>
      <c r="E1977">
        <v>11.571180270874677</v>
      </c>
      <c r="G1977">
        <v>5.1758575816104386</v>
      </c>
      <c r="I1977">
        <v>10.981869431195291</v>
      </c>
      <c r="K1977">
        <v>17.100000000000001</v>
      </c>
      <c r="M1977">
        <v>24.2</v>
      </c>
      <c r="O1977">
        <v>10</v>
      </c>
      <c r="Q1977">
        <v>38</v>
      </c>
      <c r="S1977">
        <v>18</v>
      </c>
      <c r="U1977">
        <v>14</v>
      </c>
      <c r="W1977">
        <v>2.6</v>
      </c>
    </row>
    <row r="1978" spans="1:23">
      <c r="A1978" s="18">
        <v>39962</v>
      </c>
      <c r="C1978">
        <v>5.691094395645683</v>
      </c>
      <c r="E1978">
        <v>12.794916495712497</v>
      </c>
      <c r="G1978">
        <v>5.2211499562218187</v>
      </c>
      <c r="I1978">
        <v>12.082294821822291</v>
      </c>
      <c r="K1978">
        <v>20.399999999999999</v>
      </c>
      <c r="M1978">
        <v>27.5</v>
      </c>
      <c r="O1978">
        <v>13</v>
      </c>
      <c r="Q1978">
        <v>37</v>
      </c>
      <c r="S1978">
        <v>13</v>
      </c>
      <c r="U1978">
        <v>14.1</v>
      </c>
      <c r="W1978">
        <v>2.5</v>
      </c>
    </row>
    <row r="1979" spans="1:23">
      <c r="A1979" s="18">
        <v>39963</v>
      </c>
      <c r="C1979">
        <v>6.5859769885072232</v>
      </c>
      <c r="E1979">
        <v>13.101429918947263</v>
      </c>
      <c r="G1979">
        <v>5.1709832792751289</v>
      </c>
      <c r="I1979">
        <v>12.464250510570947</v>
      </c>
      <c r="K1979">
        <v>22.9</v>
      </c>
      <c r="M1979">
        <v>29.2</v>
      </c>
      <c r="O1979">
        <v>15.8</v>
      </c>
      <c r="Q1979">
        <v>28</v>
      </c>
      <c r="S1979">
        <v>12</v>
      </c>
      <c r="U1979">
        <v>14.3</v>
      </c>
      <c r="W1979">
        <v>3</v>
      </c>
    </row>
    <row r="1980" spans="1:23">
      <c r="A1980" s="18">
        <v>39964</v>
      </c>
      <c r="C1980">
        <v>5.2912216246873465</v>
      </c>
      <c r="E1980">
        <v>11.174729341296882</v>
      </c>
      <c r="G1980">
        <v>4.4749397567706293</v>
      </c>
      <c r="I1980">
        <v>11.350998394846419</v>
      </c>
      <c r="K1980">
        <v>22</v>
      </c>
      <c r="M1980">
        <v>28.4</v>
      </c>
      <c r="O1980">
        <v>18.2</v>
      </c>
      <c r="Q1980">
        <v>35</v>
      </c>
      <c r="S1980">
        <v>16</v>
      </c>
      <c r="U1980">
        <v>9.1999999999999993</v>
      </c>
      <c r="W1980">
        <v>2.2000000000000002</v>
      </c>
    </row>
    <row r="1981" spans="1:23">
      <c r="A1981" s="18">
        <v>39965</v>
      </c>
      <c r="C1981">
        <v>5.9033227931932988</v>
      </c>
      <c r="E1981">
        <v>11.543523806543426</v>
      </c>
      <c r="G1981">
        <v>5.3603720523804501</v>
      </c>
      <c r="I1981">
        <v>14.040000870180647</v>
      </c>
      <c r="K1981">
        <v>21.1</v>
      </c>
      <c r="M1981">
        <v>26.9</v>
      </c>
      <c r="O1981">
        <v>15.5</v>
      </c>
      <c r="Q1981">
        <v>42</v>
      </c>
      <c r="S1981">
        <v>17</v>
      </c>
      <c r="U1981">
        <v>14</v>
      </c>
      <c r="W1981">
        <v>2.2000000000000002</v>
      </c>
    </row>
    <row r="1982" spans="1:23">
      <c r="A1982" s="18">
        <v>39966</v>
      </c>
      <c r="C1982">
        <v>6.2993321276279337</v>
      </c>
      <c r="E1982">
        <v>11.802423447847275</v>
      </c>
      <c r="G1982">
        <v>5.0751063963840179</v>
      </c>
      <c r="I1982">
        <v>12.454302241447971</v>
      </c>
      <c r="K1982">
        <v>22.7</v>
      </c>
      <c r="M1982">
        <v>28.3</v>
      </c>
      <c r="O1982">
        <v>17.3</v>
      </c>
      <c r="Q1982">
        <v>31</v>
      </c>
      <c r="S1982">
        <v>16</v>
      </c>
      <c r="U1982">
        <v>13.1</v>
      </c>
      <c r="W1982">
        <v>2.9</v>
      </c>
    </row>
    <row r="1983" spans="1:23">
      <c r="A1983" s="18">
        <v>39967</v>
      </c>
      <c r="C1983">
        <v>3.9955260259818917</v>
      </c>
      <c r="E1983">
        <v>12.595669137477426</v>
      </c>
      <c r="G1983">
        <v>3.4280744521094788</v>
      </c>
      <c r="I1983">
        <v>9.1788623660921047</v>
      </c>
      <c r="K1983">
        <v>17.5</v>
      </c>
      <c r="M1983">
        <v>26.8</v>
      </c>
      <c r="O1983">
        <v>10.3</v>
      </c>
      <c r="Q1983">
        <v>61</v>
      </c>
      <c r="S1983">
        <v>20</v>
      </c>
      <c r="U1983">
        <v>3.3</v>
      </c>
      <c r="W1983">
        <v>2.4</v>
      </c>
    </row>
    <row r="1984" spans="1:23">
      <c r="A1984" s="18">
        <v>39968</v>
      </c>
      <c r="C1984">
        <v>4.9658671323019501</v>
      </c>
      <c r="E1984">
        <v>9.006468868046527</v>
      </c>
      <c r="G1984">
        <v>5.3515081880391397</v>
      </c>
      <c r="I1984">
        <v>13.478980918550597</v>
      </c>
      <c r="K1984">
        <v>15.3</v>
      </c>
      <c r="M1984">
        <v>19.7</v>
      </c>
      <c r="O1984">
        <v>10.1</v>
      </c>
      <c r="Q1984">
        <v>56</v>
      </c>
      <c r="S1984">
        <v>35</v>
      </c>
      <c r="U1984">
        <v>13.7</v>
      </c>
      <c r="W1984">
        <v>2.2999999999999998</v>
      </c>
    </row>
    <row r="1985" spans="1:23">
      <c r="A1985" s="18">
        <v>39969</v>
      </c>
      <c r="C1985">
        <v>5.3560848303893254</v>
      </c>
      <c r="E1985">
        <v>10.917642189751041</v>
      </c>
      <c r="G1985">
        <v>5.3641220441468462</v>
      </c>
      <c r="I1985">
        <v>12.332914116623794</v>
      </c>
      <c r="K1985">
        <v>18.399999999999999</v>
      </c>
      <c r="M1985">
        <v>24.5</v>
      </c>
      <c r="O1985">
        <v>12.7</v>
      </c>
      <c r="Q1985">
        <v>43</v>
      </c>
      <c r="S1985">
        <v>21</v>
      </c>
      <c r="U1985">
        <v>14.4</v>
      </c>
      <c r="W1985">
        <v>2.6</v>
      </c>
    </row>
    <row r="1986" spans="1:23">
      <c r="A1986" s="18">
        <v>39970</v>
      </c>
      <c r="C1986">
        <v>5.6397432922988964</v>
      </c>
      <c r="E1986">
        <v>9.4758500610726717</v>
      </c>
      <c r="G1986">
        <v>5.3295613103247153</v>
      </c>
      <c r="I1986">
        <v>12.965056892636376</v>
      </c>
      <c r="K1986">
        <v>19.899999999999999</v>
      </c>
      <c r="M1986">
        <v>24.1</v>
      </c>
      <c r="O1986">
        <v>15.9</v>
      </c>
      <c r="Q1986">
        <v>36</v>
      </c>
      <c r="S1986">
        <v>21</v>
      </c>
      <c r="U1986">
        <v>14.4</v>
      </c>
      <c r="W1986">
        <v>2.2999999999999998</v>
      </c>
    </row>
    <row r="1987" spans="1:23">
      <c r="A1987" s="18">
        <v>39971</v>
      </c>
      <c r="C1987">
        <v>5.9736010500496821</v>
      </c>
      <c r="E1987">
        <v>13.119427290313938</v>
      </c>
      <c r="G1987">
        <v>4.9387608272994274</v>
      </c>
      <c r="I1987">
        <v>11.700327117908456</v>
      </c>
      <c r="K1987">
        <v>22.3</v>
      </c>
      <c r="M1987">
        <v>29.3</v>
      </c>
      <c r="O1987">
        <v>15.4</v>
      </c>
      <c r="Q1987">
        <v>29</v>
      </c>
      <c r="S1987">
        <v>13</v>
      </c>
      <c r="U1987">
        <v>12.9</v>
      </c>
      <c r="W1987">
        <v>2.6</v>
      </c>
    </row>
    <row r="1988" spans="1:23">
      <c r="A1988" s="18">
        <v>39972</v>
      </c>
      <c r="C1988">
        <v>6.1896011051277497</v>
      </c>
      <c r="E1988">
        <v>11.291550363185365</v>
      </c>
      <c r="G1988">
        <v>4.7171727909371803</v>
      </c>
      <c r="I1988">
        <v>12.544124040939556</v>
      </c>
      <c r="K1988">
        <v>19.2</v>
      </c>
      <c r="M1988">
        <v>27.2</v>
      </c>
      <c r="O1988">
        <v>15.1</v>
      </c>
      <c r="Q1988">
        <v>41</v>
      </c>
      <c r="S1988">
        <v>17</v>
      </c>
      <c r="U1988">
        <v>10.8</v>
      </c>
      <c r="W1988">
        <v>4.5</v>
      </c>
    </row>
    <row r="1989" spans="1:23">
      <c r="A1989" s="18">
        <v>39973</v>
      </c>
      <c r="C1989">
        <v>5.5011124165143857</v>
      </c>
      <c r="E1989">
        <v>11.650698375059973</v>
      </c>
      <c r="G1989">
        <v>4.6834563553244841</v>
      </c>
      <c r="I1989">
        <v>10.932911662151724</v>
      </c>
      <c r="K1989">
        <v>21.2</v>
      </c>
      <c r="M1989">
        <v>27.4</v>
      </c>
      <c r="O1989">
        <v>15.8</v>
      </c>
      <c r="Q1989">
        <v>39</v>
      </c>
      <c r="S1989">
        <v>24</v>
      </c>
      <c r="U1989">
        <v>10.199999999999999</v>
      </c>
      <c r="W1989">
        <v>3.1</v>
      </c>
    </row>
    <row r="1990" spans="1:23">
      <c r="A1990" s="18">
        <v>39974</v>
      </c>
      <c r="C1990">
        <v>6.1705263082957247</v>
      </c>
      <c r="E1990">
        <v>11.707734576634891</v>
      </c>
      <c r="G1990">
        <v>4.9954772720734457</v>
      </c>
      <c r="I1990">
        <v>11.941714504317792</v>
      </c>
      <c r="K1990">
        <v>23.8</v>
      </c>
      <c r="M1990">
        <v>29.1</v>
      </c>
      <c r="O1990">
        <v>18.8</v>
      </c>
      <c r="Q1990">
        <v>32</v>
      </c>
      <c r="S1990">
        <v>20</v>
      </c>
      <c r="U1990">
        <v>12.2</v>
      </c>
      <c r="W1990">
        <v>2.9</v>
      </c>
    </row>
    <row r="1991" spans="1:23">
      <c r="A1991" s="18">
        <v>39975</v>
      </c>
      <c r="C1991">
        <v>6.0492021754656777</v>
      </c>
      <c r="E1991">
        <v>12.131076964277739</v>
      </c>
      <c r="G1991">
        <v>4.7889089172140054</v>
      </c>
      <c r="I1991">
        <v>12.003962932352112</v>
      </c>
      <c r="K1991">
        <v>24.5</v>
      </c>
      <c r="M1991">
        <v>29.8</v>
      </c>
      <c r="O1991">
        <v>19.100000000000001</v>
      </c>
      <c r="Q1991">
        <v>28</v>
      </c>
      <c r="S1991">
        <v>17</v>
      </c>
      <c r="U1991">
        <v>11.4</v>
      </c>
      <c r="W1991">
        <v>2.4</v>
      </c>
    </row>
    <row r="1992" spans="1:23">
      <c r="A1992" s="18">
        <v>39976</v>
      </c>
      <c r="C1992">
        <v>6.3119349421600264</v>
      </c>
      <c r="E1992">
        <v>11.343709340930687</v>
      </c>
      <c r="G1992">
        <v>5.0096513204716473</v>
      </c>
      <c r="I1992">
        <v>12.814539834436465</v>
      </c>
      <c r="K1992">
        <v>25.1</v>
      </c>
      <c r="M1992">
        <v>29.7</v>
      </c>
      <c r="O1992">
        <v>20.6</v>
      </c>
      <c r="Q1992">
        <v>28</v>
      </c>
      <c r="S1992">
        <v>17</v>
      </c>
      <c r="U1992">
        <v>12.6</v>
      </c>
      <c r="W1992">
        <v>2.4</v>
      </c>
    </row>
    <row r="1993" spans="1:23">
      <c r="A1993" s="18">
        <v>39977</v>
      </c>
      <c r="C1993">
        <v>5.8959495612742296</v>
      </c>
      <c r="E1993">
        <v>11.53626810855658</v>
      </c>
      <c r="G1993">
        <v>4.1177657680429682</v>
      </c>
      <c r="I1993">
        <v>11.432870832929162</v>
      </c>
      <c r="K1993">
        <v>20.2</v>
      </c>
      <c r="M1993">
        <v>27.7</v>
      </c>
      <c r="O1993">
        <v>15.7</v>
      </c>
      <c r="Q1993">
        <v>53</v>
      </c>
      <c r="S1993">
        <v>18</v>
      </c>
      <c r="U1993">
        <v>6.7</v>
      </c>
      <c r="W1993">
        <v>5.5</v>
      </c>
    </row>
    <row r="1994" spans="1:23">
      <c r="A1994" s="18">
        <v>39978</v>
      </c>
      <c r="C1994">
        <v>4.8640306907187947</v>
      </c>
      <c r="E1994">
        <v>9.5900223758851695</v>
      </c>
      <c r="G1994">
        <v>5.1171630817555487</v>
      </c>
      <c r="I1994">
        <v>13.66646799203955</v>
      </c>
      <c r="K1994">
        <v>15.2</v>
      </c>
      <c r="M1994">
        <v>21.7</v>
      </c>
      <c r="O1994">
        <v>10.7</v>
      </c>
      <c r="Q1994">
        <v>64</v>
      </c>
      <c r="S1994">
        <v>28</v>
      </c>
      <c r="U1994">
        <v>12.3</v>
      </c>
      <c r="W1994">
        <v>2.8</v>
      </c>
    </row>
    <row r="1995" spans="1:23">
      <c r="A1995" s="18">
        <v>39979</v>
      </c>
      <c r="C1995">
        <v>5.3731208205429226</v>
      </c>
      <c r="E1995">
        <v>11.723533674347584</v>
      </c>
      <c r="G1995">
        <v>5.2827105378521191</v>
      </c>
      <c r="I1995">
        <v>11.740899865715486</v>
      </c>
      <c r="K1995">
        <v>19.899999999999999</v>
      </c>
      <c r="M1995">
        <v>26.2</v>
      </c>
      <c r="O1995">
        <v>13.6</v>
      </c>
      <c r="Q1995">
        <v>39</v>
      </c>
      <c r="S1995">
        <v>17</v>
      </c>
      <c r="U1995">
        <v>14.3</v>
      </c>
      <c r="W1995">
        <v>2.4</v>
      </c>
    </row>
    <row r="1996" spans="1:23">
      <c r="A1996" s="18">
        <v>39980</v>
      </c>
      <c r="C1996">
        <v>4.9915382826784143</v>
      </c>
      <c r="E1996">
        <v>9.694555440611559</v>
      </c>
      <c r="G1996">
        <v>4.5256444372172426</v>
      </c>
      <c r="I1996">
        <v>11.138482027081105</v>
      </c>
      <c r="K1996">
        <v>19.3</v>
      </c>
      <c r="M1996">
        <v>25.1</v>
      </c>
      <c r="O1996">
        <v>16.2</v>
      </c>
      <c r="Q1996">
        <v>40</v>
      </c>
      <c r="S1996">
        <v>18</v>
      </c>
      <c r="U1996">
        <v>9.6999999999999993</v>
      </c>
      <c r="W1996">
        <v>2.4</v>
      </c>
    </row>
    <row r="1997" spans="1:23">
      <c r="A1997" s="18">
        <v>39981</v>
      </c>
      <c r="C1997">
        <v>3.4714306533660468</v>
      </c>
      <c r="E1997">
        <v>8.9191670901456828</v>
      </c>
      <c r="G1997">
        <v>3.476900241044004</v>
      </c>
      <c r="I1997">
        <v>8.8042915744522254</v>
      </c>
      <c r="K1997">
        <v>14.9</v>
      </c>
      <c r="M1997">
        <v>19.7</v>
      </c>
      <c r="O1997">
        <v>10</v>
      </c>
      <c r="Q1997">
        <v>62</v>
      </c>
      <c r="S1997">
        <v>34</v>
      </c>
      <c r="U1997">
        <v>3.8</v>
      </c>
      <c r="W1997">
        <v>2</v>
      </c>
    </row>
    <row r="1998" spans="1:23">
      <c r="A1998" s="18">
        <v>39982</v>
      </c>
      <c r="C1998">
        <v>4.3158011722592047</v>
      </c>
      <c r="E1998">
        <v>8.3662640481418613</v>
      </c>
      <c r="G1998">
        <v>4.8546025249661833</v>
      </c>
      <c r="I1998">
        <v>11.488019787393865</v>
      </c>
      <c r="K1998">
        <v>13.7</v>
      </c>
      <c r="M1998">
        <v>18.7</v>
      </c>
      <c r="O1998">
        <v>9.5</v>
      </c>
      <c r="Q1998">
        <v>55</v>
      </c>
      <c r="S1998">
        <v>28</v>
      </c>
      <c r="U1998">
        <v>11.6</v>
      </c>
      <c r="W1998">
        <v>2.2000000000000002</v>
      </c>
    </row>
    <row r="1999" spans="1:23">
      <c r="A1999" s="18">
        <v>39983</v>
      </c>
      <c r="C1999">
        <v>5.0826376518916074</v>
      </c>
      <c r="E1999">
        <v>11.576970798340797</v>
      </c>
      <c r="G1999">
        <v>5.2580547496419756</v>
      </c>
      <c r="I1999">
        <v>11.22789594641598</v>
      </c>
      <c r="K1999">
        <v>19.600000000000001</v>
      </c>
      <c r="M1999">
        <v>25.7</v>
      </c>
      <c r="O1999">
        <v>13.2</v>
      </c>
      <c r="Q1999">
        <v>36</v>
      </c>
      <c r="S1999">
        <v>19</v>
      </c>
      <c r="U1999">
        <v>14.4</v>
      </c>
      <c r="W1999">
        <v>2.1</v>
      </c>
    </row>
    <row r="2000" spans="1:23">
      <c r="A2000" s="18">
        <v>39984</v>
      </c>
      <c r="C2000">
        <v>6.0659769984049854</v>
      </c>
      <c r="E2000">
        <v>11.008709193988292</v>
      </c>
      <c r="G2000">
        <v>4.7030498375174865</v>
      </c>
      <c r="I2000">
        <v>10.650996884149187</v>
      </c>
      <c r="K2000">
        <v>23</v>
      </c>
      <c r="M2000">
        <v>27.9</v>
      </c>
      <c r="O2000">
        <v>18.399999999999999</v>
      </c>
      <c r="Q2000">
        <v>35</v>
      </c>
      <c r="S2000">
        <v>21</v>
      </c>
      <c r="U2000">
        <v>10.4</v>
      </c>
      <c r="W2000">
        <v>3.6</v>
      </c>
    </row>
    <row r="2001" spans="1:23">
      <c r="A2001" s="18">
        <v>39985</v>
      </c>
      <c r="C2001">
        <v>5.9943670057607754</v>
      </c>
      <c r="E2001">
        <v>12.076538528881034</v>
      </c>
      <c r="G2001">
        <v>5.4788869350315208</v>
      </c>
      <c r="I2001">
        <v>14.633373783260879</v>
      </c>
      <c r="K2001">
        <v>21.7</v>
      </c>
      <c r="M2001">
        <v>27.9</v>
      </c>
      <c r="O2001">
        <v>15.7</v>
      </c>
      <c r="Q2001">
        <v>54</v>
      </c>
      <c r="S2001">
        <v>23</v>
      </c>
      <c r="U2001">
        <v>13.6</v>
      </c>
      <c r="W2001">
        <v>2.7</v>
      </c>
    </row>
    <row r="2002" spans="1:23">
      <c r="A2002" s="18">
        <v>39986</v>
      </c>
      <c r="C2002">
        <v>6.9553238607893988</v>
      </c>
      <c r="E2002">
        <v>13.621209655668746</v>
      </c>
      <c r="G2002">
        <v>5.2765273235721537</v>
      </c>
      <c r="I2002">
        <v>12.5077880448149</v>
      </c>
      <c r="K2002">
        <v>25.7</v>
      </c>
      <c r="M2002">
        <v>31.9</v>
      </c>
      <c r="O2002">
        <v>19.100000000000001</v>
      </c>
      <c r="Q2002">
        <v>30</v>
      </c>
      <c r="S2002">
        <v>12</v>
      </c>
      <c r="U2002">
        <v>14.4</v>
      </c>
      <c r="W2002">
        <v>3.2</v>
      </c>
    </row>
    <row r="2003" spans="1:23">
      <c r="A2003" s="18">
        <v>39987</v>
      </c>
      <c r="C2003">
        <v>7.0900286411658069</v>
      </c>
      <c r="E2003">
        <v>14.207434360449446</v>
      </c>
      <c r="G2003">
        <v>4.8138004913775188</v>
      </c>
      <c r="I2003">
        <v>11.908891696103861</v>
      </c>
      <c r="K2003">
        <v>27.4</v>
      </c>
      <c r="M2003">
        <v>34</v>
      </c>
      <c r="O2003">
        <v>21.1</v>
      </c>
      <c r="Q2003">
        <v>25</v>
      </c>
      <c r="S2003">
        <v>13</v>
      </c>
      <c r="U2003">
        <v>11.7</v>
      </c>
      <c r="W2003">
        <v>3.2</v>
      </c>
    </row>
    <row r="2004" spans="1:23">
      <c r="A2004" s="18">
        <v>39988</v>
      </c>
      <c r="C2004">
        <v>5.8873760644718391</v>
      </c>
      <c r="E2004">
        <v>11.162411743795985</v>
      </c>
      <c r="G2004">
        <v>4.7940380128964737</v>
      </c>
      <c r="I2004">
        <v>13.126729570499215</v>
      </c>
      <c r="K2004">
        <v>25.2</v>
      </c>
      <c r="M2004">
        <v>31.2</v>
      </c>
      <c r="O2004">
        <v>22.4</v>
      </c>
      <c r="Q2004">
        <v>39</v>
      </c>
      <c r="S2004">
        <v>13</v>
      </c>
      <c r="U2004">
        <v>10.199999999999999</v>
      </c>
      <c r="W2004">
        <v>2.2000000000000002</v>
      </c>
    </row>
    <row r="2005" spans="1:23">
      <c r="A2005" s="18">
        <v>39989</v>
      </c>
      <c r="C2005">
        <v>4.6067871420265503</v>
      </c>
      <c r="E2005">
        <v>8.8656735899711752</v>
      </c>
      <c r="G2005">
        <v>4.3944879938769157</v>
      </c>
      <c r="I2005">
        <v>12.428681271221228</v>
      </c>
      <c r="K2005">
        <v>19.7</v>
      </c>
      <c r="M2005">
        <v>24.4</v>
      </c>
      <c r="O2005">
        <v>17.100000000000001</v>
      </c>
      <c r="Q2005">
        <v>62</v>
      </c>
      <c r="S2005">
        <v>31</v>
      </c>
      <c r="U2005">
        <v>7.6</v>
      </c>
      <c r="W2005">
        <v>2.1</v>
      </c>
    </row>
    <row r="2006" spans="1:23">
      <c r="A2006" s="18">
        <v>39990</v>
      </c>
      <c r="C2006">
        <v>5.8950417782719766</v>
      </c>
      <c r="E2006">
        <v>11.415375309125805</v>
      </c>
      <c r="G2006">
        <v>5.2440434624260535</v>
      </c>
      <c r="I2006">
        <v>13.239596136388919</v>
      </c>
      <c r="K2006">
        <v>19.399999999999999</v>
      </c>
      <c r="M2006">
        <v>25.3</v>
      </c>
      <c r="O2006">
        <v>13</v>
      </c>
      <c r="Q2006">
        <v>49</v>
      </c>
      <c r="S2006">
        <v>19</v>
      </c>
      <c r="U2006">
        <v>13.4</v>
      </c>
      <c r="W2006">
        <v>3.3</v>
      </c>
    </row>
    <row r="2007" spans="1:23">
      <c r="A2007" s="18">
        <v>39991</v>
      </c>
      <c r="C2007">
        <v>5.6784629586962971</v>
      </c>
      <c r="E2007">
        <v>12.752646561697276</v>
      </c>
      <c r="G2007">
        <v>4.7460667924410966</v>
      </c>
      <c r="I2007">
        <v>10.690482316352732</v>
      </c>
      <c r="K2007">
        <v>23.1</v>
      </c>
      <c r="M2007">
        <v>30.1</v>
      </c>
      <c r="O2007">
        <v>17.399999999999999</v>
      </c>
      <c r="Q2007">
        <v>31</v>
      </c>
      <c r="S2007">
        <v>17</v>
      </c>
      <c r="U2007">
        <v>11.2</v>
      </c>
      <c r="W2007">
        <v>2.7</v>
      </c>
    </row>
    <row r="2008" spans="1:23">
      <c r="A2008" s="18">
        <v>39992</v>
      </c>
      <c r="C2008">
        <v>7.0319894921409398</v>
      </c>
      <c r="E2008">
        <v>13.155247939662884</v>
      </c>
      <c r="G2008">
        <v>5.3319970317740646</v>
      </c>
      <c r="I2008">
        <v>13.42623569543821</v>
      </c>
      <c r="K2008">
        <v>24.9</v>
      </c>
      <c r="M2008">
        <v>31.1</v>
      </c>
      <c r="O2008">
        <v>18.7</v>
      </c>
      <c r="Q2008">
        <v>30</v>
      </c>
      <c r="S2008">
        <v>16</v>
      </c>
      <c r="U2008">
        <v>14.6</v>
      </c>
      <c r="W2008">
        <v>3.2</v>
      </c>
    </row>
    <row r="2009" spans="1:23">
      <c r="A2009" s="18">
        <v>39993</v>
      </c>
      <c r="C2009">
        <v>7.1350521053466647</v>
      </c>
      <c r="E2009">
        <v>13.565300640622889</v>
      </c>
      <c r="G2009">
        <v>4.6458895387519767</v>
      </c>
      <c r="I2009">
        <v>11.959448185890588</v>
      </c>
      <c r="K2009">
        <v>24.4</v>
      </c>
      <c r="M2009">
        <v>34.700000000000003</v>
      </c>
      <c r="O2009">
        <v>21.2</v>
      </c>
      <c r="Q2009">
        <v>36</v>
      </c>
      <c r="S2009">
        <v>11</v>
      </c>
      <c r="U2009">
        <v>10</v>
      </c>
      <c r="W2009">
        <v>4.9000000000000004</v>
      </c>
    </row>
    <row r="2010" spans="1:23">
      <c r="A2010" s="18">
        <v>39994</v>
      </c>
      <c r="C2010">
        <v>3.3762339573619107</v>
      </c>
      <c r="E2010">
        <v>8.215375351466415</v>
      </c>
      <c r="G2010">
        <v>3.3697673296190471</v>
      </c>
      <c r="I2010">
        <v>9.9889124215337013</v>
      </c>
      <c r="K2010">
        <v>15.4</v>
      </c>
      <c r="M2010">
        <v>21.2</v>
      </c>
      <c r="O2010">
        <v>13.2</v>
      </c>
      <c r="Q2010">
        <v>71</v>
      </c>
      <c r="S2010">
        <v>48</v>
      </c>
      <c r="U2010">
        <v>2.9</v>
      </c>
      <c r="W2010">
        <v>2.7</v>
      </c>
    </row>
    <row r="2011" spans="1:23">
      <c r="A2011" s="18">
        <v>39995</v>
      </c>
      <c r="C2011">
        <v>2.4349541662851375</v>
      </c>
      <c r="E2011">
        <v>7.3606053146609911</v>
      </c>
      <c r="G2011">
        <v>2.7634428009871392</v>
      </c>
      <c r="I2011">
        <v>5.5111494695898608</v>
      </c>
      <c r="K2011">
        <v>15.2</v>
      </c>
      <c r="M2011">
        <v>18</v>
      </c>
      <c r="O2011">
        <v>11.5</v>
      </c>
      <c r="Q2011">
        <v>65</v>
      </c>
      <c r="S2011">
        <v>46</v>
      </c>
      <c r="U2011">
        <v>0</v>
      </c>
      <c r="W2011">
        <v>1.9</v>
      </c>
    </row>
    <row r="2012" spans="1:23">
      <c r="A2012" s="18">
        <v>39996</v>
      </c>
      <c r="C2012">
        <v>4.1772967350369088</v>
      </c>
      <c r="E2012">
        <v>10.602588727845836</v>
      </c>
      <c r="G2012">
        <v>4.6168001149512259</v>
      </c>
      <c r="I2012">
        <v>9.7701555443829573</v>
      </c>
      <c r="K2012">
        <v>19.600000000000001</v>
      </c>
      <c r="M2012">
        <v>25.9</v>
      </c>
      <c r="O2012">
        <v>15.4</v>
      </c>
      <c r="Q2012">
        <v>40</v>
      </c>
      <c r="S2012">
        <v>17</v>
      </c>
      <c r="U2012">
        <v>10.3</v>
      </c>
      <c r="W2012">
        <v>1.5</v>
      </c>
    </row>
    <row r="2013" spans="1:23">
      <c r="A2013" s="18">
        <v>39997</v>
      </c>
      <c r="C2013">
        <v>7.0061077828707718</v>
      </c>
      <c r="E2013">
        <v>13.611861121862599</v>
      </c>
      <c r="G2013">
        <v>5.1769299538561802</v>
      </c>
      <c r="I2013">
        <v>12.12242763199677</v>
      </c>
      <c r="K2013">
        <v>23.2</v>
      </c>
      <c r="M2013">
        <v>30.5</v>
      </c>
      <c r="O2013">
        <v>16.100000000000001</v>
      </c>
      <c r="Q2013">
        <v>32</v>
      </c>
      <c r="S2013">
        <v>11</v>
      </c>
      <c r="U2013">
        <v>14.2</v>
      </c>
      <c r="W2013">
        <v>3.9</v>
      </c>
    </row>
    <row r="2014" spans="1:23">
      <c r="A2014" s="18">
        <v>39998</v>
      </c>
      <c r="C2014">
        <v>7.3965700300756776</v>
      </c>
      <c r="E2014">
        <v>13.532932381721018</v>
      </c>
      <c r="G2014">
        <v>5.0331971921494993</v>
      </c>
      <c r="I2014">
        <v>12.420531552935019</v>
      </c>
      <c r="K2014">
        <v>25.1</v>
      </c>
      <c r="M2014">
        <v>31.8</v>
      </c>
      <c r="O2014">
        <v>18.8</v>
      </c>
      <c r="Q2014">
        <v>24</v>
      </c>
      <c r="S2014">
        <v>13</v>
      </c>
      <c r="U2014">
        <v>13.7</v>
      </c>
      <c r="W2014">
        <v>3.7</v>
      </c>
    </row>
    <row r="2015" spans="1:23">
      <c r="A2015" s="18">
        <v>39999</v>
      </c>
      <c r="C2015">
        <v>6.715913051793061</v>
      </c>
      <c r="E2015">
        <v>12.163480906449875</v>
      </c>
      <c r="G2015">
        <v>5.0209485383912362</v>
      </c>
      <c r="I2015">
        <v>13.179475408732554</v>
      </c>
      <c r="K2015">
        <v>24.7</v>
      </c>
      <c r="M2015">
        <v>30.6</v>
      </c>
      <c r="O2015">
        <v>19.899999999999999</v>
      </c>
      <c r="Q2015">
        <v>32</v>
      </c>
      <c r="S2015">
        <v>14</v>
      </c>
      <c r="U2015">
        <v>12.5</v>
      </c>
      <c r="W2015">
        <v>3</v>
      </c>
    </row>
    <row r="2016" spans="1:23">
      <c r="A2016" s="18">
        <v>40000</v>
      </c>
      <c r="C2016">
        <v>5.1484822691854806</v>
      </c>
      <c r="E2016">
        <v>9.9442778096061826</v>
      </c>
      <c r="G2016">
        <v>4.4203396809677962</v>
      </c>
      <c r="I2016">
        <v>11.349845125384949</v>
      </c>
      <c r="K2016">
        <v>23.7</v>
      </c>
      <c r="M2016">
        <v>28.4</v>
      </c>
      <c r="O2016">
        <v>20.9</v>
      </c>
      <c r="Q2016">
        <v>40</v>
      </c>
      <c r="S2016">
        <v>30</v>
      </c>
      <c r="U2016">
        <v>8</v>
      </c>
      <c r="W2016">
        <v>2.2000000000000002</v>
      </c>
    </row>
    <row r="2017" spans="1:23">
      <c r="A2017" s="18">
        <v>40001</v>
      </c>
      <c r="C2017">
        <v>5.2909260067164219</v>
      </c>
      <c r="E2017">
        <v>11.175387743729843</v>
      </c>
      <c r="G2017">
        <v>4.7666892759079413</v>
      </c>
      <c r="I2017">
        <v>11.602166278047958</v>
      </c>
      <c r="K2017">
        <v>25.5</v>
      </c>
      <c r="M2017">
        <v>30.2</v>
      </c>
      <c r="O2017">
        <v>21.5</v>
      </c>
      <c r="Q2017">
        <v>37</v>
      </c>
      <c r="S2017">
        <v>25</v>
      </c>
      <c r="U2017">
        <v>9.9</v>
      </c>
      <c r="W2017">
        <v>1.9</v>
      </c>
    </row>
    <row r="2018" spans="1:23">
      <c r="A2018" s="18">
        <v>40002</v>
      </c>
      <c r="C2018">
        <v>5.4977311990829438</v>
      </c>
      <c r="E2018">
        <v>10.411841868988287</v>
      </c>
      <c r="G2018">
        <v>4.478741221494845</v>
      </c>
      <c r="I2018">
        <v>11.879450139686083</v>
      </c>
      <c r="K2018">
        <v>23.5</v>
      </c>
      <c r="M2018">
        <v>29.3</v>
      </c>
      <c r="O2018">
        <v>21</v>
      </c>
      <c r="Q2018">
        <v>40</v>
      </c>
      <c r="S2018">
        <v>25</v>
      </c>
      <c r="U2018">
        <v>8.4</v>
      </c>
      <c r="W2018">
        <v>2.6</v>
      </c>
    </row>
    <row r="2019" spans="1:23">
      <c r="A2019" s="18">
        <v>40003</v>
      </c>
      <c r="C2019">
        <v>6.5049150604648691</v>
      </c>
      <c r="E2019">
        <v>13.228001260299605</v>
      </c>
      <c r="G2019">
        <v>5.0021329025452062</v>
      </c>
      <c r="I2019">
        <v>12.369267557227058</v>
      </c>
      <c r="K2019">
        <v>25.3</v>
      </c>
      <c r="M2019">
        <v>31.9</v>
      </c>
      <c r="O2019">
        <v>19.600000000000001</v>
      </c>
      <c r="Q2019">
        <v>29</v>
      </c>
      <c r="S2019">
        <v>15</v>
      </c>
      <c r="U2019">
        <v>12.6</v>
      </c>
      <c r="W2019">
        <v>2.8</v>
      </c>
    </row>
    <row r="2020" spans="1:23">
      <c r="A2020" s="18">
        <v>40004</v>
      </c>
      <c r="C2020">
        <v>6.1886986320368331</v>
      </c>
      <c r="E2020">
        <v>12.453526859429074</v>
      </c>
      <c r="G2020">
        <v>4.4434248840907937</v>
      </c>
      <c r="I2020">
        <v>11.112135970623035</v>
      </c>
      <c r="K2020">
        <v>25.5</v>
      </c>
      <c r="M2020">
        <v>31.8</v>
      </c>
      <c r="O2020">
        <v>21</v>
      </c>
      <c r="Q2020">
        <v>31</v>
      </c>
      <c r="S2020">
        <v>17</v>
      </c>
      <c r="U2020">
        <v>8.8000000000000007</v>
      </c>
      <c r="W2020">
        <v>3</v>
      </c>
    </row>
    <row r="2021" spans="1:23">
      <c r="A2021" s="18">
        <v>40005</v>
      </c>
      <c r="C2021">
        <v>6.7792928555609411</v>
      </c>
      <c r="E2021">
        <v>12.53647648554076</v>
      </c>
      <c r="G2021">
        <v>5.2400070172632747</v>
      </c>
      <c r="I2021">
        <v>13.965413075032957</v>
      </c>
      <c r="K2021">
        <v>25</v>
      </c>
      <c r="M2021">
        <v>31.3</v>
      </c>
      <c r="O2021">
        <v>20.100000000000001</v>
      </c>
      <c r="Q2021">
        <v>35</v>
      </c>
      <c r="S2021">
        <v>19</v>
      </c>
      <c r="U2021">
        <v>13.1</v>
      </c>
      <c r="W2021">
        <v>3</v>
      </c>
    </row>
    <row r="2022" spans="1:23">
      <c r="A2022" s="18">
        <v>40006</v>
      </c>
      <c r="C2022">
        <v>7.6171612827080217</v>
      </c>
      <c r="E2022">
        <v>15.424626949151266</v>
      </c>
      <c r="G2022">
        <v>5.2382232689747434</v>
      </c>
      <c r="I2022">
        <v>13.088775128485015</v>
      </c>
      <c r="K2022">
        <v>27.4</v>
      </c>
      <c r="M2022">
        <v>35</v>
      </c>
      <c r="O2022">
        <v>19.8</v>
      </c>
      <c r="Q2022">
        <v>26</v>
      </c>
      <c r="S2022">
        <v>11</v>
      </c>
      <c r="U2022">
        <v>14.5</v>
      </c>
      <c r="W2022">
        <v>3.4</v>
      </c>
    </row>
    <row r="2023" spans="1:23">
      <c r="A2023" s="18">
        <v>40007</v>
      </c>
      <c r="C2023">
        <v>5.6891094258705959</v>
      </c>
      <c r="E2023">
        <v>11.574614373575644</v>
      </c>
      <c r="G2023">
        <v>4.1649703210403599</v>
      </c>
      <c r="I2023">
        <v>11.075501784027734</v>
      </c>
      <c r="K2023">
        <v>25.1</v>
      </c>
      <c r="M2023">
        <v>32.700000000000003</v>
      </c>
      <c r="O2023">
        <v>23.2</v>
      </c>
      <c r="Q2023">
        <v>35</v>
      </c>
      <c r="S2023">
        <v>12</v>
      </c>
      <c r="U2023">
        <v>6.9</v>
      </c>
      <c r="W2023">
        <v>2.7</v>
      </c>
    </row>
    <row r="2024" spans="1:23">
      <c r="A2024" s="18">
        <v>40008</v>
      </c>
      <c r="C2024">
        <v>4.2295667560288432</v>
      </c>
      <c r="E2024">
        <v>9.3362380872897539</v>
      </c>
      <c r="G2024">
        <v>3.7006149829136041</v>
      </c>
      <c r="I2024">
        <v>9.4292171605053241</v>
      </c>
      <c r="K2024">
        <v>22.8</v>
      </c>
      <c r="M2024">
        <v>27</v>
      </c>
      <c r="O2024">
        <v>20.100000000000001</v>
      </c>
      <c r="Q2024">
        <v>44</v>
      </c>
      <c r="S2024">
        <v>30</v>
      </c>
      <c r="U2024">
        <v>4.0999999999999996</v>
      </c>
      <c r="W2024">
        <v>1.8</v>
      </c>
    </row>
    <row r="2025" spans="1:23">
      <c r="A2025" s="18">
        <v>40009</v>
      </c>
      <c r="C2025">
        <v>4.0938542709736208</v>
      </c>
      <c r="E2025">
        <v>9.6707882968794667</v>
      </c>
      <c r="G2025">
        <v>4.0949977898963628</v>
      </c>
      <c r="I2025">
        <v>10.247609219844479</v>
      </c>
      <c r="K2025">
        <v>21.5</v>
      </c>
      <c r="M2025">
        <v>26.2</v>
      </c>
      <c r="O2025">
        <v>18.3</v>
      </c>
      <c r="Q2025">
        <v>52</v>
      </c>
      <c r="S2025">
        <v>31</v>
      </c>
      <c r="U2025">
        <v>6.1</v>
      </c>
      <c r="W2025">
        <v>1.5</v>
      </c>
    </row>
    <row r="2026" spans="1:23">
      <c r="A2026" s="18">
        <v>40010</v>
      </c>
      <c r="C2026">
        <v>5.5352886246114235</v>
      </c>
      <c r="E2026">
        <v>12.120943439685741</v>
      </c>
      <c r="G2026">
        <v>4.8718139110293981</v>
      </c>
      <c r="I2026">
        <v>11.995657262033619</v>
      </c>
      <c r="K2026">
        <v>22.5</v>
      </c>
      <c r="M2026">
        <v>29.1</v>
      </c>
      <c r="O2026">
        <v>17.3</v>
      </c>
      <c r="Q2026">
        <v>42</v>
      </c>
      <c r="S2026">
        <v>23</v>
      </c>
      <c r="U2026">
        <v>10.8</v>
      </c>
      <c r="W2026">
        <v>2.6</v>
      </c>
    </row>
    <row r="2027" spans="1:23">
      <c r="A2027" s="18">
        <v>40011</v>
      </c>
      <c r="C2027">
        <v>5.8009058874059294</v>
      </c>
      <c r="E2027">
        <v>11.669337691437679</v>
      </c>
      <c r="G2027">
        <v>4.9563197975556292</v>
      </c>
      <c r="I2027">
        <v>12.690170354519866</v>
      </c>
      <c r="K2027">
        <v>22.2</v>
      </c>
      <c r="M2027">
        <v>27.7</v>
      </c>
      <c r="O2027">
        <v>16.600000000000001</v>
      </c>
      <c r="Q2027">
        <v>44</v>
      </c>
      <c r="S2027">
        <v>24</v>
      </c>
      <c r="U2027">
        <v>11.2</v>
      </c>
      <c r="W2027">
        <v>2.8</v>
      </c>
    </row>
    <row r="2028" spans="1:23">
      <c r="A2028" s="18">
        <v>40012</v>
      </c>
      <c r="C2028">
        <v>5.8552926949239579</v>
      </c>
      <c r="E2028">
        <v>12.879730201099614</v>
      </c>
      <c r="G2028">
        <v>5.0012208954337547</v>
      </c>
      <c r="I2028">
        <v>12.31738097772276</v>
      </c>
      <c r="K2028">
        <v>23.8</v>
      </c>
      <c r="M2028">
        <v>30</v>
      </c>
      <c r="O2028">
        <v>17.5</v>
      </c>
      <c r="Q2028">
        <v>36</v>
      </c>
      <c r="S2028">
        <v>20</v>
      </c>
      <c r="U2028">
        <v>11.9</v>
      </c>
      <c r="W2028">
        <v>2.4</v>
      </c>
    </row>
    <row r="2029" spans="1:23">
      <c r="A2029" s="18">
        <v>40013</v>
      </c>
      <c r="C2029">
        <v>6.4319579671190708</v>
      </c>
      <c r="E2029">
        <v>12.146839355425847</v>
      </c>
      <c r="G2029">
        <v>4.9682956827216618</v>
      </c>
      <c r="I2029">
        <v>12.962394740071751</v>
      </c>
      <c r="K2029">
        <v>23.1</v>
      </c>
      <c r="M2029">
        <v>30.1</v>
      </c>
      <c r="O2029">
        <v>18.600000000000001</v>
      </c>
      <c r="Q2029">
        <v>40</v>
      </c>
      <c r="S2029">
        <v>22</v>
      </c>
      <c r="U2029">
        <v>11.3</v>
      </c>
      <c r="W2029">
        <v>3.7</v>
      </c>
    </row>
    <row r="2030" spans="1:23">
      <c r="A2030" s="18">
        <v>40014</v>
      </c>
      <c r="C2030">
        <v>6.0782691100705764</v>
      </c>
      <c r="E2030">
        <v>12.897362357086271</v>
      </c>
      <c r="G2030">
        <v>5.4497774378208499</v>
      </c>
      <c r="I2030">
        <v>14.241905715041021</v>
      </c>
      <c r="K2030">
        <v>23.2</v>
      </c>
      <c r="M2030">
        <v>28.9</v>
      </c>
      <c r="O2030">
        <v>16</v>
      </c>
      <c r="Q2030">
        <v>41</v>
      </c>
      <c r="S2030">
        <v>22</v>
      </c>
      <c r="U2030">
        <v>14.1</v>
      </c>
      <c r="W2030">
        <v>2.1</v>
      </c>
    </row>
    <row r="2031" spans="1:23">
      <c r="A2031" s="18">
        <v>40015</v>
      </c>
      <c r="C2031">
        <v>6.5996687955543978</v>
      </c>
      <c r="E2031">
        <v>13.970207728991799</v>
      </c>
      <c r="G2031">
        <v>5.2327988935552856</v>
      </c>
      <c r="I2031">
        <v>12.794343913613444</v>
      </c>
      <c r="K2031">
        <v>26.1</v>
      </c>
      <c r="M2031">
        <v>33</v>
      </c>
      <c r="O2031">
        <v>19.8</v>
      </c>
      <c r="Q2031">
        <v>29</v>
      </c>
      <c r="S2031">
        <v>12</v>
      </c>
      <c r="U2031">
        <v>14</v>
      </c>
      <c r="W2031">
        <v>2.6</v>
      </c>
    </row>
    <row r="2032" spans="1:23">
      <c r="A2032" s="18">
        <v>40016</v>
      </c>
      <c r="C2032">
        <v>7.67897752459261</v>
      </c>
      <c r="E2032">
        <v>14.431753315569646</v>
      </c>
      <c r="G2032">
        <v>5.0780780353411066</v>
      </c>
      <c r="I2032">
        <v>12.509966212227758</v>
      </c>
      <c r="K2032">
        <v>28.8</v>
      </c>
      <c r="M2032">
        <v>34.700000000000003</v>
      </c>
      <c r="O2032">
        <v>22.2</v>
      </c>
      <c r="Q2032">
        <v>21</v>
      </c>
      <c r="S2032">
        <v>12</v>
      </c>
      <c r="U2032">
        <v>13.7</v>
      </c>
      <c r="W2032">
        <v>3.3</v>
      </c>
    </row>
    <row r="2033" spans="1:23">
      <c r="A2033" s="18">
        <v>40017</v>
      </c>
      <c r="C2033">
        <v>6.4548722718906451</v>
      </c>
      <c r="E2033">
        <v>13.423406478880029</v>
      </c>
      <c r="G2033">
        <v>4.8344683755260549</v>
      </c>
      <c r="I2033">
        <v>14.18046394705646</v>
      </c>
      <c r="K2033">
        <v>23.6</v>
      </c>
      <c r="M2033">
        <v>32.700000000000003</v>
      </c>
      <c r="O2033">
        <v>19</v>
      </c>
      <c r="Q2033">
        <v>33</v>
      </c>
      <c r="S2033">
        <v>17</v>
      </c>
      <c r="U2033">
        <v>11.2</v>
      </c>
      <c r="W2033">
        <v>2.6</v>
      </c>
    </row>
    <row r="2034" spans="1:23">
      <c r="A2034" s="18">
        <v>40018</v>
      </c>
      <c r="C2034">
        <v>6.1104889124250699</v>
      </c>
      <c r="E2034">
        <v>11.178534789933318</v>
      </c>
      <c r="G2034">
        <v>4.9491461808779986</v>
      </c>
      <c r="I2034">
        <v>12.700773965256268</v>
      </c>
      <c r="K2034">
        <v>23.6</v>
      </c>
      <c r="M2034">
        <v>28.3</v>
      </c>
      <c r="O2034">
        <v>18.8</v>
      </c>
      <c r="Q2034">
        <v>25</v>
      </c>
      <c r="S2034">
        <v>15</v>
      </c>
      <c r="U2034">
        <v>12.9</v>
      </c>
      <c r="W2034">
        <v>2.2000000000000002</v>
      </c>
    </row>
    <row r="2035" spans="1:23">
      <c r="A2035" s="18">
        <v>40019</v>
      </c>
      <c r="C2035">
        <v>5.871186156472274</v>
      </c>
      <c r="E2035">
        <v>11.569452423403972</v>
      </c>
      <c r="G2035">
        <v>4.8266891594973815</v>
      </c>
      <c r="I2035">
        <v>12.66208857357816</v>
      </c>
      <c r="K2035">
        <v>22.2</v>
      </c>
      <c r="M2035">
        <v>26.9</v>
      </c>
      <c r="O2035">
        <v>16</v>
      </c>
      <c r="Q2035">
        <v>34</v>
      </c>
      <c r="S2035">
        <v>18</v>
      </c>
      <c r="U2035">
        <v>11.4</v>
      </c>
      <c r="W2035">
        <v>2.2999999999999998</v>
      </c>
    </row>
    <row r="2036" spans="1:23">
      <c r="A2036" s="18">
        <v>40020</v>
      </c>
      <c r="C2036">
        <v>6.1709390978821244</v>
      </c>
      <c r="E2036">
        <v>13.050593154323836</v>
      </c>
      <c r="G2036">
        <v>5.2027214414076557</v>
      </c>
      <c r="I2036">
        <v>12.919696758752636</v>
      </c>
      <c r="K2036">
        <v>24</v>
      </c>
      <c r="M2036">
        <v>30.4</v>
      </c>
      <c r="O2036">
        <v>17.7</v>
      </c>
      <c r="Q2036">
        <v>32</v>
      </c>
      <c r="S2036">
        <v>17</v>
      </c>
      <c r="U2036">
        <v>13.5</v>
      </c>
      <c r="W2036">
        <v>2.4</v>
      </c>
    </row>
    <row r="2037" spans="1:23">
      <c r="A2037" s="18">
        <v>40021</v>
      </c>
      <c r="C2037">
        <v>6.0437878283106015</v>
      </c>
      <c r="E2037">
        <v>11.189415605446749</v>
      </c>
      <c r="G2037">
        <v>4.1456712628422157</v>
      </c>
      <c r="I2037">
        <v>9.64914399354506</v>
      </c>
      <c r="K2037">
        <v>25.5</v>
      </c>
      <c r="M2037">
        <v>31.1</v>
      </c>
      <c r="O2037">
        <v>22.4</v>
      </c>
      <c r="Q2037">
        <v>30</v>
      </c>
      <c r="S2037">
        <v>19</v>
      </c>
      <c r="U2037">
        <v>6.9</v>
      </c>
      <c r="W2037">
        <v>3.4</v>
      </c>
    </row>
    <row r="2038" spans="1:23">
      <c r="A2038" s="18">
        <v>40022</v>
      </c>
      <c r="C2038">
        <v>6.666197734880825</v>
      </c>
      <c r="E2038">
        <v>13.74539258136895</v>
      </c>
      <c r="G2038">
        <v>4.9390084164405659</v>
      </c>
      <c r="I2038">
        <v>12.9995739285418</v>
      </c>
      <c r="K2038">
        <v>24.9</v>
      </c>
      <c r="M2038">
        <v>32.1</v>
      </c>
      <c r="O2038">
        <v>18.600000000000001</v>
      </c>
      <c r="Q2038">
        <v>35</v>
      </c>
      <c r="S2038">
        <v>16</v>
      </c>
      <c r="U2038">
        <v>11.5</v>
      </c>
      <c r="W2038">
        <v>3.1</v>
      </c>
    </row>
    <row r="2039" spans="1:23">
      <c r="A2039" s="18">
        <v>40023</v>
      </c>
      <c r="C2039">
        <v>5.2270987593760658</v>
      </c>
      <c r="E2039">
        <v>11.721452196392514</v>
      </c>
      <c r="G2039">
        <v>4.3907200891202613</v>
      </c>
      <c r="I2039">
        <v>11.780518214070211</v>
      </c>
      <c r="K2039">
        <v>22</v>
      </c>
      <c r="M2039">
        <v>28.7</v>
      </c>
      <c r="O2039">
        <v>17.399999999999999</v>
      </c>
      <c r="Q2039">
        <v>49</v>
      </c>
      <c r="S2039">
        <v>22</v>
      </c>
      <c r="U2039">
        <v>7.8</v>
      </c>
      <c r="W2039">
        <v>2.6</v>
      </c>
    </row>
    <row r="2040" spans="1:23">
      <c r="A2040" s="18">
        <v>40024</v>
      </c>
      <c r="C2040">
        <v>5.2019968146551268</v>
      </c>
      <c r="E2040">
        <v>10.723569855942596</v>
      </c>
      <c r="G2040">
        <v>4.8283880627460878</v>
      </c>
      <c r="I2040">
        <v>12.32786490228912</v>
      </c>
      <c r="K2040">
        <v>21.3</v>
      </c>
      <c r="M2040">
        <v>25.9</v>
      </c>
      <c r="O2040">
        <v>16.100000000000001</v>
      </c>
      <c r="Q2040">
        <v>51</v>
      </c>
      <c r="S2040">
        <v>31</v>
      </c>
      <c r="U2040">
        <v>10</v>
      </c>
      <c r="W2040">
        <v>2.4</v>
      </c>
    </row>
    <row r="2041" spans="1:23">
      <c r="A2041" s="18">
        <v>40025</v>
      </c>
      <c r="C2041">
        <v>6.9873740800614765</v>
      </c>
      <c r="E2041">
        <v>13.859897367707012</v>
      </c>
      <c r="G2041">
        <v>5.2153636004580974</v>
      </c>
      <c r="I2041">
        <v>12.332980007206414</v>
      </c>
      <c r="K2041">
        <v>25.1</v>
      </c>
      <c r="M2041">
        <v>32.299999999999997</v>
      </c>
      <c r="O2041">
        <v>18.7</v>
      </c>
      <c r="Q2041">
        <v>31</v>
      </c>
      <c r="S2041">
        <v>9</v>
      </c>
      <c r="U2041">
        <v>14</v>
      </c>
      <c r="W2041">
        <v>3.4</v>
      </c>
    </row>
    <row r="2042" spans="1:23">
      <c r="A2042" s="18">
        <v>40026</v>
      </c>
      <c r="C2042">
        <v>7.0074495790734224</v>
      </c>
      <c r="E2042">
        <v>14.546439786787674</v>
      </c>
      <c r="G2042">
        <v>4.8836037256420273</v>
      </c>
      <c r="I2042">
        <v>12.079843754095039</v>
      </c>
      <c r="K2042">
        <v>26.9</v>
      </c>
      <c r="M2042">
        <v>33.6</v>
      </c>
      <c r="O2042">
        <v>19.8</v>
      </c>
      <c r="Q2042">
        <v>21</v>
      </c>
      <c r="S2042">
        <v>11</v>
      </c>
      <c r="U2042">
        <v>12.8</v>
      </c>
      <c r="W2042">
        <v>2.9</v>
      </c>
    </row>
    <row r="2043" spans="1:23">
      <c r="A2043" s="18">
        <v>40027</v>
      </c>
      <c r="C2043">
        <v>6.3212386985834303</v>
      </c>
      <c r="E2043">
        <v>11.297383344842899</v>
      </c>
      <c r="G2043">
        <v>4.5446639249674243</v>
      </c>
      <c r="I2043">
        <v>11.666051138845745</v>
      </c>
      <c r="K2043">
        <v>26.7</v>
      </c>
      <c r="M2043">
        <v>31.8</v>
      </c>
      <c r="O2043">
        <v>23.4</v>
      </c>
      <c r="Q2043">
        <v>29</v>
      </c>
      <c r="S2043">
        <v>12</v>
      </c>
      <c r="U2043">
        <v>9.3000000000000007</v>
      </c>
      <c r="W2043">
        <v>2.7</v>
      </c>
    </row>
    <row r="2044" spans="1:23">
      <c r="A2044" s="18">
        <v>40028</v>
      </c>
      <c r="C2044">
        <v>6.4674917435576198</v>
      </c>
      <c r="E2044">
        <v>12.549271983998262</v>
      </c>
      <c r="G2044">
        <v>5.1605925333095239</v>
      </c>
      <c r="I2044">
        <v>14.031588249868957</v>
      </c>
      <c r="K2044">
        <v>25.4</v>
      </c>
      <c r="M2044">
        <v>31.6</v>
      </c>
      <c r="O2044">
        <v>20.6</v>
      </c>
      <c r="Q2044">
        <v>38</v>
      </c>
      <c r="S2044">
        <v>20</v>
      </c>
      <c r="U2044">
        <v>12</v>
      </c>
      <c r="W2044">
        <v>2.6</v>
      </c>
    </row>
    <row r="2045" spans="1:23">
      <c r="A2045" s="18">
        <v>40029</v>
      </c>
      <c r="C2045">
        <v>5.1967126872561105</v>
      </c>
      <c r="E2045">
        <v>9.7992338984998284</v>
      </c>
      <c r="G2045">
        <v>4.7376447725244928</v>
      </c>
      <c r="I2045">
        <v>12.576198366273708</v>
      </c>
      <c r="K2045">
        <v>23.9</v>
      </c>
      <c r="M2045">
        <v>28.9</v>
      </c>
      <c r="O2045">
        <v>21.7</v>
      </c>
      <c r="Q2045">
        <v>43</v>
      </c>
      <c r="S2045">
        <v>26</v>
      </c>
      <c r="U2045">
        <v>9.3000000000000007</v>
      </c>
      <c r="W2045">
        <v>1.8</v>
      </c>
    </row>
    <row r="2046" spans="1:23">
      <c r="A2046" s="18">
        <v>40030</v>
      </c>
      <c r="C2046">
        <v>5.248376716276133</v>
      </c>
      <c r="E2046">
        <v>10.632153511105125</v>
      </c>
      <c r="G2046">
        <v>4.9090460782064858</v>
      </c>
      <c r="I2046">
        <v>12.857483687594604</v>
      </c>
      <c r="K2046">
        <v>22.9</v>
      </c>
      <c r="M2046">
        <v>28.1</v>
      </c>
      <c r="O2046">
        <v>19.2</v>
      </c>
      <c r="Q2046">
        <v>41</v>
      </c>
      <c r="S2046">
        <v>29</v>
      </c>
      <c r="U2046">
        <v>10.6</v>
      </c>
      <c r="W2046">
        <v>1.7</v>
      </c>
    </row>
    <row r="2047" spans="1:23">
      <c r="A2047" s="18">
        <v>40031</v>
      </c>
      <c r="C2047">
        <v>3.2115688814087688</v>
      </c>
      <c r="E2047">
        <v>8.8515598402171012</v>
      </c>
      <c r="G2047">
        <v>3.449920994952024</v>
      </c>
      <c r="I2047">
        <v>9.0946076615944751</v>
      </c>
      <c r="K2047">
        <v>18.399999999999999</v>
      </c>
      <c r="M2047">
        <v>24.6</v>
      </c>
      <c r="O2047">
        <v>16.8</v>
      </c>
      <c r="Q2047">
        <v>70</v>
      </c>
      <c r="S2047">
        <v>37</v>
      </c>
      <c r="U2047">
        <v>2.8</v>
      </c>
      <c r="W2047">
        <v>1.8</v>
      </c>
    </row>
    <row r="2048" spans="1:23">
      <c r="A2048" s="18">
        <v>40032</v>
      </c>
      <c r="C2048">
        <v>4.8546345663052417</v>
      </c>
      <c r="E2048">
        <v>11.177449313011149</v>
      </c>
      <c r="G2048">
        <v>5.1969956449277728</v>
      </c>
      <c r="I2048">
        <v>12.382745682140154</v>
      </c>
      <c r="K2048">
        <v>20.7</v>
      </c>
      <c r="M2048">
        <v>27</v>
      </c>
      <c r="O2048">
        <v>16</v>
      </c>
      <c r="Q2048">
        <v>44</v>
      </c>
      <c r="S2048">
        <v>21</v>
      </c>
      <c r="U2048">
        <v>12.7</v>
      </c>
      <c r="W2048">
        <v>1.4</v>
      </c>
    </row>
    <row r="2049" spans="1:23">
      <c r="A2049" s="18">
        <v>40033</v>
      </c>
      <c r="C2049">
        <v>6.2308104898609065</v>
      </c>
      <c r="E2049">
        <v>14.471657635437516</v>
      </c>
      <c r="G2049">
        <v>5.0012811447281322</v>
      </c>
      <c r="I2049">
        <v>11.782083600180487</v>
      </c>
      <c r="K2049">
        <v>23.8</v>
      </c>
      <c r="M2049">
        <v>31.7</v>
      </c>
      <c r="O2049">
        <v>15.9</v>
      </c>
      <c r="Q2049">
        <v>30</v>
      </c>
      <c r="S2049">
        <v>11</v>
      </c>
      <c r="U2049">
        <v>13</v>
      </c>
      <c r="W2049">
        <v>2.7</v>
      </c>
    </row>
    <row r="2050" spans="1:23">
      <c r="A2050" s="18">
        <v>40034</v>
      </c>
      <c r="C2050">
        <v>7.0829183297369109</v>
      </c>
      <c r="E2050">
        <v>14.894552205354879</v>
      </c>
      <c r="G2050">
        <v>5.0063499149385899</v>
      </c>
      <c r="I2050">
        <v>12.196955749427532</v>
      </c>
      <c r="K2050">
        <v>26.3</v>
      </c>
      <c r="M2050">
        <v>34.299999999999997</v>
      </c>
      <c r="O2050">
        <v>19.399999999999999</v>
      </c>
      <c r="Q2050">
        <v>25</v>
      </c>
      <c r="S2050">
        <v>11</v>
      </c>
      <c r="U2050">
        <v>13.1</v>
      </c>
      <c r="W2050">
        <v>3.2</v>
      </c>
    </row>
    <row r="2051" spans="1:23">
      <c r="A2051" s="18">
        <v>40035</v>
      </c>
      <c r="C2051">
        <v>7.1413689652840668</v>
      </c>
      <c r="E2051">
        <v>15.099809922583342</v>
      </c>
      <c r="G2051">
        <v>4.8460674741927718</v>
      </c>
      <c r="I2051">
        <v>11.886203175269326</v>
      </c>
      <c r="K2051">
        <v>28.5</v>
      </c>
      <c r="M2051">
        <v>35.799999999999997</v>
      </c>
      <c r="O2051">
        <v>21.9</v>
      </c>
      <c r="Q2051">
        <v>25</v>
      </c>
      <c r="S2051">
        <v>11</v>
      </c>
      <c r="U2051">
        <v>11.6</v>
      </c>
      <c r="W2051">
        <v>3.1</v>
      </c>
    </row>
    <row r="2052" spans="1:23">
      <c r="A2052" s="18">
        <v>40036</v>
      </c>
      <c r="C2052">
        <v>7.0843251146461839</v>
      </c>
      <c r="E2052">
        <v>13.338690822924352</v>
      </c>
      <c r="G2052">
        <v>5.2229735530108297</v>
      </c>
      <c r="I2052">
        <v>14.041847992406282</v>
      </c>
      <c r="K2052">
        <v>28.4</v>
      </c>
      <c r="M2052">
        <v>33.799999999999997</v>
      </c>
      <c r="O2052">
        <v>22.9</v>
      </c>
      <c r="Q2052">
        <v>30</v>
      </c>
      <c r="S2052">
        <v>14</v>
      </c>
      <c r="U2052">
        <v>12.9</v>
      </c>
      <c r="W2052">
        <v>2.6</v>
      </c>
    </row>
    <row r="2053" spans="1:23">
      <c r="A2053" s="18">
        <v>40037</v>
      </c>
      <c r="C2053">
        <v>4.5432542063908121</v>
      </c>
      <c r="E2053">
        <v>12.637914709777434</v>
      </c>
      <c r="G2053">
        <v>3.3688887716123559</v>
      </c>
      <c r="I2053">
        <v>9.925014033064592</v>
      </c>
      <c r="K2053">
        <v>21.4</v>
      </c>
      <c r="M2053">
        <v>32.700000000000003</v>
      </c>
      <c r="O2053">
        <v>19.100000000000001</v>
      </c>
      <c r="Q2053">
        <v>47</v>
      </c>
      <c r="S2053">
        <v>19</v>
      </c>
      <c r="U2053">
        <v>2.5</v>
      </c>
      <c r="W2053">
        <v>2.8</v>
      </c>
    </row>
    <row r="2054" spans="1:23">
      <c r="A2054" s="18">
        <v>40038</v>
      </c>
      <c r="C2054">
        <v>6.1482176761501588</v>
      </c>
      <c r="E2054">
        <v>12.284254309737607</v>
      </c>
      <c r="G2054">
        <v>5.1824731202107213</v>
      </c>
      <c r="I2054">
        <v>13.119285177916735</v>
      </c>
      <c r="K2054">
        <v>21.8</v>
      </c>
      <c r="M2054">
        <v>28.9</v>
      </c>
      <c r="O2054">
        <v>16.3</v>
      </c>
      <c r="Q2054">
        <v>37</v>
      </c>
      <c r="S2054">
        <v>15</v>
      </c>
      <c r="U2054">
        <v>13.3</v>
      </c>
      <c r="W2054">
        <v>2.8</v>
      </c>
    </row>
    <row r="2055" spans="1:23">
      <c r="A2055" s="18">
        <v>40039</v>
      </c>
      <c r="C2055">
        <v>5.5620111526368152</v>
      </c>
      <c r="E2055">
        <v>10.583718462847221</v>
      </c>
      <c r="G2055">
        <v>4.6724902040258041</v>
      </c>
      <c r="I2055">
        <v>11.817830032372298</v>
      </c>
      <c r="K2055">
        <v>21.1</v>
      </c>
      <c r="M2055">
        <v>26.2</v>
      </c>
      <c r="O2055">
        <v>16.5</v>
      </c>
      <c r="Q2055">
        <v>35</v>
      </c>
      <c r="S2055">
        <v>20</v>
      </c>
      <c r="U2055">
        <v>10.4</v>
      </c>
      <c r="W2055">
        <v>2.5</v>
      </c>
    </row>
    <row r="2056" spans="1:23">
      <c r="A2056" s="18">
        <v>40040</v>
      </c>
      <c r="C2056">
        <v>5.7109850081777811</v>
      </c>
      <c r="E2056">
        <v>10.360905476845582</v>
      </c>
      <c r="G2056">
        <v>5.0213603235827442</v>
      </c>
      <c r="I2056">
        <v>12.714471270550485</v>
      </c>
      <c r="K2056">
        <v>20.9</v>
      </c>
      <c r="M2056">
        <v>26.1</v>
      </c>
      <c r="O2056">
        <v>16.7</v>
      </c>
      <c r="Q2056">
        <v>36</v>
      </c>
      <c r="S2056">
        <v>18</v>
      </c>
      <c r="U2056">
        <v>12.4</v>
      </c>
      <c r="W2056">
        <v>2.4</v>
      </c>
    </row>
    <row r="2057" spans="1:23">
      <c r="A2057" s="18">
        <v>40041</v>
      </c>
      <c r="C2057">
        <v>6.1359261746811198</v>
      </c>
      <c r="E2057">
        <v>10.930073250132294</v>
      </c>
      <c r="G2057">
        <v>4.9372902524487499</v>
      </c>
      <c r="I2057">
        <v>12.170185327758126</v>
      </c>
      <c r="K2057">
        <v>21.8</v>
      </c>
      <c r="M2057">
        <v>26.6</v>
      </c>
      <c r="O2057">
        <v>16.600000000000001</v>
      </c>
      <c r="Q2057">
        <v>28</v>
      </c>
      <c r="S2057">
        <v>13</v>
      </c>
      <c r="U2057">
        <v>12.8</v>
      </c>
      <c r="W2057">
        <v>2.7</v>
      </c>
    </row>
    <row r="2058" spans="1:23">
      <c r="A2058" s="18">
        <v>40042</v>
      </c>
      <c r="C2058">
        <v>6.3789039761485729</v>
      </c>
      <c r="E2058">
        <v>10.814002725463368</v>
      </c>
      <c r="G2058">
        <v>4.8874853429190876</v>
      </c>
      <c r="I2058">
        <v>12.276336933070192</v>
      </c>
      <c r="K2058">
        <v>22</v>
      </c>
      <c r="M2058">
        <v>27.1</v>
      </c>
      <c r="O2058">
        <v>17.399999999999999</v>
      </c>
      <c r="Q2058">
        <v>25</v>
      </c>
      <c r="S2058">
        <v>13</v>
      </c>
      <c r="U2058">
        <v>12.8</v>
      </c>
      <c r="W2058">
        <v>2.9</v>
      </c>
    </row>
    <row r="2059" spans="1:23">
      <c r="A2059" s="18">
        <v>40043</v>
      </c>
      <c r="C2059">
        <v>5.8380317125864503</v>
      </c>
      <c r="E2059">
        <v>11.261486690497049</v>
      </c>
      <c r="G2059">
        <v>4.8104729988835633</v>
      </c>
      <c r="I2059">
        <v>12.223969099623481</v>
      </c>
      <c r="K2059">
        <v>21.5</v>
      </c>
      <c r="M2059">
        <v>27.2</v>
      </c>
      <c r="O2059">
        <v>16.399999999999999</v>
      </c>
      <c r="Q2059">
        <v>24</v>
      </c>
      <c r="S2059">
        <v>14</v>
      </c>
      <c r="U2059">
        <v>12.5</v>
      </c>
      <c r="W2059">
        <v>2.2000000000000002</v>
      </c>
    </row>
    <row r="2060" spans="1:23">
      <c r="A2060" s="18">
        <v>40044</v>
      </c>
      <c r="C2060">
        <v>5.7727527522856139</v>
      </c>
      <c r="E2060">
        <v>12.329375755124019</v>
      </c>
      <c r="G2060">
        <v>4.3866372722336218</v>
      </c>
      <c r="I2060">
        <v>10.61024066087923</v>
      </c>
      <c r="K2060">
        <v>21.9</v>
      </c>
      <c r="M2060">
        <v>28.6</v>
      </c>
      <c r="O2060">
        <v>15.9</v>
      </c>
      <c r="Q2060">
        <v>25</v>
      </c>
      <c r="S2060">
        <v>14</v>
      </c>
      <c r="U2060">
        <v>9.6999999999999993</v>
      </c>
      <c r="W2060">
        <v>2.7</v>
      </c>
    </row>
    <row r="2061" spans="1:23">
      <c r="A2061" s="18">
        <v>40045</v>
      </c>
      <c r="C2061">
        <v>6.346970448331513</v>
      </c>
      <c r="E2061">
        <v>10.916229244162546</v>
      </c>
      <c r="G2061">
        <v>4.9173680672507523</v>
      </c>
      <c r="I2061">
        <v>12.073312487450977</v>
      </c>
      <c r="K2061">
        <v>23.3</v>
      </c>
      <c r="M2061">
        <v>28.2</v>
      </c>
      <c r="O2061">
        <v>18.899999999999999</v>
      </c>
      <c r="Q2061">
        <v>31</v>
      </c>
      <c r="S2061">
        <v>17</v>
      </c>
      <c r="U2061">
        <v>11.9</v>
      </c>
      <c r="W2061">
        <v>3.1</v>
      </c>
    </row>
    <row r="2062" spans="1:23">
      <c r="A2062" s="18">
        <v>40046</v>
      </c>
      <c r="C2062">
        <v>4.9497609633110624</v>
      </c>
      <c r="E2062">
        <v>9.9912396478174337</v>
      </c>
      <c r="G2062">
        <v>4.6305670733454996</v>
      </c>
      <c r="I2062">
        <v>12.749406295906066</v>
      </c>
      <c r="K2062">
        <v>18.5</v>
      </c>
      <c r="M2062">
        <v>24.4</v>
      </c>
      <c r="O2062">
        <v>14.4</v>
      </c>
      <c r="Q2062">
        <v>59</v>
      </c>
      <c r="S2062">
        <v>25</v>
      </c>
      <c r="U2062">
        <v>9.1999999999999993</v>
      </c>
      <c r="W2062">
        <v>2.6</v>
      </c>
    </row>
    <row r="2063" spans="1:23">
      <c r="A2063" s="18">
        <v>40047</v>
      </c>
      <c r="C2063">
        <v>5.1079281775457064</v>
      </c>
      <c r="E2063">
        <v>10.680851371081573</v>
      </c>
      <c r="G2063">
        <v>5.158550489118416</v>
      </c>
      <c r="I2063">
        <v>12.824634488305707</v>
      </c>
      <c r="K2063">
        <v>18.100000000000001</v>
      </c>
      <c r="M2063">
        <v>23.4</v>
      </c>
      <c r="O2063">
        <v>11.7</v>
      </c>
      <c r="Q2063">
        <v>50</v>
      </c>
      <c r="S2063">
        <v>31</v>
      </c>
      <c r="U2063">
        <v>12.5</v>
      </c>
      <c r="W2063">
        <v>2.2000000000000002</v>
      </c>
    </row>
    <row r="2064" spans="1:23">
      <c r="A2064" s="18">
        <v>40048</v>
      </c>
      <c r="C2064">
        <v>5.2685278429008129</v>
      </c>
      <c r="E2064">
        <v>10.860789839135283</v>
      </c>
      <c r="G2064">
        <v>5.0491452090710238</v>
      </c>
      <c r="I2064">
        <v>11.889671829509151</v>
      </c>
      <c r="K2064">
        <v>20.399999999999999</v>
      </c>
      <c r="M2064">
        <v>26.2</v>
      </c>
      <c r="O2064">
        <v>15.5</v>
      </c>
      <c r="Q2064">
        <v>40</v>
      </c>
      <c r="S2064">
        <v>22</v>
      </c>
      <c r="U2064">
        <v>12.3</v>
      </c>
      <c r="W2064">
        <v>2.2999999999999998</v>
      </c>
    </row>
    <row r="2065" spans="1:23">
      <c r="A2065" s="18">
        <v>40049</v>
      </c>
      <c r="C2065">
        <v>4.8743482256652815</v>
      </c>
      <c r="E2065">
        <v>11.141008314184869</v>
      </c>
      <c r="G2065">
        <v>4.3077237634118788</v>
      </c>
      <c r="I2065">
        <v>10.060307186217988</v>
      </c>
      <c r="K2065">
        <v>21.6</v>
      </c>
      <c r="M2065">
        <v>27.5</v>
      </c>
      <c r="O2065">
        <v>16.899999999999999</v>
      </c>
      <c r="Q2065">
        <v>34</v>
      </c>
      <c r="S2065">
        <v>19</v>
      </c>
      <c r="U2065">
        <v>8.4</v>
      </c>
      <c r="W2065">
        <v>2.1</v>
      </c>
    </row>
    <row r="2066" spans="1:23">
      <c r="A2066" s="18">
        <v>40050</v>
      </c>
      <c r="C2066">
        <v>6.2610259800376058</v>
      </c>
      <c r="E2066">
        <v>14.201102822177525</v>
      </c>
      <c r="G2066">
        <v>4.8692667762512825</v>
      </c>
      <c r="I2066">
        <v>11.64626906820348</v>
      </c>
      <c r="K2066">
        <v>23.9</v>
      </c>
      <c r="M2066">
        <v>31.8</v>
      </c>
      <c r="O2066">
        <v>16.399999999999999</v>
      </c>
      <c r="Q2066">
        <v>27</v>
      </c>
      <c r="S2066">
        <v>11</v>
      </c>
      <c r="U2066">
        <v>12.6</v>
      </c>
      <c r="W2066">
        <v>2.7</v>
      </c>
    </row>
    <row r="2067" spans="1:23">
      <c r="A2067" s="18">
        <v>40051</v>
      </c>
      <c r="C2067">
        <v>6.6562447779624039</v>
      </c>
      <c r="E2067">
        <v>12.629108282241383</v>
      </c>
      <c r="G2067">
        <v>4.965987564242698</v>
      </c>
      <c r="I2067">
        <v>12.78325696576289</v>
      </c>
      <c r="K2067">
        <v>23.9</v>
      </c>
      <c r="M2067">
        <v>30.4</v>
      </c>
      <c r="O2067">
        <v>18.2</v>
      </c>
      <c r="Q2067">
        <v>30</v>
      </c>
      <c r="S2067">
        <v>16</v>
      </c>
      <c r="U2067">
        <v>12.4</v>
      </c>
      <c r="W2067">
        <v>3.1</v>
      </c>
    </row>
    <row r="2068" spans="1:23">
      <c r="A2068" s="18">
        <v>40052</v>
      </c>
      <c r="C2068">
        <v>5.1741405651141283</v>
      </c>
      <c r="E2068">
        <v>10.144099320801343</v>
      </c>
      <c r="G2068">
        <v>4.0888949445525178</v>
      </c>
      <c r="I2068">
        <v>10.018494605282058</v>
      </c>
      <c r="K2068">
        <v>23.6</v>
      </c>
      <c r="M2068">
        <v>28.4</v>
      </c>
      <c r="O2068">
        <v>20.399999999999999</v>
      </c>
      <c r="Q2068">
        <v>38</v>
      </c>
      <c r="S2068">
        <v>20</v>
      </c>
      <c r="U2068">
        <v>6.5</v>
      </c>
      <c r="W2068">
        <v>2.6</v>
      </c>
    </row>
    <row r="2069" spans="1:23">
      <c r="A2069" s="18">
        <v>40053</v>
      </c>
      <c r="C2069">
        <v>5.7831577301505126</v>
      </c>
      <c r="E2069">
        <v>12.002838370226867</v>
      </c>
      <c r="G2069">
        <v>4.8977413250542643</v>
      </c>
      <c r="I2069">
        <v>12.316815734768698</v>
      </c>
      <c r="K2069">
        <v>24.4</v>
      </c>
      <c r="M2069">
        <v>29.6</v>
      </c>
      <c r="O2069">
        <v>18.8</v>
      </c>
      <c r="Q2069">
        <v>37</v>
      </c>
      <c r="S2069">
        <v>22</v>
      </c>
      <c r="U2069">
        <v>11</v>
      </c>
      <c r="W2069">
        <v>2.2999999999999998</v>
      </c>
    </row>
    <row r="2070" spans="1:23">
      <c r="A2070" s="18">
        <v>40054</v>
      </c>
      <c r="C2070">
        <v>8.7270407002047499</v>
      </c>
      <c r="E2070">
        <v>15.869311810211446</v>
      </c>
      <c r="G2070">
        <v>4.6481657089732851</v>
      </c>
      <c r="I2070">
        <v>11.248364872817193</v>
      </c>
      <c r="K2070">
        <v>26.2</v>
      </c>
      <c r="M2070">
        <v>35.9</v>
      </c>
      <c r="O2070">
        <v>18.5</v>
      </c>
      <c r="Q2070">
        <v>27</v>
      </c>
      <c r="S2070">
        <v>10</v>
      </c>
      <c r="U2070">
        <v>11</v>
      </c>
      <c r="W2070">
        <v>5.9</v>
      </c>
    </row>
    <row r="2071" spans="1:23">
      <c r="A2071" s="18">
        <v>40055</v>
      </c>
      <c r="C2071">
        <v>4.7234291814624161</v>
      </c>
      <c r="E2071">
        <v>11.958707066039111</v>
      </c>
      <c r="G2071">
        <v>4.0386816223798174</v>
      </c>
      <c r="I2071">
        <v>11.467791571319474</v>
      </c>
      <c r="K2071">
        <v>20.6</v>
      </c>
      <c r="M2071">
        <v>30.9</v>
      </c>
      <c r="O2071">
        <v>17.899999999999999</v>
      </c>
      <c r="Q2071">
        <v>46</v>
      </c>
      <c r="S2071">
        <v>19</v>
      </c>
      <c r="U2071">
        <v>6.4</v>
      </c>
      <c r="W2071">
        <v>2.1</v>
      </c>
    </row>
    <row r="2072" spans="1:23">
      <c r="A2072" s="18">
        <v>40056</v>
      </c>
      <c r="C2072">
        <v>5.4192763267909676</v>
      </c>
      <c r="E2072">
        <v>10.696082535887612</v>
      </c>
      <c r="G2072">
        <v>4.9937988060911769</v>
      </c>
      <c r="I2072">
        <v>12.293153016637421</v>
      </c>
      <c r="K2072">
        <v>21.6</v>
      </c>
      <c r="M2072">
        <v>26.7</v>
      </c>
      <c r="O2072">
        <v>16.8</v>
      </c>
      <c r="Q2072">
        <v>38</v>
      </c>
      <c r="S2072">
        <v>21</v>
      </c>
      <c r="U2072">
        <v>12.1</v>
      </c>
      <c r="W2072">
        <v>2.1</v>
      </c>
    </row>
    <row r="2073" spans="1:23">
      <c r="A2073" s="18">
        <v>40057</v>
      </c>
      <c r="C2073">
        <v>5.652034123238364</v>
      </c>
      <c r="E2073">
        <v>10.683298610283826</v>
      </c>
      <c r="G2073">
        <v>4.6586724197056917</v>
      </c>
      <c r="I2073">
        <v>11.632436857193385</v>
      </c>
      <c r="K2073">
        <v>21.4</v>
      </c>
      <c r="M2073">
        <v>26.8</v>
      </c>
      <c r="O2073">
        <v>16.8</v>
      </c>
      <c r="Q2073">
        <v>40</v>
      </c>
      <c r="S2073">
        <v>25</v>
      </c>
      <c r="U2073">
        <v>10</v>
      </c>
      <c r="W2073">
        <v>3.1</v>
      </c>
    </row>
    <row r="2074" spans="1:23">
      <c r="A2074" s="18">
        <v>40058</v>
      </c>
      <c r="C2074">
        <v>4.519614967936163</v>
      </c>
      <c r="E2074">
        <v>11.34343720874803</v>
      </c>
      <c r="G2074">
        <v>4.3988254531941866</v>
      </c>
      <c r="I2074">
        <v>11.885307135064</v>
      </c>
      <c r="K2074">
        <v>16</v>
      </c>
      <c r="M2074">
        <v>23.8</v>
      </c>
      <c r="O2074">
        <v>8.6</v>
      </c>
      <c r="Q2074">
        <v>72</v>
      </c>
      <c r="S2074">
        <v>28</v>
      </c>
      <c r="U2074">
        <v>8.4</v>
      </c>
      <c r="W2074">
        <v>3.2</v>
      </c>
    </row>
    <row r="2075" spans="1:23">
      <c r="A2075" s="18">
        <v>40059</v>
      </c>
      <c r="C2075">
        <v>4.4490386298206044</v>
      </c>
      <c r="E2075">
        <v>7.9259052965139567</v>
      </c>
      <c r="G2075">
        <v>4.8462860833692707</v>
      </c>
      <c r="I2075">
        <v>11.986756831562827</v>
      </c>
      <c r="K2075">
        <v>11.8</v>
      </c>
      <c r="M2075">
        <v>16.399999999999999</v>
      </c>
      <c r="O2075">
        <v>6.7</v>
      </c>
      <c r="Q2075">
        <v>52</v>
      </c>
      <c r="S2075">
        <v>27</v>
      </c>
      <c r="U2075">
        <v>12.1</v>
      </c>
      <c r="W2075">
        <v>2.2000000000000002</v>
      </c>
    </row>
    <row r="2076" spans="1:23">
      <c r="A2076" s="18">
        <v>40060</v>
      </c>
      <c r="C2076">
        <v>3.6445550786052232</v>
      </c>
      <c r="E2076">
        <v>7.7146418780787664</v>
      </c>
      <c r="G2076">
        <v>4.5067342408451889</v>
      </c>
      <c r="I2076">
        <v>9.6776423880459888</v>
      </c>
      <c r="K2076">
        <v>13.2</v>
      </c>
      <c r="M2076">
        <v>18</v>
      </c>
      <c r="O2076">
        <v>9.6</v>
      </c>
      <c r="Q2076">
        <v>49</v>
      </c>
      <c r="S2076">
        <v>29</v>
      </c>
      <c r="U2076">
        <v>10.1</v>
      </c>
      <c r="W2076">
        <v>1.4</v>
      </c>
    </row>
    <row r="2077" spans="1:23">
      <c r="A2077" s="18">
        <v>40061</v>
      </c>
      <c r="C2077">
        <v>4.2666008715008514</v>
      </c>
      <c r="E2077">
        <v>8.5104387606131997</v>
      </c>
      <c r="G2077">
        <v>4.4842735886231226</v>
      </c>
      <c r="I2077">
        <v>9.717301980758922</v>
      </c>
      <c r="K2077">
        <v>15.1</v>
      </c>
      <c r="M2077">
        <v>20</v>
      </c>
      <c r="O2077">
        <v>10.9</v>
      </c>
      <c r="Q2077">
        <v>43</v>
      </c>
      <c r="S2077">
        <v>24</v>
      </c>
      <c r="U2077">
        <v>10.1</v>
      </c>
      <c r="W2077">
        <v>2.4</v>
      </c>
    </row>
    <row r="2078" spans="1:23">
      <c r="A2078" s="18">
        <v>40062</v>
      </c>
      <c r="C2078">
        <v>4.2607068057449036</v>
      </c>
      <c r="E2078">
        <v>8.9571421067843762</v>
      </c>
      <c r="G2078">
        <v>4.8495256556642996</v>
      </c>
      <c r="I2078">
        <v>11.103640282599203</v>
      </c>
      <c r="K2078">
        <v>16.5</v>
      </c>
      <c r="M2078">
        <v>21.3</v>
      </c>
      <c r="O2078">
        <v>12</v>
      </c>
      <c r="Q2078">
        <v>45</v>
      </c>
      <c r="S2078">
        <v>30</v>
      </c>
      <c r="U2078">
        <v>11.7</v>
      </c>
      <c r="W2078">
        <v>1.4</v>
      </c>
    </row>
    <row r="2079" spans="1:23">
      <c r="A2079" s="18">
        <v>40063</v>
      </c>
      <c r="C2079">
        <v>4.6529422008115437</v>
      </c>
      <c r="E2079">
        <v>9.3298542010662882</v>
      </c>
      <c r="G2079">
        <v>4.8470167895442655</v>
      </c>
      <c r="I2079">
        <v>11.339397214589285</v>
      </c>
      <c r="K2079">
        <v>17.600000000000001</v>
      </c>
      <c r="M2079">
        <v>22.8</v>
      </c>
      <c r="O2079">
        <v>13.3</v>
      </c>
      <c r="Q2079">
        <v>45</v>
      </c>
      <c r="S2079">
        <v>30</v>
      </c>
      <c r="U2079">
        <v>11.5</v>
      </c>
      <c r="W2079">
        <v>2.1</v>
      </c>
    </row>
    <row r="2080" spans="1:23">
      <c r="A2080" s="18">
        <v>40064</v>
      </c>
      <c r="C2080">
        <v>4.2153813712112109</v>
      </c>
      <c r="E2080">
        <v>8.4077844760020373</v>
      </c>
      <c r="G2080">
        <v>4.8473343469036045</v>
      </c>
      <c r="I2080">
        <v>11.842706061828475</v>
      </c>
      <c r="K2080">
        <v>16.8</v>
      </c>
      <c r="M2080">
        <v>21.1</v>
      </c>
      <c r="O2080">
        <v>13</v>
      </c>
      <c r="Q2080">
        <v>58</v>
      </c>
      <c r="S2080">
        <v>34</v>
      </c>
      <c r="U2080">
        <v>10.9</v>
      </c>
      <c r="W2080">
        <v>1.2</v>
      </c>
    </row>
    <row r="2081" spans="1:23">
      <c r="A2081" s="18">
        <v>40065</v>
      </c>
      <c r="C2081">
        <v>4.6004562661900872</v>
      </c>
      <c r="E2081">
        <v>9.7047558475715778</v>
      </c>
      <c r="G2081">
        <v>4.7251623152586406</v>
      </c>
      <c r="I2081">
        <v>11.096220945810106</v>
      </c>
      <c r="K2081">
        <v>17.5</v>
      </c>
      <c r="M2081">
        <v>22.4</v>
      </c>
      <c r="O2081">
        <v>12</v>
      </c>
      <c r="Q2081">
        <v>46</v>
      </c>
      <c r="S2081">
        <v>27</v>
      </c>
      <c r="U2081">
        <v>11</v>
      </c>
      <c r="W2081">
        <v>2</v>
      </c>
    </row>
    <row r="2082" spans="1:23">
      <c r="A2082" s="18">
        <v>40066</v>
      </c>
      <c r="C2082">
        <v>4.5694261452058722</v>
      </c>
      <c r="E2082">
        <v>8.7213209000634517</v>
      </c>
      <c r="G2082">
        <v>4.4790485296390221</v>
      </c>
      <c r="I2082">
        <v>11.036747391398542</v>
      </c>
      <c r="K2082">
        <v>15.1</v>
      </c>
      <c r="M2082">
        <v>21</v>
      </c>
      <c r="O2082">
        <v>11.3</v>
      </c>
      <c r="Q2082">
        <v>57</v>
      </c>
      <c r="S2082">
        <v>28</v>
      </c>
      <c r="U2082">
        <v>9.5</v>
      </c>
      <c r="W2082">
        <v>4.0999999999999996</v>
      </c>
    </row>
    <row r="2083" spans="1:23">
      <c r="A2083" s="18">
        <v>40067</v>
      </c>
      <c r="C2083">
        <v>4.3086421512497619</v>
      </c>
      <c r="E2083">
        <v>7.9516810786846079</v>
      </c>
      <c r="G2083">
        <v>4.8448000519013839</v>
      </c>
      <c r="I2083">
        <v>11.071625513988549</v>
      </c>
      <c r="K2083">
        <v>16.600000000000001</v>
      </c>
      <c r="M2083">
        <v>20.6</v>
      </c>
      <c r="O2083">
        <v>13.2</v>
      </c>
      <c r="Q2083">
        <v>51</v>
      </c>
      <c r="S2083">
        <v>39</v>
      </c>
      <c r="U2083">
        <v>11.3</v>
      </c>
      <c r="W2083">
        <v>2</v>
      </c>
    </row>
    <row r="2084" spans="1:23">
      <c r="A2084" s="18">
        <v>40068</v>
      </c>
      <c r="C2084">
        <v>4.8058362454345458</v>
      </c>
      <c r="E2084">
        <v>9.034597899515564</v>
      </c>
      <c r="G2084">
        <v>4.7558032907326853</v>
      </c>
      <c r="I2084">
        <v>11.041334893396694</v>
      </c>
      <c r="K2084">
        <v>17.899999999999999</v>
      </c>
      <c r="M2084">
        <v>22.6</v>
      </c>
      <c r="O2084">
        <v>13.7</v>
      </c>
      <c r="Q2084">
        <v>48</v>
      </c>
      <c r="S2084">
        <v>33</v>
      </c>
      <c r="U2084">
        <v>10.9</v>
      </c>
      <c r="W2084">
        <v>2.9</v>
      </c>
    </row>
    <row r="2085" spans="1:23">
      <c r="A2085" s="18">
        <v>40069</v>
      </c>
      <c r="C2085">
        <v>5.0916370959743205</v>
      </c>
      <c r="E2085">
        <v>10.720693112186552</v>
      </c>
      <c r="G2085">
        <v>4.6923113457494026</v>
      </c>
      <c r="I2085">
        <v>11.066625785335232</v>
      </c>
      <c r="K2085">
        <v>18.899999999999999</v>
      </c>
      <c r="M2085">
        <v>25.6</v>
      </c>
      <c r="O2085">
        <v>13.7</v>
      </c>
      <c r="Q2085">
        <v>38</v>
      </c>
      <c r="S2085">
        <v>16</v>
      </c>
      <c r="U2085">
        <v>11.6</v>
      </c>
      <c r="W2085">
        <v>2.4</v>
      </c>
    </row>
    <row r="2086" spans="1:23">
      <c r="A2086" s="18">
        <v>40070</v>
      </c>
      <c r="C2086">
        <v>6.0238114816463764</v>
      </c>
      <c r="E2086">
        <v>12.444791925563319</v>
      </c>
      <c r="G2086">
        <v>4.3540481274407581</v>
      </c>
      <c r="I2086">
        <v>9.9567643253000018</v>
      </c>
      <c r="K2086">
        <v>20.6</v>
      </c>
      <c r="M2086">
        <v>28.5</v>
      </c>
      <c r="O2086">
        <v>13.8</v>
      </c>
      <c r="Q2086">
        <v>25</v>
      </c>
      <c r="S2086">
        <v>13</v>
      </c>
      <c r="U2086">
        <v>10.6</v>
      </c>
      <c r="W2086">
        <v>3.5</v>
      </c>
    </row>
    <row r="2087" spans="1:23">
      <c r="A2087" s="18">
        <v>40071</v>
      </c>
      <c r="C2087">
        <v>5.3776722150005112</v>
      </c>
      <c r="E2087">
        <v>12.241516831719888</v>
      </c>
      <c r="G2087">
        <v>4.5041304464646004</v>
      </c>
      <c r="I2087">
        <v>10.801182143694435</v>
      </c>
      <c r="K2087">
        <v>21.4</v>
      </c>
      <c r="M2087">
        <v>29</v>
      </c>
      <c r="O2087">
        <v>15.3</v>
      </c>
      <c r="Q2087">
        <v>30</v>
      </c>
      <c r="S2087">
        <v>13</v>
      </c>
      <c r="U2087">
        <v>11</v>
      </c>
      <c r="W2087">
        <v>2.2999999999999998</v>
      </c>
    </row>
    <row r="2088" spans="1:23">
      <c r="A2088" s="18">
        <v>40072</v>
      </c>
      <c r="C2088">
        <v>6.5866692985858704</v>
      </c>
      <c r="E2088">
        <v>13.342548152205412</v>
      </c>
      <c r="G2088">
        <v>4.4640202501192165</v>
      </c>
      <c r="I2088">
        <v>10.195666801740066</v>
      </c>
      <c r="K2088">
        <v>24.1</v>
      </c>
      <c r="M2088">
        <v>31.2</v>
      </c>
      <c r="O2088">
        <v>16.899999999999999</v>
      </c>
      <c r="Q2088">
        <v>22</v>
      </c>
      <c r="S2088">
        <v>11</v>
      </c>
      <c r="U2088">
        <v>11.4</v>
      </c>
      <c r="W2088">
        <v>3.4</v>
      </c>
    </row>
    <row r="2089" spans="1:23">
      <c r="A2089" s="18">
        <v>40073</v>
      </c>
      <c r="C2089">
        <v>6.200534304903333</v>
      </c>
      <c r="E2089">
        <v>11.606295749299493</v>
      </c>
      <c r="G2089">
        <v>4.5518662366552247</v>
      </c>
      <c r="I2089">
        <v>12.300360900447235</v>
      </c>
      <c r="K2089">
        <v>20.8</v>
      </c>
      <c r="M2089">
        <v>28.7</v>
      </c>
      <c r="O2089">
        <v>15.9</v>
      </c>
      <c r="Q2089">
        <v>35</v>
      </c>
      <c r="S2089">
        <v>13</v>
      </c>
      <c r="U2089">
        <v>11</v>
      </c>
      <c r="W2089">
        <v>3.4</v>
      </c>
    </row>
    <row r="2090" spans="1:23">
      <c r="A2090" s="18">
        <v>40074</v>
      </c>
      <c r="C2090">
        <v>2.6648165943543853</v>
      </c>
      <c r="E2090">
        <v>9.1333159944760176</v>
      </c>
      <c r="G2090">
        <v>2.681772182101354</v>
      </c>
      <c r="I2090">
        <v>7.4440884024982665</v>
      </c>
      <c r="K2090">
        <v>13</v>
      </c>
      <c r="M2090">
        <v>22.6</v>
      </c>
      <c r="O2090">
        <v>10.1</v>
      </c>
      <c r="Q2090">
        <v>70</v>
      </c>
      <c r="S2090">
        <v>30</v>
      </c>
      <c r="U2090">
        <v>0.3</v>
      </c>
      <c r="W2090">
        <v>2.4</v>
      </c>
    </row>
    <row r="2091" spans="1:23">
      <c r="A2091" s="18">
        <v>40075</v>
      </c>
      <c r="C2091">
        <v>3.9121278658082335</v>
      </c>
      <c r="E2091">
        <v>8.7888595897447299</v>
      </c>
      <c r="G2091">
        <v>4.5236588864798364</v>
      </c>
      <c r="I2091">
        <v>10.255828862657367</v>
      </c>
      <c r="K2091">
        <v>11.9</v>
      </c>
      <c r="M2091">
        <v>18.8</v>
      </c>
      <c r="O2091">
        <v>6.3</v>
      </c>
      <c r="Q2091">
        <v>49</v>
      </c>
      <c r="S2091">
        <v>25</v>
      </c>
      <c r="U2091">
        <v>11.2</v>
      </c>
      <c r="W2091">
        <v>1.8</v>
      </c>
    </row>
    <row r="2092" spans="1:23">
      <c r="A2092" s="18">
        <v>40076</v>
      </c>
      <c r="C2092">
        <v>3.3505081623758666</v>
      </c>
      <c r="E2092">
        <v>8.0624503542865291</v>
      </c>
      <c r="G2092">
        <v>3.9959429422337158</v>
      </c>
      <c r="I2092">
        <v>8.1250500787332705</v>
      </c>
      <c r="K2092">
        <v>14.2</v>
      </c>
      <c r="M2092">
        <v>19.8</v>
      </c>
      <c r="O2092">
        <v>10.7</v>
      </c>
      <c r="Q2092">
        <v>38</v>
      </c>
      <c r="S2092">
        <v>23</v>
      </c>
      <c r="U2092">
        <v>8.3000000000000007</v>
      </c>
      <c r="W2092">
        <v>1.3</v>
      </c>
    </row>
    <row r="2093" spans="1:23">
      <c r="A2093" s="18">
        <v>40077</v>
      </c>
      <c r="C2093">
        <v>4.387237423005562</v>
      </c>
      <c r="E2093">
        <v>10.376073638204725</v>
      </c>
      <c r="G2093">
        <v>4.3467355014821791</v>
      </c>
      <c r="I2093">
        <v>9.2489712460642526</v>
      </c>
      <c r="K2093">
        <v>17</v>
      </c>
      <c r="M2093">
        <v>24.4</v>
      </c>
      <c r="O2093">
        <v>11.6</v>
      </c>
      <c r="Q2093">
        <v>39</v>
      </c>
      <c r="S2093">
        <v>23</v>
      </c>
      <c r="U2093">
        <v>10</v>
      </c>
      <c r="W2093">
        <v>2.5</v>
      </c>
    </row>
    <row r="2094" spans="1:23">
      <c r="A2094" s="18">
        <v>40078</v>
      </c>
      <c r="C2094">
        <v>4.4172196374238082</v>
      </c>
      <c r="E2094">
        <v>10.207891111331602</v>
      </c>
      <c r="G2094">
        <v>4.4655979475185861</v>
      </c>
      <c r="I2094">
        <v>10.197688029404382</v>
      </c>
      <c r="K2094">
        <v>18.399999999999999</v>
      </c>
      <c r="M2094">
        <v>25.1</v>
      </c>
      <c r="O2094">
        <v>13.6</v>
      </c>
      <c r="Q2094">
        <v>38</v>
      </c>
      <c r="S2094">
        <v>22</v>
      </c>
      <c r="U2094">
        <v>10.6</v>
      </c>
      <c r="W2094">
        <v>1.8</v>
      </c>
    </row>
    <row r="2095" spans="1:23">
      <c r="A2095" s="18">
        <v>40079</v>
      </c>
      <c r="C2095">
        <v>2.523057187208992</v>
      </c>
      <c r="E2095">
        <v>7.7905622234415954</v>
      </c>
      <c r="G2095">
        <v>2.6566637916911469</v>
      </c>
      <c r="I2095">
        <v>6.0898431964679647</v>
      </c>
      <c r="K2095">
        <v>15.4</v>
      </c>
      <c r="M2095">
        <v>21.3</v>
      </c>
      <c r="O2095">
        <v>13.3</v>
      </c>
      <c r="Q2095">
        <v>63</v>
      </c>
      <c r="S2095">
        <v>31</v>
      </c>
      <c r="U2095">
        <v>0</v>
      </c>
      <c r="W2095">
        <v>1.9</v>
      </c>
    </row>
    <row r="2096" spans="1:23">
      <c r="A2096" s="18">
        <v>40080</v>
      </c>
      <c r="C2096">
        <v>3.9150456443917436</v>
      </c>
      <c r="E2096">
        <v>8.1808207549698544</v>
      </c>
      <c r="G2096">
        <v>4.695108145628379</v>
      </c>
      <c r="I2096">
        <v>11.146201595225797</v>
      </c>
      <c r="K2096">
        <v>14.1</v>
      </c>
      <c r="M2096">
        <v>19.899999999999999</v>
      </c>
      <c r="O2096">
        <v>10.3</v>
      </c>
      <c r="Q2096">
        <v>66</v>
      </c>
      <c r="S2096">
        <v>35</v>
      </c>
      <c r="U2096">
        <v>11</v>
      </c>
      <c r="W2096">
        <v>2.1</v>
      </c>
    </row>
    <row r="2097" spans="1:23">
      <c r="A2097" s="18">
        <v>40081</v>
      </c>
      <c r="C2097">
        <v>4.2287459731336687</v>
      </c>
      <c r="E2097">
        <v>9.4052532733513203</v>
      </c>
      <c r="G2097">
        <v>4.5643674471658926</v>
      </c>
      <c r="I2097">
        <v>10.150977879134494</v>
      </c>
      <c r="K2097">
        <v>15.5</v>
      </c>
      <c r="M2097">
        <v>21.7</v>
      </c>
      <c r="O2097">
        <v>10</v>
      </c>
      <c r="Q2097">
        <v>48</v>
      </c>
      <c r="S2097">
        <v>30</v>
      </c>
      <c r="U2097">
        <v>11.1</v>
      </c>
      <c r="W2097">
        <v>2.2999999999999998</v>
      </c>
    </row>
    <row r="2098" spans="1:23">
      <c r="A2098" s="18">
        <v>40082</v>
      </c>
      <c r="C2098">
        <v>4.4343211182535507</v>
      </c>
      <c r="E2098">
        <v>9.8604756281281993</v>
      </c>
      <c r="G2098">
        <v>4.391203286439965</v>
      </c>
      <c r="I2098">
        <v>9.6881442041197694</v>
      </c>
      <c r="K2098">
        <v>17.5</v>
      </c>
      <c r="M2098">
        <v>23.9</v>
      </c>
      <c r="O2098">
        <v>12.4</v>
      </c>
      <c r="Q2098">
        <v>40</v>
      </c>
      <c r="S2098">
        <v>24</v>
      </c>
      <c r="U2098">
        <v>10.4</v>
      </c>
      <c r="W2098">
        <v>2.2999999999999998</v>
      </c>
    </row>
    <row r="2099" spans="1:23">
      <c r="A2099" s="18">
        <v>40083</v>
      </c>
      <c r="C2099">
        <v>4.0764242832518232</v>
      </c>
      <c r="E2099">
        <v>8.879917354842199</v>
      </c>
      <c r="G2099">
        <v>3.999039039914714</v>
      </c>
      <c r="I2099">
        <v>9.3141756419503956</v>
      </c>
      <c r="K2099">
        <v>16.899999999999999</v>
      </c>
      <c r="M2099">
        <v>22.4</v>
      </c>
      <c r="O2099">
        <v>12.7</v>
      </c>
      <c r="Q2099">
        <v>44</v>
      </c>
      <c r="S2099">
        <v>28</v>
      </c>
      <c r="U2099">
        <v>7.9</v>
      </c>
      <c r="W2099">
        <v>2.1</v>
      </c>
    </row>
    <row r="2100" spans="1:23">
      <c r="A2100" s="18">
        <v>40084</v>
      </c>
      <c r="C2100">
        <v>3.1837731135441572</v>
      </c>
      <c r="E2100">
        <v>7.3232211585659099</v>
      </c>
      <c r="G2100">
        <v>3.6226722588818117</v>
      </c>
      <c r="I2100">
        <v>8.3452201684483995</v>
      </c>
      <c r="K2100">
        <v>15.5</v>
      </c>
      <c r="M2100">
        <v>19.8</v>
      </c>
      <c r="O2100">
        <v>12.6</v>
      </c>
      <c r="Q2100">
        <v>61</v>
      </c>
      <c r="S2100">
        <v>41</v>
      </c>
      <c r="U2100">
        <v>5.3</v>
      </c>
      <c r="W2100">
        <v>1.7</v>
      </c>
    </row>
    <row r="2101" spans="1:23">
      <c r="A2101" s="18">
        <v>40085</v>
      </c>
      <c r="C2101">
        <v>3.9094138095060873</v>
      </c>
      <c r="E2101">
        <v>8.5258249254122251</v>
      </c>
      <c r="G2101">
        <v>4.6213702251867375</v>
      </c>
      <c r="I2101">
        <v>10.58822754644825</v>
      </c>
      <c r="K2101">
        <v>16.399999999999999</v>
      </c>
      <c r="M2101">
        <v>21.8</v>
      </c>
      <c r="O2101">
        <v>12.5</v>
      </c>
      <c r="Q2101">
        <v>61</v>
      </c>
      <c r="S2101">
        <v>33</v>
      </c>
      <c r="U2101">
        <v>10.7</v>
      </c>
      <c r="W2101">
        <v>1.7</v>
      </c>
    </row>
    <row r="2102" spans="1:23">
      <c r="A2102" s="18">
        <v>40086</v>
      </c>
      <c r="C2102">
        <v>4.5267979241093759</v>
      </c>
      <c r="E2102">
        <v>9.9660120236732599</v>
      </c>
      <c r="G2102">
        <v>4.5103337714834106</v>
      </c>
      <c r="I2102">
        <v>10.533772466265527</v>
      </c>
      <c r="K2102">
        <v>16.5</v>
      </c>
      <c r="M2102">
        <v>23.6</v>
      </c>
      <c r="O2102">
        <v>10.9</v>
      </c>
      <c r="Q2102">
        <v>48</v>
      </c>
      <c r="S2102">
        <v>28</v>
      </c>
      <c r="U2102">
        <v>11</v>
      </c>
      <c r="W2102">
        <v>2.7</v>
      </c>
    </row>
    <row r="2103" spans="1:23">
      <c r="A2103" s="18">
        <v>40087</v>
      </c>
      <c r="C2103">
        <v>4.7936650054802969</v>
      </c>
      <c r="E2103">
        <v>10.915224679775205</v>
      </c>
      <c r="G2103">
        <v>4.3876725736520195</v>
      </c>
      <c r="I2103">
        <v>9.7521426542000107</v>
      </c>
      <c r="K2103">
        <v>18.600000000000001</v>
      </c>
      <c r="M2103">
        <v>26.3</v>
      </c>
      <c r="O2103">
        <v>12.7</v>
      </c>
      <c r="Q2103">
        <v>39</v>
      </c>
      <c r="S2103">
        <v>20</v>
      </c>
      <c r="U2103">
        <v>10.8</v>
      </c>
      <c r="W2103">
        <v>2.7</v>
      </c>
    </row>
    <row r="2104" spans="1:23">
      <c r="A2104" s="18">
        <v>40088</v>
      </c>
      <c r="C2104">
        <v>4.7023451165295542</v>
      </c>
      <c r="E2104">
        <v>10.020242000293798</v>
      </c>
      <c r="G2104">
        <v>4.3169764467380256</v>
      </c>
      <c r="I2104">
        <v>9.9453988478869864</v>
      </c>
      <c r="K2104">
        <v>19.8</v>
      </c>
      <c r="M2104">
        <v>26</v>
      </c>
      <c r="O2104">
        <v>15.2</v>
      </c>
      <c r="Q2104">
        <v>37</v>
      </c>
      <c r="S2104">
        <v>25</v>
      </c>
      <c r="U2104">
        <v>10.1</v>
      </c>
      <c r="W2104">
        <v>2.2999999999999998</v>
      </c>
    </row>
    <row r="2105" spans="1:23">
      <c r="A2105" s="18">
        <v>40089</v>
      </c>
      <c r="C2105">
        <v>5.4625845225853515</v>
      </c>
      <c r="E2105">
        <v>10.361571695376226</v>
      </c>
      <c r="G2105">
        <v>4.2719958600152497</v>
      </c>
      <c r="I2105">
        <v>10.284948134531497</v>
      </c>
      <c r="K2105">
        <v>19.5</v>
      </c>
      <c r="M2105">
        <v>25.4</v>
      </c>
      <c r="O2105">
        <v>13.6</v>
      </c>
      <c r="Q2105">
        <v>33</v>
      </c>
      <c r="S2105">
        <v>18</v>
      </c>
      <c r="U2105">
        <v>10.6</v>
      </c>
      <c r="W2105">
        <v>3.1</v>
      </c>
    </row>
    <row r="2106" spans="1:23">
      <c r="A2106" s="18">
        <v>40090</v>
      </c>
      <c r="C2106">
        <v>3.463578134719083</v>
      </c>
      <c r="E2106">
        <v>8.2378514387464694</v>
      </c>
      <c r="G2106">
        <v>3.7516393396837939</v>
      </c>
      <c r="I2106">
        <v>9.6208075835098708</v>
      </c>
      <c r="K2106">
        <v>15</v>
      </c>
      <c r="M2106">
        <v>22.1</v>
      </c>
      <c r="O2106">
        <v>12.4</v>
      </c>
      <c r="Q2106">
        <v>63</v>
      </c>
      <c r="S2106">
        <v>23</v>
      </c>
      <c r="U2106">
        <v>6.5</v>
      </c>
      <c r="W2106">
        <v>1.5</v>
      </c>
    </row>
    <row r="2107" spans="1:23">
      <c r="A2107" s="18">
        <v>40091</v>
      </c>
      <c r="C2107">
        <v>4.051999064246095</v>
      </c>
      <c r="E2107">
        <v>7.9877275946574713</v>
      </c>
      <c r="G2107">
        <v>4.3608863579768045</v>
      </c>
      <c r="I2107">
        <v>10.015512413801144</v>
      </c>
      <c r="K2107">
        <v>14.6</v>
      </c>
      <c r="M2107">
        <v>19.7</v>
      </c>
      <c r="O2107">
        <v>10.3</v>
      </c>
      <c r="Q2107">
        <v>52</v>
      </c>
      <c r="S2107">
        <v>29</v>
      </c>
      <c r="U2107">
        <v>10.6</v>
      </c>
      <c r="W2107">
        <v>2.2999999999999998</v>
      </c>
    </row>
    <row r="2108" spans="1:23">
      <c r="A2108" s="18">
        <v>40092</v>
      </c>
      <c r="C2108">
        <v>4.0306856210775326</v>
      </c>
      <c r="E2108">
        <v>7.8732465972380128</v>
      </c>
      <c r="G2108">
        <v>4.2413004850254392</v>
      </c>
      <c r="I2108">
        <v>9.5938433374086465</v>
      </c>
      <c r="K2108">
        <v>14.4</v>
      </c>
      <c r="M2108">
        <v>19.600000000000001</v>
      </c>
      <c r="O2108">
        <v>10.3</v>
      </c>
      <c r="Q2108">
        <v>43</v>
      </c>
      <c r="S2108">
        <v>28</v>
      </c>
      <c r="U2108">
        <v>10.5</v>
      </c>
      <c r="W2108">
        <v>2.1</v>
      </c>
    </row>
    <row r="2109" spans="1:23">
      <c r="A2109" s="18">
        <v>40093</v>
      </c>
      <c r="C2109">
        <v>3.9262218256024637</v>
      </c>
      <c r="E2109">
        <v>7.965786689128854</v>
      </c>
      <c r="G2109">
        <v>4.2170626296987495</v>
      </c>
      <c r="I2109">
        <v>9.4103676253347963</v>
      </c>
      <c r="K2109">
        <v>14.7</v>
      </c>
      <c r="M2109">
        <v>19.7</v>
      </c>
      <c r="O2109">
        <v>10.3</v>
      </c>
      <c r="Q2109">
        <v>42</v>
      </c>
      <c r="S2109">
        <v>26</v>
      </c>
      <c r="U2109">
        <v>10.5</v>
      </c>
      <c r="W2109">
        <v>1.8</v>
      </c>
    </row>
    <row r="2110" spans="1:23">
      <c r="A2110" s="18">
        <v>40094</v>
      </c>
      <c r="C2110">
        <v>3.9419336256488191</v>
      </c>
      <c r="E2110">
        <v>8.6039129049808754</v>
      </c>
      <c r="G2110">
        <v>4.1443618850105777</v>
      </c>
      <c r="I2110">
        <v>9.3175893417042701</v>
      </c>
      <c r="K2110">
        <v>14.6</v>
      </c>
      <c r="M2110">
        <v>20.6</v>
      </c>
      <c r="O2110">
        <v>9.5</v>
      </c>
      <c r="Q2110">
        <v>42</v>
      </c>
      <c r="S2110">
        <v>25</v>
      </c>
      <c r="U2110">
        <v>10.199999999999999</v>
      </c>
      <c r="W2110">
        <v>1.9</v>
      </c>
    </row>
    <row r="2111" spans="1:23">
      <c r="A2111" s="18">
        <v>40095</v>
      </c>
      <c r="C2111">
        <v>4.1725961895985035</v>
      </c>
      <c r="E2111">
        <v>8.7102936699924847</v>
      </c>
      <c r="G2111">
        <v>4.0407409433124855</v>
      </c>
      <c r="I2111">
        <v>8.8372221954964463</v>
      </c>
      <c r="K2111">
        <v>15.4</v>
      </c>
      <c r="M2111">
        <v>21.3</v>
      </c>
      <c r="O2111">
        <v>10.4</v>
      </c>
      <c r="Q2111">
        <v>35</v>
      </c>
      <c r="S2111">
        <v>19</v>
      </c>
      <c r="U2111">
        <v>10.1</v>
      </c>
      <c r="W2111">
        <v>2.2000000000000002</v>
      </c>
    </row>
    <row r="2112" spans="1:23">
      <c r="A2112" s="18">
        <v>40096</v>
      </c>
      <c r="C2112">
        <v>4.2633159331691814</v>
      </c>
      <c r="E2112">
        <v>7.9058340245409893</v>
      </c>
      <c r="G2112">
        <v>3.9817910658989728</v>
      </c>
      <c r="I2112">
        <v>8.9802264434076946</v>
      </c>
      <c r="K2112">
        <v>15.1</v>
      </c>
      <c r="M2112">
        <v>19.8</v>
      </c>
      <c r="O2112">
        <v>10.6</v>
      </c>
      <c r="Q2112">
        <v>35</v>
      </c>
      <c r="S2112">
        <v>23</v>
      </c>
      <c r="U2112">
        <v>9.6999999999999993</v>
      </c>
      <c r="W2112">
        <v>2.4</v>
      </c>
    </row>
    <row r="2113" spans="1:23">
      <c r="A2113" s="18">
        <v>40097</v>
      </c>
      <c r="C2113">
        <v>3.8365739178265326</v>
      </c>
      <c r="E2113">
        <v>7.4742549186763396</v>
      </c>
      <c r="G2113">
        <v>3.9647825225473641</v>
      </c>
      <c r="I2113">
        <v>9.1560239593443651</v>
      </c>
      <c r="K2113">
        <v>13.4</v>
      </c>
      <c r="M2113">
        <v>18.3</v>
      </c>
      <c r="O2113">
        <v>9.1</v>
      </c>
      <c r="Q2113">
        <v>45</v>
      </c>
      <c r="S2113">
        <v>32</v>
      </c>
      <c r="U2113">
        <v>9.1999999999999993</v>
      </c>
      <c r="W2113">
        <v>2.2000000000000002</v>
      </c>
    </row>
    <row r="2114" spans="1:23">
      <c r="A2114" s="18">
        <v>40098</v>
      </c>
      <c r="C2114">
        <v>2.6849940200322271</v>
      </c>
      <c r="E2114">
        <v>5.0695809838091179</v>
      </c>
      <c r="G2114">
        <v>3.1272870549350342</v>
      </c>
      <c r="I2114">
        <v>6.6825967939354696</v>
      </c>
      <c r="K2114">
        <v>11.9</v>
      </c>
      <c r="M2114">
        <v>15.1</v>
      </c>
      <c r="O2114">
        <v>10.4</v>
      </c>
      <c r="Q2114">
        <v>57</v>
      </c>
      <c r="S2114">
        <v>40</v>
      </c>
      <c r="U2114">
        <v>3.9</v>
      </c>
      <c r="W2114">
        <v>1.9</v>
      </c>
    </row>
    <row r="2115" spans="1:23">
      <c r="A2115" s="18">
        <v>40099</v>
      </c>
      <c r="C2115">
        <v>3.4787150070955186</v>
      </c>
      <c r="E2115">
        <v>6.4217570374931379</v>
      </c>
      <c r="G2115">
        <v>4.0844956697664028</v>
      </c>
      <c r="I2115">
        <v>9.0207077260100252</v>
      </c>
      <c r="K2115">
        <v>10.1</v>
      </c>
      <c r="M2115">
        <v>14.3</v>
      </c>
      <c r="O2115">
        <v>5.7</v>
      </c>
      <c r="Q2115">
        <v>58</v>
      </c>
      <c r="S2115">
        <v>33</v>
      </c>
      <c r="U2115">
        <v>10.1</v>
      </c>
      <c r="W2115">
        <v>2.6</v>
      </c>
    </row>
    <row r="2116" spans="1:23">
      <c r="A2116" s="18">
        <v>40100</v>
      </c>
      <c r="C2116">
        <v>2.6700755198146915</v>
      </c>
      <c r="E2116">
        <v>5.7692720266409365</v>
      </c>
      <c r="G2116">
        <v>3.3034887942191196</v>
      </c>
      <c r="I2116">
        <v>6.9752140987510627</v>
      </c>
      <c r="K2116">
        <v>7.2</v>
      </c>
      <c r="M2116">
        <v>12.3</v>
      </c>
      <c r="O2116">
        <v>3.6</v>
      </c>
      <c r="Q2116">
        <v>57</v>
      </c>
      <c r="S2116">
        <v>33</v>
      </c>
      <c r="U2116">
        <v>5.9</v>
      </c>
      <c r="W2116">
        <v>2.1</v>
      </c>
    </row>
    <row r="2117" spans="1:23">
      <c r="A2117" s="18">
        <v>40101</v>
      </c>
      <c r="C2117">
        <v>3.2839380718447826</v>
      </c>
      <c r="E2117">
        <v>6.6429840115627448</v>
      </c>
      <c r="G2117">
        <v>3.8579702080314271</v>
      </c>
      <c r="I2117">
        <v>7.4388094522783748</v>
      </c>
      <c r="K2117">
        <v>8</v>
      </c>
      <c r="M2117">
        <v>14.3</v>
      </c>
      <c r="O2117">
        <v>3.4</v>
      </c>
      <c r="Q2117">
        <v>43</v>
      </c>
      <c r="S2117">
        <v>15</v>
      </c>
      <c r="U2117">
        <v>10.199999999999999</v>
      </c>
      <c r="W2117">
        <v>2.5</v>
      </c>
    </row>
    <row r="2118" spans="1:23">
      <c r="A2118" s="18">
        <v>40102</v>
      </c>
      <c r="C2118">
        <v>3.4645493711396682</v>
      </c>
      <c r="E2118">
        <v>6.8721396880171861</v>
      </c>
      <c r="G2118">
        <v>3.7955462218342877</v>
      </c>
      <c r="I2118">
        <v>7.3555942901151337</v>
      </c>
      <c r="K2118">
        <v>9.1</v>
      </c>
      <c r="M2118">
        <v>14.8</v>
      </c>
      <c r="O2118">
        <v>4</v>
      </c>
      <c r="Q2118">
        <v>34</v>
      </c>
      <c r="S2118">
        <v>21</v>
      </c>
      <c r="U2118">
        <v>10</v>
      </c>
      <c r="W2118">
        <v>2.5</v>
      </c>
    </row>
    <row r="2119" spans="1:23">
      <c r="A2119" s="18">
        <v>40103</v>
      </c>
      <c r="C2119">
        <v>2.8686027333938684</v>
      </c>
      <c r="E2119">
        <v>7.5476179362600719</v>
      </c>
      <c r="G2119">
        <v>3.1921015985738488</v>
      </c>
      <c r="I2119">
        <v>5.8424739966948334</v>
      </c>
      <c r="K2119">
        <v>10.8</v>
      </c>
      <c r="M2119">
        <v>17.399999999999999</v>
      </c>
      <c r="O2119">
        <v>5.8</v>
      </c>
      <c r="Q2119">
        <v>39</v>
      </c>
      <c r="S2119">
        <v>28</v>
      </c>
      <c r="U2119">
        <v>5.4</v>
      </c>
      <c r="W2119">
        <v>2.1</v>
      </c>
    </row>
    <row r="2120" spans="1:23">
      <c r="A2120" s="18">
        <v>40104</v>
      </c>
      <c r="C2120">
        <v>3.3830212720870114</v>
      </c>
      <c r="E2120">
        <v>6.5297973921686445</v>
      </c>
      <c r="G2120">
        <v>3.8993776713175032</v>
      </c>
      <c r="I2120">
        <v>8.0836696386315054</v>
      </c>
      <c r="K2120">
        <v>11.2</v>
      </c>
      <c r="M2120">
        <v>16</v>
      </c>
      <c r="O2120">
        <v>7.5</v>
      </c>
      <c r="Q2120">
        <v>43</v>
      </c>
      <c r="S2120">
        <v>31</v>
      </c>
      <c r="U2120">
        <v>9.9</v>
      </c>
      <c r="W2120">
        <v>2</v>
      </c>
    </row>
    <row r="2121" spans="1:23">
      <c r="A2121" s="18">
        <v>40105</v>
      </c>
      <c r="C2121">
        <v>3.2155769857871923</v>
      </c>
      <c r="E2121">
        <v>6.8914011876116055</v>
      </c>
      <c r="G2121">
        <v>3.536775359925707</v>
      </c>
      <c r="I2121">
        <v>7.2191837957319018</v>
      </c>
      <c r="K2121">
        <v>11.4</v>
      </c>
      <c r="M2121">
        <v>16.600000000000001</v>
      </c>
      <c r="O2121">
        <v>7.2</v>
      </c>
      <c r="Q2121">
        <v>42</v>
      </c>
      <c r="S2121">
        <v>26</v>
      </c>
      <c r="U2121">
        <v>7.7</v>
      </c>
      <c r="W2121">
        <v>2</v>
      </c>
    </row>
    <row r="2122" spans="1:23">
      <c r="A2122" s="18">
        <v>40106</v>
      </c>
      <c r="C2122">
        <v>2.9278428668448497</v>
      </c>
      <c r="E2122">
        <v>6.0249447494538835</v>
      </c>
      <c r="G2122">
        <v>2.929865213385022</v>
      </c>
      <c r="I2122">
        <v>5.8783087441769011</v>
      </c>
      <c r="K2122">
        <v>10.5</v>
      </c>
      <c r="M2122">
        <v>15.1</v>
      </c>
      <c r="O2122">
        <v>7.4</v>
      </c>
      <c r="Q2122">
        <v>47</v>
      </c>
      <c r="S2122">
        <v>25</v>
      </c>
      <c r="U2122">
        <v>3.7</v>
      </c>
      <c r="W2122">
        <v>2.7</v>
      </c>
    </row>
    <row r="2123" spans="1:23">
      <c r="A2123" s="18">
        <v>40107</v>
      </c>
      <c r="C2123">
        <v>3.1515785390707753</v>
      </c>
      <c r="E2123">
        <v>7.4604817185956858</v>
      </c>
      <c r="G2123">
        <v>3.8796085358032619</v>
      </c>
      <c r="I2123">
        <v>7.7015532837976037</v>
      </c>
      <c r="K2123">
        <v>12.6</v>
      </c>
      <c r="M2123">
        <v>18.7</v>
      </c>
      <c r="O2123">
        <v>8.4</v>
      </c>
      <c r="Q2123">
        <v>47</v>
      </c>
      <c r="S2123">
        <v>28</v>
      </c>
      <c r="U2123">
        <v>9.6999999999999993</v>
      </c>
      <c r="W2123">
        <v>1.6</v>
      </c>
    </row>
    <row r="2124" spans="1:23">
      <c r="A2124" s="18">
        <v>40108</v>
      </c>
      <c r="C2124">
        <v>3.5609658101495443</v>
      </c>
      <c r="E2124">
        <v>7.7189271930446095</v>
      </c>
      <c r="G2124">
        <v>3.8068252908078803</v>
      </c>
      <c r="I2124">
        <v>8.1250810116134353</v>
      </c>
      <c r="K2124">
        <v>12.6</v>
      </c>
      <c r="M2124">
        <v>19.100000000000001</v>
      </c>
      <c r="O2124">
        <v>8</v>
      </c>
      <c r="Q2124">
        <v>43</v>
      </c>
      <c r="S2124">
        <v>22</v>
      </c>
      <c r="U2124">
        <v>9.6999999999999993</v>
      </c>
      <c r="W2124">
        <v>2.1</v>
      </c>
    </row>
    <row r="2125" spans="1:23">
      <c r="A2125" s="18">
        <v>40109</v>
      </c>
      <c r="C2125">
        <v>3.6854852377162848</v>
      </c>
      <c r="E2125">
        <v>8.0982266272086942</v>
      </c>
      <c r="G2125">
        <v>3.6199955686727563</v>
      </c>
      <c r="I2125">
        <v>7.6237620060115674</v>
      </c>
      <c r="K2125">
        <v>12.6</v>
      </c>
      <c r="M2125">
        <v>19.600000000000001</v>
      </c>
      <c r="O2125">
        <v>7.3</v>
      </c>
      <c r="Q2125">
        <v>39</v>
      </c>
      <c r="S2125">
        <v>20</v>
      </c>
      <c r="U2125">
        <v>8.8000000000000007</v>
      </c>
      <c r="W2125">
        <v>2.5</v>
      </c>
    </row>
    <row r="2126" spans="1:23">
      <c r="A2126" s="18">
        <v>40110</v>
      </c>
      <c r="C2126">
        <v>1.7513134528096883</v>
      </c>
      <c r="E2126">
        <v>6.1607892136677469</v>
      </c>
      <c r="G2126">
        <v>2.2594289128570022</v>
      </c>
      <c r="I2126">
        <v>5.545736587391807</v>
      </c>
      <c r="K2126">
        <v>4.5999999999999996</v>
      </c>
      <c r="M2126">
        <v>14.6</v>
      </c>
      <c r="O2126">
        <v>1.4</v>
      </c>
      <c r="Q2126">
        <v>76</v>
      </c>
      <c r="S2126">
        <v>34</v>
      </c>
      <c r="U2126">
        <v>0.2</v>
      </c>
      <c r="W2126">
        <v>2.2000000000000002</v>
      </c>
    </row>
    <row r="2127" spans="1:23">
      <c r="A2127" s="18">
        <v>40111</v>
      </c>
      <c r="C2127">
        <v>2.2597330600425716</v>
      </c>
      <c r="E2127">
        <v>4.1703167529185352</v>
      </c>
      <c r="G2127">
        <v>3.6172786479413657</v>
      </c>
      <c r="I2127">
        <v>6.7202634003410262</v>
      </c>
      <c r="K2127">
        <v>2.8</v>
      </c>
      <c r="M2127">
        <v>7.4</v>
      </c>
      <c r="O2127">
        <v>0.2</v>
      </c>
      <c r="Q2127">
        <v>66</v>
      </c>
      <c r="S2127">
        <v>35</v>
      </c>
      <c r="U2127">
        <v>9.1</v>
      </c>
      <c r="W2127">
        <v>2.1</v>
      </c>
    </row>
    <row r="2128" spans="1:23">
      <c r="A2128" s="18">
        <v>40112</v>
      </c>
      <c r="C2128">
        <v>2.1174031646038327</v>
      </c>
      <c r="E2128">
        <v>4.6255066861379683</v>
      </c>
      <c r="G2128">
        <v>3.6738688126447556</v>
      </c>
      <c r="I2128">
        <v>6.3951496509904482</v>
      </c>
      <c r="K2128">
        <v>3.3</v>
      </c>
      <c r="M2128">
        <v>8.1</v>
      </c>
      <c r="O2128">
        <v>-0.4</v>
      </c>
      <c r="Q2128">
        <v>70</v>
      </c>
      <c r="S2128">
        <v>45</v>
      </c>
      <c r="U2128">
        <v>9.3000000000000007</v>
      </c>
      <c r="W2128">
        <v>1.3</v>
      </c>
    </row>
    <row r="2129" spans="1:23">
      <c r="A2129" s="18">
        <v>40113</v>
      </c>
      <c r="C2129">
        <v>2.5853405819782078</v>
      </c>
      <c r="E2129">
        <v>6.8049195942533309</v>
      </c>
      <c r="G2129">
        <v>3.5019073436319754</v>
      </c>
      <c r="I2129">
        <v>5.7017760040537162</v>
      </c>
      <c r="K2129">
        <v>7.1</v>
      </c>
      <c r="M2129">
        <v>15.1</v>
      </c>
      <c r="O2129">
        <v>1.8</v>
      </c>
      <c r="Q2129">
        <v>48</v>
      </c>
      <c r="S2129">
        <v>22</v>
      </c>
      <c r="U2129">
        <v>8.8000000000000007</v>
      </c>
      <c r="W2129">
        <v>2.2999999999999998</v>
      </c>
    </row>
    <row r="2130" spans="1:23">
      <c r="A2130" s="18">
        <v>40114</v>
      </c>
      <c r="C2130">
        <v>2.6443601617806261</v>
      </c>
      <c r="E2130">
        <v>4.6886773328203422</v>
      </c>
      <c r="G2130">
        <v>3.4982457207388378</v>
      </c>
      <c r="I2130">
        <v>6.7895777800568728</v>
      </c>
      <c r="K2130">
        <v>6.1</v>
      </c>
      <c r="M2130">
        <v>9.5</v>
      </c>
      <c r="O2130">
        <v>2.6</v>
      </c>
      <c r="Q2130">
        <v>53</v>
      </c>
      <c r="S2130">
        <v>35</v>
      </c>
      <c r="U2130">
        <v>8.5</v>
      </c>
      <c r="W2130">
        <v>2</v>
      </c>
    </row>
    <row r="2131" spans="1:23">
      <c r="A2131" s="18">
        <v>40115</v>
      </c>
      <c r="C2131">
        <v>1.359676994615175</v>
      </c>
      <c r="E2131">
        <v>3.121159730704786</v>
      </c>
      <c r="G2131">
        <v>2.1897918206927875</v>
      </c>
      <c r="I2131">
        <v>3.9377165340666851</v>
      </c>
      <c r="K2131">
        <v>4</v>
      </c>
      <c r="M2131">
        <v>5.9</v>
      </c>
      <c r="O2131">
        <v>2.2000000000000002</v>
      </c>
      <c r="Q2131">
        <v>78</v>
      </c>
      <c r="S2131">
        <v>60</v>
      </c>
      <c r="U2131">
        <v>0</v>
      </c>
      <c r="W2131">
        <v>1.4</v>
      </c>
    </row>
    <row r="2132" spans="1:23">
      <c r="A2132" s="18">
        <v>40116</v>
      </c>
      <c r="C2132">
        <v>1.7591735857661164</v>
      </c>
      <c r="E2132">
        <v>3.7431216816521489</v>
      </c>
      <c r="G2132">
        <v>3.1980079729197977</v>
      </c>
      <c r="I2132">
        <v>5.720610989115321</v>
      </c>
      <c r="K2132">
        <v>2.8</v>
      </c>
      <c r="M2132">
        <v>6.4</v>
      </c>
      <c r="O2132">
        <v>0.4</v>
      </c>
      <c r="Q2132">
        <v>81</v>
      </c>
      <c r="S2132">
        <v>60</v>
      </c>
      <c r="U2132">
        <v>6.4</v>
      </c>
      <c r="W2132">
        <v>1.6</v>
      </c>
    </row>
    <row r="2133" spans="1:23">
      <c r="A2133" s="18">
        <v>40117</v>
      </c>
      <c r="C2133">
        <v>2.0713156588464248</v>
      </c>
      <c r="E2133">
        <v>4.3975941181193008</v>
      </c>
      <c r="G2133">
        <v>3.5107167232742378</v>
      </c>
      <c r="I2133">
        <v>6.0700365063502133</v>
      </c>
      <c r="K2133">
        <v>3.1</v>
      </c>
      <c r="M2133">
        <v>7.1</v>
      </c>
      <c r="O2133">
        <v>-1</v>
      </c>
      <c r="Q2133">
        <v>70</v>
      </c>
      <c r="S2133">
        <v>50</v>
      </c>
      <c r="U2133">
        <v>8.6999999999999993</v>
      </c>
      <c r="W2133">
        <v>2.1</v>
      </c>
    </row>
    <row r="2134" spans="1:23">
      <c r="A2134" s="18">
        <v>40118</v>
      </c>
      <c r="C2134">
        <v>2.0235328981642384</v>
      </c>
      <c r="E2134">
        <v>4.0530836904591983</v>
      </c>
      <c r="G2134">
        <v>3.4120135571495873</v>
      </c>
      <c r="I2134">
        <v>5.9657568731140511</v>
      </c>
      <c r="K2134">
        <v>2.7</v>
      </c>
      <c r="M2134">
        <v>7</v>
      </c>
      <c r="O2134">
        <v>-0.2</v>
      </c>
      <c r="Q2134">
        <v>66</v>
      </c>
      <c r="S2134">
        <v>50</v>
      </c>
      <c r="U2134">
        <v>8.3000000000000007</v>
      </c>
      <c r="W2134">
        <v>2.1</v>
      </c>
    </row>
    <row r="2135" spans="1:23">
      <c r="A2135" s="18">
        <v>40119</v>
      </c>
      <c r="C2135">
        <v>1.9980249774661476</v>
      </c>
      <c r="E2135">
        <v>3.9619263135961544</v>
      </c>
      <c r="G2135">
        <v>3.4327021142632388</v>
      </c>
      <c r="I2135">
        <v>5.975283273901975</v>
      </c>
      <c r="K2135">
        <v>1.9</v>
      </c>
      <c r="M2135">
        <v>6.5</v>
      </c>
      <c r="O2135">
        <v>-1</v>
      </c>
      <c r="Q2135">
        <v>64</v>
      </c>
      <c r="S2135">
        <v>49</v>
      </c>
      <c r="U2135">
        <v>8.6999999999999993</v>
      </c>
      <c r="W2135">
        <v>1.5</v>
      </c>
    </row>
    <row r="2136" spans="1:23">
      <c r="A2136" s="18">
        <v>40120</v>
      </c>
      <c r="C2136">
        <v>1.9581520897922979</v>
      </c>
      <c r="E2136">
        <v>4.4334886689814734</v>
      </c>
      <c r="G2136">
        <v>3.2765929368116029</v>
      </c>
      <c r="I2136">
        <v>5.3772822713464299</v>
      </c>
      <c r="K2136">
        <v>3.1</v>
      </c>
      <c r="M2136">
        <v>8.1999999999999993</v>
      </c>
      <c r="O2136">
        <v>-0.2</v>
      </c>
      <c r="Q2136">
        <v>63</v>
      </c>
      <c r="S2136">
        <v>39</v>
      </c>
      <c r="U2136">
        <v>7.7</v>
      </c>
      <c r="W2136">
        <v>2</v>
      </c>
    </row>
    <row r="2137" spans="1:23">
      <c r="A2137" s="18">
        <v>40121</v>
      </c>
      <c r="C2137">
        <v>2.1127066827290308</v>
      </c>
      <c r="E2137">
        <v>6.0097892367493717</v>
      </c>
      <c r="G2137">
        <v>3.2510643798783589</v>
      </c>
      <c r="I2137">
        <v>5.1459655374663944</v>
      </c>
      <c r="K2137">
        <v>6.6</v>
      </c>
      <c r="M2137">
        <v>13.9</v>
      </c>
      <c r="O2137">
        <v>2.5</v>
      </c>
      <c r="Q2137">
        <v>49</v>
      </c>
      <c r="S2137">
        <v>26</v>
      </c>
      <c r="U2137">
        <v>7.7</v>
      </c>
      <c r="W2137">
        <v>1.4</v>
      </c>
    </row>
    <row r="2138" spans="1:23">
      <c r="A2138" s="18">
        <v>40122</v>
      </c>
      <c r="C2138">
        <v>3.0682326734736192</v>
      </c>
      <c r="E2138">
        <v>7.6316045709251492</v>
      </c>
      <c r="G2138">
        <v>2.8348377673278811</v>
      </c>
      <c r="I2138">
        <v>3.7762612257210084</v>
      </c>
      <c r="K2138">
        <v>12.5</v>
      </c>
      <c r="M2138">
        <v>18.5</v>
      </c>
      <c r="O2138">
        <v>6.5</v>
      </c>
      <c r="Q2138">
        <v>26</v>
      </c>
      <c r="S2138">
        <v>15</v>
      </c>
      <c r="U2138">
        <v>4.7</v>
      </c>
      <c r="W2138">
        <v>2.6</v>
      </c>
    </row>
    <row r="2139" spans="1:23">
      <c r="A2139" s="18">
        <v>40123</v>
      </c>
      <c r="C2139">
        <v>3.2884607572696605</v>
      </c>
      <c r="E2139">
        <v>5.979344275184487</v>
      </c>
      <c r="G2139">
        <v>3.3558452769506757</v>
      </c>
      <c r="I2139">
        <v>7.2768594757647067</v>
      </c>
      <c r="K2139">
        <v>10.5</v>
      </c>
      <c r="M2139">
        <v>16</v>
      </c>
      <c r="O2139">
        <v>7.5</v>
      </c>
      <c r="Q2139">
        <v>46</v>
      </c>
      <c r="S2139">
        <v>29</v>
      </c>
      <c r="U2139">
        <v>8</v>
      </c>
      <c r="W2139">
        <v>2.9</v>
      </c>
    </row>
    <row r="2140" spans="1:23">
      <c r="A2140" s="18">
        <v>40124</v>
      </c>
      <c r="C2140">
        <v>1.5267195084391827</v>
      </c>
      <c r="E2140">
        <v>4.2425739543515562</v>
      </c>
      <c r="G2140">
        <v>2.3350875735807661</v>
      </c>
      <c r="I2140">
        <v>5.0669880862024828</v>
      </c>
      <c r="K2140">
        <v>5.6</v>
      </c>
      <c r="M2140">
        <v>10.7</v>
      </c>
      <c r="O2140">
        <v>4.4000000000000004</v>
      </c>
      <c r="Q2140">
        <v>82</v>
      </c>
      <c r="S2140">
        <v>55</v>
      </c>
      <c r="U2140">
        <v>1</v>
      </c>
      <c r="W2140">
        <v>1.6</v>
      </c>
    </row>
    <row r="2141" spans="1:23">
      <c r="A2141" s="18">
        <v>40125</v>
      </c>
      <c r="C2141">
        <v>1.1597003844784382</v>
      </c>
      <c r="E2141">
        <v>3.2227702769767448</v>
      </c>
      <c r="G2141">
        <v>2.1221688208728566</v>
      </c>
      <c r="I2141">
        <v>3.7898066592978652</v>
      </c>
      <c r="K2141">
        <v>3.3</v>
      </c>
      <c r="M2141">
        <v>5.6</v>
      </c>
      <c r="O2141">
        <v>1.1000000000000001</v>
      </c>
      <c r="Q2141">
        <v>91</v>
      </c>
      <c r="S2141">
        <v>77</v>
      </c>
      <c r="U2141">
        <v>0</v>
      </c>
      <c r="W2141">
        <v>1.2</v>
      </c>
    </row>
    <row r="2142" spans="1:23">
      <c r="A2142" s="18">
        <v>40126</v>
      </c>
      <c r="C2142">
        <v>0.9940003991309152</v>
      </c>
      <c r="E2142">
        <v>2.2053338529580744</v>
      </c>
      <c r="G2142">
        <v>2.0621437804674718</v>
      </c>
      <c r="I2142">
        <v>3.50904916459463</v>
      </c>
      <c r="K2142">
        <v>0.9</v>
      </c>
      <c r="M2142">
        <v>2.5</v>
      </c>
      <c r="O2142">
        <v>-0.2</v>
      </c>
      <c r="Q2142">
        <v>94</v>
      </c>
      <c r="S2142">
        <v>89</v>
      </c>
      <c r="U2142">
        <v>0</v>
      </c>
      <c r="W2142">
        <v>1.4</v>
      </c>
    </row>
    <row r="2143" spans="1:23">
      <c r="A2143" s="18">
        <v>40127</v>
      </c>
      <c r="C2143">
        <v>0.86760910064514685</v>
      </c>
      <c r="E2143">
        <v>2.3825651561918328</v>
      </c>
      <c r="G2143">
        <v>1.952016242853132</v>
      </c>
      <c r="I2143">
        <v>3.3222569516739018</v>
      </c>
      <c r="K2143">
        <v>-3.6</v>
      </c>
      <c r="M2143">
        <v>-0.1</v>
      </c>
      <c r="O2143">
        <v>-5.6</v>
      </c>
      <c r="Q2143">
        <v>93</v>
      </c>
      <c r="S2143">
        <v>87</v>
      </c>
      <c r="U2143">
        <v>0</v>
      </c>
      <c r="W2143">
        <v>1.6</v>
      </c>
    </row>
    <row r="2144" spans="1:23">
      <c r="A2144" s="18">
        <v>40128</v>
      </c>
      <c r="C2144">
        <v>1.1838234768158222</v>
      </c>
      <c r="E2144">
        <v>2.0492112617010347</v>
      </c>
      <c r="G2144">
        <v>2.8764682319912529</v>
      </c>
      <c r="I2144">
        <v>4.0839728140966693</v>
      </c>
      <c r="K2144">
        <v>-5.2</v>
      </c>
      <c r="M2144">
        <v>-2.5</v>
      </c>
      <c r="O2144">
        <v>-7.7</v>
      </c>
      <c r="Q2144">
        <v>83</v>
      </c>
      <c r="S2144">
        <v>67</v>
      </c>
      <c r="U2144">
        <v>6.3</v>
      </c>
      <c r="W2144">
        <v>1.9</v>
      </c>
    </row>
    <row r="2145" spans="1:23">
      <c r="A2145" s="18">
        <v>40129</v>
      </c>
      <c r="C2145">
        <v>0.68292883766835</v>
      </c>
      <c r="E2145">
        <v>0.98428337712709479</v>
      </c>
      <c r="G2145">
        <v>1.8831796651533699</v>
      </c>
      <c r="I2145">
        <v>2.3900026262416092</v>
      </c>
      <c r="K2145">
        <v>-6.1</v>
      </c>
      <c r="M2145">
        <v>-5.4</v>
      </c>
      <c r="O2145">
        <v>-6.8</v>
      </c>
      <c r="Q2145">
        <v>89</v>
      </c>
      <c r="S2145">
        <v>85</v>
      </c>
      <c r="U2145">
        <v>0</v>
      </c>
      <c r="W2145">
        <v>2.1</v>
      </c>
    </row>
    <row r="2146" spans="1:23">
      <c r="A2146" s="18">
        <v>40130</v>
      </c>
      <c r="C2146">
        <v>0.6602433520265103</v>
      </c>
      <c r="E2146">
        <v>1.0042030313117185</v>
      </c>
      <c r="G2146">
        <v>1.866182406876763</v>
      </c>
      <c r="I2146">
        <v>2.2662037063700433</v>
      </c>
      <c r="K2146">
        <v>-6.6</v>
      </c>
      <c r="M2146">
        <v>-5.6</v>
      </c>
      <c r="O2146">
        <v>-7.2</v>
      </c>
      <c r="Q2146">
        <v>88</v>
      </c>
      <c r="S2146">
        <v>80</v>
      </c>
      <c r="U2146">
        <v>0</v>
      </c>
      <c r="W2146">
        <v>1.7</v>
      </c>
    </row>
    <row r="2147" spans="1:23">
      <c r="A2147" s="18">
        <v>40131</v>
      </c>
      <c r="C2147">
        <v>0.69801953166450592</v>
      </c>
      <c r="E2147">
        <v>1.0033429958674054</v>
      </c>
      <c r="G2147">
        <v>1.8395483874030729</v>
      </c>
      <c r="I2147">
        <v>2.2266163361369924</v>
      </c>
      <c r="K2147">
        <v>-7.5</v>
      </c>
      <c r="M2147">
        <v>-6.6</v>
      </c>
      <c r="O2147">
        <v>-8.5</v>
      </c>
      <c r="Q2147">
        <v>83</v>
      </c>
      <c r="S2147">
        <v>79</v>
      </c>
      <c r="U2147">
        <v>0</v>
      </c>
      <c r="W2147">
        <v>1.4</v>
      </c>
    </row>
    <row r="2148" spans="1:23">
      <c r="A2148" s="18">
        <v>40132</v>
      </c>
      <c r="C2148">
        <v>0.60416557737727061</v>
      </c>
      <c r="E2148">
        <v>1.1200816770130537</v>
      </c>
      <c r="G2148">
        <v>1.8174039783622584</v>
      </c>
      <c r="I2148">
        <v>2.1247443546094491</v>
      </c>
      <c r="K2148">
        <v>-8.3000000000000007</v>
      </c>
      <c r="M2148">
        <v>-6.4</v>
      </c>
      <c r="O2148">
        <v>-9.1999999999999993</v>
      </c>
      <c r="Q2148">
        <v>87</v>
      </c>
      <c r="S2148">
        <v>79</v>
      </c>
      <c r="U2148">
        <v>0</v>
      </c>
      <c r="W2148">
        <v>1.7</v>
      </c>
    </row>
    <row r="2149" spans="1:23">
      <c r="A2149" s="18">
        <v>40133</v>
      </c>
      <c r="C2149">
        <v>0.95413694423850415</v>
      </c>
      <c r="E2149">
        <v>1.4715947952244741</v>
      </c>
      <c r="G2149">
        <v>2.7906996399726767</v>
      </c>
      <c r="I2149">
        <v>3.3050773790014571</v>
      </c>
      <c r="K2149">
        <v>-10.3</v>
      </c>
      <c r="M2149">
        <v>-6</v>
      </c>
      <c r="O2149">
        <v>-13.8</v>
      </c>
      <c r="Q2149">
        <v>76</v>
      </c>
      <c r="S2149">
        <v>55</v>
      </c>
      <c r="U2149">
        <v>6.8</v>
      </c>
      <c r="W2149">
        <v>2.5</v>
      </c>
    </row>
    <row r="2150" spans="1:23">
      <c r="A2150" s="18">
        <v>40134</v>
      </c>
      <c r="C2150">
        <v>0.78893315852730161</v>
      </c>
      <c r="E2150">
        <v>1.0989318184508656</v>
      </c>
      <c r="G2150">
        <v>2.5801743618442732</v>
      </c>
      <c r="I2150">
        <v>2.8020622075965367</v>
      </c>
      <c r="K2150">
        <v>-11.5</v>
      </c>
      <c r="M2150">
        <v>-7.6</v>
      </c>
      <c r="O2150">
        <v>-13.8</v>
      </c>
      <c r="Q2150">
        <v>85</v>
      </c>
      <c r="S2150">
        <v>72</v>
      </c>
      <c r="U2150">
        <v>5.5</v>
      </c>
      <c r="W2150">
        <v>1.2</v>
      </c>
    </row>
    <row r="2151" spans="1:23">
      <c r="A2151" s="18">
        <v>40135</v>
      </c>
      <c r="C2151">
        <v>0.50236995496719483</v>
      </c>
      <c r="E2151">
        <v>1.435734647336731</v>
      </c>
      <c r="G2151">
        <v>1.7690626573696124</v>
      </c>
      <c r="I2151">
        <v>1.620423251401069</v>
      </c>
      <c r="K2151">
        <v>-9.8000000000000007</v>
      </c>
      <c r="M2151">
        <v>-6.2</v>
      </c>
      <c r="O2151">
        <v>-12.8</v>
      </c>
      <c r="Q2151">
        <v>85</v>
      </c>
      <c r="S2151">
        <v>75</v>
      </c>
      <c r="U2151">
        <v>0</v>
      </c>
      <c r="W2151">
        <v>1</v>
      </c>
    </row>
    <row r="2152" spans="1:23">
      <c r="A2152" s="18">
        <v>40136</v>
      </c>
      <c r="C2152">
        <v>0.97540990942791073</v>
      </c>
      <c r="E2152">
        <v>2.6959530748297058</v>
      </c>
      <c r="G2152">
        <v>2.7410929827692523</v>
      </c>
      <c r="I2152">
        <v>2.8860026750569294</v>
      </c>
      <c r="K2152">
        <v>-5.8</v>
      </c>
      <c r="M2152">
        <v>0.6</v>
      </c>
      <c r="O2152">
        <v>-9.8000000000000007</v>
      </c>
      <c r="Q2152">
        <v>73</v>
      </c>
      <c r="S2152">
        <v>40</v>
      </c>
      <c r="U2152">
        <v>6.3</v>
      </c>
      <c r="W2152">
        <v>1.5</v>
      </c>
    </row>
    <row r="2153" spans="1:23">
      <c r="A2153" s="18">
        <v>40137</v>
      </c>
      <c r="C2153">
        <v>1.00660986134402</v>
      </c>
      <c r="E2153">
        <v>1.7756599098087662</v>
      </c>
      <c r="G2153">
        <v>2.5520832942965801</v>
      </c>
      <c r="I2153">
        <v>3.3098563898656956</v>
      </c>
      <c r="K2153">
        <v>-7</v>
      </c>
      <c r="M2153">
        <v>-3.7</v>
      </c>
      <c r="O2153">
        <v>-9.3000000000000007</v>
      </c>
      <c r="Q2153">
        <v>79</v>
      </c>
      <c r="S2153">
        <v>60</v>
      </c>
      <c r="U2153">
        <v>5</v>
      </c>
      <c r="W2153">
        <v>1.4</v>
      </c>
    </row>
    <row r="2154" spans="1:23">
      <c r="A2154" s="18">
        <v>40138</v>
      </c>
      <c r="C2154">
        <v>0.9535214840195636</v>
      </c>
      <c r="E2154">
        <v>1.8765625343506522</v>
      </c>
      <c r="G2154">
        <v>2.4366756316709433</v>
      </c>
      <c r="I2154">
        <v>3.0191434583036645</v>
      </c>
      <c r="K2154">
        <v>-8.4</v>
      </c>
      <c r="M2154">
        <v>-3.8</v>
      </c>
      <c r="O2154">
        <v>-12.1</v>
      </c>
      <c r="Q2154">
        <v>83</v>
      </c>
      <c r="S2154">
        <v>67</v>
      </c>
      <c r="U2154">
        <v>4.4000000000000004</v>
      </c>
      <c r="W2154">
        <v>0.3</v>
      </c>
    </row>
    <row r="2155" spans="1:23">
      <c r="A2155" s="18">
        <v>40139</v>
      </c>
      <c r="C2155">
        <v>1.2116159379132976</v>
      </c>
      <c r="E2155">
        <v>3.9485051071156976</v>
      </c>
      <c r="G2155">
        <v>2.7968333311155131</v>
      </c>
      <c r="I2155">
        <v>2.9767318829501925</v>
      </c>
      <c r="K2155">
        <v>-3</v>
      </c>
      <c r="M2155">
        <v>5.2</v>
      </c>
      <c r="O2155">
        <v>-9.6999999999999993</v>
      </c>
      <c r="Q2155">
        <v>69</v>
      </c>
      <c r="S2155">
        <v>39</v>
      </c>
      <c r="U2155">
        <v>6.6</v>
      </c>
      <c r="W2155">
        <v>3.3</v>
      </c>
    </row>
    <row r="2156" spans="1:23">
      <c r="A2156" s="18">
        <v>40140</v>
      </c>
      <c r="C2156">
        <v>1.2832906370887638</v>
      </c>
      <c r="E2156">
        <v>2.5528985433160036</v>
      </c>
      <c r="G2156">
        <v>2.7915474051238109</v>
      </c>
      <c r="I2156">
        <v>4.0116145978416515</v>
      </c>
      <c r="K2156">
        <v>-4</v>
      </c>
      <c r="M2156">
        <v>0.5</v>
      </c>
      <c r="O2156">
        <v>-6.7</v>
      </c>
      <c r="Q2156">
        <v>72</v>
      </c>
      <c r="S2156">
        <v>47</v>
      </c>
      <c r="U2156">
        <v>6.6</v>
      </c>
      <c r="W2156">
        <v>2.2999999999999998</v>
      </c>
    </row>
    <row r="2157" spans="1:23">
      <c r="A2157" s="18">
        <v>40141</v>
      </c>
      <c r="C2157">
        <v>0.89931280393719881</v>
      </c>
      <c r="E2157">
        <v>3.236609075497074</v>
      </c>
      <c r="G2157">
        <v>1.9478834761490209</v>
      </c>
      <c r="I2157">
        <v>1.9955404452491665</v>
      </c>
      <c r="K2157">
        <v>-0.5</v>
      </c>
      <c r="M2157">
        <v>1.1000000000000001</v>
      </c>
      <c r="O2157">
        <v>-6.3</v>
      </c>
      <c r="Q2157">
        <v>79</v>
      </c>
      <c r="S2157">
        <v>49</v>
      </c>
      <c r="U2157">
        <v>0</v>
      </c>
      <c r="W2157">
        <v>1.4</v>
      </c>
    </row>
    <row r="2158" spans="1:23">
      <c r="A2158" s="18">
        <v>40142</v>
      </c>
      <c r="C2158">
        <v>1.0239860570310937</v>
      </c>
      <c r="E2158">
        <v>2.2076151569073521</v>
      </c>
      <c r="G2158">
        <v>2.3394890309626661</v>
      </c>
      <c r="I2158">
        <v>3.5874775668013594</v>
      </c>
      <c r="K2158">
        <v>-2.1</v>
      </c>
      <c r="M2158">
        <v>0.3</v>
      </c>
      <c r="O2158">
        <v>-3.9</v>
      </c>
      <c r="Q2158">
        <v>92</v>
      </c>
      <c r="S2158">
        <v>82</v>
      </c>
      <c r="U2158">
        <v>2.9</v>
      </c>
      <c r="W2158">
        <v>1.3</v>
      </c>
    </row>
    <row r="2159" spans="1:23">
      <c r="A2159" s="18">
        <v>40143</v>
      </c>
      <c r="C2159">
        <v>0.74371153300885839</v>
      </c>
      <c r="E2159">
        <v>1.7983749591653457</v>
      </c>
      <c r="G2159">
        <v>1.9101912890371702</v>
      </c>
      <c r="I2159">
        <v>2.5412216987833998</v>
      </c>
      <c r="K2159">
        <v>-2.1</v>
      </c>
      <c r="M2159">
        <v>-0.4</v>
      </c>
      <c r="O2159">
        <v>-3.2</v>
      </c>
      <c r="Q2159">
        <v>90</v>
      </c>
      <c r="S2159">
        <v>80</v>
      </c>
      <c r="U2159">
        <v>0</v>
      </c>
      <c r="W2159">
        <v>1.7</v>
      </c>
    </row>
    <row r="2160" spans="1:23">
      <c r="A2160" s="18">
        <v>40144</v>
      </c>
      <c r="C2160">
        <v>0.76212651933844378</v>
      </c>
      <c r="E2160">
        <v>1.5659388488166259</v>
      </c>
      <c r="G2160">
        <v>1.8793042415768009</v>
      </c>
      <c r="I2160">
        <v>2.634495990533293</v>
      </c>
      <c r="K2160">
        <v>-3.3</v>
      </c>
      <c r="M2160">
        <v>-1.7</v>
      </c>
      <c r="O2160">
        <v>-4.2</v>
      </c>
      <c r="Q2160">
        <v>91</v>
      </c>
      <c r="S2160">
        <v>78</v>
      </c>
      <c r="U2160">
        <v>0</v>
      </c>
      <c r="W2160">
        <v>1.4</v>
      </c>
    </row>
    <row r="2161" spans="1:23">
      <c r="A2161" s="18">
        <v>40145</v>
      </c>
      <c r="C2161">
        <v>1.0698567707614983</v>
      </c>
      <c r="E2161">
        <v>2.1914241802826053</v>
      </c>
      <c r="G2161">
        <v>2.6319080822160306</v>
      </c>
      <c r="I2161">
        <v>3.6847814194274364</v>
      </c>
      <c r="K2161">
        <v>-3.7</v>
      </c>
      <c r="M2161">
        <v>-0.6</v>
      </c>
      <c r="O2161">
        <v>-5.8</v>
      </c>
      <c r="Q2161">
        <v>86</v>
      </c>
      <c r="S2161">
        <v>65</v>
      </c>
      <c r="U2161">
        <v>5.4</v>
      </c>
      <c r="W2161">
        <v>1.7</v>
      </c>
    </row>
    <row r="2162" spans="1:23">
      <c r="A2162" s="18">
        <v>40146</v>
      </c>
      <c r="C2162">
        <v>0.87624787540776139</v>
      </c>
      <c r="E2162">
        <v>1.7746817999718023</v>
      </c>
      <c r="G2162">
        <v>2.2516427780356305</v>
      </c>
      <c r="I2162">
        <v>3.1355547881359178</v>
      </c>
      <c r="K2162">
        <v>-5.5</v>
      </c>
      <c r="M2162">
        <v>-2.7</v>
      </c>
      <c r="O2162">
        <v>-7.2</v>
      </c>
      <c r="Q2162">
        <v>88</v>
      </c>
      <c r="S2162">
        <v>78</v>
      </c>
      <c r="U2162">
        <v>3</v>
      </c>
      <c r="W2162">
        <v>1.6</v>
      </c>
    </row>
    <row r="2163" spans="1:23">
      <c r="A2163" s="18">
        <v>40147</v>
      </c>
      <c r="C2163">
        <v>0.74797659579778131</v>
      </c>
      <c r="E2163">
        <v>3.4637501264845012</v>
      </c>
      <c r="G2163">
        <v>2.1579427207316799</v>
      </c>
      <c r="I2163">
        <v>2.061997940253423</v>
      </c>
      <c r="K2163">
        <v>-0.4</v>
      </c>
      <c r="M2163">
        <v>3.6</v>
      </c>
      <c r="O2163">
        <v>-5</v>
      </c>
      <c r="Q2163">
        <v>84</v>
      </c>
      <c r="S2163">
        <v>71</v>
      </c>
      <c r="U2163">
        <v>1.6</v>
      </c>
      <c r="W2163">
        <v>1.8</v>
      </c>
    </row>
    <row r="2164" spans="1:23">
      <c r="A2164" s="18">
        <v>40148</v>
      </c>
      <c r="C2164">
        <v>1.2180287756090828</v>
      </c>
      <c r="E2164">
        <v>2.9516741624529899</v>
      </c>
      <c r="G2164">
        <v>2.6521606378497715</v>
      </c>
      <c r="I2164">
        <v>4.1471784475394289</v>
      </c>
      <c r="K2164">
        <v>-2.1</v>
      </c>
      <c r="M2164">
        <v>2.7</v>
      </c>
      <c r="O2164">
        <v>-5</v>
      </c>
      <c r="Q2164">
        <v>84</v>
      </c>
      <c r="S2164">
        <v>57</v>
      </c>
      <c r="U2164">
        <v>5.5</v>
      </c>
      <c r="W2164">
        <v>1.8</v>
      </c>
    </row>
    <row r="2165" spans="1:23">
      <c r="A2165" s="18">
        <v>40149</v>
      </c>
      <c r="C2165">
        <v>0.7417259942578095</v>
      </c>
      <c r="E2165">
        <v>1.1190172544446595</v>
      </c>
      <c r="G2165">
        <v>1.8005630878455232</v>
      </c>
      <c r="I2165">
        <v>2.7672736559333355</v>
      </c>
      <c r="K2165">
        <v>-6.1</v>
      </c>
      <c r="M2165">
        <v>-4.9000000000000004</v>
      </c>
      <c r="O2165">
        <v>-6.9</v>
      </c>
      <c r="Q2165">
        <v>93</v>
      </c>
      <c r="S2165">
        <v>93</v>
      </c>
      <c r="U2165">
        <v>0</v>
      </c>
      <c r="W2165">
        <v>1.7</v>
      </c>
    </row>
    <row r="2166" spans="1:23">
      <c r="A2166" s="18">
        <v>40150</v>
      </c>
      <c r="C2166">
        <v>0.66413054405992311</v>
      </c>
      <c r="E2166">
        <v>2.1318459745723191</v>
      </c>
      <c r="G2166">
        <v>2.0776282729763667</v>
      </c>
      <c r="I2166">
        <v>2.41019604809832</v>
      </c>
      <c r="K2166">
        <v>-4.8</v>
      </c>
      <c r="M2166">
        <v>-0.3</v>
      </c>
      <c r="O2166">
        <v>-6.2</v>
      </c>
      <c r="Q2166">
        <v>89</v>
      </c>
      <c r="S2166">
        <v>69</v>
      </c>
      <c r="U2166">
        <v>1.8</v>
      </c>
      <c r="W2166">
        <v>1.3</v>
      </c>
    </row>
    <row r="2167" spans="1:23">
      <c r="A2167" s="18">
        <v>40151</v>
      </c>
      <c r="C2167">
        <v>0.82192899392313867</v>
      </c>
      <c r="E2167">
        <v>1.3813395530586501</v>
      </c>
      <c r="G2167">
        <v>2.0673691738786317</v>
      </c>
      <c r="I2167">
        <v>2.8255329992289582</v>
      </c>
      <c r="K2167">
        <v>-7.8</v>
      </c>
      <c r="M2167">
        <v>-5.4</v>
      </c>
      <c r="O2167">
        <v>-9.6</v>
      </c>
      <c r="Q2167">
        <v>88</v>
      </c>
      <c r="S2167">
        <v>74</v>
      </c>
      <c r="U2167">
        <v>2.2000000000000002</v>
      </c>
      <c r="W2167">
        <v>1.2</v>
      </c>
    </row>
    <row r="2168" spans="1:23">
      <c r="A2168" s="18">
        <v>40152</v>
      </c>
      <c r="C2168">
        <v>0.82033471468013419</v>
      </c>
      <c r="E2168">
        <v>1.7259878938708841</v>
      </c>
      <c r="G2168">
        <v>2.1592516584402595</v>
      </c>
      <c r="I2168">
        <v>2.484602420745746</v>
      </c>
      <c r="K2168">
        <v>-7.5</v>
      </c>
      <c r="M2168">
        <v>-4.7</v>
      </c>
      <c r="O2168">
        <v>-10.9</v>
      </c>
      <c r="Q2168">
        <v>77</v>
      </c>
      <c r="S2168">
        <v>65</v>
      </c>
      <c r="U2168">
        <v>2.9</v>
      </c>
      <c r="W2168">
        <v>1.3</v>
      </c>
    </row>
    <row r="2169" spans="1:23">
      <c r="A2169" s="18">
        <v>40153</v>
      </c>
      <c r="C2169">
        <v>0.93602404493646141</v>
      </c>
      <c r="E2169">
        <v>2.9391898891708177</v>
      </c>
      <c r="G2169">
        <v>2.6428355352972588</v>
      </c>
      <c r="I2169">
        <v>2.706807327878991</v>
      </c>
      <c r="K2169">
        <v>-1.5</v>
      </c>
      <c r="M2169">
        <v>2.5</v>
      </c>
      <c r="O2169">
        <v>-4.7</v>
      </c>
      <c r="Q2169">
        <v>78</v>
      </c>
      <c r="S2169">
        <v>56</v>
      </c>
      <c r="U2169">
        <v>5.6</v>
      </c>
      <c r="W2169">
        <v>1.3</v>
      </c>
    </row>
    <row r="2170" spans="1:23">
      <c r="A2170" s="18">
        <v>40154</v>
      </c>
      <c r="C2170">
        <v>0.85544540965296478</v>
      </c>
      <c r="E2170">
        <v>2.6031694066642359</v>
      </c>
      <c r="G2170">
        <v>1.7589743662329895</v>
      </c>
      <c r="I2170">
        <v>2.8590345577441174</v>
      </c>
      <c r="K2170">
        <v>-7</v>
      </c>
      <c r="M2170">
        <v>1.6</v>
      </c>
      <c r="O2170">
        <v>-11.3</v>
      </c>
      <c r="Q2170">
        <v>84</v>
      </c>
      <c r="S2170">
        <v>45</v>
      </c>
      <c r="U2170">
        <v>0</v>
      </c>
      <c r="W2170">
        <v>1.1000000000000001</v>
      </c>
    </row>
    <row r="2171" spans="1:23">
      <c r="A2171" s="18">
        <v>40155</v>
      </c>
      <c r="C2171">
        <v>0.71242266002961818</v>
      </c>
      <c r="E2171">
        <v>1.8662231051619402</v>
      </c>
      <c r="G2171">
        <v>2.0992219569491777</v>
      </c>
      <c r="I2171">
        <v>2.5354766440499645</v>
      </c>
      <c r="K2171">
        <v>-7.7</v>
      </c>
      <c r="M2171">
        <v>-2.5</v>
      </c>
      <c r="O2171">
        <v>-10.1</v>
      </c>
      <c r="Q2171">
        <v>91</v>
      </c>
      <c r="S2171">
        <v>73</v>
      </c>
      <c r="U2171">
        <v>2.5</v>
      </c>
      <c r="W2171">
        <v>0.9</v>
      </c>
    </row>
    <row r="2172" spans="1:23">
      <c r="A2172" s="18">
        <v>40156</v>
      </c>
      <c r="C2172">
        <v>0.60607588301020576</v>
      </c>
      <c r="E2172">
        <v>0.95083153279295873</v>
      </c>
      <c r="G2172">
        <v>1.7051960079350574</v>
      </c>
      <c r="I2172">
        <v>2.0422946373920765</v>
      </c>
      <c r="K2172">
        <v>-9.6</v>
      </c>
      <c r="M2172">
        <v>-8.4</v>
      </c>
      <c r="O2172">
        <v>-11.4</v>
      </c>
      <c r="Q2172">
        <v>90</v>
      </c>
      <c r="S2172">
        <v>87</v>
      </c>
      <c r="U2172">
        <v>0</v>
      </c>
      <c r="W2172">
        <v>1.2</v>
      </c>
    </row>
    <row r="2173" spans="1:23">
      <c r="A2173" s="18">
        <v>40157</v>
      </c>
      <c r="C2173">
        <v>0.78955544674178402</v>
      </c>
      <c r="E2173">
        <v>0.66607221779553105</v>
      </c>
      <c r="G2173">
        <v>2.5240095244556855</v>
      </c>
      <c r="I2173">
        <v>2.7991788818154517</v>
      </c>
      <c r="K2173">
        <v>-13.8</v>
      </c>
      <c r="M2173">
        <v>-10.1</v>
      </c>
      <c r="O2173">
        <v>-16.3</v>
      </c>
      <c r="Q2173">
        <v>81</v>
      </c>
      <c r="S2173">
        <v>70</v>
      </c>
      <c r="U2173">
        <v>6.4</v>
      </c>
      <c r="W2173">
        <v>1.3</v>
      </c>
    </row>
    <row r="2174" spans="1:23">
      <c r="A2174" s="18">
        <v>40158</v>
      </c>
      <c r="C2174">
        <v>0.59994172711514537</v>
      </c>
      <c r="E2174">
        <v>0.54506929512424562</v>
      </c>
      <c r="G2174">
        <v>2.1684247068539153</v>
      </c>
      <c r="I2174">
        <v>2.0001546471241127</v>
      </c>
      <c r="K2174">
        <v>-14.6</v>
      </c>
      <c r="M2174">
        <v>-11.5</v>
      </c>
      <c r="O2174">
        <v>-18</v>
      </c>
      <c r="Q2174">
        <v>81</v>
      </c>
      <c r="S2174">
        <v>72</v>
      </c>
      <c r="U2174">
        <v>4</v>
      </c>
      <c r="W2174">
        <v>1.2</v>
      </c>
    </row>
    <row r="2175" spans="1:23">
      <c r="A2175" s="18">
        <v>40159</v>
      </c>
      <c r="C2175">
        <v>0.40443723736965853</v>
      </c>
      <c r="E2175">
        <v>0.32041256085004155</v>
      </c>
      <c r="G2175">
        <v>1.5713347400174733</v>
      </c>
      <c r="I2175">
        <v>1.3846760244100049</v>
      </c>
      <c r="K2175">
        <v>-15.4</v>
      </c>
      <c r="M2175">
        <v>-13.1</v>
      </c>
      <c r="O2175">
        <v>-17.100000000000001</v>
      </c>
      <c r="Q2175">
        <v>84</v>
      </c>
      <c r="S2175">
        <v>79</v>
      </c>
      <c r="U2175">
        <v>0</v>
      </c>
      <c r="W2175">
        <v>1.5</v>
      </c>
    </row>
    <row r="2176" spans="1:23">
      <c r="A2176" s="18">
        <v>40160</v>
      </c>
      <c r="C2176">
        <v>0.45230634945850495</v>
      </c>
      <c r="E2176">
        <v>0.94071347749108314</v>
      </c>
      <c r="G2176">
        <v>1.7276248705139499</v>
      </c>
      <c r="I2176">
        <v>1.3375498322226425</v>
      </c>
      <c r="K2176">
        <v>-13.2</v>
      </c>
      <c r="M2176">
        <v>-8.1</v>
      </c>
      <c r="O2176">
        <v>-17.5</v>
      </c>
      <c r="Q2176">
        <v>75</v>
      </c>
      <c r="S2176">
        <v>60</v>
      </c>
      <c r="U2176">
        <v>0.8</v>
      </c>
      <c r="W2176">
        <v>1.3</v>
      </c>
    </row>
    <row r="2177" spans="1:23">
      <c r="A2177" s="18">
        <v>40161</v>
      </c>
      <c r="C2177">
        <v>0.41404428972153429</v>
      </c>
      <c r="E2177">
        <v>0.41012357657449877</v>
      </c>
      <c r="G2177">
        <v>1.5714846757522178</v>
      </c>
      <c r="I2177">
        <v>1.5178059181917012</v>
      </c>
      <c r="K2177">
        <v>-15.2</v>
      </c>
      <c r="M2177">
        <v>-11.2</v>
      </c>
      <c r="O2177">
        <v>-16.8</v>
      </c>
      <c r="Q2177">
        <v>82</v>
      </c>
      <c r="S2177">
        <v>70</v>
      </c>
      <c r="U2177">
        <v>0</v>
      </c>
      <c r="W2177">
        <v>1.8</v>
      </c>
    </row>
    <row r="2178" spans="1:23">
      <c r="A2178" s="18">
        <v>40162</v>
      </c>
      <c r="C2178">
        <v>0.42052358512379562</v>
      </c>
      <c r="E2178">
        <v>0.39116713966966121</v>
      </c>
      <c r="G2178">
        <v>1.630074955659633</v>
      </c>
      <c r="I2178">
        <v>1.3698138091749128</v>
      </c>
      <c r="K2178">
        <v>-15.2</v>
      </c>
      <c r="M2178">
        <v>-12.5</v>
      </c>
      <c r="O2178">
        <v>-17.600000000000001</v>
      </c>
      <c r="Q2178">
        <v>83</v>
      </c>
      <c r="S2178">
        <v>73</v>
      </c>
      <c r="U2178">
        <v>0.4</v>
      </c>
      <c r="W2178">
        <v>1.1000000000000001</v>
      </c>
    </row>
    <row r="2179" spans="1:23">
      <c r="A2179" s="18">
        <v>40163</v>
      </c>
      <c r="C2179">
        <v>0.58375110991117485</v>
      </c>
      <c r="E2179">
        <v>0.99033564055361589</v>
      </c>
      <c r="G2179">
        <v>2.2948911832803081</v>
      </c>
      <c r="I2179">
        <v>1.9372615568989304</v>
      </c>
      <c r="K2179">
        <v>-13</v>
      </c>
      <c r="M2179">
        <v>-6.7</v>
      </c>
      <c r="O2179">
        <v>-16.3</v>
      </c>
      <c r="Q2179">
        <v>76</v>
      </c>
      <c r="S2179">
        <v>56</v>
      </c>
      <c r="U2179">
        <v>4.9000000000000004</v>
      </c>
      <c r="W2179">
        <v>1.2</v>
      </c>
    </row>
    <row r="2180" spans="1:23">
      <c r="A2180" s="18">
        <v>40164</v>
      </c>
      <c r="C2180">
        <v>0.64175973524719765</v>
      </c>
      <c r="E2180">
        <v>2.5058825461428067</v>
      </c>
      <c r="G2180">
        <v>2.1726951334538809</v>
      </c>
      <c r="I2180">
        <v>1.8551570404167188</v>
      </c>
      <c r="K2180">
        <v>-9</v>
      </c>
      <c r="M2180">
        <v>1.8</v>
      </c>
      <c r="O2180">
        <v>-16.5</v>
      </c>
      <c r="Q2180">
        <v>68</v>
      </c>
      <c r="S2180">
        <v>43</v>
      </c>
      <c r="U2180">
        <v>3.6</v>
      </c>
      <c r="W2180">
        <v>1.3</v>
      </c>
    </row>
    <row r="2181" spans="1:23">
      <c r="A2181" s="18">
        <v>40165</v>
      </c>
      <c r="C2181">
        <v>0.96006441816505483</v>
      </c>
      <c r="E2181">
        <v>2.673643911670827</v>
      </c>
      <c r="G2181">
        <v>2.4486301718711214</v>
      </c>
      <c r="I2181">
        <v>2.6508420159782267</v>
      </c>
      <c r="K2181">
        <v>-6.7</v>
      </c>
      <c r="M2181">
        <v>-0.6</v>
      </c>
      <c r="O2181">
        <v>-13.7</v>
      </c>
      <c r="Q2181">
        <v>71</v>
      </c>
      <c r="S2181">
        <v>54</v>
      </c>
      <c r="U2181">
        <v>5.2</v>
      </c>
      <c r="W2181">
        <v>2.7</v>
      </c>
    </row>
    <row r="2182" spans="1:23">
      <c r="A2182" s="18">
        <v>40166</v>
      </c>
      <c r="C2182">
        <v>0.91759462249338919</v>
      </c>
      <c r="E2182">
        <v>1.3522336864655768</v>
      </c>
      <c r="G2182">
        <v>2.5211520577591351</v>
      </c>
      <c r="I2182">
        <v>3.1867554446331843</v>
      </c>
      <c r="K2182">
        <v>-11.1</v>
      </c>
      <c r="M2182">
        <v>-6.1</v>
      </c>
      <c r="O2182">
        <v>-15.3</v>
      </c>
      <c r="Q2182">
        <v>80</v>
      </c>
      <c r="S2182">
        <v>65</v>
      </c>
      <c r="U2182">
        <v>6.2</v>
      </c>
      <c r="W2182">
        <v>1.4</v>
      </c>
    </row>
    <row r="2183" spans="1:23">
      <c r="A2183" s="18">
        <v>40167</v>
      </c>
      <c r="C2183">
        <v>0.71353424974285817</v>
      </c>
      <c r="E2183">
        <v>1.0008651534093076</v>
      </c>
      <c r="G2183">
        <v>2.388643839255586</v>
      </c>
      <c r="I2183">
        <v>2.4941140286128882</v>
      </c>
      <c r="K2183">
        <v>-11.9</v>
      </c>
      <c r="M2183">
        <v>-7.8</v>
      </c>
      <c r="O2183">
        <v>-14.3</v>
      </c>
      <c r="Q2183">
        <v>85</v>
      </c>
      <c r="S2183">
        <v>76</v>
      </c>
      <c r="U2183">
        <v>5.3</v>
      </c>
      <c r="W2183">
        <v>1</v>
      </c>
    </row>
    <row r="2184" spans="1:23">
      <c r="A2184" s="18">
        <v>40168</v>
      </c>
      <c r="C2184">
        <v>0.46803144960119664</v>
      </c>
      <c r="E2184">
        <v>1.8727789937937616</v>
      </c>
      <c r="G2184">
        <v>1.7067437241307148</v>
      </c>
      <c r="I2184">
        <v>1.4038335227373009</v>
      </c>
      <c r="K2184">
        <v>-8.9</v>
      </c>
      <c r="M2184">
        <v>-3.3</v>
      </c>
      <c r="O2184">
        <v>-13.3</v>
      </c>
      <c r="Q2184">
        <v>81</v>
      </c>
      <c r="S2184">
        <v>64</v>
      </c>
      <c r="U2184">
        <v>0</v>
      </c>
      <c r="W2184">
        <v>1.7</v>
      </c>
    </row>
    <row r="2185" spans="1:23">
      <c r="A2185" s="18">
        <v>40169</v>
      </c>
      <c r="C2185">
        <v>1.5545641259453726</v>
      </c>
      <c r="E2185">
        <v>4.3336325015744732</v>
      </c>
      <c r="G2185">
        <v>2.8482556040049509</v>
      </c>
      <c r="I2185">
        <v>2.6900195310426933</v>
      </c>
      <c r="K2185">
        <v>-0.7</v>
      </c>
      <c r="M2185">
        <v>5.0999999999999996</v>
      </c>
      <c r="O2185">
        <v>-9.4</v>
      </c>
      <c r="Q2185">
        <v>57</v>
      </c>
      <c r="S2185">
        <v>38</v>
      </c>
      <c r="U2185">
        <v>7.8</v>
      </c>
      <c r="W2185">
        <v>3.4</v>
      </c>
    </row>
    <row r="2186" spans="1:23">
      <c r="A2186" s="18">
        <v>40170</v>
      </c>
      <c r="C2186">
        <v>0.92056863628525087</v>
      </c>
      <c r="E2186">
        <v>2.0378327013119675</v>
      </c>
      <c r="G2186">
        <v>1.8846307031123362</v>
      </c>
      <c r="I2186">
        <v>3.2134971572536197</v>
      </c>
      <c r="K2186">
        <v>-9</v>
      </c>
      <c r="M2186">
        <v>-0.9</v>
      </c>
      <c r="O2186">
        <v>-13</v>
      </c>
      <c r="Q2186">
        <v>75</v>
      </c>
      <c r="S2186">
        <v>41</v>
      </c>
      <c r="U2186">
        <v>1.4</v>
      </c>
      <c r="W2186">
        <v>3</v>
      </c>
    </row>
    <row r="2187" spans="1:23">
      <c r="A2187" s="18">
        <v>40171</v>
      </c>
      <c r="C2187">
        <v>0.86833820612278201</v>
      </c>
      <c r="E2187">
        <v>0.38419498626858734</v>
      </c>
      <c r="G2187">
        <v>2.4659247704980367</v>
      </c>
      <c r="I2187">
        <v>2.7217916630762047</v>
      </c>
      <c r="K2187">
        <v>-16.2</v>
      </c>
      <c r="M2187">
        <v>-10.4</v>
      </c>
      <c r="O2187">
        <v>-23.4</v>
      </c>
      <c r="Q2187">
        <v>63</v>
      </c>
      <c r="S2187">
        <v>36</v>
      </c>
      <c r="U2187">
        <v>6.5</v>
      </c>
      <c r="W2187">
        <v>1.9</v>
      </c>
    </row>
    <row r="2188" spans="1:23">
      <c r="A2188" s="18">
        <v>40172</v>
      </c>
      <c r="C2188">
        <v>0.38545066111707488</v>
      </c>
      <c r="E2188">
        <v>0.11965677125287244</v>
      </c>
      <c r="G2188">
        <v>1.7463884606871583</v>
      </c>
      <c r="I2188">
        <v>1.4411554679269165</v>
      </c>
      <c r="K2188">
        <v>-17.3</v>
      </c>
      <c r="M2188">
        <v>-10.4</v>
      </c>
      <c r="O2188">
        <v>-23.3</v>
      </c>
      <c r="Q2188">
        <v>80</v>
      </c>
      <c r="S2188">
        <v>70</v>
      </c>
      <c r="U2188">
        <v>1.5</v>
      </c>
      <c r="W2188">
        <v>2</v>
      </c>
    </row>
    <row r="2189" spans="1:23">
      <c r="A2189" s="18">
        <v>40173</v>
      </c>
      <c r="C2189">
        <v>0.72041761093489043</v>
      </c>
      <c r="E2189">
        <v>1.0900078343283082</v>
      </c>
      <c r="G2189">
        <v>2.5614690168169512</v>
      </c>
      <c r="I2189">
        <v>1.9832292448465936</v>
      </c>
      <c r="K2189">
        <v>-13.3</v>
      </c>
      <c r="M2189">
        <v>-5.2</v>
      </c>
      <c r="O2189">
        <v>-18.399999999999999</v>
      </c>
      <c r="Q2189">
        <v>61</v>
      </c>
      <c r="S2189">
        <v>35</v>
      </c>
      <c r="U2189">
        <v>7.1</v>
      </c>
      <c r="W2189">
        <v>2.9</v>
      </c>
    </row>
    <row r="2190" spans="1:23">
      <c r="A2190" s="18">
        <v>40174</v>
      </c>
      <c r="C2190">
        <v>0.70822238839457197</v>
      </c>
      <c r="E2190">
        <v>0.63897507805442444</v>
      </c>
      <c r="G2190">
        <v>2.3433739317955977</v>
      </c>
      <c r="I2190">
        <v>2.2180070917406631</v>
      </c>
      <c r="K2190">
        <v>-15</v>
      </c>
      <c r="M2190">
        <v>-9.5</v>
      </c>
      <c r="O2190">
        <v>-21.2</v>
      </c>
      <c r="Q2190">
        <v>70</v>
      </c>
      <c r="S2190">
        <v>49</v>
      </c>
      <c r="U2190">
        <v>5.4</v>
      </c>
      <c r="W2190">
        <v>2</v>
      </c>
    </row>
    <row r="2191" spans="1:23">
      <c r="A2191" s="18">
        <v>40175</v>
      </c>
      <c r="C2191">
        <v>0.55967343668388225</v>
      </c>
      <c r="E2191">
        <v>1.6368074472663656</v>
      </c>
      <c r="G2191">
        <v>1.7166282552555092</v>
      </c>
      <c r="I2191">
        <v>0.94164894591607728</v>
      </c>
      <c r="K2191">
        <v>-8.6</v>
      </c>
      <c r="M2191">
        <v>-6</v>
      </c>
      <c r="O2191">
        <v>-13.1</v>
      </c>
      <c r="Q2191">
        <v>71</v>
      </c>
      <c r="S2191">
        <v>48</v>
      </c>
      <c r="U2191">
        <v>0</v>
      </c>
      <c r="W2191">
        <v>2.2000000000000002</v>
      </c>
    </row>
    <row r="2192" spans="1:23">
      <c r="A2192" s="18">
        <v>40176</v>
      </c>
      <c r="C2192">
        <v>0.76935107045050055</v>
      </c>
      <c r="E2192">
        <v>0.9304073363452996</v>
      </c>
      <c r="G2192">
        <v>2.3085540003775979</v>
      </c>
      <c r="I2192">
        <v>2.7083774504572853</v>
      </c>
      <c r="K2192">
        <v>-12.5</v>
      </c>
      <c r="M2192">
        <v>-8.6</v>
      </c>
      <c r="O2192">
        <v>-15.5</v>
      </c>
      <c r="Q2192">
        <v>86</v>
      </c>
      <c r="S2192">
        <v>75</v>
      </c>
      <c r="U2192">
        <v>4.7</v>
      </c>
      <c r="W2192">
        <v>1.1000000000000001</v>
      </c>
    </row>
    <row r="2193" spans="1:23">
      <c r="A2193" s="18">
        <v>40177</v>
      </c>
      <c r="C2193">
        <v>0.64262770865154761</v>
      </c>
      <c r="E2193">
        <v>1.7816085634268126</v>
      </c>
      <c r="G2193">
        <v>2.3050877490167028</v>
      </c>
      <c r="I2193">
        <v>2.2056292665389301</v>
      </c>
      <c r="K2193">
        <v>-11.1</v>
      </c>
      <c r="M2193">
        <v>-0.9</v>
      </c>
      <c r="O2193">
        <v>-16.7</v>
      </c>
      <c r="Q2193">
        <v>76</v>
      </c>
      <c r="S2193">
        <v>50</v>
      </c>
      <c r="U2193">
        <v>4.7</v>
      </c>
      <c r="W2193">
        <v>1.3</v>
      </c>
    </row>
    <row r="2194" spans="1:23">
      <c r="A2194" s="18">
        <v>40178</v>
      </c>
      <c r="C2194">
        <v>1.0598055554630383</v>
      </c>
      <c r="E2194">
        <v>3.1690190025827296</v>
      </c>
      <c r="G2194">
        <v>2.4242274775467738</v>
      </c>
      <c r="I2194">
        <v>2.1737960198240258</v>
      </c>
      <c r="K2194">
        <v>-5.5</v>
      </c>
      <c r="M2194">
        <v>0.1</v>
      </c>
      <c r="O2194">
        <v>-14.7</v>
      </c>
      <c r="Q2194">
        <v>63</v>
      </c>
      <c r="S2194">
        <v>44</v>
      </c>
      <c r="U2194">
        <v>4.8</v>
      </c>
      <c r="W2194">
        <v>2.6</v>
      </c>
    </row>
    <row r="2195" spans="1:23">
      <c r="A2195" s="18">
        <v>40179</v>
      </c>
      <c r="C2195">
        <v>1.0155649957560275</v>
      </c>
      <c r="E2195">
        <v>3.3026820944335964</v>
      </c>
      <c r="G2195">
        <v>2.1200042582910474</v>
      </c>
      <c r="I2195">
        <v>2.0091209440278166</v>
      </c>
      <c r="K2195">
        <v>-0.5</v>
      </c>
      <c r="M2195">
        <v>3.1</v>
      </c>
      <c r="O2195">
        <v>-5</v>
      </c>
      <c r="Q2195">
        <v>62</v>
      </c>
      <c r="S2195">
        <v>52</v>
      </c>
      <c r="U2195">
        <v>1.7</v>
      </c>
      <c r="W2195">
        <v>1.9</v>
      </c>
    </row>
    <row r="2196" spans="1:23">
      <c r="A2196" s="18">
        <v>40180</v>
      </c>
      <c r="C2196">
        <v>1.2109334798255362</v>
      </c>
      <c r="E2196">
        <v>4.0576599384058456</v>
      </c>
      <c r="G2196">
        <v>2.2024853479165136</v>
      </c>
      <c r="I2196">
        <v>3.4647504596916372</v>
      </c>
      <c r="K2196">
        <v>-3.4</v>
      </c>
      <c r="M2196">
        <v>6.5</v>
      </c>
      <c r="O2196">
        <v>-11.1</v>
      </c>
      <c r="Q2196">
        <v>67</v>
      </c>
      <c r="S2196">
        <v>44</v>
      </c>
      <c r="U2196">
        <v>2.8</v>
      </c>
      <c r="W2196">
        <v>2.7</v>
      </c>
    </row>
    <row r="2197" spans="1:23">
      <c r="A2197" s="18">
        <v>40181</v>
      </c>
      <c r="C2197">
        <v>0.72499044975020766</v>
      </c>
      <c r="E2197">
        <v>1.8550830435267911</v>
      </c>
      <c r="G2197">
        <v>1.8254401339912749</v>
      </c>
      <c r="I2197">
        <v>2.4481645699977208</v>
      </c>
      <c r="K2197">
        <v>-4.5</v>
      </c>
      <c r="M2197">
        <v>-2</v>
      </c>
      <c r="O2197">
        <v>-6.3</v>
      </c>
      <c r="Q2197">
        <v>87</v>
      </c>
      <c r="S2197">
        <v>78</v>
      </c>
      <c r="U2197">
        <v>0</v>
      </c>
      <c r="W2197">
        <v>1.7</v>
      </c>
    </row>
    <row r="2198" spans="1:23">
      <c r="A2198" s="18">
        <v>40182</v>
      </c>
      <c r="C2198">
        <v>0.66317779591137538</v>
      </c>
      <c r="E2198">
        <v>2.2569538045708546</v>
      </c>
      <c r="G2198">
        <v>1.9640775095749081</v>
      </c>
      <c r="I2198">
        <v>2.5626681737683561</v>
      </c>
      <c r="K2198">
        <v>-5.4</v>
      </c>
      <c r="M2198">
        <v>-0.6</v>
      </c>
      <c r="O2198">
        <v>-7.9</v>
      </c>
      <c r="Q2198">
        <v>90</v>
      </c>
      <c r="S2198">
        <v>79</v>
      </c>
      <c r="U2198">
        <v>1.1000000000000001</v>
      </c>
      <c r="W2198">
        <v>1.7</v>
      </c>
    </row>
    <row r="2199" spans="1:23">
      <c r="A2199" s="18">
        <v>40183</v>
      </c>
      <c r="C2199">
        <v>0.57115364464511387</v>
      </c>
      <c r="E2199">
        <v>2.5714797608059716</v>
      </c>
      <c r="G2199">
        <v>1.9226044762598851</v>
      </c>
      <c r="I2199">
        <v>2.360639924780358</v>
      </c>
      <c r="K2199">
        <v>-5.5</v>
      </c>
      <c r="M2199">
        <v>1.5</v>
      </c>
      <c r="O2199">
        <v>-8.1</v>
      </c>
      <c r="Q2199">
        <v>92</v>
      </c>
      <c r="S2199">
        <v>76</v>
      </c>
      <c r="U2199">
        <v>0.8</v>
      </c>
      <c r="W2199">
        <v>1.3</v>
      </c>
    </row>
    <row r="2200" spans="1:23">
      <c r="A2200" s="18">
        <v>40184</v>
      </c>
      <c r="C2200">
        <v>1.3824196529119757</v>
      </c>
      <c r="E2200">
        <v>4.8622611900963078</v>
      </c>
      <c r="G2200">
        <v>2.8732579215051821</v>
      </c>
      <c r="I2200">
        <v>2.752700262915134</v>
      </c>
      <c r="K2200">
        <v>3.6</v>
      </c>
      <c r="M2200">
        <v>9.3000000000000007</v>
      </c>
      <c r="O2200">
        <v>-2</v>
      </c>
      <c r="Q2200">
        <v>69</v>
      </c>
      <c r="S2200">
        <v>37</v>
      </c>
      <c r="U2200">
        <v>6.7</v>
      </c>
      <c r="W2200">
        <v>2.4</v>
      </c>
    </row>
    <row r="2201" spans="1:23">
      <c r="A2201" s="18">
        <v>40185</v>
      </c>
      <c r="C2201">
        <v>1.6582323085720305</v>
      </c>
      <c r="E2201">
        <v>4.4433406772822988</v>
      </c>
      <c r="G2201">
        <v>2.278151175491673</v>
      </c>
      <c r="I2201">
        <v>4.1627239186077567</v>
      </c>
      <c r="K2201">
        <v>-0.8</v>
      </c>
      <c r="M2201">
        <v>6.5</v>
      </c>
      <c r="O2201">
        <v>-8.4</v>
      </c>
      <c r="Q2201">
        <v>73</v>
      </c>
      <c r="S2201">
        <v>38</v>
      </c>
      <c r="U2201">
        <v>2.8</v>
      </c>
      <c r="W2201">
        <v>4.5999999999999996</v>
      </c>
    </row>
    <row r="2202" spans="1:23">
      <c r="A2202" s="18">
        <v>40186</v>
      </c>
      <c r="C2202">
        <v>0.9384556049349595</v>
      </c>
      <c r="E2202">
        <v>1.9643388048462849</v>
      </c>
      <c r="G2202">
        <v>1.9158773121316777</v>
      </c>
      <c r="I2202">
        <v>2.9497973078460937</v>
      </c>
      <c r="K2202">
        <v>-3.5</v>
      </c>
      <c r="M2202">
        <v>-1.3</v>
      </c>
      <c r="O2202">
        <v>-5.4</v>
      </c>
      <c r="Q2202">
        <v>81</v>
      </c>
      <c r="S2202">
        <v>72</v>
      </c>
      <c r="U2202">
        <v>0.4</v>
      </c>
      <c r="W2202">
        <v>1.4</v>
      </c>
    </row>
    <row r="2203" spans="1:23">
      <c r="A2203" s="18">
        <v>40187</v>
      </c>
      <c r="C2203">
        <v>0.71580431303028802</v>
      </c>
      <c r="E2203">
        <v>1.3336069340844761</v>
      </c>
      <c r="G2203">
        <v>1.8440934747735058</v>
      </c>
      <c r="I2203">
        <v>2.6700405370513924</v>
      </c>
      <c r="K2203">
        <v>-7</v>
      </c>
      <c r="M2203">
        <v>-4.8</v>
      </c>
      <c r="O2203">
        <v>-8.1</v>
      </c>
      <c r="Q2203">
        <v>88</v>
      </c>
      <c r="S2203">
        <v>77</v>
      </c>
      <c r="U2203">
        <v>0.4</v>
      </c>
      <c r="W2203">
        <v>2.2000000000000002</v>
      </c>
    </row>
    <row r="2204" spans="1:23">
      <c r="A2204" s="18">
        <v>40188</v>
      </c>
      <c r="C2204">
        <v>0.64513211922007241</v>
      </c>
      <c r="E2204">
        <v>1.1661301014693883</v>
      </c>
      <c r="G2204">
        <v>1.8285439525222345</v>
      </c>
      <c r="I2204">
        <v>2.3312855885974364</v>
      </c>
      <c r="K2204">
        <v>-10.5</v>
      </c>
      <c r="M2204">
        <v>-7.3</v>
      </c>
      <c r="O2204">
        <v>-12.8</v>
      </c>
      <c r="Q2204">
        <v>85</v>
      </c>
      <c r="S2204">
        <v>79</v>
      </c>
      <c r="U2204">
        <v>0.8</v>
      </c>
      <c r="W2204">
        <v>1.8</v>
      </c>
    </row>
    <row r="2205" spans="1:23">
      <c r="A2205" s="18">
        <v>40189</v>
      </c>
      <c r="C2205">
        <v>0.80213092437268796</v>
      </c>
      <c r="E2205">
        <v>0.84146844125927067</v>
      </c>
      <c r="G2205">
        <v>2.7000279947654042</v>
      </c>
      <c r="I2205">
        <v>2.8671050082296801</v>
      </c>
      <c r="K2205">
        <v>-14.1</v>
      </c>
      <c r="M2205">
        <v>-7</v>
      </c>
      <c r="O2205">
        <v>-18.100000000000001</v>
      </c>
      <c r="Q2205">
        <v>72</v>
      </c>
      <c r="S2205">
        <v>45</v>
      </c>
      <c r="U2205">
        <v>7.4</v>
      </c>
      <c r="W2205">
        <v>2.2999999999999998</v>
      </c>
    </row>
    <row r="2206" spans="1:23">
      <c r="A2206" s="18">
        <v>40190</v>
      </c>
      <c r="C2206">
        <v>0.63714656816378901</v>
      </c>
      <c r="E2206">
        <v>0.19828110480302902</v>
      </c>
      <c r="G2206">
        <v>2.5665503450712404</v>
      </c>
      <c r="I2206">
        <v>2.3085724948503183</v>
      </c>
      <c r="K2206">
        <v>-16.8</v>
      </c>
      <c r="M2206">
        <v>-12.1</v>
      </c>
      <c r="O2206">
        <v>-20.5</v>
      </c>
      <c r="Q2206">
        <v>78</v>
      </c>
      <c r="S2206">
        <v>65</v>
      </c>
      <c r="U2206">
        <v>6.5</v>
      </c>
      <c r="W2206">
        <v>1.7</v>
      </c>
    </row>
    <row r="2207" spans="1:23">
      <c r="A2207" s="18">
        <v>40191</v>
      </c>
      <c r="C2207">
        <v>0.62703161404878172</v>
      </c>
      <c r="E2207">
        <v>1.2266426974691369</v>
      </c>
      <c r="G2207">
        <v>2.5917208578282787</v>
      </c>
      <c r="I2207">
        <v>2.0578314076813591</v>
      </c>
      <c r="K2207">
        <v>-12.8</v>
      </c>
      <c r="M2207">
        <v>-4.5</v>
      </c>
      <c r="O2207">
        <v>-17.3</v>
      </c>
      <c r="Q2207">
        <v>73</v>
      </c>
      <c r="S2207">
        <v>50</v>
      </c>
      <c r="U2207">
        <v>6.4</v>
      </c>
      <c r="W2207">
        <v>1.1000000000000001</v>
      </c>
    </row>
    <row r="2208" spans="1:23">
      <c r="A2208" s="18">
        <v>40192</v>
      </c>
      <c r="C2208">
        <v>0.7299907005243973</v>
      </c>
      <c r="E2208">
        <v>1.8371925758827483</v>
      </c>
      <c r="G2208">
        <v>2.6160491432016015</v>
      </c>
      <c r="I2208">
        <v>2.5332002960537778</v>
      </c>
      <c r="K2208">
        <v>-11.5</v>
      </c>
      <c r="M2208">
        <v>1.2</v>
      </c>
      <c r="O2208">
        <v>-16.8</v>
      </c>
      <c r="Q2208">
        <v>72</v>
      </c>
      <c r="S2208">
        <v>37</v>
      </c>
      <c r="U2208">
        <v>6.6</v>
      </c>
      <c r="W2208">
        <v>1.6</v>
      </c>
    </row>
    <row r="2209" spans="1:23">
      <c r="A2209" s="18">
        <v>40193</v>
      </c>
      <c r="C2209">
        <v>0.99989195129204755</v>
      </c>
      <c r="E2209">
        <v>3.0398582223664548</v>
      </c>
      <c r="G2209">
        <v>2.7117728320686507</v>
      </c>
      <c r="I2209">
        <v>2.6611663619969064</v>
      </c>
      <c r="K2209">
        <v>-7.1</v>
      </c>
      <c r="M2209">
        <v>1.5</v>
      </c>
      <c r="O2209">
        <v>-15.5</v>
      </c>
      <c r="Q2209">
        <v>65</v>
      </c>
      <c r="S2209">
        <v>37</v>
      </c>
      <c r="U2209">
        <v>6.6</v>
      </c>
      <c r="W2209">
        <v>1.7</v>
      </c>
    </row>
    <row r="2210" spans="1:23">
      <c r="A2210" s="18">
        <v>40194</v>
      </c>
      <c r="C2210">
        <v>1.156199277209687</v>
      </c>
      <c r="E2210">
        <v>2.5922689556735672</v>
      </c>
      <c r="G2210">
        <v>2.7678299561367732</v>
      </c>
      <c r="I2210">
        <v>3.4153314420294549</v>
      </c>
      <c r="K2210">
        <v>-7.1</v>
      </c>
      <c r="M2210">
        <v>-2.2000000000000002</v>
      </c>
      <c r="O2210">
        <v>-14.5</v>
      </c>
      <c r="Q2210">
        <v>67</v>
      </c>
      <c r="S2210">
        <v>53</v>
      </c>
      <c r="U2210">
        <v>6.7</v>
      </c>
      <c r="W2210">
        <v>1.2</v>
      </c>
    </row>
    <row r="2211" spans="1:23">
      <c r="A2211" s="18">
        <v>40195</v>
      </c>
      <c r="C2211">
        <v>1.0958786960798568</v>
      </c>
      <c r="E2211">
        <v>3.1333827015343796</v>
      </c>
      <c r="G2211">
        <v>2.8006063961471583</v>
      </c>
      <c r="I2211">
        <v>3.4228912802204752</v>
      </c>
      <c r="K2211">
        <v>-6</v>
      </c>
      <c r="M2211">
        <v>4.2</v>
      </c>
      <c r="O2211">
        <v>-10.5</v>
      </c>
      <c r="Q2211">
        <v>69</v>
      </c>
      <c r="S2211">
        <v>34</v>
      </c>
      <c r="U2211">
        <v>7.1</v>
      </c>
      <c r="W2211">
        <v>2.2999999999999998</v>
      </c>
    </row>
    <row r="2212" spans="1:23">
      <c r="A2212" s="18">
        <v>40196</v>
      </c>
      <c r="C2212">
        <v>0.52086886073467442</v>
      </c>
      <c r="E2212">
        <v>2.3478371377158407</v>
      </c>
      <c r="G2212">
        <v>1.7545261297530115</v>
      </c>
      <c r="I2212">
        <v>2.3251199126772066</v>
      </c>
      <c r="K2212">
        <v>-9.4</v>
      </c>
      <c r="M2212">
        <v>4.4000000000000004</v>
      </c>
      <c r="O2212">
        <v>-11.8</v>
      </c>
      <c r="Q2212">
        <v>81</v>
      </c>
      <c r="S2212">
        <v>31</v>
      </c>
      <c r="U2212">
        <v>0</v>
      </c>
      <c r="W2212">
        <v>2.9</v>
      </c>
    </row>
    <row r="2213" spans="1:23">
      <c r="A2213" s="18">
        <v>40197</v>
      </c>
      <c r="C2213">
        <v>0.61210061915623826</v>
      </c>
      <c r="E2213">
        <v>0.16618923147080905</v>
      </c>
      <c r="G2213">
        <v>2.3421927105884079</v>
      </c>
      <c r="I2213">
        <v>2.5440101741371572</v>
      </c>
      <c r="K2213">
        <v>-17</v>
      </c>
      <c r="M2213">
        <v>-11.8</v>
      </c>
      <c r="O2213">
        <v>-20.7</v>
      </c>
      <c r="Q2213">
        <v>80</v>
      </c>
      <c r="S2213">
        <v>69</v>
      </c>
      <c r="U2213">
        <v>4.7</v>
      </c>
      <c r="W2213">
        <v>2.7</v>
      </c>
    </row>
    <row r="2214" spans="1:23">
      <c r="A2214" s="18">
        <v>40198</v>
      </c>
      <c r="C2214">
        <v>0.47255289930546512</v>
      </c>
      <c r="E2214">
        <v>-0.82754706767626607</v>
      </c>
      <c r="G2214">
        <v>2.4956521857340075</v>
      </c>
      <c r="I2214">
        <v>1.7865763644010175</v>
      </c>
      <c r="K2214">
        <v>-23.1</v>
      </c>
      <c r="M2214">
        <v>-19.399999999999999</v>
      </c>
      <c r="O2214">
        <v>-24.4</v>
      </c>
      <c r="Q2214">
        <v>76</v>
      </c>
      <c r="S2214">
        <v>69</v>
      </c>
      <c r="U2214">
        <v>6.2</v>
      </c>
      <c r="W2214">
        <v>1.5</v>
      </c>
    </row>
    <row r="2215" spans="1:23">
      <c r="A2215" s="18">
        <v>40199</v>
      </c>
      <c r="C2215">
        <v>0.35027134575075453</v>
      </c>
      <c r="E2215">
        <v>-0.89096462010263733</v>
      </c>
      <c r="G2215">
        <v>2.0781306999538418</v>
      </c>
      <c r="I2215">
        <v>1.1615147824568286</v>
      </c>
      <c r="K2215">
        <v>-24.7</v>
      </c>
      <c r="M2215">
        <v>-23.7</v>
      </c>
      <c r="O2215">
        <v>-27.1</v>
      </c>
      <c r="Q2215">
        <v>71</v>
      </c>
      <c r="S2215">
        <v>68</v>
      </c>
      <c r="U2215">
        <v>3.7</v>
      </c>
      <c r="W2215">
        <v>1.9</v>
      </c>
    </row>
    <row r="2216" spans="1:23">
      <c r="A2216" s="18">
        <v>40200</v>
      </c>
      <c r="C2216">
        <v>0.33626408772570149</v>
      </c>
      <c r="E2216">
        <v>-0.84063128124425812</v>
      </c>
      <c r="G2216">
        <v>2.0529602285314681</v>
      </c>
      <c r="I2216">
        <v>1.0660846359233196</v>
      </c>
      <c r="K2216">
        <v>-22.2</v>
      </c>
      <c r="M2216">
        <v>-18.399999999999999</v>
      </c>
      <c r="O2216">
        <v>-25.8</v>
      </c>
      <c r="Q2216">
        <v>70</v>
      </c>
      <c r="S2216">
        <v>63</v>
      </c>
      <c r="U2216">
        <v>3.3</v>
      </c>
      <c r="W2216">
        <v>1.4</v>
      </c>
    </row>
    <row r="2217" spans="1:23">
      <c r="A2217" s="18">
        <v>40201</v>
      </c>
      <c r="C2217">
        <v>0.33726336727599177</v>
      </c>
      <c r="E2217">
        <v>0.16038306481331602</v>
      </c>
      <c r="G2217">
        <v>1.6225304339759936</v>
      </c>
      <c r="I2217">
        <v>0.78784228942661361</v>
      </c>
      <c r="K2217">
        <v>-17</v>
      </c>
      <c r="M2217">
        <v>-13.3</v>
      </c>
      <c r="O2217">
        <v>-21.4</v>
      </c>
      <c r="Q2217">
        <v>64</v>
      </c>
      <c r="S2217">
        <v>52</v>
      </c>
      <c r="U2217">
        <v>0</v>
      </c>
      <c r="W2217">
        <v>1.3</v>
      </c>
    </row>
    <row r="2218" spans="1:23">
      <c r="A2218" s="18">
        <v>40202</v>
      </c>
      <c r="C2218">
        <v>0.43429956124764041</v>
      </c>
      <c r="E2218">
        <v>0.3148275459797939</v>
      </c>
      <c r="G2218">
        <v>1.9539726106888953</v>
      </c>
      <c r="I2218">
        <v>1.5084756334101441</v>
      </c>
      <c r="K2218">
        <v>-15.9</v>
      </c>
      <c r="M2218">
        <v>-12</v>
      </c>
      <c r="O2218">
        <v>-17.5</v>
      </c>
      <c r="Q2218">
        <v>79</v>
      </c>
      <c r="S2218">
        <v>67</v>
      </c>
      <c r="U2218">
        <v>1.9</v>
      </c>
      <c r="W2218">
        <v>1.5</v>
      </c>
    </row>
    <row r="2219" spans="1:23">
      <c r="A2219" s="18">
        <v>40203</v>
      </c>
      <c r="C2219">
        <v>0.41458454118660848</v>
      </c>
      <c r="E2219">
        <v>0.76454140706291096</v>
      </c>
      <c r="G2219">
        <v>1.8335488215239399</v>
      </c>
      <c r="I2219">
        <v>1.4488472495402061</v>
      </c>
      <c r="K2219">
        <v>-14.3</v>
      </c>
      <c r="M2219">
        <v>-7.9</v>
      </c>
      <c r="O2219">
        <v>-17.399999999999999</v>
      </c>
      <c r="Q2219">
        <v>79</v>
      </c>
      <c r="S2219">
        <v>67</v>
      </c>
      <c r="U2219">
        <v>0.9</v>
      </c>
      <c r="W2219">
        <v>1.2</v>
      </c>
    </row>
    <row r="2220" spans="1:23">
      <c r="A2220" s="18">
        <v>40204</v>
      </c>
      <c r="C2220">
        <v>0.70951475298892541</v>
      </c>
      <c r="E2220">
        <v>2.1314535585351115</v>
      </c>
      <c r="G2220">
        <v>2.5947693383721702</v>
      </c>
      <c r="I2220">
        <v>2.0764897389624957</v>
      </c>
      <c r="K2220">
        <v>-7.2</v>
      </c>
      <c r="M2220">
        <v>-3.6</v>
      </c>
      <c r="O2220">
        <v>-11.6</v>
      </c>
      <c r="Q2220">
        <v>81</v>
      </c>
      <c r="S2220">
        <v>63</v>
      </c>
      <c r="U2220">
        <v>4.8</v>
      </c>
      <c r="W2220">
        <v>1.7</v>
      </c>
    </row>
    <row r="2221" spans="1:23">
      <c r="A2221" s="18">
        <v>40205</v>
      </c>
      <c r="C2221">
        <v>0.60132027784921371</v>
      </c>
      <c r="E2221">
        <v>1.0707180553695257</v>
      </c>
      <c r="G2221">
        <v>1.7820400649241586</v>
      </c>
      <c r="I2221">
        <v>2.2623763808835027</v>
      </c>
      <c r="K2221">
        <v>-10.8</v>
      </c>
      <c r="M2221">
        <v>-7.5</v>
      </c>
      <c r="O2221">
        <v>-12.1</v>
      </c>
      <c r="Q2221">
        <v>86</v>
      </c>
      <c r="S2221">
        <v>79</v>
      </c>
      <c r="U2221">
        <v>0</v>
      </c>
      <c r="W2221">
        <v>1.7</v>
      </c>
    </row>
    <row r="2222" spans="1:23">
      <c r="A2222" s="18">
        <v>40206</v>
      </c>
      <c r="C2222">
        <v>0.73936217059917408</v>
      </c>
      <c r="E2222">
        <v>0.8098439015003166</v>
      </c>
      <c r="G2222">
        <v>2.5318039883741168</v>
      </c>
      <c r="I2222">
        <v>2.6850793236569976</v>
      </c>
      <c r="K2222">
        <v>-13.1</v>
      </c>
      <c r="M2222">
        <v>-9.1999999999999993</v>
      </c>
      <c r="O2222">
        <v>-15</v>
      </c>
      <c r="Q2222">
        <v>80</v>
      </c>
      <c r="S2222">
        <v>64</v>
      </c>
      <c r="U2222">
        <v>5</v>
      </c>
      <c r="W2222">
        <v>1.7</v>
      </c>
    </row>
    <row r="2223" spans="1:23">
      <c r="A2223" s="18">
        <v>40207</v>
      </c>
      <c r="C2223">
        <v>0.68124217441873425</v>
      </c>
      <c r="E2223">
        <v>0.19974705717072608</v>
      </c>
      <c r="G2223">
        <v>2.7341032285362221</v>
      </c>
      <c r="I2223">
        <v>2.5446453110523963</v>
      </c>
      <c r="K2223">
        <v>-16.7</v>
      </c>
      <c r="M2223">
        <v>-13.1</v>
      </c>
      <c r="O2223">
        <v>-19.5</v>
      </c>
      <c r="Q2223">
        <v>79</v>
      </c>
      <c r="S2223">
        <v>69</v>
      </c>
      <c r="U2223">
        <v>6.5</v>
      </c>
      <c r="W2223">
        <v>1.9</v>
      </c>
    </row>
    <row r="2224" spans="1:23">
      <c r="A2224" s="18">
        <v>40208</v>
      </c>
      <c r="C2224">
        <v>0.59740347755802958</v>
      </c>
      <c r="E2224">
        <v>1.8687112367685053</v>
      </c>
      <c r="G2224">
        <v>2.2968431547180699</v>
      </c>
      <c r="I2224">
        <v>1.6656332717634446</v>
      </c>
      <c r="K2224">
        <v>-11.1</v>
      </c>
      <c r="M2224">
        <v>-2.2999999999999998</v>
      </c>
      <c r="O2224">
        <v>-17.3</v>
      </c>
      <c r="Q2224">
        <v>69</v>
      </c>
      <c r="S2224">
        <v>44</v>
      </c>
      <c r="U2224">
        <v>3.3</v>
      </c>
      <c r="W2224">
        <v>2</v>
      </c>
    </row>
    <row r="2225" spans="1:23">
      <c r="A2225" s="18">
        <v>40209</v>
      </c>
      <c r="C2225">
        <v>0.68570524477529959</v>
      </c>
      <c r="E2225">
        <v>1.3281647618924897</v>
      </c>
      <c r="G2225">
        <v>2.2033423476103353</v>
      </c>
      <c r="I2225">
        <v>2.294538678820722</v>
      </c>
      <c r="K2225">
        <v>-12.1</v>
      </c>
      <c r="M2225">
        <v>-5.8</v>
      </c>
      <c r="O2225">
        <v>-16.2</v>
      </c>
      <c r="Q2225">
        <v>76</v>
      </c>
      <c r="S2225">
        <v>56</v>
      </c>
      <c r="U2225">
        <v>2.7</v>
      </c>
      <c r="W2225">
        <v>1.5</v>
      </c>
    </row>
    <row r="2226" spans="1:23">
      <c r="A2226" s="18">
        <v>40210</v>
      </c>
      <c r="C2226">
        <v>0.49740599845805966</v>
      </c>
      <c r="E2226">
        <v>0.59306661639104097</v>
      </c>
      <c r="G2226">
        <v>1.7418695651815965</v>
      </c>
      <c r="I2226">
        <v>1.7513445020093812</v>
      </c>
      <c r="K2226">
        <v>-13.9</v>
      </c>
      <c r="M2226">
        <v>-10.8</v>
      </c>
      <c r="O2226">
        <v>-15.2</v>
      </c>
      <c r="Q2226">
        <v>83</v>
      </c>
      <c r="S2226">
        <v>77</v>
      </c>
      <c r="U2226">
        <v>0</v>
      </c>
      <c r="W2226">
        <v>1.3</v>
      </c>
    </row>
    <row r="2227" spans="1:23">
      <c r="A2227" s="18">
        <v>40211</v>
      </c>
      <c r="C2227">
        <v>0.46753519652459646</v>
      </c>
      <c r="E2227">
        <v>0.26222962720307241</v>
      </c>
      <c r="G2227">
        <v>1.7052638878292106</v>
      </c>
      <c r="I2227">
        <v>1.5894042209149462</v>
      </c>
      <c r="K2227">
        <v>-15.9</v>
      </c>
      <c r="M2227">
        <v>-13.8</v>
      </c>
      <c r="O2227">
        <v>-17.399999999999999</v>
      </c>
      <c r="Q2227">
        <v>84</v>
      </c>
      <c r="S2227">
        <v>77</v>
      </c>
      <c r="U2227">
        <v>0</v>
      </c>
      <c r="W2227">
        <v>1.1000000000000001</v>
      </c>
    </row>
    <row r="2228" spans="1:23">
      <c r="A2228" s="18">
        <v>40212</v>
      </c>
      <c r="C2228">
        <v>0.51478636288473412</v>
      </c>
      <c r="E2228">
        <v>0.53198801600377432</v>
      </c>
      <c r="G2228">
        <v>2.1890723759266724</v>
      </c>
      <c r="I2228">
        <v>1.8145343487035719</v>
      </c>
      <c r="K2228">
        <v>-15.3</v>
      </c>
      <c r="M2228">
        <v>-9.8000000000000007</v>
      </c>
      <c r="O2228">
        <v>-18.3</v>
      </c>
      <c r="Q2228">
        <v>81</v>
      </c>
      <c r="S2228">
        <v>66</v>
      </c>
      <c r="U2228">
        <v>2.8</v>
      </c>
      <c r="W2228">
        <v>1.2</v>
      </c>
    </row>
    <row r="2229" spans="1:23">
      <c r="A2229" s="18">
        <v>40213</v>
      </c>
      <c r="C2229">
        <v>0.70282481674351838</v>
      </c>
      <c r="E2229">
        <v>1.4940596918337521</v>
      </c>
      <c r="G2229">
        <v>2.7615966677251529</v>
      </c>
      <c r="I2229">
        <v>2.4085773620911008</v>
      </c>
      <c r="K2229">
        <v>-12.7</v>
      </c>
      <c r="M2229">
        <v>-2.2000000000000002</v>
      </c>
      <c r="O2229">
        <v>-18.2</v>
      </c>
      <c r="Q2229">
        <v>74</v>
      </c>
      <c r="S2229">
        <v>46</v>
      </c>
      <c r="U2229">
        <v>6.1</v>
      </c>
      <c r="W2229">
        <v>1.2</v>
      </c>
    </row>
    <row r="2230" spans="1:23">
      <c r="A2230" s="18">
        <v>40214</v>
      </c>
      <c r="C2230">
        <v>0.83446398029609103</v>
      </c>
      <c r="E2230">
        <v>1.6535391296736375</v>
      </c>
      <c r="G2230">
        <v>2.6334474984396312</v>
      </c>
      <c r="I2230">
        <v>2.5376421296284524</v>
      </c>
      <c r="K2230">
        <v>-10.3</v>
      </c>
      <c r="M2230">
        <v>-6.6</v>
      </c>
      <c r="O2230">
        <v>-15.6</v>
      </c>
      <c r="Q2230">
        <v>75</v>
      </c>
      <c r="S2230">
        <v>60</v>
      </c>
      <c r="U2230">
        <v>4.8</v>
      </c>
      <c r="W2230">
        <v>2.4</v>
      </c>
    </row>
    <row r="2231" spans="1:23">
      <c r="A2231" s="18">
        <v>40215</v>
      </c>
      <c r="C2231">
        <v>0.58746008833804986</v>
      </c>
      <c r="E2231">
        <v>0.56623636875167294</v>
      </c>
      <c r="G2231">
        <v>1.8431747626004227</v>
      </c>
      <c r="I2231">
        <v>2.0542862908284709</v>
      </c>
      <c r="K2231">
        <v>-14.4</v>
      </c>
      <c r="M2231">
        <v>-10.7</v>
      </c>
      <c r="O2231">
        <v>-15.8</v>
      </c>
      <c r="Q2231">
        <v>76</v>
      </c>
      <c r="S2231">
        <v>68</v>
      </c>
      <c r="U2231">
        <v>0.5</v>
      </c>
      <c r="W2231">
        <v>1.6</v>
      </c>
    </row>
    <row r="2232" spans="1:23">
      <c r="A2232" s="18">
        <v>40216</v>
      </c>
      <c r="C2232">
        <v>0.47643445328110212</v>
      </c>
      <c r="E2232">
        <v>0.51881511921912093</v>
      </c>
      <c r="G2232">
        <v>1.8475438345813298</v>
      </c>
      <c r="I2232">
        <v>1.6323106764498627</v>
      </c>
      <c r="K2232">
        <v>-14.6</v>
      </c>
      <c r="M2232">
        <v>-11.6</v>
      </c>
      <c r="O2232">
        <v>-16.399999999999999</v>
      </c>
      <c r="Q2232">
        <v>79</v>
      </c>
      <c r="S2232">
        <v>70</v>
      </c>
      <c r="U2232">
        <v>0.5</v>
      </c>
      <c r="W2232">
        <v>2.1</v>
      </c>
    </row>
    <row r="2233" spans="1:23">
      <c r="A2233" s="18">
        <v>40217</v>
      </c>
      <c r="C2233">
        <v>0.54967441974413422</v>
      </c>
      <c r="E2233">
        <v>0.12855797099095345</v>
      </c>
      <c r="G2233">
        <v>2.3293569265757199</v>
      </c>
      <c r="I2233">
        <v>2.0629563934216884</v>
      </c>
      <c r="K2233">
        <v>-16.899999999999999</v>
      </c>
      <c r="M2233">
        <v>-14.7</v>
      </c>
      <c r="O2233">
        <v>-18.399999999999999</v>
      </c>
      <c r="Q2233">
        <v>80</v>
      </c>
      <c r="S2233">
        <v>73</v>
      </c>
      <c r="U2233">
        <v>3.5</v>
      </c>
      <c r="W2233">
        <v>2.2999999999999998</v>
      </c>
    </row>
    <row r="2234" spans="1:23">
      <c r="A2234" s="18">
        <v>40218</v>
      </c>
      <c r="C2234">
        <v>0.3953582608855889</v>
      </c>
      <c r="E2234">
        <v>-0.17598424369125498</v>
      </c>
      <c r="G2234">
        <v>1.6781699520026432</v>
      </c>
      <c r="I2234">
        <v>1.3570583832451828</v>
      </c>
      <c r="K2234">
        <v>-19.100000000000001</v>
      </c>
      <c r="M2234">
        <v>-17.100000000000001</v>
      </c>
      <c r="O2234">
        <v>-20.399999999999999</v>
      </c>
      <c r="Q2234">
        <v>78</v>
      </c>
      <c r="S2234">
        <v>71</v>
      </c>
      <c r="U2234">
        <v>0</v>
      </c>
      <c r="W2234">
        <v>1.8</v>
      </c>
    </row>
    <row r="2235" spans="1:23">
      <c r="A2235" s="18">
        <v>40219</v>
      </c>
      <c r="C2235">
        <v>0.37105373388020496</v>
      </c>
      <c r="E2235">
        <v>-6.5535256133622363E-2</v>
      </c>
      <c r="G2235">
        <v>1.7036625729960297</v>
      </c>
      <c r="I2235">
        <v>1.1781214295838716</v>
      </c>
      <c r="K2235">
        <v>-18.2</v>
      </c>
      <c r="M2235">
        <v>-15.6</v>
      </c>
      <c r="O2235">
        <v>-20.399999999999999</v>
      </c>
      <c r="Q2235">
        <v>76</v>
      </c>
      <c r="S2235">
        <v>69</v>
      </c>
      <c r="U2235">
        <v>0</v>
      </c>
      <c r="W2235">
        <v>1.8</v>
      </c>
    </row>
    <row r="2236" spans="1:23">
      <c r="A2236" s="18">
        <v>40220</v>
      </c>
      <c r="C2236">
        <v>0.37610845212204647</v>
      </c>
      <c r="E2236">
        <v>-0.55146023182367077</v>
      </c>
      <c r="G2236">
        <v>1.6550568922102677</v>
      </c>
      <c r="I2236">
        <v>1.2549977911250287</v>
      </c>
      <c r="K2236">
        <v>-20.8</v>
      </c>
      <c r="M2236">
        <v>-18</v>
      </c>
      <c r="O2236">
        <v>-24</v>
      </c>
      <c r="Q2236">
        <v>76</v>
      </c>
      <c r="S2236">
        <v>68</v>
      </c>
      <c r="U2236">
        <v>0</v>
      </c>
      <c r="W2236">
        <v>2</v>
      </c>
    </row>
    <row r="2237" spans="1:23">
      <c r="A2237" s="18">
        <v>40221</v>
      </c>
      <c r="C2237">
        <v>0.48900266591664793</v>
      </c>
      <c r="E2237">
        <v>-0.12456591069989646</v>
      </c>
      <c r="G2237">
        <v>2.4633316151462825</v>
      </c>
      <c r="I2237">
        <v>1.6181897623458636</v>
      </c>
      <c r="K2237">
        <v>-18.399999999999999</v>
      </c>
      <c r="M2237">
        <v>-14.5</v>
      </c>
      <c r="O2237">
        <v>-22.1</v>
      </c>
      <c r="Q2237">
        <v>73</v>
      </c>
      <c r="S2237">
        <v>64</v>
      </c>
      <c r="U2237">
        <v>4.2</v>
      </c>
      <c r="W2237">
        <v>1.6</v>
      </c>
    </row>
    <row r="2238" spans="1:23">
      <c r="A2238" s="18">
        <v>40222</v>
      </c>
      <c r="C2238">
        <v>0.44531150683313542</v>
      </c>
      <c r="E2238">
        <v>5.2194414936398432E-2</v>
      </c>
      <c r="G2238">
        <v>2.1112589946955129</v>
      </c>
      <c r="I2238">
        <v>1.5438113968466103</v>
      </c>
      <c r="K2238">
        <v>-17.5</v>
      </c>
      <c r="M2238">
        <v>-14</v>
      </c>
      <c r="O2238">
        <v>-19.3</v>
      </c>
      <c r="Q2238">
        <v>76</v>
      </c>
      <c r="S2238">
        <v>67</v>
      </c>
      <c r="U2238">
        <v>2.1</v>
      </c>
      <c r="W2238">
        <v>1.8</v>
      </c>
    </row>
    <row r="2239" spans="1:23">
      <c r="A2239" s="18">
        <v>40223</v>
      </c>
      <c r="C2239">
        <v>0.55150413553205213</v>
      </c>
      <c r="E2239">
        <v>0.18816403520155703</v>
      </c>
      <c r="G2239">
        <v>2.613971755609573</v>
      </c>
      <c r="I2239">
        <v>2.0348063947663473</v>
      </c>
      <c r="K2239">
        <v>-16.899999999999999</v>
      </c>
      <c r="M2239">
        <v>-12.3</v>
      </c>
      <c r="O2239">
        <v>-19.899999999999999</v>
      </c>
      <c r="Q2239">
        <v>77</v>
      </c>
      <c r="S2239">
        <v>65</v>
      </c>
      <c r="U2239">
        <v>4.8</v>
      </c>
      <c r="W2239">
        <v>2.1</v>
      </c>
    </row>
    <row r="2240" spans="1:23">
      <c r="A2240" s="18">
        <v>40224</v>
      </c>
      <c r="C2240">
        <v>0.88426735572552562</v>
      </c>
      <c r="E2240">
        <v>1.3005371025146393</v>
      </c>
      <c r="G2240">
        <v>3.3618009104817124</v>
      </c>
      <c r="I2240">
        <v>2.8585373724625041</v>
      </c>
      <c r="K2240">
        <v>-12.6</v>
      </c>
      <c r="M2240">
        <v>-7</v>
      </c>
      <c r="O2240">
        <v>-17.8</v>
      </c>
      <c r="Q2240">
        <v>69</v>
      </c>
      <c r="S2240">
        <v>49</v>
      </c>
      <c r="U2240">
        <v>8.6999999999999993</v>
      </c>
      <c r="W2240">
        <v>2</v>
      </c>
    </row>
    <row r="2241" spans="1:23">
      <c r="A2241" s="18">
        <v>40225</v>
      </c>
      <c r="C2241">
        <v>1.0216040004095015</v>
      </c>
      <c r="E2241">
        <v>1.0655996065143849</v>
      </c>
      <c r="G2241">
        <v>3.4085491858532047</v>
      </c>
      <c r="I2241">
        <v>3.4099502464512952</v>
      </c>
      <c r="K2241">
        <v>-12.6</v>
      </c>
      <c r="M2241">
        <v>-7.8</v>
      </c>
      <c r="O2241">
        <v>-15</v>
      </c>
      <c r="Q2241">
        <v>66</v>
      </c>
      <c r="S2241">
        <v>41</v>
      </c>
      <c r="U2241">
        <v>9</v>
      </c>
      <c r="W2241">
        <v>1.7</v>
      </c>
    </row>
    <row r="2242" spans="1:23">
      <c r="A2242" s="18">
        <v>40226</v>
      </c>
      <c r="C2242">
        <v>0.83061578923839852</v>
      </c>
      <c r="E2242">
        <v>0.23626006814046091</v>
      </c>
      <c r="G2242">
        <v>3.2709544889609901</v>
      </c>
      <c r="I2242">
        <v>3.0495254205058115</v>
      </c>
      <c r="K2242">
        <v>-16.600000000000001</v>
      </c>
      <c r="M2242">
        <v>-13.3</v>
      </c>
      <c r="O2242">
        <v>-19.899999999999999</v>
      </c>
      <c r="Q2242">
        <v>74</v>
      </c>
      <c r="S2242">
        <v>61</v>
      </c>
      <c r="U2242">
        <v>8.1999999999999993</v>
      </c>
      <c r="W2242">
        <v>2.1</v>
      </c>
    </row>
    <row r="2243" spans="1:23">
      <c r="A2243" s="18">
        <v>40227</v>
      </c>
      <c r="C2243">
        <v>-544.95518837419479</v>
      </c>
      <c r="E2243">
        <v>1007.0461337394047</v>
      </c>
      <c r="G2243">
        <v>78.949014393536004</v>
      </c>
      <c r="I2243">
        <v>-1563.2984664393609</v>
      </c>
      <c r="K2243">
        <v>3276.6</v>
      </c>
      <c r="M2243">
        <v>-2.2999999999999998</v>
      </c>
      <c r="O2243">
        <v>-18.100000000000001</v>
      </c>
      <c r="Q2243">
        <v>69</v>
      </c>
      <c r="S2243">
        <v>38</v>
      </c>
      <c r="U2243">
        <v>8.3000000000000007</v>
      </c>
      <c r="W2243">
        <v>2.4</v>
      </c>
    </row>
    <row r="2244" spans="1:23">
      <c r="A2244" s="18">
        <v>40228</v>
      </c>
      <c r="C2244">
        <v>123.30191114456605</v>
      </c>
      <c r="E2244">
        <v>2.4019827201711892</v>
      </c>
      <c r="G2244">
        <v>2.9241877912469794</v>
      </c>
      <c r="I2244">
        <v>462.32828829964438</v>
      </c>
      <c r="K2244">
        <v>-9.1</v>
      </c>
      <c r="M2244">
        <v>-2.8</v>
      </c>
      <c r="O2244">
        <v>-15.6</v>
      </c>
      <c r="Q2244">
        <v>65</v>
      </c>
      <c r="S2244">
        <v>48</v>
      </c>
      <c r="U2244">
        <v>5.6</v>
      </c>
      <c r="W2244">
        <v>1.2</v>
      </c>
    </row>
    <row r="2245" spans="1:23">
      <c r="A2245" s="18">
        <v>40229</v>
      </c>
      <c r="C2245">
        <v>0.99007260751929616</v>
      </c>
      <c r="E2245">
        <v>2.0936579126073993</v>
      </c>
      <c r="G2245">
        <v>2.7663558380126876</v>
      </c>
      <c r="I2245">
        <v>3.1470053918868026</v>
      </c>
      <c r="K2245">
        <v>-8.3000000000000007</v>
      </c>
      <c r="M2245">
        <v>-3.7</v>
      </c>
      <c r="O2245">
        <v>-11.8</v>
      </c>
      <c r="Q2245">
        <v>70</v>
      </c>
      <c r="S2245">
        <v>59</v>
      </c>
      <c r="U2245">
        <v>4.5</v>
      </c>
      <c r="W2245">
        <v>1.7</v>
      </c>
    </row>
    <row r="2246" spans="1:23">
      <c r="A2246" s="18">
        <v>40230</v>
      </c>
      <c r="C2246">
        <v>1.2064306253938939</v>
      </c>
      <c r="E2246">
        <v>2.1592784244512035</v>
      </c>
      <c r="G2246">
        <v>3.3705128228705425</v>
      </c>
      <c r="I2246">
        <v>4.0739212710979968</v>
      </c>
      <c r="K2246">
        <v>-6.9</v>
      </c>
      <c r="M2246">
        <v>-3</v>
      </c>
      <c r="O2246">
        <v>-9.5</v>
      </c>
      <c r="Q2246">
        <v>73</v>
      </c>
      <c r="S2246">
        <v>65</v>
      </c>
      <c r="U2246">
        <v>7.7</v>
      </c>
      <c r="W2246">
        <v>1.8</v>
      </c>
    </row>
    <row r="2247" spans="1:23">
      <c r="A2247" s="18">
        <v>40231</v>
      </c>
      <c r="C2247">
        <v>1.0926893808084366</v>
      </c>
      <c r="E2247">
        <v>2.7344437850382262</v>
      </c>
      <c r="G2247">
        <v>3.1200964712202444</v>
      </c>
      <c r="I2247">
        <v>3.9094880238679455</v>
      </c>
      <c r="K2247">
        <v>-5.4</v>
      </c>
      <c r="M2247">
        <v>-0.1</v>
      </c>
      <c r="O2247">
        <v>-8.1</v>
      </c>
      <c r="Q2247">
        <v>78</v>
      </c>
      <c r="S2247">
        <v>67</v>
      </c>
      <c r="U2247">
        <v>6</v>
      </c>
      <c r="W2247">
        <v>2</v>
      </c>
    </row>
    <row r="2248" spans="1:23">
      <c r="A2248" s="18">
        <v>40232</v>
      </c>
      <c r="C2248">
        <v>0.89996534877210532</v>
      </c>
      <c r="E2248">
        <v>2.5925728007769213</v>
      </c>
      <c r="G2248">
        <v>2.4575698900652236</v>
      </c>
      <c r="I2248">
        <v>3.1248369227073458</v>
      </c>
      <c r="K2248">
        <v>-4.9000000000000004</v>
      </c>
      <c r="M2248">
        <v>-0.9</v>
      </c>
      <c r="O2248">
        <v>-7.5</v>
      </c>
      <c r="Q2248">
        <v>86</v>
      </c>
      <c r="S2248">
        <v>69</v>
      </c>
      <c r="U2248">
        <v>2.1</v>
      </c>
      <c r="W2248">
        <v>1.6</v>
      </c>
    </row>
    <row r="2249" spans="1:23">
      <c r="A2249" s="18">
        <v>40233</v>
      </c>
      <c r="C2249">
        <v>0.75098297484000043</v>
      </c>
      <c r="E2249">
        <v>1.7844742114954992</v>
      </c>
      <c r="G2249">
        <v>2.0368663286318096</v>
      </c>
      <c r="I2249">
        <v>2.7368985829602841</v>
      </c>
      <c r="K2249">
        <v>-7.2</v>
      </c>
      <c r="M2249">
        <v>-4.5999999999999996</v>
      </c>
      <c r="O2249">
        <v>-9.1999999999999993</v>
      </c>
      <c r="Q2249">
        <v>88</v>
      </c>
      <c r="S2249">
        <v>83</v>
      </c>
      <c r="U2249">
        <v>0</v>
      </c>
      <c r="W2249">
        <v>1.9</v>
      </c>
    </row>
    <row r="2250" spans="1:23">
      <c r="A2250" s="18">
        <v>40234</v>
      </c>
      <c r="C2250">
        <v>0.85245664037208013</v>
      </c>
      <c r="E2250">
        <v>1.8116739557738533</v>
      </c>
      <c r="G2250">
        <v>2.3816126031377287</v>
      </c>
      <c r="I2250">
        <v>2.945910636651913</v>
      </c>
      <c r="K2250">
        <v>-9.4</v>
      </c>
      <c r="M2250">
        <v>-5.5</v>
      </c>
      <c r="O2250">
        <v>-13</v>
      </c>
      <c r="Q2250">
        <v>88</v>
      </c>
      <c r="S2250">
        <v>75</v>
      </c>
      <c r="U2250">
        <v>2.1</v>
      </c>
      <c r="W2250">
        <v>1.1000000000000001</v>
      </c>
    </row>
    <row r="2251" spans="1:23">
      <c r="A2251" s="18">
        <v>40235</v>
      </c>
      <c r="C2251">
        <v>0.58934182230388643</v>
      </c>
      <c r="E2251">
        <v>2.2568750450367667</v>
      </c>
      <c r="G2251">
        <v>2.0481433843801118</v>
      </c>
      <c r="I2251">
        <v>2.0735326042368722</v>
      </c>
      <c r="K2251">
        <v>-7.3</v>
      </c>
      <c r="M2251">
        <v>-3.4</v>
      </c>
      <c r="O2251">
        <v>-10.8</v>
      </c>
      <c r="Q2251">
        <v>91</v>
      </c>
      <c r="S2251">
        <v>81</v>
      </c>
      <c r="U2251">
        <v>0</v>
      </c>
      <c r="W2251">
        <v>1.4</v>
      </c>
    </row>
    <row r="2252" spans="1:23">
      <c r="A2252" s="18">
        <v>40236</v>
      </c>
      <c r="C2252">
        <v>0.68548617146627855</v>
      </c>
      <c r="E2252">
        <v>1.839868692914836</v>
      </c>
      <c r="G2252">
        <v>2.1194027994638458</v>
      </c>
      <c r="I2252">
        <v>2.225996297334274</v>
      </c>
      <c r="K2252">
        <v>-4.4000000000000004</v>
      </c>
      <c r="M2252">
        <v>-3.2</v>
      </c>
      <c r="O2252">
        <v>-6.2</v>
      </c>
      <c r="Q2252">
        <v>89</v>
      </c>
      <c r="S2252">
        <v>86</v>
      </c>
      <c r="U2252">
        <v>0</v>
      </c>
      <c r="W2252">
        <v>1.7</v>
      </c>
    </row>
    <row r="2253" spans="1:23">
      <c r="A2253" s="18">
        <v>40237</v>
      </c>
      <c r="C2253">
        <v>1.5134517731814727</v>
      </c>
      <c r="E2253">
        <v>3.1160502990836276</v>
      </c>
      <c r="G2253">
        <v>3.4889427396512906</v>
      </c>
      <c r="I2253">
        <v>4.8840519103107525</v>
      </c>
      <c r="K2253">
        <v>-4.2</v>
      </c>
      <c r="M2253">
        <v>0.8</v>
      </c>
      <c r="O2253">
        <v>-7.5</v>
      </c>
      <c r="Q2253">
        <v>74</v>
      </c>
      <c r="S2253">
        <v>38</v>
      </c>
      <c r="U2253">
        <v>7.7</v>
      </c>
      <c r="W2253">
        <v>2.1</v>
      </c>
    </row>
    <row r="2254" spans="1:23">
      <c r="A2254" s="18">
        <v>40238</v>
      </c>
      <c r="C2254">
        <v>1.4246913778649473</v>
      </c>
      <c r="E2254">
        <v>1.9457566640615382</v>
      </c>
      <c r="G2254">
        <v>3.5231793207840965</v>
      </c>
      <c r="I2254">
        <v>4.95544253667759</v>
      </c>
      <c r="K2254">
        <v>-5.9</v>
      </c>
      <c r="M2254">
        <v>-2.9</v>
      </c>
      <c r="O2254">
        <v>-7.1</v>
      </c>
      <c r="Q2254">
        <v>72</v>
      </c>
      <c r="S2254">
        <v>60</v>
      </c>
      <c r="U2254">
        <v>7.9</v>
      </c>
      <c r="W2254">
        <v>2.2000000000000002</v>
      </c>
    </row>
    <row r="2255" spans="1:23">
      <c r="A2255" s="18">
        <v>40239</v>
      </c>
      <c r="C2255">
        <v>1.2861883216253926</v>
      </c>
      <c r="E2255">
        <v>2.0830842636733085</v>
      </c>
      <c r="G2255">
        <v>3.4621261479155443</v>
      </c>
      <c r="I2255">
        <v>4.581075918262747</v>
      </c>
      <c r="K2255">
        <v>-6.6</v>
      </c>
      <c r="M2255">
        <v>-3.1</v>
      </c>
      <c r="O2255">
        <v>-8.5</v>
      </c>
      <c r="Q2255">
        <v>77</v>
      </c>
      <c r="S2255">
        <v>62</v>
      </c>
      <c r="U2255">
        <v>7.5</v>
      </c>
      <c r="W2255">
        <v>2.1</v>
      </c>
    </row>
    <row r="2256" spans="1:23">
      <c r="A2256" s="18">
        <v>40240</v>
      </c>
      <c r="C2256">
        <v>1.1830379101455182</v>
      </c>
      <c r="E2256">
        <v>1.1729860276182682</v>
      </c>
      <c r="G2256">
        <v>3.4481462069728179</v>
      </c>
      <c r="I2256">
        <v>4.3282048362349874</v>
      </c>
      <c r="K2256">
        <v>-10.1</v>
      </c>
      <c r="M2256">
        <v>-7.8</v>
      </c>
      <c r="O2256">
        <v>-11.4</v>
      </c>
      <c r="Q2256">
        <v>82</v>
      </c>
      <c r="S2256">
        <v>72</v>
      </c>
      <c r="U2256">
        <v>7.6</v>
      </c>
      <c r="W2256">
        <v>1.6</v>
      </c>
    </row>
    <row r="2257" spans="1:23">
      <c r="A2257" s="18">
        <v>40241</v>
      </c>
      <c r="C2257">
        <v>0.73993586861451766</v>
      </c>
      <c r="E2257">
        <v>0.76658362198831664</v>
      </c>
      <c r="G2257">
        <v>2.3639071321116756</v>
      </c>
      <c r="I2257">
        <v>2.588353427963118</v>
      </c>
      <c r="K2257">
        <v>-13.5</v>
      </c>
      <c r="M2257">
        <v>-10.7</v>
      </c>
      <c r="O2257">
        <v>-15.6</v>
      </c>
      <c r="Q2257">
        <v>76</v>
      </c>
      <c r="S2257">
        <v>58</v>
      </c>
      <c r="U2257">
        <v>2.2000000000000002</v>
      </c>
      <c r="W2257">
        <v>2.4</v>
      </c>
    </row>
    <row r="2258" spans="1:23">
      <c r="A2258" s="18">
        <v>40242</v>
      </c>
      <c r="C2258">
        <v>1.0398863579483695</v>
      </c>
      <c r="E2258">
        <v>1.0660548989369956</v>
      </c>
      <c r="G2258">
        <v>3.6904853055407076</v>
      </c>
      <c r="I2258">
        <v>3.5647612893535614</v>
      </c>
      <c r="K2258">
        <v>-13.3</v>
      </c>
      <c r="M2258">
        <v>-8.3000000000000007</v>
      </c>
      <c r="O2258">
        <v>-16.899999999999999</v>
      </c>
      <c r="Q2258">
        <v>68</v>
      </c>
      <c r="S2258">
        <v>45</v>
      </c>
      <c r="U2258">
        <v>9.1999999999999993</v>
      </c>
      <c r="W2258">
        <v>1.9</v>
      </c>
    </row>
    <row r="2259" spans="1:23">
      <c r="A2259" s="18">
        <v>40243</v>
      </c>
      <c r="C2259">
        <v>0.93577802208047878</v>
      </c>
      <c r="E2259">
        <v>0.8360615479331015</v>
      </c>
      <c r="G2259">
        <v>3.6195582842828475</v>
      </c>
      <c r="I2259">
        <v>3.4786080472320147</v>
      </c>
      <c r="K2259">
        <v>-13.9</v>
      </c>
      <c r="M2259">
        <v>-9.6</v>
      </c>
      <c r="O2259">
        <v>-16.600000000000001</v>
      </c>
      <c r="Q2259">
        <v>75</v>
      </c>
      <c r="S2259">
        <v>58</v>
      </c>
      <c r="U2259">
        <v>8.6999999999999993</v>
      </c>
      <c r="W2259">
        <v>2.1</v>
      </c>
    </row>
    <row r="2260" spans="1:23">
      <c r="A2260" s="18">
        <v>40244</v>
      </c>
      <c r="C2260">
        <v>1.1486761489517721</v>
      </c>
      <c r="E2260">
        <v>1.5490045849925735</v>
      </c>
      <c r="G2260">
        <v>3.8900553902193629</v>
      </c>
      <c r="I2260">
        <v>3.8054346439588658</v>
      </c>
      <c r="K2260">
        <v>-12</v>
      </c>
      <c r="M2260">
        <v>-5.4</v>
      </c>
      <c r="O2260">
        <v>-16.2</v>
      </c>
      <c r="Q2260">
        <v>63</v>
      </c>
      <c r="S2260">
        <v>33</v>
      </c>
      <c r="U2260">
        <v>10.199999999999999</v>
      </c>
      <c r="W2260">
        <v>2.5</v>
      </c>
    </row>
    <row r="2261" spans="1:23">
      <c r="A2261" s="18">
        <v>40245</v>
      </c>
      <c r="C2261">
        <v>0.98981223020635822</v>
      </c>
      <c r="E2261">
        <v>0.94989708031180098</v>
      </c>
      <c r="G2261">
        <v>3.5870767417961975</v>
      </c>
      <c r="I2261">
        <v>3.6080007088636914</v>
      </c>
      <c r="K2261">
        <v>-13.6</v>
      </c>
      <c r="M2261">
        <v>-9.3000000000000007</v>
      </c>
      <c r="O2261">
        <v>-17</v>
      </c>
      <c r="Q2261">
        <v>72</v>
      </c>
      <c r="S2261">
        <v>54</v>
      </c>
      <c r="U2261">
        <v>8.4</v>
      </c>
      <c r="W2261">
        <v>2.4</v>
      </c>
    </row>
    <row r="2262" spans="1:23">
      <c r="A2262" s="18">
        <v>40246</v>
      </c>
      <c r="C2262">
        <v>1.1369618367867325</v>
      </c>
      <c r="E2262">
        <v>1.6767213843862967</v>
      </c>
      <c r="G2262">
        <v>3.8257842423032207</v>
      </c>
      <c r="I2262">
        <v>3.8201796504164602</v>
      </c>
      <c r="K2262">
        <v>-11</v>
      </c>
      <c r="M2262">
        <v>-5.6</v>
      </c>
      <c r="O2262">
        <v>-14.7</v>
      </c>
      <c r="Q2262">
        <v>65</v>
      </c>
      <c r="S2262">
        <v>52</v>
      </c>
      <c r="U2262">
        <v>9.5</v>
      </c>
      <c r="W2262">
        <v>1.8</v>
      </c>
    </row>
    <row r="2263" spans="1:23">
      <c r="A2263" s="18">
        <v>40247</v>
      </c>
      <c r="C2263">
        <v>1.2671589420011093</v>
      </c>
      <c r="E2263">
        <v>3.1401579136764544</v>
      </c>
      <c r="G2263">
        <v>3.290641646310279</v>
      </c>
      <c r="I2263">
        <v>3.492129833480913</v>
      </c>
      <c r="K2263">
        <v>-5.5</v>
      </c>
      <c r="M2263">
        <v>-0.7</v>
      </c>
      <c r="O2263">
        <v>-10.4</v>
      </c>
      <c r="Q2263">
        <v>65</v>
      </c>
      <c r="S2263">
        <v>34</v>
      </c>
      <c r="U2263">
        <v>6.2</v>
      </c>
      <c r="W2263">
        <v>1.8</v>
      </c>
    </row>
    <row r="2264" spans="1:23">
      <c r="A2264" s="18">
        <v>40248</v>
      </c>
      <c r="C2264">
        <v>1.5939174566347662</v>
      </c>
      <c r="E2264">
        <v>4.4600319581066561</v>
      </c>
      <c r="G2264">
        <v>3.5276089091654552</v>
      </c>
      <c r="I2264">
        <v>4.6777685876363551</v>
      </c>
      <c r="K2264">
        <v>-1.8</v>
      </c>
      <c r="M2264">
        <v>4</v>
      </c>
      <c r="O2264">
        <v>-7.5</v>
      </c>
      <c r="Q2264">
        <v>68</v>
      </c>
      <c r="S2264">
        <v>43</v>
      </c>
      <c r="U2264">
        <v>7</v>
      </c>
      <c r="W2264">
        <v>1.5</v>
      </c>
    </row>
    <row r="2265" spans="1:23">
      <c r="A2265" s="18">
        <v>40249</v>
      </c>
      <c r="C2265">
        <v>0.93841062723918833</v>
      </c>
      <c r="E2265">
        <v>6.0157484784198791</v>
      </c>
      <c r="G2265">
        <v>2.6928401279194532</v>
      </c>
      <c r="I2265">
        <v>3.8673627536860384</v>
      </c>
      <c r="K2265">
        <v>-1.1000000000000001</v>
      </c>
      <c r="M2265">
        <v>14.1</v>
      </c>
      <c r="O2265">
        <v>-5</v>
      </c>
      <c r="Q2265">
        <v>78</v>
      </c>
      <c r="S2265">
        <v>32</v>
      </c>
      <c r="U2265">
        <v>2.4</v>
      </c>
      <c r="W2265">
        <v>4.2</v>
      </c>
    </row>
    <row r="2266" spans="1:23">
      <c r="A2266" s="18">
        <v>40250</v>
      </c>
      <c r="C2266">
        <v>1.3061734247965411</v>
      </c>
      <c r="E2266">
        <v>2.2511532586098926</v>
      </c>
      <c r="G2266">
        <v>3.0704952208961425</v>
      </c>
      <c r="I2266">
        <v>4.7977566352430312</v>
      </c>
      <c r="K2266">
        <v>-5.0999999999999996</v>
      </c>
      <c r="M2266">
        <v>-2.4</v>
      </c>
      <c r="O2266">
        <v>-7</v>
      </c>
      <c r="Q2266">
        <v>84</v>
      </c>
      <c r="S2266">
        <v>57</v>
      </c>
      <c r="U2266">
        <v>4.5999999999999996</v>
      </c>
      <c r="W2266">
        <v>2.5</v>
      </c>
    </row>
    <row r="2267" spans="1:23">
      <c r="A2267" s="18">
        <v>40251</v>
      </c>
      <c r="C2267">
        <v>1.6753728162481329</v>
      </c>
      <c r="E2267">
        <v>3.1605348531814337</v>
      </c>
      <c r="G2267">
        <v>3.9312425356143388</v>
      </c>
      <c r="I2267">
        <v>5.3933930229314271</v>
      </c>
      <c r="K2267">
        <v>-6.3</v>
      </c>
      <c r="M2267">
        <v>0.8</v>
      </c>
      <c r="O2267">
        <v>-10.199999999999999</v>
      </c>
      <c r="Q2267">
        <v>61</v>
      </c>
      <c r="S2267">
        <v>36</v>
      </c>
      <c r="U2267">
        <v>9.6</v>
      </c>
      <c r="W2267">
        <v>1.7</v>
      </c>
    </row>
    <row r="2268" spans="1:23">
      <c r="A2268" s="18">
        <v>40252</v>
      </c>
      <c r="C2268">
        <v>1.0067710092349069</v>
      </c>
      <c r="E2268">
        <v>2.244506869528085</v>
      </c>
      <c r="G2268">
        <v>2.5935070449897006</v>
      </c>
      <c r="I2268">
        <v>3.3192991730090182</v>
      </c>
      <c r="K2268">
        <v>-8</v>
      </c>
      <c r="M2268">
        <v>-4.0999999999999996</v>
      </c>
      <c r="O2268">
        <v>-11.7</v>
      </c>
      <c r="Q2268">
        <v>78</v>
      </c>
      <c r="S2268">
        <v>59</v>
      </c>
      <c r="U2268">
        <v>2.4</v>
      </c>
      <c r="W2268">
        <v>1.9</v>
      </c>
    </row>
    <row r="2269" spans="1:23">
      <c r="A2269" s="18">
        <v>40253</v>
      </c>
      <c r="C2269">
        <v>1.108401593028439</v>
      </c>
      <c r="E2269">
        <v>5.3355295020501412</v>
      </c>
      <c r="G2269">
        <v>3.2132662209976277</v>
      </c>
      <c r="I2269">
        <v>3.4902229357685015</v>
      </c>
      <c r="K2269">
        <v>-0.3</v>
      </c>
      <c r="M2269">
        <v>7</v>
      </c>
      <c r="O2269">
        <v>-6.4</v>
      </c>
      <c r="Q2269">
        <v>84</v>
      </c>
      <c r="S2269">
        <v>56</v>
      </c>
      <c r="U2269">
        <v>4.7</v>
      </c>
      <c r="W2269">
        <v>1.7</v>
      </c>
    </row>
    <row r="2270" spans="1:23">
      <c r="A2270" s="18">
        <v>40254</v>
      </c>
      <c r="C2270">
        <v>2.1490911031032209</v>
      </c>
      <c r="E2270">
        <v>8.1399513622694961</v>
      </c>
      <c r="G2270">
        <v>3.8417490271278321</v>
      </c>
      <c r="I2270">
        <v>6.1223333643797107</v>
      </c>
      <c r="K2270">
        <v>2.1</v>
      </c>
      <c r="M2270">
        <v>18.2</v>
      </c>
      <c r="O2270">
        <v>-5.8</v>
      </c>
      <c r="Q2270">
        <v>71</v>
      </c>
      <c r="S2270">
        <v>19</v>
      </c>
      <c r="U2270">
        <v>8.5</v>
      </c>
      <c r="W2270">
        <v>2.8</v>
      </c>
    </row>
    <row r="2271" spans="1:23">
      <c r="A2271" s="18">
        <v>40255</v>
      </c>
      <c r="C2271">
        <v>1.76973434103022</v>
      </c>
      <c r="E2271">
        <v>8.633757264040435</v>
      </c>
      <c r="G2271">
        <v>2.4250646003542164</v>
      </c>
      <c r="I2271">
        <v>3.2170785661137185</v>
      </c>
      <c r="K2271">
        <v>5.5</v>
      </c>
      <c r="M2271">
        <v>16.100000000000001</v>
      </c>
      <c r="O2271">
        <v>-3.5</v>
      </c>
      <c r="Q2271">
        <v>65</v>
      </c>
      <c r="S2271">
        <v>19</v>
      </c>
      <c r="U2271">
        <v>0</v>
      </c>
      <c r="W2271">
        <v>2.2000000000000002</v>
      </c>
    </row>
    <row r="2272" spans="1:23">
      <c r="A2272" s="18">
        <v>40256</v>
      </c>
      <c r="C2272">
        <v>1.9514978654427435</v>
      </c>
      <c r="E2272">
        <v>3.9369837605240883</v>
      </c>
      <c r="G2272">
        <v>3.3028785335384745</v>
      </c>
      <c r="I2272">
        <v>6.3624736214098441</v>
      </c>
      <c r="K2272">
        <v>1.2</v>
      </c>
      <c r="M2272">
        <v>5.8</v>
      </c>
      <c r="O2272">
        <v>-0.3</v>
      </c>
      <c r="Q2272">
        <v>77</v>
      </c>
      <c r="S2272">
        <v>26</v>
      </c>
      <c r="U2272">
        <v>5</v>
      </c>
      <c r="W2272">
        <v>2.1</v>
      </c>
    </row>
    <row r="2273" spans="1:23">
      <c r="A2273" s="18">
        <v>40257</v>
      </c>
      <c r="C2273">
        <v>1.4581081441466344</v>
      </c>
      <c r="E2273">
        <v>5.2373860189199499</v>
      </c>
      <c r="G2273">
        <v>2.6504194097134626</v>
      </c>
      <c r="I2273">
        <v>4.4111864054993761</v>
      </c>
      <c r="K2273">
        <v>-1.5</v>
      </c>
      <c r="M2273">
        <v>9.8000000000000007</v>
      </c>
      <c r="O2273">
        <v>-4.8</v>
      </c>
      <c r="Q2273">
        <v>77</v>
      </c>
      <c r="S2273">
        <v>16</v>
      </c>
      <c r="U2273">
        <v>2</v>
      </c>
      <c r="W2273">
        <v>3.5</v>
      </c>
    </row>
    <row r="2274" spans="1:23">
      <c r="A2274" s="18">
        <v>40258</v>
      </c>
      <c r="C2274">
        <v>1.3975185170609172</v>
      </c>
      <c r="E2274">
        <v>3.7125955199547596</v>
      </c>
      <c r="G2274">
        <v>3.9915486609880344</v>
      </c>
      <c r="I2274">
        <v>6.2064218727356604</v>
      </c>
      <c r="K2274">
        <v>-3.8</v>
      </c>
      <c r="M2274">
        <v>3.3</v>
      </c>
      <c r="O2274">
        <v>-6.6</v>
      </c>
      <c r="Q2274">
        <v>81</v>
      </c>
      <c r="S2274">
        <v>57</v>
      </c>
      <c r="U2274">
        <v>8.9</v>
      </c>
      <c r="W2274">
        <v>4</v>
      </c>
    </row>
    <row r="2275" spans="1:23">
      <c r="A2275" s="18">
        <v>40259</v>
      </c>
      <c r="C2275">
        <v>1.8909000763788197</v>
      </c>
      <c r="E2275">
        <v>2.9146770683917329</v>
      </c>
      <c r="G2275">
        <v>4.1731281716679822</v>
      </c>
      <c r="I2275">
        <v>6.0244312615689859</v>
      </c>
      <c r="K2275">
        <v>-5.2</v>
      </c>
      <c r="M2275">
        <v>-0.6</v>
      </c>
      <c r="O2275">
        <v>-8.1</v>
      </c>
      <c r="Q2275">
        <v>61</v>
      </c>
      <c r="S2275">
        <v>32</v>
      </c>
      <c r="U2275">
        <v>10.3</v>
      </c>
      <c r="W2275">
        <v>1.9</v>
      </c>
    </row>
    <row r="2276" spans="1:23">
      <c r="A2276" s="18">
        <v>40260</v>
      </c>
      <c r="C2276">
        <v>1.8615396269454931</v>
      </c>
      <c r="E2276">
        <v>4.0390433670002981</v>
      </c>
      <c r="G2276">
        <v>4.1785540606648173</v>
      </c>
      <c r="I2276">
        <v>5.8746227080543534</v>
      </c>
      <c r="K2276">
        <v>-2.4</v>
      </c>
      <c r="M2276">
        <v>3.4</v>
      </c>
      <c r="O2276">
        <v>-6.2</v>
      </c>
      <c r="Q2276">
        <v>67</v>
      </c>
      <c r="S2276">
        <v>43</v>
      </c>
      <c r="U2276">
        <v>9.9</v>
      </c>
      <c r="W2276">
        <v>1.3</v>
      </c>
    </row>
    <row r="2277" spans="1:23">
      <c r="A2277" s="18">
        <v>40261</v>
      </c>
      <c r="C2277">
        <v>1.6979750842725332</v>
      </c>
      <c r="E2277">
        <v>3.0755967531263289</v>
      </c>
      <c r="G2277">
        <v>3.7736169512281732</v>
      </c>
      <c r="I2277">
        <v>5.7049409724063311</v>
      </c>
      <c r="K2277">
        <v>-1.9</v>
      </c>
      <c r="M2277">
        <v>1.3</v>
      </c>
      <c r="O2277">
        <v>-3.9</v>
      </c>
      <c r="Q2277">
        <v>75</v>
      </c>
      <c r="S2277">
        <v>56</v>
      </c>
      <c r="U2277">
        <v>7.5</v>
      </c>
      <c r="W2277">
        <v>2.2000000000000002</v>
      </c>
    </row>
    <row r="2278" spans="1:23">
      <c r="A2278" s="18">
        <v>40262</v>
      </c>
      <c r="C2278">
        <v>1.8443485348815518</v>
      </c>
      <c r="E2278">
        <v>4.7002866383356769</v>
      </c>
      <c r="G2278">
        <v>3.7892515767819162</v>
      </c>
      <c r="I2278">
        <v>5.7996934278768757</v>
      </c>
      <c r="K2278">
        <v>-0.4</v>
      </c>
      <c r="M2278">
        <v>5.5</v>
      </c>
      <c r="O2278">
        <v>-4.5999999999999996</v>
      </c>
      <c r="Q2278">
        <v>72</v>
      </c>
      <c r="S2278">
        <v>45</v>
      </c>
      <c r="U2278">
        <v>7.5</v>
      </c>
      <c r="W2278">
        <v>1.6</v>
      </c>
    </row>
    <row r="2279" spans="1:23">
      <c r="A2279" s="18">
        <v>40263</v>
      </c>
      <c r="C2279">
        <v>2.3261279695839865</v>
      </c>
      <c r="E2279">
        <v>5.7365809094671842</v>
      </c>
      <c r="G2279">
        <v>4.2880521398917546</v>
      </c>
      <c r="I2279">
        <v>6.9337766930693387</v>
      </c>
      <c r="K2279">
        <v>3.5</v>
      </c>
      <c r="M2279">
        <v>10.199999999999999</v>
      </c>
      <c r="O2279">
        <v>0.2</v>
      </c>
      <c r="Q2279">
        <v>66</v>
      </c>
      <c r="S2279">
        <v>35</v>
      </c>
      <c r="U2279">
        <v>9.8000000000000007</v>
      </c>
      <c r="W2279">
        <v>2.7</v>
      </c>
    </row>
    <row r="2280" spans="1:23">
      <c r="A2280" s="18">
        <v>40264</v>
      </c>
      <c r="C2280">
        <v>2.3480355919157576</v>
      </c>
      <c r="E2280">
        <v>5.2117403777944311</v>
      </c>
      <c r="G2280">
        <v>4.1943861416100869</v>
      </c>
      <c r="I2280">
        <v>7.6426205953832858</v>
      </c>
      <c r="K2280">
        <v>3.4</v>
      </c>
      <c r="M2280">
        <v>8.1</v>
      </c>
      <c r="O2280">
        <v>-0.2</v>
      </c>
      <c r="Q2280">
        <v>77</v>
      </c>
      <c r="S2280">
        <v>53</v>
      </c>
      <c r="U2280">
        <v>8.9</v>
      </c>
      <c r="W2280">
        <v>1.8</v>
      </c>
    </row>
    <row r="2281" spans="1:23">
      <c r="A2281" s="18">
        <v>40265</v>
      </c>
      <c r="C2281">
        <v>1.0302187611128981</v>
      </c>
      <c r="E2281">
        <v>4.4387424881166684</v>
      </c>
      <c r="G2281">
        <v>2.3285112548937521</v>
      </c>
      <c r="I2281">
        <v>4.283121673890264</v>
      </c>
      <c r="K2281">
        <v>-1.7</v>
      </c>
      <c r="M2281">
        <v>6</v>
      </c>
      <c r="O2281">
        <v>-4.4000000000000004</v>
      </c>
      <c r="Q2281">
        <v>84</v>
      </c>
      <c r="S2281">
        <v>68</v>
      </c>
      <c r="U2281">
        <v>0</v>
      </c>
      <c r="W2281">
        <v>2.2999999999999998</v>
      </c>
    </row>
    <row r="2282" spans="1:23">
      <c r="A2282" s="18">
        <v>40266</v>
      </c>
      <c r="C2282">
        <v>2.3618627560928447</v>
      </c>
      <c r="E2282">
        <v>4.6631334482449605</v>
      </c>
      <c r="G2282">
        <v>4.434047582954606</v>
      </c>
      <c r="I2282">
        <v>6.9682143766915932</v>
      </c>
      <c r="K2282">
        <v>-2.4</v>
      </c>
      <c r="M2282">
        <v>5.5</v>
      </c>
      <c r="O2282">
        <v>-7</v>
      </c>
      <c r="Q2282">
        <v>54</v>
      </c>
      <c r="S2282">
        <v>15</v>
      </c>
      <c r="U2282">
        <v>11.6</v>
      </c>
      <c r="W2282">
        <v>2</v>
      </c>
    </row>
    <row r="2283" spans="1:23">
      <c r="A2283" s="18">
        <v>40267</v>
      </c>
      <c r="C2283">
        <v>2.095193654433078</v>
      </c>
      <c r="E2283">
        <v>3.1943405939670821</v>
      </c>
      <c r="G2283">
        <v>4.3784973555731339</v>
      </c>
      <c r="I2283">
        <v>6.7338209920594236</v>
      </c>
      <c r="K2283">
        <v>-2.6</v>
      </c>
      <c r="M2283">
        <v>0</v>
      </c>
      <c r="O2283">
        <v>-6</v>
      </c>
      <c r="Q2283">
        <v>69</v>
      </c>
      <c r="S2283">
        <v>51</v>
      </c>
      <c r="U2283">
        <v>10.5</v>
      </c>
      <c r="W2283">
        <v>1.6</v>
      </c>
    </row>
    <row r="2284" spans="1:23">
      <c r="A2284" s="18">
        <v>40268</v>
      </c>
      <c r="C2284">
        <v>2.0851479729835538</v>
      </c>
      <c r="E2284">
        <v>3.5579096198467672</v>
      </c>
      <c r="G2284">
        <v>4.5014248316719163</v>
      </c>
      <c r="I2284">
        <v>6.8481356236360353</v>
      </c>
      <c r="K2284">
        <v>-3.6</v>
      </c>
      <c r="M2284">
        <v>1.1000000000000001</v>
      </c>
      <c r="O2284">
        <v>-7.4</v>
      </c>
      <c r="Q2284">
        <v>72</v>
      </c>
      <c r="S2284">
        <v>31</v>
      </c>
      <c r="U2284">
        <v>11.3</v>
      </c>
      <c r="W2284">
        <v>1.9</v>
      </c>
    </row>
    <row r="2285" spans="1:23">
      <c r="A2285" s="18">
        <v>40269</v>
      </c>
      <c r="C2285">
        <v>2.174178867910757</v>
      </c>
      <c r="E2285">
        <v>4.2389362248485885</v>
      </c>
      <c r="G2285">
        <v>4.5389469492149619</v>
      </c>
      <c r="I2285">
        <v>6.827460592594969</v>
      </c>
      <c r="K2285">
        <v>-1.2</v>
      </c>
      <c r="M2285">
        <v>3.7</v>
      </c>
      <c r="O2285">
        <v>-5.0999999999999996</v>
      </c>
      <c r="Q2285">
        <v>64</v>
      </c>
      <c r="S2285">
        <v>43</v>
      </c>
      <c r="U2285">
        <v>11.3</v>
      </c>
      <c r="W2285">
        <v>2</v>
      </c>
    </row>
    <row r="2286" spans="1:23">
      <c r="A2286" s="18">
        <v>40270</v>
      </c>
      <c r="C2286">
        <v>2.410070831912337</v>
      </c>
      <c r="E2286">
        <v>4.7315802153104398</v>
      </c>
      <c r="G2286">
        <v>4.4968654722102928</v>
      </c>
      <c r="I2286">
        <v>7.2588328582501225</v>
      </c>
      <c r="K2286">
        <v>0.7</v>
      </c>
      <c r="M2286">
        <v>5.4</v>
      </c>
      <c r="O2286">
        <v>-3.4</v>
      </c>
      <c r="Q2286">
        <v>59</v>
      </c>
      <c r="S2286">
        <v>39</v>
      </c>
      <c r="U2286">
        <v>11</v>
      </c>
      <c r="W2286">
        <v>1.4</v>
      </c>
    </row>
    <row r="2287" spans="1:23">
      <c r="A2287" s="18">
        <v>40271</v>
      </c>
      <c r="C2287">
        <v>2.3754076875122285</v>
      </c>
      <c r="E2287">
        <v>6.1245746022166054</v>
      </c>
      <c r="G2287">
        <v>4.3692446288370315</v>
      </c>
      <c r="I2287">
        <v>7.3683366089864109</v>
      </c>
      <c r="K2287">
        <v>3.3</v>
      </c>
      <c r="M2287">
        <v>10.1</v>
      </c>
      <c r="O2287">
        <v>-1.2</v>
      </c>
      <c r="Q2287">
        <v>70</v>
      </c>
      <c r="S2287">
        <v>42</v>
      </c>
      <c r="U2287">
        <v>9.8000000000000007</v>
      </c>
      <c r="W2287">
        <v>1.1000000000000001</v>
      </c>
    </row>
    <row r="2288" spans="1:23">
      <c r="A2288" s="18">
        <v>40272</v>
      </c>
      <c r="C2288">
        <v>2.8309102870396616</v>
      </c>
      <c r="E2288">
        <v>5.849090633577763</v>
      </c>
      <c r="G2288">
        <v>4.4936617287115661</v>
      </c>
      <c r="I2288">
        <v>8.1517549045921012</v>
      </c>
      <c r="K2288">
        <v>5.4</v>
      </c>
      <c r="M2288">
        <v>9.8000000000000007</v>
      </c>
      <c r="O2288">
        <v>1.3</v>
      </c>
      <c r="Q2288">
        <v>61</v>
      </c>
      <c r="S2288">
        <v>35</v>
      </c>
      <c r="U2288">
        <v>10.4</v>
      </c>
      <c r="W2288">
        <v>1.7</v>
      </c>
    </row>
    <row r="2289" spans="1:23">
      <c r="A2289" s="18">
        <v>40273</v>
      </c>
      <c r="C2289">
        <v>3.1341523315346054</v>
      </c>
      <c r="E2289">
        <v>6.4688016669194734</v>
      </c>
      <c r="G2289">
        <v>4.5943138792332849</v>
      </c>
      <c r="I2289">
        <v>8.8032187554411845</v>
      </c>
      <c r="K2289">
        <v>7.1</v>
      </c>
      <c r="M2289">
        <v>12.2</v>
      </c>
      <c r="O2289">
        <v>3.2</v>
      </c>
      <c r="Q2289">
        <v>55</v>
      </c>
      <c r="S2289">
        <v>32</v>
      </c>
      <c r="U2289">
        <v>10.9</v>
      </c>
      <c r="W2289">
        <v>1.7</v>
      </c>
    </row>
    <row r="2290" spans="1:23">
      <c r="A2290" s="18">
        <v>40274</v>
      </c>
      <c r="C2290">
        <v>3.3101647335037048</v>
      </c>
      <c r="E2290">
        <v>7.8571141231598878</v>
      </c>
      <c r="G2290">
        <v>4.5602435993967028</v>
      </c>
      <c r="I2290">
        <v>8.9142696687620138</v>
      </c>
      <c r="K2290">
        <v>9.9</v>
      </c>
      <c r="M2290">
        <v>15.2</v>
      </c>
      <c r="O2290">
        <v>4.5</v>
      </c>
      <c r="Q2290">
        <v>48</v>
      </c>
      <c r="S2290">
        <v>31</v>
      </c>
      <c r="U2290">
        <v>10.6</v>
      </c>
      <c r="W2290">
        <v>1.3</v>
      </c>
    </row>
    <row r="2291" spans="1:23">
      <c r="A2291" s="18">
        <v>40275</v>
      </c>
      <c r="C2291">
        <v>5.0764324635533296</v>
      </c>
      <c r="E2291">
        <v>6.9195569410240179</v>
      </c>
      <c r="G2291">
        <v>4.5141120097091134</v>
      </c>
      <c r="I2291">
        <v>9.3311387210012509</v>
      </c>
      <c r="K2291">
        <v>11.9</v>
      </c>
      <c r="M2291">
        <v>15</v>
      </c>
      <c r="O2291">
        <v>7.8</v>
      </c>
      <c r="Q2291">
        <v>40</v>
      </c>
      <c r="S2291">
        <v>21</v>
      </c>
      <c r="U2291">
        <v>10.5</v>
      </c>
      <c r="W2291">
        <v>6.2</v>
      </c>
    </row>
    <row r="2292" spans="1:23">
      <c r="A2292" s="18">
        <v>40276</v>
      </c>
      <c r="C2292">
        <v>1.621559807224318</v>
      </c>
      <c r="E2292">
        <v>4.8640736437348684</v>
      </c>
      <c r="G2292">
        <v>2.6493556268337262</v>
      </c>
      <c r="I2292">
        <v>6.3270432553911578</v>
      </c>
      <c r="K2292">
        <v>3.5</v>
      </c>
      <c r="M2292">
        <v>9.4</v>
      </c>
      <c r="O2292">
        <v>2.5</v>
      </c>
      <c r="Q2292">
        <v>85</v>
      </c>
      <c r="S2292">
        <v>58</v>
      </c>
      <c r="U2292">
        <v>0.8</v>
      </c>
      <c r="W2292">
        <v>2.5</v>
      </c>
    </row>
    <row r="2293" spans="1:23">
      <c r="A2293" s="18">
        <v>40277</v>
      </c>
      <c r="C2293">
        <v>2.2983259577617123</v>
      </c>
      <c r="E2293">
        <v>4.9189622276976666</v>
      </c>
      <c r="G2293">
        <v>3.922878618316695</v>
      </c>
      <c r="I2293">
        <v>7.1051513814539149</v>
      </c>
      <c r="K2293">
        <v>2.7</v>
      </c>
      <c r="M2293">
        <v>7</v>
      </c>
      <c r="O2293">
        <v>-0.6</v>
      </c>
      <c r="Q2293">
        <v>70</v>
      </c>
      <c r="S2293">
        <v>45</v>
      </c>
      <c r="U2293">
        <v>7.4</v>
      </c>
      <c r="W2293">
        <v>2.9</v>
      </c>
    </row>
    <row r="2294" spans="1:23">
      <c r="A2294" s="18">
        <v>40278</v>
      </c>
      <c r="C2294">
        <v>2.0298381380660437</v>
      </c>
      <c r="E2294">
        <v>4.5485905326116614</v>
      </c>
      <c r="G2294">
        <v>3.5717569909994475</v>
      </c>
      <c r="I2294">
        <v>6.3302462185927375</v>
      </c>
      <c r="K2294">
        <v>-0.4</v>
      </c>
      <c r="M2294">
        <v>4.8</v>
      </c>
      <c r="O2294">
        <v>-4.2</v>
      </c>
      <c r="Q2294">
        <v>70</v>
      </c>
      <c r="S2294">
        <v>38</v>
      </c>
      <c r="U2294">
        <v>6</v>
      </c>
      <c r="W2294">
        <v>1.9</v>
      </c>
    </row>
    <row r="2295" spans="1:23">
      <c r="A2295" s="18">
        <v>40279</v>
      </c>
      <c r="C2295">
        <v>2.4364722239337726</v>
      </c>
      <c r="E2295">
        <v>3.6707881999728338</v>
      </c>
      <c r="G2295">
        <v>4.707556984957403</v>
      </c>
      <c r="I2295">
        <v>7.7742139880955365</v>
      </c>
      <c r="K2295">
        <v>-0.9</v>
      </c>
      <c r="M2295">
        <v>2.9</v>
      </c>
      <c r="O2295">
        <v>-3.3</v>
      </c>
      <c r="Q2295">
        <v>63</v>
      </c>
      <c r="S2295">
        <v>35</v>
      </c>
      <c r="U2295">
        <v>11.9</v>
      </c>
      <c r="W2295">
        <v>2</v>
      </c>
    </row>
    <row r="2296" spans="1:23">
      <c r="A2296" s="18">
        <v>40280</v>
      </c>
      <c r="C2296">
        <v>2.783234222654225</v>
      </c>
      <c r="E2296">
        <v>5.7994662159923802</v>
      </c>
      <c r="G2296">
        <v>4.5927873117148996</v>
      </c>
      <c r="I2296">
        <v>7.506754126270919</v>
      </c>
      <c r="K2296">
        <v>1.7</v>
      </c>
      <c r="M2296">
        <v>8.3000000000000007</v>
      </c>
      <c r="O2296">
        <v>-3.3</v>
      </c>
      <c r="Q2296">
        <v>43</v>
      </c>
      <c r="S2296">
        <v>16</v>
      </c>
      <c r="U2296">
        <v>11.9</v>
      </c>
      <c r="W2296">
        <v>1.8</v>
      </c>
    </row>
    <row r="2297" spans="1:23">
      <c r="A2297" s="18">
        <v>40281</v>
      </c>
      <c r="C2297">
        <v>1.8367512777757142</v>
      </c>
      <c r="E2297">
        <v>4.2403082011775011</v>
      </c>
      <c r="G2297">
        <v>2.7054302640166132</v>
      </c>
      <c r="I2297">
        <v>4.198869686950446</v>
      </c>
      <c r="K2297">
        <v>2.7</v>
      </c>
      <c r="M2297">
        <v>6.1</v>
      </c>
      <c r="O2297">
        <v>0.5</v>
      </c>
      <c r="Q2297">
        <v>55</v>
      </c>
      <c r="S2297">
        <v>27</v>
      </c>
      <c r="U2297">
        <v>1.3</v>
      </c>
      <c r="W2297">
        <v>2.2999999999999998</v>
      </c>
    </row>
    <row r="2298" spans="1:23">
      <c r="A2298" s="18">
        <v>40282</v>
      </c>
      <c r="C2298">
        <v>3.2219690920787958</v>
      </c>
      <c r="E2298">
        <v>8.587190864617261</v>
      </c>
      <c r="G2298">
        <v>4.675575187198457</v>
      </c>
      <c r="I2298">
        <v>8.235464398670743</v>
      </c>
      <c r="K2298">
        <v>7.8</v>
      </c>
      <c r="M2298">
        <v>15.6</v>
      </c>
      <c r="O2298">
        <v>0.9</v>
      </c>
      <c r="Q2298">
        <v>57</v>
      </c>
      <c r="S2298">
        <v>25</v>
      </c>
      <c r="U2298">
        <v>11.2</v>
      </c>
      <c r="W2298">
        <v>2.5</v>
      </c>
    </row>
    <row r="2299" spans="1:23">
      <c r="A2299" s="18">
        <v>40283</v>
      </c>
      <c r="C2299">
        <v>3.5771031730671261</v>
      </c>
      <c r="E2299">
        <v>7.083445717954552</v>
      </c>
      <c r="G2299">
        <v>4.6312311297622761</v>
      </c>
      <c r="I2299">
        <v>9.1819558511623764</v>
      </c>
      <c r="K2299">
        <v>10.8</v>
      </c>
      <c r="M2299">
        <v>15.5</v>
      </c>
      <c r="O2299">
        <v>7.5</v>
      </c>
      <c r="Q2299">
        <v>50</v>
      </c>
      <c r="S2299">
        <v>34</v>
      </c>
      <c r="U2299">
        <v>10.5</v>
      </c>
      <c r="W2299">
        <v>2.2999999999999998</v>
      </c>
    </row>
    <row r="2300" spans="1:23">
      <c r="A2300" s="18">
        <v>40284</v>
      </c>
      <c r="C2300">
        <v>2.6115473850239161</v>
      </c>
      <c r="E2300">
        <v>6.8578430549159624</v>
      </c>
      <c r="G2300">
        <v>3.679489169485612</v>
      </c>
      <c r="I2300">
        <v>7.6428269193024763</v>
      </c>
      <c r="K2300">
        <v>10.4</v>
      </c>
      <c r="M2300">
        <v>15.2</v>
      </c>
      <c r="O2300">
        <v>7.5</v>
      </c>
      <c r="Q2300">
        <v>72</v>
      </c>
      <c r="S2300">
        <v>49</v>
      </c>
      <c r="U2300">
        <v>5</v>
      </c>
      <c r="W2300">
        <v>2.1</v>
      </c>
    </row>
    <row r="2301" spans="1:23">
      <c r="A2301" s="18">
        <v>40285</v>
      </c>
      <c r="C2301">
        <v>2.6376472082252422</v>
      </c>
      <c r="E2301">
        <v>6.4666990472064247</v>
      </c>
      <c r="G2301">
        <v>3.7346527489091663</v>
      </c>
      <c r="I2301">
        <v>7.9186524383735977</v>
      </c>
      <c r="K2301">
        <v>8.6</v>
      </c>
      <c r="M2301">
        <v>13</v>
      </c>
      <c r="O2301">
        <v>5.2</v>
      </c>
      <c r="Q2301">
        <v>73</v>
      </c>
      <c r="S2301">
        <v>52</v>
      </c>
      <c r="U2301">
        <v>5.5</v>
      </c>
      <c r="W2301">
        <v>2.2000000000000002</v>
      </c>
    </row>
    <row r="2302" spans="1:23">
      <c r="A2302" s="18">
        <v>40286</v>
      </c>
      <c r="C2302">
        <v>2.3654102722637149</v>
      </c>
      <c r="E2302">
        <v>5.0636702741278707</v>
      </c>
      <c r="G2302">
        <v>3.425301838845459</v>
      </c>
      <c r="I2302">
        <v>6.9223425555025182</v>
      </c>
      <c r="K2302">
        <v>6.8</v>
      </c>
      <c r="M2302">
        <v>9.6</v>
      </c>
      <c r="O2302">
        <v>4.0999999999999996</v>
      </c>
      <c r="Q2302">
        <v>72</v>
      </c>
      <c r="S2302">
        <v>58</v>
      </c>
      <c r="U2302">
        <v>4.2</v>
      </c>
      <c r="W2302">
        <v>2.8</v>
      </c>
    </row>
    <row r="2303" spans="1:23">
      <c r="A2303" s="18">
        <v>40287</v>
      </c>
      <c r="C2303">
        <v>1.3855790003198969</v>
      </c>
      <c r="E2303">
        <v>4.9550032428198207</v>
      </c>
      <c r="G2303">
        <v>2.4903395972805975</v>
      </c>
      <c r="I2303">
        <v>4.8960766611275774</v>
      </c>
      <c r="K2303">
        <v>2.8</v>
      </c>
      <c r="M2303">
        <v>7.8</v>
      </c>
      <c r="O2303">
        <v>0.3</v>
      </c>
      <c r="Q2303">
        <v>85</v>
      </c>
      <c r="S2303">
        <v>69</v>
      </c>
      <c r="U2303">
        <v>0</v>
      </c>
      <c r="W2303">
        <v>2</v>
      </c>
    </row>
    <row r="2304" spans="1:23">
      <c r="A2304" s="18">
        <v>40288</v>
      </c>
      <c r="C2304">
        <v>3.364945971493527</v>
      </c>
      <c r="E2304">
        <v>7.4278437394670425</v>
      </c>
      <c r="G2304">
        <v>4.7856737398800249</v>
      </c>
      <c r="I2304">
        <v>8.6109833663367699</v>
      </c>
      <c r="K2304">
        <v>6.7</v>
      </c>
      <c r="M2304">
        <v>13.3</v>
      </c>
      <c r="O2304">
        <v>1.4</v>
      </c>
      <c r="Q2304">
        <v>49</v>
      </c>
      <c r="S2304">
        <v>17</v>
      </c>
      <c r="U2304">
        <v>12.2</v>
      </c>
      <c r="W2304">
        <v>2.2999999999999998</v>
      </c>
    </row>
    <row r="2305" spans="1:23">
      <c r="A2305" s="18">
        <v>40289</v>
      </c>
      <c r="C2305">
        <v>4.4032133446991093</v>
      </c>
      <c r="E2305">
        <v>9.5754169620548968</v>
      </c>
      <c r="G2305">
        <v>4.791191439049916</v>
      </c>
      <c r="I2305">
        <v>9.3071263109283233</v>
      </c>
      <c r="K2305">
        <v>10.6</v>
      </c>
      <c r="M2305">
        <v>18.600000000000001</v>
      </c>
      <c r="O2305">
        <v>3.9</v>
      </c>
      <c r="Q2305">
        <v>35</v>
      </c>
      <c r="S2305">
        <v>14</v>
      </c>
      <c r="U2305">
        <v>12.6</v>
      </c>
      <c r="W2305">
        <v>3.3</v>
      </c>
    </row>
    <row r="2306" spans="1:23">
      <c r="A2306" s="18">
        <v>40290</v>
      </c>
      <c r="C2306">
        <v>6.0146994294123797</v>
      </c>
      <c r="E2306">
        <v>7.5840402634949218</v>
      </c>
      <c r="G2306">
        <v>4.7156393713771374</v>
      </c>
      <c r="I2306">
        <v>9.4872768598372392</v>
      </c>
      <c r="K2306">
        <v>15.5</v>
      </c>
      <c r="M2306">
        <v>19.399999999999999</v>
      </c>
      <c r="O2306">
        <v>12.7</v>
      </c>
      <c r="Q2306">
        <v>20</v>
      </c>
      <c r="S2306">
        <v>14</v>
      </c>
      <c r="U2306">
        <v>12.6</v>
      </c>
      <c r="W2306">
        <v>4.8</v>
      </c>
    </row>
    <row r="2307" spans="1:23">
      <c r="A2307" s="18">
        <v>40291</v>
      </c>
      <c r="C2307">
        <v>5.1066910091642415</v>
      </c>
      <c r="E2307">
        <v>9.2973526943866087</v>
      </c>
      <c r="G2307">
        <v>4.8097738306306237</v>
      </c>
      <c r="I2307">
        <v>11.520445450706813</v>
      </c>
      <c r="K2307">
        <v>13.9</v>
      </c>
      <c r="M2307">
        <v>19.399999999999999</v>
      </c>
      <c r="O2307">
        <v>8.3000000000000007</v>
      </c>
      <c r="Q2307">
        <v>34</v>
      </c>
      <c r="S2307">
        <v>16</v>
      </c>
      <c r="U2307">
        <v>12.2</v>
      </c>
      <c r="W2307">
        <v>2.8</v>
      </c>
    </row>
    <row r="2308" spans="1:23">
      <c r="A2308" s="18">
        <v>40292</v>
      </c>
      <c r="C2308">
        <v>4.6068627476332651</v>
      </c>
      <c r="E2308">
        <v>8.7371634726825018</v>
      </c>
      <c r="G2308">
        <v>4.5719178957208682</v>
      </c>
      <c r="I2308">
        <v>10.870044383210898</v>
      </c>
      <c r="K2308">
        <v>9.1999999999999993</v>
      </c>
      <c r="M2308">
        <v>17.399999999999999</v>
      </c>
      <c r="O2308">
        <v>3.9</v>
      </c>
      <c r="Q2308">
        <v>23</v>
      </c>
      <c r="S2308">
        <v>11</v>
      </c>
      <c r="U2308">
        <v>12.2</v>
      </c>
      <c r="W2308">
        <v>2.5</v>
      </c>
    </row>
    <row r="2309" spans="1:23">
      <c r="A2309" s="18">
        <v>40293</v>
      </c>
      <c r="C2309">
        <v>4.5453981916965001</v>
      </c>
      <c r="E2309">
        <v>10.681031501793374</v>
      </c>
      <c r="G2309">
        <v>4.6526965719152482</v>
      </c>
      <c r="I2309">
        <v>9.2482853683065489</v>
      </c>
      <c r="K2309">
        <v>13.5</v>
      </c>
      <c r="M2309">
        <v>21.3</v>
      </c>
      <c r="O2309">
        <v>6.3</v>
      </c>
      <c r="Q2309">
        <v>18</v>
      </c>
      <c r="S2309">
        <v>10</v>
      </c>
      <c r="U2309">
        <v>12.8</v>
      </c>
      <c r="W2309">
        <v>2.2000000000000002</v>
      </c>
    </row>
    <row r="2310" spans="1:23">
      <c r="A2310" s="18">
        <v>40294</v>
      </c>
      <c r="C2310">
        <v>5.4701368619913833</v>
      </c>
      <c r="E2310">
        <v>12.389746184099552</v>
      </c>
      <c r="G2310">
        <v>4.7113825227538797</v>
      </c>
      <c r="I2310">
        <v>10.153004780481275</v>
      </c>
      <c r="K2310">
        <v>16.7</v>
      </c>
      <c r="M2310">
        <v>25.2</v>
      </c>
      <c r="O2310">
        <v>8.6</v>
      </c>
      <c r="Q2310">
        <v>20</v>
      </c>
      <c r="S2310">
        <v>10</v>
      </c>
      <c r="U2310">
        <v>12.8</v>
      </c>
      <c r="W2310">
        <v>2.9</v>
      </c>
    </row>
    <row r="2311" spans="1:23">
      <c r="A2311" s="18">
        <v>40295</v>
      </c>
      <c r="C2311">
        <v>6.135750408297663</v>
      </c>
      <c r="E2311">
        <v>13.211802217454567</v>
      </c>
      <c r="G2311">
        <v>4.6409965660338983</v>
      </c>
      <c r="I2311">
        <v>10.443307740163968</v>
      </c>
      <c r="K2311">
        <v>19.2</v>
      </c>
      <c r="M2311">
        <v>27.3</v>
      </c>
      <c r="O2311">
        <v>10.9</v>
      </c>
      <c r="Q2311">
        <v>17</v>
      </c>
      <c r="S2311">
        <v>8</v>
      </c>
      <c r="U2311">
        <v>12.6</v>
      </c>
      <c r="W2311">
        <v>3.2</v>
      </c>
    </row>
    <row r="2312" spans="1:23">
      <c r="A2312" s="18">
        <v>40296</v>
      </c>
      <c r="C2312">
        <v>6.1777796758046479</v>
      </c>
      <c r="E2312">
        <v>10.684383734184877</v>
      </c>
      <c r="G2312">
        <v>4.7772930822569615</v>
      </c>
      <c r="I2312">
        <v>11.350111391847413</v>
      </c>
      <c r="K2312">
        <v>20.7</v>
      </c>
      <c r="M2312">
        <v>25.7</v>
      </c>
      <c r="O2312">
        <v>15.8</v>
      </c>
      <c r="Q2312">
        <v>22</v>
      </c>
      <c r="S2312">
        <v>12</v>
      </c>
      <c r="U2312">
        <v>12.3</v>
      </c>
      <c r="W2312">
        <v>3</v>
      </c>
    </row>
    <row r="2313" spans="1:23">
      <c r="A2313" s="18">
        <v>40297</v>
      </c>
      <c r="C2313">
        <v>6.3491934580402756</v>
      </c>
      <c r="E2313">
        <v>13.404579711467305</v>
      </c>
      <c r="G2313">
        <v>4.8477011124627953</v>
      </c>
      <c r="I2313">
        <v>11.940251312772871</v>
      </c>
      <c r="K2313">
        <v>21.3</v>
      </c>
      <c r="M2313">
        <v>28.9</v>
      </c>
      <c r="O2313">
        <v>13.8</v>
      </c>
      <c r="Q2313">
        <v>24</v>
      </c>
      <c r="S2313">
        <v>13</v>
      </c>
      <c r="U2313">
        <v>12.5</v>
      </c>
      <c r="W2313">
        <v>3</v>
      </c>
    </row>
    <row r="2314" spans="1:23">
      <c r="A2314" s="18">
        <v>40298</v>
      </c>
      <c r="C2314">
        <v>5.3626209785971728</v>
      </c>
      <c r="E2314">
        <v>11.496830391594848</v>
      </c>
      <c r="G2314">
        <v>4.9954146477736252</v>
      </c>
      <c r="I2314">
        <v>12.997560437153568</v>
      </c>
      <c r="K2314">
        <v>19.5</v>
      </c>
      <c r="M2314">
        <v>26.8</v>
      </c>
      <c r="O2314">
        <v>14.6</v>
      </c>
      <c r="Q2314">
        <v>42</v>
      </c>
      <c r="S2314">
        <v>15</v>
      </c>
      <c r="U2314">
        <v>11.9</v>
      </c>
      <c r="W2314">
        <v>2</v>
      </c>
    </row>
    <row r="2315" spans="1:23">
      <c r="A2315" s="18">
        <v>40299</v>
      </c>
      <c r="C2315">
        <v>5.0276836853295475</v>
      </c>
      <c r="E2315">
        <v>11.157443646811316</v>
      </c>
      <c r="G2315">
        <v>5.1352257413600872</v>
      </c>
      <c r="I2315">
        <v>12.918757999961901</v>
      </c>
      <c r="K2315">
        <v>19</v>
      </c>
      <c r="M2315">
        <v>25.3</v>
      </c>
      <c r="O2315">
        <v>13.5</v>
      </c>
      <c r="Q2315">
        <v>42</v>
      </c>
      <c r="S2315">
        <v>23</v>
      </c>
      <c r="U2315">
        <v>12.5</v>
      </c>
      <c r="W2315">
        <v>1.5</v>
      </c>
    </row>
    <row r="2316" spans="1:23">
      <c r="A2316" s="18">
        <v>40300</v>
      </c>
      <c r="C2316">
        <v>4.361200830524262</v>
      </c>
      <c r="E2316">
        <v>10.305598841819284</v>
      </c>
      <c r="G2316">
        <v>3.8795548012123029</v>
      </c>
      <c r="I2316">
        <v>9.0986145845778239</v>
      </c>
      <c r="K2316">
        <v>18.399999999999999</v>
      </c>
      <c r="M2316">
        <v>23.6</v>
      </c>
      <c r="O2316">
        <v>13.2</v>
      </c>
      <c r="Q2316">
        <v>42</v>
      </c>
      <c r="S2316">
        <v>26</v>
      </c>
      <c r="U2316">
        <v>5.7</v>
      </c>
      <c r="W2316">
        <v>2.4</v>
      </c>
    </row>
    <row r="2317" spans="1:23">
      <c r="A2317" s="18">
        <v>40301</v>
      </c>
      <c r="C2317">
        <v>2.5135588949628747</v>
      </c>
      <c r="E2317">
        <v>8.7362167312750305</v>
      </c>
      <c r="G2317">
        <v>3.0360435852215835</v>
      </c>
      <c r="I2317">
        <v>8.1449856546058061</v>
      </c>
      <c r="K2317">
        <v>10.3</v>
      </c>
      <c r="M2317">
        <v>20.6</v>
      </c>
      <c r="O2317">
        <v>8.1999999999999993</v>
      </c>
      <c r="Q2317">
        <v>76</v>
      </c>
      <c r="S2317">
        <v>31</v>
      </c>
      <c r="U2317">
        <v>1.8</v>
      </c>
      <c r="W2317">
        <v>2.5</v>
      </c>
    </row>
    <row r="2318" spans="1:23">
      <c r="A2318" s="18">
        <v>40302</v>
      </c>
      <c r="C2318">
        <v>3.9790409877409285</v>
      </c>
      <c r="E2318">
        <v>8.1215013236394125</v>
      </c>
      <c r="G2318">
        <v>4.8257720320624786</v>
      </c>
      <c r="I2318">
        <v>10.233634970965625</v>
      </c>
      <c r="K2318">
        <v>12.2</v>
      </c>
      <c r="M2318">
        <v>17.2</v>
      </c>
      <c r="O2318">
        <v>7.8</v>
      </c>
      <c r="Q2318">
        <v>53</v>
      </c>
      <c r="S2318">
        <v>26</v>
      </c>
      <c r="U2318">
        <v>11.3</v>
      </c>
      <c r="W2318">
        <v>2.2999999999999998</v>
      </c>
    </row>
    <row r="2319" spans="1:23">
      <c r="A2319" s="18">
        <v>40303</v>
      </c>
      <c r="C2319">
        <v>4.6742326620455374</v>
      </c>
      <c r="E2319">
        <v>9.4998327136778951</v>
      </c>
      <c r="G2319">
        <v>5.0131469942286078</v>
      </c>
      <c r="I2319">
        <v>10.851625413430067</v>
      </c>
      <c r="K2319">
        <v>15.4</v>
      </c>
      <c r="M2319">
        <v>21.1</v>
      </c>
      <c r="O2319">
        <v>10.6</v>
      </c>
      <c r="Q2319">
        <v>40</v>
      </c>
      <c r="S2319">
        <v>22</v>
      </c>
      <c r="U2319">
        <v>12.6</v>
      </c>
      <c r="W2319">
        <v>2.4</v>
      </c>
    </row>
    <row r="2320" spans="1:23">
      <c r="A2320" s="18">
        <v>40304</v>
      </c>
      <c r="C2320">
        <v>5.4550291118404814</v>
      </c>
      <c r="E2320">
        <v>10.661098298662084</v>
      </c>
      <c r="G2320">
        <v>5.0643730229299555</v>
      </c>
      <c r="I2320">
        <v>11.586644483867508</v>
      </c>
      <c r="K2320">
        <v>17.8</v>
      </c>
      <c r="M2320">
        <v>23.8</v>
      </c>
      <c r="O2320">
        <v>12.3</v>
      </c>
      <c r="Q2320">
        <v>36</v>
      </c>
      <c r="S2320">
        <v>17</v>
      </c>
      <c r="U2320">
        <v>13</v>
      </c>
      <c r="W2320">
        <v>2.9</v>
      </c>
    </row>
    <row r="2321" spans="1:23">
      <c r="A2321" s="18">
        <v>40305</v>
      </c>
      <c r="C2321">
        <v>6.0021874455344779</v>
      </c>
      <c r="E2321">
        <v>9.6436259157610653</v>
      </c>
      <c r="G2321">
        <v>5.0913818997616591</v>
      </c>
      <c r="I2321">
        <v>12.338343011722712</v>
      </c>
      <c r="K2321">
        <v>18.399999999999999</v>
      </c>
      <c r="M2321">
        <v>23.2</v>
      </c>
      <c r="O2321">
        <v>14.1</v>
      </c>
      <c r="Q2321">
        <v>33</v>
      </c>
      <c r="S2321">
        <v>21</v>
      </c>
      <c r="U2321">
        <v>13.1</v>
      </c>
      <c r="W2321">
        <v>3.5</v>
      </c>
    </row>
    <row r="2322" spans="1:23">
      <c r="A2322" s="18">
        <v>40306</v>
      </c>
      <c r="C2322">
        <v>5.519336122878185</v>
      </c>
      <c r="E2322">
        <v>9.8991623934094317</v>
      </c>
      <c r="G2322">
        <v>4.8609423029572438</v>
      </c>
      <c r="I2322">
        <v>12.354046593248905</v>
      </c>
      <c r="K2322">
        <v>15.4</v>
      </c>
      <c r="M2322">
        <v>21.2</v>
      </c>
      <c r="O2322">
        <v>9.8000000000000007</v>
      </c>
      <c r="Q2322">
        <v>23</v>
      </c>
      <c r="S2322">
        <v>14</v>
      </c>
      <c r="U2322">
        <v>13.3</v>
      </c>
      <c r="W2322">
        <v>2.4</v>
      </c>
    </row>
    <row r="2323" spans="1:23">
      <c r="A2323" s="18">
        <v>40307</v>
      </c>
      <c r="C2323">
        <v>4.6568594165446511</v>
      </c>
      <c r="E2323">
        <v>10.677701795469838</v>
      </c>
      <c r="G2323">
        <v>4.2916448333912056</v>
      </c>
      <c r="I2323">
        <v>9.3843854732529817</v>
      </c>
      <c r="K2323">
        <v>17.399999999999999</v>
      </c>
      <c r="M2323">
        <v>23.5</v>
      </c>
      <c r="O2323">
        <v>11.7</v>
      </c>
      <c r="Q2323">
        <v>25</v>
      </c>
      <c r="S2323">
        <v>14</v>
      </c>
      <c r="U2323">
        <v>9.4</v>
      </c>
      <c r="W2323">
        <v>2.1</v>
      </c>
    </row>
    <row r="2324" spans="1:23">
      <c r="A2324" s="18">
        <v>40308</v>
      </c>
      <c r="C2324">
        <v>5.2956563516182191</v>
      </c>
      <c r="E2324">
        <v>9.092611777172328</v>
      </c>
      <c r="G2324">
        <v>4.9741375904380174</v>
      </c>
      <c r="I2324">
        <v>11.557685140679135</v>
      </c>
      <c r="K2324">
        <v>19.8</v>
      </c>
      <c r="M2324">
        <v>24</v>
      </c>
      <c r="O2324">
        <v>16.5</v>
      </c>
      <c r="Q2324">
        <v>34</v>
      </c>
      <c r="S2324">
        <v>17</v>
      </c>
      <c r="U2324">
        <v>12.2</v>
      </c>
      <c r="W2324">
        <v>2.2999999999999998</v>
      </c>
    </row>
    <row r="2325" spans="1:23">
      <c r="A2325" s="18">
        <v>40309</v>
      </c>
      <c r="C2325">
        <v>5.3793938259779281</v>
      </c>
      <c r="E2325">
        <v>8.9341384713195602</v>
      </c>
      <c r="G2325">
        <v>4.5974733152593039</v>
      </c>
      <c r="I2325">
        <v>11.556212677695493</v>
      </c>
      <c r="K2325">
        <v>18.2</v>
      </c>
      <c r="M2325">
        <v>22.6</v>
      </c>
      <c r="O2325">
        <v>14.7</v>
      </c>
      <c r="Q2325">
        <v>29</v>
      </c>
      <c r="S2325">
        <v>21</v>
      </c>
      <c r="U2325">
        <v>10.6</v>
      </c>
      <c r="W2325">
        <v>2.5</v>
      </c>
    </row>
    <row r="2326" spans="1:23">
      <c r="A2326" s="18">
        <v>40310</v>
      </c>
      <c r="C2326">
        <v>5.5993921141451128</v>
      </c>
      <c r="E2326">
        <v>8.4507315411072153</v>
      </c>
      <c r="G2326">
        <v>4.2602334223228944</v>
      </c>
      <c r="I2326">
        <v>11.098368510853689</v>
      </c>
      <c r="K2326">
        <v>11.6</v>
      </c>
      <c r="M2326">
        <v>19.2</v>
      </c>
      <c r="O2326">
        <v>8.6</v>
      </c>
      <c r="Q2326">
        <v>25</v>
      </c>
      <c r="S2326">
        <v>15</v>
      </c>
      <c r="U2326">
        <v>9.9</v>
      </c>
      <c r="W2326">
        <v>5.3</v>
      </c>
    </row>
    <row r="2327" spans="1:23">
      <c r="A2327" s="18">
        <v>40311</v>
      </c>
      <c r="C2327">
        <v>5.16315979667527</v>
      </c>
      <c r="E2327">
        <v>9.8451562597511373</v>
      </c>
      <c r="G2327">
        <v>4.5973528120751448</v>
      </c>
      <c r="I2327">
        <v>9.7365498854375119</v>
      </c>
      <c r="K2327">
        <v>14</v>
      </c>
      <c r="M2327">
        <v>20.2</v>
      </c>
      <c r="O2327">
        <v>7.9</v>
      </c>
      <c r="Q2327">
        <v>23</v>
      </c>
      <c r="S2327">
        <v>13</v>
      </c>
      <c r="U2327">
        <v>11.9</v>
      </c>
      <c r="W2327">
        <v>3.3</v>
      </c>
    </row>
    <row r="2328" spans="1:23">
      <c r="A2328" s="18">
        <v>40312</v>
      </c>
      <c r="C2328">
        <v>1.8379106705264943</v>
      </c>
      <c r="E2328">
        <v>7.9754763234791017</v>
      </c>
      <c r="G2328">
        <v>2.507470736197714</v>
      </c>
      <c r="I2328">
        <v>6.4912254129415556</v>
      </c>
      <c r="K2328">
        <v>3.8</v>
      </c>
      <c r="M2328">
        <v>18.899999999999999</v>
      </c>
      <c r="O2328">
        <v>1.4</v>
      </c>
      <c r="Q2328">
        <v>86</v>
      </c>
      <c r="S2328">
        <v>16</v>
      </c>
      <c r="U2328">
        <v>0</v>
      </c>
      <c r="W2328">
        <v>2.2999999999999998</v>
      </c>
    </row>
    <row r="2329" spans="1:23">
      <c r="A2329" s="18">
        <v>40313</v>
      </c>
      <c r="C2329">
        <v>1.4657160524959933</v>
      </c>
      <c r="E2329">
        <v>4.4900123323139747</v>
      </c>
      <c r="G2329">
        <v>2.5464491474796649</v>
      </c>
      <c r="I2329">
        <v>4.1132111690978492</v>
      </c>
      <c r="K2329">
        <v>4.3</v>
      </c>
      <c r="M2329">
        <v>7.6</v>
      </c>
      <c r="O2329">
        <v>2.2999999999999998</v>
      </c>
      <c r="Q2329">
        <v>71</v>
      </c>
      <c r="S2329">
        <v>54</v>
      </c>
      <c r="U2329">
        <v>0.1</v>
      </c>
      <c r="W2329">
        <v>1.4</v>
      </c>
    </row>
    <row r="2330" spans="1:23">
      <c r="A2330" s="18">
        <v>40314</v>
      </c>
      <c r="C2330">
        <v>2.2377484083325556</v>
      </c>
      <c r="E2330">
        <v>6.5040841691859885</v>
      </c>
      <c r="G2330">
        <v>3.4780238554642446</v>
      </c>
      <c r="I2330">
        <v>5.7445667868804788</v>
      </c>
      <c r="K2330">
        <v>8.1</v>
      </c>
      <c r="M2330">
        <v>12.5</v>
      </c>
      <c r="O2330">
        <v>4.4000000000000004</v>
      </c>
      <c r="Q2330">
        <v>56</v>
      </c>
      <c r="S2330">
        <v>40</v>
      </c>
      <c r="U2330">
        <v>4.5999999999999996</v>
      </c>
      <c r="W2330">
        <v>1.4</v>
      </c>
    </row>
    <row r="2331" spans="1:23">
      <c r="A2331" s="18">
        <v>40315</v>
      </c>
      <c r="C2331">
        <v>5.0511719299294739</v>
      </c>
      <c r="E2331">
        <v>11.488356742142765</v>
      </c>
      <c r="G2331">
        <v>4.9971868303446518</v>
      </c>
      <c r="I2331">
        <v>9.8443848025969274</v>
      </c>
      <c r="K2331">
        <v>13.6</v>
      </c>
      <c r="M2331">
        <v>22.4</v>
      </c>
      <c r="O2331">
        <v>5.2</v>
      </c>
      <c r="Q2331">
        <v>35</v>
      </c>
      <c r="S2331">
        <v>8</v>
      </c>
      <c r="U2331">
        <v>14.1</v>
      </c>
      <c r="W2331">
        <v>3.4</v>
      </c>
    </row>
    <row r="2332" spans="1:23">
      <c r="A2332" s="18">
        <v>40316</v>
      </c>
      <c r="C2332">
        <v>5.446898737067845</v>
      </c>
      <c r="E2332">
        <v>12.242434762455387</v>
      </c>
      <c r="G2332">
        <v>4.8988067150703287</v>
      </c>
      <c r="I2332">
        <v>10.691970759172335</v>
      </c>
      <c r="K2332">
        <v>16.899999999999999</v>
      </c>
      <c r="M2332">
        <v>24.7</v>
      </c>
      <c r="O2332">
        <v>8.6999999999999993</v>
      </c>
      <c r="Q2332">
        <v>24</v>
      </c>
      <c r="S2332">
        <v>10</v>
      </c>
      <c r="U2332">
        <v>13.8</v>
      </c>
      <c r="W2332">
        <v>2.7</v>
      </c>
    </row>
    <row r="2333" spans="1:23">
      <c r="A2333" s="18">
        <v>40317</v>
      </c>
      <c r="C2333">
        <v>5.5134263867208189</v>
      </c>
      <c r="E2333">
        <v>10.401196465976291</v>
      </c>
      <c r="G2333">
        <v>4.7428723565929456</v>
      </c>
      <c r="I2333">
        <v>10.953392677313962</v>
      </c>
      <c r="K2333">
        <v>18.600000000000001</v>
      </c>
      <c r="M2333">
        <v>23.9</v>
      </c>
      <c r="O2333">
        <v>13.4</v>
      </c>
      <c r="Q2333">
        <v>26</v>
      </c>
      <c r="S2333">
        <v>11</v>
      </c>
      <c r="U2333">
        <v>12.2</v>
      </c>
      <c r="W2333">
        <v>2.6</v>
      </c>
    </row>
    <row r="2334" spans="1:23">
      <c r="A2334" s="18">
        <v>40318</v>
      </c>
      <c r="C2334">
        <v>5.6266934823893635</v>
      </c>
      <c r="E2334">
        <v>10.271091317841195</v>
      </c>
      <c r="G2334">
        <v>5.262875385959747</v>
      </c>
      <c r="I2334">
        <v>13.098411162970596</v>
      </c>
      <c r="K2334">
        <v>18.5</v>
      </c>
      <c r="M2334">
        <v>24.7</v>
      </c>
      <c r="O2334">
        <v>14.4</v>
      </c>
      <c r="Q2334">
        <v>43</v>
      </c>
      <c r="S2334">
        <v>22</v>
      </c>
      <c r="U2334">
        <v>13.4</v>
      </c>
      <c r="W2334">
        <v>3</v>
      </c>
    </row>
    <row r="2335" spans="1:23">
      <c r="A2335" s="18">
        <v>40319</v>
      </c>
      <c r="C2335">
        <v>9.27329126025354</v>
      </c>
      <c r="E2335">
        <v>13.970732188668661</v>
      </c>
      <c r="G2335">
        <v>4.8763919256449331</v>
      </c>
      <c r="I2335">
        <v>10.706642976388219</v>
      </c>
      <c r="K2335">
        <v>23.4</v>
      </c>
      <c r="M2335">
        <v>29.7</v>
      </c>
      <c r="O2335">
        <v>14.9</v>
      </c>
      <c r="Q2335">
        <v>24</v>
      </c>
      <c r="S2335">
        <v>12</v>
      </c>
      <c r="U2335">
        <v>12.7</v>
      </c>
      <c r="W2335">
        <v>7.7</v>
      </c>
    </row>
    <row r="2336" spans="1:23">
      <c r="A2336" s="18">
        <v>40320</v>
      </c>
      <c r="C2336">
        <v>5.5471395648866606</v>
      </c>
      <c r="E2336">
        <v>11.584116699987318</v>
      </c>
      <c r="G2336">
        <v>4.8920336915471871</v>
      </c>
      <c r="I2336">
        <v>13.515539277607447</v>
      </c>
      <c r="K2336">
        <v>18.8</v>
      </c>
      <c r="M2336">
        <v>28.3</v>
      </c>
      <c r="O2336">
        <v>15.4</v>
      </c>
      <c r="Q2336">
        <v>42</v>
      </c>
      <c r="S2336">
        <v>13</v>
      </c>
      <c r="U2336">
        <v>11.7</v>
      </c>
      <c r="W2336">
        <v>2.4</v>
      </c>
    </row>
    <row r="2337" spans="1:23">
      <c r="A2337" s="18">
        <v>40321</v>
      </c>
      <c r="C2337">
        <v>3.5506550540199098</v>
      </c>
      <c r="E2337">
        <v>9.1327305254926809</v>
      </c>
      <c r="G2337">
        <v>3.4036374972414283</v>
      </c>
      <c r="I2337">
        <v>8.5250782746280045</v>
      </c>
      <c r="K2337">
        <v>14.5</v>
      </c>
      <c r="M2337">
        <v>20.6</v>
      </c>
      <c r="O2337">
        <v>10.3</v>
      </c>
      <c r="Q2337">
        <v>52</v>
      </c>
      <c r="S2337">
        <v>32</v>
      </c>
      <c r="U2337">
        <v>3.5</v>
      </c>
      <c r="W2337">
        <v>2.2000000000000002</v>
      </c>
    </row>
    <row r="2338" spans="1:23">
      <c r="A2338" s="18">
        <v>40322</v>
      </c>
      <c r="C2338">
        <v>4.3046684311038916</v>
      </c>
      <c r="E2338">
        <v>7.3322246828293984</v>
      </c>
      <c r="G2338">
        <v>4.8133118283202707</v>
      </c>
      <c r="I2338">
        <v>11.42731211249499</v>
      </c>
      <c r="K2338">
        <v>12.2</v>
      </c>
      <c r="M2338">
        <v>15.4</v>
      </c>
      <c r="O2338">
        <v>7.7</v>
      </c>
      <c r="Q2338">
        <v>57</v>
      </c>
      <c r="S2338">
        <v>33</v>
      </c>
      <c r="U2338">
        <v>11.2</v>
      </c>
      <c r="W2338">
        <v>2.7</v>
      </c>
    </row>
    <row r="2339" spans="1:23">
      <c r="A2339" s="18">
        <v>40323</v>
      </c>
      <c r="C2339">
        <v>4.6816728719458087</v>
      </c>
      <c r="E2339">
        <v>9.739932371435323</v>
      </c>
      <c r="G2339">
        <v>5.0837773800487538</v>
      </c>
      <c r="I2339">
        <v>11.052345558597375</v>
      </c>
      <c r="K2339">
        <v>15.4</v>
      </c>
      <c r="M2339">
        <v>21.6</v>
      </c>
      <c r="O2339">
        <v>10.5</v>
      </c>
      <c r="Q2339">
        <v>38</v>
      </c>
      <c r="S2339">
        <v>17</v>
      </c>
      <c r="U2339">
        <v>13.6</v>
      </c>
      <c r="W2339">
        <v>2.1</v>
      </c>
    </row>
    <row r="2340" spans="1:23">
      <c r="A2340" s="18">
        <v>40324</v>
      </c>
      <c r="C2340">
        <v>6.0895541844530214</v>
      </c>
      <c r="E2340">
        <v>12.150734000051806</v>
      </c>
      <c r="G2340">
        <v>5.0538979794433843</v>
      </c>
      <c r="I2340">
        <v>11.372613012838627</v>
      </c>
      <c r="K2340">
        <v>18.7</v>
      </c>
      <c r="M2340">
        <v>25.7</v>
      </c>
      <c r="O2340">
        <v>11.4</v>
      </c>
      <c r="Q2340">
        <v>27</v>
      </c>
      <c r="S2340">
        <v>10</v>
      </c>
      <c r="U2340">
        <v>14.4</v>
      </c>
      <c r="W2340">
        <v>3.3</v>
      </c>
    </row>
    <row r="2341" spans="1:23">
      <c r="A2341" s="18">
        <v>40325</v>
      </c>
      <c r="C2341">
        <v>6.103227445102541</v>
      </c>
      <c r="E2341">
        <v>11.948451162754752</v>
      </c>
      <c r="G2341">
        <v>4.7927359888013363</v>
      </c>
      <c r="I2341">
        <v>11.251553276051769</v>
      </c>
      <c r="K2341">
        <v>20.6</v>
      </c>
      <c r="M2341">
        <v>26.8</v>
      </c>
      <c r="O2341">
        <v>14.3</v>
      </c>
      <c r="Q2341">
        <v>22</v>
      </c>
      <c r="S2341">
        <v>11</v>
      </c>
      <c r="U2341">
        <v>12.9</v>
      </c>
      <c r="W2341">
        <v>2.9</v>
      </c>
    </row>
    <row r="2342" spans="1:23">
      <c r="A2342" s="18">
        <v>40326</v>
      </c>
      <c r="C2342">
        <v>4.7180603591514858</v>
      </c>
      <c r="E2342">
        <v>9.0185698151641454</v>
      </c>
      <c r="G2342">
        <v>4.3341262303275165</v>
      </c>
      <c r="I2342">
        <v>10.525278524171053</v>
      </c>
      <c r="K2342">
        <v>20.399999999999999</v>
      </c>
      <c r="M2342">
        <v>24.5</v>
      </c>
      <c r="O2342">
        <v>17.3</v>
      </c>
      <c r="Q2342">
        <v>32</v>
      </c>
      <c r="S2342">
        <v>15</v>
      </c>
      <c r="U2342">
        <v>8.8000000000000007</v>
      </c>
      <c r="W2342">
        <v>1.7</v>
      </c>
    </row>
    <row r="2343" spans="1:23">
      <c r="A2343" s="18">
        <v>40327</v>
      </c>
      <c r="C2343">
        <v>4.5141476579735604</v>
      </c>
      <c r="E2343">
        <v>8.1133995304066531</v>
      </c>
      <c r="G2343">
        <v>4.126395681929198</v>
      </c>
      <c r="I2343">
        <v>9.787605272083395</v>
      </c>
      <c r="K2343">
        <v>20.5</v>
      </c>
      <c r="M2343">
        <v>23.7</v>
      </c>
      <c r="O2343">
        <v>17.899999999999999</v>
      </c>
      <c r="Q2343">
        <v>40</v>
      </c>
      <c r="S2343">
        <v>28</v>
      </c>
      <c r="U2343">
        <v>6.9</v>
      </c>
      <c r="W2343">
        <v>2.1</v>
      </c>
    </row>
    <row r="2344" spans="1:23">
      <c r="A2344" s="18">
        <v>40328</v>
      </c>
      <c r="C2344">
        <v>4.6847289603051143</v>
      </c>
      <c r="E2344">
        <v>11.283964863301142</v>
      </c>
      <c r="G2344">
        <v>4.7425009959712563</v>
      </c>
      <c r="I2344">
        <v>11.415197333399085</v>
      </c>
      <c r="K2344">
        <v>21.8</v>
      </c>
      <c r="M2344">
        <v>27.7</v>
      </c>
      <c r="O2344">
        <v>17.2</v>
      </c>
      <c r="Q2344">
        <v>38</v>
      </c>
      <c r="S2344">
        <v>25</v>
      </c>
      <c r="U2344">
        <v>10.3</v>
      </c>
      <c r="W2344">
        <v>1.4</v>
      </c>
    </row>
    <row r="2345" spans="1:23">
      <c r="A2345" s="18">
        <v>40329</v>
      </c>
      <c r="C2345">
        <v>6.0224042649707528</v>
      </c>
      <c r="E2345">
        <v>11.066132488930426</v>
      </c>
      <c r="G2345">
        <v>4.2638083834354177</v>
      </c>
      <c r="I2345">
        <v>9.8077427438209259</v>
      </c>
      <c r="K2345">
        <v>23.7</v>
      </c>
      <c r="M2345">
        <v>29</v>
      </c>
      <c r="O2345">
        <v>19.8</v>
      </c>
      <c r="Q2345">
        <v>34</v>
      </c>
      <c r="S2345">
        <v>21</v>
      </c>
      <c r="U2345">
        <v>7.6</v>
      </c>
      <c r="W2345">
        <v>3.8</v>
      </c>
    </row>
    <row r="2346" spans="1:23">
      <c r="A2346" s="18">
        <v>40330</v>
      </c>
      <c r="C2346">
        <v>7.696183769367785</v>
      </c>
      <c r="E2346">
        <v>11.160239068528517</v>
      </c>
      <c r="G2346">
        <v>5.0266478585403123</v>
      </c>
      <c r="I2346">
        <v>12.465504259874455</v>
      </c>
      <c r="K2346">
        <v>25.5</v>
      </c>
      <c r="M2346">
        <v>30.8</v>
      </c>
      <c r="O2346">
        <v>22.2</v>
      </c>
      <c r="Q2346">
        <v>31</v>
      </c>
      <c r="S2346">
        <v>20</v>
      </c>
      <c r="U2346">
        <v>11.9</v>
      </c>
      <c r="W2346">
        <v>4.9000000000000004</v>
      </c>
    </row>
    <row r="2347" spans="1:23">
      <c r="A2347" s="18">
        <v>40331</v>
      </c>
      <c r="C2347">
        <v>4.7189238116553396</v>
      </c>
      <c r="E2347">
        <v>9.5138002093311034</v>
      </c>
      <c r="G2347">
        <v>4.4072592450251564</v>
      </c>
      <c r="I2347">
        <v>12.767040100432077</v>
      </c>
      <c r="K2347">
        <v>18.7</v>
      </c>
      <c r="M2347">
        <v>25.1</v>
      </c>
      <c r="O2347">
        <v>16.3</v>
      </c>
      <c r="Q2347">
        <v>58</v>
      </c>
      <c r="S2347">
        <v>35</v>
      </c>
      <c r="U2347">
        <v>7.8</v>
      </c>
      <c r="W2347">
        <v>2.5</v>
      </c>
    </row>
    <row r="2348" spans="1:23">
      <c r="A2348" s="18">
        <v>40332</v>
      </c>
      <c r="C2348">
        <v>3.3332273697292734</v>
      </c>
      <c r="E2348">
        <v>6.9630996682588266</v>
      </c>
      <c r="G2348">
        <v>3.2057808389795439</v>
      </c>
      <c r="I2348">
        <v>7.6036894608160663</v>
      </c>
      <c r="K2348">
        <v>16</v>
      </c>
      <c r="M2348">
        <v>19.7</v>
      </c>
      <c r="O2348">
        <v>14.2</v>
      </c>
      <c r="Q2348">
        <v>63</v>
      </c>
      <c r="S2348">
        <v>33</v>
      </c>
      <c r="U2348">
        <v>2.1</v>
      </c>
      <c r="W2348">
        <v>3.4</v>
      </c>
    </row>
    <row r="2349" spans="1:23">
      <c r="A2349" s="18">
        <v>40333</v>
      </c>
      <c r="C2349">
        <v>3.0469633835286984</v>
      </c>
      <c r="E2349">
        <v>6.0789870748931252</v>
      </c>
      <c r="G2349">
        <v>3.3646060236741651</v>
      </c>
      <c r="I2349">
        <v>7.3994935183340367</v>
      </c>
      <c r="K2349">
        <v>15.2</v>
      </c>
      <c r="M2349">
        <v>17.100000000000001</v>
      </c>
      <c r="O2349">
        <v>12.7</v>
      </c>
      <c r="Q2349">
        <v>63</v>
      </c>
      <c r="S2349">
        <v>52</v>
      </c>
      <c r="U2349">
        <v>3</v>
      </c>
      <c r="W2349">
        <v>2.2999999999999998</v>
      </c>
    </row>
    <row r="2350" spans="1:23">
      <c r="A2350" s="18">
        <v>40334</v>
      </c>
      <c r="C2350">
        <v>4.8496108732243615</v>
      </c>
      <c r="E2350">
        <v>10.631033227045863</v>
      </c>
      <c r="G2350">
        <v>5.0825366347314729</v>
      </c>
      <c r="I2350">
        <v>11.613838461561755</v>
      </c>
      <c r="K2350">
        <v>17.600000000000001</v>
      </c>
      <c r="M2350">
        <v>23.6</v>
      </c>
      <c r="O2350">
        <v>11.9</v>
      </c>
      <c r="Q2350">
        <v>46</v>
      </c>
      <c r="S2350">
        <v>23</v>
      </c>
      <c r="U2350">
        <v>12.7</v>
      </c>
      <c r="W2350">
        <v>2.2000000000000002</v>
      </c>
    </row>
    <row r="2351" spans="1:23">
      <c r="A2351" s="18">
        <v>40335</v>
      </c>
      <c r="C2351">
        <v>5.9680570707773084</v>
      </c>
      <c r="E2351">
        <v>10.770902834112501</v>
      </c>
      <c r="G2351">
        <v>5.0755045002778241</v>
      </c>
      <c r="I2351">
        <v>11.61115577467833</v>
      </c>
      <c r="K2351">
        <v>21.2</v>
      </c>
      <c r="M2351">
        <v>26</v>
      </c>
      <c r="O2351">
        <v>16.100000000000001</v>
      </c>
      <c r="Q2351">
        <v>30</v>
      </c>
      <c r="S2351">
        <v>21</v>
      </c>
      <c r="U2351">
        <v>13.3</v>
      </c>
      <c r="W2351">
        <v>3</v>
      </c>
    </row>
    <row r="2352" spans="1:23">
      <c r="A2352" s="18">
        <v>40336</v>
      </c>
      <c r="C2352">
        <v>6.5338696245442964</v>
      </c>
      <c r="E2352">
        <v>11.745855376626563</v>
      </c>
      <c r="G2352">
        <v>5.033865049704854</v>
      </c>
      <c r="I2352">
        <v>12.650769314261829</v>
      </c>
      <c r="K2352">
        <v>21.5</v>
      </c>
      <c r="M2352">
        <v>26.7</v>
      </c>
      <c r="O2352">
        <v>15.1</v>
      </c>
      <c r="Q2352">
        <v>22</v>
      </c>
      <c r="S2352">
        <v>10</v>
      </c>
      <c r="U2352">
        <v>14.6</v>
      </c>
      <c r="W2352">
        <v>2.8</v>
      </c>
    </row>
    <row r="2353" spans="1:23">
      <c r="A2353" s="18">
        <v>40337</v>
      </c>
      <c r="C2353">
        <v>6.7654756837378578</v>
      </c>
      <c r="E2353">
        <v>12.990656434879703</v>
      </c>
      <c r="G2353">
        <v>4.8956702723136125</v>
      </c>
      <c r="I2353">
        <v>12.071858353092304</v>
      </c>
      <c r="K2353">
        <v>22.5</v>
      </c>
      <c r="M2353">
        <v>29.3</v>
      </c>
      <c r="O2353">
        <v>15.8</v>
      </c>
      <c r="Q2353">
        <v>17</v>
      </c>
      <c r="S2353">
        <v>9</v>
      </c>
      <c r="U2353">
        <v>14.5</v>
      </c>
      <c r="W2353">
        <v>3</v>
      </c>
    </row>
    <row r="2354" spans="1:23">
      <c r="A2354" s="18">
        <v>40338</v>
      </c>
      <c r="C2354">
        <v>6.6467496433255295</v>
      </c>
      <c r="E2354">
        <v>14.16146603338424</v>
      </c>
      <c r="G2354">
        <v>4.7974141679308664</v>
      </c>
      <c r="I2354">
        <v>11.534572722279478</v>
      </c>
      <c r="K2354">
        <v>24.6</v>
      </c>
      <c r="M2354">
        <v>31.5</v>
      </c>
      <c r="O2354">
        <v>17</v>
      </c>
      <c r="Q2354">
        <v>18</v>
      </c>
      <c r="S2354">
        <v>10</v>
      </c>
      <c r="U2354">
        <v>13.3</v>
      </c>
      <c r="W2354">
        <v>2.8</v>
      </c>
    </row>
    <row r="2355" spans="1:23">
      <c r="A2355" s="18">
        <v>40339</v>
      </c>
      <c r="C2355">
        <v>6.8155190997541215</v>
      </c>
      <c r="E2355">
        <v>11.798601664436358</v>
      </c>
      <c r="G2355">
        <v>4.6454982790456292</v>
      </c>
      <c r="I2355">
        <v>11.558020569444643</v>
      </c>
      <c r="K2355">
        <v>25.4</v>
      </c>
      <c r="M2355">
        <v>31</v>
      </c>
      <c r="O2355">
        <v>21.3</v>
      </c>
      <c r="Q2355">
        <v>27</v>
      </c>
      <c r="S2355">
        <v>12</v>
      </c>
      <c r="U2355">
        <v>10.6</v>
      </c>
      <c r="W2355">
        <v>3.4</v>
      </c>
    </row>
    <row r="2356" spans="1:23">
      <c r="A2356" s="18">
        <v>40340</v>
      </c>
      <c r="C2356">
        <v>6.8234295830141098</v>
      </c>
      <c r="E2356">
        <v>12.997053692339632</v>
      </c>
      <c r="G2356">
        <v>5.1189231264725059</v>
      </c>
      <c r="I2356">
        <v>13.163502947126588</v>
      </c>
      <c r="K2356">
        <v>26.3</v>
      </c>
      <c r="M2356">
        <v>32.1</v>
      </c>
      <c r="O2356">
        <v>20.8</v>
      </c>
      <c r="Q2356">
        <v>26</v>
      </c>
      <c r="S2356">
        <v>10</v>
      </c>
      <c r="U2356">
        <v>13.8</v>
      </c>
      <c r="W2356">
        <v>2.6</v>
      </c>
    </row>
    <row r="2357" spans="1:23">
      <c r="A2357" s="18">
        <v>40341</v>
      </c>
      <c r="C2357">
        <v>7.4783914056060601</v>
      </c>
      <c r="E2357">
        <v>14.255745709549624</v>
      </c>
      <c r="G2357">
        <v>5.1068566087201335</v>
      </c>
      <c r="I2357">
        <v>12.878075416006745</v>
      </c>
      <c r="K2357">
        <v>28.2</v>
      </c>
      <c r="M2357">
        <v>34.299999999999997</v>
      </c>
      <c r="O2357">
        <v>21.8</v>
      </c>
      <c r="Q2357">
        <v>21</v>
      </c>
      <c r="S2357">
        <v>9</v>
      </c>
      <c r="U2357">
        <v>14.4</v>
      </c>
      <c r="W2357">
        <v>3</v>
      </c>
    </row>
    <row r="2358" spans="1:23">
      <c r="A2358" s="18">
        <v>40342</v>
      </c>
      <c r="C2358">
        <v>5.4810115587747861</v>
      </c>
      <c r="E2358">
        <v>13.202184991471281</v>
      </c>
      <c r="G2358">
        <v>4.3816260403156697</v>
      </c>
      <c r="I2358">
        <v>12.680209892810753</v>
      </c>
      <c r="K2358">
        <v>22.9</v>
      </c>
      <c r="M2358">
        <v>32.299999999999997</v>
      </c>
      <c r="O2358">
        <v>18.600000000000001</v>
      </c>
      <c r="Q2358">
        <v>47</v>
      </c>
      <c r="S2358">
        <v>13</v>
      </c>
      <c r="U2358">
        <v>8</v>
      </c>
      <c r="W2358">
        <v>2.2999999999999998</v>
      </c>
    </row>
    <row r="2359" spans="1:23">
      <c r="A2359" s="18">
        <v>40343</v>
      </c>
      <c r="C2359">
        <v>5.9141185770619513</v>
      </c>
      <c r="E2359">
        <v>10.381017633851453</v>
      </c>
      <c r="G2359">
        <v>5.5322625753800123</v>
      </c>
      <c r="I2359">
        <v>14.57413156986577</v>
      </c>
      <c r="K2359">
        <v>22.6</v>
      </c>
      <c r="M2359">
        <v>26.9</v>
      </c>
      <c r="O2359">
        <v>18.3</v>
      </c>
      <c r="Q2359">
        <v>48</v>
      </c>
      <c r="S2359">
        <v>30</v>
      </c>
      <c r="U2359">
        <v>13.7</v>
      </c>
      <c r="W2359">
        <v>2.2999999999999998</v>
      </c>
    </row>
    <row r="2360" spans="1:23">
      <c r="A2360" s="18">
        <v>40344</v>
      </c>
      <c r="C2360">
        <v>6.1980325871254376</v>
      </c>
      <c r="E2360">
        <v>12.867328604871103</v>
      </c>
      <c r="G2360">
        <v>5.3779685984359489</v>
      </c>
      <c r="I2360">
        <v>13.47737887026654</v>
      </c>
      <c r="K2360">
        <v>24.6</v>
      </c>
      <c r="M2360">
        <v>30.5</v>
      </c>
      <c r="O2360">
        <v>18.5</v>
      </c>
      <c r="Q2360">
        <v>34</v>
      </c>
      <c r="S2360">
        <v>16</v>
      </c>
      <c r="U2360">
        <v>14.4</v>
      </c>
      <c r="W2360">
        <v>2.2000000000000002</v>
      </c>
    </row>
    <row r="2361" spans="1:23">
      <c r="A2361" s="18">
        <v>40345</v>
      </c>
      <c r="C2361">
        <v>7.1475373506879132</v>
      </c>
      <c r="E2361">
        <v>13.796950796532746</v>
      </c>
      <c r="G2361">
        <v>5.1196207459189864</v>
      </c>
      <c r="I2361">
        <v>12.841665679772316</v>
      </c>
      <c r="K2361">
        <v>26.4</v>
      </c>
      <c r="M2361">
        <v>33</v>
      </c>
      <c r="O2361">
        <v>20.3</v>
      </c>
      <c r="Q2361">
        <v>24</v>
      </c>
      <c r="S2361">
        <v>15</v>
      </c>
      <c r="U2361">
        <v>13.8</v>
      </c>
      <c r="W2361">
        <v>3.1</v>
      </c>
    </row>
    <row r="2362" spans="1:23">
      <c r="A2362" s="18">
        <v>40346</v>
      </c>
      <c r="C2362">
        <v>6.5552628749130193</v>
      </c>
      <c r="E2362">
        <v>13.899705268653166</v>
      </c>
      <c r="G2362">
        <v>5.1765752052821048</v>
      </c>
      <c r="I2362">
        <v>12.96293461772723</v>
      </c>
      <c r="K2362">
        <v>28.8</v>
      </c>
      <c r="M2362">
        <v>34.4</v>
      </c>
      <c r="O2362">
        <v>22.8</v>
      </c>
      <c r="Q2362">
        <v>23</v>
      </c>
      <c r="S2362">
        <v>13</v>
      </c>
      <c r="U2362">
        <v>14</v>
      </c>
      <c r="W2362">
        <v>2.1</v>
      </c>
    </row>
    <row r="2363" spans="1:23">
      <c r="A2363" s="18">
        <v>40347</v>
      </c>
      <c r="C2363">
        <v>7.3001226407911499</v>
      </c>
      <c r="E2363">
        <v>14.499252713638931</v>
      </c>
      <c r="G2363">
        <v>4.9601729318068859</v>
      </c>
      <c r="I2363">
        <v>12.729000830307369</v>
      </c>
      <c r="K2363">
        <v>30</v>
      </c>
      <c r="M2363">
        <v>36.1</v>
      </c>
      <c r="O2363">
        <v>24.1</v>
      </c>
      <c r="Q2363">
        <v>22</v>
      </c>
      <c r="S2363">
        <v>13</v>
      </c>
      <c r="U2363">
        <v>12.5</v>
      </c>
      <c r="W2363">
        <v>2.8</v>
      </c>
    </row>
    <row r="2364" spans="1:23">
      <c r="A2364" s="18">
        <v>40348</v>
      </c>
      <c r="C2364">
        <v>6.6768506254552875</v>
      </c>
      <c r="E2364">
        <v>13.97590822020811</v>
      </c>
      <c r="G2364">
        <v>5.2157537307556652</v>
      </c>
      <c r="I2364">
        <v>13.747537041606835</v>
      </c>
      <c r="K2364">
        <v>31</v>
      </c>
      <c r="M2364">
        <v>35.5</v>
      </c>
      <c r="O2364">
        <v>24.8</v>
      </c>
      <c r="Q2364">
        <v>24</v>
      </c>
      <c r="S2364">
        <v>17</v>
      </c>
      <c r="U2364">
        <v>13.3</v>
      </c>
      <c r="W2364">
        <v>1.9</v>
      </c>
    </row>
    <row r="2365" spans="1:23">
      <c r="A2365" s="18">
        <v>40349</v>
      </c>
      <c r="C2365">
        <v>7.0403786531134429</v>
      </c>
      <c r="E2365">
        <v>12.734276841537421</v>
      </c>
      <c r="G2365">
        <v>5.1300750001547062</v>
      </c>
      <c r="I2365">
        <v>14.196729914735641</v>
      </c>
      <c r="K2365">
        <v>29.9</v>
      </c>
      <c r="M2365">
        <v>35.1</v>
      </c>
      <c r="O2365">
        <v>25.8</v>
      </c>
      <c r="Q2365">
        <v>32</v>
      </c>
      <c r="S2365">
        <v>21</v>
      </c>
      <c r="U2365">
        <v>11.5</v>
      </c>
      <c r="W2365">
        <v>2.6</v>
      </c>
    </row>
    <row r="2366" spans="1:23">
      <c r="A2366" s="18">
        <v>40350</v>
      </c>
      <c r="C2366">
        <v>5.6916052277269902</v>
      </c>
      <c r="E2366">
        <v>10.854147818270565</v>
      </c>
      <c r="G2366">
        <v>4.8826815281994671</v>
      </c>
      <c r="I2366">
        <v>13.943040134084125</v>
      </c>
      <c r="K2366">
        <v>26.6</v>
      </c>
      <c r="M2366">
        <v>32</v>
      </c>
      <c r="O2366">
        <v>24.2</v>
      </c>
      <c r="Q2366">
        <v>41</v>
      </c>
      <c r="S2366">
        <v>29</v>
      </c>
      <c r="U2366">
        <v>9.6999999999999993</v>
      </c>
      <c r="W2366">
        <v>1.7</v>
      </c>
    </row>
    <row r="2367" spans="1:23">
      <c r="A2367" s="18">
        <v>40351</v>
      </c>
      <c r="C2367">
        <v>5.8569315578759724</v>
      </c>
      <c r="E2367">
        <v>10.960153124519747</v>
      </c>
      <c r="G2367">
        <v>4.6007130084710539</v>
      </c>
      <c r="I2367">
        <v>11.898545392721813</v>
      </c>
      <c r="K2367">
        <v>26.2</v>
      </c>
      <c r="M2367">
        <v>31.5</v>
      </c>
      <c r="O2367">
        <v>23.4</v>
      </c>
      <c r="Q2367">
        <v>41</v>
      </c>
      <c r="S2367">
        <v>27</v>
      </c>
      <c r="U2367">
        <v>8.4</v>
      </c>
      <c r="W2367">
        <v>2.9</v>
      </c>
    </row>
    <row r="2368" spans="1:23">
      <c r="A2368" s="18">
        <v>40352</v>
      </c>
      <c r="C2368">
        <v>3.8639533036556011</v>
      </c>
      <c r="E2368">
        <v>10.343764967830309</v>
      </c>
      <c r="G2368">
        <v>4.1594979111690566</v>
      </c>
      <c r="I2368">
        <v>12.385167517830514</v>
      </c>
      <c r="K2368">
        <v>18</v>
      </c>
      <c r="M2368">
        <v>26.6</v>
      </c>
      <c r="O2368">
        <v>15.7</v>
      </c>
      <c r="Q2368">
        <v>77</v>
      </c>
      <c r="S2368">
        <v>42</v>
      </c>
      <c r="U2368">
        <v>6.1</v>
      </c>
      <c r="W2368">
        <v>2.2000000000000002</v>
      </c>
    </row>
    <row r="2369" spans="1:23">
      <c r="A2369" s="18">
        <v>40353</v>
      </c>
      <c r="C2369">
        <v>2.8826626779859112</v>
      </c>
      <c r="E2369">
        <v>7.0051312264518115</v>
      </c>
      <c r="G2369">
        <v>3.3130786539019503</v>
      </c>
      <c r="I2369">
        <v>7.1804355371628983</v>
      </c>
      <c r="K2369">
        <v>18</v>
      </c>
      <c r="M2369">
        <v>21.7</v>
      </c>
      <c r="O2369">
        <v>16.7</v>
      </c>
      <c r="Q2369">
        <v>67</v>
      </c>
      <c r="S2369">
        <v>45</v>
      </c>
      <c r="U2369">
        <v>2.2999999999999998</v>
      </c>
      <c r="W2369">
        <v>2.4</v>
      </c>
    </row>
    <row r="2370" spans="1:23">
      <c r="A2370" s="18">
        <v>40354</v>
      </c>
      <c r="C2370">
        <v>1.9184222337697563</v>
      </c>
      <c r="E2370">
        <v>6.5050472137367263</v>
      </c>
      <c r="G2370">
        <v>2.7203244367984278</v>
      </c>
      <c r="I2370">
        <v>6.8625628128948195</v>
      </c>
      <c r="K2370">
        <v>12.3</v>
      </c>
      <c r="M2370">
        <v>17</v>
      </c>
      <c r="O2370">
        <v>10.9</v>
      </c>
      <c r="Q2370">
        <v>91</v>
      </c>
      <c r="S2370">
        <v>64</v>
      </c>
      <c r="U2370">
        <v>0</v>
      </c>
      <c r="W2370">
        <v>2</v>
      </c>
    </row>
    <row r="2371" spans="1:23">
      <c r="A2371" s="18">
        <v>40355</v>
      </c>
      <c r="C2371">
        <v>4.4039995452779257</v>
      </c>
      <c r="E2371">
        <v>9.7722046920018695</v>
      </c>
      <c r="G2371">
        <v>5.2087183461436988</v>
      </c>
      <c r="I2371">
        <v>11.161641273068813</v>
      </c>
      <c r="K2371">
        <v>17</v>
      </c>
      <c r="M2371">
        <v>21.4</v>
      </c>
      <c r="O2371">
        <v>11.1</v>
      </c>
      <c r="Q2371">
        <v>55</v>
      </c>
      <c r="S2371">
        <v>25</v>
      </c>
      <c r="U2371">
        <v>13.1</v>
      </c>
      <c r="W2371">
        <v>1.8</v>
      </c>
    </row>
    <row r="2372" spans="1:23">
      <c r="A2372" s="18">
        <v>40356</v>
      </c>
      <c r="C2372">
        <v>4.6522088439661236</v>
      </c>
      <c r="E2372">
        <v>10.454280579489499</v>
      </c>
      <c r="G2372">
        <v>5.1525786043722146</v>
      </c>
      <c r="I2372">
        <v>12.159828970506364</v>
      </c>
      <c r="K2372">
        <v>18.899999999999999</v>
      </c>
      <c r="M2372">
        <v>24.8</v>
      </c>
      <c r="O2372">
        <v>14.2</v>
      </c>
      <c r="Q2372">
        <v>48</v>
      </c>
      <c r="S2372">
        <v>29</v>
      </c>
      <c r="U2372">
        <v>12.6</v>
      </c>
      <c r="W2372">
        <v>1.5</v>
      </c>
    </row>
    <row r="2373" spans="1:23">
      <c r="A2373" s="18">
        <v>40357</v>
      </c>
      <c r="C2373">
        <v>5.5952665966229205</v>
      </c>
      <c r="E2373">
        <v>11.554031851046082</v>
      </c>
      <c r="G2373">
        <v>4.7330195616473301</v>
      </c>
      <c r="I2373">
        <v>10.722385917865816</v>
      </c>
      <c r="K2373">
        <v>22.2</v>
      </c>
      <c r="M2373">
        <v>28</v>
      </c>
      <c r="O2373">
        <v>17.100000000000001</v>
      </c>
      <c r="Q2373">
        <v>38</v>
      </c>
      <c r="S2373">
        <v>22</v>
      </c>
      <c r="U2373">
        <v>10.5</v>
      </c>
      <c r="W2373">
        <v>3.1</v>
      </c>
    </row>
    <row r="2374" spans="1:23">
      <c r="A2374" s="18">
        <v>40358</v>
      </c>
      <c r="C2374">
        <v>4.4434066961338869</v>
      </c>
      <c r="E2374">
        <v>9.8426952111312289</v>
      </c>
      <c r="G2374">
        <v>4.2969569200458775</v>
      </c>
      <c r="I2374">
        <v>11.564012901363709</v>
      </c>
      <c r="K2374">
        <v>17.600000000000001</v>
      </c>
      <c r="M2374">
        <v>24.8</v>
      </c>
      <c r="O2374">
        <v>14.7</v>
      </c>
      <c r="Q2374">
        <v>60</v>
      </c>
      <c r="S2374">
        <v>30</v>
      </c>
      <c r="U2374">
        <v>7.6</v>
      </c>
      <c r="W2374">
        <v>3.1</v>
      </c>
    </row>
    <row r="2375" spans="1:23">
      <c r="A2375" s="18">
        <v>40359</v>
      </c>
      <c r="C2375">
        <v>4.6339685459407649</v>
      </c>
      <c r="E2375">
        <v>11.412171416346371</v>
      </c>
      <c r="G2375">
        <v>5.0260225158069822</v>
      </c>
      <c r="I2375">
        <v>11.806396715876721</v>
      </c>
      <c r="K2375">
        <v>19.7</v>
      </c>
      <c r="M2375">
        <v>26.6</v>
      </c>
      <c r="O2375">
        <v>14.5</v>
      </c>
      <c r="Q2375">
        <v>52</v>
      </c>
      <c r="S2375">
        <v>20</v>
      </c>
      <c r="U2375">
        <v>11.8</v>
      </c>
      <c r="W2375">
        <v>1.6</v>
      </c>
    </row>
    <row r="2376" spans="1:23">
      <c r="A2376" s="18">
        <v>40360</v>
      </c>
      <c r="C2376">
        <v>5.8531457643546254</v>
      </c>
      <c r="E2376">
        <v>10.296000428770522</v>
      </c>
      <c r="G2376">
        <v>5.4689695655253576</v>
      </c>
      <c r="I2376">
        <v>13.610547379668732</v>
      </c>
      <c r="K2376">
        <v>21</v>
      </c>
      <c r="M2376">
        <v>25.4</v>
      </c>
      <c r="O2376">
        <v>16.2</v>
      </c>
      <c r="Q2376">
        <v>45</v>
      </c>
      <c r="S2376">
        <v>26</v>
      </c>
      <c r="U2376">
        <v>14.2</v>
      </c>
      <c r="W2376">
        <v>2.7</v>
      </c>
    </row>
    <row r="2377" spans="1:23">
      <c r="A2377" s="18">
        <v>40361</v>
      </c>
      <c r="C2377">
        <v>6.2482942150950942</v>
      </c>
      <c r="E2377">
        <v>12.670422576417092</v>
      </c>
      <c r="G2377">
        <v>5.2599127476111001</v>
      </c>
      <c r="I2377">
        <v>12.936470148207817</v>
      </c>
      <c r="K2377">
        <v>23</v>
      </c>
      <c r="M2377">
        <v>29.6</v>
      </c>
      <c r="O2377">
        <v>17</v>
      </c>
      <c r="Q2377">
        <v>35</v>
      </c>
      <c r="S2377">
        <v>14</v>
      </c>
      <c r="U2377">
        <v>14.1</v>
      </c>
      <c r="W2377">
        <v>2.7</v>
      </c>
    </row>
    <row r="2378" spans="1:23">
      <c r="A2378" s="18">
        <v>40362</v>
      </c>
      <c r="C2378">
        <v>6.3270465040554589</v>
      </c>
      <c r="E2378">
        <v>13.217158735128537</v>
      </c>
      <c r="G2378">
        <v>4.8342380307534096</v>
      </c>
      <c r="I2378">
        <v>11.977277135654759</v>
      </c>
      <c r="K2378">
        <v>24.1</v>
      </c>
      <c r="M2378">
        <v>31.1</v>
      </c>
      <c r="O2378">
        <v>18.100000000000001</v>
      </c>
      <c r="Q2378">
        <v>32</v>
      </c>
      <c r="S2378">
        <v>16</v>
      </c>
      <c r="U2378">
        <v>11.5</v>
      </c>
      <c r="W2378">
        <v>3</v>
      </c>
    </row>
    <row r="2379" spans="1:23">
      <c r="A2379" s="18">
        <v>40363</v>
      </c>
      <c r="C2379">
        <v>5.7236245602492115</v>
      </c>
      <c r="E2379">
        <v>11.179398589756522</v>
      </c>
      <c r="G2379">
        <v>4.9347331536080006</v>
      </c>
      <c r="I2379">
        <v>12.699467525205083</v>
      </c>
      <c r="K2379">
        <v>24.1</v>
      </c>
      <c r="M2379">
        <v>28.5</v>
      </c>
      <c r="O2379">
        <v>19.2</v>
      </c>
      <c r="Q2379">
        <v>43</v>
      </c>
      <c r="S2379">
        <v>27</v>
      </c>
      <c r="U2379">
        <v>10.7</v>
      </c>
      <c r="W2379">
        <v>2.4</v>
      </c>
    </row>
    <row r="2380" spans="1:23">
      <c r="A2380" s="18">
        <v>40364</v>
      </c>
      <c r="C2380">
        <v>6.3222627508856348</v>
      </c>
      <c r="E2380">
        <v>12.363290581439625</v>
      </c>
      <c r="G2380">
        <v>4.9152572485179586</v>
      </c>
      <c r="I2380">
        <v>12.385987392906868</v>
      </c>
      <c r="K2380">
        <v>25</v>
      </c>
      <c r="M2380">
        <v>30.5</v>
      </c>
      <c r="O2380">
        <v>19.600000000000001</v>
      </c>
      <c r="Q2380">
        <v>37</v>
      </c>
      <c r="S2380">
        <v>20</v>
      </c>
      <c r="U2380">
        <v>11.1</v>
      </c>
      <c r="W2380">
        <v>3</v>
      </c>
    </row>
    <row r="2381" spans="1:23">
      <c r="A2381" s="18">
        <v>40365</v>
      </c>
      <c r="C2381">
        <v>5.7370186769767528</v>
      </c>
      <c r="E2381">
        <v>12.443707074320505</v>
      </c>
      <c r="G2381">
        <v>4.7422083631501861</v>
      </c>
      <c r="I2381">
        <v>11.753194447574076</v>
      </c>
      <c r="K2381">
        <v>26.3</v>
      </c>
      <c r="M2381">
        <v>31.5</v>
      </c>
      <c r="O2381">
        <v>21.1</v>
      </c>
      <c r="Q2381">
        <v>34</v>
      </c>
      <c r="S2381">
        <v>22</v>
      </c>
      <c r="U2381">
        <v>10</v>
      </c>
      <c r="W2381">
        <v>2.2000000000000002</v>
      </c>
    </row>
    <row r="2382" spans="1:23">
      <c r="A2382" s="18">
        <v>40366</v>
      </c>
      <c r="C2382">
        <v>5.5716007676833605</v>
      </c>
      <c r="E2382">
        <v>12.875026461863376</v>
      </c>
      <c r="G2382">
        <v>4.8882631036189848</v>
      </c>
      <c r="I2382">
        <v>13.230438999773709</v>
      </c>
      <c r="K2382">
        <v>24.5</v>
      </c>
      <c r="M2382">
        <v>30.6</v>
      </c>
      <c r="O2382">
        <v>18.5</v>
      </c>
      <c r="Q2382">
        <v>46</v>
      </c>
      <c r="S2382">
        <v>23</v>
      </c>
      <c r="U2382">
        <v>10.3</v>
      </c>
      <c r="W2382">
        <v>1.9</v>
      </c>
    </row>
    <row r="2383" spans="1:23">
      <c r="A2383" s="18">
        <v>40367</v>
      </c>
      <c r="C2383">
        <v>6.4105364278489727</v>
      </c>
      <c r="E2383">
        <v>11.867327970510733</v>
      </c>
      <c r="G2383">
        <v>4.7613448736165696</v>
      </c>
      <c r="I2383">
        <v>11.664160032512541</v>
      </c>
      <c r="K2383">
        <v>26.2</v>
      </c>
      <c r="M2383">
        <v>31.4</v>
      </c>
      <c r="O2383">
        <v>21.9</v>
      </c>
      <c r="Q2383">
        <v>34</v>
      </c>
      <c r="S2383">
        <v>21</v>
      </c>
      <c r="U2383">
        <v>10.1</v>
      </c>
      <c r="W2383">
        <v>3.2</v>
      </c>
    </row>
    <row r="2384" spans="1:23">
      <c r="A2384" s="18">
        <v>40368</v>
      </c>
      <c r="C2384">
        <v>5.8530411887814706</v>
      </c>
      <c r="E2384">
        <v>11.202469174731064</v>
      </c>
      <c r="G2384">
        <v>4.9425882550525158</v>
      </c>
      <c r="I2384">
        <v>13.069784721981982</v>
      </c>
      <c r="K2384">
        <v>25.6</v>
      </c>
      <c r="M2384">
        <v>29.8</v>
      </c>
      <c r="O2384">
        <v>21.1</v>
      </c>
      <c r="Q2384">
        <v>33</v>
      </c>
      <c r="S2384">
        <v>24</v>
      </c>
      <c r="U2384">
        <v>11.3</v>
      </c>
      <c r="W2384">
        <v>1.9</v>
      </c>
    </row>
    <row r="2385" spans="1:23">
      <c r="A2385" s="18">
        <v>40369</v>
      </c>
      <c r="C2385">
        <v>6.5907300876611323</v>
      </c>
      <c r="E2385">
        <v>12.450361230602461</v>
      </c>
      <c r="G2385">
        <v>4.8453083973457307</v>
      </c>
      <c r="I2385">
        <v>12.726876908131032</v>
      </c>
      <c r="K2385">
        <v>24.9</v>
      </c>
      <c r="M2385">
        <v>30.6</v>
      </c>
      <c r="O2385">
        <v>19.5</v>
      </c>
      <c r="Q2385">
        <v>36</v>
      </c>
      <c r="S2385">
        <v>22</v>
      </c>
      <c r="U2385">
        <v>10.7</v>
      </c>
      <c r="W2385">
        <v>3.3</v>
      </c>
    </row>
    <row r="2386" spans="1:23">
      <c r="A2386" s="18">
        <v>40370</v>
      </c>
      <c r="C2386">
        <v>5.6016138407630338</v>
      </c>
      <c r="E2386">
        <v>11.124914669667611</v>
      </c>
      <c r="G2386">
        <v>5.201981374907005</v>
      </c>
      <c r="I2386">
        <v>14.619543813192937</v>
      </c>
      <c r="K2386">
        <v>20.7</v>
      </c>
      <c r="M2386">
        <v>27.2</v>
      </c>
      <c r="O2386">
        <v>16.3</v>
      </c>
      <c r="Q2386">
        <v>58</v>
      </c>
      <c r="S2386">
        <v>27</v>
      </c>
      <c r="U2386">
        <v>11.8</v>
      </c>
      <c r="W2386">
        <v>2.6</v>
      </c>
    </row>
    <row r="2387" spans="1:23">
      <c r="A2387" s="18">
        <v>40371</v>
      </c>
      <c r="C2387">
        <v>5.5373493257644242</v>
      </c>
      <c r="E2387">
        <v>10.300152149323166</v>
      </c>
      <c r="G2387">
        <v>4.9036428636893925</v>
      </c>
      <c r="I2387">
        <v>12.495370464154252</v>
      </c>
      <c r="K2387">
        <v>19.600000000000001</v>
      </c>
      <c r="M2387">
        <v>25.6</v>
      </c>
      <c r="O2387">
        <v>15.7</v>
      </c>
      <c r="Q2387">
        <v>58</v>
      </c>
      <c r="S2387">
        <v>31</v>
      </c>
      <c r="U2387">
        <v>10.4</v>
      </c>
      <c r="W2387">
        <v>5.4</v>
      </c>
    </row>
    <row r="2388" spans="1:23">
      <c r="A2388" s="18">
        <v>40372</v>
      </c>
      <c r="C2388">
        <v>5.6910672672618698</v>
      </c>
      <c r="E2388">
        <v>12.740927811674187</v>
      </c>
      <c r="G2388">
        <v>5.4416200406944109</v>
      </c>
      <c r="I2388">
        <v>13.469248482099935</v>
      </c>
      <c r="K2388">
        <v>21.1</v>
      </c>
      <c r="M2388">
        <v>28.1</v>
      </c>
      <c r="O2388">
        <v>14.1</v>
      </c>
      <c r="Q2388">
        <v>49</v>
      </c>
      <c r="S2388">
        <v>17</v>
      </c>
      <c r="U2388">
        <v>14.2</v>
      </c>
      <c r="W2388">
        <v>2.2999999999999998</v>
      </c>
    </row>
    <row r="2389" spans="1:23">
      <c r="A2389" s="18">
        <v>40373</v>
      </c>
      <c r="C2389">
        <v>6.2072079303758274</v>
      </c>
      <c r="E2389">
        <v>14.962988371130486</v>
      </c>
      <c r="G2389">
        <v>5.232471225605881</v>
      </c>
      <c r="I2389">
        <v>12.288134049643489</v>
      </c>
      <c r="K2389">
        <v>25.2</v>
      </c>
      <c r="M2389">
        <v>33.299999999999997</v>
      </c>
      <c r="O2389">
        <v>17.5</v>
      </c>
      <c r="Q2389">
        <v>31</v>
      </c>
      <c r="S2389">
        <v>16</v>
      </c>
      <c r="U2389">
        <v>13.8</v>
      </c>
      <c r="W2389">
        <v>2.5</v>
      </c>
    </row>
    <row r="2390" spans="1:23">
      <c r="A2390" s="18">
        <v>40374</v>
      </c>
      <c r="C2390">
        <v>6.1175046877009978</v>
      </c>
      <c r="E2390">
        <v>11.75339406544879</v>
      </c>
      <c r="G2390">
        <v>4.8391690350651455</v>
      </c>
      <c r="I2390">
        <v>11.87237049946266</v>
      </c>
      <c r="K2390">
        <v>27.2</v>
      </c>
      <c r="M2390">
        <v>31.7</v>
      </c>
      <c r="O2390">
        <v>22.8</v>
      </c>
      <c r="Q2390">
        <v>28</v>
      </c>
      <c r="S2390">
        <v>17</v>
      </c>
      <c r="U2390">
        <v>11.1</v>
      </c>
      <c r="W2390">
        <v>2.2999999999999998</v>
      </c>
    </row>
    <row r="2391" spans="1:23">
      <c r="A2391" s="18">
        <v>40375</v>
      </c>
      <c r="C2391">
        <v>7.4790689435463458</v>
      </c>
      <c r="E2391">
        <v>14.275200227365817</v>
      </c>
      <c r="G2391">
        <v>4.9948472958274577</v>
      </c>
      <c r="I2391">
        <v>12.736858322273198</v>
      </c>
      <c r="K2391">
        <v>28.5</v>
      </c>
      <c r="M2391">
        <v>35.200000000000003</v>
      </c>
      <c r="O2391">
        <v>22.8</v>
      </c>
      <c r="Q2391">
        <v>24</v>
      </c>
      <c r="S2391">
        <v>11</v>
      </c>
      <c r="U2391">
        <v>12.8</v>
      </c>
      <c r="W2391">
        <v>3.2</v>
      </c>
    </row>
    <row r="2392" spans="1:23">
      <c r="A2392" s="18">
        <v>40376</v>
      </c>
      <c r="C2392">
        <v>7.7153125310205128</v>
      </c>
      <c r="E2392">
        <v>15.221762582580581</v>
      </c>
      <c r="G2392">
        <v>4.8569647821114827</v>
      </c>
      <c r="I2392">
        <v>12.045619606166111</v>
      </c>
      <c r="K2392">
        <v>30.6</v>
      </c>
      <c r="M2392">
        <v>37.299999999999997</v>
      </c>
      <c r="O2392">
        <v>24.4</v>
      </c>
      <c r="Q2392">
        <v>22</v>
      </c>
      <c r="S2392">
        <v>10</v>
      </c>
      <c r="U2392">
        <v>11.9</v>
      </c>
      <c r="W2392">
        <v>3.3</v>
      </c>
    </row>
    <row r="2393" spans="1:23">
      <c r="A2393" s="18">
        <v>40377</v>
      </c>
      <c r="C2393">
        <v>7.619572752256599</v>
      </c>
      <c r="E2393">
        <v>12.643868249333954</v>
      </c>
      <c r="G2393">
        <v>5.1697352989609069</v>
      </c>
      <c r="I2393">
        <v>14.528863816319394</v>
      </c>
      <c r="K2393">
        <v>28.8</v>
      </c>
      <c r="M2393">
        <v>33.9</v>
      </c>
      <c r="O2393">
        <v>24.3</v>
      </c>
      <c r="Q2393">
        <v>30</v>
      </c>
      <c r="S2393">
        <v>15</v>
      </c>
      <c r="U2393">
        <v>12.5</v>
      </c>
      <c r="W2393">
        <v>3.1</v>
      </c>
    </row>
    <row r="2394" spans="1:23">
      <c r="A2394" s="18">
        <v>40378</v>
      </c>
      <c r="C2394">
        <v>5.5267282299434104</v>
      </c>
      <c r="E2394">
        <v>9.5294610967603486</v>
      </c>
      <c r="G2394">
        <v>4.3652669140910012</v>
      </c>
      <c r="I2394">
        <v>12.01006523156631</v>
      </c>
      <c r="K2394">
        <v>25.9</v>
      </c>
      <c r="M2394">
        <v>30.6</v>
      </c>
      <c r="O2394">
        <v>24.4</v>
      </c>
      <c r="Q2394">
        <v>41</v>
      </c>
      <c r="S2394">
        <v>26</v>
      </c>
      <c r="U2394">
        <v>7.1</v>
      </c>
      <c r="W2394">
        <v>2.4</v>
      </c>
    </row>
    <row r="2395" spans="1:23">
      <c r="A2395" s="18">
        <v>40379</v>
      </c>
      <c r="C2395">
        <v>6.1751438189742505</v>
      </c>
      <c r="E2395">
        <v>11.606971864340361</v>
      </c>
      <c r="G2395">
        <v>5.148717256086166</v>
      </c>
      <c r="I2395">
        <v>14.092963749880624</v>
      </c>
      <c r="K2395">
        <v>23.9</v>
      </c>
      <c r="M2395">
        <v>28.5</v>
      </c>
      <c r="O2395">
        <v>18.399999999999999</v>
      </c>
      <c r="Q2395">
        <v>50</v>
      </c>
      <c r="S2395">
        <v>28</v>
      </c>
      <c r="U2395">
        <v>11.3</v>
      </c>
      <c r="W2395">
        <v>2.9</v>
      </c>
    </row>
    <row r="2396" spans="1:23">
      <c r="A2396" s="18">
        <v>40380</v>
      </c>
      <c r="C2396">
        <v>6.8311985920299101</v>
      </c>
      <c r="E2396">
        <v>13.577699825280801</v>
      </c>
      <c r="G2396">
        <v>5.3869817428750366</v>
      </c>
      <c r="I2396">
        <v>13.481062841295648</v>
      </c>
      <c r="K2396">
        <v>26.4</v>
      </c>
      <c r="M2396">
        <v>32.700000000000003</v>
      </c>
      <c r="O2396">
        <v>20.399999999999999</v>
      </c>
      <c r="Q2396">
        <v>35</v>
      </c>
      <c r="S2396">
        <v>19</v>
      </c>
      <c r="U2396">
        <v>13.6</v>
      </c>
      <c r="W2396">
        <v>3</v>
      </c>
    </row>
    <row r="2397" spans="1:23">
      <c r="A2397" s="18">
        <v>40381</v>
      </c>
      <c r="C2397">
        <v>5.6985305433148561</v>
      </c>
      <c r="E2397">
        <v>10.33543449366546</v>
      </c>
      <c r="G2397">
        <v>4.7469375634812971</v>
      </c>
      <c r="I2397">
        <v>12.664133688845107</v>
      </c>
      <c r="K2397">
        <v>25</v>
      </c>
      <c r="M2397">
        <v>30.8</v>
      </c>
      <c r="O2397">
        <v>23.2</v>
      </c>
      <c r="Q2397">
        <v>42</v>
      </c>
      <c r="S2397">
        <v>21</v>
      </c>
      <c r="U2397">
        <v>9.3000000000000007</v>
      </c>
      <c r="W2397">
        <v>2.5</v>
      </c>
    </row>
    <row r="2398" spans="1:23">
      <c r="A2398" s="18">
        <v>40382</v>
      </c>
      <c r="C2398">
        <v>2.7709071655344073</v>
      </c>
      <c r="E2398">
        <v>8.7572000493625541</v>
      </c>
      <c r="G2398">
        <v>2.8877711233485632</v>
      </c>
      <c r="I2398">
        <v>7.8848887299142731</v>
      </c>
      <c r="K2398">
        <v>19.2</v>
      </c>
      <c r="M2398">
        <v>24.5</v>
      </c>
      <c r="O2398">
        <v>17.2</v>
      </c>
      <c r="Q2398">
        <v>77</v>
      </c>
      <c r="S2398">
        <v>49</v>
      </c>
      <c r="U2398">
        <v>0</v>
      </c>
      <c r="W2398">
        <v>2.2999999999999998</v>
      </c>
    </row>
    <row r="2399" spans="1:23">
      <c r="A2399" s="18">
        <v>40383</v>
      </c>
      <c r="C2399">
        <v>4.6299870113192219</v>
      </c>
      <c r="E2399">
        <v>11.387696766939897</v>
      </c>
      <c r="G2399">
        <v>5.4453699664665915</v>
      </c>
      <c r="I2399">
        <v>13.429021276085535</v>
      </c>
      <c r="K2399">
        <v>20.7</v>
      </c>
      <c r="M2399">
        <v>27.2</v>
      </c>
      <c r="O2399">
        <v>15.8</v>
      </c>
      <c r="Q2399">
        <v>67</v>
      </c>
      <c r="S2399">
        <v>37</v>
      </c>
      <c r="U2399">
        <v>12.2</v>
      </c>
      <c r="W2399">
        <v>1.1000000000000001</v>
      </c>
    </row>
    <row r="2400" spans="1:23">
      <c r="A2400" s="18">
        <v>40384</v>
      </c>
      <c r="C2400">
        <v>4.6656438774723608</v>
      </c>
      <c r="E2400">
        <v>11.133904729790304</v>
      </c>
      <c r="G2400">
        <v>4.5873253666228813</v>
      </c>
      <c r="I2400">
        <v>10.347192070945985</v>
      </c>
      <c r="K2400">
        <v>24.1</v>
      </c>
      <c r="M2400">
        <v>29.1</v>
      </c>
      <c r="O2400">
        <v>19.899999999999999</v>
      </c>
      <c r="Q2400">
        <v>46</v>
      </c>
      <c r="S2400">
        <v>30</v>
      </c>
      <c r="U2400">
        <v>8.4</v>
      </c>
      <c r="W2400">
        <v>2</v>
      </c>
    </row>
    <row r="2401" spans="1:23">
      <c r="A2401" s="18">
        <v>40385</v>
      </c>
      <c r="C2401">
        <v>4.3039043756946285</v>
      </c>
      <c r="E2401">
        <v>10.472326624043811</v>
      </c>
      <c r="G2401">
        <v>4.0928380112321223</v>
      </c>
      <c r="I2401">
        <v>9.6713455498533083</v>
      </c>
      <c r="K2401">
        <v>25</v>
      </c>
      <c r="M2401">
        <v>28.6</v>
      </c>
      <c r="O2401">
        <v>20.8</v>
      </c>
      <c r="Q2401">
        <v>46</v>
      </c>
      <c r="S2401">
        <v>30</v>
      </c>
      <c r="U2401">
        <v>5.7</v>
      </c>
      <c r="W2401">
        <v>1.6</v>
      </c>
    </row>
    <row r="2402" spans="1:23">
      <c r="A2402" s="18">
        <v>40386</v>
      </c>
      <c r="C2402">
        <v>4.1882321399700642</v>
      </c>
      <c r="E2402">
        <v>7.7744992127884798</v>
      </c>
      <c r="G2402">
        <v>3.5199142128386374</v>
      </c>
      <c r="I2402">
        <v>7.9356862304308367</v>
      </c>
      <c r="K2402">
        <v>25.5</v>
      </c>
      <c r="M2402">
        <v>27.7</v>
      </c>
      <c r="O2402">
        <v>23.5</v>
      </c>
      <c r="Q2402">
        <v>49</v>
      </c>
      <c r="S2402">
        <v>41</v>
      </c>
      <c r="U2402">
        <v>2.5</v>
      </c>
      <c r="W2402">
        <v>2.5</v>
      </c>
    </row>
    <row r="2403" spans="1:23">
      <c r="A2403" s="18">
        <v>40387</v>
      </c>
      <c r="C2403">
        <v>6.2465431754312464</v>
      </c>
      <c r="E2403">
        <v>10.259063632430182</v>
      </c>
      <c r="G2403">
        <v>5.299175297076995</v>
      </c>
      <c r="I2403">
        <v>14.51214279826401</v>
      </c>
      <c r="K2403">
        <v>23.6</v>
      </c>
      <c r="M2403">
        <v>27.7</v>
      </c>
      <c r="O2403">
        <v>19.7</v>
      </c>
      <c r="Q2403">
        <v>47</v>
      </c>
      <c r="S2403">
        <v>35</v>
      </c>
      <c r="U2403">
        <v>12</v>
      </c>
      <c r="W2403">
        <v>3</v>
      </c>
    </row>
    <row r="2404" spans="1:23">
      <c r="A2404" s="18">
        <v>40388</v>
      </c>
      <c r="C2404">
        <v>3.7496993454607401</v>
      </c>
      <c r="E2404">
        <v>10.20667683447771</v>
      </c>
      <c r="G2404">
        <v>2.8182130328052493</v>
      </c>
      <c r="I2404">
        <v>7.4028801733269409</v>
      </c>
      <c r="K2404">
        <v>18.5</v>
      </c>
      <c r="M2404">
        <v>26.4</v>
      </c>
      <c r="O2404">
        <v>16.100000000000001</v>
      </c>
      <c r="Q2404">
        <v>39</v>
      </c>
      <c r="S2404">
        <v>31</v>
      </c>
      <c r="U2404">
        <v>0</v>
      </c>
      <c r="W2404">
        <v>2.5</v>
      </c>
    </row>
    <row r="2405" spans="1:23">
      <c r="A2405" s="18">
        <v>40389</v>
      </c>
      <c r="C2405">
        <v>3.177322792774913</v>
      </c>
      <c r="E2405">
        <v>8.2420004607972075</v>
      </c>
      <c r="G2405">
        <v>3.4198840084991762</v>
      </c>
      <c r="I2405">
        <v>7.360957423269479</v>
      </c>
      <c r="K2405">
        <v>19.100000000000001</v>
      </c>
      <c r="M2405">
        <v>22.8</v>
      </c>
      <c r="O2405">
        <v>16.3</v>
      </c>
      <c r="Q2405">
        <v>41</v>
      </c>
      <c r="S2405">
        <v>34</v>
      </c>
      <c r="U2405">
        <v>3.2</v>
      </c>
      <c r="W2405">
        <v>1.2</v>
      </c>
    </row>
    <row r="2406" spans="1:23">
      <c r="A2406" s="18">
        <v>40390</v>
      </c>
      <c r="C2406">
        <v>3.5393518002068207</v>
      </c>
      <c r="E2406">
        <v>8.6437244020703545</v>
      </c>
      <c r="G2406">
        <v>3.6057987017322155</v>
      </c>
      <c r="I2406">
        <v>7.6107301321701275</v>
      </c>
      <c r="K2406">
        <v>20.9</v>
      </c>
      <c r="M2406">
        <v>24.7</v>
      </c>
      <c r="O2406">
        <v>18.2</v>
      </c>
      <c r="Q2406">
        <v>43</v>
      </c>
      <c r="S2406">
        <v>29</v>
      </c>
      <c r="U2406">
        <v>3.9</v>
      </c>
      <c r="W2406">
        <v>1.6</v>
      </c>
    </row>
    <row r="2407" spans="1:23">
      <c r="A2407" s="18">
        <v>40391</v>
      </c>
      <c r="C2407">
        <v>2.4322168640699995</v>
      </c>
      <c r="E2407">
        <v>7.1587813458211906</v>
      </c>
      <c r="G2407">
        <v>2.8705331113304453</v>
      </c>
      <c r="I2407">
        <v>6.3735133048611656</v>
      </c>
      <c r="K2407">
        <v>19.5</v>
      </c>
      <c r="M2407">
        <v>22.2</v>
      </c>
      <c r="O2407">
        <v>17.399999999999999</v>
      </c>
      <c r="Q2407">
        <v>60</v>
      </c>
      <c r="S2407">
        <v>40</v>
      </c>
      <c r="U2407">
        <v>0</v>
      </c>
      <c r="W2407">
        <v>0.8</v>
      </c>
    </row>
    <row r="2408" spans="1:23">
      <c r="A2408" s="18">
        <v>40392</v>
      </c>
      <c r="C2408">
        <v>5.1000715137923747</v>
      </c>
      <c r="E2408">
        <v>11.231976015778473</v>
      </c>
      <c r="G2408">
        <v>5.3946975686892511</v>
      </c>
      <c r="I2408">
        <v>13.221616816243925</v>
      </c>
      <c r="K2408">
        <v>21.4</v>
      </c>
      <c r="M2408">
        <v>27.3</v>
      </c>
      <c r="O2408">
        <v>16.600000000000001</v>
      </c>
      <c r="Q2408">
        <v>49</v>
      </c>
      <c r="S2408">
        <v>23</v>
      </c>
      <c r="U2408">
        <v>13.2</v>
      </c>
      <c r="W2408">
        <v>1.5</v>
      </c>
    </row>
    <row r="2409" spans="1:23">
      <c r="A2409" s="18">
        <v>40393</v>
      </c>
      <c r="C2409">
        <v>5.5211414481896739</v>
      </c>
      <c r="E2409">
        <v>10.747826495893127</v>
      </c>
      <c r="G2409">
        <v>5.1178820239971046</v>
      </c>
      <c r="I2409">
        <v>13.052359352085416</v>
      </c>
      <c r="K2409">
        <v>21.2</v>
      </c>
      <c r="M2409">
        <v>25.8</v>
      </c>
      <c r="O2409">
        <v>15.9</v>
      </c>
      <c r="Q2409">
        <v>43</v>
      </c>
      <c r="S2409">
        <v>28</v>
      </c>
      <c r="U2409">
        <v>12.1</v>
      </c>
      <c r="W2409">
        <v>2.2000000000000002</v>
      </c>
    </row>
    <row r="2410" spans="1:23">
      <c r="A2410" s="18">
        <v>40394</v>
      </c>
      <c r="C2410">
        <v>5.904708992767528</v>
      </c>
      <c r="E2410">
        <v>12.296904188136091</v>
      </c>
      <c r="G2410">
        <v>5.0705204899284055</v>
      </c>
      <c r="I2410">
        <v>12.550028456257854</v>
      </c>
      <c r="K2410">
        <v>22.4</v>
      </c>
      <c r="M2410">
        <v>28.6</v>
      </c>
      <c r="O2410">
        <v>16.399999999999999</v>
      </c>
      <c r="Q2410">
        <v>31</v>
      </c>
      <c r="S2410">
        <v>16</v>
      </c>
      <c r="U2410">
        <v>13.1</v>
      </c>
      <c r="W2410">
        <v>2.2999999999999998</v>
      </c>
    </row>
    <row r="2411" spans="1:23">
      <c r="A2411" s="18">
        <v>40395</v>
      </c>
      <c r="C2411">
        <v>5.232964090412012</v>
      </c>
      <c r="E2411">
        <v>11.458325245253759</v>
      </c>
      <c r="G2411">
        <v>4.3189035827812354</v>
      </c>
      <c r="I2411">
        <v>10.110725300579809</v>
      </c>
      <c r="K2411">
        <v>24</v>
      </c>
      <c r="M2411">
        <v>28.9</v>
      </c>
      <c r="O2411">
        <v>19.100000000000001</v>
      </c>
      <c r="Q2411">
        <v>25</v>
      </c>
      <c r="S2411">
        <v>15</v>
      </c>
      <c r="U2411">
        <v>8.8000000000000007</v>
      </c>
      <c r="W2411">
        <v>2</v>
      </c>
    </row>
    <row r="2412" spans="1:23">
      <c r="A2412" s="18">
        <v>40396</v>
      </c>
      <c r="C2412">
        <v>3.4351286496115176</v>
      </c>
      <c r="E2412">
        <v>8.8780089330078038</v>
      </c>
      <c r="G2412">
        <v>3.3752165775306633</v>
      </c>
      <c r="I2412">
        <v>8.0610001326722092</v>
      </c>
      <c r="K2412">
        <v>22.6</v>
      </c>
      <c r="M2412">
        <v>26.7</v>
      </c>
      <c r="O2412">
        <v>20.399999999999999</v>
      </c>
      <c r="Q2412">
        <v>31</v>
      </c>
      <c r="S2412">
        <v>19</v>
      </c>
      <c r="U2412">
        <v>2.8</v>
      </c>
      <c r="W2412">
        <v>0.9</v>
      </c>
    </row>
    <row r="2413" spans="1:23">
      <c r="A2413" s="18">
        <v>40397</v>
      </c>
      <c r="C2413">
        <v>6.0394379928435313</v>
      </c>
      <c r="E2413">
        <v>12.571001435152798</v>
      </c>
      <c r="G2413">
        <v>5.1705910712549663</v>
      </c>
      <c r="I2413">
        <v>12.542357609664952</v>
      </c>
      <c r="K2413">
        <v>25.5</v>
      </c>
      <c r="M2413">
        <v>30.9</v>
      </c>
      <c r="O2413">
        <v>19.899999999999999</v>
      </c>
      <c r="Q2413">
        <v>35</v>
      </c>
      <c r="S2413">
        <v>22</v>
      </c>
      <c r="U2413">
        <v>12.3</v>
      </c>
      <c r="W2413">
        <v>2.4</v>
      </c>
    </row>
    <row r="2414" spans="1:23">
      <c r="A2414" s="18">
        <v>40398</v>
      </c>
      <c r="C2414">
        <v>5.065801179252551</v>
      </c>
      <c r="E2414">
        <v>9.6532350646976184</v>
      </c>
      <c r="G2414">
        <v>4.5629931920243516</v>
      </c>
      <c r="I2414">
        <v>11.491169457204048</v>
      </c>
      <c r="K2414">
        <v>25.8</v>
      </c>
      <c r="M2414">
        <v>29.5</v>
      </c>
      <c r="O2414">
        <v>23.1</v>
      </c>
      <c r="Q2414">
        <v>36</v>
      </c>
      <c r="S2414">
        <v>23</v>
      </c>
      <c r="U2414">
        <v>8.6</v>
      </c>
      <c r="W2414">
        <v>1.6</v>
      </c>
    </row>
    <row r="2415" spans="1:23">
      <c r="A2415" s="18">
        <v>40399</v>
      </c>
      <c r="C2415">
        <v>6.6711077603143512</v>
      </c>
      <c r="E2415">
        <v>11.980739454568951</v>
      </c>
      <c r="G2415">
        <v>5.2109872554842349</v>
      </c>
      <c r="I2415">
        <v>13.843615847288767</v>
      </c>
      <c r="K2415">
        <v>25.5</v>
      </c>
      <c r="M2415">
        <v>30.3</v>
      </c>
      <c r="O2415">
        <v>20.3</v>
      </c>
      <c r="Q2415">
        <v>34</v>
      </c>
      <c r="S2415">
        <v>20</v>
      </c>
      <c r="U2415">
        <v>12.7</v>
      </c>
      <c r="W2415">
        <v>2.7</v>
      </c>
    </row>
    <row r="2416" spans="1:23">
      <c r="A2416" s="18">
        <v>40400</v>
      </c>
      <c r="C2416">
        <v>5.8079782626490699</v>
      </c>
      <c r="E2416">
        <v>11.362979949020527</v>
      </c>
      <c r="G2416">
        <v>4.642998574426823</v>
      </c>
      <c r="I2416">
        <v>11.847875874020223</v>
      </c>
      <c r="K2416">
        <v>25.5</v>
      </c>
      <c r="M2416">
        <v>30.4</v>
      </c>
      <c r="O2416">
        <v>21.4</v>
      </c>
      <c r="Q2416">
        <v>35</v>
      </c>
      <c r="S2416">
        <v>21</v>
      </c>
      <c r="U2416">
        <v>9.3000000000000007</v>
      </c>
      <c r="W2416">
        <v>2.4</v>
      </c>
    </row>
    <row r="2417" spans="1:23">
      <c r="A2417" s="18">
        <v>40401</v>
      </c>
      <c r="C2417">
        <v>5.1437108489231118</v>
      </c>
      <c r="E2417">
        <v>13.018554647729518</v>
      </c>
      <c r="G2417">
        <v>4.8577068875136167</v>
      </c>
      <c r="I2417">
        <v>14.377932979009062</v>
      </c>
      <c r="K2417">
        <v>17</v>
      </c>
      <c r="M2417">
        <v>29.3</v>
      </c>
      <c r="O2417">
        <v>11</v>
      </c>
      <c r="Q2417">
        <v>61</v>
      </c>
      <c r="S2417">
        <v>23</v>
      </c>
      <c r="U2417">
        <v>10.7</v>
      </c>
      <c r="W2417">
        <v>2.5</v>
      </c>
    </row>
    <row r="2418" spans="1:23">
      <c r="A2418" s="18">
        <v>40402</v>
      </c>
      <c r="C2418">
        <v>4.6082879593637323</v>
      </c>
      <c r="E2418">
        <v>9.6733332603828099</v>
      </c>
      <c r="G2418">
        <v>5.1953561182963899</v>
      </c>
      <c r="I2418">
        <v>12.442852976996983</v>
      </c>
      <c r="K2418">
        <v>18.100000000000001</v>
      </c>
      <c r="M2418">
        <v>23.1</v>
      </c>
      <c r="O2418">
        <v>13.6</v>
      </c>
      <c r="Q2418">
        <v>49</v>
      </c>
      <c r="S2418">
        <v>31</v>
      </c>
      <c r="U2418">
        <v>12.6</v>
      </c>
      <c r="W2418">
        <v>1.3</v>
      </c>
    </row>
    <row r="2419" spans="1:23">
      <c r="A2419" s="18">
        <v>40403</v>
      </c>
      <c r="C2419">
        <v>5.4407695332820527</v>
      </c>
      <c r="E2419">
        <v>11.016378010091339</v>
      </c>
      <c r="G2419">
        <v>5.0862287517450957</v>
      </c>
      <c r="I2419">
        <v>12.159109395396138</v>
      </c>
      <c r="K2419">
        <v>19.7</v>
      </c>
      <c r="M2419">
        <v>25.8</v>
      </c>
      <c r="O2419">
        <v>14.5</v>
      </c>
      <c r="Q2419">
        <v>39</v>
      </c>
      <c r="S2419">
        <v>16</v>
      </c>
      <c r="U2419">
        <v>12.9</v>
      </c>
      <c r="W2419">
        <v>2.4</v>
      </c>
    </row>
    <row r="2420" spans="1:23">
      <c r="A2420" s="18">
        <v>40404</v>
      </c>
      <c r="C2420">
        <v>6.2768495172150081</v>
      </c>
      <c r="E2420">
        <v>12.854203173696215</v>
      </c>
      <c r="G2420">
        <v>4.9681842594857031</v>
      </c>
      <c r="I2420">
        <v>11.775414434660092</v>
      </c>
      <c r="K2420">
        <v>22.1</v>
      </c>
      <c r="M2420">
        <v>28.9</v>
      </c>
      <c r="O2420">
        <v>15.3</v>
      </c>
      <c r="Q2420">
        <v>28</v>
      </c>
      <c r="S2420">
        <v>17</v>
      </c>
      <c r="U2420">
        <v>12.8</v>
      </c>
      <c r="W2420">
        <v>3.1</v>
      </c>
    </row>
    <row r="2421" spans="1:23">
      <c r="A2421" s="18">
        <v>40405</v>
      </c>
      <c r="C2421">
        <v>3.0426645764294444</v>
      </c>
      <c r="E2421">
        <v>10.176946062874084</v>
      </c>
      <c r="G2421">
        <v>3.5712334152415059</v>
      </c>
      <c r="I2421">
        <v>7.4992943796033176</v>
      </c>
      <c r="K2421">
        <v>24.2</v>
      </c>
      <c r="M2421">
        <v>28.8</v>
      </c>
      <c r="O2421">
        <v>21.1</v>
      </c>
      <c r="Q2421">
        <v>30</v>
      </c>
      <c r="S2421">
        <v>17</v>
      </c>
      <c r="U2421">
        <v>3.8</v>
      </c>
      <c r="W2421">
        <v>0.6</v>
      </c>
    </row>
    <row r="2422" spans="1:23">
      <c r="A2422" s="18">
        <v>40406</v>
      </c>
      <c r="C2422">
        <v>5.8320090133530593</v>
      </c>
      <c r="E2422">
        <v>9.3081313672708568</v>
      </c>
      <c r="G2422">
        <v>5.100701222258464</v>
      </c>
      <c r="I2422">
        <v>13.45610731637702</v>
      </c>
      <c r="K2422">
        <v>23.4</v>
      </c>
      <c r="M2422">
        <v>27.6</v>
      </c>
      <c r="O2422">
        <v>20.9</v>
      </c>
      <c r="Q2422">
        <v>41</v>
      </c>
      <c r="S2422">
        <v>27</v>
      </c>
      <c r="U2422">
        <v>11.5</v>
      </c>
      <c r="W2422">
        <v>2.4</v>
      </c>
    </row>
    <row r="2423" spans="1:23">
      <c r="A2423" s="18">
        <v>40407</v>
      </c>
      <c r="C2423">
        <v>5.8943936062792162</v>
      </c>
      <c r="E2423">
        <v>10.842291519701101</v>
      </c>
      <c r="G2423">
        <v>5.1083093468980172</v>
      </c>
      <c r="I2423">
        <v>13.556807426547152</v>
      </c>
      <c r="K2423">
        <v>21.9</v>
      </c>
      <c r="M2423">
        <v>26.2</v>
      </c>
      <c r="O2423">
        <v>16.399999999999999</v>
      </c>
      <c r="Q2423">
        <v>42</v>
      </c>
      <c r="S2423">
        <v>24</v>
      </c>
      <c r="U2423">
        <v>12.1</v>
      </c>
      <c r="W2423">
        <v>2.4</v>
      </c>
    </row>
    <row r="2424" spans="1:23">
      <c r="A2424" s="18">
        <v>40408</v>
      </c>
      <c r="C2424">
        <v>5.5358330548908485</v>
      </c>
      <c r="E2424">
        <v>13.087453848090847</v>
      </c>
      <c r="G2424">
        <v>4.9553309127270824</v>
      </c>
      <c r="I2424">
        <v>12.300696592388626</v>
      </c>
      <c r="K2424">
        <v>22.9</v>
      </c>
      <c r="M2424">
        <v>30.3</v>
      </c>
      <c r="O2424">
        <v>16.7</v>
      </c>
      <c r="Q2424">
        <v>31</v>
      </c>
      <c r="S2424">
        <v>12</v>
      </c>
      <c r="U2424">
        <v>12.6</v>
      </c>
      <c r="W2424">
        <v>1.8</v>
      </c>
    </row>
    <row r="2425" spans="1:23">
      <c r="A2425" s="18">
        <v>40409</v>
      </c>
      <c r="C2425">
        <v>4.8520395868061543</v>
      </c>
      <c r="E2425">
        <v>11.073750938579915</v>
      </c>
      <c r="G2425">
        <v>4.2572728756218643</v>
      </c>
      <c r="I2425">
        <v>10.382858439179078</v>
      </c>
      <c r="K2425">
        <v>23</v>
      </c>
      <c r="M2425">
        <v>28.1</v>
      </c>
      <c r="O2425">
        <v>18.399999999999999</v>
      </c>
      <c r="Q2425">
        <v>36</v>
      </c>
      <c r="S2425">
        <v>14</v>
      </c>
      <c r="U2425">
        <v>7.8</v>
      </c>
      <c r="W2425">
        <v>1.8</v>
      </c>
    </row>
    <row r="2426" spans="1:23">
      <c r="A2426" s="18">
        <v>40410</v>
      </c>
      <c r="C2426">
        <v>5.148236372584595</v>
      </c>
      <c r="E2426">
        <v>13.650474106339017</v>
      </c>
      <c r="G2426">
        <v>5.0351941836490184</v>
      </c>
      <c r="I2426">
        <v>12.467927042939444</v>
      </c>
      <c r="K2426">
        <v>24.7</v>
      </c>
      <c r="M2426">
        <v>32.1</v>
      </c>
      <c r="O2426">
        <v>18.5</v>
      </c>
      <c r="Q2426">
        <v>32</v>
      </c>
      <c r="S2426">
        <v>14</v>
      </c>
      <c r="U2426">
        <v>12.5</v>
      </c>
      <c r="W2426">
        <v>1.2</v>
      </c>
    </row>
    <row r="2427" spans="1:23">
      <c r="A2427" s="18">
        <v>40411</v>
      </c>
      <c r="C2427">
        <v>7.0025691226738411</v>
      </c>
      <c r="E2427">
        <v>14.365251752530021</v>
      </c>
      <c r="G2427">
        <v>4.8630777729093273</v>
      </c>
      <c r="I2427">
        <v>11.57360015992551</v>
      </c>
      <c r="K2427">
        <v>27.8</v>
      </c>
      <c r="M2427">
        <v>35</v>
      </c>
      <c r="O2427">
        <v>21.9</v>
      </c>
      <c r="Q2427">
        <v>21</v>
      </c>
      <c r="S2427">
        <v>11</v>
      </c>
      <c r="U2427">
        <v>12.5</v>
      </c>
      <c r="W2427">
        <v>3</v>
      </c>
    </row>
    <row r="2428" spans="1:23">
      <c r="A2428" s="18">
        <v>40412</v>
      </c>
      <c r="C2428">
        <v>6.0870905831014515</v>
      </c>
      <c r="E2428">
        <v>14.775369925049302</v>
      </c>
      <c r="G2428">
        <v>4.8487841161403162</v>
      </c>
      <c r="I2428">
        <v>12.748440902073757</v>
      </c>
      <c r="K2428">
        <v>27.6</v>
      </c>
      <c r="M2428">
        <v>34.9</v>
      </c>
      <c r="O2428">
        <v>20.9</v>
      </c>
      <c r="Q2428">
        <v>25</v>
      </c>
      <c r="S2428">
        <v>11</v>
      </c>
      <c r="U2428">
        <v>11.9</v>
      </c>
      <c r="W2428">
        <v>1.8</v>
      </c>
    </row>
    <row r="2429" spans="1:23">
      <c r="A2429" s="18">
        <v>40413</v>
      </c>
      <c r="C2429">
        <v>8.3456969391218152</v>
      </c>
      <c r="E2429">
        <v>16.016681126048102</v>
      </c>
      <c r="G2429">
        <v>4.8570114734384884</v>
      </c>
      <c r="I2429">
        <v>11.874768208270769</v>
      </c>
      <c r="K2429">
        <v>30.1</v>
      </c>
      <c r="M2429">
        <v>37.4</v>
      </c>
      <c r="O2429">
        <v>22.6</v>
      </c>
      <c r="Q2429">
        <v>19</v>
      </c>
      <c r="S2429">
        <v>10</v>
      </c>
      <c r="U2429">
        <v>12.6</v>
      </c>
      <c r="W2429">
        <v>3.9</v>
      </c>
    </row>
    <row r="2430" spans="1:23">
      <c r="A2430" s="18">
        <v>40414</v>
      </c>
      <c r="C2430">
        <v>5.4269498870797523</v>
      </c>
      <c r="E2430">
        <v>13.653005997348693</v>
      </c>
      <c r="G2430">
        <v>3.9996481376960924</v>
      </c>
      <c r="I2430">
        <v>12.610435874505974</v>
      </c>
      <c r="K2430">
        <v>20.9</v>
      </c>
      <c r="M2430">
        <v>35.200000000000003</v>
      </c>
      <c r="O2430">
        <v>18.7</v>
      </c>
      <c r="Q2430">
        <v>51</v>
      </c>
      <c r="S2430">
        <v>12</v>
      </c>
      <c r="U2430">
        <v>6</v>
      </c>
      <c r="W2430">
        <v>3.7</v>
      </c>
    </row>
    <row r="2431" spans="1:23">
      <c r="A2431" s="18">
        <v>40415</v>
      </c>
      <c r="C2431">
        <v>4.2144498374117809</v>
      </c>
      <c r="E2431">
        <v>8.0788273858467683</v>
      </c>
      <c r="G2431">
        <v>4.3020305768684288</v>
      </c>
      <c r="I2431">
        <v>11.096219160679478</v>
      </c>
      <c r="K2431">
        <v>17.899999999999999</v>
      </c>
      <c r="M2431">
        <v>22</v>
      </c>
      <c r="O2431">
        <v>15.2</v>
      </c>
      <c r="Q2431">
        <v>59</v>
      </c>
      <c r="S2431">
        <v>44</v>
      </c>
      <c r="U2431">
        <v>7.4</v>
      </c>
      <c r="W2431">
        <v>2.2999999999999998</v>
      </c>
    </row>
    <row r="2432" spans="1:23">
      <c r="A2432" s="18">
        <v>40416</v>
      </c>
      <c r="C2432">
        <v>2.6411981365602291</v>
      </c>
      <c r="E2432">
        <v>7.7294534616683581</v>
      </c>
      <c r="G2432">
        <v>3.5205987713370077</v>
      </c>
      <c r="I2432">
        <v>7.5225853185133076</v>
      </c>
      <c r="K2432">
        <v>18.899999999999999</v>
      </c>
      <c r="M2432">
        <v>21.9</v>
      </c>
      <c r="O2432">
        <v>16</v>
      </c>
      <c r="Q2432">
        <v>55</v>
      </c>
      <c r="S2432">
        <v>41</v>
      </c>
      <c r="U2432">
        <v>3.5</v>
      </c>
      <c r="W2432">
        <v>0.4</v>
      </c>
    </row>
    <row r="2433" spans="1:23">
      <c r="A2433" s="18">
        <v>40417</v>
      </c>
      <c r="C2433">
        <v>3.8817759081598719</v>
      </c>
      <c r="E2433">
        <v>8.9411411526877362</v>
      </c>
      <c r="G2433">
        <v>4.6346454608096987</v>
      </c>
      <c r="I2433">
        <v>10.877862678659014</v>
      </c>
      <c r="K2433">
        <v>20.399999999999999</v>
      </c>
      <c r="M2433">
        <v>24.1</v>
      </c>
      <c r="O2433">
        <v>16.8</v>
      </c>
      <c r="Q2433">
        <v>46</v>
      </c>
      <c r="S2433">
        <v>34</v>
      </c>
      <c r="U2433">
        <v>9.4</v>
      </c>
      <c r="W2433">
        <v>0.6</v>
      </c>
    </row>
    <row r="2434" spans="1:23">
      <c r="A2434" s="18">
        <v>40418</v>
      </c>
      <c r="C2434">
        <v>3.9055906797228435</v>
      </c>
      <c r="E2434">
        <v>8.8883577978575712</v>
      </c>
      <c r="G2434">
        <v>4.2763059986782199</v>
      </c>
      <c r="I2434">
        <v>10.451446371437026</v>
      </c>
      <c r="K2434">
        <v>19.7</v>
      </c>
      <c r="M2434">
        <v>23.9</v>
      </c>
      <c r="O2434">
        <v>16.399999999999999</v>
      </c>
      <c r="Q2434">
        <v>49</v>
      </c>
      <c r="S2434">
        <v>34</v>
      </c>
      <c r="U2434">
        <v>7.5</v>
      </c>
      <c r="W2434">
        <v>1</v>
      </c>
    </row>
    <row r="2435" spans="1:23">
      <c r="A2435" s="18">
        <v>40419</v>
      </c>
      <c r="C2435">
        <v>4.6303544249257467</v>
      </c>
      <c r="E2435">
        <v>12.46639328858871</v>
      </c>
      <c r="G2435">
        <v>5.2572675357102625</v>
      </c>
      <c r="I2435">
        <v>12.595449481250135</v>
      </c>
      <c r="K2435">
        <v>22.5</v>
      </c>
      <c r="M2435">
        <v>29.2</v>
      </c>
      <c r="O2435">
        <v>16.399999999999999</v>
      </c>
      <c r="Q2435">
        <v>46</v>
      </c>
      <c r="S2435">
        <v>20</v>
      </c>
      <c r="U2435">
        <v>12.8</v>
      </c>
      <c r="W2435">
        <v>0.8</v>
      </c>
    </row>
    <row r="2436" spans="1:23">
      <c r="A2436" s="18">
        <v>40420</v>
      </c>
      <c r="C2436">
        <v>5.7147103615461532</v>
      </c>
      <c r="E2436">
        <v>11.839036081923622</v>
      </c>
      <c r="G2436">
        <v>4.8150468535129569</v>
      </c>
      <c r="I2436">
        <v>11.621400944227894</v>
      </c>
      <c r="K2436">
        <v>24.5</v>
      </c>
      <c r="M2436">
        <v>29.6</v>
      </c>
      <c r="O2436">
        <v>19.100000000000001</v>
      </c>
      <c r="Q2436">
        <v>31</v>
      </c>
      <c r="S2436">
        <v>17</v>
      </c>
      <c r="U2436">
        <v>11.3</v>
      </c>
      <c r="W2436">
        <v>2.2000000000000002</v>
      </c>
    </row>
    <row r="2437" spans="1:23">
      <c r="A2437" s="18">
        <v>40421</v>
      </c>
      <c r="C2437">
        <v>6.2716169019814432</v>
      </c>
      <c r="E2437">
        <v>12.134832175676578</v>
      </c>
      <c r="G2437">
        <v>4.9295494527597414</v>
      </c>
      <c r="I2437">
        <v>12.634368700811905</v>
      </c>
      <c r="K2437">
        <v>24.8</v>
      </c>
      <c r="M2437">
        <v>30.5</v>
      </c>
      <c r="O2437">
        <v>19.600000000000001</v>
      </c>
      <c r="Q2437">
        <v>29</v>
      </c>
      <c r="S2437">
        <v>18</v>
      </c>
      <c r="U2437">
        <v>12.1</v>
      </c>
      <c r="W2437">
        <v>2.5</v>
      </c>
    </row>
    <row r="2438" spans="1:23">
      <c r="A2438" s="18">
        <v>40422</v>
      </c>
      <c r="C2438">
        <v>8.160788604548511</v>
      </c>
      <c r="E2438">
        <v>13.504862106895585</v>
      </c>
      <c r="G2438">
        <v>4.8694432147950257</v>
      </c>
      <c r="I2438">
        <v>11.983197061159695</v>
      </c>
      <c r="K2438">
        <v>26.7</v>
      </c>
      <c r="M2438">
        <v>32.9</v>
      </c>
      <c r="O2438">
        <v>20.5</v>
      </c>
      <c r="Q2438">
        <v>25</v>
      </c>
      <c r="S2438">
        <v>15</v>
      </c>
      <c r="U2438">
        <v>12.1</v>
      </c>
      <c r="W2438">
        <v>4.7</v>
      </c>
    </row>
    <row r="2439" spans="1:23">
      <c r="A2439" s="18">
        <v>40423</v>
      </c>
      <c r="C2439">
        <v>8.7925353376946962</v>
      </c>
      <c r="E2439">
        <v>10.818045575295965</v>
      </c>
      <c r="G2439">
        <v>4.8965767200646928</v>
      </c>
      <c r="I2439">
        <v>11.806816153857319</v>
      </c>
      <c r="K2439">
        <v>29.7</v>
      </c>
      <c r="M2439">
        <v>34.1</v>
      </c>
      <c r="O2439">
        <v>27.1</v>
      </c>
      <c r="Q2439">
        <v>22</v>
      </c>
      <c r="S2439">
        <v>14</v>
      </c>
      <c r="U2439">
        <v>12</v>
      </c>
      <c r="W2439">
        <v>4.9000000000000004</v>
      </c>
    </row>
    <row r="2440" spans="1:23">
      <c r="A2440" s="18">
        <v>40424</v>
      </c>
      <c r="C2440">
        <v>5.7962252554961946</v>
      </c>
      <c r="E2440">
        <v>10.36478559274877</v>
      </c>
      <c r="G2440">
        <v>3.9193659853845566</v>
      </c>
      <c r="I2440">
        <v>11.335282886617403</v>
      </c>
      <c r="K2440">
        <v>24.3</v>
      </c>
      <c r="M2440">
        <v>30.2</v>
      </c>
      <c r="O2440">
        <v>22</v>
      </c>
      <c r="Q2440">
        <v>32</v>
      </c>
      <c r="S2440">
        <v>18</v>
      </c>
      <c r="U2440">
        <v>5.9</v>
      </c>
      <c r="W2440">
        <v>2.7</v>
      </c>
    </row>
    <row r="2441" spans="1:23">
      <c r="A2441" s="18">
        <v>40425</v>
      </c>
      <c r="C2441">
        <v>5.5016219712537362</v>
      </c>
      <c r="E2441">
        <v>9.5381194547507029</v>
      </c>
      <c r="G2441">
        <v>4.6378462651046597</v>
      </c>
      <c r="I2441">
        <v>13.595318486901391</v>
      </c>
      <c r="K2441">
        <v>15.1</v>
      </c>
      <c r="M2441">
        <v>24.4</v>
      </c>
      <c r="O2441">
        <v>13</v>
      </c>
      <c r="Q2441">
        <v>36</v>
      </c>
      <c r="S2441">
        <v>13</v>
      </c>
      <c r="U2441">
        <v>11.7</v>
      </c>
      <c r="W2441">
        <v>2.8</v>
      </c>
    </row>
    <row r="2442" spans="1:23">
      <c r="A2442" s="18">
        <v>40426</v>
      </c>
      <c r="C2442">
        <v>4.1418501826580361</v>
      </c>
      <c r="E2442">
        <v>7.231242245159244</v>
      </c>
      <c r="G2442">
        <v>3.2906194768116239</v>
      </c>
      <c r="I2442">
        <v>7.3571390597620576</v>
      </c>
      <c r="K2442">
        <v>13.2</v>
      </c>
      <c r="M2442">
        <v>17.7</v>
      </c>
      <c r="O2442">
        <v>10.3</v>
      </c>
      <c r="Q2442">
        <v>27</v>
      </c>
      <c r="S2442">
        <v>18</v>
      </c>
      <c r="U2442">
        <v>4.0999999999999996</v>
      </c>
      <c r="W2442">
        <v>3</v>
      </c>
    </row>
    <row r="2443" spans="1:23">
      <c r="A2443" s="18">
        <v>40427</v>
      </c>
      <c r="C2443">
        <v>4.8114548229817888</v>
      </c>
      <c r="E2443">
        <v>10.893734963340851</v>
      </c>
      <c r="G2443">
        <v>4.5875778539609984</v>
      </c>
      <c r="I2443">
        <v>9.7995268636353625</v>
      </c>
      <c r="K2443">
        <v>16.2</v>
      </c>
      <c r="M2443">
        <v>23.6</v>
      </c>
      <c r="O2443">
        <v>9.6</v>
      </c>
      <c r="Q2443">
        <v>29</v>
      </c>
      <c r="S2443">
        <v>16</v>
      </c>
      <c r="U2443">
        <v>11.8</v>
      </c>
      <c r="W2443">
        <v>2.5</v>
      </c>
    </row>
    <row r="2444" spans="1:23">
      <c r="A2444" s="18">
        <v>40428</v>
      </c>
      <c r="C2444">
        <v>5.3270553605546525</v>
      </c>
      <c r="E2444">
        <v>11.884657157023286</v>
      </c>
      <c r="G2444">
        <v>4.5342373166453784</v>
      </c>
      <c r="I2444">
        <v>10.070853451822492</v>
      </c>
      <c r="K2444">
        <v>18.7</v>
      </c>
      <c r="M2444">
        <v>26.4</v>
      </c>
      <c r="O2444">
        <v>11.9</v>
      </c>
      <c r="Q2444">
        <v>26</v>
      </c>
      <c r="S2444">
        <v>13</v>
      </c>
      <c r="U2444">
        <v>11.6</v>
      </c>
      <c r="W2444">
        <v>2.7</v>
      </c>
    </row>
    <row r="2445" spans="1:23">
      <c r="A2445" s="18">
        <v>40429</v>
      </c>
      <c r="C2445">
        <v>7.3860520138818657</v>
      </c>
      <c r="E2445">
        <v>11.507354679775242</v>
      </c>
      <c r="G2445">
        <v>4.4255043322038699</v>
      </c>
      <c r="I2445">
        <v>9.0068695031748991</v>
      </c>
      <c r="K2445">
        <v>24.4</v>
      </c>
      <c r="M2445">
        <v>29.7</v>
      </c>
      <c r="O2445">
        <v>19.5</v>
      </c>
      <c r="Q2445">
        <v>14</v>
      </c>
      <c r="S2445">
        <v>11</v>
      </c>
      <c r="U2445">
        <v>11.8</v>
      </c>
      <c r="W2445">
        <v>4.4000000000000004</v>
      </c>
    </row>
    <row r="2446" spans="1:23">
      <c r="A2446" s="18">
        <v>40430</v>
      </c>
      <c r="C2446">
        <v>5.3854226206122489</v>
      </c>
      <c r="E2446">
        <v>13.715944283065799</v>
      </c>
      <c r="G2446">
        <v>4.3504677306950983</v>
      </c>
      <c r="I2446">
        <v>10.568813765404123</v>
      </c>
      <c r="K2446">
        <v>25.2</v>
      </c>
      <c r="M2446">
        <v>32.200000000000003</v>
      </c>
      <c r="O2446">
        <v>18.2</v>
      </c>
      <c r="Q2446">
        <v>17</v>
      </c>
      <c r="S2446">
        <v>9</v>
      </c>
      <c r="U2446">
        <v>10.9</v>
      </c>
      <c r="W2446">
        <v>1.7</v>
      </c>
    </row>
    <row r="2447" spans="1:23">
      <c r="A2447" s="18">
        <v>40431</v>
      </c>
      <c r="C2447">
        <v>6.9236137683289583</v>
      </c>
      <c r="E2447">
        <v>10.598482066164289</v>
      </c>
      <c r="G2447">
        <v>4.5228211230757145</v>
      </c>
      <c r="I2447">
        <v>12.153253205081914</v>
      </c>
      <c r="K2447">
        <v>22.6</v>
      </c>
      <c r="M2447">
        <v>28.3</v>
      </c>
      <c r="O2447">
        <v>18.8</v>
      </c>
      <c r="Q2447">
        <v>24</v>
      </c>
      <c r="S2447">
        <v>14</v>
      </c>
      <c r="U2447">
        <v>11.1</v>
      </c>
      <c r="W2447">
        <v>3.7</v>
      </c>
    </row>
    <row r="2448" spans="1:23">
      <c r="A2448" s="18">
        <v>40432</v>
      </c>
      <c r="C2448">
        <v>6.3021236514672418</v>
      </c>
      <c r="E2448">
        <v>14.241596113351571</v>
      </c>
      <c r="G2448">
        <v>4.5601743073263847</v>
      </c>
      <c r="I2448">
        <v>10.939529497306843</v>
      </c>
      <c r="K2448">
        <v>24.1</v>
      </c>
      <c r="M2448">
        <v>32.700000000000003</v>
      </c>
      <c r="O2448">
        <v>16.7</v>
      </c>
      <c r="Q2448">
        <v>27</v>
      </c>
      <c r="S2448">
        <v>11</v>
      </c>
      <c r="U2448">
        <v>11.2</v>
      </c>
      <c r="W2448">
        <v>3</v>
      </c>
    </row>
    <row r="2449" spans="1:23">
      <c r="A2449" s="18">
        <v>40433</v>
      </c>
      <c r="C2449">
        <v>4.9878210025025602</v>
      </c>
      <c r="E2449">
        <v>11.965771563522944</v>
      </c>
      <c r="G2449">
        <v>3.7130273111997272</v>
      </c>
      <c r="I2449">
        <v>10.256484039330621</v>
      </c>
      <c r="K2449">
        <v>18.5</v>
      </c>
      <c r="M2449">
        <v>30</v>
      </c>
      <c r="O2449">
        <v>14.9</v>
      </c>
      <c r="Q2449">
        <v>42</v>
      </c>
      <c r="S2449">
        <v>13</v>
      </c>
      <c r="U2449">
        <v>5.7</v>
      </c>
      <c r="W2449">
        <v>3.3</v>
      </c>
    </row>
    <row r="2450" spans="1:23">
      <c r="A2450" s="18">
        <v>40434</v>
      </c>
      <c r="C2450">
        <v>1.8609277061176674</v>
      </c>
      <c r="E2450">
        <v>7.9590499467658242</v>
      </c>
      <c r="G2450">
        <v>2.6051125424493562</v>
      </c>
      <c r="I2450">
        <v>6.9896325650630695</v>
      </c>
      <c r="K2450">
        <v>10.8</v>
      </c>
      <c r="M2450">
        <v>20.100000000000001</v>
      </c>
      <c r="O2450">
        <v>9.3000000000000007</v>
      </c>
      <c r="Q2450">
        <v>85</v>
      </c>
      <c r="S2450">
        <v>37</v>
      </c>
      <c r="U2450">
        <v>0</v>
      </c>
      <c r="W2450">
        <v>3.5</v>
      </c>
    </row>
    <row r="2451" spans="1:23">
      <c r="A2451" s="18">
        <v>40435</v>
      </c>
      <c r="C2451">
        <v>3.0391387313021068</v>
      </c>
      <c r="E2451">
        <v>7.3056363190260836</v>
      </c>
      <c r="G2451">
        <v>4.4206471726449008</v>
      </c>
      <c r="I2451">
        <v>9.3021319269685812</v>
      </c>
      <c r="K2451">
        <v>12.2</v>
      </c>
      <c r="M2451">
        <v>16.899999999999999</v>
      </c>
      <c r="O2451">
        <v>8.6</v>
      </c>
      <c r="Q2451">
        <v>76</v>
      </c>
      <c r="S2451">
        <v>56</v>
      </c>
      <c r="U2451">
        <v>8.9</v>
      </c>
      <c r="W2451">
        <v>1.6</v>
      </c>
    </row>
    <row r="2452" spans="1:23">
      <c r="A2452" s="18">
        <v>40436</v>
      </c>
      <c r="C2452">
        <v>3.9042370648488514</v>
      </c>
      <c r="E2452">
        <v>8.6765053924458613</v>
      </c>
      <c r="G2452">
        <v>4.7794673464507751</v>
      </c>
      <c r="I2452">
        <v>10.358992659648537</v>
      </c>
      <c r="K2452">
        <v>14.4</v>
      </c>
      <c r="M2452">
        <v>20.100000000000001</v>
      </c>
      <c r="O2452">
        <v>9.9</v>
      </c>
      <c r="Q2452">
        <v>58</v>
      </c>
      <c r="S2452">
        <v>40</v>
      </c>
      <c r="U2452">
        <v>11.2</v>
      </c>
      <c r="W2452">
        <v>2.2999999999999998</v>
      </c>
    </row>
    <row r="2453" spans="1:23">
      <c r="A2453" s="18">
        <v>40437</v>
      </c>
      <c r="C2453">
        <v>4.3376355112892035</v>
      </c>
      <c r="E2453">
        <v>8.4158221195988254</v>
      </c>
      <c r="G2453">
        <v>4.6172939288154371</v>
      </c>
      <c r="I2453">
        <v>10.359312491471867</v>
      </c>
      <c r="K2453">
        <v>15.7</v>
      </c>
      <c r="M2453">
        <v>20.3</v>
      </c>
      <c r="O2453">
        <v>11.4</v>
      </c>
      <c r="Q2453">
        <v>46</v>
      </c>
      <c r="S2453">
        <v>26</v>
      </c>
      <c r="U2453">
        <v>11</v>
      </c>
      <c r="W2453">
        <v>2.2000000000000002</v>
      </c>
    </row>
    <row r="2454" spans="1:23">
      <c r="A2454" s="18">
        <v>40438</v>
      </c>
      <c r="C2454">
        <v>4.1716455179582024</v>
      </c>
      <c r="E2454">
        <v>6.8565871449657356</v>
      </c>
      <c r="G2454">
        <v>4.4529021138285572</v>
      </c>
      <c r="I2454">
        <v>10.551320323141471</v>
      </c>
      <c r="K2454">
        <v>14.2</v>
      </c>
      <c r="M2454">
        <v>18.100000000000001</v>
      </c>
      <c r="O2454">
        <v>11.6</v>
      </c>
      <c r="Q2454">
        <v>47</v>
      </c>
      <c r="S2454">
        <v>29</v>
      </c>
      <c r="U2454">
        <v>10.199999999999999</v>
      </c>
      <c r="W2454">
        <v>2.1</v>
      </c>
    </row>
    <row r="2455" spans="1:23">
      <c r="A2455" s="18">
        <v>40439</v>
      </c>
      <c r="C2455">
        <v>4.1605169253487508</v>
      </c>
      <c r="E2455">
        <v>7.9672504079021849</v>
      </c>
      <c r="G2455">
        <v>4.5584589537946156</v>
      </c>
      <c r="I2455">
        <v>10.600806229248201</v>
      </c>
      <c r="K2455">
        <v>12.7</v>
      </c>
      <c r="M2455">
        <v>18.100000000000001</v>
      </c>
      <c r="O2455">
        <v>8.4</v>
      </c>
      <c r="Q2455">
        <v>50</v>
      </c>
      <c r="S2455">
        <v>30</v>
      </c>
      <c r="U2455">
        <v>11</v>
      </c>
      <c r="W2455">
        <v>2.5</v>
      </c>
    </row>
    <row r="2456" spans="1:23">
      <c r="A2456" s="18">
        <v>40440</v>
      </c>
      <c r="C2456">
        <v>3.8148619104617949</v>
      </c>
      <c r="E2456">
        <v>7.0828848541280367</v>
      </c>
      <c r="G2456">
        <v>4.0315502744656611</v>
      </c>
      <c r="I2456">
        <v>8.6723143656902586</v>
      </c>
      <c r="K2456">
        <v>13.1</v>
      </c>
      <c r="M2456">
        <v>16.899999999999999</v>
      </c>
      <c r="O2456">
        <v>9.4</v>
      </c>
      <c r="Q2456">
        <v>45</v>
      </c>
      <c r="S2456">
        <v>30</v>
      </c>
      <c r="U2456">
        <v>8.1999999999999993</v>
      </c>
      <c r="W2456">
        <v>2.5</v>
      </c>
    </row>
    <row r="2457" spans="1:23">
      <c r="A2457" s="18">
        <v>40441</v>
      </c>
      <c r="C2457">
        <v>2.7930813199292883</v>
      </c>
      <c r="E2457">
        <v>6.6202118985206813</v>
      </c>
      <c r="G2457">
        <v>3.4222651312513781</v>
      </c>
      <c r="I2457">
        <v>6.6114778155479454</v>
      </c>
      <c r="K2457">
        <v>15.4</v>
      </c>
      <c r="M2457">
        <v>18.7</v>
      </c>
      <c r="O2457">
        <v>13</v>
      </c>
      <c r="Q2457">
        <v>41</v>
      </c>
      <c r="S2457">
        <v>31</v>
      </c>
      <c r="U2457">
        <v>4.5</v>
      </c>
      <c r="W2457">
        <v>1.1000000000000001</v>
      </c>
    </row>
    <row r="2458" spans="1:23">
      <c r="A2458" s="18">
        <v>40442</v>
      </c>
      <c r="C2458">
        <v>5.490862604956142</v>
      </c>
      <c r="E2458">
        <v>10.548406304019171</v>
      </c>
      <c r="G2458">
        <v>4.5458299111468889</v>
      </c>
      <c r="I2458">
        <v>10.002520536420066</v>
      </c>
      <c r="K2458">
        <v>18</v>
      </c>
      <c r="M2458">
        <v>24.5</v>
      </c>
      <c r="O2458">
        <v>12</v>
      </c>
      <c r="Q2458">
        <v>41</v>
      </c>
      <c r="S2458">
        <v>26</v>
      </c>
      <c r="U2458">
        <v>10.8</v>
      </c>
      <c r="W2458">
        <v>4.5999999999999996</v>
      </c>
    </row>
    <row r="2459" spans="1:23">
      <c r="A2459" s="18">
        <v>40443</v>
      </c>
      <c r="C2459">
        <v>6.231740394072717</v>
      </c>
      <c r="E2459">
        <v>8.5404320326892993</v>
      </c>
      <c r="G2459">
        <v>4.5630999110667059</v>
      </c>
      <c r="I2459">
        <v>10.115684555812333</v>
      </c>
      <c r="K2459">
        <v>21.3</v>
      </c>
      <c r="M2459">
        <v>25.3</v>
      </c>
      <c r="O2459">
        <v>18.399999999999999</v>
      </c>
      <c r="Q2459">
        <v>28</v>
      </c>
      <c r="S2459">
        <v>22</v>
      </c>
      <c r="U2459">
        <v>11.5</v>
      </c>
      <c r="W2459">
        <v>4.0999999999999996</v>
      </c>
    </row>
    <row r="2460" spans="1:23">
      <c r="A2460" s="18">
        <v>40444</v>
      </c>
      <c r="C2460">
        <v>4.4905433210303061</v>
      </c>
      <c r="E2460">
        <v>8.7604895598127062</v>
      </c>
      <c r="G2460">
        <v>3.7706923548117137</v>
      </c>
      <c r="I2460">
        <v>9.6235502430058961</v>
      </c>
      <c r="K2460">
        <v>18</v>
      </c>
      <c r="M2460">
        <v>22.9</v>
      </c>
      <c r="O2460">
        <v>14.2</v>
      </c>
      <c r="Q2460">
        <v>36</v>
      </c>
      <c r="S2460">
        <v>23</v>
      </c>
      <c r="U2460">
        <v>6.6</v>
      </c>
      <c r="W2460">
        <v>2.2000000000000002</v>
      </c>
    </row>
    <row r="2461" spans="1:23">
      <c r="A2461" s="18">
        <v>40445</v>
      </c>
      <c r="C2461">
        <v>5.1225886994866867</v>
      </c>
      <c r="E2461">
        <v>9.206629000107144</v>
      </c>
      <c r="G2461">
        <v>4.3419019643532684</v>
      </c>
      <c r="I2461">
        <v>10.223527845054997</v>
      </c>
      <c r="K2461">
        <v>18.100000000000001</v>
      </c>
      <c r="M2461">
        <v>23.6</v>
      </c>
      <c r="O2461">
        <v>14</v>
      </c>
      <c r="Q2461">
        <v>31</v>
      </c>
      <c r="S2461">
        <v>20</v>
      </c>
      <c r="U2461">
        <v>10.6</v>
      </c>
      <c r="W2461">
        <v>2.8</v>
      </c>
    </row>
    <row r="2462" spans="1:23">
      <c r="A2462" s="18">
        <v>40446</v>
      </c>
      <c r="C2462">
        <v>5.1662679469277695</v>
      </c>
      <c r="E2462">
        <v>10.296306501169607</v>
      </c>
      <c r="G2462">
        <v>4.3077039578997942</v>
      </c>
      <c r="I2462">
        <v>10.198530089496769</v>
      </c>
      <c r="K2462">
        <v>17.899999999999999</v>
      </c>
      <c r="M2462">
        <v>24.6</v>
      </c>
      <c r="O2462">
        <v>12.4</v>
      </c>
      <c r="Q2462">
        <v>31</v>
      </c>
      <c r="S2462">
        <v>16</v>
      </c>
      <c r="U2462">
        <v>10.7</v>
      </c>
      <c r="W2462">
        <v>2.8</v>
      </c>
    </row>
    <row r="2463" spans="1:23">
      <c r="A2463" s="18">
        <v>40447</v>
      </c>
      <c r="C2463">
        <v>4.3387408987270515</v>
      </c>
      <c r="E2463">
        <v>8.9478099477272544</v>
      </c>
      <c r="G2463">
        <v>3.7061098008810274</v>
      </c>
      <c r="I2463">
        <v>8.5865091357014212</v>
      </c>
      <c r="K2463">
        <v>16.899999999999999</v>
      </c>
      <c r="M2463">
        <v>22</v>
      </c>
      <c r="O2463">
        <v>12.2</v>
      </c>
      <c r="Q2463">
        <v>27</v>
      </c>
      <c r="S2463">
        <v>16</v>
      </c>
      <c r="U2463">
        <v>7.2</v>
      </c>
      <c r="W2463">
        <v>2.1</v>
      </c>
    </row>
    <row r="2464" spans="1:23">
      <c r="A2464" s="18">
        <v>40448</v>
      </c>
      <c r="C2464">
        <v>4.6998040751128478</v>
      </c>
      <c r="E2464">
        <v>10.460507679940541</v>
      </c>
      <c r="G2464">
        <v>4.0958325933223767</v>
      </c>
      <c r="I2464">
        <v>9.0308847946314348</v>
      </c>
      <c r="K2464">
        <v>18.5</v>
      </c>
      <c r="M2464">
        <v>24.8</v>
      </c>
      <c r="O2464">
        <v>12.5</v>
      </c>
      <c r="Q2464">
        <v>25</v>
      </c>
      <c r="S2464">
        <v>15</v>
      </c>
      <c r="U2464">
        <v>9.9</v>
      </c>
      <c r="W2464">
        <v>2.2000000000000002</v>
      </c>
    </row>
    <row r="2465" spans="1:23">
      <c r="A2465" s="18">
        <v>40449</v>
      </c>
      <c r="C2465">
        <v>4.3374318661023059</v>
      </c>
      <c r="E2465">
        <v>7.6248909011155401</v>
      </c>
      <c r="G2465">
        <v>4.3996347651197576</v>
      </c>
      <c r="I2465">
        <v>10.900182771219711</v>
      </c>
      <c r="K2465">
        <v>16.399999999999999</v>
      </c>
      <c r="M2465">
        <v>21.7</v>
      </c>
      <c r="O2465">
        <v>14.3</v>
      </c>
      <c r="Q2465">
        <v>43</v>
      </c>
      <c r="S2465">
        <v>17</v>
      </c>
      <c r="U2465">
        <v>10.6</v>
      </c>
      <c r="W2465">
        <v>1.7</v>
      </c>
    </row>
    <row r="2466" spans="1:23">
      <c r="A2466" s="18">
        <v>40450</v>
      </c>
      <c r="C2466">
        <v>3.9662594189501141</v>
      </c>
      <c r="E2466">
        <v>7.7880903049778816</v>
      </c>
      <c r="G2466">
        <v>4.3264196998316304</v>
      </c>
      <c r="I2466">
        <v>10.365623195632409</v>
      </c>
      <c r="K2466">
        <v>14.5</v>
      </c>
      <c r="M2466">
        <v>19.3</v>
      </c>
      <c r="O2466">
        <v>10.6</v>
      </c>
      <c r="Q2466">
        <v>52</v>
      </c>
      <c r="S2466">
        <v>32</v>
      </c>
      <c r="U2466">
        <v>9.9</v>
      </c>
      <c r="W2466">
        <v>1.8</v>
      </c>
    </row>
    <row r="2467" spans="1:23">
      <c r="A2467" s="18">
        <v>40451</v>
      </c>
      <c r="C2467">
        <v>3.9082363192267002</v>
      </c>
      <c r="E2467">
        <v>7.6325136847030555</v>
      </c>
      <c r="G2467">
        <v>4.3648295306152551</v>
      </c>
      <c r="I2467">
        <v>9.8902854345066977</v>
      </c>
      <c r="K2467">
        <v>14.5</v>
      </c>
      <c r="M2467">
        <v>19</v>
      </c>
      <c r="O2467">
        <v>10.6</v>
      </c>
      <c r="Q2467">
        <v>47</v>
      </c>
      <c r="S2467">
        <v>29</v>
      </c>
      <c r="U2467">
        <v>10.5</v>
      </c>
      <c r="W2467">
        <v>1.7</v>
      </c>
    </row>
    <row r="2468" spans="1:23">
      <c r="A2468" s="18">
        <v>40452</v>
      </c>
      <c r="C2468">
        <v>4.2624585360716525</v>
      </c>
      <c r="E2468">
        <v>8.9573508387630447</v>
      </c>
      <c r="G2468">
        <v>4.3254844104490147</v>
      </c>
      <c r="I2468">
        <v>9.865373161316251</v>
      </c>
      <c r="K2468">
        <v>14</v>
      </c>
      <c r="M2468">
        <v>20.5</v>
      </c>
      <c r="O2468">
        <v>8.5</v>
      </c>
      <c r="Q2468">
        <v>44</v>
      </c>
      <c r="S2468">
        <v>20</v>
      </c>
      <c r="U2468">
        <v>10.9</v>
      </c>
      <c r="W2468">
        <v>2.4</v>
      </c>
    </row>
    <row r="2469" spans="1:23">
      <c r="A2469" s="18">
        <v>40453</v>
      </c>
      <c r="C2469">
        <v>3.8708327420924071</v>
      </c>
      <c r="E2469">
        <v>8.6311853427631711</v>
      </c>
      <c r="G2469">
        <v>4.1868063205252541</v>
      </c>
      <c r="I2469">
        <v>8.8967127734999831</v>
      </c>
      <c r="K2469">
        <v>16.2</v>
      </c>
      <c r="M2469">
        <v>21.6</v>
      </c>
      <c r="O2469">
        <v>11.8</v>
      </c>
      <c r="Q2469">
        <v>29</v>
      </c>
      <c r="S2469">
        <v>20</v>
      </c>
      <c r="U2469">
        <v>10.7</v>
      </c>
      <c r="W2469">
        <v>1.4</v>
      </c>
    </row>
    <row r="2470" spans="1:23">
      <c r="A2470" s="18">
        <v>40454</v>
      </c>
      <c r="C2470">
        <v>4.6470991193960094</v>
      </c>
      <c r="E2470">
        <v>10.461950860727772</v>
      </c>
      <c r="G2470">
        <v>4.1507122288908445</v>
      </c>
      <c r="I2470">
        <v>9.340205484644807</v>
      </c>
      <c r="K2470">
        <v>16.899999999999999</v>
      </c>
      <c r="M2470">
        <v>24.7</v>
      </c>
      <c r="O2470">
        <v>10.8</v>
      </c>
      <c r="Q2470">
        <v>30</v>
      </c>
      <c r="S2470">
        <v>16</v>
      </c>
      <c r="U2470">
        <v>10.6</v>
      </c>
      <c r="W2470">
        <v>2.4</v>
      </c>
    </row>
    <row r="2471" spans="1:23">
      <c r="A2471" s="18">
        <v>40455</v>
      </c>
      <c r="C2471">
        <v>4.9679454617254244</v>
      </c>
      <c r="E2471">
        <v>11.509567707661981</v>
      </c>
      <c r="G2471">
        <v>4.0466423581622504</v>
      </c>
      <c r="I2471">
        <v>8.677171511084639</v>
      </c>
      <c r="K2471">
        <v>19.3</v>
      </c>
      <c r="M2471">
        <v>27.4</v>
      </c>
      <c r="O2471">
        <v>12.6</v>
      </c>
      <c r="Q2471">
        <v>25</v>
      </c>
      <c r="S2471">
        <v>12</v>
      </c>
      <c r="U2471">
        <v>10.3</v>
      </c>
      <c r="W2471">
        <v>2.6</v>
      </c>
    </row>
    <row r="2472" spans="1:23">
      <c r="A2472" s="18">
        <v>40456</v>
      </c>
      <c r="C2472">
        <v>5.0671521939576474</v>
      </c>
      <c r="E2472">
        <v>9.61694716139103</v>
      </c>
      <c r="G2472">
        <v>4.1367779066159018</v>
      </c>
      <c r="I2472">
        <v>9.3639346333311071</v>
      </c>
      <c r="K2472">
        <v>20.8</v>
      </c>
      <c r="M2472">
        <v>26.1</v>
      </c>
      <c r="O2472">
        <v>16.5</v>
      </c>
      <c r="Q2472">
        <v>25</v>
      </c>
      <c r="S2472">
        <v>17</v>
      </c>
      <c r="U2472">
        <v>10.4</v>
      </c>
      <c r="W2472">
        <v>2.4</v>
      </c>
    </row>
    <row r="2473" spans="1:23">
      <c r="A2473" s="18">
        <v>40457</v>
      </c>
      <c r="C2473">
        <v>5.1341213421024099</v>
      </c>
      <c r="E2473">
        <v>9.5384313085008507</v>
      </c>
      <c r="G2473">
        <v>4.1856262999425748</v>
      </c>
      <c r="I2473">
        <v>10.609670109983799</v>
      </c>
      <c r="K2473">
        <v>18.399999999999999</v>
      </c>
      <c r="M2473">
        <v>24.4</v>
      </c>
      <c r="O2473">
        <v>13.6</v>
      </c>
      <c r="Q2473">
        <v>33</v>
      </c>
      <c r="S2473">
        <v>22</v>
      </c>
      <c r="U2473">
        <v>10.3</v>
      </c>
      <c r="W2473">
        <v>2.7</v>
      </c>
    </row>
    <row r="2474" spans="1:23">
      <c r="A2474" s="18">
        <v>40458</v>
      </c>
      <c r="C2474">
        <v>3.0685753554147706</v>
      </c>
      <c r="E2474">
        <v>8.0888559632214037</v>
      </c>
      <c r="G2474">
        <v>3.1214034493225675</v>
      </c>
      <c r="I2474">
        <v>8.0488160874359025</v>
      </c>
      <c r="K2474">
        <v>12.3</v>
      </c>
      <c r="M2474">
        <v>20</v>
      </c>
      <c r="O2474">
        <v>8.6999999999999993</v>
      </c>
      <c r="Q2474">
        <v>65</v>
      </c>
      <c r="S2474">
        <v>30</v>
      </c>
      <c r="U2474">
        <v>3.5</v>
      </c>
      <c r="W2474">
        <v>2.7</v>
      </c>
    </row>
    <row r="2475" spans="1:23">
      <c r="A2475" s="18">
        <v>40459</v>
      </c>
      <c r="C2475">
        <v>2.584716925837006</v>
      </c>
      <c r="E2475">
        <v>4.4200398910141248</v>
      </c>
      <c r="G2475">
        <v>3.6581746465433094</v>
      </c>
      <c r="I2475">
        <v>8.3930355915766803</v>
      </c>
      <c r="K2475">
        <v>7</v>
      </c>
      <c r="M2475">
        <v>10.4</v>
      </c>
      <c r="O2475">
        <v>5.4</v>
      </c>
      <c r="Q2475">
        <v>76</v>
      </c>
      <c r="S2475">
        <v>53</v>
      </c>
      <c r="U2475">
        <v>7</v>
      </c>
      <c r="W2475">
        <v>2.4</v>
      </c>
    </row>
    <row r="2476" spans="1:23">
      <c r="A2476" s="18">
        <v>40460</v>
      </c>
      <c r="C2476">
        <v>1.7879691164552005</v>
      </c>
      <c r="E2476">
        <v>3.4645726813713313</v>
      </c>
      <c r="G2476">
        <v>2.6567366905609693</v>
      </c>
      <c r="I2476">
        <v>4.8299826027694097</v>
      </c>
      <c r="K2476">
        <v>6.2</v>
      </c>
      <c r="M2476">
        <v>8.5</v>
      </c>
      <c r="O2476">
        <v>5.2</v>
      </c>
      <c r="Q2476">
        <v>67</v>
      </c>
      <c r="S2476">
        <v>57</v>
      </c>
      <c r="U2476">
        <v>1.7</v>
      </c>
      <c r="W2476">
        <v>1.9</v>
      </c>
    </row>
    <row r="2477" spans="1:23">
      <c r="A2477" s="18">
        <v>40461</v>
      </c>
      <c r="C2477">
        <v>2.8210385776609672</v>
      </c>
      <c r="E2477">
        <v>6.2749410124299194</v>
      </c>
      <c r="G2477">
        <v>4.0887832136388642</v>
      </c>
      <c r="I2477">
        <v>7.8336275504215287</v>
      </c>
      <c r="K2477">
        <v>7</v>
      </c>
      <c r="M2477">
        <v>13.1</v>
      </c>
      <c r="O2477">
        <v>2.9</v>
      </c>
      <c r="Q2477">
        <v>60</v>
      </c>
      <c r="S2477">
        <v>33</v>
      </c>
      <c r="U2477">
        <v>10.3</v>
      </c>
      <c r="W2477">
        <v>2</v>
      </c>
    </row>
    <row r="2478" spans="1:23">
      <c r="A2478" s="18">
        <v>40462</v>
      </c>
      <c r="C2478">
        <v>2.9855943685171118</v>
      </c>
      <c r="E2478">
        <v>6.5108589479865042</v>
      </c>
      <c r="G2478">
        <v>4.0371238178553206</v>
      </c>
      <c r="I2478">
        <v>7.7699998187484569</v>
      </c>
      <c r="K2478">
        <v>8.4</v>
      </c>
      <c r="M2478">
        <v>14.3</v>
      </c>
      <c r="O2478">
        <v>4.4000000000000004</v>
      </c>
      <c r="Q2478">
        <v>53</v>
      </c>
      <c r="S2478">
        <v>33</v>
      </c>
      <c r="U2478">
        <v>10.1</v>
      </c>
      <c r="W2478">
        <v>2.1</v>
      </c>
    </row>
    <row r="2479" spans="1:23">
      <c r="A2479" s="18">
        <v>40463</v>
      </c>
      <c r="C2479">
        <v>3.0349828020768714</v>
      </c>
      <c r="E2479">
        <v>6.2803640136749053</v>
      </c>
      <c r="G2479">
        <v>3.8460527547219798</v>
      </c>
      <c r="I2479">
        <v>7.5472323884369095</v>
      </c>
      <c r="K2479">
        <v>9.4</v>
      </c>
      <c r="M2479">
        <v>13.9</v>
      </c>
      <c r="O2479">
        <v>5.3</v>
      </c>
      <c r="Q2479">
        <v>49</v>
      </c>
      <c r="S2479">
        <v>33</v>
      </c>
      <c r="U2479">
        <v>9</v>
      </c>
      <c r="W2479">
        <v>1.9</v>
      </c>
    </row>
    <row r="2480" spans="1:23">
      <c r="A2480" s="18">
        <v>40464</v>
      </c>
      <c r="C2480">
        <v>3.4687085637949693</v>
      </c>
      <c r="E2480">
        <v>7.7421155926334899</v>
      </c>
      <c r="G2480">
        <v>3.9801546725215009</v>
      </c>
      <c r="I2480">
        <v>8.060868320624504</v>
      </c>
      <c r="K2480">
        <v>10.1</v>
      </c>
      <c r="M2480">
        <v>17</v>
      </c>
      <c r="O2480">
        <v>4.5</v>
      </c>
      <c r="Q2480">
        <v>48</v>
      </c>
      <c r="S2480">
        <v>28</v>
      </c>
      <c r="U2480">
        <v>10</v>
      </c>
      <c r="W2480">
        <v>2.8</v>
      </c>
    </row>
    <row r="2481" spans="1:23">
      <c r="A2481" s="18">
        <v>40465</v>
      </c>
      <c r="C2481">
        <v>3.4150747037415066</v>
      </c>
      <c r="E2481">
        <v>7.8269554242479735</v>
      </c>
      <c r="G2481">
        <v>3.9959087643292182</v>
      </c>
      <c r="I2481">
        <v>8.1347822567257779</v>
      </c>
      <c r="K2481">
        <v>11.2</v>
      </c>
      <c r="M2481">
        <v>17.600000000000001</v>
      </c>
      <c r="O2481">
        <v>5.7</v>
      </c>
      <c r="Q2481">
        <v>46</v>
      </c>
      <c r="S2481">
        <v>28</v>
      </c>
      <c r="U2481">
        <v>10.1</v>
      </c>
      <c r="W2481">
        <v>2.1</v>
      </c>
    </row>
    <row r="2482" spans="1:23">
      <c r="A2482" s="18">
        <v>40466</v>
      </c>
      <c r="C2482">
        <v>3.2301016131525175</v>
      </c>
      <c r="E2482">
        <v>7.2112957894322269</v>
      </c>
      <c r="G2482">
        <v>3.9246746179699716</v>
      </c>
      <c r="I2482">
        <v>8.0997818056680195</v>
      </c>
      <c r="K2482">
        <v>12.2</v>
      </c>
      <c r="M2482">
        <v>17.899999999999999</v>
      </c>
      <c r="O2482">
        <v>8.4</v>
      </c>
      <c r="Q2482">
        <v>43</v>
      </c>
      <c r="S2482">
        <v>27</v>
      </c>
      <c r="U2482">
        <v>9.6999999999999993</v>
      </c>
      <c r="W2482">
        <v>1.4</v>
      </c>
    </row>
    <row r="2483" spans="1:23">
      <c r="A2483" s="18">
        <v>40467</v>
      </c>
      <c r="C2483">
        <v>3.6664141923081819</v>
      </c>
      <c r="E2483">
        <v>7.1997446756217141</v>
      </c>
      <c r="G2483">
        <v>3.7508099561351385</v>
      </c>
      <c r="I2483">
        <v>7.6621406274465897</v>
      </c>
      <c r="K2483">
        <v>13.6</v>
      </c>
      <c r="M2483">
        <v>18.3</v>
      </c>
      <c r="O2483">
        <v>9.6</v>
      </c>
      <c r="Q2483">
        <v>41</v>
      </c>
      <c r="S2483">
        <v>28</v>
      </c>
      <c r="U2483">
        <v>8.5</v>
      </c>
      <c r="W2483">
        <v>2.5</v>
      </c>
    </row>
    <row r="2484" spans="1:23">
      <c r="A2484" s="18">
        <v>40468</v>
      </c>
      <c r="C2484">
        <v>3.4182228350025783</v>
      </c>
      <c r="E2484">
        <v>6.856393920482831</v>
      </c>
      <c r="G2484">
        <v>3.9123883727529565</v>
      </c>
      <c r="I2484">
        <v>8.7681421370101482</v>
      </c>
      <c r="K2484">
        <v>12.2</v>
      </c>
      <c r="M2484">
        <v>17.399999999999999</v>
      </c>
      <c r="O2484">
        <v>8.6999999999999993</v>
      </c>
      <c r="Q2484">
        <v>53</v>
      </c>
      <c r="S2484">
        <v>33</v>
      </c>
      <c r="U2484">
        <v>9.1999999999999993</v>
      </c>
      <c r="W2484">
        <v>2</v>
      </c>
    </row>
    <row r="2485" spans="1:23">
      <c r="A2485" s="18">
        <v>40469</v>
      </c>
      <c r="C2485">
        <v>3.0849932285143984</v>
      </c>
      <c r="E2485">
        <v>7.4854480502882383</v>
      </c>
      <c r="G2485">
        <v>3.6264025448733088</v>
      </c>
      <c r="I2485">
        <v>7.5611926514117007</v>
      </c>
      <c r="K2485">
        <v>12.4</v>
      </c>
      <c r="M2485">
        <v>18.100000000000001</v>
      </c>
      <c r="O2485">
        <v>7.8</v>
      </c>
      <c r="Q2485">
        <v>51</v>
      </c>
      <c r="S2485">
        <v>31</v>
      </c>
      <c r="U2485">
        <v>7.6</v>
      </c>
      <c r="W2485">
        <v>1.7</v>
      </c>
    </row>
    <row r="2486" spans="1:23">
      <c r="A2486" s="18">
        <v>40470</v>
      </c>
      <c r="C2486">
        <v>3.4092812662426213</v>
      </c>
      <c r="E2486">
        <v>7.3436019731415225</v>
      </c>
      <c r="G2486">
        <v>3.8140762937264792</v>
      </c>
      <c r="I2486">
        <v>7.8144919314434258</v>
      </c>
      <c r="K2486">
        <v>14</v>
      </c>
      <c r="M2486">
        <v>19.7</v>
      </c>
      <c r="O2486">
        <v>10.7</v>
      </c>
      <c r="Q2486">
        <v>44</v>
      </c>
      <c r="S2486">
        <v>30</v>
      </c>
      <c r="U2486">
        <v>8.9</v>
      </c>
      <c r="W2486">
        <v>2</v>
      </c>
    </row>
    <row r="2487" spans="1:23">
      <c r="A2487" s="18">
        <v>40471</v>
      </c>
      <c r="C2487">
        <v>3.0121305887623886</v>
      </c>
      <c r="E2487">
        <v>5.919855375816149</v>
      </c>
      <c r="G2487">
        <v>3.7390701094998628</v>
      </c>
      <c r="I2487">
        <v>8.3382955205007114</v>
      </c>
      <c r="K2487">
        <v>12.7</v>
      </c>
      <c r="M2487">
        <v>16.8</v>
      </c>
      <c r="O2487">
        <v>10.4</v>
      </c>
      <c r="Q2487">
        <v>59</v>
      </c>
      <c r="S2487">
        <v>41</v>
      </c>
      <c r="U2487">
        <v>7.9</v>
      </c>
      <c r="W2487">
        <v>1.3</v>
      </c>
    </row>
    <row r="2488" spans="1:23">
      <c r="A2488" s="18">
        <v>40472</v>
      </c>
      <c r="C2488">
        <v>1.5329220793780238</v>
      </c>
      <c r="E2488">
        <v>5.1457217465792562</v>
      </c>
      <c r="G2488">
        <v>2.3637117588780265</v>
      </c>
      <c r="I2488">
        <v>5.151655602115417</v>
      </c>
      <c r="K2488">
        <v>8.8000000000000007</v>
      </c>
      <c r="M2488">
        <v>12.8</v>
      </c>
      <c r="O2488">
        <v>6.4</v>
      </c>
      <c r="Q2488">
        <v>91</v>
      </c>
      <c r="S2488">
        <v>70</v>
      </c>
      <c r="U2488">
        <v>0</v>
      </c>
      <c r="W2488">
        <v>1.5</v>
      </c>
    </row>
    <row r="2489" spans="1:23">
      <c r="A2489" s="18">
        <v>40473</v>
      </c>
      <c r="C2489">
        <v>1.2487801958337197</v>
      </c>
      <c r="E2489">
        <v>3.696261485402546</v>
      </c>
      <c r="G2489">
        <v>2.1923314095271689</v>
      </c>
      <c r="I2489">
        <v>4.8240817181678759</v>
      </c>
      <c r="K2489">
        <v>2</v>
      </c>
      <c r="M2489">
        <v>6.4</v>
      </c>
      <c r="O2489">
        <v>0.4</v>
      </c>
      <c r="Q2489">
        <v>88</v>
      </c>
      <c r="S2489">
        <v>73</v>
      </c>
      <c r="U2489">
        <v>0</v>
      </c>
      <c r="W2489">
        <v>2.4</v>
      </c>
    </row>
    <row r="2490" spans="1:23">
      <c r="A2490" s="18">
        <v>40474</v>
      </c>
      <c r="C2490">
        <v>1.0868934103100802</v>
      </c>
      <c r="E2490">
        <v>2.3025459730882218</v>
      </c>
      <c r="G2490">
        <v>2.1597714588906665</v>
      </c>
      <c r="I2490">
        <v>3.4080552305278631</v>
      </c>
      <c r="K2490">
        <v>1</v>
      </c>
      <c r="M2490">
        <v>2.6</v>
      </c>
      <c r="O2490">
        <v>0</v>
      </c>
      <c r="Q2490">
        <v>83</v>
      </c>
      <c r="S2490">
        <v>66</v>
      </c>
      <c r="U2490">
        <v>0</v>
      </c>
      <c r="W2490">
        <v>2.9</v>
      </c>
    </row>
    <row r="2491" spans="1:23">
      <c r="A2491" s="18">
        <v>40475</v>
      </c>
      <c r="C2491">
        <v>1.3004092474517617</v>
      </c>
      <c r="E2491">
        <v>3.1635437809629972</v>
      </c>
      <c r="G2491">
        <v>2.3827347887451444</v>
      </c>
      <c r="I2491">
        <v>3.5021398208796644</v>
      </c>
      <c r="K2491">
        <v>1.9</v>
      </c>
      <c r="M2491">
        <v>4.2</v>
      </c>
      <c r="O2491">
        <v>-0.3</v>
      </c>
      <c r="Q2491">
        <v>72</v>
      </c>
      <c r="S2491">
        <v>61</v>
      </c>
      <c r="U2491">
        <v>1.3</v>
      </c>
      <c r="W2491">
        <v>1.9</v>
      </c>
    </row>
    <row r="2492" spans="1:23">
      <c r="A2492" s="18">
        <v>40476</v>
      </c>
      <c r="C2492">
        <v>1.7382678646227347</v>
      </c>
      <c r="E2492">
        <v>3.6024917723841692</v>
      </c>
      <c r="G2492">
        <v>3.3037393918971576</v>
      </c>
      <c r="I2492">
        <v>5.5172321649953506</v>
      </c>
      <c r="K2492">
        <v>2.2000000000000002</v>
      </c>
      <c r="M2492">
        <v>5.4</v>
      </c>
      <c r="O2492">
        <v>-0.3</v>
      </c>
      <c r="Q2492">
        <v>78</v>
      </c>
      <c r="S2492">
        <v>65</v>
      </c>
      <c r="U2492">
        <v>6.8</v>
      </c>
      <c r="W2492">
        <v>1.3</v>
      </c>
    </row>
    <row r="2493" spans="1:23">
      <c r="A2493" s="18">
        <v>40477</v>
      </c>
      <c r="C2493">
        <v>1.8725518037652154</v>
      </c>
      <c r="E2493">
        <v>4.0565670377855323</v>
      </c>
      <c r="G2493">
        <v>3.563504992596414</v>
      </c>
      <c r="I2493">
        <v>6.0345181758556867</v>
      </c>
      <c r="K2493">
        <v>3.2</v>
      </c>
      <c r="M2493">
        <v>7.3</v>
      </c>
      <c r="O2493">
        <v>0.7</v>
      </c>
      <c r="Q2493">
        <v>78</v>
      </c>
      <c r="S2493">
        <v>62</v>
      </c>
      <c r="U2493">
        <v>8.3000000000000007</v>
      </c>
      <c r="W2493">
        <v>1.4</v>
      </c>
    </row>
    <row r="2494" spans="1:23">
      <c r="A2494" s="18">
        <v>40478</v>
      </c>
      <c r="C2494">
        <v>1.9460450839324372</v>
      </c>
      <c r="E2494">
        <v>4.4738864345923623</v>
      </c>
      <c r="G2494">
        <v>3.5227860602609957</v>
      </c>
      <c r="I2494">
        <v>6.1095374292267959</v>
      </c>
      <c r="K2494">
        <v>4</v>
      </c>
      <c r="M2494">
        <v>8.6</v>
      </c>
      <c r="O2494">
        <v>1.1000000000000001</v>
      </c>
      <c r="Q2494">
        <v>75</v>
      </c>
      <c r="S2494">
        <v>58</v>
      </c>
      <c r="U2494">
        <v>8.1</v>
      </c>
      <c r="W2494">
        <v>1.4</v>
      </c>
    </row>
    <row r="2495" spans="1:23">
      <c r="A2495" s="18">
        <v>40479</v>
      </c>
      <c r="C2495">
        <v>2.093921969609895</v>
      </c>
      <c r="E2495">
        <v>4.5805242558609747</v>
      </c>
      <c r="G2495">
        <v>3.5863321202447778</v>
      </c>
      <c r="I2495">
        <v>6.3501413021970361</v>
      </c>
      <c r="K2495">
        <v>4.9000000000000004</v>
      </c>
      <c r="M2495">
        <v>9.3000000000000007</v>
      </c>
      <c r="O2495">
        <v>2</v>
      </c>
      <c r="Q2495">
        <v>70</v>
      </c>
      <c r="S2495">
        <v>52</v>
      </c>
      <c r="U2495">
        <v>8.6</v>
      </c>
      <c r="W2495">
        <v>1</v>
      </c>
    </row>
    <row r="2496" spans="1:23">
      <c r="A2496" s="18">
        <v>40480</v>
      </c>
      <c r="C2496">
        <v>2.2094558036268634</v>
      </c>
      <c r="E2496">
        <v>5.3734124459975439</v>
      </c>
      <c r="G2496">
        <v>3.5774012362560037</v>
      </c>
      <c r="I2496">
        <v>6.487147359822389</v>
      </c>
      <c r="K2496">
        <v>5.5</v>
      </c>
      <c r="M2496">
        <v>11.2</v>
      </c>
      <c r="O2496">
        <v>1.6</v>
      </c>
      <c r="Q2496">
        <v>66</v>
      </c>
      <c r="S2496">
        <v>39</v>
      </c>
      <c r="U2496">
        <v>8.8000000000000007</v>
      </c>
      <c r="W2496">
        <v>1</v>
      </c>
    </row>
    <row r="2497" spans="1:23">
      <c r="A2497" s="18">
        <v>40481</v>
      </c>
      <c r="C2497">
        <v>1.5005615450737813</v>
      </c>
      <c r="E2497">
        <v>4.4232501653701908</v>
      </c>
      <c r="G2497">
        <v>2.4535889325822686</v>
      </c>
      <c r="I2497">
        <v>4.2200446050959588</v>
      </c>
      <c r="K2497">
        <v>4.9000000000000004</v>
      </c>
      <c r="M2497">
        <v>8.9</v>
      </c>
      <c r="O2497">
        <v>2</v>
      </c>
      <c r="Q2497">
        <v>70</v>
      </c>
      <c r="S2497">
        <v>56</v>
      </c>
      <c r="U2497">
        <v>1.6</v>
      </c>
      <c r="W2497">
        <v>1.2</v>
      </c>
    </row>
    <row r="2498" spans="1:23">
      <c r="A2498" s="18">
        <v>40482</v>
      </c>
      <c r="C2498">
        <v>2.4188232722980572</v>
      </c>
      <c r="E2498">
        <v>6.0700456589126031</v>
      </c>
      <c r="G2498">
        <v>3.6236182656082208</v>
      </c>
      <c r="I2498">
        <v>6.3715248766037709</v>
      </c>
      <c r="K2498">
        <v>7.3</v>
      </c>
      <c r="M2498">
        <v>14.1</v>
      </c>
      <c r="O2498">
        <v>3.4</v>
      </c>
      <c r="Q2498">
        <v>57</v>
      </c>
      <c r="S2498">
        <v>32</v>
      </c>
      <c r="U2498">
        <v>9.4</v>
      </c>
      <c r="W2498">
        <v>1.7</v>
      </c>
    </row>
    <row r="2499" spans="1:23">
      <c r="A2499" s="18">
        <v>40483</v>
      </c>
      <c r="C2499">
        <v>2.9146178569747749</v>
      </c>
      <c r="E2499">
        <v>5.9501587945629808</v>
      </c>
      <c r="G2499">
        <v>3.5722607722654574</v>
      </c>
      <c r="I2499">
        <v>6.7216364807434816</v>
      </c>
      <c r="K2499">
        <v>8.4</v>
      </c>
      <c r="M2499">
        <v>13.4</v>
      </c>
      <c r="O2499">
        <v>3.9</v>
      </c>
      <c r="Q2499">
        <v>51</v>
      </c>
      <c r="S2499">
        <v>31</v>
      </c>
      <c r="U2499">
        <v>9.1999999999999993</v>
      </c>
      <c r="W2499">
        <v>2.6</v>
      </c>
    </row>
    <row r="2500" spans="1:23">
      <c r="A2500" s="18">
        <v>40484</v>
      </c>
      <c r="C2500">
        <v>2.5431064807412329</v>
      </c>
      <c r="E2500">
        <v>5.8040550588054378</v>
      </c>
      <c r="G2500">
        <v>3.4650283996984794</v>
      </c>
      <c r="I2500">
        <v>6.7545731292421287</v>
      </c>
      <c r="K2500">
        <v>8.4</v>
      </c>
      <c r="M2500">
        <v>13.3</v>
      </c>
      <c r="O2500">
        <v>4.2</v>
      </c>
      <c r="Q2500">
        <v>47</v>
      </c>
      <c r="S2500">
        <v>31</v>
      </c>
      <c r="U2500">
        <v>8.6999999999999993</v>
      </c>
      <c r="W2500">
        <v>1</v>
      </c>
    </row>
    <row r="2501" spans="1:23">
      <c r="A2501" s="18">
        <v>40485</v>
      </c>
      <c r="C2501">
        <v>2.7264134703775578</v>
      </c>
      <c r="E2501">
        <v>6.0548940977926424</v>
      </c>
      <c r="G2501">
        <v>3.4602639043663834</v>
      </c>
      <c r="I2501">
        <v>6.667246738275229</v>
      </c>
      <c r="K2501">
        <v>8.9</v>
      </c>
      <c r="M2501">
        <v>15.1</v>
      </c>
      <c r="O2501">
        <v>5.5</v>
      </c>
      <c r="Q2501">
        <v>48</v>
      </c>
      <c r="S2501">
        <v>28</v>
      </c>
      <c r="U2501">
        <v>8.6999999999999993</v>
      </c>
      <c r="W2501">
        <v>1.8</v>
      </c>
    </row>
    <row r="2502" spans="1:23">
      <c r="A2502" s="18">
        <v>40486</v>
      </c>
      <c r="C2502">
        <v>1.5372084760592195</v>
      </c>
      <c r="E2502">
        <v>4.609068113013298</v>
      </c>
      <c r="G2502">
        <v>2.1518873959440241</v>
      </c>
      <c r="I2502">
        <v>4.5148434379583016</v>
      </c>
      <c r="K2502">
        <v>4</v>
      </c>
      <c r="M2502">
        <v>8.9</v>
      </c>
      <c r="O2502">
        <v>0.5</v>
      </c>
      <c r="Q2502">
        <v>79</v>
      </c>
      <c r="S2502">
        <v>48</v>
      </c>
      <c r="U2502">
        <v>0</v>
      </c>
      <c r="W2502">
        <v>2</v>
      </c>
    </row>
    <row r="2503" spans="1:23">
      <c r="A2503" s="18">
        <v>40487</v>
      </c>
      <c r="C2503">
        <v>1.8316475434911741</v>
      </c>
      <c r="E2503">
        <v>3.5797631288135991</v>
      </c>
      <c r="G2503">
        <v>3.2441790629713148</v>
      </c>
      <c r="I2503">
        <v>5.8554203570782875</v>
      </c>
      <c r="K2503">
        <v>2.2999999999999998</v>
      </c>
      <c r="M2503">
        <v>6.1</v>
      </c>
      <c r="O2503">
        <v>0.1</v>
      </c>
      <c r="Q2503">
        <v>82</v>
      </c>
      <c r="S2503">
        <v>59</v>
      </c>
      <c r="U2503">
        <v>7.2</v>
      </c>
      <c r="W2503">
        <v>0.7</v>
      </c>
    </row>
    <row r="2504" spans="1:23">
      <c r="A2504" s="18">
        <v>40488</v>
      </c>
      <c r="C2504">
        <v>1.7938926047073667</v>
      </c>
      <c r="E2504">
        <v>3.252766873451526</v>
      </c>
      <c r="G2504">
        <v>3.1763351026182214</v>
      </c>
      <c r="I2504">
        <v>5.4431054196387478</v>
      </c>
      <c r="K2504">
        <v>1</v>
      </c>
      <c r="M2504">
        <v>4.3</v>
      </c>
      <c r="O2504">
        <v>-1.4</v>
      </c>
      <c r="Q2504">
        <v>72</v>
      </c>
      <c r="S2504">
        <v>47</v>
      </c>
      <c r="U2504">
        <v>7.3</v>
      </c>
      <c r="W2504">
        <v>2.7</v>
      </c>
    </row>
    <row r="2505" spans="1:23">
      <c r="A2505" s="18">
        <v>40489</v>
      </c>
      <c r="C2505">
        <v>1.6251800025442011</v>
      </c>
      <c r="E2505">
        <v>3.4806613582848382</v>
      </c>
      <c r="G2505">
        <v>3.3490818036091259</v>
      </c>
      <c r="I2505">
        <v>5.4945848234161758</v>
      </c>
      <c r="K2505">
        <v>1.1000000000000001</v>
      </c>
      <c r="M2505">
        <v>5.0999999999999996</v>
      </c>
      <c r="O2505">
        <v>-1.4</v>
      </c>
      <c r="Q2505">
        <v>81</v>
      </c>
      <c r="S2505">
        <v>67</v>
      </c>
      <c r="U2505">
        <v>8.1999999999999993</v>
      </c>
      <c r="W2505">
        <v>1.8</v>
      </c>
    </row>
    <row r="2506" spans="1:23">
      <c r="A2506" s="18">
        <v>40490</v>
      </c>
      <c r="C2506">
        <v>1.9253711859348004</v>
      </c>
      <c r="E2506">
        <v>5.7354672584054018</v>
      </c>
      <c r="G2506">
        <v>3.3498203567626836</v>
      </c>
      <c r="I2506">
        <v>5.100878007449646</v>
      </c>
      <c r="K2506">
        <v>5.0999999999999996</v>
      </c>
      <c r="M2506">
        <v>12.3</v>
      </c>
      <c r="O2506">
        <v>0.2</v>
      </c>
      <c r="Q2506">
        <v>69</v>
      </c>
      <c r="S2506">
        <v>33</v>
      </c>
      <c r="U2506">
        <v>8.3000000000000007</v>
      </c>
      <c r="W2506">
        <v>2</v>
      </c>
    </row>
    <row r="2507" spans="1:23">
      <c r="A2507" s="18">
        <v>40491</v>
      </c>
      <c r="C2507">
        <v>2.5213993031834359</v>
      </c>
      <c r="E2507">
        <v>5.8373969458824995</v>
      </c>
      <c r="G2507">
        <v>3.4737154267235759</v>
      </c>
      <c r="I2507">
        <v>6.0699635816182322</v>
      </c>
      <c r="K2507">
        <v>7.3</v>
      </c>
      <c r="M2507">
        <v>12.8</v>
      </c>
      <c r="O2507">
        <v>2.2999999999999998</v>
      </c>
      <c r="Q2507">
        <v>58</v>
      </c>
      <c r="S2507">
        <v>38</v>
      </c>
      <c r="U2507">
        <v>9.1</v>
      </c>
      <c r="W2507">
        <v>2.6</v>
      </c>
    </row>
    <row r="2508" spans="1:23">
      <c r="A2508" s="18">
        <v>40492</v>
      </c>
      <c r="C2508">
        <v>2.2486227388483031</v>
      </c>
      <c r="E2508">
        <v>4.3823397981028318</v>
      </c>
      <c r="G2508">
        <v>3.3609357506946838</v>
      </c>
      <c r="I2508">
        <v>6.4407970356137172</v>
      </c>
      <c r="K2508">
        <v>6.8</v>
      </c>
      <c r="M2508">
        <v>10.4</v>
      </c>
      <c r="O2508">
        <v>4.2</v>
      </c>
      <c r="Q2508">
        <v>69</v>
      </c>
      <c r="S2508">
        <v>32</v>
      </c>
      <c r="U2508">
        <v>8.1</v>
      </c>
      <c r="W2508">
        <v>1.3</v>
      </c>
    </row>
    <row r="2509" spans="1:23">
      <c r="A2509" s="18">
        <v>40493</v>
      </c>
      <c r="C2509">
        <v>2.1032559079044031</v>
      </c>
      <c r="E2509">
        <v>3.8405455772636392</v>
      </c>
      <c r="G2509">
        <v>3.3318415391204663</v>
      </c>
      <c r="I2509">
        <v>6.6356051410521539</v>
      </c>
      <c r="K2509">
        <v>2.7</v>
      </c>
      <c r="M2509">
        <v>6.7</v>
      </c>
      <c r="O2509">
        <v>-0.2</v>
      </c>
      <c r="Q2509">
        <v>74</v>
      </c>
      <c r="S2509">
        <v>54</v>
      </c>
      <c r="U2509">
        <v>8.4</v>
      </c>
      <c r="W2509">
        <v>1.4</v>
      </c>
    </row>
    <row r="2510" spans="1:23">
      <c r="A2510" s="18">
        <v>40494</v>
      </c>
      <c r="C2510">
        <v>2.1543610879116568</v>
      </c>
      <c r="E2510">
        <v>5.4944286073888948</v>
      </c>
      <c r="G2510">
        <v>3.2726665786742939</v>
      </c>
      <c r="I2510">
        <v>5.2633324162339985</v>
      </c>
      <c r="K2510">
        <v>5.5</v>
      </c>
      <c r="M2510">
        <v>12.6</v>
      </c>
      <c r="O2510">
        <v>1.6</v>
      </c>
      <c r="Q2510">
        <v>62</v>
      </c>
      <c r="S2510">
        <v>22</v>
      </c>
      <c r="U2510">
        <v>8.4</v>
      </c>
      <c r="W2510">
        <v>2.2999999999999998</v>
      </c>
    </row>
    <row r="2511" spans="1:23">
      <c r="A2511" s="18">
        <v>40495</v>
      </c>
      <c r="C2511">
        <v>2.0972496661485582</v>
      </c>
      <c r="E2511">
        <v>3.7417538974081683</v>
      </c>
      <c r="G2511">
        <v>3.3491080395648765</v>
      </c>
      <c r="I2511">
        <v>6.3283562574433816</v>
      </c>
      <c r="K2511">
        <v>3.4</v>
      </c>
      <c r="M2511">
        <v>7</v>
      </c>
      <c r="O2511">
        <v>0.8</v>
      </c>
      <c r="Q2511">
        <v>69</v>
      </c>
      <c r="S2511">
        <v>53</v>
      </c>
      <c r="U2511">
        <v>8.6999999999999993</v>
      </c>
      <c r="W2511">
        <v>1.9</v>
      </c>
    </row>
    <row r="2512" spans="1:23">
      <c r="A2512" s="18">
        <v>40496</v>
      </c>
      <c r="C2512">
        <v>1.6581760545768065</v>
      </c>
      <c r="E2512">
        <v>3.9715511764851446</v>
      </c>
      <c r="G2512">
        <v>2.9195754260625271</v>
      </c>
      <c r="I2512">
        <v>4.9887122196589404</v>
      </c>
      <c r="K2512">
        <v>3</v>
      </c>
      <c r="M2512">
        <v>7.4</v>
      </c>
      <c r="O2512">
        <v>0.1</v>
      </c>
      <c r="Q2512">
        <v>73</v>
      </c>
      <c r="S2512">
        <v>54</v>
      </c>
      <c r="U2512">
        <v>5.8</v>
      </c>
      <c r="W2512">
        <v>1.4</v>
      </c>
    </row>
    <row r="2513" spans="1:23">
      <c r="A2513" s="18">
        <v>40497</v>
      </c>
      <c r="C2513">
        <v>1.7024541446977499</v>
      </c>
      <c r="E2513">
        <v>3.7572289082582486</v>
      </c>
      <c r="G2513">
        <v>2.9762109050164294</v>
      </c>
      <c r="I2513">
        <v>5.0693219790980812</v>
      </c>
      <c r="K2513">
        <v>2.5</v>
      </c>
      <c r="M2513">
        <v>6.7</v>
      </c>
      <c r="O2513">
        <v>-0.2</v>
      </c>
      <c r="Q2513">
        <v>73</v>
      </c>
      <c r="S2513">
        <v>44</v>
      </c>
      <c r="U2513">
        <v>6.4</v>
      </c>
      <c r="W2513">
        <v>1.5</v>
      </c>
    </row>
    <row r="2514" spans="1:23">
      <c r="A2514" s="18">
        <v>40498</v>
      </c>
      <c r="C2514">
        <v>1.898465040123215</v>
      </c>
      <c r="E2514">
        <v>5.0852328148280783</v>
      </c>
      <c r="G2514">
        <v>2.6565033268722558</v>
      </c>
      <c r="I2514">
        <v>3.6190877661726804</v>
      </c>
      <c r="K2514">
        <v>6.6</v>
      </c>
      <c r="M2514">
        <v>9.8000000000000007</v>
      </c>
      <c r="O2514">
        <v>1</v>
      </c>
      <c r="Q2514">
        <v>46</v>
      </c>
      <c r="S2514">
        <v>34</v>
      </c>
      <c r="U2514">
        <v>4.0999999999999996</v>
      </c>
      <c r="W2514">
        <v>1.7</v>
      </c>
    </row>
    <row r="2515" spans="1:23">
      <c r="A2515" s="18">
        <v>40499</v>
      </c>
      <c r="C2515">
        <v>1.4211842496968854</v>
      </c>
      <c r="E2515">
        <v>2.54808714002059</v>
      </c>
      <c r="G2515">
        <v>2.062295674334687</v>
      </c>
      <c r="I2515">
        <v>3.9096593516332874</v>
      </c>
      <c r="K2515">
        <v>3.2</v>
      </c>
      <c r="M2515">
        <v>5</v>
      </c>
      <c r="O2515">
        <v>2</v>
      </c>
      <c r="Q2515">
        <v>73</v>
      </c>
      <c r="S2515">
        <v>53</v>
      </c>
      <c r="U2515">
        <v>0</v>
      </c>
      <c r="W2515">
        <v>2</v>
      </c>
    </row>
    <row r="2516" spans="1:23">
      <c r="A2516" s="18">
        <v>40500</v>
      </c>
      <c r="C2516">
        <v>2.1957552495657167</v>
      </c>
      <c r="E2516">
        <v>5.0814309892111194</v>
      </c>
      <c r="G2516">
        <v>3.1828567945994739</v>
      </c>
      <c r="I2516">
        <v>5.1406719459414436</v>
      </c>
      <c r="K2516">
        <v>5.8</v>
      </c>
      <c r="M2516">
        <v>12.3</v>
      </c>
      <c r="O2516">
        <v>2.8</v>
      </c>
      <c r="Q2516">
        <v>51</v>
      </c>
      <c r="S2516">
        <v>30</v>
      </c>
      <c r="U2516">
        <v>8.4</v>
      </c>
      <c r="W2516">
        <v>2.2000000000000002</v>
      </c>
    </row>
    <row r="2517" spans="1:23">
      <c r="A2517" s="18">
        <v>40501</v>
      </c>
      <c r="C2517">
        <v>2.2506537477886077</v>
      </c>
      <c r="E2517">
        <v>5.2571084959179268</v>
      </c>
      <c r="G2517">
        <v>3.108647973580966</v>
      </c>
      <c r="I2517">
        <v>5.6452766110652508</v>
      </c>
      <c r="K2517">
        <v>5.6</v>
      </c>
      <c r="M2517">
        <v>12.5</v>
      </c>
      <c r="O2517">
        <v>2.1</v>
      </c>
      <c r="Q2517">
        <v>60</v>
      </c>
      <c r="S2517">
        <v>33</v>
      </c>
      <c r="U2517">
        <v>7.6</v>
      </c>
      <c r="W2517">
        <v>2.9</v>
      </c>
    </row>
    <row r="2518" spans="1:23">
      <c r="A2518" s="18">
        <v>40502</v>
      </c>
      <c r="C2518">
        <v>1.770465306249132</v>
      </c>
      <c r="E2518">
        <v>2.904975987324379</v>
      </c>
      <c r="G2518">
        <v>3.0189012920080591</v>
      </c>
      <c r="I2518">
        <v>5.9175415032757588</v>
      </c>
      <c r="K2518">
        <v>-1.4</v>
      </c>
      <c r="M2518">
        <v>3.7</v>
      </c>
      <c r="O2518">
        <v>-2.8</v>
      </c>
      <c r="Q2518">
        <v>82</v>
      </c>
      <c r="S2518">
        <v>41</v>
      </c>
      <c r="U2518">
        <v>7.5</v>
      </c>
      <c r="W2518">
        <v>1</v>
      </c>
    </row>
    <row r="2519" spans="1:23">
      <c r="A2519" s="18">
        <v>40503</v>
      </c>
      <c r="C2519">
        <v>1.4507459226445902</v>
      </c>
      <c r="E2519">
        <v>2.4237322383820006</v>
      </c>
      <c r="G2519">
        <v>2.9867102841155986</v>
      </c>
      <c r="I2519">
        <v>4.5901110648822714</v>
      </c>
      <c r="K2519">
        <v>-3.4</v>
      </c>
      <c r="M2519">
        <v>0.4</v>
      </c>
      <c r="O2519">
        <v>-5.5</v>
      </c>
      <c r="Q2519">
        <v>71</v>
      </c>
      <c r="S2519">
        <v>44</v>
      </c>
      <c r="U2519">
        <v>7.8</v>
      </c>
      <c r="W2519">
        <v>2.4</v>
      </c>
    </row>
    <row r="2520" spans="1:23">
      <c r="A2520" s="18">
        <v>40504</v>
      </c>
      <c r="C2520">
        <v>0.87078797927232843</v>
      </c>
      <c r="E2520">
        <v>3.1589572459832373</v>
      </c>
      <c r="G2520">
        <v>2.228359586351595</v>
      </c>
      <c r="I2520">
        <v>2.9646986909391213</v>
      </c>
      <c r="K2520">
        <v>-3.2</v>
      </c>
      <c r="M2520">
        <v>3.2</v>
      </c>
      <c r="O2520">
        <v>-6.6</v>
      </c>
      <c r="Q2520">
        <v>83</v>
      </c>
      <c r="S2520">
        <v>62</v>
      </c>
      <c r="U2520">
        <v>2.2999999999999998</v>
      </c>
      <c r="W2520">
        <v>1.5</v>
      </c>
    </row>
    <row r="2521" spans="1:23">
      <c r="A2521" s="18">
        <v>40505</v>
      </c>
      <c r="C2521">
        <v>1.2065017287895203</v>
      </c>
      <c r="E2521">
        <v>2.5286642816088931</v>
      </c>
      <c r="G2521">
        <v>2.7804058133210177</v>
      </c>
      <c r="I2521">
        <v>3.8821242416182078</v>
      </c>
      <c r="K2521">
        <v>-2.7</v>
      </c>
      <c r="M2521">
        <v>1.2</v>
      </c>
      <c r="O2521">
        <v>-4.7</v>
      </c>
      <c r="Q2521">
        <v>78</v>
      </c>
      <c r="S2521">
        <v>54</v>
      </c>
      <c r="U2521">
        <v>6.2</v>
      </c>
      <c r="W2521">
        <v>1.5</v>
      </c>
    </row>
    <row r="2522" spans="1:23">
      <c r="A2522" s="18">
        <v>40506</v>
      </c>
      <c r="C2522">
        <v>0.98529655987034348</v>
      </c>
      <c r="E2522">
        <v>2.1588783588442348</v>
      </c>
      <c r="G2522">
        <v>2.4122046125373813</v>
      </c>
      <c r="I2522">
        <v>3.4497656493909092</v>
      </c>
      <c r="K2522">
        <v>-3.9</v>
      </c>
      <c r="M2522">
        <v>-0.6</v>
      </c>
      <c r="O2522">
        <v>-5.7</v>
      </c>
      <c r="Q2522">
        <v>87</v>
      </c>
      <c r="S2522">
        <v>71</v>
      </c>
      <c r="U2522">
        <v>3.7</v>
      </c>
      <c r="W2522">
        <v>1.5</v>
      </c>
    </row>
    <row r="2523" spans="1:23">
      <c r="A2523" s="18">
        <v>40507</v>
      </c>
      <c r="C2523">
        <v>1.2251286086807107</v>
      </c>
      <c r="E2523">
        <v>2.5455473670094309</v>
      </c>
      <c r="G2523">
        <v>3.0081110738675312</v>
      </c>
      <c r="I2523">
        <v>4.1484464010456845</v>
      </c>
      <c r="K2523">
        <v>-2.9</v>
      </c>
      <c r="M2523">
        <v>1.4</v>
      </c>
      <c r="O2523">
        <v>-4.8</v>
      </c>
      <c r="Q2523">
        <v>82</v>
      </c>
      <c r="S2523">
        <v>53</v>
      </c>
      <c r="U2523">
        <v>7.9</v>
      </c>
      <c r="W2523">
        <v>1.6</v>
      </c>
    </row>
    <row r="2524" spans="1:23">
      <c r="A2524" s="18">
        <v>40508</v>
      </c>
      <c r="C2524">
        <v>1.2497714870978587</v>
      </c>
      <c r="E2524">
        <v>2.7666941262737152</v>
      </c>
      <c r="G2524">
        <v>2.7802924964468145</v>
      </c>
      <c r="I2524">
        <v>3.8261467990266804</v>
      </c>
      <c r="K2524">
        <v>-1.3</v>
      </c>
      <c r="M2524">
        <v>2.4</v>
      </c>
      <c r="O2524">
        <v>-3.6</v>
      </c>
      <c r="Q2524">
        <v>73</v>
      </c>
      <c r="S2524">
        <v>61</v>
      </c>
      <c r="U2524">
        <v>6.2</v>
      </c>
      <c r="W2524">
        <v>1.1000000000000001</v>
      </c>
    </row>
    <row r="2525" spans="1:23">
      <c r="A2525" s="18">
        <v>40509</v>
      </c>
      <c r="C2525">
        <v>1.339464576938866</v>
      </c>
      <c r="E2525">
        <v>3.1682951569000037</v>
      </c>
      <c r="G2525">
        <v>2.8550248798048381</v>
      </c>
      <c r="I2525">
        <v>4.2801744218283595</v>
      </c>
      <c r="K2525">
        <v>-1.4</v>
      </c>
      <c r="M2525">
        <v>3.1</v>
      </c>
      <c r="O2525">
        <v>-4.9000000000000004</v>
      </c>
      <c r="Q2525">
        <v>79</v>
      </c>
      <c r="S2525">
        <v>62</v>
      </c>
      <c r="U2525">
        <v>6.7</v>
      </c>
      <c r="W2525">
        <v>1.2</v>
      </c>
    </row>
    <row r="2526" spans="1:23">
      <c r="A2526" s="18">
        <v>40510</v>
      </c>
      <c r="C2526">
        <v>1.4070868204263458</v>
      </c>
      <c r="E2526">
        <v>3.6562964583906155</v>
      </c>
      <c r="G2526">
        <v>2.6628486347405054</v>
      </c>
      <c r="I2526">
        <v>3.9192453827338287</v>
      </c>
      <c r="K2526">
        <v>-1.4</v>
      </c>
      <c r="M2526">
        <v>5</v>
      </c>
      <c r="O2526">
        <v>-5.7</v>
      </c>
      <c r="Q2526">
        <v>68</v>
      </c>
      <c r="S2526">
        <v>40</v>
      </c>
      <c r="U2526">
        <v>5.7</v>
      </c>
      <c r="W2526">
        <v>2.2999999999999998</v>
      </c>
    </row>
    <row r="2527" spans="1:23">
      <c r="A2527" s="18">
        <v>40511</v>
      </c>
      <c r="C2527">
        <v>1.9568391871713169</v>
      </c>
      <c r="E2527">
        <v>5.1474521788090106</v>
      </c>
      <c r="G2527">
        <v>2.9576931184949928</v>
      </c>
      <c r="I2527">
        <v>4.1974430830485847</v>
      </c>
      <c r="K2527">
        <v>1.3</v>
      </c>
      <c r="M2527">
        <v>8.3000000000000007</v>
      </c>
      <c r="O2527">
        <v>-7.4</v>
      </c>
      <c r="Q2527">
        <v>54</v>
      </c>
      <c r="S2527">
        <v>31</v>
      </c>
      <c r="U2527">
        <v>8</v>
      </c>
      <c r="W2527">
        <v>2.7</v>
      </c>
    </row>
    <row r="2528" spans="1:23">
      <c r="A2528" s="18">
        <v>40512</v>
      </c>
      <c r="C2528">
        <v>2.5090091906682344</v>
      </c>
      <c r="E2528">
        <v>5.4415928558635125</v>
      </c>
      <c r="G2528">
        <v>2.8037897066367425</v>
      </c>
      <c r="I2528">
        <v>4.4330769757505717</v>
      </c>
      <c r="K2528">
        <v>1.7</v>
      </c>
      <c r="M2528">
        <v>8.5</v>
      </c>
      <c r="O2528">
        <v>-8.4</v>
      </c>
      <c r="Q2528">
        <v>48</v>
      </c>
      <c r="S2528">
        <v>20</v>
      </c>
      <c r="U2528">
        <v>7.1</v>
      </c>
      <c r="W2528">
        <v>4.0999999999999996</v>
      </c>
    </row>
    <row r="2529" spans="1:23">
      <c r="A2529" s="18">
        <v>40513</v>
      </c>
      <c r="C2529">
        <v>1.7183991949826529</v>
      </c>
      <c r="E2529">
        <v>3.4130226821346468</v>
      </c>
      <c r="G2529">
        <v>2.8919827078925637</v>
      </c>
      <c r="I2529">
        <v>4.8534236470374434</v>
      </c>
      <c r="K2529">
        <v>-0.1</v>
      </c>
      <c r="M2529">
        <v>4.3</v>
      </c>
      <c r="O2529">
        <v>-3.8</v>
      </c>
      <c r="Q2529">
        <v>66</v>
      </c>
      <c r="S2529">
        <v>38</v>
      </c>
      <c r="U2529">
        <v>7.4</v>
      </c>
      <c r="W2529">
        <v>1.9</v>
      </c>
    </row>
    <row r="2530" spans="1:23">
      <c r="A2530" s="18">
        <v>40514</v>
      </c>
      <c r="C2530">
        <v>1.1072727712653379</v>
      </c>
      <c r="E2530">
        <v>2.2757087385358674</v>
      </c>
      <c r="G2530">
        <v>2.6057158385631545</v>
      </c>
      <c r="I2530">
        <v>4.2485243256119452</v>
      </c>
      <c r="K2530">
        <v>-4.8</v>
      </c>
      <c r="M2530">
        <v>0.5</v>
      </c>
      <c r="O2530">
        <v>-6.2</v>
      </c>
      <c r="Q2530">
        <v>86</v>
      </c>
      <c r="S2530">
        <v>58</v>
      </c>
      <c r="U2530">
        <v>5.6</v>
      </c>
      <c r="W2530">
        <v>1.9</v>
      </c>
    </row>
    <row r="2531" spans="1:23">
      <c r="A2531" s="18">
        <v>40515</v>
      </c>
      <c r="C2531">
        <v>1.6597153053907747</v>
      </c>
      <c r="E2531">
        <v>4.4202063101929658</v>
      </c>
      <c r="G2531">
        <v>2.3971344653486022</v>
      </c>
      <c r="I2531">
        <v>2.5045672138648918</v>
      </c>
      <c r="K2531">
        <v>0.5</v>
      </c>
      <c r="M2531">
        <v>6.8</v>
      </c>
      <c r="O2531">
        <v>-6</v>
      </c>
      <c r="Q2531">
        <v>60</v>
      </c>
      <c r="S2531">
        <v>25</v>
      </c>
      <c r="U2531">
        <v>3.8</v>
      </c>
      <c r="W2531">
        <v>4</v>
      </c>
    </row>
    <row r="2532" spans="1:23">
      <c r="A2532" s="18">
        <v>40516</v>
      </c>
      <c r="C2532">
        <v>0.91763527211392137</v>
      </c>
      <c r="E2532">
        <v>1.8089747698207199</v>
      </c>
      <c r="G2532">
        <v>1.9542810640731261</v>
      </c>
      <c r="I2532">
        <v>3.4635261197951537</v>
      </c>
      <c r="K2532">
        <v>-8</v>
      </c>
      <c r="M2532">
        <v>-2.7</v>
      </c>
      <c r="O2532">
        <v>-10.199999999999999</v>
      </c>
      <c r="Q2532">
        <v>80</v>
      </c>
      <c r="S2532">
        <v>60</v>
      </c>
      <c r="U2532">
        <v>1.5</v>
      </c>
      <c r="W2532">
        <v>2.4</v>
      </c>
    </row>
    <row r="2533" spans="1:23">
      <c r="A2533" s="18">
        <v>40517</v>
      </c>
      <c r="C2533">
        <v>0.84225577534042395</v>
      </c>
      <c r="E2533">
        <v>1.0258866472854076</v>
      </c>
      <c r="G2533">
        <v>2.5015782105008273</v>
      </c>
      <c r="I2533">
        <v>2.9992860441085192</v>
      </c>
      <c r="K2533">
        <v>-11.3</v>
      </c>
      <c r="M2533">
        <v>-7.5</v>
      </c>
      <c r="O2533">
        <v>-13</v>
      </c>
      <c r="Q2533">
        <v>76</v>
      </c>
      <c r="S2533">
        <v>64</v>
      </c>
      <c r="U2533">
        <v>5.9</v>
      </c>
      <c r="W2533">
        <v>1.9</v>
      </c>
    </row>
    <row r="2534" spans="1:23">
      <c r="A2534" s="18">
        <v>40518</v>
      </c>
      <c r="C2534">
        <v>0.67829328837863956</v>
      </c>
      <c r="E2534">
        <v>1.0602728623540065</v>
      </c>
      <c r="G2534">
        <v>2.2593684546460473</v>
      </c>
      <c r="I2534">
        <v>2.329565930714562</v>
      </c>
      <c r="K2534">
        <v>-12</v>
      </c>
      <c r="M2534">
        <v>-7.1</v>
      </c>
      <c r="O2534">
        <v>-14.5</v>
      </c>
      <c r="Q2534">
        <v>78</v>
      </c>
      <c r="S2534">
        <v>60</v>
      </c>
      <c r="U2534">
        <v>4.3</v>
      </c>
      <c r="W2534">
        <v>1.5</v>
      </c>
    </row>
    <row r="2535" spans="1:23">
      <c r="A2535" s="18">
        <v>40519</v>
      </c>
      <c r="C2535">
        <v>0.70439827655546494</v>
      </c>
      <c r="E2535">
        <v>1.0812416862537484</v>
      </c>
      <c r="G2535">
        <v>2.4825238746370424</v>
      </c>
      <c r="I2535">
        <v>2.4960541177622693</v>
      </c>
      <c r="K2535">
        <v>-12.6</v>
      </c>
      <c r="M2535">
        <v>-5.2</v>
      </c>
      <c r="O2535">
        <v>-14.8</v>
      </c>
      <c r="Q2535">
        <v>84</v>
      </c>
      <c r="S2535">
        <v>60</v>
      </c>
      <c r="U2535">
        <v>6</v>
      </c>
      <c r="W2535">
        <v>0.8</v>
      </c>
    </row>
    <row r="2536" spans="1:23">
      <c r="A2536" s="18">
        <v>40520</v>
      </c>
      <c r="C2536">
        <v>1.0040694663906162</v>
      </c>
      <c r="E2536">
        <v>2.4781953270535957</v>
      </c>
      <c r="G2536">
        <v>2.7087307400606249</v>
      </c>
      <c r="I2536">
        <v>2.5019281783247038</v>
      </c>
      <c r="K2536">
        <v>-7.3</v>
      </c>
      <c r="M2536">
        <v>-1.5</v>
      </c>
      <c r="O2536">
        <v>-13.9</v>
      </c>
      <c r="Q2536">
        <v>67</v>
      </c>
      <c r="S2536">
        <v>41</v>
      </c>
      <c r="U2536">
        <v>7.2</v>
      </c>
      <c r="W2536">
        <v>2.6</v>
      </c>
    </row>
    <row r="2537" spans="1:23">
      <c r="A2537" s="18">
        <v>40521</v>
      </c>
      <c r="C2537">
        <v>1.1897991396630399</v>
      </c>
      <c r="E2537">
        <v>2.0336900867071517</v>
      </c>
      <c r="G2537">
        <v>2.7466443172090225</v>
      </c>
      <c r="I2537">
        <v>3.290799506074563</v>
      </c>
      <c r="K2537">
        <v>-5.6</v>
      </c>
      <c r="M2537">
        <v>-1.2</v>
      </c>
      <c r="O2537">
        <v>-7.4</v>
      </c>
      <c r="Q2537">
        <v>59</v>
      </c>
      <c r="S2537">
        <v>41</v>
      </c>
      <c r="U2537">
        <v>7.5</v>
      </c>
      <c r="W2537">
        <v>2.2999999999999998</v>
      </c>
    </row>
    <row r="2538" spans="1:23">
      <c r="A2538" s="18">
        <v>40522</v>
      </c>
      <c r="C2538">
        <v>0.98611838194946366</v>
      </c>
      <c r="E2538">
        <v>1.8041155432128955</v>
      </c>
      <c r="G2538">
        <v>2.3572921185550442</v>
      </c>
      <c r="I2538">
        <v>3.0367199441802359</v>
      </c>
      <c r="K2538">
        <v>-6.4</v>
      </c>
      <c r="M2538">
        <v>-2.9</v>
      </c>
      <c r="O2538">
        <v>-8.5</v>
      </c>
      <c r="Q2538">
        <v>72</v>
      </c>
      <c r="S2538">
        <v>54</v>
      </c>
      <c r="U2538">
        <v>4.4000000000000004</v>
      </c>
      <c r="W2538">
        <v>1.3</v>
      </c>
    </row>
    <row r="2539" spans="1:23">
      <c r="A2539" s="18">
        <v>40523</v>
      </c>
      <c r="C2539">
        <v>0.98370044740660456</v>
      </c>
      <c r="E2539">
        <v>2.2071035553457072</v>
      </c>
      <c r="G2539">
        <v>2.5295784287710461</v>
      </c>
      <c r="I2539">
        <v>3.1682398359043549</v>
      </c>
      <c r="K2539">
        <v>-6.6</v>
      </c>
      <c r="M2539">
        <v>-1.3</v>
      </c>
      <c r="O2539">
        <v>-10</v>
      </c>
      <c r="Q2539">
        <v>77</v>
      </c>
      <c r="S2539">
        <v>53</v>
      </c>
      <c r="U2539">
        <v>5.7</v>
      </c>
      <c r="W2539">
        <v>1.4</v>
      </c>
    </row>
    <row r="2540" spans="1:23">
      <c r="A2540" s="18">
        <v>40524</v>
      </c>
      <c r="C2540">
        <v>0.93439752530788212</v>
      </c>
      <c r="E2540">
        <v>1.1478810736812901</v>
      </c>
      <c r="G2540">
        <v>2.4938743099625333</v>
      </c>
      <c r="I2540">
        <v>3.1729064205384989</v>
      </c>
      <c r="K2540">
        <v>-10.4</v>
      </c>
      <c r="M2540">
        <v>-6.8</v>
      </c>
      <c r="O2540">
        <v>-12.2</v>
      </c>
      <c r="Q2540">
        <v>78</v>
      </c>
      <c r="S2540">
        <v>61</v>
      </c>
      <c r="U2540">
        <v>5.9</v>
      </c>
      <c r="W2540">
        <v>1.2</v>
      </c>
    </row>
    <row r="2541" spans="1:23">
      <c r="A2541" s="18">
        <v>40525</v>
      </c>
      <c r="C2541">
        <v>0.6755270739228485</v>
      </c>
      <c r="E2541">
        <v>1.0179903467461273</v>
      </c>
      <c r="G2541">
        <v>2.0575277666318725</v>
      </c>
      <c r="I2541">
        <v>2.2244209671592174</v>
      </c>
      <c r="K2541">
        <v>-12.3</v>
      </c>
      <c r="M2541">
        <v>-6.7</v>
      </c>
      <c r="O2541">
        <v>-14.4</v>
      </c>
      <c r="Q2541">
        <v>74</v>
      </c>
      <c r="S2541">
        <v>48</v>
      </c>
      <c r="U2541">
        <v>3.1</v>
      </c>
      <c r="W2541">
        <v>1.3</v>
      </c>
    </row>
    <row r="2542" spans="1:23">
      <c r="A2542" s="18">
        <v>40526</v>
      </c>
      <c r="C2542">
        <v>0.46488070498298262</v>
      </c>
      <c r="E2542">
        <v>0.50589293729014961</v>
      </c>
      <c r="G2542">
        <v>1.6031157290926643</v>
      </c>
      <c r="I2542">
        <v>1.5880339552215068</v>
      </c>
      <c r="K2542">
        <v>-13.8</v>
      </c>
      <c r="M2542">
        <v>-11.3</v>
      </c>
      <c r="O2542">
        <v>-14.9</v>
      </c>
      <c r="Q2542">
        <v>83</v>
      </c>
      <c r="S2542">
        <v>79</v>
      </c>
      <c r="U2542">
        <v>0</v>
      </c>
      <c r="W2542">
        <v>1.2</v>
      </c>
    </row>
    <row r="2543" spans="1:23">
      <c r="A2543" s="18">
        <v>40527</v>
      </c>
      <c r="C2543">
        <v>0.70827303508388295</v>
      </c>
      <c r="E2543">
        <v>0.6564814946710511</v>
      </c>
      <c r="G2543">
        <v>2.5677613443642904</v>
      </c>
      <c r="I2543">
        <v>2.3815433750243011</v>
      </c>
      <c r="K2543">
        <v>-14.4</v>
      </c>
      <c r="M2543">
        <v>-8.9</v>
      </c>
      <c r="O2543">
        <v>-17.3</v>
      </c>
      <c r="Q2543">
        <v>72</v>
      </c>
      <c r="S2543">
        <v>38</v>
      </c>
      <c r="U2543">
        <v>7.1</v>
      </c>
      <c r="W2543">
        <v>2.7</v>
      </c>
    </row>
    <row r="2544" spans="1:23">
      <c r="A2544" s="18">
        <v>40528</v>
      </c>
      <c r="C2544">
        <v>0.89014448041042182</v>
      </c>
      <c r="E2544">
        <v>1.1604082028065938</v>
      </c>
      <c r="G2544">
        <v>2.6512157378874357</v>
      </c>
      <c r="I2544">
        <v>2.3773457966784064</v>
      </c>
      <c r="K2544">
        <v>-11.6</v>
      </c>
      <c r="M2544">
        <v>-7.2</v>
      </c>
      <c r="O2544">
        <v>-15.1</v>
      </c>
      <c r="Q2544">
        <v>39</v>
      </c>
      <c r="S2544">
        <v>24</v>
      </c>
      <c r="U2544">
        <v>7.9</v>
      </c>
      <c r="W2544">
        <v>0.9</v>
      </c>
    </row>
    <row r="2545" spans="1:23">
      <c r="A2545" s="18">
        <v>40529</v>
      </c>
      <c r="C2545">
        <v>1.2538066993115857</v>
      </c>
      <c r="E2545">
        <v>2.5581801634846095</v>
      </c>
      <c r="G2545">
        <v>2.6215581670608623</v>
      </c>
      <c r="I2545">
        <v>2.5196422997900121</v>
      </c>
      <c r="K2545">
        <v>-7.1</v>
      </c>
      <c r="M2545">
        <v>-0.9</v>
      </c>
      <c r="O2545">
        <v>-13.8</v>
      </c>
      <c r="Q2545">
        <v>40</v>
      </c>
      <c r="S2545">
        <v>28</v>
      </c>
      <c r="U2545">
        <v>7.2</v>
      </c>
      <c r="W2545">
        <v>2.6</v>
      </c>
    </row>
    <row r="2546" spans="1:23">
      <c r="A2546" s="18">
        <v>40530</v>
      </c>
      <c r="C2546">
        <v>0.95739997690777079</v>
      </c>
      <c r="E2546">
        <v>3.8844859502968698</v>
      </c>
      <c r="G2546">
        <v>2.545004667309346</v>
      </c>
      <c r="I2546">
        <v>2.7018405519543394</v>
      </c>
      <c r="K2546">
        <v>-2.2000000000000002</v>
      </c>
      <c r="M2546">
        <v>6.6</v>
      </c>
      <c r="O2546">
        <v>-7.4</v>
      </c>
      <c r="Q2546">
        <v>68</v>
      </c>
      <c r="S2546">
        <v>50</v>
      </c>
      <c r="U2546">
        <v>5.4</v>
      </c>
      <c r="W2546">
        <v>2</v>
      </c>
    </row>
    <row r="2547" spans="1:23">
      <c r="A2547" s="18">
        <v>40531</v>
      </c>
      <c r="C2547">
        <v>1.4046313070701162</v>
      </c>
      <c r="E2547">
        <v>2.9403981119936295</v>
      </c>
      <c r="G2547">
        <v>2.6072042866392713</v>
      </c>
      <c r="I2547">
        <v>3.9081239037809667</v>
      </c>
      <c r="K2547">
        <v>-5.2</v>
      </c>
      <c r="M2547">
        <v>1.2</v>
      </c>
      <c r="O2547">
        <v>-11.1</v>
      </c>
      <c r="Q2547">
        <v>70</v>
      </c>
      <c r="S2547">
        <v>26</v>
      </c>
      <c r="U2547">
        <v>6.5</v>
      </c>
      <c r="W2547">
        <v>2.2999999999999998</v>
      </c>
    </row>
    <row r="2548" spans="1:23">
      <c r="A2548" s="18">
        <v>40532</v>
      </c>
      <c r="C2548">
        <v>1.7261159050629009</v>
      </c>
      <c r="E2548">
        <v>3.7957074832111539</v>
      </c>
      <c r="G2548">
        <v>2.6798935866937614</v>
      </c>
      <c r="I2548">
        <v>3.2305532816059181</v>
      </c>
      <c r="K2548">
        <v>-1.6</v>
      </c>
      <c r="M2548">
        <v>5.3</v>
      </c>
      <c r="O2548">
        <v>-7.1</v>
      </c>
      <c r="Q2548">
        <v>40</v>
      </c>
      <c r="S2548">
        <v>22</v>
      </c>
      <c r="U2548">
        <v>7.3</v>
      </c>
      <c r="W2548">
        <v>2.8</v>
      </c>
    </row>
    <row r="2549" spans="1:23">
      <c r="A2549" s="18">
        <v>40533</v>
      </c>
      <c r="C2549">
        <v>1.5918410588043526</v>
      </c>
      <c r="E2549">
        <v>3.3100479453482592</v>
      </c>
      <c r="G2549">
        <v>1.8593886037855394</v>
      </c>
      <c r="I2549">
        <v>2.4528047652547271</v>
      </c>
      <c r="K2549">
        <v>-1.4</v>
      </c>
      <c r="M2549">
        <v>2.8</v>
      </c>
      <c r="O2549">
        <v>-6.4</v>
      </c>
      <c r="Q2549">
        <v>54</v>
      </c>
      <c r="S2549">
        <v>26</v>
      </c>
      <c r="U2549">
        <v>0</v>
      </c>
      <c r="W2549">
        <v>4</v>
      </c>
    </row>
    <row r="2550" spans="1:23">
      <c r="A2550" s="18">
        <v>40534</v>
      </c>
      <c r="C2550">
        <v>1.1858129645605058</v>
      </c>
      <c r="E2550">
        <v>2.3748796231618563</v>
      </c>
      <c r="G2550">
        <v>2.4339932212361686</v>
      </c>
      <c r="I2550">
        <v>3.5976514294246851</v>
      </c>
      <c r="K2550">
        <v>-2.2999999999999998</v>
      </c>
      <c r="M2550">
        <v>0.6</v>
      </c>
      <c r="O2550">
        <v>-4.7</v>
      </c>
      <c r="Q2550">
        <v>74</v>
      </c>
      <c r="S2550">
        <v>61</v>
      </c>
      <c r="U2550">
        <v>4.4000000000000004</v>
      </c>
      <c r="W2550">
        <v>1.1000000000000001</v>
      </c>
    </row>
    <row r="2551" spans="1:23">
      <c r="A2551" s="18">
        <v>40535</v>
      </c>
      <c r="C2551">
        <v>0.69190374612854821</v>
      </c>
      <c r="E2551">
        <v>1.669888703499453</v>
      </c>
      <c r="G2551">
        <v>1.7570763989670568</v>
      </c>
      <c r="I2551">
        <v>2.7203680469285092</v>
      </c>
      <c r="K2551">
        <v>-6.8</v>
      </c>
      <c r="M2551">
        <v>-3.1</v>
      </c>
      <c r="O2551">
        <v>-8.3000000000000007</v>
      </c>
      <c r="Q2551">
        <v>88</v>
      </c>
      <c r="S2551">
        <v>82</v>
      </c>
      <c r="U2551">
        <v>0</v>
      </c>
      <c r="W2551">
        <v>2</v>
      </c>
    </row>
    <row r="2552" spans="1:23">
      <c r="A2552" s="18">
        <v>40536</v>
      </c>
      <c r="C2552">
        <v>0.89947852107008353</v>
      </c>
      <c r="E2552">
        <v>1.6850789111903854</v>
      </c>
      <c r="G2552">
        <v>2.6842455450351892</v>
      </c>
      <c r="I2552">
        <v>3.3692713093182571</v>
      </c>
      <c r="K2552">
        <v>-10.7</v>
      </c>
      <c r="M2552">
        <v>-1.8</v>
      </c>
      <c r="O2552">
        <v>-14.5</v>
      </c>
      <c r="Q2552">
        <v>79</v>
      </c>
      <c r="S2552">
        <v>42</v>
      </c>
      <c r="U2552">
        <v>7.6</v>
      </c>
      <c r="W2552">
        <v>2.2000000000000002</v>
      </c>
    </row>
    <row r="2553" spans="1:23">
      <c r="A2553" s="18">
        <v>40537</v>
      </c>
      <c r="C2553">
        <v>0.74845473198736334</v>
      </c>
      <c r="E2553">
        <v>1.2919220475048421</v>
      </c>
      <c r="G2553">
        <v>2.4227770385823488</v>
      </c>
      <c r="I2553">
        <v>2.5802158976079439</v>
      </c>
      <c r="K2553">
        <v>-11.9</v>
      </c>
      <c r="M2553">
        <v>-4.7</v>
      </c>
      <c r="O2553">
        <v>-15.5</v>
      </c>
      <c r="Q2553">
        <v>79</v>
      </c>
      <c r="S2553">
        <v>50</v>
      </c>
      <c r="U2553">
        <v>5.7</v>
      </c>
      <c r="W2553">
        <v>1.3</v>
      </c>
    </row>
    <row r="2554" spans="1:23">
      <c r="A2554" s="18">
        <v>40538</v>
      </c>
      <c r="C2554">
        <v>0.54705894934402644</v>
      </c>
      <c r="E2554">
        <v>2.0350176851091826</v>
      </c>
      <c r="G2554">
        <v>1.7583795478242674</v>
      </c>
      <c r="I2554">
        <v>1.227423354405623</v>
      </c>
      <c r="K2554">
        <v>-6.8</v>
      </c>
      <c r="M2554">
        <v>-4.3</v>
      </c>
      <c r="O2554">
        <v>-12</v>
      </c>
      <c r="Q2554">
        <v>82</v>
      </c>
      <c r="S2554">
        <v>66</v>
      </c>
      <c r="U2554">
        <v>0</v>
      </c>
      <c r="W2554">
        <v>1.9</v>
      </c>
    </row>
    <row r="2555" spans="1:23">
      <c r="A2555" s="18">
        <v>40539</v>
      </c>
      <c r="C2555">
        <v>0.60261950525772467</v>
      </c>
      <c r="E2555">
        <v>1.9768840831900842</v>
      </c>
      <c r="G2555">
        <v>2.0732748327120407</v>
      </c>
      <c r="I2555">
        <v>2.6026132787355918</v>
      </c>
      <c r="K2555">
        <v>-9.1</v>
      </c>
      <c r="M2555">
        <v>-0.6</v>
      </c>
      <c r="O2555">
        <v>-12.2</v>
      </c>
      <c r="Q2555">
        <v>87</v>
      </c>
      <c r="S2555">
        <v>53</v>
      </c>
      <c r="U2555">
        <v>2.7</v>
      </c>
      <c r="W2555">
        <v>2.5</v>
      </c>
    </row>
    <row r="2556" spans="1:23">
      <c r="A2556" s="18">
        <v>40540</v>
      </c>
      <c r="C2556">
        <v>0.80988494444270709</v>
      </c>
      <c r="E2556">
        <v>1.6546608035151675</v>
      </c>
      <c r="G2556">
        <v>2.5083070534966612</v>
      </c>
      <c r="I2556">
        <v>2.8404831029394835</v>
      </c>
      <c r="K2556">
        <v>-9.3000000000000007</v>
      </c>
      <c r="M2556">
        <v>-4.7</v>
      </c>
      <c r="O2556">
        <v>-13.2</v>
      </c>
      <c r="Q2556">
        <v>85</v>
      </c>
      <c r="S2556">
        <v>56</v>
      </c>
      <c r="U2556">
        <v>5.8</v>
      </c>
      <c r="W2556">
        <v>2.4</v>
      </c>
    </row>
    <row r="2557" spans="1:23">
      <c r="A2557" s="18">
        <v>40541</v>
      </c>
      <c r="C2557">
        <v>0.79416890505949311</v>
      </c>
      <c r="E2557">
        <v>0.63716902169567091</v>
      </c>
      <c r="G2557">
        <v>2.413862383903135</v>
      </c>
      <c r="I2557">
        <v>2.6979149801076558</v>
      </c>
      <c r="K2557">
        <v>-14.8</v>
      </c>
      <c r="M2557">
        <v>-9.1999999999999993</v>
      </c>
      <c r="O2557">
        <v>-19.3</v>
      </c>
      <c r="Q2557">
        <v>70</v>
      </c>
      <c r="S2557">
        <v>47</v>
      </c>
      <c r="U2557">
        <v>5.9</v>
      </c>
      <c r="W2557">
        <v>2.2999999999999998</v>
      </c>
    </row>
    <row r="2558" spans="1:23">
      <c r="A2558" s="18">
        <v>40542</v>
      </c>
      <c r="C2558">
        <v>0.655207390181196</v>
      </c>
      <c r="E2558">
        <v>0.23541786511541227</v>
      </c>
      <c r="G2558">
        <v>2.5074266410119619</v>
      </c>
      <c r="I2558">
        <v>2.1988049706539838</v>
      </c>
      <c r="K2558">
        <v>-16.600000000000001</v>
      </c>
      <c r="M2558">
        <v>-12</v>
      </c>
      <c r="O2558">
        <v>-20.6</v>
      </c>
      <c r="Q2558">
        <v>74</v>
      </c>
      <c r="S2558">
        <v>64</v>
      </c>
      <c r="U2558">
        <v>6.6</v>
      </c>
      <c r="W2558">
        <v>1.1000000000000001</v>
      </c>
    </row>
    <row r="2559" spans="1:23">
      <c r="A2559" s="18">
        <v>40543</v>
      </c>
      <c r="C2559">
        <v>0.52834268887234537</v>
      </c>
      <c r="E2559">
        <v>1.2394218900173666</v>
      </c>
      <c r="G2559">
        <v>2.1465035190726254</v>
      </c>
      <c r="I2559">
        <v>1.6129617389262005</v>
      </c>
      <c r="K2559">
        <v>-12.8</v>
      </c>
      <c r="M2559">
        <v>-3.9</v>
      </c>
      <c r="O2559">
        <v>-17.600000000000001</v>
      </c>
      <c r="Q2559">
        <v>71</v>
      </c>
      <c r="S2559">
        <v>43</v>
      </c>
      <c r="U2559">
        <v>3.8</v>
      </c>
      <c r="W2559">
        <v>1.5</v>
      </c>
    </row>
    <row r="2560" spans="1:23">
      <c r="A2560" s="18">
        <v>40544</v>
      </c>
      <c r="C2560">
        <v>0.47491008964433568</v>
      </c>
      <c r="E2560">
        <v>0.44783093688390224</v>
      </c>
      <c r="G2560">
        <v>1.5887897185215454</v>
      </c>
      <c r="I2560">
        <v>1.5642148119721835</v>
      </c>
      <c r="K2560">
        <v>-14.9</v>
      </c>
      <c r="M2560">
        <v>-11.9</v>
      </c>
      <c r="O2560">
        <v>-17.2</v>
      </c>
      <c r="Q2560">
        <v>79</v>
      </c>
      <c r="S2560">
        <v>71</v>
      </c>
      <c r="U2560">
        <v>0</v>
      </c>
      <c r="W2560">
        <v>1.5</v>
      </c>
    </row>
    <row r="2561" spans="1:23">
      <c r="A2561" s="18">
        <v>40545</v>
      </c>
      <c r="C2561">
        <v>0.55427956379159193</v>
      </c>
      <c r="E2561">
        <v>-0.55190789389790529</v>
      </c>
      <c r="G2561">
        <v>2.4953323159209697</v>
      </c>
      <c r="I2561">
        <v>2.0225475402259643</v>
      </c>
      <c r="K2561">
        <v>-21.1</v>
      </c>
      <c r="M2561">
        <v>-17.2</v>
      </c>
      <c r="O2561">
        <v>-23.4</v>
      </c>
      <c r="Q2561">
        <v>70</v>
      </c>
      <c r="S2561">
        <v>51</v>
      </c>
      <c r="U2561">
        <v>6.9</v>
      </c>
      <c r="W2561">
        <v>2.1</v>
      </c>
    </row>
    <row r="2562" spans="1:23">
      <c r="A2562" s="18">
        <v>40546</v>
      </c>
      <c r="C2562">
        <v>0.29857298490863649</v>
      </c>
      <c r="E2562">
        <v>-1.0905104343762591</v>
      </c>
      <c r="G2562">
        <v>1.5772705610773596</v>
      </c>
      <c r="I2562">
        <v>1.0175273598671022</v>
      </c>
      <c r="K2562">
        <v>-25.2</v>
      </c>
      <c r="M2562">
        <v>-22.3</v>
      </c>
      <c r="O2562">
        <v>-27.1</v>
      </c>
      <c r="Q2562">
        <v>72</v>
      </c>
      <c r="S2562">
        <v>68</v>
      </c>
      <c r="U2562">
        <v>1.3</v>
      </c>
      <c r="W2562">
        <v>1.4</v>
      </c>
    </row>
    <row r="2563" spans="1:23">
      <c r="A2563" s="18">
        <v>40547</v>
      </c>
      <c r="C2563">
        <v>0.28351384295292925</v>
      </c>
      <c r="E2563">
        <v>-1.1829693776760966</v>
      </c>
      <c r="G2563">
        <v>1.9039125316226522</v>
      </c>
      <c r="I2563">
        <v>0.95329876182032014</v>
      </c>
      <c r="K2563">
        <v>-25.9</v>
      </c>
      <c r="M2563">
        <v>-23.4</v>
      </c>
      <c r="O2563">
        <v>-28.1</v>
      </c>
      <c r="Q2563">
        <v>71</v>
      </c>
      <c r="S2563">
        <v>68</v>
      </c>
      <c r="U2563">
        <v>3.4</v>
      </c>
      <c r="W2563">
        <v>1.6</v>
      </c>
    </row>
    <row r="2564" spans="1:23">
      <c r="A2564" s="18">
        <v>40548</v>
      </c>
      <c r="C2564">
        <v>0.29409530444787207</v>
      </c>
      <c r="E2564">
        <v>-0.97446494554615193</v>
      </c>
      <c r="G2564">
        <v>1.7110519265720776</v>
      </c>
      <c r="I2564">
        <v>0.81355216864527857</v>
      </c>
      <c r="K2564">
        <v>-23.6</v>
      </c>
      <c r="M2564">
        <v>-21.2</v>
      </c>
      <c r="O2564">
        <v>-27.4</v>
      </c>
      <c r="Q2564">
        <v>65</v>
      </c>
      <c r="S2564">
        <v>57</v>
      </c>
      <c r="U2564">
        <v>1.9</v>
      </c>
      <c r="W2564">
        <v>1.7</v>
      </c>
    </row>
    <row r="2565" spans="1:23">
      <c r="A2565" s="18">
        <v>40549</v>
      </c>
      <c r="C2565">
        <v>0.3999122759288285</v>
      </c>
      <c r="E2565">
        <v>-0.87205816456754504</v>
      </c>
      <c r="G2565">
        <v>2.352898715766004</v>
      </c>
      <c r="I2565">
        <v>1.3064609042458659</v>
      </c>
      <c r="K2565">
        <v>-22.9</v>
      </c>
      <c r="M2565">
        <v>-18.899999999999999</v>
      </c>
      <c r="O2565">
        <v>-25.3</v>
      </c>
      <c r="Q2565">
        <v>65</v>
      </c>
      <c r="S2565">
        <v>50</v>
      </c>
      <c r="U2565">
        <v>6</v>
      </c>
      <c r="W2565">
        <v>1.5</v>
      </c>
    </row>
    <row r="2566" spans="1:23">
      <c r="A2566" s="18">
        <v>40550</v>
      </c>
      <c r="C2566">
        <v>0.27371140088931922</v>
      </c>
      <c r="E2566">
        <v>-0.87296884486554671</v>
      </c>
      <c r="G2566">
        <v>1.4252294636604961</v>
      </c>
      <c r="I2566">
        <v>0.83119542071988772</v>
      </c>
      <c r="K2566">
        <v>-23.2</v>
      </c>
      <c r="M2566">
        <v>-20.2</v>
      </c>
      <c r="O2566">
        <v>-25.9</v>
      </c>
      <c r="Q2566">
        <v>70</v>
      </c>
      <c r="S2566">
        <v>64</v>
      </c>
      <c r="U2566">
        <v>0</v>
      </c>
      <c r="W2566">
        <v>1.9</v>
      </c>
    </row>
    <row r="2567" spans="1:23">
      <c r="A2567" s="18">
        <v>40551</v>
      </c>
      <c r="C2567">
        <v>0.40990125053339721</v>
      </c>
      <c r="E2567">
        <v>-0.72448978601181879</v>
      </c>
      <c r="G2567">
        <v>2.3616963801543687</v>
      </c>
      <c r="I2567">
        <v>1.354408585228785</v>
      </c>
      <c r="K2567">
        <v>-21.4</v>
      </c>
      <c r="M2567">
        <v>-16.5</v>
      </c>
      <c r="O2567">
        <v>-25.3</v>
      </c>
      <c r="Q2567">
        <v>71</v>
      </c>
      <c r="S2567">
        <v>57</v>
      </c>
      <c r="U2567">
        <v>5.8</v>
      </c>
      <c r="W2567">
        <v>1.3</v>
      </c>
    </row>
    <row r="2568" spans="1:23">
      <c r="A2568" s="18">
        <v>40552</v>
      </c>
      <c r="C2568">
        <v>0.26832169576605086</v>
      </c>
      <c r="E2568">
        <v>-0.88776326683655638</v>
      </c>
      <c r="G2568">
        <v>1.4198849469931032</v>
      </c>
      <c r="I2568">
        <v>0.92345659546919001</v>
      </c>
      <c r="K2568">
        <v>-23.7</v>
      </c>
      <c r="M2568">
        <v>-20.3</v>
      </c>
      <c r="O2568">
        <v>-25.2</v>
      </c>
      <c r="Q2568">
        <v>72</v>
      </c>
      <c r="S2568">
        <v>68</v>
      </c>
      <c r="U2568">
        <v>0</v>
      </c>
      <c r="W2568">
        <v>2</v>
      </c>
    </row>
    <row r="2569" spans="1:23">
      <c r="A2569" s="18">
        <v>40553</v>
      </c>
      <c r="C2569">
        <v>0.35316638630584979</v>
      </c>
      <c r="E2569">
        <v>-0.96329165711408005</v>
      </c>
      <c r="G2569">
        <v>2.2043226311279347</v>
      </c>
      <c r="I2569">
        <v>1.2171884874982979</v>
      </c>
      <c r="K2569">
        <v>-22.8</v>
      </c>
      <c r="M2569">
        <v>-18.5</v>
      </c>
      <c r="O2569">
        <v>-26.5</v>
      </c>
      <c r="Q2569">
        <v>74</v>
      </c>
      <c r="S2569">
        <v>67</v>
      </c>
      <c r="U2569">
        <v>4.8</v>
      </c>
      <c r="W2569">
        <v>1.5</v>
      </c>
    </row>
    <row r="2570" spans="1:23">
      <c r="A2570" s="18">
        <v>40554</v>
      </c>
      <c r="C2570">
        <v>0.37849726822854068</v>
      </c>
      <c r="E2570">
        <v>-0.64236758123919657</v>
      </c>
      <c r="G2570">
        <v>2.3385669052841949</v>
      </c>
      <c r="I2570">
        <v>1.3718733141545445</v>
      </c>
      <c r="K2570">
        <v>-20.399999999999999</v>
      </c>
      <c r="M2570">
        <v>-12.3</v>
      </c>
      <c r="O2570">
        <v>-25.4</v>
      </c>
      <c r="Q2570">
        <v>74</v>
      </c>
      <c r="S2570">
        <v>53</v>
      </c>
      <c r="U2570">
        <v>5.5</v>
      </c>
      <c r="W2570">
        <v>1.9</v>
      </c>
    </row>
    <row r="2571" spans="1:23">
      <c r="A2571" s="18">
        <v>40555</v>
      </c>
      <c r="C2571">
        <v>0.71067055719509498</v>
      </c>
      <c r="E2571">
        <v>1.2997427068841885</v>
      </c>
      <c r="G2571">
        <v>2.6964777019920736</v>
      </c>
      <c r="I2571">
        <v>1.6956356311286813</v>
      </c>
      <c r="K2571">
        <v>-11.7</v>
      </c>
      <c r="M2571">
        <v>-6.8</v>
      </c>
      <c r="O2571">
        <v>-16.5</v>
      </c>
      <c r="Q2571">
        <v>60</v>
      </c>
      <c r="S2571">
        <v>45</v>
      </c>
      <c r="U2571">
        <v>7.1</v>
      </c>
      <c r="W2571">
        <v>2.5</v>
      </c>
    </row>
    <row r="2572" spans="1:23">
      <c r="A2572" s="18">
        <v>40556</v>
      </c>
      <c r="C2572">
        <v>0.60295243225272721</v>
      </c>
      <c r="E2572">
        <v>0.71524945611058144</v>
      </c>
      <c r="G2572">
        <v>1.8862482489367305</v>
      </c>
      <c r="I2572">
        <v>1.9352629429741088</v>
      </c>
      <c r="K2572">
        <v>-13.8</v>
      </c>
      <c r="M2572">
        <v>-10.1</v>
      </c>
      <c r="O2572">
        <v>-16.899999999999999</v>
      </c>
      <c r="Q2572">
        <v>77</v>
      </c>
      <c r="S2572">
        <v>61</v>
      </c>
      <c r="U2572">
        <v>1.6</v>
      </c>
      <c r="W2572">
        <v>1.1000000000000001</v>
      </c>
    </row>
    <row r="2573" spans="1:23">
      <c r="A2573" s="18">
        <v>40557</v>
      </c>
      <c r="C2573">
        <v>0.52013251312044562</v>
      </c>
      <c r="E2573">
        <v>-0.39680395346719788</v>
      </c>
      <c r="G2573">
        <v>2.3490149792241852</v>
      </c>
      <c r="I2573">
        <v>2.0516064202357689</v>
      </c>
      <c r="K2573">
        <v>-20.100000000000001</v>
      </c>
      <c r="M2573">
        <v>-16.2</v>
      </c>
      <c r="O2573">
        <v>-22.5</v>
      </c>
      <c r="Q2573">
        <v>78</v>
      </c>
      <c r="S2573">
        <v>73</v>
      </c>
      <c r="U2573">
        <v>5.3</v>
      </c>
      <c r="W2573">
        <v>2.1</v>
      </c>
    </row>
    <row r="2574" spans="1:23">
      <c r="A2574" s="18">
        <v>40558</v>
      </c>
      <c r="C2574">
        <v>0.45905317120421185</v>
      </c>
      <c r="E2574">
        <v>-0.3257932941188395</v>
      </c>
      <c r="G2574">
        <v>2.4736233865099138</v>
      </c>
      <c r="I2574">
        <v>1.6733236888348337</v>
      </c>
      <c r="K2574">
        <v>-19.600000000000001</v>
      </c>
      <c r="M2574">
        <v>-15.6</v>
      </c>
      <c r="O2574">
        <v>-22.5</v>
      </c>
      <c r="Q2574">
        <v>77</v>
      </c>
      <c r="S2574">
        <v>68</v>
      </c>
      <c r="U2574">
        <v>6</v>
      </c>
      <c r="W2574">
        <v>1.9</v>
      </c>
    </row>
    <row r="2575" spans="1:23">
      <c r="A2575" s="18">
        <v>40559</v>
      </c>
      <c r="C2575">
        <v>0.56053727952532606</v>
      </c>
      <c r="E2575">
        <v>3.7582838783188799E-2</v>
      </c>
      <c r="G2575">
        <v>2.6361834829535242</v>
      </c>
      <c r="I2575">
        <v>1.8582063379573956</v>
      </c>
      <c r="K2575">
        <v>-17.600000000000001</v>
      </c>
      <c r="M2575">
        <v>-13.2</v>
      </c>
      <c r="O2575">
        <v>-20.6</v>
      </c>
      <c r="Q2575">
        <v>70</v>
      </c>
      <c r="S2575">
        <v>55</v>
      </c>
      <c r="U2575">
        <v>6.9</v>
      </c>
      <c r="W2575">
        <v>1.6</v>
      </c>
    </row>
    <row r="2576" spans="1:23">
      <c r="A2576" s="18">
        <v>40560</v>
      </c>
      <c r="C2576">
        <v>0.46520518469703526</v>
      </c>
      <c r="E2576">
        <v>-0.27079965319792992</v>
      </c>
      <c r="G2576">
        <v>2.1169498836554039</v>
      </c>
      <c r="I2576">
        <v>1.6190230360254227</v>
      </c>
      <c r="K2576">
        <v>-19.2</v>
      </c>
      <c r="M2576">
        <v>-15</v>
      </c>
      <c r="O2576">
        <v>-22.8</v>
      </c>
      <c r="Q2576">
        <v>75</v>
      </c>
      <c r="S2576">
        <v>66</v>
      </c>
      <c r="U2576">
        <v>3.6</v>
      </c>
      <c r="W2576">
        <v>1.8</v>
      </c>
    </row>
    <row r="2577" spans="1:23">
      <c r="A2577" s="18">
        <v>40561</v>
      </c>
      <c r="C2577">
        <v>0.42892519884583008</v>
      </c>
      <c r="E2577">
        <v>0.3824057541546837</v>
      </c>
      <c r="G2577">
        <v>1.9090840975167924</v>
      </c>
      <c r="I2577">
        <v>1.2557272835800743</v>
      </c>
      <c r="K2577">
        <v>-15.9</v>
      </c>
      <c r="M2577">
        <v>-10.7</v>
      </c>
      <c r="O2577">
        <v>-19.100000000000001</v>
      </c>
      <c r="Q2577">
        <v>67</v>
      </c>
      <c r="S2577">
        <v>53</v>
      </c>
      <c r="U2577">
        <v>1.9</v>
      </c>
      <c r="W2577">
        <v>1.2</v>
      </c>
    </row>
    <row r="2578" spans="1:23">
      <c r="A2578" s="18">
        <v>40562</v>
      </c>
      <c r="C2578">
        <v>0.67610256342329877</v>
      </c>
      <c r="E2578">
        <v>0.99039472067903866</v>
      </c>
      <c r="G2578">
        <v>2.6565504076505255</v>
      </c>
      <c r="I2578">
        <v>2.243398937553958</v>
      </c>
      <c r="K2578">
        <v>-13.9</v>
      </c>
      <c r="M2578">
        <v>-4.9000000000000004</v>
      </c>
      <c r="O2578">
        <v>-18.2</v>
      </c>
      <c r="Q2578">
        <v>68</v>
      </c>
      <c r="S2578">
        <v>44</v>
      </c>
      <c r="U2578">
        <v>6.7</v>
      </c>
      <c r="W2578">
        <v>1.4</v>
      </c>
    </row>
    <row r="2579" spans="1:23">
      <c r="A2579" s="18">
        <v>40563</v>
      </c>
      <c r="C2579">
        <v>0.41823456415741717</v>
      </c>
      <c r="E2579">
        <v>-0.2197098004655334</v>
      </c>
      <c r="G2579">
        <v>1.5596637871183747</v>
      </c>
      <c r="I2579">
        <v>1.5101240109947363</v>
      </c>
      <c r="K2579">
        <v>-19.3</v>
      </c>
      <c r="M2579">
        <v>-16</v>
      </c>
      <c r="O2579">
        <v>-20.399999999999999</v>
      </c>
      <c r="Q2579">
        <v>80</v>
      </c>
      <c r="S2579">
        <v>75</v>
      </c>
      <c r="U2579">
        <v>0</v>
      </c>
      <c r="W2579">
        <v>1.3</v>
      </c>
    </row>
    <row r="2580" spans="1:23">
      <c r="A2580" s="18">
        <v>40564</v>
      </c>
      <c r="C2580">
        <v>0.38795772476165902</v>
      </c>
      <c r="E2580">
        <v>0</v>
      </c>
      <c r="G2580">
        <v>1.9148445105678846</v>
      </c>
      <c r="I2580">
        <v>1.3146927954752463</v>
      </c>
      <c r="K2580">
        <v>-17.8</v>
      </c>
      <c r="M2580">
        <v>-13.3</v>
      </c>
      <c r="O2580">
        <v>-20.399999999999999</v>
      </c>
      <c r="Q2580">
        <v>79</v>
      </c>
      <c r="S2580">
        <v>72</v>
      </c>
      <c r="U2580">
        <v>2</v>
      </c>
      <c r="W2580">
        <v>1</v>
      </c>
    </row>
    <row r="2581" spans="1:23">
      <c r="A2581" s="18">
        <v>40565</v>
      </c>
      <c r="C2581">
        <v>0.360936631987958</v>
      </c>
      <c r="E2581">
        <v>-0.28000596066348088</v>
      </c>
      <c r="G2581">
        <v>1.5663621742644245</v>
      </c>
      <c r="I2581">
        <v>1.2115255877933078</v>
      </c>
      <c r="K2581">
        <v>-19.5</v>
      </c>
      <c r="M2581">
        <v>-16.5</v>
      </c>
      <c r="O2581">
        <v>-22</v>
      </c>
      <c r="Q2581">
        <v>79</v>
      </c>
      <c r="S2581">
        <v>75</v>
      </c>
      <c r="U2581">
        <v>0</v>
      </c>
      <c r="W2581">
        <v>1.3</v>
      </c>
    </row>
    <row r="2582" spans="1:23">
      <c r="A2582" s="18">
        <v>40566</v>
      </c>
      <c r="C2582">
        <v>0.3902090841218156</v>
      </c>
      <c r="E2582">
        <v>0.23679102289705831</v>
      </c>
      <c r="G2582">
        <v>2.0659529019934189</v>
      </c>
      <c r="I2582">
        <v>1.3939750568990616</v>
      </c>
      <c r="K2582">
        <v>-16.8</v>
      </c>
      <c r="M2582">
        <v>-9</v>
      </c>
      <c r="O2582">
        <v>-20.3</v>
      </c>
      <c r="Q2582">
        <v>78</v>
      </c>
      <c r="S2582">
        <v>59</v>
      </c>
      <c r="U2582">
        <v>2.8</v>
      </c>
      <c r="W2582">
        <v>1.2</v>
      </c>
    </row>
    <row r="2583" spans="1:23">
      <c r="A2583" s="18">
        <v>40567</v>
      </c>
      <c r="C2583">
        <v>0.4177624027012119</v>
      </c>
      <c r="E2583">
        <v>0.26039679153284717</v>
      </c>
      <c r="G2583">
        <v>1.6510132278450602</v>
      </c>
      <c r="I2583">
        <v>1.2689789845341737</v>
      </c>
      <c r="K2583">
        <v>-16.100000000000001</v>
      </c>
      <c r="M2583">
        <v>-14.4</v>
      </c>
      <c r="O2583">
        <v>-19.100000000000001</v>
      </c>
      <c r="Q2583">
        <v>79</v>
      </c>
      <c r="S2583">
        <v>77</v>
      </c>
      <c r="U2583">
        <v>0</v>
      </c>
      <c r="W2583">
        <v>2</v>
      </c>
    </row>
    <row r="2584" spans="1:23">
      <c r="A2584" s="18">
        <v>40568</v>
      </c>
      <c r="C2584">
        <v>0.48922419955257679</v>
      </c>
      <c r="E2584">
        <v>0.93929372867729077</v>
      </c>
      <c r="G2584">
        <v>1.9673149385930142</v>
      </c>
      <c r="I2584">
        <v>1.5206483311130039</v>
      </c>
      <c r="K2584">
        <v>-13.5</v>
      </c>
      <c r="M2584">
        <v>-9.3000000000000007</v>
      </c>
      <c r="O2584">
        <v>-18.8</v>
      </c>
      <c r="Q2584">
        <v>81</v>
      </c>
      <c r="S2584">
        <v>69</v>
      </c>
      <c r="U2584">
        <v>1.6</v>
      </c>
      <c r="W2584">
        <v>1.8</v>
      </c>
    </row>
    <row r="2585" spans="1:23">
      <c r="A2585" s="18">
        <v>40569</v>
      </c>
      <c r="C2585">
        <v>0.49346008466901647</v>
      </c>
      <c r="E2585">
        <v>0.230322797402184</v>
      </c>
      <c r="G2585">
        <v>1.83522134297801</v>
      </c>
      <c r="I2585">
        <v>1.7467908664343603</v>
      </c>
      <c r="K2585">
        <v>-16.2</v>
      </c>
      <c r="M2585">
        <v>-13.5</v>
      </c>
      <c r="O2585">
        <v>-17.600000000000001</v>
      </c>
      <c r="Q2585">
        <v>79</v>
      </c>
      <c r="S2585">
        <v>76</v>
      </c>
      <c r="U2585">
        <v>1.1000000000000001</v>
      </c>
      <c r="W2585">
        <v>1.7</v>
      </c>
    </row>
    <row r="2586" spans="1:23">
      <c r="A2586" s="18">
        <v>40570</v>
      </c>
      <c r="C2586">
        <v>0.74382273232592522</v>
      </c>
      <c r="E2586">
        <v>0.73414431617879072</v>
      </c>
      <c r="G2586">
        <v>2.9234968752830754</v>
      </c>
      <c r="I2586">
        <v>2.4629651150109768</v>
      </c>
      <c r="K2586">
        <v>-14.9</v>
      </c>
      <c r="M2586">
        <v>-6.9</v>
      </c>
      <c r="O2586">
        <v>-19.5</v>
      </c>
      <c r="Q2586">
        <v>62</v>
      </c>
      <c r="S2586">
        <v>40</v>
      </c>
      <c r="U2586">
        <v>8</v>
      </c>
      <c r="W2586">
        <v>3.3</v>
      </c>
    </row>
    <row r="2587" spans="1:23">
      <c r="A2587" s="18">
        <v>40571</v>
      </c>
      <c r="C2587">
        <v>0.60758889895965273</v>
      </c>
      <c r="E2587">
        <v>-0.35268955506288935</v>
      </c>
      <c r="G2587">
        <v>2.8858292547056186</v>
      </c>
      <c r="I2587">
        <v>2.3644892047665063</v>
      </c>
      <c r="K2587">
        <v>-19.600000000000001</v>
      </c>
      <c r="M2587">
        <v>-15.6</v>
      </c>
      <c r="O2587">
        <v>-23.1</v>
      </c>
      <c r="Q2587">
        <v>78</v>
      </c>
      <c r="S2587">
        <v>71</v>
      </c>
      <c r="U2587">
        <v>7.7</v>
      </c>
      <c r="W2587">
        <v>2.1</v>
      </c>
    </row>
    <row r="2588" spans="1:23">
      <c r="A2588" s="18">
        <v>40572</v>
      </c>
      <c r="C2588">
        <v>0.53675191991984728</v>
      </c>
      <c r="E2588">
        <v>4.8150851811640083E-2</v>
      </c>
      <c r="G2588">
        <v>2.7329812345220637</v>
      </c>
      <c r="I2588">
        <v>1.9365441415845526</v>
      </c>
      <c r="K2588">
        <v>-17.5</v>
      </c>
      <c r="M2588">
        <v>-14.2</v>
      </c>
      <c r="O2588">
        <v>-19.2</v>
      </c>
      <c r="Q2588">
        <v>76</v>
      </c>
      <c r="S2588">
        <v>70</v>
      </c>
      <c r="U2588">
        <v>6.6</v>
      </c>
      <c r="W2588">
        <v>1.8</v>
      </c>
    </row>
    <row r="2589" spans="1:23">
      <c r="A2589" s="18">
        <v>40573</v>
      </c>
      <c r="C2589">
        <v>0.37055461680598151</v>
      </c>
      <c r="E2589">
        <v>-0.10845342954356144</v>
      </c>
      <c r="G2589">
        <v>1.6327051892374627</v>
      </c>
      <c r="I2589">
        <v>1.2631370827457316</v>
      </c>
      <c r="K2589">
        <v>-18.399999999999999</v>
      </c>
      <c r="M2589">
        <v>-14.7</v>
      </c>
      <c r="O2589">
        <v>-21</v>
      </c>
      <c r="Q2589">
        <v>80</v>
      </c>
      <c r="S2589">
        <v>73</v>
      </c>
      <c r="U2589">
        <v>0</v>
      </c>
      <c r="W2589">
        <v>1.3</v>
      </c>
    </row>
    <row r="2590" spans="1:23">
      <c r="A2590" s="18">
        <v>40574</v>
      </c>
      <c r="C2590">
        <v>0.54274087059832687</v>
      </c>
      <c r="E2590">
        <v>0.31660009630547203</v>
      </c>
      <c r="G2590">
        <v>2.5121507804175867</v>
      </c>
      <c r="I2590">
        <v>1.8671056080583417</v>
      </c>
      <c r="K2590">
        <v>-16.2</v>
      </c>
      <c r="M2590">
        <v>-11.9</v>
      </c>
      <c r="O2590">
        <v>-19.399999999999999</v>
      </c>
      <c r="Q2590">
        <v>77</v>
      </c>
      <c r="S2590">
        <v>67</v>
      </c>
      <c r="U2590">
        <v>5</v>
      </c>
      <c r="W2590">
        <v>1.5</v>
      </c>
    </row>
    <row r="2591" spans="1:23">
      <c r="A2591" s="18">
        <v>40575</v>
      </c>
      <c r="C2591">
        <v>0.59041454185577369</v>
      </c>
      <c r="E2591">
        <v>0.85289945379455434</v>
      </c>
      <c r="G2591">
        <v>2.241393036977672</v>
      </c>
      <c r="I2591">
        <v>1.8000800048615502</v>
      </c>
      <c r="K2591">
        <v>-13.9</v>
      </c>
      <c r="M2591">
        <v>-8.9</v>
      </c>
      <c r="O2591">
        <v>-18</v>
      </c>
      <c r="Q2591">
        <v>71</v>
      </c>
      <c r="S2591">
        <v>53</v>
      </c>
      <c r="U2591">
        <v>3.1</v>
      </c>
      <c r="W2591">
        <v>1.6</v>
      </c>
    </row>
    <row r="2592" spans="1:23">
      <c r="A2592" s="18">
        <v>40576</v>
      </c>
      <c r="C2592">
        <v>0.88515526050777138</v>
      </c>
      <c r="E2592">
        <v>1.1722301329687737</v>
      </c>
      <c r="G2592">
        <v>3.066756438002229</v>
      </c>
      <c r="I2592">
        <v>2.9035753171456551</v>
      </c>
      <c r="K2592">
        <v>-10.8</v>
      </c>
      <c r="M2592">
        <v>-8</v>
      </c>
      <c r="O2592">
        <v>-13.3</v>
      </c>
      <c r="Q2592">
        <v>71</v>
      </c>
      <c r="S2592">
        <v>62</v>
      </c>
      <c r="U2592">
        <v>7.8</v>
      </c>
      <c r="W2592">
        <v>2.7</v>
      </c>
    </row>
    <row r="2593" spans="1:23">
      <c r="A2593" s="18">
        <v>40577</v>
      </c>
      <c r="C2593">
        <v>1.038202847858225</v>
      </c>
      <c r="E2593">
        <v>1.3513417129116427</v>
      </c>
      <c r="G2593">
        <v>3.034626473926088</v>
      </c>
      <c r="I2593">
        <v>3.2648942028894288</v>
      </c>
      <c r="K2593">
        <v>-10.7</v>
      </c>
      <c r="M2593">
        <v>-8</v>
      </c>
      <c r="O2593">
        <v>-14.8</v>
      </c>
      <c r="Q2593">
        <v>69</v>
      </c>
      <c r="S2593">
        <v>57</v>
      </c>
      <c r="U2593">
        <v>7.5</v>
      </c>
      <c r="W2593">
        <v>1.6</v>
      </c>
    </row>
    <row r="2594" spans="1:23">
      <c r="A2594" s="18">
        <v>40578</v>
      </c>
      <c r="C2594">
        <v>1.1731548849758584</v>
      </c>
      <c r="E2594">
        <v>2.861225209825343</v>
      </c>
      <c r="G2594">
        <v>2.8693172954499331</v>
      </c>
      <c r="I2594">
        <v>2.8191120548606308</v>
      </c>
      <c r="K2594">
        <v>-4.4000000000000004</v>
      </c>
      <c r="M2594">
        <v>-1.1000000000000001</v>
      </c>
      <c r="O2594">
        <v>-9.6</v>
      </c>
      <c r="Q2594">
        <v>65</v>
      </c>
      <c r="S2594">
        <v>52</v>
      </c>
      <c r="U2594">
        <v>5.8</v>
      </c>
      <c r="W2594">
        <v>2.7</v>
      </c>
    </row>
    <row r="2595" spans="1:23">
      <c r="A2595" s="18">
        <v>40579</v>
      </c>
      <c r="C2595">
        <v>0.86033922375573824</v>
      </c>
      <c r="E2595">
        <v>2.4164574516057606</v>
      </c>
      <c r="G2595">
        <v>1.9188793592316435</v>
      </c>
      <c r="I2595">
        <v>2.6295980700130617</v>
      </c>
      <c r="K2595">
        <v>-6.9</v>
      </c>
      <c r="M2595">
        <v>-2.6</v>
      </c>
      <c r="O2595">
        <v>-11.7</v>
      </c>
      <c r="Q2595">
        <v>76</v>
      </c>
      <c r="S2595">
        <v>66</v>
      </c>
      <c r="U2595">
        <v>0</v>
      </c>
      <c r="W2595">
        <v>1.3</v>
      </c>
    </row>
    <row r="2596" spans="1:23">
      <c r="A2596" s="18">
        <v>40580</v>
      </c>
      <c r="C2596">
        <v>0.72071963329487088</v>
      </c>
      <c r="E2596">
        <v>2.1238617468733492</v>
      </c>
      <c r="G2596">
        <v>2.2369925750732302</v>
      </c>
      <c r="I2596">
        <v>2.3673785419082152</v>
      </c>
      <c r="K2596">
        <v>-3.4</v>
      </c>
      <c r="M2596">
        <v>-1</v>
      </c>
      <c r="O2596">
        <v>-5</v>
      </c>
      <c r="Q2596">
        <v>87</v>
      </c>
      <c r="S2596">
        <v>77</v>
      </c>
      <c r="U2596">
        <v>1.4</v>
      </c>
      <c r="W2596">
        <v>1.4</v>
      </c>
    </row>
    <row r="2597" spans="1:23">
      <c r="A2597" s="18">
        <v>40581</v>
      </c>
      <c r="C2597">
        <v>0.78966197698394092</v>
      </c>
      <c r="E2597">
        <v>1.537449488548138</v>
      </c>
      <c r="G2597">
        <v>1.9656787351192762</v>
      </c>
      <c r="I2597">
        <v>2.7632131268977069</v>
      </c>
      <c r="K2597">
        <v>-5.6</v>
      </c>
      <c r="M2597">
        <v>-4</v>
      </c>
      <c r="O2597">
        <v>-6.9</v>
      </c>
      <c r="Q2597">
        <v>92</v>
      </c>
      <c r="S2597">
        <v>90</v>
      </c>
      <c r="U2597">
        <v>0</v>
      </c>
      <c r="W2597">
        <v>1.2</v>
      </c>
    </row>
    <row r="2598" spans="1:23">
      <c r="A2598" s="18">
        <v>40582</v>
      </c>
      <c r="C2598">
        <v>0.7190649454814162</v>
      </c>
      <c r="E2598">
        <v>1.7515914094647393</v>
      </c>
      <c r="G2598">
        <v>1.9685462611575391</v>
      </c>
      <c r="I2598">
        <v>2.415302751806061</v>
      </c>
      <c r="K2598">
        <v>-5.7</v>
      </c>
      <c r="M2598">
        <v>-3.6</v>
      </c>
      <c r="O2598">
        <v>-7.4</v>
      </c>
      <c r="Q2598">
        <v>89</v>
      </c>
      <c r="S2598">
        <v>84</v>
      </c>
      <c r="U2598">
        <v>0</v>
      </c>
      <c r="W2598">
        <v>1.1000000000000001</v>
      </c>
    </row>
    <row r="2599" spans="1:23">
      <c r="A2599" s="18">
        <v>40583</v>
      </c>
      <c r="C2599">
        <v>1.0713243083770858</v>
      </c>
      <c r="E2599">
        <v>2.6274546631452274</v>
      </c>
      <c r="G2599">
        <v>3.2598157481347663</v>
      </c>
      <c r="I2599">
        <v>4.3240925229118234</v>
      </c>
      <c r="K2599">
        <v>-6.3</v>
      </c>
      <c r="M2599">
        <v>1</v>
      </c>
      <c r="O2599">
        <v>-8.4</v>
      </c>
      <c r="Q2599">
        <v>80</v>
      </c>
      <c r="S2599">
        <v>52</v>
      </c>
      <c r="U2599">
        <v>8</v>
      </c>
      <c r="W2599">
        <v>2.7</v>
      </c>
    </row>
    <row r="2600" spans="1:23">
      <c r="A2600" s="18">
        <v>40584</v>
      </c>
      <c r="C2600">
        <v>0.69521912146028531</v>
      </c>
      <c r="E2600">
        <v>2.289942073394915</v>
      </c>
      <c r="G2600">
        <v>1.9816096213661938</v>
      </c>
      <c r="I2600">
        <v>2.3106063538862389</v>
      </c>
      <c r="K2600">
        <v>-5.6</v>
      </c>
      <c r="M2600">
        <v>-2</v>
      </c>
      <c r="O2600">
        <v>-8.3000000000000007</v>
      </c>
      <c r="Q2600">
        <v>86</v>
      </c>
      <c r="S2600">
        <v>71</v>
      </c>
      <c r="U2600">
        <v>0</v>
      </c>
      <c r="W2600">
        <v>1.6</v>
      </c>
    </row>
    <row r="2601" spans="1:23">
      <c r="A2601" s="18">
        <v>40585</v>
      </c>
      <c r="C2601">
        <v>1.1041761068616351</v>
      </c>
      <c r="E2601">
        <v>2.5395116790461327</v>
      </c>
      <c r="G2601">
        <v>2.8337695640613529</v>
      </c>
      <c r="I2601">
        <v>3.6802705345176636</v>
      </c>
      <c r="K2601">
        <v>-5.0999999999999996</v>
      </c>
      <c r="M2601">
        <v>-0.8</v>
      </c>
      <c r="O2601">
        <v>-7.9</v>
      </c>
      <c r="Q2601">
        <v>83</v>
      </c>
      <c r="S2601">
        <v>63</v>
      </c>
      <c r="U2601">
        <v>5</v>
      </c>
      <c r="W2601">
        <v>1.1000000000000001</v>
      </c>
    </row>
    <row r="2602" spans="1:23">
      <c r="A2602" s="18">
        <v>40586</v>
      </c>
      <c r="C2602">
        <v>0.69189512867696046</v>
      </c>
      <c r="E2602">
        <v>1.1869793967068798</v>
      </c>
      <c r="G2602">
        <v>2.0656122438957887</v>
      </c>
      <c r="I2602">
        <v>2.8169655057474858</v>
      </c>
      <c r="K2602">
        <v>-8.6999999999999993</v>
      </c>
      <c r="M2602">
        <v>-6.7</v>
      </c>
      <c r="O2602">
        <v>-9.6999999999999993</v>
      </c>
      <c r="Q2602">
        <v>91</v>
      </c>
      <c r="S2602">
        <v>90</v>
      </c>
      <c r="U2602">
        <v>0.8</v>
      </c>
      <c r="W2602">
        <v>2.2999999999999998</v>
      </c>
    </row>
    <row r="2603" spans="1:23">
      <c r="A2603" s="18">
        <v>40587</v>
      </c>
      <c r="C2603">
        <v>0.6260145319569923</v>
      </c>
      <c r="E2603">
        <v>1.0679893569111645</v>
      </c>
      <c r="G2603">
        <v>2.1679862423519043</v>
      </c>
      <c r="I2603">
        <v>2.4922682090169466</v>
      </c>
      <c r="K2603">
        <v>-9.9</v>
      </c>
      <c r="M2603">
        <v>-8</v>
      </c>
      <c r="O2603">
        <v>-11.2</v>
      </c>
      <c r="Q2603">
        <v>89</v>
      </c>
      <c r="S2603">
        <v>87</v>
      </c>
      <c r="U2603">
        <v>1.5</v>
      </c>
      <c r="W2603">
        <v>2.6</v>
      </c>
    </row>
    <row r="2604" spans="1:23">
      <c r="A2604" s="18">
        <v>40588</v>
      </c>
      <c r="C2604">
        <v>1.1298940130466746</v>
      </c>
      <c r="E2604">
        <v>2.4829611108605447</v>
      </c>
      <c r="G2604">
        <v>3.2482732411444393</v>
      </c>
      <c r="I2604">
        <v>3.6490040878463934</v>
      </c>
      <c r="K2604">
        <v>-6.7</v>
      </c>
      <c r="M2604">
        <v>-1.4</v>
      </c>
      <c r="O2604">
        <v>-10.1</v>
      </c>
      <c r="Q2604">
        <v>74</v>
      </c>
      <c r="S2604">
        <v>48</v>
      </c>
      <c r="U2604">
        <v>7.6</v>
      </c>
      <c r="W2604">
        <v>1.7</v>
      </c>
    </row>
    <row r="2605" spans="1:23">
      <c r="A2605" s="18">
        <v>40589</v>
      </c>
      <c r="C2605">
        <v>1.4768048283289226</v>
      </c>
      <c r="E2605">
        <v>2.7568144840833715</v>
      </c>
      <c r="G2605">
        <v>3.5180226272752733</v>
      </c>
      <c r="I2605">
        <v>4.5310525842626612</v>
      </c>
      <c r="K2605">
        <v>-4.3</v>
      </c>
      <c r="M2605">
        <v>-0.8</v>
      </c>
      <c r="O2605">
        <v>-8</v>
      </c>
      <c r="Q2605">
        <v>68</v>
      </c>
      <c r="S2605">
        <v>52</v>
      </c>
      <c r="U2605">
        <v>8.9</v>
      </c>
      <c r="W2605">
        <v>1.5</v>
      </c>
    </row>
    <row r="2606" spans="1:23">
      <c r="A2606" s="18">
        <v>40590</v>
      </c>
      <c r="C2606">
        <v>0.74762642909644894</v>
      </c>
      <c r="E2606">
        <v>1.5397717135162221</v>
      </c>
      <c r="G2606">
        <v>1.9564035481298769</v>
      </c>
      <c r="I2606">
        <v>2.7814766746494692</v>
      </c>
      <c r="K2606">
        <v>-8.5</v>
      </c>
      <c r="M2606">
        <v>-5.0999999999999996</v>
      </c>
      <c r="O2606">
        <v>-9.8000000000000007</v>
      </c>
      <c r="Q2606">
        <v>90</v>
      </c>
      <c r="S2606">
        <v>81</v>
      </c>
      <c r="U2606">
        <v>0</v>
      </c>
      <c r="W2606">
        <v>1.3</v>
      </c>
    </row>
    <row r="2607" spans="1:23">
      <c r="A2607" s="18">
        <v>40591</v>
      </c>
      <c r="C2607">
        <v>0.61996310933516685</v>
      </c>
      <c r="E2607">
        <v>0.85933009759085699</v>
      </c>
      <c r="G2607">
        <v>1.9483649958320333</v>
      </c>
      <c r="I2607">
        <v>2.2123093904948892</v>
      </c>
      <c r="K2607">
        <v>-9.1999999999999993</v>
      </c>
      <c r="M2607">
        <v>-8.1999999999999993</v>
      </c>
      <c r="O2607">
        <v>-9.9</v>
      </c>
      <c r="Q2607">
        <v>91</v>
      </c>
      <c r="S2607">
        <v>90</v>
      </c>
      <c r="U2607">
        <v>0</v>
      </c>
      <c r="W2607">
        <v>1.4</v>
      </c>
    </row>
    <row r="2608" spans="1:23">
      <c r="A2608" s="18">
        <v>40592</v>
      </c>
      <c r="C2608">
        <v>0.73455872223384389</v>
      </c>
      <c r="E2608">
        <v>1.5904916017740598</v>
      </c>
      <c r="G2608">
        <v>2.4623971129131692</v>
      </c>
      <c r="I2608">
        <v>2.7552423491391211</v>
      </c>
      <c r="K2608">
        <v>-8.9</v>
      </c>
      <c r="M2608">
        <v>-6</v>
      </c>
      <c r="O2608">
        <v>-11.4</v>
      </c>
      <c r="Q2608">
        <v>90</v>
      </c>
      <c r="S2608">
        <v>89</v>
      </c>
      <c r="U2608">
        <v>2.8</v>
      </c>
      <c r="W2608">
        <v>1.7</v>
      </c>
    </row>
    <row r="2609" spans="1:23">
      <c r="A2609" s="18">
        <v>40593</v>
      </c>
      <c r="C2609">
        <v>0.802171533502124</v>
      </c>
      <c r="E2609">
        <v>1.5032331812517095</v>
      </c>
      <c r="G2609">
        <v>2.6915141658555375</v>
      </c>
      <c r="I2609">
        <v>3.1066369050136782</v>
      </c>
      <c r="K2609">
        <v>-10.1</v>
      </c>
      <c r="M2609">
        <v>-6.2</v>
      </c>
      <c r="O2609">
        <v>-12.6</v>
      </c>
      <c r="Q2609">
        <v>86</v>
      </c>
      <c r="S2609">
        <v>78</v>
      </c>
      <c r="U2609">
        <v>4.2</v>
      </c>
      <c r="W2609">
        <v>2</v>
      </c>
    </row>
    <row r="2610" spans="1:23">
      <c r="A2610" s="18">
        <v>40594</v>
      </c>
      <c r="C2610">
        <v>0.73696337419156355</v>
      </c>
      <c r="E2610">
        <v>2.6684337027485276</v>
      </c>
      <c r="G2610">
        <v>2.3616844996023767</v>
      </c>
      <c r="I2610">
        <v>2.224218126855535</v>
      </c>
      <c r="K2610">
        <v>-5.3</v>
      </c>
      <c r="M2610">
        <v>-0.5</v>
      </c>
      <c r="O2610">
        <v>-8.1</v>
      </c>
      <c r="Q2610">
        <v>78</v>
      </c>
      <c r="S2610">
        <v>57</v>
      </c>
      <c r="U2610">
        <v>1.8</v>
      </c>
      <c r="W2610">
        <v>2</v>
      </c>
    </row>
    <row r="2611" spans="1:23">
      <c r="A2611" s="18">
        <v>40595</v>
      </c>
      <c r="C2611">
        <v>0.79870935075252314</v>
      </c>
      <c r="E2611">
        <v>1.6938060705283762</v>
      </c>
      <c r="G2611">
        <v>2.2083593737720575</v>
      </c>
      <c r="I2611">
        <v>2.8288470812667916</v>
      </c>
      <c r="K2611">
        <v>-5.8</v>
      </c>
      <c r="M2611">
        <v>-3.3</v>
      </c>
      <c r="O2611">
        <v>-6.6</v>
      </c>
      <c r="Q2611">
        <v>86</v>
      </c>
      <c r="S2611">
        <v>74</v>
      </c>
      <c r="U2611">
        <v>0.9</v>
      </c>
      <c r="W2611">
        <v>1.6</v>
      </c>
    </row>
    <row r="2612" spans="1:23">
      <c r="A2612" s="18">
        <v>40596</v>
      </c>
      <c r="C2612">
        <v>0.73144116649225532</v>
      </c>
      <c r="E2612">
        <v>1.5384624850057713</v>
      </c>
      <c r="G2612">
        <v>2.0188751773692348</v>
      </c>
      <c r="I2612">
        <v>2.5871859080004609</v>
      </c>
      <c r="K2612">
        <v>-7.4</v>
      </c>
      <c r="M2612">
        <v>-5.3</v>
      </c>
      <c r="O2612">
        <v>-8.9</v>
      </c>
      <c r="Q2612">
        <v>87</v>
      </c>
      <c r="S2612">
        <v>73</v>
      </c>
      <c r="U2612">
        <v>0</v>
      </c>
      <c r="W2612">
        <v>2</v>
      </c>
    </row>
    <row r="2613" spans="1:23">
      <c r="A2613" s="18">
        <v>40597</v>
      </c>
      <c r="C2613">
        <v>0.67763589764522281</v>
      </c>
      <c r="E2613">
        <v>1.1989768306676341</v>
      </c>
      <c r="G2613">
        <v>1.9946674867746439</v>
      </c>
      <c r="I2613">
        <v>2.402952366584354</v>
      </c>
      <c r="K2613">
        <v>-8.8000000000000007</v>
      </c>
      <c r="M2613">
        <v>-7.3</v>
      </c>
      <c r="O2613">
        <v>-10.199999999999999</v>
      </c>
      <c r="Q2613">
        <v>87</v>
      </c>
      <c r="S2613">
        <v>83</v>
      </c>
      <c r="U2613">
        <v>0</v>
      </c>
      <c r="W2613">
        <v>2</v>
      </c>
    </row>
    <row r="2614" spans="1:23">
      <c r="A2614" s="18">
        <v>40598</v>
      </c>
      <c r="C2614">
        <v>0.59788070441966679</v>
      </c>
      <c r="E2614">
        <v>1.2252676926063446</v>
      </c>
      <c r="G2614">
        <v>2.0114510392830973</v>
      </c>
      <c r="I2614">
        <v>2.1925404335044498</v>
      </c>
      <c r="K2614">
        <v>-8.3000000000000007</v>
      </c>
      <c r="M2614">
        <v>-6.4</v>
      </c>
      <c r="O2614">
        <v>-9.1</v>
      </c>
      <c r="Q2614">
        <v>86</v>
      </c>
      <c r="S2614">
        <v>82</v>
      </c>
      <c r="U2614">
        <v>0</v>
      </c>
      <c r="W2614">
        <v>2.4</v>
      </c>
    </row>
    <row r="2615" spans="1:23">
      <c r="A2615" s="18">
        <v>40599</v>
      </c>
      <c r="C2615">
        <v>0.92310439815525991</v>
      </c>
      <c r="E2615">
        <v>1.0237961112290022</v>
      </c>
      <c r="G2615">
        <v>2.8585094723883633</v>
      </c>
      <c r="I2615">
        <v>3.3680781415386485</v>
      </c>
      <c r="K2615">
        <v>-11.3</v>
      </c>
      <c r="M2615">
        <v>-9.1</v>
      </c>
      <c r="O2615">
        <v>-13.1</v>
      </c>
      <c r="Q2615">
        <v>84</v>
      </c>
      <c r="S2615">
        <v>74</v>
      </c>
      <c r="U2615">
        <v>4.9000000000000004</v>
      </c>
      <c r="W2615">
        <v>1.7</v>
      </c>
    </row>
    <row r="2616" spans="1:23">
      <c r="A2616" s="18">
        <v>40600</v>
      </c>
      <c r="C2616">
        <v>0.68530211110697825</v>
      </c>
      <c r="E2616">
        <v>0.33354635985007519</v>
      </c>
      <c r="G2616">
        <v>2.7411982848317651</v>
      </c>
      <c r="I2616">
        <v>2.7507155296717429</v>
      </c>
      <c r="K2616">
        <v>-16</v>
      </c>
      <c r="M2616">
        <v>-12</v>
      </c>
      <c r="O2616">
        <v>-17.5</v>
      </c>
      <c r="Q2616">
        <v>82</v>
      </c>
      <c r="S2616">
        <v>70</v>
      </c>
      <c r="U2616">
        <v>4.7</v>
      </c>
      <c r="W2616">
        <v>2</v>
      </c>
    </row>
    <row r="2617" spans="1:23">
      <c r="A2617" s="18">
        <v>40601</v>
      </c>
      <c r="C2617">
        <v>0.62811287536241023</v>
      </c>
      <c r="E2617">
        <v>-1.9897186860110033E-2</v>
      </c>
      <c r="G2617">
        <v>2.8099401120400316</v>
      </c>
      <c r="I2617">
        <v>2.3005942543363811</v>
      </c>
      <c r="K2617">
        <v>-17.899999999999999</v>
      </c>
      <c r="M2617">
        <v>-13.7</v>
      </c>
      <c r="O2617">
        <v>-20</v>
      </c>
      <c r="Q2617">
        <v>76</v>
      </c>
      <c r="S2617">
        <v>59</v>
      </c>
      <c r="U2617">
        <v>5.2</v>
      </c>
      <c r="W2617">
        <v>1.7</v>
      </c>
    </row>
    <row r="2618" spans="1:23">
      <c r="A2618" s="18">
        <v>40602</v>
      </c>
      <c r="C2618">
        <v>0.68733271430621201</v>
      </c>
      <c r="E2618">
        <v>0.11317200722522459</v>
      </c>
      <c r="G2618">
        <v>3.2318451923522358</v>
      </c>
      <c r="I2618">
        <v>2.4949976306479917</v>
      </c>
      <c r="K2618">
        <v>-17.3</v>
      </c>
      <c r="M2618">
        <v>-12.4</v>
      </c>
      <c r="O2618">
        <v>-20.5</v>
      </c>
      <c r="Q2618">
        <v>74</v>
      </c>
      <c r="S2618">
        <v>61</v>
      </c>
      <c r="U2618">
        <v>7.3</v>
      </c>
      <c r="W2618">
        <v>1.7</v>
      </c>
    </row>
    <row r="2619" spans="1:23">
      <c r="A2619" s="18">
        <v>40603</v>
      </c>
      <c r="C2619">
        <v>0.64800565179660097</v>
      </c>
      <c r="E2619">
        <v>0.53478037693154323</v>
      </c>
      <c r="G2619">
        <v>2.9070515693925336</v>
      </c>
      <c r="I2619">
        <v>2.3286329801693886</v>
      </c>
      <c r="K2619">
        <v>-15.4</v>
      </c>
      <c r="M2619">
        <v>-10.7</v>
      </c>
      <c r="O2619">
        <v>-18.5</v>
      </c>
      <c r="Q2619">
        <v>74</v>
      </c>
      <c r="S2619">
        <v>56</v>
      </c>
      <c r="U2619">
        <v>5.4</v>
      </c>
      <c r="W2619">
        <v>2.6</v>
      </c>
    </row>
    <row r="2620" spans="1:23">
      <c r="A2620" s="18">
        <v>40604</v>
      </c>
      <c r="C2620">
        <v>0.73045077743850317</v>
      </c>
      <c r="E2620">
        <v>0.87438956607776241</v>
      </c>
      <c r="G2620">
        <v>2.6044927741688801</v>
      </c>
      <c r="I2620">
        <v>2.2448067138422054</v>
      </c>
      <c r="K2620">
        <v>-13.7</v>
      </c>
      <c r="M2620">
        <v>-10.199999999999999</v>
      </c>
      <c r="O2620">
        <v>-17.3</v>
      </c>
      <c r="Q2620">
        <v>68</v>
      </c>
      <c r="S2620">
        <v>53</v>
      </c>
      <c r="U2620">
        <v>3.6</v>
      </c>
      <c r="W2620">
        <v>2.2999999999999998</v>
      </c>
    </row>
    <row r="2621" spans="1:23">
      <c r="A2621" s="18">
        <v>40605</v>
      </c>
      <c r="C2621">
        <v>0.84353971795394478</v>
      </c>
      <c r="E2621">
        <v>2.2198866675546221</v>
      </c>
      <c r="G2621">
        <v>2.1530660028045774</v>
      </c>
      <c r="I2621">
        <v>1.7402736982634461</v>
      </c>
      <c r="K2621">
        <v>-9.1</v>
      </c>
      <c r="M2621">
        <v>-4.9000000000000004</v>
      </c>
      <c r="O2621">
        <v>-15</v>
      </c>
      <c r="Q2621">
        <v>52</v>
      </c>
      <c r="S2621">
        <v>36</v>
      </c>
      <c r="U2621">
        <v>0.7</v>
      </c>
      <c r="W2621">
        <v>1.9</v>
      </c>
    </row>
    <row r="2622" spans="1:23">
      <c r="A2622" s="18">
        <v>40606</v>
      </c>
      <c r="C2622">
        <v>1.3768072140378966</v>
      </c>
      <c r="E2622">
        <v>2.0825450922967277</v>
      </c>
      <c r="G2622">
        <v>3.6884513796887863</v>
      </c>
      <c r="I2622">
        <v>4.3556576784162528</v>
      </c>
      <c r="K2622">
        <v>-8.6</v>
      </c>
      <c r="M2622">
        <v>-4.3</v>
      </c>
      <c r="O2622">
        <v>-12.2</v>
      </c>
      <c r="Q2622">
        <v>62</v>
      </c>
      <c r="S2622">
        <v>42</v>
      </c>
      <c r="U2622">
        <v>9</v>
      </c>
      <c r="W2622">
        <v>1.9</v>
      </c>
    </row>
    <row r="2623" spans="1:23">
      <c r="A2623" s="18">
        <v>40607</v>
      </c>
      <c r="C2623">
        <v>1.1427041115814707</v>
      </c>
      <c r="E2623">
        <v>2.2542369899426817</v>
      </c>
      <c r="G2623">
        <v>2.9634531172784446</v>
      </c>
      <c r="I2623">
        <v>3.4824150159159979</v>
      </c>
      <c r="K2623">
        <v>-8.6</v>
      </c>
      <c r="M2623">
        <v>-3</v>
      </c>
      <c r="O2623">
        <v>-12.2</v>
      </c>
      <c r="Q2623">
        <v>63</v>
      </c>
      <c r="S2623">
        <v>40</v>
      </c>
      <c r="U2623">
        <v>5</v>
      </c>
      <c r="W2623">
        <v>2.1</v>
      </c>
    </row>
    <row r="2624" spans="1:23">
      <c r="A2624" s="18">
        <v>40608</v>
      </c>
      <c r="C2624">
        <v>1.1341951335888483</v>
      </c>
      <c r="E2624">
        <v>2.2611231182418248</v>
      </c>
      <c r="G2624">
        <v>2.9172457390846098</v>
      </c>
      <c r="I2624">
        <v>3.4021516769902838</v>
      </c>
      <c r="K2624">
        <v>-7.4</v>
      </c>
      <c r="M2624">
        <v>-3.6</v>
      </c>
      <c r="O2624">
        <v>-10.8</v>
      </c>
      <c r="Q2624">
        <v>67</v>
      </c>
      <c r="S2624">
        <v>48</v>
      </c>
      <c r="U2624">
        <v>4.5</v>
      </c>
      <c r="W2624">
        <v>2.1</v>
      </c>
    </row>
    <row r="2625" spans="1:23">
      <c r="A2625" s="18">
        <v>40609</v>
      </c>
      <c r="C2625">
        <v>1.2549515949322441</v>
      </c>
      <c r="E2625">
        <v>2.7957884224683753</v>
      </c>
      <c r="G2625">
        <v>2.894561961665155</v>
      </c>
      <c r="I2625">
        <v>3.5125635215504394</v>
      </c>
      <c r="K2625">
        <v>-6</v>
      </c>
      <c r="M2625">
        <v>-2</v>
      </c>
      <c r="O2625">
        <v>-10.5</v>
      </c>
      <c r="Q2625">
        <v>66</v>
      </c>
      <c r="S2625">
        <v>43</v>
      </c>
      <c r="U2625">
        <v>4.2</v>
      </c>
      <c r="W2625">
        <v>2.5</v>
      </c>
    </row>
    <row r="2626" spans="1:23">
      <c r="A2626" s="18">
        <v>40610</v>
      </c>
      <c r="C2626">
        <v>1.6534734547465681</v>
      </c>
      <c r="E2626">
        <v>2.8760647919006175</v>
      </c>
      <c r="G2626">
        <v>3.7417136974316367</v>
      </c>
      <c r="I2626">
        <v>5.0024503104708362</v>
      </c>
      <c r="K2626">
        <v>-5</v>
      </c>
      <c r="M2626">
        <v>-0.6</v>
      </c>
      <c r="O2626">
        <v>-8.1999999999999993</v>
      </c>
      <c r="Q2626">
        <v>60</v>
      </c>
      <c r="S2626">
        <v>36</v>
      </c>
      <c r="U2626">
        <v>8.8000000000000007</v>
      </c>
      <c r="W2626">
        <v>2</v>
      </c>
    </row>
    <row r="2627" spans="1:23">
      <c r="A2627" s="18">
        <v>40611</v>
      </c>
      <c r="C2627">
        <v>1.5628986679723689</v>
      </c>
      <c r="E2627">
        <v>2.6879007704711846</v>
      </c>
      <c r="G2627">
        <v>3.6151408609012146</v>
      </c>
      <c r="I2627">
        <v>4.9767265637540721</v>
      </c>
      <c r="K2627">
        <v>-5</v>
      </c>
      <c r="M2627">
        <v>-1.9</v>
      </c>
      <c r="O2627">
        <v>-8.5</v>
      </c>
      <c r="Q2627">
        <v>69</v>
      </c>
      <c r="S2627">
        <v>57</v>
      </c>
      <c r="U2627">
        <v>7.8</v>
      </c>
      <c r="W2627">
        <v>1.6</v>
      </c>
    </row>
    <row r="2628" spans="1:23">
      <c r="A2628" s="18">
        <v>40612</v>
      </c>
      <c r="C2628">
        <v>1.9578248163046172</v>
      </c>
      <c r="E2628">
        <v>4.4924354648331013</v>
      </c>
      <c r="G2628">
        <v>4.0966180562622938</v>
      </c>
      <c r="I2628">
        <v>5.7604144575793415</v>
      </c>
      <c r="K2628">
        <v>-1.2</v>
      </c>
      <c r="M2628">
        <v>5</v>
      </c>
      <c r="O2628">
        <v>-5.9</v>
      </c>
      <c r="Q2628">
        <v>64</v>
      </c>
      <c r="S2628">
        <v>32</v>
      </c>
      <c r="U2628">
        <v>10.3</v>
      </c>
      <c r="W2628">
        <v>2.1</v>
      </c>
    </row>
    <row r="2629" spans="1:23">
      <c r="A2629" s="18">
        <v>40613</v>
      </c>
      <c r="C2629">
        <v>2.0869336817870203</v>
      </c>
      <c r="E2629">
        <v>6.3433024675810241</v>
      </c>
      <c r="G2629">
        <v>3.4592495328773412</v>
      </c>
      <c r="I2629">
        <v>5.2679085374367984</v>
      </c>
      <c r="K2629">
        <v>0.7</v>
      </c>
      <c r="M2629">
        <v>11</v>
      </c>
      <c r="O2629">
        <v>-6.4</v>
      </c>
      <c r="Q2629">
        <v>60</v>
      </c>
      <c r="S2629">
        <v>20</v>
      </c>
      <c r="U2629">
        <v>6.8</v>
      </c>
      <c r="W2629">
        <v>2.6</v>
      </c>
    </row>
    <row r="2630" spans="1:23">
      <c r="A2630" s="18">
        <v>40614</v>
      </c>
      <c r="C2630">
        <v>1.1814224581745421</v>
      </c>
      <c r="E2630">
        <v>2.2930737227594031</v>
      </c>
      <c r="G2630">
        <v>2.6274741554677123</v>
      </c>
      <c r="I2630">
        <v>4.426837394151967</v>
      </c>
      <c r="K2630">
        <v>-5.6</v>
      </c>
      <c r="M2630">
        <v>-1.9</v>
      </c>
      <c r="O2630">
        <v>-7.1</v>
      </c>
      <c r="Q2630">
        <v>84</v>
      </c>
      <c r="S2630">
        <v>63</v>
      </c>
      <c r="U2630">
        <v>2.4</v>
      </c>
      <c r="W2630">
        <v>2.1</v>
      </c>
    </row>
    <row r="2631" spans="1:23">
      <c r="A2631" s="18">
        <v>40615</v>
      </c>
      <c r="C2631">
        <v>1.46916436643749</v>
      </c>
      <c r="E2631">
        <v>2.3081802855411602</v>
      </c>
      <c r="G2631">
        <v>3.8906608108904415</v>
      </c>
      <c r="I2631">
        <v>5.1748345142622689</v>
      </c>
      <c r="K2631">
        <v>-7.8</v>
      </c>
      <c r="M2631">
        <v>-3.3</v>
      </c>
      <c r="O2631">
        <v>-11.1</v>
      </c>
      <c r="Q2631">
        <v>76</v>
      </c>
      <c r="S2631">
        <v>58</v>
      </c>
      <c r="U2631">
        <v>9.1999999999999993</v>
      </c>
      <c r="W2631">
        <v>1.7</v>
      </c>
    </row>
    <row r="2632" spans="1:23">
      <c r="A2632" s="18">
        <v>40616</v>
      </c>
      <c r="C2632">
        <v>1.5353695321022125</v>
      </c>
      <c r="E2632">
        <v>2.468581108354686</v>
      </c>
      <c r="G2632">
        <v>4.1746205281914959</v>
      </c>
      <c r="I2632">
        <v>5.2387159412143101</v>
      </c>
      <c r="K2632">
        <v>-7.7</v>
      </c>
      <c r="M2632">
        <v>-3.8</v>
      </c>
      <c r="O2632">
        <v>-12.5</v>
      </c>
      <c r="Q2632">
        <v>76</v>
      </c>
      <c r="S2632">
        <v>50</v>
      </c>
      <c r="U2632">
        <v>10.6</v>
      </c>
      <c r="W2632">
        <v>2</v>
      </c>
    </row>
    <row r="2633" spans="1:23">
      <c r="A2633" s="18">
        <v>40617</v>
      </c>
      <c r="C2633">
        <v>1.2468901052411963</v>
      </c>
      <c r="E2633">
        <v>3.0212447410604506</v>
      </c>
      <c r="G2633">
        <v>3.247417948470249</v>
      </c>
      <c r="I2633">
        <v>3.9875784676374746</v>
      </c>
      <c r="K2633">
        <v>-6.3</v>
      </c>
      <c r="M2633">
        <v>-0.7</v>
      </c>
      <c r="O2633">
        <v>-10.7</v>
      </c>
      <c r="Q2633">
        <v>72</v>
      </c>
      <c r="S2633">
        <v>46</v>
      </c>
      <c r="U2633">
        <v>5.7</v>
      </c>
      <c r="W2633">
        <v>2.6</v>
      </c>
    </row>
    <row r="2634" spans="1:23">
      <c r="A2634" s="18">
        <v>40618</v>
      </c>
      <c r="C2634">
        <v>0.76112396093399104</v>
      </c>
      <c r="E2634">
        <v>3.496383904121064</v>
      </c>
      <c r="G2634">
        <v>2.1855293731741643</v>
      </c>
      <c r="I2634">
        <v>2.5807819889511472</v>
      </c>
      <c r="K2634">
        <v>-5.2</v>
      </c>
      <c r="M2634">
        <v>4.0999999999999996</v>
      </c>
      <c r="O2634">
        <v>-7</v>
      </c>
      <c r="Q2634">
        <v>78</v>
      </c>
      <c r="S2634">
        <v>30</v>
      </c>
      <c r="U2634">
        <v>0</v>
      </c>
      <c r="W2634">
        <v>3.6</v>
      </c>
    </row>
    <row r="2635" spans="1:23">
      <c r="A2635" s="18">
        <v>40619</v>
      </c>
      <c r="C2635">
        <v>1.7882973202582064</v>
      </c>
      <c r="E2635">
        <v>3.4261117957395548</v>
      </c>
      <c r="G2635">
        <v>4.1658178668833656</v>
      </c>
      <c r="I2635">
        <v>5.7301436247055157</v>
      </c>
      <c r="K2635">
        <v>-6.1</v>
      </c>
      <c r="M2635">
        <v>0.6</v>
      </c>
      <c r="O2635">
        <v>-11.7</v>
      </c>
      <c r="Q2635">
        <v>71</v>
      </c>
      <c r="S2635">
        <v>24</v>
      </c>
      <c r="U2635">
        <v>10.6</v>
      </c>
      <c r="W2635">
        <v>2.4</v>
      </c>
    </row>
    <row r="2636" spans="1:23">
      <c r="A2636" s="18">
        <v>40620</v>
      </c>
      <c r="C2636">
        <v>1.5929252442827682</v>
      </c>
      <c r="E2636">
        <v>3.2182043475038307</v>
      </c>
      <c r="G2636">
        <v>3.8065299718741663</v>
      </c>
      <c r="I2636">
        <v>5.0597767294093332</v>
      </c>
      <c r="K2636">
        <v>-6.1</v>
      </c>
      <c r="M2636">
        <v>0.1</v>
      </c>
      <c r="O2636">
        <v>-10.7</v>
      </c>
      <c r="Q2636">
        <v>64</v>
      </c>
      <c r="S2636">
        <v>38</v>
      </c>
      <c r="U2636">
        <v>8.6</v>
      </c>
      <c r="W2636">
        <v>2.2999999999999998</v>
      </c>
    </row>
    <row r="2637" spans="1:23">
      <c r="A2637" s="18">
        <v>40621</v>
      </c>
      <c r="C2637">
        <v>1.1667297548152158</v>
      </c>
      <c r="E2637">
        <v>2.2578529469055453</v>
      </c>
      <c r="G2637">
        <v>3.0055185847958148</v>
      </c>
      <c r="I2637">
        <v>3.9025514751753922</v>
      </c>
      <c r="K2637">
        <v>-7.7</v>
      </c>
      <c r="M2637">
        <v>-3.3</v>
      </c>
      <c r="O2637">
        <v>-10.4</v>
      </c>
      <c r="Q2637">
        <v>73</v>
      </c>
      <c r="S2637">
        <v>46</v>
      </c>
      <c r="U2637">
        <v>4.4000000000000004</v>
      </c>
      <c r="W2637">
        <v>2.4</v>
      </c>
    </row>
    <row r="2638" spans="1:23">
      <c r="A2638" s="18">
        <v>40622</v>
      </c>
      <c r="C2638">
        <v>1.4888114511986146</v>
      </c>
      <c r="E2638">
        <v>1.6887054090421543</v>
      </c>
      <c r="G2638">
        <v>4.236228144951701</v>
      </c>
      <c r="I2638">
        <v>5.0754199413531191</v>
      </c>
      <c r="K2638">
        <v>-10.7</v>
      </c>
      <c r="M2638">
        <v>-6.7</v>
      </c>
      <c r="O2638">
        <v>-14.7</v>
      </c>
      <c r="Q2638">
        <v>68</v>
      </c>
      <c r="S2638">
        <v>41</v>
      </c>
      <c r="U2638">
        <v>10.9</v>
      </c>
      <c r="W2638">
        <v>1.8</v>
      </c>
    </row>
    <row r="2639" spans="1:23">
      <c r="A2639" s="18">
        <v>40623</v>
      </c>
      <c r="C2639">
        <v>1.4761084496657459</v>
      </c>
      <c r="E2639">
        <v>2.0590356913288339</v>
      </c>
      <c r="G2639">
        <v>4.1438283218919825</v>
      </c>
      <c r="I2639">
        <v>4.5955966156705497</v>
      </c>
      <c r="K2639">
        <v>-10.5</v>
      </c>
      <c r="M2639">
        <v>-4.2</v>
      </c>
      <c r="O2639">
        <v>-15.4</v>
      </c>
      <c r="Q2639">
        <v>51</v>
      </c>
      <c r="S2639">
        <v>28</v>
      </c>
      <c r="U2639">
        <v>10.7</v>
      </c>
      <c r="W2639">
        <v>2.5</v>
      </c>
    </row>
    <row r="2640" spans="1:23">
      <c r="A2640" s="18">
        <v>40624</v>
      </c>
      <c r="C2640">
        <v>1.4172857407077801</v>
      </c>
      <c r="E2640">
        <v>2.1494694971142048</v>
      </c>
      <c r="G2640">
        <v>4.275359312298475</v>
      </c>
      <c r="I2640">
        <v>4.8578296669153023</v>
      </c>
      <c r="K2640">
        <v>-9.5</v>
      </c>
      <c r="M2640">
        <v>-4.2</v>
      </c>
      <c r="O2640">
        <v>-13.6</v>
      </c>
      <c r="Q2640">
        <v>66</v>
      </c>
      <c r="S2640">
        <v>40</v>
      </c>
      <c r="U2640">
        <v>11</v>
      </c>
      <c r="W2640">
        <v>2.7</v>
      </c>
    </row>
    <row r="2641" spans="1:23">
      <c r="A2641" s="18">
        <v>40625</v>
      </c>
      <c r="C2641">
        <v>1.4324060376927565</v>
      </c>
      <c r="E2641">
        <v>2.4871964666079895</v>
      </c>
      <c r="G2641">
        <v>4.217175496433879</v>
      </c>
      <c r="I2641">
        <v>4.9874321408333016</v>
      </c>
      <c r="K2641">
        <v>-8.6</v>
      </c>
      <c r="M2641">
        <v>-2.5</v>
      </c>
      <c r="O2641">
        <v>-12.7</v>
      </c>
      <c r="Q2641">
        <v>67</v>
      </c>
      <c r="S2641">
        <v>42</v>
      </c>
      <c r="U2641">
        <v>10.6</v>
      </c>
      <c r="W2641">
        <v>2.8</v>
      </c>
    </row>
    <row r="2642" spans="1:23">
      <c r="A2642" s="18">
        <v>40626</v>
      </c>
      <c r="C2642">
        <v>1.5889875046092929</v>
      </c>
      <c r="E2642">
        <v>3.0699532668194389</v>
      </c>
      <c r="G2642">
        <v>4.093085327176639</v>
      </c>
      <c r="I2642">
        <v>5.0914825641869896</v>
      </c>
      <c r="K2642">
        <v>-5.6</v>
      </c>
      <c r="M2642">
        <v>-0.4</v>
      </c>
      <c r="O2642">
        <v>-9.1999999999999993</v>
      </c>
      <c r="Q2642">
        <v>65</v>
      </c>
      <c r="S2642">
        <v>43</v>
      </c>
      <c r="U2642">
        <v>9.6999999999999993</v>
      </c>
      <c r="W2642">
        <v>2</v>
      </c>
    </row>
    <row r="2643" spans="1:23">
      <c r="A2643" s="18">
        <v>40627</v>
      </c>
      <c r="C2643">
        <v>1.7699752600279657</v>
      </c>
      <c r="E2643">
        <v>3.8819553116685088</v>
      </c>
      <c r="G2643">
        <v>4.2629158544888917</v>
      </c>
      <c r="I2643">
        <v>5.9257768382556844</v>
      </c>
      <c r="K2643">
        <v>-3.5</v>
      </c>
      <c r="M2643">
        <v>2.5</v>
      </c>
      <c r="O2643">
        <v>-7.7</v>
      </c>
      <c r="Q2643">
        <v>72</v>
      </c>
      <c r="S2643">
        <v>52</v>
      </c>
      <c r="U2643">
        <v>10.199999999999999</v>
      </c>
      <c r="W2643">
        <v>1.7</v>
      </c>
    </row>
    <row r="2644" spans="1:23">
      <c r="A2644" s="18">
        <v>40628</v>
      </c>
      <c r="C2644">
        <v>2.0877899000709097</v>
      </c>
      <c r="E2644">
        <v>3.8922314853814926</v>
      </c>
      <c r="G2644">
        <v>4.1277843370000475</v>
      </c>
      <c r="I2644">
        <v>6.1093695611594665</v>
      </c>
      <c r="K2644">
        <v>-1</v>
      </c>
      <c r="M2644">
        <v>2.8</v>
      </c>
      <c r="O2644">
        <v>-4.5999999999999996</v>
      </c>
      <c r="Q2644">
        <v>55</v>
      </c>
      <c r="S2644">
        <v>33</v>
      </c>
      <c r="U2644">
        <v>9.6</v>
      </c>
      <c r="W2644">
        <v>1.2</v>
      </c>
    </row>
    <row r="2645" spans="1:23">
      <c r="A2645" s="18">
        <v>40629</v>
      </c>
      <c r="C2645">
        <v>2.5490956255311259</v>
      </c>
      <c r="E2645">
        <v>4.98476810876996</v>
      </c>
      <c r="G2645">
        <v>4.2905047448250384</v>
      </c>
      <c r="I2645">
        <v>6.850004534063161</v>
      </c>
      <c r="K2645">
        <v>2.6</v>
      </c>
      <c r="M2645">
        <v>6.7</v>
      </c>
      <c r="O2645">
        <v>-1.5</v>
      </c>
      <c r="Q2645">
        <v>50</v>
      </c>
      <c r="S2645">
        <v>35</v>
      </c>
      <c r="U2645">
        <v>10.199999999999999</v>
      </c>
      <c r="W2645">
        <v>2.1</v>
      </c>
    </row>
    <row r="2646" spans="1:23">
      <c r="A2646" s="18">
        <v>40630</v>
      </c>
      <c r="C2646">
        <v>2.580562943394543</v>
      </c>
      <c r="E2646">
        <v>4.5701001992481105</v>
      </c>
      <c r="G2646">
        <v>4.1368727506993661</v>
      </c>
      <c r="I2646">
        <v>7.341650851296694</v>
      </c>
      <c r="K2646">
        <v>2.7</v>
      </c>
      <c r="M2646">
        <v>6.4</v>
      </c>
      <c r="O2646">
        <v>-0.4</v>
      </c>
      <c r="Q2646">
        <v>54</v>
      </c>
      <c r="S2646">
        <v>38</v>
      </c>
      <c r="U2646">
        <v>9.1999999999999993</v>
      </c>
      <c r="W2646">
        <v>1.9</v>
      </c>
    </row>
    <row r="2647" spans="1:23">
      <c r="A2647" s="18">
        <v>40631</v>
      </c>
      <c r="C2647">
        <v>2.2601941756333095</v>
      </c>
      <c r="E2647">
        <v>4.5376797681305447</v>
      </c>
      <c r="G2647">
        <v>3.6424196454591877</v>
      </c>
      <c r="I2647">
        <v>6.1485874822704583</v>
      </c>
      <c r="K2647">
        <v>5</v>
      </c>
      <c r="M2647">
        <v>8.5</v>
      </c>
      <c r="O2647">
        <v>3.1</v>
      </c>
      <c r="Q2647">
        <v>57</v>
      </c>
      <c r="S2647">
        <v>39</v>
      </c>
      <c r="U2647">
        <v>6.2</v>
      </c>
      <c r="W2647">
        <v>1.7</v>
      </c>
    </row>
    <row r="2648" spans="1:23">
      <c r="A2648" s="18">
        <v>40632</v>
      </c>
      <c r="C2648">
        <v>2.9505750835954472</v>
      </c>
      <c r="E2648">
        <v>5.6602620241288077</v>
      </c>
      <c r="G2648">
        <v>4.6067122908476925</v>
      </c>
      <c r="I2648">
        <v>8.8313691638611758</v>
      </c>
      <c r="K2648">
        <v>5.0999999999999996</v>
      </c>
      <c r="M2648">
        <v>9.5</v>
      </c>
      <c r="O2648">
        <v>1.2</v>
      </c>
      <c r="Q2648">
        <v>61</v>
      </c>
      <c r="S2648">
        <v>45</v>
      </c>
      <c r="U2648">
        <v>11.1</v>
      </c>
      <c r="W2648">
        <v>1.7</v>
      </c>
    </row>
    <row r="2649" spans="1:23">
      <c r="A2649" s="18">
        <v>40633</v>
      </c>
      <c r="C2649">
        <v>2.9979891905555549</v>
      </c>
      <c r="E2649">
        <v>5.688434369893657</v>
      </c>
      <c r="G2649">
        <v>4.7014149206232281</v>
      </c>
      <c r="I2649">
        <v>9.0397776168931596</v>
      </c>
      <c r="K2649">
        <v>5.9</v>
      </c>
      <c r="M2649">
        <v>10.4</v>
      </c>
      <c r="O2649">
        <v>2.6</v>
      </c>
      <c r="Q2649">
        <v>64</v>
      </c>
      <c r="S2649">
        <v>41</v>
      </c>
      <c r="U2649">
        <v>11.4</v>
      </c>
      <c r="W2649">
        <v>1.8</v>
      </c>
    </row>
    <row r="2650" spans="1:23">
      <c r="A2650" s="18">
        <v>40634</v>
      </c>
      <c r="C2650">
        <v>3.0633253097127504</v>
      </c>
      <c r="E2650">
        <v>6.1847588183458511</v>
      </c>
      <c r="G2650">
        <v>4.4280638826691714</v>
      </c>
      <c r="I2650">
        <v>8.5711823006024623</v>
      </c>
      <c r="K2650">
        <v>6.7</v>
      </c>
      <c r="M2650">
        <v>11.3</v>
      </c>
      <c r="O2650">
        <v>2.7</v>
      </c>
      <c r="Q2650">
        <v>58</v>
      </c>
      <c r="S2650">
        <v>42</v>
      </c>
      <c r="U2650">
        <v>10</v>
      </c>
      <c r="W2650">
        <v>2.5</v>
      </c>
    </row>
    <row r="2651" spans="1:23">
      <c r="A2651" s="18">
        <v>40635</v>
      </c>
      <c r="C2651">
        <v>3.3883772113305546</v>
      </c>
      <c r="E2651">
        <v>6.8360930406909803</v>
      </c>
      <c r="G2651">
        <v>4.4961631061523875</v>
      </c>
      <c r="I2651">
        <v>8.8224056237908055</v>
      </c>
      <c r="K2651">
        <v>8.1999999999999993</v>
      </c>
      <c r="M2651">
        <v>13</v>
      </c>
      <c r="O2651">
        <v>3.7</v>
      </c>
      <c r="Q2651">
        <v>51</v>
      </c>
      <c r="S2651">
        <v>30</v>
      </c>
      <c r="U2651">
        <v>10.5</v>
      </c>
      <c r="W2651">
        <v>2.2999999999999998</v>
      </c>
    </row>
    <row r="2652" spans="1:23">
      <c r="A2652" s="18">
        <v>40636</v>
      </c>
      <c r="C2652">
        <v>3.2914858595540122</v>
      </c>
      <c r="E2652">
        <v>6.5965011489283967</v>
      </c>
      <c r="G2652">
        <v>4.1718962918955436</v>
      </c>
      <c r="I2652">
        <v>8.4469906107878696</v>
      </c>
      <c r="K2652">
        <v>8.1</v>
      </c>
      <c r="M2652">
        <v>12.8</v>
      </c>
      <c r="O2652">
        <v>4.0999999999999996</v>
      </c>
      <c r="Q2652">
        <v>51</v>
      </c>
      <c r="S2652">
        <v>32</v>
      </c>
      <c r="U2652">
        <v>8.6999999999999993</v>
      </c>
      <c r="W2652">
        <v>2.5</v>
      </c>
    </row>
    <row r="2653" spans="1:23">
      <c r="A2653" s="18">
        <v>40637</v>
      </c>
      <c r="C2653">
        <v>0.83136962835667672</v>
      </c>
      <c r="E2653">
        <v>4.8360364147649895</v>
      </c>
      <c r="G2653">
        <v>2.3232827984416131</v>
      </c>
      <c r="I2653">
        <v>5.2075851127235557</v>
      </c>
      <c r="K2653">
        <v>-2.8</v>
      </c>
      <c r="M2653">
        <v>9.9</v>
      </c>
      <c r="O2653">
        <v>-4</v>
      </c>
      <c r="Q2653">
        <v>93</v>
      </c>
      <c r="S2653">
        <v>39</v>
      </c>
      <c r="U2653">
        <v>0</v>
      </c>
      <c r="W2653">
        <v>3.5</v>
      </c>
    </row>
    <row r="2654" spans="1:23">
      <c r="A2654" s="18">
        <v>40638</v>
      </c>
      <c r="C2654">
        <v>2.0249104607106827</v>
      </c>
      <c r="E2654">
        <v>2.8575146023112472</v>
      </c>
      <c r="G2654">
        <v>4.268801101712957</v>
      </c>
      <c r="I2654">
        <v>6.4335261788707605</v>
      </c>
      <c r="K2654">
        <v>-3.6</v>
      </c>
      <c r="M2654">
        <v>-0.6</v>
      </c>
      <c r="O2654">
        <v>-6</v>
      </c>
      <c r="Q2654">
        <v>64</v>
      </c>
      <c r="S2654">
        <v>34</v>
      </c>
      <c r="U2654">
        <v>10</v>
      </c>
      <c r="W2654">
        <v>1.8</v>
      </c>
    </row>
    <row r="2655" spans="1:23">
      <c r="A2655" s="18">
        <v>40639</v>
      </c>
      <c r="C2655">
        <v>2.3739855037066411</v>
      </c>
      <c r="E2655">
        <v>5.546588421658269</v>
      </c>
      <c r="G2655">
        <v>3.935854087397427</v>
      </c>
      <c r="I2655">
        <v>5.6653851269923976</v>
      </c>
      <c r="K2655">
        <v>0.9</v>
      </c>
      <c r="M2655">
        <v>6.5</v>
      </c>
      <c r="O2655">
        <v>-5.2</v>
      </c>
      <c r="Q2655">
        <v>42</v>
      </c>
      <c r="S2655">
        <v>22</v>
      </c>
      <c r="U2655">
        <v>8.4</v>
      </c>
      <c r="W2655">
        <v>2.2999999999999998</v>
      </c>
    </row>
    <row r="2656" spans="1:23">
      <c r="A2656" s="18">
        <v>40640</v>
      </c>
      <c r="C2656">
        <v>3.0025368441338109</v>
      </c>
      <c r="E2656">
        <v>6.499234683737261</v>
      </c>
      <c r="G2656">
        <v>4.7511012492343028</v>
      </c>
      <c r="I2656">
        <v>8.1436645374515688</v>
      </c>
      <c r="K2656">
        <v>5.3</v>
      </c>
      <c r="M2656">
        <v>10.8</v>
      </c>
      <c r="O2656">
        <v>0.3</v>
      </c>
      <c r="Q2656">
        <v>53</v>
      </c>
      <c r="S2656">
        <v>36</v>
      </c>
      <c r="U2656">
        <v>11.9</v>
      </c>
      <c r="W2656">
        <v>2.5</v>
      </c>
    </row>
    <row r="2657" spans="1:23">
      <c r="A2657" s="18">
        <v>40641</v>
      </c>
      <c r="C2657">
        <v>3.4560979949414317</v>
      </c>
      <c r="E2657">
        <v>7.1633436248238498</v>
      </c>
      <c r="G2657">
        <v>4.7635132819583639</v>
      </c>
      <c r="I2657">
        <v>9.1126241477895356</v>
      </c>
      <c r="K2657">
        <v>8</v>
      </c>
      <c r="M2657">
        <v>13.6</v>
      </c>
      <c r="O2657">
        <v>3.4</v>
      </c>
      <c r="Q2657">
        <v>49</v>
      </c>
      <c r="S2657">
        <v>33</v>
      </c>
      <c r="U2657">
        <v>11.8</v>
      </c>
      <c r="W2657">
        <v>2.4</v>
      </c>
    </row>
    <row r="2658" spans="1:23">
      <c r="A2658" s="18">
        <v>40642</v>
      </c>
      <c r="C2658">
        <v>4.2999364889357459</v>
      </c>
      <c r="E2658">
        <v>9.9072137906212685</v>
      </c>
      <c r="G2658">
        <v>4.7080752915781297</v>
      </c>
      <c r="I2658">
        <v>9.3739949901401438</v>
      </c>
      <c r="K2658">
        <v>11.3</v>
      </c>
      <c r="M2658">
        <v>19.100000000000001</v>
      </c>
      <c r="O2658">
        <v>3.8</v>
      </c>
      <c r="Q2658">
        <v>41</v>
      </c>
      <c r="S2658">
        <v>19</v>
      </c>
      <c r="U2658">
        <v>11.8</v>
      </c>
      <c r="W2658">
        <v>3.2</v>
      </c>
    </row>
    <row r="2659" spans="1:23">
      <c r="A2659" s="18">
        <v>40643</v>
      </c>
      <c r="C2659">
        <v>7.4414145921364661</v>
      </c>
      <c r="E2659">
        <v>8.1265003574380632</v>
      </c>
      <c r="G2659">
        <v>4.4919917488572345</v>
      </c>
      <c r="I2659">
        <v>8.6950462195967333</v>
      </c>
      <c r="K2659">
        <v>17.2</v>
      </c>
      <c r="M2659">
        <v>20.7</v>
      </c>
      <c r="O2659">
        <v>13.6</v>
      </c>
      <c r="Q2659">
        <v>16</v>
      </c>
      <c r="S2659">
        <v>11</v>
      </c>
      <c r="U2659">
        <v>11.8</v>
      </c>
      <c r="W2659">
        <v>7.2</v>
      </c>
    </row>
    <row r="2660" spans="1:23">
      <c r="A2660" s="18">
        <v>40644</v>
      </c>
      <c r="C2660">
        <v>4.6059226360581018</v>
      </c>
      <c r="E2660">
        <v>9.2735474457415634</v>
      </c>
      <c r="G2660">
        <v>4.4541635229620438</v>
      </c>
      <c r="I2660">
        <v>10.982584075463771</v>
      </c>
      <c r="K2660">
        <v>14.4</v>
      </c>
      <c r="M2660">
        <v>19.7</v>
      </c>
      <c r="O2660">
        <v>8.8000000000000007</v>
      </c>
      <c r="Q2660">
        <v>27</v>
      </c>
      <c r="S2660">
        <v>18</v>
      </c>
      <c r="U2660">
        <v>10.6</v>
      </c>
      <c r="W2660">
        <v>1.7</v>
      </c>
    </row>
    <row r="2661" spans="1:23">
      <c r="A2661" s="18">
        <v>40645</v>
      </c>
      <c r="C2661">
        <v>4.7648308527560053</v>
      </c>
      <c r="E2661">
        <v>9.1778424571820807</v>
      </c>
      <c r="G2661">
        <v>4.7126221269360871</v>
      </c>
      <c r="I2661">
        <v>10.521683951016582</v>
      </c>
      <c r="K2661">
        <v>16.3</v>
      </c>
      <c r="M2661">
        <v>21.7</v>
      </c>
      <c r="O2661">
        <v>12.2</v>
      </c>
      <c r="Q2661">
        <v>30</v>
      </c>
      <c r="S2661">
        <v>14</v>
      </c>
      <c r="U2661">
        <v>11.8</v>
      </c>
      <c r="W2661">
        <v>2.1</v>
      </c>
    </row>
    <row r="2662" spans="1:23">
      <c r="A2662" s="18">
        <v>40646</v>
      </c>
      <c r="C2662">
        <v>5.6233427141982135</v>
      </c>
      <c r="E2662">
        <v>11.038987447670824</v>
      </c>
      <c r="G2662">
        <v>4.6550573693894464</v>
      </c>
      <c r="I2662">
        <v>10.726971112046833</v>
      </c>
      <c r="K2662">
        <v>17.5</v>
      </c>
      <c r="M2662">
        <v>23.9</v>
      </c>
      <c r="O2662">
        <v>11.1</v>
      </c>
      <c r="Q2662">
        <v>27</v>
      </c>
      <c r="S2662">
        <v>12</v>
      </c>
      <c r="U2662">
        <v>11.7</v>
      </c>
      <c r="W2662">
        <v>3.1</v>
      </c>
    </row>
    <row r="2663" spans="1:23">
      <c r="A2663" s="18">
        <v>40647</v>
      </c>
      <c r="C2663">
        <v>5.9016682064740476</v>
      </c>
      <c r="E2663">
        <v>11.668794526983696</v>
      </c>
      <c r="G2663">
        <v>4.7286500549543611</v>
      </c>
      <c r="I2663">
        <v>11.130273076351463</v>
      </c>
      <c r="K2663">
        <v>18.5</v>
      </c>
      <c r="M2663">
        <v>25</v>
      </c>
      <c r="O2663">
        <v>11.5</v>
      </c>
      <c r="Q2663">
        <v>25</v>
      </c>
      <c r="S2663">
        <v>12</v>
      </c>
      <c r="U2663">
        <v>12.2</v>
      </c>
      <c r="W2663">
        <v>3.1</v>
      </c>
    </row>
    <row r="2664" spans="1:23">
      <c r="A2664" s="18">
        <v>40648</v>
      </c>
      <c r="C2664">
        <v>6.1166947314249107</v>
      </c>
      <c r="E2664">
        <v>12.012846773789901</v>
      </c>
      <c r="G2664">
        <v>4.76050480542367</v>
      </c>
      <c r="I2664">
        <v>11.36326759886254</v>
      </c>
      <c r="K2664">
        <v>19.399999999999999</v>
      </c>
      <c r="M2664">
        <v>26</v>
      </c>
      <c r="O2664">
        <v>12.4</v>
      </c>
      <c r="Q2664">
        <v>24</v>
      </c>
      <c r="S2664">
        <v>10</v>
      </c>
      <c r="U2664">
        <v>12.5</v>
      </c>
      <c r="W2664">
        <v>3.1</v>
      </c>
    </row>
    <row r="2665" spans="1:23">
      <c r="A2665" s="18">
        <v>40649</v>
      </c>
      <c r="C2665">
        <v>6.6949949319414781</v>
      </c>
      <c r="E2665">
        <v>11.61477314561386</v>
      </c>
      <c r="G2665">
        <v>4.6827111067509151</v>
      </c>
      <c r="I2665">
        <v>11.220714838617274</v>
      </c>
      <c r="K2665">
        <v>20.3</v>
      </c>
      <c r="M2665">
        <v>26.4</v>
      </c>
      <c r="O2665">
        <v>14.3</v>
      </c>
      <c r="Q2665">
        <v>19</v>
      </c>
      <c r="S2665">
        <v>10</v>
      </c>
      <c r="U2665">
        <v>12.4</v>
      </c>
      <c r="W2665">
        <v>3.7</v>
      </c>
    </row>
    <row r="2666" spans="1:23">
      <c r="A2666" s="18">
        <v>40650</v>
      </c>
      <c r="C2666">
        <v>5.9356524642371493</v>
      </c>
      <c r="E2666">
        <v>10.295548171098071</v>
      </c>
      <c r="G2666">
        <v>4.8029023858329865</v>
      </c>
      <c r="I2666">
        <v>12.257845636730375</v>
      </c>
      <c r="K2666">
        <v>18.600000000000001</v>
      </c>
      <c r="M2666">
        <v>24</v>
      </c>
      <c r="O2666">
        <v>13.6</v>
      </c>
      <c r="Q2666">
        <v>28</v>
      </c>
      <c r="S2666">
        <v>10</v>
      </c>
      <c r="U2666">
        <v>12.3</v>
      </c>
      <c r="W2666">
        <v>2.8</v>
      </c>
    </row>
    <row r="2667" spans="1:23">
      <c r="A2667" s="18">
        <v>40651</v>
      </c>
      <c r="C2667">
        <v>4.7472017865352516</v>
      </c>
      <c r="E2667">
        <v>8.9814995591818789</v>
      </c>
      <c r="G2667">
        <v>4.7754507633337449</v>
      </c>
      <c r="I2667">
        <v>12.173511589407635</v>
      </c>
      <c r="K2667">
        <v>15.4</v>
      </c>
      <c r="M2667">
        <v>21.5</v>
      </c>
      <c r="O2667">
        <v>12</v>
      </c>
      <c r="Q2667">
        <v>46</v>
      </c>
      <c r="S2667">
        <v>27</v>
      </c>
      <c r="U2667">
        <v>10.8</v>
      </c>
      <c r="W2667">
        <v>2.2999999999999998</v>
      </c>
    </row>
    <row r="2668" spans="1:23">
      <c r="A2668" s="18">
        <v>40652</v>
      </c>
      <c r="C2668">
        <v>4.5395056948755865</v>
      </c>
      <c r="E2668">
        <v>8.7778044467996743</v>
      </c>
      <c r="G2668">
        <v>4.8013715119525973</v>
      </c>
      <c r="I2668">
        <v>11.19932834059408</v>
      </c>
      <c r="K2668">
        <v>15.7</v>
      </c>
      <c r="M2668">
        <v>20.7</v>
      </c>
      <c r="O2668">
        <v>11.8</v>
      </c>
      <c r="Q2668">
        <v>41</v>
      </c>
      <c r="S2668">
        <v>17</v>
      </c>
      <c r="U2668">
        <v>11.4</v>
      </c>
      <c r="W2668">
        <v>1.8</v>
      </c>
    </row>
    <row r="2669" spans="1:23">
      <c r="A2669" s="18">
        <v>40653</v>
      </c>
      <c r="C2669">
        <v>5.3138844479780127</v>
      </c>
      <c r="E2669">
        <v>9.8632287932053657</v>
      </c>
      <c r="G2669">
        <v>4.5947883857399585</v>
      </c>
      <c r="I2669">
        <v>10.457432024544804</v>
      </c>
      <c r="K2669">
        <v>17</v>
      </c>
      <c r="M2669">
        <v>22.3</v>
      </c>
      <c r="O2669">
        <v>11.9</v>
      </c>
      <c r="Q2669">
        <v>26</v>
      </c>
      <c r="S2669">
        <v>14</v>
      </c>
      <c r="U2669">
        <v>11.2</v>
      </c>
      <c r="W2669">
        <v>2.8</v>
      </c>
    </row>
    <row r="2670" spans="1:23">
      <c r="A2670" s="18">
        <v>40654</v>
      </c>
      <c r="C2670">
        <v>5.07370679724366</v>
      </c>
      <c r="E2670">
        <v>9.3112609848125025</v>
      </c>
      <c r="G2670">
        <v>4.1754781872987179</v>
      </c>
      <c r="I2670">
        <v>9.5821983515489233</v>
      </c>
      <c r="K2670">
        <v>17.3</v>
      </c>
      <c r="M2670">
        <v>22.4</v>
      </c>
      <c r="O2670">
        <v>13.3</v>
      </c>
      <c r="Q2670">
        <v>22</v>
      </c>
      <c r="S2670">
        <v>13</v>
      </c>
      <c r="U2670">
        <v>8.9</v>
      </c>
      <c r="W2670">
        <v>2.6</v>
      </c>
    </row>
    <row r="2671" spans="1:23">
      <c r="A2671" s="18">
        <v>40655</v>
      </c>
      <c r="C2671">
        <v>5.3630307668942647</v>
      </c>
      <c r="E2671">
        <v>10.782242164448567</v>
      </c>
      <c r="G2671">
        <v>4.290477257838349</v>
      </c>
      <c r="I2671">
        <v>10.080945963366824</v>
      </c>
      <c r="K2671">
        <v>17</v>
      </c>
      <c r="M2671">
        <v>24</v>
      </c>
      <c r="O2671">
        <v>11.6</v>
      </c>
      <c r="Q2671">
        <v>25</v>
      </c>
      <c r="S2671">
        <v>15</v>
      </c>
      <c r="U2671">
        <v>9.4</v>
      </c>
      <c r="W2671">
        <v>3.1</v>
      </c>
    </row>
    <row r="2672" spans="1:23">
      <c r="A2672" s="18">
        <v>40656</v>
      </c>
      <c r="C2672">
        <v>5.669582295553858</v>
      </c>
      <c r="E2672">
        <v>12.561216689045182</v>
      </c>
      <c r="G2672">
        <v>4.6928612373216039</v>
      </c>
      <c r="I2672">
        <v>10.461841383314503</v>
      </c>
      <c r="K2672">
        <v>20.2</v>
      </c>
      <c r="M2672">
        <v>27.5</v>
      </c>
      <c r="O2672">
        <v>13.4</v>
      </c>
      <c r="Q2672">
        <v>21</v>
      </c>
      <c r="S2672">
        <v>10</v>
      </c>
      <c r="U2672">
        <v>12.2</v>
      </c>
      <c r="W2672">
        <v>2.6</v>
      </c>
    </row>
    <row r="2673" spans="1:23">
      <c r="A2673" s="18">
        <v>40657</v>
      </c>
      <c r="C2673">
        <v>5.6012987705210744</v>
      </c>
      <c r="E2673">
        <v>10.563401893661476</v>
      </c>
      <c r="G2673">
        <v>4.7356056111014242</v>
      </c>
      <c r="I2673">
        <v>12.10048406930351</v>
      </c>
      <c r="K2673">
        <v>18.2</v>
      </c>
      <c r="M2673">
        <v>25.3</v>
      </c>
      <c r="O2673">
        <v>14.2</v>
      </c>
      <c r="Q2673">
        <v>35</v>
      </c>
      <c r="S2673">
        <v>10</v>
      </c>
      <c r="U2673">
        <v>11.3</v>
      </c>
      <c r="W2673">
        <v>2.8</v>
      </c>
    </row>
    <row r="2674" spans="1:23">
      <c r="A2674" s="18">
        <v>40658</v>
      </c>
      <c r="C2674">
        <v>5.24378523900746</v>
      </c>
      <c r="E2674">
        <v>12.210477451514056</v>
      </c>
      <c r="G2674">
        <v>4.8016013222680565</v>
      </c>
      <c r="I2674">
        <v>11.204593956506606</v>
      </c>
      <c r="K2674">
        <v>20.2</v>
      </c>
      <c r="M2674">
        <v>28.2</v>
      </c>
      <c r="O2674">
        <v>14.9</v>
      </c>
      <c r="Q2674">
        <v>31</v>
      </c>
      <c r="S2674">
        <v>20</v>
      </c>
      <c r="U2674">
        <v>11.3</v>
      </c>
      <c r="W2674">
        <v>2.2999999999999998</v>
      </c>
    </row>
    <row r="2675" spans="1:23">
      <c r="A2675" s="18">
        <v>40659</v>
      </c>
      <c r="C2675">
        <v>5.0260495992995526</v>
      </c>
      <c r="E2675">
        <v>9.4574298817490892</v>
      </c>
      <c r="G2675">
        <v>4.6326745015224597</v>
      </c>
      <c r="I2675">
        <v>11.430657875304215</v>
      </c>
      <c r="K2675">
        <v>19.899999999999999</v>
      </c>
      <c r="M2675">
        <v>25.7</v>
      </c>
      <c r="O2675">
        <v>17.600000000000001</v>
      </c>
      <c r="Q2675">
        <v>37</v>
      </c>
      <c r="S2675">
        <v>21</v>
      </c>
      <c r="U2675">
        <v>9.8000000000000007</v>
      </c>
      <c r="W2675">
        <v>2.2000000000000002</v>
      </c>
    </row>
    <row r="2676" spans="1:23">
      <c r="A2676" s="18">
        <v>40660</v>
      </c>
      <c r="C2676">
        <v>5.5566706647215964</v>
      </c>
      <c r="E2676">
        <v>10.412080239142787</v>
      </c>
      <c r="G2676">
        <v>5.1534194502443968</v>
      </c>
      <c r="I2676">
        <v>13.233731291377062</v>
      </c>
      <c r="K2676">
        <v>18.3</v>
      </c>
      <c r="M2676">
        <v>24.2</v>
      </c>
      <c r="O2676">
        <v>13.5</v>
      </c>
      <c r="Q2676">
        <v>43</v>
      </c>
      <c r="S2676">
        <v>30</v>
      </c>
      <c r="U2676">
        <v>12.4</v>
      </c>
      <c r="W2676">
        <v>2.9</v>
      </c>
    </row>
    <row r="2677" spans="1:23">
      <c r="A2677" s="18">
        <v>40661</v>
      </c>
      <c r="C2677">
        <v>3.2473365882303056</v>
      </c>
      <c r="E2677">
        <v>9.6722936972935809</v>
      </c>
      <c r="G2677">
        <v>3.8601879406260862</v>
      </c>
      <c r="I2677">
        <v>10.155799452133063</v>
      </c>
      <c r="K2677">
        <v>10.9</v>
      </c>
      <c r="M2677">
        <v>21.7</v>
      </c>
      <c r="O2677">
        <v>7.1</v>
      </c>
      <c r="Q2677">
        <v>70</v>
      </c>
      <c r="S2677">
        <v>33</v>
      </c>
      <c r="U2677">
        <v>5.9</v>
      </c>
      <c r="W2677">
        <v>3.5</v>
      </c>
    </row>
    <row r="2678" spans="1:23">
      <c r="A2678" s="18">
        <v>40662</v>
      </c>
      <c r="C2678">
        <v>3.7676784987225158</v>
      </c>
      <c r="E2678">
        <v>8.0528898593669407</v>
      </c>
      <c r="G2678">
        <v>4.9174087925695611</v>
      </c>
      <c r="I2678">
        <v>10.920153182401735</v>
      </c>
      <c r="K2678">
        <v>9</v>
      </c>
      <c r="M2678">
        <v>14.9</v>
      </c>
      <c r="O2678">
        <v>3.3</v>
      </c>
      <c r="Q2678">
        <v>51</v>
      </c>
      <c r="S2678">
        <v>28</v>
      </c>
      <c r="U2678">
        <v>12.3</v>
      </c>
      <c r="W2678">
        <v>1</v>
      </c>
    </row>
    <row r="2679" spans="1:23">
      <c r="A2679" s="18">
        <v>40663</v>
      </c>
      <c r="C2679">
        <v>2.365524562924525</v>
      </c>
      <c r="E2679">
        <v>7.2693235783021803</v>
      </c>
      <c r="G2679">
        <v>3.1041449925932771</v>
      </c>
      <c r="I2679">
        <v>5.1048652693923984</v>
      </c>
      <c r="K2679">
        <v>12.9</v>
      </c>
      <c r="M2679">
        <v>17</v>
      </c>
      <c r="O2679">
        <v>9.8000000000000007</v>
      </c>
      <c r="Q2679">
        <v>49</v>
      </c>
      <c r="S2679">
        <v>30</v>
      </c>
      <c r="U2679">
        <v>2.1</v>
      </c>
      <c r="W2679">
        <v>1.5</v>
      </c>
    </row>
    <row r="2680" spans="1:23">
      <c r="A2680" s="18">
        <v>40664</v>
      </c>
      <c r="C2680">
        <v>2.9791678997101627</v>
      </c>
      <c r="E2680">
        <v>7.8168548605279797</v>
      </c>
      <c r="G2680">
        <v>3.9354823065565392</v>
      </c>
      <c r="I2680">
        <v>8.5922968146668079</v>
      </c>
      <c r="K2680">
        <v>12.4</v>
      </c>
      <c r="M2680">
        <v>17.600000000000001</v>
      </c>
      <c r="O2680">
        <v>9</v>
      </c>
      <c r="Q2680">
        <v>68</v>
      </c>
      <c r="S2680">
        <v>45</v>
      </c>
      <c r="U2680">
        <v>6</v>
      </c>
      <c r="W2680">
        <v>1.5</v>
      </c>
    </row>
    <row r="2681" spans="1:23">
      <c r="A2681" s="18">
        <v>40665</v>
      </c>
      <c r="C2681">
        <v>4.101311220108995</v>
      </c>
      <c r="E2681">
        <v>8.6382541832681934</v>
      </c>
      <c r="G2681">
        <v>4.7427710007963224</v>
      </c>
      <c r="I2681">
        <v>10.484407814429773</v>
      </c>
      <c r="K2681">
        <v>13.3</v>
      </c>
      <c r="M2681">
        <v>18.2</v>
      </c>
      <c r="O2681">
        <v>8.3000000000000007</v>
      </c>
      <c r="Q2681">
        <v>52</v>
      </c>
      <c r="S2681">
        <v>23</v>
      </c>
      <c r="U2681">
        <v>10.8</v>
      </c>
      <c r="W2681">
        <v>2</v>
      </c>
    </row>
    <row r="2682" spans="1:23">
      <c r="A2682" s="18">
        <v>40666</v>
      </c>
      <c r="C2682">
        <v>4.8645644460269342</v>
      </c>
      <c r="E2682">
        <v>9.5432709303687968</v>
      </c>
      <c r="G2682">
        <v>4.9436520082544098</v>
      </c>
      <c r="I2682">
        <v>10.997431657920703</v>
      </c>
      <c r="K2682">
        <v>15.4</v>
      </c>
      <c r="M2682">
        <v>20.6</v>
      </c>
      <c r="O2682">
        <v>10</v>
      </c>
      <c r="Q2682">
        <v>41</v>
      </c>
      <c r="S2682">
        <v>24</v>
      </c>
      <c r="U2682">
        <v>12.1</v>
      </c>
      <c r="W2682">
        <v>2.8</v>
      </c>
    </row>
    <row r="2683" spans="1:23">
      <c r="A2683" s="18">
        <v>40667</v>
      </c>
      <c r="C2683">
        <v>5.1666635548234066</v>
      </c>
      <c r="E2683">
        <v>10.58565092568587</v>
      </c>
      <c r="G2683">
        <v>5.1257000268411392</v>
      </c>
      <c r="I2683">
        <v>11.897642031333143</v>
      </c>
      <c r="K2683">
        <v>17.100000000000001</v>
      </c>
      <c r="M2683">
        <v>23.7</v>
      </c>
      <c r="O2683">
        <v>11.9</v>
      </c>
      <c r="Q2683">
        <v>40</v>
      </c>
      <c r="S2683">
        <v>21</v>
      </c>
      <c r="U2683">
        <v>13</v>
      </c>
      <c r="W2683">
        <v>2.6</v>
      </c>
    </row>
    <row r="2684" spans="1:23">
      <c r="A2684" s="18">
        <v>40668</v>
      </c>
      <c r="C2684">
        <v>4.7340961948849669</v>
      </c>
      <c r="E2684">
        <v>8.9295461696920402</v>
      </c>
      <c r="G2684">
        <v>4.6101498909447818</v>
      </c>
      <c r="I2684">
        <v>10.893876679677936</v>
      </c>
      <c r="K2684">
        <v>17.3</v>
      </c>
      <c r="M2684">
        <v>22</v>
      </c>
      <c r="O2684">
        <v>13.7</v>
      </c>
      <c r="Q2684">
        <v>36</v>
      </c>
      <c r="S2684">
        <v>24</v>
      </c>
      <c r="U2684">
        <v>10.199999999999999</v>
      </c>
      <c r="W2684">
        <v>2.1</v>
      </c>
    </row>
    <row r="2685" spans="1:23">
      <c r="A2685" s="18">
        <v>40669</v>
      </c>
      <c r="C2685">
        <v>3.5017604515581304</v>
      </c>
      <c r="E2685">
        <v>6.6877110791064043</v>
      </c>
      <c r="G2685">
        <v>3.6665379760846486</v>
      </c>
      <c r="I2685">
        <v>8.0302530134986139</v>
      </c>
      <c r="K2685">
        <v>17.899999999999999</v>
      </c>
      <c r="M2685">
        <v>20.2</v>
      </c>
      <c r="O2685">
        <v>15.7</v>
      </c>
      <c r="Q2685">
        <v>51</v>
      </c>
      <c r="S2685">
        <v>26</v>
      </c>
      <c r="U2685">
        <v>4.3</v>
      </c>
      <c r="W2685">
        <v>1.8</v>
      </c>
    </row>
    <row r="2686" spans="1:23">
      <c r="A2686" s="18">
        <v>40670</v>
      </c>
      <c r="C2686">
        <v>2.9051444353663127</v>
      </c>
      <c r="E2686">
        <v>9.2980765980148998</v>
      </c>
      <c r="G2686">
        <v>2.7983823722187022</v>
      </c>
      <c r="I2686">
        <v>7.0807088881789815</v>
      </c>
      <c r="K2686">
        <v>12.1</v>
      </c>
      <c r="M2686">
        <v>18.2</v>
      </c>
      <c r="O2686">
        <v>5.8</v>
      </c>
      <c r="Q2686">
        <v>59</v>
      </c>
      <c r="S2686">
        <v>41</v>
      </c>
      <c r="U2686">
        <v>0.5</v>
      </c>
      <c r="W2686">
        <v>2.1</v>
      </c>
    </row>
    <row r="2687" spans="1:23">
      <c r="A2687" s="18">
        <v>40671</v>
      </c>
      <c r="C2687">
        <v>3.2238247228845722</v>
      </c>
      <c r="E2687">
        <v>5.8144937410783966</v>
      </c>
      <c r="G2687">
        <v>3.8982912646064305</v>
      </c>
      <c r="I2687">
        <v>8.5103469999801131</v>
      </c>
      <c r="K2687">
        <v>10.8</v>
      </c>
      <c r="M2687">
        <v>14.1</v>
      </c>
      <c r="O2687">
        <v>8.8000000000000007</v>
      </c>
      <c r="Q2687">
        <v>58</v>
      </c>
      <c r="S2687">
        <v>42</v>
      </c>
      <c r="U2687">
        <v>6.3</v>
      </c>
      <c r="W2687">
        <v>2.5</v>
      </c>
    </row>
    <row r="2688" spans="1:23">
      <c r="A2688" s="18">
        <v>40672</v>
      </c>
      <c r="C2688">
        <v>3.9721276014473728</v>
      </c>
      <c r="E2688">
        <v>7.4968755242632508</v>
      </c>
      <c r="G2688">
        <v>5.1001293516233304</v>
      </c>
      <c r="I2688">
        <v>11.316193895622357</v>
      </c>
      <c r="K2688">
        <v>9.6</v>
      </c>
      <c r="M2688">
        <v>14.3</v>
      </c>
      <c r="O2688">
        <v>4.7</v>
      </c>
      <c r="Q2688">
        <v>64</v>
      </c>
      <c r="S2688">
        <v>31</v>
      </c>
      <c r="U2688">
        <v>12.7</v>
      </c>
      <c r="W2688">
        <v>2.9</v>
      </c>
    </row>
    <row r="2689" spans="1:23">
      <c r="A2689" s="18">
        <v>40673</v>
      </c>
      <c r="C2689">
        <v>4.0795679337248725</v>
      </c>
      <c r="E2689">
        <v>6.9152980513251094</v>
      </c>
      <c r="G2689">
        <v>4.7984368690302199</v>
      </c>
      <c r="I2689">
        <v>10.007832807522973</v>
      </c>
      <c r="K2689">
        <v>11.8</v>
      </c>
      <c r="M2689">
        <v>15.7</v>
      </c>
      <c r="O2689">
        <v>8.6999999999999993</v>
      </c>
      <c r="Q2689">
        <v>38</v>
      </c>
      <c r="S2689">
        <v>21</v>
      </c>
      <c r="U2689">
        <v>12</v>
      </c>
      <c r="W2689">
        <v>2</v>
      </c>
    </row>
    <row r="2690" spans="1:23">
      <c r="A2690" s="18">
        <v>40674</v>
      </c>
      <c r="C2690">
        <v>4.6679764292044537</v>
      </c>
      <c r="E2690">
        <v>9.6529684302107679</v>
      </c>
      <c r="G2690">
        <v>4.9580877036025459</v>
      </c>
      <c r="I2690">
        <v>10.864692739010668</v>
      </c>
      <c r="K2690">
        <v>13.5</v>
      </c>
      <c r="M2690">
        <v>19.899999999999999</v>
      </c>
      <c r="O2690">
        <v>7.7</v>
      </c>
      <c r="Q2690">
        <v>30</v>
      </c>
      <c r="S2690">
        <v>16</v>
      </c>
      <c r="U2690">
        <v>13.5</v>
      </c>
      <c r="W2690">
        <v>2.1</v>
      </c>
    </row>
    <row r="2691" spans="1:23">
      <c r="A2691" s="18">
        <v>40675</v>
      </c>
      <c r="C2691">
        <v>4.8869103120351056</v>
      </c>
      <c r="E2691">
        <v>9.6995719935038309</v>
      </c>
      <c r="G2691">
        <v>4.509761865967465</v>
      </c>
      <c r="I2691">
        <v>9.5871324975278807</v>
      </c>
      <c r="K2691">
        <v>16.600000000000001</v>
      </c>
      <c r="M2691">
        <v>22.1</v>
      </c>
      <c r="O2691">
        <v>11.9</v>
      </c>
      <c r="Q2691">
        <v>23</v>
      </c>
      <c r="S2691">
        <v>12</v>
      </c>
      <c r="U2691">
        <v>11.1</v>
      </c>
      <c r="W2691">
        <v>2.4</v>
      </c>
    </row>
    <row r="2692" spans="1:23">
      <c r="A2692" s="18">
        <v>40676</v>
      </c>
      <c r="C2692">
        <v>4.5821993903036864</v>
      </c>
      <c r="E2692">
        <v>9.3335755732081314</v>
      </c>
      <c r="G2692">
        <v>4.5509232516101026</v>
      </c>
      <c r="I2692">
        <v>10.20715424731932</v>
      </c>
      <c r="K2692">
        <v>18.899999999999999</v>
      </c>
      <c r="M2692">
        <v>23.6</v>
      </c>
      <c r="O2692">
        <v>15.3</v>
      </c>
      <c r="Q2692">
        <v>31</v>
      </c>
      <c r="S2692">
        <v>13</v>
      </c>
      <c r="U2692">
        <v>10.3</v>
      </c>
      <c r="W2692">
        <v>1.7</v>
      </c>
    </row>
    <row r="2693" spans="1:23">
      <c r="A2693" s="18">
        <v>40677</v>
      </c>
      <c r="C2693">
        <v>6.217818243993861</v>
      </c>
      <c r="E2693">
        <v>11.789836004129716</v>
      </c>
      <c r="G2693">
        <v>5.0728905419314669</v>
      </c>
      <c r="I2693">
        <v>12.190255857499412</v>
      </c>
      <c r="K2693">
        <v>20.6</v>
      </c>
      <c r="M2693">
        <v>26.6</v>
      </c>
      <c r="O2693">
        <v>14.5</v>
      </c>
      <c r="Q2693">
        <v>29</v>
      </c>
      <c r="S2693">
        <v>12</v>
      </c>
      <c r="U2693">
        <v>13.6</v>
      </c>
      <c r="W2693">
        <v>3</v>
      </c>
    </row>
    <row r="2694" spans="1:23">
      <c r="A2694" s="18">
        <v>40678</v>
      </c>
      <c r="C2694">
        <v>7.5774624564863604</v>
      </c>
      <c r="E2694">
        <v>14.11111579755568</v>
      </c>
      <c r="G2694">
        <v>4.7036454932907947</v>
      </c>
      <c r="I2694">
        <v>10.293789388479105</v>
      </c>
      <c r="K2694">
        <v>25.4</v>
      </c>
      <c r="M2694">
        <v>31.3</v>
      </c>
      <c r="O2694">
        <v>17.600000000000001</v>
      </c>
      <c r="Q2694">
        <v>16</v>
      </c>
      <c r="S2694">
        <v>8</v>
      </c>
      <c r="U2694">
        <v>12.6</v>
      </c>
      <c r="W2694">
        <v>4</v>
      </c>
    </row>
    <row r="2695" spans="1:23">
      <c r="A2695" s="18">
        <v>40679</v>
      </c>
      <c r="C2695">
        <v>7.0053560996317552</v>
      </c>
      <c r="E2695">
        <v>13.416455489398754</v>
      </c>
      <c r="G2695">
        <v>4.7950930521230548</v>
      </c>
      <c r="I2695">
        <v>12.545097267629085</v>
      </c>
      <c r="K2695">
        <v>24.7</v>
      </c>
      <c r="M2695">
        <v>31</v>
      </c>
      <c r="O2695">
        <v>18.2</v>
      </c>
      <c r="Q2695">
        <v>22</v>
      </c>
      <c r="S2695">
        <v>13</v>
      </c>
      <c r="U2695">
        <v>12</v>
      </c>
      <c r="W2695">
        <v>3.1</v>
      </c>
    </row>
    <row r="2696" spans="1:23">
      <c r="A2696" s="18">
        <v>40680</v>
      </c>
      <c r="C2696">
        <v>3.8003196617037496</v>
      </c>
      <c r="E2696">
        <v>12.403460878538278</v>
      </c>
      <c r="G2696">
        <v>3.4126767565322416</v>
      </c>
      <c r="I2696">
        <v>10.033765726341027</v>
      </c>
      <c r="K2696">
        <v>16.3</v>
      </c>
      <c r="M2696">
        <v>28.6</v>
      </c>
      <c r="O2696">
        <v>11.6</v>
      </c>
      <c r="Q2696">
        <v>64</v>
      </c>
      <c r="S2696">
        <v>18</v>
      </c>
      <c r="U2696">
        <v>3.2</v>
      </c>
      <c r="W2696">
        <v>2.1</v>
      </c>
    </row>
    <row r="2697" spans="1:23">
      <c r="A2697" s="18">
        <v>40681</v>
      </c>
      <c r="C2697">
        <v>4.0979550113585308</v>
      </c>
      <c r="E2697">
        <v>8.5254703008103263</v>
      </c>
      <c r="G2697">
        <v>4.7061827143853368</v>
      </c>
      <c r="I2697">
        <v>11.380924420718676</v>
      </c>
      <c r="K2697">
        <v>14.6</v>
      </c>
      <c r="M2697">
        <v>20.8</v>
      </c>
      <c r="O2697">
        <v>11.9</v>
      </c>
      <c r="Q2697">
        <v>61</v>
      </c>
      <c r="S2697">
        <v>32</v>
      </c>
      <c r="U2697">
        <v>9.9</v>
      </c>
      <c r="W2697">
        <v>2.5</v>
      </c>
    </row>
    <row r="2698" spans="1:23">
      <c r="A2698" s="18">
        <v>40682</v>
      </c>
      <c r="C2698">
        <v>3.5449737230174798</v>
      </c>
      <c r="E2698">
        <v>8.3574668427449623</v>
      </c>
      <c r="G2698">
        <v>4.3451563768594683</v>
      </c>
      <c r="I2698">
        <v>9.7952139953291759</v>
      </c>
      <c r="K2698">
        <v>14.9</v>
      </c>
      <c r="M2698">
        <v>19.5</v>
      </c>
      <c r="O2698">
        <v>11.1</v>
      </c>
      <c r="Q2698">
        <v>67</v>
      </c>
      <c r="S2698">
        <v>42</v>
      </c>
      <c r="U2698">
        <v>7.8</v>
      </c>
      <c r="W2698">
        <v>2</v>
      </c>
    </row>
    <row r="2699" spans="1:23">
      <c r="A2699" s="18">
        <v>40683</v>
      </c>
      <c r="C2699">
        <v>5.1200446230909531</v>
      </c>
      <c r="E2699">
        <v>10.2458328256035</v>
      </c>
      <c r="G2699">
        <v>5.0560598196638926</v>
      </c>
      <c r="I2699">
        <v>11.476335383761235</v>
      </c>
      <c r="K2699">
        <v>17.399999999999999</v>
      </c>
      <c r="M2699">
        <v>22.7</v>
      </c>
      <c r="O2699">
        <v>11.8</v>
      </c>
      <c r="Q2699">
        <v>45</v>
      </c>
      <c r="S2699">
        <v>23</v>
      </c>
      <c r="U2699">
        <v>12.4</v>
      </c>
      <c r="W2699">
        <v>2.9</v>
      </c>
    </row>
    <row r="2700" spans="1:23">
      <c r="A2700" s="18">
        <v>40684</v>
      </c>
      <c r="C2700">
        <v>3.8439857369460637</v>
      </c>
      <c r="E2700">
        <v>9.1612496649030941</v>
      </c>
      <c r="G2700">
        <v>4.0064057695141315</v>
      </c>
      <c r="I2700">
        <v>9.4741779487507412</v>
      </c>
      <c r="K2700">
        <v>16.100000000000001</v>
      </c>
      <c r="M2700">
        <v>21.4</v>
      </c>
      <c r="O2700">
        <v>12</v>
      </c>
      <c r="Q2700">
        <v>47</v>
      </c>
      <c r="S2700">
        <v>24</v>
      </c>
      <c r="U2700">
        <v>6.7</v>
      </c>
      <c r="W2700">
        <v>1.6</v>
      </c>
    </row>
    <row r="2701" spans="1:23">
      <c r="A2701" s="18">
        <v>40685</v>
      </c>
      <c r="C2701">
        <v>4.5890711348667086</v>
      </c>
      <c r="E2701">
        <v>8.349813668062307</v>
      </c>
      <c r="G2701">
        <v>4.8299083946524455</v>
      </c>
      <c r="I2701">
        <v>11.500612928213544</v>
      </c>
      <c r="K2701">
        <v>15.7</v>
      </c>
      <c r="M2701">
        <v>20.100000000000001</v>
      </c>
      <c r="O2701">
        <v>12.1</v>
      </c>
      <c r="Q2701">
        <v>52</v>
      </c>
      <c r="S2701">
        <v>35</v>
      </c>
      <c r="U2701">
        <v>10.8</v>
      </c>
      <c r="W2701">
        <v>2.8</v>
      </c>
    </row>
    <row r="2702" spans="1:23">
      <c r="A2702" s="18">
        <v>40686</v>
      </c>
      <c r="C2702">
        <v>4.8540082526326751</v>
      </c>
      <c r="E2702">
        <v>9.2647768541726556</v>
      </c>
      <c r="G2702">
        <v>5.3170839376509287</v>
      </c>
      <c r="I2702">
        <v>12.916951693218262</v>
      </c>
      <c r="K2702">
        <v>14.5</v>
      </c>
      <c r="M2702">
        <v>20</v>
      </c>
      <c r="O2702">
        <v>9.4</v>
      </c>
      <c r="Q2702">
        <v>56</v>
      </c>
      <c r="S2702">
        <v>25</v>
      </c>
      <c r="U2702">
        <v>13.7</v>
      </c>
      <c r="W2702">
        <v>2.5</v>
      </c>
    </row>
    <row r="2703" spans="1:23">
      <c r="A2703" s="18">
        <v>40687</v>
      </c>
      <c r="C2703">
        <v>5.4442726487368827</v>
      </c>
      <c r="E2703">
        <v>10.725494720687555</v>
      </c>
      <c r="G2703">
        <v>5.1512485988206222</v>
      </c>
      <c r="I2703">
        <v>11.608679279633451</v>
      </c>
      <c r="K2703">
        <v>17.5</v>
      </c>
      <c r="M2703">
        <v>23.4</v>
      </c>
      <c r="O2703">
        <v>11.5</v>
      </c>
      <c r="Q2703">
        <v>36</v>
      </c>
      <c r="S2703">
        <v>18</v>
      </c>
      <c r="U2703">
        <v>13.8</v>
      </c>
      <c r="W2703">
        <v>2.9</v>
      </c>
    </row>
    <row r="2704" spans="1:23">
      <c r="A2704" s="18">
        <v>40688</v>
      </c>
      <c r="C2704">
        <v>6.0274211444331653</v>
      </c>
      <c r="E2704">
        <v>12.495662147229607</v>
      </c>
      <c r="G2704">
        <v>4.9800055180668457</v>
      </c>
      <c r="I2704">
        <v>11.471398706756808</v>
      </c>
      <c r="K2704">
        <v>20.399999999999999</v>
      </c>
      <c r="M2704">
        <v>27.2</v>
      </c>
      <c r="O2704">
        <v>13.4</v>
      </c>
      <c r="Q2704">
        <v>30</v>
      </c>
      <c r="S2704">
        <v>14</v>
      </c>
      <c r="U2704">
        <v>13.1</v>
      </c>
      <c r="W2704">
        <v>3.1</v>
      </c>
    </row>
    <row r="2705" spans="1:23">
      <c r="A2705" s="18">
        <v>40689</v>
      </c>
      <c r="C2705">
        <v>6.1084143058239828</v>
      </c>
      <c r="E2705">
        <v>11.385845564860697</v>
      </c>
      <c r="G2705">
        <v>4.8235614804662665</v>
      </c>
      <c r="I2705">
        <v>11.45566996456847</v>
      </c>
      <c r="K2705">
        <v>22.5</v>
      </c>
      <c r="M2705">
        <v>27.5</v>
      </c>
      <c r="O2705">
        <v>17.2</v>
      </c>
      <c r="Q2705">
        <v>28</v>
      </c>
      <c r="S2705">
        <v>16</v>
      </c>
      <c r="U2705">
        <v>11.8</v>
      </c>
      <c r="W2705">
        <v>2.9</v>
      </c>
    </row>
    <row r="2706" spans="1:23">
      <c r="A2706" s="18">
        <v>40690</v>
      </c>
      <c r="C2706">
        <v>4.5087555126996426</v>
      </c>
      <c r="E2706">
        <v>10.145255062337581</v>
      </c>
      <c r="G2706">
        <v>4.1977271283122501</v>
      </c>
      <c r="I2706">
        <v>11.517483838014044</v>
      </c>
      <c r="K2706">
        <v>16.8</v>
      </c>
      <c r="M2706">
        <v>25.5</v>
      </c>
      <c r="O2706">
        <v>14.4</v>
      </c>
      <c r="Q2706">
        <v>59</v>
      </c>
      <c r="S2706">
        <v>21</v>
      </c>
      <c r="U2706">
        <v>7.2</v>
      </c>
      <c r="W2706">
        <v>3.6</v>
      </c>
    </row>
    <row r="2707" spans="1:23">
      <c r="A2707" s="18">
        <v>40691</v>
      </c>
      <c r="C2707">
        <v>5.0854256898154686</v>
      </c>
      <c r="E2707">
        <v>10.394216949011373</v>
      </c>
      <c r="G2707">
        <v>5.0000746090407375</v>
      </c>
      <c r="I2707">
        <v>11.908214408453635</v>
      </c>
      <c r="K2707">
        <v>17.5</v>
      </c>
      <c r="M2707">
        <v>23</v>
      </c>
      <c r="O2707">
        <v>11.8</v>
      </c>
      <c r="Q2707">
        <v>35</v>
      </c>
      <c r="S2707">
        <v>19</v>
      </c>
      <c r="U2707">
        <v>13</v>
      </c>
      <c r="W2707">
        <v>2</v>
      </c>
    </row>
    <row r="2708" spans="1:23">
      <c r="A2708" s="18">
        <v>40692</v>
      </c>
      <c r="C2708">
        <v>5.4383850847027171</v>
      </c>
      <c r="E2708">
        <v>12.112011302103769</v>
      </c>
      <c r="G2708">
        <v>4.8511719124944372</v>
      </c>
      <c r="I2708">
        <v>11.143987496602849</v>
      </c>
      <c r="K2708">
        <v>20.100000000000001</v>
      </c>
      <c r="M2708">
        <v>27.2</v>
      </c>
      <c r="O2708">
        <v>14</v>
      </c>
      <c r="Q2708">
        <v>28</v>
      </c>
      <c r="S2708">
        <v>12</v>
      </c>
      <c r="U2708">
        <v>12.7</v>
      </c>
      <c r="W2708">
        <v>2.2999999999999998</v>
      </c>
    </row>
    <row r="2709" spans="1:23">
      <c r="A2709" s="18">
        <v>40693</v>
      </c>
      <c r="C2709">
        <v>6.1725913183898165</v>
      </c>
      <c r="E2709">
        <v>13.701173648504913</v>
      </c>
      <c r="G2709">
        <v>4.8508699148692838</v>
      </c>
      <c r="I2709">
        <v>11.384311144485702</v>
      </c>
      <c r="K2709">
        <v>22.7</v>
      </c>
      <c r="M2709">
        <v>30.3</v>
      </c>
      <c r="O2709">
        <v>15.5</v>
      </c>
      <c r="Q2709">
        <v>23</v>
      </c>
      <c r="S2709">
        <v>11</v>
      </c>
      <c r="U2709">
        <v>13</v>
      </c>
      <c r="W2709">
        <v>2.7</v>
      </c>
    </row>
    <row r="2710" spans="1:23">
      <c r="A2710" s="18">
        <v>40694</v>
      </c>
      <c r="C2710">
        <v>5.1232495591484666</v>
      </c>
      <c r="E2710">
        <v>11.067800171708919</v>
      </c>
      <c r="G2710">
        <v>4.3615114885270465</v>
      </c>
      <c r="I2710">
        <v>10.236318872582219</v>
      </c>
      <c r="K2710">
        <v>24.4</v>
      </c>
      <c r="M2710">
        <v>28.7</v>
      </c>
      <c r="O2710">
        <v>19.8</v>
      </c>
      <c r="Q2710">
        <v>21</v>
      </c>
      <c r="S2710">
        <v>13</v>
      </c>
      <c r="U2710">
        <v>9.5</v>
      </c>
      <c r="W2710">
        <v>1.7</v>
      </c>
    </row>
    <row r="2711" spans="1:23">
      <c r="A2711" s="18">
        <v>40695</v>
      </c>
      <c r="C2711">
        <v>5.4787401682369605</v>
      </c>
      <c r="E2711">
        <v>10.816359377095342</v>
      </c>
      <c r="G2711">
        <v>4.0174642731323802</v>
      </c>
      <c r="I2711">
        <v>10.93370681626897</v>
      </c>
      <c r="K2711">
        <v>20</v>
      </c>
      <c r="M2711">
        <v>26.8</v>
      </c>
      <c r="O2711">
        <v>16.2</v>
      </c>
      <c r="Q2711">
        <v>40</v>
      </c>
      <c r="S2711">
        <v>18</v>
      </c>
      <c r="U2711">
        <v>6.6</v>
      </c>
      <c r="W2711">
        <v>3.4</v>
      </c>
    </row>
    <row r="2712" spans="1:23">
      <c r="A2712" s="18">
        <v>40696</v>
      </c>
      <c r="C2712">
        <v>4.3840853544255767</v>
      </c>
      <c r="E2712">
        <v>7.877284609889994</v>
      </c>
      <c r="G2712">
        <v>4.1688097370702311</v>
      </c>
      <c r="I2712">
        <v>10.204112695569261</v>
      </c>
      <c r="K2712">
        <v>18.8</v>
      </c>
      <c r="M2712">
        <v>21.4</v>
      </c>
      <c r="O2712">
        <v>15.4</v>
      </c>
      <c r="Q2712">
        <v>44</v>
      </c>
      <c r="S2712">
        <v>29</v>
      </c>
      <c r="U2712">
        <v>7.3</v>
      </c>
      <c r="W2712">
        <v>1.9</v>
      </c>
    </row>
    <row r="2713" spans="1:23">
      <c r="A2713" s="18">
        <v>40697</v>
      </c>
      <c r="C2713">
        <v>5.0944758921938442</v>
      </c>
      <c r="E2713">
        <v>10.145805929669709</v>
      </c>
      <c r="G2713">
        <v>4.8051141535958415</v>
      </c>
      <c r="I2713">
        <v>11.299990134863744</v>
      </c>
      <c r="K2713">
        <v>20.7</v>
      </c>
      <c r="M2713">
        <v>25.9</v>
      </c>
      <c r="O2713">
        <v>16.899999999999999</v>
      </c>
      <c r="Q2713">
        <v>37</v>
      </c>
      <c r="S2713">
        <v>24</v>
      </c>
      <c r="U2713">
        <v>11</v>
      </c>
      <c r="W2713">
        <v>2.2000000000000002</v>
      </c>
    </row>
    <row r="2714" spans="1:23">
      <c r="A2714" s="18">
        <v>40698</v>
      </c>
      <c r="C2714">
        <v>6.9619670532361422</v>
      </c>
      <c r="E2714">
        <v>14.257200282335106</v>
      </c>
      <c r="G2714">
        <v>5.0714358231107131</v>
      </c>
      <c r="I2714">
        <v>11.842501647100333</v>
      </c>
      <c r="K2714">
        <v>24.4</v>
      </c>
      <c r="M2714">
        <v>31.9</v>
      </c>
      <c r="O2714">
        <v>17.100000000000001</v>
      </c>
      <c r="Q2714">
        <v>25</v>
      </c>
      <c r="S2714">
        <v>11</v>
      </c>
      <c r="U2714">
        <v>14</v>
      </c>
      <c r="W2714">
        <v>3.4</v>
      </c>
    </row>
    <row r="2715" spans="1:23">
      <c r="A2715" s="18">
        <v>40699</v>
      </c>
      <c r="C2715">
        <v>5.127142178519918</v>
      </c>
      <c r="E2715">
        <v>11.459163103779826</v>
      </c>
      <c r="G2715">
        <v>4.6627008369402265</v>
      </c>
      <c r="I2715">
        <v>12.658205823281547</v>
      </c>
      <c r="K2715">
        <v>21.2</v>
      </c>
      <c r="M2715">
        <v>29.7</v>
      </c>
      <c r="O2715">
        <v>18.5</v>
      </c>
      <c r="Q2715">
        <v>44</v>
      </c>
      <c r="S2715">
        <v>12</v>
      </c>
      <c r="U2715">
        <v>9.9</v>
      </c>
      <c r="W2715">
        <v>1.8</v>
      </c>
    </row>
    <row r="2716" spans="1:23">
      <c r="A2716" s="18">
        <v>40700</v>
      </c>
      <c r="C2716">
        <v>5.6889060633470425</v>
      </c>
      <c r="E2716">
        <v>11.336378346620501</v>
      </c>
      <c r="G2716">
        <v>5.3089585009665248</v>
      </c>
      <c r="I2716">
        <v>13.517032890134304</v>
      </c>
      <c r="K2716">
        <v>21.5</v>
      </c>
      <c r="M2716">
        <v>27.2</v>
      </c>
      <c r="O2716">
        <v>16.399999999999999</v>
      </c>
      <c r="Q2716">
        <v>47</v>
      </c>
      <c r="S2716">
        <v>18</v>
      </c>
      <c r="U2716">
        <v>13.2</v>
      </c>
      <c r="W2716">
        <v>2.2999999999999998</v>
      </c>
    </row>
    <row r="2717" spans="1:23">
      <c r="A2717" s="18">
        <v>40701</v>
      </c>
      <c r="C2717">
        <v>5.7323795841773819</v>
      </c>
      <c r="E2717">
        <v>10.586344886622612</v>
      </c>
      <c r="G2717">
        <v>5.0368567867149983</v>
      </c>
      <c r="I2717">
        <v>12.36972875779677</v>
      </c>
      <c r="K2717">
        <v>23.1</v>
      </c>
      <c r="M2717">
        <v>27.9</v>
      </c>
      <c r="O2717">
        <v>19.2</v>
      </c>
      <c r="Q2717">
        <v>33</v>
      </c>
      <c r="S2717">
        <v>17</v>
      </c>
      <c r="U2717">
        <v>12.5</v>
      </c>
      <c r="W2717">
        <v>2.2000000000000002</v>
      </c>
    </row>
    <row r="2718" spans="1:23">
      <c r="A2718" s="18">
        <v>40702</v>
      </c>
      <c r="C2718">
        <v>6.1771028051968084</v>
      </c>
      <c r="E2718">
        <v>11.1764111720451</v>
      </c>
      <c r="G2718">
        <v>5.2504032493746937</v>
      </c>
      <c r="I2718">
        <v>13.345087267248143</v>
      </c>
      <c r="K2718">
        <v>24.2</v>
      </c>
      <c r="M2718">
        <v>28.9</v>
      </c>
      <c r="O2718">
        <v>19.7</v>
      </c>
      <c r="Q2718">
        <v>30</v>
      </c>
      <c r="S2718">
        <v>18</v>
      </c>
      <c r="U2718">
        <v>13.9</v>
      </c>
      <c r="W2718">
        <v>2.2000000000000002</v>
      </c>
    </row>
    <row r="2719" spans="1:23">
      <c r="A2719" s="18">
        <v>40703</v>
      </c>
      <c r="C2719">
        <v>5.8676311000319901</v>
      </c>
      <c r="E2719">
        <v>11.219364470430486</v>
      </c>
      <c r="G2719">
        <v>4.3503095285544529</v>
      </c>
      <c r="I2719">
        <v>10.944230945640484</v>
      </c>
      <c r="K2719">
        <v>23.7</v>
      </c>
      <c r="M2719">
        <v>29</v>
      </c>
      <c r="O2719">
        <v>19.5</v>
      </c>
      <c r="Q2719">
        <v>32</v>
      </c>
      <c r="S2719">
        <v>19</v>
      </c>
      <c r="U2719">
        <v>8.4</v>
      </c>
      <c r="W2719">
        <v>2.9</v>
      </c>
    </row>
    <row r="2720" spans="1:23">
      <c r="A2720" s="18">
        <v>40704</v>
      </c>
      <c r="C2720">
        <v>5.483150855251508</v>
      </c>
      <c r="E2720">
        <v>10.139313879296582</v>
      </c>
      <c r="G2720">
        <v>4.3881166833305958</v>
      </c>
      <c r="I2720">
        <v>10.91741640278048</v>
      </c>
      <c r="K2720">
        <v>23.6</v>
      </c>
      <c r="M2720">
        <v>28.2</v>
      </c>
      <c r="O2720">
        <v>20.399999999999999</v>
      </c>
      <c r="Q2720">
        <v>38</v>
      </c>
      <c r="S2720">
        <v>27</v>
      </c>
      <c r="U2720">
        <v>8</v>
      </c>
      <c r="W2720">
        <v>2.8</v>
      </c>
    </row>
    <row r="2721" spans="1:23">
      <c r="A2721" s="18">
        <v>40705</v>
      </c>
      <c r="C2721">
        <v>6.6690861406333903</v>
      </c>
      <c r="E2721">
        <v>12.359708433941918</v>
      </c>
      <c r="G2721">
        <v>5.3862418968937753</v>
      </c>
      <c r="I2721">
        <v>13.786087234524969</v>
      </c>
      <c r="K2721">
        <v>24.9</v>
      </c>
      <c r="M2721">
        <v>30.7</v>
      </c>
      <c r="O2721">
        <v>19.8</v>
      </c>
      <c r="Q2721">
        <v>37</v>
      </c>
      <c r="S2721">
        <v>20</v>
      </c>
      <c r="U2721">
        <v>13.7</v>
      </c>
      <c r="W2721">
        <v>3</v>
      </c>
    </row>
    <row r="2722" spans="1:23">
      <c r="A2722" s="18">
        <v>40706</v>
      </c>
      <c r="C2722">
        <v>6.9873143503411681</v>
      </c>
      <c r="E2722">
        <v>13.455833153269541</v>
      </c>
      <c r="G2722">
        <v>5.0530977948902667</v>
      </c>
      <c r="I2722">
        <v>12.638783026127042</v>
      </c>
      <c r="K2722">
        <v>26.7</v>
      </c>
      <c r="M2722">
        <v>32.799999999999997</v>
      </c>
      <c r="O2722">
        <v>20.9</v>
      </c>
      <c r="Q2722">
        <v>29</v>
      </c>
      <c r="S2722">
        <v>18</v>
      </c>
      <c r="U2722">
        <v>12.4</v>
      </c>
      <c r="W2722">
        <v>3.2</v>
      </c>
    </row>
    <row r="2723" spans="1:23">
      <c r="A2723" s="18">
        <v>40707</v>
      </c>
      <c r="C2723">
        <v>5.7845762096612221</v>
      </c>
      <c r="E2723">
        <v>12.007386748284095</v>
      </c>
      <c r="G2723">
        <v>4.8044353083264637</v>
      </c>
      <c r="I2723">
        <v>12.934797787214629</v>
      </c>
      <c r="K2723">
        <v>25.1</v>
      </c>
      <c r="M2723">
        <v>31.6</v>
      </c>
      <c r="O2723">
        <v>21.4</v>
      </c>
      <c r="Q2723">
        <v>45</v>
      </c>
      <c r="S2723">
        <v>21</v>
      </c>
      <c r="U2723">
        <v>9.6</v>
      </c>
      <c r="W2723">
        <v>2.5</v>
      </c>
    </row>
    <row r="2724" spans="1:23">
      <c r="A2724" s="18">
        <v>40708</v>
      </c>
      <c r="C2724">
        <v>4.5899723009483875</v>
      </c>
      <c r="E2724">
        <v>9.1395283791900237</v>
      </c>
      <c r="G2724">
        <v>4.530076215095189</v>
      </c>
      <c r="I2724">
        <v>12.242600547201395</v>
      </c>
      <c r="K2724">
        <v>22.2</v>
      </c>
      <c r="M2724">
        <v>25.6</v>
      </c>
      <c r="O2724">
        <v>18.8</v>
      </c>
      <c r="Q2724">
        <v>62</v>
      </c>
      <c r="S2724">
        <v>40</v>
      </c>
      <c r="U2724">
        <v>7.7</v>
      </c>
      <c r="W2724">
        <v>1.7</v>
      </c>
    </row>
    <row r="2725" spans="1:23">
      <c r="A2725" s="18">
        <v>40709</v>
      </c>
      <c r="C2725">
        <v>3.6488765244569383</v>
      </c>
      <c r="E2725">
        <v>9.4133643350409031</v>
      </c>
      <c r="G2725">
        <v>3.9332008695663028</v>
      </c>
      <c r="I2725">
        <v>9.4744316130081216</v>
      </c>
      <c r="K2725">
        <v>21.7</v>
      </c>
      <c r="M2725">
        <v>26.2</v>
      </c>
      <c r="O2725">
        <v>18.8</v>
      </c>
      <c r="Q2725">
        <v>58</v>
      </c>
      <c r="S2725">
        <v>36</v>
      </c>
      <c r="U2725">
        <v>5</v>
      </c>
      <c r="W2725">
        <v>1.3</v>
      </c>
    </row>
    <row r="2726" spans="1:23">
      <c r="A2726" s="18">
        <v>40710</v>
      </c>
      <c r="C2726">
        <v>4.8887081244287982</v>
      </c>
      <c r="E2726">
        <v>10.560681850307789</v>
      </c>
      <c r="G2726">
        <v>4.2543279601935708</v>
      </c>
      <c r="I2726">
        <v>9.7109337905460098</v>
      </c>
      <c r="K2726">
        <v>23.8</v>
      </c>
      <c r="M2726">
        <v>28.9</v>
      </c>
      <c r="O2726">
        <v>20.5</v>
      </c>
      <c r="Q2726">
        <v>44</v>
      </c>
      <c r="S2726">
        <v>28</v>
      </c>
      <c r="U2726">
        <v>6.9</v>
      </c>
      <c r="W2726">
        <v>2.7</v>
      </c>
    </row>
    <row r="2727" spans="1:23">
      <c r="A2727" s="18">
        <v>40711</v>
      </c>
      <c r="C2727">
        <v>4.8564017492708125</v>
      </c>
      <c r="E2727">
        <v>11.073950576755802</v>
      </c>
      <c r="G2727">
        <v>4.5321234064596672</v>
      </c>
      <c r="I2727">
        <v>11.638312918012057</v>
      </c>
      <c r="K2727">
        <v>22.8</v>
      </c>
      <c r="M2727">
        <v>27.6</v>
      </c>
      <c r="O2727">
        <v>17.899999999999999</v>
      </c>
      <c r="Q2727">
        <v>52</v>
      </c>
      <c r="S2727">
        <v>32</v>
      </c>
      <c r="U2727">
        <v>8.1999999999999993</v>
      </c>
      <c r="W2727">
        <v>2</v>
      </c>
    </row>
    <row r="2728" spans="1:23">
      <c r="A2728" s="18">
        <v>40712</v>
      </c>
      <c r="C2728">
        <v>4.6586441307704707</v>
      </c>
      <c r="E2728">
        <v>8.8085476833952185</v>
      </c>
      <c r="G2728">
        <v>4.3180900663238893</v>
      </c>
      <c r="I2728">
        <v>10.655351523476043</v>
      </c>
      <c r="K2728">
        <v>22.6</v>
      </c>
      <c r="M2728">
        <v>25.9</v>
      </c>
      <c r="O2728">
        <v>19.7</v>
      </c>
      <c r="Q2728">
        <v>52</v>
      </c>
      <c r="S2728">
        <v>38</v>
      </c>
      <c r="U2728">
        <v>7</v>
      </c>
      <c r="W2728">
        <v>2.4</v>
      </c>
    </row>
    <row r="2729" spans="1:23">
      <c r="A2729" s="18">
        <v>40713</v>
      </c>
      <c r="C2729">
        <v>5.0834351020728583</v>
      </c>
      <c r="E2729">
        <v>8.2627849304243011</v>
      </c>
      <c r="G2729">
        <v>5.2054444882475837</v>
      </c>
      <c r="I2729">
        <v>14.020014565905166</v>
      </c>
      <c r="K2729">
        <v>19.8</v>
      </c>
      <c r="M2729">
        <v>22.9</v>
      </c>
      <c r="O2729">
        <v>16.600000000000001</v>
      </c>
      <c r="Q2729">
        <v>63</v>
      </c>
      <c r="S2729">
        <v>35</v>
      </c>
      <c r="U2729">
        <v>11.6</v>
      </c>
      <c r="W2729">
        <v>2</v>
      </c>
    </row>
    <row r="2730" spans="1:23">
      <c r="A2730" s="18">
        <v>40714</v>
      </c>
      <c r="C2730">
        <v>4.6144161607824659</v>
      </c>
      <c r="E2730">
        <v>10.326389118314427</v>
      </c>
      <c r="G2730">
        <v>5.0086336529424074</v>
      </c>
      <c r="I2730">
        <v>11.731177505336596</v>
      </c>
      <c r="K2730">
        <v>22.9</v>
      </c>
      <c r="M2730">
        <v>26.7</v>
      </c>
      <c r="O2730">
        <v>18.3</v>
      </c>
      <c r="Q2730">
        <v>44</v>
      </c>
      <c r="S2730">
        <v>31</v>
      </c>
      <c r="U2730">
        <v>11.2</v>
      </c>
      <c r="W2730">
        <v>1.2</v>
      </c>
    </row>
    <row r="2731" spans="1:23">
      <c r="A2731" s="18">
        <v>40715</v>
      </c>
      <c r="C2731">
        <v>7.1280272554011965</v>
      </c>
      <c r="E2731">
        <v>13.71904385975237</v>
      </c>
      <c r="G2731">
        <v>4.8739067411516173</v>
      </c>
      <c r="I2731">
        <v>11.901423182426816</v>
      </c>
      <c r="K2731">
        <v>24.7</v>
      </c>
      <c r="M2731">
        <v>32.200000000000003</v>
      </c>
      <c r="O2731">
        <v>18.600000000000001</v>
      </c>
      <c r="Q2731">
        <v>36</v>
      </c>
      <c r="S2731">
        <v>15</v>
      </c>
      <c r="U2731">
        <v>11.3</v>
      </c>
      <c r="W2731">
        <v>4.4000000000000004</v>
      </c>
    </row>
    <row r="2732" spans="1:23">
      <c r="A2732" s="18">
        <v>40716</v>
      </c>
      <c r="C2732">
        <v>6.5070327401528933</v>
      </c>
      <c r="E2732">
        <v>10.986992960764994</v>
      </c>
      <c r="G2732">
        <v>5.04614295699694</v>
      </c>
      <c r="I2732">
        <v>13.721421005259245</v>
      </c>
      <c r="K2732">
        <v>22.3</v>
      </c>
      <c r="M2732">
        <v>26.7</v>
      </c>
      <c r="O2732">
        <v>16.899999999999999</v>
      </c>
      <c r="Q2732">
        <v>46</v>
      </c>
      <c r="S2732">
        <v>25</v>
      </c>
      <c r="U2732">
        <v>11.6</v>
      </c>
      <c r="W2732">
        <v>3.8</v>
      </c>
    </row>
    <row r="2733" spans="1:23">
      <c r="A2733" s="18">
        <v>40717</v>
      </c>
      <c r="C2733">
        <v>5.3228441750096556</v>
      </c>
      <c r="E2733">
        <v>11.701745284835964</v>
      </c>
      <c r="G2733">
        <v>4.9692545016371392</v>
      </c>
      <c r="I2733">
        <v>12.537363410087815</v>
      </c>
      <c r="K2733">
        <v>22.7</v>
      </c>
      <c r="M2733">
        <v>29.9</v>
      </c>
      <c r="O2733">
        <v>19</v>
      </c>
      <c r="Q2733">
        <v>44</v>
      </c>
      <c r="S2733">
        <v>20</v>
      </c>
      <c r="U2733">
        <v>11.2</v>
      </c>
      <c r="W2733">
        <v>2.1</v>
      </c>
    </row>
    <row r="2734" spans="1:23">
      <c r="A2734" s="18">
        <v>40718</v>
      </c>
      <c r="C2734">
        <v>6.1428348833703774</v>
      </c>
      <c r="E2734">
        <v>12.610496912253506</v>
      </c>
      <c r="G2734">
        <v>5.3412664607860094</v>
      </c>
      <c r="I2734">
        <v>13.601276031142358</v>
      </c>
      <c r="K2734">
        <v>23.8</v>
      </c>
      <c r="M2734">
        <v>30</v>
      </c>
      <c r="O2734">
        <v>18</v>
      </c>
      <c r="Q2734">
        <v>36</v>
      </c>
      <c r="S2734">
        <v>19</v>
      </c>
      <c r="U2734">
        <v>14</v>
      </c>
      <c r="W2734">
        <v>2.2999999999999998</v>
      </c>
    </row>
    <row r="2735" spans="1:23">
      <c r="A2735" s="18">
        <v>40719</v>
      </c>
      <c r="C2735">
        <v>7.485011894904515</v>
      </c>
      <c r="E2735">
        <v>14.200540389026814</v>
      </c>
      <c r="G2735">
        <v>5.1509822168472308</v>
      </c>
      <c r="I2735">
        <v>12.561590740336232</v>
      </c>
      <c r="K2735">
        <v>26.7</v>
      </c>
      <c r="M2735">
        <v>33.6</v>
      </c>
      <c r="O2735">
        <v>20.3</v>
      </c>
      <c r="Q2735">
        <v>27</v>
      </c>
      <c r="S2735">
        <v>11</v>
      </c>
      <c r="U2735">
        <v>13.9</v>
      </c>
      <c r="W2735">
        <v>3.6</v>
      </c>
    </row>
    <row r="2736" spans="1:23">
      <c r="A2736" s="18">
        <v>40720</v>
      </c>
      <c r="C2736">
        <v>8.3460554499984099</v>
      </c>
      <c r="E2736">
        <v>13.645566036190328</v>
      </c>
      <c r="G2736">
        <v>5.160379411302749</v>
      </c>
      <c r="I2736">
        <v>13.397587079842474</v>
      </c>
      <c r="K2736">
        <v>27.6</v>
      </c>
      <c r="M2736">
        <v>34.200000000000003</v>
      </c>
      <c r="O2736">
        <v>22.4</v>
      </c>
      <c r="Q2736">
        <v>25</v>
      </c>
      <c r="S2736">
        <v>13</v>
      </c>
      <c r="U2736">
        <v>13.8</v>
      </c>
      <c r="W2736">
        <v>4.3</v>
      </c>
    </row>
    <row r="2737" spans="1:23">
      <c r="A2737" s="18">
        <v>40721</v>
      </c>
      <c r="C2737">
        <v>5.0254602315905288</v>
      </c>
      <c r="E2737">
        <v>11.443795931462587</v>
      </c>
      <c r="G2737">
        <v>4.310187355962289</v>
      </c>
      <c r="I2737">
        <v>12.46555740338634</v>
      </c>
      <c r="K2737">
        <v>22</v>
      </c>
      <c r="M2737">
        <v>28.8</v>
      </c>
      <c r="O2737">
        <v>18</v>
      </c>
      <c r="Q2737">
        <v>56</v>
      </c>
      <c r="S2737">
        <v>25</v>
      </c>
      <c r="U2737">
        <v>7.1</v>
      </c>
      <c r="W2737">
        <v>2.2999999999999998</v>
      </c>
    </row>
    <row r="2738" spans="1:23">
      <c r="A2738" s="18">
        <v>40722</v>
      </c>
      <c r="C2738">
        <v>5.6645685871339548</v>
      </c>
      <c r="E2738">
        <v>11.483414962145693</v>
      </c>
      <c r="G2738">
        <v>5.0756036101911146</v>
      </c>
      <c r="I2738">
        <v>12.567478065417522</v>
      </c>
      <c r="K2738">
        <v>23.5</v>
      </c>
      <c r="M2738">
        <v>28.5</v>
      </c>
      <c r="O2738">
        <v>18.399999999999999</v>
      </c>
      <c r="Q2738">
        <v>39</v>
      </c>
      <c r="S2738">
        <v>22</v>
      </c>
      <c r="U2738">
        <v>12.1</v>
      </c>
      <c r="W2738">
        <v>2.2000000000000002</v>
      </c>
    </row>
    <row r="2739" spans="1:23">
      <c r="A2739" s="18">
        <v>40723</v>
      </c>
      <c r="C2739">
        <v>5.5986704607159812</v>
      </c>
      <c r="E2739">
        <v>10.997598781834977</v>
      </c>
      <c r="G2739">
        <v>4.5090414389711198</v>
      </c>
      <c r="I2739">
        <v>11.349765830395226</v>
      </c>
      <c r="K2739">
        <v>23.2</v>
      </c>
      <c r="M2739">
        <v>28</v>
      </c>
      <c r="O2739">
        <v>18.600000000000001</v>
      </c>
      <c r="Q2739">
        <v>42</v>
      </c>
      <c r="S2739">
        <v>24</v>
      </c>
      <c r="U2739">
        <v>8.6999999999999993</v>
      </c>
      <c r="W2739">
        <v>2.9</v>
      </c>
    </row>
    <row r="2740" spans="1:23">
      <c r="A2740" s="18">
        <v>40724</v>
      </c>
      <c r="C2740">
        <v>4.729197146175375</v>
      </c>
      <c r="E2740">
        <v>10.147578670559833</v>
      </c>
      <c r="G2740">
        <v>4.5998788500125727</v>
      </c>
      <c r="I2740">
        <v>12.024170200636986</v>
      </c>
      <c r="K2740">
        <v>21.3</v>
      </c>
      <c r="M2740">
        <v>25.4</v>
      </c>
      <c r="O2740">
        <v>16.600000000000001</v>
      </c>
      <c r="Q2740">
        <v>57</v>
      </c>
      <c r="S2740">
        <v>36</v>
      </c>
      <c r="U2740">
        <v>8.6</v>
      </c>
      <c r="W2740">
        <v>1.9</v>
      </c>
    </row>
    <row r="2741" spans="1:23">
      <c r="A2741" s="18">
        <v>40725</v>
      </c>
      <c r="C2741">
        <v>5.4594908597847311</v>
      </c>
      <c r="E2741">
        <v>10.100609042734916</v>
      </c>
      <c r="G2741">
        <v>5.0497990169419005</v>
      </c>
      <c r="I2741">
        <v>12.664945869209962</v>
      </c>
      <c r="K2741">
        <v>21.8</v>
      </c>
      <c r="M2741">
        <v>27.1</v>
      </c>
      <c r="O2741">
        <v>18.600000000000001</v>
      </c>
      <c r="Q2741">
        <v>55</v>
      </c>
      <c r="S2741">
        <v>31</v>
      </c>
      <c r="U2741">
        <v>10.8</v>
      </c>
      <c r="W2741">
        <v>3.6</v>
      </c>
    </row>
    <row r="2742" spans="1:23">
      <c r="A2742" s="18">
        <v>40726</v>
      </c>
      <c r="C2742">
        <v>4.5295003574267669</v>
      </c>
      <c r="E2742">
        <v>10.338260561435716</v>
      </c>
      <c r="G2742">
        <v>4.7185950656582998</v>
      </c>
      <c r="I2742">
        <v>12.381547288842766</v>
      </c>
      <c r="K2742">
        <v>19.2</v>
      </c>
      <c r="M2742">
        <v>24.9</v>
      </c>
      <c r="O2742">
        <v>14.7</v>
      </c>
      <c r="Q2742">
        <v>66</v>
      </c>
      <c r="S2742">
        <v>31</v>
      </c>
      <c r="U2742">
        <v>9.3000000000000007</v>
      </c>
      <c r="W2742">
        <v>1.9</v>
      </c>
    </row>
    <row r="2743" spans="1:23">
      <c r="A2743" s="18">
        <v>40727</v>
      </c>
      <c r="C2743">
        <v>3.9714179149748152</v>
      </c>
      <c r="E2743">
        <v>10.167362763958728</v>
      </c>
      <c r="G2743">
        <v>4.3437336851035679</v>
      </c>
      <c r="I2743">
        <v>10.768408780390686</v>
      </c>
      <c r="K2743">
        <v>17.399999999999999</v>
      </c>
      <c r="M2743">
        <v>23.8</v>
      </c>
      <c r="O2743">
        <v>12.9</v>
      </c>
      <c r="Q2743">
        <v>64</v>
      </c>
      <c r="S2743">
        <v>33</v>
      </c>
      <c r="U2743">
        <v>7.8</v>
      </c>
      <c r="W2743">
        <v>1.8</v>
      </c>
    </row>
    <row r="2744" spans="1:23">
      <c r="A2744" s="18">
        <v>40728</v>
      </c>
      <c r="C2744">
        <v>5.4269134235554413</v>
      </c>
      <c r="E2744">
        <v>11.236363848576445</v>
      </c>
      <c r="G2744">
        <v>5.300796671916344</v>
      </c>
      <c r="I2744">
        <v>12.27206046099902</v>
      </c>
      <c r="K2744">
        <v>21.1</v>
      </c>
      <c r="M2744">
        <v>26.5</v>
      </c>
      <c r="O2744">
        <v>15.6</v>
      </c>
      <c r="Q2744">
        <v>41</v>
      </c>
      <c r="S2744">
        <v>23</v>
      </c>
      <c r="U2744">
        <v>13.7</v>
      </c>
      <c r="W2744">
        <v>2.2999999999999998</v>
      </c>
    </row>
    <row r="2745" spans="1:23">
      <c r="A2745" s="18">
        <v>40729</v>
      </c>
      <c r="C2745">
        <v>5.845681576168289</v>
      </c>
      <c r="E2745">
        <v>10.840889421417206</v>
      </c>
      <c r="G2745">
        <v>5.5082599656972038</v>
      </c>
      <c r="I2745">
        <v>13.911260834843986</v>
      </c>
      <c r="K2745">
        <v>22.4</v>
      </c>
      <c r="M2745">
        <v>26.6</v>
      </c>
      <c r="O2745">
        <v>17.100000000000001</v>
      </c>
      <c r="Q2745">
        <v>46</v>
      </c>
      <c r="S2745">
        <v>27</v>
      </c>
      <c r="U2745">
        <v>14</v>
      </c>
      <c r="W2745">
        <v>2.2999999999999998</v>
      </c>
    </row>
    <row r="2746" spans="1:23">
      <c r="A2746" s="18">
        <v>40730</v>
      </c>
      <c r="C2746">
        <v>5.6973806902515785</v>
      </c>
      <c r="E2746">
        <v>11.339865384684408</v>
      </c>
      <c r="G2746">
        <v>4.9342321095072972</v>
      </c>
      <c r="I2746">
        <v>12.22515119423001</v>
      </c>
      <c r="K2746">
        <v>23.6</v>
      </c>
      <c r="M2746">
        <v>27.7</v>
      </c>
      <c r="O2746">
        <v>17.899999999999999</v>
      </c>
      <c r="Q2746">
        <v>32</v>
      </c>
      <c r="S2746">
        <v>15</v>
      </c>
      <c r="U2746">
        <v>12.2</v>
      </c>
      <c r="W2746">
        <v>2</v>
      </c>
    </row>
    <row r="2747" spans="1:23">
      <c r="A2747" s="18">
        <v>40731</v>
      </c>
      <c r="C2747">
        <v>6.8775048697025438</v>
      </c>
      <c r="E2747">
        <v>11.936365666739059</v>
      </c>
      <c r="G2747">
        <v>5.1660830328936269</v>
      </c>
      <c r="I2747">
        <v>13.169118931208056</v>
      </c>
      <c r="K2747">
        <v>24.5</v>
      </c>
      <c r="M2747">
        <v>29.6</v>
      </c>
      <c r="O2747">
        <v>19.2</v>
      </c>
      <c r="Q2747">
        <v>28</v>
      </c>
      <c r="S2747">
        <v>13</v>
      </c>
      <c r="U2747">
        <v>14</v>
      </c>
      <c r="W2747">
        <v>3</v>
      </c>
    </row>
    <row r="2748" spans="1:23">
      <c r="A2748" s="18">
        <v>40732</v>
      </c>
      <c r="C2748">
        <v>6.2167834130619068</v>
      </c>
      <c r="E2748">
        <v>10.69974104354703</v>
      </c>
      <c r="G2748">
        <v>5.3519957848808897</v>
      </c>
      <c r="I2748">
        <v>13.999027723061063</v>
      </c>
      <c r="K2748">
        <v>24.9</v>
      </c>
      <c r="M2748">
        <v>29.5</v>
      </c>
      <c r="O2748">
        <v>21.3</v>
      </c>
      <c r="Q2748">
        <v>33</v>
      </c>
      <c r="S2748">
        <v>20</v>
      </c>
      <c r="U2748">
        <v>13.9</v>
      </c>
      <c r="W2748">
        <v>2.1</v>
      </c>
    </row>
    <row r="2749" spans="1:23">
      <c r="A2749" s="18">
        <v>40733</v>
      </c>
      <c r="C2749">
        <v>6.0130606880001247</v>
      </c>
      <c r="E2749">
        <v>11.583483887970271</v>
      </c>
      <c r="G2749">
        <v>5.2702055387770415</v>
      </c>
      <c r="I2749">
        <v>13.926922897500035</v>
      </c>
      <c r="K2749">
        <v>24.7</v>
      </c>
      <c r="M2749">
        <v>29.1</v>
      </c>
      <c r="O2749">
        <v>19.399999999999999</v>
      </c>
      <c r="Q2749">
        <v>30</v>
      </c>
      <c r="S2749">
        <v>19</v>
      </c>
      <c r="U2749">
        <v>14</v>
      </c>
      <c r="W2749">
        <v>1.7</v>
      </c>
    </row>
    <row r="2750" spans="1:23">
      <c r="A2750" s="18">
        <v>40734</v>
      </c>
      <c r="C2750">
        <v>5.8947228564239413</v>
      </c>
      <c r="E2750">
        <v>11.491163114815397</v>
      </c>
      <c r="G2750">
        <v>5.3030208262835412</v>
      </c>
      <c r="I2750">
        <v>13.936378450347011</v>
      </c>
      <c r="K2750">
        <v>24.8</v>
      </c>
      <c r="M2750">
        <v>29.3</v>
      </c>
      <c r="O2750">
        <v>19.8</v>
      </c>
      <c r="Q2750">
        <v>32</v>
      </c>
      <c r="S2750">
        <v>19</v>
      </c>
      <c r="U2750">
        <v>13.9</v>
      </c>
      <c r="W2750">
        <v>1.6</v>
      </c>
    </row>
    <row r="2751" spans="1:23">
      <c r="A2751" s="18">
        <v>40735</v>
      </c>
      <c r="C2751">
        <v>6.3098843886263261</v>
      </c>
      <c r="E2751">
        <v>13.314804074079365</v>
      </c>
      <c r="G2751">
        <v>5.224102907837846</v>
      </c>
      <c r="I2751">
        <v>13.295224913648674</v>
      </c>
      <c r="K2751">
        <v>26.3</v>
      </c>
      <c r="M2751">
        <v>32.4</v>
      </c>
      <c r="O2751">
        <v>20.5</v>
      </c>
      <c r="Q2751">
        <v>28</v>
      </c>
      <c r="S2751">
        <v>16</v>
      </c>
      <c r="U2751">
        <v>13.8</v>
      </c>
      <c r="W2751">
        <v>2.1</v>
      </c>
    </row>
    <row r="2752" spans="1:23">
      <c r="A2752" s="18">
        <v>40736</v>
      </c>
      <c r="C2752">
        <v>7.3498308336048259</v>
      </c>
      <c r="E2752">
        <v>15.174514098676035</v>
      </c>
      <c r="G2752">
        <v>5.1546055282668277</v>
      </c>
      <c r="I2752">
        <v>12.881777935720445</v>
      </c>
      <c r="K2752">
        <v>28.7</v>
      </c>
      <c r="M2752">
        <v>35.299999999999997</v>
      </c>
      <c r="O2752">
        <v>21.4</v>
      </c>
      <c r="Q2752">
        <v>25</v>
      </c>
      <c r="S2752">
        <v>13</v>
      </c>
      <c r="U2752">
        <v>13.6</v>
      </c>
      <c r="W2752">
        <v>3</v>
      </c>
    </row>
    <row r="2753" spans="1:23">
      <c r="A2753" s="18">
        <v>40737</v>
      </c>
      <c r="C2753">
        <v>7.7737687141562359</v>
      </c>
      <c r="E2753">
        <v>16.031268108289677</v>
      </c>
      <c r="G2753">
        <v>5.1969735417089158</v>
      </c>
      <c r="I2753">
        <v>13.247349652190419</v>
      </c>
      <c r="K2753">
        <v>30.8</v>
      </c>
      <c r="M2753">
        <v>38.1</v>
      </c>
      <c r="O2753">
        <v>23.9</v>
      </c>
      <c r="Q2753">
        <v>24</v>
      </c>
      <c r="S2753">
        <v>12</v>
      </c>
      <c r="U2753">
        <v>13.6</v>
      </c>
      <c r="W2753">
        <v>3.1</v>
      </c>
    </row>
    <row r="2754" spans="1:23">
      <c r="A2754" s="18">
        <v>40738</v>
      </c>
      <c r="C2754">
        <v>6.6233198441259535</v>
      </c>
      <c r="E2754">
        <v>13.713442118209874</v>
      </c>
      <c r="G2754">
        <v>4.919528985993594</v>
      </c>
      <c r="I2754">
        <v>13.742314339319382</v>
      </c>
      <c r="K2754">
        <v>28.8</v>
      </c>
      <c r="M2754">
        <v>37</v>
      </c>
      <c r="O2754">
        <v>25.7</v>
      </c>
      <c r="Q2754">
        <v>30</v>
      </c>
      <c r="S2754">
        <v>13</v>
      </c>
      <c r="U2754">
        <v>11</v>
      </c>
      <c r="W2754">
        <v>2.2999999999999998</v>
      </c>
    </row>
    <row r="2755" spans="1:23">
      <c r="A2755" s="18">
        <v>40739</v>
      </c>
      <c r="C2755">
        <v>4.3109121393088605</v>
      </c>
      <c r="E2755">
        <v>11.579979122218367</v>
      </c>
      <c r="G2755">
        <v>3.244112027624527</v>
      </c>
      <c r="I2755">
        <v>9.5307253168624211</v>
      </c>
      <c r="K2755">
        <v>21.9</v>
      </c>
      <c r="M2755">
        <v>29.7</v>
      </c>
      <c r="O2755">
        <v>18.600000000000001</v>
      </c>
      <c r="Q2755">
        <v>56</v>
      </c>
      <c r="S2755">
        <v>29</v>
      </c>
      <c r="U2755">
        <v>1.6</v>
      </c>
      <c r="W2755">
        <v>3</v>
      </c>
    </row>
    <row r="2756" spans="1:23">
      <c r="A2756" s="18">
        <v>40740</v>
      </c>
      <c r="C2756">
        <v>4.1903128580851501</v>
      </c>
      <c r="E2756">
        <v>6.3325566242567479</v>
      </c>
      <c r="G2756">
        <v>3.8136137866345239</v>
      </c>
      <c r="I2756">
        <v>9.5128286577143957</v>
      </c>
      <c r="K2756">
        <v>19.8</v>
      </c>
      <c r="M2756">
        <v>22.5</v>
      </c>
      <c r="O2756">
        <v>18.8</v>
      </c>
      <c r="Q2756">
        <v>53</v>
      </c>
      <c r="S2756">
        <v>41</v>
      </c>
      <c r="U2756">
        <v>4.8</v>
      </c>
      <c r="W2756">
        <v>2.8</v>
      </c>
    </row>
    <row r="2757" spans="1:23">
      <c r="A2757" s="18">
        <v>40741</v>
      </c>
      <c r="C2757">
        <v>5.0319737527244799</v>
      </c>
      <c r="E2757">
        <v>11.317960306219662</v>
      </c>
      <c r="G2757">
        <v>5.233855888166091</v>
      </c>
      <c r="I2757">
        <v>12.702272224960694</v>
      </c>
      <c r="K2757">
        <v>21.9</v>
      </c>
      <c r="M2757">
        <v>27.4</v>
      </c>
      <c r="O2757">
        <v>16.8</v>
      </c>
      <c r="Q2757">
        <v>45</v>
      </c>
      <c r="S2757">
        <v>26</v>
      </c>
      <c r="U2757">
        <v>12.6</v>
      </c>
      <c r="W2757">
        <v>1.5</v>
      </c>
    </row>
    <row r="2758" spans="1:23">
      <c r="A2758" s="18">
        <v>40742</v>
      </c>
      <c r="C2758">
        <v>5.7482348333521252</v>
      </c>
      <c r="E2758">
        <v>13.304160335342305</v>
      </c>
      <c r="G2758">
        <v>5.2066936094046552</v>
      </c>
      <c r="I2758">
        <v>12.550474075450451</v>
      </c>
      <c r="K2758">
        <v>25</v>
      </c>
      <c r="M2758">
        <v>31.2</v>
      </c>
      <c r="O2758">
        <v>18.600000000000001</v>
      </c>
      <c r="Q2758">
        <v>28</v>
      </c>
      <c r="S2758">
        <v>18</v>
      </c>
      <c r="U2758">
        <v>13.8</v>
      </c>
      <c r="W2758">
        <v>1.8</v>
      </c>
    </row>
    <row r="2759" spans="1:23">
      <c r="A2759" s="18">
        <v>40743</v>
      </c>
      <c r="C2759">
        <v>6.6535403859098414</v>
      </c>
      <c r="E2759">
        <v>13.821530269337302</v>
      </c>
      <c r="G2759">
        <v>5.1828554740210695</v>
      </c>
      <c r="I2759">
        <v>12.96215233386277</v>
      </c>
      <c r="K2759">
        <v>27.2</v>
      </c>
      <c r="M2759">
        <v>33.9</v>
      </c>
      <c r="O2759">
        <v>21.6</v>
      </c>
      <c r="Q2759">
        <v>25</v>
      </c>
      <c r="S2759">
        <v>12</v>
      </c>
      <c r="U2759">
        <v>14</v>
      </c>
      <c r="W2759">
        <v>2.4</v>
      </c>
    </row>
    <row r="2760" spans="1:23">
      <c r="A2760" s="18">
        <v>40744</v>
      </c>
      <c r="C2760">
        <v>5.5396678686696132</v>
      </c>
      <c r="E2760">
        <v>11.287582562789181</v>
      </c>
      <c r="G2760">
        <v>4.2725121141025921</v>
      </c>
      <c r="I2760">
        <v>11.267931953721593</v>
      </c>
      <c r="K2760">
        <v>25.4</v>
      </c>
      <c r="M2760">
        <v>32.1</v>
      </c>
      <c r="O2760">
        <v>23.2</v>
      </c>
      <c r="Q2760">
        <v>35</v>
      </c>
      <c r="S2760">
        <v>17</v>
      </c>
      <c r="U2760">
        <v>7.3</v>
      </c>
      <c r="W2760">
        <v>2.4</v>
      </c>
    </row>
    <row r="2761" spans="1:23">
      <c r="A2761" s="18">
        <v>40745</v>
      </c>
      <c r="C2761">
        <v>5.7481044541083577</v>
      </c>
      <c r="E2761">
        <v>11.924148637236499</v>
      </c>
      <c r="G2761">
        <v>5.4176710181279164</v>
      </c>
      <c r="I2761">
        <v>15.211913652185984</v>
      </c>
      <c r="K2761">
        <v>22</v>
      </c>
      <c r="M2761">
        <v>27.9</v>
      </c>
      <c r="O2761">
        <v>16.2</v>
      </c>
      <c r="Q2761">
        <v>59</v>
      </c>
      <c r="S2761">
        <v>30</v>
      </c>
      <c r="U2761">
        <v>12.5</v>
      </c>
      <c r="W2761">
        <v>2.1</v>
      </c>
    </row>
    <row r="2762" spans="1:23">
      <c r="A2762" s="18">
        <v>40746</v>
      </c>
      <c r="C2762">
        <v>6.4483123911595222</v>
      </c>
      <c r="E2762">
        <v>12.347056805632425</v>
      </c>
      <c r="G2762">
        <v>5.4263161280645491</v>
      </c>
      <c r="I2762">
        <v>13.392981627030935</v>
      </c>
      <c r="K2762">
        <v>24.7</v>
      </c>
      <c r="M2762">
        <v>30.1</v>
      </c>
      <c r="O2762">
        <v>19.100000000000001</v>
      </c>
      <c r="Q2762">
        <v>38</v>
      </c>
      <c r="S2762">
        <v>23</v>
      </c>
      <c r="U2762">
        <v>13.7</v>
      </c>
      <c r="W2762">
        <v>2.9</v>
      </c>
    </row>
    <row r="2763" spans="1:23">
      <c r="A2763" s="18">
        <v>40747</v>
      </c>
      <c r="C2763">
        <v>6.6620243610169796</v>
      </c>
      <c r="E2763">
        <v>13.757762818171186</v>
      </c>
      <c r="G2763">
        <v>5.2046375937250691</v>
      </c>
      <c r="I2763">
        <v>13.045358070568783</v>
      </c>
      <c r="K2763">
        <v>26.8</v>
      </c>
      <c r="M2763">
        <v>33.4</v>
      </c>
      <c r="O2763">
        <v>21</v>
      </c>
      <c r="Q2763">
        <v>32</v>
      </c>
      <c r="S2763">
        <v>15</v>
      </c>
      <c r="U2763">
        <v>13</v>
      </c>
      <c r="W2763">
        <v>2.7</v>
      </c>
    </row>
    <row r="2764" spans="1:23">
      <c r="A2764" s="18">
        <v>40748</v>
      </c>
      <c r="C2764">
        <v>6.2136590266082248</v>
      </c>
      <c r="E2764">
        <v>11.670477875406807</v>
      </c>
      <c r="G2764">
        <v>5.0671151695694654</v>
      </c>
      <c r="I2764">
        <v>12.572389053096318</v>
      </c>
      <c r="K2764">
        <v>29.3</v>
      </c>
      <c r="M2764">
        <v>33.6</v>
      </c>
      <c r="O2764">
        <v>25.6</v>
      </c>
      <c r="Q2764">
        <v>26</v>
      </c>
      <c r="S2764">
        <v>18</v>
      </c>
      <c r="U2764">
        <v>12.1</v>
      </c>
      <c r="W2764">
        <v>2</v>
      </c>
    </row>
    <row r="2765" spans="1:23">
      <c r="A2765" s="18">
        <v>40749</v>
      </c>
      <c r="C2765">
        <v>7.2900886935015841</v>
      </c>
      <c r="E2765">
        <v>11.731540476407444</v>
      </c>
      <c r="G2765">
        <v>5.3854798804756419</v>
      </c>
      <c r="I2765">
        <v>15.134939093842672</v>
      </c>
      <c r="K2765">
        <v>27.6</v>
      </c>
      <c r="M2765">
        <v>32.299999999999997</v>
      </c>
      <c r="O2765">
        <v>23.6</v>
      </c>
      <c r="Q2765">
        <v>31</v>
      </c>
      <c r="S2765">
        <v>17</v>
      </c>
      <c r="U2765">
        <v>13.7</v>
      </c>
      <c r="W2765">
        <v>2.7</v>
      </c>
    </row>
    <row r="2766" spans="1:23">
      <c r="A2766" s="18">
        <v>40750</v>
      </c>
      <c r="C2766">
        <v>5.0024013453613199</v>
      </c>
      <c r="E2766">
        <v>9.3259760622833632</v>
      </c>
      <c r="G2766">
        <v>3.5632063238797413</v>
      </c>
      <c r="I2766">
        <v>9.0938235189884526</v>
      </c>
      <c r="K2766">
        <v>25.3</v>
      </c>
      <c r="M2766">
        <v>30.1</v>
      </c>
      <c r="O2766">
        <v>24</v>
      </c>
      <c r="Q2766">
        <v>30</v>
      </c>
      <c r="S2766">
        <v>18</v>
      </c>
      <c r="U2766">
        <v>3.5</v>
      </c>
      <c r="W2766">
        <v>2.2999999999999998</v>
      </c>
    </row>
    <row r="2767" spans="1:23">
      <c r="A2767" s="18">
        <v>40751</v>
      </c>
      <c r="C2767">
        <v>6.3221986866197595</v>
      </c>
      <c r="E2767">
        <v>11.315254084140511</v>
      </c>
      <c r="G2767">
        <v>5.1166179515893901</v>
      </c>
      <c r="I2767">
        <v>14.32922219193725</v>
      </c>
      <c r="K2767">
        <v>21.5</v>
      </c>
      <c r="M2767">
        <v>26.4</v>
      </c>
      <c r="O2767">
        <v>15.6</v>
      </c>
      <c r="Q2767">
        <v>45</v>
      </c>
      <c r="S2767">
        <v>18</v>
      </c>
      <c r="U2767">
        <v>12.3</v>
      </c>
      <c r="W2767">
        <v>2.9</v>
      </c>
    </row>
    <row r="2768" spans="1:23">
      <c r="A2768" s="18">
        <v>40752</v>
      </c>
      <c r="C2768">
        <v>6.0321582646399197</v>
      </c>
      <c r="E2768">
        <v>13.648820736534976</v>
      </c>
      <c r="G2768">
        <v>5.0552529219041036</v>
      </c>
      <c r="I2768">
        <v>12.020716483520095</v>
      </c>
      <c r="K2768">
        <v>24.6</v>
      </c>
      <c r="M2768">
        <v>31.7</v>
      </c>
      <c r="O2768">
        <v>18.2</v>
      </c>
      <c r="Q2768">
        <v>26</v>
      </c>
      <c r="S2768">
        <v>10</v>
      </c>
      <c r="U2768">
        <v>13.7</v>
      </c>
      <c r="W2768">
        <v>2.2000000000000002</v>
      </c>
    </row>
    <row r="2769" spans="1:23">
      <c r="A2769" s="18">
        <v>40753</v>
      </c>
      <c r="C2769">
        <v>7.9499891834255454</v>
      </c>
      <c r="E2769">
        <v>13.866749714195519</v>
      </c>
      <c r="G2769">
        <v>5.0604834591995997</v>
      </c>
      <c r="I2769">
        <v>12.87753986203921</v>
      </c>
      <c r="K2769">
        <v>25.6</v>
      </c>
      <c r="M2769">
        <v>32.299999999999997</v>
      </c>
      <c r="O2769">
        <v>19</v>
      </c>
      <c r="Q2769">
        <v>23</v>
      </c>
      <c r="S2769">
        <v>12</v>
      </c>
      <c r="U2769">
        <v>13.8</v>
      </c>
      <c r="W2769">
        <v>4.0999999999999996</v>
      </c>
    </row>
    <row r="2770" spans="1:23">
      <c r="A2770" s="18">
        <v>40754</v>
      </c>
      <c r="C2770">
        <v>7.0914251024177073</v>
      </c>
      <c r="E2770">
        <v>13.517921086081598</v>
      </c>
      <c r="G2770">
        <v>4.9768767696336216</v>
      </c>
      <c r="I2770">
        <v>12.330514206394177</v>
      </c>
      <c r="K2770">
        <v>27.7</v>
      </c>
      <c r="M2770">
        <v>34</v>
      </c>
      <c r="O2770">
        <v>22.5</v>
      </c>
      <c r="Q2770">
        <v>21</v>
      </c>
      <c r="S2770">
        <v>12</v>
      </c>
      <c r="U2770">
        <v>13.1</v>
      </c>
      <c r="W2770">
        <v>2.9</v>
      </c>
    </row>
    <row r="2771" spans="1:23">
      <c r="A2771" s="18">
        <v>40755</v>
      </c>
      <c r="C2771">
        <v>6.5503915753445359</v>
      </c>
      <c r="E2771">
        <v>12.143486146940376</v>
      </c>
      <c r="G2771">
        <v>4.6783187314296644</v>
      </c>
      <c r="I2771">
        <v>12.034732454634549</v>
      </c>
      <c r="K2771">
        <v>27.9</v>
      </c>
      <c r="M2771">
        <v>32.5</v>
      </c>
      <c r="O2771">
        <v>23.3</v>
      </c>
      <c r="Q2771">
        <v>24</v>
      </c>
      <c r="S2771">
        <v>14</v>
      </c>
      <c r="U2771">
        <v>10.5</v>
      </c>
      <c r="W2771">
        <v>2.5</v>
      </c>
    </row>
    <row r="2772" spans="1:23">
      <c r="A2772" s="18">
        <v>40756</v>
      </c>
      <c r="C2772">
        <v>4.9756056935276618</v>
      </c>
      <c r="E2772">
        <v>9.8636193872776428</v>
      </c>
      <c r="G2772">
        <v>4.274636140384489</v>
      </c>
      <c r="I2772">
        <v>11.439134233189277</v>
      </c>
      <c r="K2772">
        <v>25.7</v>
      </c>
      <c r="M2772">
        <v>30.7</v>
      </c>
      <c r="O2772">
        <v>24</v>
      </c>
      <c r="Q2772">
        <v>34</v>
      </c>
      <c r="S2772">
        <v>19</v>
      </c>
      <c r="U2772">
        <v>7.2</v>
      </c>
      <c r="W2772">
        <v>1.5</v>
      </c>
    </row>
    <row r="2773" spans="1:23">
      <c r="A2773" s="18">
        <v>40757</v>
      </c>
      <c r="C2773">
        <v>6.8038141519786484</v>
      </c>
      <c r="E2773">
        <v>12.092882660876919</v>
      </c>
      <c r="G2773">
        <v>5.2125735248521083</v>
      </c>
      <c r="I2773">
        <v>13.58794856277761</v>
      </c>
      <c r="K2773">
        <v>26.3</v>
      </c>
      <c r="M2773">
        <v>31.4</v>
      </c>
      <c r="O2773">
        <v>21.6</v>
      </c>
      <c r="Q2773">
        <v>32</v>
      </c>
      <c r="S2773">
        <v>23</v>
      </c>
      <c r="U2773">
        <v>12.6</v>
      </c>
      <c r="W2773">
        <v>2.9</v>
      </c>
    </row>
    <row r="2774" spans="1:23">
      <c r="A2774" s="18">
        <v>40758</v>
      </c>
      <c r="C2774">
        <v>6.0714048863229495</v>
      </c>
      <c r="E2774">
        <v>12.985275857434626</v>
      </c>
      <c r="G2774">
        <v>4.7989179280973202</v>
      </c>
      <c r="I2774">
        <v>12.361551577067321</v>
      </c>
      <c r="K2774">
        <v>26.5</v>
      </c>
      <c r="M2774">
        <v>33.9</v>
      </c>
      <c r="O2774">
        <v>22.7</v>
      </c>
      <c r="Q2774">
        <v>30</v>
      </c>
      <c r="S2774">
        <v>16</v>
      </c>
      <c r="U2774">
        <v>10.6</v>
      </c>
      <c r="W2774">
        <v>2.2999999999999998</v>
      </c>
    </row>
    <row r="2775" spans="1:23">
      <c r="A2775" s="18">
        <v>40759</v>
      </c>
      <c r="C2775">
        <v>6.7291200498182553</v>
      </c>
      <c r="E2775">
        <v>13.013261857678684</v>
      </c>
      <c r="G2775">
        <v>5.2129817814642987</v>
      </c>
      <c r="I2775">
        <v>13.740078715127876</v>
      </c>
      <c r="K2775">
        <v>26.8</v>
      </c>
      <c r="M2775">
        <v>32.4</v>
      </c>
      <c r="O2775">
        <v>21.3</v>
      </c>
      <c r="Q2775">
        <v>30</v>
      </c>
      <c r="S2775">
        <v>18</v>
      </c>
      <c r="U2775">
        <v>13</v>
      </c>
      <c r="W2775">
        <v>2.5</v>
      </c>
    </row>
    <row r="2776" spans="1:23">
      <c r="A2776" s="18">
        <v>40760</v>
      </c>
      <c r="C2776">
        <v>6.620678699637895</v>
      </c>
      <c r="E2776">
        <v>13.717982194397432</v>
      </c>
      <c r="G2776">
        <v>5.1793330405197269</v>
      </c>
      <c r="I2776">
        <v>13.376619544365406</v>
      </c>
      <c r="K2776">
        <v>28</v>
      </c>
      <c r="M2776">
        <v>34.1</v>
      </c>
      <c r="O2776">
        <v>22.4</v>
      </c>
      <c r="Q2776">
        <v>28</v>
      </c>
      <c r="S2776">
        <v>16</v>
      </c>
      <c r="U2776">
        <v>12.9</v>
      </c>
      <c r="W2776">
        <v>2.2999999999999998</v>
      </c>
    </row>
    <row r="2777" spans="1:23">
      <c r="A2777" s="18">
        <v>40761</v>
      </c>
      <c r="C2777">
        <v>6.1829427601648055</v>
      </c>
      <c r="E2777">
        <v>13.088432035969486</v>
      </c>
      <c r="G2777">
        <v>5.2099302101428409</v>
      </c>
      <c r="I2777">
        <v>14.77237031631295</v>
      </c>
      <c r="K2777">
        <v>25</v>
      </c>
      <c r="M2777">
        <v>31.7</v>
      </c>
      <c r="O2777">
        <v>19.5</v>
      </c>
      <c r="Q2777">
        <v>37</v>
      </c>
      <c r="S2777">
        <v>18</v>
      </c>
      <c r="U2777">
        <v>12.6</v>
      </c>
      <c r="W2777">
        <v>1.8</v>
      </c>
    </row>
    <row r="2778" spans="1:23">
      <c r="A2778" s="18">
        <v>40762</v>
      </c>
      <c r="C2778">
        <v>6.6543193702455214</v>
      </c>
      <c r="E2778">
        <v>13.753594213489768</v>
      </c>
      <c r="G2778">
        <v>5.3534707713934093</v>
      </c>
      <c r="I2778">
        <v>13.59952198401783</v>
      </c>
      <c r="K2778">
        <v>27</v>
      </c>
      <c r="M2778">
        <v>33.700000000000003</v>
      </c>
      <c r="O2778">
        <v>21.4</v>
      </c>
      <c r="Q2778">
        <v>33</v>
      </c>
      <c r="S2778">
        <v>19</v>
      </c>
      <c r="U2778">
        <v>13.3</v>
      </c>
      <c r="W2778">
        <v>2.6</v>
      </c>
    </row>
    <row r="2779" spans="1:23">
      <c r="A2779" s="18">
        <v>40763</v>
      </c>
      <c r="C2779">
        <v>5.8766984512268943</v>
      </c>
      <c r="E2779">
        <v>10.735349431181785</v>
      </c>
      <c r="G2779">
        <v>4.7484923442740161</v>
      </c>
      <c r="I2779">
        <v>12.80237397144783</v>
      </c>
      <c r="K2779">
        <v>25.3</v>
      </c>
      <c r="M2779">
        <v>31.4</v>
      </c>
      <c r="O2779">
        <v>23.3</v>
      </c>
      <c r="Q2779">
        <v>37</v>
      </c>
      <c r="S2779">
        <v>20</v>
      </c>
      <c r="U2779">
        <v>9.6</v>
      </c>
      <c r="W2779">
        <v>2.4</v>
      </c>
    </row>
    <row r="2780" spans="1:23">
      <c r="A2780" s="18">
        <v>40764</v>
      </c>
      <c r="C2780">
        <v>4.9391575367136893</v>
      </c>
      <c r="E2780">
        <v>9.4628473290128881</v>
      </c>
      <c r="G2780">
        <v>4.7450503977359384</v>
      </c>
      <c r="I2780">
        <v>13.437788928567107</v>
      </c>
      <c r="K2780">
        <v>20.2</v>
      </c>
      <c r="M2780">
        <v>24.4</v>
      </c>
      <c r="O2780">
        <v>16.3</v>
      </c>
      <c r="Q2780">
        <v>60</v>
      </c>
      <c r="S2780">
        <v>41</v>
      </c>
      <c r="U2780">
        <v>9.1</v>
      </c>
      <c r="W2780">
        <v>1.9</v>
      </c>
    </row>
    <row r="2781" spans="1:23">
      <c r="A2781" s="18">
        <v>40765</v>
      </c>
      <c r="C2781">
        <v>5.4743677750155229</v>
      </c>
      <c r="E2781">
        <v>10.895515482436648</v>
      </c>
      <c r="G2781">
        <v>5.2268093246343224</v>
      </c>
      <c r="I2781">
        <v>12.980700398479019</v>
      </c>
      <c r="K2781">
        <v>21.2</v>
      </c>
      <c r="M2781">
        <v>25.8</v>
      </c>
      <c r="O2781">
        <v>15.6</v>
      </c>
      <c r="Q2781">
        <v>47</v>
      </c>
      <c r="S2781">
        <v>28</v>
      </c>
      <c r="U2781">
        <v>12.4</v>
      </c>
      <c r="W2781">
        <v>2.2999999999999998</v>
      </c>
    </row>
    <row r="2782" spans="1:23">
      <c r="A2782" s="18">
        <v>40766</v>
      </c>
      <c r="C2782">
        <v>3.6044128024304318</v>
      </c>
      <c r="E2782">
        <v>9.1517616173172307</v>
      </c>
      <c r="G2782">
        <v>2.9792752088279091</v>
      </c>
      <c r="I2782">
        <v>6.8945784749721089</v>
      </c>
      <c r="K2782">
        <v>19.2</v>
      </c>
      <c r="M2782">
        <v>24.6</v>
      </c>
      <c r="O2782">
        <v>16.600000000000001</v>
      </c>
      <c r="Q2782">
        <v>50</v>
      </c>
      <c r="S2782">
        <v>30</v>
      </c>
      <c r="U2782">
        <v>0.7</v>
      </c>
      <c r="W2782">
        <v>2.8</v>
      </c>
    </row>
    <row r="2783" spans="1:23">
      <c r="A2783" s="18">
        <v>40767</v>
      </c>
      <c r="C2783">
        <v>4.641504455057901</v>
      </c>
      <c r="E2783">
        <v>10.018541846139858</v>
      </c>
      <c r="G2783">
        <v>4.877991165382527</v>
      </c>
      <c r="I2783">
        <v>11.733701728017211</v>
      </c>
      <c r="K2783">
        <v>20.399999999999999</v>
      </c>
      <c r="M2783">
        <v>25.3</v>
      </c>
      <c r="O2783">
        <v>16.3</v>
      </c>
      <c r="Q2783">
        <v>46</v>
      </c>
      <c r="S2783">
        <v>27</v>
      </c>
      <c r="U2783">
        <v>10.7</v>
      </c>
      <c r="W2783">
        <v>1.5</v>
      </c>
    </row>
    <row r="2784" spans="1:23">
      <c r="A2784" s="18">
        <v>40768</v>
      </c>
      <c r="C2784">
        <v>5.3481431203193308</v>
      </c>
      <c r="E2784">
        <v>9.9701702026290757</v>
      </c>
      <c r="G2784">
        <v>5.1824249579550337</v>
      </c>
      <c r="I2784">
        <v>12.771806555343192</v>
      </c>
      <c r="K2784">
        <v>21.8</v>
      </c>
      <c r="M2784">
        <v>26.3</v>
      </c>
      <c r="O2784">
        <v>18</v>
      </c>
      <c r="Q2784">
        <v>41</v>
      </c>
      <c r="S2784">
        <v>30</v>
      </c>
      <c r="U2784">
        <v>12.3</v>
      </c>
      <c r="W2784">
        <v>2</v>
      </c>
    </row>
    <row r="2785" spans="1:23">
      <c r="A2785" s="18">
        <v>40769</v>
      </c>
      <c r="C2785">
        <v>5.2464884851583271</v>
      </c>
      <c r="E2785">
        <v>10.640207526520308</v>
      </c>
      <c r="G2785">
        <v>4.4716705520562305</v>
      </c>
      <c r="I2785">
        <v>10.739933617975806</v>
      </c>
      <c r="K2785">
        <v>22.8</v>
      </c>
      <c r="M2785">
        <v>26.3</v>
      </c>
      <c r="O2785">
        <v>17.3</v>
      </c>
      <c r="Q2785">
        <v>43</v>
      </c>
      <c r="S2785">
        <v>29</v>
      </c>
      <c r="U2785">
        <v>8.3000000000000007</v>
      </c>
      <c r="W2785">
        <v>2.6</v>
      </c>
    </row>
    <row r="2786" spans="1:23">
      <c r="A2786" s="18">
        <v>40770</v>
      </c>
      <c r="C2786">
        <v>6.4985423025716686</v>
      </c>
      <c r="E2786">
        <v>12.669556527058317</v>
      </c>
      <c r="G2786">
        <v>5.1220083451552991</v>
      </c>
      <c r="I2786">
        <v>12.653350174414406</v>
      </c>
      <c r="K2786">
        <v>24.8</v>
      </c>
      <c r="M2786">
        <v>30.9</v>
      </c>
      <c r="O2786">
        <v>19.3</v>
      </c>
      <c r="Q2786">
        <v>31</v>
      </c>
      <c r="S2786">
        <v>14</v>
      </c>
      <c r="U2786">
        <v>13</v>
      </c>
      <c r="W2786">
        <v>2.8</v>
      </c>
    </row>
    <row r="2787" spans="1:23">
      <c r="A2787" s="18">
        <v>40771</v>
      </c>
      <c r="C2787">
        <v>6.9285740674558758</v>
      </c>
      <c r="E2787">
        <v>14.090255724261374</v>
      </c>
      <c r="G2787">
        <v>4.9995000935918492</v>
      </c>
      <c r="I2787">
        <v>12.542188642555557</v>
      </c>
      <c r="K2787">
        <v>26.3</v>
      </c>
      <c r="M2787">
        <v>33.1</v>
      </c>
      <c r="O2787">
        <v>19.7</v>
      </c>
      <c r="Q2787">
        <v>27</v>
      </c>
      <c r="S2787">
        <v>13</v>
      </c>
      <c r="U2787">
        <v>12.6</v>
      </c>
      <c r="W2787">
        <v>3</v>
      </c>
    </row>
    <row r="2788" spans="1:23">
      <c r="A2788" s="18">
        <v>40772</v>
      </c>
      <c r="C2788">
        <v>8.2925630695213357</v>
      </c>
      <c r="E2788">
        <v>12.617477788669797</v>
      </c>
      <c r="G2788">
        <v>4.7680290959190401</v>
      </c>
      <c r="I2788">
        <v>11.651473634233536</v>
      </c>
      <c r="K2788">
        <v>28.4</v>
      </c>
      <c r="M2788">
        <v>33.700000000000003</v>
      </c>
      <c r="O2788">
        <v>23.9</v>
      </c>
      <c r="Q2788">
        <v>24</v>
      </c>
      <c r="S2788">
        <v>13</v>
      </c>
      <c r="U2788">
        <v>11</v>
      </c>
      <c r="W2788">
        <v>4.5999999999999996</v>
      </c>
    </row>
    <row r="2789" spans="1:23">
      <c r="A2789" s="18">
        <v>40773</v>
      </c>
      <c r="C2789">
        <v>6.6926335848828691</v>
      </c>
      <c r="E2789">
        <v>10.681231080292665</v>
      </c>
      <c r="G2789">
        <v>3.9525934095521618</v>
      </c>
      <c r="I2789">
        <v>9.6090709528538252</v>
      </c>
      <c r="K2789">
        <v>28.5</v>
      </c>
      <c r="M2789">
        <v>32.799999999999997</v>
      </c>
      <c r="O2789">
        <v>25.8</v>
      </c>
      <c r="Q2789">
        <v>26</v>
      </c>
      <c r="S2789">
        <v>20</v>
      </c>
      <c r="U2789">
        <v>5.5</v>
      </c>
      <c r="W2789">
        <v>3.6</v>
      </c>
    </row>
    <row r="2790" spans="1:23">
      <c r="A2790" s="18">
        <v>40774</v>
      </c>
      <c r="C2790">
        <v>6.7248563035596902</v>
      </c>
      <c r="E2790">
        <v>14.006419308717714</v>
      </c>
      <c r="G2790">
        <v>4.909608323654914</v>
      </c>
      <c r="I2790">
        <v>13.308386261937168</v>
      </c>
      <c r="K2790">
        <v>27.3</v>
      </c>
      <c r="M2790">
        <v>33.9</v>
      </c>
      <c r="O2790">
        <v>21.2</v>
      </c>
      <c r="Q2790">
        <v>28</v>
      </c>
      <c r="S2790">
        <v>16</v>
      </c>
      <c r="U2790">
        <v>11.5</v>
      </c>
      <c r="W2790">
        <v>2.5</v>
      </c>
    </row>
    <row r="2791" spans="1:23">
      <c r="A2791" s="18">
        <v>40775</v>
      </c>
      <c r="C2791">
        <v>6.6437358074045942</v>
      </c>
      <c r="E2791">
        <v>14.246359431600792</v>
      </c>
      <c r="G2791">
        <v>4.7247666955117431</v>
      </c>
      <c r="I2791">
        <v>11.978385005171297</v>
      </c>
      <c r="K2791">
        <v>28.1</v>
      </c>
      <c r="M2791">
        <v>34.5</v>
      </c>
      <c r="O2791">
        <v>21.8</v>
      </c>
      <c r="Q2791">
        <v>25</v>
      </c>
      <c r="S2791">
        <v>13</v>
      </c>
      <c r="U2791">
        <v>10.8</v>
      </c>
      <c r="W2791">
        <v>2.6</v>
      </c>
    </row>
    <row r="2792" spans="1:23">
      <c r="A2792" s="18">
        <v>40776</v>
      </c>
      <c r="C2792">
        <v>6.406123352271301</v>
      </c>
      <c r="E2792">
        <v>11.272871063145569</v>
      </c>
      <c r="G2792">
        <v>4.6508200300446925</v>
      </c>
      <c r="I2792">
        <v>12.990816602591044</v>
      </c>
      <c r="K2792">
        <v>24.9</v>
      </c>
      <c r="M2792">
        <v>31.5</v>
      </c>
      <c r="O2792">
        <v>22.3</v>
      </c>
      <c r="Q2792">
        <v>37</v>
      </c>
      <c r="S2792">
        <v>15</v>
      </c>
      <c r="U2792">
        <v>9.4</v>
      </c>
      <c r="W2792">
        <v>3.1</v>
      </c>
    </row>
    <row r="2793" spans="1:23">
      <c r="A2793" s="18">
        <v>40777</v>
      </c>
      <c r="C2793">
        <v>4.1992608262419129</v>
      </c>
      <c r="E2793">
        <v>9.9204544808811068</v>
      </c>
      <c r="G2793">
        <v>3.917129118524953</v>
      </c>
      <c r="I2793">
        <v>10.888513496541837</v>
      </c>
      <c r="K2793">
        <v>19.600000000000001</v>
      </c>
      <c r="M2793">
        <v>24.1</v>
      </c>
      <c r="O2793">
        <v>14.8</v>
      </c>
      <c r="Q2793">
        <v>65</v>
      </c>
      <c r="S2793">
        <v>42</v>
      </c>
      <c r="U2793">
        <v>5.0999999999999996</v>
      </c>
      <c r="W2793">
        <v>2.2000000000000002</v>
      </c>
    </row>
    <row r="2794" spans="1:23">
      <c r="A2794" s="18">
        <v>40778</v>
      </c>
      <c r="C2794">
        <v>5.68387040987096</v>
      </c>
      <c r="E2794">
        <v>12.376396523481981</v>
      </c>
      <c r="G2794">
        <v>5.1926947604211016</v>
      </c>
      <c r="I2794">
        <v>12.478077594558039</v>
      </c>
      <c r="K2794">
        <v>22</v>
      </c>
      <c r="M2794">
        <v>28.9</v>
      </c>
      <c r="O2794">
        <v>16.100000000000001</v>
      </c>
      <c r="Q2794">
        <v>42</v>
      </c>
      <c r="S2794">
        <v>21</v>
      </c>
      <c r="U2794">
        <v>12.7</v>
      </c>
      <c r="W2794">
        <v>2.6</v>
      </c>
    </row>
    <row r="2795" spans="1:23">
      <c r="A2795" s="18">
        <v>40779</v>
      </c>
      <c r="C2795">
        <v>5.9940386384021949</v>
      </c>
      <c r="E2795">
        <v>13.547738896591909</v>
      </c>
      <c r="G2795">
        <v>5.0277199680599134</v>
      </c>
      <c r="I2795">
        <v>11.759002352807569</v>
      </c>
      <c r="K2795">
        <v>25.8</v>
      </c>
      <c r="M2795">
        <v>32.5</v>
      </c>
      <c r="O2795">
        <v>19.7</v>
      </c>
      <c r="Q2795">
        <v>32</v>
      </c>
      <c r="S2795">
        <v>15</v>
      </c>
      <c r="U2795">
        <v>12.2</v>
      </c>
      <c r="W2795">
        <v>2.4</v>
      </c>
    </row>
    <row r="2796" spans="1:23">
      <c r="A2796" s="18">
        <v>40780</v>
      </c>
      <c r="C2796">
        <v>6.7374227273748009</v>
      </c>
      <c r="E2796">
        <v>14.804292992134036</v>
      </c>
      <c r="G2796">
        <v>4.9344698669505913</v>
      </c>
      <c r="I2796">
        <v>12.480336644544396</v>
      </c>
      <c r="K2796">
        <v>27</v>
      </c>
      <c r="M2796">
        <v>35.200000000000003</v>
      </c>
      <c r="O2796">
        <v>20.7</v>
      </c>
      <c r="Q2796">
        <v>30</v>
      </c>
      <c r="S2796">
        <v>14</v>
      </c>
      <c r="U2796">
        <v>11.7</v>
      </c>
      <c r="W2796">
        <v>2.9</v>
      </c>
    </row>
    <row r="2797" spans="1:23">
      <c r="A2797" s="18">
        <v>40781</v>
      </c>
      <c r="C2797">
        <v>6.433101758654197</v>
      </c>
      <c r="E2797">
        <v>13.306327891414551</v>
      </c>
      <c r="G2797">
        <v>4.9592244132108894</v>
      </c>
      <c r="I2797">
        <v>13.689099888971196</v>
      </c>
      <c r="K2797">
        <v>24.6</v>
      </c>
      <c r="M2797">
        <v>32.299999999999997</v>
      </c>
      <c r="O2797">
        <v>19.2</v>
      </c>
      <c r="Q2797">
        <v>44</v>
      </c>
      <c r="S2797">
        <v>18</v>
      </c>
      <c r="U2797">
        <v>10.8</v>
      </c>
      <c r="W2797">
        <v>3.1</v>
      </c>
    </row>
    <row r="2798" spans="1:23">
      <c r="A2798" s="18">
        <v>40782</v>
      </c>
      <c r="C2798">
        <v>3.5174344338694015</v>
      </c>
      <c r="E2798">
        <v>10.469457355167302</v>
      </c>
      <c r="G2798">
        <v>3.9422053354872477</v>
      </c>
      <c r="I2798">
        <v>11.44484931696006</v>
      </c>
      <c r="K2798">
        <v>16.8</v>
      </c>
      <c r="M2798">
        <v>24.9</v>
      </c>
      <c r="O2798">
        <v>12.7</v>
      </c>
      <c r="Q2798">
        <v>85</v>
      </c>
      <c r="S2798">
        <v>45</v>
      </c>
      <c r="U2798">
        <v>5.2</v>
      </c>
      <c r="W2798">
        <v>2.5</v>
      </c>
    </row>
    <row r="2799" spans="1:23">
      <c r="A2799" s="18">
        <v>40783</v>
      </c>
      <c r="C2799">
        <v>2.1736853954974897</v>
      </c>
      <c r="E2799">
        <v>4.8763004268820955</v>
      </c>
      <c r="G2799">
        <v>2.8451504880327905</v>
      </c>
      <c r="I2799">
        <v>6.4247686958992336</v>
      </c>
      <c r="K2799">
        <v>14.2</v>
      </c>
      <c r="M2799">
        <v>15.5</v>
      </c>
      <c r="O2799">
        <v>12.4</v>
      </c>
      <c r="Q2799">
        <v>84</v>
      </c>
      <c r="S2799">
        <v>76</v>
      </c>
      <c r="U2799">
        <v>0.5</v>
      </c>
      <c r="W2799">
        <v>2.1</v>
      </c>
    </row>
    <row r="2800" spans="1:23">
      <c r="A2800" s="18">
        <v>40784</v>
      </c>
      <c r="C2800">
        <v>2.6473752860111648</v>
      </c>
      <c r="E2800">
        <v>5.2247719284981331</v>
      </c>
      <c r="G2800">
        <v>3.6163840747415947</v>
      </c>
      <c r="I2800">
        <v>7.7086181254991795</v>
      </c>
      <c r="K2800">
        <v>14.5</v>
      </c>
      <c r="M2800">
        <v>16.399999999999999</v>
      </c>
      <c r="O2800">
        <v>12.9</v>
      </c>
      <c r="Q2800">
        <v>76</v>
      </c>
      <c r="S2800">
        <v>60</v>
      </c>
      <c r="U2800">
        <v>4.2</v>
      </c>
      <c r="W2800">
        <v>1.5</v>
      </c>
    </row>
    <row r="2801" spans="1:23">
      <c r="A2801" s="18">
        <v>40785</v>
      </c>
      <c r="C2801">
        <v>3.6354675085998132</v>
      </c>
      <c r="E2801">
        <v>8.0138541986651148</v>
      </c>
      <c r="G2801">
        <v>4.5787180886969683</v>
      </c>
      <c r="I2801">
        <v>10.438381031594794</v>
      </c>
      <c r="K2801">
        <v>14.8</v>
      </c>
      <c r="M2801">
        <v>19.2</v>
      </c>
      <c r="O2801">
        <v>11.1</v>
      </c>
      <c r="Q2801">
        <v>68</v>
      </c>
      <c r="S2801">
        <v>41</v>
      </c>
      <c r="U2801">
        <v>9.1999999999999993</v>
      </c>
      <c r="W2801">
        <v>1.5</v>
      </c>
    </row>
    <row r="2802" spans="1:23">
      <c r="A2802" s="18">
        <v>40786</v>
      </c>
      <c r="C2802">
        <v>3.7380864715341127</v>
      </c>
      <c r="E2802">
        <v>8.2507364185966789</v>
      </c>
      <c r="G2802">
        <v>4.1203663683751532</v>
      </c>
      <c r="I2802">
        <v>9.0437178412885366</v>
      </c>
      <c r="K2802">
        <v>15.8</v>
      </c>
      <c r="M2802">
        <v>19.7</v>
      </c>
      <c r="O2802">
        <v>11.6</v>
      </c>
      <c r="Q2802">
        <v>56</v>
      </c>
      <c r="S2802">
        <v>35</v>
      </c>
      <c r="U2802">
        <v>7.2</v>
      </c>
      <c r="W2802">
        <v>2.2000000000000002</v>
      </c>
    </row>
    <row r="2803" spans="1:23">
      <c r="A2803" s="18">
        <v>40787</v>
      </c>
      <c r="C2803">
        <v>3.5423468728334369</v>
      </c>
      <c r="E2803">
        <v>7.5278366294304897</v>
      </c>
      <c r="G2803">
        <v>4.1149907200779738</v>
      </c>
      <c r="I2803">
        <v>9.2598412537599692</v>
      </c>
      <c r="K2803">
        <v>16.2</v>
      </c>
      <c r="M2803">
        <v>20.2</v>
      </c>
      <c r="O2803">
        <v>13.6</v>
      </c>
      <c r="Q2803">
        <v>55</v>
      </c>
      <c r="S2803">
        <v>34</v>
      </c>
      <c r="U2803">
        <v>7.1</v>
      </c>
      <c r="W2803">
        <v>1.5</v>
      </c>
    </row>
    <row r="2804" spans="1:23">
      <c r="A2804" s="18">
        <v>40788</v>
      </c>
      <c r="C2804">
        <v>4.5323078472548541</v>
      </c>
      <c r="E2804">
        <v>9.9936778925061134</v>
      </c>
      <c r="G2804">
        <v>4.9557614558606007</v>
      </c>
      <c r="I2804">
        <v>11.445409834934052</v>
      </c>
      <c r="K2804">
        <v>18.2</v>
      </c>
      <c r="M2804">
        <v>23.7</v>
      </c>
      <c r="O2804">
        <v>13.3</v>
      </c>
      <c r="Q2804">
        <v>50</v>
      </c>
      <c r="S2804">
        <v>28</v>
      </c>
      <c r="U2804">
        <v>11.6</v>
      </c>
      <c r="W2804">
        <v>1.8</v>
      </c>
    </row>
    <row r="2805" spans="1:23">
      <c r="A2805" s="18">
        <v>40789</v>
      </c>
      <c r="C2805">
        <v>5.2233448399819125</v>
      </c>
      <c r="E2805">
        <v>10.630531759477982</v>
      </c>
      <c r="G2805">
        <v>4.991056690398719</v>
      </c>
      <c r="I2805">
        <v>11.834800095976815</v>
      </c>
      <c r="K2805">
        <v>20</v>
      </c>
      <c r="M2805">
        <v>25.9</v>
      </c>
      <c r="O2805">
        <v>15.2</v>
      </c>
      <c r="Q2805">
        <v>43</v>
      </c>
      <c r="S2805">
        <v>24</v>
      </c>
      <c r="U2805">
        <v>12</v>
      </c>
      <c r="W2805">
        <v>2.5</v>
      </c>
    </row>
    <row r="2806" spans="1:23">
      <c r="A2806" s="18">
        <v>40790</v>
      </c>
      <c r="C2806">
        <v>5.4649434352255222</v>
      </c>
      <c r="E2806">
        <v>11.089676099011566</v>
      </c>
      <c r="G2806">
        <v>4.9295910055162722</v>
      </c>
      <c r="I2806">
        <v>11.907427426134682</v>
      </c>
      <c r="K2806">
        <v>21.5</v>
      </c>
      <c r="M2806">
        <v>27.5</v>
      </c>
      <c r="O2806">
        <v>16.7</v>
      </c>
      <c r="Q2806">
        <v>39</v>
      </c>
      <c r="S2806">
        <v>18</v>
      </c>
      <c r="U2806">
        <v>11.9</v>
      </c>
      <c r="W2806">
        <v>2.4</v>
      </c>
    </row>
    <row r="2807" spans="1:23">
      <c r="A2807" s="18">
        <v>40791</v>
      </c>
      <c r="C2807">
        <v>5.3077405803657927</v>
      </c>
      <c r="E2807">
        <v>10.100111886706964</v>
      </c>
      <c r="G2807">
        <v>4.6912935845097721</v>
      </c>
      <c r="I2807">
        <v>11.392429125959108</v>
      </c>
      <c r="K2807">
        <v>22.6</v>
      </c>
      <c r="M2807">
        <v>27.1</v>
      </c>
      <c r="O2807">
        <v>18.600000000000001</v>
      </c>
      <c r="Q2807">
        <v>32</v>
      </c>
      <c r="S2807">
        <v>18</v>
      </c>
      <c r="U2807">
        <v>10.9</v>
      </c>
      <c r="W2807">
        <v>2</v>
      </c>
    </row>
    <row r="2808" spans="1:23">
      <c r="A2808" s="18">
        <v>40792</v>
      </c>
      <c r="C2808">
        <v>5.7557643694759708</v>
      </c>
      <c r="E2808">
        <v>10.965422711131769</v>
      </c>
      <c r="G2808">
        <v>4.9259472156544835</v>
      </c>
      <c r="I2808">
        <v>12.652828584151999</v>
      </c>
      <c r="K2808">
        <v>22.1</v>
      </c>
      <c r="M2808">
        <v>27.5</v>
      </c>
      <c r="O2808">
        <v>17.2</v>
      </c>
      <c r="Q2808">
        <v>36</v>
      </c>
      <c r="S2808">
        <v>23</v>
      </c>
      <c r="U2808">
        <v>11.9</v>
      </c>
      <c r="W2808">
        <v>2.4</v>
      </c>
    </row>
    <row r="2809" spans="1:23">
      <c r="A2809" s="18">
        <v>40793</v>
      </c>
      <c r="C2809">
        <v>5.6708178890322278</v>
      </c>
      <c r="E2809">
        <v>10.706972841195485</v>
      </c>
      <c r="G2809">
        <v>4.8317965257680475</v>
      </c>
      <c r="I2809">
        <v>12.301755052881081</v>
      </c>
      <c r="K2809">
        <v>21.6</v>
      </c>
      <c r="M2809">
        <v>26.9</v>
      </c>
      <c r="O2809">
        <v>16.8</v>
      </c>
      <c r="Q2809">
        <v>34</v>
      </c>
      <c r="S2809">
        <v>17</v>
      </c>
      <c r="U2809">
        <v>11.9</v>
      </c>
      <c r="W2809">
        <v>2.2999999999999998</v>
      </c>
    </row>
    <row r="2810" spans="1:23">
      <c r="A2810" s="18">
        <v>40794</v>
      </c>
      <c r="C2810">
        <v>5.7470201795620683</v>
      </c>
      <c r="E2810">
        <v>10.948154515567129</v>
      </c>
      <c r="G2810">
        <v>4.7339353275275222</v>
      </c>
      <c r="I2810">
        <v>11.869092099668366</v>
      </c>
      <c r="K2810">
        <v>21.4</v>
      </c>
      <c r="M2810">
        <v>26.9</v>
      </c>
      <c r="O2810">
        <v>16.2</v>
      </c>
      <c r="Q2810">
        <v>31</v>
      </c>
      <c r="S2810">
        <v>17</v>
      </c>
      <c r="U2810">
        <v>11.7</v>
      </c>
      <c r="W2810">
        <v>2.5</v>
      </c>
    </row>
    <row r="2811" spans="1:23">
      <c r="A2811" s="18">
        <v>40795</v>
      </c>
      <c r="C2811">
        <v>7.7662578970477778</v>
      </c>
      <c r="E2811">
        <v>11.187754082188146</v>
      </c>
      <c r="G2811">
        <v>4.586079169412562</v>
      </c>
      <c r="I2811">
        <v>10.993462894346239</v>
      </c>
      <c r="K2811">
        <v>22.7</v>
      </c>
      <c r="M2811">
        <v>28</v>
      </c>
      <c r="O2811">
        <v>17.5</v>
      </c>
      <c r="Q2811">
        <v>23</v>
      </c>
      <c r="S2811">
        <v>16</v>
      </c>
      <c r="U2811">
        <v>11.5</v>
      </c>
      <c r="W2811">
        <v>5.4</v>
      </c>
    </row>
    <row r="2812" spans="1:23">
      <c r="A2812" s="18">
        <v>40796</v>
      </c>
      <c r="C2812">
        <v>6.0530169481156193</v>
      </c>
      <c r="E2812">
        <v>10.673030151726904</v>
      </c>
      <c r="G2812">
        <v>4.5083461389837201</v>
      </c>
      <c r="I2812">
        <v>11.092040828203782</v>
      </c>
      <c r="K2812">
        <v>23.1</v>
      </c>
      <c r="M2812">
        <v>28.5</v>
      </c>
      <c r="O2812">
        <v>19.100000000000001</v>
      </c>
      <c r="Q2812">
        <v>25</v>
      </c>
      <c r="S2812">
        <v>14</v>
      </c>
      <c r="U2812">
        <v>10.8</v>
      </c>
      <c r="W2812">
        <v>2.8</v>
      </c>
    </row>
    <row r="2813" spans="1:23">
      <c r="A2813" s="18">
        <v>40797</v>
      </c>
      <c r="C2813">
        <v>5.5106627846062031</v>
      </c>
      <c r="E2813">
        <v>9.3194514678829066</v>
      </c>
      <c r="G2813">
        <v>4.7262173719832417</v>
      </c>
      <c r="I2813">
        <v>12.568340597990911</v>
      </c>
      <c r="K2813">
        <v>20.5</v>
      </c>
      <c r="M2813">
        <v>24.8</v>
      </c>
      <c r="O2813">
        <v>16.600000000000001</v>
      </c>
      <c r="Q2813">
        <v>37</v>
      </c>
      <c r="S2813">
        <v>25</v>
      </c>
      <c r="U2813">
        <v>11.1</v>
      </c>
      <c r="W2813">
        <v>2.2999999999999998</v>
      </c>
    </row>
    <row r="2814" spans="1:23">
      <c r="A2814" s="18">
        <v>40798</v>
      </c>
      <c r="C2814">
        <v>5.0476489436075038</v>
      </c>
      <c r="E2814">
        <v>9.2370538748548476</v>
      </c>
      <c r="G2814">
        <v>4.687705814159302</v>
      </c>
      <c r="I2814">
        <v>11.957131819304948</v>
      </c>
      <c r="K2814">
        <v>18.7</v>
      </c>
      <c r="M2814">
        <v>23.1</v>
      </c>
      <c r="O2814">
        <v>14.2</v>
      </c>
      <c r="Q2814">
        <v>34</v>
      </c>
      <c r="S2814">
        <v>22</v>
      </c>
      <c r="U2814">
        <v>11.6</v>
      </c>
      <c r="W2814">
        <v>1.8</v>
      </c>
    </row>
    <row r="2815" spans="1:23">
      <c r="A2815" s="18">
        <v>40799</v>
      </c>
      <c r="C2815">
        <v>4.9650570088255099</v>
      </c>
      <c r="E2815">
        <v>8.9934913344249559</v>
      </c>
      <c r="G2815">
        <v>4.5852966158509956</v>
      </c>
      <c r="I2815">
        <v>11.240237967714283</v>
      </c>
      <c r="K2815">
        <v>17.8</v>
      </c>
      <c r="M2815">
        <v>22.5</v>
      </c>
      <c r="O2815">
        <v>13.6</v>
      </c>
      <c r="Q2815">
        <v>33</v>
      </c>
      <c r="S2815">
        <v>14</v>
      </c>
      <c r="U2815">
        <v>11.5</v>
      </c>
      <c r="W2815">
        <v>2</v>
      </c>
    </row>
    <row r="2816" spans="1:23">
      <c r="A2816" s="18">
        <v>40800</v>
      </c>
      <c r="C2816">
        <v>4.8613788282125618</v>
      </c>
      <c r="E2816">
        <v>9.455861409500038</v>
      </c>
      <c r="G2816">
        <v>4.4787261180385167</v>
      </c>
      <c r="I2816">
        <v>10.713108666082277</v>
      </c>
      <c r="K2816">
        <v>17.399999999999999</v>
      </c>
      <c r="M2816">
        <v>22.9</v>
      </c>
      <c r="O2816">
        <v>12.8</v>
      </c>
      <c r="Q2816">
        <v>27</v>
      </c>
      <c r="S2816">
        <v>12</v>
      </c>
      <c r="U2816">
        <v>11.6</v>
      </c>
      <c r="W2816">
        <v>1.9</v>
      </c>
    </row>
    <row r="2817" spans="1:23">
      <c r="A2817" s="18">
        <v>40801</v>
      </c>
      <c r="C2817">
        <v>4.9637769920343136</v>
      </c>
      <c r="E2817">
        <v>10.042571214210994</v>
      </c>
      <c r="G2817">
        <v>4.34803387689501</v>
      </c>
      <c r="I2817">
        <v>10.219367888599111</v>
      </c>
      <c r="K2817">
        <v>17.3</v>
      </c>
      <c r="M2817">
        <v>23.5</v>
      </c>
      <c r="O2817">
        <v>12</v>
      </c>
      <c r="Q2817">
        <v>25</v>
      </c>
      <c r="S2817">
        <v>11</v>
      </c>
      <c r="U2817">
        <v>11.1</v>
      </c>
      <c r="W2817">
        <v>2.2000000000000002</v>
      </c>
    </row>
    <row r="2818" spans="1:23">
      <c r="A2818" s="18">
        <v>40802</v>
      </c>
      <c r="C2818">
        <v>5.3307764927506609</v>
      </c>
      <c r="E2818">
        <v>10.240024666724036</v>
      </c>
      <c r="G2818">
        <v>4.3155897552842086</v>
      </c>
      <c r="I2818">
        <v>10.026953644002004</v>
      </c>
      <c r="K2818">
        <v>17.600000000000001</v>
      </c>
      <c r="M2818">
        <v>23.7</v>
      </c>
      <c r="O2818">
        <v>11.9</v>
      </c>
      <c r="Q2818">
        <v>22</v>
      </c>
      <c r="S2818">
        <v>11</v>
      </c>
      <c r="U2818">
        <v>11.2</v>
      </c>
      <c r="W2818">
        <v>2.7</v>
      </c>
    </row>
    <row r="2819" spans="1:23">
      <c r="A2819" s="18">
        <v>40803</v>
      </c>
      <c r="C2819">
        <v>4.6088289120884687</v>
      </c>
      <c r="E2819">
        <v>7.1852799451633613</v>
      </c>
      <c r="G2819">
        <v>3.4637071981467105</v>
      </c>
      <c r="I2819">
        <v>7.5777483374029568</v>
      </c>
      <c r="K2819">
        <v>17.7</v>
      </c>
      <c r="M2819">
        <v>21.5</v>
      </c>
      <c r="O2819">
        <v>15.7</v>
      </c>
      <c r="Q2819">
        <v>22</v>
      </c>
      <c r="S2819">
        <v>13</v>
      </c>
      <c r="U2819">
        <v>5.3</v>
      </c>
      <c r="W2819">
        <v>2.7</v>
      </c>
    </row>
    <row r="2820" spans="1:23">
      <c r="A2820" s="18">
        <v>40804</v>
      </c>
      <c r="C2820">
        <v>4.5417052780772735</v>
      </c>
      <c r="E2820">
        <v>8.7732065651791622</v>
      </c>
      <c r="G2820">
        <v>4.2147788697897575</v>
      </c>
      <c r="I2820">
        <v>10.090503606200221</v>
      </c>
      <c r="K2820">
        <v>16.5</v>
      </c>
      <c r="M2820">
        <v>21.3</v>
      </c>
      <c r="O2820">
        <v>12</v>
      </c>
      <c r="Q2820">
        <v>32</v>
      </c>
      <c r="S2820">
        <v>20</v>
      </c>
      <c r="U2820">
        <v>9.6</v>
      </c>
      <c r="W2820">
        <v>2</v>
      </c>
    </row>
    <row r="2821" spans="1:23">
      <c r="A2821" s="18">
        <v>40805</v>
      </c>
      <c r="C2821">
        <v>4.7138168050910014</v>
      </c>
      <c r="E2821">
        <v>9.7822235061088794</v>
      </c>
      <c r="G2821">
        <v>4.4136758372680926</v>
      </c>
      <c r="I2821">
        <v>10.057222539600037</v>
      </c>
      <c r="K2821">
        <v>17.600000000000001</v>
      </c>
      <c r="M2821">
        <v>23</v>
      </c>
      <c r="O2821">
        <v>12.1</v>
      </c>
      <c r="Q2821">
        <v>31</v>
      </c>
      <c r="S2821">
        <v>18</v>
      </c>
      <c r="U2821">
        <v>10.9</v>
      </c>
      <c r="W2821">
        <v>2.1</v>
      </c>
    </row>
    <row r="2822" spans="1:23">
      <c r="A2822" s="18">
        <v>40806</v>
      </c>
      <c r="C2822">
        <v>5.1313183654684398</v>
      </c>
      <c r="E2822">
        <v>10.343423534779111</v>
      </c>
      <c r="G2822">
        <v>4.3881313596698241</v>
      </c>
      <c r="I2822">
        <v>10.23039620154116</v>
      </c>
      <c r="K2822">
        <v>18.100000000000001</v>
      </c>
      <c r="M2822">
        <v>24.1</v>
      </c>
      <c r="O2822">
        <v>12.2</v>
      </c>
      <c r="Q2822">
        <v>29</v>
      </c>
      <c r="S2822">
        <v>18</v>
      </c>
      <c r="U2822">
        <v>10.9</v>
      </c>
      <c r="W2822">
        <v>2.6</v>
      </c>
    </row>
    <row r="2823" spans="1:23">
      <c r="A2823" s="18">
        <v>40807</v>
      </c>
      <c r="C2823">
        <v>5.4225733282137796</v>
      </c>
      <c r="E2823">
        <v>10.990378635193156</v>
      </c>
      <c r="G2823">
        <v>4.2405023560775019</v>
      </c>
      <c r="I2823">
        <v>9.6185529138008103</v>
      </c>
      <c r="K2823">
        <v>19.5</v>
      </c>
      <c r="M2823">
        <v>26.4</v>
      </c>
      <c r="O2823">
        <v>13.9</v>
      </c>
      <c r="Q2823">
        <v>26</v>
      </c>
      <c r="S2823">
        <v>15</v>
      </c>
      <c r="U2823">
        <v>10.199999999999999</v>
      </c>
      <c r="W2823">
        <v>3</v>
      </c>
    </row>
    <row r="2824" spans="1:23">
      <c r="A2824" s="18">
        <v>40808</v>
      </c>
      <c r="C2824">
        <v>4.30010586000581</v>
      </c>
      <c r="E2824">
        <v>9.3130066535325415</v>
      </c>
      <c r="G2824">
        <v>4.0378882996241536</v>
      </c>
      <c r="I2824">
        <v>10.130782078407629</v>
      </c>
      <c r="K2824">
        <v>16.600000000000001</v>
      </c>
      <c r="M2824">
        <v>23.6</v>
      </c>
      <c r="O2824">
        <v>13</v>
      </c>
      <c r="Q2824">
        <v>40</v>
      </c>
      <c r="S2824">
        <v>18</v>
      </c>
      <c r="U2824">
        <v>8.3000000000000007</v>
      </c>
      <c r="W2824">
        <v>1.9</v>
      </c>
    </row>
    <row r="2825" spans="1:23">
      <c r="A2825" s="18">
        <v>40809</v>
      </c>
      <c r="C2825">
        <v>4.0870057309901329</v>
      </c>
      <c r="E2825">
        <v>8.6378052753501642</v>
      </c>
      <c r="G2825">
        <v>4.7235534889561031</v>
      </c>
      <c r="I2825">
        <v>11.492949118831449</v>
      </c>
      <c r="K2825">
        <v>14.8</v>
      </c>
      <c r="M2825">
        <v>20.399999999999999</v>
      </c>
      <c r="O2825">
        <v>10.199999999999999</v>
      </c>
      <c r="Q2825">
        <v>61</v>
      </c>
      <c r="S2825">
        <v>41</v>
      </c>
      <c r="U2825">
        <v>11.1</v>
      </c>
      <c r="W2825">
        <v>1.8</v>
      </c>
    </row>
    <row r="2826" spans="1:23">
      <c r="A2826" s="18">
        <v>40810</v>
      </c>
      <c r="C2826">
        <v>3.8804977735490969</v>
      </c>
      <c r="E2826">
        <v>9.5413135014207988</v>
      </c>
      <c r="G2826">
        <v>4.4867957501169125</v>
      </c>
      <c r="I2826">
        <v>9.8940001699316511</v>
      </c>
      <c r="K2826">
        <v>16.8</v>
      </c>
      <c r="M2826">
        <v>23</v>
      </c>
      <c r="O2826">
        <v>11.9</v>
      </c>
      <c r="Q2826">
        <v>48</v>
      </c>
      <c r="S2826">
        <v>27</v>
      </c>
      <c r="U2826">
        <v>10.4</v>
      </c>
      <c r="W2826">
        <v>1.4</v>
      </c>
    </row>
    <row r="2827" spans="1:23">
      <c r="A2827" s="18">
        <v>40811</v>
      </c>
      <c r="C2827">
        <v>3.9623291144710877</v>
      </c>
      <c r="E2827">
        <v>7.4291477274703768</v>
      </c>
      <c r="G2827">
        <v>4.2100893818885305</v>
      </c>
      <c r="I2827">
        <v>9.9865060409453115</v>
      </c>
      <c r="K2827">
        <v>15.5</v>
      </c>
      <c r="M2827">
        <v>20</v>
      </c>
      <c r="O2827">
        <v>12.7</v>
      </c>
      <c r="Q2827">
        <v>45</v>
      </c>
      <c r="S2827">
        <v>32</v>
      </c>
      <c r="U2827">
        <v>9.1</v>
      </c>
      <c r="W2827">
        <v>1.7</v>
      </c>
    </row>
    <row r="2828" spans="1:23">
      <c r="A2828" s="18">
        <v>40812</v>
      </c>
      <c r="C2828">
        <v>4.0246610690679692</v>
      </c>
      <c r="E2828">
        <v>6.9028199242258159</v>
      </c>
      <c r="G2828">
        <v>4.2474655389135174</v>
      </c>
      <c r="I2828">
        <v>10.188603172725536</v>
      </c>
      <c r="K2828">
        <v>12.4</v>
      </c>
      <c r="M2828">
        <v>16.5</v>
      </c>
      <c r="O2828">
        <v>8.8000000000000007</v>
      </c>
      <c r="Q2828">
        <v>42</v>
      </c>
      <c r="S2828">
        <v>24</v>
      </c>
      <c r="U2828">
        <v>10.199999999999999</v>
      </c>
      <c r="W2828">
        <v>1.8</v>
      </c>
    </row>
    <row r="2829" spans="1:23">
      <c r="A2829" s="18">
        <v>40813</v>
      </c>
      <c r="C2829">
        <v>4.0481441072419821</v>
      </c>
      <c r="E2829">
        <v>8.002558302166765</v>
      </c>
      <c r="G2829">
        <v>4.2036999373801507</v>
      </c>
      <c r="I2829">
        <v>9.2646752082578736</v>
      </c>
      <c r="K2829">
        <v>11.7</v>
      </c>
      <c r="M2829">
        <v>18</v>
      </c>
      <c r="O2829">
        <v>7.1</v>
      </c>
      <c r="Q2829">
        <v>31</v>
      </c>
      <c r="S2829">
        <v>13</v>
      </c>
      <c r="U2829">
        <v>11.1</v>
      </c>
      <c r="W2829">
        <v>2</v>
      </c>
    </row>
    <row r="2830" spans="1:23">
      <c r="A2830" s="18">
        <v>40814</v>
      </c>
      <c r="C2830">
        <v>4.3380373887600241</v>
      </c>
      <c r="E2830">
        <v>9.0835145807357218</v>
      </c>
      <c r="G2830">
        <v>4.1077908922306614</v>
      </c>
      <c r="I2830">
        <v>8.5453834472612744</v>
      </c>
      <c r="K2830">
        <v>13.3</v>
      </c>
      <c r="M2830">
        <v>20.100000000000001</v>
      </c>
      <c r="O2830">
        <v>7.4</v>
      </c>
      <c r="Q2830">
        <v>24</v>
      </c>
      <c r="S2830">
        <v>15</v>
      </c>
      <c r="U2830">
        <v>10.8</v>
      </c>
      <c r="W2830">
        <v>2.5</v>
      </c>
    </row>
    <row r="2831" spans="1:23">
      <c r="A2831" s="18">
        <v>40815</v>
      </c>
      <c r="C2831">
        <v>4.2606532437495677</v>
      </c>
      <c r="E2831">
        <v>9.7854001519536897</v>
      </c>
      <c r="G2831">
        <v>4.1636845026648697</v>
      </c>
      <c r="I2831">
        <v>8.7808900217703787</v>
      </c>
      <c r="K2831">
        <v>15.4</v>
      </c>
      <c r="M2831">
        <v>22.7</v>
      </c>
      <c r="O2831">
        <v>9.6999999999999993</v>
      </c>
      <c r="Q2831">
        <v>26</v>
      </c>
      <c r="S2831">
        <v>13</v>
      </c>
      <c r="U2831">
        <v>11</v>
      </c>
      <c r="W2831">
        <v>2</v>
      </c>
    </row>
    <row r="2832" spans="1:23">
      <c r="A2832" s="18">
        <v>40816</v>
      </c>
      <c r="C2832">
        <v>3.8283146288096699</v>
      </c>
      <c r="E2832">
        <v>7.425510071398544</v>
      </c>
      <c r="G2832">
        <v>3.7011000450059854</v>
      </c>
      <c r="I2832">
        <v>8.3334191684833243</v>
      </c>
      <c r="K2832">
        <v>14.4</v>
      </c>
      <c r="M2832">
        <v>19</v>
      </c>
      <c r="O2832">
        <v>11</v>
      </c>
      <c r="Q2832">
        <v>43</v>
      </c>
      <c r="S2832">
        <v>18</v>
      </c>
      <c r="U2832">
        <v>6.9</v>
      </c>
      <c r="W2832">
        <v>2.2999999999999998</v>
      </c>
    </row>
    <row r="2833" spans="1:23">
      <c r="A2833" s="18">
        <v>40817</v>
      </c>
      <c r="C2833">
        <v>4.5163421604091649</v>
      </c>
      <c r="E2833">
        <v>8.840363834248933</v>
      </c>
      <c r="G2833">
        <v>4.2516970371266911</v>
      </c>
      <c r="I2833">
        <v>9.561611503402375</v>
      </c>
      <c r="K2833">
        <v>14.4</v>
      </c>
      <c r="M2833">
        <v>20.6</v>
      </c>
      <c r="O2833">
        <v>9.1999999999999993</v>
      </c>
      <c r="Q2833">
        <v>37</v>
      </c>
      <c r="S2833">
        <v>19</v>
      </c>
      <c r="U2833">
        <v>10.8</v>
      </c>
      <c r="W2833">
        <v>2.8</v>
      </c>
    </row>
    <row r="2834" spans="1:23">
      <c r="A2834" s="18">
        <v>40818</v>
      </c>
      <c r="C2834">
        <v>4.762087697308873</v>
      </c>
      <c r="E2834">
        <v>10.539908806160101</v>
      </c>
      <c r="G2834">
        <v>3.9313439176297171</v>
      </c>
      <c r="I2834">
        <v>8.3092352769951372</v>
      </c>
      <c r="K2834">
        <v>16.100000000000001</v>
      </c>
      <c r="M2834">
        <v>23.5</v>
      </c>
      <c r="O2834">
        <v>8.8000000000000007</v>
      </c>
      <c r="Q2834">
        <v>30</v>
      </c>
      <c r="S2834">
        <v>11</v>
      </c>
      <c r="U2834">
        <v>9.4</v>
      </c>
      <c r="W2834">
        <v>3</v>
      </c>
    </row>
    <row r="2835" spans="1:23">
      <c r="A2835" s="18">
        <v>40819</v>
      </c>
      <c r="C2835">
        <v>5.0727114966083811</v>
      </c>
      <c r="E2835">
        <v>10.238005201632513</v>
      </c>
      <c r="G2835">
        <v>4.0585639141021446</v>
      </c>
      <c r="I2835">
        <v>8.5518466908977349</v>
      </c>
      <c r="K2835">
        <v>18.899999999999999</v>
      </c>
      <c r="M2835">
        <v>24</v>
      </c>
      <c r="O2835">
        <v>12.1</v>
      </c>
      <c r="Q2835">
        <v>19</v>
      </c>
      <c r="S2835">
        <v>13</v>
      </c>
      <c r="U2835">
        <v>10.8</v>
      </c>
      <c r="W2835">
        <v>2.6</v>
      </c>
    </row>
    <row r="2836" spans="1:23">
      <c r="A2836" s="18">
        <v>40820</v>
      </c>
      <c r="C2836">
        <v>4.6006759816447493</v>
      </c>
      <c r="E2836">
        <v>7.5285434658094479</v>
      </c>
      <c r="G2836">
        <v>3.9296036766420106</v>
      </c>
      <c r="I2836">
        <v>8.8038058358073989</v>
      </c>
      <c r="K2836">
        <v>20</v>
      </c>
      <c r="M2836">
        <v>23.4</v>
      </c>
      <c r="O2836">
        <v>17.3</v>
      </c>
      <c r="Q2836">
        <v>17</v>
      </c>
      <c r="S2836">
        <v>12</v>
      </c>
      <c r="U2836">
        <v>10.1</v>
      </c>
      <c r="W2836">
        <v>1.8</v>
      </c>
    </row>
    <row r="2837" spans="1:23">
      <c r="A2837" s="18">
        <v>40821</v>
      </c>
      <c r="C2837">
        <v>5.605586926485099</v>
      </c>
      <c r="E2837">
        <v>10.310797666240184</v>
      </c>
      <c r="G2837">
        <v>3.906710428259629</v>
      </c>
      <c r="I2837">
        <v>8.7154765677622308</v>
      </c>
      <c r="K2837">
        <v>21.4</v>
      </c>
      <c r="M2837">
        <v>27.1</v>
      </c>
      <c r="O2837">
        <v>16.399999999999999</v>
      </c>
      <c r="Q2837">
        <v>17</v>
      </c>
      <c r="S2837">
        <v>12</v>
      </c>
      <c r="U2837">
        <v>9.9</v>
      </c>
      <c r="W2837">
        <v>2.9</v>
      </c>
    </row>
    <row r="2838" spans="1:23">
      <c r="A2838" s="18">
        <v>40822</v>
      </c>
      <c r="C2838">
        <v>4.272180551004956</v>
      </c>
      <c r="E2838">
        <v>8.4007553844661533</v>
      </c>
      <c r="G2838">
        <v>4.134641839554293</v>
      </c>
      <c r="I2838">
        <v>11.210062089637006</v>
      </c>
      <c r="K2838">
        <v>15.5</v>
      </c>
      <c r="M2838">
        <v>21.6</v>
      </c>
      <c r="O2838">
        <v>11.7</v>
      </c>
      <c r="Q2838">
        <v>47</v>
      </c>
      <c r="S2838">
        <v>20</v>
      </c>
      <c r="U2838">
        <v>9.6</v>
      </c>
      <c r="W2838">
        <v>1.5</v>
      </c>
    </row>
    <row r="2839" spans="1:23">
      <c r="A2839" s="18">
        <v>40823</v>
      </c>
      <c r="C2839">
        <v>4.1018338745433613</v>
      </c>
      <c r="E2839">
        <v>5.8869775220086042</v>
      </c>
      <c r="G2839">
        <v>3.8881576441423169</v>
      </c>
      <c r="I2839">
        <v>9.0320240575815163</v>
      </c>
      <c r="K2839">
        <v>13.6</v>
      </c>
      <c r="M2839">
        <v>16.399999999999999</v>
      </c>
      <c r="O2839">
        <v>10.9</v>
      </c>
      <c r="Q2839">
        <v>47</v>
      </c>
      <c r="S2839">
        <v>37</v>
      </c>
      <c r="U2839">
        <v>8.1999999999999993</v>
      </c>
      <c r="W2839">
        <v>3.4</v>
      </c>
    </row>
    <row r="2840" spans="1:23">
      <c r="A2840" s="18">
        <v>40824</v>
      </c>
      <c r="C2840">
        <v>3.4396977790112206</v>
      </c>
      <c r="E2840">
        <v>6.5898019490819175</v>
      </c>
      <c r="G2840">
        <v>3.6980915870997189</v>
      </c>
      <c r="I2840">
        <v>8.0917515277457657</v>
      </c>
      <c r="K2840">
        <v>12.8</v>
      </c>
      <c r="M2840">
        <v>17</v>
      </c>
      <c r="O2840">
        <v>9.6999999999999993</v>
      </c>
      <c r="Q2840">
        <v>43</v>
      </c>
      <c r="S2840">
        <v>30</v>
      </c>
      <c r="U2840">
        <v>7.5</v>
      </c>
      <c r="W2840">
        <v>1.9</v>
      </c>
    </row>
    <row r="2841" spans="1:23">
      <c r="A2841" s="18">
        <v>40825</v>
      </c>
      <c r="C2841">
        <v>2.4887443105953668</v>
      </c>
      <c r="E2841">
        <v>6.3297670842901619</v>
      </c>
      <c r="G2841">
        <v>2.7563437341281736</v>
      </c>
      <c r="I2841">
        <v>6.1245733186515707</v>
      </c>
      <c r="K2841">
        <v>8.9</v>
      </c>
      <c r="M2841">
        <v>14.2</v>
      </c>
      <c r="O2841">
        <v>5.3</v>
      </c>
      <c r="Q2841">
        <v>63</v>
      </c>
      <c r="S2841">
        <v>35</v>
      </c>
      <c r="U2841">
        <v>2</v>
      </c>
      <c r="W2841">
        <v>2.6</v>
      </c>
    </row>
    <row r="2842" spans="1:23">
      <c r="A2842" s="18">
        <v>40826</v>
      </c>
      <c r="C2842">
        <v>2.8828551322820379</v>
      </c>
      <c r="E2842">
        <v>5.5038326191931102</v>
      </c>
      <c r="G2842">
        <v>4.22097889360795</v>
      </c>
      <c r="I2842">
        <v>8.8075960317960202</v>
      </c>
      <c r="K2842">
        <v>7.4</v>
      </c>
      <c r="M2842">
        <v>11.3</v>
      </c>
      <c r="O2842">
        <v>3.7</v>
      </c>
      <c r="Q2842">
        <v>73</v>
      </c>
      <c r="S2842">
        <v>47</v>
      </c>
      <c r="U2842">
        <v>10.4</v>
      </c>
      <c r="W2842">
        <v>1.8</v>
      </c>
    </row>
    <row r="2843" spans="1:23">
      <c r="A2843" s="18">
        <v>40827</v>
      </c>
      <c r="C2843">
        <v>2.4035350901579617</v>
      </c>
      <c r="E2843">
        <v>4.3877269495087798</v>
      </c>
      <c r="G2843">
        <v>3.6325704261978791</v>
      </c>
      <c r="I2843">
        <v>7.0978308885016697</v>
      </c>
      <c r="K2843">
        <v>6.8</v>
      </c>
      <c r="M2843">
        <v>9.5</v>
      </c>
      <c r="O2843">
        <v>4.4000000000000004</v>
      </c>
      <c r="Q2843">
        <v>72</v>
      </c>
      <c r="S2843">
        <v>52</v>
      </c>
      <c r="U2843">
        <v>7.2</v>
      </c>
      <c r="W2843">
        <v>2.2999999999999998</v>
      </c>
    </row>
    <row r="2844" spans="1:23">
      <c r="A2844" s="18">
        <v>40828</v>
      </c>
      <c r="C2844">
        <v>2.9403000475742669</v>
      </c>
      <c r="E2844">
        <v>6.7032788082330814</v>
      </c>
      <c r="G2844">
        <v>4.0654992816760878</v>
      </c>
      <c r="I2844">
        <v>7.761267797869233</v>
      </c>
      <c r="K2844">
        <v>8.6</v>
      </c>
      <c r="M2844">
        <v>14.8</v>
      </c>
      <c r="O2844">
        <v>4.4000000000000004</v>
      </c>
      <c r="Q2844">
        <v>56</v>
      </c>
      <c r="S2844">
        <v>29</v>
      </c>
      <c r="U2844">
        <v>10.3</v>
      </c>
      <c r="W2844">
        <v>1.9</v>
      </c>
    </row>
    <row r="2845" spans="1:23">
      <c r="A2845" s="18">
        <v>40829</v>
      </c>
      <c r="C2845">
        <v>3.0181116451804089</v>
      </c>
      <c r="E2845">
        <v>6.6924838155256907</v>
      </c>
      <c r="G2845">
        <v>4.0518921686919729</v>
      </c>
      <c r="I2845">
        <v>8.1271505090603995</v>
      </c>
      <c r="K2845">
        <v>9.3000000000000007</v>
      </c>
      <c r="M2845">
        <v>14.5</v>
      </c>
      <c r="O2845">
        <v>4.5999999999999996</v>
      </c>
      <c r="Q2845">
        <v>60</v>
      </c>
      <c r="S2845">
        <v>38</v>
      </c>
      <c r="U2845">
        <v>9.9</v>
      </c>
      <c r="W2845">
        <v>2</v>
      </c>
    </row>
    <row r="2846" spans="1:23">
      <c r="A2846" s="18">
        <v>40830</v>
      </c>
      <c r="C2846">
        <v>3.1147036042492724</v>
      </c>
      <c r="E2846">
        <v>7.2432412270436437</v>
      </c>
      <c r="G2846">
        <v>4.0454566976694579</v>
      </c>
      <c r="I2846">
        <v>8.2773983895132162</v>
      </c>
      <c r="K2846">
        <v>9.5</v>
      </c>
      <c r="M2846">
        <v>16.399999999999999</v>
      </c>
      <c r="O2846">
        <v>4.9000000000000004</v>
      </c>
      <c r="Q2846">
        <v>60</v>
      </c>
      <c r="S2846">
        <v>33</v>
      </c>
      <c r="U2846">
        <v>10</v>
      </c>
      <c r="W2846">
        <v>2.5</v>
      </c>
    </row>
    <row r="2847" spans="1:23">
      <c r="A2847" s="18">
        <v>40831</v>
      </c>
      <c r="C2847">
        <v>2.9726844333488844</v>
      </c>
      <c r="E2847">
        <v>6.7545803894348522</v>
      </c>
      <c r="G2847">
        <v>3.9859918918391406</v>
      </c>
      <c r="I2847">
        <v>8.0751108644526859</v>
      </c>
      <c r="K2847">
        <v>10.3</v>
      </c>
      <c r="M2847">
        <v>15.8</v>
      </c>
      <c r="O2847">
        <v>6.3</v>
      </c>
      <c r="Q2847">
        <v>55</v>
      </c>
      <c r="S2847">
        <v>36</v>
      </c>
      <c r="U2847">
        <v>9.6999999999999993</v>
      </c>
      <c r="W2847">
        <v>1.4</v>
      </c>
    </row>
    <row r="2848" spans="1:23">
      <c r="A2848" s="18">
        <v>40832</v>
      </c>
      <c r="C2848">
        <v>3.5612807334281249</v>
      </c>
      <c r="E2848">
        <v>8.0205893984614072</v>
      </c>
      <c r="G2848">
        <v>3.8907416592099469</v>
      </c>
      <c r="I2848">
        <v>7.8689438236307216</v>
      </c>
      <c r="K2848">
        <v>11.5</v>
      </c>
      <c r="M2848">
        <v>18.399999999999999</v>
      </c>
      <c r="O2848">
        <v>6</v>
      </c>
      <c r="Q2848">
        <v>43</v>
      </c>
      <c r="S2848">
        <v>18</v>
      </c>
      <c r="U2848">
        <v>10</v>
      </c>
      <c r="W2848">
        <v>2.2999999999999998</v>
      </c>
    </row>
    <row r="2849" spans="1:23">
      <c r="A2849" s="18">
        <v>40833</v>
      </c>
      <c r="C2849">
        <v>3.7950843203025064</v>
      </c>
      <c r="E2849">
        <v>8.392106656401058</v>
      </c>
      <c r="G2849">
        <v>3.8676004614312869</v>
      </c>
      <c r="I2849">
        <v>7.6892499958218767</v>
      </c>
      <c r="K2849">
        <v>14</v>
      </c>
      <c r="M2849">
        <v>20.399999999999999</v>
      </c>
      <c r="O2849">
        <v>8.8000000000000007</v>
      </c>
      <c r="Q2849">
        <v>37</v>
      </c>
      <c r="S2849">
        <v>17</v>
      </c>
      <c r="U2849">
        <v>9.9</v>
      </c>
      <c r="W2849">
        <v>2.2999999999999998</v>
      </c>
    </row>
    <row r="2850" spans="1:23">
      <c r="A2850" s="18">
        <v>40834</v>
      </c>
      <c r="C2850">
        <v>4.2512121781133798</v>
      </c>
      <c r="E2850">
        <v>8.5118610704863276</v>
      </c>
      <c r="G2850">
        <v>3.8568819645252534</v>
      </c>
      <c r="I2850">
        <v>8.2775727901161247</v>
      </c>
      <c r="K2850">
        <v>14.7</v>
      </c>
      <c r="M2850">
        <v>21.4</v>
      </c>
      <c r="O2850">
        <v>9.9</v>
      </c>
      <c r="Q2850">
        <v>37</v>
      </c>
      <c r="S2850">
        <v>20</v>
      </c>
      <c r="U2850">
        <v>9.6999999999999993</v>
      </c>
      <c r="W2850">
        <v>3</v>
      </c>
    </row>
    <row r="2851" spans="1:23">
      <c r="A2851" s="18">
        <v>40835</v>
      </c>
      <c r="C2851">
        <v>3.6003962657983908</v>
      </c>
      <c r="E2851">
        <v>6.358455311781892</v>
      </c>
      <c r="G2851">
        <v>3.686577304685176</v>
      </c>
      <c r="I2851">
        <v>8.3140068133226617</v>
      </c>
      <c r="K2851">
        <v>13.2</v>
      </c>
      <c r="M2851">
        <v>16.8</v>
      </c>
      <c r="O2851">
        <v>9.6999999999999993</v>
      </c>
      <c r="Q2851">
        <v>51</v>
      </c>
      <c r="S2851">
        <v>38</v>
      </c>
      <c r="U2851">
        <v>7.8</v>
      </c>
      <c r="W2851">
        <v>2.7</v>
      </c>
    </row>
    <row r="2852" spans="1:23">
      <c r="A2852" s="18">
        <v>40836</v>
      </c>
      <c r="C2852">
        <v>2.3592763003101864</v>
      </c>
      <c r="E2852">
        <v>5.7209094164649512</v>
      </c>
      <c r="G2852">
        <v>3.1926453915475572</v>
      </c>
      <c r="I2852">
        <v>7.3729180165963975</v>
      </c>
      <c r="K2852">
        <v>8.4</v>
      </c>
      <c r="M2852">
        <v>13.8</v>
      </c>
      <c r="O2852">
        <v>5.7</v>
      </c>
      <c r="Q2852">
        <v>76</v>
      </c>
      <c r="S2852">
        <v>52</v>
      </c>
      <c r="U2852">
        <v>4.9000000000000004</v>
      </c>
      <c r="W2852">
        <v>1.6</v>
      </c>
    </row>
    <row r="2853" spans="1:23">
      <c r="A2853" s="18">
        <v>40837</v>
      </c>
      <c r="C2853">
        <v>2.0841675858996309</v>
      </c>
      <c r="E2853">
        <v>3.9360882954861887</v>
      </c>
      <c r="G2853">
        <v>3.1258852661138947</v>
      </c>
      <c r="I2853">
        <v>6.253830227366036</v>
      </c>
      <c r="K2853">
        <v>6.2</v>
      </c>
      <c r="M2853">
        <v>9.1</v>
      </c>
      <c r="O2853">
        <v>4.5</v>
      </c>
      <c r="Q2853">
        <v>73</v>
      </c>
      <c r="S2853">
        <v>45</v>
      </c>
      <c r="U2853">
        <v>5</v>
      </c>
      <c r="W2853">
        <v>1.2</v>
      </c>
    </row>
    <row r="2854" spans="1:23">
      <c r="A2854" s="18">
        <v>40838</v>
      </c>
      <c r="C2854">
        <v>1.70687624879081</v>
      </c>
      <c r="E2854">
        <v>4.0355652248848273</v>
      </c>
      <c r="G2854">
        <v>2.6591497991585356</v>
      </c>
      <c r="I2854">
        <v>4.9660020965103921</v>
      </c>
      <c r="K2854">
        <v>4</v>
      </c>
      <c r="M2854">
        <v>8.4</v>
      </c>
      <c r="O2854">
        <v>2.5</v>
      </c>
      <c r="Q2854">
        <v>64</v>
      </c>
      <c r="S2854">
        <v>42</v>
      </c>
      <c r="U2854">
        <v>2.7</v>
      </c>
      <c r="W2854">
        <v>0.9</v>
      </c>
    </row>
    <row r="2855" spans="1:23">
      <c r="A2855" s="18">
        <v>40839</v>
      </c>
      <c r="C2855">
        <v>2.3133542966456622</v>
      </c>
      <c r="E2855">
        <v>4.5857956488511187</v>
      </c>
      <c r="G2855">
        <v>3.6999661131452806</v>
      </c>
      <c r="I2855">
        <v>6.6691630293925908</v>
      </c>
      <c r="K2855">
        <v>4.0999999999999996</v>
      </c>
      <c r="M2855">
        <v>8.3000000000000007</v>
      </c>
      <c r="O2855">
        <v>0.7</v>
      </c>
      <c r="Q2855">
        <v>61</v>
      </c>
      <c r="S2855">
        <v>45</v>
      </c>
      <c r="U2855">
        <v>9.3000000000000007</v>
      </c>
      <c r="W2855">
        <v>1.5</v>
      </c>
    </row>
    <row r="2856" spans="1:23">
      <c r="A2856" s="18">
        <v>40840</v>
      </c>
      <c r="C2856">
        <v>2.4340523367913933</v>
      </c>
      <c r="E2856">
        <v>4.9683997321715099</v>
      </c>
      <c r="G2856">
        <v>3.710181598498079</v>
      </c>
      <c r="I2856">
        <v>6.5665340288824483</v>
      </c>
      <c r="K2856">
        <v>5.7</v>
      </c>
      <c r="M2856">
        <v>10.199999999999999</v>
      </c>
      <c r="O2856">
        <v>2.4</v>
      </c>
      <c r="Q2856">
        <v>59</v>
      </c>
      <c r="S2856">
        <v>43</v>
      </c>
      <c r="U2856">
        <v>9.3000000000000007</v>
      </c>
      <c r="W2856">
        <v>2.2000000000000002</v>
      </c>
    </row>
    <row r="2857" spans="1:23">
      <c r="A2857" s="18">
        <v>40841</v>
      </c>
      <c r="C2857">
        <v>2.4693203858940103</v>
      </c>
      <c r="E2857">
        <v>5.511194302520785</v>
      </c>
      <c r="G2857">
        <v>3.5478615458862417</v>
      </c>
      <c r="I2857">
        <v>6.5748579128464586</v>
      </c>
      <c r="K2857">
        <v>5.9</v>
      </c>
      <c r="M2857">
        <v>10.8</v>
      </c>
      <c r="O2857">
        <v>1.3</v>
      </c>
      <c r="Q2857">
        <v>58</v>
      </c>
      <c r="S2857">
        <v>40</v>
      </c>
      <c r="U2857">
        <v>8.4</v>
      </c>
      <c r="W2857">
        <v>1.9</v>
      </c>
    </row>
    <row r="2858" spans="1:23">
      <c r="A2858" s="18">
        <v>40842</v>
      </c>
      <c r="C2858">
        <v>2.5702968606023981</v>
      </c>
      <c r="E2858">
        <v>5.8923744562346654</v>
      </c>
      <c r="G2858">
        <v>3.6214923129391465</v>
      </c>
      <c r="I2858">
        <v>6.7250024921498239</v>
      </c>
      <c r="K2858">
        <v>6.5</v>
      </c>
      <c r="M2858">
        <v>12.3</v>
      </c>
      <c r="O2858">
        <v>1.9</v>
      </c>
      <c r="Q2858">
        <v>56</v>
      </c>
      <c r="S2858">
        <v>36</v>
      </c>
      <c r="U2858">
        <v>9</v>
      </c>
      <c r="W2858">
        <v>2</v>
      </c>
    </row>
    <row r="2859" spans="1:23">
      <c r="A2859" s="18">
        <v>40843</v>
      </c>
      <c r="C2859">
        <v>3.1601246905745715</v>
      </c>
      <c r="E2859">
        <v>6.8845243777326459</v>
      </c>
      <c r="G2859">
        <v>3.6555338155900809</v>
      </c>
      <c r="I2859">
        <v>6.467411757881556</v>
      </c>
      <c r="K2859">
        <v>9.9</v>
      </c>
      <c r="M2859">
        <v>15.7</v>
      </c>
      <c r="O2859">
        <v>4.7</v>
      </c>
      <c r="Q2859">
        <v>42</v>
      </c>
      <c r="S2859">
        <v>28</v>
      </c>
      <c r="U2859">
        <v>9.5</v>
      </c>
      <c r="W2859">
        <v>2.7</v>
      </c>
    </row>
    <row r="2860" spans="1:23">
      <c r="A2860" s="18">
        <v>40844</v>
      </c>
      <c r="C2860">
        <v>2.4737420048869079</v>
      </c>
      <c r="E2860">
        <v>5.9682342339330265</v>
      </c>
      <c r="G2860">
        <v>2.8676750781242912</v>
      </c>
      <c r="I2860">
        <v>5.914112966866174</v>
      </c>
      <c r="K2860">
        <v>7.1</v>
      </c>
      <c r="M2860">
        <v>14.1</v>
      </c>
      <c r="O2860">
        <v>3.8</v>
      </c>
      <c r="Q2860">
        <v>54</v>
      </c>
      <c r="S2860">
        <v>28</v>
      </c>
      <c r="U2860">
        <v>4.2</v>
      </c>
      <c r="W2860">
        <v>2.5</v>
      </c>
    </row>
    <row r="2861" spans="1:23">
      <c r="A2861" s="18">
        <v>40845</v>
      </c>
      <c r="C2861">
        <v>1.2484738263209345</v>
      </c>
      <c r="E2861">
        <v>3.5803322532424953</v>
      </c>
      <c r="G2861">
        <v>2.1822838856941411</v>
      </c>
      <c r="I2861">
        <v>4.231881553441422</v>
      </c>
      <c r="K2861">
        <v>3.5</v>
      </c>
      <c r="M2861">
        <v>7.4</v>
      </c>
      <c r="O2861">
        <v>2.2999999999999998</v>
      </c>
      <c r="Q2861">
        <v>85</v>
      </c>
      <c r="S2861">
        <v>62</v>
      </c>
      <c r="U2861">
        <v>0</v>
      </c>
      <c r="W2861">
        <v>1.8</v>
      </c>
    </row>
    <row r="2862" spans="1:23">
      <c r="A2862" s="18">
        <v>40846</v>
      </c>
      <c r="C2862">
        <v>0.99100148247223441</v>
      </c>
      <c r="E2862">
        <v>2.723049190917977</v>
      </c>
      <c r="G2862">
        <v>2.0903578441490525</v>
      </c>
      <c r="I2862">
        <v>3.7494078446691241</v>
      </c>
      <c r="K2862">
        <v>-0.3</v>
      </c>
      <c r="M2862">
        <v>3.3</v>
      </c>
      <c r="O2862">
        <v>-1.1000000000000001</v>
      </c>
      <c r="Q2862">
        <v>89</v>
      </c>
      <c r="S2862">
        <v>82</v>
      </c>
      <c r="U2862">
        <v>0</v>
      </c>
      <c r="W2862">
        <v>1.7</v>
      </c>
    </row>
    <row r="2863" spans="1:23">
      <c r="A2863" s="18">
        <v>40847</v>
      </c>
      <c r="C2863">
        <v>1.7422692388309005</v>
      </c>
      <c r="E2863">
        <v>3.2985348321206294</v>
      </c>
      <c r="G2863">
        <v>3.3942505605315088</v>
      </c>
      <c r="I2863">
        <v>5.3904922736112102</v>
      </c>
      <c r="K2863">
        <v>-0.3</v>
      </c>
      <c r="M2863">
        <v>3.4</v>
      </c>
      <c r="O2863">
        <v>-3.1</v>
      </c>
      <c r="Q2863">
        <v>71</v>
      </c>
      <c r="S2863">
        <v>51</v>
      </c>
      <c r="U2863">
        <v>8.4</v>
      </c>
      <c r="W2863">
        <v>1.3</v>
      </c>
    </row>
    <row r="2864" spans="1:23">
      <c r="A2864" s="18">
        <v>40848</v>
      </c>
      <c r="C2864">
        <v>1.456232872804863</v>
      </c>
      <c r="E2864">
        <v>2.8395782340740348</v>
      </c>
      <c r="G2864">
        <v>2.9161120085381378</v>
      </c>
      <c r="I2864">
        <v>4.5508413933518401</v>
      </c>
      <c r="K2864">
        <v>-0.9</v>
      </c>
      <c r="M2864">
        <v>1.9</v>
      </c>
      <c r="O2864">
        <v>-3.3</v>
      </c>
      <c r="Q2864">
        <v>76</v>
      </c>
      <c r="S2864">
        <v>61</v>
      </c>
      <c r="U2864">
        <v>5.4</v>
      </c>
      <c r="W2864">
        <v>1.3</v>
      </c>
    </row>
    <row r="2865" spans="1:23">
      <c r="A2865" s="18">
        <v>40849</v>
      </c>
      <c r="C2865">
        <v>1.6276958990714312</v>
      </c>
      <c r="E2865">
        <v>3.1734052715861623</v>
      </c>
      <c r="G2865">
        <v>3.2063403416777483</v>
      </c>
      <c r="I2865">
        <v>4.8779623895735149</v>
      </c>
      <c r="K2865">
        <v>0.3</v>
      </c>
      <c r="M2865">
        <v>3.6</v>
      </c>
      <c r="O2865">
        <v>-2.1</v>
      </c>
      <c r="Q2865">
        <v>70</v>
      </c>
      <c r="S2865">
        <v>50</v>
      </c>
      <c r="U2865">
        <v>7.3</v>
      </c>
      <c r="W2865">
        <v>1.5</v>
      </c>
    </row>
    <row r="2866" spans="1:23">
      <c r="A2866" s="18">
        <v>40850</v>
      </c>
      <c r="C2866">
        <v>1.7560257737009981</v>
      </c>
      <c r="E2866">
        <v>3.4995440529192261</v>
      </c>
      <c r="G2866">
        <v>3.370632376060521</v>
      </c>
      <c r="I2866">
        <v>5.3869358091342816</v>
      </c>
      <c r="K2866">
        <v>1.1000000000000001</v>
      </c>
      <c r="M2866">
        <v>4.9000000000000004</v>
      </c>
      <c r="O2866">
        <v>-1.5</v>
      </c>
      <c r="Q2866">
        <v>71</v>
      </c>
      <c r="S2866">
        <v>53</v>
      </c>
      <c r="U2866">
        <v>8.3000000000000007</v>
      </c>
      <c r="W2866">
        <v>1.3</v>
      </c>
    </row>
    <row r="2867" spans="1:23">
      <c r="A2867" s="18">
        <v>40851</v>
      </c>
      <c r="C2867">
        <v>1.552557774685331</v>
      </c>
      <c r="E2867">
        <v>2.9532528844370316</v>
      </c>
      <c r="G2867">
        <v>2.9068566304107031</v>
      </c>
      <c r="I2867">
        <v>4.6153434475473976</v>
      </c>
      <c r="K2867">
        <v>1.5</v>
      </c>
      <c r="M2867">
        <v>3.5</v>
      </c>
      <c r="O2867">
        <v>-0.9</v>
      </c>
      <c r="Q2867">
        <v>75</v>
      </c>
      <c r="S2867">
        <v>65</v>
      </c>
      <c r="U2867">
        <v>5.2</v>
      </c>
      <c r="W2867">
        <v>2</v>
      </c>
    </row>
    <row r="2868" spans="1:23">
      <c r="A2868" s="18">
        <v>40852</v>
      </c>
      <c r="C2868">
        <v>1.5293270188359589</v>
      </c>
      <c r="E2868">
        <v>3.1062602415483309</v>
      </c>
      <c r="G2868">
        <v>2.8674235420083152</v>
      </c>
      <c r="I2868">
        <v>4.6031048922756082</v>
      </c>
      <c r="K2868">
        <v>1.7</v>
      </c>
      <c r="M2868">
        <v>4.4000000000000004</v>
      </c>
      <c r="O2868">
        <v>-0.4</v>
      </c>
      <c r="Q2868">
        <v>75</v>
      </c>
      <c r="S2868">
        <v>59</v>
      </c>
      <c r="U2868">
        <v>5</v>
      </c>
      <c r="W2868">
        <v>1.9</v>
      </c>
    </row>
    <row r="2869" spans="1:23">
      <c r="A2869" s="18">
        <v>40853</v>
      </c>
      <c r="C2869">
        <v>1.7261295542095141</v>
      </c>
      <c r="E2869">
        <v>4.3313271251336385</v>
      </c>
      <c r="G2869">
        <v>3.2238176747688088</v>
      </c>
      <c r="I2869">
        <v>5.2634968611999549</v>
      </c>
      <c r="K2869">
        <v>2.7</v>
      </c>
      <c r="M2869">
        <v>7.7</v>
      </c>
      <c r="O2869">
        <v>-0.8</v>
      </c>
      <c r="Q2869">
        <v>75</v>
      </c>
      <c r="S2869">
        <v>50</v>
      </c>
      <c r="U2869">
        <v>7.3</v>
      </c>
      <c r="W2869">
        <v>1.5</v>
      </c>
    </row>
    <row r="2870" spans="1:23">
      <c r="A2870" s="18">
        <v>40854</v>
      </c>
      <c r="C2870">
        <v>3.9291793351136817</v>
      </c>
      <c r="E2870">
        <v>5.8816073075656234</v>
      </c>
      <c r="G2870">
        <v>3.4370317770789272</v>
      </c>
      <c r="I2870">
        <v>5.0710189056392716</v>
      </c>
      <c r="K2870">
        <v>8.9</v>
      </c>
      <c r="M2870">
        <v>11.8</v>
      </c>
      <c r="O2870">
        <v>2.5</v>
      </c>
      <c r="Q2870">
        <v>42</v>
      </c>
      <c r="S2870">
        <v>31</v>
      </c>
      <c r="U2870">
        <v>9.1</v>
      </c>
      <c r="W2870">
        <v>7</v>
      </c>
    </row>
    <row r="2871" spans="1:23">
      <c r="A2871" s="18">
        <v>40855</v>
      </c>
      <c r="C2871">
        <v>4.1192429305529252</v>
      </c>
      <c r="E2871">
        <v>5.7242259412719019</v>
      </c>
      <c r="G2871">
        <v>3.36902277770132</v>
      </c>
      <c r="I2871">
        <v>6.5619536750679384</v>
      </c>
      <c r="K2871">
        <v>9</v>
      </c>
      <c r="M2871">
        <v>12.2</v>
      </c>
      <c r="O2871">
        <v>3.4</v>
      </c>
      <c r="Q2871">
        <v>44</v>
      </c>
      <c r="S2871">
        <v>31</v>
      </c>
      <c r="U2871">
        <v>8.6</v>
      </c>
      <c r="W2871">
        <v>7.2</v>
      </c>
    </row>
    <row r="2872" spans="1:23">
      <c r="A2872" s="18">
        <v>40856</v>
      </c>
      <c r="C2872">
        <v>1.5257685846797115</v>
      </c>
      <c r="E2872">
        <v>3.3242219535682827</v>
      </c>
      <c r="G2872">
        <v>2.0689690115985804</v>
      </c>
      <c r="I2872">
        <v>4.6636274713991215</v>
      </c>
      <c r="K2872">
        <v>1.6</v>
      </c>
      <c r="M2872">
        <v>4.5999999999999996</v>
      </c>
      <c r="O2872">
        <v>-1.1000000000000001</v>
      </c>
      <c r="Q2872">
        <v>78</v>
      </c>
      <c r="S2872">
        <v>58</v>
      </c>
      <c r="U2872">
        <v>0</v>
      </c>
      <c r="W2872">
        <v>2.2000000000000002</v>
      </c>
    </row>
    <row r="2873" spans="1:23">
      <c r="A2873" s="18">
        <v>40857</v>
      </c>
      <c r="C2873">
        <v>0.93874288378986925</v>
      </c>
      <c r="E2873">
        <v>1.8111792059342706</v>
      </c>
      <c r="G2873">
        <v>1.9855908371555262</v>
      </c>
      <c r="I2873">
        <v>3.3742934935215567</v>
      </c>
      <c r="K2873">
        <v>-2.1</v>
      </c>
      <c r="M2873">
        <v>-0.8</v>
      </c>
      <c r="O2873">
        <v>-3.4</v>
      </c>
      <c r="Q2873">
        <v>91</v>
      </c>
      <c r="S2873">
        <v>87</v>
      </c>
      <c r="U2873">
        <v>0</v>
      </c>
      <c r="W2873">
        <v>2.1</v>
      </c>
    </row>
    <row r="2874" spans="1:23">
      <c r="A2874" s="18">
        <v>40858</v>
      </c>
      <c r="C2874">
        <v>1.3945056551753179</v>
      </c>
      <c r="E2874">
        <v>2.9906592480908754</v>
      </c>
      <c r="G2874">
        <v>2.9752323938661269</v>
      </c>
      <c r="I2874">
        <v>4.3514817088752036</v>
      </c>
      <c r="K2874">
        <v>-1.6</v>
      </c>
      <c r="M2874">
        <v>2</v>
      </c>
      <c r="O2874">
        <v>-4.7</v>
      </c>
      <c r="Q2874">
        <v>77</v>
      </c>
      <c r="S2874">
        <v>55</v>
      </c>
      <c r="U2874">
        <v>6.6</v>
      </c>
      <c r="W2874">
        <v>1.4</v>
      </c>
    </row>
    <row r="2875" spans="1:23">
      <c r="A2875" s="18">
        <v>40859</v>
      </c>
      <c r="C2875">
        <v>1.3288356117531606</v>
      </c>
      <c r="E2875">
        <v>3.6695378997133909</v>
      </c>
      <c r="G2875">
        <v>2.8322837197117594</v>
      </c>
      <c r="I2875">
        <v>4.1049222440959694</v>
      </c>
      <c r="K2875">
        <v>-0.5</v>
      </c>
      <c r="M2875">
        <v>4.9000000000000004</v>
      </c>
      <c r="O2875">
        <v>-4</v>
      </c>
      <c r="Q2875">
        <v>76</v>
      </c>
      <c r="S2875">
        <v>52</v>
      </c>
      <c r="U2875">
        <v>5.6</v>
      </c>
      <c r="W2875">
        <v>1.5</v>
      </c>
    </row>
    <row r="2876" spans="1:23">
      <c r="A2876" s="18">
        <v>40860</v>
      </c>
      <c r="C2876">
        <v>1.5801485240760882</v>
      </c>
      <c r="E2876">
        <v>4.4360265000617742</v>
      </c>
      <c r="G2876">
        <v>3.0605959983080671</v>
      </c>
      <c r="I2876">
        <v>4.6319689505027872</v>
      </c>
      <c r="K2876">
        <v>0.9</v>
      </c>
      <c r="M2876">
        <v>7.9</v>
      </c>
      <c r="O2876">
        <v>-3.3</v>
      </c>
      <c r="Q2876">
        <v>71</v>
      </c>
      <c r="S2876">
        <v>34</v>
      </c>
      <c r="U2876">
        <v>7.3</v>
      </c>
      <c r="W2876">
        <v>1.2</v>
      </c>
    </row>
    <row r="2877" spans="1:23">
      <c r="A2877" s="18">
        <v>40861</v>
      </c>
      <c r="C2877">
        <v>2.1050073154187841</v>
      </c>
      <c r="E2877">
        <v>4.5717427012277039</v>
      </c>
      <c r="G2877">
        <v>3.1312318153275838</v>
      </c>
      <c r="I2877">
        <v>4.8219501042132027</v>
      </c>
      <c r="K2877">
        <v>3.3</v>
      </c>
      <c r="M2877">
        <v>8.6</v>
      </c>
      <c r="O2877">
        <v>-0.8</v>
      </c>
      <c r="Q2877">
        <v>56</v>
      </c>
      <c r="S2877">
        <v>29</v>
      </c>
      <c r="U2877">
        <v>7.9</v>
      </c>
      <c r="W2877">
        <v>2.8</v>
      </c>
    </row>
    <row r="2878" spans="1:23">
      <c r="A2878" s="18">
        <v>40862</v>
      </c>
      <c r="C2878">
        <v>1.0385889514056128</v>
      </c>
      <c r="E2878">
        <v>2.3933588639954215</v>
      </c>
      <c r="G2878">
        <v>1.9890161788962326</v>
      </c>
      <c r="I2878">
        <v>3.5554682304710963</v>
      </c>
      <c r="K2878">
        <v>-0.6</v>
      </c>
      <c r="M2878">
        <v>2.8</v>
      </c>
      <c r="O2878">
        <v>-1.1000000000000001</v>
      </c>
      <c r="Q2878">
        <v>83</v>
      </c>
      <c r="S2878">
        <v>56</v>
      </c>
      <c r="U2878">
        <v>0</v>
      </c>
      <c r="W2878">
        <v>1.9</v>
      </c>
    </row>
    <row r="2879" spans="1:23">
      <c r="A2879" s="18">
        <v>40863</v>
      </c>
      <c r="C2879">
        <v>0.86973168963756453</v>
      </c>
      <c r="E2879">
        <v>1.8125347224765913</v>
      </c>
      <c r="G2879">
        <v>1.9607440464809931</v>
      </c>
      <c r="I2879">
        <v>2.8779088730546416</v>
      </c>
      <c r="K2879">
        <v>-1.8</v>
      </c>
      <c r="M2879">
        <v>-0.6</v>
      </c>
      <c r="O2879">
        <v>-3.2</v>
      </c>
      <c r="Q2879">
        <v>90</v>
      </c>
      <c r="S2879">
        <v>82</v>
      </c>
      <c r="U2879">
        <v>0</v>
      </c>
      <c r="W2879">
        <v>1.4</v>
      </c>
    </row>
    <row r="2880" spans="1:23">
      <c r="A2880" s="18">
        <v>40864</v>
      </c>
      <c r="C2880">
        <v>1.100466513336595</v>
      </c>
      <c r="E2880">
        <v>1.7957947463002253</v>
      </c>
      <c r="G2880">
        <v>2.4010614134409622</v>
      </c>
      <c r="I2880">
        <v>3.52581876297101</v>
      </c>
      <c r="K2880">
        <v>-3</v>
      </c>
      <c r="M2880">
        <v>-1.6</v>
      </c>
      <c r="O2880">
        <v>-4.5999999999999996</v>
      </c>
      <c r="Q2880">
        <v>82</v>
      </c>
      <c r="S2880">
        <v>72</v>
      </c>
      <c r="U2880">
        <v>3.2</v>
      </c>
      <c r="W2880">
        <v>1.5</v>
      </c>
    </row>
    <row r="2881" spans="1:23">
      <c r="A2881" s="18">
        <v>40865</v>
      </c>
      <c r="C2881">
        <v>1.0270331990604264</v>
      </c>
      <c r="E2881">
        <v>2.0005630885529908</v>
      </c>
      <c r="G2881">
        <v>2.3955177562314205</v>
      </c>
      <c r="I2881">
        <v>3.3981593855236092</v>
      </c>
      <c r="K2881">
        <v>-4.3</v>
      </c>
      <c r="M2881">
        <v>-1.9</v>
      </c>
      <c r="O2881">
        <v>-6.4</v>
      </c>
      <c r="Q2881">
        <v>82</v>
      </c>
      <c r="S2881">
        <v>74</v>
      </c>
      <c r="U2881">
        <v>3.4</v>
      </c>
      <c r="W2881">
        <v>1.7</v>
      </c>
    </row>
    <row r="2882" spans="1:23">
      <c r="A2882" s="18">
        <v>40866</v>
      </c>
      <c r="C2882">
        <v>1.0584253469527123</v>
      </c>
      <c r="E2882">
        <v>2.3352502086916909</v>
      </c>
      <c r="G2882">
        <v>2.5627547923201122</v>
      </c>
      <c r="I2882">
        <v>3.3461417617370808</v>
      </c>
      <c r="K2882">
        <v>-3.1</v>
      </c>
      <c r="M2882">
        <v>0.2</v>
      </c>
      <c r="O2882">
        <v>-5</v>
      </c>
      <c r="Q2882">
        <v>77</v>
      </c>
      <c r="S2882">
        <v>61</v>
      </c>
      <c r="U2882">
        <v>4.5</v>
      </c>
      <c r="W2882">
        <v>2.4</v>
      </c>
    </row>
    <row r="2883" spans="1:23">
      <c r="A2883" s="18">
        <v>40867</v>
      </c>
      <c r="C2883">
        <v>1.0544450198214042</v>
      </c>
      <c r="E2883">
        <v>3.4406865664412667</v>
      </c>
      <c r="G2883">
        <v>2.4637424397248315</v>
      </c>
      <c r="I2883">
        <v>3.2109012637032919</v>
      </c>
      <c r="K2883">
        <v>-1.2</v>
      </c>
      <c r="M2883">
        <v>4.2</v>
      </c>
      <c r="O2883">
        <v>-4.7</v>
      </c>
      <c r="Q2883">
        <v>77</v>
      </c>
      <c r="S2883">
        <v>57</v>
      </c>
      <c r="U2883">
        <v>3.6</v>
      </c>
      <c r="W2883">
        <v>1.4</v>
      </c>
    </row>
    <row r="2884" spans="1:23">
      <c r="A2884" s="18">
        <v>40868</v>
      </c>
      <c r="C2884">
        <v>1.3070182065370761</v>
      </c>
      <c r="E2884">
        <v>2.5688644042905149</v>
      </c>
      <c r="G2884">
        <v>2.7925682239357661</v>
      </c>
      <c r="I2884">
        <v>4.1308064181246831</v>
      </c>
      <c r="K2884">
        <v>-0.7</v>
      </c>
      <c r="M2884">
        <v>1.9</v>
      </c>
      <c r="O2884">
        <v>-2.8</v>
      </c>
      <c r="Q2884">
        <v>79</v>
      </c>
      <c r="S2884">
        <v>64</v>
      </c>
      <c r="U2884">
        <v>5.8</v>
      </c>
      <c r="W2884">
        <v>1.8</v>
      </c>
    </row>
    <row r="2885" spans="1:23">
      <c r="A2885" s="18">
        <v>40869</v>
      </c>
      <c r="C2885">
        <v>1.0226104958903028</v>
      </c>
      <c r="E2885">
        <v>1.9498838571192478</v>
      </c>
      <c r="G2885">
        <v>2.5588468228855001</v>
      </c>
      <c r="I2885">
        <v>3.9580443467267106</v>
      </c>
      <c r="K2885">
        <v>-2.5</v>
      </c>
      <c r="M2885">
        <v>-0.1</v>
      </c>
      <c r="O2885">
        <v>-3.5</v>
      </c>
      <c r="Q2885">
        <v>94</v>
      </c>
      <c r="S2885">
        <v>82</v>
      </c>
      <c r="U2885">
        <v>4.3</v>
      </c>
      <c r="W2885">
        <v>1.8</v>
      </c>
    </row>
    <row r="2886" spans="1:23">
      <c r="A2886" s="18">
        <v>40870</v>
      </c>
      <c r="C2886">
        <v>0.74255842345778145</v>
      </c>
      <c r="E2886">
        <v>2.2942206583948663</v>
      </c>
      <c r="G2886">
        <v>2.0022048270725796</v>
      </c>
      <c r="I2886">
        <v>2.3980454232762058</v>
      </c>
      <c r="K2886">
        <v>-0.5</v>
      </c>
      <c r="M2886">
        <v>1.8</v>
      </c>
      <c r="O2886">
        <v>-1.9</v>
      </c>
      <c r="Q2886">
        <v>88</v>
      </c>
      <c r="S2886">
        <v>81</v>
      </c>
      <c r="U2886">
        <v>0.3</v>
      </c>
      <c r="W2886">
        <v>1.1000000000000001</v>
      </c>
    </row>
    <row r="2887" spans="1:23">
      <c r="A2887" s="18">
        <v>40871</v>
      </c>
      <c r="C2887">
        <v>0.81060470067223855</v>
      </c>
      <c r="E2887">
        <v>1.5357484992234367</v>
      </c>
      <c r="G2887">
        <v>1.9318546016131068</v>
      </c>
      <c r="I2887">
        <v>2.8217229603669951</v>
      </c>
      <c r="K2887">
        <v>-1.6</v>
      </c>
      <c r="M2887">
        <v>-0.3</v>
      </c>
      <c r="O2887">
        <v>-2.2000000000000002</v>
      </c>
      <c r="Q2887">
        <v>95</v>
      </c>
      <c r="S2887">
        <v>93</v>
      </c>
      <c r="U2887">
        <v>0</v>
      </c>
      <c r="W2887">
        <v>1</v>
      </c>
    </row>
    <row r="2888" spans="1:23">
      <c r="A2888" s="18">
        <v>40872</v>
      </c>
      <c r="C2888">
        <v>0.79283436998785595</v>
      </c>
      <c r="E2888">
        <v>1.9026448126164697</v>
      </c>
      <c r="G2888">
        <v>1.9634462897906646</v>
      </c>
      <c r="I2888">
        <v>2.4142393167096485</v>
      </c>
      <c r="K2888">
        <v>0.1</v>
      </c>
      <c r="M2888">
        <v>1.2</v>
      </c>
      <c r="O2888">
        <v>-1.2</v>
      </c>
      <c r="Q2888">
        <v>87</v>
      </c>
      <c r="S2888">
        <v>77</v>
      </c>
      <c r="U2888">
        <v>0</v>
      </c>
      <c r="W2888">
        <v>1.4</v>
      </c>
    </row>
    <row r="2889" spans="1:23">
      <c r="A2889" s="18">
        <v>40873</v>
      </c>
      <c r="C2889">
        <v>0.84574421131316802</v>
      </c>
      <c r="E2889">
        <v>1.8724821490845263</v>
      </c>
      <c r="G2889">
        <v>2.0067501822145783</v>
      </c>
      <c r="I2889">
        <v>2.9310600747052034</v>
      </c>
      <c r="K2889">
        <v>-0.5</v>
      </c>
      <c r="M2889">
        <v>1.3</v>
      </c>
      <c r="O2889">
        <v>-1.2</v>
      </c>
      <c r="Q2889">
        <v>92</v>
      </c>
      <c r="S2889">
        <v>85</v>
      </c>
      <c r="U2889">
        <v>0.4</v>
      </c>
      <c r="W2889">
        <v>1.2</v>
      </c>
    </row>
    <row r="2890" spans="1:23">
      <c r="A2890" s="18">
        <v>40874</v>
      </c>
      <c r="C2890">
        <v>0.79770304864389374</v>
      </c>
      <c r="E2890">
        <v>1.6517636336277457</v>
      </c>
      <c r="G2890">
        <v>1.9408362649700355</v>
      </c>
      <c r="I2890">
        <v>2.7175040195718676</v>
      </c>
      <c r="K2890">
        <v>-0.7</v>
      </c>
      <c r="M2890">
        <v>0.3</v>
      </c>
      <c r="O2890">
        <v>-1.7</v>
      </c>
      <c r="Q2890">
        <v>94</v>
      </c>
      <c r="S2890">
        <v>92</v>
      </c>
      <c r="U2890">
        <v>0</v>
      </c>
      <c r="W2890">
        <v>1.2</v>
      </c>
    </row>
    <row r="2891" spans="1:23">
      <c r="A2891" s="18">
        <v>40875</v>
      </c>
      <c r="C2891">
        <v>0.81582351479089243</v>
      </c>
      <c r="E2891">
        <v>2.2942702605175231</v>
      </c>
      <c r="G2891">
        <v>2.1052949942966599</v>
      </c>
      <c r="I2891">
        <v>2.9232782968376454</v>
      </c>
      <c r="K2891">
        <v>-0.3</v>
      </c>
      <c r="M2891">
        <v>1.7</v>
      </c>
      <c r="O2891">
        <v>-2</v>
      </c>
      <c r="Q2891">
        <v>92</v>
      </c>
      <c r="S2891">
        <v>86</v>
      </c>
      <c r="U2891">
        <v>1.1000000000000001</v>
      </c>
      <c r="W2891">
        <v>2.2000000000000002</v>
      </c>
    </row>
    <row r="2892" spans="1:23">
      <c r="A2892" s="18">
        <v>40876</v>
      </c>
      <c r="C2892">
        <v>0.77626825468696348</v>
      </c>
      <c r="E2892">
        <v>1.8650394146363318</v>
      </c>
      <c r="G2892">
        <v>1.9464119698602991</v>
      </c>
      <c r="I2892">
        <v>2.6807955017656275</v>
      </c>
      <c r="K2892">
        <v>-0.1</v>
      </c>
      <c r="M2892">
        <v>1.7</v>
      </c>
      <c r="O2892">
        <v>-0.7</v>
      </c>
      <c r="Q2892">
        <v>91</v>
      </c>
      <c r="S2892">
        <v>81</v>
      </c>
      <c r="U2892">
        <v>0</v>
      </c>
      <c r="W2892">
        <v>1.4</v>
      </c>
    </row>
    <row r="2893" spans="1:23">
      <c r="A2893" s="18">
        <v>40877</v>
      </c>
      <c r="C2893">
        <v>1.0420425378803162</v>
      </c>
      <c r="E2893">
        <v>1.9482951842048817</v>
      </c>
      <c r="G2893">
        <v>2.4961425468403333</v>
      </c>
      <c r="I2893">
        <v>3.7355191168577688</v>
      </c>
      <c r="K2893">
        <v>0</v>
      </c>
      <c r="M2893">
        <v>1.8</v>
      </c>
      <c r="O2893">
        <v>-0.8</v>
      </c>
      <c r="Q2893">
        <v>93</v>
      </c>
      <c r="S2893">
        <v>88</v>
      </c>
      <c r="U2893">
        <v>3.8</v>
      </c>
      <c r="W2893">
        <v>1.4</v>
      </c>
    </row>
    <row r="2894" spans="1:23">
      <c r="A2894" s="18">
        <v>40878</v>
      </c>
      <c r="C2894">
        <v>0.79903127519216488</v>
      </c>
      <c r="E2894">
        <v>1.3147139302530586</v>
      </c>
      <c r="G2894">
        <v>1.9095523236581267</v>
      </c>
      <c r="I2894">
        <v>2.8540934577347317</v>
      </c>
      <c r="K2894">
        <v>-1.4</v>
      </c>
      <c r="M2894">
        <v>-0.4</v>
      </c>
      <c r="O2894">
        <v>-1.8</v>
      </c>
      <c r="Q2894">
        <v>90</v>
      </c>
      <c r="S2894">
        <v>85</v>
      </c>
      <c r="U2894">
        <v>0</v>
      </c>
      <c r="W2894">
        <v>2.2999999999999998</v>
      </c>
    </row>
    <row r="2895" spans="1:23">
      <c r="A2895" s="18">
        <v>40879</v>
      </c>
      <c r="C2895">
        <v>0.78984405922674561</v>
      </c>
      <c r="E2895">
        <v>1.437301863342179</v>
      </c>
      <c r="G2895">
        <v>1.9041955107290436</v>
      </c>
      <c r="I2895">
        <v>2.585152627563025</v>
      </c>
      <c r="K2895">
        <v>-1.5</v>
      </c>
      <c r="M2895">
        <v>-0.7</v>
      </c>
      <c r="O2895">
        <v>-2.4</v>
      </c>
      <c r="Q2895">
        <v>90</v>
      </c>
      <c r="S2895">
        <v>83</v>
      </c>
      <c r="U2895">
        <v>0</v>
      </c>
      <c r="W2895">
        <v>1.4</v>
      </c>
    </row>
    <row r="2896" spans="1:23">
      <c r="A2896" s="18">
        <v>40880</v>
      </c>
      <c r="C2896">
        <v>0.72640751712695562</v>
      </c>
      <c r="E2896">
        <v>1.6222314644488796</v>
      </c>
      <c r="G2896">
        <v>1.8988730526691833</v>
      </c>
      <c r="I2896">
        <v>2.5699533034922579</v>
      </c>
      <c r="K2896">
        <v>-1.6</v>
      </c>
      <c r="M2896">
        <v>0.3</v>
      </c>
      <c r="O2896">
        <v>-1.9</v>
      </c>
      <c r="Q2896">
        <v>90</v>
      </c>
      <c r="S2896">
        <v>76</v>
      </c>
      <c r="U2896">
        <v>0</v>
      </c>
      <c r="W2896">
        <v>1.6</v>
      </c>
    </row>
    <row r="2897" spans="1:23">
      <c r="A2897" s="18">
        <v>40881</v>
      </c>
      <c r="C2897">
        <v>0.9851048541423324</v>
      </c>
      <c r="E2897">
        <v>1.8987886710855659</v>
      </c>
      <c r="G2897">
        <v>2.2519656982967247</v>
      </c>
      <c r="I2897">
        <v>3.1952828910027828</v>
      </c>
      <c r="K2897">
        <v>-1.8</v>
      </c>
      <c r="M2897">
        <v>-0.2</v>
      </c>
      <c r="O2897">
        <v>-3.3</v>
      </c>
      <c r="Q2897">
        <v>85</v>
      </c>
      <c r="S2897">
        <v>73</v>
      </c>
      <c r="U2897">
        <v>2.6</v>
      </c>
      <c r="W2897">
        <v>1.9</v>
      </c>
    </row>
    <row r="2898" spans="1:23">
      <c r="A2898" s="18">
        <v>40882</v>
      </c>
      <c r="C2898">
        <v>0.77469287242621743</v>
      </c>
      <c r="E2898">
        <v>1.1227622606145573</v>
      </c>
      <c r="G2898">
        <v>1.8457995513605392</v>
      </c>
      <c r="I2898">
        <v>2.6769871936787384</v>
      </c>
      <c r="K2898">
        <v>-3.7</v>
      </c>
      <c r="M2898">
        <v>-3</v>
      </c>
      <c r="O2898">
        <v>-4.4000000000000004</v>
      </c>
      <c r="Q2898">
        <v>90</v>
      </c>
      <c r="S2898">
        <v>82</v>
      </c>
      <c r="U2898">
        <v>0</v>
      </c>
      <c r="W2898">
        <v>1.9</v>
      </c>
    </row>
    <row r="2899" spans="1:23">
      <c r="A2899" s="18">
        <v>40883</v>
      </c>
      <c r="C2899">
        <v>0.68887139159261435</v>
      </c>
      <c r="E2899">
        <v>1.2367649268698733</v>
      </c>
      <c r="G2899">
        <v>1.810792963200752</v>
      </c>
      <c r="I2899">
        <v>2.4352709103961372</v>
      </c>
      <c r="K2899">
        <v>-5.0999999999999996</v>
      </c>
      <c r="M2899">
        <v>-3.7</v>
      </c>
      <c r="O2899">
        <v>-5.8</v>
      </c>
      <c r="Q2899">
        <v>88</v>
      </c>
      <c r="S2899">
        <v>80</v>
      </c>
      <c r="U2899">
        <v>0</v>
      </c>
      <c r="W2899">
        <v>2.2000000000000002</v>
      </c>
    </row>
    <row r="2900" spans="1:23">
      <c r="A2900" s="18">
        <v>40884</v>
      </c>
      <c r="C2900">
        <v>0.70985694959321444</v>
      </c>
      <c r="E2900">
        <v>1.0249969529009448</v>
      </c>
      <c r="G2900">
        <v>1.7640039585317977</v>
      </c>
      <c r="I2900">
        <v>2.3106542994990136</v>
      </c>
      <c r="K2900">
        <v>-7</v>
      </c>
      <c r="M2900">
        <v>-5.7</v>
      </c>
      <c r="O2900">
        <v>-7.7</v>
      </c>
      <c r="Q2900">
        <v>82</v>
      </c>
      <c r="S2900">
        <v>79</v>
      </c>
      <c r="U2900">
        <v>0</v>
      </c>
      <c r="W2900">
        <v>1.7</v>
      </c>
    </row>
    <row r="2901" spans="1:23">
      <c r="A2901" s="18">
        <v>40885</v>
      </c>
      <c r="C2901">
        <v>0.58117064216884506</v>
      </c>
      <c r="E2901">
        <v>0.94024561930485084</v>
      </c>
      <c r="G2901">
        <v>1.7161096369902118</v>
      </c>
      <c r="I2901">
        <v>2.1203800821231145</v>
      </c>
      <c r="K2901">
        <v>-9.1</v>
      </c>
      <c r="M2901">
        <v>-7.1</v>
      </c>
      <c r="O2901">
        <v>-9.6999999999999993</v>
      </c>
      <c r="Q2901">
        <v>86</v>
      </c>
      <c r="S2901">
        <v>80</v>
      </c>
      <c r="U2901">
        <v>0</v>
      </c>
      <c r="W2901">
        <v>2</v>
      </c>
    </row>
    <row r="2902" spans="1:23">
      <c r="A2902" s="18">
        <v>40886</v>
      </c>
      <c r="C2902">
        <v>0.76153649189808525</v>
      </c>
      <c r="E2902">
        <v>0.75131962655645446</v>
      </c>
      <c r="G2902">
        <v>2.5127709464319583</v>
      </c>
      <c r="I2902">
        <v>2.8681167789959008</v>
      </c>
      <c r="K2902">
        <v>-10.4</v>
      </c>
      <c r="M2902">
        <v>-9.1</v>
      </c>
      <c r="O2902">
        <v>-11.4</v>
      </c>
      <c r="Q2902">
        <v>88</v>
      </c>
      <c r="S2902">
        <v>83</v>
      </c>
      <c r="U2902">
        <v>5.8</v>
      </c>
      <c r="W2902">
        <v>2</v>
      </c>
    </row>
    <row r="2903" spans="1:23">
      <c r="A2903" s="18">
        <v>40887</v>
      </c>
      <c r="C2903">
        <v>0.74988148781376607</v>
      </c>
      <c r="E2903">
        <v>1.7147252227354302</v>
      </c>
      <c r="G2903">
        <v>2.2404580361588318</v>
      </c>
      <c r="I2903">
        <v>2.3009187375881304</v>
      </c>
      <c r="K2903">
        <v>-8.9</v>
      </c>
      <c r="M2903">
        <v>-3.7</v>
      </c>
      <c r="O2903">
        <v>-12</v>
      </c>
      <c r="Q2903">
        <v>75</v>
      </c>
      <c r="S2903">
        <v>48</v>
      </c>
      <c r="U2903">
        <v>3.9</v>
      </c>
      <c r="W2903">
        <v>2.2999999999999998</v>
      </c>
    </row>
    <row r="2904" spans="1:23">
      <c r="A2904" s="18">
        <v>40888</v>
      </c>
      <c r="C2904">
        <v>0.86867699363153972</v>
      </c>
      <c r="E2904">
        <v>1.6170969372534951</v>
      </c>
      <c r="G2904">
        <v>2.4221107269074267</v>
      </c>
      <c r="I2904">
        <v>2.7065482243921535</v>
      </c>
      <c r="K2904">
        <v>-8</v>
      </c>
      <c r="M2904">
        <v>-4.3</v>
      </c>
      <c r="O2904">
        <v>-10.4</v>
      </c>
      <c r="Q2904">
        <v>73</v>
      </c>
      <c r="S2904">
        <v>58</v>
      </c>
      <c r="U2904">
        <v>5.0999999999999996</v>
      </c>
      <c r="W2904">
        <v>1.4</v>
      </c>
    </row>
    <row r="2905" spans="1:23">
      <c r="A2905" s="18">
        <v>40889</v>
      </c>
      <c r="C2905">
        <v>0.83413387790155646</v>
      </c>
      <c r="E2905">
        <v>1.7915337868734695</v>
      </c>
      <c r="G2905">
        <v>2.2453066078236676</v>
      </c>
      <c r="I2905">
        <v>2.6019939397528145</v>
      </c>
      <c r="K2905">
        <v>-8</v>
      </c>
      <c r="M2905">
        <v>-3.6</v>
      </c>
      <c r="O2905">
        <v>-11.1</v>
      </c>
      <c r="Q2905">
        <v>76</v>
      </c>
      <c r="S2905">
        <v>55</v>
      </c>
      <c r="U2905">
        <v>3.8</v>
      </c>
      <c r="W2905">
        <v>1</v>
      </c>
    </row>
    <row r="2906" spans="1:23">
      <c r="A2906" s="18">
        <v>40890</v>
      </c>
      <c r="C2906">
        <v>0.80953532483330759</v>
      </c>
      <c r="E2906">
        <v>2.145844411802992</v>
      </c>
      <c r="G2906">
        <v>2.0558791526723104</v>
      </c>
      <c r="I2906">
        <v>2.2478611805055371</v>
      </c>
      <c r="K2906">
        <v>-6.7</v>
      </c>
      <c r="M2906">
        <v>-2.9</v>
      </c>
      <c r="O2906">
        <v>-11.3</v>
      </c>
      <c r="Q2906">
        <v>76</v>
      </c>
      <c r="S2906">
        <v>56</v>
      </c>
      <c r="U2906">
        <v>2.2000000000000002</v>
      </c>
      <c r="W2906">
        <v>1.8</v>
      </c>
    </row>
    <row r="2907" spans="1:23">
      <c r="A2907" s="18">
        <v>40891</v>
      </c>
      <c r="C2907">
        <v>0.91006911455974104</v>
      </c>
      <c r="E2907">
        <v>2.0310934667384357</v>
      </c>
      <c r="G2907">
        <v>2.2546947340669909</v>
      </c>
      <c r="I2907">
        <v>2.6999440286834671</v>
      </c>
      <c r="K2907">
        <v>-6.2</v>
      </c>
      <c r="M2907">
        <v>-1.9</v>
      </c>
      <c r="O2907">
        <v>-8.8000000000000007</v>
      </c>
      <c r="Q2907">
        <v>71</v>
      </c>
      <c r="S2907">
        <v>49</v>
      </c>
      <c r="U2907">
        <v>3.7</v>
      </c>
      <c r="W2907">
        <v>1.3</v>
      </c>
    </row>
    <row r="2908" spans="1:23">
      <c r="A2908" s="18">
        <v>40892</v>
      </c>
      <c r="C2908">
        <v>0.68925312723693588</v>
      </c>
      <c r="E2908">
        <v>1.5635108311367174</v>
      </c>
      <c r="G2908">
        <v>1.7120983257199707</v>
      </c>
      <c r="I2908">
        <v>2.2083414815767215</v>
      </c>
      <c r="K2908">
        <v>-8.8000000000000007</v>
      </c>
      <c r="M2908">
        <v>-5.5</v>
      </c>
      <c r="O2908">
        <v>-12.3</v>
      </c>
      <c r="Q2908">
        <v>81</v>
      </c>
      <c r="S2908">
        <v>72</v>
      </c>
      <c r="U2908">
        <v>0</v>
      </c>
      <c r="W2908">
        <v>1.9</v>
      </c>
    </row>
    <row r="2909" spans="1:23">
      <c r="A2909" s="18">
        <v>40893</v>
      </c>
      <c r="C2909">
        <v>0.58091190680146176</v>
      </c>
      <c r="E2909">
        <v>1.4201833884186692</v>
      </c>
      <c r="G2909">
        <v>1.8045618490677426</v>
      </c>
      <c r="I2909">
        <v>1.7313424469668819</v>
      </c>
      <c r="K2909">
        <v>-6.4</v>
      </c>
      <c r="M2909">
        <v>-4.0999999999999996</v>
      </c>
      <c r="O2909">
        <v>-7.6</v>
      </c>
      <c r="Q2909">
        <v>81</v>
      </c>
      <c r="S2909">
        <v>64</v>
      </c>
      <c r="U2909">
        <v>0.3</v>
      </c>
      <c r="W2909">
        <v>1.8</v>
      </c>
    </row>
    <row r="2910" spans="1:23">
      <c r="A2910" s="18">
        <v>40894</v>
      </c>
      <c r="C2910">
        <v>0.5910274524459681</v>
      </c>
      <c r="E2910">
        <v>0.98514089378563752</v>
      </c>
      <c r="G2910">
        <v>1.6851921005768262</v>
      </c>
      <c r="I2910">
        <v>2.2159213845356382</v>
      </c>
      <c r="K2910">
        <v>-10</v>
      </c>
      <c r="M2910">
        <v>-7.1</v>
      </c>
      <c r="O2910">
        <v>-10.7</v>
      </c>
      <c r="Q2910">
        <v>88</v>
      </c>
      <c r="S2910">
        <v>79</v>
      </c>
      <c r="U2910">
        <v>0</v>
      </c>
      <c r="W2910">
        <v>1.5</v>
      </c>
    </row>
    <row r="2911" spans="1:23">
      <c r="A2911" s="18">
        <v>40895</v>
      </c>
      <c r="C2911">
        <v>0.50159792066538655</v>
      </c>
      <c r="E2911">
        <v>0.97124005438835492</v>
      </c>
      <c r="G2911">
        <v>1.6533800503383085</v>
      </c>
      <c r="I2911">
        <v>1.7895323708628863</v>
      </c>
      <c r="K2911">
        <v>-11.4</v>
      </c>
      <c r="M2911">
        <v>-7.8</v>
      </c>
      <c r="O2911">
        <v>-13</v>
      </c>
      <c r="Q2911">
        <v>86</v>
      </c>
      <c r="S2911">
        <v>77</v>
      </c>
      <c r="U2911">
        <v>0</v>
      </c>
      <c r="W2911">
        <v>1.3</v>
      </c>
    </row>
    <row r="2912" spans="1:23">
      <c r="A2912" s="18">
        <v>40896</v>
      </c>
      <c r="C2912">
        <v>0.52069452241994441</v>
      </c>
      <c r="E2912">
        <v>0.66254633010070774</v>
      </c>
      <c r="G2912">
        <v>1.6313543519310794</v>
      </c>
      <c r="I2912">
        <v>1.6511407384411021</v>
      </c>
      <c r="K2912">
        <v>-12.4</v>
      </c>
      <c r="M2912">
        <v>-10.8</v>
      </c>
      <c r="O2912">
        <v>-14.2</v>
      </c>
      <c r="Q2912">
        <v>82</v>
      </c>
      <c r="S2912">
        <v>73</v>
      </c>
      <c r="U2912">
        <v>0</v>
      </c>
      <c r="W2912">
        <v>1.2</v>
      </c>
    </row>
    <row r="2913" spans="1:23">
      <c r="A2913" s="18">
        <v>40897</v>
      </c>
      <c r="C2913">
        <v>0.45810261381589346</v>
      </c>
      <c r="E2913">
        <v>0.57862816961433017</v>
      </c>
      <c r="G2913">
        <v>1.6336112941937186</v>
      </c>
      <c r="I2913">
        <v>1.5295273204820974</v>
      </c>
      <c r="K2913">
        <v>-12.3</v>
      </c>
      <c r="M2913">
        <v>-10.7</v>
      </c>
      <c r="O2913">
        <v>-13.2</v>
      </c>
      <c r="Q2913">
        <v>84</v>
      </c>
      <c r="S2913">
        <v>80</v>
      </c>
      <c r="U2913">
        <v>0</v>
      </c>
      <c r="W2913">
        <v>1.5</v>
      </c>
    </row>
    <row r="2914" spans="1:23">
      <c r="A2914" s="18">
        <v>40898</v>
      </c>
      <c r="C2914">
        <v>0.48368558945302631</v>
      </c>
      <c r="E2914">
        <v>0.37686571104983652</v>
      </c>
      <c r="G2914">
        <v>1.5720895069312546</v>
      </c>
      <c r="I2914">
        <v>1.6062149530412542</v>
      </c>
      <c r="K2914">
        <v>-15.1</v>
      </c>
      <c r="M2914">
        <v>-12.8</v>
      </c>
      <c r="O2914">
        <v>-17.2</v>
      </c>
      <c r="Q2914">
        <v>80</v>
      </c>
      <c r="S2914">
        <v>73</v>
      </c>
      <c r="U2914">
        <v>0</v>
      </c>
      <c r="W2914">
        <v>1.7</v>
      </c>
    </row>
    <row r="2915" spans="1:23">
      <c r="A2915" s="18">
        <v>40899</v>
      </c>
      <c r="C2915">
        <v>0.55511450495777281</v>
      </c>
      <c r="E2915">
        <v>0.43528843637483194</v>
      </c>
      <c r="G2915">
        <v>2.2512398617259155</v>
      </c>
      <c r="I2915">
        <v>1.9541432291859249</v>
      </c>
      <c r="K2915">
        <v>-15.7</v>
      </c>
      <c r="M2915">
        <v>-9.3000000000000007</v>
      </c>
      <c r="O2915">
        <v>-19</v>
      </c>
      <c r="Q2915">
        <v>77</v>
      </c>
      <c r="S2915">
        <v>60</v>
      </c>
      <c r="U2915">
        <v>4.9000000000000004</v>
      </c>
      <c r="W2915">
        <v>1.3</v>
      </c>
    </row>
    <row r="2916" spans="1:23">
      <c r="A2916" s="18">
        <v>40900</v>
      </c>
      <c r="C2916">
        <v>0.48561865292622919</v>
      </c>
      <c r="E2916">
        <v>0.36760899144725706</v>
      </c>
      <c r="G2916">
        <v>1.9030576270771009</v>
      </c>
      <c r="I2916">
        <v>1.5818862301022794</v>
      </c>
      <c r="K2916">
        <v>-15.6</v>
      </c>
      <c r="M2916">
        <v>-11.9</v>
      </c>
      <c r="O2916">
        <v>-18.2</v>
      </c>
      <c r="Q2916">
        <v>75</v>
      </c>
      <c r="S2916">
        <v>64</v>
      </c>
      <c r="U2916">
        <v>2.4</v>
      </c>
      <c r="W2916">
        <v>1.8</v>
      </c>
    </row>
    <row r="2917" spans="1:23">
      <c r="A2917" s="18">
        <v>40901</v>
      </c>
      <c r="C2917">
        <v>0.4285809838417623</v>
      </c>
      <c r="E2917">
        <v>-0.12607937135712083</v>
      </c>
      <c r="G2917">
        <v>1.777981645090529</v>
      </c>
      <c r="I2917">
        <v>1.5324010694167345</v>
      </c>
      <c r="K2917">
        <v>-18.600000000000001</v>
      </c>
      <c r="M2917">
        <v>-15</v>
      </c>
      <c r="O2917">
        <v>-20.6</v>
      </c>
      <c r="Q2917">
        <v>82</v>
      </c>
      <c r="S2917">
        <v>78</v>
      </c>
      <c r="U2917">
        <v>1.9</v>
      </c>
      <c r="W2917">
        <v>1.2</v>
      </c>
    </row>
    <row r="2918" spans="1:23">
      <c r="A2918" s="18">
        <v>40902</v>
      </c>
      <c r="C2918">
        <v>0.45139394321542725</v>
      </c>
      <c r="E2918">
        <v>0.71559932876289589</v>
      </c>
      <c r="G2918">
        <v>2.0260784590053786</v>
      </c>
      <c r="I2918">
        <v>1.3429548693299076</v>
      </c>
      <c r="K2918">
        <v>-14.2</v>
      </c>
      <c r="M2918">
        <v>-10.5</v>
      </c>
      <c r="O2918">
        <v>-19.399999999999999</v>
      </c>
      <c r="Q2918">
        <v>78</v>
      </c>
      <c r="S2918">
        <v>70</v>
      </c>
      <c r="U2918">
        <v>3</v>
      </c>
      <c r="W2918">
        <v>1.2</v>
      </c>
    </row>
    <row r="2919" spans="1:23">
      <c r="A2919" s="18">
        <v>40903</v>
      </c>
      <c r="C2919">
        <v>0.69387855389153918</v>
      </c>
      <c r="E2919">
        <v>0.73518549082901485</v>
      </c>
      <c r="G2919">
        <v>2.503912150084318</v>
      </c>
      <c r="I2919">
        <v>2.2766117187923545</v>
      </c>
      <c r="K2919">
        <v>-13.8</v>
      </c>
      <c r="M2919">
        <v>-9</v>
      </c>
      <c r="O2919">
        <v>-16.600000000000001</v>
      </c>
      <c r="Q2919">
        <v>77</v>
      </c>
      <c r="S2919">
        <v>63</v>
      </c>
      <c r="U2919">
        <v>6.4</v>
      </c>
      <c r="W2919">
        <v>0.7</v>
      </c>
    </row>
    <row r="2920" spans="1:23">
      <c r="A2920" s="18">
        <v>40904</v>
      </c>
      <c r="C2920">
        <v>0.6873302103350869</v>
      </c>
      <c r="E2920">
        <v>1.2880526860953083</v>
      </c>
      <c r="G2920">
        <v>2.293344240361058</v>
      </c>
      <c r="I2920">
        <v>2.0416547977694055</v>
      </c>
      <c r="K2920">
        <v>-11.4</v>
      </c>
      <c r="M2920">
        <v>-7.1</v>
      </c>
      <c r="O2920">
        <v>-16.2</v>
      </c>
      <c r="Q2920">
        <v>73</v>
      </c>
      <c r="S2920">
        <v>55</v>
      </c>
      <c r="U2920">
        <v>4.5999999999999996</v>
      </c>
      <c r="W2920">
        <v>1.3</v>
      </c>
    </row>
    <row r="2921" spans="1:23">
      <c r="A2921" s="18">
        <v>40905</v>
      </c>
      <c r="C2921">
        <v>0.82196209733281622</v>
      </c>
      <c r="E2921">
        <v>1.766087917966533</v>
      </c>
      <c r="G2921">
        <v>2.3741158919778926</v>
      </c>
      <c r="I2921">
        <v>2.3901366059205231</v>
      </c>
      <c r="K2921">
        <v>-10.1</v>
      </c>
      <c r="M2921">
        <v>-4</v>
      </c>
      <c r="O2921">
        <v>-15.8</v>
      </c>
      <c r="Q2921">
        <v>68</v>
      </c>
      <c r="S2921">
        <v>48</v>
      </c>
      <c r="U2921">
        <v>5.0999999999999996</v>
      </c>
      <c r="W2921">
        <v>1.8</v>
      </c>
    </row>
    <row r="2922" spans="1:23">
      <c r="A2922" s="18">
        <v>40906</v>
      </c>
      <c r="C2922">
        <v>0.79763684360190801</v>
      </c>
      <c r="E2922">
        <v>1.7050659805792752</v>
      </c>
      <c r="G2922">
        <v>2.3370616862249753</v>
      </c>
      <c r="I2922">
        <v>2.4771747031937994</v>
      </c>
      <c r="K2922">
        <v>-9.1</v>
      </c>
      <c r="M2922">
        <v>-3.4</v>
      </c>
      <c r="O2922">
        <v>-12</v>
      </c>
      <c r="Q2922">
        <v>70</v>
      </c>
      <c r="S2922">
        <v>50</v>
      </c>
      <c r="U2922">
        <v>4.7</v>
      </c>
      <c r="W2922">
        <v>2.2999999999999998</v>
      </c>
    </row>
    <row r="2923" spans="1:23">
      <c r="A2923" s="18">
        <v>40907</v>
      </c>
      <c r="C2923">
        <v>0.61719355283081023</v>
      </c>
      <c r="E2923">
        <v>1.7125004179013676</v>
      </c>
      <c r="G2923">
        <v>1.6891510984478124</v>
      </c>
      <c r="I2923">
        <v>1.8531291441784403</v>
      </c>
      <c r="K2923">
        <v>-9.9</v>
      </c>
      <c r="M2923">
        <v>-3.4</v>
      </c>
      <c r="O2923">
        <v>-13.9</v>
      </c>
      <c r="Q2923">
        <v>73</v>
      </c>
      <c r="S2923">
        <v>50</v>
      </c>
      <c r="U2923">
        <v>0</v>
      </c>
      <c r="W2923">
        <v>1.2</v>
      </c>
    </row>
    <row r="2924" spans="1:23">
      <c r="A2924" s="18">
        <v>40908</v>
      </c>
      <c r="C2924">
        <v>0.58482056703898833</v>
      </c>
      <c r="E2924">
        <v>1.7508447948534889</v>
      </c>
      <c r="G2924">
        <v>1.7463076928403038</v>
      </c>
      <c r="I2924">
        <v>1.6223218878140655</v>
      </c>
      <c r="K2924">
        <v>-7.7</v>
      </c>
      <c r="M2924">
        <v>-5.7</v>
      </c>
      <c r="O2924">
        <v>-12.4</v>
      </c>
      <c r="Q2924">
        <v>85</v>
      </c>
      <c r="S2924">
        <v>64</v>
      </c>
      <c r="U2924">
        <v>0</v>
      </c>
      <c r="W2924">
        <v>1.1000000000000001</v>
      </c>
    </row>
    <row r="2925" spans="1:23">
      <c r="A2925" s="18">
        <v>40909</v>
      </c>
      <c r="C2925">
        <v>0.89657617508214937</v>
      </c>
      <c r="E2925">
        <v>1.8274506425780619</v>
      </c>
      <c r="G2925">
        <v>2.4451565423722208</v>
      </c>
      <c r="I2925">
        <v>2.9291554771378596</v>
      </c>
      <c r="K2925">
        <v>-8.4</v>
      </c>
      <c r="M2925">
        <v>-3.6</v>
      </c>
      <c r="O2925">
        <v>-12</v>
      </c>
      <c r="Q2925">
        <v>78</v>
      </c>
      <c r="S2925">
        <v>55</v>
      </c>
      <c r="U2925">
        <v>5.2</v>
      </c>
      <c r="W2925">
        <v>1.7</v>
      </c>
    </row>
    <row r="2926" spans="1:23">
      <c r="A2926" s="18">
        <v>40910</v>
      </c>
      <c r="C2926">
        <v>0.58210977780254536</v>
      </c>
      <c r="E2926">
        <v>0.62847767747531125</v>
      </c>
      <c r="G2926">
        <v>1.7074261579095342</v>
      </c>
      <c r="I2926">
        <v>2.1028973373146811</v>
      </c>
      <c r="K2926">
        <v>-13</v>
      </c>
      <c r="M2926">
        <v>-11</v>
      </c>
      <c r="O2926">
        <v>-14.8</v>
      </c>
      <c r="Q2926">
        <v>87</v>
      </c>
      <c r="S2926">
        <v>86</v>
      </c>
      <c r="U2926">
        <v>0.5</v>
      </c>
      <c r="W2926">
        <v>1.6</v>
      </c>
    </row>
    <row r="2927" spans="1:23">
      <c r="A2927" s="18">
        <v>40911</v>
      </c>
      <c r="C2927">
        <v>0.62805744437329636</v>
      </c>
      <c r="E2927">
        <v>0.40916815248278543</v>
      </c>
      <c r="G2927">
        <v>2.5511490868534006</v>
      </c>
      <c r="I2927">
        <v>2.4434031817449831</v>
      </c>
      <c r="K2927">
        <v>-14.9</v>
      </c>
      <c r="M2927">
        <v>-12.4</v>
      </c>
      <c r="O2927">
        <v>-16.8</v>
      </c>
      <c r="Q2927">
        <v>85</v>
      </c>
      <c r="S2927">
        <v>82</v>
      </c>
      <c r="U2927">
        <v>6.5</v>
      </c>
      <c r="W2927">
        <v>2.1</v>
      </c>
    </row>
    <row r="2928" spans="1:23">
      <c r="A2928" s="18">
        <v>40912</v>
      </c>
      <c r="C2928">
        <v>0.60081929663692502</v>
      </c>
      <c r="E2928">
        <v>0.71737474283073488</v>
      </c>
      <c r="G2928">
        <v>2.4209968763951344</v>
      </c>
      <c r="I2928">
        <v>2.1091271827533955</v>
      </c>
      <c r="K2928">
        <v>-13.3</v>
      </c>
      <c r="M2928">
        <v>-9.8000000000000007</v>
      </c>
      <c r="O2928">
        <v>-15.4</v>
      </c>
      <c r="Q2928">
        <v>79</v>
      </c>
      <c r="S2928">
        <v>63</v>
      </c>
      <c r="U2928">
        <v>5.5</v>
      </c>
      <c r="W2928">
        <v>2.2000000000000002</v>
      </c>
    </row>
    <row r="2929" spans="1:23">
      <c r="A2929" s="18">
        <v>40913</v>
      </c>
      <c r="C2929">
        <v>0.80070966336843208</v>
      </c>
      <c r="E2929">
        <v>1.2052388384197781</v>
      </c>
      <c r="G2929">
        <v>2.6745986727871993</v>
      </c>
      <c r="I2929">
        <v>2.5389174487383741</v>
      </c>
      <c r="K2929">
        <v>-11.6</v>
      </c>
      <c r="M2929">
        <v>-7.2</v>
      </c>
      <c r="O2929">
        <v>-15.5</v>
      </c>
      <c r="Q2929">
        <v>73</v>
      </c>
      <c r="S2929">
        <v>58</v>
      </c>
      <c r="U2929">
        <v>7.1</v>
      </c>
      <c r="W2929">
        <v>1</v>
      </c>
    </row>
    <row r="2930" spans="1:23">
      <c r="A2930" s="18">
        <v>40914</v>
      </c>
      <c r="C2930">
        <v>0.72007284135861815</v>
      </c>
      <c r="E2930">
        <v>1.6419720463290262</v>
      </c>
      <c r="G2930">
        <v>2.2792936135993331</v>
      </c>
      <c r="I2930">
        <v>2.2439466833669579</v>
      </c>
      <c r="K2930">
        <v>-10</v>
      </c>
      <c r="M2930">
        <v>-4.3</v>
      </c>
      <c r="O2930">
        <v>-14</v>
      </c>
      <c r="Q2930">
        <v>73</v>
      </c>
      <c r="S2930">
        <v>57</v>
      </c>
      <c r="U2930">
        <v>4.0999999999999996</v>
      </c>
      <c r="W2930">
        <v>0.8</v>
      </c>
    </row>
    <row r="2931" spans="1:23">
      <c r="A2931" s="18">
        <v>40915</v>
      </c>
      <c r="C2931">
        <v>0.75929931440326803</v>
      </c>
      <c r="E2931">
        <v>1.4992854650377254</v>
      </c>
      <c r="G2931">
        <v>2.4064756506466729</v>
      </c>
      <c r="I2931">
        <v>2.6260115359066374</v>
      </c>
      <c r="K2931">
        <v>-10.5</v>
      </c>
      <c r="M2931">
        <v>-4.5</v>
      </c>
      <c r="O2931">
        <v>-13.7</v>
      </c>
      <c r="Q2931">
        <v>78</v>
      </c>
      <c r="S2931">
        <v>61</v>
      </c>
      <c r="U2931">
        <v>5</v>
      </c>
      <c r="W2931">
        <v>1.4</v>
      </c>
    </row>
    <row r="2932" spans="1:23">
      <c r="A2932" s="18">
        <v>40916</v>
      </c>
      <c r="C2932">
        <v>0.622234712897345</v>
      </c>
      <c r="E2932">
        <v>0.84095836968134385</v>
      </c>
      <c r="G2932">
        <v>2.0182780200557784</v>
      </c>
      <c r="I2932">
        <v>2.1843666301863389</v>
      </c>
      <c r="K2932">
        <v>-12.9</v>
      </c>
      <c r="M2932">
        <v>-8.9</v>
      </c>
      <c r="O2932">
        <v>-15.3</v>
      </c>
      <c r="Q2932">
        <v>84</v>
      </c>
      <c r="S2932">
        <v>77</v>
      </c>
      <c r="U2932">
        <v>2.5</v>
      </c>
      <c r="W2932">
        <v>1.1000000000000001</v>
      </c>
    </row>
    <row r="2933" spans="1:23">
      <c r="A2933" s="18">
        <v>40917</v>
      </c>
      <c r="C2933">
        <v>0.57237530207378395</v>
      </c>
      <c r="E2933">
        <v>0.92173253958812129</v>
      </c>
      <c r="G2933">
        <v>2.0673781964601132</v>
      </c>
      <c r="I2933">
        <v>1.9499437793182401</v>
      </c>
      <c r="K2933">
        <v>-12.6</v>
      </c>
      <c r="M2933">
        <v>-8.1999999999999993</v>
      </c>
      <c r="O2933">
        <v>-15</v>
      </c>
      <c r="Q2933">
        <v>80</v>
      </c>
      <c r="S2933">
        <v>67</v>
      </c>
      <c r="U2933">
        <v>2.8</v>
      </c>
      <c r="W2933">
        <v>1.3</v>
      </c>
    </row>
    <row r="2934" spans="1:23">
      <c r="A2934" s="18">
        <v>40918</v>
      </c>
      <c r="C2934">
        <v>0.55149920597753721</v>
      </c>
      <c r="E2934">
        <v>0.47150150058800688</v>
      </c>
      <c r="G2934">
        <v>2.0547995847976424</v>
      </c>
      <c r="I2934">
        <v>2.0162093674102812</v>
      </c>
      <c r="K2934">
        <v>-14.5</v>
      </c>
      <c r="M2934">
        <v>-11.4</v>
      </c>
      <c r="O2934">
        <v>-15.8</v>
      </c>
      <c r="Q2934">
        <v>84</v>
      </c>
      <c r="S2934">
        <v>73</v>
      </c>
      <c r="U2934">
        <v>2.9</v>
      </c>
      <c r="W2934">
        <v>1.5</v>
      </c>
    </row>
    <row r="2935" spans="1:23">
      <c r="A2935" s="18">
        <v>40919</v>
      </c>
      <c r="C2935">
        <v>0.70810488372689628</v>
      </c>
      <c r="E2935">
        <v>0.7943692748746578</v>
      </c>
      <c r="G2935">
        <v>2.4774854419704146</v>
      </c>
      <c r="I2935">
        <v>2.2103457849822017</v>
      </c>
      <c r="K2935">
        <v>-13.2</v>
      </c>
      <c r="M2935">
        <v>-9.4</v>
      </c>
      <c r="O2935">
        <v>-15.8</v>
      </c>
      <c r="Q2935">
        <v>68</v>
      </c>
      <c r="S2935">
        <v>54</v>
      </c>
      <c r="U2935">
        <v>5.7</v>
      </c>
      <c r="W2935">
        <v>1.5</v>
      </c>
    </row>
    <row r="2936" spans="1:23">
      <c r="A2936" s="18">
        <v>40920</v>
      </c>
      <c r="C2936">
        <v>0.7156312941873898</v>
      </c>
      <c r="E2936">
        <v>1.3380039846918426</v>
      </c>
      <c r="G2936">
        <v>2.3939204495338244</v>
      </c>
      <c r="I2936">
        <v>2.1848311498369468</v>
      </c>
      <c r="K2936">
        <v>-10.3</v>
      </c>
      <c r="M2936">
        <v>-5.4</v>
      </c>
      <c r="O2936">
        <v>-12.2</v>
      </c>
      <c r="Q2936">
        <v>67</v>
      </c>
      <c r="S2936">
        <v>51</v>
      </c>
      <c r="U2936">
        <v>4.8</v>
      </c>
      <c r="W2936">
        <v>1</v>
      </c>
    </row>
    <row r="2937" spans="1:23">
      <c r="A2937" s="18">
        <v>40921</v>
      </c>
      <c r="C2937">
        <v>0.69483884959318687</v>
      </c>
      <c r="E2937">
        <v>1.0341514607100442</v>
      </c>
      <c r="G2937">
        <v>2.1623783354273631</v>
      </c>
      <c r="I2937">
        <v>2.3512021349209364</v>
      </c>
      <c r="K2937">
        <v>-12.4</v>
      </c>
      <c r="M2937">
        <v>-7.2</v>
      </c>
      <c r="O2937">
        <v>-15</v>
      </c>
      <c r="Q2937">
        <v>78</v>
      </c>
      <c r="S2937">
        <v>64</v>
      </c>
      <c r="U2937">
        <v>3.3</v>
      </c>
      <c r="W2937">
        <v>1</v>
      </c>
    </row>
    <row r="2938" spans="1:23">
      <c r="A2938" s="18">
        <v>40922</v>
      </c>
      <c r="C2938">
        <v>0.69172373174601853</v>
      </c>
      <c r="E2938">
        <v>1.0147389337002268</v>
      </c>
      <c r="G2938">
        <v>2.4299432210459058</v>
      </c>
      <c r="I2938">
        <v>2.398623809222284</v>
      </c>
      <c r="K2938">
        <v>-13.2</v>
      </c>
      <c r="M2938">
        <v>-7.6</v>
      </c>
      <c r="O2938">
        <v>-17.899999999999999</v>
      </c>
      <c r="Q2938">
        <v>82</v>
      </c>
      <c r="S2938">
        <v>65</v>
      </c>
      <c r="U2938">
        <v>5.0999999999999996</v>
      </c>
      <c r="W2938">
        <v>1.3</v>
      </c>
    </row>
    <row r="2939" spans="1:23">
      <c r="A2939" s="18">
        <v>40923</v>
      </c>
      <c r="C2939">
        <v>0.58174905911672159</v>
      </c>
      <c r="E2939">
        <v>0.91267641115355924</v>
      </c>
      <c r="G2939">
        <v>1.9184788059186235</v>
      </c>
      <c r="I2939">
        <v>1.7319595129541563</v>
      </c>
      <c r="K2939">
        <v>-12.1</v>
      </c>
      <c r="M2939">
        <v>-9.9</v>
      </c>
      <c r="O2939">
        <v>-15.3</v>
      </c>
      <c r="Q2939">
        <v>76</v>
      </c>
      <c r="S2939">
        <v>69</v>
      </c>
      <c r="U2939">
        <v>1.5</v>
      </c>
      <c r="W2939">
        <v>1.4</v>
      </c>
    </row>
    <row r="2940" spans="1:23">
      <c r="A2940" s="18">
        <v>40924</v>
      </c>
      <c r="C2940">
        <v>0.96998002617768619</v>
      </c>
      <c r="E2940">
        <v>2.7619577171487215</v>
      </c>
      <c r="G2940">
        <v>2.7706281660184282</v>
      </c>
      <c r="I2940">
        <v>2.6637836614584351</v>
      </c>
      <c r="K2940">
        <v>-7.3</v>
      </c>
      <c r="M2940">
        <v>0.3</v>
      </c>
      <c r="O2940">
        <v>-14.2</v>
      </c>
      <c r="Q2940">
        <v>66</v>
      </c>
      <c r="S2940">
        <v>35</v>
      </c>
      <c r="U2940">
        <v>7</v>
      </c>
      <c r="W2940">
        <v>1.3</v>
      </c>
    </row>
    <row r="2941" spans="1:23">
      <c r="A2941" s="18">
        <v>40925</v>
      </c>
      <c r="C2941">
        <v>0.73082321900492542</v>
      </c>
      <c r="E2941">
        <v>1.5177701294431702</v>
      </c>
      <c r="G2941">
        <v>1.8961312837735449</v>
      </c>
      <c r="I2941">
        <v>2.2295210732718669</v>
      </c>
      <c r="K2941">
        <v>-7.9</v>
      </c>
      <c r="M2941">
        <v>-5.0999999999999996</v>
      </c>
      <c r="O2941">
        <v>-10</v>
      </c>
      <c r="Q2941">
        <v>77</v>
      </c>
      <c r="S2941">
        <v>62</v>
      </c>
      <c r="U2941">
        <v>0.7</v>
      </c>
      <c r="W2941">
        <v>1.8</v>
      </c>
    </row>
    <row r="2942" spans="1:23">
      <c r="A2942" s="18">
        <v>40926</v>
      </c>
      <c r="C2942">
        <v>0.58174831498592539</v>
      </c>
      <c r="E2942">
        <v>0.91982013092854198</v>
      </c>
      <c r="G2942">
        <v>1.7073382562756001</v>
      </c>
      <c r="I2942">
        <v>2.1367500686551013</v>
      </c>
      <c r="K2942">
        <v>-12.1</v>
      </c>
      <c r="M2942">
        <v>-8.6</v>
      </c>
      <c r="O2942">
        <v>-14</v>
      </c>
      <c r="Q2942">
        <v>83</v>
      </c>
      <c r="S2942">
        <v>73</v>
      </c>
      <c r="U2942">
        <v>0</v>
      </c>
      <c r="W2942">
        <v>2</v>
      </c>
    </row>
    <row r="2943" spans="1:23">
      <c r="A2943" s="18">
        <v>40927</v>
      </c>
      <c r="C2943">
        <v>0.45112672183705332</v>
      </c>
      <c r="E2943">
        <v>9.4069605678796506E-2</v>
      </c>
      <c r="G2943">
        <v>1.5992135511678485</v>
      </c>
      <c r="I2943">
        <v>1.6870864198533819</v>
      </c>
      <c r="K2943">
        <v>-17.3</v>
      </c>
      <c r="M2943">
        <v>-13.1</v>
      </c>
      <c r="O2943">
        <v>-20.399999999999999</v>
      </c>
      <c r="Q2943">
        <v>81</v>
      </c>
      <c r="S2943">
        <v>77</v>
      </c>
      <c r="U2943">
        <v>0</v>
      </c>
      <c r="W2943">
        <v>1.9</v>
      </c>
    </row>
    <row r="2944" spans="1:23">
      <c r="A2944" s="18">
        <v>40928</v>
      </c>
      <c r="C2944">
        <v>0.36194737626596774</v>
      </c>
      <c r="E2944">
        <v>-0.44401173113061332</v>
      </c>
      <c r="G2944">
        <v>1.5111320669698913</v>
      </c>
      <c r="I2944">
        <v>1.2278812623117334</v>
      </c>
      <c r="K2944">
        <v>-21.6</v>
      </c>
      <c r="M2944">
        <v>-20.100000000000001</v>
      </c>
      <c r="O2944">
        <v>-22.9</v>
      </c>
      <c r="Q2944">
        <v>74</v>
      </c>
      <c r="S2944">
        <v>71</v>
      </c>
      <c r="U2944">
        <v>0</v>
      </c>
      <c r="W2944">
        <v>2.2000000000000002</v>
      </c>
    </row>
    <row r="2945" spans="1:23">
      <c r="A2945" s="18">
        <v>40929</v>
      </c>
      <c r="C2945">
        <v>0.31848006145979058</v>
      </c>
      <c r="E2945">
        <v>-0.59626719008644025</v>
      </c>
      <c r="G2945">
        <v>1.7216764669636611</v>
      </c>
      <c r="I2945">
        <v>1.0739014991515614</v>
      </c>
      <c r="K2945">
        <v>-22.8</v>
      </c>
      <c r="M2945">
        <v>-21</v>
      </c>
      <c r="O2945">
        <v>-23.9</v>
      </c>
      <c r="Q2945">
        <v>74</v>
      </c>
      <c r="S2945">
        <v>69</v>
      </c>
      <c r="U2945">
        <v>1.4</v>
      </c>
      <c r="W2945">
        <v>1.8</v>
      </c>
    </row>
    <row r="2946" spans="1:23">
      <c r="A2946" s="18">
        <v>40930</v>
      </c>
      <c r="C2946">
        <v>0.36935652915720313</v>
      </c>
      <c r="E2946">
        <v>-0.58172968380288592</v>
      </c>
      <c r="G2946">
        <v>2.16675318819357</v>
      </c>
      <c r="I2946">
        <v>1.2599715861582554</v>
      </c>
      <c r="K2946">
        <v>-21.1</v>
      </c>
      <c r="M2946">
        <v>-17.3</v>
      </c>
      <c r="O2946">
        <v>-23.6</v>
      </c>
      <c r="Q2946">
        <v>72</v>
      </c>
      <c r="S2946">
        <v>64</v>
      </c>
      <c r="U2946">
        <v>3.9</v>
      </c>
      <c r="W2946">
        <v>2</v>
      </c>
    </row>
    <row r="2947" spans="1:23">
      <c r="A2947" s="18">
        <v>40931</v>
      </c>
      <c r="C2947">
        <v>0.4502081056184723</v>
      </c>
      <c r="E2947">
        <v>-0.47905114265601473</v>
      </c>
      <c r="G2947">
        <v>2.4000900333879733</v>
      </c>
      <c r="I2947">
        <v>1.5386814443262513</v>
      </c>
      <c r="K2947">
        <v>-20.3</v>
      </c>
      <c r="M2947">
        <v>-16.100000000000001</v>
      </c>
      <c r="O2947">
        <v>-23.5</v>
      </c>
      <c r="Q2947">
        <v>72</v>
      </c>
      <c r="S2947">
        <v>61</v>
      </c>
      <c r="U2947">
        <v>5.2</v>
      </c>
      <c r="W2947">
        <v>1.7</v>
      </c>
    </row>
    <row r="2948" spans="1:23">
      <c r="A2948" s="18">
        <v>40932</v>
      </c>
      <c r="C2948">
        <v>0.50168953996497678</v>
      </c>
      <c r="E2948">
        <v>-8.1910091825983036E-2</v>
      </c>
      <c r="G2948">
        <v>2.6388696135912761</v>
      </c>
      <c r="I2948">
        <v>1.7949845311037802</v>
      </c>
      <c r="K2948">
        <v>-18.2</v>
      </c>
      <c r="M2948">
        <v>-12.4</v>
      </c>
      <c r="O2948">
        <v>-20.8</v>
      </c>
      <c r="Q2948">
        <v>74</v>
      </c>
      <c r="S2948">
        <v>57</v>
      </c>
      <c r="U2948">
        <v>6.5</v>
      </c>
      <c r="W2948">
        <v>1.6</v>
      </c>
    </row>
    <row r="2949" spans="1:23">
      <c r="A2949" s="18">
        <v>40933</v>
      </c>
      <c r="C2949">
        <v>0.46155069920282588</v>
      </c>
      <c r="E2949">
        <v>-0.28397252262336703</v>
      </c>
      <c r="G2949">
        <v>2.2702137663508664</v>
      </c>
      <c r="I2949">
        <v>1.6830862516695362</v>
      </c>
      <c r="K2949">
        <v>-19.100000000000001</v>
      </c>
      <c r="M2949">
        <v>-12.8</v>
      </c>
      <c r="O2949">
        <v>-22.3</v>
      </c>
      <c r="Q2949">
        <v>77</v>
      </c>
      <c r="S2949">
        <v>65</v>
      </c>
      <c r="U2949">
        <v>4.2</v>
      </c>
      <c r="W2949">
        <v>1.3</v>
      </c>
    </row>
    <row r="2950" spans="1:23">
      <c r="A2950" s="18">
        <v>40934</v>
      </c>
      <c r="C2950">
        <v>0.32062399910610273</v>
      </c>
      <c r="E2950">
        <v>-0.26337902898947718</v>
      </c>
      <c r="G2950">
        <v>1.5907572802139354</v>
      </c>
      <c r="I2950">
        <v>1.1232263049544755</v>
      </c>
      <c r="K2950">
        <v>-19.3</v>
      </c>
      <c r="M2950">
        <v>-15.5</v>
      </c>
      <c r="O2950">
        <v>-21.6</v>
      </c>
      <c r="Q2950">
        <v>80</v>
      </c>
      <c r="S2950">
        <v>73</v>
      </c>
      <c r="U2950">
        <v>0</v>
      </c>
      <c r="W2950">
        <v>1.6</v>
      </c>
    </row>
    <row r="2951" spans="1:23">
      <c r="A2951" s="18">
        <v>40935</v>
      </c>
      <c r="C2951">
        <v>0.41925978002641889</v>
      </c>
      <c r="E2951">
        <v>-0.37194833789975823</v>
      </c>
      <c r="G2951">
        <v>2.0656431154981547</v>
      </c>
      <c r="I2951">
        <v>1.4482604046329082</v>
      </c>
      <c r="K2951">
        <v>-19.8</v>
      </c>
      <c r="M2951">
        <v>-15.7</v>
      </c>
      <c r="O2951">
        <v>-22.5</v>
      </c>
      <c r="Q2951">
        <v>76</v>
      </c>
      <c r="S2951">
        <v>64</v>
      </c>
      <c r="U2951">
        <v>2.9</v>
      </c>
      <c r="W2951">
        <v>1.5</v>
      </c>
    </row>
    <row r="2952" spans="1:23">
      <c r="A2952" s="18">
        <v>40936</v>
      </c>
      <c r="C2952">
        <v>0.4882365789104624</v>
      </c>
      <c r="E2952">
        <v>-0.6361380687668956</v>
      </c>
      <c r="G2952">
        <v>2.6240532154071277</v>
      </c>
      <c r="I2952">
        <v>1.7738145998207879</v>
      </c>
      <c r="K2952">
        <v>-20.7</v>
      </c>
      <c r="M2952">
        <v>-14.9</v>
      </c>
      <c r="O2952">
        <v>-24.3</v>
      </c>
      <c r="Q2952">
        <v>76</v>
      </c>
      <c r="S2952">
        <v>62</v>
      </c>
      <c r="U2952">
        <v>6.3</v>
      </c>
      <c r="W2952">
        <v>1.4</v>
      </c>
    </row>
    <row r="2953" spans="1:23">
      <c r="A2953" s="18">
        <v>40937</v>
      </c>
      <c r="C2953">
        <v>0.46152827652503547</v>
      </c>
      <c r="E2953">
        <v>-0.84820245956595886</v>
      </c>
      <c r="G2953">
        <v>2.692603442823879</v>
      </c>
      <c r="I2953">
        <v>1.7295234854946402</v>
      </c>
      <c r="K2953">
        <v>-21.5</v>
      </c>
      <c r="M2953">
        <v>-15.3</v>
      </c>
      <c r="O2953">
        <v>-25.5</v>
      </c>
      <c r="Q2953">
        <v>75</v>
      </c>
      <c r="S2953">
        <v>64</v>
      </c>
      <c r="U2953">
        <v>6.7</v>
      </c>
      <c r="W2953">
        <v>1.6</v>
      </c>
    </row>
    <row r="2954" spans="1:23">
      <c r="A2954" s="18">
        <v>40938</v>
      </c>
      <c r="C2954">
        <v>0.49220673764982598</v>
      </c>
      <c r="E2954">
        <v>0</v>
      </c>
      <c r="G2954">
        <v>2.4983396425255231</v>
      </c>
      <c r="I2954">
        <v>1.5837606815535208</v>
      </c>
      <c r="K2954">
        <v>-17.8</v>
      </c>
      <c r="M2954">
        <v>-10</v>
      </c>
      <c r="O2954">
        <v>-24.3</v>
      </c>
      <c r="Q2954">
        <v>72</v>
      </c>
      <c r="S2954">
        <v>49</v>
      </c>
      <c r="U2954">
        <v>5.2</v>
      </c>
      <c r="W2954">
        <v>1.3</v>
      </c>
    </row>
    <row r="2955" spans="1:23">
      <c r="A2955" s="18">
        <v>40939</v>
      </c>
      <c r="C2955">
        <v>0.52656652211622168</v>
      </c>
      <c r="E2955">
        <v>0.32333051250948408</v>
      </c>
      <c r="G2955">
        <v>2.2546826107769551</v>
      </c>
      <c r="I2955">
        <v>1.7024528830687689</v>
      </c>
      <c r="K2955">
        <v>-16.3</v>
      </c>
      <c r="M2955">
        <v>-11.1</v>
      </c>
      <c r="O2955">
        <v>-20</v>
      </c>
      <c r="Q2955">
        <v>72</v>
      </c>
      <c r="S2955">
        <v>54</v>
      </c>
      <c r="U2955">
        <v>3.5</v>
      </c>
      <c r="W2955">
        <v>1.7</v>
      </c>
    </row>
    <row r="2956" spans="1:23">
      <c r="A2956" s="18">
        <v>40940</v>
      </c>
      <c r="C2956">
        <v>0.53467478828831294</v>
      </c>
      <c r="E2956">
        <v>0.51466875242971133</v>
      </c>
      <c r="G2956">
        <v>2.1669734307455624</v>
      </c>
      <c r="I2956">
        <v>1.7429409656756489</v>
      </c>
      <c r="K2956">
        <v>-14.8</v>
      </c>
      <c r="M2956">
        <v>-11.7</v>
      </c>
      <c r="O2956">
        <v>-17.3</v>
      </c>
      <c r="Q2956">
        <v>77</v>
      </c>
      <c r="S2956">
        <v>67</v>
      </c>
      <c r="U2956">
        <v>2.7</v>
      </c>
      <c r="W2956">
        <v>1.4</v>
      </c>
    </row>
    <row r="2957" spans="1:23">
      <c r="A2957" s="18">
        <v>40941</v>
      </c>
      <c r="C2957">
        <v>0.70922996785709347</v>
      </c>
      <c r="E2957">
        <v>0.88193296005004529</v>
      </c>
      <c r="G2957">
        <v>2.7204070934433684</v>
      </c>
      <c r="I2957">
        <v>2.4236151743588747</v>
      </c>
      <c r="K2957">
        <v>-14.3</v>
      </c>
      <c r="M2957">
        <v>-7.7</v>
      </c>
      <c r="O2957">
        <v>-19.7</v>
      </c>
      <c r="Q2957">
        <v>73</v>
      </c>
      <c r="S2957">
        <v>57</v>
      </c>
      <c r="U2957">
        <v>6</v>
      </c>
      <c r="W2957">
        <v>1.7</v>
      </c>
    </row>
    <row r="2958" spans="1:23">
      <c r="A2958" s="18">
        <v>40942</v>
      </c>
      <c r="C2958">
        <v>0.59264646106152497</v>
      </c>
      <c r="E2958">
        <v>0.73680809051358687</v>
      </c>
      <c r="G2958">
        <v>2.2657808136076443</v>
      </c>
      <c r="I2958">
        <v>2.0306375318199863</v>
      </c>
      <c r="K2958">
        <v>-13.9</v>
      </c>
      <c r="M2958">
        <v>-9.6</v>
      </c>
      <c r="O2958">
        <v>-16.3</v>
      </c>
      <c r="Q2958">
        <v>81</v>
      </c>
      <c r="S2958">
        <v>63</v>
      </c>
      <c r="U2958">
        <v>3.1</v>
      </c>
      <c r="W2958">
        <v>1.2</v>
      </c>
    </row>
    <row r="2959" spans="1:23">
      <c r="A2959" s="18">
        <v>40943</v>
      </c>
      <c r="C2959">
        <v>0.49865615517165901</v>
      </c>
      <c r="E2959">
        <v>1.1182855095460298</v>
      </c>
      <c r="G2959">
        <v>1.7888659094844455</v>
      </c>
      <c r="I2959">
        <v>1.5314553632162755</v>
      </c>
      <c r="K2959">
        <v>-12.5</v>
      </c>
      <c r="M2959">
        <v>-7.9</v>
      </c>
      <c r="O2959">
        <v>-16.2</v>
      </c>
      <c r="Q2959">
        <v>77</v>
      </c>
      <c r="S2959">
        <v>62</v>
      </c>
      <c r="U2959">
        <v>0</v>
      </c>
      <c r="W2959">
        <v>1.4</v>
      </c>
    </row>
    <row r="2960" spans="1:23">
      <c r="A2960" s="18">
        <v>40944</v>
      </c>
      <c r="C2960">
        <v>0.56628829411515447</v>
      </c>
      <c r="E2960">
        <v>1.0648586584529549</v>
      </c>
      <c r="G2960">
        <v>1.8571315625046076</v>
      </c>
      <c r="I2960">
        <v>1.5852529699290292</v>
      </c>
      <c r="K2960">
        <v>-9.6999999999999993</v>
      </c>
      <c r="M2960">
        <v>-8.3000000000000007</v>
      </c>
      <c r="O2960">
        <v>-11.5</v>
      </c>
      <c r="Q2960">
        <v>77</v>
      </c>
      <c r="S2960">
        <v>63</v>
      </c>
      <c r="U2960">
        <v>0</v>
      </c>
      <c r="W2960">
        <v>1.6</v>
      </c>
    </row>
    <row r="2961" spans="1:23">
      <c r="A2961" s="18">
        <v>40945</v>
      </c>
      <c r="C2961">
        <v>0.69824289548719343</v>
      </c>
      <c r="E2961">
        <v>0.87397862487429401</v>
      </c>
      <c r="G2961">
        <v>2.1713063194523228</v>
      </c>
      <c r="I2961">
        <v>2.434681592293872</v>
      </c>
      <c r="K2961">
        <v>-12.7</v>
      </c>
      <c r="M2961">
        <v>-10.3</v>
      </c>
      <c r="O2961">
        <v>-15.7</v>
      </c>
      <c r="Q2961">
        <v>83</v>
      </c>
      <c r="S2961">
        <v>71</v>
      </c>
      <c r="U2961">
        <v>2.2000000000000002</v>
      </c>
      <c r="W2961">
        <v>2</v>
      </c>
    </row>
    <row r="2962" spans="1:23">
      <c r="A2962" s="18">
        <v>40946</v>
      </c>
      <c r="C2962">
        <v>0.49219989179282625</v>
      </c>
      <c r="E2962">
        <v>0.46568218036333359</v>
      </c>
      <c r="G2962">
        <v>1.7585542612785299</v>
      </c>
      <c r="I2962">
        <v>1.7306541878672785</v>
      </c>
      <c r="K2962">
        <v>-14.8</v>
      </c>
      <c r="M2962">
        <v>-11.8</v>
      </c>
      <c r="O2962">
        <v>-16.2</v>
      </c>
      <c r="Q2962">
        <v>82</v>
      </c>
      <c r="S2962">
        <v>75</v>
      </c>
      <c r="U2962">
        <v>0</v>
      </c>
      <c r="W2962">
        <v>1.4</v>
      </c>
    </row>
    <row r="2963" spans="1:23">
      <c r="A2963" s="18">
        <v>40947</v>
      </c>
      <c r="C2963">
        <v>0.56353103511169311</v>
      </c>
      <c r="E2963">
        <v>0.18340896303576254</v>
      </c>
      <c r="G2963">
        <v>2.3120726387528237</v>
      </c>
      <c r="I2963">
        <v>2.0314635234215732</v>
      </c>
      <c r="K2963">
        <v>-16.8</v>
      </c>
      <c r="M2963">
        <v>-13.3</v>
      </c>
      <c r="O2963">
        <v>-19.399999999999999</v>
      </c>
      <c r="Q2963">
        <v>80</v>
      </c>
      <c r="S2963">
        <v>66</v>
      </c>
      <c r="U2963">
        <v>3.4</v>
      </c>
      <c r="W2963">
        <v>1.8</v>
      </c>
    </row>
    <row r="2964" spans="1:23">
      <c r="A2964" s="18">
        <v>40948</v>
      </c>
      <c r="C2964">
        <v>0.41680508269485528</v>
      </c>
      <c r="E2964">
        <v>0</v>
      </c>
      <c r="G2964">
        <v>1.7064620065514766</v>
      </c>
      <c r="I2964">
        <v>1.3667665306711732</v>
      </c>
      <c r="K2964">
        <v>-17.8</v>
      </c>
      <c r="M2964">
        <v>-15.3</v>
      </c>
      <c r="O2964">
        <v>-20.3</v>
      </c>
      <c r="Q2964">
        <v>77</v>
      </c>
      <c r="S2964">
        <v>71</v>
      </c>
      <c r="U2964">
        <v>0</v>
      </c>
      <c r="W2964">
        <v>2</v>
      </c>
    </row>
    <row r="2965" spans="1:23">
      <c r="A2965" s="18">
        <v>40949</v>
      </c>
      <c r="C2965">
        <v>0.69303168202809162</v>
      </c>
      <c r="E2965">
        <v>0.61904480316591537</v>
      </c>
      <c r="G2965">
        <v>3.0633437575048603</v>
      </c>
      <c r="I2965">
        <v>2.426237317338225</v>
      </c>
      <c r="K2965">
        <v>-15.1</v>
      </c>
      <c r="M2965">
        <v>-9.8000000000000007</v>
      </c>
      <c r="O2965">
        <v>-19.2</v>
      </c>
      <c r="Q2965">
        <v>75</v>
      </c>
      <c r="S2965">
        <v>59</v>
      </c>
      <c r="U2965">
        <v>7.5</v>
      </c>
      <c r="W2965">
        <v>1.8</v>
      </c>
    </row>
    <row r="2966" spans="1:23">
      <c r="A2966" s="18">
        <v>40950</v>
      </c>
      <c r="C2966">
        <v>0.71833923168975844</v>
      </c>
      <c r="E2966">
        <v>1.3020898774368952</v>
      </c>
      <c r="G2966">
        <v>2.62903513448809</v>
      </c>
      <c r="I2966">
        <v>2.282011101008373</v>
      </c>
      <c r="K2966">
        <v>-12.2</v>
      </c>
      <c r="M2966">
        <v>-6.3</v>
      </c>
      <c r="O2966">
        <v>-15.9</v>
      </c>
      <c r="Q2966">
        <v>71</v>
      </c>
      <c r="S2966">
        <v>51</v>
      </c>
      <c r="U2966">
        <v>4.7</v>
      </c>
      <c r="W2966">
        <v>1.2</v>
      </c>
    </row>
    <row r="2967" spans="1:23">
      <c r="A2967" s="18">
        <v>40951</v>
      </c>
      <c r="C2967">
        <v>0.54044895513221169</v>
      </c>
      <c r="E2967">
        <v>0.84854449021641742</v>
      </c>
      <c r="G2967">
        <v>1.8253536116210554</v>
      </c>
      <c r="I2967">
        <v>1.7994555167537176</v>
      </c>
      <c r="K2967">
        <v>-13.2</v>
      </c>
      <c r="M2967">
        <v>-10</v>
      </c>
      <c r="O2967">
        <v>-16</v>
      </c>
      <c r="Q2967">
        <v>81</v>
      </c>
      <c r="S2967">
        <v>71</v>
      </c>
      <c r="U2967">
        <v>0</v>
      </c>
      <c r="W2967">
        <v>1.6</v>
      </c>
    </row>
    <row r="2968" spans="1:23">
      <c r="A2968" s="18">
        <v>40952</v>
      </c>
      <c r="C2968">
        <v>0.5041664934595752</v>
      </c>
      <c r="E2968">
        <v>0.7065621563898008</v>
      </c>
      <c r="G2968">
        <v>1.82096868036233</v>
      </c>
      <c r="I2968">
        <v>1.7026673451028447</v>
      </c>
      <c r="K2968">
        <v>-13.7</v>
      </c>
      <c r="M2968">
        <v>-10.6</v>
      </c>
      <c r="O2968">
        <v>-15.8</v>
      </c>
      <c r="Q2968">
        <v>83</v>
      </c>
      <c r="S2968">
        <v>73</v>
      </c>
      <c r="U2968">
        <v>0</v>
      </c>
      <c r="W2968">
        <v>1.2</v>
      </c>
    </row>
    <row r="2969" spans="1:23">
      <c r="A2969" s="18">
        <v>40953</v>
      </c>
      <c r="C2969">
        <v>0.74409667258678902</v>
      </c>
      <c r="E2969">
        <v>0.7836756230125973</v>
      </c>
      <c r="G2969">
        <v>2.7735396372100856</v>
      </c>
      <c r="I2969">
        <v>2.5952213793043204</v>
      </c>
      <c r="K2969">
        <v>-14.1</v>
      </c>
      <c r="M2969">
        <v>-10.1</v>
      </c>
      <c r="O2969">
        <v>-17.899999999999999</v>
      </c>
      <c r="Q2969">
        <v>79</v>
      </c>
      <c r="S2969">
        <v>69</v>
      </c>
      <c r="U2969">
        <v>5.4</v>
      </c>
      <c r="W2969">
        <v>1.5</v>
      </c>
    </row>
    <row r="2970" spans="1:23">
      <c r="A2970" s="18">
        <v>40954</v>
      </c>
      <c r="C2970">
        <v>0.58291220610703554</v>
      </c>
      <c r="E2970">
        <v>0.33140651947726324</v>
      </c>
      <c r="G2970">
        <v>2.2043524048495575</v>
      </c>
      <c r="I2970">
        <v>2.0103178195482103</v>
      </c>
      <c r="K2970">
        <v>-15.7</v>
      </c>
      <c r="M2970">
        <v>-13.3</v>
      </c>
      <c r="O2970">
        <v>-17.600000000000001</v>
      </c>
      <c r="Q2970">
        <v>82</v>
      </c>
      <c r="S2970">
        <v>75</v>
      </c>
      <c r="U2970">
        <v>2.2999999999999998</v>
      </c>
      <c r="W2970">
        <v>1.2</v>
      </c>
    </row>
    <row r="2971" spans="1:23">
      <c r="A2971" s="18">
        <v>40955</v>
      </c>
      <c r="C2971">
        <v>0.72166458116900789</v>
      </c>
      <c r="E2971">
        <v>0.4316374400848062</v>
      </c>
      <c r="G2971">
        <v>3.1630868538869281</v>
      </c>
      <c r="I2971">
        <v>2.7131936009429696</v>
      </c>
      <c r="K2971">
        <v>-15.6</v>
      </c>
      <c r="M2971">
        <v>-11.7</v>
      </c>
      <c r="O2971">
        <v>-18.3</v>
      </c>
      <c r="Q2971">
        <v>78</v>
      </c>
      <c r="S2971">
        <v>69</v>
      </c>
      <c r="U2971">
        <v>7.6</v>
      </c>
      <c r="W2971">
        <v>2</v>
      </c>
    </row>
    <row r="2972" spans="1:23">
      <c r="A2972" s="18">
        <v>40956</v>
      </c>
      <c r="C2972">
        <v>0.83316873527568192</v>
      </c>
      <c r="E2972">
        <v>1.2051796878526275</v>
      </c>
      <c r="G2972">
        <v>3.3308882512380062</v>
      </c>
      <c r="I2972">
        <v>2.9710435163090629</v>
      </c>
      <c r="K2972">
        <v>-12.9</v>
      </c>
      <c r="M2972">
        <v>-6.6</v>
      </c>
      <c r="O2972">
        <v>-16.899999999999999</v>
      </c>
      <c r="Q2972">
        <v>74</v>
      </c>
      <c r="S2972">
        <v>48</v>
      </c>
      <c r="U2972">
        <v>8.4</v>
      </c>
      <c r="W2972">
        <v>2.5</v>
      </c>
    </row>
    <row r="2973" spans="1:23">
      <c r="A2973" s="18">
        <v>40957</v>
      </c>
      <c r="C2973">
        <v>1.046559812540595</v>
      </c>
      <c r="E2973">
        <v>1.7509022867963873</v>
      </c>
      <c r="G2973">
        <v>3.4358055599394866</v>
      </c>
      <c r="I2973">
        <v>3.4529620522115243</v>
      </c>
      <c r="K2973">
        <v>-11.2</v>
      </c>
      <c r="M2973">
        <v>-4.8</v>
      </c>
      <c r="O2973">
        <v>-16.7</v>
      </c>
      <c r="Q2973">
        <v>70</v>
      </c>
      <c r="S2973">
        <v>46</v>
      </c>
      <c r="U2973">
        <v>8.8000000000000007</v>
      </c>
      <c r="W2973">
        <v>1.9</v>
      </c>
    </row>
    <row r="2974" spans="1:23">
      <c r="A2974" s="18">
        <v>40958</v>
      </c>
      <c r="C2974">
        <v>1.2120923599052278</v>
      </c>
      <c r="E2974">
        <v>2.2561435064334168</v>
      </c>
      <c r="G2974">
        <v>3.4488040228416361</v>
      </c>
      <c r="I2974">
        <v>3.7446431752713303</v>
      </c>
      <c r="K2974">
        <v>-8</v>
      </c>
      <c r="M2974">
        <v>-3</v>
      </c>
      <c r="O2974">
        <v>-11.9</v>
      </c>
      <c r="Q2974">
        <v>66</v>
      </c>
      <c r="S2974">
        <v>42</v>
      </c>
      <c r="U2974">
        <v>8.6</v>
      </c>
      <c r="W2974">
        <v>1.3</v>
      </c>
    </row>
    <row r="2975" spans="1:23">
      <c r="A2975" s="18">
        <v>40959</v>
      </c>
      <c r="C2975">
        <v>1.3532636497577462</v>
      </c>
      <c r="E2975">
        <v>2.3272710055549966</v>
      </c>
      <c r="G2975">
        <v>3.4684916077946282</v>
      </c>
      <c r="I2975">
        <v>4.2399980117183649</v>
      </c>
      <c r="K2975">
        <v>-8.1</v>
      </c>
      <c r="M2975">
        <v>-3.4</v>
      </c>
      <c r="O2975">
        <v>-13</v>
      </c>
      <c r="Q2975">
        <v>64</v>
      </c>
      <c r="S2975">
        <v>47</v>
      </c>
      <c r="U2975">
        <v>8.6</v>
      </c>
      <c r="W2975">
        <v>1.8</v>
      </c>
    </row>
    <row r="2976" spans="1:23">
      <c r="A2976" s="18">
        <v>40960</v>
      </c>
      <c r="C2976">
        <v>1.375115508330478</v>
      </c>
      <c r="E2976">
        <v>2.6270132446049015</v>
      </c>
      <c r="G2976">
        <v>3.1081716374632116</v>
      </c>
      <c r="I2976">
        <v>3.6843917737511949</v>
      </c>
      <c r="K2976">
        <v>-5.2</v>
      </c>
      <c r="M2976">
        <v>-2.2000000000000002</v>
      </c>
      <c r="O2976">
        <v>-9.4</v>
      </c>
      <c r="Q2976">
        <v>59</v>
      </c>
      <c r="S2976">
        <v>46</v>
      </c>
      <c r="U2976">
        <v>6.2</v>
      </c>
      <c r="W2976">
        <v>2.2999999999999998</v>
      </c>
    </row>
    <row r="2977" spans="1:23">
      <c r="A2977" s="18">
        <v>40961</v>
      </c>
      <c r="C2977">
        <v>0.76387305351946433</v>
      </c>
      <c r="E2977">
        <v>1.2790140284856222</v>
      </c>
      <c r="G2977">
        <v>2.0461691534492465</v>
      </c>
      <c r="I2977">
        <v>2.6361442065536433</v>
      </c>
      <c r="K2977">
        <v>-6.2</v>
      </c>
      <c r="M2977">
        <v>-5.0999999999999996</v>
      </c>
      <c r="O2977">
        <v>-7.1</v>
      </c>
      <c r="Q2977">
        <v>88</v>
      </c>
      <c r="S2977">
        <v>67</v>
      </c>
      <c r="U2977">
        <v>0</v>
      </c>
      <c r="W2977">
        <v>1.9</v>
      </c>
    </row>
    <row r="2978" spans="1:23">
      <c r="A2978" s="18">
        <v>40962</v>
      </c>
      <c r="C2978">
        <v>1.1513137179897608</v>
      </c>
      <c r="E2978">
        <v>1.6271688337902204</v>
      </c>
      <c r="G2978">
        <v>3.2275240107980645</v>
      </c>
      <c r="I2978">
        <v>4.1936311185001935</v>
      </c>
      <c r="K2978">
        <v>-7.4</v>
      </c>
      <c r="M2978">
        <v>-4.9000000000000004</v>
      </c>
      <c r="O2978">
        <v>-8.9</v>
      </c>
      <c r="Q2978">
        <v>82</v>
      </c>
      <c r="S2978">
        <v>64</v>
      </c>
      <c r="U2978">
        <v>6.7</v>
      </c>
      <c r="W2978">
        <v>2.1</v>
      </c>
    </row>
    <row r="2979" spans="1:23">
      <c r="A2979" s="18">
        <v>40963</v>
      </c>
      <c r="C2979">
        <v>0.70458225650402084</v>
      </c>
      <c r="E2979">
        <v>1.506709438186622</v>
      </c>
      <c r="G2979">
        <v>1.9877667081435668</v>
      </c>
      <c r="I2979">
        <v>2.4199895437111305</v>
      </c>
      <c r="K2979">
        <v>-9.3000000000000007</v>
      </c>
      <c r="M2979">
        <v>-6.3</v>
      </c>
      <c r="O2979">
        <v>-11.4</v>
      </c>
      <c r="Q2979">
        <v>82</v>
      </c>
      <c r="S2979">
        <v>70</v>
      </c>
      <c r="U2979">
        <v>0</v>
      </c>
      <c r="W2979">
        <v>2</v>
      </c>
    </row>
    <row r="2980" spans="1:23">
      <c r="A2980" s="18">
        <v>40964</v>
      </c>
      <c r="C2980">
        <v>0.89094354865532155</v>
      </c>
      <c r="E2980">
        <v>1.1286210361910916</v>
      </c>
      <c r="G2980">
        <v>2.8466209556508382</v>
      </c>
      <c r="I2980">
        <v>3.2173024912670818</v>
      </c>
      <c r="K2980">
        <v>-11.9</v>
      </c>
      <c r="M2980">
        <v>-9.1</v>
      </c>
      <c r="O2980">
        <v>-15</v>
      </c>
      <c r="Q2980">
        <v>81</v>
      </c>
      <c r="S2980">
        <v>73</v>
      </c>
      <c r="U2980">
        <v>4.9000000000000004</v>
      </c>
      <c r="W2980">
        <v>2</v>
      </c>
    </row>
    <row r="2981" spans="1:23">
      <c r="A2981" s="18">
        <v>40965</v>
      </c>
      <c r="C2981">
        <v>1.0788834885752026</v>
      </c>
      <c r="E2981">
        <v>2.0783379825784549</v>
      </c>
      <c r="G2981">
        <v>3.420158745287929</v>
      </c>
      <c r="I2981">
        <v>3.5855976379477092</v>
      </c>
      <c r="K2981">
        <v>-10.3</v>
      </c>
      <c r="M2981">
        <v>-2.8</v>
      </c>
      <c r="O2981">
        <v>-15.1</v>
      </c>
      <c r="Q2981">
        <v>72</v>
      </c>
      <c r="S2981">
        <v>37</v>
      </c>
      <c r="U2981">
        <v>8.1</v>
      </c>
      <c r="W2981">
        <v>2.1</v>
      </c>
    </row>
    <row r="2982" spans="1:23">
      <c r="A2982" s="18">
        <v>40966</v>
      </c>
      <c r="C2982">
        <v>0.60488100213890283</v>
      </c>
      <c r="E2982">
        <v>1.0072510725643369</v>
      </c>
      <c r="G2982">
        <v>1.9567490414063062</v>
      </c>
      <c r="I2982">
        <v>2.103693377452438</v>
      </c>
      <c r="K2982">
        <v>-11.6</v>
      </c>
      <c r="M2982">
        <v>-9.1999999999999993</v>
      </c>
      <c r="O2982">
        <v>-13.4</v>
      </c>
      <c r="Q2982">
        <v>83</v>
      </c>
      <c r="S2982">
        <v>77</v>
      </c>
      <c r="U2982">
        <v>0</v>
      </c>
      <c r="W2982">
        <v>1.8</v>
      </c>
    </row>
    <row r="2983" spans="1:23">
      <c r="A2983" s="18">
        <v>40967</v>
      </c>
      <c r="C2983">
        <v>0.97772277666850971</v>
      </c>
      <c r="E2983">
        <v>2.0455331815026145</v>
      </c>
      <c r="G2983">
        <v>3.226158948893953</v>
      </c>
      <c r="I2983">
        <v>3.3966314727974827</v>
      </c>
      <c r="K2983">
        <v>-9.9</v>
      </c>
      <c r="M2983">
        <v>-3.7</v>
      </c>
      <c r="O2983">
        <v>-14.3</v>
      </c>
      <c r="Q2983">
        <v>78</v>
      </c>
      <c r="S2983">
        <v>52</v>
      </c>
      <c r="U2983">
        <v>6.7</v>
      </c>
      <c r="W2983">
        <v>1.9</v>
      </c>
    </row>
    <row r="2984" spans="1:23">
      <c r="A2984" s="18">
        <v>40968</v>
      </c>
      <c r="C2984">
        <v>0.8497355665087194</v>
      </c>
      <c r="E2984">
        <v>1.7217423966726957</v>
      </c>
      <c r="G2984">
        <v>2.6634288830996216</v>
      </c>
      <c r="I2984">
        <v>2.9274891492709139</v>
      </c>
      <c r="K2984">
        <v>-9.4</v>
      </c>
      <c r="M2984">
        <v>-5.0999999999999996</v>
      </c>
      <c r="O2984">
        <v>-11.7</v>
      </c>
      <c r="Q2984">
        <v>79</v>
      </c>
      <c r="S2984">
        <v>64</v>
      </c>
      <c r="U2984">
        <v>3.5</v>
      </c>
      <c r="W2984">
        <v>1.5</v>
      </c>
    </row>
    <row r="2985" spans="1:23">
      <c r="A2985" s="18">
        <v>40969</v>
      </c>
      <c r="C2985">
        <v>1.1119773369456316</v>
      </c>
      <c r="E2985">
        <v>1.787695160348485</v>
      </c>
      <c r="G2985">
        <v>3.2466407840216798</v>
      </c>
      <c r="I2985">
        <v>3.7146444010614843</v>
      </c>
      <c r="K2985">
        <v>-10</v>
      </c>
      <c r="M2985">
        <v>-5.5</v>
      </c>
      <c r="O2985">
        <v>-13.7</v>
      </c>
      <c r="Q2985">
        <v>73</v>
      </c>
      <c r="S2985">
        <v>53</v>
      </c>
      <c r="U2985">
        <v>6.7</v>
      </c>
      <c r="W2985">
        <v>1.6</v>
      </c>
    </row>
    <row r="2986" spans="1:23">
      <c r="A2986" s="18">
        <v>40970</v>
      </c>
      <c r="C2986">
        <v>1.3463525852652469</v>
      </c>
      <c r="E2986">
        <v>2.4602422820644834</v>
      </c>
      <c r="G2986">
        <v>3.6860829651852325</v>
      </c>
      <c r="I2986">
        <v>4.2574405530681956</v>
      </c>
      <c r="K2986">
        <v>-6.3</v>
      </c>
      <c r="M2986">
        <v>-2.1</v>
      </c>
      <c r="O2986">
        <v>-9.1999999999999993</v>
      </c>
      <c r="Q2986">
        <v>72</v>
      </c>
      <c r="S2986">
        <v>34</v>
      </c>
      <c r="U2986">
        <v>8.8000000000000007</v>
      </c>
      <c r="W2986">
        <v>1.8</v>
      </c>
    </row>
    <row r="2987" spans="1:23">
      <c r="A2987" s="18">
        <v>40971</v>
      </c>
      <c r="C2987">
        <v>1.4001259570884013</v>
      </c>
      <c r="E2987">
        <v>2.274720703418545</v>
      </c>
      <c r="G2987">
        <v>3.3317959187360211</v>
      </c>
      <c r="I2987">
        <v>4.3255125945873845</v>
      </c>
      <c r="K2987">
        <v>-7.2</v>
      </c>
      <c r="M2987">
        <v>-3.5</v>
      </c>
      <c r="O2987">
        <v>-10.6</v>
      </c>
      <c r="Q2987">
        <v>67</v>
      </c>
      <c r="S2987">
        <v>33</v>
      </c>
      <c r="U2987">
        <v>6.9</v>
      </c>
      <c r="W2987">
        <v>2.4</v>
      </c>
    </row>
    <row r="2988" spans="1:23">
      <c r="A2988" s="18">
        <v>40972</v>
      </c>
      <c r="C2988">
        <v>1.316511868094477</v>
      </c>
      <c r="E2988">
        <v>2.6300909293925439</v>
      </c>
      <c r="G2988">
        <v>3.5851944228516608</v>
      </c>
      <c r="I2988">
        <v>4.5234516038783088</v>
      </c>
      <c r="K2988">
        <v>-7.8</v>
      </c>
      <c r="M2988">
        <v>-1.8</v>
      </c>
      <c r="O2988">
        <v>-12.4</v>
      </c>
      <c r="Q2988">
        <v>74</v>
      </c>
      <c r="S2988">
        <v>44</v>
      </c>
      <c r="U2988">
        <v>8.1999999999999993</v>
      </c>
      <c r="W2988">
        <v>2.6</v>
      </c>
    </row>
    <row r="2989" spans="1:23">
      <c r="A2989" s="18">
        <v>40973</v>
      </c>
      <c r="C2989">
        <v>1.341693890863815</v>
      </c>
      <c r="E2989">
        <v>2.6116366227969841</v>
      </c>
      <c r="G2989">
        <v>3.7823909996686558</v>
      </c>
      <c r="I2989">
        <v>4.6970229354607929</v>
      </c>
      <c r="K2989">
        <v>-7.9</v>
      </c>
      <c r="M2989">
        <v>-1.7</v>
      </c>
      <c r="O2989">
        <v>-12.3</v>
      </c>
      <c r="Q2989">
        <v>74</v>
      </c>
      <c r="S2989">
        <v>46</v>
      </c>
      <c r="U2989">
        <v>9.1999999999999993</v>
      </c>
      <c r="W2989">
        <v>2.4</v>
      </c>
    </row>
    <row r="2990" spans="1:23">
      <c r="A2990" s="18">
        <v>40974</v>
      </c>
      <c r="C2990">
        <v>1.1503178091476118</v>
      </c>
      <c r="E2990">
        <v>2.596214755857349</v>
      </c>
      <c r="G2990">
        <v>2.8362871052217793</v>
      </c>
      <c r="I2990">
        <v>3.244165933549644</v>
      </c>
      <c r="K2990">
        <v>-4.3</v>
      </c>
      <c r="M2990">
        <v>-1.2</v>
      </c>
      <c r="O2990">
        <v>-6.8</v>
      </c>
      <c r="Q2990">
        <v>65</v>
      </c>
      <c r="S2990">
        <v>49</v>
      </c>
      <c r="U2990">
        <v>3.7</v>
      </c>
      <c r="W2990">
        <v>1.5</v>
      </c>
    </row>
    <row r="2991" spans="1:23">
      <c r="A2991" s="18">
        <v>40975</v>
      </c>
      <c r="C2991">
        <v>1.6806774852193007</v>
      </c>
      <c r="E2991">
        <v>2.9897845206096525</v>
      </c>
      <c r="G2991">
        <v>3.7699104864299811</v>
      </c>
      <c r="I2991">
        <v>5.3530953452816181</v>
      </c>
      <c r="K2991">
        <v>-3.3</v>
      </c>
      <c r="M2991">
        <v>-0.4</v>
      </c>
      <c r="O2991">
        <v>-6.8</v>
      </c>
      <c r="Q2991">
        <v>72</v>
      </c>
      <c r="S2991">
        <v>55</v>
      </c>
      <c r="U2991">
        <v>8.5</v>
      </c>
      <c r="W2991">
        <v>1.8</v>
      </c>
    </row>
    <row r="2992" spans="1:23">
      <c r="A2992" s="18">
        <v>40976</v>
      </c>
      <c r="C2992">
        <v>1.6619778291503855</v>
      </c>
      <c r="E2992">
        <v>3.1581188580103801</v>
      </c>
      <c r="G2992">
        <v>3.7554818572775983</v>
      </c>
      <c r="I2992">
        <v>5.5103606977359938</v>
      </c>
      <c r="K2992">
        <v>-3.3</v>
      </c>
      <c r="M2992">
        <v>0.9</v>
      </c>
      <c r="O2992">
        <v>-6.2</v>
      </c>
      <c r="Q2992">
        <v>70</v>
      </c>
      <c r="S2992">
        <v>57</v>
      </c>
      <c r="U2992">
        <v>8.4</v>
      </c>
      <c r="W2992">
        <v>2.2000000000000002</v>
      </c>
    </row>
    <row r="2993" spans="1:23">
      <c r="A2993" s="18">
        <v>40977</v>
      </c>
      <c r="C2993">
        <v>1.7457482660488237</v>
      </c>
      <c r="E2993">
        <v>3.548091217453448</v>
      </c>
      <c r="G2993">
        <v>3.6657296188830411</v>
      </c>
      <c r="I2993">
        <v>5.3547714037930412</v>
      </c>
      <c r="K2993">
        <v>-2.4</v>
      </c>
      <c r="M2993">
        <v>2.2000000000000002</v>
      </c>
      <c r="O2993">
        <v>-5.7</v>
      </c>
      <c r="Q2993">
        <v>67</v>
      </c>
      <c r="S2993">
        <v>39</v>
      </c>
      <c r="U2993">
        <v>7.9</v>
      </c>
      <c r="W2993">
        <v>1.8</v>
      </c>
    </row>
    <row r="2994" spans="1:23">
      <c r="A2994" s="18">
        <v>40978</v>
      </c>
      <c r="C2994">
        <v>1.490674928372888</v>
      </c>
      <c r="E2994">
        <v>2.7373685572840589</v>
      </c>
      <c r="G2994">
        <v>3.321529092149849</v>
      </c>
      <c r="I2994">
        <v>4.9415856182299125</v>
      </c>
      <c r="K2994">
        <v>-2.6</v>
      </c>
      <c r="M2994">
        <v>0.3</v>
      </c>
      <c r="O2994">
        <v>-4.5</v>
      </c>
      <c r="Q2994">
        <v>77</v>
      </c>
      <c r="S2994">
        <v>57</v>
      </c>
      <c r="U2994">
        <v>5.8</v>
      </c>
      <c r="W2994">
        <v>1.9</v>
      </c>
    </row>
    <row r="2995" spans="1:23">
      <c r="A2995" s="18">
        <v>40979</v>
      </c>
      <c r="C2995">
        <v>0.95214828988840317</v>
      </c>
      <c r="E2995">
        <v>2.0493133529502412</v>
      </c>
      <c r="G2995">
        <v>2.4932453240420331</v>
      </c>
      <c r="I2995">
        <v>3.5486046346163787</v>
      </c>
      <c r="K2995">
        <v>-3.2</v>
      </c>
      <c r="M2995">
        <v>-1.3</v>
      </c>
      <c r="O2995">
        <v>-4.2</v>
      </c>
      <c r="Q2995">
        <v>87</v>
      </c>
      <c r="S2995">
        <v>80</v>
      </c>
      <c r="U2995">
        <v>1.4</v>
      </c>
      <c r="W2995">
        <v>2.7</v>
      </c>
    </row>
    <row r="2996" spans="1:23">
      <c r="A2996" s="18">
        <v>40980</v>
      </c>
      <c r="C2996">
        <v>1.5071275956403003</v>
      </c>
      <c r="E2996">
        <v>3.7152051760925566</v>
      </c>
      <c r="G2996">
        <v>3.7241005019742772</v>
      </c>
      <c r="I2996">
        <v>5.4588085530338448</v>
      </c>
      <c r="K2996">
        <v>-1.6</v>
      </c>
      <c r="M2996">
        <v>3.3</v>
      </c>
      <c r="O2996">
        <v>-4.4000000000000004</v>
      </c>
      <c r="Q2996">
        <v>84</v>
      </c>
      <c r="S2996">
        <v>64</v>
      </c>
      <c r="U2996">
        <v>7.6</v>
      </c>
      <c r="W2996">
        <v>2</v>
      </c>
    </row>
    <row r="2997" spans="1:23">
      <c r="A2997" s="18">
        <v>40981</v>
      </c>
      <c r="C2997">
        <v>1.6338128525519682</v>
      </c>
      <c r="E2997">
        <v>3.0213026959301255</v>
      </c>
      <c r="G2997">
        <v>3.3814046001253555</v>
      </c>
      <c r="I2997">
        <v>5.1298083990954275</v>
      </c>
      <c r="K2997">
        <v>-0.8</v>
      </c>
      <c r="M2997">
        <v>1.7</v>
      </c>
      <c r="O2997">
        <v>-2.9</v>
      </c>
      <c r="Q2997">
        <v>74</v>
      </c>
      <c r="S2997">
        <v>55</v>
      </c>
      <c r="U2997">
        <v>5.8</v>
      </c>
      <c r="W2997">
        <v>1.7</v>
      </c>
    </row>
    <row r="2998" spans="1:23">
      <c r="A2998" s="18">
        <v>40982</v>
      </c>
      <c r="C2998">
        <v>1.4068096088061153</v>
      </c>
      <c r="E2998">
        <v>2.7748181971181958</v>
      </c>
      <c r="G2998">
        <v>2.8513317659943502</v>
      </c>
      <c r="I2998">
        <v>4.3494864195332674</v>
      </c>
      <c r="K2998">
        <v>-1.1000000000000001</v>
      </c>
      <c r="M2998">
        <v>1.3</v>
      </c>
      <c r="O2998">
        <v>-2.7</v>
      </c>
      <c r="Q2998">
        <v>74</v>
      </c>
      <c r="S2998">
        <v>58</v>
      </c>
      <c r="U2998">
        <v>3</v>
      </c>
      <c r="W2998">
        <v>1.4</v>
      </c>
    </row>
    <row r="2999" spans="1:23">
      <c r="A2999" s="18">
        <v>40983</v>
      </c>
      <c r="C2999">
        <v>1.5408002805114787</v>
      </c>
      <c r="E2999">
        <v>3.7630507031883358</v>
      </c>
      <c r="G2999">
        <v>3.2133510474168903</v>
      </c>
      <c r="I2999">
        <v>4.9122643778898416</v>
      </c>
      <c r="K2999">
        <v>-0.6</v>
      </c>
      <c r="M2999">
        <v>3.6</v>
      </c>
      <c r="O2999">
        <v>-3.3</v>
      </c>
      <c r="Q2999">
        <v>74</v>
      </c>
      <c r="S2999">
        <v>60</v>
      </c>
      <c r="U2999">
        <v>4.8</v>
      </c>
      <c r="W2999">
        <v>1.6</v>
      </c>
    </row>
    <row r="3000" spans="1:23">
      <c r="A3000" s="18">
        <v>40984</v>
      </c>
      <c r="C3000">
        <v>1.9497655493980541</v>
      </c>
      <c r="E3000">
        <v>3.96091197989572</v>
      </c>
      <c r="G3000">
        <v>3.7833448427663017</v>
      </c>
      <c r="I3000">
        <v>5.9976766552152201</v>
      </c>
      <c r="K3000">
        <v>1.1000000000000001</v>
      </c>
      <c r="M3000">
        <v>4.3</v>
      </c>
      <c r="O3000">
        <v>-2</v>
      </c>
      <c r="Q3000">
        <v>71</v>
      </c>
      <c r="S3000">
        <v>54</v>
      </c>
      <c r="U3000">
        <v>7.6</v>
      </c>
      <c r="W3000">
        <v>1.7</v>
      </c>
    </row>
    <row r="3001" spans="1:23">
      <c r="A3001" s="18">
        <v>40985</v>
      </c>
      <c r="C3001">
        <v>1.1809608660976147</v>
      </c>
      <c r="E3001">
        <v>5.1299294142642502</v>
      </c>
      <c r="G3001">
        <v>2.3906756907420332</v>
      </c>
      <c r="I3001">
        <v>3.3512673724151458</v>
      </c>
      <c r="K3001">
        <v>3.1</v>
      </c>
      <c r="M3001">
        <v>8.4</v>
      </c>
      <c r="O3001">
        <v>-0.2</v>
      </c>
      <c r="Q3001">
        <v>74</v>
      </c>
      <c r="S3001">
        <v>59</v>
      </c>
      <c r="U3001">
        <v>0</v>
      </c>
      <c r="W3001">
        <v>1.6</v>
      </c>
    </row>
    <row r="3002" spans="1:23">
      <c r="A3002" s="18">
        <v>40986</v>
      </c>
      <c r="C3002">
        <v>2.5834349177132503</v>
      </c>
      <c r="E3002">
        <v>6.0359127305656948</v>
      </c>
      <c r="G3002">
        <v>4.3254402844297237</v>
      </c>
      <c r="I3002">
        <v>7.7337927999349994</v>
      </c>
      <c r="K3002">
        <v>5.3</v>
      </c>
      <c r="M3002">
        <v>9.9</v>
      </c>
      <c r="O3002">
        <v>0.2</v>
      </c>
      <c r="Q3002">
        <v>68</v>
      </c>
      <c r="S3002">
        <v>52</v>
      </c>
      <c r="U3002">
        <v>9.9</v>
      </c>
      <c r="W3002">
        <v>1.6</v>
      </c>
    </row>
    <row r="3003" spans="1:23">
      <c r="A3003" s="18">
        <v>40987</v>
      </c>
      <c r="C3003">
        <v>1.9579868910360143</v>
      </c>
      <c r="E3003">
        <v>6.4937596734763376</v>
      </c>
      <c r="G3003">
        <v>2.8306642740693242</v>
      </c>
      <c r="I3003">
        <v>5.0700941302119462</v>
      </c>
      <c r="K3003">
        <v>4.4000000000000004</v>
      </c>
      <c r="M3003">
        <v>12.2</v>
      </c>
      <c r="O3003">
        <v>0.1</v>
      </c>
      <c r="Q3003">
        <v>72</v>
      </c>
      <c r="S3003">
        <v>26</v>
      </c>
      <c r="U3003">
        <v>2.2000000000000002</v>
      </c>
      <c r="W3003">
        <v>3.1</v>
      </c>
    </row>
    <row r="3004" spans="1:23">
      <c r="A3004" s="18">
        <v>40988</v>
      </c>
      <c r="C3004">
        <v>1.2562419302446859</v>
      </c>
      <c r="E3004">
        <v>2.6210718209073849</v>
      </c>
      <c r="G3004">
        <v>2.4386463698406402</v>
      </c>
      <c r="I3004">
        <v>4.7334894498719731</v>
      </c>
      <c r="K3004">
        <v>-3.3</v>
      </c>
      <c r="M3004">
        <v>0.2</v>
      </c>
      <c r="O3004">
        <v>-4.4000000000000004</v>
      </c>
      <c r="Q3004">
        <v>84</v>
      </c>
      <c r="S3004">
        <v>52</v>
      </c>
      <c r="U3004">
        <v>0.9</v>
      </c>
      <c r="W3004">
        <v>2.7</v>
      </c>
    </row>
    <row r="3005" spans="1:23">
      <c r="A3005" s="18">
        <v>40989</v>
      </c>
      <c r="C3005">
        <v>2.1431478818019256</v>
      </c>
      <c r="E3005">
        <v>4.0570480061939254</v>
      </c>
      <c r="G3005">
        <v>4.3257316441251987</v>
      </c>
      <c r="I3005">
        <v>6.4985879679362268</v>
      </c>
      <c r="K3005">
        <v>-1.7</v>
      </c>
      <c r="M3005">
        <v>3.1</v>
      </c>
      <c r="O3005">
        <v>-5.8</v>
      </c>
      <c r="Q3005">
        <v>59</v>
      </c>
      <c r="S3005">
        <v>40</v>
      </c>
      <c r="U3005">
        <v>10.8</v>
      </c>
      <c r="W3005">
        <v>2.1</v>
      </c>
    </row>
    <row r="3006" spans="1:23">
      <c r="A3006" s="18">
        <v>40990</v>
      </c>
      <c r="C3006">
        <v>2.5779933007937714</v>
      </c>
      <c r="E3006">
        <v>5.61498392255774</v>
      </c>
      <c r="G3006">
        <v>4.4443272260219695</v>
      </c>
      <c r="I3006">
        <v>7.0226689922588008</v>
      </c>
      <c r="K3006">
        <v>2.2000000000000002</v>
      </c>
      <c r="M3006">
        <v>8.6</v>
      </c>
      <c r="O3006">
        <v>-2.4</v>
      </c>
      <c r="Q3006">
        <v>53</v>
      </c>
      <c r="S3006">
        <v>31</v>
      </c>
      <c r="U3006">
        <v>11.3</v>
      </c>
      <c r="W3006">
        <v>2.8</v>
      </c>
    </row>
    <row r="3007" spans="1:23">
      <c r="A3007" s="18">
        <v>40991</v>
      </c>
      <c r="C3007">
        <v>3.1955382219542106</v>
      </c>
      <c r="E3007">
        <v>6.3077933340763073</v>
      </c>
      <c r="G3007">
        <v>4.297431664284268</v>
      </c>
      <c r="I3007">
        <v>7.3754104664187556</v>
      </c>
      <c r="K3007">
        <v>6.2</v>
      </c>
      <c r="M3007">
        <v>10.9</v>
      </c>
      <c r="O3007">
        <v>1.3</v>
      </c>
      <c r="Q3007">
        <v>37</v>
      </c>
      <c r="S3007">
        <v>18</v>
      </c>
      <c r="U3007">
        <v>10.7</v>
      </c>
      <c r="W3007">
        <v>2.2999999999999998</v>
      </c>
    </row>
    <row r="3008" spans="1:23">
      <c r="A3008" s="18">
        <v>40992</v>
      </c>
      <c r="C3008">
        <v>3.0805219077093717</v>
      </c>
      <c r="E3008">
        <v>6.8157886079653212</v>
      </c>
      <c r="G3008">
        <v>4.419223127145524</v>
      </c>
      <c r="I3008">
        <v>8.6336456023476078</v>
      </c>
      <c r="K3008">
        <v>6.6</v>
      </c>
      <c r="M3008">
        <v>12.3</v>
      </c>
      <c r="O3008">
        <v>1.5</v>
      </c>
      <c r="Q3008">
        <v>53</v>
      </c>
      <c r="S3008">
        <v>29</v>
      </c>
      <c r="U3008">
        <v>10.6</v>
      </c>
      <c r="W3008">
        <v>1.4</v>
      </c>
    </row>
    <row r="3009" spans="1:23">
      <c r="A3009" s="18">
        <v>40993</v>
      </c>
      <c r="C3009">
        <v>3.2088199138857623</v>
      </c>
      <c r="E3009">
        <v>6.5514042252037994</v>
      </c>
      <c r="G3009">
        <v>4.192742551732719</v>
      </c>
      <c r="I3009">
        <v>8.1151515690751097</v>
      </c>
      <c r="K3009">
        <v>7.7</v>
      </c>
      <c r="M3009">
        <v>12.4</v>
      </c>
      <c r="O3009">
        <v>3.3</v>
      </c>
      <c r="Q3009">
        <v>48</v>
      </c>
      <c r="S3009">
        <v>29</v>
      </c>
      <c r="U3009">
        <v>9.3000000000000007</v>
      </c>
      <c r="W3009">
        <v>2.2000000000000002</v>
      </c>
    </row>
    <row r="3010" spans="1:23">
      <c r="A3010" s="18">
        <v>40994</v>
      </c>
      <c r="C3010">
        <v>3.2070121028923229</v>
      </c>
      <c r="E3010">
        <v>6.5999699813320412</v>
      </c>
      <c r="G3010">
        <v>4.1602829775181576</v>
      </c>
      <c r="I3010">
        <v>8.3256465010424545</v>
      </c>
      <c r="K3010">
        <v>7.7</v>
      </c>
      <c r="M3010">
        <v>12.2</v>
      </c>
      <c r="O3010">
        <v>3</v>
      </c>
      <c r="Q3010">
        <v>52</v>
      </c>
      <c r="S3010">
        <v>34</v>
      </c>
      <c r="U3010">
        <v>8.9</v>
      </c>
      <c r="W3010">
        <v>2.2999999999999998</v>
      </c>
    </row>
    <row r="3011" spans="1:23">
      <c r="A3011" s="18">
        <v>40995</v>
      </c>
      <c r="C3011">
        <v>1.7996605542303092</v>
      </c>
      <c r="E3011">
        <v>5.1727265790940553</v>
      </c>
      <c r="G3011">
        <v>2.508389237108231</v>
      </c>
      <c r="I3011">
        <v>4.6146021953079384</v>
      </c>
      <c r="K3011">
        <v>6.5</v>
      </c>
      <c r="M3011">
        <v>10.3</v>
      </c>
      <c r="O3011">
        <v>4.0999999999999996</v>
      </c>
      <c r="Q3011">
        <v>70</v>
      </c>
      <c r="S3011">
        <v>38</v>
      </c>
      <c r="U3011">
        <v>0</v>
      </c>
      <c r="W3011">
        <v>2.2000000000000002</v>
      </c>
    </row>
    <row r="3012" spans="1:23">
      <c r="A3012" s="18">
        <v>40996</v>
      </c>
      <c r="C3012">
        <v>3.1180331458001103</v>
      </c>
      <c r="E3012">
        <v>6.4507639422054481</v>
      </c>
      <c r="G3012">
        <v>4.6381105968616003</v>
      </c>
      <c r="I3012">
        <v>9.2447461896902716</v>
      </c>
      <c r="K3012">
        <v>5.9</v>
      </c>
      <c r="M3012">
        <v>11.7</v>
      </c>
      <c r="O3012">
        <v>1.6</v>
      </c>
      <c r="Q3012">
        <v>65</v>
      </c>
      <c r="S3012">
        <v>30</v>
      </c>
      <c r="U3012">
        <v>11.3</v>
      </c>
      <c r="W3012">
        <v>2.1</v>
      </c>
    </row>
    <row r="3013" spans="1:23">
      <c r="A3013" s="18">
        <v>40997</v>
      </c>
      <c r="C3013">
        <v>3.3659646877092384</v>
      </c>
      <c r="E3013">
        <v>7.1550288026787543</v>
      </c>
      <c r="G3013">
        <v>4.5911506661609902</v>
      </c>
      <c r="I3013">
        <v>8.9373068275153802</v>
      </c>
      <c r="K3013">
        <v>6.9</v>
      </c>
      <c r="M3013">
        <v>12.8</v>
      </c>
      <c r="O3013">
        <v>1.4</v>
      </c>
      <c r="Q3013">
        <v>49</v>
      </c>
      <c r="S3013">
        <v>29</v>
      </c>
      <c r="U3013">
        <v>11.4</v>
      </c>
      <c r="W3013">
        <v>2.2000000000000002</v>
      </c>
    </row>
    <row r="3014" spans="1:23">
      <c r="A3014" s="18">
        <v>40998</v>
      </c>
      <c r="C3014">
        <v>5.5565577281720913</v>
      </c>
      <c r="E3014">
        <v>7.1485612758788069</v>
      </c>
      <c r="G3014">
        <v>4.1985907761599028</v>
      </c>
      <c r="I3014">
        <v>7.7969350641353614</v>
      </c>
      <c r="K3014">
        <v>10.9</v>
      </c>
      <c r="M3014">
        <v>14.8</v>
      </c>
      <c r="O3014">
        <v>6.4</v>
      </c>
      <c r="Q3014">
        <v>22</v>
      </c>
      <c r="S3014">
        <v>8</v>
      </c>
      <c r="U3014">
        <v>10.3</v>
      </c>
      <c r="W3014">
        <v>6.7</v>
      </c>
    </row>
    <row r="3015" spans="1:23">
      <c r="A3015" s="18">
        <v>40999</v>
      </c>
      <c r="C3015">
        <v>3.907573544041314</v>
      </c>
      <c r="E3015">
        <v>7.0509733648739763</v>
      </c>
      <c r="G3015">
        <v>3.9551857767347731</v>
      </c>
      <c r="I3015">
        <v>8.6007976146801113</v>
      </c>
      <c r="K3015">
        <v>8.5</v>
      </c>
      <c r="M3015">
        <v>14</v>
      </c>
      <c r="O3015">
        <v>4.3</v>
      </c>
      <c r="Q3015">
        <v>27</v>
      </c>
      <c r="S3015">
        <v>20</v>
      </c>
      <c r="U3015">
        <v>8.5</v>
      </c>
      <c r="W3015">
        <v>2.7</v>
      </c>
    </row>
    <row r="3016" spans="1:23">
      <c r="A3016" s="18">
        <v>41000</v>
      </c>
      <c r="C3016">
        <v>3.7222963821943882</v>
      </c>
      <c r="E3016">
        <v>6.655151865062062</v>
      </c>
      <c r="G3016">
        <v>4.5167509028905206</v>
      </c>
      <c r="I3016">
        <v>9.1583372215545378</v>
      </c>
      <c r="K3016">
        <v>10.199999999999999</v>
      </c>
      <c r="M3016">
        <v>14.3</v>
      </c>
      <c r="O3016">
        <v>6.7</v>
      </c>
      <c r="Q3016">
        <v>41</v>
      </c>
      <c r="S3016">
        <v>25</v>
      </c>
      <c r="U3016">
        <v>10.8</v>
      </c>
      <c r="W3016">
        <v>2.1</v>
      </c>
    </row>
    <row r="3017" spans="1:23">
      <c r="A3017" s="18">
        <v>41001</v>
      </c>
      <c r="C3017">
        <v>2.7958972016095451</v>
      </c>
      <c r="E3017">
        <v>6.9935800660701535</v>
      </c>
      <c r="G3017">
        <v>2.9512974237924232</v>
      </c>
      <c r="I3017">
        <v>5.4471263707610511</v>
      </c>
      <c r="K3017">
        <v>11.2</v>
      </c>
      <c r="M3017">
        <v>15.6</v>
      </c>
      <c r="O3017">
        <v>7.8</v>
      </c>
      <c r="Q3017">
        <v>39</v>
      </c>
      <c r="S3017">
        <v>29</v>
      </c>
      <c r="U3017">
        <v>1.9</v>
      </c>
      <c r="W3017">
        <v>2.1</v>
      </c>
    </row>
    <row r="3018" spans="1:23">
      <c r="A3018" s="18">
        <v>41002</v>
      </c>
      <c r="C3018">
        <v>3.6627964173938752</v>
      </c>
      <c r="E3018">
        <v>8.4403261764697621</v>
      </c>
      <c r="G3018">
        <v>4.6264520668568316</v>
      </c>
      <c r="I3018">
        <v>10.005143158793114</v>
      </c>
      <c r="K3018">
        <v>11.9</v>
      </c>
      <c r="M3018">
        <v>17.8</v>
      </c>
      <c r="O3018">
        <v>7</v>
      </c>
      <c r="Q3018">
        <v>56</v>
      </c>
      <c r="S3018">
        <v>33</v>
      </c>
      <c r="U3018">
        <v>10.4</v>
      </c>
      <c r="W3018">
        <v>1.7</v>
      </c>
    </row>
    <row r="3019" spans="1:23">
      <c r="A3019" s="18">
        <v>41003</v>
      </c>
      <c r="C3019">
        <v>3.5794778981023758</v>
      </c>
      <c r="E3019">
        <v>7.3562308252040749</v>
      </c>
      <c r="G3019">
        <v>4.4360982605666628</v>
      </c>
      <c r="I3019">
        <v>9.8166837564581861</v>
      </c>
      <c r="K3019">
        <v>11</v>
      </c>
      <c r="M3019">
        <v>15.5</v>
      </c>
      <c r="O3019">
        <v>6.8</v>
      </c>
      <c r="Q3019">
        <v>60</v>
      </c>
      <c r="S3019">
        <v>38</v>
      </c>
      <c r="U3019">
        <v>9.3000000000000007</v>
      </c>
      <c r="W3019">
        <v>2.2000000000000002</v>
      </c>
    </row>
    <row r="3020" spans="1:23">
      <c r="A3020" s="18">
        <v>41004</v>
      </c>
      <c r="C3020">
        <v>4.218643573560259</v>
      </c>
      <c r="E3020">
        <v>8.9141748430198078</v>
      </c>
      <c r="G3020">
        <v>4.725661658510063</v>
      </c>
      <c r="I3020">
        <v>10.196968854354948</v>
      </c>
      <c r="K3020">
        <v>12</v>
      </c>
      <c r="M3020">
        <v>18.600000000000001</v>
      </c>
      <c r="O3020">
        <v>6.7</v>
      </c>
      <c r="Q3020">
        <v>42</v>
      </c>
      <c r="S3020">
        <v>15</v>
      </c>
      <c r="U3020">
        <v>11.9</v>
      </c>
      <c r="W3020">
        <v>2.2000000000000002</v>
      </c>
    </row>
    <row r="3021" spans="1:23">
      <c r="A3021" s="18">
        <v>41005</v>
      </c>
      <c r="C3021">
        <v>4.7867805754448609</v>
      </c>
      <c r="E3021">
        <v>9.1595154617461851</v>
      </c>
      <c r="G3021">
        <v>4.406633099768527</v>
      </c>
      <c r="I3021">
        <v>9.2771885285550297</v>
      </c>
      <c r="K3021">
        <v>14.3</v>
      </c>
      <c r="M3021">
        <v>20.3</v>
      </c>
      <c r="O3021">
        <v>9.5</v>
      </c>
      <c r="Q3021">
        <v>25</v>
      </c>
      <c r="S3021">
        <v>15</v>
      </c>
      <c r="U3021">
        <v>10.7</v>
      </c>
      <c r="W3021">
        <v>2.9</v>
      </c>
    </row>
    <row r="3022" spans="1:23">
      <c r="A3022" s="18">
        <v>41006</v>
      </c>
      <c r="C3022">
        <v>4.1092060727365869</v>
      </c>
      <c r="E3022">
        <v>8.8134787721757295</v>
      </c>
      <c r="G3022">
        <v>3.8938094062914406</v>
      </c>
      <c r="I3022">
        <v>8.5924107195078108</v>
      </c>
      <c r="K3022">
        <v>14.1</v>
      </c>
      <c r="M3022">
        <v>18.8</v>
      </c>
      <c r="O3022">
        <v>8.6999999999999993</v>
      </c>
      <c r="Q3022">
        <v>31</v>
      </c>
      <c r="S3022">
        <v>21</v>
      </c>
      <c r="U3022">
        <v>7.1</v>
      </c>
      <c r="W3022">
        <v>2.2000000000000002</v>
      </c>
    </row>
    <row r="3023" spans="1:23">
      <c r="A3023" s="18">
        <v>41007</v>
      </c>
      <c r="C3023">
        <v>4.7650820720587879</v>
      </c>
      <c r="E3023">
        <v>9.9329036041000904</v>
      </c>
      <c r="G3023">
        <v>4.5528768182575963</v>
      </c>
      <c r="I3023">
        <v>9.9647055629107157</v>
      </c>
      <c r="K3023">
        <v>16.3</v>
      </c>
      <c r="M3023">
        <v>22</v>
      </c>
      <c r="O3023">
        <v>10.8</v>
      </c>
      <c r="Q3023">
        <v>32</v>
      </c>
      <c r="S3023">
        <v>15</v>
      </c>
      <c r="U3023">
        <v>10.8</v>
      </c>
      <c r="W3023">
        <v>2.4</v>
      </c>
    </row>
    <row r="3024" spans="1:23">
      <c r="A3024" s="18">
        <v>41008</v>
      </c>
      <c r="C3024">
        <v>2.2581134558012383</v>
      </c>
      <c r="E3024">
        <v>8.483875133756527</v>
      </c>
      <c r="G3024">
        <v>2.6068416091453717</v>
      </c>
      <c r="I3024">
        <v>6.6705619559745388</v>
      </c>
      <c r="K3024">
        <v>9.1</v>
      </c>
      <c r="M3024">
        <v>19.600000000000001</v>
      </c>
      <c r="O3024">
        <v>6.5</v>
      </c>
      <c r="Q3024">
        <v>77</v>
      </c>
      <c r="S3024">
        <v>19</v>
      </c>
      <c r="U3024">
        <v>0</v>
      </c>
      <c r="W3024">
        <v>2.1</v>
      </c>
    </row>
    <row r="3025" spans="1:23">
      <c r="A3025" s="18">
        <v>41009</v>
      </c>
      <c r="C3025">
        <v>3.8696996783702939</v>
      </c>
      <c r="E3025">
        <v>7.6792221889819956</v>
      </c>
      <c r="G3025">
        <v>4.7740652544404121</v>
      </c>
      <c r="I3025">
        <v>10.007013466890399</v>
      </c>
      <c r="K3025">
        <v>9.9</v>
      </c>
      <c r="M3025">
        <v>15.2</v>
      </c>
      <c r="O3025">
        <v>5.0999999999999996</v>
      </c>
      <c r="Q3025">
        <v>54</v>
      </c>
      <c r="S3025">
        <v>14</v>
      </c>
      <c r="U3025">
        <v>11.7</v>
      </c>
      <c r="W3025">
        <v>2.2999999999999998</v>
      </c>
    </row>
    <row r="3026" spans="1:23">
      <c r="A3026" s="18">
        <v>41010</v>
      </c>
      <c r="C3026">
        <v>5.2628258624941333</v>
      </c>
      <c r="E3026">
        <v>9.268808297852134</v>
      </c>
      <c r="G3026">
        <v>4.4191296579660211</v>
      </c>
      <c r="I3026">
        <v>8.8895299659848295</v>
      </c>
      <c r="K3026">
        <v>13.1</v>
      </c>
      <c r="M3026">
        <v>19.8</v>
      </c>
      <c r="O3026">
        <v>8</v>
      </c>
      <c r="Q3026">
        <v>16</v>
      </c>
      <c r="S3026">
        <v>10</v>
      </c>
      <c r="U3026">
        <v>11.7</v>
      </c>
      <c r="W3026">
        <v>3.8</v>
      </c>
    </row>
    <row r="3027" spans="1:23">
      <c r="A3027" s="18">
        <v>41011</v>
      </c>
      <c r="C3027">
        <v>4.878602012872161</v>
      </c>
      <c r="E3027">
        <v>9.0567301461379444</v>
      </c>
      <c r="G3027">
        <v>4.4161254769306906</v>
      </c>
      <c r="I3027">
        <v>9.8040534199371585</v>
      </c>
      <c r="K3027">
        <v>13.3</v>
      </c>
      <c r="M3027">
        <v>18.899999999999999</v>
      </c>
      <c r="O3027">
        <v>7.8</v>
      </c>
      <c r="Q3027">
        <v>19</v>
      </c>
      <c r="S3027">
        <v>10</v>
      </c>
      <c r="U3027">
        <v>11.3</v>
      </c>
      <c r="W3027">
        <v>2.6</v>
      </c>
    </row>
    <row r="3028" spans="1:23">
      <c r="A3028" s="18">
        <v>41012</v>
      </c>
      <c r="C3028">
        <v>4.4811166970537704</v>
      </c>
      <c r="E3028">
        <v>8.7094883198177637</v>
      </c>
      <c r="G3028">
        <v>4.1574572079838932</v>
      </c>
      <c r="I3028">
        <v>9.0367313666177278</v>
      </c>
      <c r="K3028">
        <v>14</v>
      </c>
      <c r="M3028">
        <v>19.3</v>
      </c>
      <c r="O3028">
        <v>9.5</v>
      </c>
      <c r="Q3028">
        <v>28</v>
      </c>
      <c r="S3028">
        <v>16</v>
      </c>
      <c r="U3028">
        <v>8.8000000000000007</v>
      </c>
      <c r="W3028">
        <v>2.6</v>
      </c>
    </row>
    <row r="3029" spans="1:23">
      <c r="A3029" s="18">
        <v>41013</v>
      </c>
      <c r="C3029">
        <v>4.3602978436993522</v>
      </c>
      <c r="E3029">
        <v>8.7303494813560505</v>
      </c>
      <c r="G3029">
        <v>4.2583750488268892</v>
      </c>
      <c r="I3029">
        <v>9.0160735513460377</v>
      </c>
      <c r="K3029">
        <v>16.600000000000001</v>
      </c>
      <c r="M3029">
        <v>20.9</v>
      </c>
      <c r="O3029">
        <v>12.5</v>
      </c>
      <c r="Q3029">
        <v>25</v>
      </c>
      <c r="S3029">
        <v>14</v>
      </c>
      <c r="U3029">
        <v>9.3000000000000007</v>
      </c>
      <c r="W3029">
        <v>1.9</v>
      </c>
    </row>
    <row r="3030" spans="1:23">
      <c r="A3030" s="18">
        <v>41014</v>
      </c>
      <c r="C3030">
        <v>5.4247582692960554</v>
      </c>
      <c r="E3030">
        <v>9.866444991658339</v>
      </c>
      <c r="G3030">
        <v>4.6596593453514865</v>
      </c>
      <c r="I3030">
        <v>11.066955465772063</v>
      </c>
      <c r="K3030">
        <v>16.3</v>
      </c>
      <c r="M3030">
        <v>21.8</v>
      </c>
      <c r="O3030">
        <v>10.9</v>
      </c>
      <c r="Q3030">
        <v>24</v>
      </c>
      <c r="S3030">
        <v>12</v>
      </c>
      <c r="U3030">
        <v>12</v>
      </c>
      <c r="W3030">
        <v>2.7</v>
      </c>
    </row>
    <row r="3031" spans="1:23">
      <c r="A3031" s="18">
        <v>41015</v>
      </c>
      <c r="C3031">
        <v>5.63792151850057</v>
      </c>
      <c r="E3031">
        <v>10.168857348429283</v>
      </c>
      <c r="G3031">
        <v>4.6453071426750165</v>
      </c>
      <c r="I3031">
        <v>10.798235481553935</v>
      </c>
      <c r="K3031">
        <v>17</v>
      </c>
      <c r="M3031">
        <v>22.5</v>
      </c>
      <c r="O3031">
        <v>11.4</v>
      </c>
      <c r="Q3031">
        <v>20</v>
      </c>
      <c r="S3031">
        <v>12</v>
      </c>
      <c r="U3031">
        <v>12.2</v>
      </c>
      <c r="W3031">
        <v>2.9</v>
      </c>
    </row>
    <row r="3032" spans="1:23">
      <c r="A3032" s="18">
        <v>41016</v>
      </c>
      <c r="C3032">
        <v>5.1922167991610104</v>
      </c>
      <c r="E3032">
        <v>8.8027196779381729</v>
      </c>
      <c r="G3032">
        <v>4.2347966533715979</v>
      </c>
      <c r="I3032">
        <v>9.9051169982517102</v>
      </c>
      <c r="K3032">
        <v>16.600000000000001</v>
      </c>
      <c r="M3032">
        <v>21.3</v>
      </c>
      <c r="O3032">
        <v>12.8</v>
      </c>
      <c r="Q3032">
        <v>27</v>
      </c>
      <c r="S3032">
        <v>13</v>
      </c>
      <c r="U3032">
        <v>9</v>
      </c>
      <c r="W3032">
        <v>3</v>
      </c>
    </row>
    <row r="3033" spans="1:23">
      <c r="A3033" s="18">
        <v>41017</v>
      </c>
      <c r="C3033">
        <v>5.2892763008608439</v>
      </c>
      <c r="E3033">
        <v>8.41097082812745</v>
      </c>
      <c r="G3033">
        <v>4.6534290706655357</v>
      </c>
      <c r="I3033">
        <v>11.368267975840361</v>
      </c>
      <c r="K3033">
        <v>14.3</v>
      </c>
      <c r="M3033">
        <v>19</v>
      </c>
      <c r="O3033">
        <v>10.1</v>
      </c>
      <c r="Q3033">
        <v>29</v>
      </c>
      <c r="S3033">
        <v>18</v>
      </c>
      <c r="U3033">
        <v>11.5</v>
      </c>
      <c r="W3033">
        <v>3.1</v>
      </c>
    </row>
    <row r="3034" spans="1:23">
      <c r="A3034" s="18">
        <v>41018</v>
      </c>
      <c r="C3034">
        <v>4.9278225654018204</v>
      </c>
      <c r="E3034">
        <v>10.28366489377958</v>
      </c>
      <c r="G3034">
        <v>4.7337597931402495</v>
      </c>
      <c r="I3034">
        <v>10.660805674619775</v>
      </c>
      <c r="K3034">
        <v>15.7</v>
      </c>
      <c r="M3034">
        <v>22.3</v>
      </c>
      <c r="O3034">
        <v>10.1</v>
      </c>
      <c r="Q3034">
        <v>23</v>
      </c>
      <c r="S3034">
        <v>12</v>
      </c>
      <c r="U3034">
        <v>12.6</v>
      </c>
      <c r="W3034">
        <v>2.1</v>
      </c>
    </row>
    <row r="3035" spans="1:23">
      <c r="A3035" s="18">
        <v>41019</v>
      </c>
      <c r="C3035">
        <v>5.8025648440450599</v>
      </c>
      <c r="E3035">
        <v>11.406065697122424</v>
      </c>
      <c r="G3035">
        <v>4.7461492217372383</v>
      </c>
      <c r="I3035">
        <v>10.718654820643982</v>
      </c>
      <c r="K3035">
        <v>17.899999999999999</v>
      </c>
      <c r="M3035">
        <v>25.1</v>
      </c>
      <c r="O3035">
        <v>11.9</v>
      </c>
      <c r="Q3035">
        <v>22</v>
      </c>
      <c r="S3035">
        <v>13</v>
      </c>
      <c r="U3035">
        <v>12.5</v>
      </c>
      <c r="W3035">
        <v>3.2</v>
      </c>
    </row>
    <row r="3036" spans="1:23">
      <c r="A3036" s="18">
        <v>41020</v>
      </c>
      <c r="C3036">
        <v>6.0947335980035087</v>
      </c>
      <c r="E3036">
        <v>11.90470739116436</v>
      </c>
      <c r="G3036">
        <v>4.7753999228630644</v>
      </c>
      <c r="I3036">
        <v>11.230166675544822</v>
      </c>
      <c r="K3036">
        <v>19.3</v>
      </c>
      <c r="M3036">
        <v>26</v>
      </c>
      <c r="O3036">
        <v>12.7</v>
      </c>
      <c r="Q3036">
        <v>23</v>
      </c>
      <c r="S3036">
        <v>13</v>
      </c>
      <c r="U3036">
        <v>12.4</v>
      </c>
      <c r="W3036">
        <v>3.2</v>
      </c>
    </row>
    <row r="3037" spans="1:23">
      <c r="A3037" s="18">
        <v>41021</v>
      </c>
      <c r="C3037">
        <v>5.1689334636683677</v>
      </c>
      <c r="E3037">
        <v>10.225642990586845</v>
      </c>
      <c r="G3037">
        <v>4.2378736403830537</v>
      </c>
      <c r="I3037">
        <v>11.338255610571029</v>
      </c>
      <c r="K3037">
        <v>11.8</v>
      </c>
      <c r="M3037">
        <v>23.6</v>
      </c>
      <c r="O3037">
        <v>8.1999999999999993</v>
      </c>
      <c r="Q3037">
        <v>24</v>
      </c>
      <c r="S3037">
        <v>12</v>
      </c>
      <c r="U3037">
        <v>10</v>
      </c>
      <c r="W3037">
        <v>3.5</v>
      </c>
    </row>
    <row r="3038" spans="1:23">
      <c r="A3038" s="18">
        <v>41022</v>
      </c>
      <c r="C3038">
        <v>4.2732961499222926</v>
      </c>
      <c r="E3038">
        <v>5.7348001203664927</v>
      </c>
      <c r="G3038">
        <v>4.4947098695652894</v>
      </c>
      <c r="I3038">
        <v>10.234995749533923</v>
      </c>
      <c r="K3038">
        <v>6.3</v>
      </c>
      <c r="M3038">
        <v>10.8</v>
      </c>
      <c r="O3038">
        <v>3.5</v>
      </c>
      <c r="Q3038">
        <v>25</v>
      </c>
      <c r="S3038">
        <v>11</v>
      </c>
      <c r="U3038">
        <v>11.6</v>
      </c>
      <c r="W3038">
        <v>3</v>
      </c>
    </row>
    <row r="3039" spans="1:23">
      <c r="A3039" s="18">
        <v>41023</v>
      </c>
      <c r="C3039">
        <v>4.2727308767733527</v>
      </c>
      <c r="E3039">
        <v>8.9356341016374685</v>
      </c>
      <c r="G3039">
        <v>4.5407968006919086</v>
      </c>
      <c r="I3039">
        <v>8.6680199660134321</v>
      </c>
      <c r="K3039">
        <v>9.6999999999999993</v>
      </c>
      <c r="M3039">
        <v>16.8</v>
      </c>
      <c r="O3039">
        <v>3.2</v>
      </c>
      <c r="Q3039">
        <v>18</v>
      </c>
      <c r="S3039">
        <v>9</v>
      </c>
      <c r="U3039">
        <v>12.3</v>
      </c>
      <c r="W3039">
        <v>2.6</v>
      </c>
    </row>
    <row r="3040" spans="1:23">
      <c r="A3040" s="18">
        <v>41024</v>
      </c>
      <c r="C3040">
        <v>4.762661564583655</v>
      </c>
      <c r="E3040">
        <v>9.6992071943875828</v>
      </c>
      <c r="G3040">
        <v>4.5245618720729546</v>
      </c>
      <c r="I3040">
        <v>9.0992366579196968</v>
      </c>
      <c r="K3040">
        <v>13.2</v>
      </c>
      <c r="M3040">
        <v>19.600000000000001</v>
      </c>
      <c r="O3040">
        <v>7</v>
      </c>
      <c r="Q3040">
        <v>15</v>
      </c>
      <c r="S3040">
        <v>10</v>
      </c>
      <c r="U3040">
        <v>12.2</v>
      </c>
      <c r="W3040">
        <v>2.6</v>
      </c>
    </row>
    <row r="3041" spans="1:23">
      <c r="A3041" s="18">
        <v>41025</v>
      </c>
      <c r="C3041">
        <v>5.5357789253802929</v>
      </c>
      <c r="E3041">
        <v>11.031626933111168</v>
      </c>
      <c r="G3041">
        <v>4.6847125090013257</v>
      </c>
      <c r="I3041">
        <v>9.9379419119524854</v>
      </c>
      <c r="K3041">
        <v>16.899999999999999</v>
      </c>
      <c r="M3041">
        <v>24.2</v>
      </c>
      <c r="O3041">
        <v>11.2</v>
      </c>
      <c r="Q3041">
        <v>17</v>
      </c>
      <c r="S3041">
        <v>10</v>
      </c>
      <c r="U3041">
        <v>12.9</v>
      </c>
      <c r="W3041">
        <v>3</v>
      </c>
    </row>
    <row r="3042" spans="1:23">
      <c r="A3042" s="18">
        <v>41026</v>
      </c>
      <c r="C3042">
        <v>5.4820472132111497</v>
      </c>
      <c r="E3042">
        <v>9.9676181091717311</v>
      </c>
      <c r="G3042">
        <v>4.596631822829675</v>
      </c>
      <c r="I3042">
        <v>10.579794042134715</v>
      </c>
      <c r="K3042">
        <v>18.3</v>
      </c>
      <c r="M3042">
        <v>23.2</v>
      </c>
      <c r="O3042">
        <v>13.4</v>
      </c>
      <c r="Q3042">
        <v>19</v>
      </c>
      <c r="S3042">
        <v>11</v>
      </c>
      <c r="U3042">
        <v>11.8</v>
      </c>
      <c r="W3042">
        <v>2.5</v>
      </c>
    </row>
    <row r="3043" spans="1:23">
      <c r="A3043" s="18">
        <v>41027</v>
      </c>
      <c r="C3043">
        <v>5.5528873007267929</v>
      </c>
      <c r="E3043">
        <v>10.583945140283429</v>
      </c>
      <c r="G3043">
        <v>4.5369585762273976</v>
      </c>
      <c r="I3043">
        <v>10.614623218465828</v>
      </c>
      <c r="K3043">
        <v>19.399999999999999</v>
      </c>
      <c r="M3043">
        <v>24.5</v>
      </c>
      <c r="O3043">
        <v>14.1</v>
      </c>
      <c r="Q3043">
        <v>20</v>
      </c>
      <c r="S3043">
        <v>13</v>
      </c>
      <c r="U3043">
        <v>11.1</v>
      </c>
      <c r="W3043">
        <v>2.5</v>
      </c>
    </row>
    <row r="3044" spans="1:23">
      <c r="A3044" s="18">
        <v>41028</v>
      </c>
      <c r="C3044">
        <v>4.6755289861091409</v>
      </c>
      <c r="E3044">
        <v>9.7841982157288978</v>
      </c>
      <c r="G3044">
        <v>4.0482033515300095</v>
      </c>
      <c r="I3044">
        <v>9.8737993307757961</v>
      </c>
      <c r="K3044">
        <v>17.8</v>
      </c>
      <c r="M3044">
        <v>22.9</v>
      </c>
      <c r="O3044">
        <v>13.2</v>
      </c>
      <c r="Q3044">
        <v>41</v>
      </c>
      <c r="S3044">
        <v>16</v>
      </c>
      <c r="U3044">
        <v>6.9</v>
      </c>
      <c r="W3044">
        <v>2.5</v>
      </c>
    </row>
    <row r="3045" spans="1:23">
      <c r="A3045" s="18">
        <v>41029</v>
      </c>
      <c r="C3045">
        <v>3.6753692451341902</v>
      </c>
      <c r="E3045">
        <v>8.9804929713434607</v>
      </c>
      <c r="G3045">
        <v>3.956573655286979</v>
      </c>
      <c r="I3045">
        <v>9.9119281916771573</v>
      </c>
      <c r="K3045">
        <v>13.6</v>
      </c>
      <c r="M3045">
        <v>19.2</v>
      </c>
      <c r="O3045">
        <v>8.6999999999999993</v>
      </c>
      <c r="Q3045">
        <v>61</v>
      </c>
      <c r="S3045">
        <v>35</v>
      </c>
      <c r="U3045">
        <v>6.2</v>
      </c>
      <c r="W3045">
        <v>1.9</v>
      </c>
    </row>
    <row r="3046" spans="1:23">
      <c r="A3046" s="18">
        <v>41030</v>
      </c>
      <c r="C3046">
        <v>5.222035629504906</v>
      </c>
      <c r="E3046">
        <v>10.483512689278815</v>
      </c>
      <c r="G3046">
        <v>5.0847045099437738</v>
      </c>
      <c r="I3046">
        <v>11.360560800146233</v>
      </c>
      <c r="K3046">
        <v>16.2</v>
      </c>
      <c r="M3046">
        <v>22.4</v>
      </c>
      <c r="O3046">
        <v>10.199999999999999</v>
      </c>
      <c r="Q3046">
        <v>40</v>
      </c>
      <c r="S3046">
        <v>22</v>
      </c>
      <c r="U3046">
        <v>12.9</v>
      </c>
      <c r="W3046">
        <v>3.2</v>
      </c>
    </row>
    <row r="3047" spans="1:23">
      <c r="A3047" s="18">
        <v>41031</v>
      </c>
      <c r="C3047">
        <v>5.2599512141218705</v>
      </c>
      <c r="E3047">
        <v>11.676013444682999</v>
      </c>
      <c r="G3047">
        <v>4.7314543483976301</v>
      </c>
      <c r="I3047">
        <v>10.687661296491751</v>
      </c>
      <c r="K3047">
        <v>18.600000000000001</v>
      </c>
      <c r="M3047">
        <v>25.8</v>
      </c>
      <c r="O3047">
        <v>12.6</v>
      </c>
      <c r="Q3047">
        <v>28</v>
      </c>
      <c r="S3047">
        <v>16</v>
      </c>
      <c r="U3047">
        <v>11.6</v>
      </c>
      <c r="W3047">
        <v>2.5</v>
      </c>
    </row>
    <row r="3048" spans="1:23">
      <c r="A3048" s="18">
        <v>41032</v>
      </c>
      <c r="C3048">
        <v>5.2495311591880398</v>
      </c>
      <c r="E3048">
        <v>9.9629509333492727</v>
      </c>
      <c r="G3048">
        <v>4.6509077567861024</v>
      </c>
      <c r="I3048">
        <v>11.062556698845244</v>
      </c>
      <c r="K3048">
        <v>19.399999999999999</v>
      </c>
      <c r="M3048">
        <v>23.9</v>
      </c>
      <c r="O3048">
        <v>14.7</v>
      </c>
      <c r="Q3048">
        <v>28</v>
      </c>
      <c r="S3048">
        <v>17</v>
      </c>
      <c r="U3048">
        <v>10.9</v>
      </c>
      <c r="W3048">
        <v>2.2000000000000002</v>
      </c>
    </row>
    <row r="3049" spans="1:23">
      <c r="A3049" s="18">
        <v>41033</v>
      </c>
      <c r="C3049">
        <v>3.6603829393393177</v>
      </c>
      <c r="E3049">
        <v>8.5366713407302104</v>
      </c>
      <c r="G3049">
        <v>3.7028175106652017</v>
      </c>
      <c r="I3049">
        <v>8.9199371125518763</v>
      </c>
      <c r="K3049">
        <v>17.5</v>
      </c>
      <c r="M3049">
        <v>22.5</v>
      </c>
      <c r="O3049">
        <v>15</v>
      </c>
      <c r="Q3049">
        <v>43</v>
      </c>
      <c r="S3049">
        <v>25</v>
      </c>
      <c r="U3049">
        <v>4.8</v>
      </c>
      <c r="W3049">
        <v>1.4</v>
      </c>
    </row>
    <row r="3050" spans="1:23">
      <c r="A3050" s="18">
        <v>41034</v>
      </c>
      <c r="C3050">
        <v>5.4159101908665095</v>
      </c>
      <c r="E3050">
        <v>11.474482976058969</v>
      </c>
      <c r="G3050">
        <v>4.9860430440295707</v>
      </c>
      <c r="I3050">
        <v>11.9820475912405</v>
      </c>
      <c r="K3050">
        <v>18.100000000000001</v>
      </c>
      <c r="M3050">
        <v>24.9</v>
      </c>
      <c r="O3050">
        <v>11.8</v>
      </c>
      <c r="Q3050">
        <v>32</v>
      </c>
      <c r="S3050">
        <v>14</v>
      </c>
      <c r="U3050">
        <v>13</v>
      </c>
      <c r="W3050">
        <v>2.2999999999999998</v>
      </c>
    </row>
    <row r="3051" spans="1:23">
      <c r="A3051" s="18">
        <v>41035</v>
      </c>
      <c r="C3051">
        <v>5.6379995560176903</v>
      </c>
      <c r="E3051">
        <v>12.560343487451627</v>
      </c>
      <c r="G3051">
        <v>4.8692786576736502</v>
      </c>
      <c r="I3051">
        <v>11.13675941617606</v>
      </c>
      <c r="K3051">
        <v>21.2</v>
      </c>
      <c r="M3051">
        <v>28</v>
      </c>
      <c r="O3051">
        <v>14.7</v>
      </c>
      <c r="Q3051">
        <v>24</v>
      </c>
      <c r="S3051">
        <v>11</v>
      </c>
      <c r="U3051">
        <v>12.8</v>
      </c>
      <c r="W3051">
        <v>2.2999999999999998</v>
      </c>
    </row>
    <row r="3052" spans="1:23">
      <c r="A3052" s="18">
        <v>41036</v>
      </c>
      <c r="C3052">
        <v>5.4976946370971529</v>
      </c>
      <c r="E3052">
        <v>12.451186363549541</v>
      </c>
      <c r="G3052">
        <v>4.2057748608157324</v>
      </c>
      <c r="I3052">
        <v>10.645601972010903</v>
      </c>
      <c r="K3052">
        <v>19.100000000000001</v>
      </c>
      <c r="M3052">
        <v>26.6</v>
      </c>
      <c r="O3052">
        <v>12</v>
      </c>
      <c r="Q3052">
        <v>31</v>
      </c>
      <c r="S3052">
        <v>12</v>
      </c>
      <c r="U3052">
        <v>8.4</v>
      </c>
      <c r="W3052">
        <v>2.8</v>
      </c>
    </row>
    <row r="3053" spans="1:23">
      <c r="A3053" s="18">
        <v>41037</v>
      </c>
      <c r="C3053">
        <v>5.2991344459832108</v>
      </c>
      <c r="E3053">
        <v>9.063822471871978</v>
      </c>
      <c r="G3053">
        <v>4.76643684638581</v>
      </c>
      <c r="I3053">
        <v>12.018110357048405</v>
      </c>
      <c r="K3053">
        <v>17.2</v>
      </c>
      <c r="M3053">
        <v>21.1</v>
      </c>
      <c r="O3053">
        <v>12.5</v>
      </c>
      <c r="Q3053">
        <v>29</v>
      </c>
      <c r="S3053">
        <v>22</v>
      </c>
      <c r="U3053">
        <v>11.7</v>
      </c>
      <c r="W3053">
        <v>2.2000000000000002</v>
      </c>
    </row>
    <row r="3054" spans="1:23">
      <c r="A3054" s="18">
        <v>41038</v>
      </c>
      <c r="C3054">
        <v>5.1976668018472392</v>
      </c>
      <c r="E3054">
        <v>8.5033350955070546</v>
      </c>
      <c r="G3054">
        <v>4.7380298361637001</v>
      </c>
      <c r="I3054">
        <v>11.244381003111005</v>
      </c>
      <c r="K3054">
        <v>17.600000000000001</v>
      </c>
      <c r="M3054">
        <v>21.6</v>
      </c>
      <c r="O3054">
        <v>14.2</v>
      </c>
      <c r="Q3054">
        <v>27</v>
      </c>
      <c r="S3054">
        <v>20</v>
      </c>
      <c r="U3054">
        <v>11.7</v>
      </c>
      <c r="W3054">
        <v>2.2999999999999998</v>
      </c>
    </row>
    <row r="3055" spans="1:23">
      <c r="A3055" s="18">
        <v>41039</v>
      </c>
      <c r="C3055">
        <v>4.3625425808864433</v>
      </c>
      <c r="E3055">
        <v>9.083295692393822</v>
      </c>
      <c r="G3055">
        <v>3.5138007574513255</v>
      </c>
      <c r="I3055">
        <v>9.2255821039419939</v>
      </c>
      <c r="K3055">
        <v>9.5</v>
      </c>
      <c r="M3055">
        <v>20.5</v>
      </c>
      <c r="O3055">
        <v>6.3</v>
      </c>
      <c r="Q3055">
        <v>20</v>
      </c>
      <c r="S3055">
        <v>15</v>
      </c>
      <c r="U3055">
        <v>5.8</v>
      </c>
      <c r="W3055">
        <v>3.2</v>
      </c>
    </row>
    <row r="3056" spans="1:23">
      <c r="A3056" s="18">
        <v>41040</v>
      </c>
      <c r="C3056">
        <v>4.9211132351988027</v>
      </c>
      <c r="E3056">
        <v>10.561054986768612</v>
      </c>
      <c r="G3056">
        <v>4.6050198188248368</v>
      </c>
      <c r="I3056">
        <v>9.2249349558062015</v>
      </c>
      <c r="K3056">
        <v>13.4</v>
      </c>
      <c r="M3056">
        <v>20.8</v>
      </c>
      <c r="O3056">
        <v>6.1</v>
      </c>
      <c r="Q3056">
        <v>17</v>
      </c>
      <c r="S3056">
        <v>4</v>
      </c>
      <c r="U3056">
        <v>13.1</v>
      </c>
      <c r="W3056">
        <v>2.7</v>
      </c>
    </row>
    <row r="3057" spans="1:23">
      <c r="A3057" s="18">
        <v>41041</v>
      </c>
      <c r="C3057">
        <v>5.6087657670643241</v>
      </c>
      <c r="E3057">
        <v>11.449989188747514</v>
      </c>
      <c r="G3057">
        <v>4.572170650574277</v>
      </c>
      <c r="I3057">
        <v>9.7573482992120404</v>
      </c>
      <c r="K3057">
        <v>16.5</v>
      </c>
      <c r="M3057">
        <v>23.5</v>
      </c>
      <c r="O3057">
        <v>9.1999999999999993</v>
      </c>
      <c r="Q3057">
        <v>14</v>
      </c>
      <c r="S3057">
        <v>6</v>
      </c>
      <c r="U3057">
        <v>12.9</v>
      </c>
      <c r="W3057">
        <v>3</v>
      </c>
    </row>
    <row r="3058" spans="1:23">
      <c r="A3058" s="18">
        <v>41042</v>
      </c>
      <c r="C3058">
        <v>5.8510857654852249</v>
      </c>
      <c r="E3058">
        <v>11.453497737950014</v>
      </c>
      <c r="G3058">
        <v>4.7278379728622699</v>
      </c>
      <c r="I3058">
        <v>10.640503602048625</v>
      </c>
      <c r="K3058">
        <v>19.2</v>
      </c>
      <c r="M3058">
        <v>25.2</v>
      </c>
      <c r="O3058">
        <v>12.9</v>
      </c>
      <c r="Q3058">
        <v>13</v>
      </c>
      <c r="S3058">
        <v>7</v>
      </c>
      <c r="U3058">
        <v>13.9</v>
      </c>
      <c r="W3058">
        <v>2.6</v>
      </c>
    </row>
    <row r="3059" spans="1:23">
      <c r="A3059" s="18">
        <v>41043</v>
      </c>
      <c r="C3059">
        <v>6.7895075251768517</v>
      </c>
      <c r="E3059">
        <v>13.602437931785108</v>
      </c>
      <c r="G3059">
        <v>4.5820281468978852</v>
      </c>
      <c r="I3059">
        <v>10.640781478977825</v>
      </c>
      <c r="K3059">
        <v>21.1</v>
      </c>
      <c r="M3059">
        <v>28.9</v>
      </c>
      <c r="O3059">
        <v>13.2</v>
      </c>
      <c r="Q3059">
        <v>12</v>
      </c>
      <c r="S3059">
        <v>7</v>
      </c>
      <c r="U3059">
        <v>13</v>
      </c>
      <c r="W3059">
        <v>3.5</v>
      </c>
    </row>
    <row r="3060" spans="1:23">
      <c r="A3060" s="18">
        <v>41044</v>
      </c>
      <c r="C3060">
        <v>6.2143379835460051</v>
      </c>
      <c r="E3060">
        <v>13.439010065543334</v>
      </c>
      <c r="G3060">
        <v>4.5937961881936964</v>
      </c>
      <c r="I3060">
        <v>10.773106238665591</v>
      </c>
      <c r="K3060">
        <v>23.2</v>
      </c>
      <c r="M3060">
        <v>30.2</v>
      </c>
      <c r="O3060">
        <v>16.399999999999999</v>
      </c>
      <c r="Q3060">
        <v>15</v>
      </c>
      <c r="S3060">
        <v>8</v>
      </c>
      <c r="U3060">
        <v>12.3</v>
      </c>
      <c r="W3060">
        <v>2.6</v>
      </c>
    </row>
    <row r="3061" spans="1:23">
      <c r="A3061" s="18">
        <v>41045</v>
      </c>
      <c r="C3061">
        <v>5.4386312767587919</v>
      </c>
      <c r="E3061">
        <v>11.131070596822246</v>
      </c>
      <c r="G3061">
        <v>4.4262451671273624</v>
      </c>
      <c r="I3061">
        <v>11.274933430411998</v>
      </c>
      <c r="K3061">
        <v>22.1</v>
      </c>
      <c r="M3061">
        <v>27.7</v>
      </c>
      <c r="O3061">
        <v>17.7</v>
      </c>
      <c r="Q3061">
        <v>26</v>
      </c>
      <c r="S3061">
        <v>10</v>
      </c>
      <c r="U3061">
        <v>9.6999999999999993</v>
      </c>
      <c r="W3061">
        <v>2</v>
      </c>
    </row>
    <row r="3062" spans="1:23">
      <c r="A3062" s="18">
        <v>41046</v>
      </c>
      <c r="C3062">
        <v>5.6688733330536101</v>
      </c>
      <c r="E3062">
        <v>11.116249134321281</v>
      </c>
      <c r="G3062">
        <v>4.7732818992035408</v>
      </c>
      <c r="I3062">
        <v>12.439751414050564</v>
      </c>
      <c r="K3062">
        <v>20.2</v>
      </c>
      <c r="M3062">
        <v>25.1</v>
      </c>
      <c r="O3062">
        <v>14.1</v>
      </c>
      <c r="Q3062">
        <v>39</v>
      </c>
      <c r="S3062">
        <v>26</v>
      </c>
      <c r="U3062">
        <v>10.6</v>
      </c>
      <c r="W3062">
        <v>2.7</v>
      </c>
    </row>
    <row r="3063" spans="1:23">
      <c r="A3063" s="18">
        <v>41047</v>
      </c>
      <c r="C3063">
        <v>5.2272754786365958</v>
      </c>
      <c r="E3063">
        <v>11.812267743525997</v>
      </c>
      <c r="G3063">
        <v>4.9313016502034541</v>
      </c>
      <c r="I3063">
        <v>11.932913848648102</v>
      </c>
      <c r="K3063">
        <v>21.7</v>
      </c>
      <c r="M3063">
        <v>27.3</v>
      </c>
      <c r="O3063">
        <v>15.8</v>
      </c>
      <c r="Q3063">
        <v>35</v>
      </c>
      <c r="S3063">
        <v>20</v>
      </c>
      <c r="U3063">
        <v>11.7</v>
      </c>
      <c r="W3063">
        <v>1.8</v>
      </c>
    </row>
    <row r="3064" spans="1:23">
      <c r="A3064" s="18">
        <v>41048</v>
      </c>
      <c r="C3064">
        <v>5.0902244217581352</v>
      </c>
      <c r="E3064">
        <v>9.2957131628955203</v>
      </c>
      <c r="G3064">
        <v>4.1262371334818537</v>
      </c>
      <c r="I3064">
        <v>10.178506810274405</v>
      </c>
      <c r="K3064">
        <v>20.7</v>
      </c>
      <c r="M3064">
        <v>25.5</v>
      </c>
      <c r="O3064">
        <v>18</v>
      </c>
      <c r="Q3064">
        <v>38</v>
      </c>
      <c r="S3064">
        <v>25</v>
      </c>
      <c r="U3064">
        <v>6.9</v>
      </c>
      <c r="W3064">
        <v>2.9</v>
      </c>
    </row>
    <row r="3065" spans="1:23">
      <c r="A3065" s="18">
        <v>41049</v>
      </c>
      <c r="C3065">
        <v>2.9631261818006567</v>
      </c>
      <c r="E3065">
        <v>8.7440530512833625</v>
      </c>
      <c r="G3065">
        <v>3.349470118321995</v>
      </c>
      <c r="I3065">
        <v>9.6829765541650321</v>
      </c>
      <c r="K3065">
        <v>9.3000000000000007</v>
      </c>
      <c r="M3065">
        <v>18.2</v>
      </c>
      <c r="O3065">
        <v>4.8</v>
      </c>
      <c r="Q3065">
        <v>79</v>
      </c>
      <c r="S3065">
        <v>43</v>
      </c>
      <c r="U3065">
        <v>3.5</v>
      </c>
      <c r="W3065">
        <v>1.9</v>
      </c>
    </row>
    <row r="3066" spans="1:23">
      <c r="A3066" s="18">
        <v>41050</v>
      </c>
      <c r="C3066">
        <v>4.0221728604165028</v>
      </c>
      <c r="E3066">
        <v>8.9440093008301282</v>
      </c>
      <c r="G3066">
        <v>5.1315380237154589</v>
      </c>
      <c r="I3066">
        <v>10.777360350454018</v>
      </c>
      <c r="K3066">
        <v>12</v>
      </c>
      <c r="M3066">
        <v>17.899999999999999</v>
      </c>
      <c r="O3066">
        <v>6.3</v>
      </c>
      <c r="Q3066">
        <v>46</v>
      </c>
      <c r="S3066">
        <v>22</v>
      </c>
      <c r="U3066">
        <v>13.7</v>
      </c>
      <c r="W3066">
        <v>1.4</v>
      </c>
    </row>
    <row r="3067" spans="1:23">
      <c r="A3067" s="18">
        <v>41051</v>
      </c>
      <c r="C3067">
        <v>4.7223928720157033</v>
      </c>
      <c r="E3067">
        <v>10.217339528097302</v>
      </c>
      <c r="G3067">
        <v>5.0314294500459065</v>
      </c>
      <c r="I3067">
        <v>10.605255279030372</v>
      </c>
      <c r="K3067">
        <v>16.7</v>
      </c>
      <c r="M3067">
        <v>22.5</v>
      </c>
      <c r="O3067">
        <v>11.2</v>
      </c>
      <c r="Q3067">
        <v>38</v>
      </c>
      <c r="S3067">
        <v>22</v>
      </c>
      <c r="U3067">
        <v>12.9</v>
      </c>
      <c r="W3067">
        <v>2.2999999999999998</v>
      </c>
    </row>
    <row r="3068" spans="1:23">
      <c r="A3068" s="18">
        <v>41052</v>
      </c>
      <c r="C3068">
        <v>5.1794055398698031</v>
      </c>
      <c r="E3068">
        <v>9.5525990622655179</v>
      </c>
      <c r="G3068">
        <v>5.0071860917822759</v>
      </c>
      <c r="I3068">
        <v>11.512701422301204</v>
      </c>
      <c r="K3068">
        <v>19.399999999999999</v>
      </c>
      <c r="M3068">
        <v>23.5</v>
      </c>
      <c r="O3068">
        <v>15</v>
      </c>
      <c r="Q3068">
        <v>35</v>
      </c>
      <c r="S3068">
        <v>22</v>
      </c>
      <c r="U3068">
        <v>12.5</v>
      </c>
      <c r="W3068">
        <v>2.2000000000000002</v>
      </c>
    </row>
    <row r="3069" spans="1:23">
      <c r="A3069" s="18">
        <v>41053</v>
      </c>
      <c r="C3069">
        <v>5.9031325571925608</v>
      </c>
      <c r="E3069">
        <v>12.316975098682731</v>
      </c>
      <c r="G3069">
        <v>4.68463441483485</v>
      </c>
      <c r="I3069">
        <v>11.13012497061294</v>
      </c>
      <c r="K3069">
        <v>20.7</v>
      </c>
      <c r="M3069">
        <v>27.5</v>
      </c>
      <c r="O3069">
        <v>14.3</v>
      </c>
      <c r="Q3069">
        <v>28</v>
      </c>
      <c r="S3069">
        <v>12</v>
      </c>
      <c r="U3069">
        <v>11.5</v>
      </c>
      <c r="W3069">
        <v>2.9</v>
      </c>
    </row>
    <row r="3070" spans="1:23">
      <c r="A3070" s="18">
        <v>41054</v>
      </c>
      <c r="C3070">
        <v>5.7411550960968194</v>
      </c>
      <c r="E3070">
        <v>11.329340127814241</v>
      </c>
      <c r="G3070">
        <v>4.7087682778903188</v>
      </c>
      <c r="I3070">
        <v>11.247587790638438</v>
      </c>
      <c r="K3070">
        <v>22.3</v>
      </c>
      <c r="M3070">
        <v>27.9</v>
      </c>
      <c r="O3070">
        <v>17.600000000000001</v>
      </c>
      <c r="Q3070">
        <v>28</v>
      </c>
      <c r="S3070">
        <v>14</v>
      </c>
      <c r="U3070">
        <v>11.2</v>
      </c>
      <c r="W3070">
        <v>2.5</v>
      </c>
    </row>
    <row r="3071" spans="1:23">
      <c r="A3071" s="18">
        <v>41055</v>
      </c>
      <c r="C3071">
        <v>5.6054205720829744</v>
      </c>
      <c r="E3071">
        <v>11.847563146108689</v>
      </c>
      <c r="G3071">
        <v>4.6167064048847051</v>
      </c>
      <c r="I3071">
        <v>11.862798051250687</v>
      </c>
      <c r="K3071">
        <v>20.9</v>
      </c>
      <c r="M3071">
        <v>29.5</v>
      </c>
      <c r="O3071">
        <v>17.399999999999999</v>
      </c>
      <c r="Q3071">
        <v>31</v>
      </c>
      <c r="S3071">
        <v>14</v>
      </c>
      <c r="U3071">
        <v>10.6</v>
      </c>
      <c r="W3071">
        <v>2.5</v>
      </c>
    </row>
    <row r="3072" spans="1:23">
      <c r="A3072" s="18">
        <v>41056</v>
      </c>
      <c r="C3072">
        <v>5.4372602298069888</v>
      </c>
      <c r="E3072">
        <v>8.6059902571775151</v>
      </c>
      <c r="G3072">
        <v>4.8836657462341329</v>
      </c>
      <c r="I3072">
        <v>12.97499136525972</v>
      </c>
      <c r="K3072">
        <v>17</v>
      </c>
      <c r="M3072">
        <v>21.3</v>
      </c>
      <c r="O3072">
        <v>13.4</v>
      </c>
      <c r="Q3072">
        <v>39</v>
      </c>
      <c r="S3072">
        <v>19</v>
      </c>
      <c r="U3072">
        <v>12</v>
      </c>
      <c r="W3072">
        <v>2.5</v>
      </c>
    </row>
    <row r="3073" spans="1:23">
      <c r="A3073" s="18">
        <v>41057</v>
      </c>
      <c r="C3073">
        <v>5.7246445087958424</v>
      </c>
      <c r="E3073">
        <v>11.335055600084893</v>
      </c>
      <c r="G3073">
        <v>4.7595466073157473</v>
      </c>
      <c r="I3073">
        <v>10.858027801654787</v>
      </c>
      <c r="K3073">
        <v>19.399999999999999</v>
      </c>
      <c r="M3073">
        <v>25.4</v>
      </c>
      <c r="O3073">
        <v>13.4</v>
      </c>
      <c r="Q3073">
        <v>23</v>
      </c>
      <c r="S3073">
        <v>10</v>
      </c>
      <c r="U3073">
        <v>12.8</v>
      </c>
      <c r="W3073">
        <v>2.7</v>
      </c>
    </row>
    <row r="3074" spans="1:23">
      <c r="A3074" s="18">
        <v>41058</v>
      </c>
      <c r="C3074">
        <v>6.05588020271502</v>
      </c>
      <c r="E3074">
        <v>12.603473731413414</v>
      </c>
      <c r="G3074">
        <v>4.4207105313893074</v>
      </c>
      <c r="I3074">
        <v>10.097480819020856</v>
      </c>
      <c r="K3074">
        <v>21.5</v>
      </c>
      <c r="M3074">
        <v>27.8</v>
      </c>
      <c r="O3074">
        <v>14.5</v>
      </c>
      <c r="Q3074">
        <v>19</v>
      </c>
      <c r="S3074">
        <v>11</v>
      </c>
      <c r="U3074">
        <v>10.7</v>
      </c>
      <c r="W3074">
        <v>3</v>
      </c>
    </row>
    <row r="3075" spans="1:23">
      <c r="A3075" s="18">
        <v>41059</v>
      </c>
      <c r="C3075">
        <v>6.8425866827361981</v>
      </c>
      <c r="E3075">
        <v>11.985932681709732</v>
      </c>
      <c r="G3075">
        <v>4.8325876343510226</v>
      </c>
      <c r="I3075">
        <v>11.14053956353516</v>
      </c>
      <c r="K3075">
        <v>25.1</v>
      </c>
      <c r="M3075">
        <v>30.3</v>
      </c>
      <c r="O3075">
        <v>20.2</v>
      </c>
      <c r="Q3075">
        <v>19</v>
      </c>
      <c r="S3075">
        <v>12</v>
      </c>
      <c r="U3075">
        <v>12.9</v>
      </c>
      <c r="W3075">
        <v>3.2</v>
      </c>
    </row>
    <row r="3076" spans="1:23">
      <c r="A3076" s="18">
        <v>41060</v>
      </c>
      <c r="C3076">
        <v>4.9034938015533633</v>
      </c>
      <c r="E3076">
        <v>9.9825245773753561</v>
      </c>
      <c r="G3076">
        <v>3.9073054742257574</v>
      </c>
      <c r="I3076">
        <v>9.9167604795518525</v>
      </c>
      <c r="K3076">
        <v>23.4</v>
      </c>
      <c r="M3076">
        <v>29.1</v>
      </c>
      <c r="O3076">
        <v>21.5</v>
      </c>
      <c r="Q3076">
        <v>33</v>
      </c>
      <c r="S3076">
        <v>15</v>
      </c>
      <c r="U3076">
        <v>5.7</v>
      </c>
      <c r="W3076">
        <v>2.1</v>
      </c>
    </row>
    <row r="3077" spans="1:23">
      <c r="A3077" s="18">
        <v>41061</v>
      </c>
      <c r="C3077">
        <v>5.957678788334194</v>
      </c>
      <c r="E3077">
        <v>10.277894554227718</v>
      </c>
      <c r="G3077">
        <v>5.1177836695220771</v>
      </c>
      <c r="I3077">
        <v>13.252463876252856</v>
      </c>
      <c r="K3077">
        <v>23.3</v>
      </c>
      <c r="M3077">
        <v>28.1</v>
      </c>
      <c r="O3077">
        <v>20</v>
      </c>
      <c r="Q3077">
        <v>35</v>
      </c>
      <c r="S3077">
        <v>20</v>
      </c>
      <c r="U3077">
        <v>12.5</v>
      </c>
      <c r="W3077">
        <v>2.2999999999999998</v>
      </c>
    </row>
    <row r="3078" spans="1:23">
      <c r="A3078" s="18">
        <v>41062</v>
      </c>
      <c r="C3078">
        <v>5.1617251315793649</v>
      </c>
      <c r="E3078">
        <v>9.3905714099407724</v>
      </c>
      <c r="G3078">
        <v>4.3075501102186751</v>
      </c>
      <c r="I3078">
        <v>10.542863140471798</v>
      </c>
      <c r="K3078">
        <v>23.5</v>
      </c>
      <c r="M3078">
        <v>26.7</v>
      </c>
      <c r="O3078">
        <v>20</v>
      </c>
      <c r="Q3078">
        <v>35</v>
      </c>
      <c r="S3078">
        <v>24</v>
      </c>
      <c r="U3078">
        <v>7.8</v>
      </c>
      <c r="W3078">
        <v>2.2000000000000002</v>
      </c>
    </row>
    <row r="3079" spans="1:23">
      <c r="A3079" s="18">
        <v>41063</v>
      </c>
      <c r="C3079">
        <v>4.480531448791937</v>
      </c>
      <c r="E3079">
        <v>9.8379255218524637</v>
      </c>
      <c r="G3079">
        <v>3.9090932631716524</v>
      </c>
      <c r="I3079">
        <v>10.195214681190091</v>
      </c>
      <c r="K3079">
        <v>20.399999999999999</v>
      </c>
      <c r="M3079">
        <v>25</v>
      </c>
      <c r="O3079">
        <v>16.399999999999999</v>
      </c>
      <c r="Q3079">
        <v>53</v>
      </c>
      <c r="S3079">
        <v>31</v>
      </c>
      <c r="U3079">
        <v>5.3</v>
      </c>
      <c r="W3079">
        <v>2.5</v>
      </c>
    </row>
    <row r="3080" spans="1:23">
      <c r="A3080" s="18">
        <v>41064</v>
      </c>
      <c r="C3080">
        <v>4.6630509477420388</v>
      </c>
      <c r="E3080">
        <v>10.114205228800067</v>
      </c>
      <c r="G3080">
        <v>4.312874960380352</v>
      </c>
      <c r="I3080">
        <v>10.340663681477359</v>
      </c>
      <c r="K3080">
        <v>20.6</v>
      </c>
      <c r="M3080">
        <v>25.4</v>
      </c>
      <c r="O3080">
        <v>16.399999999999999</v>
      </c>
      <c r="Q3080">
        <v>52</v>
      </c>
      <c r="S3080">
        <v>25</v>
      </c>
      <c r="U3080">
        <v>7.5</v>
      </c>
      <c r="W3080">
        <v>2.6</v>
      </c>
    </row>
    <row r="3081" spans="1:23">
      <c r="A3081" s="18">
        <v>41065</v>
      </c>
      <c r="C3081">
        <v>3.9595582223300649</v>
      </c>
      <c r="E3081">
        <v>9.8640327550864608</v>
      </c>
      <c r="G3081">
        <v>3.7860662596192651</v>
      </c>
      <c r="I3081">
        <v>8.8551279931917684</v>
      </c>
      <c r="K3081">
        <v>20.3</v>
      </c>
      <c r="M3081">
        <v>24.5</v>
      </c>
      <c r="O3081">
        <v>15.8</v>
      </c>
      <c r="Q3081">
        <v>45</v>
      </c>
      <c r="S3081">
        <v>27</v>
      </c>
      <c r="U3081">
        <v>5</v>
      </c>
      <c r="W3081">
        <v>1.7</v>
      </c>
    </row>
    <row r="3082" spans="1:23">
      <c r="A3082" s="18">
        <v>41066</v>
      </c>
      <c r="C3082">
        <v>5.0198853767435381</v>
      </c>
      <c r="E3082">
        <v>11.056737571454534</v>
      </c>
      <c r="G3082">
        <v>4.3237826009350266</v>
      </c>
      <c r="I3082">
        <v>10.262999630489446</v>
      </c>
      <c r="K3082">
        <v>20.9</v>
      </c>
      <c r="M3082">
        <v>26.8</v>
      </c>
      <c r="O3082">
        <v>16.2</v>
      </c>
      <c r="Q3082">
        <v>42</v>
      </c>
      <c r="S3082">
        <v>25</v>
      </c>
      <c r="U3082">
        <v>8</v>
      </c>
      <c r="W3082">
        <v>2.8</v>
      </c>
    </row>
    <row r="3083" spans="1:23">
      <c r="A3083" s="18">
        <v>41067</v>
      </c>
      <c r="C3083">
        <v>5.8080390879927082</v>
      </c>
      <c r="E3083">
        <v>11.991479153689575</v>
      </c>
      <c r="G3083">
        <v>5.1732229821765667</v>
      </c>
      <c r="I3083">
        <v>12.465918926946369</v>
      </c>
      <c r="K3083">
        <v>23.6</v>
      </c>
      <c r="M3083">
        <v>29</v>
      </c>
      <c r="O3083">
        <v>18.100000000000001</v>
      </c>
      <c r="Q3083">
        <v>35</v>
      </c>
      <c r="S3083">
        <v>22</v>
      </c>
      <c r="U3083">
        <v>12.9</v>
      </c>
      <c r="W3083">
        <v>2.2999999999999998</v>
      </c>
    </row>
    <row r="3084" spans="1:23">
      <c r="A3084" s="18">
        <v>41068</v>
      </c>
      <c r="C3084">
        <v>6.2721140545252743</v>
      </c>
      <c r="E3084">
        <v>12.632593108899341</v>
      </c>
      <c r="G3084">
        <v>5.3238202386428348</v>
      </c>
      <c r="I3084">
        <v>14.036651532566024</v>
      </c>
      <c r="K3084">
        <v>23.1</v>
      </c>
      <c r="M3084">
        <v>28.4</v>
      </c>
      <c r="O3084">
        <v>16</v>
      </c>
      <c r="Q3084">
        <v>43</v>
      </c>
      <c r="S3084">
        <v>22</v>
      </c>
      <c r="U3084">
        <v>13.3</v>
      </c>
      <c r="W3084">
        <v>2.6</v>
      </c>
    </row>
    <row r="3085" spans="1:23">
      <c r="A3085" s="18">
        <v>41069</v>
      </c>
      <c r="C3085">
        <v>5.4099716775280422</v>
      </c>
      <c r="E3085">
        <v>11.357240524375994</v>
      </c>
      <c r="G3085">
        <v>4.3596010843648383</v>
      </c>
      <c r="I3085">
        <v>10.493916707031486</v>
      </c>
      <c r="K3085">
        <v>24</v>
      </c>
      <c r="M3085">
        <v>29.3</v>
      </c>
      <c r="O3085">
        <v>19.7</v>
      </c>
      <c r="Q3085">
        <v>30</v>
      </c>
      <c r="S3085">
        <v>18</v>
      </c>
      <c r="U3085">
        <v>8.6</v>
      </c>
      <c r="W3085">
        <v>2.2999999999999998</v>
      </c>
    </row>
    <row r="3086" spans="1:23">
      <c r="A3086" s="18">
        <v>41070</v>
      </c>
      <c r="C3086">
        <v>5.152377250804463</v>
      </c>
      <c r="E3086">
        <v>11.187374215448653</v>
      </c>
      <c r="G3086">
        <v>4.6948279508979915</v>
      </c>
      <c r="I3086">
        <v>11.76740571674009</v>
      </c>
      <c r="K3086">
        <v>24.5</v>
      </c>
      <c r="M3086">
        <v>29.3</v>
      </c>
      <c r="O3086">
        <v>20.2</v>
      </c>
      <c r="Q3086">
        <v>35</v>
      </c>
      <c r="S3086">
        <v>20</v>
      </c>
      <c r="U3086">
        <v>10</v>
      </c>
      <c r="W3086">
        <v>1.6</v>
      </c>
    </row>
    <row r="3087" spans="1:23">
      <c r="A3087" s="18">
        <v>41071</v>
      </c>
      <c r="C3087">
        <v>4.9853936309382165</v>
      </c>
      <c r="E3087">
        <v>8.0920658673582579</v>
      </c>
      <c r="G3087">
        <v>4.2905844427754252</v>
      </c>
      <c r="I3087">
        <v>11.244823525657111</v>
      </c>
      <c r="K3087">
        <v>22.3</v>
      </c>
      <c r="M3087">
        <v>25.5</v>
      </c>
      <c r="O3087">
        <v>20.2</v>
      </c>
      <c r="Q3087">
        <v>42</v>
      </c>
      <c r="S3087">
        <v>33</v>
      </c>
      <c r="U3087">
        <v>7.4</v>
      </c>
      <c r="W3087">
        <v>2.2000000000000002</v>
      </c>
    </row>
    <row r="3088" spans="1:23">
      <c r="A3088" s="18">
        <v>41072</v>
      </c>
      <c r="C3088">
        <v>5.3628971283708111</v>
      </c>
      <c r="E3088">
        <v>10.363295557398152</v>
      </c>
      <c r="G3088">
        <v>4.6221865268274325</v>
      </c>
      <c r="I3088">
        <v>11.759432445865404</v>
      </c>
      <c r="K3088">
        <v>21.4</v>
      </c>
      <c r="M3088">
        <v>25.7</v>
      </c>
      <c r="O3088">
        <v>16.600000000000001</v>
      </c>
      <c r="Q3088">
        <v>39</v>
      </c>
      <c r="S3088">
        <v>22</v>
      </c>
      <c r="U3088">
        <v>9.9</v>
      </c>
      <c r="W3088">
        <v>2.2999999999999998</v>
      </c>
    </row>
    <row r="3089" spans="1:23">
      <c r="A3089" s="18">
        <v>41073</v>
      </c>
      <c r="C3089">
        <v>5.3871507150174676</v>
      </c>
      <c r="E3089">
        <v>10.889984214420824</v>
      </c>
      <c r="G3089">
        <v>4.8693235368633268</v>
      </c>
      <c r="I3089">
        <v>11.713612799957401</v>
      </c>
      <c r="K3089">
        <v>23.4</v>
      </c>
      <c r="M3089">
        <v>28.6</v>
      </c>
      <c r="O3089">
        <v>19.5</v>
      </c>
      <c r="Q3089">
        <v>35</v>
      </c>
      <c r="S3089">
        <v>15</v>
      </c>
      <c r="U3089">
        <v>11.4</v>
      </c>
      <c r="W3089">
        <v>2</v>
      </c>
    </row>
    <row r="3090" spans="1:23">
      <c r="A3090" s="18">
        <v>41074</v>
      </c>
      <c r="C3090">
        <v>6.1094868754912959</v>
      </c>
      <c r="E3090">
        <v>9.4579775694717636</v>
      </c>
      <c r="G3090">
        <v>4.7830383926176117</v>
      </c>
      <c r="I3090">
        <v>12.171483150477954</v>
      </c>
      <c r="K3090">
        <v>23.3</v>
      </c>
      <c r="M3090">
        <v>27</v>
      </c>
      <c r="O3090">
        <v>20.100000000000001</v>
      </c>
      <c r="Q3090">
        <v>35</v>
      </c>
      <c r="S3090">
        <v>21</v>
      </c>
      <c r="U3090">
        <v>10.7</v>
      </c>
      <c r="W3090">
        <v>3</v>
      </c>
    </row>
    <row r="3091" spans="1:23">
      <c r="A3091" s="18">
        <v>41075</v>
      </c>
      <c r="C3091">
        <v>5.193802488346468</v>
      </c>
      <c r="E3091">
        <v>11.379419822974427</v>
      </c>
      <c r="G3091">
        <v>5.104775307645439</v>
      </c>
      <c r="I3091">
        <v>13.072705408788913</v>
      </c>
      <c r="K3091">
        <v>23.7</v>
      </c>
      <c r="M3091">
        <v>28.8</v>
      </c>
      <c r="O3091">
        <v>19</v>
      </c>
      <c r="Q3091">
        <v>36</v>
      </c>
      <c r="S3091">
        <v>20</v>
      </c>
      <c r="U3091">
        <v>12.5</v>
      </c>
      <c r="W3091">
        <v>1.2</v>
      </c>
    </row>
    <row r="3092" spans="1:23">
      <c r="A3092" s="18">
        <v>41076</v>
      </c>
      <c r="C3092">
        <v>6.8662490706939856</v>
      </c>
      <c r="E3092">
        <v>12.375070968113594</v>
      </c>
      <c r="G3092">
        <v>4.7631062200514878</v>
      </c>
      <c r="I3092">
        <v>11.738769634507845</v>
      </c>
      <c r="K3092">
        <v>25</v>
      </c>
      <c r="M3092">
        <v>31.7</v>
      </c>
      <c r="O3092">
        <v>20.8</v>
      </c>
      <c r="Q3092">
        <v>30</v>
      </c>
      <c r="S3092">
        <v>17</v>
      </c>
      <c r="U3092">
        <v>10.9</v>
      </c>
      <c r="W3092">
        <v>3.8</v>
      </c>
    </row>
    <row r="3093" spans="1:23">
      <c r="A3093" s="18">
        <v>41077</v>
      </c>
      <c r="C3093">
        <v>5.9608941219021183</v>
      </c>
      <c r="E3093">
        <v>10.099707964867166</v>
      </c>
      <c r="G3093">
        <v>4.4784302072416011</v>
      </c>
      <c r="I3093">
        <v>11.388636533813774</v>
      </c>
      <c r="K3093">
        <v>24.6</v>
      </c>
      <c r="M3093">
        <v>27.4</v>
      </c>
      <c r="O3093">
        <v>20</v>
      </c>
      <c r="Q3093">
        <v>36</v>
      </c>
      <c r="S3093">
        <v>27</v>
      </c>
      <c r="U3093">
        <v>8.6</v>
      </c>
      <c r="W3093">
        <v>2.9</v>
      </c>
    </row>
    <row r="3094" spans="1:23">
      <c r="A3094" s="18">
        <v>41078</v>
      </c>
      <c r="C3094">
        <v>5.8219138940619084</v>
      </c>
      <c r="E3094">
        <v>11.767675331056713</v>
      </c>
      <c r="G3094">
        <v>5.4197951688380437</v>
      </c>
      <c r="I3094">
        <v>15.13890726884868</v>
      </c>
      <c r="K3094">
        <v>21</v>
      </c>
      <c r="M3094">
        <v>26.9</v>
      </c>
      <c r="O3094">
        <v>14.9</v>
      </c>
      <c r="Q3094">
        <v>52</v>
      </c>
      <c r="S3094">
        <v>23</v>
      </c>
      <c r="U3094">
        <v>13.6</v>
      </c>
      <c r="W3094">
        <v>1.9</v>
      </c>
    </row>
    <row r="3095" spans="1:23">
      <c r="A3095" s="18">
        <v>41079</v>
      </c>
      <c r="C3095">
        <v>6.1808745644710363</v>
      </c>
      <c r="E3095">
        <v>12.875847380224476</v>
      </c>
      <c r="G3095">
        <v>5.3489921056562793</v>
      </c>
      <c r="I3095">
        <v>12.637356551722165</v>
      </c>
      <c r="K3095">
        <v>25.2</v>
      </c>
      <c r="M3095">
        <v>30.8</v>
      </c>
      <c r="O3095">
        <v>19.100000000000001</v>
      </c>
      <c r="Q3095">
        <v>35</v>
      </c>
      <c r="S3095">
        <v>18</v>
      </c>
      <c r="U3095">
        <v>13.9</v>
      </c>
      <c r="W3095">
        <v>2.5</v>
      </c>
    </row>
    <row r="3096" spans="1:23">
      <c r="A3096" s="18">
        <v>41080</v>
      </c>
      <c r="C3096">
        <v>6.5388948248904475</v>
      </c>
      <c r="E3096">
        <v>10.92845770380886</v>
      </c>
      <c r="G3096">
        <v>4.6834139266215464</v>
      </c>
      <c r="I3096">
        <v>11.782726841847602</v>
      </c>
      <c r="K3096">
        <v>25.8</v>
      </c>
      <c r="M3096">
        <v>30.2</v>
      </c>
      <c r="O3096">
        <v>22</v>
      </c>
      <c r="Q3096">
        <v>33</v>
      </c>
      <c r="S3096">
        <v>19</v>
      </c>
      <c r="U3096">
        <v>9.9</v>
      </c>
      <c r="W3096">
        <v>3.3</v>
      </c>
    </row>
    <row r="3097" spans="1:23">
      <c r="A3097" s="18">
        <v>41081</v>
      </c>
      <c r="C3097">
        <v>6.1418011197371012</v>
      </c>
      <c r="E3097">
        <v>11.050024761168665</v>
      </c>
      <c r="G3097">
        <v>5.3003714956625672</v>
      </c>
      <c r="I3097">
        <v>14.622838235146501</v>
      </c>
      <c r="K3097">
        <v>23.6</v>
      </c>
      <c r="M3097">
        <v>28.1</v>
      </c>
      <c r="O3097">
        <v>18.8</v>
      </c>
      <c r="Q3097">
        <v>41</v>
      </c>
      <c r="S3097">
        <v>29</v>
      </c>
      <c r="U3097">
        <v>12.9</v>
      </c>
      <c r="W3097">
        <v>2.2000000000000002</v>
      </c>
    </row>
    <row r="3098" spans="1:23">
      <c r="A3098" s="18">
        <v>41082</v>
      </c>
      <c r="C3098">
        <v>6.1701903198045533</v>
      </c>
      <c r="E3098">
        <v>11.615065690133477</v>
      </c>
      <c r="G3098">
        <v>5.5986827734156606</v>
      </c>
      <c r="I3098">
        <v>15.075418070226572</v>
      </c>
      <c r="K3098">
        <v>22.4</v>
      </c>
      <c r="M3098">
        <v>27.6</v>
      </c>
      <c r="O3098">
        <v>16.7</v>
      </c>
      <c r="Q3098">
        <v>54</v>
      </c>
      <c r="S3098">
        <v>27</v>
      </c>
      <c r="U3098">
        <v>13.9</v>
      </c>
      <c r="W3098">
        <v>2.8</v>
      </c>
    </row>
    <row r="3099" spans="1:23">
      <c r="A3099" s="18">
        <v>41083</v>
      </c>
      <c r="C3099">
        <v>6.3368558301129827</v>
      </c>
      <c r="E3099">
        <v>12.960718369783176</v>
      </c>
      <c r="G3099">
        <v>5.0462032878912959</v>
      </c>
      <c r="I3099">
        <v>12.056314594633653</v>
      </c>
      <c r="K3099">
        <v>25.5</v>
      </c>
      <c r="M3099">
        <v>31.4</v>
      </c>
      <c r="O3099">
        <v>19.7</v>
      </c>
      <c r="Q3099">
        <v>31</v>
      </c>
      <c r="S3099">
        <v>14</v>
      </c>
      <c r="U3099">
        <v>12.7</v>
      </c>
      <c r="W3099">
        <v>2.7</v>
      </c>
    </row>
    <row r="3100" spans="1:23">
      <c r="A3100" s="18">
        <v>41084</v>
      </c>
      <c r="C3100">
        <v>4.3220011591024754</v>
      </c>
      <c r="E3100">
        <v>10.222250006951764</v>
      </c>
      <c r="G3100">
        <v>3.8521953030152059</v>
      </c>
      <c r="I3100">
        <v>9.6063926269237321</v>
      </c>
      <c r="K3100">
        <v>24.3</v>
      </c>
      <c r="M3100">
        <v>29.9</v>
      </c>
      <c r="O3100">
        <v>22.2</v>
      </c>
      <c r="Q3100">
        <v>33</v>
      </c>
      <c r="S3100">
        <v>18</v>
      </c>
      <c r="U3100">
        <v>5.3</v>
      </c>
      <c r="W3100">
        <v>1.4</v>
      </c>
    </row>
    <row r="3101" spans="1:23">
      <c r="A3101" s="18">
        <v>41085</v>
      </c>
      <c r="C3101">
        <v>4.9854484311541913</v>
      </c>
      <c r="E3101">
        <v>8.9205109799616107</v>
      </c>
      <c r="G3101">
        <v>4.4277823507374006</v>
      </c>
      <c r="I3101">
        <v>11.559540515703018</v>
      </c>
      <c r="K3101">
        <v>22.5</v>
      </c>
      <c r="M3101">
        <v>26.9</v>
      </c>
      <c r="O3101">
        <v>20.5</v>
      </c>
      <c r="Q3101">
        <v>44</v>
      </c>
      <c r="S3101">
        <v>32</v>
      </c>
      <c r="U3101">
        <v>8</v>
      </c>
      <c r="W3101">
        <v>2.2000000000000002</v>
      </c>
    </row>
    <row r="3102" spans="1:23">
      <c r="A3102" s="18">
        <v>41086</v>
      </c>
      <c r="C3102">
        <v>6.3927656448423535</v>
      </c>
      <c r="E3102">
        <v>11.734059681756023</v>
      </c>
      <c r="G3102">
        <v>5.4339385538023635</v>
      </c>
      <c r="I3102">
        <v>13.677660073388601</v>
      </c>
      <c r="K3102">
        <v>24.4</v>
      </c>
      <c r="M3102">
        <v>29.7</v>
      </c>
      <c r="O3102">
        <v>19.600000000000001</v>
      </c>
      <c r="Q3102">
        <v>39</v>
      </c>
      <c r="S3102">
        <v>26</v>
      </c>
      <c r="U3102">
        <v>13.7</v>
      </c>
      <c r="W3102">
        <v>2.9</v>
      </c>
    </row>
    <row r="3103" spans="1:23">
      <c r="A3103" s="18">
        <v>41087</v>
      </c>
      <c r="C3103">
        <v>6.5663661776492326</v>
      </c>
      <c r="E3103">
        <v>12.781304801707792</v>
      </c>
      <c r="G3103">
        <v>5.3917328502275872</v>
      </c>
      <c r="I3103">
        <v>13.355862276047748</v>
      </c>
      <c r="K3103">
        <v>27.5</v>
      </c>
      <c r="M3103">
        <v>32.9</v>
      </c>
      <c r="O3103">
        <v>22.5</v>
      </c>
      <c r="Q3103">
        <v>32</v>
      </c>
      <c r="S3103">
        <v>21</v>
      </c>
      <c r="U3103">
        <v>13.7</v>
      </c>
      <c r="W3103">
        <v>2.5</v>
      </c>
    </row>
    <row r="3104" spans="1:23">
      <c r="A3104" s="18">
        <v>41088</v>
      </c>
      <c r="C3104">
        <v>6.3830367042099319</v>
      </c>
      <c r="E3104">
        <v>14.787767590222357</v>
      </c>
      <c r="G3104">
        <v>4.732491245452783</v>
      </c>
      <c r="I3104">
        <v>11.815291248423716</v>
      </c>
      <c r="K3104">
        <v>28.9</v>
      </c>
      <c r="M3104">
        <v>36.200000000000003</v>
      </c>
      <c r="O3104">
        <v>23.1</v>
      </c>
      <c r="Q3104">
        <v>29</v>
      </c>
      <c r="S3104">
        <v>15</v>
      </c>
      <c r="U3104">
        <v>10.199999999999999</v>
      </c>
      <c r="W3104">
        <v>2.5</v>
      </c>
    </row>
    <row r="3105" spans="1:23">
      <c r="A3105" s="18">
        <v>41089</v>
      </c>
      <c r="C3105">
        <v>5.2875309345782258</v>
      </c>
      <c r="E3105">
        <v>12.194546581555761</v>
      </c>
      <c r="G3105">
        <v>4.3867534800118841</v>
      </c>
      <c r="I3105">
        <v>11.935999546530375</v>
      </c>
      <c r="K3105">
        <v>26.5</v>
      </c>
      <c r="M3105">
        <v>33.1</v>
      </c>
      <c r="O3105">
        <v>23.2</v>
      </c>
      <c r="Q3105">
        <v>39</v>
      </c>
      <c r="S3105">
        <v>20</v>
      </c>
      <c r="U3105">
        <v>7.5</v>
      </c>
      <c r="W3105">
        <v>1.8</v>
      </c>
    </row>
    <row r="3106" spans="1:23">
      <c r="A3106" s="18">
        <v>41090</v>
      </c>
      <c r="C3106">
        <v>3.8319746938191721</v>
      </c>
      <c r="E3106">
        <v>7.7283492439110333</v>
      </c>
      <c r="G3106">
        <v>3.5760785751747051</v>
      </c>
      <c r="I3106">
        <v>8.9011193362332115</v>
      </c>
      <c r="K3106">
        <v>24.8</v>
      </c>
      <c r="M3106">
        <v>27.2</v>
      </c>
      <c r="O3106">
        <v>22.9</v>
      </c>
      <c r="Q3106">
        <v>44</v>
      </c>
      <c r="S3106">
        <v>37</v>
      </c>
      <c r="U3106">
        <v>3.1</v>
      </c>
      <c r="W3106">
        <v>1.3</v>
      </c>
    </row>
    <row r="3107" spans="1:23">
      <c r="A3107" s="18">
        <v>41091</v>
      </c>
      <c r="C3107">
        <v>5.9190880268766675</v>
      </c>
      <c r="E3107">
        <v>13.040286994365751</v>
      </c>
      <c r="G3107">
        <v>5.2504522935920939</v>
      </c>
      <c r="I3107">
        <v>13.825850793250684</v>
      </c>
      <c r="K3107">
        <v>24.7</v>
      </c>
      <c r="M3107">
        <v>30.4</v>
      </c>
      <c r="O3107">
        <v>18.100000000000001</v>
      </c>
      <c r="Q3107">
        <v>49</v>
      </c>
      <c r="S3107">
        <v>22</v>
      </c>
      <c r="U3107">
        <v>12.1</v>
      </c>
      <c r="W3107">
        <v>2.2000000000000002</v>
      </c>
    </row>
    <row r="3108" spans="1:23">
      <c r="A3108" s="18">
        <v>41092</v>
      </c>
      <c r="C3108">
        <v>6.6320504273563454</v>
      </c>
      <c r="E3108">
        <v>12.728973936222305</v>
      </c>
      <c r="G3108">
        <v>4.9553435413471725</v>
      </c>
      <c r="I3108">
        <v>12.11132399190527</v>
      </c>
      <c r="K3108">
        <v>27.1</v>
      </c>
      <c r="M3108">
        <v>33</v>
      </c>
      <c r="O3108">
        <v>22.5</v>
      </c>
      <c r="Q3108">
        <v>36</v>
      </c>
      <c r="S3108">
        <v>19</v>
      </c>
      <c r="U3108">
        <v>10.9</v>
      </c>
      <c r="W3108">
        <v>3.3</v>
      </c>
    </row>
    <row r="3109" spans="1:23">
      <c r="A3109" s="18">
        <v>41093</v>
      </c>
      <c r="C3109">
        <v>5.9565780933995418</v>
      </c>
      <c r="E3109">
        <v>12.016192769966661</v>
      </c>
      <c r="G3109">
        <v>5.0391311309210067</v>
      </c>
      <c r="I3109">
        <v>14.449609492580301</v>
      </c>
      <c r="K3109">
        <v>22.7</v>
      </c>
      <c r="M3109">
        <v>29.3</v>
      </c>
      <c r="O3109">
        <v>17.8</v>
      </c>
      <c r="Q3109">
        <v>48</v>
      </c>
      <c r="S3109">
        <v>23</v>
      </c>
      <c r="U3109">
        <v>11.3</v>
      </c>
      <c r="W3109">
        <v>2.4</v>
      </c>
    </row>
    <row r="3110" spans="1:23">
      <c r="A3110" s="18">
        <v>41094</v>
      </c>
      <c r="C3110">
        <v>5.1714325278397508</v>
      </c>
      <c r="E3110">
        <v>8.618523535684151</v>
      </c>
      <c r="G3110">
        <v>4.9010774118673082</v>
      </c>
      <c r="I3110">
        <v>13.139643058727172</v>
      </c>
      <c r="K3110">
        <v>19.7</v>
      </c>
      <c r="M3110">
        <v>24.3</v>
      </c>
      <c r="O3110">
        <v>17.399999999999999</v>
      </c>
      <c r="Q3110">
        <v>59</v>
      </c>
      <c r="S3110">
        <v>34</v>
      </c>
      <c r="U3110">
        <v>10.199999999999999</v>
      </c>
      <c r="W3110">
        <v>3.6</v>
      </c>
    </row>
    <row r="3111" spans="1:23">
      <c r="A3111" s="18">
        <v>41095</v>
      </c>
      <c r="C3111">
        <v>5.1439844561754118</v>
      </c>
      <c r="E3111">
        <v>11.065977731358714</v>
      </c>
      <c r="G3111">
        <v>5.1537432982402773</v>
      </c>
      <c r="I3111">
        <v>12.437967029046511</v>
      </c>
      <c r="K3111">
        <v>21.8</v>
      </c>
      <c r="M3111">
        <v>27.2</v>
      </c>
      <c r="O3111">
        <v>17</v>
      </c>
      <c r="Q3111">
        <v>43</v>
      </c>
      <c r="S3111">
        <v>26</v>
      </c>
      <c r="U3111">
        <v>12.4</v>
      </c>
      <c r="W3111">
        <v>1.8</v>
      </c>
    </row>
    <row r="3112" spans="1:23">
      <c r="A3112" s="18">
        <v>41096</v>
      </c>
      <c r="C3112">
        <v>4.1710441360777191</v>
      </c>
      <c r="E3112">
        <v>8.7226513440828253</v>
      </c>
      <c r="G3112">
        <v>3.5981903060112517</v>
      </c>
      <c r="I3112">
        <v>8.3963678253120086</v>
      </c>
      <c r="K3112">
        <v>21.3</v>
      </c>
      <c r="M3112">
        <v>26</v>
      </c>
      <c r="O3112">
        <v>19.5</v>
      </c>
      <c r="Q3112">
        <v>47</v>
      </c>
      <c r="S3112">
        <v>30</v>
      </c>
      <c r="U3112">
        <v>3.7</v>
      </c>
      <c r="W3112">
        <v>2.7</v>
      </c>
    </row>
    <row r="3113" spans="1:23">
      <c r="A3113" s="18">
        <v>41097</v>
      </c>
      <c r="C3113">
        <v>4.7172604148277086</v>
      </c>
      <c r="E3113">
        <v>10.736684497266817</v>
      </c>
      <c r="G3113">
        <v>4.7185406019416858</v>
      </c>
      <c r="I3113">
        <v>11.814073617006898</v>
      </c>
      <c r="K3113">
        <v>21</v>
      </c>
      <c r="M3113">
        <v>25.8</v>
      </c>
      <c r="O3113">
        <v>15.8</v>
      </c>
      <c r="Q3113">
        <v>55</v>
      </c>
      <c r="S3113">
        <v>33</v>
      </c>
      <c r="U3113">
        <v>9.4</v>
      </c>
      <c r="W3113">
        <v>1.9</v>
      </c>
    </row>
    <row r="3114" spans="1:23">
      <c r="A3114" s="18">
        <v>41098</v>
      </c>
      <c r="C3114">
        <v>5.6630073895243536</v>
      </c>
      <c r="E3114">
        <v>11.68305085969131</v>
      </c>
      <c r="G3114">
        <v>4.9613668175263079</v>
      </c>
      <c r="I3114">
        <v>11.869197707856101</v>
      </c>
      <c r="K3114">
        <v>23.4</v>
      </c>
      <c r="M3114">
        <v>29.3</v>
      </c>
      <c r="O3114">
        <v>18.8</v>
      </c>
      <c r="Q3114">
        <v>41</v>
      </c>
      <c r="S3114">
        <v>17</v>
      </c>
      <c r="U3114">
        <v>11.4</v>
      </c>
      <c r="W3114">
        <v>2.6</v>
      </c>
    </row>
    <row r="3115" spans="1:23">
      <c r="A3115" s="18">
        <v>41099</v>
      </c>
      <c r="C3115">
        <v>6.1250906218937811</v>
      </c>
      <c r="E3115">
        <v>12.916885304817068</v>
      </c>
      <c r="G3115">
        <v>5.082113586033369</v>
      </c>
      <c r="I3115">
        <v>12.242984238802775</v>
      </c>
      <c r="K3115">
        <v>26.5</v>
      </c>
      <c r="M3115">
        <v>32.4</v>
      </c>
      <c r="O3115">
        <v>21.3</v>
      </c>
      <c r="Q3115">
        <v>30</v>
      </c>
      <c r="S3115">
        <v>16</v>
      </c>
      <c r="U3115">
        <v>12.6</v>
      </c>
      <c r="W3115">
        <v>2.2999999999999998</v>
      </c>
    </row>
    <row r="3116" spans="1:23">
      <c r="A3116" s="18">
        <v>41100</v>
      </c>
      <c r="C3116">
        <v>6.4761658190280871</v>
      </c>
      <c r="E3116">
        <v>12.537787709680154</v>
      </c>
      <c r="G3116">
        <v>4.7386520007534374</v>
      </c>
      <c r="I3116">
        <v>11.920085557663977</v>
      </c>
      <c r="K3116">
        <v>27.5</v>
      </c>
      <c r="M3116">
        <v>32.5</v>
      </c>
      <c r="O3116">
        <v>22.5</v>
      </c>
      <c r="Q3116">
        <v>30</v>
      </c>
      <c r="S3116">
        <v>21</v>
      </c>
      <c r="U3116">
        <v>10.1</v>
      </c>
      <c r="W3116">
        <v>2.8</v>
      </c>
    </row>
    <row r="3117" spans="1:23">
      <c r="A3117" s="18">
        <v>41101</v>
      </c>
      <c r="C3117">
        <v>6.412474492359336</v>
      </c>
      <c r="E3117">
        <v>11.339701083345371</v>
      </c>
      <c r="G3117">
        <v>4.9547317434987512</v>
      </c>
      <c r="I3117">
        <v>13.209753841106506</v>
      </c>
      <c r="K3117">
        <v>26.9</v>
      </c>
      <c r="M3117">
        <v>31.4</v>
      </c>
      <c r="O3117">
        <v>23</v>
      </c>
      <c r="Q3117">
        <v>35</v>
      </c>
      <c r="S3117">
        <v>24</v>
      </c>
      <c r="U3117">
        <v>10.8</v>
      </c>
      <c r="W3117">
        <v>2.6</v>
      </c>
    </row>
    <row r="3118" spans="1:23">
      <c r="A3118" s="18">
        <v>41102</v>
      </c>
      <c r="C3118">
        <v>4.5402541554033364</v>
      </c>
      <c r="E3118">
        <v>11.068769320914338</v>
      </c>
      <c r="G3118">
        <v>3.7856421772962481</v>
      </c>
      <c r="I3118">
        <v>10.335968953329267</v>
      </c>
      <c r="K3118">
        <v>22.8</v>
      </c>
      <c r="M3118">
        <v>29.2</v>
      </c>
      <c r="O3118">
        <v>19.5</v>
      </c>
      <c r="Q3118">
        <v>55</v>
      </c>
      <c r="S3118">
        <v>29</v>
      </c>
      <c r="U3118">
        <v>4.2</v>
      </c>
      <c r="W3118">
        <v>2.6</v>
      </c>
    </row>
    <row r="3119" spans="1:23">
      <c r="A3119" s="18">
        <v>41103</v>
      </c>
      <c r="C3119">
        <v>2.7249032601477596</v>
      </c>
      <c r="E3119">
        <v>9.1551825970285581</v>
      </c>
      <c r="G3119">
        <v>2.9471678936793748</v>
      </c>
      <c r="I3119">
        <v>7.5263685066746122</v>
      </c>
      <c r="K3119">
        <v>18.5</v>
      </c>
      <c r="M3119">
        <v>23.8</v>
      </c>
      <c r="O3119">
        <v>15.5</v>
      </c>
      <c r="Q3119">
        <v>74</v>
      </c>
      <c r="S3119">
        <v>49</v>
      </c>
      <c r="U3119">
        <v>0.4</v>
      </c>
      <c r="W3119">
        <v>1.7</v>
      </c>
    </row>
    <row r="3120" spans="1:23">
      <c r="A3120" s="18">
        <v>41104</v>
      </c>
      <c r="C3120">
        <v>4.8988224709840456</v>
      </c>
      <c r="E3120">
        <v>10.388829602812814</v>
      </c>
      <c r="G3120">
        <v>5.3206478410259379</v>
      </c>
      <c r="I3120">
        <v>12.888057178036345</v>
      </c>
      <c r="K3120">
        <v>20.3</v>
      </c>
      <c r="M3120">
        <v>24.9</v>
      </c>
      <c r="O3120">
        <v>15.2</v>
      </c>
      <c r="Q3120">
        <v>61</v>
      </c>
      <c r="S3120">
        <v>41</v>
      </c>
      <c r="U3120">
        <v>12.1</v>
      </c>
      <c r="W3120">
        <v>2.2000000000000002</v>
      </c>
    </row>
    <row r="3121" spans="1:23">
      <c r="A3121" s="18">
        <v>41105</v>
      </c>
      <c r="C3121">
        <v>4.8075559356032507</v>
      </c>
      <c r="E3121">
        <v>10.52600438697794</v>
      </c>
      <c r="G3121">
        <v>5.3309723333834311</v>
      </c>
      <c r="I3121">
        <v>13.427873648044033</v>
      </c>
      <c r="K3121">
        <v>20.8</v>
      </c>
      <c r="M3121">
        <v>26.7</v>
      </c>
      <c r="O3121">
        <v>17</v>
      </c>
      <c r="Q3121">
        <v>64</v>
      </c>
      <c r="S3121">
        <v>40</v>
      </c>
      <c r="U3121">
        <v>11.7</v>
      </c>
      <c r="W3121">
        <v>1.9</v>
      </c>
    </row>
    <row r="3122" spans="1:23">
      <c r="A3122" s="18">
        <v>41106</v>
      </c>
      <c r="C3122">
        <v>5.5404266402890778</v>
      </c>
      <c r="E3122">
        <v>11.173439218078514</v>
      </c>
      <c r="G3122">
        <v>5.3058500775030151</v>
      </c>
      <c r="I3122">
        <v>12.860315232094207</v>
      </c>
      <c r="K3122">
        <v>23.6</v>
      </c>
      <c r="M3122">
        <v>28.4</v>
      </c>
      <c r="O3122">
        <v>18.899999999999999</v>
      </c>
      <c r="Q3122">
        <v>43</v>
      </c>
      <c r="S3122">
        <v>27</v>
      </c>
      <c r="U3122">
        <v>12.7</v>
      </c>
      <c r="W3122">
        <v>2.1</v>
      </c>
    </row>
    <row r="3123" spans="1:23">
      <c r="A3123" s="18">
        <v>41107</v>
      </c>
      <c r="C3123">
        <v>4.2110204169813912</v>
      </c>
      <c r="E3123">
        <v>9.4295107629436945</v>
      </c>
      <c r="G3123">
        <v>3.7631161407531821</v>
      </c>
      <c r="I3123">
        <v>8.7924267914592082</v>
      </c>
      <c r="K3123">
        <v>23.8</v>
      </c>
      <c r="M3123">
        <v>27.2</v>
      </c>
      <c r="O3123">
        <v>20.5</v>
      </c>
      <c r="Q3123">
        <v>46</v>
      </c>
      <c r="S3123">
        <v>31</v>
      </c>
      <c r="U3123">
        <v>4.2</v>
      </c>
      <c r="W3123">
        <v>2</v>
      </c>
    </row>
    <row r="3124" spans="1:23">
      <c r="A3124" s="18">
        <v>41108</v>
      </c>
      <c r="C3124">
        <v>4.9504962980002043</v>
      </c>
      <c r="E3124">
        <v>10.96514678023863</v>
      </c>
      <c r="G3124">
        <v>4.2616684860750365</v>
      </c>
      <c r="I3124">
        <v>9.9934218012991352</v>
      </c>
      <c r="K3124">
        <v>25.4</v>
      </c>
      <c r="M3124">
        <v>30.5</v>
      </c>
      <c r="O3124">
        <v>22.1</v>
      </c>
      <c r="Q3124">
        <v>33</v>
      </c>
      <c r="S3124">
        <v>16</v>
      </c>
      <c r="U3124">
        <v>7.5</v>
      </c>
      <c r="W3124">
        <v>1.9</v>
      </c>
    </row>
    <row r="3125" spans="1:23">
      <c r="A3125" s="18">
        <v>41109</v>
      </c>
      <c r="C3125">
        <v>6.1860727165865663</v>
      </c>
      <c r="E3125">
        <v>12.075598897943594</v>
      </c>
      <c r="G3125">
        <v>5.426279414122658</v>
      </c>
      <c r="I3125">
        <v>14.331939321324452</v>
      </c>
      <c r="K3125">
        <v>25.8</v>
      </c>
      <c r="M3125">
        <v>30.7</v>
      </c>
      <c r="O3125">
        <v>20.7</v>
      </c>
      <c r="Q3125">
        <v>35</v>
      </c>
      <c r="S3125">
        <v>24</v>
      </c>
      <c r="U3125">
        <v>13.7</v>
      </c>
      <c r="W3125">
        <v>1.9</v>
      </c>
    </row>
    <row r="3126" spans="1:23">
      <c r="A3126" s="18">
        <v>41110</v>
      </c>
      <c r="C3126">
        <v>6.6131492127701179</v>
      </c>
      <c r="E3126">
        <v>12.401707642946866</v>
      </c>
      <c r="G3126">
        <v>5.1509410258522337</v>
      </c>
      <c r="I3126">
        <v>13.151645137571451</v>
      </c>
      <c r="K3126">
        <v>27.2</v>
      </c>
      <c r="M3126">
        <v>32.1</v>
      </c>
      <c r="O3126">
        <v>22.2</v>
      </c>
      <c r="Q3126">
        <v>33</v>
      </c>
      <c r="S3126">
        <v>22</v>
      </c>
      <c r="U3126">
        <v>12.1</v>
      </c>
      <c r="W3126">
        <v>2.7</v>
      </c>
    </row>
    <row r="3127" spans="1:23">
      <c r="A3127" s="18">
        <v>41111</v>
      </c>
      <c r="C3127">
        <v>6.2989142252282004</v>
      </c>
      <c r="E3127">
        <v>10.842546933775212</v>
      </c>
      <c r="G3127">
        <v>4.7088504502544524</v>
      </c>
      <c r="I3127">
        <v>12.206255863924586</v>
      </c>
      <c r="K3127">
        <v>27.1</v>
      </c>
      <c r="M3127">
        <v>31.7</v>
      </c>
      <c r="O3127">
        <v>24.1</v>
      </c>
      <c r="Q3127">
        <v>34</v>
      </c>
      <c r="S3127">
        <v>22</v>
      </c>
      <c r="U3127">
        <v>9.4</v>
      </c>
      <c r="W3127">
        <v>2.8</v>
      </c>
    </row>
    <row r="3128" spans="1:23">
      <c r="A3128" s="18">
        <v>41112</v>
      </c>
      <c r="C3128">
        <v>6.5699288191816709</v>
      </c>
      <c r="E3128">
        <v>12.533726584175547</v>
      </c>
      <c r="G3128">
        <v>5.0132401605522627</v>
      </c>
      <c r="I3128">
        <v>13.229072828111697</v>
      </c>
      <c r="K3128">
        <v>27</v>
      </c>
      <c r="M3128">
        <v>31.5</v>
      </c>
      <c r="O3128">
        <v>21.3</v>
      </c>
      <c r="Q3128">
        <v>38</v>
      </c>
      <c r="S3128">
        <v>23</v>
      </c>
      <c r="U3128">
        <v>10.9</v>
      </c>
      <c r="W3128">
        <v>2.8</v>
      </c>
    </row>
    <row r="3129" spans="1:23">
      <c r="A3129" s="18">
        <v>41113</v>
      </c>
      <c r="C3129">
        <v>6.9325857795083099</v>
      </c>
      <c r="E3129">
        <v>11.806341332292813</v>
      </c>
      <c r="G3129">
        <v>5.0449097696134526</v>
      </c>
      <c r="I3129">
        <v>12.768787645733315</v>
      </c>
      <c r="K3129">
        <v>28.7</v>
      </c>
      <c r="M3129">
        <v>33.4</v>
      </c>
      <c r="O3129">
        <v>25</v>
      </c>
      <c r="Q3129">
        <v>25</v>
      </c>
      <c r="S3129">
        <v>15</v>
      </c>
      <c r="U3129">
        <v>12.4</v>
      </c>
      <c r="W3129">
        <v>2.7</v>
      </c>
    </row>
    <row r="3130" spans="1:23">
      <c r="A3130" s="18">
        <v>41114</v>
      </c>
      <c r="C3130">
        <v>6.4006028822157726</v>
      </c>
      <c r="E3130">
        <v>11.16365743468115</v>
      </c>
      <c r="G3130">
        <v>4.6410708423197127</v>
      </c>
      <c r="I3130">
        <v>12.656597895567796</v>
      </c>
      <c r="K3130">
        <v>26.7</v>
      </c>
      <c r="M3130">
        <v>31.4</v>
      </c>
      <c r="O3130">
        <v>23.2</v>
      </c>
      <c r="Q3130">
        <v>30</v>
      </c>
      <c r="S3130">
        <v>22</v>
      </c>
      <c r="U3130">
        <v>9.5</v>
      </c>
      <c r="W3130">
        <v>2.6</v>
      </c>
    </row>
    <row r="3131" spans="1:23">
      <c r="A3131" s="18">
        <v>41115</v>
      </c>
      <c r="C3131">
        <v>6.3301657742481554</v>
      </c>
      <c r="E3131">
        <v>11.851706314084336</v>
      </c>
      <c r="G3131">
        <v>4.765029063617483</v>
      </c>
      <c r="I3131">
        <v>12.303602222775423</v>
      </c>
      <c r="K3131">
        <v>26.8</v>
      </c>
      <c r="M3131">
        <v>31.6</v>
      </c>
      <c r="O3131">
        <v>22.4</v>
      </c>
      <c r="Q3131">
        <v>31</v>
      </c>
      <c r="S3131">
        <v>20</v>
      </c>
      <c r="U3131">
        <v>10.199999999999999</v>
      </c>
      <c r="W3131">
        <v>2.6</v>
      </c>
    </row>
    <row r="3132" spans="1:23">
      <c r="A3132" s="18">
        <v>41116</v>
      </c>
      <c r="C3132">
        <v>5.6666534772076957</v>
      </c>
      <c r="E3132">
        <v>11.39889380149933</v>
      </c>
      <c r="G3132">
        <v>4.8666709400179018</v>
      </c>
      <c r="I3132">
        <v>12.243603545287613</v>
      </c>
      <c r="K3132">
        <v>28.2</v>
      </c>
      <c r="M3132">
        <v>32.6</v>
      </c>
      <c r="O3132">
        <v>24.6</v>
      </c>
      <c r="Q3132">
        <v>30</v>
      </c>
      <c r="S3132">
        <v>18</v>
      </c>
      <c r="U3132">
        <v>10.6</v>
      </c>
      <c r="W3132">
        <v>1.7</v>
      </c>
    </row>
    <row r="3133" spans="1:23">
      <c r="A3133" s="18">
        <v>41117</v>
      </c>
      <c r="C3133">
        <v>7.3558412246062979</v>
      </c>
      <c r="E3133">
        <v>12.248123600767769</v>
      </c>
      <c r="G3133">
        <v>5.1973937660869112</v>
      </c>
      <c r="I3133">
        <v>13.715892210445718</v>
      </c>
      <c r="K3133">
        <v>28.8</v>
      </c>
      <c r="M3133">
        <v>33.4</v>
      </c>
      <c r="O3133">
        <v>24.4</v>
      </c>
      <c r="Q3133">
        <v>28</v>
      </c>
      <c r="S3133">
        <v>18</v>
      </c>
      <c r="U3133">
        <v>12.7</v>
      </c>
      <c r="W3133">
        <v>3</v>
      </c>
    </row>
    <row r="3134" spans="1:23">
      <c r="A3134" s="18">
        <v>41118</v>
      </c>
      <c r="C3134">
        <v>5.0187887889493012</v>
      </c>
      <c r="E3134">
        <v>13.667958145193856</v>
      </c>
      <c r="G3134">
        <v>4.4256569900308165</v>
      </c>
      <c r="I3134">
        <v>12.855020454994561</v>
      </c>
      <c r="K3134">
        <v>23.6</v>
      </c>
      <c r="M3134">
        <v>31.9</v>
      </c>
      <c r="O3134">
        <v>17.7</v>
      </c>
      <c r="Q3134">
        <v>60</v>
      </c>
      <c r="S3134">
        <v>20</v>
      </c>
      <c r="U3134">
        <v>7.3</v>
      </c>
      <c r="W3134">
        <v>1.7</v>
      </c>
    </row>
    <row r="3135" spans="1:23">
      <c r="A3135" s="18">
        <v>41119</v>
      </c>
      <c r="C3135">
        <v>4.9704470773735769</v>
      </c>
      <c r="E3135">
        <v>9.799667967509798</v>
      </c>
      <c r="G3135">
        <v>5.0504173779559434</v>
      </c>
      <c r="I3135">
        <v>13.029114255822474</v>
      </c>
      <c r="K3135">
        <v>23.6</v>
      </c>
      <c r="M3135">
        <v>27.2</v>
      </c>
      <c r="O3135">
        <v>19.899999999999999</v>
      </c>
      <c r="Q3135">
        <v>60</v>
      </c>
      <c r="S3135">
        <v>44</v>
      </c>
      <c r="U3135">
        <v>9.8000000000000007</v>
      </c>
      <c r="W3135">
        <v>1.9</v>
      </c>
    </row>
    <row r="3136" spans="1:23">
      <c r="A3136" s="18">
        <v>41120</v>
      </c>
      <c r="C3136">
        <v>5.82818569744044</v>
      </c>
      <c r="E3136">
        <v>11.940170768824013</v>
      </c>
      <c r="G3136">
        <v>5.3745408406267829</v>
      </c>
      <c r="I3136">
        <v>13.639437758636577</v>
      </c>
      <c r="K3136">
        <v>25.3</v>
      </c>
      <c r="M3136">
        <v>30.3</v>
      </c>
      <c r="O3136">
        <v>20.3</v>
      </c>
      <c r="Q3136">
        <v>43</v>
      </c>
      <c r="S3136">
        <v>25</v>
      </c>
      <c r="U3136">
        <v>12.6</v>
      </c>
      <c r="W3136">
        <v>2</v>
      </c>
    </row>
    <row r="3137" spans="1:23">
      <c r="A3137" s="18">
        <v>41121</v>
      </c>
      <c r="C3137">
        <v>6.9186901205331184</v>
      </c>
      <c r="E3137">
        <v>13.280835910695897</v>
      </c>
      <c r="G3137">
        <v>5.3632550756575581</v>
      </c>
      <c r="I3137">
        <v>13.655034887087856</v>
      </c>
      <c r="K3137">
        <v>27.3</v>
      </c>
      <c r="M3137">
        <v>32.799999999999997</v>
      </c>
      <c r="O3137">
        <v>21.5</v>
      </c>
      <c r="Q3137">
        <v>31</v>
      </c>
      <c r="S3137">
        <v>16</v>
      </c>
      <c r="U3137">
        <v>13.8</v>
      </c>
      <c r="W3137">
        <v>2.7</v>
      </c>
    </row>
    <row r="3138" spans="1:23">
      <c r="A3138" s="18">
        <v>41122</v>
      </c>
      <c r="C3138">
        <v>6.3026571482479534</v>
      </c>
      <c r="E3138">
        <v>12.403093800613732</v>
      </c>
      <c r="G3138">
        <v>4.6795378483679579</v>
      </c>
      <c r="I3138">
        <v>11.888946772190403</v>
      </c>
      <c r="K3138">
        <v>27.9</v>
      </c>
      <c r="M3138">
        <v>32.6</v>
      </c>
      <c r="O3138">
        <v>23</v>
      </c>
      <c r="Q3138">
        <v>27</v>
      </c>
      <c r="S3138">
        <v>17</v>
      </c>
      <c r="U3138">
        <v>10</v>
      </c>
      <c r="W3138">
        <v>2.4</v>
      </c>
    </row>
    <row r="3139" spans="1:23">
      <c r="A3139" s="18">
        <v>41123</v>
      </c>
      <c r="C3139">
        <v>6.5933104358819268</v>
      </c>
      <c r="E3139">
        <v>10.976572386050526</v>
      </c>
      <c r="G3139">
        <v>5.0927471902357926</v>
      </c>
      <c r="I3139">
        <v>14.162679180298827</v>
      </c>
      <c r="K3139">
        <v>25.7</v>
      </c>
      <c r="M3139">
        <v>30.2</v>
      </c>
      <c r="O3139">
        <v>21.9</v>
      </c>
      <c r="Q3139">
        <v>37</v>
      </c>
      <c r="S3139">
        <v>23</v>
      </c>
      <c r="U3139">
        <v>11.5</v>
      </c>
      <c r="W3139">
        <v>2.7</v>
      </c>
    </row>
    <row r="3140" spans="1:23">
      <c r="A3140" s="18">
        <v>41124</v>
      </c>
      <c r="C3140">
        <v>4.027049157909441</v>
      </c>
      <c r="E3140">
        <v>10.353649232152087</v>
      </c>
      <c r="G3140">
        <v>3.9196817017272343</v>
      </c>
      <c r="I3140">
        <v>11.210437366673474</v>
      </c>
      <c r="K3140">
        <v>19.399999999999999</v>
      </c>
      <c r="M3140">
        <v>26.5</v>
      </c>
      <c r="O3140">
        <v>16.399999999999999</v>
      </c>
      <c r="Q3140">
        <v>68</v>
      </c>
      <c r="S3140">
        <v>41</v>
      </c>
      <c r="U3140">
        <v>4.9000000000000004</v>
      </c>
      <c r="W3140">
        <v>2.7</v>
      </c>
    </row>
    <row r="3141" spans="1:23">
      <c r="A3141" s="18">
        <v>41125</v>
      </c>
      <c r="C3141">
        <v>5.0942552782467949</v>
      </c>
      <c r="E3141">
        <v>9.9584987298015797</v>
      </c>
      <c r="G3141">
        <v>5.2920181509962259</v>
      </c>
      <c r="I3141">
        <v>13.187210562682747</v>
      </c>
      <c r="K3141">
        <v>19.899999999999999</v>
      </c>
      <c r="M3141">
        <v>25</v>
      </c>
      <c r="O3141">
        <v>15.9</v>
      </c>
      <c r="Q3141">
        <v>51</v>
      </c>
      <c r="S3141">
        <v>34</v>
      </c>
      <c r="U3141">
        <v>12.5</v>
      </c>
      <c r="W3141">
        <v>2</v>
      </c>
    </row>
    <row r="3142" spans="1:23">
      <c r="A3142" s="18">
        <v>41126</v>
      </c>
      <c r="C3142">
        <v>5.2977752197346071</v>
      </c>
      <c r="E3142">
        <v>10.826150778129788</v>
      </c>
      <c r="G3142">
        <v>5.2329963883847395</v>
      </c>
      <c r="I3142">
        <v>12.781657953814932</v>
      </c>
      <c r="K3142">
        <v>21.7</v>
      </c>
      <c r="M3142">
        <v>26.6</v>
      </c>
      <c r="O3142">
        <v>16.8</v>
      </c>
      <c r="Q3142">
        <v>42</v>
      </c>
      <c r="S3142">
        <v>23</v>
      </c>
      <c r="U3142">
        <v>12.8</v>
      </c>
      <c r="W3142">
        <v>1.8</v>
      </c>
    </row>
    <row r="3143" spans="1:23">
      <c r="A3143" s="18">
        <v>41127</v>
      </c>
      <c r="C3143">
        <v>5.9923821106248765</v>
      </c>
      <c r="E3143">
        <v>11.79708590510576</v>
      </c>
      <c r="G3143">
        <v>5.2910131165762477</v>
      </c>
      <c r="I3143">
        <v>13.183716139737536</v>
      </c>
      <c r="K3143">
        <v>23.4</v>
      </c>
      <c r="M3143">
        <v>28.9</v>
      </c>
      <c r="O3143">
        <v>18.2</v>
      </c>
      <c r="Q3143">
        <v>39</v>
      </c>
      <c r="S3143">
        <v>23</v>
      </c>
      <c r="U3143">
        <v>13</v>
      </c>
      <c r="W3143">
        <v>2.5</v>
      </c>
    </row>
    <row r="3144" spans="1:23">
      <c r="A3144" s="18">
        <v>41128</v>
      </c>
      <c r="C3144">
        <v>6.3324506507204026</v>
      </c>
      <c r="E3144">
        <v>13.259669766190237</v>
      </c>
      <c r="G3144">
        <v>5.1242995704489314</v>
      </c>
      <c r="I3144">
        <v>12.709089426607884</v>
      </c>
      <c r="K3144">
        <v>25.4</v>
      </c>
      <c r="M3144">
        <v>32.1</v>
      </c>
      <c r="O3144">
        <v>19.8</v>
      </c>
      <c r="Q3144">
        <v>32</v>
      </c>
      <c r="S3144">
        <v>12</v>
      </c>
      <c r="U3144">
        <v>12.9</v>
      </c>
      <c r="W3144">
        <v>2.5</v>
      </c>
    </row>
    <row r="3145" spans="1:23">
      <c r="A3145" s="18">
        <v>41129</v>
      </c>
      <c r="C3145">
        <v>6.6790552083184052</v>
      </c>
      <c r="E3145">
        <v>12.67918510972722</v>
      </c>
      <c r="G3145">
        <v>4.9731730632819415</v>
      </c>
      <c r="I3145">
        <v>12.614993056722218</v>
      </c>
      <c r="K3145">
        <v>26.5</v>
      </c>
      <c r="M3145">
        <v>32.200000000000003</v>
      </c>
      <c r="O3145">
        <v>21.5</v>
      </c>
      <c r="Q3145">
        <v>28</v>
      </c>
      <c r="S3145">
        <v>17</v>
      </c>
      <c r="U3145">
        <v>11.9</v>
      </c>
      <c r="W3145">
        <v>2.8</v>
      </c>
    </row>
    <row r="3146" spans="1:23">
      <c r="A3146" s="18">
        <v>41130</v>
      </c>
      <c r="C3146">
        <v>5.5828925995394192</v>
      </c>
      <c r="E3146">
        <v>10.431776304545055</v>
      </c>
      <c r="G3146">
        <v>4.5516854416765309</v>
      </c>
      <c r="I3146">
        <v>12.084728104120918</v>
      </c>
      <c r="K3146">
        <v>24.9</v>
      </c>
      <c r="M3146">
        <v>29.2</v>
      </c>
      <c r="O3146">
        <v>21.4</v>
      </c>
      <c r="Q3146">
        <v>37</v>
      </c>
      <c r="S3146">
        <v>18</v>
      </c>
      <c r="U3146">
        <v>8.8000000000000007</v>
      </c>
      <c r="W3146">
        <v>2.1</v>
      </c>
    </row>
    <row r="3147" spans="1:23">
      <c r="A3147" s="18">
        <v>41131</v>
      </c>
      <c r="C3147">
        <v>5.9625059145589034</v>
      </c>
      <c r="E3147">
        <v>13.653544813924952</v>
      </c>
      <c r="G3147">
        <v>5.075658287746414</v>
      </c>
      <c r="I3147">
        <v>12.654057463173192</v>
      </c>
      <c r="K3147">
        <v>26.9</v>
      </c>
      <c r="M3147">
        <v>32.9</v>
      </c>
      <c r="O3147">
        <v>20.7</v>
      </c>
      <c r="Q3147">
        <v>28</v>
      </c>
      <c r="S3147">
        <v>11</v>
      </c>
      <c r="U3147">
        <v>12.9</v>
      </c>
      <c r="W3147">
        <v>1.8</v>
      </c>
    </row>
    <row r="3148" spans="1:23">
      <c r="A3148" s="18">
        <v>41132</v>
      </c>
      <c r="C3148">
        <v>5.5874342329062898</v>
      </c>
      <c r="E3148">
        <v>12.716650423410957</v>
      </c>
      <c r="G3148">
        <v>4.4380729272997597</v>
      </c>
      <c r="I3148">
        <v>12.745811421196752</v>
      </c>
      <c r="K3148">
        <v>21.5</v>
      </c>
      <c r="M3148">
        <v>31.4</v>
      </c>
      <c r="O3148">
        <v>17.7</v>
      </c>
      <c r="Q3148">
        <v>45</v>
      </c>
      <c r="S3148">
        <v>14</v>
      </c>
      <c r="U3148">
        <v>8.5</v>
      </c>
      <c r="W3148">
        <v>2.7</v>
      </c>
    </row>
    <row r="3149" spans="1:23">
      <c r="A3149" s="18">
        <v>41133</v>
      </c>
      <c r="C3149">
        <v>5.4851239045965459</v>
      </c>
      <c r="E3149">
        <v>11.011138817729694</v>
      </c>
      <c r="G3149">
        <v>5.1883836898081999</v>
      </c>
      <c r="I3149">
        <v>13.372886203373252</v>
      </c>
      <c r="K3149">
        <v>20.9</v>
      </c>
      <c r="M3149">
        <v>25.9</v>
      </c>
      <c r="O3149">
        <v>15.3</v>
      </c>
      <c r="Q3149">
        <v>41</v>
      </c>
      <c r="S3149">
        <v>27</v>
      </c>
      <c r="U3149">
        <v>12.7</v>
      </c>
      <c r="W3149">
        <v>1.9</v>
      </c>
    </row>
    <row r="3150" spans="1:23">
      <c r="A3150" s="18">
        <v>41134</v>
      </c>
      <c r="C3150">
        <v>5.4880735863638845</v>
      </c>
      <c r="E3150">
        <v>11.871475498869987</v>
      </c>
      <c r="G3150">
        <v>5.1643317186721793</v>
      </c>
      <c r="I3150">
        <v>12.8170112577537</v>
      </c>
      <c r="K3150">
        <v>22.1</v>
      </c>
      <c r="M3150">
        <v>28.2</v>
      </c>
      <c r="O3150">
        <v>16.600000000000001</v>
      </c>
      <c r="Q3150">
        <v>37</v>
      </c>
      <c r="S3150">
        <v>22</v>
      </c>
      <c r="U3150">
        <v>12.8</v>
      </c>
      <c r="W3150">
        <v>1.9</v>
      </c>
    </row>
    <row r="3151" spans="1:23">
      <c r="A3151" s="18">
        <v>41135</v>
      </c>
      <c r="C3151">
        <v>5.6502765569989828</v>
      </c>
      <c r="E3151">
        <v>12.508345782476253</v>
      </c>
      <c r="G3151">
        <v>4.6219280568281569</v>
      </c>
      <c r="I3151">
        <v>11.019916725081176</v>
      </c>
      <c r="K3151">
        <v>23.9</v>
      </c>
      <c r="M3151">
        <v>30.2</v>
      </c>
      <c r="O3151">
        <v>18.399999999999999</v>
      </c>
      <c r="Q3151">
        <v>35</v>
      </c>
      <c r="S3151">
        <v>23</v>
      </c>
      <c r="U3151">
        <v>9.5</v>
      </c>
      <c r="W3151">
        <v>2.7</v>
      </c>
    </row>
    <row r="3152" spans="1:23">
      <c r="A3152" s="18">
        <v>41136</v>
      </c>
      <c r="C3152">
        <v>6.3324959340060678</v>
      </c>
      <c r="E3152">
        <v>12.553921680399341</v>
      </c>
      <c r="G3152">
        <v>5.1061567733249937</v>
      </c>
      <c r="I3152">
        <v>12.417011706098483</v>
      </c>
      <c r="K3152">
        <v>26.8</v>
      </c>
      <c r="M3152">
        <v>32.200000000000003</v>
      </c>
      <c r="O3152">
        <v>21.8</v>
      </c>
      <c r="Q3152">
        <v>32</v>
      </c>
      <c r="S3152">
        <v>14</v>
      </c>
      <c r="U3152">
        <v>12.3</v>
      </c>
      <c r="W3152">
        <v>2.5</v>
      </c>
    </row>
    <row r="3153" spans="1:23">
      <c r="A3153" s="18">
        <v>41137</v>
      </c>
      <c r="C3153">
        <v>6.1374044779928987</v>
      </c>
      <c r="E3153">
        <v>12.014373112936573</v>
      </c>
      <c r="G3153">
        <v>4.6459313800063429</v>
      </c>
      <c r="I3153">
        <v>12.56017929502636</v>
      </c>
      <c r="K3153">
        <v>24.7</v>
      </c>
      <c r="M3153">
        <v>30.3</v>
      </c>
      <c r="O3153">
        <v>19.8</v>
      </c>
      <c r="Q3153">
        <v>39</v>
      </c>
      <c r="S3153">
        <v>19</v>
      </c>
      <c r="U3153">
        <v>9.3000000000000007</v>
      </c>
      <c r="W3153">
        <v>2.8</v>
      </c>
    </row>
    <row r="3154" spans="1:23">
      <c r="A3154" s="18">
        <v>41138</v>
      </c>
      <c r="C3154">
        <v>6.3435072125536207</v>
      </c>
      <c r="E3154">
        <v>12.655636400957102</v>
      </c>
      <c r="G3154">
        <v>5.1211523472593372</v>
      </c>
      <c r="I3154">
        <v>13.283102388757881</v>
      </c>
      <c r="K3154">
        <v>25</v>
      </c>
      <c r="M3154">
        <v>31.3</v>
      </c>
      <c r="O3154">
        <v>19.8</v>
      </c>
      <c r="Q3154">
        <v>33</v>
      </c>
      <c r="S3154">
        <v>18</v>
      </c>
      <c r="U3154">
        <v>12.5</v>
      </c>
      <c r="W3154">
        <v>2.5</v>
      </c>
    </row>
    <row r="3155" spans="1:23">
      <c r="A3155" s="18">
        <v>41139</v>
      </c>
      <c r="C3155">
        <v>6.6658321414173312</v>
      </c>
      <c r="E3155">
        <v>11.448542333880173</v>
      </c>
      <c r="G3155">
        <v>5.0957662601271219</v>
      </c>
      <c r="I3155">
        <v>13.416177386869906</v>
      </c>
      <c r="K3155">
        <v>24.6</v>
      </c>
      <c r="M3155">
        <v>29.5</v>
      </c>
      <c r="O3155">
        <v>19.899999999999999</v>
      </c>
      <c r="Q3155">
        <v>35</v>
      </c>
      <c r="S3155">
        <v>21</v>
      </c>
      <c r="U3155">
        <v>12.1</v>
      </c>
      <c r="W3155">
        <v>3.1</v>
      </c>
    </row>
    <row r="3156" spans="1:23">
      <c r="A3156" s="18">
        <v>41140</v>
      </c>
      <c r="C3156">
        <v>6.1342988592526639</v>
      </c>
      <c r="E3156">
        <v>10.751713274721192</v>
      </c>
      <c r="G3156">
        <v>5.100906189032286</v>
      </c>
      <c r="I3156">
        <v>13.720611616524048</v>
      </c>
      <c r="K3156">
        <v>22.9</v>
      </c>
      <c r="M3156">
        <v>27.5</v>
      </c>
      <c r="O3156">
        <v>18.3</v>
      </c>
      <c r="Q3156">
        <v>34</v>
      </c>
      <c r="S3156">
        <v>21</v>
      </c>
      <c r="U3156">
        <v>12.6</v>
      </c>
      <c r="W3156">
        <v>2.2999999999999998</v>
      </c>
    </row>
    <row r="3157" spans="1:23">
      <c r="A3157" s="18">
        <v>41141</v>
      </c>
      <c r="C3157">
        <v>6.1934117696382955</v>
      </c>
      <c r="E3157">
        <v>12.352805382756101</v>
      </c>
      <c r="G3157">
        <v>4.7691876063580727</v>
      </c>
      <c r="I3157">
        <v>12.02928324628097</v>
      </c>
      <c r="K3157">
        <v>23</v>
      </c>
      <c r="M3157">
        <v>29.6</v>
      </c>
      <c r="O3157">
        <v>17.5</v>
      </c>
      <c r="Q3157">
        <v>24</v>
      </c>
      <c r="S3157">
        <v>9</v>
      </c>
      <c r="U3157">
        <v>12.4</v>
      </c>
      <c r="W3157">
        <v>2.5</v>
      </c>
    </row>
    <row r="3158" spans="1:23">
      <c r="A3158" s="18">
        <v>41142</v>
      </c>
      <c r="C3158">
        <v>6.1025267801749949</v>
      </c>
      <c r="E3158">
        <v>14.239837543819448</v>
      </c>
      <c r="G3158">
        <v>4.6154066888473757</v>
      </c>
      <c r="I3158">
        <v>11.027643318341767</v>
      </c>
      <c r="K3158">
        <v>24.9</v>
      </c>
      <c r="M3158">
        <v>32.9</v>
      </c>
      <c r="O3158">
        <v>18.2</v>
      </c>
      <c r="Q3158">
        <v>16</v>
      </c>
      <c r="S3158">
        <v>9</v>
      </c>
      <c r="U3158">
        <v>12.4</v>
      </c>
      <c r="W3158">
        <v>2.2999999999999998</v>
      </c>
    </row>
    <row r="3159" spans="1:23">
      <c r="A3159" s="18">
        <v>41143</v>
      </c>
      <c r="C3159">
        <v>7.0411341338891464</v>
      </c>
      <c r="E3159">
        <v>15.502699091388621</v>
      </c>
      <c r="G3159">
        <v>4.6753572158489076</v>
      </c>
      <c r="I3159">
        <v>10.907744926833942</v>
      </c>
      <c r="K3159">
        <v>28.1</v>
      </c>
      <c r="M3159">
        <v>35.9</v>
      </c>
      <c r="O3159">
        <v>20.8</v>
      </c>
      <c r="Q3159">
        <v>17</v>
      </c>
      <c r="S3159">
        <v>9</v>
      </c>
      <c r="U3159">
        <v>12.2</v>
      </c>
      <c r="W3159">
        <v>3</v>
      </c>
    </row>
    <row r="3160" spans="1:23">
      <c r="A3160" s="18">
        <v>41144</v>
      </c>
      <c r="C3160">
        <v>5.4705497330879531</v>
      </c>
      <c r="E3160">
        <v>11.444553253259238</v>
      </c>
      <c r="G3160">
        <v>4.7307045309623694</v>
      </c>
      <c r="I3160">
        <v>12.168977754838892</v>
      </c>
      <c r="K3160">
        <v>28.5</v>
      </c>
      <c r="M3160">
        <v>33.200000000000003</v>
      </c>
      <c r="O3160">
        <v>25.1</v>
      </c>
      <c r="Q3160">
        <v>21</v>
      </c>
      <c r="S3160">
        <v>12</v>
      </c>
      <c r="U3160">
        <v>11.3</v>
      </c>
      <c r="W3160">
        <v>1.3</v>
      </c>
    </row>
    <row r="3161" spans="1:23">
      <c r="A3161" s="18">
        <v>41145</v>
      </c>
      <c r="C3161">
        <v>7.4302926276874661</v>
      </c>
      <c r="E3161">
        <v>14.057054570161512</v>
      </c>
      <c r="G3161">
        <v>4.7941083184822864</v>
      </c>
      <c r="I3161">
        <v>12.6344435822405</v>
      </c>
      <c r="K3161">
        <v>28.2</v>
      </c>
      <c r="M3161">
        <v>34.5</v>
      </c>
      <c r="O3161">
        <v>22.1</v>
      </c>
      <c r="Q3161">
        <v>20</v>
      </c>
      <c r="S3161">
        <v>9</v>
      </c>
      <c r="U3161">
        <v>12.4</v>
      </c>
      <c r="W3161">
        <v>3</v>
      </c>
    </row>
    <row r="3162" spans="1:23">
      <c r="A3162" s="18">
        <v>41146</v>
      </c>
      <c r="C3162">
        <v>5.463893558942317</v>
      </c>
      <c r="E3162">
        <v>13.52192435028914</v>
      </c>
      <c r="G3162">
        <v>3.8839524933658245</v>
      </c>
      <c r="I3162">
        <v>11.270300279498466</v>
      </c>
      <c r="K3162">
        <v>22.2</v>
      </c>
      <c r="M3162">
        <v>32.700000000000003</v>
      </c>
      <c r="O3162">
        <v>17.5</v>
      </c>
      <c r="Q3162">
        <v>42</v>
      </c>
      <c r="S3162">
        <v>12</v>
      </c>
      <c r="U3162">
        <v>5.7</v>
      </c>
      <c r="W3162">
        <v>2.8</v>
      </c>
    </row>
    <row r="3163" spans="1:23">
      <c r="A3163" s="18">
        <v>41147</v>
      </c>
      <c r="C3163">
        <v>5.7049799414813007</v>
      </c>
      <c r="E3163">
        <v>11.50168319103042</v>
      </c>
      <c r="G3163">
        <v>5.1160276434833838</v>
      </c>
      <c r="I3163">
        <v>12.996873004738505</v>
      </c>
      <c r="K3163">
        <v>22.6</v>
      </c>
      <c r="M3163">
        <v>28.5</v>
      </c>
      <c r="O3163">
        <v>17.7</v>
      </c>
      <c r="Q3163">
        <v>38</v>
      </c>
      <c r="S3163">
        <v>23</v>
      </c>
      <c r="U3163">
        <v>12.4</v>
      </c>
      <c r="W3163">
        <v>2.2000000000000002</v>
      </c>
    </row>
    <row r="3164" spans="1:23">
      <c r="A3164" s="18">
        <v>41148</v>
      </c>
      <c r="C3164">
        <v>5.4640086744005298</v>
      </c>
      <c r="E3164">
        <v>10.808938881336505</v>
      </c>
      <c r="G3164">
        <v>4.9153930736686604</v>
      </c>
      <c r="I3164">
        <v>12.0429993311714</v>
      </c>
      <c r="K3164">
        <v>24.3</v>
      </c>
      <c r="M3164">
        <v>28.8</v>
      </c>
      <c r="O3164">
        <v>20</v>
      </c>
      <c r="Q3164">
        <v>31</v>
      </c>
      <c r="S3164">
        <v>20</v>
      </c>
      <c r="U3164">
        <v>11.7</v>
      </c>
      <c r="W3164">
        <v>1.8</v>
      </c>
    </row>
    <row r="3165" spans="1:23">
      <c r="A3165" s="18">
        <v>41149</v>
      </c>
      <c r="C3165">
        <v>5.3798328272117448</v>
      </c>
      <c r="E3165">
        <v>12.378053923041389</v>
      </c>
      <c r="G3165">
        <v>4.7634220776931828</v>
      </c>
      <c r="I3165">
        <v>12.321040236811417</v>
      </c>
      <c r="K3165">
        <v>23.7</v>
      </c>
      <c r="M3165">
        <v>29.7</v>
      </c>
      <c r="O3165">
        <v>17.8</v>
      </c>
      <c r="Q3165">
        <v>34</v>
      </c>
      <c r="S3165">
        <v>21</v>
      </c>
      <c r="U3165">
        <v>10.7</v>
      </c>
      <c r="W3165">
        <v>1.7</v>
      </c>
    </row>
    <row r="3166" spans="1:23">
      <c r="A3166" s="18">
        <v>41150</v>
      </c>
      <c r="C3166">
        <v>5.1771353245701901</v>
      </c>
      <c r="E3166">
        <v>10.89326174709656</v>
      </c>
      <c r="G3166">
        <v>4.5336705379293418</v>
      </c>
      <c r="I3166">
        <v>12.197935938474895</v>
      </c>
      <c r="K3166">
        <v>20.399999999999999</v>
      </c>
      <c r="M3166">
        <v>27.2</v>
      </c>
      <c r="O3166">
        <v>16.3</v>
      </c>
      <c r="Q3166">
        <v>50</v>
      </c>
      <c r="S3166">
        <v>27</v>
      </c>
      <c r="U3166">
        <v>8.8000000000000007</v>
      </c>
      <c r="W3166">
        <v>2.8</v>
      </c>
    </row>
    <row r="3167" spans="1:23">
      <c r="A3167" s="18">
        <v>41151</v>
      </c>
      <c r="C3167">
        <v>5.2525328956921182</v>
      </c>
      <c r="E3167">
        <v>8.8562485526106922</v>
      </c>
      <c r="G3167">
        <v>4.8135159512294585</v>
      </c>
      <c r="I3167">
        <v>12.608867034548403</v>
      </c>
      <c r="K3167">
        <v>17</v>
      </c>
      <c r="M3167">
        <v>21.8</v>
      </c>
      <c r="O3167">
        <v>13.1</v>
      </c>
      <c r="Q3167">
        <v>41</v>
      </c>
      <c r="S3167">
        <v>28</v>
      </c>
      <c r="U3167">
        <v>11.5</v>
      </c>
      <c r="W3167">
        <v>2.6</v>
      </c>
    </row>
    <row r="3168" spans="1:23">
      <c r="A3168" s="18">
        <v>41152</v>
      </c>
      <c r="C3168">
        <v>4.8112926845529378</v>
      </c>
      <c r="E3168">
        <v>8.8444621336205511</v>
      </c>
      <c r="G3168">
        <v>4.7851704670146873</v>
      </c>
      <c r="I3168">
        <v>11.357608544062133</v>
      </c>
      <c r="K3168">
        <v>17.399999999999999</v>
      </c>
      <c r="M3168">
        <v>21.7</v>
      </c>
      <c r="O3168">
        <v>13.2</v>
      </c>
      <c r="Q3168">
        <v>36</v>
      </c>
      <c r="S3168">
        <v>22</v>
      </c>
      <c r="U3168">
        <v>11.8</v>
      </c>
      <c r="W3168">
        <v>1.9</v>
      </c>
    </row>
    <row r="3169" spans="1:23">
      <c r="A3169" s="18">
        <v>41153</v>
      </c>
      <c r="C3169">
        <v>5.263356926106046</v>
      </c>
      <c r="E3169">
        <v>12.53257889174751</v>
      </c>
      <c r="G3169">
        <v>4.6943232373632613</v>
      </c>
      <c r="I3169">
        <v>10.816164005874274</v>
      </c>
      <c r="K3169">
        <v>19.3</v>
      </c>
      <c r="M3169">
        <v>27.5</v>
      </c>
      <c r="O3169">
        <v>12.1</v>
      </c>
      <c r="Q3169">
        <v>29</v>
      </c>
      <c r="S3169">
        <v>13</v>
      </c>
      <c r="U3169">
        <v>12.1</v>
      </c>
      <c r="W3169">
        <v>2.2999999999999998</v>
      </c>
    </row>
    <row r="3170" spans="1:23">
      <c r="A3170" s="18">
        <v>41154</v>
      </c>
      <c r="C3170">
        <v>8.2573445711772386</v>
      </c>
      <c r="E3170">
        <v>11.699189337486157</v>
      </c>
      <c r="G3170">
        <v>4.6063943881331015</v>
      </c>
      <c r="I3170">
        <v>9.7530034799107561</v>
      </c>
      <c r="K3170">
        <v>24.6</v>
      </c>
      <c r="M3170">
        <v>29.9</v>
      </c>
      <c r="O3170">
        <v>19.600000000000001</v>
      </c>
      <c r="Q3170">
        <v>17</v>
      </c>
      <c r="S3170">
        <v>12</v>
      </c>
      <c r="U3170">
        <v>12.2</v>
      </c>
      <c r="W3170">
        <v>5.5</v>
      </c>
    </row>
    <row r="3171" spans="1:23">
      <c r="A3171" s="18">
        <v>41155</v>
      </c>
      <c r="C3171">
        <v>7.5835850102712588</v>
      </c>
      <c r="E3171">
        <v>13.20805934143308</v>
      </c>
      <c r="G3171">
        <v>4.5727109519252895</v>
      </c>
      <c r="I3171">
        <v>11.524886840914618</v>
      </c>
      <c r="K3171">
        <v>24.7</v>
      </c>
      <c r="M3171">
        <v>30.7</v>
      </c>
      <c r="O3171">
        <v>17.600000000000001</v>
      </c>
      <c r="Q3171">
        <v>19</v>
      </c>
      <c r="S3171">
        <v>12</v>
      </c>
      <c r="U3171">
        <v>11.7</v>
      </c>
      <c r="W3171">
        <v>4</v>
      </c>
    </row>
    <row r="3172" spans="1:23">
      <c r="A3172" s="18">
        <v>41156</v>
      </c>
      <c r="C3172">
        <v>5.6783966466975642</v>
      </c>
      <c r="E3172">
        <v>12.645972929882188</v>
      </c>
      <c r="G3172">
        <v>4.052255306789907</v>
      </c>
      <c r="I3172">
        <v>9.5942071693438784</v>
      </c>
      <c r="K3172">
        <v>25.5</v>
      </c>
      <c r="M3172">
        <v>31.6</v>
      </c>
      <c r="O3172">
        <v>20</v>
      </c>
      <c r="Q3172">
        <v>21</v>
      </c>
      <c r="S3172">
        <v>12</v>
      </c>
      <c r="U3172">
        <v>7.8</v>
      </c>
      <c r="W3172">
        <v>2.4</v>
      </c>
    </row>
    <row r="3173" spans="1:23">
      <c r="A3173" s="18">
        <v>41157</v>
      </c>
      <c r="C3173">
        <v>5.7828848487609301</v>
      </c>
      <c r="E3173">
        <v>11.075351760867424</v>
      </c>
      <c r="G3173">
        <v>4.5528693234374602</v>
      </c>
      <c r="I3173">
        <v>12.380028105904037</v>
      </c>
      <c r="K3173">
        <v>22.5</v>
      </c>
      <c r="M3173">
        <v>28.5</v>
      </c>
      <c r="O3173">
        <v>18.2</v>
      </c>
      <c r="Q3173">
        <v>32</v>
      </c>
      <c r="S3173">
        <v>22</v>
      </c>
      <c r="U3173">
        <v>10</v>
      </c>
      <c r="W3173">
        <v>2.4</v>
      </c>
    </row>
    <row r="3174" spans="1:23">
      <c r="A3174" s="18">
        <v>41158</v>
      </c>
      <c r="C3174">
        <v>3.7508194694224288</v>
      </c>
      <c r="E3174">
        <v>7.8352607828442506</v>
      </c>
      <c r="G3174">
        <v>3.4471754377602792</v>
      </c>
      <c r="I3174">
        <v>8.8027306457992669</v>
      </c>
      <c r="K3174">
        <v>19</v>
      </c>
      <c r="M3174">
        <v>23.2</v>
      </c>
      <c r="O3174">
        <v>17</v>
      </c>
      <c r="Q3174">
        <v>44</v>
      </c>
      <c r="S3174">
        <v>29</v>
      </c>
      <c r="U3174">
        <v>3.6</v>
      </c>
      <c r="W3174">
        <v>1.6</v>
      </c>
    </row>
    <row r="3175" spans="1:23">
      <c r="A3175" s="18">
        <v>41159</v>
      </c>
      <c r="C3175">
        <v>5.1153527309129743</v>
      </c>
      <c r="E3175">
        <v>12.198615723624217</v>
      </c>
      <c r="G3175">
        <v>4.8357010294802061</v>
      </c>
      <c r="I3175">
        <v>11.439441128472822</v>
      </c>
      <c r="K3175">
        <v>20.8</v>
      </c>
      <c r="M3175">
        <v>28.4</v>
      </c>
      <c r="O3175">
        <v>14.7</v>
      </c>
      <c r="Q3175">
        <v>39</v>
      </c>
      <c r="S3175">
        <v>19</v>
      </c>
      <c r="U3175">
        <v>11.7</v>
      </c>
      <c r="W3175">
        <v>2.1</v>
      </c>
    </row>
    <row r="3176" spans="1:23">
      <c r="A3176" s="18">
        <v>41160</v>
      </c>
      <c r="C3176">
        <v>5.6678515876467817</v>
      </c>
      <c r="E3176">
        <v>9.9742236153947115</v>
      </c>
      <c r="G3176">
        <v>3.8542086109846543</v>
      </c>
      <c r="I3176">
        <v>8.8839855752983912</v>
      </c>
      <c r="K3176">
        <v>21.2</v>
      </c>
      <c r="M3176">
        <v>25.9</v>
      </c>
      <c r="O3176">
        <v>16.899999999999999</v>
      </c>
      <c r="Q3176">
        <v>31</v>
      </c>
      <c r="S3176">
        <v>21</v>
      </c>
      <c r="U3176">
        <v>6.3</v>
      </c>
      <c r="W3176">
        <v>3.8</v>
      </c>
    </row>
    <row r="3177" spans="1:23">
      <c r="A3177" s="18">
        <v>41161</v>
      </c>
      <c r="C3177">
        <v>3.7964937107665007</v>
      </c>
      <c r="E3177">
        <v>9.1053577906905847</v>
      </c>
      <c r="G3177">
        <v>4.0146642616800676</v>
      </c>
      <c r="I3177">
        <v>10.681368300071121</v>
      </c>
      <c r="K3177">
        <v>16.2</v>
      </c>
      <c r="M3177">
        <v>22.3</v>
      </c>
      <c r="O3177">
        <v>12.4</v>
      </c>
      <c r="Q3177">
        <v>67</v>
      </c>
      <c r="S3177">
        <v>31</v>
      </c>
      <c r="U3177">
        <v>6.5</v>
      </c>
      <c r="W3177">
        <v>1.6</v>
      </c>
    </row>
    <row r="3178" spans="1:23">
      <c r="A3178" s="18">
        <v>41162</v>
      </c>
      <c r="C3178">
        <v>5.0215219846264265</v>
      </c>
      <c r="E3178">
        <v>10.434509296618995</v>
      </c>
      <c r="G3178">
        <v>4.8746591001594197</v>
      </c>
      <c r="I3178">
        <v>11.223554514070976</v>
      </c>
      <c r="K3178">
        <v>18.100000000000001</v>
      </c>
      <c r="M3178">
        <v>24.6</v>
      </c>
      <c r="O3178">
        <v>12.9</v>
      </c>
      <c r="Q3178">
        <v>46</v>
      </c>
      <c r="S3178">
        <v>17</v>
      </c>
      <c r="U3178">
        <v>12.1</v>
      </c>
      <c r="W3178">
        <v>2.7</v>
      </c>
    </row>
    <row r="3179" spans="1:23">
      <c r="A3179" s="18">
        <v>41163</v>
      </c>
      <c r="C3179">
        <v>6.8143610082314003</v>
      </c>
      <c r="E3179">
        <v>12.415990564914379</v>
      </c>
      <c r="G3179">
        <v>4.5320707004829295</v>
      </c>
      <c r="I3179">
        <v>9.9712535181077442</v>
      </c>
      <c r="K3179">
        <v>21.6</v>
      </c>
      <c r="M3179">
        <v>27.7</v>
      </c>
      <c r="O3179">
        <v>13.9</v>
      </c>
      <c r="Q3179">
        <v>23</v>
      </c>
      <c r="S3179">
        <v>13</v>
      </c>
      <c r="U3179">
        <v>11.7</v>
      </c>
      <c r="W3179">
        <v>4.3</v>
      </c>
    </row>
    <row r="3180" spans="1:23">
      <c r="A3180" s="18">
        <v>41164</v>
      </c>
      <c r="C3180">
        <v>9.8421003893714172</v>
      </c>
      <c r="E3180">
        <v>8.9211150597616449</v>
      </c>
      <c r="G3180">
        <v>4.4660479710404477</v>
      </c>
      <c r="I3180">
        <v>10.707085386108833</v>
      </c>
      <c r="K3180">
        <v>22.6</v>
      </c>
      <c r="M3180">
        <v>26.3</v>
      </c>
      <c r="O3180">
        <v>19.5</v>
      </c>
      <c r="Q3180">
        <v>18</v>
      </c>
      <c r="S3180">
        <v>14</v>
      </c>
      <c r="U3180">
        <v>11.7</v>
      </c>
      <c r="W3180">
        <v>9.1</v>
      </c>
    </row>
    <row r="3181" spans="1:23">
      <c r="A3181" s="18">
        <v>41165</v>
      </c>
      <c r="C3181">
        <v>5.2385038360744929</v>
      </c>
      <c r="E3181">
        <v>10.636385165688861</v>
      </c>
      <c r="G3181">
        <v>3.9837115516051056</v>
      </c>
      <c r="I3181">
        <v>9.8004276865949471</v>
      </c>
      <c r="K3181">
        <v>21.6</v>
      </c>
      <c r="M3181">
        <v>26.1</v>
      </c>
      <c r="O3181">
        <v>15.9</v>
      </c>
      <c r="Q3181">
        <v>25</v>
      </c>
      <c r="S3181">
        <v>16</v>
      </c>
      <c r="U3181">
        <v>7.8</v>
      </c>
      <c r="W3181">
        <v>2.2999999999999998</v>
      </c>
    </row>
    <row r="3182" spans="1:23">
      <c r="A3182" s="18">
        <v>41166</v>
      </c>
      <c r="C3182">
        <v>4.9370299127771364</v>
      </c>
      <c r="E3182">
        <v>9.5675763808032954</v>
      </c>
      <c r="G3182">
        <v>4.7026510956536693</v>
      </c>
      <c r="I3182">
        <v>12.096415648354201</v>
      </c>
      <c r="K3182">
        <v>20</v>
      </c>
      <c r="M3182">
        <v>25.1</v>
      </c>
      <c r="O3182">
        <v>16.100000000000001</v>
      </c>
      <c r="Q3182">
        <v>39</v>
      </c>
      <c r="S3182">
        <v>28</v>
      </c>
      <c r="U3182">
        <v>11</v>
      </c>
      <c r="W3182">
        <v>1.7</v>
      </c>
    </row>
    <row r="3183" spans="1:23">
      <c r="A3183" s="18">
        <v>41167</v>
      </c>
      <c r="C3183">
        <v>2.7626841268055391</v>
      </c>
      <c r="E3183">
        <v>8.6182119035269409</v>
      </c>
      <c r="G3183">
        <v>2.7376620624587353</v>
      </c>
      <c r="I3183">
        <v>6.4844665295640453</v>
      </c>
      <c r="K3183">
        <v>16.7</v>
      </c>
      <c r="M3183">
        <v>22.4</v>
      </c>
      <c r="O3183">
        <v>13.6</v>
      </c>
      <c r="Q3183">
        <v>64</v>
      </c>
      <c r="S3183">
        <v>30</v>
      </c>
      <c r="U3183">
        <v>0.1</v>
      </c>
      <c r="W3183">
        <v>2</v>
      </c>
    </row>
    <row r="3184" spans="1:23">
      <c r="A3184" s="18">
        <v>41168</v>
      </c>
      <c r="C3184">
        <v>4.4163565638101163</v>
      </c>
      <c r="E3184">
        <v>8.5975948790271168</v>
      </c>
      <c r="G3184">
        <v>4.8776336151537061</v>
      </c>
      <c r="I3184">
        <v>11.728758506997698</v>
      </c>
      <c r="K3184">
        <v>16.3</v>
      </c>
      <c r="M3184">
        <v>21.2</v>
      </c>
      <c r="O3184">
        <v>12.2</v>
      </c>
      <c r="Q3184">
        <v>55</v>
      </c>
      <c r="S3184">
        <v>39</v>
      </c>
      <c r="U3184">
        <v>11.6</v>
      </c>
      <c r="W3184">
        <v>2.1</v>
      </c>
    </row>
    <row r="3185" spans="1:23">
      <c r="A3185" s="18">
        <v>41169</v>
      </c>
      <c r="C3185">
        <v>4.5548475339001371</v>
      </c>
      <c r="E3185">
        <v>9.6210101358997271</v>
      </c>
      <c r="G3185">
        <v>4.779625757074176</v>
      </c>
      <c r="I3185">
        <v>11.07501241755082</v>
      </c>
      <c r="K3185">
        <v>17.600000000000001</v>
      </c>
      <c r="M3185">
        <v>23.6</v>
      </c>
      <c r="O3185">
        <v>13.1</v>
      </c>
      <c r="Q3185">
        <v>49</v>
      </c>
      <c r="S3185">
        <v>22</v>
      </c>
      <c r="U3185">
        <v>11.6</v>
      </c>
      <c r="W3185">
        <v>2.1</v>
      </c>
    </row>
    <row r="3186" spans="1:23">
      <c r="A3186" s="18">
        <v>41170</v>
      </c>
      <c r="C3186">
        <v>4.9421173928792825</v>
      </c>
      <c r="E3186">
        <v>10.297727080399957</v>
      </c>
      <c r="G3186">
        <v>4.3887519891040965</v>
      </c>
      <c r="I3186">
        <v>10.072376523182502</v>
      </c>
      <c r="K3186">
        <v>18.8</v>
      </c>
      <c r="M3186">
        <v>25.3</v>
      </c>
      <c r="O3186">
        <v>14</v>
      </c>
      <c r="Q3186">
        <v>34</v>
      </c>
      <c r="S3186">
        <v>21</v>
      </c>
      <c r="U3186">
        <v>10.199999999999999</v>
      </c>
      <c r="W3186">
        <v>2.6</v>
      </c>
    </row>
    <row r="3187" spans="1:23">
      <c r="A3187" s="18">
        <v>41171</v>
      </c>
      <c r="C3187">
        <v>3.0483385486841721</v>
      </c>
      <c r="E3187">
        <v>7.4468634043733584</v>
      </c>
      <c r="G3187">
        <v>3.0755471582468483</v>
      </c>
      <c r="I3187">
        <v>6.5632597910043255</v>
      </c>
      <c r="K3187">
        <v>18.600000000000001</v>
      </c>
      <c r="M3187">
        <v>22.1</v>
      </c>
      <c r="O3187">
        <v>16.100000000000001</v>
      </c>
      <c r="Q3187">
        <v>35</v>
      </c>
      <c r="S3187">
        <v>22</v>
      </c>
      <c r="U3187">
        <v>2.2000000000000002</v>
      </c>
      <c r="W3187">
        <v>1.2</v>
      </c>
    </row>
    <row r="3188" spans="1:23">
      <c r="A3188" s="18">
        <v>41172</v>
      </c>
      <c r="C3188">
        <v>5.2413811017042455</v>
      </c>
      <c r="E3188">
        <v>9.7731793687730857</v>
      </c>
      <c r="G3188">
        <v>3.974963769031385</v>
      </c>
      <c r="I3188">
        <v>9.0787173464662434</v>
      </c>
      <c r="K3188">
        <v>19.100000000000001</v>
      </c>
      <c r="M3188">
        <v>24.5</v>
      </c>
      <c r="O3188">
        <v>14.4</v>
      </c>
      <c r="Q3188">
        <v>31</v>
      </c>
      <c r="S3188">
        <v>18</v>
      </c>
      <c r="U3188">
        <v>8</v>
      </c>
      <c r="W3188">
        <v>3.3</v>
      </c>
    </row>
    <row r="3189" spans="1:23">
      <c r="A3189" s="18">
        <v>41173</v>
      </c>
      <c r="C3189">
        <v>4.8748746472362496</v>
      </c>
      <c r="E3189">
        <v>9.9668820036989256</v>
      </c>
      <c r="G3189">
        <v>4.4180737786081643</v>
      </c>
      <c r="I3189">
        <v>10.894711753914851</v>
      </c>
      <c r="K3189">
        <v>17.7</v>
      </c>
      <c r="M3189">
        <v>24.3</v>
      </c>
      <c r="O3189">
        <v>12.9</v>
      </c>
      <c r="Q3189">
        <v>44</v>
      </c>
      <c r="S3189">
        <v>21</v>
      </c>
      <c r="U3189">
        <v>10.1</v>
      </c>
      <c r="W3189">
        <v>2.7</v>
      </c>
    </row>
    <row r="3190" spans="1:23">
      <c r="A3190" s="18">
        <v>41174</v>
      </c>
      <c r="C3190">
        <v>1.8683767863559637</v>
      </c>
      <c r="E3190">
        <v>7.6414452888944684</v>
      </c>
      <c r="G3190">
        <v>2.5334869957299992</v>
      </c>
      <c r="I3190">
        <v>6.7896187051312182</v>
      </c>
      <c r="K3190">
        <v>9.6</v>
      </c>
      <c r="M3190">
        <v>18.100000000000001</v>
      </c>
      <c r="O3190">
        <v>6.8</v>
      </c>
      <c r="Q3190">
        <v>86</v>
      </c>
      <c r="S3190">
        <v>43</v>
      </c>
      <c r="U3190">
        <v>0</v>
      </c>
      <c r="W3190">
        <v>3.7</v>
      </c>
    </row>
    <row r="3191" spans="1:23">
      <c r="A3191" s="18">
        <v>41175</v>
      </c>
      <c r="C3191">
        <v>3.1922413340981488</v>
      </c>
      <c r="E3191">
        <v>6.0409567979628882</v>
      </c>
      <c r="G3191">
        <v>4.6211901784176748</v>
      </c>
      <c r="I3191">
        <v>9.8054550130588929</v>
      </c>
      <c r="K3191">
        <v>9.4</v>
      </c>
      <c r="M3191">
        <v>13.4</v>
      </c>
      <c r="O3191">
        <v>6.2</v>
      </c>
      <c r="Q3191">
        <v>72</v>
      </c>
      <c r="S3191">
        <v>49</v>
      </c>
      <c r="U3191">
        <v>11.1</v>
      </c>
      <c r="W3191">
        <v>1.4</v>
      </c>
    </row>
    <row r="3192" spans="1:23">
      <c r="A3192" s="18">
        <v>41176</v>
      </c>
      <c r="C3192">
        <v>3.3652288720194532</v>
      </c>
      <c r="E3192">
        <v>6.3282688699580101</v>
      </c>
      <c r="G3192">
        <v>4.435890914475987</v>
      </c>
      <c r="I3192">
        <v>9.2265624352541149</v>
      </c>
      <c r="K3192">
        <v>10</v>
      </c>
      <c r="M3192">
        <v>14.6</v>
      </c>
      <c r="O3192">
        <v>7</v>
      </c>
      <c r="Q3192">
        <v>59</v>
      </c>
      <c r="S3192">
        <v>40</v>
      </c>
      <c r="U3192">
        <v>10.6</v>
      </c>
      <c r="W3192">
        <v>2.6</v>
      </c>
    </row>
    <row r="3193" spans="1:23">
      <c r="A3193" s="18">
        <v>41177</v>
      </c>
      <c r="C3193">
        <v>3.4930204295085057</v>
      </c>
      <c r="E3193">
        <v>7.1088957953042629</v>
      </c>
      <c r="G3193">
        <v>4.425664135565591</v>
      </c>
      <c r="I3193">
        <v>9.3109859004171529</v>
      </c>
      <c r="K3193">
        <v>10.5</v>
      </c>
      <c r="M3193">
        <v>15.2</v>
      </c>
      <c r="O3193">
        <v>5.9</v>
      </c>
      <c r="Q3193">
        <v>58</v>
      </c>
      <c r="S3193">
        <v>34</v>
      </c>
      <c r="U3193">
        <v>10.7</v>
      </c>
      <c r="W3193">
        <v>2.2000000000000002</v>
      </c>
    </row>
    <row r="3194" spans="1:23">
      <c r="A3194" s="18">
        <v>41178</v>
      </c>
      <c r="C3194">
        <v>3.7239385960417253</v>
      </c>
      <c r="E3194">
        <v>8.2950153857511886</v>
      </c>
      <c r="G3194">
        <v>4.3575648128457107</v>
      </c>
      <c r="I3194">
        <v>9.0618840803880722</v>
      </c>
      <c r="K3194">
        <v>12.1</v>
      </c>
      <c r="M3194">
        <v>18.7</v>
      </c>
      <c r="O3194">
        <v>7.3</v>
      </c>
      <c r="Q3194">
        <v>47</v>
      </c>
      <c r="S3194">
        <v>28</v>
      </c>
      <c r="U3194">
        <v>10.7</v>
      </c>
      <c r="W3194">
        <v>2.2999999999999998</v>
      </c>
    </row>
    <row r="3195" spans="1:23">
      <c r="A3195" s="18">
        <v>41179</v>
      </c>
      <c r="C3195">
        <v>3.7924867109525557</v>
      </c>
      <c r="E3195">
        <v>8.6593656657218627</v>
      </c>
      <c r="G3195">
        <v>4.0927088001909988</v>
      </c>
      <c r="I3195">
        <v>8.3946271672126898</v>
      </c>
      <c r="K3195">
        <v>14.5</v>
      </c>
      <c r="M3195">
        <v>20.5</v>
      </c>
      <c r="O3195">
        <v>9.8000000000000007</v>
      </c>
      <c r="Q3195">
        <v>36</v>
      </c>
      <c r="S3195">
        <v>22</v>
      </c>
      <c r="U3195">
        <v>9.5</v>
      </c>
      <c r="W3195">
        <v>1.9</v>
      </c>
    </row>
    <row r="3196" spans="1:23">
      <c r="A3196" s="18">
        <v>41180</v>
      </c>
      <c r="C3196">
        <v>4.0467645243478803</v>
      </c>
      <c r="E3196">
        <v>9.5903283955742094</v>
      </c>
      <c r="G3196">
        <v>4.1988704184603032</v>
      </c>
      <c r="I3196">
        <v>8.8895300392618335</v>
      </c>
      <c r="K3196">
        <v>17.100000000000001</v>
      </c>
      <c r="M3196">
        <v>23.1</v>
      </c>
      <c r="O3196">
        <v>11.8</v>
      </c>
      <c r="Q3196">
        <v>29</v>
      </c>
      <c r="S3196">
        <v>20</v>
      </c>
      <c r="U3196">
        <v>10.4</v>
      </c>
      <c r="W3196">
        <v>1.6</v>
      </c>
    </row>
    <row r="3197" spans="1:23">
      <c r="A3197" s="18">
        <v>41181</v>
      </c>
      <c r="C3197">
        <v>4.3674787945207125</v>
      </c>
      <c r="E3197">
        <v>9.9057301746364725</v>
      </c>
      <c r="G3197">
        <v>4.2464363537309291</v>
      </c>
      <c r="I3197">
        <v>9.4275402894532263</v>
      </c>
      <c r="K3197">
        <v>19</v>
      </c>
      <c r="M3197">
        <v>24.9</v>
      </c>
      <c r="O3197">
        <v>14</v>
      </c>
      <c r="Q3197">
        <v>27</v>
      </c>
      <c r="S3197">
        <v>15</v>
      </c>
      <c r="U3197">
        <v>10.9</v>
      </c>
      <c r="W3197">
        <v>1.6</v>
      </c>
    </row>
    <row r="3198" spans="1:23">
      <c r="A3198" s="18">
        <v>41182</v>
      </c>
      <c r="C3198">
        <v>4.7551553255753056</v>
      </c>
      <c r="E3198">
        <v>9.6761886211725194</v>
      </c>
      <c r="G3198">
        <v>4.1706391366459297</v>
      </c>
      <c r="I3198">
        <v>10.150464487252071</v>
      </c>
      <c r="K3198">
        <v>17.600000000000001</v>
      </c>
      <c r="M3198">
        <v>23.4</v>
      </c>
      <c r="O3198">
        <v>12.1</v>
      </c>
      <c r="Q3198">
        <v>35</v>
      </c>
      <c r="S3198">
        <v>19</v>
      </c>
      <c r="U3198">
        <v>9.9</v>
      </c>
      <c r="W3198">
        <v>2.2999999999999998</v>
      </c>
    </row>
    <row r="3199" spans="1:23">
      <c r="A3199" s="18">
        <v>41183</v>
      </c>
      <c r="C3199">
        <v>2.7263646865007618</v>
      </c>
      <c r="E3199">
        <v>8.4514048978040375</v>
      </c>
      <c r="G3199">
        <v>2.5412822651183578</v>
      </c>
      <c r="I3199">
        <v>6.1580373004374227</v>
      </c>
      <c r="K3199">
        <v>12.8</v>
      </c>
      <c r="M3199">
        <v>20.5</v>
      </c>
      <c r="O3199">
        <v>8.9</v>
      </c>
      <c r="Q3199">
        <v>63</v>
      </c>
      <c r="S3199">
        <v>24</v>
      </c>
      <c r="U3199">
        <v>0</v>
      </c>
      <c r="W3199">
        <v>2.6</v>
      </c>
    </row>
    <row r="3200" spans="1:23">
      <c r="A3200" s="18">
        <v>41184</v>
      </c>
      <c r="C3200">
        <v>2.519192099601594</v>
      </c>
      <c r="E3200">
        <v>4.7335666233580005</v>
      </c>
      <c r="G3200">
        <v>3.3651452768515675</v>
      </c>
      <c r="I3200">
        <v>7.5809532227163903</v>
      </c>
      <c r="K3200">
        <v>9.1999999999999993</v>
      </c>
      <c r="M3200">
        <v>12.7</v>
      </c>
      <c r="O3200">
        <v>8</v>
      </c>
      <c r="Q3200">
        <v>69</v>
      </c>
      <c r="S3200">
        <v>54</v>
      </c>
      <c r="U3200">
        <v>4.9000000000000004</v>
      </c>
      <c r="W3200">
        <v>1.3</v>
      </c>
    </row>
    <row r="3201" spans="1:23">
      <c r="A3201" s="18">
        <v>41185</v>
      </c>
      <c r="C3201">
        <v>3.3389453938030211</v>
      </c>
      <c r="E3201">
        <v>7.5256043505438948</v>
      </c>
      <c r="G3201">
        <v>4.265126833586117</v>
      </c>
      <c r="I3201">
        <v>8.6067618695200618</v>
      </c>
      <c r="K3201">
        <v>11</v>
      </c>
      <c r="M3201">
        <v>17</v>
      </c>
      <c r="O3201">
        <v>6.5</v>
      </c>
      <c r="Q3201">
        <v>55</v>
      </c>
      <c r="S3201">
        <v>28</v>
      </c>
      <c r="U3201">
        <v>10.5</v>
      </c>
      <c r="W3201">
        <v>2</v>
      </c>
    </row>
    <row r="3202" spans="1:23">
      <c r="A3202" s="18">
        <v>41186</v>
      </c>
      <c r="C3202">
        <v>3.9834526813648026</v>
      </c>
      <c r="E3202">
        <v>9.2520582186941027</v>
      </c>
      <c r="G3202">
        <v>4.1399540470174578</v>
      </c>
      <c r="I3202">
        <v>8.4051213524756765</v>
      </c>
      <c r="K3202">
        <v>13.4</v>
      </c>
      <c r="M3202">
        <v>20.7</v>
      </c>
      <c r="O3202">
        <v>7.1</v>
      </c>
      <c r="Q3202">
        <v>40</v>
      </c>
      <c r="S3202">
        <v>18</v>
      </c>
      <c r="U3202">
        <v>10.5</v>
      </c>
      <c r="W3202">
        <v>2.5</v>
      </c>
    </row>
    <row r="3203" spans="1:23">
      <c r="A3203" s="18">
        <v>41187</v>
      </c>
      <c r="C3203">
        <v>4.6362762730494937</v>
      </c>
      <c r="E3203">
        <v>9.0788839289181276</v>
      </c>
      <c r="G3203">
        <v>3.9548394265461853</v>
      </c>
      <c r="I3203">
        <v>8.4877001715342857</v>
      </c>
      <c r="K3203">
        <v>14.1</v>
      </c>
      <c r="M3203">
        <v>20.9</v>
      </c>
      <c r="O3203">
        <v>8.3000000000000007</v>
      </c>
      <c r="Q3203">
        <v>35</v>
      </c>
      <c r="S3203">
        <v>16</v>
      </c>
      <c r="U3203">
        <v>9.6</v>
      </c>
      <c r="W3203">
        <v>3.6</v>
      </c>
    </row>
    <row r="3204" spans="1:23">
      <c r="A3204" s="18">
        <v>41188</v>
      </c>
      <c r="C3204">
        <v>2.796030573717335</v>
      </c>
      <c r="E3204">
        <v>6.3222491591925731</v>
      </c>
      <c r="G3204">
        <v>3.1469395405109664</v>
      </c>
      <c r="I3204">
        <v>7.157937787965154</v>
      </c>
      <c r="K3204">
        <v>10.7</v>
      </c>
      <c r="M3204">
        <v>15.9</v>
      </c>
      <c r="O3204">
        <v>8.1999999999999993</v>
      </c>
      <c r="Q3204">
        <v>68</v>
      </c>
      <c r="S3204">
        <v>32</v>
      </c>
      <c r="U3204">
        <v>3.8</v>
      </c>
      <c r="W3204">
        <v>3.7</v>
      </c>
    </row>
    <row r="3205" spans="1:23">
      <c r="A3205" s="18">
        <v>41189</v>
      </c>
      <c r="C3205">
        <v>2.8483232653545705</v>
      </c>
      <c r="E3205">
        <v>6.0635182584140104</v>
      </c>
      <c r="G3205">
        <v>3.8599968165844922</v>
      </c>
      <c r="I3205">
        <v>8.3951594809600465</v>
      </c>
      <c r="K3205">
        <v>7.7</v>
      </c>
      <c r="M3205">
        <v>12.7</v>
      </c>
      <c r="O3205">
        <v>3.8</v>
      </c>
      <c r="Q3205">
        <v>71</v>
      </c>
      <c r="S3205">
        <v>39</v>
      </c>
      <c r="U3205">
        <v>8.3000000000000007</v>
      </c>
      <c r="W3205">
        <v>2.4</v>
      </c>
    </row>
    <row r="3206" spans="1:23">
      <c r="A3206" s="18">
        <v>41190</v>
      </c>
      <c r="C3206">
        <v>3.1611769453350504</v>
      </c>
      <c r="E3206">
        <v>7.1584815571017808</v>
      </c>
      <c r="G3206">
        <v>3.9615944440668289</v>
      </c>
      <c r="I3206">
        <v>7.5561511348954014</v>
      </c>
      <c r="K3206">
        <v>10</v>
      </c>
      <c r="M3206">
        <v>16.100000000000001</v>
      </c>
      <c r="O3206">
        <v>5.6</v>
      </c>
      <c r="Q3206">
        <v>53</v>
      </c>
      <c r="S3206">
        <v>24</v>
      </c>
      <c r="U3206">
        <v>9.4</v>
      </c>
      <c r="W3206">
        <v>2.4</v>
      </c>
    </row>
    <row r="3207" spans="1:23">
      <c r="A3207" s="18">
        <v>41191</v>
      </c>
      <c r="C3207">
        <v>3.3607358584468732</v>
      </c>
      <c r="E3207">
        <v>7.0321578061403311</v>
      </c>
      <c r="G3207">
        <v>4.1344883923908764</v>
      </c>
      <c r="I3207">
        <v>8.5387462871308983</v>
      </c>
      <c r="K3207">
        <v>10.7</v>
      </c>
      <c r="M3207">
        <v>16</v>
      </c>
      <c r="O3207">
        <v>6.3</v>
      </c>
      <c r="Q3207">
        <v>53</v>
      </c>
      <c r="S3207">
        <v>30</v>
      </c>
      <c r="U3207">
        <v>10.3</v>
      </c>
      <c r="W3207">
        <v>2.1</v>
      </c>
    </row>
    <row r="3208" spans="1:23">
      <c r="A3208" s="18">
        <v>41192</v>
      </c>
      <c r="C3208">
        <v>3.3470382429480074</v>
      </c>
      <c r="E3208">
        <v>7.1889314780316864</v>
      </c>
      <c r="G3208">
        <v>4.1193032013639064</v>
      </c>
      <c r="I3208">
        <v>8.6972843779762901</v>
      </c>
      <c r="K3208">
        <v>10.7</v>
      </c>
      <c r="M3208">
        <v>15.9</v>
      </c>
      <c r="O3208">
        <v>5.7</v>
      </c>
      <c r="Q3208">
        <v>56</v>
      </c>
      <c r="S3208">
        <v>35</v>
      </c>
      <c r="U3208">
        <v>10.1</v>
      </c>
      <c r="W3208">
        <v>2.1</v>
      </c>
    </row>
    <row r="3209" spans="1:23">
      <c r="A3209" s="18">
        <v>41193</v>
      </c>
      <c r="C3209">
        <v>3.415818710418018</v>
      </c>
      <c r="E3209">
        <v>7.3576772522781653</v>
      </c>
      <c r="G3209">
        <v>4.1103843997543716</v>
      </c>
      <c r="I3209">
        <v>8.4965883020016815</v>
      </c>
      <c r="K3209">
        <v>11.9</v>
      </c>
      <c r="M3209">
        <v>17.5</v>
      </c>
      <c r="O3209">
        <v>7.6</v>
      </c>
      <c r="Q3209">
        <v>53</v>
      </c>
      <c r="S3209">
        <v>31</v>
      </c>
      <c r="U3209">
        <v>10.1</v>
      </c>
      <c r="W3209">
        <v>2.2000000000000002</v>
      </c>
    </row>
    <row r="3210" spans="1:23">
      <c r="A3210" s="18">
        <v>41194</v>
      </c>
      <c r="C3210">
        <v>3.4792454310033283</v>
      </c>
      <c r="E3210">
        <v>7.4448526713916099</v>
      </c>
      <c r="G3210">
        <v>4.0746714473245618</v>
      </c>
      <c r="I3210">
        <v>8.6542353667228831</v>
      </c>
      <c r="K3210">
        <v>12.5</v>
      </c>
      <c r="M3210">
        <v>18.3</v>
      </c>
      <c r="O3210">
        <v>8.5</v>
      </c>
      <c r="Q3210">
        <v>49</v>
      </c>
      <c r="S3210">
        <v>28</v>
      </c>
      <c r="U3210">
        <v>10.1</v>
      </c>
      <c r="W3210">
        <v>1.9</v>
      </c>
    </row>
    <row r="3211" spans="1:23">
      <c r="A3211" s="18">
        <v>41195</v>
      </c>
      <c r="C3211">
        <v>3.5916687800242397</v>
      </c>
      <c r="E3211">
        <v>6.9769020509347719</v>
      </c>
      <c r="G3211">
        <v>4.0389985418508498</v>
      </c>
      <c r="I3211">
        <v>8.8751264375709837</v>
      </c>
      <c r="K3211">
        <v>11.6</v>
      </c>
      <c r="M3211">
        <v>16.899999999999999</v>
      </c>
      <c r="O3211">
        <v>7.7</v>
      </c>
      <c r="Q3211">
        <v>47</v>
      </c>
      <c r="S3211">
        <v>24</v>
      </c>
      <c r="U3211">
        <v>10.3</v>
      </c>
      <c r="W3211">
        <v>2</v>
      </c>
    </row>
    <row r="3212" spans="1:23">
      <c r="A3212" s="18">
        <v>41196</v>
      </c>
      <c r="C3212">
        <v>3.6402765978849057</v>
      </c>
      <c r="E3212">
        <v>5.8307380514005995</v>
      </c>
      <c r="G3212">
        <v>3.4003066082755766</v>
      </c>
      <c r="I3212">
        <v>7.2974778475851885</v>
      </c>
      <c r="K3212">
        <v>9.5</v>
      </c>
      <c r="M3212">
        <v>14</v>
      </c>
      <c r="O3212">
        <v>6.5</v>
      </c>
      <c r="Q3212">
        <v>31</v>
      </c>
      <c r="S3212">
        <v>11</v>
      </c>
      <c r="U3212">
        <v>7.4</v>
      </c>
      <c r="W3212">
        <v>2.7</v>
      </c>
    </row>
    <row r="3213" spans="1:23">
      <c r="A3213" s="18">
        <v>41197</v>
      </c>
      <c r="C3213">
        <v>3.0685621451760805</v>
      </c>
      <c r="E3213">
        <v>5.8535502428715542</v>
      </c>
      <c r="G3213">
        <v>3.6045746375504941</v>
      </c>
      <c r="I3213">
        <v>7.7310744737255606</v>
      </c>
      <c r="K3213">
        <v>4.7</v>
      </c>
      <c r="M3213">
        <v>10.6</v>
      </c>
      <c r="O3213">
        <v>-0.6</v>
      </c>
      <c r="Q3213">
        <v>23</v>
      </c>
      <c r="S3213">
        <v>11</v>
      </c>
      <c r="U3213">
        <v>9.9</v>
      </c>
      <c r="W3213">
        <v>1.3</v>
      </c>
    </row>
    <row r="3214" spans="1:23">
      <c r="A3214" s="18">
        <v>41198</v>
      </c>
      <c r="C3214">
        <v>3.181155098330211</v>
      </c>
      <c r="E3214">
        <v>5.9730831676539404</v>
      </c>
      <c r="G3214">
        <v>3.6227505150263912</v>
      </c>
      <c r="I3214">
        <v>6.3986645850301134</v>
      </c>
      <c r="K3214">
        <v>6.7</v>
      </c>
      <c r="M3214">
        <v>12.1</v>
      </c>
      <c r="O3214">
        <v>2.2000000000000002</v>
      </c>
      <c r="Q3214">
        <v>30</v>
      </c>
      <c r="S3214">
        <v>15</v>
      </c>
      <c r="U3214">
        <v>9.5</v>
      </c>
      <c r="W3214">
        <v>2.6</v>
      </c>
    </row>
    <row r="3215" spans="1:23">
      <c r="A3215" s="18">
        <v>41199</v>
      </c>
      <c r="C3215">
        <v>3.0534357483049028</v>
      </c>
      <c r="E3215">
        <v>6.3364457178182834</v>
      </c>
      <c r="G3215">
        <v>3.5796800864281231</v>
      </c>
      <c r="I3215">
        <v>6.720857080409874</v>
      </c>
      <c r="K3215">
        <v>7.4</v>
      </c>
      <c r="M3215">
        <v>13.5</v>
      </c>
      <c r="O3215">
        <v>2.9</v>
      </c>
      <c r="Q3215">
        <v>36</v>
      </c>
      <c r="S3215">
        <v>14</v>
      </c>
      <c r="U3215">
        <v>9</v>
      </c>
      <c r="W3215">
        <v>2.1</v>
      </c>
    </row>
    <row r="3216" spans="1:23">
      <c r="A3216" s="18">
        <v>41200</v>
      </c>
      <c r="C3216">
        <v>2.7846387838024569</v>
      </c>
      <c r="E3216">
        <v>5.5896086775889522</v>
      </c>
      <c r="G3216">
        <v>3.3688655989466803</v>
      </c>
      <c r="I3216">
        <v>6.2860932121129656</v>
      </c>
      <c r="K3216">
        <v>8.1999999999999993</v>
      </c>
      <c r="M3216">
        <v>12.3</v>
      </c>
      <c r="O3216">
        <v>4.5</v>
      </c>
      <c r="Q3216">
        <v>30</v>
      </c>
      <c r="S3216">
        <v>13</v>
      </c>
      <c r="U3216">
        <v>7.7</v>
      </c>
      <c r="W3216">
        <v>1.4</v>
      </c>
    </row>
    <row r="3217" spans="1:23">
      <c r="A3217" s="18">
        <v>41201</v>
      </c>
      <c r="C3217">
        <v>1.8978661431445809</v>
      </c>
      <c r="E3217">
        <v>4.9817564359442006</v>
      </c>
      <c r="G3217">
        <v>2.2694068033595092</v>
      </c>
      <c r="I3217">
        <v>4.3519708175411562</v>
      </c>
      <c r="K3217">
        <v>5.6</v>
      </c>
      <c r="M3217">
        <v>9.1999999999999993</v>
      </c>
      <c r="O3217">
        <v>1.5</v>
      </c>
      <c r="Q3217">
        <v>68</v>
      </c>
      <c r="S3217">
        <v>20</v>
      </c>
      <c r="U3217">
        <v>0</v>
      </c>
      <c r="W3217">
        <v>2.1</v>
      </c>
    </row>
    <row r="3218" spans="1:23">
      <c r="A3218" s="18">
        <v>41202</v>
      </c>
      <c r="C3218">
        <v>2.0951908410750493</v>
      </c>
      <c r="E3218">
        <v>4.1840940965837445</v>
      </c>
      <c r="G3218">
        <v>3.2330728030850571</v>
      </c>
      <c r="I3218">
        <v>6.053567092203699</v>
      </c>
      <c r="K3218">
        <v>4</v>
      </c>
      <c r="M3218">
        <v>8.1</v>
      </c>
      <c r="O3218">
        <v>1.8</v>
      </c>
      <c r="Q3218">
        <v>65</v>
      </c>
      <c r="S3218">
        <v>36</v>
      </c>
      <c r="U3218">
        <v>6.2</v>
      </c>
      <c r="W3218">
        <v>1.5</v>
      </c>
    </row>
    <row r="3219" spans="1:23">
      <c r="A3219" s="18">
        <v>41203</v>
      </c>
      <c r="C3219">
        <v>2.8851290215051102</v>
      </c>
      <c r="E3219">
        <v>6.7871977205452714</v>
      </c>
      <c r="G3219">
        <v>3.653233934041574</v>
      </c>
      <c r="I3219">
        <v>6.264308024558404</v>
      </c>
      <c r="K3219">
        <v>6.9</v>
      </c>
      <c r="M3219">
        <v>13.9</v>
      </c>
      <c r="O3219">
        <v>0.9</v>
      </c>
      <c r="Q3219">
        <v>44</v>
      </c>
      <c r="S3219">
        <v>18</v>
      </c>
      <c r="U3219">
        <v>9.6</v>
      </c>
      <c r="W3219">
        <v>2.4</v>
      </c>
    </row>
    <row r="3220" spans="1:23">
      <c r="A3220" s="18">
        <v>41204</v>
      </c>
      <c r="C3220">
        <v>3.0589904716164247</v>
      </c>
      <c r="E3220">
        <v>6.3652555625211189</v>
      </c>
      <c r="G3220">
        <v>3.5956523605298436</v>
      </c>
      <c r="I3220">
        <v>6.7709560470341534</v>
      </c>
      <c r="K3220">
        <v>7.7</v>
      </c>
      <c r="M3220">
        <v>14.3</v>
      </c>
      <c r="O3220">
        <v>3.5</v>
      </c>
      <c r="Q3220">
        <v>39</v>
      </c>
      <c r="S3220">
        <v>21</v>
      </c>
      <c r="U3220">
        <v>9.3000000000000007</v>
      </c>
      <c r="W3220">
        <v>2.4</v>
      </c>
    </row>
    <row r="3221" spans="1:23">
      <c r="A3221" s="18">
        <v>41205</v>
      </c>
      <c r="C3221">
        <v>3.3957406379085744</v>
      </c>
      <c r="E3221">
        <v>7.068983109970679</v>
      </c>
      <c r="G3221">
        <v>3.6951837268319307</v>
      </c>
      <c r="I3221">
        <v>6.9644319425187371</v>
      </c>
      <c r="K3221">
        <v>9.5</v>
      </c>
      <c r="M3221">
        <v>16.5</v>
      </c>
      <c r="O3221">
        <v>4.8</v>
      </c>
      <c r="Q3221">
        <v>41</v>
      </c>
      <c r="S3221">
        <v>17</v>
      </c>
      <c r="U3221">
        <v>9.9</v>
      </c>
      <c r="W3221">
        <v>2.9</v>
      </c>
    </row>
    <row r="3222" spans="1:23">
      <c r="A3222" s="18">
        <v>41206</v>
      </c>
      <c r="C3222">
        <v>4.5272977020961847</v>
      </c>
      <c r="E3222">
        <v>7.5656186934221248</v>
      </c>
      <c r="G3222">
        <v>3.5775549730075915</v>
      </c>
      <c r="I3222">
        <v>6.7406425433950856</v>
      </c>
      <c r="K3222">
        <v>11.9</v>
      </c>
      <c r="M3222">
        <v>18</v>
      </c>
      <c r="O3222">
        <v>6.6</v>
      </c>
      <c r="Q3222">
        <v>29</v>
      </c>
      <c r="S3222">
        <v>14</v>
      </c>
      <c r="U3222">
        <v>9.6</v>
      </c>
      <c r="W3222">
        <v>4.5999999999999996</v>
      </c>
    </row>
    <row r="3223" spans="1:23">
      <c r="A3223" s="18">
        <v>41207</v>
      </c>
      <c r="C3223">
        <v>3.3664812306815399</v>
      </c>
      <c r="E3223">
        <v>5.8403897751587097</v>
      </c>
      <c r="G3223">
        <v>3.0723993357095751</v>
      </c>
      <c r="I3223">
        <v>6.6428960762151181</v>
      </c>
      <c r="K3223">
        <v>9</v>
      </c>
      <c r="M3223">
        <v>12.9</v>
      </c>
      <c r="O3223">
        <v>4.5</v>
      </c>
      <c r="Q3223">
        <v>43</v>
      </c>
      <c r="S3223">
        <v>19</v>
      </c>
      <c r="U3223">
        <v>5.5</v>
      </c>
      <c r="W3223">
        <v>3.2</v>
      </c>
    </row>
    <row r="3224" spans="1:23">
      <c r="A3224" s="18">
        <v>41208</v>
      </c>
      <c r="C3224">
        <v>2.4760412265796345</v>
      </c>
      <c r="E3224">
        <v>4.6462022012951936</v>
      </c>
      <c r="G3224">
        <v>3.6179572305454548</v>
      </c>
      <c r="I3224">
        <v>7.6571052628797194</v>
      </c>
      <c r="K3224">
        <v>4.4000000000000004</v>
      </c>
      <c r="M3224">
        <v>8.6999999999999993</v>
      </c>
      <c r="O3224">
        <v>0.9</v>
      </c>
      <c r="Q3224">
        <v>70</v>
      </c>
      <c r="S3224">
        <v>52</v>
      </c>
      <c r="U3224">
        <v>8.8000000000000007</v>
      </c>
      <c r="W3224">
        <v>1.2</v>
      </c>
    </row>
    <row r="3225" spans="1:23">
      <c r="A3225" s="18">
        <v>41209</v>
      </c>
      <c r="C3225">
        <v>2.3595621290257256</v>
      </c>
      <c r="E3225">
        <v>5.299887663461667</v>
      </c>
      <c r="G3225">
        <v>3.5612943433442217</v>
      </c>
      <c r="I3225">
        <v>6.4657097405831943</v>
      </c>
      <c r="K3225">
        <v>4.0999999999999996</v>
      </c>
      <c r="M3225">
        <v>10.1</v>
      </c>
      <c r="O3225">
        <v>-0.4</v>
      </c>
      <c r="Q3225">
        <v>58</v>
      </c>
      <c r="S3225">
        <v>29</v>
      </c>
      <c r="U3225">
        <v>9.1999999999999993</v>
      </c>
      <c r="W3225">
        <v>1.6</v>
      </c>
    </row>
    <row r="3226" spans="1:23">
      <c r="A3226" s="18">
        <v>41210</v>
      </c>
      <c r="C3226">
        <v>2.4404216971614616</v>
      </c>
      <c r="E3226">
        <v>5.1029779537730526</v>
      </c>
      <c r="G3226">
        <v>3.6988625754249522</v>
      </c>
      <c r="I3226">
        <v>6.1919867109955256</v>
      </c>
      <c r="K3226">
        <v>8.3000000000000007</v>
      </c>
      <c r="M3226">
        <v>12.2</v>
      </c>
      <c r="O3226">
        <v>5.3</v>
      </c>
      <c r="Q3226">
        <v>50</v>
      </c>
      <c r="S3226">
        <v>37</v>
      </c>
      <c r="U3226">
        <v>9.6999999999999993</v>
      </c>
      <c r="W3226">
        <v>1.4</v>
      </c>
    </row>
    <row r="3227" spans="1:23">
      <c r="A3227" s="18">
        <v>41211</v>
      </c>
      <c r="C3227">
        <v>2.8894134635257589</v>
      </c>
      <c r="E3227">
        <v>5.6167554774139203</v>
      </c>
      <c r="G3227">
        <v>3.6161295666391782</v>
      </c>
      <c r="I3227">
        <v>7.2339765606673332</v>
      </c>
      <c r="K3227">
        <v>7.3</v>
      </c>
      <c r="M3227">
        <v>11.8</v>
      </c>
      <c r="O3227">
        <v>2.7</v>
      </c>
      <c r="Q3227">
        <v>55</v>
      </c>
      <c r="S3227">
        <v>39</v>
      </c>
      <c r="U3227">
        <v>9.1999999999999993</v>
      </c>
      <c r="W3227">
        <v>2.7</v>
      </c>
    </row>
    <row r="3228" spans="1:23">
      <c r="A3228" s="18">
        <v>41212</v>
      </c>
      <c r="C3228">
        <v>2.7041506055532989</v>
      </c>
      <c r="E3228">
        <v>5.121107488944018</v>
      </c>
      <c r="G3228">
        <v>3.5654390219730931</v>
      </c>
      <c r="I3228">
        <v>6.9927963236218869</v>
      </c>
      <c r="K3228">
        <v>6.1</v>
      </c>
      <c r="M3228">
        <v>10.8</v>
      </c>
      <c r="O3228">
        <v>2.4</v>
      </c>
      <c r="Q3228">
        <v>54</v>
      </c>
      <c r="S3228">
        <v>37</v>
      </c>
      <c r="U3228">
        <v>9.1999999999999993</v>
      </c>
      <c r="W3228">
        <v>2.4</v>
      </c>
    </row>
    <row r="3229" spans="1:23">
      <c r="A3229" s="18">
        <v>41213</v>
      </c>
      <c r="C3229">
        <v>2.6608963677463864</v>
      </c>
      <c r="E3229">
        <v>6.059298004508701</v>
      </c>
      <c r="G3229">
        <v>3.4466870621863541</v>
      </c>
      <c r="I3229">
        <v>6.2066780951890976</v>
      </c>
      <c r="K3229">
        <v>7.7</v>
      </c>
      <c r="M3229">
        <v>13.2</v>
      </c>
      <c r="O3229">
        <v>2.8</v>
      </c>
      <c r="Q3229">
        <v>41</v>
      </c>
      <c r="S3229">
        <v>23</v>
      </c>
      <c r="U3229">
        <v>9</v>
      </c>
      <c r="W3229">
        <v>1.6</v>
      </c>
    </row>
    <row r="3230" spans="1:23">
      <c r="A3230" s="18">
        <v>41214</v>
      </c>
      <c r="C3230">
        <v>3.427998676207102</v>
      </c>
      <c r="E3230">
        <v>5.5777433338648867</v>
      </c>
      <c r="G3230">
        <v>3.248252232619953</v>
      </c>
      <c r="I3230">
        <v>6.0904254073972721</v>
      </c>
      <c r="K3230">
        <v>8.1</v>
      </c>
      <c r="M3230">
        <v>12.6</v>
      </c>
      <c r="O3230">
        <v>4</v>
      </c>
      <c r="Q3230">
        <v>35</v>
      </c>
      <c r="S3230">
        <v>23</v>
      </c>
      <c r="U3230">
        <v>7.8</v>
      </c>
      <c r="W3230">
        <v>3.8</v>
      </c>
    </row>
    <row r="3231" spans="1:23">
      <c r="A3231" s="18">
        <v>41215</v>
      </c>
      <c r="C3231">
        <v>2.6539436201954576</v>
      </c>
      <c r="E3231">
        <v>4.4180293451215329</v>
      </c>
      <c r="G3231">
        <v>3.2299103120342689</v>
      </c>
      <c r="I3231">
        <v>6.7938543499974546</v>
      </c>
      <c r="K3231">
        <v>0</v>
      </c>
      <c r="M3231">
        <v>8.3000000000000007</v>
      </c>
      <c r="O3231">
        <v>-3.2</v>
      </c>
      <c r="Q3231">
        <v>33</v>
      </c>
      <c r="S3231">
        <v>16</v>
      </c>
      <c r="U3231">
        <v>9.1</v>
      </c>
      <c r="W3231">
        <v>2.5</v>
      </c>
    </row>
    <row r="3232" spans="1:23">
      <c r="A3232" s="18">
        <v>41216</v>
      </c>
      <c r="C3232">
        <v>1.9322687315701783</v>
      </c>
      <c r="E3232">
        <v>3.5360702760386546</v>
      </c>
      <c r="G3232">
        <v>3.1071084668177171</v>
      </c>
      <c r="I3232">
        <v>4.9064369240732262</v>
      </c>
      <c r="K3232">
        <v>-0.1</v>
      </c>
      <c r="M3232">
        <v>4.0999999999999996</v>
      </c>
      <c r="O3232">
        <v>-3.4</v>
      </c>
      <c r="Q3232">
        <v>38</v>
      </c>
      <c r="S3232">
        <v>23</v>
      </c>
      <c r="U3232">
        <v>7.8</v>
      </c>
      <c r="W3232">
        <v>1.3</v>
      </c>
    </row>
    <row r="3233" spans="1:23">
      <c r="A3233" s="18">
        <v>41217</v>
      </c>
      <c r="C3233">
        <v>1.5888361854604542</v>
      </c>
      <c r="E3233">
        <v>3.4818511646109038</v>
      </c>
      <c r="G3233">
        <v>2.6682160269817872</v>
      </c>
      <c r="I3233">
        <v>4.0262041041423844</v>
      </c>
      <c r="K3233">
        <v>0.3</v>
      </c>
      <c r="M3233">
        <v>4.2</v>
      </c>
      <c r="O3233">
        <v>-2.8</v>
      </c>
      <c r="Q3233">
        <v>39</v>
      </c>
      <c r="S3233">
        <v>24</v>
      </c>
      <c r="U3233">
        <v>4.5999999999999996</v>
      </c>
      <c r="W3233">
        <v>0.9</v>
      </c>
    </row>
    <row r="3234" spans="1:23">
      <c r="A3234" s="18">
        <v>41218</v>
      </c>
      <c r="C3234">
        <v>1.9122737478657128</v>
      </c>
      <c r="E3234">
        <v>3.9494931908820261</v>
      </c>
      <c r="G3234">
        <v>2.7156378235491179</v>
      </c>
      <c r="I3234">
        <v>3.9877495560296259</v>
      </c>
      <c r="K3234">
        <v>2.1</v>
      </c>
      <c r="M3234">
        <v>6.2</v>
      </c>
      <c r="O3234">
        <v>-1.3</v>
      </c>
      <c r="Q3234">
        <v>44</v>
      </c>
      <c r="S3234">
        <v>22</v>
      </c>
      <c r="U3234">
        <v>4.7</v>
      </c>
      <c r="W3234">
        <v>2.1</v>
      </c>
    </row>
    <row r="3235" spans="1:23">
      <c r="A3235" s="18">
        <v>41219</v>
      </c>
      <c r="C3235">
        <v>1.9975724368374095</v>
      </c>
      <c r="E3235">
        <v>4.8320963735333704</v>
      </c>
      <c r="G3235">
        <v>3.2563472069638371</v>
      </c>
      <c r="I3235">
        <v>5.4743718304038609</v>
      </c>
      <c r="K3235">
        <v>2.1</v>
      </c>
      <c r="M3235">
        <v>8.6</v>
      </c>
      <c r="O3235">
        <v>-2.7</v>
      </c>
      <c r="Q3235">
        <v>51</v>
      </c>
      <c r="S3235">
        <v>25</v>
      </c>
      <c r="U3235">
        <v>8.6</v>
      </c>
      <c r="W3235">
        <v>1</v>
      </c>
    </row>
    <row r="3236" spans="1:23">
      <c r="A3236" s="18">
        <v>41220</v>
      </c>
      <c r="C3236">
        <v>2.6210193801771218</v>
      </c>
      <c r="E3236">
        <v>4.7832659395453918</v>
      </c>
      <c r="G3236">
        <v>2.9297085229359454</v>
      </c>
      <c r="I3236">
        <v>4.7378650165253537</v>
      </c>
      <c r="K3236">
        <v>2.8</v>
      </c>
      <c r="M3236">
        <v>9.1999999999999993</v>
      </c>
      <c r="O3236">
        <v>-1.2</v>
      </c>
      <c r="Q3236">
        <v>46</v>
      </c>
      <c r="S3236">
        <v>20</v>
      </c>
      <c r="U3236">
        <v>6.4</v>
      </c>
      <c r="W3236">
        <v>5.4</v>
      </c>
    </row>
    <row r="3237" spans="1:23">
      <c r="A3237" s="18">
        <v>41221</v>
      </c>
      <c r="C3237">
        <v>1.4768606465109098</v>
      </c>
      <c r="E3237">
        <v>2.6773679827141503</v>
      </c>
      <c r="G3237">
        <v>2.6257276141381523</v>
      </c>
      <c r="I3237">
        <v>4.7630964811798426</v>
      </c>
      <c r="K3237">
        <v>-3.8</v>
      </c>
      <c r="M3237">
        <v>1</v>
      </c>
      <c r="O3237">
        <v>-6.1</v>
      </c>
      <c r="Q3237">
        <v>74</v>
      </c>
      <c r="S3237">
        <v>30</v>
      </c>
      <c r="U3237">
        <v>4.5999999999999996</v>
      </c>
      <c r="W3237">
        <v>2.6</v>
      </c>
    </row>
    <row r="3238" spans="1:23">
      <c r="A3238" s="18">
        <v>41222</v>
      </c>
      <c r="C3238">
        <v>1.3258040205483685</v>
      </c>
      <c r="E3238">
        <v>1.9444724641666442</v>
      </c>
      <c r="G3238">
        <v>3.1116793967902132</v>
      </c>
      <c r="I3238">
        <v>4.3994032428063949</v>
      </c>
      <c r="K3238">
        <v>-7.3</v>
      </c>
      <c r="M3238">
        <v>-3.1</v>
      </c>
      <c r="O3238">
        <v>-9.8000000000000007</v>
      </c>
      <c r="Q3238">
        <v>70</v>
      </c>
      <c r="S3238">
        <v>45</v>
      </c>
      <c r="U3238">
        <v>8.3000000000000007</v>
      </c>
      <c r="W3238">
        <v>2.1</v>
      </c>
    </row>
    <row r="3239" spans="1:23">
      <c r="A3239" s="18">
        <v>41223</v>
      </c>
      <c r="C3239">
        <v>0.90858679812757326</v>
      </c>
      <c r="E3239">
        <v>1.5897598865993254</v>
      </c>
      <c r="G3239">
        <v>2.4375609706854848</v>
      </c>
      <c r="I3239">
        <v>2.9860105053392525</v>
      </c>
      <c r="K3239">
        <v>-8.6999999999999993</v>
      </c>
      <c r="M3239">
        <v>-6.1</v>
      </c>
      <c r="O3239">
        <v>-12.1</v>
      </c>
      <c r="Q3239">
        <v>82</v>
      </c>
      <c r="S3239">
        <v>68</v>
      </c>
      <c r="U3239">
        <v>3.9</v>
      </c>
      <c r="W3239">
        <v>1.5</v>
      </c>
    </row>
    <row r="3240" spans="1:23">
      <c r="A3240" s="18">
        <v>41224</v>
      </c>
      <c r="C3240">
        <v>0.7135335098212261</v>
      </c>
      <c r="E3240">
        <v>3.1722571118921699</v>
      </c>
      <c r="G3240">
        <v>1.9364047006640364</v>
      </c>
      <c r="I3240">
        <v>1.5492617882400574</v>
      </c>
      <c r="K3240">
        <v>-3.4</v>
      </c>
      <c r="M3240">
        <v>1.9</v>
      </c>
      <c r="O3240">
        <v>-7.7</v>
      </c>
      <c r="Q3240">
        <v>84</v>
      </c>
      <c r="S3240">
        <v>35</v>
      </c>
      <c r="U3240">
        <v>0</v>
      </c>
      <c r="W3240">
        <v>2.6</v>
      </c>
    </row>
    <row r="3241" spans="1:23">
      <c r="A3241" s="18">
        <v>41225</v>
      </c>
      <c r="C3241">
        <v>0.73170843565901589</v>
      </c>
      <c r="E3241">
        <v>1.581496892313865</v>
      </c>
      <c r="G3241">
        <v>1.8903331798833802</v>
      </c>
      <c r="I3241">
        <v>2.6586621856981094</v>
      </c>
      <c r="K3241">
        <v>-5.7</v>
      </c>
      <c r="M3241">
        <v>-3.8</v>
      </c>
      <c r="O3241">
        <v>-7.2</v>
      </c>
      <c r="Q3241">
        <v>99</v>
      </c>
      <c r="S3241">
        <v>97</v>
      </c>
      <c r="U3241">
        <v>0</v>
      </c>
      <c r="W3241">
        <v>1</v>
      </c>
    </row>
    <row r="3242" spans="1:23">
      <c r="A3242" s="18">
        <v>41226</v>
      </c>
      <c r="C3242">
        <v>0.8994624146052449</v>
      </c>
      <c r="E3242">
        <v>2.6341183973166609</v>
      </c>
      <c r="G3242">
        <v>2.3018538918332689</v>
      </c>
      <c r="I3242">
        <v>2.6902573144512343</v>
      </c>
      <c r="K3242">
        <v>-3.4</v>
      </c>
      <c r="M3242">
        <v>0.3</v>
      </c>
      <c r="O3242">
        <v>-6.4</v>
      </c>
      <c r="Q3242">
        <v>81</v>
      </c>
      <c r="S3242">
        <v>54</v>
      </c>
      <c r="U3242">
        <v>2.5</v>
      </c>
      <c r="W3242">
        <v>1.7</v>
      </c>
    </row>
    <row r="3243" spans="1:23">
      <c r="A3243" s="18">
        <v>41227</v>
      </c>
      <c r="C3243">
        <v>1.3003256963809398</v>
      </c>
      <c r="E3243">
        <v>2.5401621881559819</v>
      </c>
      <c r="G3243">
        <v>3.0408777963610856</v>
      </c>
      <c r="I3243">
        <v>4.2849430483929156</v>
      </c>
      <c r="K3243">
        <v>-2.7</v>
      </c>
      <c r="M3243">
        <v>0.7</v>
      </c>
      <c r="O3243">
        <v>-5</v>
      </c>
      <c r="Q3243">
        <v>83</v>
      </c>
      <c r="S3243">
        <v>51</v>
      </c>
      <c r="U3243">
        <v>7.4</v>
      </c>
      <c r="W3243">
        <v>1.5</v>
      </c>
    </row>
    <row r="3244" spans="1:23">
      <c r="A3244" s="18">
        <v>41228</v>
      </c>
      <c r="C3244">
        <v>1.6403305482404533</v>
      </c>
      <c r="E3244">
        <v>3.4244190343667644</v>
      </c>
      <c r="G3244">
        <v>3.111758932945329</v>
      </c>
      <c r="I3244">
        <v>4.5577296246453676</v>
      </c>
      <c r="K3244">
        <v>-3.3</v>
      </c>
      <c r="M3244">
        <v>3.7</v>
      </c>
      <c r="O3244">
        <v>-7.6</v>
      </c>
      <c r="Q3244">
        <v>60</v>
      </c>
      <c r="S3244">
        <v>26</v>
      </c>
      <c r="U3244">
        <v>8.8000000000000007</v>
      </c>
      <c r="W3244">
        <v>2.2999999999999998</v>
      </c>
    </row>
    <row r="3245" spans="1:23">
      <c r="A3245" s="18">
        <v>41229</v>
      </c>
      <c r="C3245">
        <v>1.1712140630753227</v>
      </c>
      <c r="E3245">
        <v>2.5271037302558592</v>
      </c>
      <c r="G3245">
        <v>2.7848059612753384</v>
      </c>
      <c r="I3245">
        <v>3.9816294472838996</v>
      </c>
      <c r="K3245">
        <v>-4.8</v>
      </c>
      <c r="M3245">
        <v>0.7</v>
      </c>
      <c r="O3245">
        <v>-7</v>
      </c>
      <c r="Q3245">
        <v>81</v>
      </c>
      <c r="S3245">
        <v>44</v>
      </c>
      <c r="U3245">
        <v>6.2</v>
      </c>
      <c r="W3245">
        <v>1.6</v>
      </c>
    </row>
    <row r="3246" spans="1:23">
      <c r="A3246" s="18">
        <v>41230</v>
      </c>
      <c r="C3246">
        <v>0.85871789813525401</v>
      </c>
      <c r="E3246">
        <v>2.857618985141511</v>
      </c>
      <c r="G3246">
        <v>2.2903917314857232</v>
      </c>
      <c r="I3246">
        <v>2.5522116045044472</v>
      </c>
      <c r="K3246">
        <v>-1.1000000000000001</v>
      </c>
      <c r="M3246">
        <v>1.7</v>
      </c>
      <c r="O3246">
        <v>-4.3</v>
      </c>
      <c r="Q3246">
        <v>87</v>
      </c>
      <c r="S3246">
        <v>61</v>
      </c>
      <c r="U3246">
        <v>2.2000000000000002</v>
      </c>
      <c r="W3246">
        <v>1.6</v>
      </c>
    </row>
    <row r="3247" spans="1:23">
      <c r="A3247" s="18">
        <v>41231</v>
      </c>
      <c r="C3247">
        <v>1.193011227376819</v>
      </c>
      <c r="E3247">
        <v>2.9143602834802627</v>
      </c>
      <c r="G3247">
        <v>2.6715720079203376</v>
      </c>
      <c r="I3247">
        <v>4.0478071323535341</v>
      </c>
      <c r="K3247">
        <v>-2.1</v>
      </c>
      <c r="M3247">
        <v>2.1</v>
      </c>
      <c r="O3247">
        <v>-5</v>
      </c>
      <c r="Q3247">
        <v>86</v>
      </c>
      <c r="S3247">
        <v>61</v>
      </c>
      <c r="U3247">
        <v>5</v>
      </c>
      <c r="W3247">
        <v>1.6</v>
      </c>
    </row>
    <row r="3248" spans="1:23">
      <c r="A3248" s="18">
        <v>41232</v>
      </c>
      <c r="C3248">
        <v>0.84303760323948185</v>
      </c>
      <c r="E3248">
        <v>2.1338604638707639</v>
      </c>
      <c r="G3248">
        <v>1.9166360800937938</v>
      </c>
      <c r="I3248">
        <v>2.7876397660182968</v>
      </c>
      <c r="K3248">
        <v>-4.2</v>
      </c>
      <c r="M3248">
        <v>-1.5</v>
      </c>
      <c r="O3248">
        <v>-6.6</v>
      </c>
      <c r="Q3248">
        <v>90</v>
      </c>
      <c r="S3248">
        <v>78</v>
      </c>
      <c r="U3248">
        <v>0.2</v>
      </c>
      <c r="W3248">
        <v>0.9</v>
      </c>
    </row>
    <row r="3249" spans="1:23">
      <c r="A3249" s="18">
        <v>41233</v>
      </c>
      <c r="C3249">
        <v>0.66177180414058123</v>
      </c>
      <c r="E3249">
        <v>1.5195735444175262</v>
      </c>
      <c r="G3249">
        <v>1.8831598205424269</v>
      </c>
      <c r="I3249">
        <v>2.3681125012139179</v>
      </c>
      <c r="K3249">
        <v>-4.2</v>
      </c>
      <c r="M3249">
        <v>-2.4</v>
      </c>
      <c r="O3249">
        <v>-5</v>
      </c>
      <c r="Q3249">
        <v>92</v>
      </c>
      <c r="S3249">
        <v>81</v>
      </c>
      <c r="U3249">
        <v>0</v>
      </c>
      <c r="W3249">
        <v>1.5</v>
      </c>
    </row>
    <row r="3250" spans="1:23">
      <c r="A3250" s="18">
        <v>41234</v>
      </c>
      <c r="C3250">
        <v>0.72164179033266318</v>
      </c>
      <c r="E3250">
        <v>1.6527571477819709</v>
      </c>
      <c r="G3250">
        <v>1.9190554076378985</v>
      </c>
      <c r="I3250">
        <v>2.6259878667294942</v>
      </c>
      <c r="K3250">
        <v>-6.4</v>
      </c>
      <c r="M3250">
        <v>-4.5</v>
      </c>
      <c r="O3250">
        <v>-8.9</v>
      </c>
      <c r="Q3250">
        <v>92</v>
      </c>
      <c r="S3250">
        <v>83</v>
      </c>
      <c r="U3250">
        <v>0.6</v>
      </c>
      <c r="W3250">
        <v>2.2999999999999998</v>
      </c>
    </row>
    <row r="3251" spans="1:23">
      <c r="A3251" s="18">
        <v>41235</v>
      </c>
      <c r="C3251">
        <v>1.0767724043281857</v>
      </c>
      <c r="E3251">
        <v>1.8892070703329931</v>
      </c>
      <c r="G3251">
        <v>2.8488560088818318</v>
      </c>
      <c r="I3251">
        <v>3.6402773945078337</v>
      </c>
      <c r="K3251">
        <v>-9.5</v>
      </c>
      <c r="M3251">
        <v>-2.4</v>
      </c>
      <c r="O3251">
        <v>-13.3</v>
      </c>
      <c r="Q3251">
        <v>72</v>
      </c>
      <c r="S3251">
        <v>38</v>
      </c>
      <c r="U3251">
        <v>7.8</v>
      </c>
      <c r="W3251">
        <v>2.4</v>
      </c>
    </row>
    <row r="3252" spans="1:23">
      <c r="A3252" s="18">
        <v>41236</v>
      </c>
      <c r="C3252">
        <v>0.9259235881082758</v>
      </c>
      <c r="E3252">
        <v>1.0851059328256087</v>
      </c>
      <c r="G3252">
        <v>2.8644536050948686</v>
      </c>
      <c r="I3252">
        <v>3.2103344093660269</v>
      </c>
      <c r="K3252">
        <v>-12</v>
      </c>
      <c r="M3252">
        <v>-7.9</v>
      </c>
      <c r="O3252">
        <v>-15.3</v>
      </c>
      <c r="Q3252">
        <v>87</v>
      </c>
      <c r="S3252">
        <v>74</v>
      </c>
      <c r="U3252">
        <v>7.8</v>
      </c>
      <c r="W3252">
        <v>0.9</v>
      </c>
    </row>
    <row r="3253" spans="1:23">
      <c r="A3253" s="18">
        <v>41237</v>
      </c>
      <c r="C3253">
        <v>0.8942970786300255</v>
      </c>
      <c r="E3253">
        <v>2.226134401303014</v>
      </c>
      <c r="G3253">
        <v>2.6678792586403315</v>
      </c>
      <c r="I3253">
        <v>2.5013805527071598</v>
      </c>
      <c r="K3253">
        <v>-6.8</v>
      </c>
      <c r="M3253">
        <v>-3.2</v>
      </c>
      <c r="O3253">
        <v>-11.9</v>
      </c>
      <c r="Q3253">
        <v>71</v>
      </c>
      <c r="S3253">
        <v>57</v>
      </c>
      <c r="U3253">
        <v>6.1</v>
      </c>
      <c r="W3253">
        <v>1.4</v>
      </c>
    </row>
    <row r="3254" spans="1:23">
      <c r="A3254" s="18">
        <v>41238</v>
      </c>
      <c r="C3254">
        <v>1.4808476882097319</v>
      </c>
      <c r="E3254">
        <v>3.0389003895059963</v>
      </c>
      <c r="G3254">
        <v>2.9058111148811294</v>
      </c>
      <c r="I3254">
        <v>3.5194859688821847</v>
      </c>
      <c r="K3254">
        <v>-3.9</v>
      </c>
      <c r="M3254">
        <v>1.6</v>
      </c>
      <c r="O3254">
        <v>-8.6</v>
      </c>
      <c r="Q3254">
        <v>53</v>
      </c>
      <c r="S3254">
        <v>30</v>
      </c>
      <c r="U3254">
        <v>8.1</v>
      </c>
      <c r="W3254">
        <v>2.6</v>
      </c>
    </row>
    <row r="3255" spans="1:23">
      <c r="A3255" s="18">
        <v>41239</v>
      </c>
      <c r="C3255">
        <v>1.483395412606701</v>
      </c>
      <c r="E3255">
        <v>3.6721272257721833</v>
      </c>
      <c r="G3255">
        <v>2.7743016504700022</v>
      </c>
      <c r="I3255">
        <v>3.8309403842964538</v>
      </c>
      <c r="K3255">
        <v>-4.0999999999999996</v>
      </c>
      <c r="M3255">
        <v>3.3</v>
      </c>
      <c r="O3255">
        <v>-12.1</v>
      </c>
      <c r="Q3255">
        <v>59</v>
      </c>
      <c r="S3255">
        <v>29</v>
      </c>
      <c r="U3255">
        <v>7.1</v>
      </c>
      <c r="W3255">
        <v>1.9</v>
      </c>
    </row>
    <row r="3256" spans="1:23">
      <c r="A3256" s="18">
        <v>41240</v>
      </c>
      <c r="C3256">
        <v>1.1995809369822805</v>
      </c>
      <c r="E3256">
        <v>1.8965068039938588</v>
      </c>
      <c r="G3256">
        <v>2.6247602960056544</v>
      </c>
      <c r="I3256">
        <v>3.6847498566191801</v>
      </c>
      <c r="K3256">
        <v>-7.9</v>
      </c>
      <c r="M3256">
        <v>-3.2</v>
      </c>
      <c r="O3256">
        <v>-11.1</v>
      </c>
      <c r="Q3256">
        <v>66</v>
      </c>
      <c r="S3256">
        <v>37</v>
      </c>
      <c r="U3256">
        <v>6.3</v>
      </c>
      <c r="W3256">
        <v>1.1000000000000001</v>
      </c>
    </row>
    <row r="3257" spans="1:23">
      <c r="A3257" s="18">
        <v>41241</v>
      </c>
      <c r="C3257">
        <v>0.91164258609572413</v>
      </c>
      <c r="E3257">
        <v>1.192703224472871</v>
      </c>
      <c r="G3257">
        <v>2.6021770019878661</v>
      </c>
      <c r="I3257">
        <v>3.1310793912391848</v>
      </c>
      <c r="K3257">
        <v>-10.7</v>
      </c>
      <c r="M3257">
        <v>-7.6</v>
      </c>
      <c r="O3257">
        <v>-13.7</v>
      </c>
      <c r="Q3257">
        <v>81</v>
      </c>
      <c r="S3257">
        <v>67</v>
      </c>
      <c r="U3257">
        <v>6.2</v>
      </c>
      <c r="W3257">
        <v>1.5</v>
      </c>
    </row>
    <row r="3258" spans="1:23">
      <c r="A3258" s="18">
        <v>41242</v>
      </c>
      <c r="C3258">
        <v>0.69461273563143311</v>
      </c>
      <c r="E3258">
        <v>0.94170268423869985</v>
      </c>
      <c r="G3258">
        <v>2.1540571970407845</v>
      </c>
      <c r="I3258">
        <v>2.295086537031481</v>
      </c>
      <c r="K3258">
        <v>-12.4</v>
      </c>
      <c r="M3258">
        <v>-8.8000000000000007</v>
      </c>
      <c r="O3258">
        <v>-15.4</v>
      </c>
      <c r="Q3258">
        <v>78</v>
      </c>
      <c r="S3258">
        <v>59</v>
      </c>
      <c r="U3258">
        <v>3.4</v>
      </c>
      <c r="W3258">
        <v>1.7</v>
      </c>
    </row>
    <row r="3259" spans="1:23">
      <c r="A3259" s="18">
        <v>41243</v>
      </c>
      <c r="C3259">
        <v>0.47069959376152093</v>
      </c>
      <c r="E3259">
        <v>2.8565760742752322</v>
      </c>
      <c r="G3259">
        <v>1.835924508189152</v>
      </c>
      <c r="I3259">
        <v>0.89719498716822788</v>
      </c>
      <c r="K3259">
        <v>-4.4000000000000004</v>
      </c>
      <c r="M3259">
        <v>-0.8</v>
      </c>
      <c r="O3259">
        <v>-10.7</v>
      </c>
      <c r="Q3259">
        <v>83</v>
      </c>
      <c r="S3259">
        <v>49</v>
      </c>
      <c r="U3259">
        <v>0</v>
      </c>
      <c r="W3259">
        <v>1.2</v>
      </c>
    </row>
    <row r="3260" spans="1:23">
      <c r="A3260" s="18">
        <v>41244</v>
      </c>
      <c r="C3260">
        <v>0.64537579679919344</v>
      </c>
      <c r="E3260">
        <v>1.437236627304419</v>
      </c>
      <c r="G3260">
        <v>1.753655890301814</v>
      </c>
      <c r="I3260">
        <v>2.4789004236065808</v>
      </c>
      <c r="K3260">
        <v>-8.1</v>
      </c>
      <c r="M3260">
        <v>-4.9000000000000004</v>
      </c>
      <c r="O3260">
        <v>-9.6999999999999993</v>
      </c>
      <c r="Q3260">
        <v>89</v>
      </c>
      <c r="S3260">
        <v>78</v>
      </c>
      <c r="U3260">
        <v>0</v>
      </c>
      <c r="W3260">
        <v>2</v>
      </c>
    </row>
    <row r="3261" spans="1:23">
      <c r="A3261" s="18">
        <v>41245</v>
      </c>
      <c r="C3261">
        <v>0.95768540868282126</v>
      </c>
      <c r="E3261">
        <v>1.6089192695308361</v>
      </c>
      <c r="G3261">
        <v>2.8084613222918851</v>
      </c>
      <c r="I3261">
        <v>3.3558845526136052</v>
      </c>
      <c r="K3261">
        <v>-9.9</v>
      </c>
      <c r="M3261">
        <v>-3.7</v>
      </c>
      <c r="O3261">
        <v>-12.8</v>
      </c>
      <c r="Q3261">
        <v>71</v>
      </c>
      <c r="S3261">
        <v>53</v>
      </c>
      <c r="U3261">
        <v>8</v>
      </c>
      <c r="W3261">
        <v>2.2000000000000002</v>
      </c>
    </row>
    <row r="3262" spans="1:23">
      <c r="A3262" s="18">
        <v>41246</v>
      </c>
      <c r="C3262">
        <v>0.49197413076522778</v>
      </c>
      <c r="E3262">
        <v>1.8476146521408843</v>
      </c>
      <c r="G3262">
        <v>1.7227106828004584</v>
      </c>
      <c r="I3262">
        <v>1.7403329851299509</v>
      </c>
      <c r="K3262">
        <v>-9.3000000000000007</v>
      </c>
      <c r="M3262">
        <v>-4.0999999999999996</v>
      </c>
      <c r="O3262">
        <v>-14.5</v>
      </c>
      <c r="Q3262">
        <v>89</v>
      </c>
      <c r="S3262">
        <v>80</v>
      </c>
      <c r="U3262">
        <v>0</v>
      </c>
      <c r="W3262">
        <v>1.6</v>
      </c>
    </row>
    <row r="3263" spans="1:23">
      <c r="A3263" s="18">
        <v>41247</v>
      </c>
      <c r="C3263">
        <v>0.86192190680793512</v>
      </c>
      <c r="E3263">
        <v>2.5281274238594107</v>
      </c>
      <c r="G3263">
        <v>2.7945656168656607</v>
      </c>
      <c r="I3263">
        <v>3.0467212473310088</v>
      </c>
      <c r="K3263">
        <v>-5.8</v>
      </c>
      <c r="M3263">
        <v>0.9</v>
      </c>
      <c r="O3263">
        <v>-8.9</v>
      </c>
      <c r="Q3263">
        <v>85</v>
      </c>
      <c r="S3263">
        <v>52</v>
      </c>
      <c r="U3263">
        <v>7.3</v>
      </c>
      <c r="W3263">
        <v>1.7</v>
      </c>
    </row>
    <row r="3264" spans="1:23">
      <c r="A3264" s="18">
        <v>41248</v>
      </c>
      <c r="C3264">
        <v>0.82913788286493917</v>
      </c>
      <c r="E3264">
        <v>2.751310214651252</v>
      </c>
      <c r="G3264">
        <v>2.1811490032070586</v>
      </c>
      <c r="I3264">
        <v>2.816198395545213</v>
      </c>
      <c r="K3264">
        <v>-7.5</v>
      </c>
      <c r="M3264">
        <v>2.4</v>
      </c>
      <c r="O3264">
        <v>-13.4</v>
      </c>
      <c r="Q3264">
        <v>80</v>
      </c>
      <c r="S3264">
        <v>45</v>
      </c>
      <c r="U3264">
        <v>3.2</v>
      </c>
      <c r="W3264">
        <v>2</v>
      </c>
    </row>
    <row r="3265" spans="1:23">
      <c r="A3265" s="18">
        <v>41249</v>
      </c>
      <c r="C3265">
        <v>0.97047558628156128</v>
      </c>
      <c r="E3265">
        <v>2.2303760027590736</v>
      </c>
      <c r="G3265">
        <v>2.779155965165085</v>
      </c>
      <c r="I3265">
        <v>3.3219769249737978</v>
      </c>
      <c r="K3265">
        <v>-5.9</v>
      </c>
      <c r="M3265">
        <v>-0.8</v>
      </c>
      <c r="O3265">
        <v>-8.6</v>
      </c>
      <c r="Q3265">
        <v>79</v>
      </c>
      <c r="S3265">
        <v>56</v>
      </c>
      <c r="U3265">
        <v>7.3</v>
      </c>
      <c r="W3265">
        <v>2.2000000000000002</v>
      </c>
    </row>
    <row r="3266" spans="1:23">
      <c r="A3266" s="18">
        <v>41250</v>
      </c>
      <c r="C3266">
        <v>0.70688636349227674</v>
      </c>
      <c r="E3266">
        <v>1.2769091205693179</v>
      </c>
      <c r="G3266">
        <v>1.883392607179933</v>
      </c>
      <c r="I3266">
        <v>2.545029987457653</v>
      </c>
      <c r="K3266">
        <v>-10.7</v>
      </c>
      <c r="M3266">
        <v>-7.3</v>
      </c>
      <c r="O3266">
        <v>-14.5</v>
      </c>
      <c r="Q3266">
        <v>89</v>
      </c>
      <c r="S3266">
        <v>81</v>
      </c>
      <c r="U3266">
        <v>1.4</v>
      </c>
      <c r="W3266">
        <v>1.6</v>
      </c>
    </row>
    <row r="3267" spans="1:23">
      <c r="A3267" s="18">
        <v>41251</v>
      </c>
      <c r="C3267">
        <v>0.87198797853616883</v>
      </c>
      <c r="E3267">
        <v>1.6870140306531189</v>
      </c>
      <c r="G3267">
        <v>2.7826975401932512</v>
      </c>
      <c r="I3267">
        <v>2.9576927098198325</v>
      </c>
      <c r="K3267">
        <v>-9</v>
      </c>
      <c r="M3267">
        <v>-3.8</v>
      </c>
      <c r="O3267">
        <v>-12</v>
      </c>
      <c r="Q3267">
        <v>84</v>
      </c>
      <c r="S3267">
        <v>60</v>
      </c>
      <c r="U3267">
        <v>7.7</v>
      </c>
      <c r="W3267">
        <v>1</v>
      </c>
    </row>
    <row r="3268" spans="1:23">
      <c r="A3268" s="18">
        <v>41252</v>
      </c>
      <c r="C3268">
        <v>0.95588037493651989</v>
      </c>
      <c r="E3268">
        <v>2.8427476596779671</v>
      </c>
      <c r="G3268">
        <v>2.721490741350947</v>
      </c>
      <c r="I3268">
        <v>3.0060367016781924</v>
      </c>
      <c r="K3268">
        <v>-6.1</v>
      </c>
      <c r="M3268">
        <v>1</v>
      </c>
      <c r="O3268">
        <v>-12.2</v>
      </c>
      <c r="Q3268">
        <v>81</v>
      </c>
      <c r="S3268">
        <v>51</v>
      </c>
      <c r="U3268">
        <v>7</v>
      </c>
      <c r="W3268">
        <v>1.1000000000000001</v>
      </c>
    </row>
    <row r="3269" spans="1:23">
      <c r="A3269" s="18">
        <v>41253</v>
      </c>
      <c r="C3269">
        <v>1.3670841005958609</v>
      </c>
      <c r="E3269">
        <v>3.8789817671549232</v>
      </c>
      <c r="G3269">
        <v>2.8770053780215838</v>
      </c>
      <c r="I3269">
        <v>3.4901154121705651</v>
      </c>
      <c r="K3269">
        <v>-2.5</v>
      </c>
      <c r="M3269">
        <v>3.5</v>
      </c>
      <c r="O3269">
        <v>-10.9</v>
      </c>
      <c r="Q3269">
        <v>65</v>
      </c>
      <c r="S3269">
        <v>40</v>
      </c>
      <c r="U3269">
        <v>8</v>
      </c>
      <c r="W3269">
        <v>1.7</v>
      </c>
    </row>
    <row r="3270" spans="1:23">
      <c r="A3270" s="18">
        <v>41254</v>
      </c>
      <c r="C3270">
        <v>1.3290923900708611</v>
      </c>
      <c r="E3270">
        <v>2.9699828860778568</v>
      </c>
      <c r="G3270">
        <v>2.672252360251044</v>
      </c>
      <c r="I3270">
        <v>3.9680990439199362</v>
      </c>
      <c r="K3270">
        <v>-5.6</v>
      </c>
      <c r="M3270">
        <v>-0.4</v>
      </c>
      <c r="O3270">
        <v>-13.7</v>
      </c>
      <c r="Q3270">
        <v>74</v>
      </c>
      <c r="S3270">
        <v>52</v>
      </c>
      <c r="U3270">
        <v>6.6</v>
      </c>
      <c r="W3270">
        <v>2.2000000000000002</v>
      </c>
    </row>
    <row r="3271" spans="1:23">
      <c r="A3271" s="18">
        <v>41255</v>
      </c>
      <c r="C3271">
        <v>0.58725770089315688</v>
      </c>
      <c r="E3271">
        <v>1.0402013018492304</v>
      </c>
      <c r="G3271">
        <v>1.6955948834529528</v>
      </c>
      <c r="I3271">
        <v>2.3262975579984038</v>
      </c>
      <c r="K3271">
        <v>-9.8000000000000007</v>
      </c>
      <c r="M3271">
        <v>-7.4</v>
      </c>
      <c r="O3271">
        <v>-11.2</v>
      </c>
      <c r="Q3271">
        <v>95</v>
      </c>
      <c r="S3271">
        <v>92</v>
      </c>
      <c r="U3271">
        <v>0</v>
      </c>
      <c r="W3271">
        <v>1.6</v>
      </c>
    </row>
    <row r="3272" spans="1:23">
      <c r="A3272" s="18">
        <v>41256</v>
      </c>
      <c r="C3272">
        <v>0.4988158566921076</v>
      </c>
      <c r="E3272">
        <v>0.77448722552417182</v>
      </c>
      <c r="G3272">
        <v>1.6829583114043376</v>
      </c>
      <c r="I3272">
        <v>1.7803308912304348</v>
      </c>
      <c r="K3272">
        <v>-10.3</v>
      </c>
      <c r="M3272">
        <v>-9.1999999999999993</v>
      </c>
      <c r="O3272">
        <v>-11.6</v>
      </c>
      <c r="Q3272">
        <v>92</v>
      </c>
      <c r="S3272">
        <v>86</v>
      </c>
      <c r="U3272">
        <v>0</v>
      </c>
      <c r="W3272">
        <v>1.7</v>
      </c>
    </row>
    <row r="3273" spans="1:23">
      <c r="A3273" s="18">
        <v>41257</v>
      </c>
      <c r="C3273">
        <v>0.57569352853665046</v>
      </c>
      <c r="E3273">
        <v>0.51084905153399263</v>
      </c>
      <c r="G3273">
        <v>1.9220023777898407</v>
      </c>
      <c r="I3273">
        <v>2.1293307261767178</v>
      </c>
      <c r="K3273">
        <v>-14.3</v>
      </c>
      <c r="M3273">
        <v>-11.6</v>
      </c>
      <c r="O3273">
        <v>-16.399999999999999</v>
      </c>
      <c r="Q3273">
        <v>85</v>
      </c>
      <c r="S3273">
        <v>69</v>
      </c>
      <c r="U3273">
        <v>2.2999999999999998</v>
      </c>
      <c r="W3273">
        <v>2.1</v>
      </c>
    </row>
    <row r="3274" spans="1:23">
      <c r="A3274" s="18">
        <v>41258</v>
      </c>
      <c r="C3274">
        <v>0.43217069810209535</v>
      </c>
      <c r="E3274">
        <v>0.19471015941478134</v>
      </c>
      <c r="G3274">
        <v>1.7100943209802135</v>
      </c>
      <c r="I3274">
        <v>1.5644040792779068</v>
      </c>
      <c r="K3274">
        <v>-16.3</v>
      </c>
      <c r="M3274">
        <v>-14.5</v>
      </c>
      <c r="O3274">
        <v>-18.3</v>
      </c>
      <c r="Q3274">
        <v>87</v>
      </c>
      <c r="S3274">
        <v>78</v>
      </c>
      <c r="U3274">
        <v>1.1000000000000001</v>
      </c>
      <c r="W3274">
        <v>2</v>
      </c>
    </row>
    <row r="3275" spans="1:23">
      <c r="A3275" s="18">
        <v>41259</v>
      </c>
      <c r="C3275">
        <v>0.35663460565573218</v>
      </c>
      <c r="E3275">
        <v>0</v>
      </c>
      <c r="G3275">
        <v>1.5131383223258397</v>
      </c>
      <c r="I3275">
        <v>1.2578351372020018</v>
      </c>
      <c r="K3275">
        <v>-17.8</v>
      </c>
      <c r="M3275">
        <v>-13.4</v>
      </c>
      <c r="O3275">
        <v>-20.399999999999999</v>
      </c>
      <c r="Q3275">
        <v>81</v>
      </c>
      <c r="S3275">
        <v>67</v>
      </c>
      <c r="U3275">
        <v>0</v>
      </c>
      <c r="W3275">
        <v>1.7</v>
      </c>
    </row>
    <row r="3276" spans="1:23">
      <c r="A3276" s="18">
        <v>41260</v>
      </c>
      <c r="C3276">
        <v>0.48936483035549799</v>
      </c>
      <c r="E3276">
        <v>0.59171469790828257</v>
      </c>
      <c r="G3276">
        <v>2.058360908202129</v>
      </c>
      <c r="I3276">
        <v>1.4598284426034454</v>
      </c>
      <c r="K3276">
        <v>-14.2</v>
      </c>
      <c r="M3276">
        <v>-11.1</v>
      </c>
      <c r="O3276">
        <v>-17.2</v>
      </c>
      <c r="Q3276">
        <v>76</v>
      </c>
      <c r="S3276">
        <v>61</v>
      </c>
      <c r="U3276">
        <v>3.3</v>
      </c>
      <c r="W3276">
        <v>2.2000000000000002</v>
      </c>
    </row>
    <row r="3277" spans="1:23">
      <c r="A3277" s="18">
        <v>41261</v>
      </c>
      <c r="C3277">
        <v>0.43075170370045895</v>
      </c>
      <c r="E3277">
        <v>-0.26027277936915072</v>
      </c>
      <c r="G3277">
        <v>1.6725379696044576</v>
      </c>
      <c r="I3277">
        <v>1.5673938619521806</v>
      </c>
      <c r="K3277">
        <v>-19.3</v>
      </c>
      <c r="M3277">
        <v>-15</v>
      </c>
      <c r="O3277">
        <v>-21.8</v>
      </c>
      <c r="Q3277">
        <v>82</v>
      </c>
      <c r="S3277">
        <v>68</v>
      </c>
      <c r="U3277">
        <v>1.3</v>
      </c>
      <c r="W3277">
        <v>1.4</v>
      </c>
    </row>
    <row r="3278" spans="1:23">
      <c r="A3278" s="18">
        <v>41262</v>
      </c>
      <c r="C3278">
        <v>0.30799399772168085</v>
      </c>
      <c r="E3278">
        <v>-2.9607345663674674E-2</v>
      </c>
      <c r="G3278">
        <v>1.5081996447709285</v>
      </c>
      <c r="I3278">
        <v>1.0072078472625496</v>
      </c>
      <c r="K3278">
        <v>-18.100000000000001</v>
      </c>
      <c r="M3278">
        <v>-17</v>
      </c>
      <c r="O3278">
        <v>-19.2</v>
      </c>
      <c r="Q3278">
        <v>84</v>
      </c>
      <c r="S3278">
        <v>79</v>
      </c>
      <c r="U3278">
        <v>0</v>
      </c>
      <c r="W3278">
        <v>1.4</v>
      </c>
    </row>
    <row r="3279" spans="1:23">
      <c r="A3279" s="18">
        <v>41263</v>
      </c>
      <c r="C3279">
        <v>0.45063186417364592</v>
      </c>
      <c r="E3279">
        <v>-0.26819852225451762</v>
      </c>
      <c r="G3279">
        <v>2.4163749971449269</v>
      </c>
      <c r="I3279">
        <v>1.7853252662298242</v>
      </c>
      <c r="K3279">
        <v>-19.7</v>
      </c>
      <c r="M3279">
        <v>-16.3</v>
      </c>
      <c r="O3279">
        <v>-20.8</v>
      </c>
      <c r="Q3279">
        <v>80</v>
      </c>
      <c r="S3279">
        <v>65</v>
      </c>
      <c r="U3279">
        <v>6.4</v>
      </c>
      <c r="W3279">
        <v>2.2000000000000002</v>
      </c>
    </row>
    <row r="3280" spans="1:23">
      <c r="A3280" s="18">
        <v>41264</v>
      </c>
      <c r="C3280">
        <v>0.50280769907853429</v>
      </c>
      <c r="E3280">
        <v>-0.39261021069429519</v>
      </c>
      <c r="G3280">
        <v>2.4884810002822531</v>
      </c>
      <c r="I3280">
        <v>1.7112084215201193</v>
      </c>
      <c r="K3280">
        <v>-19.8</v>
      </c>
      <c r="M3280">
        <v>-14.8</v>
      </c>
      <c r="O3280">
        <v>-23.5</v>
      </c>
      <c r="Q3280">
        <v>77</v>
      </c>
      <c r="S3280">
        <v>57</v>
      </c>
      <c r="U3280">
        <v>6.9</v>
      </c>
      <c r="W3280">
        <v>1.1000000000000001</v>
      </c>
    </row>
    <row r="3281" spans="1:23">
      <c r="A3281" s="18">
        <v>41265</v>
      </c>
      <c r="C3281">
        <v>0.39086206283898217</v>
      </c>
      <c r="E3281">
        <v>-1.4457798525526908</v>
      </c>
      <c r="G3281">
        <v>2.4005739130623209</v>
      </c>
      <c r="I3281">
        <v>1.5065446963937261</v>
      </c>
      <c r="K3281">
        <v>-24.6</v>
      </c>
      <c r="M3281">
        <v>-18.8</v>
      </c>
      <c r="O3281">
        <v>-29</v>
      </c>
      <c r="Q3281">
        <v>75</v>
      </c>
      <c r="S3281">
        <v>58</v>
      </c>
      <c r="U3281">
        <v>6.7</v>
      </c>
      <c r="W3281">
        <v>2.1</v>
      </c>
    </row>
    <row r="3282" spans="1:23">
      <c r="A3282" s="18">
        <v>41266</v>
      </c>
      <c r="C3282">
        <v>0.30371096070387299</v>
      </c>
      <c r="E3282">
        <v>-0.54045272210268214</v>
      </c>
      <c r="G3282">
        <v>1.7475267431050547</v>
      </c>
      <c r="I3282">
        <v>0.85192356664428126</v>
      </c>
      <c r="K3282">
        <v>-20.6</v>
      </c>
      <c r="M3282">
        <v>-18.100000000000001</v>
      </c>
      <c r="O3282">
        <v>-26.5</v>
      </c>
      <c r="Q3282">
        <v>77</v>
      </c>
      <c r="S3282">
        <v>66</v>
      </c>
      <c r="U3282">
        <v>1.9</v>
      </c>
      <c r="W3282">
        <v>1.2</v>
      </c>
    </row>
    <row r="3283" spans="1:23">
      <c r="A3283" s="18">
        <v>41267</v>
      </c>
      <c r="C3283">
        <v>0.23960755423340552</v>
      </c>
      <c r="E3283">
        <v>0.84016152299052249</v>
      </c>
      <c r="G3283">
        <v>1.9785262161977442</v>
      </c>
      <c r="I3283">
        <v>1.1029348328698545</v>
      </c>
      <c r="K3283">
        <v>-14.5</v>
      </c>
      <c r="M3283">
        <v>-4.8</v>
      </c>
      <c r="O3283">
        <v>-19.399999999999999</v>
      </c>
      <c r="Q3283">
        <v>86</v>
      </c>
      <c r="S3283">
        <v>57</v>
      </c>
      <c r="U3283">
        <v>2.8</v>
      </c>
      <c r="W3283">
        <v>2.6</v>
      </c>
    </row>
    <row r="3284" spans="1:23">
      <c r="A3284" s="18">
        <v>41268</v>
      </c>
      <c r="C3284">
        <v>0.63491908023051513</v>
      </c>
      <c r="E3284">
        <v>1.7067507616701505</v>
      </c>
      <c r="G3284">
        <v>2.5530313266095925</v>
      </c>
      <c r="I3284">
        <v>2.2486687374315322</v>
      </c>
      <c r="K3284">
        <v>-11.4</v>
      </c>
      <c r="M3284">
        <v>-1.6</v>
      </c>
      <c r="O3284">
        <v>-17.600000000000001</v>
      </c>
      <c r="Q3284">
        <v>78</v>
      </c>
      <c r="S3284">
        <v>49</v>
      </c>
      <c r="U3284">
        <v>6.6</v>
      </c>
      <c r="W3284">
        <v>2.2000000000000002</v>
      </c>
    </row>
    <row r="3285" spans="1:23">
      <c r="A3285" s="18">
        <v>41269</v>
      </c>
      <c r="C3285">
        <v>0.68305678425708394</v>
      </c>
      <c r="E3285">
        <v>2.6994750378805032</v>
      </c>
      <c r="G3285">
        <v>1.7282485223711934</v>
      </c>
      <c r="I3285">
        <v>1.4189623616762685</v>
      </c>
      <c r="K3285">
        <v>-8.1</v>
      </c>
      <c r="M3285">
        <v>-1.1000000000000001</v>
      </c>
      <c r="O3285">
        <v>-18.5</v>
      </c>
      <c r="Q3285">
        <v>80</v>
      </c>
      <c r="S3285">
        <v>48</v>
      </c>
      <c r="U3285">
        <v>0</v>
      </c>
      <c r="W3285">
        <v>2.6</v>
      </c>
    </row>
    <row r="3286" spans="1:23">
      <c r="A3286" s="18">
        <v>41270</v>
      </c>
      <c r="C3286">
        <v>0.9064312093701461</v>
      </c>
      <c r="E3286">
        <v>0.82336764274207419</v>
      </c>
      <c r="G3286">
        <v>2.6823825224320652</v>
      </c>
      <c r="I3286">
        <v>3.1508144385634225</v>
      </c>
      <c r="K3286">
        <v>-13</v>
      </c>
      <c r="M3286">
        <v>-9.1999999999999993</v>
      </c>
      <c r="O3286">
        <v>-15.8</v>
      </c>
      <c r="Q3286">
        <v>79</v>
      </c>
      <c r="S3286">
        <v>62</v>
      </c>
      <c r="U3286">
        <v>7.5</v>
      </c>
      <c r="W3286">
        <v>1.3</v>
      </c>
    </row>
    <row r="3287" spans="1:23">
      <c r="A3287" s="18">
        <v>41271</v>
      </c>
      <c r="C3287">
        <v>0.78066901449156423</v>
      </c>
      <c r="E3287">
        <v>0.52721355652906099</v>
      </c>
      <c r="G3287">
        <v>2.671974643411283</v>
      </c>
      <c r="I3287">
        <v>2.5563646314440089</v>
      </c>
      <c r="K3287">
        <v>-14.9</v>
      </c>
      <c r="M3287">
        <v>-9.6</v>
      </c>
      <c r="O3287">
        <v>-17</v>
      </c>
      <c r="Q3287">
        <v>65</v>
      </c>
      <c r="S3287">
        <v>37</v>
      </c>
      <c r="U3287">
        <v>7.9</v>
      </c>
      <c r="W3287">
        <v>1.7</v>
      </c>
    </row>
    <row r="3288" spans="1:23">
      <c r="A3288" s="18">
        <v>41272</v>
      </c>
      <c r="C3288">
        <v>0.66153734875545867</v>
      </c>
      <c r="E3288">
        <v>-0.11770893255770576</v>
      </c>
      <c r="G3288">
        <v>2.5757673218520067</v>
      </c>
      <c r="I3288">
        <v>2.1947829802503001</v>
      </c>
      <c r="K3288">
        <v>-18.399999999999999</v>
      </c>
      <c r="M3288">
        <v>-14.6</v>
      </c>
      <c r="O3288">
        <v>-23.2</v>
      </c>
      <c r="Q3288">
        <v>75</v>
      </c>
      <c r="S3288">
        <v>51</v>
      </c>
      <c r="U3288">
        <v>7.2</v>
      </c>
      <c r="W3288">
        <v>1.3</v>
      </c>
    </row>
    <row r="3289" spans="1:23">
      <c r="A3289" s="18">
        <v>41273</v>
      </c>
      <c r="C3289">
        <v>0.63249028041930966</v>
      </c>
      <c r="E3289">
        <v>0.88957480866582428</v>
      </c>
      <c r="G3289">
        <v>2.4284500104878415</v>
      </c>
      <c r="I3289">
        <v>1.7461153816347583</v>
      </c>
      <c r="K3289">
        <v>-13.9</v>
      </c>
      <c r="M3289">
        <v>-8.6</v>
      </c>
      <c r="O3289">
        <v>-20.2</v>
      </c>
      <c r="Q3289">
        <v>62</v>
      </c>
      <c r="S3289">
        <v>38</v>
      </c>
      <c r="U3289">
        <v>5.9</v>
      </c>
      <c r="W3289">
        <v>1</v>
      </c>
    </row>
    <row r="3290" spans="1:23">
      <c r="A3290" s="18">
        <v>41274</v>
      </c>
      <c r="C3290">
        <v>0.77046900662885631</v>
      </c>
      <c r="E3290">
        <v>1.5574921675113875</v>
      </c>
      <c r="G3290">
        <v>2.4469237444123353</v>
      </c>
      <c r="I3290">
        <v>2.2131692469049162</v>
      </c>
      <c r="K3290">
        <v>-11.7</v>
      </c>
      <c r="M3290">
        <v>-4</v>
      </c>
      <c r="O3290">
        <v>-18.5</v>
      </c>
      <c r="Q3290">
        <v>65</v>
      </c>
      <c r="S3290">
        <v>42</v>
      </c>
      <c r="U3290">
        <v>5.8</v>
      </c>
      <c r="W3290">
        <v>1.8</v>
      </c>
    </row>
    <row r="3291" spans="1:23">
      <c r="A3291" s="18">
        <v>41275</v>
      </c>
      <c r="C3291">
        <v>0.70082758031336367</v>
      </c>
      <c r="E3291">
        <v>0.33597826251595042</v>
      </c>
      <c r="G3291">
        <v>2.4634040631619172</v>
      </c>
      <c r="I3291">
        <v>2.4626034851178207</v>
      </c>
      <c r="K3291">
        <v>-16.2</v>
      </c>
      <c r="M3291">
        <v>-10.8</v>
      </c>
      <c r="O3291">
        <v>-20.6</v>
      </c>
      <c r="Q3291">
        <v>78</v>
      </c>
      <c r="S3291">
        <v>60</v>
      </c>
      <c r="U3291">
        <v>6.2</v>
      </c>
      <c r="W3291">
        <v>1.4</v>
      </c>
    </row>
    <row r="3292" spans="1:23">
      <c r="A3292" s="18">
        <v>41276</v>
      </c>
      <c r="C3292">
        <v>0.67491351475968675</v>
      </c>
      <c r="E3292">
        <v>1.9902382490494801</v>
      </c>
      <c r="G3292">
        <v>2.4287657244361149</v>
      </c>
      <c r="I3292">
        <v>1.7417360861350399</v>
      </c>
      <c r="K3292">
        <v>-9.1</v>
      </c>
      <c r="M3292">
        <v>-2.5</v>
      </c>
      <c r="O3292">
        <v>-14.1</v>
      </c>
      <c r="Q3292">
        <v>60</v>
      </c>
      <c r="S3292">
        <v>40</v>
      </c>
      <c r="U3292">
        <v>5.4</v>
      </c>
      <c r="W3292">
        <v>1.1000000000000001</v>
      </c>
    </row>
    <row r="3293" spans="1:23">
      <c r="A3293" s="18">
        <v>41277</v>
      </c>
      <c r="C3293">
        <v>0.67917227450048834</v>
      </c>
      <c r="E3293">
        <v>0.24079847732774926</v>
      </c>
      <c r="G3293">
        <v>2.4469955123774976</v>
      </c>
      <c r="I3293">
        <v>2.6774674336137498</v>
      </c>
      <c r="K3293">
        <v>-16.600000000000001</v>
      </c>
      <c r="M3293">
        <v>-10.199999999999999</v>
      </c>
      <c r="O3293">
        <v>-19.100000000000001</v>
      </c>
      <c r="Q3293">
        <v>84</v>
      </c>
      <c r="S3293">
        <v>64</v>
      </c>
      <c r="U3293">
        <v>6.1</v>
      </c>
      <c r="W3293">
        <v>1.5</v>
      </c>
    </row>
    <row r="3294" spans="1:23">
      <c r="A3294" s="18">
        <v>41278</v>
      </c>
      <c r="C3294">
        <v>0.63004289275984426</v>
      </c>
      <c r="E3294">
        <v>0.89905476045464983</v>
      </c>
      <c r="G3294">
        <v>2.5560638396888287</v>
      </c>
      <c r="I3294">
        <v>2.0585476059922518</v>
      </c>
      <c r="K3294">
        <v>-13.4</v>
      </c>
      <c r="M3294">
        <v>-7.9</v>
      </c>
      <c r="O3294">
        <v>-17.100000000000001</v>
      </c>
      <c r="Q3294">
        <v>80</v>
      </c>
      <c r="S3294">
        <v>52</v>
      </c>
      <c r="U3294">
        <v>6.5</v>
      </c>
      <c r="W3294">
        <v>1</v>
      </c>
    </row>
    <row r="3295" spans="1:23">
      <c r="A3295" s="18">
        <v>41279</v>
      </c>
      <c r="C3295">
        <v>0.57912662839237405</v>
      </c>
      <c r="E3295">
        <v>0.96401804285269599</v>
      </c>
      <c r="G3295">
        <v>1.9407595732873353</v>
      </c>
      <c r="I3295">
        <v>1.7475486261428361</v>
      </c>
      <c r="K3295">
        <v>-12.4</v>
      </c>
      <c r="M3295">
        <v>-9.1999999999999993</v>
      </c>
      <c r="O3295">
        <v>-16.2</v>
      </c>
      <c r="Q3295">
        <v>80</v>
      </c>
      <c r="S3295">
        <v>55</v>
      </c>
      <c r="U3295">
        <v>2</v>
      </c>
      <c r="W3295">
        <v>1.5</v>
      </c>
    </row>
    <row r="3296" spans="1:23">
      <c r="A3296" s="18">
        <v>41280</v>
      </c>
      <c r="C3296">
        <v>0.5586451602265432</v>
      </c>
      <c r="E3296">
        <v>0.68677677055048636</v>
      </c>
      <c r="G3296">
        <v>2.0836889891287895</v>
      </c>
      <c r="I3296">
        <v>2.0346192538534495</v>
      </c>
      <c r="K3296">
        <v>-12.9</v>
      </c>
      <c r="M3296">
        <v>-10.3</v>
      </c>
      <c r="O3296">
        <v>-14.6</v>
      </c>
      <c r="Q3296">
        <v>85</v>
      </c>
      <c r="S3296">
        <v>72</v>
      </c>
      <c r="U3296">
        <v>3</v>
      </c>
      <c r="W3296">
        <v>2</v>
      </c>
    </row>
    <row r="3297" spans="1:23">
      <c r="A3297" s="18">
        <v>41281</v>
      </c>
      <c r="C3297">
        <v>0.53001673347434186</v>
      </c>
      <c r="E3297">
        <v>0.31513510371592329</v>
      </c>
      <c r="G3297">
        <v>1.9430085841865141</v>
      </c>
      <c r="I3297">
        <v>1.8960314430047829</v>
      </c>
      <c r="K3297">
        <v>-15.9</v>
      </c>
      <c r="M3297">
        <v>-12.4</v>
      </c>
      <c r="O3297">
        <v>-18.399999999999999</v>
      </c>
      <c r="Q3297">
        <v>87</v>
      </c>
      <c r="S3297">
        <v>74</v>
      </c>
      <c r="U3297">
        <v>2.4</v>
      </c>
      <c r="W3297">
        <v>1.2</v>
      </c>
    </row>
    <row r="3298" spans="1:23">
      <c r="A3298" s="18">
        <v>41282</v>
      </c>
      <c r="C3298">
        <v>0.43611653723384414</v>
      </c>
      <c r="E3298">
        <v>0.15909985175870456</v>
      </c>
      <c r="G3298">
        <v>1.9175219585941572</v>
      </c>
      <c r="I3298">
        <v>1.6004747933240697</v>
      </c>
      <c r="K3298">
        <v>-16.8</v>
      </c>
      <c r="M3298">
        <v>-13.6</v>
      </c>
      <c r="O3298">
        <v>-19.100000000000001</v>
      </c>
      <c r="Q3298">
        <v>89</v>
      </c>
      <c r="S3298">
        <v>86</v>
      </c>
      <c r="U3298">
        <v>2.2999999999999998</v>
      </c>
      <c r="W3298">
        <v>1.2</v>
      </c>
    </row>
    <row r="3299" spans="1:23">
      <c r="A3299" s="18">
        <v>41283</v>
      </c>
      <c r="C3299">
        <v>0.65068113213662726</v>
      </c>
      <c r="E3299">
        <v>1.2671397765122738</v>
      </c>
      <c r="G3299">
        <v>2.7532942176636523</v>
      </c>
      <c r="I3299">
        <v>2.2276566175212675</v>
      </c>
      <c r="K3299">
        <v>-12.8</v>
      </c>
      <c r="M3299">
        <v>-3.9</v>
      </c>
      <c r="O3299">
        <v>-17.8</v>
      </c>
      <c r="Q3299">
        <v>78</v>
      </c>
      <c r="S3299">
        <v>50</v>
      </c>
      <c r="U3299">
        <v>7.7</v>
      </c>
      <c r="W3299">
        <v>1.2</v>
      </c>
    </row>
    <row r="3300" spans="1:23">
      <c r="A3300" s="18">
        <v>41284</v>
      </c>
      <c r="C3300">
        <v>0.82455976753256721</v>
      </c>
      <c r="E3300">
        <v>2.1379075069204037</v>
      </c>
      <c r="G3300">
        <v>2.7615089826255086</v>
      </c>
      <c r="I3300">
        <v>2.6547590124271934</v>
      </c>
      <c r="K3300">
        <v>-9.5</v>
      </c>
      <c r="M3300">
        <v>-2.5</v>
      </c>
      <c r="O3300">
        <v>-16.8</v>
      </c>
      <c r="Q3300">
        <v>77</v>
      </c>
      <c r="S3300">
        <v>56</v>
      </c>
      <c r="U3300">
        <v>7.2</v>
      </c>
      <c r="W3300">
        <v>2.6</v>
      </c>
    </row>
    <row r="3301" spans="1:23">
      <c r="A3301" s="18">
        <v>41285</v>
      </c>
      <c r="C3301">
        <v>0.89584696431776889</v>
      </c>
      <c r="E3301">
        <v>1.1206045783471121</v>
      </c>
      <c r="G3301">
        <v>2.7650347238307509</v>
      </c>
      <c r="I3301">
        <v>3.0738746995614101</v>
      </c>
      <c r="K3301">
        <v>-13.1</v>
      </c>
      <c r="M3301">
        <v>-5.7</v>
      </c>
      <c r="O3301">
        <v>-17.899999999999999</v>
      </c>
      <c r="Q3301">
        <v>80</v>
      </c>
      <c r="S3301">
        <v>57</v>
      </c>
      <c r="U3301">
        <v>7.6</v>
      </c>
      <c r="W3301">
        <v>0.9</v>
      </c>
    </row>
    <row r="3302" spans="1:23">
      <c r="A3302" s="18">
        <v>41286</v>
      </c>
      <c r="C3302">
        <v>0.59543832699510368</v>
      </c>
      <c r="E3302">
        <v>0.62846635717917487</v>
      </c>
      <c r="G3302">
        <v>2.5276935879678875</v>
      </c>
      <c r="I3302">
        <v>2.4169475987087146</v>
      </c>
      <c r="K3302">
        <v>-14.4</v>
      </c>
      <c r="M3302">
        <v>-9.1999999999999993</v>
      </c>
      <c r="O3302">
        <v>-16.5</v>
      </c>
      <c r="Q3302">
        <v>85</v>
      </c>
      <c r="S3302">
        <v>70</v>
      </c>
      <c r="U3302">
        <v>6</v>
      </c>
      <c r="W3302">
        <v>1.9</v>
      </c>
    </row>
    <row r="3303" spans="1:23">
      <c r="A3303" s="18">
        <v>41287</v>
      </c>
      <c r="C3303">
        <v>0.43627978955774221</v>
      </c>
      <c r="E3303">
        <v>3.2299609647025012</v>
      </c>
      <c r="G3303">
        <v>1.8401963446841185</v>
      </c>
      <c r="I3303">
        <v>0.71804122396523928</v>
      </c>
      <c r="K3303">
        <v>-5.3</v>
      </c>
      <c r="M3303">
        <v>-2.1</v>
      </c>
      <c r="O3303">
        <v>-16.3</v>
      </c>
      <c r="Q3303">
        <v>83</v>
      </c>
      <c r="S3303">
        <v>64</v>
      </c>
      <c r="U3303">
        <v>0</v>
      </c>
      <c r="W3303">
        <v>1.1000000000000001</v>
      </c>
    </row>
    <row r="3304" spans="1:23">
      <c r="A3304" s="18">
        <v>41288</v>
      </c>
      <c r="C3304">
        <v>1.1567637477880686</v>
      </c>
      <c r="E3304">
        <v>2.1835539095806547</v>
      </c>
      <c r="G3304">
        <v>2.8489460029347993</v>
      </c>
      <c r="I3304">
        <v>3.808801365805929</v>
      </c>
      <c r="K3304">
        <v>-7.6</v>
      </c>
      <c r="M3304">
        <v>-1.8</v>
      </c>
      <c r="O3304">
        <v>-11.5</v>
      </c>
      <c r="Q3304">
        <v>73</v>
      </c>
      <c r="S3304">
        <v>52</v>
      </c>
      <c r="U3304">
        <v>7.5</v>
      </c>
      <c r="W3304">
        <v>1.5</v>
      </c>
    </row>
    <row r="3305" spans="1:23">
      <c r="A3305" s="18">
        <v>41289</v>
      </c>
      <c r="C3305">
        <v>0.72138274248668399</v>
      </c>
      <c r="E3305">
        <v>0.72106754016977637</v>
      </c>
      <c r="G3305">
        <v>2.3141964865166025</v>
      </c>
      <c r="I3305">
        <v>2.8064741310382364</v>
      </c>
      <c r="K3305">
        <v>-13.9</v>
      </c>
      <c r="M3305">
        <v>-9.9</v>
      </c>
      <c r="O3305">
        <v>-17.100000000000001</v>
      </c>
      <c r="Q3305">
        <v>89</v>
      </c>
      <c r="S3305">
        <v>79</v>
      </c>
      <c r="U3305">
        <v>4.3</v>
      </c>
      <c r="W3305">
        <v>1.7</v>
      </c>
    </row>
    <row r="3306" spans="1:23">
      <c r="A3306" s="18">
        <v>41290</v>
      </c>
      <c r="C3306">
        <v>0.79373781929813525</v>
      </c>
      <c r="E3306">
        <v>2.0750190686305627</v>
      </c>
      <c r="G3306">
        <v>2.7725016173308674</v>
      </c>
      <c r="I3306">
        <v>2.5048327721023638</v>
      </c>
      <c r="K3306">
        <v>-9.1999999999999993</v>
      </c>
      <c r="M3306">
        <v>-2.2000000000000002</v>
      </c>
      <c r="O3306">
        <v>-14.4</v>
      </c>
      <c r="Q3306">
        <v>77</v>
      </c>
      <c r="S3306">
        <v>50</v>
      </c>
      <c r="U3306">
        <v>7</v>
      </c>
      <c r="W3306">
        <v>1.1000000000000001</v>
      </c>
    </row>
    <row r="3307" spans="1:23">
      <c r="A3307" s="18">
        <v>41291</v>
      </c>
      <c r="C3307">
        <v>0.62858634116809164</v>
      </c>
      <c r="E3307">
        <v>1.7504448077617405</v>
      </c>
      <c r="G3307">
        <v>2.0489273129250845</v>
      </c>
      <c r="I3307">
        <v>2.2644393916992298</v>
      </c>
      <c r="K3307">
        <v>-9.6</v>
      </c>
      <c r="M3307">
        <v>-2.7</v>
      </c>
      <c r="O3307">
        <v>-12.2</v>
      </c>
      <c r="Q3307">
        <v>83</v>
      </c>
      <c r="S3307">
        <v>57</v>
      </c>
      <c r="U3307">
        <v>2</v>
      </c>
      <c r="W3307">
        <v>1.4</v>
      </c>
    </row>
    <row r="3308" spans="1:23">
      <c r="A3308" s="18">
        <v>41292</v>
      </c>
      <c r="C3308">
        <v>0.83173709043524757</v>
      </c>
      <c r="E3308">
        <v>1.5249594198802188</v>
      </c>
      <c r="G3308">
        <v>2.5521442151205713</v>
      </c>
      <c r="I3308">
        <v>2.8319329762161507</v>
      </c>
      <c r="K3308">
        <v>-9.5</v>
      </c>
      <c r="M3308">
        <v>-5.5</v>
      </c>
      <c r="O3308">
        <v>-12.5</v>
      </c>
      <c r="Q3308">
        <v>80</v>
      </c>
      <c r="S3308">
        <v>64</v>
      </c>
      <c r="U3308">
        <v>5.3</v>
      </c>
      <c r="W3308">
        <v>1.7</v>
      </c>
    </row>
    <row r="3309" spans="1:23">
      <c r="A3309" s="18">
        <v>41293</v>
      </c>
      <c r="C3309">
        <v>0.83410405634476781</v>
      </c>
      <c r="E3309">
        <v>1.4730955130816281</v>
      </c>
      <c r="G3309">
        <v>2.7567033974068988</v>
      </c>
      <c r="I3309">
        <v>3.1053491923550056</v>
      </c>
      <c r="K3309">
        <v>-10.9</v>
      </c>
      <c r="M3309">
        <v>-5.6</v>
      </c>
      <c r="O3309">
        <v>-15</v>
      </c>
      <c r="Q3309">
        <v>86</v>
      </c>
      <c r="S3309">
        <v>69</v>
      </c>
      <c r="U3309">
        <v>6.7</v>
      </c>
      <c r="W3309">
        <v>1.7</v>
      </c>
    </row>
    <row r="3310" spans="1:23">
      <c r="A3310" s="18">
        <v>41294</v>
      </c>
      <c r="C3310">
        <v>0.52404850749008336</v>
      </c>
      <c r="E3310">
        <v>0.40476361972359703</v>
      </c>
      <c r="G3310">
        <v>1.9477654245984732</v>
      </c>
      <c r="I3310">
        <v>2.0945326717264718</v>
      </c>
      <c r="K3310">
        <v>-15.8</v>
      </c>
      <c r="M3310">
        <v>-9.1999999999999993</v>
      </c>
      <c r="O3310">
        <v>-17.600000000000001</v>
      </c>
      <c r="Q3310">
        <v>89</v>
      </c>
      <c r="S3310">
        <v>77</v>
      </c>
      <c r="U3310">
        <v>2</v>
      </c>
      <c r="W3310">
        <v>1.1000000000000001</v>
      </c>
    </row>
    <row r="3311" spans="1:23">
      <c r="A3311" s="18">
        <v>41295</v>
      </c>
      <c r="C3311">
        <v>0.72197491424283899</v>
      </c>
      <c r="E3311">
        <v>1.4465221504013885</v>
      </c>
      <c r="G3311">
        <v>2.8475238642231662</v>
      </c>
      <c r="I3311">
        <v>2.4250380880313513</v>
      </c>
      <c r="K3311">
        <v>-11.6</v>
      </c>
      <c r="M3311">
        <v>-5.8</v>
      </c>
      <c r="O3311">
        <v>-16.899999999999999</v>
      </c>
      <c r="Q3311">
        <v>82</v>
      </c>
      <c r="S3311">
        <v>59</v>
      </c>
      <c r="U3311">
        <v>7.3</v>
      </c>
      <c r="W3311">
        <v>1.5</v>
      </c>
    </row>
    <row r="3312" spans="1:23">
      <c r="A3312" s="18">
        <v>41296</v>
      </c>
      <c r="C3312">
        <v>0.95251282987491315</v>
      </c>
      <c r="E3312">
        <v>2.0867581014024945</v>
      </c>
      <c r="G3312">
        <v>2.9086833057681933</v>
      </c>
      <c r="I3312">
        <v>2.9923922022511178</v>
      </c>
      <c r="K3312">
        <v>-9</v>
      </c>
      <c r="M3312">
        <v>-3</v>
      </c>
      <c r="O3312">
        <v>-14.4</v>
      </c>
      <c r="Q3312">
        <v>73</v>
      </c>
      <c r="S3312">
        <v>51</v>
      </c>
      <c r="U3312">
        <v>7.5</v>
      </c>
      <c r="W3312">
        <v>1.6</v>
      </c>
    </row>
    <row r="3313" spans="1:23">
      <c r="A3313" s="18">
        <v>41297</v>
      </c>
      <c r="C3313">
        <v>1.0705161359782442</v>
      </c>
      <c r="E3313">
        <v>1.9162693061714711</v>
      </c>
      <c r="G3313">
        <v>2.8516500328587697</v>
      </c>
      <c r="I3313">
        <v>3.2742872457386807</v>
      </c>
      <c r="K3313">
        <v>-8.3000000000000007</v>
      </c>
      <c r="M3313">
        <v>-5.8</v>
      </c>
      <c r="O3313">
        <v>-14</v>
      </c>
      <c r="Q3313">
        <v>75</v>
      </c>
      <c r="S3313">
        <v>64</v>
      </c>
      <c r="U3313">
        <v>6.8</v>
      </c>
      <c r="W3313">
        <v>1.5</v>
      </c>
    </row>
    <row r="3314" spans="1:23">
      <c r="A3314" s="18">
        <v>41298</v>
      </c>
      <c r="C3314">
        <v>1.123330025475558</v>
      </c>
      <c r="E3314">
        <v>3.0080823723395258</v>
      </c>
      <c r="G3314">
        <v>2.9923021571738322</v>
      </c>
      <c r="I3314">
        <v>3.5069478127134439</v>
      </c>
      <c r="K3314">
        <v>-5.9</v>
      </c>
      <c r="M3314">
        <v>2.5</v>
      </c>
      <c r="O3314">
        <v>-10.3</v>
      </c>
      <c r="Q3314">
        <v>71</v>
      </c>
      <c r="S3314">
        <v>38</v>
      </c>
      <c r="U3314">
        <v>7.8</v>
      </c>
      <c r="W3314">
        <v>1.8</v>
      </c>
    </row>
    <row r="3315" spans="1:23">
      <c r="A3315" s="18">
        <v>41299</v>
      </c>
      <c r="C3315">
        <v>1.2974634967858334</v>
      </c>
      <c r="E3315">
        <v>2.6089926822759733</v>
      </c>
      <c r="G3315">
        <v>3.0994691101768379</v>
      </c>
      <c r="I3315">
        <v>4.0631232498666163</v>
      </c>
      <c r="K3315">
        <v>-6.8</v>
      </c>
      <c r="M3315">
        <v>-0.9</v>
      </c>
      <c r="O3315">
        <v>-12.1</v>
      </c>
      <c r="Q3315">
        <v>71</v>
      </c>
      <c r="S3315">
        <v>44</v>
      </c>
      <c r="U3315">
        <v>8.4</v>
      </c>
      <c r="W3315">
        <v>1.4</v>
      </c>
    </row>
    <row r="3316" spans="1:23">
      <c r="A3316" s="18">
        <v>41300</v>
      </c>
      <c r="C3316">
        <v>1.2453004689986649</v>
      </c>
      <c r="E3316">
        <v>2.4290494054824303</v>
      </c>
      <c r="G3316">
        <v>2.9514468398688218</v>
      </c>
      <c r="I3316">
        <v>3.6341147230644322</v>
      </c>
      <c r="K3316">
        <v>-4.5999999999999996</v>
      </c>
      <c r="M3316">
        <v>-1.3</v>
      </c>
      <c r="O3316">
        <v>-8</v>
      </c>
      <c r="Q3316">
        <v>63</v>
      </c>
      <c r="S3316">
        <v>53</v>
      </c>
      <c r="U3316">
        <v>7.1</v>
      </c>
      <c r="W3316">
        <v>1.1000000000000001</v>
      </c>
    </row>
    <row r="3317" spans="1:23">
      <c r="A3317" s="18">
        <v>41301</v>
      </c>
      <c r="C3317">
        <v>1.4727501956325639</v>
      </c>
      <c r="E3317">
        <v>3.7507704853198809</v>
      </c>
      <c r="G3317">
        <v>2.9328010081440388</v>
      </c>
      <c r="I3317">
        <v>3.90641667078651</v>
      </c>
      <c r="K3317">
        <v>-3.1</v>
      </c>
      <c r="M3317">
        <v>3.5</v>
      </c>
      <c r="O3317">
        <v>-9.3000000000000007</v>
      </c>
      <c r="Q3317">
        <v>62</v>
      </c>
      <c r="S3317">
        <v>35</v>
      </c>
      <c r="U3317">
        <v>6.9</v>
      </c>
      <c r="W3317">
        <v>2.1</v>
      </c>
    </row>
    <row r="3318" spans="1:23">
      <c r="A3318" s="18">
        <v>41302</v>
      </c>
      <c r="C3318">
        <v>1.4675479210989355</v>
      </c>
      <c r="E3318">
        <v>3.9096078634738256</v>
      </c>
      <c r="G3318">
        <v>2.9790486737126183</v>
      </c>
      <c r="I3318">
        <v>4.2709918406988665</v>
      </c>
      <c r="K3318">
        <v>-3.4</v>
      </c>
      <c r="M3318">
        <v>5</v>
      </c>
      <c r="O3318">
        <v>-9.4</v>
      </c>
      <c r="Q3318">
        <v>63</v>
      </c>
      <c r="S3318">
        <v>36</v>
      </c>
      <c r="U3318">
        <v>7.2</v>
      </c>
      <c r="W3318">
        <v>1.6</v>
      </c>
    </row>
    <row r="3319" spans="1:23">
      <c r="A3319" s="18">
        <v>41303</v>
      </c>
      <c r="C3319">
        <v>1.1201765019640191</v>
      </c>
      <c r="E3319">
        <v>2.8395860059156592</v>
      </c>
      <c r="G3319">
        <v>2.5543595297985844</v>
      </c>
      <c r="I3319">
        <v>3.554771040202394</v>
      </c>
      <c r="K3319">
        <v>-3.9</v>
      </c>
      <c r="M3319">
        <v>-0.5</v>
      </c>
      <c r="O3319">
        <v>-8.6</v>
      </c>
      <c r="Q3319">
        <v>82</v>
      </c>
      <c r="S3319">
        <v>70</v>
      </c>
      <c r="U3319">
        <v>3.9</v>
      </c>
      <c r="W3319">
        <v>1.6</v>
      </c>
    </row>
    <row r="3320" spans="1:23">
      <c r="A3320" s="18">
        <v>41304</v>
      </c>
      <c r="C3320">
        <v>1.0789567253349635</v>
      </c>
      <c r="E3320">
        <v>1.711075308483136</v>
      </c>
      <c r="G3320">
        <v>2.7606020280054397</v>
      </c>
      <c r="I3320">
        <v>3.8961458645619622</v>
      </c>
      <c r="K3320">
        <v>-8.1</v>
      </c>
      <c r="M3320">
        <v>-4.4000000000000004</v>
      </c>
      <c r="O3320">
        <v>-10.4</v>
      </c>
      <c r="Q3320">
        <v>85</v>
      </c>
      <c r="S3320">
        <v>65</v>
      </c>
      <c r="U3320">
        <v>5.7</v>
      </c>
      <c r="W3320">
        <v>1.6</v>
      </c>
    </row>
    <row r="3321" spans="1:23">
      <c r="A3321" s="18">
        <v>41305</v>
      </c>
      <c r="C3321">
        <v>0.5405498104936306</v>
      </c>
      <c r="E3321">
        <v>1.1955758947159805</v>
      </c>
      <c r="G3321">
        <v>1.8155304205035214</v>
      </c>
      <c r="I3321">
        <v>2.1677947137589997</v>
      </c>
      <c r="K3321">
        <v>-10.4</v>
      </c>
      <c r="M3321">
        <v>-7.4</v>
      </c>
      <c r="O3321">
        <v>-12.4</v>
      </c>
      <c r="Q3321">
        <v>92</v>
      </c>
      <c r="S3321">
        <v>83</v>
      </c>
      <c r="U3321">
        <v>0</v>
      </c>
      <c r="W3321">
        <v>2.1</v>
      </c>
    </row>
    <row r="3322" spans="1:23">
      <c r="A3322" s="18">
        <v>41306</v>
      </c>
      <c r="C3322">
        <v>0.73657610270574281</v>
      </c>
      <c r="E3322">
        <v>0.72214280222638416</v>
      </c>
      <c r="G3322">
        <v>2.617729140361936</v>
      </c>
      <c r="I3322">
        <v>2.8157771755752208</v>
      </c>
      <c r="K3322">
        <v>-13.3</v>
      </c>
      <c r="M3322">
        <v>-10.7</v>
      </c>
      <c r="O3322">
        <v>-15.6</v>
      </c>
      <c r="Q3322">
        <v>88</v>
      </c>
      <c r="S3322">
        <v>76</v>
      </c>
      <c r="U3322">
        <v>5.2</v>
      </c>
      <c r="W3322">
        <v>1.9</v>
      </c>
    </row>
    <row r="3323" spans="1:23">
      <c r="A3323" s="18">
        <v>41307</v>
      </c>
      <c r="C3323">
        <v>0.8009563861794996</v>
      </c>
      <c r="E3323">
        <v>0.87772323214723602</v>
      </c>
      <c r="G3323">
        <v>3.1358483600118587</v>
      </c>
      <c r="I3323">
        <v>3.0036265122006043</v>
      </c>
      <c r="K3323">
        <v>-13.8</v>
      </c>
      <c r="M3323">
        <v>-7.8</v>
      </c>
      <c r="O3323">
        <v>-16.899999999999999</v>
      </c>
      <c r="Q3323">
        <v>81</v>
      </c>
      <c r="S3323">
        <v>54</v>
      </c>
      <c r="U3323">
        <v>8.5</v>
      </c>
      <c r="W3323">
        <v>1.8</v>
      </c>
    </row>
    <row r="3324" spans="1:23">
      <c r="A3324" s="18">
        <v>41308</v>
      </c>
      <c r="C3324">
        <v>0.96653735241715144</v>
      </c>
      <c r="E3324">
        <v>3.4805968205906384</v>
      </c>
      <c r="G3324">
        <v>2.9484961422737399</v>
      </c>
      <c r="I3324">
        <v>2.5747780097295458</v>
      </c>
      <c r="K3324">
        <v>-6.2</v>
      </c>
      <c r="M3324">
        <v>2.8</v>
      </c>
      <c r="O3324">
        <v>-14.1</v>
      </c>
      <c r="Q3324">
        <v>64</v>
      </c>
      <c r="S3324">
        <v>35</v>
      </c>
      <c r="U3324">
        <v>6.8</v>
      </c>
      <c r="W3324">
        <v>1.3</v>
      </c>
    </row>
    <row r="3325" spans="1:23">
      <c r="A3325" s="18">
        <v>41309</v>
      </c>
      <c r="C3325">
        <v>0.80840513576011919</v>
      </c>
      <c r="E3325">
        <v>2.0433515932881012</v>
      </c>
      <c r="G3325">
        <v>2.4029312840292336</v>
      </c>
      <c r="I3325">
        <v>3.097767988996559</v>
      </c>
      <c r="K3325">
        <v>-8.6999999999999993</v>
      </c>
      <c r="M3325">
        <v>-1.6</v>
      </c>
      <c r="O3325">
        <v>-11</v>
      </c>
      <c r="Q3325">
        <v>84</v>
      </c>
      <c r="S3325">
        <v>56</v>
      </c>
      <c r="U3325">
        <v>3.3</v>
      </c>
      <c r="W3325">
        <v>1.7</v>
      </c>
    </row>
    <row r="3326" spans="1:23">
      <c r="A3326" s="18">
        <v>41310</v>
      </c>
      <c r="C3326">
        <v>0.87597763667093964</v>
      </c>
      <c r="E3326">
        <v>2.7181599374446144</v>
      </c>
      <c r="G3326">
        <v>2.5366832024099026</v>
      </c>
      <c r="I3326">
        <v>2.7620222680259778</v>
      </c>
      <c r="K3326">
        <v>-5.8</v>
      </c>
      <c r="M3326">
        <v>-0.4</v>
      </c>
      <c r="O3326">
        <v>-9.9</v>
      </c>
      <c r="Q3326">
        <v>77</v>
      </c>
      <c r="S3326">
        <v>62</v>
      </c>
      <c r="U3326">
        <v>3.7</v>
      </c>
      <c r="W3326">
        <v>1.3</v>
      </c>
    </row>
    <row r="3327" spans="1:23">
      <c r="A3327" s="18">
        <v>41311</v>
      </c>
      <c r="C3327">
        <v>0.73561296107191632</v>
      </c>
      <c r="E3327">
        <v>2.2261402691344969</v>
      </c>
      <c r="G3327">
        <v>1.9866388903060814</v>
      </c>
      <c r="I3327">
        <v>2.2649434922668688</v>
      </c>
      <c r="K3327">
        <v>-4.3</v>
      </c>
      <c r="M3327">
        <v>-2.2000000000000002</v>
      </c>
      <c r="O3327">
        <v>-7.2</v>
      </c>
      <c r="Q3327">
        <v>87</v>
      </c>
      <c r="S3327">
        <v>72</v>
      </c>
      <c r="U3327">
        <v>0</v>
      </c>
      <c r="W3327">
        <v>1.5</v>
      </c>
    </row>
    <row r="3328" spans="1:23">
      <c r="A3328" s="18">
        <v>41312</v>
      </c>
      <c r="C3328">
        <v>0.93690271884818388</v>
      </c>
      <c r="E3328">
        <v>1.8955142146879205</v>
      </c>
      <c r="G3328">
        <v>2.7296472557703861</v>
      </c>
      <c r="I3328">
        <v>3.7008726288011666</v>
      </c>
      <c r="K3328">
        <v>-4.3</v>
      </c>
      <c r="M3328">
        <v>-1.4</v>
      </c>
      <c r="O3328">
        <v>-5</v>
      </c>
      <c r="Q3328">
        <v>94</v>
      </c>
      <c r="S3328">
        <v>76</v>
      </c>
      <c r="U3328">
        <v>4.4000000000000004</v>
      </c>
      <c r="W3328">
        <v>1.7</v>
      </c>
    </row>
    <row r="3329" spans="1:23">
      <c r="A3329" s="18">
        <v>41313</v>
      </c>
      <c r="C3329">
        <v>0.70306783602059042</v>
      </c>
      <c r="E3329">
        <v>1.4513075803637465</v>
      </c>
      <c r="G3329">
        <v>2.0505204914433381</v>
      </c>
      <c r="I3329">
        <v>2.8189734518975609</v>
      </c>
      <c r="K3329">
        <v>-6.7</v>
      </c>
      <c r="M3329">
        <v>-4.5999999999999996</v>
      </c>
      <c r="O3329">
        <v>-7.7</v>
      </c>
      <c r="Q3329">
        <v>97</v>
      </c>
      <c r="S3329">
        <v>96</v>
      </c>
      <c r="U3329">
        <v>0.6</v>
      </c>
      <c r="W3329">
        <v>1.6</v>
      </c>
    </row>
    <row r="3330" spans="1:23">
      <c r="A3330" s="18">
        <v>41314</v>
      </c>
      <c r="C3330">
        <v>0.83332134968930671</v>
      </c>
      <c r="E3330">
        <v>1.4275045514373417</v>
      </c>
      <c r="G3330">
        <v>2.6490168035234856</v>
      </c>
      <c r="I3330">
        <v>3.3368036583083853</v>
      </c>
      <c r="K3330">
        <v>-8.1</v>
      </c>
      <c r="M3330">
        <v>-5.3</v>
      </c>
      <c r="O3330">
        <v>-9.1999999999999993</v>
      </c>
      <c r="Q3330">
        <v>93</v>
      </c>
      <c r="S3330">
        <v>66</v>
      </c>
      <c r="U3330">
        <v>4.3</v>
      </c>
      <c r="W3330">
        <v>2</v>
      </c>
    </row>
    <row r="3331" spans="1:23">
      <c r="A3331" s="18">
        <v>41315</v>
      </c>
      <c r="C3331">
        <v>0.71874292326434108</v>
      </c>
      <c r="E3331">
        <v>1.134098447830022</v>
      </c>
      <c r="G3331">
        <v>2.2352334307227846</v>
      </c>
      <c r="I3331">
        <v>2.6681641525666357</v>
      </c>
      <c r="K3331">
        <v>-10.4</v>
      </c>
      <c r="M3331">
        <v>-7.9</v>
      </c>
      <c r="O3331">
        <v>-12.1</v>
      </c>
      <c r="Q3331">
        <v>88</v>
      </c>
      <c r="S3331">
        <v>76</v>
      </c>
      <c r="U3331">
        <v>2.1</v>
      </c>
      <c r="W3331">
        <v>1.8</v>
      </c>
    </row>
    <row r="3332" spans="1:23">
      <c r="A3332" s="18">
        <v>41316</v>
      </c>
      <c r="C3332">
        <v>0.94364124235609892</v>
      </c>
      <c r="E3332">
        <v>1.3253414823911256</v>
      </c>
      <c r="G3332">
        <v>3.2771319782324415</v>
      </c>
      <c r="I3332">
        <v>3.5503244053882441</v>
      </c>
      <c r="K3332">
        <v>-12.1</v>
      </c>
      <c r="M3332">
        <v>-5.6</v>
      </c>
      <c r="O3332">
        <v>-15.2</v>
      </c>
      <c r="Q3332">
        <v>79</v>
      </c>
      <c r="S3332">
        <v>50</v>
      </c>
      <c r="U3332">
        <v>8.5</v>
      </c>
      <c r="W3332">
        <v>2</v>
      </c>
    </row>
    <row r="3333" spans="1:23">
      <c r="A3333" s="18">
        <v>41317</v>
      </c>
      <c r="C3333">
        <v>1.1435425080207571</v>
      </c>
      <c r="E3333">
        <v>2.3248595716284286</v>
      </c>
      <c r="G3333">
        <v>3.1759040930601472</v>
      </c>
      <c r="I3333">
        <v>3.2671527008889782</v>
      </c>
      <c r="K3333">
        <v>-10.199999999999999</v>
      </c>
      <c r="M3333">
        <v>-2.8</v>
      </c>
      <c r="O3333">
        <v>-19.3</v>
      </c>
      <c r="Q3333">
        <v>66</v>
      </c>
      <c r="S3333">
        <v>30</v>
      </c>
      <c r="U3333">
        <v>7.8</v>
      </c>
      <c r="W3333">
        <v>1.8</v>
      </c>
    </row>
    <row r="3334" spans="1:23">
      <c r="A3334" s="18">
        <v>41318</v>
      </c>
      <c r="C3334">
        <v>0.80710263624052947</v>
      </c>
      <c r="E3334">
        <v>1.1932517518681762</v>
      </c>
      <c r="G3334">
        <v>2.8282227340309505</v>
      </c>
      <c r="I3334">
        <v>3.0911524116123164</v>
      </c>
      <c r="K3334">
        <v>-11.7</v>
      </c>
      <c r="M3334">
        <v>-6.6</v>
      </c>
      <c r="O3334">
        <v>-13.3</v>
      </c>
      <c r="Q3334">
        <v>85</v>
      </c>
      <c r="S3334">
        <v>56</v>
      </c>
      <c r="U3334">
        <v>5.6</v>
      </c>
      <c r="W3334">
        <v>1.7</v>
      </c>
    </row>
    <row r="3335" spans="1:23">
      <c r="A3335" s="18">
        <v>41319</v>
      </c>
      <c r="C3335">
        <v>0.76187871761186943</v>
      </c>
      <c r="E3335">
        <v>0.39973933153143548</v>
      </c>
      <c r="G3335">
        <v>2.882255599415299</v>
      </c>
      <c r="I3335">
        <v>2.8506900032801865</v>
      </c>
      <c r="K3335">
        <v>-15.7</v>
      </c>
      <c r="M3335">
        <v>-12.7</v>
      </c>
      <c r="O3335">
        <v>-19</v>
      </c>
      <c r="Q3335">
        <v>86</v>
      </c>
      <c r="S3335">
        <v>73</v>
      </c>
      <c r="U3335">
        <v>6.1</v>
      </c>
      <c r="W3335">
        <v>1.7</v>
      </c>
    </row>
    <row r="3336" spans="1:23">
      <c r="A3336" s="18">
        <v>41320</v>
      </c>
      <c r="C3336">
        <v>0.83669113872630541</v>
      </c>
      <c r="E3336">
        <v>1.4884122814539726</v>
      </c>
      <c r="G3336">
        <v>3.3133646939763648</v>
      </c>
      <c r="I3336">
        <v>2.9433025091573555</v>
      </c>
      <c r="K3336">
        <v>-12.8</v>
      </c>
      <c r="M3336">
        <v>-3.7</v>
      </c>
      <c r="O3336">
        <v>-19</v>
      </c>
      <c r="Q3336">
        <v>76</v>
      </c>
      <c r="S3336">
        <v>44</v>
      </c>
      <c r="U3336">
        <v>8.5</v>
      </c>
      <c r="W3336">
        <v>2</v>
      </c>
    </row>
    <row r="3337" spans="1:23">
      <c r="A3337" s="18">
        <v>41321</v>
      </c>
      <c r="C3337">
        <v>0.97799219020653216</v>
      </c>
      <c r="E3337">
        <v>0.86959577203276539</v>
      </c>
      <c r="G3337">
        <v>3.3684047224990512</v>
      </c>
      <c r="I3337">
        <v>3.3317121601136304</v>
      </c>
      <c r="K3337">
        <v>-12.9</v>
      </c>
      <c r="M3337">
        <v>-10.4</v>
      </c>
      <c r="O3337">
        <v>-15.8</v>
      </c>
      <c r="Q3337">
        <v>74</v>
      </c>
      <c r="S3337">
        <v>44</v>
      </c>
      <c r="U3337">
        <v>8.6</v>
      </c>
      <c r="W3337">
        <v>2.2000000000000002</v>
      </c>
    </row>
    <row r="3338" spans="1:23">
      <c r="A3338" s="18">
        <v>41322</v>
      </c>
      <c r="C3338">
        <v>0.67339861002518964</v>
      </c>
      <c r="E3338">
        <v>-4.1694902882252055E-2</v>
      </c>
      <c r="G3338">
        <v>2.8324589536774827</v>
      </c>
      <c r="I3338">
        <v>2.5789208262079164</v>
      </c>
      <c r="K3338">
        <v>-18</v>
      </c>
      <c r="M3338">
        <v>-13.4</v>
      </c>
      <c r="O3338">
        <v>-20.8</v>
      </c>
      <c r="Q3338">
        <v>81</v>
      </c>
      <c r="S3338">
        <v>65</v>
      </c>
      <c r="U3338">
        <v>5.9</v>
      </c>
      <c r="W3338">
        <v>1.7</v>
      </c>
    </row>
    <row r="3339" spans="1:23">
      <c r="A3339" s="18">
        <v>41323</v>
      </c>
      <c r="C3339">
        <v>0.55638502167608184</v>
      </c>
      <c r="E3339">
        <v>-0.49391983851085347</v>
      </c>
      <c r="G3339">
        <v>2.9302426124956038</v>
      </c>
      <c r="I3339">
        <v>2.123611280254766</v>
      </c>
      <c r="K3339">
        <v>-20.3</v>
      </c>
      <c r="M3339">
        <v>-16.5</v>
      </c>
      <c r="O3339">
        <v>-23.1</v>
      </c>
      <c r="Q3339">
        <v>83</v>
      </c>
      <c r="S3339">
        <v>71</v>
      </c>
      <c r="U3339">
        <v>6.5</v>
      </c>
      <c r="W3339">
        <v>1.6</v>
      </c>
    </row>
    <row r="3340" spans="1:23">
      <c r="A3340" s="18">
        <v>41324</v>
      </c>
      <c r="C3340">
        <v>0.63812424609725638</v>
      </c>
      <c r="E3340">
        <v>0</v>
      </c>
      <c r="G3340">
        <v>3.3601569946363723</v>
      </c>
      <c r="I3340">
        <v>2.3657236821326251</v>
      </c>
      <c r="K3340">
        <v>-17.8</v>
      </c>
      <c r="M3340">
        <v>-11.1</v>
      </c>
      <c r="O3340">
        <v>-21.4</v>
      </c>
      <c r="Q3340">
        <v>76</v>
      </c>
      <c r="S3340">
        <v>59</v>
      </c>
      <c r="U3340">
        <v>8.6999999999999993</v>
      </c>
      <c r="W3340">
        <v>1.5</v>
      </c>
    </row>
    <row r="3341" spans="1:23">
      <c r="A3341" s="18">
        <v>41325</v>
      </c>
      <c r="C3341">
        <v>0.66260060499795737</v>
      </c>
      <c r="E3341">
        <v>0.34651805692138982</v>
      </c>
      <c r="G3341">
        <v>2.9127618200948682</v>
      </c>
      <c r="I3341">
        <v>2.269473338481355</v>
      </c>
      <c r="K3341">
        <v>-16.3</v>
      </c>
      <c r="M3341">
        <v>-11.5</v>
      </c>
      <c r="O3341">
        <v>-20.399999999999999</v>
      </c>
      <c r="Q3341">
        <v>77</v>
      </c>
      <c r="S3341">
        <v>64</v>
      </c>
      <c r="U3341">
        <v>6</v>
      </c>
      <c r="W3341">
        <v>1.2</v>
      </c>
    </row>
    <row r="3342" spans="1:23">
      <c r="A3342" s="18">
        <v>41326</v>
      </c>
      <c r="C3342">
        <v>0.82033678915991226</v>
      </c>
      <c r="E3342">
        <v>0.84844146166433432</v>
      </c>
      <c r="G3342">
        <v>3.4484831712719486</v>
      </c>
      <c r="I3342">
        <v>2.972426125630073</v>
      </c>
      <c r="K3342">
        <v>-14.2</v>
      </c>
      <c r="M3342">
        <v>-8</v>
      </c>
      <c r="O3342">
        <v>-17.2</v>
      </c>
      <c r="Q3342">
        <v>78</v>
      </c>
      <c r="S3342">
        <v>53</v>
      </c>
      <c r="U3342">
        <v>8.8000000000000007</v>
      </c>
      <c r="W3342">
        <v>1.5</v>
      </c>
    </row>
    <row r="3343" spans="1:23">
      <c r="A3343" s="18">
        <v>41327</v>
      </c>
      <c r="C3343">
        <v>1.0229822924979166</v>
      </c>
      <c r="E3343">
        <v>1.7342157352010761</v>
      </c>
      <c r="G3343">
        <v>3.2422086159157164</v>
      </c>
      <c r="I3343">
        <v>3.0693038612846988</v>
      </c>
      <c r="K3343">
        <v>-11</v>
      </c>
      <c r="M3343">
        <v>-6</v>
      </c>
      <c r="O3343">
        <v>-16.7</v>
      </c>
      <c r="Q3343">
        <v>64</v>
      </c>
      <c r="S3343">
        <v>40</v>
      </c>
      <c r="U3343">
        <v>7.4</v>
      </c>
      <c r="W3343">
        <v>1.3</v>
      </c>
    </row>
    <row r="3344" spans="1:23">
      <c r="A3344" s="18">
        <v>41328</v>
      </c>
      <c r="C3344">
        <v>1.1458055310080653</v>
      </c>
      <c r="E3344">
        <v>3.2871423914253275</v>
      </c>
      <c r="G3344">
        <v>3.2395867078699592</v>
      </c>
      <c r="I3344">
        <v>3.4050491641850491</v>
      </c>
      <c r="K3344">
        <v>-5.3</v>
      </c>
      <c r="M3344">
        <v>2.2000000000000002</v>
      </c>
      <c r="O3344">
        <v>-9.1</v>
      </c>
      <c r="Q3344">
        <v>63</v>
      </c>
      <c r="S3344">
        <v>43</v>
      </c>
      <c r="U3344">
        <v>6.9</v>
      </c>
      <c r="W3344">
        <v>1.8</v>
      </c>
    </row>
    <row r="3345" spans="1:23">
      <c r="A3345" s="18">
        <v>41329</v>
      </c>
      <c r="C3345">
        <v>1.7974582245403627</v>
      </c>
      <c r="E3345">
        <v>4.8975962499855701</v>
      </c>
      <c r="G3345">
        <v>3.5913115198324821</v>
      </c>
      <c r="I3345">
        <v>4.8321683661773385</v>
      </c>
      <c r="K3345">
        <v>-1.9</v>
      </c>
      <c r="M3345">
        <v>6.2</v>
      </c>
      <c r="O3345">
        <v>-9.1999999999999993</v>
      </c>
      <c r="Q3345">
        <v>56</v>
      </c>
      <c r="S3345">
        <v>28</v>
      </c>
      <c r="U3345">
        <v>8.8000000000000007</v>
      </c>
      <c r="W3345">
        <v>1.8</v>
      </c>
    </row>
    <row r="3346" spans="1:23">
      <c r="A3346" s="18">
        <v>41330</v>
      </c>
      <c r="C3346">
        <v>1.6069388552194683</v>
      </c>
      <c r="E3346">
        <v>3.1263630666936257</v>
      </c>
      <c r="G3346">
        <v>3.3550684781169138</v>
      </c>
      <c r="I3346">
        <v>5.1047725366246661</v>
      </c>
      <c r="K3346">
        <v>-3.4</v>
      </c>
      <c r="M3346">
        <v>0.6</v>
      </c>
      <c r="O3346">
        <v>-7</v>
      </c>
      <c r="Q3346">
        <v>73</v>
      </c>
      <c r="S3346">
        <v>51</v>
      </c>
      <c r="U3346">
        <v>7</v>
      </c>
      <c r="W3346">
        <v>1.3</v>
      </c>
    </row>
    <row r="3347" spans="1:23">
      <c r="A3347" s="18">
        <v>41331</v>
      </c>
      <c r="C3347">
        <v>1.083074758596847</v>
      </c>
      <c r="E3347">
        <v>2.1212814605384569</v>
      </c>
      <c r="G3347">
        <v>2.8204183785022368</v>
      </c>
      <c r="I3347">
        <v>4.0163019719177084</v>
      </c>
      <c r="K3347">
        <v>-4.7</v>
      </c>
      <c r="M3347">
        <v>-2.1</v>
      </c>
      <c r="O3347">
        <v>-6.3</v>
      </c>
      <c r="Q3347">
        <v>89</v>
      </c>
      <c r="S3347">
        <v>74</v>
      </c>
      <c r="U3347">
        <v>3.9</v>
      </c>
      <c r="W3347">
        <v>1.9</v>
      </c>
    </row>
    <row r="3348" spans="1:23">
      <c r="A3348" s="18">
        <v>41332</v>
      </c>
      <c r="C3348">
        <v>0.96029973954529002</v>
      </c>
      <c r="E3348">
        <v>2.2056964462282638</v>
      </c>
      <c r="G3348">
        <v>2.5600136641804059</v>
      </c>
      <c r="I3348">
        <v>3.4128411532242042</v>
      </c>
      <c r="K3348">
        <v>-5.0999999999999996</v>
      </c>
      <c r="M3348">
        <v>-1.8</v>
      </c>
      <c r="O3348">
        <v>-6.6</v>
      </c>
      <c r="Q3348">
        <v>88</v>
      </c>
      <c r="S3348">
        <v>64</v>
      </c>
      <c r="U3348">
        <v>2.5</v>
      </c>
      <c r="W3348">
        <v>1.5</v>
      </c>
    </row>
    <row r="3349" spans="1:23">
      <c r="A3349" s="18">
        <v>41333</v>
      </c>
      <c r="C3349">
        <v>0.89987263755339397</v>
      </c>
      <c r="E3349">
        <v>1.4938704953729647</v>
      </c>
      <c r="G3349">
        <v>2.2827563662480883</v>
      </c>
      <c r="I3349">
        <v>3.0759767870182197</v>
      </c>
      <c r="K3349">
        <v>-7.9</v>
      </c>
      <c r="M3349">
        <v>-5.7</v>
      </c>
      <c r="O3349">
        <v>-9.3000000000000007</v>
      </c>
      <c r="Q3349">
        <v>81</v>
      </c>
      <c r="S3349">
        <v>61</v>
      </c>
      <c r="U3349">
        <v>1.3</v>
      </c>
      <c r="W3349">
        <v>2</v>
      </c>
    </row>
    <row r="3350" spans="1:23">
      <c r="A3350" s="18">
        <v>41334</v>
      </c>
      <c r="C3350">
        <v>1.5464778016429168</v>
      </c>
      <c r="E3350">
        <v>4.1582927387896556</v>
      </c>
      <c r="G3350">
        <v>3.6658647635759505</v>
      </c>
      <c r="I3350">
        <v>4.5331761238747816</v>
      </c>
      <c r="K3350">
        <v>-3.4</v>
      </c>
      <c r="M3350">
        <v>5.0999999999999996</v>
      </c>
      <c r="O3350">
        <v>-8</v>
      </c>
      <c r="Q3350">
        <v>62</v>
      </c>
      <c r="S3350">
        <v>29</v>
      </c>
      <c r="U3350">
        <v>8.9</v>
      </c>
      <c r="W3350">
        <v>1.6</v>
      </c>
    </row>
    <row r="3351" spans="1:23">
      <c r="A3351" s="18">
        <v>41335</v>
      </c>
      <c r="C3351">
        <v>1.5850571445449551</v>
      </c>
      <c r="E3351">
        <v>4.3861376352179464</v>
      </c>
      <c r="G3351">
        <v>3.7707073715506016</v>
      </c>
      <c r="I3351">
        <v>5.4943140717645713</v>
      </c>
      <c r="K3351">
        <v>-4.7</v>
      </c>
      <c r="M3351">
        <v>8.1999999999999993</v>
      </c>
      <c r="O3351">
        <v>-9.3000000000000007</v>
      </c>
      <c r="Q3351">
        <v>83</v>
      </c>
      <c r="S3351">
        <v>23</v>
      </c>
      <c r="U3351">
        <v>9.5</v>
      </c>
      <c r="W3351">
        <v>1.7</v>
      </c>
    </row>
    <row r="3352" spans="1:23">
      <c r="A3352" s="18">
        <v>41336</v>
      </c>
      <c r="C3352">
        <v>1.8201541660671876</v>
      </c>
      <c r="E3352">
        <v>5.113613993786049</v>
      </c>
      <c r="G3352">
        <v>3.9271233249111104</v>
      </c>
      <c r="I3352">
        <v>5.5188239008338416</v>
      </c>
      <c r="K3352">
        <v>-1.3</v>
      </c>
      <c r="M3352">
        <v>9.1</v>
      </c>
      <c r="O3352">
        <v>-5.8</v>
      </c>
      <c r="Q3352">
        <v>71</v>
      </c>
      <c r="S3352">
        <v>20</v>
      </c>
      <c r="U3352">
        <v>10.1</v>
      </c>
      <c r="W3352">
        <v>2</v>
      </c>
    </row>
    <row r="3353" spans="1:23">
      <c r="A3353" s="18">
        <v>41337</v>
      </c>
      <c r="C3353">
        <v>1.3258622604883121</v>
      </c>
      <c r="E3353">
        <v>4.9543237738215353</v>
      </c>
      <c r="G3353">
        <v>2.4054065441814667</v>
      </c>
      <c r="I3353">
        <v>3.4709495454643031</v>
      </c>
      <c r="K3353">
        <v>-1.3</v>
      </c>
      <c r="M3353">
        <v>7.9</v>
      </c>
      <c r="O3353">
        <v>-6</v>
      </c>
      <c r="Q3353">
        <v>64</v>
      </c>
      <c r="S3353">
        <v>23</v>
      </c>
      <c r="U3353">
        <v>1.2</v>
      </c>
      <c r="W3353">
        <v>1.5</v>
      </c>
    </row>
    <row r="3354" spans="1:23">
      <c r="A3354" s="18">
        <v>41338</v>
      </c>
      <c r="C3354">
        <v>2.1424724954597898</v>
      </c>
      <c r="E3354">
        <v>6.0512514824040897</v>
      </c>
      <c r="G3354">
        <v>4.0036191362167566</v>
      </c>
      <c r="I3354">
        <v>5.9647286881762742</v>
      </c>
      <c r="K3354">
        <v>5.0999999999999996</v>
      </c>
      <c r="M3354">
        <v>11</v>
      </c>
      <c r="O3354">
        <v>0.3</v>
      </c>
      <c r="Q3354">
        <v>63</v>
      </c>
      <c r="S3354">
        <v>36</v>
      </c>
      <c r="U3354">
        <v>9.4</v>
      </c>
      <c r="W3354">
        <v>1.3</v>
      </c>
    </row>
    <row r="3355" spans="1:23">
      <c r="A3355" s="18">
        <v>41339</v>
      </c>
      <c r="C3355">
        <v>2.3592164844562507</v>
      </c>
      <c r="E3355">
        <v>6.1018177618167488</v>
      </c>
      <c r="G3355">
        <v>3.3046962322742162</v>
      </c>
      <c r="I3355">
        <v>6.1343552195243634</v>
      </c>
      <c r="K3355">
        <v>3.5</v>
      </c>
      <c r="M3355">
        <v>9.8000000000000007</v>
      </c>
      <c r="O3355">
        <v>-2.7</v>
      </c>
      <c r="Q3355">
        <v>68</v>
      </c>
      <c r="S3355">
        <v>26</v>
      </c>
      <c r="U3355">
        <v>5.6</v>
      </c>
      <c r="W3355">
        <v>2.8</v>
      </c>
    </row>
    <row r="3356" spans="1:23">
      <c r="A3356" s="18">
        <v>41340</v>
      </c>
      <c r="C3356">
        <v>3.5534179905888896</v>
      </c>
      <c r="E3356">
        <v>8.9195393791755819</v>
      </c>
      <c r="G3356">
        <v>3.8543696543130452</v>
      </c>
      <c r="I3356">
        <v>6.1381121751841894</v>
      </c>
      <c r="K3356">
        <v>9.9</v>
      </c>
      <c r="M3356">
        <v>14.9</v>
      </c>
      <c r="O3356">
        <v>-0.8</v>
      </c>
      <c r="Q3356">
        <v>35</v>
      </c>
      <c r="S3356">
        <v>18</v>
      </c>
      <c r="U3356">
        <v>8.9</v>
      </c>
      <c r="W3356">
        <v>2.9</v>
      </c>
    </row>
    <row r="3357" spans="1:23">
      <c r="A3357" s="18">
        <v>41341</v>
      </c>
      <c r="C3357">
        <v>1.0997873161923293</v>
      </c>
      <c r="E3357">
        <v>4.2133111295450867</v>
      </c>
      <c r="G3357">
        <v>2.2031515817625569</v>
      </c>
      <c r="I3357">
        <v>5.3397276989206235</v>
      </c>
      <c r="K3357">
        <v>-3</v>
      </c>
      <c r="M3357">
        <v>6.4</v>
      </c>
      <c r="O3357">
        <v>-5.8</v>
      </c>
      <c r="Q3357">
        <v>100</v>
      </c>
      <c r="S3357">
        <v>49</v>
      </c>
      <c r="U3357">
        <v>0</v>
      </c>
      <c r="W3357">
        <v>2.6</v>
      </c>
    </row>
    <row r="3358" spans="1:23">
      <c r="A3358" s="18">
        <v>41342</v>
      </c>
      <c r="C3358">
        <v>1.6177386437352328</v>
      </c>
      <c r="E3358">
        <v>2.3428220751004001</v>
      </c>
      <c r="G3358">
        <v>3.7964286715577806</v>
      </c>
      <c r="I3358">
        <v>5.5483550009846736</v>
      </c>
      <c r="K3358">
        <v>-6</v>
      </c>
      <c r="M3358">
        <v>-2.2999999999999998</v>
      </c>
      <c r="O3358">
        <v>-8.1999999999999993</v>
      </c>
      <c r="Q3358">
        <v>72</v>
      </c>
      <c r="S3358">
        <v>44</v>
      </c>
      <c r="U3358">
        <v>8.9</v>
      </c>
      <c r="W3358">
        <v>2.1</v>
      </c>
    </row>
    <row r="3359" spans="1:23">
      <c r="A3359" s="18">
        <v>41343</v>
      </c>
      <c r="C3359">
        <v>0.97460961479361563</v>
      </c>
      <c r="E3359">
        <v>2.521359480171852</v>
      </c>
      <c r="G3359">
        <v>2.2010791204098825</v>
      </c>
      <c r="I3359">
        <v>2.4588784682563922</v>
      </c>
      <c r="K3359">
        <v>-3.3</v>
      </c>
      <c r="M3359">
        <v>-1.7</v>
      </c>
      <c r="O3359">
        <v>-6.2</v>
      </c>
      <c r="Q3359">
        <v>72</v>
      </c>
      <c r="S3359">
        <v>40</v>
      </c>
      <c r="U3359">
        <v>0</v>
      </c>
      <c r="W3359">
        <v>1.6</v>
      </c>
    </row>
    <row r="3360" spans="1:23">
      <c r="A3360" s="18">
        <v>41344</v>
      </c>
      <c r="C3360">
        <v>1.0165645272574189</v>
      </c>
      <c r="E3360">
        <v>2.3714970104354438</v>
      </c>
      <c r="G3360">
        <v>2.6115392003485334</v>
      </c>
      <c r="I3360">
        <v>3.6021605551423668</v>
      </c>
      <c r="K3360">
        <v>-3</v>
      </c>
      <c r="M3360">
        <v>-0.8</v>
      </c>
      <c r="O3360">
        <v>-4.5999999999999996</v>
      </c>
      <c r="Q3360">
        <v>92</v>
      </c>
      <c r="S3360">
        <v>79</v>
      </c>
      <c r="U3360">
        <v>2</v>
      </c>
      <c r="W3360">
        <v>1.4</v>
      </c>
    </row>
    <row r="3361" spans="1:23">
      <c r="A3361" s="18">
        <v>41345</v>
      </c>
      <c r="C3361">
        <v>1.7534500974772129</v>
      </c>
      <c r="E3361">
        <v>3.4303899981738701</v>
      </c>
      <c r="G3361">
        <v>3.954197970688194</v>
      </c>
      <c r="I3361">
        <v>5.9032115021528755</v>
      </c>
      <c r="K3361">
        <v>-1.6</v>
      </c>
      <c r="M3361">
        <v>2.2999999999999998</v>
      </c>
      <c r="O3361">
        <v>-4.3</v>
      </c>
      <c r="Q3361">
        <v>78</v>
      </c>
      <c r="S3361">
        <v>51</v>
      </c>
      <c r="U3361">
        <v>9</v>
      </c>
      <c r="W3361">
        <v>2</v>
      </c>
    </row>
    <row r="3362" spans="1:23">
      <c r="A3362" s="18">
        <v>41346</v>
      </c>
      <c r="C3362">
        <v>2.0350448722825152</v>
      </c>
      <c r="E3362">
        <v>3.8583857498671059</v>
      </c>
      <c r="G3362">
        <v>4.0022091786795508</v>
      </c>
      <c r="I3362">
        <v>6.2218085781694565</v>
      </c>
      <c r="K3362">
        <v>0.8</v>
      </c>
      <c r="M3362">
        <v>4.2</v>
      </c>
      <c r="O3362">
        <v>-2.1</v>
      </c>
      <c r="Q3362">
        <v>68</v>
      </c>
      <c r="S3362">
        <v>49</v>
      </c>
      <c r="U3362">
        <v>9.1</v>
      </c>
      <c r="W3362">
        <v>2.1</v>
      </c>
    </row>
    <row r="3363" spans="1:23">
      <c r="A3363" s="18">
        <v>41347</v>
      </c>
      <c r="C3363">
        <v>1.8275115962520674</v>
      </c>
      <c r="E3363">
        <v>4.1609824805687516</v>
      </c>
      <c r="G3363">
        <v>3.1699995748840735</v>
      </c>
      <c r="I3363">
        <v>4.9499826267080094</v>
      </c>
      <c r="K3363">
        <v>2.7</v>
      </c>
      <c r="M3363">
        <v>5.8</v>
      </c>
      <c r="O3363">
        <v>-0.2</v>
      </c>
      <c r="Q3363">
        <v>66</v>
      </c>
      <c r="S3363">
        <v>42</v>
      </c>
      <c r="U3363">
        <v>4.4000000000000004</v>
      </c>
      <c r="W3363">
        <v>2</v>
      </c>
    </row>
    <row r="3364" spans="1:23">
      <c r="A3364" s="18">
        <v>41348</v>
      </c>
      <c r="C3364">
        <v>2.4818309730703727</v>
      </c>
      <c r="E3364">
        <v>6.4238894461295306</v>
      </c>
      <c r="G3364">
        <v>4.2607141576654515</v>
      </c>
      <c r="I3364">
        <v>7.3476918883974083</v>
      </c>
      <c r="K3364">
        <v>6.9</v>
      </c>
      <c r="M3364">
        <v>12.8</v>
      </c>
      <c r="O3364">
        <v>3</v>
      </c>
      <c r="Q3364">
        <v>70</v>
      </c>
      <c r="S3364">
        <v>42</v>
      </c>
      <c r="U3364">
        <v>9.6</v>
      </c>
      <c r="W3364">
        <v>1.8</v>
      </c>
    </row>
    <row r="3365" spans="1:23">
      <c r="A3365" s="18">
        <v>41349</v>
      </c>
      <c r="C3365">
        <v>2.8712791538265536</v>
      </c>
      <c r="E3365">
        <v>6.5371879253197305</v>
      </c>
      <c r="G3365">
        <v>4.5384900582376524</v>
      </c>
      <c r="I3365">
        <v>9.0099136801322182</v>
      </c>
      <c r="K3365">
        <v>7.8</v>
      </c>
      <c r="M3365">
        <v>12.7</v>
      </c>
      <c r="O3365">
        <v>3.3</v>
      </c>
      <c r="Q3365">
        <v>77</v>
      </c>
      <c r="S3365">
        <v>51</v>
      </c>
      <c r="U3365">
        <v>10.6</v>
      </c>
      <c r="W3365">
        <v>2.2000000000000002</v>
      </c>
    </row>
    <row r="3366" spans="1:23">
      <c r="A3366" s="18">
        <v>41350</v>
      </c>
      <c r="C3366">
        <v>2.90065127914042</v>
      </c>
      <c r="E3366">
        <v>6.631154706173322</v>
      </c>
      <c r="G3366">
        <v>4.3123270461269962</v>
      </c>
      <c r="I3366">
        <v>8.7140913610926685</v>
      </c>
      <c r="K3366">
        <v>7.7</v>
      </c>
      <c r="M3366">
        <v>13.6</v>
      </c>
      <c r="O3366">
        <v>3.9</v>
      </c>
      <c r="Q3366">
        <v>71</v>
      </c>
      <c r="S3366">
        <v>34</v>
      </c>
      <c r="U3366">
        <v>9.6999999999999993</v>
      </c>
      <c r="W3366">
        <v>1.7</v>
      </c>
    </row>
    <row r="3367" spans="1:23">
      <c r="A3367" s="18">
        <v>41351</v>
      </c>
      <c r="C3367">
        <v>2.8038113009044303</v>
      </c>
      <c r="E3367">
        <v>6.0334190107125067</v>
      </c>
      <c r="G3367">
        <v>4.1699678469636625</v>
      </c>
      <c r="I3367">
        <v>8.4451596302430598</v>
      </c>
      <c r="K3367">
        <v>6.5</v>
      </c>
      <c r="M3367">
        <v>11.2</v>
      </c>
      <c r="O3367">
        <v>2.4</v>
      </c>
      <c r="Q3367">
        <v>70</v>
      </c>
      <c r="S3367">
        <v>43</v>
      </c>
      <c r="U3367">
        <v>9</v>
      </c>
      <c r="W3367">
        <v>1.8</v>
      </c>
    </row>
    <row r="3368" spans="1:23">
      <c r="A3368" s="18">
        <v>41352</v>
      </c>
      <c r="C3368">
        <v>3.0946292844348879</v>
      </c>
      <c r="E3368">
        <v>7.3366414424968847</v>
      </c>
      <c r="G3368">
        <v>4.4637071657639344</v>
      </c>
      <c r="I3368">
        <v>8.7001342822073386</v>
      </c>
      <c r="K3368">
        <v>8.1</v>
      </c>
      <c r="M3368">
        <v>14.3</v>
      </c>
      <c r="O3368">
        <v>2.9</v>
      </c>
      <c r="Q3368">
        <v>61</v>
      </c>
      <c r="S3368">
        <v>32</v>
      </c>
      <c r="U3368">
        <v>10.7</v>
      </c>
      <c r="W3368">
        <v>1.7</v>
      </c>
    </row>
    <row r="3369" spans="1:23">
      <c r="A3369" s="18">
        <v>41353</v>
      </c>
      <c r="C3369">
        <v>3.1986701628217689</v>
      </c>
      <c r="E3369">
        <v>7.2343279010101833</v>
      </c>
      <c r="G3369">
        <v>4.3734181380456771</v>
      </c>
      <c r="I3369">
        <v>8.8702805359379866</v>
      </c>
      <c r="K3369">
        <v>8.5</v>
      </c>
      <c r="M3369">
        <v>14.5</v>
      </c>
      <c r="O3369">
        <v>3.8</v>
      </c>
      <c r="Q3369">
        <v>61</v>
      </c>
      <c r="S3369">
        <v>37</v>
      </c>
      <c r="U3369">
        <v>10</v>
      </c>
      <c r="W3369">
        <v>2.5</v>
      </c>
    </row>
    <row r="3370" spans="1:23">
      <c r="A3370" s="18">
        <v>41354</v>
      </c>
      <c r="C3370">
        <v>3.4103444912919811</v>
      </c>
      <c r="E3370">
        <v>7.6774138216342962</v>
      </c>
      <c r="G3370">
        <v>4.4853970266203422</v>
      </c>
      <c r="I3370">
        <v>8.8938067361400215</v>
      </c>
      <c r="K3370">
        <v>11.6</v>
      </c>
      <c r="M3370">
        <v>17.100000000000001</v>
      </c>
      <c r="O3370">
        <v>7.5</v>
      </c>
      <c r="Q3370">
        <v>51</v>
      </c>
      <c r="S3370">
        <v>26</v>
      </c>
      <c r="U3370">
        <v>10.6</v>
      </c>
      <c r="W3370">
        <v>1.6</v>
      </c>
    </row>
    <row r="3371" spans="1:23">
      <c r="A3371" s="18">
        <v>41355</v>
      </c>
      <c r="C3371">
        <v>3.9721730421468262</v>
      </c>
      <c r="E3371">
        <v>7.8263071409647837</v>
      </c>
      <c r="G3371">
        <v>4.3348745020441166</v>
      </c>
      <c r="I3371">
        <v>9.4055730322518052</v>
      </c>
      <c r="K3371">
        <v>11.5</v>
      </c>
      <c r="M3371">
        <v>16.7</v>
      </c>
      <c r="O3371">
        <v>6.7</v>
      </c>
      <c r="Q3371">
        <v>46</v>
      </c>
      <c r="S3371">
        <v>28</v>
      </c>
      <c r="U3371">
        <v>9.9</v>
      </c>
      <c r="W3371">
        <v>2.8</v>
      </c>
    </row>
    <row r="3372" spans="1:23">
      <c r="A3372" s="18">
        <v>41356</v>
      </c>
      <c r="C3372">
        <v>3.9428676953164454</v>
      </c>
      <c r="E3372">
        <v>7.5664112553584806</v>
      </c>
      <c r="G3372">
        <v>4.4324014611582543</v>
      </c>
      <c r="I3372">
        <v>9.7050617849506633</v>
      </c>
      <c r="K3372">
        <v>10.9</v>
      </c>
      <c r="M3372">
        <v>15.6</v>
      </c>
      <c r="O3372">
        <v>5.9</v>
      </c>
      <c r="Q3372">
        <v>47</v>
      </c>
      <c r="S3372">
        <v>30</v>
      </c>
      <c r="U3372">
        <v>10.4</v>
      </c>
      <c r="W3372">
        <v>2.6</v>
      </c>
    </row>
    <row r="3373" spans="1:23">
      <c r="A3373" s="18">
        <v>41357</v>
      </c>
      <c r="C3373">
        <v>2.9640273115441764</v>
      </c>
      <c r="E3373">
        <v>6.769139885516724</v>
      </c>
      <c r="G3373">
        <v>3.5959627572153772</v>
      </c>
      <c r="I3373">
        <v>7.6889065424518508</v>
      </c>
      <c r="K3373">
        <v>8.8000000000000007</v>
      </c>
      <c r="M3373">
        <v>13.5</v>
      </c>
      <c r="O3373">
        <v>4.5</v>
      </c>
      <c r="Q3373">
        <v>62</v>
      </c>
      <c r="S3373">
        <v>36</v>
      </c>
      <c r="U3373">
        <v>5.6</v>
      </c>
      <c r="W3373">
        <v>2.7</v>
      </c>
    </row>
    <row r="3374" spans="1:23">
      <c r="A3374" s="18">
        <v>41358</v>
      </c>
      <c r="C3374">
        <v>3.592170821777267</v>
      </c>
      <c r="E3374">
        <v>7.4719009311200626</v>
      </c>
      <c r="G3374">
        <v>4.5263929145039192</v>
      </c>
      <c r="I3374">
        <v>9.369641663587549</v>
      </c>
      <c r="K3374">
        <v>9.1999999999999993</v>
      </c>
      <c r="M3374">
        <v>15</v>
      </c>
      <c r="O3374">
        <v>4.4000000000000004</v>
      </c>
      <c r="Q3374">
        <v>53</v>
      </c>
      <c r="S3374">
        <v>21</v>
      </c>
      <c r="U3374">
        <v>11</v>
      </c>
      <c r="W3374">
        <v>2.2000000000000002</v>
      </c>
    </row>
    <row r="3375" spans="1:23">
      <c r="A3375" s="18">
        <v>41359</v>
      </c>
      <c r="C3375">
        <v>3.6962972152496509</v>
      </c>
      <c r="E3375">
        <v>7.9733591937330246</v>
      </c>
      <c r="G3375">
        <v>4.3593009148648623</v>
      </c>
      <c r="I3375">
        <v>8.9415247248354017</v>
      </c>
      <c r="K3375">
        <v>10.3</v>
      </c>
      <c r="M3375">
        <v>16.3</v>
      </c>
      <c r="O3375">
        <v>5.2</v>
      </c>
      <c r="Q3375">
        <v>44</v>
      </c>
      <c r="S3375">
        <v>27</v>
      </c>
      <c r="U3375">
        <v>10.1</v>
      </c>
      <c r="W3375">
        <v>2.4</v>
      </c>
    </row>
    <row r="3376" spans="1:23">
      <c r="A3376" s="18">
        <v>41360</v>
      </c>
      <c r="C3376">
        <v>4.3342094398476494</v>
      </c>
      <c r="E3376">
        <v>8.8334488309794601</v>
      </c>
      <c r="G3376">
        <v>4.6462124748416533</v>
      </c>
      <c r="I3376">
        <v>9.5279878999491814</v>
      </c>
      <c r="K3376">
        <v>13.7</v>
      </c>
      <c r="M3376">
        <v>19.7</v>
      </c>
      <c r="O3376">
        <v>8.9</v>
      </c>
      <c r="Q3376">
        <v>38</v>
      </c>
      <c r="S3376">
        <v>23</v>
      </c>
      <c r="U3376">
        <v>11.6</v>
      </c>
      <c r="W3376">
        <v>2.7</v>
      </c>
    </row>
    <row r="3377" spans="1:23">
      <c r="A3377" s="18">
        <v>41361</v>
      </c>
      <c r="C3377">
        <v>3.9083433180810228</v>
      </c>
      <c r="E3377">
        <v>7.274968252302946</v>
      </c>
      <c r="G3377">
        <v>4.4403150177339379</v>
      </c>
      <c r="I3377">
        <v>10.214139304143945</v>
      </c>
      <c r="K3377">
        <v>12.1</v>
      </c>
      <c r="M3377">
        <v>16.600000000000001</v>
      </c>
      <c r="O3377">
        <v>8.5</v>
      </c>
      <c r="Q3377">
        <v>54</v>
      </c>
      <c r="S3377">
        <v>31</v>
      </c>
      <c r="U3377">
        <v>9.6999999999999993</v>
      </c>
      <c r="W3377">
        <v>2.4</v>
      </c>
    </row>
    <row r="3378" spans="1:23">
      <c r="A3378" s="18">
        <v>41362</v>
      </c>
      <c r="C3378">
        <v>4.1215519012340414</v>
      </c>
      <c r="E3378">
        <v>8.151142145922055</v>
      </c>
      <c r="G3378">
        <v>4.681106947738221</v>
      </c>
      <c r="I3378">
        <v>10.398870491045288</v>
      </c>
      <c r="K3378">
        <v>12</v>
      </c>
      <c r="M3378">
        <v>17.2</v>
      </c>
      <c r="O3378">
        <v>7</v>
      </c>
      <c r="Q3378">
        <v>48</v>
      </c>
      <c r="S3378">
        <v>29</v>
      </c>
      <c r="U3378">
        <v>11.3</v>
      </c>
      <c r="W3378">
        <v>2.4</v>
      </c>
    </row>
    <row r="3379" spans="1:23">
      <c r="A3379" s="18">
        <v>41363</v>
      </c>
      <c r="C3379">
        <v>4.1831118309614288</v>
      </c>
      <c r="E3379">
        <v>9.0483901152258142</v>
      </c>
      <c r="G3379">
        <v>4.5643440073589261</v>
      </c>
      <c r="I3379">
        <v>9.8787334982339381</v>
      </c>
      <c r="K3379">
        <v>13.3</v>
      </c>
      <c r="M3379">
        <v>19.2</v>
      </c>
      <c r="O3379">
        <v>7.7</v>
      </c>
      <c r="Q3379">
        <v>43</v>
      </c>
      <c r="S3379">
        <v>27</v>
      </c>
      <c r="U3379">
        <v>10.7</v>
      </c>
      <c r="W3379">
        <v>2.4</v>
      </c>
    </row>
    <row r="3380" spans="1:23">
      <c r="A3380" s="18">
        <v>41364</v>
      </c>
      <c r="C3380">
        <v>4.9575044646458464</v>
      </c>
      <c r="E3380">
        <v>10.902472532570208</v>
      </c>
      <c r="G3380">
        <v>4.5924153957645171</v>
      </c>
      <c r="I3380">
        <v>9.7635263308287303</v>
      </c>
      <c r="K3380">
        <v>16.600000000000001</v>
      </c>
      <c r="M3380">
        <v>23.7</v>
      </c>
      <c r="O3380">
        <v>10.1</v>
      </c>
      <c r="Q3380">
        <v>32</v>
      </c>
      <c r="S3380">
        <v>11</v>
      </c>
      <c r="U3380">
        <v>11.6</v>
      </c>
      <c r="W3380">
        <v>2.7</v>
      </c>
    </row>
    <row r="3381" spans="1:23">
      <c r="A3381" s="18">
        <v>41365</v>
      </c>
      <c r="C3381">
        <v>5.6804844511977022</v>
      </c>
      <c r="E3381">
        <v>8.7467392358383034</v>
      </c>
      <c r="G3381">
        <v>4.3854364172364484</v>
      </c>
      <c r="I3381">
        <v>10.387169830955717</v>
      </c>
      <c r="K3381">
        <v>15.7</v>
      </c>
      <c r="M3381">
        <v>21.8</v>
      </c>
      <c r="O3381">
        <v>12.6</v>
      </c>
      <c r="Q3381">
        <v>28</v>
      </c>
      <c r="S3381">
        <v>12</v>
      </c>
      <c r="U3381">
        <v>10.5</v>
      </c>
      <c r="W3381">
        <v>4.2</v>
      </c>
    </row>
    <row r="3382" spans="1:23">
      <c r="A3382" s="18">
        <v>41366</v>
      </c>
      <c r="C3382">
        <v>2.0661085806515516</v>
      </c>
      <c r="E3382">
        <v>6.6621536048891912</v>
      </c>
      <c r="G3382">
        <v>2.484233083466044</v>
      </c>
      <c r="I3382">
        <v>6.7783254656234924</v>
      </c>
      <c r="K3382">
        <v>4.5999999999999996</v>
      </c>
      <c r="M3382">
        <v>12.9</v>
      </c>
      <c r="O3382">
        <v>1</v>
      </c>
      <c r="Q3382">
        <v>76</v>
      </c>
      <c r="S3382">
        <v>43</v>
      </c>
      <c r="U3382">
        <v>0</v>
      </c>
      <c r="W3382">
        <v>2.2999999999999998</v>
      </c>
    </row>
    <row r="3383" spans="1:23">
      <c r="A3383" s="18">
        <v>41367</v>
      </c>
      <c r="C3383">
        <v>1.7192530972961633</v>
      </c>
      <c r="E3383">
        <v>3.4809091913659436</v>
      </c>
      <c r="G3383">
        <v>2.8990844239071865</v>
      </c>
      <c r="I3383">
        <v>5.4215421769928138</v>
      </c>
      <c r="K3383">
        <v>0.6</v>
      </c>
      <c r="M3383">
        <v>3</v>
      </c>
      <c r="O3383">
        <v>-1.8</v>
      </c>
      <c r="Q3383">
        <v>80</v>
      </c>
      <c r="S3383">
        <v>42</v>
      </c>
      <c r="U3383">
        <v>2.5</v>
      </c>
      <c r="W3383">
        <v>1.8</v>
      </c>
    </row>
    <row r="3384" spans="1:23">
      <c r="A3384" s="18">
        <v>41368</v>
      </c>
      <c r="C3384">
        <v>2.5135844199349577</v>
      </c>
      <c r="E3384">
        <v>4.7764070521746689</v>
      </c>
      <c r="G3384">
        <v>4.221307372210636</v>
      </c>
      <c r="I3384">
        <v>7.0127691746546565</v>
      </c>
      <c r="K3384">
        <v>3.7</v>
      </c>
      <c r="M3384">
        <v>7.2</v>
      </c>
      <c r="O3384">
        <v>0.6</v>
      </c>
      <c r="Q3384">
        <v>57</v>
      </c>
      <c r="S3384">
        <v>41</v>
      </c>
      <c r="U3384">
        <v>9.1999999999999993</v>
      </c>
      <c r="W3384">
        <v>2.1</v>
      </c>
    </row>
    <row r="3385" spans="1:23">
      <c r="A3385" s="18">
        <v>41369</v>
      </c>
      <c r="C3385">
        <v>3.310639682066729</v>
      </c>
      <c r="E3385">
        <v>7.3459479326689037</v>
      </c>
      <c r="G3385">
        <v>4.7105509686651423</v>
      </c>
      <c r="I3385">
        <v>8.6453355937053669</v>
      </c>
      <c r="K3385">
        <v>7</v>
      </c>
      <c r="M3385">
        <v>13.7</v>
      </c>
      <c r="O3385">
        <v>2</v>
      </c>
      <c r="Q3385">
        <v>48</v>
      </c>
      <c r="S3385">
        <v>22</v>
      </c>
      <c r="U3385">
        <v>12</v>
      </c>
      <c r="W3385">
        <v>2.1</v>
      </c>
    </row>
    <row r="3386" spans="1:23">
      <c r="A3386" s="18">
        <v>41370</v>
      </c>
      <c r="C3386">
        <v>3.7027681817926066</v>
      </c>
      <c r="E3386">
        <v>7.0938556770969852</v>
      </c>
      <c r="G3386">
        <v>4.515377173453035</v>
      </c>
      <c r="I3386">
        <v>8.94834932666976</v>
      </c>
      <c r="K3386">
        <v>8.1999999999999993</v>
      </c>
      <c r="M3386">
        <v>13.6</v>
      </c>
      <c r="O3386">
        <v>3.7</v>
      </c>
      <c r="Q3386">
        <v>36</v>
      </c>
      <c r="S3386">
        <v>21</v>
      </c>
      <c r="U3386">
        <v>11.2</v>
      </c>
      <c r="W3386">
        <v>2.2999999999999998</v>
      </c>
    </row>
    <row r="3387" spans="1:23">
      <c r="A3387" s="18">
        <v>41371</v>
      </c>
      <c r="C3387">
        <v>3.9392156193195027</v>
      </c>
      <c r="E3387">
        <v>7.47800184071692</v>
      </c>
      <c r="G3387">
        <v>4.5209151028917294</v>
      </c>
      <c r="I3387">
        <v>9.1829835605487578</v>
      </c>
      <c r="K3387">
        <v>9.3000000000000007</v>
      </c>
      <c r="M3387">
        <v>14.4</v>
      </c>
      <c r="O3387">
        <v>4.3</v>
      </c>
      <c r="Q3387">
        <v>28</v>
      </c>
      <c r="S3387">
        <v>12</v>
      </c>
      <c r="U3387">
        <v>11.7</v>
      </c>
      <c r="W3387">
        <v>2</v>
      </c>
    </row>
    <row r="3388" spans="1:23">
      <c r="A3388" s="18">
        <v>41372</v>
      </c>
      <c r="C3388">
        <v>4.119726993683452</v>
      </c>
      <c r="E3388">
        <v>8.1775200491834816</v>
      </c>
      <c r="G3388">
        <v>4.5199805699901665</v>
      </c>
      <c r="I3388">
        <v>9.4422866116247377</v>
      </c>
      <c r="K3388">
        <v>9.6999999999999993</v>
      </c>
      <c r="M3388">
        <v>16</v>
      </c>
      <c r="O3388">
        <v>4.3</v>
      </c>
      <c r="Q3388">
        <v>24</v>
      </c>
      <c r="S3388">
        <v>13</v>
      </c>
      <c r="U3388">
        <v>11.9</v>
      </c>
      <c r="W3388">
        <v>2.1</v>
      </c>
    </row>
    <row r="3389" spans="1:23">
      <c r="A3389" s="18">
        <v>41373</v>
      </c>
      <c r="C3389">
        <v>4.400435235012222</v>
      </c>
      <c r="E3389">
        <v>8.7295104487935813</v>
      </c>
      <c r="G3389">
        <v>4.324543191741725</v>
      </c>
      <c r="I3389">
        <v>8.537517619775338</v>
      </c>
      <c r="K3389">
        <v>13.3</v>
      </c>
      <c r="M3389">
        <v>18.899999999999999</v>
      </c>
      <c r="O3389">
        <v>8.5</v>
      </c>
      <c r="Q3389">
        <v>14</v>
      </c>
      <c r="S3389">
        <v>10</v>
      </c>
      <c r="U3389">
        <v>11.3</v>
      </c>
      <c r="W3389">
        <v>2.2000000000000002</v>
      </c>
    </row>
    <row r="3390" spans="1:23">
      <c r="A3390" s="18">
        <v>41374</v>
      </c>
      <c r="C3390">
        <v>5.0263079006600266</v>
      </c>
      <c r="E3390">
        <v>9.587310860050323</v>
      </c>
      <c r="G3390">
        <v>4.4315190490944829</v>
      </c>
      <c r="I3390">
        <v>9.8432318862417212</v>
      </c>
      <c r="K3390">
        <v>13.7</v>
      </c>
      <c r="M3390">
        <v>20</v>
      </c>
      <c r="O3390">
        <v>7.8</v>
      </c>
      <c r="Q3390">
        <v>16</v>
      </c>
      <c r="S3390">
        <v>11</v>
      </c>
      <c r="U3390">
        <v>11.7</v>
      </c>
      <c r="W3390">
        <v>2.7</v>
      </c>
    </row>
    <row r="3391" spans="1:23">
      <c r="A3391" s="18">
        <v>41375</v>
      </c>
      <c r="C3391">
        <v>5.145222313915915</v>
      </c>
      <c r="E3391">
        <v>9.8585644326103026</v>
      </c>
      <c r="G3391">
        <v>4.5054296326173882</v>
      </c>
      <c r="I3391">
        <v>9.9322158788667387</v>
      </c>
      <c r="K3391">
        <v>15.1</v>
      </c>
      <c r="M3391">
        <v>21.4</v>
      </c>
      <c r="O3391">
        <v>9.6</v>
      </c>
      <c r="Q3391">
        <v>19</v>
      </c>
      <c r="S3391">
        <v>9</v>
      </c>
      <c r="U3391">
        <v>11.9</v>
      </c>
      <c r="W3391">
        <v>2.7</v>
      </c>
    </row>
    <row r="3392" spans="1:23">
      <c r="A3392" s="18">
        <v>41376</v>
      </c>
      <c r="C3392">
        <v>5.1572092513421461</v>
      </c>
      <c r="E3392">
        <v>11.983643322174663</v>
      </c>
      <c r="G3392">
        <v>4.4454259337377646</v>
      </c>
      <c r="I3392">
        <v>9.7406634166740691</v>
      </c>
      <c r="K3392">
        <v>17.399999999999999</v>
      </c>
      <c r="M3392">
        <v>25.7</v>
      </c>
      <c r="O3392">
        <v>10.5</v>
      </c>
      <c r="Q3392">
        <v>15</v>
      </c>
      <c r="S3392">
        <v>7</v>
      </c>
      <c r="U3392">
        <v>12</v>
      </c>
      <c r="W3392">
        <v>2.2999999999999998</v>
      </c>
    </row>
    <row r="3393" spans="1:23">
      <c r="A3393" s="18">
        <v>41377</v>
      </c>
      <c r="C3393">
        <v>6.1056393889815785</v>
      </c>
      <c r="E3393">
        <v>12.362012267566977</v>
      </c>
      <c r="G3393">
        <v>4.4731747939776794</v>
      </c>
      <c r="I3393">
        <v>10.069882921640961</v>
      </c>
      <c r="K3393">
        <v>19.600000000000001</v>
      </c>
      <c r="M3393">
        <v>26.7</v>
      </c>
      <c r="O3393">
        <v>12.4</v>
      </c>
      <c r="Q3393">
        <v>13</v>
      </c>
      <c r="S3393">
        <v>8</v>
      </c>
      <c r="U3393">
        <v>12.1</v>
      </c>
      <c r="W3393">
        <v>3.1</v>
      </c>
    </row>
    <row r="3394" spans="1:23">
      <c r="A3394" s="18">
        <v>41378</v>
      </c>
      <c r="C3394">
        <v>5.8089076368930472</v>
      </c>
      <c r="E3394">
        <v>11.018059202098149</v>
      </c>
      <c r="G3394">
        <v>4.4998011278745054</v>
      </c>
      <c r="I3394">
        <v>10.62331119138565</v>
      </c>
      <c r="K3394">
        <v>20.7</v>
      </c>
      <c r="M3394">
        <v>26.6</v>
      </c>
      <c r="O3394">
        <v>15.9</v>
      </c>
      <c r="Q3394">
        <v>18</v>
      </c>
      <c r="S3394">
        <v>10</v>
      </c>
      <c r="U3394">
        <v>11.3</v>
      </c>
      <c r="W3394">
        <v>2.6</v>
      </c>
    </row>
    <row r="3395" spans="1:23">
      <c r="A3395" s="18">
        <v>41379</v>
      </c>
      <c r="C3395">
        <v>5.0684332378775752</v>
      </c>
      <c r="E3395">
        <v>10.417231961489334</v>
      </c>
      <c r="G3395">
        <v>4.9900186127584742</v>
      </c>
      <c r="I3395">
        <v>13.309503397500748</v>
      </c>
      <c r="K3395">
        <v>16.399999999999999</v>
      </c>
      <c r="M3395">
        <v>23.4</v>
      </c>
      <c r="O3395">
        <v>11.3</v>
      </c>
      <c r="Q3395">
        <v>59</v>
      </c>
      <c r="S3395">
        <v>21</v>
      </c>
      <c r="U3395">
        <v>11.4</v>
      </c>
      <c r="W3395">
        <v>2.7</v>
      </c>
    </row>
    <row r="3396" spans="1:23">
      <c r="A3396" s="18">
        <v>41380</v>
      </c>
      <c r="C3396">
        <v>4.3648784248176709</v>
      </c>
      <c r="E3396">
        <v>7.867248543423802</v>
      </c>
      <c r="G3396">
        <v>4.5182884477063707</v>
      </c>
      <c r="I3396">
        <v>10.789768326205934</v>
      </c>
      <c r="K3396">
        <v>15.2</v>
      </c>
      <c r="M3396">
        <v>20.399999999999999</v>
      </c>
      <c r="O3396">
        <v>13</v>
      </c>
      <c r="Q3396">
        <v>57</v>
      </c>
      <c r="S3396">
        <v>31</v>
      </c>
      <c r="U3396">
        <v>8.9</v>
      </c>
      <c r="W3396">
        <v>4.0999999999999996</v>
      </c>
    </row>
    <row r="3397" spans="1:23">
      <c r="A3397" s="18">
        <v>41381</v>
      </c>
      <c r="C3397">
        <v>2.6495257951502449</v>
      </c>
      <c r="E3397">
        <v>6.2209223720385216</v>
      </c>
      <c r="G3397">
        <v>3.8735884588031229</v>
      </c>
      <c r="I3397">
        <v>9.4752585249683889</v>
      </c>
      <c r="K3397">
        <v>9.4</v>
      </c>
      <c r="M3397">
        <v>13.1</v>
      </c>
      <c r="O3397">
        <v>6.3</v>
      </c>
      <c r="Q3397">
        <v>87</v>
      </c>
      <c r="S3397">
        <v>61</v>
      </c>
      <c r="U3397">
        <v>5.8</v>
      </c>
      <c r="W3397">
        <v>4</v>
      </c>
    </row>
    <row r="3398" spans="1:23">
      <c r="A3398" s="18">
        <v>41382</v>
      </c>
      <c r="C3398">
        <v>2.4249507463553961</v>
      </c>
      <c r="E3398">
        <v>7.4513531334597882</v>
      </c>
      <c r="G3398">
        <v>3.7268554180825806</v>
      </c>
      <c r="I3398">
        <v>7.4949548113317901</v>
      </c>
      <c r="K3398">
        <v>9.6</v>
      </c>
      <c r="M3398">
        <v>15</v>
      </c>
      <c r="O3398">
        <v>5.4</v>
      </c>
      <c r="Q3398">
        <v>82</v>
      </c>
      <c r="S3398">
        <v>50</v>
      </c>
      <c r="U3398">
        <v>5.2</v>
      </c>
      <c r="W3398">
        <v>2</v>
      </c>
    </row>
    <row r="3399" spans="1:23">
      <c r="A3399" s="18">
        <v>41383</v>
      </c>
      <c r="C3399">
        <v>1.595134745931766</v>
      </c>
      <c r="E3399">
        <v>3.5749879362090122</v>
      </c>
      <c r="G3399">
        <v>2.5634889686918476</v>
      </c>
      <c r="I3399">
        <v>5.3437845336425491</v>
      </c>
      <c r="K3399">
        <v>5.7</v>
      </c>
      <c r="M3399">
        <v>7.2</v>
      </c>
      <c r="O3399">
        <v>4.2</v>
      </c>
      <c r="Q3399">
        <v>92</v>
      </c>
      <c r="S3399">
        <v>82</v>
      </c>
      <c r="U3399">
        <v>0</v>
      </c>
      <c r="W3399">
        <v>1.3</v>
      </c>
    </row>
    <row r="3400" spans="1:23">
      <c r="A3400" s="18">
        <v>41384</v>
      </c>
      <c r="C3400">
        <v>3.2406256748205959</v>
      </c>
      <c r="E3400">
        <v>7.0255206765688509</v>
      </c>
      <c r="G3400">
        <v>5.0983297438017336</v>
      </c>
      <c r="I3400">
        <v>10.022312229505236</v>
      </c>
      <c r="K3400">
        <v>8</v>
      </c>
      <c r="M3400">
        <v>13.1</v>
      </c>
      <c r="O3400">
        <v>3.5</v>
      </c>
      <c r="Q3400">
        <v>72</v>
      </c>
      <c r="S3400">
        <v>46</v>
      </c>
      <c r="U3400">
        <v>12.4</v>
      </c>
      <c r="W3400">
        <v>1.7</v>
      </c>
    </row>
    <row r="3401" spans="1:23">
      <c r="A3401" s="18">
        <v>41385</v>
      </c>
      <c r="C3401">
        <v>3.7912491217822999</v>
      </c>
      <c r="E3401">
        <v>7.9481711152456116</v>
      </c>
      <c r="G3401">
        <v>4.854848328180319</v>
      </c>
      <c r="I3401">
        <v>9.8469548054141907</v>
      </c>
      <c r="K3401">
        <v>10.5</v>
      </c>
      <c r="M3401">
        <v>15.6</v>
      </c>
      <c r="O3401">
        <v>5.4</v>
      </c>
      <c r="Q3401">
        <v>52</v>
      </c>
      <c r="S3401">
        <v>24</v>
      </c>
      <c r="U3401">
        <v>11.8</v>
      </c>
      <c r="W3401">
        <v>2.1</v>
      </c>
    </row>
    <row r="3402" spans="1:23">
      <c r="A3402" s="18">
        <v>41386</v>
      </c>
      <c r="C3402">
        <v>4.5510729096923344</v>
      </c>
      <c r="E3402">
        <v>8.6254286888821809</v>
      </c>
      <c r="G3402">
        <v>4.9665393470503032</v>
      </c>
      <c r="I3402">
        <v>10.539400322530783</v>
      </c>
      <c r="K3402">
        <v>13.2</v>
      </c>
      <c r="M3402">
        <v>18.5</v>
      </c>
      <c r="O3402">
        <v>8.5</v>
      </c>
      <c r="Q3402">
        <v>41</v>
      </c>
      <c r="S3402">
        <v>25</v>
      </c>
      <c r="U3402">
        <v>12.5</v>
      </c>
      <c r="W3402">
        <v>2.9</v>
      </c>
    </row>
    <row r="3403" spans="1:23">
      <c r="A3403" s="18">
        <v>41387</v>
      </c>
      <c r="C3403">
        <v>4.8393216602696709</v>
      </c>
      <c r="E3403">
        <v>10.857158587524705</v>
      </c>
      <c r="G3403">
        <v>5.001275046793622</v>
      </c>
      <c r="I3403">
        <v>11.129977953932503</v>
      </c>
      <c r="K3403">
        <v>15.4</v>
      </c>
      <c r="M3403">
        <v>22.3</v>
      </c>
      <c r="O3403">
        <v>8.5</v>
      </c>
      <c r="Q3403">
        <v>39</v>
      </c>
      <c r="S3403">
        <v>23</v>
      </c>
      <c r="U3403">
        <v>12.6</v>
      </c>
      <c r="W3403">
        <v>2.5</v>
      </c>
    </row>
    <row r="3404" spans="1:23">
      <c r="A3404" s="18">
        <v>41388</v>
      </c>
      <c r="C3404">
        <v>5.4018709681647303</v>
      </c>
      <c r="E3404">
        <v>12.240993818459547</v>
      </c>
      <c r="G3404">
        <v>4.9671323127946359</v>
      </c>
      <c r="I3404">
        <v>11.111040950610148</v>
      </c>
      <c r="K3404">
        <v>18.7</v>
      </c>
      <c r="M3404">
        <v>26.3</v>
      </c>
      <c r="O3404">
        <v>11.8</v>
      </c>
      <c r="Q3404">
        <v>34</v>
      </c>
      <c r="S3404">
        <v>15</v>
      </c>
      <c r="U3404">
        <v>12.6</v>
      </c>
      <c r="W3404">
        <v>2.7</v>
      </c>
    </row>
    <row r="3405" spans="1:23">
      <c r="A3405" s="18">
        <v>41389</v>
      </c>
      <c r="C3405">
        <v>5.4012531647995301</v>
      </c>
      <c r="E3405">
        <v>11.07333884698617</v>
      </c>
      <c r="G3405">
        <v>4.9181309922979057</v>
      </c>
      <c r="I3405">
        <v>11.9741598772169</v>
      </c>
      <c r="K3405">
        <v>19.100000000000001</v>
      </c>
      <c r="M3405">
        <v>25.4</v>
      </c>
      <c r="O3405">
        <v>13.8</v>
      </c>
      <c r="Q3405">
        <v>34</v>
      </c>
      <c r="S3405">
        <v>16</v>
      </c>
      <c r="U3405">
        <v>12.1</v>
      </c>
      <c r="W3405">
        <v>2.2999999999999998</v>
      </c>
    </row>
    <row r="3406" spans="1:23">
      <c r="A3406" s="18">
        <v>41390</v>
      </c>
      <c r="C3406">
        <v>3.0964930504203658</v>
      </c>
      <c r="E3406">
        <v>8.9872467751020935</v>
      </c>
      <c r="G3406">
        <v>2.9727822576128471</v>
      </c>
      <c r="I3406">
        <v>7.0602211238639159</v>
      </c>
      <c r="K3406">
        <v>16</v>
      </c>
      <c r="M3406">
        <v>22.3</v>
      </c>
      <c r="O3406">
        <v>13.2</v>
      </c>
      <c r="Q3406">
        <v>62</v>
      </c>
      <c r="S3406">
        <v>25</v>
      </c>
      <c r="U3406">
        <v>0.9</v>
      </c>
      <c r="W3406">
        <v>2.6</v>
      </c>
    </row>
    <row r="3407" spans="1:23">
      <c r="A3407" s="18">
        <v>41391</v>
      </c>
      <c r="C3407">
        <v>4.4331399173454562</v>
      </c>
      <c r="E3407">
        <v>9.4404602704917124</v>
      </c>
      <c r="G3407">
        <v>5.0983308855666563</v>
      </c>
      <c r="I3407">
        <v>12.279648918678433</v>
      </c>
      <c r="K3407">
        <v>15.4</v>
      </c>
      <c r="M3407">
        <v>21</v>
      </c>
      <c r="O3407">
        <v>10.6</v>
      </c>
      <c r="Q3407">
        <v>72</v>
      </c>
      <c r="S3407">
        <v>30</v>
      </c>
      <c r="U3407">
        <v>11.3</v>
      </c>
      <c r="W3407">
        <v>3.4</v>
      </c>
    </row>
    <row r="3408" spans="1:23">
      <c r="A3408" s="18">
        <v>41392</v>
      </c>
      <c r="C3408">
        <v>3.78949702815085</v>
      </c>
      <c r="E3408">
        <v>7.7790814515030835</v>
      </c>
      <c r="G3408">
        <v>4.6100867158369141</v>
      </c>
      <c r="I3408">
        <v>10.721916440917985</v>
      </c>
      <c r="K3408">
        <v>15.3</v>
      </c>
      <c r="M3408">
        <v>19.7</v>
      </c>
      <c r="O3408">
        <v>12.6</v>
      </c>
      <c r="Q3408">
        <v>71</v>
      </c>
      <c r="S3408">
        <v>42</v>
      </c>
      <c r="U3408">
        <v>8.6999999999999993</v>
      </c>
      <c r="W3408">
        <v>3.4</v>
      </c>
    </row>
    <row r="3409" spans="1:23">
      <c r="A3409" s="18">
        <v>41393</v>
      </c>
      <c r="C3409">
        <v>2.0516420387643661</v>
      </c>
      <c r="E3409">
        <v>6.3611017340809957</v>
      </c>
      <c r="G3409">
        <v>2.9774290725179102</v>
      </c>
      <c r="I3409">
        <v>6.7369278890902979</v>
      </c>
      <c r="K3409">
        <v>12.4</v>
      </c>
      <c r="M3409">
        <v>16.399999999999999</v>
      </c>
      <c r="O3409">
        <v>10.7</v>
      </c>
      <c r="Q3409">
        <v>88</v>
      </c>
      <c r="S3409">
        <v>65</v>
      </c>
      <c r="U3409">
        <v>1.1000000000000001</v>
      </c>
      <c r="W3409">
        <v>1.4</v>
      </c>
    </row>
    <row r="3410" spans="1:23">
      <c r="A3410" s="18">
        <v>41394</v>
      </c>
      <c r="C3410">
        <v>2.6057387747308276</v>
      </c>
      <c r="E3410">
        <v>7.0419087503694975</v>
      </c>
      <c r="G3410">
        <v>3.6134196540439616</v>
      </c>
      <c r="I3410">
        <v>7.3667368778408813</v>
      </c>
      <c r="K3410">
        <v>13.5</v>
      </c>
      <c r="M3410">
        <v>16.8</v>
      </c>
      <c r="O3410">
        <v>10.3</v>
      </c>
      <c r="Q3410">
        <v>77</v>
      </c>
      <c r="S3410">
        <v>51</v>
      </c>
      <c r="U3410">
        <v>4.0999999999999996</v>
      </c>
      <c r="W3410">
        <v>1.9</v>
      </c>
    </row>
    <row r="3411" spans="1:23">
      <c r="A3411" s="18">
        <v>41395</v>
      </c>
      <c r="C3411">
        <v>3.8059999052565834</v>
      </c>
      <c r="E3411">
        <v>8.4928529869900284</v>
      </c>
      <c r="G3411">
        <v>4.5198380933126376</v>
      </c>
      <c r="I3411">
        <v>9.8554391241693704</v>
      </c>
      <c r="K3411">
        <v>15.4</v>
      </c>
      <c r="M3411">
        <v>19.899999999999999</v>
      </c>
      <c r="O3411">
        <v>11.5</v>
      </c>
      <c r="Q3411">
        <v>56</v>
      </c>
      <c r="S3411">
        <v>27</v>
      </c>
      <c r="U3411">
        <v>9</v>
      </c>
      <c r="W3411">
        <v>1.7</v>
      </c>
    </row>
    <row r="3412" spans="1:23">
      <c r="A3412" s="18">
        <v>41396</v>
      </c>
      <c r="C3412">
        <v>4.6792847842127649</v>
      </c>
      <c r="E3412">
        <v>9.0331062006541245</v>
      </c>
      <c r="G3412">
        <v>4.9131063556763896</v>
      </c>
      <c r="I3412">
        <v>11.383682090648948</v>
      </c>
      <c r="K3412">
        <v>16.5</v>
      </c>
      <c r="M3412">
        <v>21</v>
      </c>
      <c r="O3412">
        <v>12.1</v>
      </c>
      <c r="Q3412">
        <v>46</v>
      </c>
      <c r="S3412">
        <v>30</v>
      </c>
      <c r="U3412">
        <v>11.3</v>
      </c>
      <c r="W3412">
        <v>2.2999999999999998</v>
      </c>
    </row>
    <row r="3413" spans="1:23">
      <c r="A3413" s="18">
        <v>41397</v>
      </c>
      <c r="C3413">
        <v>5.3471791013404113</v>
      </c>
      <c r="E3413">
        <v>11.50294873285115</v>
      </c>
      <c r="G3413">
        <v>4.9748586153071601</v>
      </c>
      <c r="I3413">
        <v>11.754997062415047</v>
      </c>
      <c r="K3413">
        <v>17.399999999999999</v>
      </c>
      <c r="M3413">
        <v>25.2</v>
      </c>
      <c r="O3413">
        <v>11.5</v>
      </c>
      <c r="Q3413">
        <v>37</v>
      </c>
      <c r="S3413">
        <v>15</v>
      </c>
      <c r="U3413">
        <v>12.6</v>
      </c>
      <c r="W3413">
        <v>2.7</v>
      </c>
    </row>
    <row r="3414" spans="1:23">
      <c r="A3414" s="18">
        <v>41398</v>
      </c>
      <c r="C3414">
        <v>3.873097495254044</v>
      </c>
      <c r="E3414">
        <v>9.2470552971070248</v>
      </c>
      <c r="G3414">
        <v>3.6778922757347514</v>
      </c>
      <c r="I3414">
        <v>8.5503667043211724</v>
      </c>
      <c r="K3414">
        <v>16</v>
      </c>
      <c r="M3414">
        <v>22.8</v>
      </c>
      <c r="O3414">
        <v>13.2</v>
      </c>
      <c r="Q3414">
        <v>48</v>
      </c>
      <c r="S3414">
        <v>21</v>
      </c>
      <c r="U3414">
        <v>4.8</v>
      </c>
      <c r="W3414">
        <v>2.6</v>
      </c>
    </row>
    <row r="3415" spans="1:23">
      <c r="A3415" s="18">
        <v>41399</v>
      </c>
      <c r="C3415">
        <v>3.7880000212871625</v>
      </c>
      <c r="E3415">
        <v>7.3787651798949447</v>
      </c>
      <c r="G3415">
        <v>4.6901169013741928</v>
      </c>
      <c r="I3415">
        <v>11.705667325284683</v>
      </c>
      <c r="K3415">
        <v>9.9</v>
      </c>
      <c r="M3415">
        <v>15.4</v>
      </c>
      <c r="O3415">
        <v>6.3</v>
      </c>
      <c r="Q3415">
        <v>73</v>
      </c>
      <c r="S3415">
        <v>30</v>
      </c>
      <c r="U3415">
        <v>10.199999999999999</v>
      </c>
      <c r="W3415">
        <v>2.1</v>
      </c>
    </row>
    <row r="3416" spans="1:23">
      <c r="A3416" s="18">
        <v>41400</v>
      </c>
      <c r="C3416">
        <v>4.2383532288182719</v>
      </c>
      <c r="E3416">
        <v>8.5173181306478423</v>
      </c>
      <c r="G3416">
        <v>4.6158167357153097</v>
      </c>
      <c r="I3416">
        <v>9.4851699150806095</v>
      </c>
      <c r="K3416">
        <v>12.7</v>
      </c>
      <c r="M3416">
        <v>18.5</v>
      </c>
      <c r="O3416">
        <v>8.5</v>
      </c>
      <c r="Q3416">
        <v>49</v>
      </c>
      <c r="S3416">
        <v>25</v>
      </c>
      <c r="U3416">
        <v>10.3</v>
      </c>
      <c r="W3416">
        <v>3.8</v>
      </c>
    </row>
    <row r="3417" spans="1:23">
      <c r="A3417" s="18">
        <v>41401</v>
      </c>
      <c r="C3417">
        <v>4.3212459185243128</v>
      </c>
      <c r="E3417">
        <v>8.3121503661370646</v>
      </c>
      <c r="G3417">
        <v>4.8216839359359271</v>
      </c>
      <c r="I3417">
        <v>10.84097217936176</v>
      </c>
      <c r="K3417">
        <v>12.9</v>
      </c>
      <c r="M3417">
        <v>18</v>
      </c>
      <c r="O3417">
        <v>8.6</v>
      </c>
      <c r="Q3417">
        <v>45</v>
      </c>
      <c r="S3417">
        <v>14</v>
      </c>
      <c r="U3417">
        <v>11.8</v>
      </c>
      <c r="W3417">
        <v>2</v>
      </c>
    </row>
    <row r="3418" spans="1:23">
      <c r="A3418" s="18">
        <v>41402</v>
      </c>
      <c r="C3418">
        <v>5.2191112421012651</v>
      </c>
      <c r="E3418">
        <v>11.364479584451528</v>
      </c>
      <c r="G3418">
        <v>4.9374465575125948</v>
      </c>
      <c r="I3418">
        <v>10.904594118376554</v>
      </c>
      <c r="K3418">
        <v>15.1</v>
      </c>
      <c r="M3418">
        <v>23.4</v>
      </c>
      <c r="O3418">
        <v>8.1</v>
      </c>
      <c r="Q3418">
        <v>30</v>
      </c>
      <c r="S3418">
        <v>13</v>
      </c>
      <c r="U3418">
        <v>13.4</v>
      </c>
      <c r="W3418">
        <v>2.9</v>
      </c>
    </row>
    <row r="3419" spans="1:23">
      <c r="A3419" s="18">
        <v>41403</v>
      </c>
      <c r="C3419">
        <v>4.6508221555030396</v>
      </c>
      <c r="E3419">
        <v>12.611812423813561</v>
      </c>
      <c r="G3419">
        <v>4.8333515324627001</v>
      </c>
      <c r="I3419">
        <v>10.276391015728739</v>
      </c>
      <c r="K3419">
        <v>20.100000000000001</v>
      </c>
      <c r="M3419">
        <v>26.9</v>
      </c>
      <c r="O3419">
        <v>12.7</v>
      </c>
      <c r="Q3419">
        <v>21</v>
      </c>
      <c r="S3419">
        <v>12</v>
      </c>
      <c r="U3419">
        <v>13</v>
      </c>
      <c r="W3419">
        <v>1.4</v>
      </c>
    </row>
    <row r="3420" spans="1:23">
      <c r="A3420" s="18">
        <v>41404</v>
      </c>
      <c r="C3420">
        <v>3.7355045227839376</v>
      </c>
      <c r="E3420">
        <v>9.7012724274953808</v>
      </c>
      <c r="G3420">
        <v>3.258550174672914</v>
      </c>
      <c r="I3420">
        <v>8.0571542672411187</v>
      </c>
      <c r="K3420">
        <v>16.600000000000001</v>
      </c>
      <c r="M3420">
        <v>25.7</v>
      </c>
      <c r="O3420">
        <v>15.5</v>
      </c>
      <c r="Q3420">
        <v>44</v>
      </c>
      <c r="S3420">
        <v>13</v>
      </c>
      <c r="U3420">
        <v>2.6</v>
      </c>
      <c r="W3420">
        <v>2.4</v>
      </c>
    </row>
    <row r="3421" spans="1:23">
      <c r="A3421" s="18">
        <v>41405</v>
      </c>
      <c r="C3421">
        <v>3.7354346428815628</v>
      </c>
      <c r="E3421">
        <v>8.359564105238789</v>
      </c>
      <c r="G3421">
        <v>4.0041496363103546</v>
      </c>
      <c r="I3421">
        <v>9.2146728843815637</v>
      </c>
      <c r="K3421">
        <v>16.100000000000001</v>
      </c>
      <c r="M3421">
        <v>20.399999999999999</v>
      </c>
      <c r="O3421">
        <v>12.6</v>
      </c>
      <c r="Q3421">
        <v>46</v>
      </c>
      <c r="S3421">
        <v>25</v>
      </c>
      <c r="U3421">
        <v>6.6</v>
      </c>
      <c r="W3421">
        <v>1.5</v>
      </c>
    </row>
    <row r="3422" spans="1:23">
      <c r="A3422" s="18">
        <v>41406</v>
      </c>
      <c r="C3422">
        <v>5.2827196760899442</v>
      </c>
      <c r="E3422">
        <v>9.8062074781019408</v>
      </c>
      <c r="G3422">
        <v>4.826376742280801</v>
      </c>
      <c r="I3422">
        <v>11.735425458295097</v>
      </c>
      <c r="K3422">
        <v>14</v>
      </c>
      <c r="M3422">
        <v>19.600000000000001</v>
      </c>
      <c r="O3422">
        <v>7.4</v>
      </c>
      <c r="Q3422">
        <v>31</v>
      </c>
      <c r="S3422">
        <v>21</v>
      </c>
      <c r="U3422">
        <v>12.4</v>
      </c>
      <c r="W3422">
        <v>3</v>
      </c>
    </row>
    <row r="3423" spans="1:23">
      <c r="A3423" s="18">
        <v>41407</v>
      </c>
      <c r="C3423">
        <v>4.1489927325515596</v>
      </c>
      <c r="E3423">
        <v>9.6102931155487603</v>
      </c>
      <c r="G3423">
        <v>4.0037715726707273</v>
      </c>
      <c r="I3423">
        <v>8.2287008415621283</v>
      </c>
      <c r="K3423">
        <v>16.8</v>
      </c>
      <c r="M3423">
        <v>21.6</v>
      </c>
      <c r="O3423">
        <v>11.7</v>
      </c>
      <c r="Q3423">
        <v>35</v>
      </c>
      <c r="S3423">
        <v>23</v>
      </c>
      <c r="U3423">
        <v>7</v>
      </c>
      <c r="W3423">
        <v>2.2999999999999998</v>
      </c>
    </row>
    <row r="3424" spans="1:23">
      <c r="A3424" s="18">
        <v>41408</v>
      </c>
      <c r="C3424">
        <v>4.4122916054397257</v>
      </c>
      <c r="E3424">
        <v>9.1627981903600144</v>
      </c>
      <c r="G3424">
        <v>4.4074919925618907</v>
      </c>
      <c r="I3424">
        <v>11.061643742578134</v>
      </c>
      <c r="K3424">
        <v>11.8</v>
      </c>
      <c r="M3424">
        <v>20.100000000000001</v>
      </c>
      <c r="O3424">
        <v>7.8</v>
      </c>
      <c r="Q3424">
        <v>36</v>
      </c>
      <c r="S3424">
        <v>22</v>
      </c>
      <c r="U3424">
        <v>10</v>
      </c>
      <c r="W3424">
        <v>2.2999999999999998</v>
      </c>
    </row>
    <row r="3425" spans="1:23">
      <c r="A3425" s="18">
        <v>41409</v>
      </c>
      <c r="C3425">
        <v>4.0966197625703265</v>
      </c>
      <c r="E3425">
        <v>8.9294157228839151</v>
      </c>
      <c r="G3425">
        <v>4.873315454662297</v>
      </c>
      <c r="I3425">
        <v>10.786752143104971</v>
      </c>
      <c r="K3425">
        <v>12.3</v>
      </c>
      <c r="M3425">
        <v>18.2</v>
      </c>
      <c r="O3425">
        <v>6.9</v>
      </c>
      <c r="Q3425">
        <v>50</v>
      </c>
      <c r="S3425">
        <v>23</v>
      </c>
      <c r="U3425">
        <v>11.9</v>
      </c>
      <c r="W3425">
        <v>1.8</v>
      </c>
    </row>
    <row r="3426" spans="1:23">
      <c r="A3426" s="18">
        <v>41410</v>
      </c>
      <c r="C3426">
        <v>5.972123585481671</v>
      </c>
      <c r="E3426">
        <v>13.322126583454773</v>
      </c>
      <c r="G3426">
        <v>4.6050041458300264</v>
      </c>
      <c r="I3426">
        <v>9.0429021124548878</v>
      </c>
      <c r="K3426">
        <v>18.5</v>
      </c>
      <c r="M3426">
        <v>27.4</v>
      </c>
      <c r="O3426">
        <v>10.1</v>
      </c>
      <c r="Q3426">
        <v>23</v>
      </c>
      <c r="S3426">
        <v>6</v>
      </c>
      <c r="U3426">
        <v>12.2</v>
      </c>
      <c r="W3426">
        <v>3.8</v>
      </c>
    </row>
    <row r="3427" spans="1:23">
      <c r="A3427" s="18">
        <v>41411</v>
      </c>
      <c r="C3427">
        <v>6.0854871157660471</v>
      </c>
      <c r="E3427">
        <v>9.843071663224098</v>
      </c>
      <c r="G3427">
        <v>4.8331013555790427</v>
      </c>
      <c r="I3427">
        <v>11.540483590822129</v>
      </c>
      <c r="K3427">
        <v>19.600000000000001</v>
      </c>
      <c r="M3427">
        <v>24</v>
      </c>
      <c r="O3427">
        <v>15.1</v>
      </c>
      <c r="Q3427">
        <v>25</v>
      </c>
      <c r="S3427">
        <v>12</v>
      </c>
      <c r="U3427">
        <v>12.6</v>
      </c>
      <c r="W3427">
        <v>3.1</v>
      </c>
    </row>
    <row r="3428" spans="1:23">
      <c r="A3428" s="18">
        <v>41412</v>
      </c>
      <c r="C3428">
        <v>5.8307328010222808</v>
      </c>
      <c r="E3428">
        <v>11.687975754354158</v>
      </c>
      <c r="G3428">
        <v>5.2104004189766204</v>
      </c>
      <c r="I3428">
        <v>13.28830902511584</v>
      </c>
      <c r="K3428">
        <v>18.399999999999999</v>
      </c>
      <c r="M3428">
        <v>25.3</v>
      </c>
      <c r="O3428">
        <v>11.9</v>
      </c>
      <c r="Q3428">
        <v>39</v>
      </c>
      <c r="S3428">
        <v>16</v>
      </c>
      <c r="U3428">
        <v>13.8</v>
      </c>
      <c r="W3428">
        <v>2.7</v>
      </c>
    </row>
    <row r="3429" spans="1:23">
      <c r="A3429" s="18">
        <v>41413</v>
      </c>
      <c r="C3429">
        <v>6.5066797788348083</v>
      </c>
      <c r="E3429">
        <v>14.767787087089445</v>
      </c>
      <c r="G3429">
        <v>4.646153391081735</v>
      </c>
      <c r="I3429">
        <v>9.5589680278756202</v>
      </c>
      <c r="K3429">
        <v>24.6</v>
      </c>
      <c r="M3429">
        <v>31.5</v>
      </c>
      <c r="O3429">
        <v>15.9</v>
      </c>
      <c r="Q3429">
        <v>18</v>
      </c>
      <c r="S3429">
        <v>9</v>
      </c>
      <c r="U3429">
        <v>12</v>
      </c>
      <c r="W3429">
        <v>3.2</v>
      </c>
    </row>
    <row r="3430" spans="1:23">
      <c r="A3430" s="18">
        <v>41414</v>
      </c>
      <c r="C3430">
        <v>5.854356426533684</v>
      </c>
      <c r="E3430">
        <v>10.620132201457945</v>
      </c>
      <c r="G3430">
        <v>4.2939966675125119</v>
      </c>
      <c r="I3430">
        <v>11.446255170478949</v>
      </c>
      <c r="K3430">
        <v>21.7</v>
      </c>
      <c r="M3430">
        <v>26.9</v>
      </c>
      <c r="O3430">
        <v>17.600000000000001</v>
      </c>
      <c r="Q3430">
        <v>27</v>
      </c>
      <c r="S3430">
        <v>18</v>
      </c>
      <c r="U3430">
        <v>8.6</v>
      </c>
      <c r="W3430">
        <v>2.7</v>
      </c>
    </row>
    <row r="3431" spans="1:23">
      <c r="A3431" s="18">
        <v>41415</v>
      </c>
      <c r="C3431">
        <v>4.971531742647306</v>
      </c>
      <c r="E3431">
        <v>10.63112845348614</v>
      </c>
      <c r="G3431">
        <v>4.7426760795744523</v>
      </c>
      <c r="I3431">
        <v>12.338906919123058</v>
      </c>
      <c r="K3431">
        <v>19.600000000000001</v>
      </c>
      <c r="M3431">
        <v>25.6</v>
      </c>
      <c r="O3431">
        <v>15.2</v>
      </c>
      <c r="Q3431">
        <v>48</v>
      </c>
      <c r="S3431">
        <v>29</v>
      </c>
      <c r="U3431">
        <v>9.9</v>
      </c>
      <c r="W3431">
        <v>2.1</v>
      </c>
    </row>
    <row r="3432" spans="1:23">
      <c r="A3432" s="18">
        <v>41416</v>
      </c>
      <c r="C3432">
        <v>4.7881137213808218</v>
      </c>
      <c r="E3432">
        <v>9.0748456800604256</v>
      </c>
      <c r="G3432">
        <v>5.2225446805547051</v>
      </c>
      <c r="I3432">
        <v>13.981353746493825</v>
      </c>
      <c r="K3432">
        <v>12.7</v>
      </c>
      <c r="M3432">
        <v>19.100000000000001</v>
      </c>
      <c r="O3432">
        <v>7.7</v>
      </c>
      <c r="Q3432">
        <v>61</v>
      </c>
      <c r="S3432">
        <v>37</v>
      </c>
      <c r="U3432">
        <v>13</v>
      </c>
      <c r="W3432">
        <v>3</v>
      </c>
    </row>
    <row r="3433" spans="1:23">
      <c r="A3433" s="18">
        <v>41417</v>
      </c>
      <c r="C3433">
        <v>5.0092467482905469</v>
      </c>
      <c r="E3433">
        <v>11.258421251416454</v>
      </c>
      <c r="G3433">
        <v>5.1734326426937738</v>
      </c>
      <c r="I3433">
        <v>11.260735441523007</v>
      </c>
      <c r="K3433">
        <v>16.600000000000001</v>
      </c>
      <c r="M3433">
        <v>23.7</v>
      </c>
      <c r="O3433">
        <v>9.9</v>
      </c>
      <c r="Q3433">
        <v>44</v>
      </c>
      <c r="S3433">
        <v>15</v>
      </c>
      <c r="U3433">
        <v>13.7</v>
      </c>
      <c r="W3433">
        <v>2.6</v>
      </c>
    </row>
    <row r="3434" spans="1:23">
      <c r="A3434" s="18">
        <v>41418</v>
      </c>
      <c r="C3434">
        <v>5.2869988759037732</v>
      </c>
      <c r="E3434">
        <v>9.6171244505678555</v>
      </c>
      <c r="G3434">
        <v>4.4745351806079388</v>
      </c>
      <c r="I3434">
        <v>9.9997928473648301</v>
      </c>
      <c r="K3434">
        <v>18.8</v>
      </c>
      <c r="M3434">
        <v>23.9</v>
      </c>
      <c r="O3434">
        <v>15</v>
      </c>
      <c r="Q3434">
        <v>34</v>
      </c>
      <c r="S3434">
        <v>21</v>
      </c>
      <c r="U3434">
        <v>9.6</v>
      </c>
      <c r="W3434">
        <v>3.3</v>
      </c>
    </row>
    <row r="3435" spans="1:23">
      <c r="A3435" s="18">
        <v>41419</v>
      </c>
      <c r="C3435">
        <v>3.3310150103900895</v>
      </c>
      <c r="E3435">
        <v>7.9880421694140109</v>
      </c>
      <c r="G3435">
        <v>3.5091693310841219</v>
      </c>
      <c r="I3435">
        <v>9.0041371510224302</v>
      </c>
      <c r="K3435">
        <v>13.5</v>
      </c>
      <c r="M3435">
        <v>20.100000000000001</v>
      </c>
      <c r="O3435">
        <v>11.7</v>
      </c>
      <c r="Q3435">
        <v>62</v>
      </c>
      <c r="S3435">
        <v>28</v>
      </c>
      <c r="U3435">
        <v>4</v>
      </c>
      <c r="W3435">
        <v>2.4</v>
      </c>
    </row>
    <row r="3436" spans="1:23">
      <c r="A3436" s="18">
        <v>41420</v>
      </c>
      <c r="C3436">
        <v>4.3715582489645461</v>
      </c>
      <c r="E3436">
        <v>7.7940956245407707</v>
      </c>
      <c r="G3436">
        <v>4.4235016938492313</v>
      </c>
      <c r="I3436">
        <v>9.8815409140794532</v>
      </c>
      <c r="K3436">
        <v>13.7</v>
      </c>
      <c r="M3436">
        <v>17.2</v>
      </c>
      <c r="O3436">
        <v>9.3000000000000007</v>
      </c>
      <c r="Q3436">
        <v>53</v>
      </c>
      <c r="S3436">
        <v>30</v>
      </c>
      <c r="U3436">
        <v>9.1</v>
      </c>
      <c r="W3436">
        <v>3.8</v>
      </c>
    </row>
    <row r="3437" spans="1:23">
      <c r="A3437" s="18">
        <v>41421</v>
      </c>
      <c r="C3437">
        <v>4.4932751589433897</v>
      </c>
      <c r="E3437">
        <v>8.4956391271492642</v>
      </c>
      <c r="G3437">
        <v>4.7781295579851939</v>
      </c>
      <c r="I3437">
        <v>10.844344398700009</v>
      </c>
      <c r="K3437">
        <v>14.2</v>
      </c>
      <c r="M3437">
        <v>18.5</v>
      </c>
      <c r="O3437">
        <v>9.4</v>
      </c>
      <c r="Q3437">
        <v>39</v>
      </c>
      <c r="S3437">
        <v>26</v>
      </c>
      <c r="U3437">
        <v>11.7</v>
      </c>
      <c r="W3437">
        <v>2.1</v>
      </c>
    </row>
    <row r="3438" spans="1:23">
      <c r="A3438" s="18">
        <v>41422</v>
      </c>
      <c r="C3438">
        <v>5.1921854589551142</v>
      </c>
      <c r="E3438">
        <v>10.933998612224379</v>
      </c>
      <c r="G3438">
        <v>5.0897524168750792</v>
      </c>
      <c r="I3438">
        <v>11.460657174636788</v>
      </c>
      <c r="K3438">
        <v>16.8</v>
      </c>
      <c r="M3438">
        <v>23.3</v>
      </c>
      <c r="O3438">
        <v>10.4</v>
      </c>
      <c r="Q3438">
        <v>32</v>
      </c>
      <c r="S3438">
        <v>13</v>
      </c>
      <c r="U3438">
        <v>14.2</v>
      </c>
      <c r="W3438">
        <v>2.2999999999999998</v>
      </c>
    </row>
    <row r="3439" spans="1:23">
      <c r="A3439" s="18">
        <v>41423</v>
      </c>
      <c r="C3439">
        <v>5.8179096412357012</v>
      </c>
      <c r="E3439">
        <v>11.421493457657258</v>
      </c>
      <c r="G3439">
        <v>5.0962293121206725</v>
      </c>
      <c r="I3439">
        <v>11.685262384234871</v>
      </c>
      <c r="K3439">
        <v>20</v>
      </c>
      <c r="M3439">
        <v>25.8</v>
      </c>
      <c r="O3439">
        <v>14</v>
      </c>
      <c r="Q3439">
        <v>26</v>
      </c>
      <c r="S3439">
        <v>14</v>
      </c>
      <c r="U3439">
        <v>14.3</v>
      </c>
      <c r="W3439">
        <v>2.6</v>
      </c>
    </row>
    <row r="3440" spans="1:23">
      <c r="A3440" s="18">
        <v>41424</v>
      </c>
      <c r="C3440">
        <v>5.664437792135411</v>
      </c>
      <c r="E3440">
        <v>10.569461226394722</v>
      </c>
      <c r="G3440">
        <v>4.7702277000321454</v>
      </c>
      <c r="I3440">
        <v>11.672036517159928</v>
      </c>
      <c r="K3440">
        <v>20.399999999999999</v>
      </c>
      <c r="M3440">
        <v>25.2</v>
      </c>
      <c r="O3440">
        <v>15.3</v>
      </c>
      <c r="Q3440">
        <v>35</v>
      </c>
      <c r="S3440">
        <v>15</v>
      </c>
      <c r="U3440">
        <v>11.3</v>
      </c>
      <c r="W3440">
        <v>2.7</v>
      </c>
    </row>
    <row r="3441" spans="1:23">
      <c r="A3441" s="18">
        <v>41425</v>
      </c>
      <c r="C3441">
        <v>5.5310474815683586</v>
      </c>
      <c r="E3441">
        <v>10.565835599019971</v>
      </c>
      <c r="G3441">
        <v>5.1758602437354639</v>
      </c>
      <c r="I3441">
        <v>12.844293242578667</v>
      </c>
      <c r="K3441">
        <v>21.4</v>
      </c>
      <c r="M3441">
        <v>26.4</v>
      </c>
      <c r="O3441">
        <v>17</v>
      </c>
      <c r="Q3441">
        <v>38</v>
      </c>
      <c r="S3441">
        <v>23</v>
      </c>
      <c r="U3441">
        <v>12.9</v>
      </c>
      <c r="W3441">
        <v>2.1</v>
      </c>
    </row>
    <row r="3442" spans="1:23">
      <c r="A3442" s="18">
        <v>41426</v>
      </c>
      <c r="C3442">
        <v>5.6784263885343549</v>
      </c>
      <c r="E3442">
        <v>11.442247483693187</v>
      </c>
      <c r="G3442">
        <v>5.3091841284535208</v>
      </c>
      <c r="I3442">
        <v>13.474532482405069</v>
      </c>
      <c r="K3442">
        <v>22</v>
      </c>
      <c r="M3442">
        <v>27.3</v>
      </c>
      <c r="O3442">
        <v>16.600000000000001</v>
      </c>
      <c r="Q3442">
        <v>36</v>
      </c>
      <c r="S3442">
        <v>18</v>
      </c>
      <c r="U3442">
        <v>14</v>
      </c>
      <c r="W3442">
        <v>1.8</v>
      </c>
    </row>
    <row r="3443" spans="1:23">
      <c r="A3443" s="18">
        <v>41427</v>
      </c>
      <c r="C3443">
        <v>6.3954811487172769</v>
      </c>
      <c r="E3443">
        <v>12.94260427151376</v>
      </c>
      <c r="G3443">
        <v>4.686068320330957</v>
      </c>
      <c r="I3443">
        <v>11.106299482963554</v>
      </c>
      <c r="K3443">
        <v>24.2</v>
      </c>
      <c r="M3443">
        <v>30.7</v>
      </c>
      <c r="O3443">
        <v>18.399999999999999</v>
      </c>
      <c r="Q3443">
        <v>26</v>
      </c>
      <c r="S3443">
        <v>14</v>
      </c>
      <c r="U3443">
        <v>11.1</v>
      </c>
      <c r="W3443">
        <v>3.1</v>
      </c>
    </row>
    <row r="3444" spans="1:23">
      <c r="A3444" s="18">
        <v>41428</v>
      </c>
      <c r="C3444">
        <v>5.1231215258041436</v>
      </c>
      <c r="E3444">
        <v>9.4590603389383787</v>
      </c>
      <c r="G3444">
        <v>3.9732431096891321</v>
      </c>
      <c r="I3444">
        <v>9.9576617671051437</v>
      </c>
      <c r="K3444">
        <v>22.9</v>
      </c>
      <c r="M3444">
        <v>26.9</v>
      </c>
      <c r="O3444">
        <v>19.899999999999999</v>
      </c>
      <c r="Q3444">
        <v>36</v>
      </c>
      <c r="S3444">
        <v>19</v>
      </c>
      <c r="U3444">
        <v>6</v>
      </c>
      <c r="W3444">
        <v>2.5</v>
      </c>
    </row>
    <row r="3445" spans="1:23">
      <c r="A3445" s="18">
        <v>41429</v>
      </c>
      <c r="C3445">
        <v>5.6856321270229708</v>
      </c>
      <c r="E3445">
        <v>12.379187714884416</v>
      </c>
      <c r="G3445">
        <v>5.5222051071541323</v>
      </c>
      <c r="I3445">
        <v>14.756061554024329</v>
      </c>
      <c r="K3445">
        <v>21.6</v>
      </c>
      <c r="M3445">
        <v>28</v>
      </c>
      <c r="O3445">
        <v>15.2</v>
      </c>
      <c r="Q3445">
        <v>52</v>
      </c>
      <c r="S3445">
        <v>20</v>
      </c>
      <c r="U3445">
        <v>14</v>
      </c>
      <c r="W3445">
        <v>1.7</v>
      </c>
    </row>
    <row r="3446" spans="1:23">
      <c r="A3446" s="18">
        <v>41430</v>
      </c>
      <c r="C3446">
        <v>5.8437396863202151</v>
      </c>
      <c r="E3446">
        <v>10.382120036331171</v>
      </c>
      <c r="G3446">
        <v>4.8508666647130205</v>
      </c>
      <c r="I3446">
        <v>12.236768751493535</v>
      </c>
      <c r="K3446">
        <v>21.4</v>
      </c>
      <c r="M3446">
        <v>27</v>
      </c>
      <c r="O3446">
        <v>17.899999999999999</v>
      </c>
      <c r="Q3446">
        <v>43</v>
      </c>
      <c r="S3446">
        <v>23</v>
      </c>
      <c r="U3446">
        <v>10.7</v>
      </c>
      <c r="W3446">
        <v>3.5</v>
      </c>
    </row>
    <row r="3447" spans="1:23">
      <c r="A3447" s="18">
        <v>41431</v>
      </c>
      <c r="C3447">
        <v>4.1714974999449943</v>
      </c>
      <c r="E3447">
        <v>8.3652664644273393</v>
      </c>
      <c r="G3447">
        <v>4.7112012408998893</v>
      </c>
      <c r="I3447">
        <v>12.630839477069024</v>
      </c>
      <c r="K3447">
        <v>17</v>
      </c>
      <c r="M3447">
        <v>22.4</v>
      </c>
      <c r="O3447">
        <v>14.9</v>
      </c>
      <c r="Q3447">
        <v>73</v>
      </c>
      <c r="S3447">
        <v>37</v>
      </c>
      <c r="U3447">
        <v>9.1</v>
      </c>
      <c r="W3447">
        <v>1.9</v>
      </c>
    </row>
    <row r="3448" spans="1:23">
      <c r="A3448" s="18">
        <v>41432</v>
      </c>
      <c r="C3448">
        <v>4.0845966501678275</v>
      </c>
      <c r="E3448">
        <v>7.8002975711033473</v>
      </c>
      <c r="G3448">
        <v>4.6867154327652498</v>
      </c>
      <c r="I3448">
        <v>11.181957119956996</v>
      </c>
      <c r="K3448">
        <v>16.8</v>
      </c>
      <c r="M3448">
        <v>20.7</v>
      </c>
      <c r="O3448">
        <v>14.1</v>
      </c>
      <c r="Q3448">
        <v>65</v>
      </c>
      <c r="S3448">
        <v>38</v>
      </c>
      <c r="U3448">
        <v>9.4</v>
      </c>
      <c r="W3448">
        <v>2.2999999999999998</v>
      </c>
    </row>
    <row r="3449" spans="1:23">
      <c r="A3449" s="18">
        <v>41433</v>
      </c>
      <c r="C3449">
        <v>5.7728111810123623</v>
      </c>
      <c r="E3449">
        <v>11.349165132668874</v>
      </c>
      <c r="G3449">
        <v>5.2288601712439338</v>
      </c>
      <c r="I3449">
        <v>12.158697044794252</v>
      </c>
      <c r="K3449">
        <v>19.7</v>
      </c>
      <c r="M3449">
        <v>25.4</v>
      </c>
      <c r="O3449">
        <v>13.5</v>
      </c>
      <c r="Q3449">
        <v>38</v>
      </c>
      <c r="S3449">
        <v>13</v>
      </c>
      <c r="U3449">
        <v>14.2</v>
      </c>
      <c r="W3449">
        <v>2.8</v>
      </c>
    </row>
    <row r="3450" spans="1:23">
      <c r="A3450" s="18">
        <v>41434</v>
      </c>
      <c r="C3450">
        <v>10.469878619732206</v>
      </c>
      <c r="E3450">
        <v>12.624476665317466</v>
      </c>
      <c r="G3450">
        <v>5.1030004896464405</v>
      </c>
      <c r="I3450">
        <v>11.671676843348427</v>
      </c>
      <c r="K3450">
        <v>24.1</v>
      </c>
      <c r="M3450">
        <v>29.4</v>
      </c>
      <c r="O3450">
        <v>17.600000000000001</v>
      </c>
      <c r="Q3450">
        <v>22</v>
      </c>
      <c r="S3450">
        <v>13</v>
      </c>
      <c r="U3450">
        <v>14.5</v>
      </c>
      <c r="W3450">
        <v>9.4</v>
      </c>
    </row>
    <row r="3451" spans="1:23">
      <c r="A3451" s="18">
        <v>41435</v>
      </c>
      <c r="C3451">
        <v>10.400363138242103</v>
      </c>
      <c r="E3451">
        <v>12.36459904461525</v>
      </c>
      <c r="G3451">
        <v>4.859974090531515</v>
      </c>
      <c r="I3451">
        <v>10.862827801616762</v>
      </c>
      <c r="K3451">
        <v>29.2</v>
      </c>
      <c r="M3451">
        <v>34.4</v>
      </c>
      <c r="O3451">
        <v>25.4</v>
      </c>
      <c r="Q3451">
        <v>18</v>
      </c>
      <c r="S3451">
        <v>13</v>
      </c>
      <c r="U3451">
        <v>12.6</v>
      </c>
      <c r="W3451">
        <v>7</v>
      </c>
    </row>
    <row r="3452" spans="1:23">
      <c r="A3452" s="18">
        <v>41436</v>
      </c>
      <c r="C3452">
        <v>5.6769531372299458</v>
      </c>
      <c r="E3452">
        <v>12.388653886948804</v>
      </c>
      <c r="G3452">
        <v>4.0767330242460886</v>
      </c>
      <c r="I3452">
        <v>11.466905155268725</v>
      </c>
      <c r="K3452">
        <v>25</v>
      </c>
      <c r="M3452">
        <v>32.299999999999997</v>
      </c>
      <c r="O3452">
        <v>21.4</v>
      </c>
      <c r="Q3452">
        <v>34</v>
      </c>
      <c r="S3452">
        <v>15</v>
      </c>
      <c r="U3452">
        <v>6.5</v>
      </c>
      <c r="W3452">
        <v>2.4</v>
      </c>
    </row>
    <row r="3453" spans="1:23">
      <c r="A3453" s="18">
        <v>41437</v>
      </c>
      <c r="C3453">
        <v>5.3776669459636386</v>
      </c>
      <c r="E3453">
        <v>10.480410550476865</v>
      </c>
      <c r="G3453">
        <v>5.2403791520166765</v>
      </c>
      <c r="I3453">
        <v>14.865654169663978</v>
      </c>
      <c r="K3453">
        <v>20.2</v>
      </c>
      <c r="M3453">
        <v>24.7</v>
      </c>
      <c r="O3453">
        <v>14.8</v>
      </c>
      <c r="Q3453">
        <v>60</v>
      </c>
      <c r="S3453">
        <v>33</v>
      </c>
      <c r="U3453">
        <v>12</v>
      </c>
      <c r="W3453">
        <v>1.6</v>
      </c>
    </row>
    <row r="3454" spans="1:23">
      <c r="A3454" s="18">
        <v>41438</v>
      </c>
      <c r="C3454">
        <v>5.5864567042466895</v>
      </c>
      <c r="E3454">
        <v>9.0830552647984888</v>
      </c>
      <c r="G3454">
        <v>5.2138704172018313</v>
      </c>
      <c r="I3454">
        <v>13.135225799677924</v>
      </c>
      <c r="K3454">
        <v>20.3</v>
      </c>
      <c r="M3454">
        <v>23.5</v>
      </c>
      <c r="O3454">
        <v>16.100000000000001</v>
      </c>
      <c r="Q3454">
        <v>43</v>
      </c>
      <c r="S3454">
        <v>27</v>
      </c>
      <c r="U3454">
        <v>13</v>
      </c>
      <c r="W3454">
        <v>2.4</v>
      </c>
    </row>
    <row r="3455" spans="1:23">
      <c r="A3455" s="18">
        <v>41439</v>
      </c>
      <c r="C3455">
        <v>5.347379068385278</v>
      </c>
      <c r="E3455">
        <v>9.0458044696708324</v>
      </c>
      <c r="G3455">
        <v>5.1203733387674095</v>
      </c>
      <c r="I3455">
        <v>13.195277874600619</v>
      </c>
      <c r="K3455">
        <v>18.7</v>
      </c>
      <c r="M3455">
        <v>23.4</v>
      </c>
      <c r="O3455">
        <v>15.4</v>
      </c>
      <c r="Q3455">
        <v>48</v>
      </c>
      <c r="S3455">
        <v>22</v>
      </c>
      <c r="U3455">
        <v>12.5</v>
      </c>
      <c r="W3455">
        <v>2.5</v>
      </c>
    </row>
    <row r="3456" spans="1:23">
      <c r="A3456" s="18">
        <v>41440</v>
      </c>
      <c r="C3456">
        <v>4.7171293577588305</v>
      </c>
      <c r="E3456">
        <v>8.6035808864362924</v>
      </c>
      <c r="G3456">
        <v>4.3721711217496795</v>
      </c>
      <c r="I3456">
        <v>10.387091885935702</v>
      </c>
      <c r="K3456">
        <v>18.8</v>
      </c>
      <c r="M3456">
        <v>22.7</v>
      </c>
      <c r="O3456">
        <v>15.5</v>
      </c>
      <c r="Q3456">
        <v>43</v>
      </c>
      <c r="S3456">
        <v>26</v>
      </c>
      <c r="U3456">
        <v>8.6</v>
      </c>
      <c r="W3456">
        <v>2.5</v>
      </c>
    </row>
    <row r="3457" spans="1:23">
      <c r="A3457" s="18">
        <v>41441</v>
      </c>
      <c r="C3457">
        <v>5.9845724654392534</v>
      </c>
      <c r="E3457">
        <v>11.593043844438833</v>
      </c>
      <c r="G3457">
        <v>5.1767785463683396</v>
      </c>
      <c r="I3457">
        <v>12.294675296226663</v>
      </c>
      <c r="K3457">
        <v>21.4</v>
      </c>
      <c r="M3457">
        <v>27</v>
      </c>
      <c r="O3457">
        <v>15.6</v>
      </c>
      <c r="Q3457">
        <v>31</v>
      </c>
      <c r="S3457">
        <v>19</v>
      </c>
      <c r="U3457">
        <v>14</v>
      </c>
      <c r="W3457">
        <v>2.7</v>
      </c>
    </row>
    <row r="3458" spans="1:23">
      <c r="A3458" s="18">
        <v>41442</v>
      </c>
      <c r="C3458">
        <v>5.0250208239007046</v>
      </c>
      <c r="E3458">
        <v>11.242665357019879</v>
      </c>
      <c r="G3458">
        <v>4.0251463521704967</v>
      </c>
      <c r="I3458">
        <v>9.3440886804888468</v>
      </c>
      <c r="K3458">
        <v>22.2</v>
      </c>
      <c r="M3458">
        <v>28.1</v>
      </c>
      <c r="O3458">
        <v>17.8</v>
      </c>
      <c r="Q3458">
        <v>32</v>
      </c>
      <c r="S3458">
        <v>19</v>
      </c>
      <c r="U3458">
        <v>6.8</v>
      </c>
      <c r="W3458">
        <v>2.5</v>
      </c>
    </row>
    <row r="3459" spans="1:23">
      <c r="A3459" s="18">
        <v>41443</v>
      </c>
      <c r="C3459">
        <v>3.4589699827283962</v>
      </c>
      <c r="E3459">
        <v>9.2463377383932635</v>
      </c>
      <c r="G3459">
        <v>3.0611678837199912</v>
      </c>
      <c r="I3459">
        <v>7.8041096898968778</v>
      </c>
      <c r="K3459">
        <v>18</v>
      </c>
      <c r="M3459">
        <v>23.6</v>
      </c>
      <c r="O3459">
        <v>14.9</v>
      </c>
      <c r="Q3459">
        <v>59</v>
      </c>
      <c r="S3459">
        <v>32</v>
      </c>
      <c r="U3459">
        <v>1.2</v>
      </c>
      <c r="W3459">
        <v>2.6</v>
      </c>
    </row>
    <row r="3460" spans="1:23">
      <c r="A3460" s="18">
        <v>41444</v>
      </c>
      <c r="C3460">
        <v>2.2924608166501104</v>
      </c>
      <c r="E3460">
        <v>8.0172907104740112</v>
      </c>
      <c r="G3460">
        <v>2.7798793825042507</v>
      </c>
      <c r="I3460">
        <v>6.3659821047630043</v>
      </c>
      <c r="K3460">
        <v>15.2</v>
      </c>
      <c r="M3460">
        <v>19.8</v>
      </c>
      <c r="O3460">
        <v>12.1</v>
      </c>
      <c r="Q3460">
        <v>77</v>
      </c>
      <c r="S3460">
        <v>54</v>
      </c>
      <c r="U3460">
        <v>0</v>
      </c>
      <c r="W3460">
        <v>1.9</v>
      </c>
    </row>
    <row r="3461" spans="1:23">
      <c r="A3461" s="18">
        <v>41445</v>
      </c>
      <c r="C3461">
        <v>3.4070544727021397</v>
      </c>
      <c r="E3461">
        <v>8.210630282763228</v>
      </c>
      <c r="G3461">
        <v>4.4753164380281625</v>
      </c>
      <c r="I3461">
        <v>10.148027519994111</v>
      </c>
      <c r="K3461">
        <v>16</v>
      </c>
      <c r="M3461">
        <v>20</v>
      </c>
      <c r="O3461">
        <v>12.3</v>
      </c>
      <c r="Q3461">
        <v>77</v>
      </c>
      <c r="S3461">
        <v>55</v>
      </c>
      <c r="U3461">
        <v>8.1</v>
      </c>
      <c r="W3461">
        <v>1.6</v>
      </c>
    </row>
    <row r="3462" spans="1:23">
      <c r="A3462" s="18">
        <v>41446</v>
      </c>
      <c r="C3462">
        <v>4.8880944532128581</v>
      </c>
      <c r="E3462">
        <v>9.8411535105540757</v>
      </c>
      <c r="G3462">
        <v>5.494301006484883</v>
      </c>
      <c r="I3462">
        <v>12.619021292783986</v>
      </c>
      <c r="K3462">
        <v>20.100000000000001</v>
      </c>
      <c r="M3462">
        <v>24.4</v>
      </c>
      <c r="O3462">
        <v>15.6</v>
      </c>
      <c r="Q3462">
        <v>57</v>
      </c>
      <c r="S3462">
        <v>32</v>
      </c>
      <c r="U3462">
        <v>13.5</v>
      </c>
      <c r="W3462">
        <v>2</v>
      </c>
    </row>
    <row r="3463" spans="1:23">
      <c r="A3463" s="18">
        <v>41447</v>
      </c>
      <c r="C3463">
        <v>5.7551642130578387</v>
      </c>
      <c r="E3463">
        <v>11.447651127303615</v>
      </c>
      <c r="G3463">
        <v>5.5385834822439222</v>
      </c>
      <c r="I3463">
        <v>13.749312065449748</v>
      </c>
      <c r="K3463">
        <v>22</v>
      </c>
      <c r="M3463">
        <v>27.7</v>
      </c>
      <c r="O3463">
        <v>16.899999999999999</v>
      </c>
      <c r="Q3463">
        <v>48</v>
      </c>
      <c r="S3463">
        <v>23</v>
      </c>
      <c r="U3463">
        <v>14.2</v>
      </c>
      <c r="W3463">
        <v>2.4</v>
      </c>
    </row>
    <row r="3464" spans="1:23">
      <c r="A3464" s="18">
        <v>41448</v>
      </c>
      <c r="C3464">
        <v>5.9798172016159565</v>
      </c>
      <c r="E3464">
        <v>10.573744448171617</v>
      </c>
      <c r="G3464">
        <v>5.5302761219984866</v>
      </c>
      <c r="I3464">
        <v>14.063927425097452</v>
      </c>
      <c r="K3464">
        <v>23.4</v>
      </c>
      <c r="M3464">
        <v>27.3</v>
      </c>
      <c r="O3464">
        <v>18.7</v>
      </c>
      <c r="Q3464">
        <v>42</v>
      </c>
      <c r="S3464">
        <v>27</v>
      </c>
      <c r="U3464">
        <v>14.2</v>
      </c>
      <c r="W3464">
        <v>2.2000000000000002</v>
      </c>
    </row>
    <row r="3465" spans="1:23">
      <c r="A3465" s="18">
        <v>41449</v>
      </c>
      <c r="C3465">
        <v>5.2452905150188602</v>
      </c>
      <c r="E3465">
        <v>12.144247658693892</v>
      </c>
      <c r="G3465">
        <v>5.1398671065821677</v>
      </c>
      <c r="I3465">
        <v>13.494650319708699</v>
      </c>
      <c r="K3465">
        <v>22.6</v>
      </c>
      <c r="M3465">
        <v>28.9</v>
      </c>
      <c r="O3465">
        <v>17.100000000000001</v>
      </c>
      <c r="Q3465">
        <v>59</v>
      </c>
      <c r="S3465">
        <v>28</v>
      </c>
      <c r="U3465">
        <v>11.1</v>
      </c>
      <c r="W3465">
        <v>2</v>
      </c>
    </row>
    <row r="3466" spans="1:23">
      <c r="A3466" s="18">
        <v>41450</v>
      </c>
      <c r="C3466">
        <v>6.5402628460348016</v>
      </c>
      <c r="E3466">
        <v>10.982773687442197</v>
      </c>
      <c r="G3466">
        <v>5.4770725871400741</v>
      </c>
      <c r="I3466">
        <v>13.696686883648525</v>
      </c>
      <c r="K3466">
        <v>25</v>
      </c>
      <c r="M3466">
        <v>28.8</v>
      </c>
      <c r="O3466">
        <v>20.2</v>
      </c>
      <c r="Q3466">
        <v>37</v>
      </c>
      <c r="S3466">
        <v>17</v>
      </c>
      <c r="U3466">
        <v>14.4</v>
      </c>
      <c r="W3466">
        <v>2.7</v>
      </c>
    </row>
    <row r="3467" spans="1:23">
      <c r="A3467" s="18">
        <v>41451</v>
      </c>
      <c r="C3467">
        <v>6.423947122091068</v>
      </c>
      <c r="E3467">
        <v>13.039229415820843</v>
      </c>
      <c r="G3467">
        <v>5.1721947436784328</v>
      </c>
      <c r="I3467">
        <v>13.450802475839343</v>
      </c>
      <c r="K3467">
        <v>25.4</v>
      </c>
      <c r="M3467">
        <v>31.4</v>
      </c>
      <c r="O3467">
        <v>19.5</v>
      </c>
      <c r="Q3467">
        <v>32</v>
      </c>
      <c r="S3467">
        <v>17</v>
      </c>
      <c r="U3467">
        <v>13.2</v>
      </c>
      <c r="W3467">
        <v>2.4</v>
      </c>
    </row>
    <row r="3468" spans="1:23">
      <c r="A3468" s="18">
        <v>41452</v>
      </c>
      <c r="C3468">
        <v>6.2036404982152504</v>
      </c>
      <c r="E3468">
        <v>10.451476072746095</v>
      </c>
      <c r="G3468">
        <v>4.9638795007292966</v>
      </c>
      <c r="I3468">
        <v>13.100147387670511</v>
      </c>
      <c r="K3468">
        <v>24.7</v>
      </c>
      <c r="M3468">
        <v>28.6</v>
      </c>
      <c r="O3468">
        <v>20.7</v>
      </c>
      <c r="Q3468">
        <v>30</v>
      </c>
      <c r="S3468">
        <v>20</v>
      </c>
      <c r="U3468">
        <v>12.1</v>
      </c>
      <c r="W3468">
        <v>2.2999999999999998</v>
      </c>
    </row>
    <row r="3469" spans="1:23">
      <c r="A3469" s="18">
        <v>41453</v>
      </c>
      <c r="C3469">
        <v>5.1776357974959968</v>
      </c>
      <c r="E3469">
        <v>8.3761051487755811</v>
      </c>
      <c r="G3469">
        <v>4.7476767905121484</v>
      </c>
      <c r="I3469">
        <v>12.770733993446035</v>
      </c>
      <c r="K3469">
        <v>22.3</v>
      </c>
      <c r="M3469">
        <v>27.1</v>
      </c>
      <c r="O3469">
        <v>21.4</v>
      </c>
      <c r="Q3469">
        <v>46</v>
      </c>
      <c r="S3469">
        <v>26</v>
      </c>
      <c r="U3469">
        <v>9.6</v>
      </c>
      <c r="W3469">
        <v>2.1</v>
      </c>
    </row>
    <row r="3470" spans="1:23">
      <c r="A3470" s="18">
        <v>41454</v>
      </c>
      <c r="C3470">
        <v>5.389013843858848</v>
      </c>
      <c r="E3470">
        <v>10.472352169046887</v>
      </c>
      <c r="G3470">
        <v>4.8443312877233673</v>
      </c>
      <c r="I3470">
        <v>12.288949679466997</v>
      </c>
      <c r="K3470">
        <v>22.1</v>
      </c>
      <c r="M3470">
        <v>26.5</v>
      </c>
      <c r="O3470">
        <v>17.5</v>
      </c>
      <c r="Q3470">
        <v>44</v>
      </c>
      <c r="S3470">
        <v>26</v>
      </c>
      <c r="U3470">
        <v>10.6</v>
      </c>
      <c r="W3470">
        <v>2.2999999999999998</v>
      </c>
    </row>
    <row r="3471" spans="1:23">
      <c r="A3471" s="18">
        <v>41455</v>
      </c>
      <c r="C3471">
        <v>5.9508582623848563</v>
      </c>
      <c r="E3471">
        <v>10.9329022003978</v>
      </c>
      <c r="G3471">
        <v>5.4426220313623608</v>
      </c>
      <c r="I3471">
        <v>13.816001610353108</v>
      </c>
      <c r="K3471">
        <v>23.4</v>
      </c>
      <c r="M3471">
        <v>28.4</v>
      </c>
      <c r="O3471">
        <v>19.2</v>
      </c>
      <c r="Q3471">
        <v>41</v>
      </c>
      <c r="S3471">
        <v>25</v>
      </c>
      <c r="U3471">
        <v>13.8</v>
      </c>
      <c r="W3471">
        <v>2.2999999999999998</v>
      </c>
    </row>
    <row r="3472" spans="1:23">
      <c r="A3472" s="18">
        <v>41456</v>
      </c>
      <c r="C3472">
        <v>5.9750978767158589</v>
      </c>
      <c r="E3472">
        <v>10.698630618688608</v>
      </c>
      <c r="G3472">
        <v>5.1291438464965076</v>
      </c>
      <c r="I3472">
        <v>13.135596848952924</v>
      </c>
      <c r="K3472">
        <v>23.9</v>
      </c>
      <c r="M3472">
        <v>28.2</v>
      </c>
      <c r="O3472">
        <v>19.600000000000001</v>
      </c>
      <c r="Q3472">
        <v>39</v>
      </c>
      <c r="S3472">
        <v>27</v>
      </c>
      <c r="U3472">
        <v>12.1</v>
      </c>
      <c r="W3472">
        <v>2.5</v>
      </c>
    </row>
    <row r="3473" spans="1:23">
      <c r="A3473" s="18">
        <v>41457</v>
      </c>
      <c r="C3473">
        <v>6.0105139419232083</v>
      </c>
      <c r="E3473">
        <v>11.368016256326685</v>
      </c>
      <c r="G3473">
        <v>5.0595542101068594</v>
      </c>
      <c r="I3473">
        <v>13.484296460123479</v>
      </c>
      <c r="K3473">
        <v>22.3</v>
      </c>
      <c r="M3473">
        <v>27.3</v>
      </c>
      <c r="O3473">
        <v>16.8</v>
      </c>
      <c r="Q3473">
        <v>54</v>
      </c>
      <c r="S3473">
        <v>31</v>
      </c>
      <c r="U3473">
        <v>11</v>
      </c>
      <c r="W3473">
        <v>3.7</v>
      </c>
    </row>
    <row r="3474" spans="1:23">
      <c r="A3474" s="18">
        <v>41458</v>
      </c>
      <c r="C3474">
        <v>5.9714538031620172</v>
      </c>
      <c r="E3474">
        <v>13.711215315167559</v>
      </c>
      <c r="G3474">
        <v>5.5128183188963504</v>
      </c>
      <c r="I3474">
        <v>13.569499108328612</v>
      </c>
      <c r="K3474">
        <v>25.5</v>
      </c>
      <c r="M3474">
        <v>32.6</v>
      </c>
      <c r="O3474">
        <v>19.5</v>
      </c>
      <c r="Q3474">
        <v>39</v>
      </c>
      <c r="S3474">
        <v>18</v>
      </c>
      <c r="U3474">
        <v>14.3</v>
      </c>
      <c r="W3474">
        <v>2</v>
      </c>
    </row>
    <row r="3475" spans="1:23">
      <c r="A3475" s="18">
        <v>41459</v>
      </c>
      <c r="C3475">
        <v>6.8472005012600974</v>
      </c>
      <c r="E3475">
        <v>11.719370592401702</v>
      </c>
      <c r="G3475">
        <v>5.2849361016866006</v>
      </c>
      <c r="I3475">
        <v>13.523780846498672</v>
      </c>
      <c r="K3475">
        <v>27.1</v>
      </c>
      <c r="M3475">
        <v>31.2</v>
      </c>
      <c r="O3475">
        <v>22.3</v>
      </c>
      <c r="Q3475">
        <v>32</v>
      </c>
      <c r="S3475">
        <v>21</v>
      </c>
      <c r="U3475">
        <v>13.2</v>
      </c>
      <c r="W3475">
        <v>2.8</v>
      </c>
    </row>
    <row r="3476" spans="1:23">
      <c r="A3476" s="18">
        <v>41460</v>
      </c>
      <c r="C3476">
        <v>5.6000083968636876</v>
      </c>
      <c r="E3476">
        <v>11.533841894821881</v>
      </c>
      <c r="G3476">
        <v>4.8050670579054016</v>
      </c>
      <c r="I3476">
        <v>13.746841269597397</v>
      </c>
      <c r="K3476">
        <v>22.5</v>
      </c>
      <c r="M3476">
        <v>29.6</v>
      </c>
      <c r="O3476">
        <v>18.899999999999999</v>
      </c>
      <c r="Q3476">
        <v>57</v>
      </c>
      <c r="S3476">
        <v>29</v>
      </c>
      <c r="U3476">
        <v>9.3000000000000007</v>
      </c>
      <c r="W3476">
        <v>3.3</v>
      </c>
    </row>
    <row r="3477" spans="1:23">
      <c r="A3477" s="18">
        <v>41461</v>
      </c>
      <c r="C3477">
        <v>5.144566738268896</v>
      </c>
      <c r="E3477">
        <v>9.5461097262164696</v>
      </c>
      <c r="G3477">
        <v>4.6807948023252681</v>
      </c>
      <c r="I3477">
        <v>12.26771827106173</v>
      </c>
      <c r="K3477">
        <v>20.3</v>
      </c>
      <c r="M3477">
        <v>24.6</v>
      </c>
      <c r="O3477">
        <v>16.399999999999999</v>
      </c>
      <c r="Q3477">
        <v>51</v>
      </c>
      <c r="S3477">
        <v>21</v>
      </c>
      <c r="U3477">
        <v>9.6999999999999993</v>
      </c>
      <c r="W3477">
        <v>2.4</v>
      </c>
    </row>
    <row r="3478" spans="1:23">
      <c r="A3478" s="18">
        <v>41462</v>
      </c>
      <c r="C3478">
        <v>5.9456618322876764</v>
      </c>
      <c r="E3478">
        <v>9.7339179601656465</v>
      </c>
      <c r="G3478">
        <v>5.2271495367946592</v>
      </c>
      <c r="I3478">
        <v>13.331153814829328</v>
      </c>
      <c r="K3478">
        <v>19.7</v>
      </c>
      <c r="M3478">
        <v>24.5</v>
      </c>
      <c r="O3478">
        <v>15.7</v>
      </c>
      <c r="Q3478">
        <v>48</v>
      </c>
      <c r="S3478">
        <v>24</v>
      </c>
      <c r="U3478">
        <v>12.9</v>
      </c>
      <c r="W3478">
        <v>3.8</v>
      </c>
    </row>
    <row r="3479" spans="1:23">
      <c r="A3479" s="18">
        <v>41463</v>
      </c>
      <c r="C3479">
        <v>4.8774705162210044</v>
      </c>
      <c r="E3479">
        <v>8.4032982288832212</v>
      </c>
      <c r="G3479">
        <v>5.0891316244870461</v>
      </c>
      <c r="I3479">
        <v>12.787114350122238</v>
      </c>
      <c r="K3479">
        <v>19.3</v>
      </c>
      <c r="M3479">
        <v>23.1</v>
      </c>
      <c r="O3479">
        <v>16.399999999999999</v>
      </c>
      <c r="Q3479">
        <v>50</v>
      </c>
      <c r="S3479">
        <v>30</v>
      </c>
      <c r="U3479">
        <v>11.9</v>
      </c>
      <c r="W3479">
        <v>1.7</v>
      </c>
    </row>
    <row r="3480" spans="1:23">
      <c r="A3480" s="18">
        <v>41464</v>
      </c>
      <c r="C3480">
        <v>5.3655021360163797</v>
      </c>
      <c r="E3480">
        <v>10.378511545981571</v>
      </c>
      <c r="G3480">
        <v>5.0700249865904841</v>
      </c>
      <c r="I3480">
        <v>12.15556362943968</v>
      </c>
      <c r="K3480">
        <v>21.3</v>
      </c>
      <c r="M3480">
        <v>25.7</v>
      </c>
      <c r="O3480">
        <v>16.5</v>
      </c>
      <c r="Q3480">
        <v>43</v>
      </c>
      <c r="S3480">
        <v>28</v>
      </c>
      <c r="U3480">
        <v>12</v>
      </c>
      <c r="W3480">
        <v>2.4</v>
      </c>
    </row>
    <row r="3481" spans="1:23">
      <c r="A3481" s="18">
        <v>41465</v>
      </c>
      <c r="C3481">
        <v>6.1228850218775071</v>
      </c>
      <c r="E3481">
        <v>12.533038094698322</v>
      </c>
      <c r="G3481">
        <v>5.3486308218950338</v>
      </c>
      <c r="I3481">
        <v>13.278224740895229</v>
      </c>
      <c r="K3481">
        <v>23.2</v>
      </c>
      <c r="M3481">
        <v>28.8</v>
      </c>
      <c r="O3481">
        <v>16.600000000000001</v>
      </c>
      <c r="Q3481">
        <v>37</v>
      </c>
      <c r="S3481">
        <v>17</v>
      </c>
      <c r="U3481">
        <v>14.2</v>
      </c>
      <c r="W3481">
        <v>2.4</v>
      </c>
    </row>
    <row r="3482" spans="1:23">
      <c r="A3482" s="18">
        <v>41466</v>
      </c>
      <c r="C3482">
        <v>5.5526663241165632</v>
      </c>
      <c r="E3482">
        <v>12.221810942486604</v>
      </c>
      <c r="G3482">
        <v>4.788003252012131</v>
      </c>
      <c r="I3482">
        <v>12.143148746317111</v>
      </c>
      <c r="K3482">
        <v>23.2</v>
      </c>
      <c r="M3482">
        <v>30.7</v>
      </c>
      <c r="O3482">
        <v>19.100000000000001</v>
      </c>
      <c r="Q3482">
        <v>41</v>
      </c>
      <c r="S3482">
        <v>20</v>
      </c>
      <c r="U3482">
        <v>10.3</v>
      </c>
      <c r="W3482">
        <v>2.5</v>
      </c>
    </row>
    <row r="3483" spans="1:23">
      <c r="A3483" s="18">
        <v>41467</v>
      </c>
      <c r="C3483">
        <v>5.3525862331217633</v>
      </c>
      <c r="E3483">
        <v>10.680036865292244</v>
      </c>
      <c r="G3483">
        <v>4.716140359896964</v>
      </c>
      <c r="I3483">
        <v>11.93809947849474</v>
      </c>
      <c r="K3483">
        <v>23.1</v>
      </c>
      <c r="M3483">
        <v>27.7</v>
      </c>
      <c r="O3483">
        <v>18.8</v>
      </c>
      <c r="Q3483">
        <v>48</v>
      </c>
      <c r="S3483">
        <v>29</v>
      </c>
      <c r="U3483">
        <v>9.3000000000000007</v>
      </c>
      <c r="W3483">
        <v>2.6</v>
      </c>
    </row>
    <row r="3484" spans="1:23">
      <c r="A3484" s="18">
        <v>41468</v>
      </c>
      <c r="C3484">
        <v>6.378546358778431</v>
      </c>
      <c r="E3484">
        <v>12.083875027855106</v>
      </c>
      <c r="G3484">
        <v>5.3541360801651976</v>
      </c>
      <c r="I3484">
        <v>13.579447854447253</v>
      </c>
      <c r="K3484">
        <v>24.6</v>
      </c>
      <c r="M3484">
        <v>30.1</v>
      </c>
      <c r="O3484">
        <v>19.5</v>
      </c>
      <c r="Q3484">
        <v>38</v>
      </c>
      <c r="S3484">
        <v>20</v>
      </c>
      <c r="U3484">
        <v>13.5</v>
      </c>
      <c r="W3484">
        <v>2.7</v>
      </c>
    </row>
    <row r="3485" spans="1:23">
      <c r="A3485" s="18">
        <v>41469</v>
      </c>
      <c r="C3485">
        <v>6.6620095349123778</v>
      </c>
      <c r="E3485">
        <v>13.646600445220708</v>
      </c>
      <c r="G3485">
        <v>5.1723093480378282</v>
      </c>
      <c r="I3485">
        <v>12.777630193803111</v>
      </c>
      <c r="K3485">
        <v>27.2</v>
      </c>
      <c r="M3485">
        <v>33.200000000000003</v>
      </c>
      <c r="O3485">
        <v>21.2</v>
      </c>
      <c r="Q3485">
        <v>27</v>
      </c>
      <c r="S3485">
        <v>12</v>
      </c>
      <c r="U3485">
        <v>13.7</v>
      </c>
      <c r="W3485">
        <v>2.5</v>
      </c>
    </row>
    <row r="3486" spans="1:23">
      <c r="A3486" s="18">
        <v>41470</v>
      </c>
      <c r="C3486">
        <v>5.4593327774531675</v>
      </c>
      <c r="E3486">
        <v>11.435742632096318</v>
      </c>
      <c r="G3486">
        <v>4.261833661823605</v>
      </c>
      <c r="I3486">
        <v>11.20202635633666</v>
      </c>
      <c r="K3486">
        <v>25.5</v>
      </c>
      <c r="M3486">
        <v>31.9</v>
      </c>
      <c r="O3486">
        <v>22.8</v>
      </c>
      <c r="Q3486">
        <v>32</v>
      </c>
      <c r="S3486">
        <v>14</v>
      </c>
      <c r="U3486">
        <v>7.6</v>
      </c>
      <c r="W3486">
        <v>2.1</v>
      </c>
    </row>
    <row r="3487" spans="1:23">
      <c r="A3487" s="18">
        <v>41471</v>
      </c>
      <c r="C3487">
        <v>5.8282778494083152</v>
      </c>
      <c r="E3487">
        <v>11.347533292666499</v>
      </c>
      <c r="G3487">
        <v>5.4946375351940944</v>
      </c>
      <c r="I3487">
        <v>15.663588087084864</v>
      </c>
      <c r="K3487">
        <v>21.1</v>
      </c>
      <c r="M3487">
        <v>26.8</v>
      </c>
      <c r="O3487">
        <v>15.7</v>
      </c>
      <c r="Q3487">
        <v>60</v>
      </c>
      <c r="S3487">
        <v>29</v>
      </c>
      <c r="U3487">
        <v>13.1</v>
      </c>
      <c r="W3487">
        <v>2.2000000000000002</v>
      </c>
    </row>
    <row r="3488" spans="1:23">
      <c r="A3488" s="18">
        <v>41472</v>
      </c>
      <c r="C3488">
        <v>5.6672241016439111</v>
      </c>
      <c r="E3488">
        <v>11.831108447693893</v>
      </c>
      <c r="G3488">
        <v>5.2466613499682389</v>
      </c>
      <c r="I3488">
        <v>12.587886544504469</v>
      </c>
      <c r="K3488">
        <v>24.3</v>
      </c>
      <c r="M3488">
        <v>29.4</v>
      </c>
      <c r="O3488">
        <v>19.100000000000001</v>
      </c>
      <c r="Q3488">
        <v>36</v>
      </c>
      <c r="S3488">
        <v>21</v>
      </c>
      <c r="U3488">
        <v>13.1</v>
      </c>
      <c r="W3488">
        <v>2</v>
      </c>
    </row>
    <row r="3489" spans="1:23">
      <c r="A3489" s="18">
        <v>41473</v>
      </c>
      <c r="C3489">
        <v>5.282726417088158</v>
      </c>
      <c r="E3489">
        <v>11.20894642050701</v>
      </c>
      <c r="G3489">
        <v>4.6989477674752447</v>
      </c>
      <c r="I3489">
        <v>11.917404455543181</v>
      </c>
      <c r="K3489">
        <v>24.4</v>
      </c>
      <c r="M3489">
        <v>29.3</v>
      </c>
      <c r="O3489">
        <v>20.100000000000001</v>
      </c>
      <c r="Q3489">
        <v>38</v>
      </c>
      <c r="S3489">
        <v>19</v>
      </c>
      <c r="U3489">
        <v>9.8000000000000007</v>
      </c>
      <c r="W3489">
        <v>1.8</v>
      </c>
    </row>
    <row r="3490" spans="1:23">
      <c r="A3490" s="18">
        <v>41474</v>
      </c>
      <c r="C3490">
        <v>5.1109650154659967</v>
      </c>
      <c r="E3490">
        <v>9.9082292062280128</v>
      </c>
      <c r="G3490">
        <v>4.2222072279354146</v>
      </c>
      <c r="I3490">
        <v>11.0188253496007</v>
      </c>
      <c r="K3490">
        <v>22.2</v>
      </c>
      <c r="M3490">
        <v>27.8</v>
      </c>
      <c r="O3490">
        <v>19.8</v>
      </c>
      <c r="Q3490">
        <v>44</v>
      </c>
      <c r="S3490">
        <v>18</v>
      </c>
      <c r="U3490">
        <v>7.1</v>
      </c>
      <c r="W3490">
        <v>2.6</v>
      </c>
    </row>
    <row r="3491" spans="1:23">
      <c r="A3491" s="18">
        <v>41475</v>
      </c>
      <c r="C3491">
        <v>5.9327932031374457</v>
      </c>
      <c r="E3491">
        <v>11.071793303209621</v>
      </c>
      <c r="G3491">
        <v>5.1923112951334769</v>
      </c>
      <c r="I3491">
        <v>13.142894640567835</v>
      </c>
      <c r="K3491">
        <v>23</v>
      </c>
      <c r="M3491">
        <v>27.8</v>
      </c>
      <c r="O3491">
        <v>18.2</v>
      </c>
      <c r="Q3491">
        <v>38</v>
      </c>
      <c r="S3491">
        <v>22</v>
      </c>
      <c r="U3491">
        <v>12.8</v>
      </c>
      <c r="W3491">
        <v>2.4</v>
      </c>
    </row>
    <row r="3492" spans="1:23">
      <c r="A3492" s="18">
        <v>41476</v>
      </c>
      <c r="C3492">
        <v>6.6045374963772652</v>
      </c>
      <c r="E3492">
        <v>13.10124350731494</v>
      </c>
      <c r="G3492">
        <v>4.7431747057715414</v>
      </c>
      <c r="I3492">
        <v>11.359516216770869</v>
      </c>
      <c r="K3492">
        <v>25.2</v>
      </c>
      <c r="M3492">
        <v>31.3</v>
      </c>
      <c r="O3492">
        <v>19.2</v>
      </c>
      <c r="Q3492">
        <v>29</v>
      </c>
      <c r="S3492">
        <v>16</v>
      </c>
      <c r="U3492">
        <v>10.9</v>
      </c>
      <c r="W3492">
        <v>3.3</v>
      </c>
    </row>
    <row r="3493" spans="1:23">
      <c r="A3493" s="18">
        <v>41477</v>
      </c>
      <c r="C3493">
        <v>5.3281768398357308</v>
      </c>
      <c r="E3493">
        <v>11.385492175353306</v>
      </c>
      <c r="G3493">
        <v>4.4379937520669177</v>
      </c>
      <c r="I3493">
        <v>11.855815048580428</v>
      </c>
      <c r="K3493">
        <v>22.7</v>
      </c>
      <c r="M3493">
        <v>29.9</v>
      </c>
      <c r="O3493">
        <v>19.600000000000001</v>
      </c>
      <c r="Q3493">
        <v>44</v>
      </c>
      <c r="S3493">
        <v>18</v>
      </c>
      <c r="U3493">
        <v>8.1999999999999993</v>
      </c>
      <c r="W3493">
        <v>2.5</v>
      </c>
    </row>
    <row r="3494" spans="1:23">
      <c r="A3494" s="18">
        <v>41478</v>
      </c>
      <c r="C3494">
        <v>5.1524850340998292</v>
      </c>
      <c r="E3494">
        <v>11.076867247972034</v>
      </c>
      <c r="G3494">
        <v>4.8950526670340775</v>
      </c>
      <c r="I3494">
        <v>12.709031871460262</v>
      </c>
      <c r="K3494">
        <v>21.6</v>
      </c>
      <c r="M3494">
        <v>27.1</v>
      </c>
      <c r="O3494">
        <v>16.8</v>
      </c>
      <c r="Q3494">
        <v>55</v>
      </c>
      <c r="S3494">
        <v>25</v>
      </c>
      <c r="U3494">
        <v>10.199999999999999</v>
      </c>
      <c r="W3494">
        <v>2.2000000000000002</v>
      </c>
    </row>
    <row r="3495" spans="1:23">
      <c r="A3495" s="18">
        <v>41479</v>
      </c>
      <c r="C3495">
        <v>5.5331807125795853</v>
      </c>
      <c r="E3495">
        <v>11.387207489113429</v>
      </c>
      <c r="G3495">
        <v>5.0753248160383988</v>
      </c>
      <c r="I3495">
        <v>12.580279546230502</v>
      </c>
      <c r="K3495">
        <v>22.9</v>
      </c>
      <c r="M3495">
        <v>27.7</v>
      </c>
      <c r="O3495">
        <v>17.5</v>
      </c>
      <c r="Q3495">
        <v>40</v>
      </c>
      <c r="S3495">
        <v>25</v>
      </c>
      <c r="U3495">
        <v>11.9</v>
      </c>
      <c r="W3495">
        <v>2.1</v>
      </c>
    </row>
    <row r="3496" spans="1:23">
      <c r="A3496" s="18">
        <v>41480</v>
      </c>
      <c r="C3496">
        <v>5.4424232151373344</v>
      </c>
      <c r="E3496">
        <v>10.962949167927095</v>
      </c>
      <c r="G3496">
        <v>4.7812078296051066</v>
      </c>
      <c r="I3496">
        <v>12.120218380205433</v>
      </c>
      <c r="K3496">
        <v>22.8</v>
      </c>
      <c r="M3496">
        <v>27.8</v>
      </c>
      <c r="O3496">
        <v>18.3</v>
      </c>
      <c r="Q3496">
        <v>43</v>
      </c>
      <c r="S3496">
        <v>26</v>
      </c>
      <c r="U3496">
        <v>10</v>
      </c>
      <c r="W3496">
        <v>2.4</v>
      </c>
    </row>
    <row r="3497" spans="1:23">
      <c r="A3497" s="18">
        <v>41481</v>
      </c>
      <c r="C3497">
        <v>5.7820885976720753</v>
      </c>
      <c r="E3497">
        <v>12.429199646776265</v>
      </c>
      <c r="G3497">
        <v>5.398685682475401</v>
      </c>
      <c r="I3497">
        <v>13.898052168389134</v>
      </c>
      <c r="K3497">
        <v>23.5</v>
      </c>
      <c r="M3497">
        <v>29.5</v>
      </c>
      <c r="O3497">
        <v>17.7</v>
      </c>
      <c r="Q3497">
        <v>41</v>
      </c>
      <c r="S3497">
        <v>19</v>
      </c>
      <c r="U3497">
        <v>13.7</v>
      </c>
      <c r="W3497">
        <v>1.8</v>
      </c>
    </row>
    <row r="3498" spans="1:23">
      <c r="A3498" s="18">
        <v>41482</v>
      </c>
      <c r="C3498">
        <v>6.4044594105929757</v>
      </c>
      <c r="E3498">
        <v>13.994578203156548</v>
      </c>
      <c r="G3498">
        <v>4.9785335318397905</v>
      </c>
      <c r="I3498">
        <v>12.084227507261978</v>
      </c>
      <c r="K3498">
        <v>26</v>
      </c>
      <c r="M3498">
        <v>32.9</v>
      </c>
      <c r="O3498">
        <v>19.600000000000001</v>
      </c>
      <c r="Q3498">
        <v>32</v>
      </c>
      <c r="S3498">
        <v>16</v>
      </c>
      <c r="U3498">
        <v>11.8</v>
      </c>
      <c r="W3498">
        <v>2.8</v>
      </c>
    </row>
    <row r="3499" spans="1:23">
      <c r="A3499" s="18">
        <v>41483</v>
      </c>
      <c r="C3499">
        <v>6.8480172284548102</v>
      </c>
      <c r="E3499">
        <v>13.633318934565352</v>
      </c>
      <c r="G3499">
        <v>4.8048196813128365</v>
      </c>
      <c r="I3499">
        <v>11.958346125930701</v>
      </c>
      <c r="K3499">
        <v>27.5</v>
      </c>
      <c r="M3499">
        <v>33.6</v>
      </c>
      <c r="O3499">
        <v>21.8</v>
      </c>
      <c r="Q3499">
        <v>32</v>
      </c>
      <c r="S3499">
        <v>18</v>
      </c>
      <c r="U3499">
        <v>10.3</v>
      </c>
      <c r="W3499">
        <v>3.3</v>
      </c>
    </row>
    <row r="3500" spans="1:23">
      <c r="A3500" s="18">
        <v>41484</v>
      </c>
      <c r="C3500">
        <v>6.7202944527171091</v>
      </c>
      <c r="E3500">
        <v>13.061403919136422</v>
      </c>
      <c r="G3500">
        <v>5.3676527710888582</v>
      </c>
      <c r="I3500">
        <v>14.957860607479766</v>
      </c>
      <c r="K3500">
        <v>25.6</v>
      </c>
      <c r="M3500">
        <v>31.4</v>
      </c>
      <c r="O3500">
        <v>19.600000000000001</v>
      </c>
      <c r="Q3500">
        <v>45</v>
      </c>
      <c r="S3500">
        <v>25</v>
      </c>
      <c r="U3500">
        <v>12.4</v>
      </c>
      <c r="W3500">
        <v>2.9</v>
      </c>
    </row>
    <row r="3501" spans="1:23">
      <c r="A3501" s="18">
        <v>41485</v>
      </c>
      <c r="C3501">
        <v>5.7091705297941573</v>
      </c>
      <c r="E3501">
        <v>12.93683959044748</v>
      </c>
      <c r="G3501">
        <v>5.0408315348283459</v>
      </c>
      <c r="I3501">
        <v>13.659929245690124</v>
      </c>
      <c r="K3501">
        <v>23.8</v>
      </c>
      <c r="M3501">
        <v>29.5</v>
      </c>
      <c r="O3501">
        <v>16.899999999999999</v>
      </c>
      <c r="Q3501">
        <v>47</v>
      </c>
      <c r="S3501">
        <v>21</v>
      </c>
      <c r="U3501">
        <v>11.2</v>
      </c>
      <c r="W3501">
        <v>1.9</v>
      </c>
    </row>
    <row r="3502" spans="1:23">
      <c r="A3502" s="18">
        <v>41486</v>
      </c>
      <c r="C3502">
        <v>6.3600756677259929</v>
      </c>
      <c r="E3502">
        <v>11.563211880820178</v>
      </c>
      <c r="G3502">
        <v>5.4128673268865892</v>
      </c>
      <c r="I3502">
        <v>13.972625018238009</v>
      </c>
      <c r="K3502">
        <v>24.8</v>
      </c>
      <c r="M3502">
        <v>29.7</v>
      </c>
      <c r="O3502">
        <v>20.100000000000001</v>
      </c>
      <c r="Q3502">
        <v>38</v>
      </c>
      <c r="S3502">
        <v>27</v>
      </c>
      <c r="U3502">
        <v>13.3</v>
      </c>
      <c r="W3502">
        <v>2.6</v>
      </c>
    </row>
    <row r="3503" spans="1:23">
      <c r="A3503" s="18">
        <v>41487</v>
      </c>
      <c r="C3503">
        <v>6.4280023822258183</v>
      </c>
      <c r="E3503">
        <v>13.21037576464995</v>
      </c>
      <c r="G3503">
        <v>5.3499497209529192</v>
      </c>
      <c r="I3503">
        <v>13.773943198823043</v>
      </c>
      <c r="K3503">
        <v>26.1</v>
      </c>
      <c r="M3503">
        <v>32</v>
      </c>
      <c r="O3503">
        <v>20.2</v>
      </c>
      <c r="Q3503">
        <v>37</v>
      </c>
      <c r="S3503">
        <v>18</v>
      </c>
      <c r="U3503">
        <v>13.2</v>
      </c>
      <c r="W3503">
        <v>2.4</v>
      </c>
    </row>
    <row r="3504" spans="1:23">
      <c r="A3504" s="18">
        <v>41488</v>
      </c>
      <c r="C3504">
        <v>7.0483504519371651</v>
      </c>
      <c r="E3504">
        <v>15.348832143779827</v>
      </c>
      <c r="G3504">
        <v>5.1151941847959437</v>
      </c>
      <c r="I3504">
        <v>12.670490724389929</v>
      </c>
      <c r="K3504">
        <v>28.7</v>
      </c>
      <c r="M3504">
        <v>36.1</v>
      </c>
      <c r="O3504">
        <v>21.9</v>
      </c>
      <c r="Q3504">
        <v>27</v>
      </c>
      <c r="S3504">
        <v>11</v>
      </c>
      <c r="U3504">
        <v>13</v>
      </c>
      <c r="W3504">
        <v>2.8</v>
      </c>
    </row>
    <row r="3505" spans="1:23">
      <c r="A3505" s="18">
        <v>41489</v>
      </c>
      <c r="C3505">
        <v>5.6225753533692027</v>
      </c>
      <c r="E3505">
        <v>11.445253378233128</v>
      </c>
      <c r="G3505">
        <v>4.1764265541060066</v>
      </c>
      <c r="I3505">
        <v>10.525743831286761</v>
      </c>
      <c r="K3505">
        <v>28.4</v>
      </c>
      <c r="M3505">
        <v>33.5</v>
      </c>
      <c r="O3505">
        <v>25.5</v>
      </c>
      <c r="Q3505">
        <v>30</v>
      </c>
      <c r="S3505">
        <v>14</v>
      </c>
      <c r="U3505">
        <v>6.6</v>
      </c>
      <c r="W3505">
        <v>2.2000000000000002</v>
      </c>
    </row>
    <row r="3506" spans="1:23">
      <c r="A3506" s="18">
        <v>41490</v>
      </c>
      <c r="C3506">
        <v>5.9728954307858579</v>
      </c>
      <c r="E3506">
        <v>14.010668069911485</v>
      </c>
      <c r="G3506">
        <v>4.7129376275865438</v>
      </c>
      <c r="I3506">
        <v>13.766939289380842</v>
      </c>
      <c r="K3506">
        <v>23.1</v>
      </c>
      <c r="M3506">
        <v>31.8</v>
      </c>
      <c r="O3506">
        <v>16.5</v>
      </c>
      <c r="Q3506">
        <v>56</v>
      </c>
      <c r="S3506">
        <v>22</v>
      </c>
      <c r="U3506">
        <v>9</v>
      </c>
      <c r="W3506">
        <v>3.2</v>
      </c>
    </row>
    <row r="3507" spans="1:23">
      <c r="A3507" s="18">
        <v>41491</v>
      </c>
      <c r="C3507">
        <v>5.1389114669259772</v>
      </c>
      <c r="E3507">
        <v>10.435451120288533</v>
      </c>
      <c r="G3507">
        <v>4.8091040976310735</v>
      </c>
      <c r="I3507">
        <v>11.789378076981915</v>
      </c>
      <c r="K3507">
        <v>24.6</v>
      </c>
      <c r="M3507">
        <v>29.1</v>
      </c>
      <c r="O3507">
        <v>21.2</v>
      </c>
      <c r="Q3507">
        <v>38</v>
      </c>
      <c r="S3507">
        <v>22</v>
      </c>
      <c r="U3507">
        <v>10.1</v>
      </c>
      <c r="W3507">
        <v>1.7</v>
      </c>
    </row>
    <row r="3508" spans="1:23">
      <c r="A3508" s="18">
        <v>41492</v>
      </c>
      <c r="C3508">
        <v>6.3454930846791955</v>
      </c>
      <c r="E3508">
        <v>12.27902792840141</v>
      </c>
      <c r="G3508">
        <v>5.0050653101233742</v>
      </c>
      <c r="I3508">
        <v>12.605903848454853</v>
      </c>
      <c r="K3508">
        <v>25.9</v>
      </c>
      <c r="M3508">
        <v>31.1</v>
      </c>
      <c r="O3508">
        <v>20.8</v>
      </c>
      <c r="Q3508">
        <v>30</v>
      </c>
      <c r="S3508">
        <v>17</v>
      </c>
      <c r="U3508">
        <v>12</v>
      </c>
      <c r="W3508">
        <v>2.5</v>
      </c>
    </row>
    <row r="3509" spans="1:23">
      <c r="A3509" s="18">
        <v>41493</v>
      </c>
      <c r="C3509">
        <v>6.5389592626394508</v>
      </c>
      <c r="E3509">
        <v>12.856532940273027</v>
      </c>
      <c r="G3509">
        <v>5.0640589878315314</v>
      </c>
      <c r="I3509">
        <v>12.925065190189782</v>
      </c>
      <c r="K3509">
        <v>27.1</v>
      </c>
      <c r="M3509">
        <v>32.4</v>
      </c>
      <c r="O3509">
        <v>21.7</v>
      </c>
      <c r="Q3509">
        <v>30</v>
      </c>
      <c r="S3509">
        <v>17</v>
      </c>
      <c r="U3509">
        <v>12.1</v>
      </c>
      <c r="W3509">
        <v>2.5</v>
      </c>
    </row>
    <row r="3510" spans="1:23">
      <c r="A3510" s="18">
        <v>41494</v>
      </c>
      <c r="C3510">
        <v>4.5615613705606011</v>
      </c>
      <c r="E3510">
        <v>11.090607354061419</v>
      </c>
      <c r="G3510">
        <v>3.9655131101109817</v>
      </c>
      <c r="I3510">
        <v>10.900013949928814</v>
      </c>
      <c r="K3510">
        <v>23.1</v>
      </c>
      <c r="M3510">
        <v>30.9</v>
      </c>
      <c r="O3510">
        <v>21.3</v>
      </c>
      <c r="Q3510">
        <v>54</v>
      </c>
      <c r="S3510">
        <v>20</v>
      </c>
      <c r="U3510">
        <v>5</v>
      </c>
      <c r="W3510">
        <v>2.2999999999999998</v>
      </c>
    </row>
    <row r="3511" spans="1:23">
      <c r="A3511" s="18">
        <v>41495</v>
      </c>
      <c r="C3511">
        <v>6.1510886690704689</v>
      </c>
      <c r="E3511">
        <v>11.191946530809524</v>
      </c>
      <c r="G3511">
        <v>5.0554181501048587</v>
      </c>
      <c r="I3511">
        <v>12.841163568512126</v>
      </c>
      <c r="K3511">
        <v>23.7</v>
      </c>
      <c r="M3511">
        <v>28.6</v>
      </c>
      <c r="O3511">
        <v>19.100000000000001</v>
      </c>
      <c r="Q3511">
        <v>45</v>
      </c>
      <c r="S3511">
        <v>24</v>
      </c>
      <c r="U3511">
        <v>11.1</v>
      </c>
      <c r="W3511">
        <v>3.3</v>
      </c>
    </row>
    <row r="3512" spans="1:23">
      <c r="A3512" s="18">
        <v>41496</v>
      </c>
      <c r="C3512">
        <v>6.1491376923337242</v>
      </c>
      <c r="E3512">
        <v>12.369953424040588</v>
      </c>
      <c r="G3512">
        <v>5.2522756683352956</v>
      </c>
      <c r="I3512">
        <v>13.643627613337888</v>
      </c>
      <c r="K3512">
        <v>23.9</v>
      </c>
      <c r="M3512">
        <v>30.8</v>
      </c>
      <c r="O3512">
        <v>19.3</v>
      </c>
      <c r="Q3512">
        <v>40</v>
      </c>
      <c r="S3512">
        <v>16</v>
      </c>
      <c r="U3512">
        <v>12.8</v>
      </c>
      <c r="W3512">
        <v>2.5</v>
      </c>
    </row>
    <row r="3513" spans="1:23">
      <c r="A3513" s="18">
        <v>41497</v>
      </c>
      <c r="C3513">
        <v>6.1202889730013199</v>
      </c>
      <c r="E3513">
        <v>11.2757175858473</v>
      </c>
      <c r="G3513">
        <v>5.1535909859990952</v>
      </c>
      <c r="I3513">
        <v>13.47043965678764</v>
      </c>
      <c r="K3513">
        <v>23.6</v>
      </c>
      <c r="M3513">
        <v>29.6</v>
      </c>
      <c r="O3513">
        <v>19.899999999999999</v>
      </c>
      <c r="Q3513">
        <v>42</v>
      </c>
      <c r="S3513">
        <v>23</v>
      </c>
      <c r="U3513">
        <v>11.8</v>
      </c>
      <c r="W3513">
        <v>2.9</v>
      </c>
    </row>
    <row r="3514" spans="1:23">
      <c r="A3514" s="18">
        <v>41498</v>
      </c>
      <c r="C3514">
        <v>5.749273485450761</v>
      </c>
      <c r="E3514">
        <v>9.7519466013623308</v>
      </c>
      <c r="G3514">
        <v>5.4867835409798511</v>
      </c>
      <c r="I3514">
        <v>14.718492024452788</v>
      </c>
      <c r="K3514">
        <v>22.4</v>
      </c>
      <c r="M3514">
        <v>26.2</v>
      </c>
      <c r="O3514">
        <v>18.5</v>
      </c>
      <c r="Q3514">
        <v>54</v>
      </c>
      <c r="S3514">
        <v>39</v>
      </c>
      <c r="U3514">
        <v>12.6</v>
      </c>
      <c r="W3514">
        <v>2.4</v>
      </c>
    </row>
    <row r="3515" spans="1:23">
      <c r="A3515" s="18">
        <v>41499</v>
      </c>
      <c r="C3515">
        <v>3.20196146449064</v>
      </c>
      <c r="E3515">
        <v>8.5988244353014842</v>
      </c>
      <c r="G3515">
        <v>3.2917400394404042</v>
      </c>
      <c r="I3515">
        <v>7.8796195229594463</v>
      </c>
      <c r="K3515">
        <v>20.5</v>
      </c>
      <c r="M3515">
        <v>24.3</v>
      </c>
      <c r="O3515">
        <v>17.7</v>
      </c>
      <c r="Q3515">
        <v>63</v>
      </c>
      <c r="S3515">
        <v>40</v>
      </c>
      <c r="U3515">
        <v>1.9</v>
      </c>
      <c r="W3515">
        <v>1.7</v>
      </c>
    </row>
    <row r="3516" spans="1:23">
      <c r="A3516" s="18">
        <v>41500</v>
      </c>
      <c r="C3516">
        <v>3.2103653291256302</v>
      </c>
      <c r="E3516">
        <v>8.0157060537480973</v>
      </c>
      <c r="G3516">
        <v>3.7114175310425321</v>
      </c>
      <c r="I3516">
        <v>8.5902864526096074</v>
      </c>
      <c r="K3516">
        <v>20.3</v>
      </c>
      <c r="M3516">
        <v>23.8</v>
      </c>
      <c r="O3516">
        <v>18</v>
      </c>
      <c r="Q3516">
        <v>68</v>
      </c>
      <c r="S3516">
        <v>44</v>
      </c>
      <c r="U3516">
        <v>3.8</v>
      </c>
      <c r="W3516">
        <v>1.5</v>
      </c>
    </row>
    <row r="3517" spans="1:23">
      <c r="A3517" s="18">
        <v>41501</v>
      </c>
      <c r="C3517">
        <v>5.254353791953525</v>
      </c>
      <c r="E3517">
        <v>10.733471466860017</v>
      </c>
      <c r="G3517">
        <v>5.2069810727626686</v>
      </c>
      <c r="I3517">
        <v>13.105875387403431</v>
      </c>
      <c r="K3517">
        <v>20.5</v>
      </c>
      <c r="M3517">
        <v>25.2</v>
      </c>
      <c r="O3517">
        <v>14.9</v>
      </c>
      <c r="Q3517">
        <v>53</v>
      </c>
      <c r="S3517">
        <v>27</v>
      </c>
      <c r="U3517">
        <v>12.1</v>
      </c>
      <c r="W3517">
        <v>2.1</v>
      </c>
    </row>
    <row r="3518" spans="1:23">
      <c r="A3518" s="18">
        <v>41502</v>
      </c>
      <c r="C3518">
        <v>5.4740355917986534</v>
      </c>
      <c r="E3518">
        <v>9.51413194272879</v>
      </c>
      <c r="G3518">
        <v>5.0443077610132532</v>
      </c>
      <c r="I3518">
        <v>12.669347691131353</v>
      </c>
      <c r="K3518">
        <v>20.5</v>
      </c>
      <c r="M3518">
        <v>24.9</v>
      </c>
      <c r="O3518">
        <v>16.8</v>
      </c>
      <c r="Q3518">
        <v>46</v>
      </c>
      <c r="S3518">
        <v>34</v>
      </c>
      <c r="U3518">
        <v>11.4</v>
      </c>
      <c r="W3518">
        <v>2.9</v>
      </c>
    </row>
    <row r="3519" spans="1:23">
      <c r="A3519" s="18">
        <v>41503</v>
      </c>
      <c r="C3519">
        <v>5.0115047930837413</v>
      </c>
      <c r="E3519">
        <v>9.1792134493671078</v>
      </c>
      <c r="G3519">
        <v>5.1739467193808704</v>
      </c>
      <c r="I3519">
        <v>13.29375016476798</v>
      </c>
      <c r="K3519">
        <v>19.399999999999999</v>
      </c>
      <c r="M3519">
        <v>24.3</v>
      </c>
      <c r="O3519">
        <v>16.3</v>
      </c>
      <c r="Q3519">
        <v>52</v>
      </c>
      <c r="S3519">
        <v>38</v>
      </c>
      <c r="U3519">
        <v>11.8</v>
      </c>
      <c r="W3519">
        <v>2</v>
      </c>
    </row>
    <row r="3520" spans="1:23">
      <c r="A3520" s="18">
        <v>41504</v>
      </c>
      <c r="C3520">
        <v>4.2623904365223702</v>
      </c>
      <c r="E3520">
        <v>8.9713808969052131</v>
      </c>
      <c r="G3520">
        <v>4.7139915165769413</v>
      </c>
      <c r="I3520">
        <v>11.869452457179252</v>
      </c>
      <c r="K3520">
        <v>17.7</v>
      </c>
      <c r="M3520">
        <v>22.1</v>
      </c>
      <c r="O3520">
        <v>13.7</v>
      </c>
      <c r="Q3520">
        <v>69</v>
      </c>
      <c r="S3520">
        <v>44</v>
      </c>
      <c r="U3520">
        <v>9.1</v>
      </c>
      <c r="W3520">
        <v>2.4</v>
      </c>
    </row>
    <row r="3521" spans="1:23">
      <c r="A3521" s="18">
        <v>41505</v>
      </c>
      <c r="C3521">
        <v>4.9598570535814259</v>
      </c>
      <c r="E3521">
        <v>11.243300136431973</v>
      </c>
      <c r="G3521">
        <v>5.2345231069897746</v>
      </c>
      <c r="I3521">
        <v>12.499715142034395</v>
      </c>
      <c r="K3521">
        <v>19.600000000000001</v>
      </c>
      <c r="M3521">
        <v>26.1</v>
      </c>
      <c r="O3521">
        <v>14.2</v>
      </c>
      <c r="Q3521">
        <v>50</v>
      </c>
      <c r="S3521">
        <v>21</v>
      </c>
      <c r="U3521">
        <v>12.8</v>
      </c>
      <c r="W3521">
        <v>1.8</v>
      </c>
    </row>
    <row r="3522" spans="1:23">
      <c r="A3522" s="18">
        <v>41506</v>
      </c>
      <c r="C3522">
        <v>5.6126670476035692</v>
      </c>
      <c r="E3522">
        <v>11.171502065689006</v>
      </c>
      <c r="G3522">
        <v>5.0371938760157731</v>
      </c>
      <c r="I3522">
        <v>12.295560482199635</v>
      </c>
      <c r="K3522">
        <v>20.7</v>
      </c>
      <c r="M3522">
        <v>26.8</v>
      </c>
      <c r="O3522">
        <v>15.7</v>
      </c>
      <c r="Q3522">
        <v>36</v>
      </c>
      <c r="S3522">
        <v>21</v>
      </c>
      <c r="U3522">
        <v>12.5</v>
      </c>
      <c r="W3522">
        <v>2.5</v>
      </c>
    </row>
    <row r="3523" spans="1:23">
      <c r="A3523" s="18">
        <v>41507</v>
      </c>
      <c r="C3523">
        <v>4.3792984423512049</v>
      </c>
      <c r="E3523">
        <v>11.25569121079247</v>
      </c>
      <c r="G3523">
        <v>4.5419604753864595</v>
      </c>
      <c r="I3523">
        <v>10.435457160109451</v>
      </c>
      <c r="K3523">
        <v>23.3</v>
      </c>
      <c r="M3523">
        <v>28.8</v>
      </c>
      <c r="O3523">
        <v>18.899999999999999</v>
      </c>
      <c r="Q3523">
        <v>31</v>
      </c>
      <c r="S3523">
        <v>17</v>
      </c>
      <c r="U3523">
        <v>9.6999999999999993</v>
      </c>
      <c r="W3523">
        <v>1.1000000000000001</v>
      </c>
    </row>
    <row r="3524" spans="1:23">
      <c r="A3524" s="18">
        <v>41508</v>
      </c>
      <c r="C3524">
        <v>4.2658154135900839</v>
      </c>
      <c r="E3524">
        <v>9.937648753167446</v>
      </c>
      <c r="G3524">
        <v>3.8725154586106441</v>
      </c>
      <c r="I3524">
        <v>8.9144026982229292</v>
      </c>
      <c r="K3524">
        <v>24.2</v>
      </c>
      <c r="M3524">
        <v>28.6</v>
      </c>
      <c r="O3524">
        <v>21.2</v>
      </c>
      <c r="Q3524">
        <v>27</v>
      </c>
      <c r="S3524">
        <v>18</v>
      </c>
      <c r="U3524">
        <v>5.8</v>
      </c>
      <c r="W3524">
        <v>1.4</v>
      </c>
    </row>
    <row r="3525" spans="1:23">
      <c r="A3525" s="18">
        <v>41509</v>
      </c>
      <c r="C3525">
        <v>6.0361311031048164</v>
      </c>
      <c r="E3525">
        <v>12.748968172559465</v>
      </c>
      <c r="G3525">
        <v>4.9483141236305377</v>
      </c>
      <c r="I3525">
        <v>12.559594531178357</v>
      </c>
      <c r="K3525">
        <v>24.9</v>
      </c>
      <c r="M3525">
        <v>31.2</v>
      </c>
      <c r="O3525">
        <v>19.399999999999999</v>
      </c>
      <c r="Q3525">
        <v>27</v>
      </c>
      <c r="S3525">
        <v>14</v>
      </c>
      <c r="U3525">
        <v>12.5</v>
      </c>
      <c r="W3525">
        <v>2.1</v>
      </c>
    </row>
    <row r="3526" spans="1:23">
      <c r="A3526" s="18">
        <v>41510</v>
      </c>
      <c r="C3526">
        <v>6.0386094647891406</v>
      </c>
      <c r="E3526">
        <v>14.168003337230504</v>
      </c>
      <c r="G3526">
        <v>4.9057925173674235</v>
      </c>
      <c r="I3526">
        <v>12.017981997657294</v>
      </c>
      <c r="K3526">
        <v>27.1</v>
      </c>
      <c r="M3526">
        <v>34</v>
      </c>
      <c r="O3526">
        <v>20.8</v>
      </c>
      <c r="Q3526">
        <v>23</v>
      </c>
      <c r="S3526">
        <v>14</v>
      </c>
      <c r="U3526">
        <v>12.4</v>
      </c>
      <c r="W3526">
        <v>2</v>
      </c>
    </row>
    <row r="3527" spans="1:23">
      <c r="A3527" s="18">
        <v>41511</v>
      </c>
      <c r="C3527">
        <v>5.1730812582192236</v>
      </c>
      <c r="E3527">
        <v>13.159459380656187</v>
      </c>
      <c r="G3527">
        <v>4.2167121753736456</v>
      </c>
      <c r="I3527">
        <v>11.91901102595202</v>
      </c>
      <c r="K3527">
        <v>22.3</v>
      </c>
      <c r="M3527">
        <v>32.1</v>
      </c>
      <c r="O3527">
        <v>17.8</v>
      </c>
      <c r="Q3527">
        <v>50</v>
      </c>
      <c r="S3527">
        <v>15</v>
      </c>
      <c r="U3527">
        <v>7</v>
      </c>
      <c r="W3527">
        <v>2.4</v>
      </c>
    </row>
    <row r="3528" spans="1:23">
      <c r="A3528" s="18">
        <v>41512</v>
      </c>
      <c r="C3528">
        <v>5.0419721368137589</v>
      </c>
      <c r="E3528">
        <v>10.546650124469226</v>
      </c>
      <c r="G3528">
        <v>5.0280708949824131</v>
      </c>
      <c r="I3528">
        <v>13.314717763254016</v>
      </c>
      <c r="K3528">
        <v>20.100000000000001</v>
      </c>
      <c r="M3528">
        <v>26</v>
      </c>
      <c r="O3528">
        <v>15.7</v>
      </c>
      <c r="Q3528">
        <v>61</v>
      </c>
      <c r="S3528">
        <v>27</v>
      </c>
      <c r="U3528">
        <v>10.8</v>
      </c>
      <c r="W3528">
        <v>2.2000000000000002</v>
      </c>
    </row>
    <row r="3529" spans="1:23">
      <c r="A3529" s="18">
        <v>41513</v>
      </c>
      <c r="C3529">
        <v>5.3969696261580502</v>
      </c>
      <c r="E3529">
        <v>10.464736725973152</v>
      </c>
      <c r="G3529">
        <v>5.1780076773740671</v>
      </c>
      <c r="I3529">
        <v>12.700905171842663</v>
      </c>
      <c r="K3529">
        <v>21.6</v>
      </c>
      <c r="M3529">
        <v>26.5</v>
      </c>
      <c r="O3529">
        <v>17.100000000000001</v>
      </c>
      <c r="Q3529">
        <v>45</v>
      </c>
      <c r="S3529">
        <v>29</v>
      </c>
      <c r="U3529">
        <v>12.2</v>
      </c>
      <c r="W3529">
        <v>2.2999999999999998</v>
      </c>
    </row>
    <row r="3530" spans="1:23">
      <c r="A3530" s="18">
        <v>41514</v>
      </c>
      <c r="C3530">
        <v>5.9469032703076552</v>
      </c>
      <c r="E3530">
        <v>12.496273950007167</v>
      </c>
      <c r="G3530">
        <v>5.1106746154684943</v>
      </c>
      <c r="I3530">
        <v>12.818226011647651</v>
      </c>
      <c r="K3530">
        <v>22.4</v>
      </c>
      <c r="M3530">
        <v>28.8</v>
      </c>
      <c r="O3530">
        <v>15.9</v>
      </c>
      <c r="Q3530">
        <v>40</v>
      </c>
      <c r="S3530">
        <v>18</v>
      </c>
      <c r="U3530">
        <v>12.6</v>
      </c>
      <c r="W3530">
        <v>2.6</v>
      </c>
    </row>
    <row r="3531" spans="1:23">
      <c r="A3531" s="18">
        <v>41515</v>
      </c>
      <c r="C3531">
        <v>6.3698765151771788</v>
      </c>
      <c r="E3531">
        <v>14.157391748979011</v>
      </c>
      <c r="G3531">
        <v>4.8917614532635962</v>
      </c>
      <c r="I3531">
        <v>11.633148707604098</v>
      </c>
      <c r="K3531">
        <v>25.2</v>
      </c>
      <c r="M3531">
        <v>32.6</v>
      </c>
      <c r="O3531">
        <v>18.100000000000001</v>
      </c>
      <c r="Q3531">
        <v>28</v>
      </c>
      <c r="S3531">
        <v>14</v>
      </c>
      <c r="U3531">
        <v>12.2</v>
      </c>
      <c r="W3531">
        <v>2.8</v>
      </c>
    </row>
    <row r="3532" spans="1:23">
      <c r="A3532" s="18">
        <v>41516</v>
      </c>
      <c r="C3532">
        <v>6.267026778350254</v>
      </c>
      <c r="E3532">
        <v>12.567330260117707</v>
      </c>
      <c r="G3532">
        <v>4.1902752888311934</v>
      </c>
      <c r="I3532">
        <v>11.143477561087433</v>
      </c>
      <c r="K3532">
        <v>22.4</v>
      </c>
      <c r="M3532">
        <v>30.6</v>
      </c>
      <c r="O3532">
        <v>17.5</v>
      </c>
      <c r="Q3532">
        <v>41</v>
      </c>
      <c r="S3532">
        <v>15</v>
      </c>
      <c r="U3532">
        <v>7.4</v>
      </c>
      <c r="W3532">
        <v>4.3</v>
      </c>
    </row>
    <row r="3533" spans="1:23">
      <c r="A3533" s="18">
        <v>41517</v>
      </c>
      <c r="C3533">
        <v>4.3712522809126124</v>
      </c>
      <c r="E3533">
        <v>7.4919400812162786</v>
      </c>
      <c r="G3533">
        <v>4.7061554534315055</v>
      </c>
      <c r="I3533">
        <v>13.405968885288399</v>
      </c>
      <c r="K3533">
        <v>12.9</v>
      </c>
      <c r="M3533">
        <v>17.399999999999999</v>
      </c>
      <c r="O3533">
        <v>9.4</v>
      </c>
      <c r="Q3533">
        <v>71</v>
      </c>
      <c r="S3533">
        <v>41</v>
      </c>
      <c r="U3533">
        <v>10.1</v>
      </c>
      <c r="W3533">
        <v>2.6</v>
      </c>
    </row>
    <row r="3534" spans="1:23">
      <c r="A3534" s="18">
        <v>41518</v>
      </c>
      <c r="C3534">
        <v>4.3923681804651658</v>
      </c>
      <c r="E3534">
        <v>8.6931890705011696</v>
      </c>
      <c r="G3534">
        <v>4.9918046126419178</v>
      </c>
      <c r="I3534">
        <v>11.058175150174172</v>
      </c>
      <c r="K3534">
        <v>15.1</v>
      </c>
      <c r="M3534">
        <v>19.8</v>
      </c>
      <c r="O3534">
        <v>10.4</v>
      </c>
      <c r="Q3534">
        <v>51</v>
      </c>
      <c r="S3534">
        <v>28</v>
      </c>
      <c r="U3534">
        <v>12.3</v>
      </c>
      <c r="W3534">
        <v>2.2000000000000002</v>
      </c>
    </row>
    <row r="3535" spans="1:23">
      <c r="A3535" s="18">
        <v>41519</v>
      </c>
      <c r="C3535">
        <v>4.6541704605147132</v>
      </c>
      <c r="E3535">
        <v>9.5217542142488778</v>
      </c>
      <c r="G3535">
        <v>4.9433025185212065</v>
      </c>
      <c r="I3535">
        <v>11.37570430451637</v>
      </c>
      <c r="K3535">
        <v>16.5</v>
      </c>
      <c r="M3535">
        <v>22.2</v>
      </c>
      <c r="O3535">
        <v>11.8</v>
      </c>
      <c r="Q3535">
        <v>44</v>
      </c>
      <c r="S3535">
        <v>21</v>
      </c>
      <c r="U3535">
        <v>12.4</v>
      </c>
      <c r="W3535">
        <v>2</v>
      </c>
    </row>
    <row r="3536" spans="1:23">
      <c r="A3536" s="18">
        <v>41520</v>
      </c>
      <c r="C3536">
        <v>5.0561054115187041</v>
      </c>
      <c r="E3536">
        <v>10.675073072879098</v>
      </c>
      <c r="G3536">
        <v>4.8286389381655006</v>
      </c>
      <c r="I3536">
        <v>11.100733857955099</v>
      </c>
      <c r="K3536">
        <v>18.5</v>
      </c>
      <c r="M3536">
        <v>24.6</v>
      </c>
      <c r="O3536">
        <v>12.9</v>
      </c>
      <c r="Q3536">
        <v>36</v>
      </c>
      <c r="S3536">
        <v>19</v>
      </c>
      <c r="U3536">
        <v>12.1</v>
      </c>
      <c r="W3536">
        <v>2.2999999999999998</v>
      </c>
    </row>
    <row r="3537" spans="1:23">
      <c r="A3537" s="18">
        <v>41521</v>
      </c>
      <c r="C3537">
        <v>5.4226885661624884</v>
      </c>
      <c r="E3537">
        <v>11.749902541677576</v>
      </c>
      <c r="G3537">
        <v>4.8816531371147223</v>
      </c>
      <c r="I3537">
        <v>11.530319884150398</v>
      </c>
      <c r="K3537">
        <v>20.3</v>
      </c>
      <c r="M3537">
        <v>26.8</v>
      </c>
      <c r="O3537">
        <v>13.9</v>
      </c>
      <c r="Q3537">
        <v>35</v>
      </c>
      <c r="S3537">
        <v>22</v>
      </c>
      <c r="U3537">
        <v>12.1</v>
      </c>
      <c r="W3537">
        <v>2.5</v>
      </c>
    </row>
    <row r="3538" spans="1:23">
      <c r="A3538" s="18">
        <v>41522</v>
      </c>
      <c r="C3538">
        <v>6.061465839295888</v>
      </c>
      <c r="E3538">
        <v>11.486332204182048</v>
      </c>
      <c r="G3538">
        <v>4.9012919371585539</v>
      </c>
      <c r="I3538">
        <v>11.872821811040948</v>
      </c>
      <c r="K3538">
        <v>21.7</v>
      </c>
      <c r="M3538">
        <v>27.9</v>
      </c>
      <c r="O3538">
        <v>16.399999999999999</v>
      </c>
      <c r="Q3538">
        <v>33</v>
      </c>
      <c r="S3538">
        <v>18</v>
      </c>
      <c r="U3538">
        <v>12.3</v>
      </c>
      <c r="W3538">
        <v>3.1</v>
      </c>
    </row>
    <row r="3539" spans="1:23">
      <c r="A3539" s="18">
        <v>41523</v>
      </c>
      <c r="C3539">
        <v>5.3348455252816569</v>
      </c>
      <c r="E3539">
        <v>10.42291117121526</v>
      </c>
      <c r="G3539">
        <v>4.1608250216667653</v>
      </c>
      <c r="I3539">
        <v>9.6488170772863988</v>
      </c>
      <c r="K3539">
        <v>23</v>
      </c>
      <c r="M3539">
        <v>27.7</v>
      </c>
      <c r="O3539">
        <v>18.8</v>
      </c>
      <c r="Q3539">
        <v>32</v>
      </c>
      <c r="S3539">
        <v>19</v>
      </c>
      <c r="U3539">
        <v>7.7</v>
      </c>
      <c r="W3539">
        <v>2.7</v>
      </c>
    </row>
    <row r="3540" spans="1:23">
      <c r="A3540" s="18">
        <v>41524</v>
      </c>
      <c r="C3540">
        <v>5.8629251845825632</v>
      </c>
      <c r="E3540">
        <v>10.599337757341955</v>
      </c>
      <c r="G3540">
        <v>4.7827650689001073</v>
      </c>
      <c r="I3540">
        <v>12.362176381912169</v>
      </c>
      <c r="K3540">
        <v>22</v>
      </c>
      <c r="M3540">
        <v>27.2</v>
      </c>
      <c r="O3540">
        <v>17.5</v>
      </c>
      <c r="Q3540">
        <v>34</v>
      </c>
      <c r="S3540">
        <v>20</v>
      </c>
      <c r="U3540">
        <v>11.4</v>
      </c>
      <c r="W3540">
        <v>2.6</v>
      </c>
    </row>
    <row r="3541" spans="1:23">
      <c r="A3541" s="18">
        <v>41525</v>
      </c>
      <c r="C3541">
        <v>5.5663012056038275</v>
      </c>
      <c r="E3541">
        <v>10.112265704326798</v>
      </c>
      <c r="G3541">
        <v>4.7759276658246357</v>
      </c>
      <c r="I3541">
        <v>12.017124252731344</v>
      </c>
      <c r="K3541">
        <v>21.9</v>
      </c>
      <c r="M3541">
        <v>26.5</v>
      </c>
      <c r="O3541">
        <v>17.600000000000001</v>
      </c>
      <c r="Q3541">
        <v>32</v>
      </c>
      <c r="S3541">
        <v>20</v>
      </c>
      <c r="U3541">
        <v>11.6</v>
      </c>
      <c r="W3541">
        <v>2.2000000000000002</v>
      </c>
    </row>
    <row r="3542" spans="1:23">
      <c r="A3542" s="18">
        <v>41526</v>
      </c>
      <c r="C3542">
        <v>5.6624732397513142</v>
      </c>
      <c r="E3542">
        <v>12.295377290405268</v>
      </c>
      <c r="G3542">
        <v>4.6580848509636592</v>
      </c>
      <c r="I3542">
        <v>11.684679456388325</v>
      </c>
      <c r="K3542">
        <v>21.6</v>
      </c>
      <c r="M3542">
        <v>28.4</v>
      </c>
      <c r="O3542">
        <v>15</v>
      </c>
      <c r="Q3542">
        <v>31</v>
      </c>
      <c r="S3542">
        <v>12</v>
      </c>
      <c r="U3542">
        <v>11.6</v>
      </c>
      <c r="W3542">
        <v>2.2999999999999998</v>
      </c>
    </row>
    <row r="3543" spans="1:23">
      <c r="A3543" s="18">
        <v>41527</v>
      </c>
      <c r="C3543">
        <v>5.4184858895321115</v>
      </c>
      <c r="E3543">
        <v>13.482729865632725</v>
      </c>
      <c r="G3543">
        <v>4.5180049627949082</v>
      </c>
      <c r="I3543">
        <v>10.532377751145354</v>
      </c>
      <c r="K3543">
        <v>23.8</v>
      </c>
      <c r="M3543">
        <v>31.5</v>
      </c>
      <c r="O3543">
        <v>17</v>
      </c>
      <c r="Q3543">
        <v>27</v>
      </c>
      <c r="S3543">
        <v>12</v>
      </c>
      <c r="U3543">
        <v>10.8</v>
      </c>
      <c r="W3543">
        <v>2.1</v>
      </c>
    </row>
    <row r="3544" spans="1:23">
      <c r="A3544" s="18">
        <v>41528</v>
      </c>
      <c r="C3544">
        <v>5.907208204847362</v>
      </c>
      <c r="E3544">
        <v>10.635743873665044</v>
      </c>
      <c r="G3544">
        <v>4.645037557236404</v>
      </c>
      <c r="I3544">
        <v>12.396248319407871</v>
      </c>
      <c r="K3544">
        <v>21.2</v>
      </c>
      <c r="M3544">
        <v>27.5</v>
      </c>
      <c r="O3544">
        <v>17.2</v>
      </c>
      <c r="Q3544">
        <v>37</v>
      </c>
      <c r="S3544">
        <v>18</v>
      </c>
      <c r="U3544">
        <v>10.7</v>
      </c>
      <c r="W3544">
        <v>3</v>
      </c>
    </row>
    <row r="3545" spans="1:23">
      <c r="A3545" s="18">
        <v>41529</v>
      </c>
      <c r="C3545">
        <v>5.5296291260570545</v>
      </c>
      <c r="E3545">
        <v>12.230821832954673</v>
      </c>
      <c r="G3545">
        <v>4.5462126635804996</v>
      </c>
      <c r="I3545">
        <v>10.850399142985406</v>
      </c>
      <c r="K3545">
        <v>22.5</v>
      </c>
      <c r="M3545">
        <v>30.1</v>
      </c>
      <c r="O3545">
        <v>17.3</v>
      </c>
      <c r="Q3545">
        <v>36</v>
      </c>
      <c r="S3545">
        <v>15</v>
      </c>
      <c r="U3545">
        <v>10.199999999999999</v>
      </c>
      <c r="W3545">
        <v>2.7</v>
      </c>
    </row>
    <row r="3546" spans="1:23">
      <c r="A3546" s="18">
        <v>41530</v>
      </c>
      <c r="C3546">
        <v>4.8113851256330884</v>
      </c>
      <c r="E3546">
        <v>9.1706150562680353</v>
      </c>
      <c r="G3546">
        <v>4.5976937255356534</v>
      </c>
      <c r="I3546">
        <v>12.461796975465983</v>
      </c>
      <c r="K3546">
        <v>18.100000000000001</v>
      </c>
      <c r="M3546">
        <v>24.2</v>
      </c>
      <c r="O3546">
        <v>15.1</v>
      </c>
      <c r="Q3546">
        <v>53</v>
      </c>
      <c r="S3546">
        <v>27</v>
      </c>
      <c r="U3546">
        <v>9.8000000000000007</v>
      </c>
      <c r="W3546">
        <v>2.2999999999999998</v>
      </c>
    </row>
    <row r="3547" spans="1:23">
      <c r="A3547" s="18">
        <v>41531</v>
      </c>
      <c r="C3547">
        <v>4.5780958317252747</v>
      </c>
      <c r="E3547">
        <v>9.0276721315036106</v>
      </c>
      <c r="G3547">
        <v>4.4082501112406671</v>
      </c>
      <c r="I3547">
        <v>10.476039015402602</v>
      </c>
      <c r="K3547">
        <v>18</v>
      </c>
      <c r="M3547">
        <v>22.8</v>
      </c>
      <c r="O3547">
        <v>13.9</v>
      </c>
      <c r="Q3547">
        <v>45</v>
      </c>
      <c r="S3547">
        <v>24</v>
      </c>
      <c r="U3547">
        <v>9.4</v>
      </c>
      <c r="W3547">
        <v>2.2999999999999998</v>
      </c>
    </row>
    <row r="3548" spans="1:23">
      <c r="A3548" s="18">
        <v>41532</v>
      </c>
      <c r="C3548">
        <v>3.3411027564969209</v>
      </c>
      <c r="E3548">
        <v>7.9546630037284167</v>
      </c>
      <c r="G3548">
        <v>3.132088982423741</v>
      </c>
      <c r="I3548">
        <v>7.0705354949559673</v>
      </c>
      <c r="K3548">
        <v>16.399999999999999</v>
      </c>
      <c r="M3548">
        <v>20.9</v>
      </c>
      <c r="O3548">
        <v>13.3</v>
      </c>
      <c r="Q3548">
        <v>54</v>
      </c>
      <c r="S3548">
        <v>29</v>
      </c>
      <c r="U3548">
        <v>2.2999999999999998</v>
      </c>
      <c r="W3548">
        <v>2.5</v>
      </c>
    </row>
    <row r="3549" spans="1:23">
      <c r="A3549" s="18">
        <v>41533</v>
      </c>
      <c r="C3549">
        <v>3.9559826360213108</v>
      </c>
      <c r="E3549">
        <v>8.0971831650507369</v>
      </c>
      <c r="G3549">
        <v>4.437127734502937</v>
      </c>
      <c r="I3549">
        <v>10.626757659420617</v>
      </c>
      <c r="K3549">
        <v>14.8</v>
      </c>
      <c r="M3549">
        <v>20.5</v>
      </c>
      <c r="O3549">
        <v>11.8</v>
      </c>
      <c r="Q3549">
        <v>58</v>
      </c>
      <c r="S3549">
        <v>33</v>
      </c>
      <c r="U3549">
        <v>9.4</v>
      </c>
      <c r="W3549">
        <v>2.2000000000000002</v>
      </c>
    </row>
    <row r="3550" spans="1:23">
      <c r="A3550" s="18">
        <v>41534</v>
      </c>
      <c r="C3550">
        <v>3.4803863069565182</v>
      </c>
      <c r="E3550">
        <v>7.1312816901522682</v>
      </c>
      <c r="G3550">
        <v>4.673934131011201</v>
      </c>
      <c r="I3550">
        <v>11.144224609623045</v>
      </c>
      <c r="K3550">
        <v>12.2</v>
      </c>
      <c r="M3550">
        <v>17.100000000000001</v>
      </c>
      <c r="O3550">
        <v>9.1</v>
      </c>
      <c r="Q3550">
        <v>79</v>
      </c>
      <c r="S3550">
        <v>52</v>
      </c>
      <c r="U3550">
        <v>10.199999999999999</v>
      </c>
      <c r="W3550">
        <v>1.9</v>
      </c>
    </row>
    <row r="3551" spans="1:23">
      <c r="A3551" s="18">
        <v>41535</v>
      </c>
      <c r="C3551">
        <v>4.0934863397272254</v>
      </c>
      <c r="E3551">
        <v>8.9857066924482663</v>
      </c>
      <c r="G3551">
        <v>4.8150413137505019</v>
      </c>
      <c r="I3551">
        <v>10.392702870885701</v>
      </c>
      <c r="K3551">
        <v>14.8</v>
      </c>
      <c r="M3551">
        <v>20.9</v>
      </c>
      <c r="O3551">
        <v>10.1</v>
      </c>
      <c r="Q3551">
        <v>54</v>
      </c>
      <c r="S3551">
        <v>25</v>
      </c>
      <c r="U3551">
        <v>12</v>
      </c>
      <c r="W3551">
        <v>2.1</v>
      </c>
    </row>
    <row r="3552" spans="1:23">
      <c r="A3552" s="18">
        <v>41536</v>
      </c>
      <c r="C3552">
        <v>4.2239457923507189</v>
      </c>
      <c r="E3552">
        <v>9.1718673773331876</v>
      </c>
      <c r="G3552">
        <v>4.6960225620266129</v>
      </c>
      <c r="I3552">
        <v>10.709888752758348</v>
      </c>
      <c r="K3552">
        <v>15.7</v>
      </c>
      <c r="M3552">
        <v>21.7</v>
      </c>
      <c r="O3552">
        <v>11</v>
      </c>
      <c r="Q3552">
        <v>52</v>
      </c>
      <c r="S3552">
        <v>30</v>
      </c>
      <c r="U3552">
        <v>11.2</v>
      </c>
      <c r="W3552">
        <v>2.1</v>
      </c>
    </row>
    <row r="3553" spans="1:23">
      <c r="A3553" s="18">
        <v>41537</v>
      </c>
      <c r="C3553">
        <v>4.4959180069350388</v>
      </c>
      <c r="E3553">
        <v>8.2281551482698863</v>
      </c>
      <c r="G3553">
        <v>4.7098902540859502</v>
      </c>
      <c r="I3553">
        <v>11.048926499960448</v>
      </c>
      <c r="K3553">
        <v>15.6</v>
      </c>
      <c r="M3553">
        <v>19.399999999999999</v>
      </c>
      <c r="O3553">
        <v>10.7</v>
      </c>
      <c r="Q3553">
        <v>53</v>
      </c>
      <c r="S3553">
        <v>37</v>
      </c>
      <c r="U3553">
        <v>11.2</v>
      </c>
      <c r="W3553">
        <v>2.7</v>
      </c>
    </row>
    <row r="3554" spans="1:23">
      <c r="A3554" s="18">
        <v>41538</v>
      </c>
      <c r="C3554">
        <v>2.7421284145821656</v>
      </c>
      <c r="E3554">
        <v>7.5291433969793919</v>
      </c>
      <c r="G3554">
        <v>2.9007562373468905</v>
      </c>
      <c r="I3554">
        <v>7.2908749923478933</v>
      </c>
      <c r="K3554">
        <v>8.5</v>
      </c>
      <c r="M3554">
        <v>17.5</v>
      </c>
      <c r="O3554">
        <v>5.7</v>
      </c>
      <c r="Q3554">
        <v>54</v>
      </c>
      <c r="S3554">
        <v>32</v>
      </c>
      <c r="U3554">
        <v>2.2999999999999998</v>
      </c>
      <c r="W3554">
        <v>2.4</v>
      </c>
    </row>
    <row r="3555" spans="1:23">
      <c r="A3555" s="18">
        <v>41539</v>
      </c>
      <c r="C3555">
        <v>3.5663069843663746</v>
      </c>
      <c r="E3555">
        <v>6.1696161733311632</v>
      </c>
      <c r="G3555">
        <v>4.1598480348515299</v>
      </c>
      <c r="I3555">
        <v>8.5250927332473836</v>
      </c>
      <c r="K3555">
        <v>7.8</v>
      </c>
      <c r="M3555">
        <v>12.8</v>
      </c>
      <c r="O3555">
        <v>4.4000000000000004</v>
      </c>
      <c r="Q3555">
        <v>34</v>
      </c>
      <c r="S3555">
        <v>18</v>
      </c>
      <c r="U3555">
        <v>10.5</v>
      </c>
      <c r="W3555">
        <v>2.2000000000000002</v>
      </c>
    </row>
    <row r="3556" spans="1:23">
      <c r="A3556" s="18">
        <v>41540</v>
      </c>
      <c r="C3556">
        <v>3.9977988053447091</v>
      </c>
      <c r="E3556">
        <v>8.9382132247360619</v>
      </c>
      <c r="G3556">
        <v>4.2576609123807376</v>
      </c>
      <c r="I3556">
        <v>8.2914197188313263</v>
      </c>
      <c r="K3556">
        <v>10.3</v>
      </c>
      <c r="M3556">
        <v>18.3</v>
      </c>
      <c r="O3556">
        <v>3.6</v>
      </c>
      <c r="Q3556">
        <v>29</v>
      </c>
      <c r="S3556">
        <v>13</v>
      </c>
      <c r="U3556">
        <v>11.5</v>
      </c>
      <c r="W3556">
        <v>2.6</v>
      </c>
    </row>
    <row r="3557" spans="1:23">
      <c r="A3557" s="18">
        <v>41541</v>
      </c>
      <c r="C3557">
        <v>4.0035438445115128</v>
      </c>
      <c r="E3557">
        <v>8.8946775371663502</v>
      </c>
      <c r="G3557">
        <v>4.2007351568590492</v>
      </c>
      <c r="I3557">
        <v>8.0597813071556921</v>
      </c>
      <c r="K3557">
        <v>14.9</v>
      </c>
      <c r="M3557">
        <v>20.5</v>
      </c>
      <c r="O3557">
        <v>9.6999999999999993</v>
      </c>
      <c r="Q3557">
        <v>20</v>
      </c>
      <c r="S3557">
        <v>14</v>
      </c>
      <c r="U3557">
        <v>11.3</v>
      </c>
      <c r="W3557">
        <v>1.8</v>
      </c>
    </row>
    <row r="3558" spans="1:23">
      <c r="A3558" s="18">
        <v>41542</v>
      </c>
      <c r="C3558">
        <v>5.7894609597774469</v>
      </c>
      <c r="E3558">
        <v>10.830996889397818</v>
      </c>
      <c r="G3558">
        <v>4.1818141723161988</v>
      </c>
      <c r="I3558">
        <v>8.7788904007702993</v>
      </c>
      <c r="K3558">
        <v>17.899999999999999</v>
      </c>
      <c r="M3558">
        <v>23.6</v>
      </c>
      <c r="O3558">
        <v>10.1</v>
      </c>
      <c r="Q3558">
        <v>17</v>
      </c>
      <c r="S3558">
        <v>11</v>
      </c>
      <c r="U3558">
        <v>11.4</v>
      </c>
      <c r="W3558">
        <v>3.6</v>
      </c>
    </row>
    <row r="3559" spans="1:23">
      <c r="A3559" s="18">
        <v>41543</v>
      </c>
      <c r="C3559">
        <v>5.3333977523849265</v>
      </c>
      <c r="E3559">
        <v>11.041222731351557</v>
      </c>
      <c r="G3559">
        <v>4.2938558619171037</v>
      </c>
      <c r="I3559">
        <v>9.0642112211992849</v>
      </c>
      <c r="K3559">
        <v>21.9</v>
      </c>
      <c r="M3559">
        <v>29.2</v>
      </c>
      <c r="O3559">
        <v>17.8</v>
      </c>
      <c r="Q3559">
        <v>19</v>
      </c>
      <c r="S3559">
        <v>11</v>
      </c>
      <c r="U3559">
        <v>11.7</v>
      </c>
      <c r="W3559">
        <v>2.5</v>
      </c>
    </row>
    <row r="3560" spans="1:23">
      <c r="A3560" s="18">
        <v>41544</v>
      </c>
      <c r="C3560">
        <v>4.8098590232961591</v>
      </c>
      <c r="E3560">
        <v>11.879544907957664</v>
      </c>
      <c r="G3560">
        <v>4.1479735405538785</v>
      </c>
      <c r="I3560">
        <v>10.415998155514462</v>
      </c>
      <c r="K3560">
        <v>20.3</v>
      </c>
      <c r="M3560">
        <v>27.8</v>
      </c>
      <c r="O3560">
        <v>13.4</v>
      </c>
      <c r="Q3560">
        <v>22</v>
      </c>
      <c r="S3560">
        <v>15</v>
      </c>
      <c r="U3560">
        <v>10.3</v>
      </c>
      <c r="W3560">
        <v>1.6</v>
      </c>
    </row>
    <row r="3561" spans="1:23">
      <c r="A3561" s="18">
        <v>41545</v>
      </c>
      <c r="C3561">
        <v>4.2085796282595158</v>
      </c>
      <c r="E3561">
        <v>8.5138705387073301</v>
      </c>
      <c r="G3561">
        <v>3.6935924144556744</v>
      </c>
      <c r="I3561">
        <v>8.8939678848864183</v>
      </c>
      <c r="K3561">
        <v>18.7</v>
      </c>
      <c r="M3561">
        <v>24</v>
      </c>
      <c r="O3561">
        <v>15.9</v>
      </c>
      <c r="Q3561">
        <v>39</v>
      </c>
      <c r="S3561">
        <v>17</v>
      </c>
      <c r="U3561">
        <v>6.2</v>
      </c>
      <c r="W3561">
        <v>2.1</v>
      </c>
    </row>
    <row r="3562" spans="1:23">
      <c r="A3562" s="18">
        <v>41546</v>
      </c>
      <c r="C3562">
        <v>4.5304596368976853</v>
      </c>
      <c r="E3562">
        <v>7.3008309482368015</v>
      </c>
      <c r="G3562">
        <v>4.5122792824479996</v>
      </c>
      <c r="I3562">
        <v>11.324948507018512</v>
      </c>
      <c r="K3562">
        <v>16.2</v>
      </c>
      <c r="M3562">
        <v>20.2</v>
      </c>
      <c r="O3562">
        <v>13.3</v>
      </c>
      <c r="Q3562">
        <v>49</v>
      </c>
      <c r="S3562">
        <v>29</v>
      </c>
      <c r="U3562">
        <v>10.8</v>
      </c>
      <c r="W3562">
        <v>2.2999999999999998</v>
      </c>
    </row>
    <row r="3563" spans="1:23">
      <c r="A3563" s="18">
        <v>41547</v>
      </c>
      <c r="C3563">
        <v>3.9464126639095816</v>
      </c>
      <c r="E3563">
        <v>9.2494759891034999</v>
      </c>
      <c r="G3563">
        <v>4.2136042558059552</v>
      </c>
      <c r="I3563">
        <v>9.7509905310763862</v>
      </c>
      <c r="K3563">
        <v>15.8</v>
      </c>
      <c r="M3563">
        <v>21.5</v>
      </c>
      <c r="O3563">
        <v>10.1</v>
      </c>
      <c r="Q3563">
        <v>40</v>
      </c>
      <c r="S3563">
        <v>25</v>
      </c>
      <c r="U3563">
        <v>9.9</v>
      </c>
      <c r="W3563">
        <v>1.4</v>
      </c>
    </row>
    <row r="3564" spans="1:23">
      <c r="A3564" s="18">
        <v>41548</v>
      </c>
      <c r="C3564">
        <v>4.1300158588150264</v>
      </c>
      <c r="E3564">
        <v>9.5302313598096777</v>
      </c>
      <c r="G3564">
        <v>4.2024158907384139</v>
      </c>
      <c r="I3564">
        <v>9.1813504570016224</v>
      </c>
      <c r="K3564">
        <v>17.7</v>
      </c>
      <c r="M3564">
        <v>23.5</v>
      </c>
      <c r="O3564">
        <v>12.6</v>
      </c>
      <c r="Q3564">
        <v>38</v>
      </c>
      <c r="S3564">
        <v>21</v>
      </c>
      <c r="U3564">
        <v>9.8000000000000007</v>
      </c>
      <c r="W3564">
        <v>1.8</v>
      </c>
    </row>
    <row r="3565" spans="1:23">
      <c r="A3565" s="18">
        <v>41549</v>
      </c>
      <c r="C3565">
        <v>5.5059287629350724</v>
      </c>
      <c r="E3565">
        <v>12.588022409703804</v>
      </c>
      <c r="G3565">
        <v>4.0789126635057569</v>
      </c>
      <c r="I3565">
        <v>8.7758537476597027</v>
      </c>
      <c r="K3565">
        <v>20.3</v>
      </c>
      <c r="M3565">
        <v>30.4</v>
      </c>
      <c r="O3565">
        <v>13.8</v>
      </c>
      <c r="Q3565">
        <v>30</v>
      </c>
      <c r="S3565">
        <v>9</v>
      </c>
      <c r="U3565">
        <v>10</v>
      </c>
      <c r="W3565">
        <v>3.4</v>
      </c>
    </row>
    <row r="3566" spans="1:23">
      <c r="A3566" s="18">
        <v>41550</v>
      </c>
      <c r="C3566">
        <v>4.6295253940884056</v>
      </c>
      <c r="E3566">
        <v>9.6521792909123949</v>
      </c>
      <c r="G3566">
        <v>4.254613251311131</v>
      </c>
      <c r="I3566">
        <v>10.978648249285261</v>
      </c>
      <c r="K3566">
        <v>16.8</v>
      </c>
      <c r="M3566">
        <v>24.5</v>
      </c>
      <c r="O3566">
        <v>12.6</v>
      </c>
      <c r="Q3566">
        <v>38</v>
      </c>
      <c r="S3566">
        <v>19</v>
      </c>
      <c r="U3566">
        <v>10.5</v>
      </c>
      <c r="W3566">
        <v>2</v>
      </c>
    </row>
    <row r="3567" spans="1:23">
      <c r="A3567" s="18">
        <v>41551</v>
      </c>
      <c r="C3567">
        <v>4.3560930213688165</v>
      </c>
      <c r="E3567">
        <v>8.2952469579329957</v>
      </c>
      <c r="G3567">
        <v>4.1226547850489528</v>
      </c>
      <c r="I3567">
        <v>9.5782196060499665</v>
      </c>
      <c r="K3567">
        <v>16.3</v>
      </c>
      <c r="M3567">
        <v>20.7</v>
      </c>
      <c r="O3567">
        <v>11.6</v>
      </c>
      <c r="Q3567">
        <v>44</v>
      </c>
      <c r="S3567">
        <v>30</v>
      </c>
      <c r="U3567">
        <v>9.1999999999999993</v>
      </c>
      <c r="W3567">
        <v>2.6</v>
      </c>
    </row>
    <row r="3568" spans="1:23">
      <c r="A3568" s="18">
        <v>41552</v>
      </c>
      <c r="C3568">
        <v>4.4687601630362677</v>
      </c>
      <c r="E3568">
        <v>9.2414889108807508</v>
      </c>
      <c r="G3568">
        <v>4.3047447172596627</v>
      </c>
      <c r="I3568">
        <v>9.6922717193882981</v>
      </c>
      <c r="K3568">
        <v>17.5</v>
      </c>
      <c r="M3568">
        <v>23.9</v>
      </c>
      <c r="O3568">
        <v>13.3</v>
      </c>
      <c r="Q3568">
        <v>39</v>
      </c>
      <c r="S3568">
        <v>24</v>
      </c>
      <c r="U3568">
        <v>10.6</v>
      </c>
      <c r="W3568">
        <v>2.4</v>
      </c>
    </row>
    <row r="3569" spans="1:23">
      <c r="A3569" s="18">
        <v>41553</v>
      </c>
      <c r="C3569">
        <v>4.4504868057523357</v>
      </c>
      <c r="E3569">
        <v>8.2282719031386637</v>
      </c>
      <c r="G3569">
        <v>4.2968091421535446</v>
      </c>
      <c r="I3569">
        <v>10.079592916551869</v>
      </c>
      <c r="K3569">
        <v>17.399999999999999</v>
      </c>
      <c r="M3569">
        <v>22.1</v>
      </c>
      <c r="O3569">
        <v>13.6</v>
      </c>
      <c r="Q3569">
        <v>43</v>
      </c>
      <c r="S3569">
        <v>31</v>
      </c>
      <c r="U3569">
        <v>10.199999999999999</v>
      </c>
      <c r="W3569">
        <v>2.4</v>
      </c>
    </row>
    <row r="3570" spans="1:23">
      <c r="A3570" s="18">
        <v>41554</v>
      </c>
      <c r="C3570">
        <v>6.357598726300675</v>
      </c>
      <c r="E3570">
        <v>11.011515617434375</v>
      </c>
      <c r="G3570">
        <v>4.2154799828139451</v>
      </c>
      <c r="I3570">
        <v>8.9867465859072553</v>
      </c>
      <c r="K3570">
        <v>20.7</v>
      </c>
      <c r="M3570">
        <v>26.9</v>
      </c>
      <c r="O3570">
        <v>14.1</v>
      </c>
      <c r="Q3570">
        <v>33</v>
      </c>
      <c r="S3570">
        <v>16</v>
      </c>
      <c r="U3570">
        <v>10.5</v>
      </c>
      <c r="W3570">
        <v>5</v>
      </c>
    </row>
    <row r="3571" spans="1:23">
      <c r="A3571" s="18">
        <v>41555</v>
      </c>
      <c r="C3571">
        <v>4.6045483032456564</v>
      </c>
      <c r="E3571">
        <v>9.3154967121527807</v>
      </c>
      <c r="G3571">
        <v>4.2410466668298659</v>
      </c>
      <c r="I3571">
        <v>10.911179737383188</v>
      </c>
      <c r="K3571">
        <v>17.600000000000001</v>
      </c>
      <c r="M3571">
        <v>23.7</v>
      </c>
      <c r="O3571">
        <v>12.8</v>
      </c>
      <c r="Q3571">
        <v>42</v>
      </c>
      <c r="S3571">
        <v>23</v>
      </c>
      <c r="U3571">
        <v>10.3</v>
      </c>
      <c r="W3571">
        <v>2</v>
      </c>
    </row>
    <row r="3572" spans="1:23">
      <c r="A3572" s="18">
        <v>41556</v>
      </c>
      <c r="C3572">
        <v>4.239913431712286</v>
      </c>
      <c r="E3572">
        <v>8.2761252767718521</v>
      </c>
      <c r="G3572">
        <v>4.0405210600578938</v>
      </c>
      <c r="I3572">
        <v>9.7916993703528572</v>
      </c>
      <c r="K3572">
        <v>15.3</v>
      </c>
      <c r="M3572">
        <v>20.9</v>
      </c>
      <c r="O3572">
        <v>11</v>
      </c>
      <c r="Q3572">
        <v>33</v>
      </c>
      <c r="S3572">
        <v>20</v>
      </c>
      <c r="U3572">
        <v>10.199999999999999</v>
      </c>
      <c r="W3572">
        <v>1.8</v>
      </c>
    </row>
    <row r="3573" spans="1:23">
      <c r="A3573" s="18">
        <v>41557</v>
      </c>
      <c r="C3573">
        <v>4.5881009470489369</v>
      </c>
      <c r="E3573">
        <v>7.058516400990329</v>
      </c>
      <c r="G3573">
        <v>4.0055544180218359</v>
      </c>
      <c r="I3573">
        <v>9.2764937083957015</v>
      </c>
      <c r="K3573">
        <v>13.7</v>
      </c>
      <c r="M3573">
        <v>17.5</v>
      </c>
      <c r="O3573">
        <v>9.5</v>
      </c>
      <c r="Q3573">
        <v>34</v>
      </c>
      <c r="S3573">
        <v>24</v>
      </c>
      <c r="U3573">
        <v>10.1</v>
      </c>
      <c r="W3573">
        <v>3.2</v>
      </c>
    </row>
    <row r="3574" spans="1:23">
      <c r="A3574" s="18">
        <v>41558</v>
      </c>
      <c r="C3574">
        <v>1.7914370307733549</v>
      </c>
      <c r="E3574">
        <v>6.3369170059897364</v>
      </c>
      <c r="G3574">
        <v>2.3734350928204608</v>
      </c>
      <c r="I3574">
        <v>5.7183223476240883</v>
      </c>
      <c r="K3574">
        <v>7.2</v>
      </c>
      <c r="M3574">
        <v>14.8</v>
      </c>
      <c r="O3574">
        <v>4.5</v>
      </c>
      <c r="Q3574">
        <v>82</v>
      </c>
      <c r="S3574">
        <v>36</v>
      </c>
      <c r="U3574">
        <v>0</v>
      </c>
      <c r="W3574">
        <v>3.4</v>
      </c>
    </row>
    <row r="3575" spans="1:23">
      <c r="A3575" s="18">
        <v>41559</v>
      </c>
      <c r="C3575">
        <v>2.8054332374896944</v>
      </c>
      <c r="E3575">
        <v>6.1797453427946394</v>
      </c>
      <c r="G3575">
        <v>4.1281478069397313</v>
      </c>
      <c r="I3575">
        <v>8.1082747562707489</v>
      </c>
      <c r="K3575">
        <v>7.8</v>
      </c>
      <c r="M3575">
        <v>13</v>
      </c>
      <c r="O3575">
        <v>3.6</v>
      </c>
      <c r="Q3575">
        <v>67</v>
      </c>
      <c r="S3575">
        <v>36</v>
      </c>
      <c r="U3575">
        <v>10.3</v>
      </c>
      <c r="W3575">
        <v>1.6</v>
      </c>
    </row>
    <row r="3576" spans="1:23">
      <c r="A3576" s="18">
        <v>41560</v>
      </c>
      <c r="C3576">
        <v>2.6355161941131717</v>
      </c>
      <c r="E3576">
        <v>5.516494234572674</v>
      </c>
      <c r="G3576">
        <v>3.788856547100929</v>
      </c>
      <c r="I3576">
        <v>7.7561934908256625</v>
      </c>
      <c r="K3576">
        <v>4.0999999999999996</v>
      </c>
      <c r="M3576">
        <v>10.5</v>
      </c>
      <c r="O3576">
        <v>0.2</v>
      </c>
      <c r="Q3576">
        <v>64</v>
      </c>
      <c r="S3576">
        <v>23</v>
      </c>
      <c r="U3576">
        <v>9.1999999999999993</v>
      </c>
      <c r="W3576">
        <v>1.4</v>
      </c>
    </row>
    <row r="3577" spans="1:23">
      <c r="A3577" s="18">
        <v>41561</v>
      </c>
      <c r="C3577">
        <v>2.490640447562245</v>
      </c>
      <c r="E3577">
        <v>5.1116428255437514</v>
      </c>
      <c r="G3577">
        <v>3.9611847554415753</v>
      </c>
      <c r="I3577">
        <v>7.2536881755578495</v>
      </c>
      <c r="K3577">
        <v>4.0999999999999996</v>
      </c>
      <c r="M3577">
        <v>8.9</v>
      </c>
      <c r="O3577">
        <v>0</v>
      </c>
      <c r="Q3577">
        <v>63</v>
      </c>
      <c r="S3577">
        <v>40</v>
      </c>
      <c r="U3577">
        <v>10.1</v>
      </c>
      <c r="W3577">
        <v>1.7</v>
      </c>
    </row>
    <row r="3578" spans="1:23">
      <c r="A3578" s="18">
        <v>41562</v>
      </c>
      <c r="C3578">
        <v>2.476751581762175</v>
      </c>
      <c r="E3578">
        <v>6.0903456945437506</v>
      </c>
      <c r="G3578">
        <v>3.9656250584994592</v>
      </c>
      <c r="I3578">
        <v>7.0836846330301295</v>
      </c>
      <c r="K3578">
        <v>6.3</v>
      </c>
      <c r="M3578">
        <v>12.2</v>
      </c>
      <c r="O3578">
        <v>1.7</v>
      </c>
      <c r="Q3578">
        <v>61</v>
      </c>
      <c r="S3578">
        <v>38</v>
      </c>
      <c r="U3578">
        <v>10</v>
      </c>
      <c r="W3578">
        <v>1.2</v>
      </c>
    </row>
    <row r="3579" spans="1:23">
      <c r="A3579" s="18">
        <v>41563</v>
      </c>
      <c r="C3579">
        <v>2.4895789947267364</v>
      </c>
      <c r="E3579">
        <v>6.9897355096409397</v>
      </c>
      <c r="G3579">
        <v>3.6771013803044053</v>
      </c>
      <c r="I3579">
        <v>6.6796563053421636</v>
      </c>
      <c r="K3579">
        <v>8.6</v>
      </c>
      <c r="M3579">
        <v>14.8</v>
      </c>
      <c r="O3579">
        <v>3.2</v>
      </c>
      <c r="Q3579">
        <v>53</v>
      </c>
      <c r="S3579">
        <v>22</v>
      </c>
      <c r="U3579">
        <v>8.5</v>
      </c>
      <c r="W3579">
        <v>0.9</v>
      </c>
    </row>
    <row r="3580" spans="1:23">
      <c r="A3580" s="18">
        <v>41564</v>
      </c>
      <c r="C3580">
        <v>2.9759106700787363</v>
      </c>
      <c r="E3580">
        <v>6.2488025148546962</v>
      </c>
      <c r="G3580">
        <v>3.953910574652554</v>
      </c>
      <c r="I3580">
        <v>7.8293912931226979</v>
      </c>
      <c r="K3580">
        <v>9.6999999999999993</v>
      </c>
      <c r="M3580">
        <v>14.7</v>
      </c>
      <c r="O3580">
        <v>6.1</v>
      </c>
      <c r="Q3580">
        <v>54</v>
      </c>
      <c r="S3580">
        <v>37</v>
      </c>
      <c r="U3580">
        <v>9.8000000000000007</v>
      </c>
      <c r="W3580">
        <v>1.8</v>
      </c>
    </row>
    <row r="3581" spans="1:23">
      <c r="A3581" s="18">
        <v>41565</v>
      </c>
      <c r="C3581">
        <v>2.9792010885034572</v>
      </c>
      <c r="E3581">
        <v>5.7524342702435209</v>
      </c>
      <c r="G3581">
        <v>3.8114055958043354</v>
      </c>
      <c r="I3581">
        <v>7.9063164602611309</v>
      </c>
      <c r="K3581">
        <v>8.6999999999999993</v>
      </c>
      <c r="M3581">
        <v>12.9</v>
      </c>
      <c r="O3581">
        <v>5</v>
      </c>
      <c r="Q3581">
        <v>57</v>
      </c>
      <c r="S3581">
        <v>42</v>
      </c>
      <c r="U3581">
        <v>9</v>
      </c>
      <c r="W3581">
        <v>2.2000000000000002</v>
      </c>
    </row>
    <row r="3582" spans="1:23">
      <c r="A3582" s="18">
        <v>41566</v>
      </c>
      <c r="C3582">
        <v>3.202663733078376</v>
      </c>
      <c r="E3582">
        <v>7.9553742181049367</v>
      </c>
      <c r="G3582">
        <v>3.8121557539865916</v>
      </c>
      <c r="I3582">
        <v>7.2572079257810653</v>
      </c>
      <c r="K3582">
        <v>11.2</v>
      </c>
      <c r="M3582">
        <v>18.3</v>
      </c>
      <c r="O3582">
        <v>5.6</v>
      </c>
      <c r="Q3582">
        <v>48</v>
      </c>
      <c r="S3582">
        <v>21</v>
      </c>
      <c r="U3582">
        <v>9.5</v>
      </c>
      <c r="W3582">
        <v>2.1</v>
      </c>
    </row>
    <row r="3583" spans="1:23">
      <c r="A3583" s="18">
        <v>41567</v>
      </c>
      <c r="C3583">
        <v>3.3418524006359318</v>
      </c>
      <c r="E3583">
        <v>6.4087643842569468</v>
      </c>
      <c r="G3583">
        <v>3.6719368909021264</v>
      </c>
      <c r="I3583">
        <v>7.7659688823273498</v>
      </c>
      <c r="K3583">
        <v>10.199999999999999</v>
      </c>
      <c r="M3583">
        <v>14.9</v>
      </c>
      <c r="O3583">
        <v>6</v>
      </c>
      <c r="Q3583">
        <v>43</v>
      </c>
      <c r="S3583">
        <v>28</v>
      </c>
      <c r="U3583">
        <v>8.8000000000000007</v>
      </c>
      <c r="W3583">
        <v>2.2000000000000002</v>
      </c>
    </row>
    <row r="3584" spans="1:23">
      <c r="A3584" s="18">
        <v>41568</v>
      </c>
      <c r="C3584">
        <v>3.4400192135429588</v>
      </c>
      <c r="E3584">
        <v>7.3445566099054114</v>
      </c>
      <c r="G3584">
        <v>3.7732439154995752</v>
      </c>
      <c r="I3584">
        <v>7.6344155078654445</v>
      </c>
      <c r="K3584">
        <v>10.9</v>
      </c>
      <c r="M3584">
        <v>17.5</v>
      </c>
      <c r="O3584">
        <v>6.3</v>
      </c>
      <c r="Q3584">
        <v>41</v>
      </c>
      <c r="S3584">
        <v>17</v>
      </c>
      <c r="U3584">
        <v>9.9</v>
      </c>
      <c r="W3584">
        <v>2.2000000000000002</v>
      </c>
    </row>
    <row r="3585" spans="1:23">
      <c r="A3585" s="18">
        <v>41569</v>
      </c>
      <c r="C3585">
        <v>3.5847126273922263</v>
      </c>
      <c r="E3585">
        <v>7.7089520799909685</v>
      </c>
      <c r="G3585">
        <v>3.6280285613296157</v>
      </c>
      <c r="I3585">
        <v>7.3714955171459042</v>
      </c>
      <c r="K3585">
        <v>11.4</v>
      </c>
      <c r="M3585">
        <v>18.5</v>
      </c>
      <c r="O3585">
        <v>6.5</v>
      </c>
      <c r="Q3585">
        <v>32</v>
      </c>
      <c r="S3585">
        <v>18</v>
      </c>
      <c r="U3585">
        <v>9.4</v>
      </c>
      <c r="W3585">
        <v>2.2999999999999998</v>
      </c>
    </row>
    <row r="3586" spans="1:23">
      <c r="A3586" s="18">
        <v>41570</v>
      </c>
      <c r="C3586">
        <v>3.3940409074648161</v>
      </c>
      <c r="E3586">
        <v>6.4381083800965992</v>
      </c>
      <c r="G3586">
        <v>3.593167186131029</v>
      </c>
      <c r="I3586">
        <v>7.695814396392012</v>
      </c>
      <c r="K3586">
        <v>9.6999999999999993</v>
      </c>
      <c r="M3586">
        <v>14.9</v>
      </c>
      <c r="O3586">
        <v>5.4</v>
      </c>
      <c r="Q3586">
        <v>42</v>
      </c>
      <c r="S3586">
        <v>27</v>
      </c>
      <c r="U3586">
        <v>8.6999999999999993</v>
      </c>
      <c r="W3586">
        <v>2.5</v>
      </c>
    </row>
    <row r="3587" spans="1:23">
      <c r="A3587" s="18">
        <v>41571</v>
      </c>
      <c r="C3587">
        <v>3.0572698756079872</v>
      </c>
      <c r="E3587">
        <v>6.1180293375885419</v>
      </c>
      <c r="G3587">
        <v>3.4975108643152333</v>
      </c>
      <c r="I3587">
        <v>7.0034845755285913</v>
      </c>
      <c r="K3587">
        <v>9.6</v>
      </c>
      <c r="M3587">
        <v>15.1</v>
      </c>
      <c r="O3587">
        <v>6.4</v>
      </c>
      <c r="Q3587">
        <v>45</v>
      </c>
      <c r="S3587">
        <v>22</v>
      </c>
      <c r="U3587">
        <v>8.1</v>
      </c>
      <c r="W3587">
        <v>2.2000000000000002</v>
      </c>
    </row>
    <row r="3588" spans="1:23">
      <c r="A3588" s="18">
        <v>41572</v>
      </c>
      <c r="C3588">
        <v>3.2144838797893796</v>
      </c>
      <c r="E3588">
        <v>6.6367419522578963</v>
      </c>
      <c r="G3588">
        <v>3.5930081307581383</v>
      </c>
      <c r="I3588">
        <v>7.1027031758942965</v>
      </c>
      <c r="K3588">
        <v>10.3</v>
      </c>
      <c r="M3588">
        <v>15.7</v>
      </c>
      <c r="O3588">
        <v>5.9</v>
      </c>
      <c r="Q3588">
        <v>44</v>
      </c>
      <c r="S3588">
        <v>23</v>
      </c>
      <c r="U3588">
        <v>8.8000000000000007</v>
      </c>
      <c r="W3588">
        <v>2.2999999999999998</v>
      </c>
    </row>
    <row r="3589" spans="1:23">
      <c r="A3589" s="18">
        <v>41573</v>
      </c>
      <c r="C3589">
        <v>3.258047307881506</v>
      </c>
      <c r="E3589">
        <v>6.4316887465421964</v>
      </c>
      <c r="G3589">
        <v>3.752135756551799</v>
      </c>
      <c r="I3589">
        <v>7.5580317118898712</v>
      </c>
      <c r="K3589">
        <v>11.2</v>
      </c>
      <c r="M3589">
        <v>16.100000000000001</v>
      </c>
      <c r="O3589">
        <v>7.4</v>
      </c>
      <c r="Q3589">
        <v>47</v>
      </c>
      <c r="S3589">
        <v>32</v>
      </c>
      <c r="U3589">
        <v>9.5</v>
      </c>
      <c r="W3589">
        <v>2.2999999999999998</v>
      </c>
    </row>
    <row r="3590" spans="1:23">
      <c r="A3590" s="18">
        <v>41574</v>
      </c>
      <c r="C3590">
        <v>3.2664387924946592</v>
      </c>
      <c r="E3590">
        <v>5.8764572264968988</v>
      </c>
      <c r="G3590">
        <v>3.7780719965717031</v>
      </c>
      <c r="I3590">
        <v>8.049704948430028</v>
      </c>
      <c r="K3590">
        <v>10.1</v>
      </c>
      <c r="M3590">
        <v>14.5</v>
      </c>
      <c r="O3590">
        <v>6.6</v>
      </c>
      <c r="Q3590">
        <v>53</v>
      </c>
      <c r="S3590">
        <v>37</v>
      </c>
      <c r="U3590">
        <v>9.6</v>
      </c>
      <c r="W3590">
        <v>2.7</v>
      </c>
    </row>
    <row r="3591" spans="1:23">
      <c r="A3591" s="18">
        <v>41575</v>
      </c>
      <c r="C3591">
        <v>2.8695931508130181</v>
      </c>
      <c r="E3591">
        <v>5.2165196407334076</v>
      </c>
      <c r="G3591">
        <v>3.5877350594679642</v>
      </c>
      <c r="I3591">
        <v>7.4798092934939993</v>
      </c>
      <c r="K3591">
        <v>8.6</v>
      </c>
      <c r="M3591">
        <v>12.5</v>
      </c>
      <c r="O3591">
        <v>5.5</v>
      </c>
      <c r="Q3591">
        <v>54</v>
      </c>
      <c r="S3591">
        <v>41</v>
      </c>
      <c r="U3591">
        <v>8.6</v>
      </c>
      <c r="W3591">
        <v>2</v>
      </c>
    </row>
    <row r="3592" spans="1:23">
      <c r="A3592" s="18">
        <v>41576</v>
      </c>
      <c r="C3592">
        <v>2.0937360017081521</v>
      </c>
      <c r="E3592">
        <v>4.1094130790841987</v>
      </c>
      <c r="G3592">
        <v>2.9877562645670004</v>
      </c>
      <c r="I3592">
        <v>5.8150091063080831</v>
      </c>
      <c r="K3592">
        <v>7.4</v>
      </c>
      <c r="M3592">
        <v>9.8000000000000007</v>
      </c>
      <c r="O3592">
        <v>5</v>
      </c>
      <c r="Q3592">
        <v>66</v>
      </c>
      <c r="S3592">
        <v>50</v>
      </c>
      <c r="U3592">
        <v>4.5999999999999996</v>
      </c>
      <c r="W3592">
        <v>1.3</v>
      </c>
    </row>
    <row r="3593" spans="1:23">
      <c r="A3593" s="18">
        <v>41577</v>
      </c>
      <c r="C3593">
        <v>2.4615988901747579</v>
      </c>
      <c r="E3593">
        <v>5.6702810226143976</v>
      </c>
      <c r="G3593">
        <v>3.5477379183663555</v>
      </c>
      <c r="I3593">
        <v>6.8768772680164254</v>
      </c>
      <c r="K3593">
        <v>7</v>
      </c>
      <c r="M3593">
        <v>12.2</v>
      </c>
      <c r="O3593">
        <v>2.7</v>
      </c>
      <c r="Q3593">
        <v>63</v>
      </c>
      <c r="S3593">
        <v>42</v>
      </c>
      <c r="U3593">
        <v>8.5</v>
      </c>
      <c r="W3593">
        <v>1.6</v>
      </c>
    </row>
    <row r="3594" spans="1:23">
      <c r="A3594" s="18">
        <v>41578</v>
      </c>
      <c r="C3594">
        <v>2.501047417016641</v>
      </c>
      <c r="E3594">
        <v>5.3551609287188429</v>
      </c>
      <c r="G3594">
        <v>3.5711581199997995</v>
      </c>
      <c r="I3594">
        <v>6.8410324319718701</v>
      </c>
      <c r="K3594">
        <v>6.9</v>
      </c>
      <c r="M3594">
        <v>11.5</v>
      </c>
      <c r="O3594">
        <v>2.9</v>
      </c>
      <c r="Q3594">
        <v>64</v>
      </c>
      <c r="S3594">
        <v>44</v>
      </c>
      <c r="U3594">
        <v>8.6999999999999993</v>
      </c>
      <c r="W3594">
        <v>2.2000000000000002</v>
      </c>
    </row>
    <row r="3595" spans="1:23">
      <c r="A3595" s="18">
        <v>41579</v>
      </c>
      <c r="C3595">
        <v>2.7038400729866279</v>
      </c>
      <c r="E3595">
        <v>5.867244708798224</v>
      </c>
      <c r="G3595">
        <v>3.4842890939331435</v>
      </c>
      <c r="I3595">
        <v>6.4768319425054637</v>
      </c>
      <c r="K3595">
        <v>7.9</v>
      </c>
      <c r="M3595">
        <v>13.6</v>
      </c>
      <c r="O3595">
        <v>4</v>
      </c>
      <c r="Q3595">
        <v>52</v>
      </c>
      <c r="S3595">
        <v>27</v>
      </c>
      <c r="U3595">
        <v>8.6999999999999993</v>
      </c>
      <c r="W3595">
        <v>2.2000000000000002</v>
      </c>
    </row>
    <row r="3596" spans="1:23">
      <c r="A3596" s="18">
        <v>41580</v>
      </c>
      <c r="C3596">
        <v>2.7352448197805401</v>
      </c>
      <c r="E3596">
        <v>5.0987723838263719</v>
      </c>
      <c r="G3596">
        <v>3.3952670252227621</v>
      </c>
      <c r="I3596">
        <v>6.7328564684350978</v>
      </c>
      <c r="K3596">
        <v>6.3</v>
      </c>
      <c r="M3596">
        <v>10.9</v>
      </c>
      <c r="O3596">
        <v>2.6</v>
      </c>
      <c r="Q3596">
        <v>52</v>
      </c>
      <c r="S3596">
        <v>34</v>
      </c>
      <c r="U3596">
        <v>8.3000000000000007</v>
      </c>
      <c r="W3596">
        <v>2.6</v>
      </c>
    </row>
    <row r="3597" spans="1:23">
      <c r="A3597" s="18">
        <v>41581</v>
      </c>
      <c r="C3597">
        <v>2.4795039279760207</v>
      </c>
      <c r="E3597">
        <v>5.4303699888249302</v>
      </c>
      <c r="G3597">
        <v>3.3151182649934721</v>
      </c>
      <c r="I3597">
        <v>5.9765279625887793</v>
      </c>
      <c r="K3597">
        <v>7.5</v>
      </c>
      <c r="M3597">
        <v>12.4</v>
      </c>
      <c r="O3597">
        <v>3.8</v>
      </c>
      <c r="Q3597">
        <v>52</v>
      </c>
      <c r="S3597">
        <v>30</v>
      </c>
      <c r="U3597">
        <v>7.7</v>
      </c>
      <c r="W3597">
        <v>1.9</v>
      </c>
    </row>
    <row r="3598" spans="1:23">
      <c r="A3598" s="18">
        <v>41582</v>
      </c>
      <c r="C3598">
        <v>2.0819274485329151</v>
      </c>
      <c r="E3598">
        <v>4.2922949094445935</v>
      </c>
      <c r="G3598">
        <v>3.3465124268099773</v>
      </c>
      <c r="I3598">
        <v>6.6949282824187577</v>
      </c>
      <c r="K3598">
        <v>4.5999999999999996</v>
      </c>
      <c r="M3598">
        <v>8.9</v>
      </c>
      <c r="O3598">
        <v>2</v>
      </c>
      <c r="Q3598">
        <v>81</v>
      </c>
      <c r="S3598">
        <v>45</v>
      </c>
      <c r="U3598">
        <v>7.5</v>
      </c>
      <c r="W3598">
        <v>1.8</v>
      </c>
    </row>
    <row r="3599" spans="1:23">
      <c r="A3599" s="18">
        <v>41583</v>
      </c>
      <c r="C3599">
        <v>2.165616948761274</v>
      </c>
      <c r="E3599">
        <v>4.0879060018826356</v>
      </c>
      <c r="G3599">
        <v>3.5693512528567326</v>
      </c>
      <c r="I3599">
        <v>6.4863752868079816</v>
      </c>
      <c r="K3599">
        <v>4.5999999999999996</v>
      </c>
      <c r="M3599">
        <v>8.4</v>
      </c>
      <c r="O3599">
        <v>2.1</v>
      </c>
      <c r="Q3599">
        <v>70</v>
      </c>
      <c r="S3599">
        <v>46</v>
      </c>
      <c r="U3599">
        <v>9.3000000000000007</v>
      </c>
      <c r="W3599">
        <v>1.6</v>
      </c>
    </row>
    <row r="3600" spans="1:23">
      <c r="A3600" s="18">
        <v>41584</v>
      </c>
      <c r="C3600">
        <v>2.1412055175395097</v>
      </c>
      <c r="E3600">
        <v>4.3372142263155329</v>
      </c>
      <c r="G3600">
        <v>3.4137642118009444</v>
      </c>
      <c r="I3600">
        <v>6.2795999640146301</v>
      </c>
      <c r="K3600">
        <v>3.1</v>
      </c>
      <c r="M3600">
        <v>7.6</v>
      </c>
      <c r="O3600">
        <v>-0.6</v>
      </c>
      <c r="Q3600">
        <v>67</v>
      </c>
      <c r="S3600">
        <v>47</v>
      </c>
      <c r="U3600">
        <v>8.6999999999999993</v>
      </c>
      <c r="W3600">
        <v>2.1</v>
      </c>
    </row>
    <row r="3601" spans="1:23">
      <c r="A3601" s="18">
        <v>41585</v>
      </c>
      <c r="C3601">
        <v>2.2104548763466392</v>
      </c>
      <c r="E3601">
        <v>4.4463223987723577</v>
      </c>
      <c r="G3601">
        <v>3.4254432496250615</v>
      </c>
      <c r="I3601">
        <v>5.867405871582557</v>
      </c>
      <c r="K3601">
        <v>4.0999999999999996</v>
      </c>
      <c r="M3601">
        <v>8.9</v>
      </c>
      <c r="O3601">
        <v>1</v>
      </c>
      <c r="Q3601">
        <v>62</v>
      </c>
      <c r="S3601">
        <v>33</v>
      </c>
      <c r="U3601">
        <v>9</v>
      </c>
      <c r="W3601">
        <v>2.5</v>
      </c>
    </row>
    <row r="3602" spans="1:23">
      <c r="A3602" s="18">
        <v>41586</v>
      </c>
      <c r="C3602">
        <v>1.1866455430139764</v>
      </c>
      <c r="E3602">
        <v>3.4698615048243808</v>
      </c>
      <c r="G3602">
        <v>2.0711309866039684</v>
      </c>
      <c r="I3602">
        <v>3.6302844042357045</v>
      </c>
      <c r="K3602">
        <v>1.4</v>
      </c>
      <c r="M3602">
        <v>5.2</v>
      </c>
      <c r="O3602">
        <v>-1.1000000000000001</v>
      </c>
      <c r="Q3602">
        <v>82</v>
      </c>
      <c r="S3602">
        <v>54</v>
      </c>
      <c r="U3602">
        <v>0</v>
      </c>
      <c r="W3602">
        <v>2</v>
      </c>
    </row>
    <row r="3603" spans="1:23">
      <c r="A3603" s="18">
        <v>41587</v>
      </c>
      <c r="C3603">
        <v>0.8375201775958212</v>
      </c>
      <c r="E3603">
        <v>1.3332590054351727</v>
      </c>
      <c r="G3603">
        <v>1.9947076301544338</v>
      </c>
      <c r="I3603">
        <v>3.3520765525682497</v>
      </c>
      <c r="K3603">
        <v>-2.1</v>
      </c>
      <c r="M3603">
        <v>-1.1000000000000001</v>
      </c>
      <c r="O3603">
        <v>-2.5</v>
      </c>
      <c r="Q3603">
        <v>100</v>
      </c>
      <c r="S3603">
        <v>97</v>
      </c>
      <c r="U3603">
        <v>0</v>
      </c>
      <c r="W3603">
        <v>1.7</v>
      </c>
    </row>
    <row r="3604" spans="1:23">
      <c r="A3604" s="18">
        <v>41588</v>
      </c>
      <c r="C3604">
        <v>0.7411121120400167</v>
      </c>
      <c r="E3604">
        <v>1.1017823676318086</v>
      </c>
      <c r="G3604">
        <v>1.9817686637463725</v>
      </c>
      <c r="I3604">
        <v>2.701943531509023</v>
      </c>
      <c r="K3604">
        <v>-2.4</v>
      </c>
      <c r="M3604">
        <v>-1.6</v>
      </c>
      <c r="O3604">
        <v>-2.6</v>
      </c>
      <c r="Q3604">
        <v>99</v>
      </c>
      <c r="S3604">
        <v>89</v>
      </c>
      <c r="U3604">
        <v>0</v>
      </c>
      <c r="W3604">
        <v>1.1000000000000001</v>
      </c>
    </row>
    <row r="3605" spans="1:23">
      <c r="A3605" s="18">
        <v>41589</v>
      </c>
      <c r="C3605">
        <v>1.2276132112913771</v>
      </c>
      <c r="E3605">
        <v>2.734834705821219</v>
      </c>
      <c r="G3605">
        <v>2.8586124795572063</v>
      </c>
      <c r="I3605">
        <v>4.1442505054232619</v>
      </c>
      <c r="K3605">
        <v>-2.4</v>
      </c>
      <c r="M3605">
        <v>1.6</v>
      </c>
      <c r="O3605">
        <v>-4.5999999999999996</v>
      </c>
      <c r="Q3605">
        <v>85</v>
      </c>
      <c r="S3605">
        <v>64</v>
      </c>
      <c r="U3605">
        <v>5.8</v>
      </c>
      <c r="W3605">
        <v>1.2</v>
      </c>
    </row>
    <row r="3606" spans="1:23">
      <c r="A3606" s="18">
        <v>41590</v>
      </c>
      <c r="C3606">
        <v>1.5104841603225216</v>
      </c>
      <c r="E3606">
        <v>3.2356346808987237</v>
      </c>
      <c r="G3606">
        <v>3.1525173054326925</v>
      </c>
      <c r="I3606">
        <v>4.5940809803284628</v>
      </c>
      <c r="K3606">
        <v>-1.4</v>
      </c>
      <c r="M3606">
        <v>3.1</v>
      </c>
      <c r="O3606">
        <v>-4.5999999999999996</v>
      </c>
      <c r="Q3606">
        <v>71</v>
      </c>
      <c r="S3606">
        <v>48</v>
      </c>
      <c r="U3606">
        <v>8</v>
      </c>
      <c r="W3606">
        <v>1.7</v>
      </c>
    </row>
    <row r="3607" spans="1:23">
      <c r="A3607" s="18">
        <v>41591</v>
      </c>
      <c r="C3607">
        <v>1.7559139594750128</v>
      </c>
      <c r="E3607">
        <v>3.8438454807740188</v>
      </c>
      <c r="G3607">
        <v>3.2673231673673886</v>
      </c>
      <c r="I3607">
        <v>4.8490653998467312</v>
      </c>
      <c r="K3607">
        <v>0.8</v>
      </c>
      <c r="M3607">
        <v>6.5</v>
      </c>
      <c r="O3607">
        <v>-2</v>
      </c>
      <c r="Q3607">
        <v>63</v>
      </c>
      <c r="S3607">
        <v>35</v>
      </c>
      <c r="U3607">
        <v>8.9</v>
      </c>
      <c r="W3607">
        <v>2.4</v>
      </c>
    </row>
    <row r="3608" spans="1:23">
      <c r="A3608" s="18">
        <v>41592</v>
      </c>
      <c r="C3608">
        <v>1.706576746852116</v>
      </c>
      <c r="E3608">
        <v>4.1120010901581381</v>
      </c>
      <c r="G3608">
        <v>3.205321743735932</v>
      </c>
      <c r="I3608">
        <v>5.2091619734482446</v>
      </c>
      <c r="K3608">
        <v>0.6</v>
      </c>
      <c r="M3608">
        <v>7.4</v>
      </c>
      <c r="O3608">
        <v>-2.6</v>
      </c>
      <c r="Q3608">
        <v>71</v>
      </c>
      <c r="S3608">
        <v>36</v>
      </c>
      <c r="U3608">
        <v>8.4</v>
      </c>
      <c r="W3608">
        <v>1.6</v>
      </c>
    </row>
    <row r="3609" spans="1:23">
      <c r="A3609" s="18">
        <v>41593</v>
      </c>
      <c r="C3609">
        <v>1.8065600409214655</v>
      </c>
      <c r="E3609">
        <v>4.0810225709590844</v>
      </c>
      <c r="G3609">
        <v>3.1345181214938007</v>
      </c>
      <c r="I3609">
        <v>4.9652959171067765</v>
      </c>
      <c r="K3609">
        <v>1.4</v>
      </c>
      <c r="M3609">
        <v>7.2</v>
      </c>
      <c r="O3609">
        <v>-1.9</v>
      </c>
      <c r="Q3609">
        <v>64</v>
      </c>
      <c r="S3609">
        <v>36</v>
      </c>
      <c r="U3609">
        <v>8</v>
      </c>
      <c r="W3609">
        <v>2.4</v>
      </c>
    </row>
    <row r="3610" spans="1:23">
      <c r="A3610" s="18">
        <v>41594</v>
      </c>
      <c r="C3610">
        <v>1.4780756024307002</v>
      </c>
      <c r="E3610">
        <v>3.1224662242265984</v>
      </c>
      <c r="G3610">
        <v>2.9373741392200703</v>
      </c>
      <c r="I3610">
        <v>4.9034049118283871</v>
      </c>
      <c r="K3610">
        <v>-0.5</v>
      </c>
      <c r="M3610">
        <v>3.3</v>
      </c>
      <c r="O3610">
        <v>-3.3</v>
      </c>
      <c r="Q3610">
        <v>89</v>
      </c>
      <c r="S3610">
        <v>65</v>
      </c>
      <c r="U3610">
        <v>6.3</v>
      </c>
      <c r="W3610">
        <v>0.9</v>
      </c>
    </row>
    <row r="3611" spans="1:23">
      <c r="A3611" s="18">
        <v>41595</v>
      </c>
      <c r="C3611">
        <v>1.6305091558590219</v>
      </c>
      <c r="E3611">
        <v>3.7564955955146773</v>
      </c>
      <c r="G3611">
        <v>3.2302641627941302</v>
      </c>
      <c r="I3611">
        <v>4.9160335471144361</v>
      </c>
      <c r="K3611">
        <v>1.4</v>
      </c>
      <c r="M3611">
        <v>6.8</v>
      </c>
      <c r="O3611">
        <v>-1</v>
      </c>
      <c r="Q3611">
        <v>70</v>
      </c>
      <c r="S3611">
        <v>43</v>
      </c>
      <c r="U3611">
        <v>8.6</v>
      </c>
      <c r="W3611">
        <v>1.5</v>
      </c>
    </row>
    <row r="3612" spans="1:23">
      <c r="A3612" s="18">
        <v>41596</v>
      </c>
      <c r="C3612">
        <v>1.5506301600403789</v>
      </c>
      <c r="E3612">
        <v>3.6407473357549844</v>
      </c>
      <c r="G3612">
        <v>3.0365401634727474</v>
      </c>
      <c r="I3612">
        <v>5.0273718768847058</v>
      </c>
      <c r="K3612">
        <v>0.4</v>
      </c>
      <c r="M3612">
        <v>5.4</v>
      </c>
      <c r="O3612">
        <v>-2.8</v>
      </c>
      <c r="Q3612">
        <v>80</v>
      </c>
      <c r="S3612">
        <v>51</v>
      </c>
      <c r="U3612">
        <v>7.2</v>
      </c>
      <c r="W3612">
        <v>1.8</v>
      </c>
    </row>
    <row r="3613" spans="1:23">
      <c r="A3613" s="18">
        <v>41597</v>
      </c>
      <c r="C3613">
        <v>1.9787820238120308</v>
      </c>
      <c r="E3613">
        <v>4.8759900832556866</v>
      </c>
      <c r="G3613">
        <v>3.0840240047196228</v>
      </c>
      <c r="I3613">
        <v>4.5403937057673733</v>
      </c>
      <c r="K3613">
        <v>3.8</v>
      </c>
      <c r="M3613">
        <v>10</v>
      </c>
      <c r="O3613">
        <v>-0.5</v>
      </c>
      <c r="Q3613">
        <v>58</v>
      </c>
      <c r="S3613">
        <v>32</v>
      </c>
      <c r="U3613">
        <v>7.8</v>
      </c>
      <c r="W3613">
        <v>2.7</v>
      </c>
    </row>
    <row r="3614" spans="1:23">
      <c r="A3614" s="18">
        <v>41598</v>
      </c>
      <c r="C3614">
        <v>1.847578604990465</v>
      </c>
      <c r="E3614">
        <v>2.776523010401069</v>
      </c>
      <c r="G3614">
        <v>2.9901093908783731</v>
      </c>
      <c r="I3614">
        <v>5.3485290062954949</v>
      </c>
      <c r="K3614">
        <v>1.7</v>
      </c>
      <c r="M3614">
        <v>3.9</v>
      </c>
      <c r="O3614">
        <v>-0.3</v>
      </c>
      <c r="Q3614">
        <v>64</v>
      </c>
      <c r="S3614">
        <v>52</v>
      </c>
      <c r="U3614">
        <v>7.1</v>
      </c>
      <c r="W3614">
        <v>1.4</v>
      </c>
    </row>
    <row r="3615" spans="1:23">
      <c r="A3615" s="18">
        <v>41599</v>
      </c>
      <c r="C3615">
        <v>0.69418328028424847</v>
      </c>
      <c r="E3615">
        <v>2.535322621308445</v>
      </c>
      <c r="G3615">
        <v>1.9555357466892365</v>
      </c>
      <c r="I3615">
        <v>3.2331822205451801</v>
      </c>
      <c r="K3615">
        <v>-1.1000000000000001</v>
      </c>
      <c r="M3615">
        <v>3.1</v>
      </c>
      <c r="O3615">
        <v>-1.7</v>
      </c>
      <c r="Q3615">
        <v>99</v>
      </c>
      <c r="S3615">
        <v>57</v>
      </c>
      <c r="U3615">
        <v>0</v>
      </c>
      <c r="W3615">
        <v>2.2999999999999998</v>
      </c>
    </row>
    <row r="3616" spans="1:23">
      <c r="A3616" s="18">
        <v>41600</v>
      </c>
      <c r="C3616">
        <v>1.1082773890098325</v>
      </c>
      <c r="E3616">
        <v>2.2976743100469168</v>
      </c>
      <c r="G3616">
        <v>2.5688204144278002</v>
      </c>
      <c r="I3616">
        <v>3.8855230756288934</v>
      </c>
      <c r="K3616">
        <v>-2.2999999999999998</v>
      </c>
      <c r="M3616">
        <v>0.3</v>
      </c>
      <c r="O3616">
        <v>-4.3</v>
      </c>
      <c r="Q3616">
        <v>89</v>
      </c>
      <c r="S3616">
        <v>77</v>
      </c>
      <c r="U3616">
        <v>4.4000000000000004</v>
      </c>
      <c r="W3616">
        <v>1.6</v>
      </c>
    </row>
    <row r="3617" spans="1:23">
      <c r="A3617" s="18">
        <v>41601</v>
      </c>
      <c r="C3617">
        <v>1.5753518993385764</v>
      </c>
      <c r="E3617">
        <v>3.3305634560493305</v>
      </c>
      <c r="G3617">
        <v>2.9863285682374823</v>
      </c>
      <c r="I3617">
        <v>4.4233621446757194</v>
      </c>
      <c r="K3617">
        <v>-3.3</v>
      </c>
      <c r="M3617">
        <v>3.8</v>
      </c>
      <c r="O3617">
        <v>-7.3</v>
      </c>
      <c r="Q3617">
        <v>63</v>
      </c>
      <c r="S3617">
        <v>31</v>
      </c>
      <c r="U3617">
        <v>8.3000000000000007</v>
      </c>
      <c r="W3617">
        <v>3.5</v>
      </c>
    </row>
    <row r="3618" spans="1:23">
      <c r="A3618" s="18">
        <v>41602</v>
      </c>
      <c r="C3618">
        <v>1.3593244944980318</v>
      </c>
      <c r="E3618">
        <v>2.803446744363487</v>
      </c>
      <c r="G3618">
        <v>3.0076490433506176</v>
      </c>
      <c r="I3618">
        <v>4.3015591333921295</v>
      </c>
      <c r="K3618">
        <v>-3.9</v>
      </c>
      <c r="M3618">
        <v>1.2</v>
      </c>
      <c r="O3618">
        <v>-7.4</v>
      </c>
      <c r="Q3618">
        <v>73</v>
      </c>
      <c r="S3618">
        <v>46</v>
      </c>
      <c r="U3618">
        <v>8.1999999999999993</v>
      </c>
      <c r="W3618">
        <v>2.4</v>
      </c>
    </row>
    <row r="3619" spans="1:23">
      <c r="A3619" s="18">
        <v>41603</v>
      </c>
      <c r="C3619">
        <v>1.1708600750096647</v>
      </c>
      <c r="E3619">
        <v>2.6962061410275786</v>
      </c>
      <c r="G3619">
        <v>2.8094597917427464</v>
      </c>
      <c r="I3619">
        <v>3.9011665414129699</v>
      </c>
      <c r="K3619">
        <v>-4.4000000000000004</v>
      </c>
      <c r="M3619">
        <v>0.8</v>
      </c>
      <c r="O3619">
        <v>-7.8</v>
      </c>
      <c r="Q3619">
        <v>78</v>
      </c>
      <c r="S3619">
        <v>51</v>
      </c>
      <c r="U3619">
        <v>6.8</v>
      </c>
      <c r="W3619">
        <v>2.7</v>
      </c>
    </row>
    <row r="3620" spans="1:23">
      <c r="A3620" s="18">
        <v>41604</v>
      </c>
      <c r="C3620">
        <v>1.1582405944391925</v>
      </c>
      <c r="E3620">
        <v>2.710657258178522</v>
      </c>
      <c r="G3620">
        <v>2.8674511393043067</v>
      </c>
      <c r="I3620">
        <v>3.8763889489600842</v>
      </c>
      <c r="K3620">
        <v>-3.8</v>
      </c>
      <c r="M3620">
        <v>1.9</v>
      </c>
      <c r="O3620">
        <v>-6.1</v>
      </c>
      <c r="Q3620">
        <v>80</v>
      </c>
      <c r="S3620">
        <v>46</v>
      </c>
      <c r="U3620">
        <v>7.2</v>
      </c>
      <c r="W3620">
        <v>1.6</v>
      </c>
    </row>
    <row r="3621" spans="1:23">
      <c r="A3621" s="18">
        <v>41605</v>
      </c>
      <c r="C3621">
        <v>1.0501530317591496</v>
      </c>
      <c r="E3621">
        <v>2.2030758501226551</v>
      </c>
      <c r="G3621">
        <v>2.6591284501949768</v>
      </c>
      <c r="I3621">
        <v>3.7504102219368263</v>
      </c>
      <c r="K3621">
        <v>-6.1</v>
      </c>
      <c r="M3621">
        <v>-2</v>
      </c>
      <c r="O3621">
        <v>-9.6</v>
      </c>
      <c r="Q3621">
        <v>93</v>
      </c>
      <c r="S3621">
        <v>71</v>
      </c>
      <c r="U3621">
        <v>5.8</v>
      </c>
      <c r="W3621">
        <v>1.3</v>
      </c>
    </row>
    <row r="3622" spans="1:23">
      <c r="A3622" s="18">
        <v>41606</v>
      </c>
      <c r="C3622">
        <v>1.0355941525258316</v>
      </c>
      <c r="E3622">
        <v>2.715665093523929</v>
      </c>
      <c r="G3622">
        <v>2.8069342280203751</v>
      </c>
      <c r="I3622">
        <v>3.5601767531201847</v>
      </c>
      <c r="K3622">
        <v>-5.2</v>
      </c>
      <c r="M3622">
        <v>0.8</v>
      </c>
      <c r="O3622">
        <v>-9.1999999999999993</v>
      </c>
      <c r="Q3622">
        <v>89</v>
      </c>
      <c r="S3622">
        <v>55</v>
      </c>
      <c r="U3622">
        <v>6.9</v>
      </c>
      <c r="W3622">
        <v>1.3</v>
      </c>
    </row>
    <row r="3623" spans="1:23">
      <c r="A3623" s="18">
        <v>41607</v>
      </c>
      <c r="C3623">
        <v>1.2517778853892123</v>
      </c>
      <c r="E3623">
        <v>2.925623699751315</v>
      </c>
      <c r="G3623">
        <v>2.9917253027670858</v>
      </c>
      <c r="I3623">
        <v>3.9072060697230193</v>
      </c>
      <c r="K3623">
        <v>-3.3</v>
      </c>
      <c r="M3623">
        <v>2.2999999999999998</v>
      </c>
      <c r="O3623">
        <v>-6.5</v>
      </c>
      <c r="Q3623">
        <v>72</v>
      </c>
      <c r="S3623">
        <v>51</v>
      </c>
      <c r="U3623">
        <v>8.3000000000000007</v>
      </c>
      <c r="W3623">
        <v>1.2</v>
      </c>
    </row>
    <row r="3624" spans="1:23">
      <c r="A3624" s="18">
        <v>41608</v>
      </c>
      <c r="C3624">
        <v>1.2174040378210125</v>
      </c>
      <c r="E3624">
        <v>3.3020477537197057</v>
      </c>
      <c r="G3624">
        <v>2.4374665768654995</v>
      </c>
      <c r="I3624">
        <v>3.2251529679286906</v>
      </c>
      <c r="K3624">
        <v>-2.1</v>
      </c>
      <c r="M3624">
        <v>2.1</v>
      </c>
      <c r="O3624">
        <v>-7.5</v>
      </c>
      <c r="Q3624">
        <v>70</v>
      </c>
      <c r="S3624">
        <v>46</v>
      </c>
      <c r="U3624">
        <v>4.0999999999999996</v>
      </c>
      <c r="W3624">
        <v>1.6</v>
      </c>
    </row>
    <row r="3625" spans="1:23">
      <c r="A3625" s="18">
        <v>41609</v>
      </c>
      <c r="C3625">
        <v>1.6194916130330397</v>
      </c>
      <c r="E3625">
        <v>4.3943702634502255</v>
      </c>
      <c r="G3625">
        <v>3.0022138070202589</v>
      </c>
      <c r="I3625">
        <v>4.2325021720920191</v>
      </c>
      <c r="K3625">
        <v>0.4</v>
      </c>
      <c r="M3625">
        <v>8.4</v>
      </c>
      <c r="O3625">
        <v>-4.3</v>
      </c>
      <c r="Q3625">
        <v>65</v>
      </c>
      <c r="S3625">
        <v>37</v>
      </c>
      <c r="U3625">
        <v>8.3000000000000007</v>
      </c>
      <c r="W3625">
        <v>3.5</v>
      </c>
    </row>
    <row r="3626" spans="1:23">
      <c r="A3626" s="18">
        <v>41610</v>
      </c>
      <c r="C3626">
        <v>0.8648736249417478</v>
      </c>
      <c r="E3626">
        <v>3.1547530509155584</v>
      </c>
      <c r="G3626">
        <v>1.8966962788757999</v>
      </c>
      <c r="I3626">
        <v>2.9579903781577617</v>
      </c>
      <c r="K3626">
        <v>-1.8</v>
      </c>
      <c r="M3626">
        <v>2.8</v>
      </c>
      <c r="O3626">
        <v>-5.7</v>
      </c>
      <c r="Q3626">
        <v>94</v>
      </c>
      <c r="S3626">
        <v>65</v>
      </c>
      <c r="U3626">
        <v>0</v>
      </c>
      <c r="W3626">
        <v>1.5</v>
      </c>
    </row>
    <row r="3627" spans="1:23">
      <c r="A3627" s="18">
        <v>41611</v>
      </c>
      <c r="C3627">
        <v>0.61556562824955208</v>
      </c>
      <c r="E3627">
        <v>1.5669993681626702</v>
      </c>
      <c r="G3627">
        <v>1.9291385318129126</v>
      </c>
      <c r="I3627">
        <v>2.4050420480693395</v>
      </c>
      <c r="K3627">
        <v>-0.5</v>
      </c>
      <c r="M3627">
        <v>0.8</v>
      </c>
      <c r="O3627">
        <v>-1</v>
      </c>
      <c r="Q3627">
        <v>100</v>
      </c>
      <c r="S3627">
        <v>99</v>
      </c>
      <c r="U3627">
        <v>0</v>
      </c>
      <c r="W3627">
        <v>1.4</v>
      </c>
    </row>
    <row r="3628" spans="1:23">
      <c r="A3628" s="18">
        <v>41612</v>
      </c>
      <c r="C3628">
        <v>0.70259735832235992</v>
      </c>
      <c r="E3628">
        <v>2.0378654549817088</v>
      </c>
      <c r="G3628">
        <v>1.8439923877975617</v>
      </c>
      <c r="I3628">
        <v>2.9335632119296147</v>
      </c>
      <c r="K3628">
        <v>-4</v>
      </c>
      <c r="M3628">
        <v>-1.1000000000000001</v>
      </c>
      <c r="O3628">
        <v>-5.9</v>
      </c>
      <c r="Q3628">
        <v>97</v>
      </c>
      <c r="S3628">
        <v>89</v>
      </c>
      <c r="U3628">
        <v>0</v>
      </c>
      <c r="W3628">
        <v>2.1</v>
      </c>
    </row>
    <row r="3629" spans="1:23">
      <c r="A3629" s="18">
        <v>41613</v>
      </c>
      <c r="C3629">
        <v>0.66735419732299128</v>
      </c>
      <c r="E3629">
        <v>1.7363454185006839</v>
      </c>
      <c r="G3629">
        <v>1.8955081288787028</v>
      </c>
      <c r="I3629">
        <v>2.5509406830321515</v>
      </c>
      <c r="K3629">
        <v>-5.5</v>
      </c>
      <c r="M3629">
        <v>-3.4</v>
      </c>
      <c r="O3629">
        <v>-7.8</v>
      </c>
      <c r="Q3629">
        <v>100</v>
      </c>
      <c r="S3629">
        <v>99</v>
      </c>
      <c r="U3629">
        <v>0.6</v>
      </c>
      <c r="W3629">
        <v>1.4</v>
      </c>
    </row>
    <row r="3630" spans="1:23">
      <c r="A3630" s="18">
        <v>41614</v>
      </c>
      <c r="C3630">
        <v>0.5540126694140779</v>
      </c>
      <c r="E3630">
        <v>1.5928607142110567</v>
      </c>
      <c r="G3630">
        <v>1.8611295618549497</v>
      </c>
      <c r="I3630">
        <v>1.9609801424881799</v>
      </c>
      <c r="K3630">
        <v>-3.1</v>
      </c>
      <c r="M3630">
        <v>-2.1</v>
      </c>
      <c r="O3630">
        <v>-4.7</v>
      </c>
      <c r="Q3630">
        <v>100</v>
      </c>
      <c r="S3630">
        <v>100</v>
      </c>
      <c r="U3630">
        <v>0</v>
      </c>
      <c r="W3630">
        <v>1.1000000000000001</v>
      </c>
    </row>
    <row r="3631" spans="1:23">
      <c r="A3631" s="18">
        <v>41615</v>
      </c>
      <c r="C3631">
        <v>1.0268443414911628</v>
      </c>
      <c r="E3631">
        <v>1.6424020112117588</v>
      </c>
      <c r="G3631">
        <v>2.6013829231033463</v>
      </c>
      <c r="I3631">
        <v>3.6834030776985092</v>
      </c>
      <c r="K3631">
        <v>-3.9</v>
      </c>
      <c r="M3631">
        <v>-1.9</v>
      </c>
      <c r="O3631">
        <v>-5</v>
      </c>
      <c r="Q3631">
        <v>95</v>
      </c>
      <c r="S3631">
        <v>74</v>
      </c>
      <c r="U3631">
        <v>5.4</v>
      </c>
      <c r="W3631">
        <v>1.2</v>
      </c>
    </row>
    <row r="3632" spans="1:23">
      <c r="A3632" s="18">
        <v>41616</v>
      </c>
      <c r="C3632">
        <v>1.1673928285015176</v>
      </c>
      <c r="E3632">
        <v>1.6887052405145337</v>
      </c>
      <c r="G3632">
        <v>2.7933721719603377</v>
      </c>
      <c r="I3632">
        <v>3.9343109135555907</v>
      </c>
      <c r="K3632">
        <v>-6.3</v>
      </c>
      <c r="M3632">
        <v>-4.0999999999999996</v>
      </c>
      <c r="O3632">
        <v>-8.9</v>
      </c>
      <c r="Q3632">
        <v>90</v>
      </c>
      <c r="S3632">
        <v>77</v>
      </c>
      <c r="U3632">
        <v>7.2</v>
      </c>
      <c r="W3632">
        <v>0.9</v>
      </c>
    </row>
    <row r="3633" spans="1:23">
      <c r="A3633" s="18">
        <v>41617</v>
      </c>
      <c r="C3633">
        <v>0.8909498908613368</v>
      </c>
      <c r="E3633">
        <v>1.7183859907904284</v>
      </c>
      <c r="G3633">
        <v>2.3949795425183749</v>
      </c>
      <c r="I3633">
        <v>2.9359470415075184</v>
      </c>
      <c r="K3633">
        <v>-5.7</v>
      </c>
      <c r="M3633">
        <v>-2.9</v>
      </c>
      <c r="O3633">
        <v>-7.4</v>
      </c>
      <c r="Q3633">
        <v>83</v>
      </c>
      <c r="S3633">
        <v>68</v>
      </c>
      <c r="U3633">
        <v>4.4000000000000004</v>
      </c>
      <c r="W3633">
        <v>1.2</v>
      </c>
    </row>
    <row r="3634" spans="1:23">
      <c r="A3634" s="18">
        <v>41618</v>
      </c>
      <c r="C3634">
        <v>0.87924961509671595</v>
      </c>
      <c r="E3634">
        <v>1.6132053808002058</v>
      </c>
      <c r="G3634">
        <v>2.4159001829834597</v>
      </c>
      <c r="I3634">
        <v>3.1001994781199604</v>
      </c>
      <c r="K3634">
        <v>-6.3</v>
      </c>
      <c r="M3634">
        <v>-3.4</v>
      </c>
      <c r="O3634">
        <v>-7.8</v>
      </c>
      <c r="Q3634">
        <v>88</v>
      </c>
      <c r="S3634">
        <v>75</v>
      </c>
      <c r="U3634">
        <v>4.5999999999999996</v>
      </c>
      <c r="W3634">
        <v>1.3</v>
      </c>
    </row>
    <row r="3635" spans="1:23">
      <c r="A3635" s="18">
        <v>41619</v>
      </c>
      <c r="C3635">
        <v>0.98235460204818636</v>
      </c>
      <c r="E3635">
        <v>1.7377320600255839</v>
      </c>
      <c r="G3635">
        <v>2.8318302366512826</v>
      </c>
      <c r="I3635">
        <v>3.6257392038646805</v>
      </c>
      <c r="K3635">
        <v>-7</v>
      </c>
      <c r="M3635">
        <v>-3.3</v>
      </c>
      <c r="O3635">
        <v>-9.1</v>
      </c>
      <c r="Q3635">
        <v>90</v>
      </c>
      <c r="S3635">
        <v>71</v>
      </c>
      <c r="U3635">
        <v>7.7</v>
      </c>
      <c r="W3635">
        <v>1.5</v>
      </c>
    </row>
    <row r="3636" spans="1:23">
      <c r="A3636" s="18">
        <v>41620</v>
      </c>
      <c r="C3636">
        <v>1.1246374312284209</v>
      </c>
      <c r="E3636">
        <v>3.2604536543062173</v>
      </c>
      <c r="G3636">
        <v>2.7865968650273283</v>
      </c>
      <c r="I3636">
        <v>3.2766459847015299</v>
      </c>
      <c r="K3636">
        <v>-3.7</v>
      </c>
      <c r="M3636">
        <v>3</v>
      </c>
      <c r="O3636">
        <v>-9</v>
      </c>
      <c r="Q3636">
        <v>72</v>
      </c>
      <c r="S3636">
        <v>44</v>
      </c>
      <c r="U3636">
        <v>7.4</v>
      </c>
      <c r="W3636">
        <v>1.4</v>
      </c>
    </row>
    <row r="3637" spans="1:23">
      <c r="A3637" s="18">
        <v>41621</v>
      </c>
      <c r="C3637">
        <v>0.85763242742761936</v>
      </c>
      <c r="E3637">
        <v>2.0778004730944812</v>
      </c>
      <c r="G3637">
        <v>2.0100207531176406</v>
      </c>
      <c r="I3637">
        <v>2.4756630320356003</v>
      </c>
      <c r="K3637">
        <v>-2.6</v>
      </c>
      <c r="M3637">
        <v>-0.3</v>
      </c>
      <c r="O3637">
        <v>-4.5</v>
      </c>
      <c r="Q3637">
        <v>77</v>
      </c>
      <c r="S3637">
        <v>54</v>
      </c>
      <c r="U3637">
        <v>1.2</v>
      </c>
      <c r="W3637">
        <v>1</v>
      </c>
    </row>
    <row r="3638" spans="1:23">
      <c r="A3638" s="18">
        <v>41622</v>
      </c>
      <c r="C3638">
        <v>1.1181430093092097</v>
      </c>
      <c r="E3638">
        <v>2.7104577699469936</v>
      </c>
      <c r="G3638">
        <v>2.610824634938921</v>
      </c>
      <c r="I3638">
        <v>3.7691942388059516</v>
      </c>
      <c r="K3638">
        <v>-3.6</v>
      </c>
      <c r="M3638">
        <v>1.2</v>
      </c>
      <c r="O3638">
        <v>-7</v>
      </c>
      <c r="Q3638">
        <v>90</v>
      </c>
      <c r="S3638">
        <v>62</v>
      </c>
      <c r="U3638">
        <v>5.7</v>
      </c>
      <c r="W3638">
        <v>1</v>
      </c>
    </row>
    <row r="3639" spans="1:23">
      <c r="A3639" s="18">
        <v>41623</v>
      </c>
      <c r="C3639">
        <v>0.83572817012142731</v>
      </c>
      <c r="E3639">
        <v>1.5545434685133634</v>
      </c>
      <c r="G3639">
        <v>2.317884810605146</v>
      </c>
      <c r="I3639">
        <v>3.3130866245266972</v>
      </c>
      <c r="K3639">
        <v>-6.8</v>
      </c>
      <c r="M3639">
        <v>-4.4000000000000004</v>
      </c>
      <c r="O3639">
        <v>-8.9</v>
      </c>
      <c r="Q3639">
        <v>100</v>
      </c>
      <c r="S3639">
        <v>99</v>
      </c>
      <c r="U3639">
        <v>3.9</v>
      </c>
      <c r="W3639">
        <v>1.5</v>
      </c>
    </row>
    <row r="3640" spans="1:23">
      <c r="A3640" s="18">
        <v>41624</v>
      </c>
      <c r="C3640">
        <v>0.5473168564866725</v>
      </c>
      <c r="E3640">
        <v>1.283148149185289</v>
      </c>
      <c r="G3640">
        <v>1.74601636261503</v>
      </c>
      <c r="I3640">
        <v>2.0680569342274007</v>
      </c>
      <c r="K3640">
        <v>-7.5</v>
      </c>
      <c r="M3640">
        <v>-6.1</v>
      </c>
      <c r="O3640">
        <v>-9.6</v>
      </c>
      <c r="Q3640">
        <v>99</v>
      </c>
      <c r="S3640">
        <v>97</v>
      </c>
      <c r="U3640">
        <v>0</v>
      </c>
      <c r="W3640">
        <v>1.6</v>
      </c>
    </row>
    <row r="3641" spans="1:23">
      <c r="A3641" s="18">
        <v>41625</v>
      </c>
      <c r="C3641">
        <v>0.59871186510226371</v>
      </c>
      <c r="E3641">
        <v>2.4664299382518444</v>
      </c>
      <c r="G3641">
        <v>1.8042401523489093</v>
      </c>
      <c r="I3641">
        <v>1.7355048525023973</v>
      </c>
      <c r="K3641">
        <v>-4.7</v>
      </c>
      <c r="M3641">
        <v>-1.4</v>
      </c>
      <c r="O3641">
        <v>-9.4</v>
      </c>
      <c r="Q3641">
        <v>90</v>
      </c>
      <c r="S3641">
        <v>66</v>
      </c>
      <c r="U3641">
        <v>0</v>
      </c>
      <c r="W3641">
        <v>1.3</v>
      </c>
    </row>
    <row r="3642" spans="1:23">
      <c r="A3642" s="18">
        <v>41626</v>
      </c>
      <c r="C3642">
        <v>0.60137757394599189</v>
      </c>
      <c r="E3642">
        <v>1.6309860881054163</v>
      </c>
      <c r="G3642">
        <v>1.8054690522558137</v>
      </c>
      <c r="I3642">
        <v>2.2156736652786941</v>
      </c>
      <c r="K3642">
        <v>-4.7</v>
      </c>
      <c r="M3642">
        <v>-2</v>
      </c>
      <c r="O3642">
        <v>-5.5</v>
      </c>
      <c r="Q3642">
        <v>93</v>
      </c>
      <c r="S3642">
        <v>79</v>
      </c>
      <c r="U3642">
        <v>0</v>
      </c>
      <c r="W3642">
        <v>1.3</v>
      </c>
    </row>
    <row r="3643" spans="1:23">
      <c r="A3643" s="18">
        <v>41627</v>
      </c>
      <c r="C3643">
        <v>0.65668130256041701</v>
      </c>
      <c r="E3643">
        <v>1.4867745409281801</v>
      </c>
      <c r="G3643">
        <v>2.0516367607413586</v>
      </c>
      <c r="I3643">
        <v>2.6700249288873787</v>
      </c>
      <c r="K3643">
        <v>-5.5</v>
      </c>
      <c r="M3643">
        <v>-2.9</v>
      </c>
      <c r="O3643">
        <v>-6.2</v>
      </c>
      <c r="Q3643">
        <v>94</v>
      </c>
      <c r="S3643">
        <v>75</v>
      </c>
      <c r="U3643">
        <v>1.9</v>
      </c>
      <c r="W3643">
        <v>2</v>
      </c>
    </row>
    <row r="3644" spans="1:23">
      <c r="A3644" s="18">
        <v>41628</v>
      </c>
      <c r="C3644">
        <v>0.55297618732363329</v>
      </c>
      <c r="E3644">
        <v>1.2003051471251904</v>
      </c>
      <c r="G3644">
        <v>1.7048599167564114</v>
      </c>
      <c r="I3644">
        <v>2.3211059553808466</v>
      </c>
      <c r="K3644">
        <v>-9.1999999999999993</v>
      </c>
      <c r="M3644">
        <v>-6.2</v>
      </c>
      <c r="O3644">
        <v>-10.6</v>
      </c>
      <c r="Q3644">
        <v>96</v>
      </c>
      <c r="S3644">
        <v>87</v>
      </c>
      <c r="U3644">
        <v>0</v>
      </c>
      <c r="W3644">
        <v>1.8</v>
      </c>
    </row>
    <row r="3645" spans="1:23">
      <c r="A3645" s="18">
        <v>41629</v>
      </c>
      <c r="C3645">
        <v>0.65294744330214782</v>
      </c>
      <c r="E3645">
        <v>0.97969095687626884</v>
      </c>
      <c r="G3645">
        <v>2.3890153157667244</v>
      </c>
      <c r="I3645">
        <v>2.7131818640526797</v>
      </c>
      <c r="K3645">
        <v>-10.7</v>
      </c>
      <c r="M3645">
        <v>-8.5</v>
      </c>
      <c r="O3645">
        <v>-12.8</v>
      </c>
      <c r="Q3645">
        <v>97</v>
      </c>
      <c r="S3645">
        <v>95</v>
      </c>
      <c r="U3645">
        <v>5</v>
      </c>
      <c r="W3645">
        <v>2</v>
      </c>
    </row>
    <row r="3646" spans="1:23">
      <c r="A3646" s="18">
        <v>41630</v>
      </c>
      <c r="C3646">
        <v>0.69403524007767847</v>
      </c>
      <c r="E3646">
        <v>2.033015628416678</v>
      </c>
      <c r="G3646">
        <v>2.3479728256465715</v>
      </c>
      <c r="I3646">
        <v>2.267068603962425</v>
      </c>
      <c r="K3646">
        <v>-7</v>
      </c>
      <c r="M3646">
        <v>-2.2000000000000002</v>
      </c>
      <c r="O3646">
        <v>-10.199999999999999</v>
      </c>
      <c r="Q3646">
        <v>84</v>
      </c>
      <c r="S3646">
        <v>58</v>
      </c>
      <c r="U3646">
        <v>4.4000000000000004</v>
      </c>
      <c r="W3646">
        <v>1.7</v>
      </c>
    </row>
    <row r="3647" spans="1:23">
      <c r="A3647" s="18">
        <v>41631</v>
      </c>
      <c r="C3647">
        <v>0.54512530162228778</v>
      </c>
      <c r="E3647">
        <v>1.050002727326139</v>
      </c>
      <c r="G3647">
        <v>1.7456154579433436</v>
      </c>
      <c r="I3647">
        <v>2.0285279665955858</v>
      </c>
      <c r="K3647">
        <v>-7.4</v>
      </c>
      <c r="M3647">
        <v>-5.8</v>
      </c>
      <c r="O3647">
        <v>-8.1</v>
      </c>
      <c r="Q3647">
        <v>94</v>
      </c>
      <c r="S3647">
        <v>83</v>
      </c>
      <c r="U3647">
        <v>0</v>
      </c>
      <c r="W3647">
        <v>1.5</v>
      </c>
    </row>
    <row r="3648" spans="1:23">
      <c r="A3648" s="18">
        <v>41632</v>
      </c>
      <c r="C3648">
        <v>0.73447899655809534</v>
      </c>
      <c r="E3648">
        <v>0.87696968463211566</v>
      </c>
      <c r="G3648">
        <v>2.2503912754519506</v>
      </c>
      <c r="I3648">
        <v>2.7507762681591981</v>
      </c>
      <c r="K3648">
        <v>-9.3000000000000007</v>
      </c>
      <c r="M3648">
        <v>-7.8</v>
      </c>
      <c r="O3648">
        <v>-10.199999999999999</v>
      </c>
      <c r="Q3648">
        <v>90</v>
      </c>
      <c r="S3648">
        <v>72</v>
      </c>
      <c r="U3648">
        <v>3.9</v>
      </c>
      <c r="W3648">
        <v>1.9</v>
      </c>
    </row>
    <row r="3649" spans="1:23">
      <c r="A3649" s="18">
        <v>41633</v>
      </c>
      <c r="C3649">
        <v>0.49175238829146528</v>
      </c>
      <c r="E3649">
        <v>0.71745503401807242</v>
      </c>
      <c r="G3649">
        <v>1.672421156827143</v>
      </c>
      <c r="I3649">
        <v>1.8589289092212971</v>
      </c>
      <c r="K3649">
        <v>-10.7</v>
      </c>
      <c r="M3649">
        <v>-9.1999999999999993</v>
      </c>
      <c r="O3649">
        <v>-11.5</v>
      </c>
      <c r="Q3649">
        <v>90</v>
      </c>
      <c r="S3649">
        <v>79</v>
      </c>
      <c r="U3649">
        <v>0</v>
      </c>
      <c r="W3649">
        <v>2.2000000000000002</v>
      </c>
    </row>
    <row r="3650" spans="1:23">
      <c r="A3650" s="18">
        <v>41634</v>
      </c>
      <c r="C3650">
        <v>0.64221335305182681</v>
      </c>
      <c r="E3650">
        <v>1.1946764225971489</v>
      </c>
      <c r="G3650">
        <v>2.2460503946795289</v>
      </c>
      <c r="I3650">
        <v>2.370897400934544</v>
      </c>
      <c r="K3650">
        <v>-11.3</v>
      </c>
      <c r="M3650">
        <v>-6.6</v>
      </c>
      <c r="O3650">
        <v>-14.2</v>
      </c>
      <c r="Q3650">
        <v>85</v>
      </c>
      <c r="S3650">
        <v>64</v>
      </c>
      <c r="U3650">
        <v>4.2</v>
      </c>
      <c r="W3650">
        <v>2</v>
      </c>
    </row>
    <row r="3651" spans="1:23">
      <c r="A3651" s="18">
        <v>41635</v>
      </c>
      <c r="C3651">
        <v>0.49607966877168364</v>
      </c>
      <c r="E3651">
        <v>0.36891243332018409</v>
      </c>
      <c r="G3651">
        <v>1.8875121145897087</v>
      </c>
      <c r="I3651">
        <v>1.9984233746114344</v>
      </c>
      <c r="K3651">
        <v>-15</v>
      </c>
      <c r="M3651">
        <v>-12.4</v>
      </c>
      <c r="O3651">
        <v>-16.3</v>
      </c>
      <c r="Q3651">
        <v>93</v>
      </c>
      <c r="S3651">
        <v>90</v>
      </c>
      <c r="U3651">
        <v>2.1</v>
      </c>
      <c r="W3651">
        <v>1.6</v>
      </c>
    </row>
    <row r="3652" spans="1:23">
      <c r="A3652" s="18">
        <v>41636</v>
      </c>
      <c r="C3652">
        <v>0.57547282822445345</v>
      </c>
      <c r="E3652">
        <v>0.8391515590348706</v>
      </c>
      <c r="G3652">
        <v>2.4724246944506216</v>
      </c>
      <c r="I3652">
        <v>2.1504936844991782</v>
      </c>
      <c r="K3652">
        <v>-13.3</v>
      </c>
      <c r="M3652">
        <v>-8.1999999999999993</v>
      </c>
      <c r="O3652">
        <v>-16</v>
      </c>
      <c r="Q3652">
        <v>86</v>
      </c>
      <c r="S3652">
        <v>72</v>
      </c>
      <c r="U3652">
        <v>6</v>
      </c>
      <c r="W3652">
        <v>1.4</v>
      </c>
    </row>
    <row r="3653" spans="1:23">
      <c r="A3653" s="18">
        <v>41637</v>
      </c>
      <c r="C3653">
        <v>0.58799008860557267</v>
      </c>
      <c r="E3653">
        <v>1.3297898479014523</v>
      </c>
      <c r="G3653">
        <v>2.4783399012629177</v>
      </c>
      <c r="I3653">
        <v>2.3189925726167293</v>
      </c>
      <c r="K3653">
        <v>-11.6</v>
      </c>
      <c r="M3653">
        <v>-4</v>
      </c>
      <c r="O3653">
        <v>-14.3</v>
      </c>
      <c r="Q3653">
        <v>79</v>
      </c>
      <c r="S3653">
        <v>55</v>
      </c>
      <c r="U3653">
        <v>6</v>
      </c>
      <c r="W3653">
        <v>2.4</v>
      </c>
    </row>
    <row r="3654" spans="1:23">
      <c r="A3654" s="18">
        <v>41638</v>
      </c>
      <c r="C3654">
        <v>0.90674234684774324</v>
      </c>
      <c r="E3654">
        <v>1.7910509634174481</v>
      </c>
      <c r="G3654">
        <v>2.7328349446675726</v>
      </c>
      <c r="I3654">
        <v>2.7911543926204825</v>
      </c>
      <c r="K3654">
        <v>-9.8000000000000007</v>
      </c>
      <c r="M3654">
        <v>-2.8</v>
      </c>
      <c r="O3654">
        <v>-14</v>
      </c>
      <c r="Q3654">
        <v>69</v>
      </c>
      <c r="S3654">
        <v>39</v>
      </c>
      <c r="U3654">
        <v>7.8</v>
      </c>
      <c r="W3654">
        <v>1.9</v>
      </c>
    </row>
    <row r="3655" spans="1:23">
      <c r="A3655" s="18">
        <v>41639</v>
      </c>
      <c r="C3655">
        <v>0.88806869308048308</v>
      </c>
      <c r="E3655">
        <v>1.3696822515942007</v>
      </c>
      <c r="G3655">
        <v>2.7263499271890481</v>
      </c>
      <c r="I3655">
        <v>3.0301290711357494</v>
      </c>
      <c r="K3655">
        <v>-11.3</v>
      </c>
      <c r="M3655">
        <v>-5.4</v>
      </c>
      <c r="O3655">
        <v>-15.3</v>
      </c>
      <c r="Q3655">
        <v>74</v>
      </c>
      <c r="S3655">
        <v>51</v>
      </c>
      <c r="U3655">
        <v>7.7</v>
      </c>
      <c r="W3655">
        <v>2</v>
      </c>
    </row>
    <row r="3656" spans="1:23">
      <c r="A3656" s="18">
        <v>41640</v>
      </c>
      <c r="C3656">
        <v>0.85395413734603276</v>
      </c>
      <c r="E3656">
        <v>1.0145199911943237</v>
      </c>
      <c r="G3656">
        <v>2.7651434023572063</v>
      </c>
      <c r="I3656">
        <v>2.8844889373729194</v>
      </c>
      <c r="K3656">
        <v>-12</v>
      </c>
      <c r="M3656">
        <v>-8.3000000000000007</v>
      </c>
      <c r="O3656">
        <v>-15.1</v>
      </c>
      <c r="Q3656">
        <v>75</v>
      </c>
      <c r="S3656">
        <v>61</v>
      </c>
      <c r="U3656">
        <v>7.9</v>
      </c>
      <c r="W3656">
        <v>1.7</v>
      </c>
    </row>
    <row r="3657" spans="1:23">
      <c r="A3657" s="18">
        <v>41641</v>
      </c>
      <c r="C3657">
        <v>0.82925334112881643</v>
      </c>
      <c r="E3657">
        <v>1.5061741328720502</v>
      </c>
      <c r="G3657">
        <v>2.6769659923277711</v>
      </c>
      <c r="I3657">
        <v>2.6883452398760119</v>
      </c>
      <c r="K3657">
        <v>-10.6</v>
      </c>
      <c r="M3657">
        <v>-4.2</v>
      </c>
      <c r="O3657">
        <v>-13.9</v>
      </c>
      <c r="Q3657">
        <v>69</v>
      </c>
      <c r="S3657">
        <v>48</v>
      </c>
      <c r="U3657">
        <v>7.3</v>
      </c>
      <c r="W3657">
        <v>2</v>
      </c>
    </row>
    <row r="3658" spans="1:23">
      <c r="A3658" s="18">
        <v>41642</v>
      </c>
      <c r="C3658">
        <v>1.0164709194955106</v>
      </c>
      <c r="E3658">
        <v>2.1965980154637172</v>
      </c>
      <c r="G3658">
        <v>2.7975186380293642</v>
      </c>
      <c r="I3658">
        <v>2.9799437688589485</v>
      </c>
      <c r="K3658">
        <v>-8.6</v>
      </c>
      <c r="M3658">
        <v>-0.8</v>
      </c>
      <c r="O3658">
        <v>-13.4</v>
      </c>
      <c r="Q3658">
        <v>63</v>
      </c>
      <c r="S3658">
        <v>39</v>
      </c>
      <c r="U3658">
        <v>8.1</v>
      </c>
      <c r="W3658">
        <v>2.7</v>
      </c>
    </row>
    <row r="3659" spans="1:23">
      <c r="A3659" s="18">
        <v>41643</v>
      </c>
      <c r="C3659">
        <v>0.69886271639864628</v>
      </c>
      <c r="E3659">
        <v>1.5243143399914625</v>
      </c>
      <c r="G3659">
        <v>1.8749722616677649</v>
      </c>
      <c r="I3659">
        <v>2.2145602365119128</v>
      </c>
      <c r="K3659">
        <v>-11.4</v>
      </c>
      <c r="M3659">
        <v>-6.1</v>
      </c>
      <c r="O3659">
        <v>-18.600000000000001</v>
      </c>
      <c r="Q3659">
        <v>79</v>
      </c>
      <c r="S3659">
        <v>65</v>
      </c>
      <c r="U3659">
        <v>1.4</v>
      </c>
      <c r="W3659">
        <v>2</v>
      </c>
    </row>
    <row r="3660" spans="1:23">
      <c r="A3660" s="18">
        <v>41644</v>
      </c>
      <c r="C3660">
        <v>0.49256708904135887</v>
      </c>
      <c r="E3660">
        <v>1.2768851010604751</v>
      </c>
      <c r="G3660">
        <v>1.6997482344822008</v>
      </c>
      <c r="I3660">
        <v>1.581960343219712</v>
      </c>
      <c r="K3660">
        <v>-10.199999999999999</v>
      </c>
      <c r="M3660">
        <v>-6</v>
      </c>
      <c r="O3660">
        <v>-12.2</v>
      </c>
      <c r="Q3660">
        <v>79</v>
      </c>
      <c r="S3660">
        <v>65</v>
      </c>
      <c r="U3660">
        <v>0</v>
      </c>
      <c r="W3660">
        <v>1.8</v>
      </c>
    </row>
    <row r="3661" spans="1:23">
      <c r="A3661" s="18">
        <v>41645</v>
      </c>
      <c r="C3661">
        <v>0.52304237020086453</v>
      </c>
      <c r="E3661">
        <v>0.37760621284614809</v>
      </c>
      <c r="G3661">
        <v>1.5893575811458289</v>
      </c>
      <c r="I3661">
        <v>1.8413051450309927</v>
      </c>
      <c r="K3661">
        <v>-15.5</v>
      </c>
      <c r="M3661">
        <v>-12.2</v>
      </c>
      <c r="O3661">
        <v>-18.100000000000001</v>
      </c>
      <c r="Q3661">
        <v>84</v>
      </c>
      <c r="S3661">
        <v>77</v>
      </c>
      <c r="U3661">
        <v>0</v>
      </c>
      <c r="W3661">
        <v>1.3</v>
      </c>
    </row>
    <row r="3662" spans="1:23">
      <c r="A3662" s="18">
        <v>41646</v>
      </c>
      <c r="C3662">
        <v>0.58087582916973801</v>
      </c>
      <c r="E3662">
        <v>-0.18419736652191174</v>
      </c>
      <c r="G3662">
        <v>2.4280009053823726</v>
      </c>
      <c r="I3662">
        <v>2.021769490952551</v>
      </c>
      <c r="K3662">
        <v>-18.8</v>
      </c>
      <c r="M3662">
        <v>-13.7</v>
      </c>
      <c r="O3662">
        <v>-21.1</v>
      </c>
      <c r="Q3662">
        <v>82</v>
      </c>
      <c r="S3662">
        <v>76</v>
      </c>
      <c r="U3662">
        <v>6</v>
      </c>
      <c r="W3662">
        <v>0.7</v>
      </c>
    </row>
    <row r="3663" spans="1:23">
      <c r="A3663" s="18">
        <v>41647</v>
      </c>
      <c r="C3663">
        <v>0.47028086155783422</v>
      </c>
      <c r="E3663">
        <v>-0.61300103210866519</v>
      </c>
      <c r="G3663">
        <v>2.3921862552308344</v>
      </c>
      <c r="I3663">
        <v>1.6754450698376047</v>
      </c>
      <c r="K3663">
        <v>-21.4</v>
      </c>
      <c r="M3663">
        <v>-18.3</v>
      </c>
      <c r="O3663">
        <v>-24.6</v>
      </c>
      <c r="Q3663">
        <v>80</v>
      </c>
      <c r="S3663">
        <v>71</v>
      </c>
      <c r="U3663">
        <v>5.9</v>
      </c>
      <c r="W3663">
        <v>1.4</v>
      </c>
    </row>
    <row r="3664" spans="1:23">
      <c r="A3664" s="18">
        <v>41648</v>
      </c>
      <c r="C3664">
        <v>0.48223529514363928</v>
      </c>
      <c r="E3664">
        <v>-0.15953063185178995</v>
      </c>
      <c r="G3664">
        <v>2.4914214631899214</v>
      </c>
      <c r="I3664">
        <v>1.5896280974801018</v>
      </c>
      <c r="K3664">
        <v>-18.7</v>
      </c>
      <c r="M3664">
        <v>-15</v>
      </c>
      <c r="O3664">
        <v>-21.8</v>
      </c>
      <c r="Q3664">
        <v>78</v>
      </c>
      <c r="S3664">
        <v>68</v>
      </c>
      <c r="U3664">
        <v>6.3</v>
      </c>
      <c r="W3664">
        <v>0.8</v>
      </c>
    </row>
    <row r="3665" spans="1:23">
      <c r="A3665" s="18">
        <v>41649</v>
      </c>
      <c r="C3665">
        <v>0.72560270232117219</v>
      </c>
      <c r="E3665">
        <v>1.5400997236378335</v>
      </c>
      <c r="G3665">
        <v>2.705516517958567</v>
      </c>
      <c r="I3665">
        <v>1.8938432629913835</v>
      </c>
      <c r="K3665">
        <v>-11.3</v>
      </c>
      <c r="M3665">
        <v>-5.0999999999999996</v>
      </c>
      <c r="O3665">
        <v>-17.2</v>
      </c>
      <c r="Q3665">
        <v>62</v>
      </c>
      <c r="S3665">
        <v>35</v>
      </c>
      <c r="U3665">
        <v>7.3</v>
      </c>
      <c r="W3665">
        <v>1.4</v>
      </c>
    </row>
    <row r="3666" spans="1:23">
      <c r="A3666" s="18">
        <v>41650</v>
      </c>
      <c r="C3666">
        <v>0.90730756002299207</v>
      </c>
      <c r="E3666">
        <v>1.172251619541101</v>
      </c>
      <c r="G3666">
        <v>2.7815193446934701</v>
      </c>
      <c r="I3666">
        <v>2.8885112063418208</v>
      </c>
      <c r="K3666">
        <v>-13</v>
      </c>
      <c r="M3666">
        <v>-5.3</v>
      </c>
      <c r="O3666">
        <v>-18.100000000000001</v>
      </c>
      <c r="Q3666">
        <v>62</v>
      </c>
      <c r="S3666">
        <v>38</v>
      </c>
      <c r="U3666">
        <v>8</v>
      </c>
      <c r="W3666">
        <v>2.4</v>
      </c>
    </row>
    <row r="3667" spans="1:23">
      <c r="A3667" s="18">
        <v>41651</v>
      </c>
      <c r="C3667">
        <v>0.82058765485385832</v>
      </c>
      <c r="E3667">
        <v>1.0527676617231496</v>
      </c>
      <c r="G3667">
        <v>2.7795175890309194</v>
      </c>
      <c r="I3667">
        <v>2.6819053714266388</v>
      </c>
      <c r="K3667">
        <v>-13.8</v>
      </c>
      <c r="M3667">
        <v>-5</v>
      </c>
      <c r="O3667">
        <v>-19.8</v>
      </c>
      <c r="Q3667">
        <v>72</v>
      </c>
      <c r="S3667">
        <v>41</v>
      </c>
      <c r="U3667">
        <v>7.9</v>
      </c>
      <c r="W3667">
        <v>1.1000000000000001</v>
      </c>
    </row>
    <row r="3668" spans="1:23">
      <c r="A3668" s="18">
        <v>41652</v>
      </c>
      <c r="C3668">
        <v>0.81285999464213121</v>
      </c>
      <c r="E3668">
        <v>1.0671791467981493</v>
      </c>
      <c r="G3668">
        <v>2.7344311896741091</v>
      </c>
      <c r="I3668">
        <v>2.5495632443391321</v>
      </c>
      <c r="K3668">
        <v>-12</v>
      </c>
      <c r="M3668">
        <v>-7.5</v>
      </c>
      <c r="O3668">
        <v>-14.7</v>
      </c>
      <c r="Q3668">
        <v>66</v>
      </c>
      <c r="S3668">
        <v>51</v>
      </c>
      <c r="U3668">
        <v>7.3</v>
      </c>
      <c r="W3668">
        <v>1.5</v>
      </c>
    </row>
    <row r="3669" spans="1:23">
      <c r="A3669" s="18">
        <v>41653</v>
      </c>
      <c r="C3669">
        <v>0.77565016342745818</v>
      </c>
      <c r="E3669">
        <v>0.91897423335458528</v>
      </c>
      <c r="G3669">
        <v>2.5600237294515562</v>
      </c>
      <c r="I3669">
        <v>2.5766644457550179</v>
      </c>
      <c r="K3669">
        <v>-12.2</v>
      </c>
      <c r="M3669">
        <v>-8.1999999999999993</v>
      </c>
      <c r="O3669">
        <v>-13.9</v>
      </c>
      <c r="Q3669">
        <v>72</v>
      </c>
      <c r="S3669">
        <v>55</v>
      </c>
      <c r="U3669">
        <v>6</v>
      </c>
      <c r="W3669">
        <v>1.5</v>
      </c>
    </row>
    <row r="3670" spans="1:23">
      <c r="A3670" s="18">
        <v>41654</v>
      </c>
      <c r="C3670">
        <v>0.69796108989498584</v>
      </c>
      <c r="E3670">
        <v>0.90960464163669907</v>
      </c>
      <c r="G3670">
        <v>2.3486340028441393</v>
      </c>
      <c r="I3670">
        <v>2.3319389189853004</v>
      </c>
      <c r="K3670">
        <v>-12.7</v>
      </c>
      <c r="M3670">
        <v>-8.1</v>
      </c>
      <c r="O3670">
        <v>-14.8</v>
      </c>
      <c r="Q3670">
        <v>79</v>
      </c>
      <c r="S3670">
        <v>65</v>
      </c>
      <c r="U3670">
        <v>4.5</v>
      </c>
      <c r="W3670">
        <v>0.8</v>
      </c>
    </row>
    <row r="3671" spans="1:23">
      <c r="A3671" s="18">
        <v>41655</v>
      </c>
      <c r="C3671">
        <v>0.91973662980899096</v>
      </c>
      <c r="E3671">
        <v>1.8615274968244659</v>
      </c>
      <c r="G3671">
        <v>2.8726800869565592</v>
      </c>
      <c r="I3671">
        <v>2.8097235637305769</v>
      </c>
      <c r="K3671">
        <v>-9.6</v>
      </c>
      <c r="M3671">
        <v>-3.8</v>
      </c>
      <c r="O3671">
        <v>-14.6</v>
      </c>
      <c r="Q3671">
        <v>71</v>
      </c>
      <c r="S3671">
        <v>45</v>
      </c>
      <c r="U3671">
        <v>7.8</v>
      </c>
      <c r="W3671">
        <v>1.3</v>
      </c>
    </row>
    <row r="3672" spans="1:23">
      <c r="A3672" s="18">
        <v>41656</v>
      </c>
      <c r="C3672">
        <v>0.64088383584721864</v>
      </c>
      <c r="E3672">
        <v>2.1024657013700225</v>
      </c>
      <c r="G3672">
        <v>1.7712766993890352</v>
      </c>
      <c r="I3672">
        <v>1.8193293465317928</v>
      </c>
      <c r="K3672">
        <v>-9</v>
      </c>
      <c r="M3672">
        <v>-4</v>
      </c>
      <c r="O3672">
        <v>-15.9</v>
      </c>
      <c r="Q3672">
        <v>84</v>
      </c>
      <c r="S3672">
        <v>56</v>
      </c>
      <c r="U3672">
        <v>0</v>
      </c>
      <c r="W3672">
        <v>1.5</v>
      </c>
    </row>
    <row r="3673" spans="1:23">
      <c r="A3673" s="18">
        <v>41657</v>
      </c>
      <c r="C3673">
        <v>0.98140023035227497</v>
      </c>
      <c r="E3673">
        <v>2.0757372413946533</v>
      </c>
      <c r="G3673">
        <v>2.9358221197277872</v>
      </c>
      <c r="I3673">
        <v>3.3855668748972465</v>
      </c>
      <c r="K3673">
        <v>-8.3000000000000007</v>
      </c>
      <c r="M3673">
        <v>-1.4</v>
      </c>
      <c r="O3673">
        <v>-11.3</v>
      </c>
      <c r="Q3673">
        <v>79</v>
      </c>
      <c r="S3673">
        <v>51</v>
      </c>
      <c r="U3673">
        <v>7.9</v>
      </c>
      <c r="W3673">
        <v>1.3</v>
      </c>
    </row>
    <row r="3674" spans="1:23">
      <c r="A3674" s="18">
        <v>41658</v>
      </c>
      <c r="C3674">
        <v>0.80647408870263315</v>
      </c>
      <c r="E3674">
        <v>0.94680235997724982</v>
      </c>
      <c r="G3674">
        <v>2.4192929703650772</v>
      </c>
      <c r="I3674">
        <v>2.8561467094513726</v>
      </c>
      <c r="K3674">
        <v>-12.9</v>
      </c>
      <c r="M3674">
        <v>-8.6</v>
      </c>
      <c r="O3674">
        <v>-16.3</v>
      </c>
      <c r="Q3674">
        <v>86</v>
      </c>
      <c r="S3674">
        <v>74</v>
      </c>
      <c r="U3674">
        <v>4.7</v>
      </c>
      <c r="W3674">
        <v>1.1000000000000001</v>
      </c>
    </row>
    <row r="3675" spans="1:23">
      <c r="A3675" s="18">
        <v>41659</v>
      </c>
      <c r="C3675">
        <v>0.72054990463719304</v>
      </c>
      <c r="E3675">
        <v>1.0855199568064828</v>
      </c>
      <c r="G3675">
        <v>2.5400239451712801</v>
      </c>
      <c r="I3675">
        <v>2.4329122441785693</v>
      </c>
      <c r="K3675">
        <v>-11.4</v>
      </c>
      <c r="M3675">
        <v>-8.1</v>
      </c>
      <c r="O3675">
        <v>-14</v>
      </c>
      <c r="Q3675">
        <v>82</v>
      </c>
      <c r="S3675">
        <v>67</v>
      </c>
      <c r="U3675">
        <v>5.3</v>
      </c>
      <c r="W3675">
        <v>1.3</v>
      </c>
    </row>
    <row r="3676" spans="1:23">
      <c r="A3676" s="18">
        <v>41660</v>
      </c>
      <c r="C3676">
        <v>0.8882161062267856</v>
      </c>
      <c r="E3676">
        <v>2.2471579122912466</v>
      </c>
      <c r="G3676">
        <v>2.8057581785235923</v>
      </c>
      <c r="I3676">
        <v>2.8859396108873727</v>
      </c>
      <c r="K3676">
        <v>-8.9</v>
      </c>
      <c r="M3676">
        <v>-0.8</v>
      </c>
      <c r="O3676">
        <v>-13.8</v>
      </c>
      <c r="Q3676">
        <v>74</v>
      </c>
      <c r="S3676">
        <v>41</v>
      </c>
      <c r="U3676">
        <v>7</v>
      </c>
      <c r="W3676">
        <v>3.4</v>
      </c>
    </row>
    <row r="3677" spans="1:23">
      <c r="A3677" s="18">
        <v>41661</v>
      </c>
      <c r="C3677">
        <v>0.99787328976446144</v>
      </c>
      <c r="E3677">
        <v>2.6371903901332323</v>
      </c>
      <c r="G3677">
        <v>2.5398177137900233</v>
      </c>
      <c r="I3677">
        <v>2.75626777255308</v>
      </c>
      <c r="K3677">
        <v>-6.1</v>
      </c>
      <c r="M3677">
        <v>-0.1</v>
      </c>
      <c r="O3677">
        <v>-10.4</v>
      </c>
      <c r="Q3677">
        <v>67</v>
      </c>
      <c r="S3677">
        <v>39</v>
      </c>
      <c r="U3677">
        <v>4.8</v>
      </c>
      <c r="W3677">
        <v>1.7</v>
      </c>
    </row>
    <row r="3678" spans="1:23">
      <c r="A3678" s="18">
        <v>41662</v>
      </c>
      <c r="C3678">
        <v>0.67897122837403312</v>
      </c>
      <c r="E3678">
        <v>1.4022694504699502</v>
      </c>
      <c r="G3678">
        <v>1.8181516569256475</v>
      </c>
      <c r="I3678">
        <v>2.3224740026295962</v>
      </c>
      <c r="K3678">
        <v>-8.1999999999999993</v>
      </c>
      <c r="M3678">
        <v>-5.6</v>
      </c>
      <c r="O3678">
        <v>-9.9</v>
      </c>
      <c r="Q3678">
        <v>85</v>
      </c>
      <c r="S3678">
        <v>69</v>
      </c>
      <c r="U3678">
        <v>0</v>
      </c>
      <c r="W3678">
        <v>1.8</v>
      </c>
    </row>
    <row r="3679" spans="1:23">
      <c r="A3679" s="18">
        <v>41663</v>
      </c>
      <c r="C3679">
        <v>0.57993470285156912</v>
      </c>
      <c r="E3679">
        <v>0.78597798588752776</v>
      </c>
      <c r="G3679">
        <v>1.7784033504363501</v>
      </c>
      <c r="I3679">
        <v>2.10524645798322</v>
      </c>
      <c r="K3679">
        <v>-10.3</v>
      </c>
      <c r="M3679">
        <v>-8.8000000000000007</v>
      </c>
      <c r="O3679">
        <v>-11</v>
      </c>
      <c r="Q3679">
        <v>89</v>
      </c>
      <c r="S3679">
        <v>83</v>
      </c>
      <c r="U3679">
        <v>0</v>
      </c>
      <c r="W3679">
        <v>1.6</v>
      </c>
    </row>
    <row r="3680" spans="1:23">
      <c r="A3680" s="18">
        <v>41664</v>
      </c>
      <c r="C3680">
        <v>0.63046580383927875</v>
      </c>
      <c r="E3680">
        <v>0.7822709418903333</v>
      </c>
      <c r="G3680">
        <v>2.0622862444694037</v>
      </c>
      <c r="I3680">
        <v>2.231045650897721</v>
      </c>
      <c r="K3680">
        <v>-11.9</v>
      </c>
      <c r="M3680">
        <v>-9.5</v>
      </c>
      <c r="O3680">
        <v>-13</v>
      </c>
      <c r="Q3680">
        <v>86</v>
      </c>
      <c r="S3680">
        <v>74</v>
      </c>
      <c r="U3680">
        <v>2</v>
      </c>
      <c r="W3680">
        <v>1.3</v>
      </c>
    </row>
    <row r="3681" spans="1:23">
      <c r="A3681" s="18">
        <v>41665</v>
      </c>
      <c r="C3681">
        <v>0.5555261401168734</v>
      </c>
      <c r="E3681">
        <v>2.8400346252470765</v>
      </c>
      <c r="G3681">
        <v>2.1209719558840074</v>
      </c>
      <c r="I3681">
        <v>1.6118438549857583</v>
      </c>
      <c r="K3681">
        <v>-5.7</v>
      </c>
      <c r="M3681">
        <v>-0.6</v>
      </c>
      <c r="O3681">
        <v>-11.5</v>
      </c>
      <c r="Q3681">
        <v>83</v>
      </c>
      <c r="S3681">
        <v>68</v>
      </c>
      <c r="U3681">
        <v>1.5</v>
      </c>
      <c r="W3681">
        <v>1</v>
      </c>
    </row>
    <row r="3682" spans="1:23">
      <c r="A3682" s="18">
        <v>41666</v>
      </c>
      <c r="C3682">
        <v>0.67741034333641692</v>
      </c>
      <c r="E3682">
        <v>1.9953387822108992</v>
      </c>
      <c r="G3682">
        <v>2.2904147939389459</v>
      </c>
      <c r="I3682">
        <v>2.9722797606481497</v>
      </c>
      <c r="K3682">
        <v>-7.3</v>
      </c>
      <c r="M3682">
        <v>-2.7</v>
      </c>
      <c r="O3682">
        <v>-9.8000000000000007</v>
      </c>
      <c r="Q3682">
        <v>93</v>
      </c>
      <c r="S3682">
        <v>89</v>
      </c>
      <c r="U3682">
        <v>2.7</v>
      </c>
      <c r="W3682">
        <v>2.1</v>
      </c>
    </row>
    <row r="3683" spans="1:23">
      <c r="A3683" s="18">
        <v>41667</v>
      </c>
      <c r="C3683">
        <v>0.62069145449059993</v>
      </c>
      <c r="E3683">
        <v>1.7450350138380304</v>
      </c>
      <c r="G3683">
        <v>1.8646186644327933</v>
      </c>
      <c r="I3683">
        <v>2.1472226642657382</v>
      </c>
      <c r="K3683">
        <v>-7.4</v>
      </c>
      <c r="M3683">
        <v>-4.5</v>
      </c>
      <c r="O3683">
        <v>-10</v>
      </c>
      <c r="Q3683">
        <v>89</v>
      </c>
      <c r="S3683">
        <v>80</v>
      </c>
      <c r="U3683">
        <v>0</v>
      </c>
      <c r="W3683">
        <v>1.6</v>
      </c>
    </row>
    <row r="3684" spans="1:23">
      <c r="A3684" s="18">
        <v>41668</v>
      </c>
      <c r="C3684">
        <v>0.82277748426321307</v>
      </c>
      <c r="E3684">
        <v>1.9875981080377894</v>
      </c>
      <c r="G3684">
        <v>2.3446759068117702</v>
      </c>
      <c r="I3684">
        <v>2.7331094538990182</v>
      </c>
      <c r="K3684">
        <v>-6.4</v>
      </c>
      <c r="M3684">
        <v>-3.2</v>
      </c>
      <c r="O3684">
        <v>-9.1</v>
      </c>
      <c r="Q3684">
        <v>83</v>
      </c>
      <c r="S3684">
        <v>70</v>
      </c>
      <c r="U3684">
        <v>2.9</v>
      </c>
      <c r="W3684">
        <v>1.8</v>
      </c>
    </row>
    <row r="3685" spans="1:23">
      <c r="A3685" s="18">
        <v>41669</v>
      </c>
      <c r="C3685">
        <v>0.83641292907047959</v>
      </c>
      <c r="E3685">
        <v>1.513681909628084</v>
      </c>
      <c r="G3685">
        <v>2.4210597731036865</v>
      </c>
      <c r="I3685">
        <v>3.0852941252018704</v>
      </c>
      <c r="K3685">
        <v>-8.4</v>
      </c>
      <c r="M3685">
        <v>-6.2</v>
      </c>
      <c r="O3685">
        <v>-11.2</v>
      </c>
      <c r="Q3685">
        <v>92</v>
      </c>
      <c r="S3685">
        <v>89</v>
      </c>
      <c r="U3685">
        <v>3.5</v>
      </c>
      <c r="W3685">
        <v>1.7</v>
      </c>
    </row>
    <row r="3686" spans="1:23">
      <c r="A3686" s="18">
        <v>41670</v>
      </c>
      <c r="C3686">
        <v>0.91015674361297039</v>
      </c>
      <c r="E3686">
        <v>3.1757560155634419</v>
      </c>
      <c r="G3686">
        <v>2.8392391785482429</v>
      </c>
      <c r="I3686">
        <v>3.1619749591202653</v>
      </c>
      <c r="K3686">
        <v>-4.3</v>
      </c>
      <c r="M3686">
        <v>2.5</v>
      </c>
      <c r="O3686">
        <v>-8.1</v>
      </c>
      <c r="Q3686">
        <v>83</v>
      </c>
      <c r="S3686">
        <v>62</v>
      </c>
      <c r="U3686">
        <v>5.7</v>
      </c>
      <c r="W3686">
        <v>1.5</v>
      </c>
    </row>
    <row r="3687" spans="1:23">
      <c r="A3687" s="18">
        <v>41671</v>
      </c>
      <c r="C3687">
        <v>0.65128776670984745</v>
      </c>
      <c r="E3687">
        <v>1.0482794865934375</v>
      </c>
      <c r="G3687">
        <v>2.256303696600015</v>
      </c>
      <c r="I3687">
        <v>3.1275979918731509</v>
      </c>
      <c r="K3687">
        <v>-13.4</v>
      </c>
      <c r="M3687">
        <v>-5.6</v>
      </c>
      <c r="O3687">
        <v>-16.399999999999999</v>
      </c>
      <c r="Q3687">
        <v>83</v>
      </c>
      <c r="S3687">
        <v>71</v>
      </c>
      <c r="U3687">
        <v>3.1</v>
      </c>
      <c r="W3687">
        <v>2.6</v>
      </c>
    </row>
    <row r="3688" spans="1:23">
      <c r="A3688" s="18">
        <v>41672</v>
      </c>
      <c r="C3688">
        <v>0.69485009816800181</v>
      </c>
      <c r="E3688">
        <v>0.24944831064132503</v>
      </c>
      <c r="G3688">
        <v>2.6739333052853507</v>
      </c>
      <c r="I3688">
        <v>2.4767288399374454</v>
      </c>
      <c r="K3688">
        <v>-16.399999999999999</v>
      </c>
      <c r="M3688">
        <v>-12.7</v>
      </c>
      <c r="O3688">
        <v>-18.7</v>
      </c>
      <c r="Q3688">
        <v>74</v>
      </c>
      <c r="S3688">
        <v>60</v>
      </c>
      <c r="U3688">
        <v>5.9</v>
      </c>
      <c r="W3688">
        <v>1.8</v>
      </c>
    </row>
    <row r="3689" spans="1:23">
      <c r="A3689" s="18">
        <v>41673</v>
      </c>
      <c r="C3689">
        <v>0.51388791441132542</v>
      </c>
      <c r="E3689">
        <v>-2.8456020927769436E-2</v>
      </c>
      <c r="G3689">
        <v>2.1439058941261737</v>
      </c>
      <c r="I3689">
        <v>1.7448742652669296</v>
      </c>
      <c r="K3689">
        <v>-18</v>
      </c>
      <c r="M3689">
        <v>-16</v>
      </c>
      <c r="O3689">
        <v>-19.8</v>
      </c>
      <c r="Q3689">
        <v>79</v>
      </c>
      <c r="S3689">
        <v>68</v>
      </c>
      <c r="U3689">
        <v>2.8</v>
      </c>
      <c r="W3689">
        <v>1.3</v>
      </c>
    </row>
    <row r="3690" spans="1:23">
      <c r="A3690" s="18">
        <v>41674</v>
      </c>
      <c r="C3690">
        <v>0.40284553867557993</v>
      </c>
      <c r="E3690">
        <v>0.19041937248861551</v>
      </c>
      <c r="G3690">
        <v>1.7035400180145286</v>
      </c>
      <c r="I3690">
        <v>1.2169762843482617</v>
      </c>
      <c r="K3690">
        <v>-16.5</v>
      </c>
      <c r="M3690">
        <v>-14.7</v>
      </c>
      <c r="O3690">
        <v>-18.7</v>
      </c>
      <c r="Q3690">
        <v>78</v>
      </c>
      <c r="S3690">
        <v>62</v>
      </c>
      <c r="U3690">
        <v>0</v>
      </c>
      <c r="W3690">
        <v>1.4</v>
      </c>
    </row>
    <row r="3691" spans="1:23">
      <c r="A3691" s="18">
        <v>41675</v>
      </c>
      <c r="C3691">
        <v>0.45926805576432</v>
      </c>
      <c r="E3691">
        <v>0.34831766769982137</v>
      </c>
      <c r="G3691">
        <v>1.9549947629400455</v>
      </c>
      <c r="I3691">
        <v>1.5436386177942696</v>
      </c>
      <c r="K3691">
        <v>-15.4</v>
      </c>
      <c r="M3691">
        <v>-13.3</v>
      </c>
      <c r="O3691">
        <v>-17.2</v>
      </c>
      <c r="Q3691">
        <v>81</v>
      </c>
      <c r="S3691">
        <v>73</v>
      </c>
      <c r="U3691">
        <v>1.3</v>
      </c>
      <c r="W3691">
        <v>1.8</v>
      </c>
    </row>
    <row r="3692" spans="1:23">
      <c r="A3692" s="18">
        <v>41676</v>
      </c>
      <c r="C3692">
        <v>0.64027632451663063</v>
      </c>
      <c r="E3692">
        <v>0.23768387847520367</v>
      </c>
      <c r="G3692">
        <v>2.6257273769145639</v>
      </c>
      <c r="I3692">
        <v>2.247311468468506</v>
      </c>
      <c r="K3692">
        <v>-16.399999999999999</v>
      </c>
      <c r="M3692">
        <v>-13.4</v>
      </c>
      <c r="O3692">
        <v>-18.7</v>
      </c>
      <c r="Q3692">
        <v>79</v>
      </c>
      <c r="S3692">
        <v>64</v>
      </c>
      <c r="U3692">
        <v>5.3</v>
      </c>
      <c r="W3692">
        <v>1.5</v>
      </c>
    </row>
    <row r="3693" spans="1:23">
      <c r="A3693" s="18">
        <v>41677</v>
      </c>
      <c r="C3693">
        <v>0.41492312594068398</v>
      </c>
      <c r="E3693">
        <v>-0.26475673186001386</v>
      </c>
      <c r="G3693">
        <v>1.6600562956509364</v>
      </c>
      <c r="I3693">
        <v>1.3859982822439088</v>
      </c>
      <c r="K3693">
        <v>-19.399999999999999</v>
      </c>
      <c r="M3693">
        <v>-17.100000000000001</v>
      </c>
      <c r="O3693">
        <v>-22.1</v>
      </c>
      <c r="Q3693">
        <v>78</v>
      </c>
      <c r="S3693">
        <v>70</v>
      </c>
      <c r="U3693">
        <v>0</v>
      </c>
      <c r="W3693">
        <v>1.7</v>
      </c>
    </row>
    <row r="3694" spans="1:23">
      <c r="A3694" s="18">
        <v>41678</v>
      </c>
      <c r="C3694">
        <v>0.44925970668687698</v>
      </c>
      <c r="E3694">
        <v>0.41330276026735346</v>
      </c>
      <c r="G3694">
        <v>2.0041214660228044</v>
      </c>
      <c r="I3694">
        <v>1.3078018073362878</v>
      </c>
      <c r="K3694">
        <v>-15.6</v>
      </c>
      <c r="M3694">
        <v>-12.6</v>
      </c>
      <c r="O3694">
        <v>-19</v>
      </c>
      <c r="Q3694">
        <v>71</v>
      </c>
      <c r="S3694">
        <v>62</v>
      </c>
      <c r="U3694">
        <v>1.5</v>
      </c>
      <c r="W3694">
        <v>1.1000000000000001</v>
      </c>
    </row>
    <row r="3695" spans="1:23">
      <c r="A3695" s="18">
        <v>41679</v>
      </c>
      <c r="C3695">
        <v>0.59373359549493598</v>
      </c>
      <c r="E3695">
        <v>0.21077468908108637</v>
      </c>
      <c r="G3695">
        <v>2.3851229339217808</v>
      </c>
      <c r="I3695">
        <v>2.0190815330506977</v>
      </c>
      <c r="K3695">
        <v>-16.8</v>
      </c>
      <c r="M3695">
        <v>-11.9</v>
      </c>
      <c r="O3695">
        <v>-19.899999999999999</v>
      </c>
      <c r="Q3695">
        <v>77</v>
      </c>
      <c r="S3695">
        <v>59</v>
      </c>
      <c r="U3695">
        <v>3.8</v>
      </c>
      <c r="W3695">
        <v>1.1000000000000001</v>
      </c>
    </row>
    <row r="3696" spans="1:23">
      <c r="A3696" s="18">
        <v>41680</v>
      </c>
      <c r="C3696">
        <v>0.74577605216565879</v>
      </c>
      <c r="E3696">
        <v>0.62656040597558038</v>
      </c>
      <c r="G3696">
        <v>3.1214641917992809</v>
      </c>
      <c r="I3696">
        <v>2.5887973663015047</v>
      </c>
      <c r="K3696">
        <v>-14.8</v>
      </c>
      <c r="M3696">
        <v>-9.8000000000000007</v>
      </c>
      <c r="O3696">
        <v>-17.600000000000001</v>
      </c>
      <c r="Q3696">
        <v>70</v>
      </c>
      <c r="S3696">
        <v>53</v>
      </c>
      <c r="U3696">
        <v>7.9</v>
      </c>
      <c r="W3696">
        <v>2</v>
      </c>
    </row>
    <row r="3697" spans="1:23">
      <c r="A3697" s="18">
        <v>41681</v>
      </c>
      <c r="C3697">
        <v>0.73116013062759522</v>
      </c>
      <c r="E3697">
        <v>0.58799921611919048</v>
      </c>
      <c r="G3697">
        <v>2.8386455541360203</v>
      </c>
      <c r="I3697">
        <v>2.5273775534419847</v>
      </c>
      <c r="K3697">
        <v>-14.9</v>
      </c>
      <c r="M3697">
        <v>-10.7</v>
      </c>
      <c r="O3697">
        <v>-18</v>
      </c>
      <c r="Q3697">
        <v>76</v>
      </c>
      <c r="S3697">
        <v>60</v>
      </c>
      <c r="U3697">
        <v>6.1</v>
      </c>
      <c r="W3697">
        <v>1.5</v>
      </c>
    </row>
    <row r="3698" spans="1:23">
      <c r="A3698" s="18">
        <v>41682</v>
      </c>
      <c r="C3698">
        <v>0.58009483356906122</v>
      </c>
      <c r="E3698">
        <v>0.29886939196496121</v>
      </c>
      <c r="G3698">
        <v>2.4250501707918843</v>
      </c>
      <c r="I3698">
        <v>2.123656635050819</v>
      </c>
      <c r="K3698">
        <v>-16.3</v>
      </c>
      <c r="M3698">
        <v>-11.8</v>
      </c>
      <c r="O3698">
        <v>-18.8</v>
      </c>
      <c r="Q3698">
        <v>79</v>
      </c>
      <c r="S3698">
        <v>62</v>
      </c>
      <c r="U3698">
        <v>3.8</v>
      </c>
      <c r="W3698">
        <v>1.8</v>
      </c>
    </row>
    <row r="3699" spans="1:23">
      <c r="A3699" s="18">
        <v>41683</v>
      </c>
      <c r="C3699">
        <v>0.61074549897378605</v>
      </c>
      <c r="E3699">
        <v>9.4026511264974327E-2</v>
      </c>
      <c r="G3699">
        <v>2.6240841620212367</v>
      </c>
      <c r="I3699">
        <v>2.1466350266625729</v>
      </c>
      <c r="K3699">
        <v>-17.2</v>
      </c>
      <c r="M3699">
        <v>-14.8</v>
      </c>
      <c r="O3699">
        <v>-19.100000000000001</v>
      </c>
      <c r="Q3699">
        <v>81</v>
      </c>
      <c r="S3699">
        <v>70</v>
      </c>
      <c r="U3699">
        <v>4.9000000000000004</v>
      </c>
      <c r="W3699">
        <v>1.3</v>
      </c>
    </row>
    <row r="3700" spans="1:23">
      <c r="A3700" s="18">
        <v>41684</v>
      </c>
      <c r="C3700">
        <v>0.61818339169064696</v>
      </c>
      <c r="E3700">
        <v>0.47127736172413831</v>
      </c>
      <c r="G3700">
        <v>2.6582046955681427</v>
      </c>
      <c r="I3700">
        <v>2.1123276587761821</v>
      </c>
      <c r="K3700">
        <v>-15.5</v>
      </c>
      <c r="M3700">
        <v>-11.5</v>
      </c>
      <c r="O3700">
        <v>-18.8</v>
      </c>
      <c r="Q3700">
        <v>78</v>
      </c>
      <c r="S3700">
        <v>65</v>
      </c>
      <c r="U3700">
        <v>4.9000000000000004</v>
      </c>
      <c r="W3700">
        <v>1.4</v>
      </c>
    </row>
    <row r="3701" spans="1:23">
      <c r="A3701" s="18">
        <v>41685</v>
      </c>
      <c r="C3701">
        <v>0.58503432204995043</v>
      </c>
      <c r="E3701">
        <v>0.59684176495040042</v>
      </c>
      <c r="G3701">
        <v>2.2914752717080065</v>
      </c>
      <c r="I3701">
        <v>1.9411753558773379</v>
      </c>
      <c r="K3701">
        <v>-14.7</v>
      </c>
      <c r="M3701">
        <v>-11.2</v>
      </c>
      <c r="O3701">
        <v>-17.600000000000001</v>
      </c>
      <c r="Q3701">
        <v>78</v>
      </c>
      <c r="S3701">
        <v>66</v>
      </c>
      <c r="U3701">
        <v>2.7</v>
      </c>
      <c r="W3701">
        <v>1.3</v>
      </c>
    </row>
    <row r="3702" spans="1:23">
      <c r="A3702" s="18">
        <v>41686</v>
      </c>
      <c r="C3702">
        <v>0.47158987350731785</v>
      </c>
      <c r="E3702">
        <v>0.37261347162686098</v>
      </c>
      <c r="G3702">
        <v>1.8009360454006962</v>
      </c>
      <c r="I3702">
        <v>1.5860826422973506</v>
      </c>
      <c r="K3702">
        <v>-15.5</v>
      </c>
      <c r="M3702">
        <v>-13.1</v>
      </c>
      <c r="O3702">
        <v>-17.600000000000001</v>
      </c>
      <c r="Q3702">
        <v>80</v>
      </c>
      <c r="S3702">
        <v>69</v>
      </c>
      <c r="U3702">
        <v>0</v>
      </c>
      <c r="W3702">
        <v>2.1</v>
      </c>
    </row>
    <row r="3703" spans="1:23">
      <c r="A3703" s="18">
        <v>41687</v>
      </c>
      <c r="C3703">
        <v>0.75664521594740231</v>
      </c>
      <c r="E3703">
        <v>0.40453755174351025</v>
      </c>
      <c r="G3703">
        <v>3.0177661943828751</v>
      </c>
      <c r="I3703">
        <v>2.5887466741915706</v>
      </c>
      <c r="K3703">
        <v>-16</v>
      </c>
      <c r="M3703">
        <v>-10.6</v>
      </c>
      <c r="O3703">
        <v>-19.2</v>
      </c>
      <c r="Q3703">
        <v>78</v>
      </c>
      <c r="S3703">
        <v>59</v>
      </c>
      <c r="U3703">
        <v>6.8</v>
      </c>
      <c r="W3703">
        <v>0.9</v>
      </c>
    </row>
    <row r="3704" spans="1:23">
      <c r="A3704" s="18">
        <v>41688</v>
      </c>
      <c r="C3704">
        <v>0.66534818946148488</v>
      </c>
      <c r="E3704">
        <v>5.8819648752031398E-2</v>
      </c>
      <c r="G3704">
        <v>2.9653450050095533</v>
      </c>
      <c r="I3704">
        <v>2.4397188632517555</v>
      </c>
      <c r="K3704">
        <v>-17.5</v>
      </c>
      <c r="M3704">
        <v>-13.8</v>
      </c>
      <c r="O3704">
        <v>-20.3</v>
      </c>
      <c r="Q3704">
        <v>80</v>
      </c>
      <c r="S3704">
        <v>66</v>
      </c>
      <c r="U3704">
        <v>6.5</v>
      </c>
      <c r="W3704">
        <v>1.6</v>
      </c>
    </row>
    <row r="3705" spans="1:23">
      <c r="A3705" s="18">
        <v>41689</v>
      </c>
      <c r="C3705">
        <v>0.89230084689181033</v>
      </c>
      <c r="E3705">
        <v>1.1502655751785424</v>
      </c>
      <c r="G3705">
        <v>3.4584707330609401</v>
      </c>
      <c r="I3705">
        <v>2.8803700507335135</v>
      </c>
      <c r="K3705">
        <v>-13.2</v>
      </c>
      <c r="M3705">
        <v>-8.1999999999999993</v>
      </c>
      <c r="O3705">
        <v>-18.7</v>
      </c>
      <c r="Q3705">
        <v>70</v>
      </c>
      <c r="S3705">
        <v>53</v>
      </c>
      <c r="U3705">
        <v>8.9</v>
      </c>
      <c r="W3705">
        <v>1.4</v>
      </c>
    </row>
    <row r="3706" spans="1:23">
      <c r="A3706" s="18">
        <v>41690</v>
      </c>
      <c r="C3706">
        <v>1.1295346592808873</v>
      </c>
      <c r="E3706">
        <v>3.1064052657157775</v>
      </c>
      <c r="G3706">
        <v>3.5142094186697119</v>
      </c>
      <c r="I3706">
        <v>3.5144949444773399</v>
      </c>
      <c r="K3706">
        <v>-6.8</v>
      </c>
      <c r="M3706">
        <v>1.8</v>
      </c>
      <c r="O3706">
        <v>-11.5</v>
      </c>
      <c r="Q3706">
        <v>67</v>
      </c>
      <c r="S3706">
        <v>39</v>
      </c>
      <c r="U3706">
        <v>8.9</v>
      </c>
      <c r="W3706">
        <v>1.9</v>
      </c>
    </row>
    <row r="3707" spans="1:23">
      <c r="A3707" s="18">
        <v>41691</v>
      </c>
      <c r="C3707">
        <v>1.1347258756136134</v>
      </c>
      <c r="E3707">
        <v>2.8292566018776375</v>
      </c>
      <c r="G3707">
        <v>2.8191709320758886</v>
      </c>
      <c r="I3707">
        <v>3.5354595130137909</v>
      </c>
      <c r="K3707">
        <v>-7.2</v>
      </c>
      <c r="M3707">
        <v>-1.6</v>
      </c>
      <c r="O3707">
        <v>-13.4</v>
      </c>
      <c r="Q3707">
        <v>75</v>
      </c>
      <c r="S3707">
        <v>51</v>
      </c>
      <c r="U3707">
        <v>4.5999999999999996</v>
      </c>
      <c r="W3707">
        <v>1.4</v>
      </c>
    </row>
    <row r="3708" spans="1:23">
      <c r="A3708" s="18">
        <v>41692</v>
      </c>
      <c r="C3708">
        <v>0.93589768328047929</v>
      </c>
      <c r="E3708">
        <v>2.638367060131583</v>
      </c>
      <c r="G3708">
        <v>2.5691305352962819</v>
      </c>
      <c r="I3708">
        <v>3.0070243815811537</v>
      </c>
      <c r="K3708">
        <v>-5.0999999999999996</v>
      </c>
      <c r="M3708">
        <v>-1.8</v>
      </c>
      <c r="O3708">
        <v>-8.9</v>
      </c>
      <c r="Q3708">
        <v>83</v>
      </c>
      <c r="S3708">
        <v>70</v>
      </c>
      <c r="U3708">
        <v>2.8</v>
      </c>
      <c r="W3708">
        <v>1.7</v>
      </c>
    </row>
    <row r="3709" spans="1:23">
      <c r="A3709" s="18">
        <v>41693</v>
      </c>
      <c r="C3709">
        <v>0.96500852532384462</v>
      </c>
      <c r="E3709">
        <v>2.8452019149445045</v>
      </c>
      <c r="G3709">
        <v>2.4493334293974827</v>
      </c>
      <c r="I3709">
        <v>3.229416321644115</v>
      </c>
      <c r="K3709">
        <v>-6</v>
      </c>
      <c r="M3709">
        <v>-0.1</v>
      </c>
      <c r="O3709">
        <v>-9.6</v>
      </c>
      <c r="Q3709">
        <v>86</v>
      </c>
      <c r="S3709">
        <v>64</v>
      </c>
      <c r="U3709">
        <v>2.2000000000000002</v>
      </c>
      <c r="W3709">
        <v>0.8</v>
      </c>
    </row>
    <row r="3710" spans="1:23">
      <c r="A3710" s="18">
        <v>41694</v>
      </c>
      <c r="C3710">
        <v>0.75451406123314424</v>
      </c>
      <c r="E3710">
        <v>2.6615473201967088</v>
      </c>
      <c r="G3710">
        <v>2.090388108578892</v>
      </c>
      <c r="I3710">
        <v>2.4367684467743151</v>
      </c>
      <c r="K3710">
        <v>-4.7</v>
      </c>
      <c r="M3710">
        <v>-0.9</v>
      </c>
      <c r="O3710">
        <v>-7.6</v>
      </c>
      <c r="Q3710">
        <v>83</v>
      </c>
      <c r="S3710">
        <v>67</v>
      </c>
      <c r="U3710">
        <v>0</v>
      </c>
      <c r="W3710">
        <v>2.7</v>
      </c>
    </row>
    <row r="3711" spans="1:23">
      <c r="A3711" s="18">
        <v>41695</v>
      </c>
      <c r="C3711">
        <v>1.2472797541245266</v>
      </c>
      <c r="E3711">
        <v>1.2854402814980566</v>
      </c>
      <c r="G3711">
        <v>3.6461412552986854</v>
      </c>
      <c r="I3711">
        <v>4.6362071640512896</v>
      </c>
      <c r="K3711">
        <v>-12.1</v>
      </c>
      <c r="M3711">
        <v>-7.5</v>
      </c>
      <c r="O3711">
        <v>-15.7</v>
      </c>
      <c r="Q3711">
        <v>80</v>
      </c>
      <c r="S3711">
        <v>62</v>
      </c>
      <c r="U3711">
        <v>9.3000000000000007</v>
      </c>
      <c r="W3711">
        <v>1.7</v>
      </c>
    </row>
    <row r="3712" spans="1:23">
      <c r="A3712" s="18">
        <v>41696</v>
      </c>
      <c r="C3712">
        <v>0.87329296499039766</v>
      </c>
      <c r="E3712">
        <v>0.26640623688321113</v>
      </c>
      <c r="G3712">
        <v>3.2145198874392875</v>
      </c>
      <c r="I3712">
        <v>3.0620390372507429</v>
      </c>
      <c r="K3712">
        <v>-16.399999999999999</v>
      </c>
      <c r="M3712">
        <v>-13.9</v>
      </c>
      <c r="O3712">
        <v>-19.7</v>
      </c>
      <c r="Q3712">
        <v>76</v>
      </c>
      <c r="S3712">
        <v>62</v>
      </c>
      <c r="U3712">
        <v>7.2</v>
      </c>
      <c r="W3712">
        <v>1.5</v>
      </c>
    </row>
    <row r="3713" spans="1:23">
      <c r="A3713" s="18">
        <v>41697</v>
      </c>
      <c r="C3713">
        <v>1.0176754791640115</v>
      </c>
      <c r="E3713">
        <v>1.6816192131950689</v>
      </c>
      <c r="G3713">
        <v>3.5548325327664667</v>
      </c>
      <c r="I3713">
        <v>3.1403316434776993</v>
      </c>
      <c r="K3713">
        <v>-11.8</v>
      </c>
      <c r="M3713">
        <v>-4.3</v>
      </c>
      <c r="O3713">
        <v>-16.8</v>
      </c>
      <c r="Q3713">
        <v>62</v>
      </c>
      <c r="S3713">
        <v>32</v>
      </c>
      <c r="U3713">
        <v>9</v>
      </c>
      <c r="W3713">
        <v>0.7</v>
      </c>
    </row>
    <row r="3714" spans="1:23">
      <c r="A3714" s="18">
        <v>41698</v>
      </c>
      <c r="C3714">
        <v>1.1317089610311823</v>
      </c>
      <c r="E3714">
        <v>2.0895828573006043</v>
      </c>
      <c r="G3714">
        <v>3.344569568857779</v>
      </c>
      <c r="I3714">
        <v>3.4949835561257103</v>
      </c>
      <c r="K3714">
        <v>-10.9</v>
      </c>
      <c r="M3714">
        <v>-2.2000000000000002</v>
      </c>
      <c r="O3714">
        <v>-16.7</v>
      </c>
      <c r="Q3714">
        <v>71</v>
      </c>
      <c r="S3714">
        <v>38</v>
      </c>
      <c r="U3714">
        <v>7.6</v>
      </c>
      <c r="W3714">
        <v>0</v>
      </c>
    </row>
    <row r="3715" spans="1:23">
      <c r="A3715" s="18">
        <v>41699</v>
      </c>
      <c r="C3715">
        <v>1.1983037142410429</v>
      </c>
      <c r="E3715">
        <v>1.984607032372796</v>
      </c>
      <c r="G3715">
        <v>3.5847116754006381</v>
      </c>
      <c r="I3715">
        <v>3.9143666656942782</v>
      </c>
      <c r="K3715">
        <v>-10.3</v>
      </c>
      <c r="M3715">
        <v>-2.8</v>
      </c>
      <c r="O3715">
        <v>-13.8</v>
      </c>
      <c r="Q3715">
        <v>71</v>
      </c>
      <c r="S3715">
        <v>40</v>
      </c>
      <c r="U3715">
        <v>8.8000000000000007</v>
      </c>
      <c r="W3715">
        <v>0.8</v>
      </c>
    </row>
    <row r="3716" spans="1:23">
      <c r="A3716" s="18">
        <v>41700</v>
      </c>
      <c r="C3716">
        <v>1.2689910506766791</v>
      </c>
      <c r="E3716">
        <v>1.7755042119704736</v>
      </c>
      <c r="G3716">
        <v>3.6901215686606719</v>
      </c>
      <c r="I3716">
        <v>4.1292634443836826</v>
      </c>
      <c r="K3716">
        <v>-10.1</v>
      </c>
      <c r="M3716">
        <v>-5.8</v>
      </c>
      <c r="O3716">
        <v>-14.1</v>
      </c>
      <c r="Q3716">
        <v>72</v>
      </c>
      <c r="S3716">
        <v>53</v>
      </c>
      <c r="U3716">
        <v>9.1</v>
      </c>
      <c r="W3716">
        <v>0.9</v>
      </c>
    </row>
    <row r="3717" spans="1:23">
      <c r="A3717" s="18">
        <v>41701</v>
      </c>
      <c r="C3717">
        <v>1.4115781463933854</v>
      </c>
      <c r="E3717">
        <v>2.4380108579847573</v>
      </c>
      <c r="G3717">
        <v>3.8422543215815583</v>
      </c>
      <c r="I3717">
        <v>4.431046042450987</v>
      </c>
      <c r="K3717">
        <v>-8.1</v>
      </c>
      <c r="M3717">
        <v>-1.9</v>
      </c>
      <c r="O3717">
        <v>-11.7</v>
      </c>
      <c r="Q3717">
        <v>67</v>
      </c>
      <c r="S3717">
        <v>40</v>
      </c>
      <c r="U3717">
        <v>9.9</v>
      </c>
      <c r="W3717">
        <v>0.4</v>
      </c>
    </row>
    <row r="3718" spans="1:23">
      <c r="A3718" s="18">
        <v>41702</v>
      </c>
      <c r="C3718">
        <v>1.2736163594632195</v>
      </c>
      <c r="E3718">
        <v>1.9257955521319166</v>
      </c>
      <c r="G3718">
        <v>3.3424954146451147</v>
      </c>
      <c r="I3718">
        <v>4.023094711275899</v>
      </c>
      <c r="K3718">
        <v>-9.5</v>
      </c>
      <c r="M3718">
        <v>-5.0999999999999996</v>
      </c>
      <c r="O3718">
        <v>-13.4</v>
      </c>
      <c r="Q3718">
        <v>78</v>
      </c>
      <c r="S3718">
        <v>54</v>
      </c>
      <c r="U3718">
        <v>7</v>
      </c>
      <c r="W3718">
        <v>0.3</v>
      </c>
    </row>
    <row r="3719" spans="1:23">
      <c r="A3719" s="18">
        <v>41703</v>
      </c>
      <c r="C3719">
        <v>1.2436221350601571</v>
      </c>
      <c r="E3719">
        <v>1.543975089719408</v>
      </c>
      <c r="G3719">
        <v>3.5416411702012893</v>
      </c>
      <c r="I3719">
        <v>4.0122364612678174</v>
      </c>
      <c r="K3719">
        <v>-11</v>
      </c>
      <c r="M3719">
        <v>-6.9</v>
      </c>
      <c r="O3719">
        <v>-14.8</v>
      </c>
      <c r="Q3719">
        <v>78</v>
      </c>
      <c r="S3719">
        <v>57</v>
      </c>
      <c r="U3719">
        <v>8.1</v>
      </c>
      <c r="W3719">
        <v>0.5</v>
      </c>
    </row>
    <row r="3720" spans="1:23">
      <c r="A3720" s="18">
        <v>41704</v>
      </c>
      <c r="C3720">
        <v>1.2726112920094574</v>
      </c>
      <c r="E3720">
        <v>1.7308118391572704</v>
      </c>
      <c r="G3720">
        <v>3.6300991098109661</v>
      </c>
      <c r="I3720">
        <v>3.9673692874528754</v>
      </c>
      <c r="K3720">
        <v>-10</v>
      </c>
      <c r="M3720">
        <v>-5.0999999999999996</v>
      </c>
      <c r="O3720">
        <v>-12.6</v>
      </c>
      <c r="Q3720">
        <v>74</v>
      </c>
      <c r="S3720">
        <v>57</v>
      </c>
      <c r="U3720">
        <v>8.5</v>
      </c>
      <c r="W3720">
        <v>0.1</v>
      </c>
    </row>
    <row r="3721" spans="1:23">
      <c r="A3721" s="18">
        <v>41705</v>
      </c>
      <c r="C3721">
        <v>1.3343430141761361</v>
      </c>
      <c r="E3721">
        <v>2.2429619903707243</v>
      </c>
      <c r="G3721">
        <v>3.6302923468989423</v>
      </c>
      <c r="I3721">
        <v>4.1510629785704438</v>
      </c>
      <c r="K3721">
        <v>-8.6</v>
      </c>
      <c r="M3721">
        <v>-3.5</v>
      </c>
      <c r="O3721">
        <v>-12.5</v>
      </c>
      <c r="Q3721">
        <v>75</v>
      </c>
      <c r="S3721">
        <v>55</v>
      </c>
      <c r="U3721">
        <v>8.3000000000000007</v>
      </c>
      <c r="W3721">
        <v>0.1</v>
      </c>
    </row>
    <row r="3722" spans="1:23">
      <c r="A3722" s="18">
        <v>41706</v>
      </c>
      <c r="C3722">
        <v>1.4313741522847767</v>
      </c>
      <c r="E3722">
        <v>2.5623819961059526</v>
      </c>
      <c r="G3722">
        <v>3.6589428642066961</v>
      </c>
      <c r="I3722">
        <v>4.4204201761735753</v>
      </c>
      <c r="K3722">
        <v>-7.6</v>
      </c>
      <c r="M3722">
        <v>-2.6</v>
      </c>
      <c r="O3722">
        <v>-12.1</v>
      </c>
      <c r="Q3722">
        <v>74</v>
      </c>
      <c r="S3722">
        <v>55</v>
      </c>
      <c r="U3722">
        <v>8.3000000000000007</v>
      </c>
      <c r="W3722">
        <v>0</v>
      </c>
    </row>
    <row r="3723" spans="1:23">
      <c r="A3723" s="18">
        <v>41707</v>
      </c>
      <c r="C3723">
        <v>1.0908183061754579</v>
      </c>
      <c r="E3723">
        <v>3.7826593188796935</v>
      </c>
      <c r="G3723">
        <v>2.8372243295130479</v>
      </c>
      <c r="I3723">
        <v>3.1106249439902913</v>
      </c>
      <c r="K3723">
        <v>-2.2000000000000002</v>
      </c>
      <c r="M3723">
        <v>2.6</v>
      </c>
      <c r="O3723">
        <v>-6.2</v>
      </c>
      <c r="Q3723">
        <v>64</v>
      </c>
      <c r="S3723">
        <v>47</v>
      </c>
      <c r="U3723">
        <v>3.4</v>
      </c>
      <c r="W3723">
        <v>0.7</v>
      </c>
    </row>
    <row r="3724" spans="1:23">
      <c r="A3724" s="18">
        <v>41708</v>
      </c>
      <c r="C3724">
        <v>1.102949768097268</v>
      </c>
      <c r="E3724">
        <v>1.9772515475241372</v>
      </c>
      <c r="G3724">
        <v>2.3213237355849841</v>
      </c>
      <c r="I3724">
        <v>3.4061684014768572</v>
      </c>
      <c r="K3724">
        <v>-4.0999999999999996</v>
      </c>
      <c r="M3724">
        <v>-2.2999999999999998</v>
      </c>
      <c r="O3724">
        <v>-5.4</v>
      </c>
      <c r="Q3724">
        <v>82</v>
      </c>
      <c r="S3724">
        <v>61</v>
      </c>
      <c r="U3724">
        <v>0.7</v>
      </c>
      <c r="W3724">
        <v>0</v>
      </c>
    </row>
    <row r="3725" spans="1:23">
      <c r="A3725" s="18">
        <v>41709</v>
      </c>
      <c r="C3725">
        <v>1.689749926851557</v>
      </c>
      <c r="E3725">
        <v>3.1416120612829612</v>
      </c>
      <c r="G3725">
        <v>4.1125549242452593</v>
      </c>
      <c r="I3725">
        <v>5.871281485697641</v>
      </c>
      <c r="K3725">
        <v>-5.4</v>
      </c>
      <c r="M3725">
        <v>0</v>
      </c>
      <c r="O3725">
        <v>-9.5</v>
      </c>
      <c r="Q3725">
        <v>78</v>
      </c>
      <c r="S3725">
        <v>52</v>
      </c>
      <c r="U3725">
        <v>10.3</v>
      </c>
      <c r="W3725">
        <v>1.7</v>
      </c>
    </row>
    <row r="3726" spans="1:23">
      <c r="A3726" s="18">
        <v>41710</v>
      </c>
      <c r="C3726">
        <v>0.79918862882154706</v>
      </c>
      <c r="E3726">
        <v>1.9536806125759743</v>
      </c>
      <c r="G3726">
        <v>2.1222547974183823</v>
      </c>
      <c r="I3726">
        <v>2.8007941712087048</v>
      </c>
      <c r="K3726">
        <v>-7.6</v>
      </c>
      <c r="M3726">
        <v>-4.5999999999999996</v>
      </c>
      <c r="O3726">
        <v>-10</v>
      </c>
      <c r="Q3726">
        <v>87</v>
      </c>
      <c r="S3726">
        <v>74</v>
      </c>
      <c r="U3726">
        <v>0</v>
      </c>
      <c r="W3726">
        <v>1.6</v>
      </c>
    </row>
    <row r="3727" spans="1:23">
      <c r="A3727" s="18">
        <v>41711</v>
      </c>
      <c r="C3727">
        <v>1.288686173934914</v>
      </c>
      <c r="E3727">
        <v>2.5390305961318074</v>
      </c>
      <c r="G3727">
        <v>3.9948766716379915</v>
      </c>
      <c r="I3727">
        <v>5.0498314182382993</v>
      </c>
      <c r="K3727">
        <v>-7.2</v>
      </c>
      <c r="M3727">
        <v>-2.2000000000000002</v>
      </c>
      <c r="O3727">
        <v>-10.6</v>
      </c>
      <c r="Q3727">
        <v>82</v>
      </c>
      <c r="S3727">
        <v>65</v>
      </c>
      <c r="U3727">
        <v>9.6</v>
      </c>
      <c r="W3727">
        <v>2.6</v>
      </c>
    </row>
    <row r="3728" spans="1:23">
      <c r="A3728" s="18">
        <v>41712</v>
      </c>
      <c r="C3728">
        <v>1.8888289510038765</v>
      </c>
      <c r="E3728">
        <v>5.8656356346878464</v>
      </c>
      <c r="G3728">
        <v>3.843072671906016</v>
      </c>
      <c r="I3728">
        <v>4.7487398689384737</v>
      </c>
      <c r="K3728">
        <v>0.6</v>
      </c>
      <c r="M3728">
        <v>9.4</v>
      </c>
      <c r="O3728">
        <v>-5.4</v>
      </c>
      <c r="Q3728">
        <v>57</v>
      </c>
      <c r="S3728">
        <v>27</v>
      </c>
      <c r="U3728">
        <v>8.6999999999999993</v>
      </c>
      <c r="W3728">
        <v>2.4</v>
      </c>
    </row>
    <row r="3729" spans="1:23">
      <c r="A3729" s="18">
        <v>41713</v>
      </c>
      <c r="C3729">
        <v>2.071816370921296</v>
      </c>
      <c r="E3729">
        <v>5.3817100631484873</v>
      </c>
      <c r="G3729">
        <v>3.6226469646710964</v>
      </c>
      <c r="I3729">
        <v>5.9514343069116205</v>
      </c>
      <c r="K3729">
        <v>0.9</v>
      </c>
      <c r="M3729">
        <v>7.6</v>
      </c>
      <c r="O3729">
        <v>-4.4000000000000004</v>
      </c>
      <c r="Q3729">
        <v>62</v>
      </c>
      <c r="S3729">
        <v>42</v>
      </c>
      <c r="U3729">
        <v>7.1</v>
      </c>
      <c r="W3729">
        <v>2.8</v>
      </c>
    </row>
    <row r="3730" spans="1:23">
      <c r="A3730" s="18">
        <v>41714</v>
      </c>
      <c r="C3730">
        <v>1.7420175345479845</v>
      </c>
      <c r="E3730">
        <v>3.1750966131389298</v>
      </c>
      <c r="G3730">
        <v>3.6410679754238489</v>
      </c>
      <c r="I3730">
        <v>6.0935073789130225</v>
      </c>
      <c r="K3730">
        <v>-0.4</v>
      </c>
      <c r="M3730">
        <v>2.7</v>
      </c>
      <c r="O3730">
        <v>-2.1</v>
      </c>
      <c r="Q3730">
        <v>81</v>
      </c>
      <c r="S3730">
        <v>65</v>
      </c>
      <c r="U3730">
        <v>6.9</v>
      </c>
      <c r="W3730">
        <v>2</v>
      </c>
    </row>
    <row r="3731" spans="1:23">
      <c r="A3731" s="18">
        <v>41715</v>
      </c>
      <c r="C3731">
        <v>1.8777747374589193</v>
      </c>
      <c r="E3731">
        <v>3.638287430816717</v>
      </c>
      <c r="G3731">
        <v>3.7488066430498304</v>
      </c>
      <c r="I3731">
        <v>6.0264598854265996</v>
      </c>
      <c r="K3731">
        <v>-0.3</v>
      </c>
      <c r="M3731">
        <v>2.8</v>
      </c>
      <c r="O3731">
        <v>-3.4</v>
      </c>
      <c r="Q3731">
        <v>75</v>
      </c>
      <c r="S3731">
        <v>59</v>
      </c>
      <c r="U3731">
        <v>7.5</v>
      </c>
      <c r="W3731">
        <v>1.6</v>
      </c>
    </row>
    <row r="3732" spans="1:23">
      <c r="A3732" s="18">
        <v>41716</v>
      </c>
      <c r="C3732">
        <v>1.8504237719468495</v>
      </c>
      <c r="E3732">
        <v>3.7901717970894864</v>
      </c>
      <c r="G3732">
        <v>3.6828744171959307</v>
      </c>
      <c r="I3732">
        <v>5.9116715539339069</v>
      </c>
      <c r="K3732">
        <v>0.1</v>
      </c>
      <c r="M3732">
        <v>3.9</v>
      </c>
      <c r="O3732">
        <v>-2.5</v>
      </c>
      <c r="Q3732">
        <v>74</v>
      </c>
      <c r="S3732">
        <v>54</v>
      </c>
      <c r="U3732">
        <v>7.1</v>
      </c>
      <c r="W3732">
        <v>1.4</v>
      </c>
    </row>
    <row r="3733" spans="1:23">
      <c r="A3733" s="18">
        <v>41717</v>
      </c>
      <c r="C3733">
        <v>2.449013570262538</v>
      </c>
      <c r="E3733">
        <v>6.2824041826443979</v>
      </c>
      <c r="G3733">
        <v>4.1191744900468636</v>
      </c>
      <c r="I3733">
        <v>6.5509383789031554</v>
      </c>
      <c r="K3733">
        <v>5.2</v>
      </c>
      <c r="M3733">
        <v>10.7</v>
      </c>
      <c r="O3733">
        <v>0.1</v>
      </c>
      <c r="Q3733">
        <v>53</v>
      </c>
      <c r="S3733">
        <v>31</v>
      </c>
      <c r="U3733">
        <v>9.4</v>
      </c>
      <c r="W3733">
        <v>1.4</v>
      </c>
    </row>
    <row r="3734" spans="1:23">
      <c r="A3734" s="18">
        <v>41718</v>
      </c>
      <c r="C3734">
        <v>2.6249049655446992</v>
      </c>
      <c r="E3734">
        <v>6.2177894523102264</v>
      </c>
      <c r="G3734">
        <v>3.7750738864445244</v>
      </c>
      <c r="I3734">
        <v>6.984932526244565</v>
      </c>
      <c r="K3734">
        <v>5.7</v>
      </c>
      <c r="M3734">
        <v>11.2</v>
      </c>
      <c r="O3734">
        <v>1.3</v>
      </c>
      <c r="Q3734">
        <v>64</v>
      </c>
      <c r="S3734">
        <v>26</v>
      </c>
      <c r="U3734">
        <v>7.2</v>
      </c>
      <c r="W3734">
        <v>2.5</v>
      </c>
    </row>
    <row r="3735" spans="1:23">
      <c r="A3735" s="18">
        <v>41719</v>
      </c>
      <c r="C3735">
        <v>2.5959482016720914</v>
      </c>
      <c r="E3735">
        <v>5.1748989290724747</v>
      </c>
      <c r="G3735">
        <v>4.1635304650309166</v>
      </c>
      <c r="I3735">
        <v>7.9555367168566002</v>
      </c>
      <c r="K3735">
        <v>6.1</v>
      </c>
      <c r="M3735">
        <v>9.9</v>
      </c>
      <c r="O3735">
        <v>3.3</v>
      </c>
      <c r="Q3735">
        <v>70</v>
      </c>
      <c r="S3735">
        <v>48</v>
      </c>
      <c r="U3735">
        <v>8.8000000000000007</v>
      </c>
      <c r="W3735">
        <v>0.9</v>
      </c>
    </row>
    <row r="3736" spans="1:23">
      <c r="A3736" s="18">
        <v>41720</v>
      </c>
      <c r="C3736">
        <v>2.7070646216239873</v>
      </c>
      <c r="E3736">
        <v>5.7928547518767761</v>
      </c>
      <c r="G3736">
        <v>4.2041425510432733</v>
      </c>
      <c r="I3736">
        <v>8.1110196249206705</v>
      </c>
      <c r="K3736">
        <v>6.6</v>
      </c>
      <c r="M3736">
        <v>10.7</v>
      </c>
      <c r="O3736">
        <v>2.8</v>
      </c>
      <c r="Q3736">
        <v>68</v>
      </c>
      <c r="S3736">
        <v>55</v>
      </c>
      <c r="U3736">
        <v>8.9</v>
      </c>
      <c r="W3736">
        <v>2.2000000000000002</v>
      </c>
    </row>
    <row r="3737" spans="1:23">
      <c r="A3737" s="18">
        <v>41721</v>
      </c>
      <c r="C3737">
        <v>2.8950317271562889</v>
      </c>
      <c r="E3737">
        <v>7.1655323236101722</v>
      </c>
      <c r="G3737">
        <v>4.4054935451893105</v>
      </c>
      <c r="I3737">
        <v>8.5769616538410833</v>
      </c>
      <c r="K3737">
        <v>8.1999999999999993</v>
      </c>
      <c r="M3737">
        <v>13.6</v>
      </c>
      <c r="O3737">
        <v>3</v>
      </c>
      <c r="Q3737">
        <v>69</v>
      </c>
      <c r="S3737">
        <v>49</v>
      </c>
      <c r="U3737">
        <v>9.6999999999999993</v>
      </c>
      <c r="W3737">
        <v>1.8</v>
      </c>
    </row>
    <row r="3738" spans="1:23">
      <c r="A3738" s="18">
        <v>41722</v>
      </c>
      <c r="C3738">
        <v>3.172408357145196</v>
      </c>
      <c r="E3738">
        <v>7.4772132270270353</v>
      </c>
      <c r="G3738">
        <v>4.3913709002638628</v>
      </c>
      <c r="I3738">
        <v>8.8049487893355902</v>
      </c>
      <c r="K3738">
        <v>9.8000000000000007</v>
      </c>
      <c r="M3738">
        <v>14.9</v>
      </c>
      <c r="O3738">
        <v>4.7</v>
      </c>
      <c r="Q3738">
        <v>64</v>
      </c>
      <c r="S3738">
        <v>46</v>
      </c>
      <c r="U3738">
        <v>9.5</v>
      </c>
      <c r="W3738">
        <v>2.4</v>
      </c>
    </row>
    <row r="3739" spans="1:23">
      <c r="A3739" s="18">
        <v>41723</v>
      </c>
      <c r="C3739">
        <v>2.0530289122560861</v>
      </c>
      <c r="E3739">
        <v>6.0296961301808727</v>
      </c>
      <c r="G3739">
        <v>2.9830792505436987</v>
      </c>
      <c r="I3739">
        <v>6.0854760256476981</v>
      </c>
      <c r="K3739">
        <v>7.6</v>
      </c>
      <c r="M3739">
        <v>12.7</v>
      </c>
      <c r="O3739">
        <v>4.9000000000000004</v>
      </c>
      <c r="Q3739">
        <v>75</v>
      </c>
      <c r="S3739">
        <v>50</v>
      </c>
      <c r="U3739">
        <v>2.2999999999999998</v>
      </c>
      <c r="W3739">
        <v>2.9</v>
      </c>
    </row>
    <row r="3740" spans="1:23">
      <c r="A3740" s="18">
        <v>41724</v>
      </c>
      <c r="C3740">
        <v>2.7580285713276296</v>
      </c>
      <c r="E3740">
        <v>5.203220905823807</v>
      </c>
      <c r="G3740">
        <v>4.2763438167000327</v>
      </c>
      <c r="I3740">
        <v>8.7590971736087866</v>
      </c>
      <c r="K3740">
        <v>3.8</v>
      </c>
      <c r="M3740">
        <v>8.4</v>
      </c>
      <c r="O3740">
        <v>0.4</v>
      </c>
      <c r="Q3740">
        <v>73</v>
      </c>
      <c r="S3740">
        <v>37</v>
      </c>
      <c r="U3740">
        <v>9.5</v>
      </c>
      <c r="W3740">
        <v>1.9</v>
      </c>
    </row>
    <row r="3741" spans="1:23">
      <c r="A3741" s="18">
        <v>41725</v>
      </c>
      <c r="C3741">
        <v>2.9684257258696052</v>
      </c>
      <c r="E3741">
        <v>6.336325315298259</v>
      </c>
      <c r="G3741">
        <v>4.5243898995318341</v>
      </c>
      <c r="I3741">
        <v>8.321045543396254</v>
      </c>
      <c r="K3741">
        <v>5.8</v>
      </c>
      <c r="M3741">
        <v>11.2</v>
      </c>
      <c r="O3741">
        <v>1.3</v>
      </c>
      <c r="Q3741">
        <v>54</v>
      </c>
      <c r="S3741">
        <v>24</v>
      </c>
      <c r="U3741">
        <v>11.2</v>
      </c>
      <c r="W3741">
        <v>1.4</v>
      </c>
    </row>
    <row r="3742" spans="1:23">
      <c r="A3742" s="18">
        <v>41726</v>
      </c>
      <c r="C3742">
        <v>2.623116715870915</v>
      </c>
      <c r="E3742">
        <v>5.479384493615183</v>
      </c>
      <c r="G3742">
        <v>3.6615182443757615</v>
      </c>
      <c r="I3742">
        <v>6.7803792363763389</v>
      </c>
      <c r="K3742">
        <v>6.6</v>
      </c>
      <c r="M3742">
        <v>9.8000000000000007</v>
      </c>
      <c r="O3742">
        <v>2.9</v>
      </c>
      <c r="Q3742">
        <v>55</v>
      </c>
      <c r="S3742">
        <v>37</v>
      </c>
      <c r="U3742">
        <v>6.2</v>
      </c>
      <c r="W3742">
        <v>1.9</v>
      </c>
    </row>
    <row r="3743" spans="1:23">
      <c r="A3743" s="18">
        <v>41727</v>
      </c>
      <c r="C3743">
        <v>3.3815088046969506</v>
      </c>
      <c r="E3743">
        <v>7.0154010444585113</v>
      </c>
      <c r="G3743">
        <v>4.5744877047082921</v>
      </c>
      <c r="I3743">
        <v>9.032074886174593</v>
      </c>
      <c r="K3743">
        <v>7.6</v>
      </c>
      <c r="M3743">
        <v>13.4</v>
      </c>
      <c r="O3743">
        <v>3</v>
      </c>
      <c r="Q3743">
        <v>50</v>
      </c>
      <c r="S3743">
        <v>25</v>
      </c>
      <c r="U3743">
        <v>11.3</v>
      </c>
      <c r="W3743">
        <v>2</v>
      </c>
    </row>
    <row r="3744" spans="1:23">
      <c r="A3744" s="18">
        <v>41728</v>
      </c>
      <c r="C3744">
        <v>3.7840788342355816</v>
      </c>
      <c r="E3744">
        <v>8.3212000610297441</v>
      </c>
      <c r="G3744">
        <v>4.4624713857181693</v>
      </c>
      <c r="I3744">
        <v>8.8951878587787974</v>
      </c>
      <c r="K3744">
        <v>9.1</v>
      </c>
      <c r="M3744">
        <v>15.7</v>
      </c>
      <c r="O3744">
        <v>2.7</v>
      </c>
      <c r="Q3744">
        <v>40</v>
      </c>
      <c r="S3744">
        <v>23</v>
      </c>
      <c r="U3744">
        <v>10.9</v>
      </c>
      <c r="W3744">
        <v>2.6</v>
      </c>
    </row>
    <row r="3745" spans="1:23">
      <c r="A3745" s="18">
        <v>41729</v>
      </c>
      <c r="C3745">
        <v>4.0638288923740191</v>
      </c>
      <c r="E3745">
        <v>8.5509565909495091</v>
      </c>
      <c r="G3745">
        <v>4.5945150572618321</v>
      </c>
      <c r="I3745">
        <v>9.2680169681063127</v>
      </c>
      <c r="K3745">
        <v>12.2</v>
      </c>
      <c r="M3745">
        <v>18.100000000000001</v>
      </c>
      <c r="O3745">
        <v>7.1</v>
      </c>
      <c r="Q3745">
        <v>34</v>
      </c>
      <c r="S3745">
        <v>17</v>
      </c>
      <c r="U3745">
        <v>11.7</v>
      </c>
      <c r="W3745">
        <v>2.1</v>
      </c>
    </row>
    <row r="3746" spans="1:23">
      <c r="A3746" s="18">
        <v>41730</v>
      </c>
      <c r="C3746">
        <v>4.7255539326526419</v>
      </c>
      <c r="E3746">
        <v>8.6564686936647739</v>
      </c>
      <c r="G3746">
        <v>4.5777700879887941</v>
      </c>
      <c r="I3746">
        <v>10.048106612622341</v>
      </c>
      <c r="K3746">
        <v>12.8</v>
      </c>
      <c r="M3746">
        <v>18.8</v>
      </c>
      <c r="O3746">
        <v>8</v>
      </c>
      <c r="Q3746">
        <v>30</v>
      </c>
      <c r="S3746">
        <v>15</v>
      </c>
      <c r="U3746">
        <v>11.8</v>
      </c>
      <c r="W3746">
        <v>2.9</v>
      </c>
    </row>
    <row r="3747" spans="1:23">
      <c r="A3747" s="18">
        <v>41731</v>
      </c>
      <c r="C3747">
        <v>4.808590350530439</v>
      </c>
      <c r="E3747">
        <v>8.9845030045885359</v>
      </c>
      <c r="G3747">
        <v>4.5505952210462519</v>
      </c>
      <c r="I3747">
        <v>10.095369417537375</v>
      </c>
      <c r="K3747">
        <v>13.2</v>
      </c>
      <c r="M3747">
        <v>18.899999999999999</v>
      </c>
      <c r="O3747">
        <v>7.6</v>
      </c>
      <c r="Q3747">
        <v>25</v>
      </c>
      <c r="S3747">
        <v>12</v>
      </c>
      <c r="U3747">
        <v>12</v>
      </c>
      <c r="W3747">
        <v>2.6</v>
      </c>
    </row>
    <row r="3748" spans="1:23">
      <c r="A3748" s="18">
        <v>41732</v>
      </c>
      <c r="C3748">
        <v>6.3191489573552753</v>
      </c>
      <c r="E3748">
        <v>8.595851182401768</v>
      </c>
      <c r="G3748">
        <v>4.1588135860163522</v>
      </c>
      <c r="I3748">
        <v>8.7773088040035248</v>
      </c>
      <c r="K3748">
        <v>15.2</v>
      </c>
      <c r="M3748">
        <v>19.899999999999999</v>
      </c>
      <c r="O3748">
        <v>10.8</v>
      </c>
      <c r="Q3748">
        <v>17</v>
      </c>
      <c r="S3748">
        <v>12</v>
      </c>
      <c r="U3748">
        <v>9.9</v>
      </c>
      <c r="W3748">
        <v>5.6</v>
      </c>
    </row>
    <row r="3749" spans="1:23">
      <c r="A3749" s="18">
        <v>41733</v>
      </c>
      <c r="C3749">
        <v>7.2918710946990295</v>
      </c>
      <c r="E3749">
        <v>7.7300303048205903</v>
      </c>
      <c r="G3749">
        <v>4.1113994862062331</v>
      </c>
      <c r="I3749">
        <v>8.6179082844591015</v>
      </c>
      <c r="K3749">
        <v>18.100000000000001</v>
      </c>
      <c r="M3749">
        <v>21.6</v>
      </c>
      <c r="O3749">
        <v>15.4</v>
      </c>
      <c r="Q3749">
        <v>12</v>
      </c>
      <c r="S3749">
        <v>9</v>
      </c>
      <c r="U3749">
        <v>10</v>
      </c>
      <c r="W3749">
        <v>6</v>
      </c>
    </row>
    <row r="3750" spans="1:23">
      <c r="A3750" s="18">
        <v>41734</v>
      </c>
      <c r="C3750">
        <v>4.7158132495651781</v>
      </c>
      <c r="E3750">
        <v>9.4671574920965078</v>
      </c>
      <c r="G3750">
        <v>4.004880414714191</v>
      </c>
      <c r="I3750">
        <v>9.691167096910787</v>
      </c>
      <c r="K3750">
        <v>16.100000000000001</v>
      </c>
      <c r="M3750">
        <v>21.4</v>
      </c>
      <c r="O3750">
        <v>11</v>
      </c>
      <c r="Q3750">
        <v>19</v>
      </c>
      <c r="S3750">
        <v>11</v>
      </c>
      <c r="U3750">
        <v>8.6</v>
      </c>
      <c r="W3750">
        <v>2</v>
      </c>
    </row>
    <row r="3751" spans="1:23">
      <c r="A3751" s="18">
        <v>41735</v>
      </c>
      <c r="C3751">
        <v>4.0876346451204073</v>
      </c>
      <c r="E3751">
        <v>7.4038083349919326</v>
      </c>
      <c r="G3751">
        <v>4.496154803499377</v>
      </c>
      <c r="I3751">
        <v>11.051096005051642</v>
      </c>
      <c r="K3751">
        <v>12.2</v>
      </c>
      <c r="M3751">
        <v>16.899999999999999</v>
      </c>
      <c r="O3751">
        <v>8.8000000000000007</v>
      </c>
      <c r="Q3751">
        <v>46</v>
      </c>
      <c r="S3751">
        <v>23</v>
      </c>
      <c r="U3751">
        <v>10.1</v>
      </c>
      <c r="W3751">
        <v>1.5</v>
      </c>
    </row>
    <row r="3752" spans="1:23">
      <c r="A3752" s="18">
        <v>41736</v>
      </c>
      <c r="C3752">
        <v>4.0044055021698934</v>
      </c>
      <c r="E3752">
        <v>7.9967813234902918</v>
      </c>
      <c r="G3752">
        <v>4.4378670716390625</v>
      </c>
      <c r="I3752">
        <v>9.6560688141342137</v>
      </c>
      <c r="K3752">
        <v>12.9</v>
      </c>
      <c r="M3752">
        <v>17.5</v>
      </c>
      <c r="O3752">
        <v>8.5</v>
      </c>
      <c r="Q3752">
        <v>48</v>
      </c>
      <c r="S3752">
        <v>36</v>
      </c>
      <c r="U3752">
        <v>9.4</v>
      </c>
      <c r="W3752">
        <v>2.7</v>
      </c>
    </row>
    <row r="3753" spans="1:23">
      <c r="A3753" s="18">
        <v>41737</v>
      </c>
      <c r="C3753">
        <v>1.5056876626655362</v>
      </c>
      <c r="E3753">
        <v>6.9463944100314947</v>
      </c>
      <c r="G3753">
        <v>2.5749282435978982</v>
      </c>
      <c r="I3753">
        <v>6.2855896220976746</v>
      </c>
      <c r="K3753">
        <v>4.8</v>
      </c>
      <c r="M3753">
        <v>15.1</v>
      </c>
      <c r="O3753">
        <v>2.6</v>
      </c>
      <c r="Q3753">
        <v>88</v>
      </c>
      <c r="S3753">
        <v>42</v>
      </c>
      <c r="U3753">
        <v>0.3</v>
      </c>
      <c r="W3753">
        <v>2.9</v>
      </c>
    </row>
    <row r="3754" spans="1:23">
      <c r="A3754" s="18">
        <v>41738</v>
      </c>
      <c r="C3754">
        <v>2.8153449269349871</v>
      </c>
      <c r="E3754">
        <v>6.1552018548276122</v>
      </c>
      <c r="G3754">
        <v>4.436615576630194</v>
      </c>
      <c r="I3754">
        <v>8.3184100861716388</v>
      </c>
      <c r="K3754">
        <v>6.6</v>
      </c>
      <c r="M3754">
        <v>11.4</v>
      </c>
      <c r="O3754">
        <v>3</v>
      </c>
      <c r="Q3754">
        <v>60</v>
      </c>
      <c r="S3754">
        <v>39</v>
      </c>
      <c r="U3754">
        <v>9.8000000000000007</v>
      </c>
      <c r="W3754">
        <v>1</v>
      </c>
    </row>
    <row r="3755" spans="1:23">
      <c r="A3755" s="18">
        <v>41739</v>
      </c>
      <c r="C3755">
        <v>3.914876998312772</v>
      </c>
      <c r="E3755">
        <v>9.9525623487601269</v>
      </c>
      <c r="G3755">
        <v>4.7871295567832277</v>
      </c>
      <c r="I3755">
        <v>9.1657698166282469</v>
      </c>
      <c r="K3755">
        <v>11.4</v>
      </c>
      <c r="M3755">
        <v>19.399999999999999</v>
      </c>
      <c r="O3755">
        <v>4.0999999999999996</v>
      </c>
      <c r="Q3755">
        <v>43</v>
      </c>
      <c r="S3755">
        <v>17</v>
      </c>
      <c r="U3755">
        <v>12.2</v>
      </c>
      <c r="W3755">
        <v>2.2000000000000002</v>
      </c>
    </row>
    <row r="3756" spans="1:23">
      <c r="A3756" s="18">
        <v>41740</v>
      </c>
      <c r="C3756">
        <v>4.3802362999515401</v>
      </c>
      <c r="E3756">
        <v>7.7866518798023217</v>
      </c>
      <c r="G3756">
        <v>4.6610645922667473</v>
      </c>
      <c r="I3756">
        <v>9.5427573906627803</v>
      </c>
      <c r="K3756">
        <v>15.7</v>
      </c>
      <c r="M3756">
        <v>19.2</v>
      </c>
      <c r="O3756">
        <v>12.1</v>
      </c>
      <c r="Q3756">
        <v>25</v>
      </c>
      <c r="S3756">
        <v>15</v>
      </c>
      <c r="U3756">
        <v>11.9</v>
      </c>
      <c r="W3756">
        <v>1.8</v>
      </c>
    </row>
    <row r="3757" spans="1:23">
      <c r="A3757" s="18">
        <v>41741</v>
      </c>
      <c r="C3757">
        <v>3.7817715677715822</v>
      </c>
      <c r="E3757">
        <v>7.2935048327213829</v>
      </c>
      <c r="G3757">
        <v>4.020448371169846</v>
      </c>
      <c r="I3757">
        <v>9.6549801678610816</v>
      </c>
      <c r="K3757">
        <v>12.3</v>
      </c>
      <c r="M3757">
        <v>16.899999999999999</v>
      </c>
      <c r="O3757">
        <v>9.1999999999999993</v>
      </c>
      <c r="Q3757">
        <v>55</v>
      </c>
      <c r="S3757">
        <v>19</v>
      </c>
      <c r="U3757">
        <v>7.1</v>
      </c>
      <c r="W3757">
        <v>2.2999999999999998</v>
      </c>
    </row>
    <row r="3758" spans="1:23">
      <c r="A3758" s="18">
        <v>41742</v>
      </c>
      <c r="C3758">
        <v>3.6630913135342209</v>
      </c>
      <c r="E3758">
        <v>7.5422594948001738</v>
      </c>
      <c r="G3758">
        <v>4.5629793081529568</v>
      </c>
      <c r="I3758">
        <v>10.023628979595774</v>
      </c>
      <c r="K3758">
        <v>12.9</v>
      </c>
      <c r="M3758">
        <v>16.899999999999999</v>
      </c>
      <c r="O3758">
        <v>9</v>
      </c>
      <c r="Q3758">
        <v>54</v>
      </c>
      <c r="S3758">
        <v>36</v>
      </c>
      <c r="U3758">
        <v>9.6999999999999993</v>
      </c>
      <c r="W3758">
        <v>1.4</v>
      </c>
    </row>
    <row r="3759" spans="1:23">
      <c r="A3759" s="18">
        <v>41743</v>
      </c>
      <c r="C3759">
        <v>1.6310163471648083</v>
      </c>
      <c r="E3759">
        <v>7.6000387112495851</v>
      </c>
      <c r="G3759">
        <v>2.5401065065563353</v>
      </c>
      <c r="I3759">
        <v>6.1315768147454746</v>
      </c>
      <c r="K3759">
        <v>5.5</v>
      </c>
      <c r="M3759">
        <v>15.7</v>
      </c>
      <c r="O3759">
        <v>1.8</v>
      </c>
      <c r="Q3759">
        <v>90</v>
      </c>
      <c r="S3759">
        <v>34</v>
      </c>
      <c r="U3759">
        <v>0</v>
      </c>
      <c r="W3759">
        <v>3.8</v>
      </c>
    </row>
    <row r="3760" spans="1:23">
      <c r="A3760" s="18">
        <v>41744</v>
      </c>
      <c r="C3760">
        <v>1.5581077341394038</v>
      </c>
      <c r="E3760">
        <v>3.72081899711986</v>
      </c>
      <c r="G3760">
        <v>2.7277344939837174</v>
      </c>
      <c r="I3760">
        <v>5.1893915583125905</v>
      </c>
      <c r="K3760">
        <v>1.8</v>
      </c>
      <c r="M3760">
        <v>4.4000000000000004</v>
      </c>
      <c r="O3760">
        <v>-0.3</v>
      </c>
      <c r="Q3760">
        <v>86</v>
      </c>
      <c r="S3760">
        <v>62</v>
      </c>
      <c r="U3760">
        <v>1.3</v>
      </c>
      <c r="W3760">
        <v>1.7</v>
      </c>
    </row>
    <row r="3761" spans="1:23">
      <c r="A3761" s="18">
        <v>41745</v>
      </c>
      <c r="C3761">
        <v>2.0895448140703214</v>
      </c>
      <c r="E3761">
        <v>3.8345089345865371</v>
      </c>
      <c r="G3761">
        <v>3.4272688844013532</v>
      </c>
      <c r="I3761">
        <v>5.6488120983950028</v>
      </c>
      <c r="K3761">
        <v>3.3</v>
      </c>
      <c r="M3761">
        <v>5.4</v>
      </c>
      <c r="O3761">
        <v>1.1000000000000001</v>
      </c>
      <c r="Q3761">
        <v>62</v>
      </c>
      <c r="S3761">
        <v>48</v>
      </c>
      <c r="U3761">
        <v>4.8</v>
      </c>
      <c r="W3761">
        <v>2.2999999999999998</v>
      </c>
    </row>
    <row r="3762" spans="1:23">
      <c r="A3762" s="18">
        <v>41746</v>
      </c>
      <c r="C3762">
        <v>3.0093192346538755</v>
      </c>
      <c r="E3762">
        <v>5.3000922314055998</v>
      </c>
      <c r="G3762">
        <v>4.7919098901997117</v>
      </c>
      <c r="I3762">
        <v>8.8516925041688026</v>
      </c>
      <c r="K3762">
        <v>3.7</v>
      </c>
      <c r="M3762">
        <v>8.1</v>
      </c>
      <c r="O3762">
        <v>0.2</v>
      </c>
      <c r="Q3762">
        <v>61</v>
      </c>
      <c r="S3762">
        <v>30</v>
      </c>
      <c r="U3762">
        <v>11.9</v>
      </c>
      <c r="W3762">
        <v>3.3</v>
      </c>
    </row>
    <row r="3763" spans="1:23">
      <c r="A3763" s="18">
        <v>41747</v>
      </c>
      <c r="C3763">
        <v>3.4856054680551392</v>
      </c>
      <c r="E3763">
        <v>7.69583333632084</v>
      </c>
      <c r="G3763">
        <v>4.7322991112871797</v>
      </c>
      <c r="I3763">
        <v>8.6961772976137848</v>
      </c>
      <c r="K3763">
        <v>7</v>
      </c>
      <c r="M3763">
        <v>13.6</v>
      </c>
      <c r="O3763">
        <v>1.1000000000000001</v>
      </c>
      <c r="Q3763">
        <v>41</v>
      </c>
      <c r="S3763">
        <v>17</v>
      </c>
      <c r="U3763">
        <v>12.2</v>
      </c>
      <c r="W3763">
        <v>2.1</v>
      </c>
    </row>
    <row r="3764" spans="1:23">
      <c r="A3764" s="18">
        <v>41748</v>
      </c>
      <c r="C3764">
        <v>4.1152423937958602</v>
      </c>
      <c r="E3764">
        <v>7.2692838980544581</v>
      </c>
      <c r="G3764">
        <v>4.7866406962388863</v>
      </c>
      <c r="I3764">
        <v>9.4362351592330942</v>
      </c>
      <c r="K3764">
        <v>10.1</v>
      </c>
      <c r="M3764">
        <v>14.2</v>
      </c>
      <c r="O3764">
        <v>5.4</v>
      </c>
      <c r="Q3764">
        <v>36</v>
      </c>
      <c r="S3764">
        <v>22</v>
      </c>
      <c r="U3764">
        <v>12.2</v>
      </c>
      <c r="W3764">
        <v>2.7</v>
      </c>
    </row>
    <row r="3765" spans="1:23">
      <c r="A3765" s="18">
        <v>41749</v>
      </c>
      <c r="C3765">
        <v>4.6667469682658806</v>
      </c>
      <c r="E3765">
        <v>9.968592924073727</v>
      </c>
      <c r="G3765">
        <v>4.7007499174610183</v>
      </c>
      <c r="I3765">
        <v>9.8290755438131487</v>
      </c>
      <c r="K3765">
        <v>12.3</v>
      </c>
      <c r="M3765">
        <v>19.8</v>
      </c>
      <c r="O3765">
        <v>5.6</v>
      </c>
      <c r="Q3765">
        <v>30</v>
      </c>
      <c r="S3765">
        <v>11</v>
      </c>
      <c r="U3765">
        <v>12.3</v>
      </c>
      <c r="W3765">
        <v>2.8</v>
      </c>
    </row>
    <row r="3766" spans="1:23">
      <c r="A3766" s="18">
        <v>41750</v>
      </c>
      <c r="C3766">
        <v>4.8099343431992656</v>
      </c>
      <c r="E3766">
        <v>10.583283924307262</v>
      </c>
      <c r="G3766">
        <v>4.368663927191391</v>
      </c>
      <c r="I3766">
        <v>9.0915698826449809</v>
      </c>
      <c r="K3766">
        <v>15.2</v>
      </c>
      <c r="M3766">
        <v>21.5</v>
      </c>
      <c r="O3766">
        <v>8.1999999999999993</v>
      </c>
      <c r="Q3766">
        <v>25</v>
      </c>
      <c r="S3766">
        <v>12</v>
      </c>
      <c r="U3766">
        <v>10.199999999999999</v>
      </c>
      <c r="W3766">
        <v>2.7</v>
      </c>
    </row>
    <row r="3767" spans="1:23">
      <c r="A3767" s="18">
        <v>41751</v>
      </c>
      <c r="C3767">
        <v>5.3165168203131694</v>
      </c>
      <c r="E3767">
        <v>10.950912562745248</v>
      </c>
      <c r="G3767">
        <v>4.6593877774271952</v>
      </c>
      <c r="I3767">
        <v>10.640409048629836</v>
      </c>
      <c r="K3767">
        <v>16.2</v>
      </c>
      <c r="M3767">
        <v>23.5</v>
      </c>
      <c r="O3767">
        <v>10.1</v>
      </c>
      <c r="Q3767">
        <v>28</v>
      </c>
      <c r="S3767">
        <v>8</v>
      </c>
      <c r="U3767">
        <v>11.9</v>
      </c>
      <c r="W3767">
        <v>2.8</v>
      </c>
    </row>
    <row r="3768" spans="1:23">
      <c r="A3768" s="18">
        <v>41752</v>
      </c>
      <c r="C3768">
        <v>2.6612913828380416</v>
      </c>
      <c r="E3768">
        <v>8.239305530101646</v>
      </c>
      <c r="G3768">
        <v>3.5895126682100997</v>
      </c>
      <c r="I3768">
        <v>9.2669052501374978</v>
      </c>
      <c r="K3768">
        <v>2.2000000000000002</v>
      </c>
      <c r="M3768">
        <v>17.8</v>
      </c>
      <c r="O3768">
        <v>-4.0999999999999996</v>
      </c>
      <c r="Q3768">
        <v>69</v>
      </c>
      <c r="S3768">
        <v>27</v>
      </c>
      <c r="U3768">
        <v>5.9</v>
      </c>
      <c r="W3768">
        <v>3</v>
      </c>
    </row>
    <row r="3769" spans="1:23">
      <c r="A3769" s="18">
        <v>41753</v>
      </c>
      <c r="C3769">
        <v>2.9626842644329621</v>
      </c>
      <c r="E3769">
        <v>5.9856037733807153</v>
      </c>
      <c r="G3769">
        <v>4.7941782847878214</v>
      </c>
      <c r="I3769">
        <v>8.5770716360526684</v>
      </c>
      <c r="K3769">
        <v>1.5</v>
      </c>
      <c r="M3769">
        <v>8.6</v>
      </c>
      <c r="O3769">
        <v>-3.8</v>
      </c>
      <c r="Q3769">
        <v>44</v>
      </c>
      <c r="S3769">
        <v>24</v>
      </c>
      <c r="U3769">
        <v>12.7</v>
      </c>
      <c r="W3769">
        <v>1.5</v>
      </c>
    </row>
    <row r="3770" spans="1:23">
      <c r="A3770" s="18">
        <v>41754</v>
      </c>
      <c r="C3770">
        <v>3.1659410142564148</v>
      </c>
      <c r="E3770">
        <v>8.1330081471255102</v>
      </c>
      <c r="G3770">
        <v>4.8253512040538</v>
      </c>
      <c r="I3770">
        <v>8.2687346716935206</v>
      </c>
      <c r="K3770">
        <v>7.9</v>
      </c>
      <c r="M3770">
        <v>15.7</v>
      </c>
      <c r="O3770">
        <v>2.8</v>
      </c>
      <c r="Q3770">
        <v>40</v>
      </c>
      <c r="S3770">
        <v>16</v>
      </c>
      <c r="U3770">
        <v>12.7</v>
      </c>
      <c r="W3770">
        <v>1.3</v>
      </c>
    </row>
    <row r="3771" spans="1:23">
      <c r="A3771" s="18">
        <v>41755</v>
      </c>
      <c r="C3771">
        <v>4.1571894764662973</v>
      </c>
      <c r="E3771">
        <v>9.7032867224151857</v>
      </c>
      <c r="G3771">
        <v>4.587562573804596</v>
      </c>
      <c r="I3771">
        <v>8.851324765875896</v>
      </c>
      <c r="K3771">
        <v>12.5</v>
      </c>
      <c r="M3771">
        <v>18.2</v>
      </c>
      <c r="O3771">
        <v>5</v>
      </c>
      <c r="Q3771">
        <v>29</v>
      </c>
      <c r="S3771">
        <v>17</v>
      </c>
      <c r="U3771">
        <v>11.3</v>
      </c>
      <c r="W3771">
        <v>2.2000000000000002</v>
      </c>
    </row>
    <row r="3772" spans="1:23">
      <c r="A3772" s="18">
        <v>41756</v>
      </c>
      <c r="C3772">
        <v>4.1176833243585591</v>
      </c>
      <c r="E3772">
        <v>9.1456011890543127</v>
      </c>
      <c r="G3772">
        <v>4.6045835960830948</v>
      </c>
      <c r="I3772">
        <v>9.8582499840155435</v>
      </c>
      <c r="K3772">
        <v>15</v>
      </c>
      <c r="M3772">
        <v>19.899999999999999</v>
      </c>
      <c r="O3772">
        <v>9.9</v>
      </c>
      <c r="Q3772">
        <v>40</v>
      </c>
      <c r="S3772">
        <v>20</v>
      </c>
      <c r="U3772">
        <v>10.4</v>
      </c>
      <c r="W3772">
        <v>1.7</v>
      </c>
    </row>
    <row r="3773" spans="1:23">
      <c r="A3773" s="18">
        <v>41757</v>
      </c>
      <c r="C3773">
        <v>6.2637150010555809</v>
      </c>
      <c r="E3773">
        <v>7.6054604029908681</v>
      </c>
      <c r="G3773">
        <v>4.2305960307669839</v>
      </c>
      <c r="I3773">
        <v>9.0044732796158247</v>
      </c>
      <c r="K3773">
        <v>17.7</v>
      </c>
      <c r="M3773">
        <v>22.2</v>
      </c>
      <c r="O3773">
        <v>16.3</v>
      </c>
      <c r="Q3773">
        <v>24</v>
      </c>
      <c r="S3773">
        <v>10</v>
      </c>
      <c r="U3773">
        <v>9</v>
      </c>
      <c r="W3773">
        <v>5.3</v>
      </c>
    </row>
    <row r="3774" spans="1:23">
      <c r="A3774" s="18">
        <v>41758</v>
      </c>
      <c r="C3774">
        <v>2.2959098082512623</v>
      </c>
      <c r="E3774">
        <v>7.9210087239585993</v>
      </c>
      <c r="G3774">
        <v>2.6683159601469368</v>
      </c>
      <c r="I3774">
        <v>7.375484340584439</v>
      </c>
      <c r="K3774">
        <v>7.8</v>
      </c>
      <c r="M3774">
        <v>16.8</v>
      </c>
      <c r="O3774">
        <v>4.5</v>
      </c>
      <c r="Q3774">
        <v>75</v>
      </c>
      <c r="S3774">
        <v>39</v>
      </c>
      <c r="U3774">
        <v>0.3</v>
      </c>
      <c r="W3774">
        <v>3.3</v>
      </c>
    </row>
    <row r="3775" spans="1:23">
      <c r="A3775" s="18">
        <v>41759</v>
      </c>
      <c r="C3775">
        <v>3.5671677305119687</v>
      </c>
      <c r="E3775">
        <v>7.1088334881915758</v>
      </c>
      <c r="G3775">
        <v>4.8462989611757061</v>
      </c>
      <c r="I3775">
        <v>9.9595141506191851</v>
      </c>
      <c r="K3775">
        <v>8.1999999999999993</v>
      </c>
      <c r="M3775">
        <v>13</v>
      </c>
      <c r="O3775">
        <v>3.4</v>
      </c>
      <c r="Q3775">
        <v>52</v>
      </c>
      <c r="S3775">
        <v>25</v>
      </c>
      <c r="U3775">
        <v>12</v>
      </c>
      <c r="W3775">
        <v>1.5</v>
      </c>
    </row>
    <row r="3776" spans="1:23">
      <c r="A3776" s="18">
        <v>41760</v>
      </c>
      <c r="C3776">
        <v>5.0731307275348865</v>
      </c>
      <c r="E3776">
        <v>10.029390444609867</v>
      </c>
      <c r="G3776">
        <v>4.8029841175573846</v>
      </c>
      <c r="I3776">
        <v>9.4557712234967397</v>
      </c>
      <c r="K3776">
        <v>12.9</v>
      </c>
      <c r="M3776">
        <v>19.100000000000001</v>
      </c>
      <c r="O3776">
        <v>5.4</v>
      </c>
      <c r="Q3776">
        <v>28</v>
      </c>
      <c r="S3776">
        <v>15</v>
      </c>
      <c r="U3776">
        <v>12.7</v>
      </c>
      <c r="W3776">
        <v>3.8</v>
      </c>
    </row>
    <row r="3777" spans="1:23">
      <c r="A3777" s="18">
        <v>41761</v>
      </c>
      <c r="C3777">
        <v>4.7910303459355221</v>
      </c>
      <c r="E3777">
        <v>9.4235688876826487</v>
      </c>
      <c r="G3777">
        <v>4.7643147721248429</v>
      </c>
      <c r="I3777">
        <v>10.194947036361201</v>
      </c>
      <c r="K3777">
        <v>16.3</v>
      </c>
      <c r="M3777">
        <v>21.6</v>
      </c>
      <c r="O3777">
        <v>11.8</v>
      </c>
      <c r="Q3777">
        <v>21</v>
      </c>
      <c r="S3777">
        <v>15</v>
      </c>
      <c r="U3777">
        <v>12.7</v>
      </c>
      <c r="W3777">
        <v>2</v>
      </c>
    </row>
    <row r="3778" spans="1:23">
      <c r="A3778" s="18">
        <v>41762</v>
      </c>
      <c r="C3778">
        <v>5.7725803633897259</v>
      </c>
      <c r="E3778">
        <v>11.591364382674275</v>
      </c>
      <c r="G3778">
        <v>4.7581273712251129</v>
      </c>
      <c r="I3778">
        <v>10.887411236825702</v>
      </c>
      <c r="K3778">
        <v>18.2</v>
      </c>
      <c r="M3778">
        <v>24.7</v>
      </c>
      <c r="O3778">
        <v>11.4</v>
      </c>
      <c r="Q3778">
        <v>23</v>
      </c>
      <c r="S3778">
        <v>13</v>
      </c>
      <c r="U3778">
        <v>12.4</v>
      </c>
      <c r="W3778">
        <v>3</v>
      </c>
    </row>
    <row r="3779" spans="1:23">
      <c r="A3779" s="18">
        <v>41763</v>
      </c>
      <c r="C3779">
        <v>5.917654069871884</v>
      </c>
      <c r="E3779">
        <v>12.341268528829746</v>
      </c>
      <c r="G3779">
        <v>4.7599986297064438</v>
      </c>
      <c r="I3779">
        <v>11.099898940335928</v>
      </c>
      <c r="K3779">
        <v>20.100000000000001</v>
      </c>
      <c r="M3779">
        <v>26.8</v>
      </c>
      <c r="O3779">
        <v>13.2</v>
      </c>
      <c r="Q3779">
        <v>22</v>
      </c>
      <c r="S3779">
        <v>13</v>
      </c>
      <c r="U3779">
        <v>12.3</v>
      </c>
      <c r="W3779">
        <v>2.8</v>
      </c>
    </row>
    <row r="3780" spans="1:23">
      <c r="A3780" s="18">
        <v>41764</v>
      </c>
      <c r="C3780">
        <v>6.3517662305714699</v>
      </c>
      <c r="E3780">
        <v>11.754864630061736</v>
      </c>
      <c r="G3780">
        <v>4.808021066894046</v>
      </c>
      <c r="I3780">
        <v>11.483486298179445</v>
      </c>
      <c r="K3780">
        <v>21.8</v>
      </c>
      <c r="M3780">
        <v>27.4</v>
      </c>
      <c r="O3780">
        <v>16.100000000000001</v>
      </c>
      <c r="Q3780">
        <v>20</v>
      </c>
      <c r="S3780">
        <v>10</v>
      </c>
      <c r="U3780">
        <v>12.8</v>
      </c>
      <c r="W3780">
        <v>2.9</v>
      </c>
    </row>
    <row r="3781" spans="1:23">
      <c r="A3781" s="18">
        <v>41765</v>
      </c>
      <c r="C3781">
        <v>6.6200746581844445</v>
      </c>
      <c r="E3781">
        <v>11.866934008849862</v>
      </c>
      <c r="G3781">
        <v>4.948390838406838</v>
      </c>
      <c r="I3781">
        <v>12.469514109331236</v>
      </c>
      <c r="K3781">
        <v>22</v>
      </c>
      <c r="M3781">
        <v>27.8</v>
      </c>
      <c r="O3781">
        <v>16.399999999999999</v>
      </c>
      <c r="Q3781">
        <v>22</v>
      </c>
      <c r="S3781">
        <v>12</v>
      </c>
      <c r="U3781">
        <v>13.3</v>
      </c>
      <c r="W3781">
        <v>3</v>
      </c>
    </row>
    <row r="3782" spans="1:23">
      <c r="A3782" s="18">
        <v>41766</v>
      </c>
      <c r="C3782">
        <v>5.6277011465629601</v>
      </c>
      <c r="E3782">
        <v>10.342809009129551</v>
      </c>
      <c r="G3782">
        <v>4.3587830034945654</v>
      </c>
      <c r="I3782">
        <v>11.173059894243467</v>
      </c>
      <c r="K3782">
        <v>20</v>
      </c>
      <c r="M3782">
        <v>25.9</v>
      </c>
      <c r="O3782">
        <v>16.3</v>
      </c>
      <c r="Q3782">
        <v>26</v>
      </c>
      <c r="S3782">
        <v>12</v>
      </c>
      <c r="U3782">
        <v>9.4</v>
      </c>
      <c r="W3782">
        <v>2.6</v>
      </c>
    </row>
    <row r="3783" spans="1:23">
      <c r="A3783" s="18">
        <v>41767</v>
      </c>
      <c r="C3783">
        <v>5.3802706607884829</v>
      </c>
      <c r="E3783">
        <v>8.8063748253409351</v>
      </c>
      <c r="G3783">
        <v>4.1819093989731053</v>
      </c>
      <c r="I3783">
        <v>11.004748410374638</v>
      </c>
      <c r="K3783">
        <v>14.9</v>
      </c>
      <c r="M3783">
        <v>21.8</v>
      </c>
      <c r="O3783">
        <v>12.5</v>
      </c>
      <c r="Q3783">
        <v>20</v>
      </c>
      <c r="S3783">
        <v>11</v>
      </c>
      <c r="U3783">
        <v>9.5</v>
      </c>
      <c r="W3783">
        <v>2.9</v>
      </c>
    </row>
    <row r="3784" spans="1:23">
      <c r="A3784" s="18">
        <v>41768</v>
      </c>
      <c r="C3784">
        <v>5.0788722045358945</v>
      </c>
      <c r="E3784">
        <v>9.0708509844512886</v>
      </c>
      <c r="G3784">
        <v>4.8273342259927743</v>
      </c>
      <c r="I3784">
        <v>11.387136816423451</v>
      </c>
      <c r="K3784">
        <v>13.9</v>
      </c>
      <c r="M3784">
        <v>18.899999999999999</v>
      </c>
      <c r="O3784">
        <v>8.4</v>
      </c>
      <c r="Q3784">
        <v>30</v>
      </c>
      <c r="S3784">
        <v>16</v>
      </c>
      <c r="U3784">
        <v>12.6</v>
      </c>
      <c r="W3784">
        <v>2.6</v>
      </c>
    </row>
    <row r="3785" spans="1:23">
      <c r="A3785" s="18">
        <v>41769</v>
      </c>
      <c r="C3785">
        <v>4.9463133183651493</v>
      </c>
      <c r="E3785">
        <v>10.630876664475172</v>
      </c>
      <c r="G3785">
        <v>4.7613852096926301</v>
      </c>
      <c r="I3785">
        <v>10.346041838635337</v>
      </c>
      <c r="K3785">
        <v>17.100000000000001</v>
      </c>
      <c r="M3785">
        <v>23</v>
      </c>
      <c r="O3785">
        <v>11.1</v>
      </c>
      <c r="Q3785">
        <v>22</v>
      </c>
      <c r="S3785">
        <v>9</v>
      </c>
      <c r="U3785">
        <v>12.9</v>
      </c>
      <c r="W3785">
        <v>2</v>
      </c>
    </row>
    <row r="3786" spans="1:23">
      <c r="A3786" s="18">
        <v>41770</v>
      </c>
      <c r="C3786">
        <v>5.0792604214605603</v>
      </c>
      <c r="E3786">
        <v>9.951174188286565</v>
      </c>
      <c r="G3786">
        <v>4.7338075325442146</v>
      </c>
      <c r="I3786">
        <v>11.703995629986059</v>
      </c>
      <c r="K3786">
        <v>14.6</v>
      </c>
      <c r="M3786">
        <v>22.1</v>
      </c>
      <c r="O3786">
        <v>10</v>
      </c>
      <c r="Q3786">
        <v>29</v>
      </c>
      <c r="S3786">
        <v>12</v>
      </c>
      <c r="U3786">
        <v>12.3</v>
      </c>
      <c r="W3786">
        <v>2.2999999999999998</v>
      </c>
    </row>
    <row r="3787" spans="1:23">
      <c r="A3787" s="18">
        <v>41771</v>
      </c>
      <c r="C3787">
        <v>3.9008872553866292</v>
      </c>
      <c r="E3787">
        <v>6.6334655605955222</v>
      </c>
      <c r="G3787">
        <v>3.7852907034707894</v>
      </c>
      <c r="I3787">
        <v>8.7692598311759422</v>
      </c>
      <c r="K3787">
        <v>11.9</v>
      </c>
      <c r="M3787">
        <v>15.5</v>
      </c>
      <c r="O3787">
        <v>9.1</v>
      </c>
      <c r="Q3787">
        <v>31</v>
      </c>
      <c r="S3787">
        <v>24</v>
      </c>
      <c r="U3787">
        <v>6.5</v>
      </c>
      <c r="W3787">
        <v>2.1</v>
      </c>
    </row>
    <row r="3788" spans="1:23">
      <c r="A3788" s="18">
        <v>41772</v>
      </c>
      <c r="C3788">
        <v>4.959979340342211</v>
      </c>
      <c r="E3788">
        <v>9.0092506583301102</v>
      </c>
      <c r="G3788">
        <v>4.8427914931982832</v>
      </c>
      <c r="I3788">
        <v>10.505971374313635</v>
      </c>
      <c r="K3788">
        <v>14</v>
      </c>
      <c r="M3788">
        <v>18.399999999999999</v>
      </c>
      <c r="O3788">
        <v>8.1</v>
      </c>
      <c r="Q3788">
        <v>25</v>
      </c>
      <c r="S3788">
        <v>18</v>
      </c>
      <c r="U3788">
        <v>13</v>
      </c>
      <c r="W3788">
        <v>2.6</v>
      </c>
    </row>
    <row r="3789" spans="1:23">
      <c r="A3789" s="18">
        <v>41773</v>
      </c>
      <c r="C3789">
        <v>5.4290299072363011</v>
      </c>
      <c r="E3789">
        <v>11.541601129353557</v>
      </c>
      <c r="G3789">
        <v>4.7346248674595977</v>
      </c>
      <c r="I3789">
        <v>10.237175713620575</v>
      </c>
      <c r="K3789">
        <v>17.399999999999999</v>
      </c>
      <c r="M3789">
        <v>24.4</v>
      </c>
      <c r="O3789">
        <v>10.6</v>
      </c>
      <c r="Q3789">
        <v>26</v>
      </c>
      <c r="S3789">
        <v>17</v>
      </c>
      <c r="U3789">
        <v>12</v>
      </c>
      <c r="W3789">
        <v>3.1</v>
      </c>
    </row>
    <row r="3790" spans="1:23">
      <c r="A3790" s="18">
        <v>41774</v>
      </c>
      <c r="C3790">
        <v>5.059160850491093</v>
      </c>
      <c r="E3790">
        <v>9.1856551610625115</v>
      </c>
      <c r="G3790">
        <v>4.5382156573707197</v>
      </c>
      <c r="I3790">
        <v>10.411338148770092</v>
      </c>
      <c r="K3790">
        <v>19</v>
      </c>
      <c r="M3790">
        <v>23.3</v>
      </c>
      <c r="O3790">
        <v>15.3</v>
      </c>
      <c r="Q3790">
        <v>31</v>
      </c>
      <c r="S3790">
        <v>18</v>
      </c>
      <c r="U3790">
        <v>10.1</v>
      </c>
      <c r="W3790">
        <v>2.4</v>
      </c>
    </row>
    <row r="3791" spans="1:23">
      <c r="A3791" s="18">
        <v>41775</v>
      </c>
      <c r="C3791">
        <v>4.6784534248968956</v>
      </c>
      <c r="E3791">
        <v>8.4643889687481551</v>
      </c>
      <c r="G3791">
        <v>4.1733506755034941</v>
      </c>
      <c r="I3791">
        <v>10.534316032129951</v>
      </c>
      <c r="K3791">
        <v>15.7</v>
      </c>
      <c r="M3791">
        <v>21</v>
      </c>
      <c r="O3791">
        <v>12.8</v>
      </c>
      <c r="Q3791">
        <v>27</v>
      </c>
      <c r="S3791">
        <v>17</v>
      </c>
      <c r="U3791">
        <v>8.6999999999999993</v>
      </c>
      <c r="W3791">
        <v>2</v>
      </c>
    </row>
    <row r="3792" spans="1:23">
      <c r="A3792" s="18">
        <v>41776</v>
      </c>
      <c r="C3792">
        <v>4.9608616683887661</v>
      </c>
      <c r="E3792">
        <v>9.5307157746495221</v>
      </c>
      <c r="G3792">
        <v>4.9410438575246189</v>
      </c>
      <c r="I3792">
        <v>11.692704790246895</v>
      </c>
      <c r="K3792">
        <v>15.7</v>
      </c>
      <c r="M3792">
        <v>21</v>
      </c>
      <c r="O3792">
        <v>10.6</v>
      </c>
      <c r="Q3792">
        <v>32</v>
      </c>
      <c r="S3792">
        <v>17</v>
      </c>
      <c r="U3792">
        <v>13</v>
      </c>
      <c r="W3792">
        <v>2</v>
      </c>
    </row>
    <row r="3793" spans="1:23">
      <c r="A3793" s="18">
        <v>41777</v>
      </c>
      <c r="C3793">
        <v>5.7593582448713221</v>
      </c>
      <c r="E3793">
        <v>12.883032162419674</v>
      </c>
      <c r="G3793">
        <v>4.8906871137657859</v>
      </c>
      <c r="I3793">
        <v>10.845603319225544</v>
      </c>
      <c r="K3793">
        <v>19.3</v>
      </c>
      <c r="M3793">
        <v>27.3</v>
      </c>
      <c r="O3793">
        <v>11.8</v>
      </c>
      <c r="Q3793">
        <v>22</v>
      </c>
      <c r="S3793">
        <v>9</v>
      </c>
      <c r="U3793">
        <v>13.8</v>
      </c>
      <c r="W3793">
        <v>2.7</v>
      </c>
    </row>
    <row r="3794" spans="1:23">
      <c r="A3794" s="18">
        <v>41778</v>
      </c>
      <c r="C3794">
        <v>5.7794617361344978</v>
      </c>
      <c r="E3794">
        <v>10.838539046242303</v>
      </c>
      <c r="G3794">
        <v>4.9613777453536727</v>
      </c>
      <c r="I3794">
        <v>12.201655949659136</v>
      </c>
      <c r="K3794">
        <v>19.600000000000001</v>
      </c>
      <c r="M3794">
        <v>25.1</v>
      </c>
      <c r="O3794">
        <v>14.3</v>
      </c>
      <c r="Q3794">
        <v>26</v>
      </c>
      <c r="S3794">
        <v>14</v>
      </c>
      <c r="U3794">
        <v>13.3</v>
      </c>
      <c r="W3794">
        <v>2.4</v>
      </c>
    </row>
    <row r="3795" spans="1:23">
      <c r="A3795" s="18">
        <v>41779</v>
      </c>
      <c r="C3795">
        <v>5.5916786890689201</v>
      </c>
      <c r="E3795">
        <v>12.715691244411142</v>
      </c>
      <c r="G3795">
        <v>4.5600099967477314</v>
      </c>
      <c r="I3795">
        <v>10.578848310037271</v>
      </c>
      <c r="K3795">
        <v>21.6</v>
      </c>
      <c r="M3795">
        <v>28.7</v>
      </c>
      <c r="O3795">
        <v>15.3</v>
      </c>
      <c r="Q3795">
        <v>28</v>
      </c>
      <c r="S3795">
        <v>14</v>
      </c>
      <c r="U3795">
        <v>10.4</v>
      </c>
      <c r="W3795">
        <v>2.6</v>
      </c>
    </row>
    <row r="3796" spans="1:23">
      <c r="A3796" s="18">
        <v>41780</v>
      </c>
      <c r="C3796">
        <v>4.5490861163948688</v>
      </c>
      <c r="E3796">
        <v>10.55823522152898</v>
      </c>
      <c r="G3796">
        <v>4.1863400876475234</v>
      </c>
      <c r="I3796">
        <v>11.622882833557922</v>
      </c>
      <c r="K3796">
        <v>14.1</v>
      </c>
      <c r="M3796">
        <v>25</v>
      </c>
      <c r="O3796">
        <v>10.9</v>
      </c>
      <c r="Q3796">
        <v>51</v>
      </c>
      <c r="S3796">
        <v>21</v>
      </c>
      <c r="U3796">
        <v>7.9</v>
      </c>
      <c r="W3796">
        <v>3.6</v>
      </c>
    </row>
    <row r="3797" spans="1:23">
      <c r="A3797" s="18">
        <v>41781</v>
      </c>
      <c r="C3797">
        <v>2.6451665922315306</v>
      </c>
      <c r="E3797">
        <v>8.0806548600540875</v>
      </c>
      <c r="G3797">
        <v>2.6330343685405837</v>
      </c>
      <c r="I3797">
        <v>6.0493934484387744</v>
      </c>
      <c r="K3797">
        <v>9.6</v>
      </c>
      <c r="M3797">
        <v>16.7</v>
      </c>
      <c r="O3797">
        <v>5.5</v>
      </c>
      <c r="Q3797">
        <v>60</v>
      </c>
      <c r="S3797">
        <v>26</v>
      </c>
      <c r="U3797">
        <v>0</v>
      </c>
      <c r="W3797">
        <v>2.8</v>
      </c>
    </row>
    <row r="3798" spans="1:23">
      <c r="A3798" s="18">
        <v>41782</v>
      </c>
      <c r="C3798">
        <v>3.3481394945947933</v>
      </c>
      <c r="E3798">
        <v>7.0729228474787567</v>
      </c>
      <c r="G3798">
        <v>4.2627995386203636</v>
      </c>
      <c r="I3798">
        <v>8.8565544299716379</v>
      </c>
      <c r="K3798">
        <v>9.9</v>
      </c>
      <c r="M3798">
        <v>14.3</v>
      </c>
      <c r="O3798">
        <v>5.9</v>
      </c>
      <c r="Q3798">
        <v>64</v>
      </c>
      <c r="S3798">
        <v>35</v>
      </c>
      <c r="U3798">
        <v>8.4</v>
      </c>
      <c r="W3798">
        <v>3.3</v>
      </c>
    </row>
    <row r="3799" spans="1:23">
      <c r="A3799" s="18">
        <v>41783</v>
      </c>
      <c r="C3799">
        <v>4.5638750134213923</v>
      </c>
      <c r="E3799">
        <v>11.211556204944396</v>
      </c>
      <c r="G3799">
        <v>5.1404528589821981</v>
      </c>
      <c r="I3799">
        <v>10.495599509829995</v>
      </c>
      <c r="K3799">
        <v>15.4</v>
      </c>
      <c r="M3799">
        <v>23.2</v>
      </c>
      <c r="O3799">
        <v>8.5</v>
      </c>
      <c r="Q3799">
        <v>45</v>
      </c>
      <c r="S3799">
        <v>15</v>
      </c>
      <c r="U3799">
        <v>13.7</v>
      </c>
      <c r="W3799">
        <v>2.2999999999999998</v>
      </c>
    </row>
    <row r="3800" spans="1:23">
      <c r="A3800" s="18">
        <v>41784</v>
      </c>
      <c r="C3800">
        <v>5.6143772536992316</v>
      </c>
      <c r="E3800">
        <v>11.412149676169699</v>
      </c>
      <c r="G3800">
        <v>4.9609719440740374</v>
      </c>
      <c r="I3800">
        <v>10.520657384013731</v>
      </c>
      <c r="K3800">
        <v>21.1</v>
      </c>
      <c r="M3800">
        <v>26.4</v>
      </c>
      <c r="O3800">
        <v>15.3</v>
      </c>
      <c r="Q3800">
        <v>24</v>
      </c>
      <c r="S3800">
        <v>11</v>
      </c>
      <c r="U3800">
        <v>13.6</v>
      </c>
      <c r="W3800">
        <v>2.5</v>
      </c>
    </row>
    <row r="3801" spans="1:23">
      <c r="A3801" s="18">
        <v>41785</v>
      </c>
      <c r="C3801">
        <v>6.3768557011368827</v>
      </c>
      <c r="E3801">
        <v>12.611581300428357</v>
      </c>
      <c r="G3801">
        <v>5.1504009143540435</v>
      </c>
      <c r="I3801">
        <v>12.769794415817888</v>
      </c>
      <c r="K3801">
        <v>22.4</v>
      </c>
      <c r="M3801">
        <v>28.2</v>
      </c>
      <c r="O3801">
        <v>15.5</v>
      </c>
      <c r="Q3801">
        <v>27</v>
      </c>
      <c r="S3801">
        <v>16</v>
      </c>
      <c r="U3801">
        <v>14</v>
      </c>
      <c r="W3801">
        <v>2.7</v>
      </c>
    </row>
    <row r="3802" spans="1:23">
      <c r="A3802" s="18">
        <v>41786</v>
      </c>
      <c r="C3802">
        <v>6.0456292392946827</v>
      </c>
      <c r="E3802">
        <v>13.698687172642586</v>
      </c>
      <c r="G3802">
        <v>4.7178415301379069</v>
      </c>
      <c r="I3802">
        <v>11.382389133624313</v>
      </c>
      <c r="K3802">
        <v>24.1</v>
      </c>
      <c r="M3802">
        <v>31.1</v>
      </c>
      <c r="O3802">
        <v>17.3</v>
      </c>
      <c r="Q3802">
        <v>28</v>
      </c>
      <c r="S3802">
        <v>9</v>
      </c>
      <c r="U3802">
        <v>11.4</v>
      </c>
      <c r="W3802">
        <v>2.5</v>
      </c>
    </row>
    <row r="3803" spans="1:23">
      <c r="A3803" s="18">
        <v>41787</v>
      </c>
      <c r="C3803">
        <v>6.2935722429869925</v>
      </c>
      <c r="E3803">
        <v>10.578915369732311</v>
      </c>
      <c r="G3803">
        <v>4.506775172359907</v>
      </c>
      <c r="I3803">
        <v>11.554954144348239</v>
      </c>
      <c r="K3803">
        <v>23.2</v>
      </c>
      <c r="M3803">
        <v>28.4</v>
      </c>
      <c r="O3803">
        <v>19.8</v>
      </c>
      <c r="Q3803">
        <v>33</v>
      </c>
      <c r="S3803">
        <v>14</v>
      </c>
      <c r="U3803">
        <v>9.3000000000000007</v>
      </c>
      <c r="W3803">
        <v>3.4</v>
      </c>
    </row>
    <row r="3804" spans="1:23">
      <c r="A3804" s="18">
        <v>41788</v>
      </c>
      <c r="C3804">
        <v>6.7335391056513512</v>
      </c>
      <c r="E3804">
        <v>13.457135785473609</v>
      </c>
      <c r="G3804">
        <v>5.2572025203920516</v>
      </c>
      <c r="I3804">
        <v>13.105162718769629</v>
      </c>
      <c r="K3804">
        <v>25.3</v>
      </c>
      <c r="M3804">
        <v>31.6</v>
      </c>
      <c r="O3804">
        <v>19</v>
      </c>
      <c r="Q3804">
        <v>27</v>
      </c>
      <c r="S3804">
        <v>14</v>
      </c>
      <c r="U3804">
        <v>14.3</v>
      </c>
      <c r="W3804">
        <v>2.7</v>
      </c>
    </row>
    <row r="3805" spans="1:23">
      <c r="A3805" s="18">
        <v>41789</v>
      </c>
      <c r="C3805">
        <v>6.8104515042164904</v>
      </c>
      <c r="E3805">
        <v>11.334460069975957</v>
      </c>
      <c r="G3805">
        <v>4.9682541963955229</v>
      </c>
      <c r="I3805">
        <v>13.316901056902886</v>
      </c>
      <c r="K3805">
        <v>23.8</v>
      </c>
      <c r="M3805">
        <v>30.6</v>
      </c>
      <c r="O3805">
        <v>21</v>
      </c>
      <c r="Q3805">
        <v>32</v>
      </c>
      <c r="S3805">
        <v>16</v>
      </c>
      <c r="U3805">
        <v>11.9</v>
      </c>
      <c r="W3805">
        <v>3.5</v>
      </c>
    </row>
    <row r="3806" spans="1:23">
      <c r="A3806" s="18">
        <v>41790</v>
      </c>
      <c r="C3806">
        <v>2.8320942127518847</v>
      </c>
      <c r="E3806">
        <v>11.164270534711546</v>
      </c>
      <c r="G3806">
        <v>2.7065812181627917</v>
      </c>
      <c r="I3806">
        <v>8.5238584370603601</v>
      </c>
      <c r="K3806">
        <v>12.3</v>
      </c>
      <c r="M3806">
        <v>24.6</v>
      </c>
      <c r="O3806">
        <v>6.8</v>
      </c>
      <c r="Q3806">
        <v>73</v>
      </c>
      <c r="S3806">
        <v>35</v>
      </c>
      <c r="U3806">
        <v>0</v>
      </c>
      <c r="W3806">
        <v>2.2000000000000002</v>
      </c>
    </row>
    <row r="3807" spans="1:23">
      <c r="A3807" s="18">
        <v>41791</v>
      </c>
      <c r="C3807">
        <v>4.4678721867641871</v>
      </c>
      <c r="E3807">
        <v>8.3101251497335724</v>
      </c>
      <c r="G3807">
        <v>5.2836918291402268</v>
      </c>
      <c r="I3807">
        <v>12.044345685474262</v>
      </c>
      <c r="K3807">
        <v>12.1</v>
      </c>
      <c r="M3807">
        <v>16.600000000000001</v>
      </c>
      <c r="O3807">
        <v>6.6</v>
      </c>
      <c r="Q3807">
        <v>50</v>
      </c>
      <c r="S3807">
        <v>33</v>
      </c>
      <c r="U3807">
        <v>14.2</v>
      </c>
      <c r="W3807">
        <v>2.1</v>
      </c>
    </row>
    <row r="3808" spans="1:23">
      <c r="A3808" s="18">
        <v>41792</v>
      </c>
      <c r="C3808">
        <v>3.4945981687694196</v>
      </c>
      <c r="E3808">
        <v>8.0245028351737631</v>
      </c>
      <c r="G3808">
        <v>4.0879081421622647</v>
      </c>
      <c r="I3808">
        <v>8.4995076089453452</v>
      </c>
      <c r="K3808">
        <v>13.9</v>
      </c>
      <c r="M3808">
        <v>18.600000000000001</v>
      </c>
      <c r="O3808">
        <v>10.3</v>
      </c>
      <c r="Q3808">
        <v>40</v>
      </c>
      <c r="S3808">
        <v>21</v>
      </c>
      <c r="U3808">
        <v>7.9</v>
      </c>
      <c r="W3808">
        <v>1.4</v>
      </c>
    </row>
    <row r="3809" spans="1:23">
      <c r="A3809" s="18">
        <v>41793</v>
      </c>
      <c r="C3809">
        <v>2.590333957455436</v>
      </c>
      <c r="E3809">
        <v>5.8410398212657428</v>
      </c>
      <c r="G3809">
        <v>2.8185789700227191</v>
      </c>
      <c r="I3809">
        <v>5.5436649078015012</v>
      </c>
      <c r="K3809">
        <v>13.9</v>
      </c>
      <c r="M3809">
        <v>17.3</v>
      </c>
      <c r="O3809">
        <v>12.9</v>
      </c>
      <c r="Q3809">
        <v>51</v>
      </c>
      <c r="S3809">
        <v>26</v>
      </c>
      <c r="U3809">
        <v>0.5</v>
      </c>
      <c r="W3809">
        <v>1.9</v>
      </c>
    </row>
    <row r="3810" spans="1:23">
      <c r="A3810" s="18">
        <v>41794</v>
      </c>
      <c r="C3810">
        <v>4.4065489335411403</v>
      </c>
      <c r="E3810">
        <v>9.0998026444756324</v>
      </c>
      <c r="G3810">
        <v>5.063656613668126</v>
      </c>
      <c r="I3810">
        <v>11.541170152101586</v>
      </c>
      <c r="K3810">
        <v>15.3</v>
      </c>
      <c r="M3810">
        <v>20.399999999999999</v>
      </c>
      <c r="O3810">
        <v>10.6</v>
      </c>
      <c r="Q3810">
        <v>47</v>
      </c>
      <c r="S3810">
        <v>26</v>
      </c>
      <c r="U3810">
        <v>12.8</v>
      </c>
      <c r="W3810">
        <v>1.6</v>
      </c>
    </row>
    <row r="3811" spans="1:23">
      <c r="A3811" s="18">
        <v>41795</v>
      </c>
      <c r="C3811">
        <v>6.5245636193848968</v>
      </c>
      <c r="E3811">
        <v>12.383862837826062</v>
      </c>
      <c r="G3811">
        <v>5.0033941733970115</v>
      </c>
      <c r="I3811">
        <v>11.009437317011418</v>
      </c>
      <c r="K3811">
        <v>19.5</v>
      </c>
      <c r="M3811">
        <v>27.1</v>
      </c>
      <c r="O3811">
        <v>12.8</v>
      </c>
      <c r="Q3811">
        <v>27</v>
      </c>
      <c r="S3811">
        <v>7</v>
      </c>
      <c r="U3811">
        <v>14.4</v>
      </c>
      <c r="W3811">
        <v>4</v>
      </c>
    </row>
    <row r="3812" spans="1:23">
      <c r="A3812" s="18">
        <v>41796</v>
      </c>
      <c r="C3812">
        <v>5.7147131151319526</v>
      </c>
      <c r="E3812">
        <v>11.08217388640529</v>
      </c>
      <c r="G3812">
        <v>5.1581688432075063</v>
      </c>
      <c r="I3812">
        <v>13.133926086696716</v>
      </c>
      <c r="K3812">
        <v>18.2</v>
      </c>
      <c r="M3812">
        <v>24.2</v>
      </c>
      <c r="O3812">
        <v>11.9</v>
      </c>
      <c r="Q3812">
        <v>36</v>
      </c>
      <c r="S3812">
        <v>15</v>
      </c>
      <c r="U3812">
        <v>14.1</v>
      </c>
      <c r="W3812">
        <v>2.4</v>
      </c>
    </row>
    <row r="3813" spans="1:23">
      <c r="A3813" s="18">
        <v>41797</v>
      </c>
      <c r="C3813">
        <v>5.6486056657679526</v>
      </c>
      <c r="E3813">
        <v>12.168033685199161</v>
      </c>
      <c r="G3813">
        <v>5.0834534158148008</v>
      </c>
      <c r="I3813">
        <v>12.162769383859168</v>
      </c>
      <c r="K3813">
        <v>19.8</v>
      </c>
      <c r="M3813">
        <v>27</v>
      </c>
      <c r="O3813">
        <v>13.4</v>
      </c>
      <c r="Q3813">
        <v>30</v>
      </c>
      <c r="S3813">
        <v>13</v>
      </c>
      <c r="U3813">
        <v>14.1</v>
      </c>
      <c r="W3813">
        <v>2.2999999999999998</v>
      </c>
    </row>
    <row r="3814" spans="1:23">
      <c r="A3814" s="18">
        <v>41798</v>
      </c>
      <c r="C3814">
        <v>4.9044767845203276</v>
      </c>
      <c r="E3814">
        <v>11.292104194460025</v>
      </c>
      <c r="G3814">
        <v>4.4490484069380418</v>
      </c>
      <c r="I3814">
        <v>9.9917401618017951</v>
      </c>
      <c r="K3814">
        <v>22.7</v>
      </c>
      <c r="M3814">
        <v>28.4</v>
      </c>
      <c r="O3814">
        <v>18.3</v>
      </c>
      <c r="Q3814">
        <v>22</v>
      </c>
      <c r="S3814">
        <v>14</v>
      </c>
      <c r="U3814">
        <v>10.3</v>
      </c>
      <c r="W3814">
        <v>1.7</v>
      </c>
    </row>
    <row r="3815" spans="1:23">
      <c r="A3815" s="18">
        <v>41799</v>
      </c>
      <c r="C3815">
        <v>5.2244861050274345</v>
      </c>
      <c r="E3815">
        <v>10.720480147821243</v>
      </c>
      <c r="G3815">
        <v>4.8144152188718596</v>
      </c>
      <c r="I3815">
        <v>12.791401432693927</v>
      </c>
      <c r="K3815">
        <v>20.100000000000001</v>
      </c>
      <c r="M3815">
        <v>25.7</v>
      </c>
      <c r="O3815">
        <v>15.3</v>
      </c>
      <c r="Q3815">
        <v>51</v>
      </c>
      <c r="S3815">
        <v>20</v>
      </c>
      <c r="U3815">
        <v>10.5</v>
      </c>
      <c r="W3815">
        <v>2.2000000000000002</v>
      </c>
    </row>
    <row r="3816" spans="1:23">
      <c r="A3816" s="18">
        <v>41800</v>
      </c>
      <c r="C3816">
        <v>5.6352253785176574</v>
      </c>
      <c r="E3816">
        <v>10.615736550123479</v>
      </c>
      <c r="G3816">
        <v>4.8751716058779291</v>
      </c>
      <c r="I3816">
        <v>12.389854549824122</v>
      </c>
      <c r="K3816">
        <v>18.7</v>
      </c>
      <c r="M3816">
        <v>23.9</v>
      </c>
      <c r="O3816">
        <v>12.9</v>
      </c>
      <c r="Q3816">
        <v>49</v>
      </c>
      <c r="S3816">
        <v>28</v>
      </c>
      <c r="U3816">
        <v>11.1</v>
      </c>
      <c r="W3816">
        <v>3.8</v>
      </c>
    </row>
    <row r="3817" spans="1:23">
      <c r="A3817" s="18">
        <v>41801</v>
      </c>
      <c r="C3817">
        <v>5.6801968493977224</v>
      </c>
      <c r="E3817">
        <v>11.317162398771924</v>
      </c>
      <c r="G3817">
        <v>5.0209483424867516</v>
      </c>
      <c r="I3817">
        <v>11.960624345349755</v>
      </c>
      <c r="K3817">
        <v>20.6</v>
      </c>
      <c r="M3817">
        <v>26.3</v>
      </c>
      <c r="O3817">
        <v>15</v>
      </c>
      <c r="Q3817">
        <v>35</v>
      </c>
      <c r="S3817">
        <v>12</v>
      </c>
      <c r="U3817">
        <v>13.1</v>
      </c>
      <c r="W3817">
        <v>2.5</v>
      </c>
    </row>
    <row r="3818" spans="1:23">
      <c r="A3818" s="18">
        <v>41802</v>
      </c>
      <c r="C3818">
        <v>6.6584172606450549</v>
      </c>
      <c r="E3818">
        <v>13.398875710901944</v>
      </c>
      <c r="G3818">
        <v>5.1746275239405843</v>
      </c>
      <c r="I3818">
        <v>12.469163893426353</v>
      </c>
      <c r="K3818">
        <v>23.2</v>
      </c>
      <c r="M3818">
        <v>29.9</v>
      </c>
      <c r="O3818">
        <v>16</v>
      </c>
      <c r="Q3818">
        <v>25</v>
      </c>
      <c r="S3818">
        <v>14</v>
      </c>
      <c r="U3818">
        <v>14.7</v>
      </c>
      <c r="W3818">
        <v>3</v>
      </c>
    </row>
    <row r="3819" spans="1:23">
      <c r="A3819" s="18">
        <v>41803</v>
      </c>
      <c r="C3819">
        <v>7.2467362128279866</v>
      </c>
      <c r="E3819">
        <v>14.266552538343182</v>
      </c>
      <c r="G3819">
        <v>5.0229508862457646</v>
      </c>
      <c r="I3819">
        <v>12.300056810666831</v>
      </c>
      <c r="K3819">
        <v>25.4</v>
      </c>
      <c r="M3819">
        <v>32.5</v>
      </c>
      <c r="O3819">
        <v>18.3</v>
      </c>
      <c r="Q3819">
        <v>21</v>
      </c>
      <c r="S3819">
        <v>11</v>
      </c>
      <c r="U3819">
        <v>14.2</v>
      </c>
      <c r="W3819">
        <v>3.3</v>
      </c>
    </row>
    <row r="3820" spans="1:23">
      <c r="A3820" s="18">
        <v>41804</v>
      </c>
      <c r="C3820">
        <v>6.3504272099995562</v>
      </c>
      <c r="E3820">
        <v>13.792014457919587</v>
      </c>
      <c r="G3820">
        <v>5.0032043165781364</v>
      </c>
      <c r="I3820">
        <v>12.594830257196209</v>
      </c>
      <c r="K3820">
        <v>26.9</v>
      </c>
      <c r="M3820">
        <v>33</v>
      </c>
      <c r="O3820">
        <v>20.6</v>
      </c>
      <c r="Q3820">
        <v>22</v>
      </c>
      <c r="S3820">
        <v>12</v>
      </c>
      <c r="U3820">
        <v>13.5</v>
      </c>
      <c r="W3820">
        <v>2.1</v>
      </c>
    </row>
    <row r="3821" spans="1:23">
      <c r="A3821" s="18">
        <v>41805</v>
      </c>
      <c r="C3821">
        <v>7.2735990140896893</v>
      </c>
      <c r="E3821">
        <v>13.576014830471793</v>
      </c>
      <c r="G3821">
        <v>5.0440505476761075</v>
      </c>
      <c r="I3821">
        <v>13.045584577792164</v>
      </c>
      <c r="K3821">
        <v>27.7</v>
      </c>
      <c r="M3821">
        <v>33.6</v>
      </c>
      <c r="O3821">
        <v>22</v>
      </c>
      <c r="Q3821">
        <v>24</v>
      </c>
      <c r="S3821">
        <v>14</v>
      </c>
      <c r="U3821">
        <v>13.1</v>
      </c>
      <c r="W3821">
        <v>3</v>
      </c>
    </row>
    <row r="3822" spans="1:23">
      <c r="A3822" s="18">
        <v>41806</v>
      </c>
      <c r="C3822">
        <v>4.0106380156415451</v>
      </c>
      <c r="E3822">
        <v>13.526892611895978</v>
      </c>
      <c r="G3822">
        <v>3.1095289740454315</v>
      </c>
      <c r="I3822">
        <v>8.8964595678037419</v>
      </c>
      <c r="K3822">
        <v>21.3</v>
      </c>
      <c r="M3822">
        <v>31</v>
      </c>
      <c r="O3822">
        <v>15.4</v>
      </c>
      <c r="Q3822">
        <v>57</v>
      </c>
      <c r="S3822">
        <v>21</v>
      </c>
      <c r="U3822">
        <v>1.1000000000000001</v>
      </c>
      <c r="W3822">
        <v>2.2000000000000002</v>
      </c>
    </row>
    <row r="3823" spans="1:23">
      <c r="A3823" s="18">
        <v>41807</v>
      </c>
      <c r="C3823">
        <v>5.5314962797770528</v>
      </c>
      <c r="E3823">
        <v>9.6605150344578394</v>
      </c>
      <c r="G3823">
        <v>5.0014881379171836</v>
      </c>
      <c r="I3823">
        <v>12.653018110102023</v>
      </c>
      <c r="K3823">
        <v>21.2</v>
      </c>
      <c r="M3823">
        <v>25.1</v>
      </c>
      <c r="O3823">
        <v>17.100000000000001</v>
      </c>
      <c r="Q3823">
        <v>48</v>
      </c>
      <c r="S3823">
        <v>32</v>
      </c>
      <c r="U3823">
        <v>11.2</v>
      </c>
      <c r="W3823">
        <v>2.9</v>
      </c>
    </row>
    <row r="3824" spans="1:23">
      <c r="A3824" s="18">
        <v>41808</v>
      </c>
      <c r="C3824">
        <v>5.6031537713332078</v>
      </c>
      <c r="E3824">
        <v>11.033996667804804</v>
      </c>
      <c r="G3824">
        <v>5.4230414031757572</v>
      </c>
      <c r="I3824">
        <v>13.458018559024007</v>
      </c>
      <c r="K3824">
        <v>23.3</v>
      </c>
      <c r="M3824">
        <v>28.7</v>
      </c>
      <c r="O3824">
        <v>19.3</v>
      </c>
      <c r="Q3824">
        <v>41</v>
      </c>
      <c r="S3824">
        <v>24</v>
      </c>
      <c r="U3824">
        <v>13.7</v>
      </c>
      <c r="W3824">
        <v>1.9</v>
      </c>
    </row>
    <row r="3825" spans="1:23">
      <c r="A3825" s="18">
        <v>41809</v>
      </c>
      <c r="C3825">
        <v>5.7790149408411375</v>
      </c>
      <c r="E3825">
        <v>11.515678939341297</v>
      </c>
      <c r="G3825">
        <v>5.0195693095911658</v>
      </c>
      <c r="I3825">
        <v>12.411787227169436</v>
      </c>
      <c r="K3825">
        <v>25.1</v>
      </c>
      <c r="M3825">
        <v>30.5</v>
      </c>
      <c r="O3825">
        <v>21.1</v>
      </c>
      <c r="Q3825">
        <v>33</v>
      </c>
      <c r="S3825">
        <v>19</v>
      </c>
      <c r="U3825">
        <v>12</v>
      </c>
      <c r="W3825">
        <v>2.1</v>
      </c>
    </row>
    <row r="3826" spans="1:23">
      <c r="A3826" s="18">
        <v>41810</v>
      </c>
      <c r="C3826">
        <v>4.9894967430639374</v>
      </c>
      <c r="E3826">
        <v>10.56796629686543</v>
      </c>
      <c r="G3826">
        <v>4.5338549906513421</v>
      </c>
      <c r="I3826">
        <v>12.304171118396203</v>
      </c>
      <c r="K3826">
        <v>22</v>
      </c>
      <c r="M3826">
        <v>28</v>
      </c>
      <c r="O3826">
        <v>18.8</v>
      </c>
      <c r="Q3826">
        <v>50</v>
      </c>
      <c r="S3826">
        <v>29</v>
      </c>
      <c r="U3826">
        <v>8.4</v>
      </c>
      <c r="W3826">
        <v>2.1</v>
      </c>
    </row>
    <row r="3827" spans="1:23">
      <c r="A3827" s="18">
        <v>41811</v>
      </c>
      <c r="C3827">
        <v>5.4983480199954871</v>
      </c>
      <c r="E3827">
        <v>11.291897163420868</v>
      </c>
      <c r="G3827">
        <v>4.9415189529127428</v>
      </c>
      <c r="I3827">
        <v>12.213231884532279</v>
      </c>
      <c r="K3827">
        <v>23.2</v>
      </c>
      <c r="M3827">
        <v>28.4</v>
      </c>
      <c r="O3827">
        <v>18.5</v>
      </c>
      <c r="Q3827">
        <v>42</v>
      </c>
      <c r="S3827">
        <v>23</v>
      </c>
      <c r="U3827">
        <v>11.1</v>
      </c>
      <c r="W3827">
        <v>2.2999999999999998</v>
      </c>
    </row>
    <row r="3828" spans="1:23">
      <c r="A3828" s="18">
        <v>41812</v>
      </c>
      <c r="C3828">
        <v>6.500558434153894</v>
      </c>
      <c r="E3828">
        <v>11.863760478831026</v>
      </c>
      <c r="G3828">
        <v>5.3370371975853921</v>
      </c>
      <c r="I3828">
        <v>13.313966406175147</v>
      </c>
      <c r="K3828">
        <v>25.5</v>
      </c>
      <c r="M3828">
        <v>30.5</v>
      </c>
      <c r="O3828">
        <v>20.7</v>
      </c>
      <c r="Q3828">
        <v>31</v>
      </c>
      <c r="S3828">
        <v>15</v>
      </c>
      <c r="U3828">
        <v>14.3</v>
      </c>
      <c r="W3828">
        <v>2.5</v>
      </c>
    </row>
    <row r="3829" spans="1:23">
      <c r="A3829" s="18">
        <v>41813</v>
      </c>
      <c r="C3829">
        <v>6.9637857879789147</v>
      </c>
      <c r="E3829">
        <v>12.712481881300286</v>
      </c>
      <c r="G3829">
        <v>5.2893904607952651</v>
      </c>
      <c r="I3829">
        <v>13.912285552843626</v>
      </c>
      <c r="K3829">
        <v>25.8</v>
      </c>
      <c r="M3829">
        <v>31.4</v>
      </c>
      <c r="O3829">
        <v>20.3</v>
      </c>
      <c r="Q3829">
        <v>27</v>
      </c>
      <c r="S3829">
        <v>16</v>
      </c>
      <c r="U3829">
        <v>14.5</v>
      </c>
      <c r="W3829">
        <v>2.7</v>
      </c>
    </row>
    <row r="3830" spans="1:23">
      <c r="A3830" s="18">
        <v>41814</v>
      </c>
      <c r="C3830">
        <v>5.253581564153003</v>
      </c>
      <c r="E3830">
        <v>9.391205876995329</v>
      </c>
      <c r="G3830">
        <v>3.7469267807361515</v>
      </c>
      <c r="I3830">
        <v>9.0475888287037503</v>
      </c>
      <c r="K3830">
        <v>25.3</v>
      </c>
      <c r="M3830">
        <v>28.8</v>
      </c>
      <c r="O3830">
        <v>22.6</v>
      </c>
      <c r="Q3830">
        <v>31</v>
      </c>
      <c r="S3830">
        <v>22</v>
      </c>
      <c r="U3830">
        <v>4.5999999999999996</v>
      </c>
      <c r="W3830">
        <v>2.6</v>
      </c>
    </row>
    <row r="3831" spans="1:23">
      <c r="A3831" s="18">
        <v>41815</v>
      </c>
      <c r="C3831">
        <v>5.0707507655092439</v>
      </c>
      <c r="E3831">
        <v>9.7877036433281805</v>
      </c>
      <c r="G3831">
        <v>3.9230395886664469</v>
      </c>
      <c r="I3831">
        <v>9.9792402776516518</v>
      </c>
      <c r="K3831">
        <v>23.6</v>
      </c>
      <c r="M3831">
        <v>27.5</v>
      </c>
      <c r="O3831">
        <v>20.2</v>
      </c>
      <c r="Q3831">
        <v>40</v>
      </c>
      <c r="S3831">
        <v>28</v>
      </c>
      <c r="U3831">
        <v>5.4</v>
      </c>
      <c r="W3831">
        <v>2.6</v>
      </c>
    </row>
    <row r="3832" spans="1:23">
      <c r="A3832" s="18">
        <v>41816</v>
      </c>
      <c r="C3832">
        <v>4.9123138922542005</v>
      </c>
      <c r="E3832">
        <v>10.560986876697124</v>
      </c>
      <c r="G3832">
        <v>4.2685469666373814</v>
      </c>
      <c r="I3832">
        <v>10.494143154020771</v>
      </c>
      <c r="K3832">
        <v>23.6</v>
      </c>
      <c r="M3832">
        <v>27.4</v>
      </c>
      <c r="O3832">
        <v>18.899999999999999</v>
      </c>
      <c r="Q3832">
        <v>47</v>
      </c>
      <c r="S3832">
        <v>28</v>
      </c>
      <c r="U3832">
        <v>7</v>
      </c>
      <c r="W3832">
        <v>2.2999999999999998</v>
      </c>
    </row>
    <row r="3833" spans="1:23">
      <c r="A3833" s="18">
        <v>41817</v>
      </c>
      <c r="C3833">
        <v>6.3247293410284495</v>
      </c>
      <c r="E3833">
        <v>11.507907805547703</v>
      </c>
      <c r="G3833">
        <v>5.4595749568913856</v>
      </c>
      <c r="I3833">
        <v>13.974835920444653</v>
      </c>
      <c r="K3833">
        <v>25.1</v>
      </c>
      <c r="M3833">
        <v>29.4</v>
      </c>
      <c r="O3833">
        <v>20</v>
      </c>
      <c r="Q3833">
        <v>37</v>
      </c>
      <c r="S3833">
        <v>27</v>
      </c>
      <c r="U3833">
        <v>13.9</v>
      </c>
      <c r="W3833">
        <v>2.4</v>
      </c>
    </row>
    <row r="3834" spans="1:23">
      <c r="A3834" s="18">
        <v>41818</v>
      </c>
      <c r="C3834">
        <v>6.3508883246534431</v>
      </c>
      <c r="E3834">
        <v>12.40097596396363</v>
      </c>
      <c r="G3834">
        <v>5.5173201104754561</v>
      </c>
      <c r="I3834">
        <v>14.247884341280493</v>
      </c>
      <c r="K3834">
        <v>26.8</v>
      </c>
      <c r="M3834">
        <v>31.5</v>
      </c>
      <c r="O3834">
        <v>21.4</v>
      </c>
      <c r="Q3834">
        <v>31</v>
      </c>
      <c r="S3834">
        <v>21</v>
      </c>
      <c r="U3834">
        <v>14.8</v>
      </c>
      <c r="W3834">
        <v>1.9</v>
      </c>
    </row>
    <row r="3835" spans="1:23">
      <c r="A3835" s="18">
        <v>41819</v>
      </c>
      <c r="C3835">
        <v>5.9673598987155572</v>
      </c>
      <c r="E3835">
        <v>12.277290838993515</v>
      </c>
      <c r="G3835">
        <v>4.7416692581273203</v>
      </c>
      <c r="I3835">
        <v>12.261863026715481</v>
      </c>
      <c r="K3835">
        <v>26.8</v>
      </c>
      <c r="M3835">
        <v>31.7</v>
      </c>
      <c r="O3835">
        <v>21.8</v>
      </c>
      <c r="Q3835">
        <v>28</v>
      </c>
      <c r="S3835">
        <v>15</v>
      </c>
      <c r="U3835">
        <v>10.8</v>
      </c>
      <c r="W3835">
        <v>2</v>
      </c>
    </row>
    <row r="3836" spans="1:23">
      <c r="A3836" s="18">
        <v>41820</v>
      </c>
      <c r="C3836">
        <v>6.7178622300242452</v>
      </c>
      <c r="E3836">
        <v>11.914740504802458</v>
      </c>
      <c r="G3836">
        <v>4.5575174282641191</v>
      </c>
      <c r="I3836">
        <v>11.545581004437931</v>
      </c>
      <c r="K3836">
        <v>27.1</v>
      </c>
      <c r="M3836">
        <v>31.9</v>
      </c>
      <c r="O3836">
        <v>22.7</v>
      </c>
      <c r="Q3836">
        <v>27</v>
      </c>
      <c r="S3836">
        <v>17</v>
      </c>
      <c r="U3836">
        <v>9.6</v>
      </c>
      <c r="W3836">
        <v>3.1</v>
      </c>
    </row>
    <row r="3837" spans="1:23">
      <c r="A3837" s="18">
        <v>41821</v>
      </c>
      <c r="C3837">
        <v>5.9296784599861478</v>
      </c>
      <c r="E3837">
        <v>11.379970296717975</v>
      </c>
      <c r="G3837">
        <v>4.9105981118901285</v>
      </c>
      <c r="I3837">
        <v>13.09097964141576</v>
      </c>
      <c r="K3837">
        <v>26.3</v>
      </c>
      <c r="M3837">
        <v>30.5</v>
      </c>
      <c r="O3837">
        <v>21.8</v>
      </c>
      <c r="Q3837">
        <v>35</v>
      </c>
      <c r="S3837">
        <v>24</v>
      </c>
      <c r="U3837">
        <v>10.8</v>
      </c>
      <c r="W3837">
        <v>2</v>
      </c>
    </row>
    <row r="3838" spans="1:23">
      <c r="A3838" s="18">
        <v>41822</v>
      </c>
      <c r="C3838">
        <v>6.9714462898202809</v>
      </c>
      <c r="E3838">
        <v>13.991303317510889</v>
      </c>
      <c r="G3838">
        <v>5.3757324377615134</v>
      </c>
      <c r="I3838">
        <v>14.186128947904155</v>
      </c>
      <c r="K3838">
        <v>26.9</v>
      </c>
      <c r="M3838">
        <v>34.299999999999997</v>
      </c>
      <c r="O3838">
        <v>21.5</v>
      </c>
      <c r="Q3838">
        <v>33</v>
      </c>
      <c r="S3838">
        <v>12</v>
      </c>
      <c r="U3838">
        <v>14.2</v>
      </c>
      <c r="W3838">
        <v>2.7</v>
      </c>
    </row>
    <row r="3839" spans="1:23">
      <c r="A3839" s="18">
        <v>41823</v>
      </c>
      <c r="C3839">
        <v>5.9874623602676733</v>
      </c>
      <c r="E3839">
        <v>11.177357626253954</v>
      </c>
      <c r="G3839">
        <v>4.6958831077478349</v>
      </c>
      <c r="I3839">
        <v>13.351719256129133</v>
      </c>
      <c r="K3839">
        <v>22.4</v>
      </c>
      <c r="M3839">
        <v>28.4</v>
      </c>
      <c r="O3839">
        <v>18.3</v>
      </c>
      <c r="Q3839">
        <v>46</v>
      </c>
      <c r="S3839">
        <v>31</v>
      </c>
      <c r="U3839">
        <v>9.4</v>
      </c>
      <c r="W3839">
        <v>3.4</v>
      </c>
    </row>
    <row r="3840" spans="1:23">
      <c r="A3840" s="18">
        <v>41824</v>
      </c>
      <c r="C3840">
        <v>5.5925722210395694</v>
      </c>
      <c r="E3840">
        <v>13.032681018901021</v>
      </c>
      <c r="G3840">
        <v>5.3624152520543076</v>
      </c>
      <c r="I3840">
        <v>13.712256086618043</v>
      </c>
      <c r="K3840">
        <v>23.2</v>
      </c>
      <c r="M3840">
        <v>29.8</v>
      </c>
      <c r="O3840">
        <v>16.600000000000001</v>
      </c>
      <c r="Q3840">
        <v>42</v>
      </c>
      <c r="S3840">
        <v>18</v>
      </c>
      <c r="U3840">
        <v>13.8</v>
      </c>
      <c r="W3840">
        <v>1.6</v>
      </c>
    </row>
    <row r="3841" spans="1:23">
      <c r="A3841" s="18">
        <v>41825</v>
      </c>
      <c r="C3841">
        <v>3.4069613435851798</v>
      </c>
      <c r="E3841">
        <v>12.029407293431861</v>
      </c>
      <c r="G3841">
        <v>2.9235246857535571</v>
      </c>
      <c r="I3841">
        <v>7.1899750611274769</v>
      </c>
      <c r="K3841">
        <v>19.899999999999999</v>
      </c>
      <c r="M3841">
        <v>28.7</v>
      </c>
      <c r="O3841">
        <v>15.4</v>
      </c>
      <c r="Q3841">
        <v>58</v>
      </c>
      <c r="S3841">
        <v>22</v>
      </c>
      <c r="U3841">
        <v>0.3</v>
      </c>
      <c r="W3841">
        <v>2.2999999999999998</v>
      </c>
    </row>
    <row r="3842" spans="1:23">
      <c r="A3842" s="18">
        <v>41826</v>
      </c>
      <c r="C3842">
        <v>5.4536335814828956</v>
      </c>
      <c r="E3842">
        <v>11.426849129216691</v>
      </c>
      <c r="G3842">
        <v>5.34460854507559</v>
      </c>
      <c r="I3842">
        <v>13.517629087541922</v>
      </c>
      <c r="K3842">
        <v>19.899999999999999</v>
      </c>
      <c r="M3842">
        <v>26.5</v>
      </c>
      <c r="O3842">
        <v>14.5</v>
      </c>
      <c r="Q3842">
        <v>59</v>
      </c>
      <c r="S3842">
        <v>24</v>
      </c>
      <c r="U3842">
        <v>12.9</v>
      </c>
      <c r="W3842">
        <v>3</v>
      </c>
    </row>
    <row r="3843" spans="1:23">
      <c r="A3843" s="18">
        <v>41827</v>
      </c>
      <c r="C3843">
        <v>5.4695127153289942</v>
      </c>
      <c r="E3843">
        <v>11.256418572804856</v>
      </c>
      <c r="G3843">
        <v>5.1195477792868562</v>
      </c>
      <c r="I3843">
        <v>12.375014957093516</v>
      </c>
      <c r="K3843">
        <v>21.9</v>
      </c>
      <c r="M3843">
        <v>27.2</v>
      </c>
      <c r="O3843">
        <v>16.7</v>
      </c>
      <c r="Q3843">
        <v>45</v>
      </c>
      <c r="S3843">
        <v>22</v>
      </c>
      <c r="U3843">
        <v>12.2</v>
      </c>
      <c r="W3843">
        <v>2.4</v>
      </c>
    </row>
    <row r="3844" spans="1:23">
      <c r="A3844" s="18">
        <v>41828</v>
      </c>
      <c r="C3844">
        <v>5.8926245753080861</v>
      </c>
      <c r="E3844">
        <v>12.549586891109209</v>
      </c>
      <c r="G3844">
        <v>5.1416692238533397</v>
      </c>
      <c r="I3844">
        <v>12.719672820206835</v>
      </c>
      <c r="K3844">
        <v>23.6</v>
      </c>
      <c r="M3844">
        <v>29.8</v>
      </c>
      <c r="O3844">
        <v>17.8</v>
      </c>
      <c r="Q3844">
        <v>36</v>
      </c>
      <c r="S3844">
        <v>18</v>
      </c>
      <c r="U3844">
        <v>12.9</v>
      </c>
      <c r="W3844">
        <v>2.2999999999999998</v>
      </c>
    </row>
    <row r="3845" spans="1:23">
      <c r="A3845" s="18">
        <v>41829</v>
      </c>
      <c r="C3845">
        <v>4.1922762358654291</v>
      </c>
      <c r="E3845">
        <v>9.8325928222163288</v>
      </c>
      <c r="G3845">
        <v>3.7467843001480121</v>
      </c>
      <c r="I3845">
        <v>9.5112383410697721</v>
      </c>
      <c r="K3845">
        <v>21.2</v>
      </c>
      <c r="M3845">
        <v>26.7</v>
      </c>
      <c r="O3845">
        <v>18.399999999999999</v>
      </c>
      <c r="Q3845">
        <v>44</v>
      </c>
      <c r="S3845">
        <v>23</v>
      </c>
      <c r="U3845">
        <v>4.7</v>
      </c>
      <c r="W3845">
        <v>1.8</v>
      </c>
    </row>
    <row r="3846" spans="1:23">
      <c r="A3846" s="18">
        <v>41830</v>
      </c>
      <c r="C3846">
        <v>5.7076464246193712</v>
      </c>
      <c r="E3846">
        <v>11.900707661541457</v>
      </c>
      <c r="G3846">
        <v>5.4197645338094862</v>
      </c>
      <c r="I3846">
        <v>13.472209590919588</v>
      </c>
      <c r="K3846">
        <v>23.2</v>
      </c>
      <c r="M3846">
        <v>28.4</v>
      </c>
      <c r="O3846">
        <v>17.399999999999999</v>
      </c>
      <c r="Q3846">
        <v>37</v>
      </c>
      <c r="S3846">
        <v>22</v>
      </c>
      <c r="U3846">
        <v>14.3</v>
      </c>
      <c r="W3846">
        <v>1.8</v>
      </c>
    </row>
    <row r="3847" spans="1:23">
      <c r="A3847" s="18">
        <v>41831</v>
      </c>
      <c r="C3847">
        <v>6.5414583393674155</v>
      </c>
      <c r="E3847">
        <v>14.729985981841578</v>
      </c>
      <c r="G3847">
        <v>5.3431272463178949</v>
      </c>
      <c r="I3847">
        <v>13.249511813907279</v>
      </c>
      <c r="K3847">
        <v>25.8</v>
      </c>
      <c r="M3847">
        <v>33.299999999999997</v>
      </c>
      <c r="O3847">
        <v>18.399999999999999</v>
      </c>
      <c r="Q3847">
        <v>32</v>
      </c>
      <c r="S3847">
        <v>14</v>
      </c>
      <c r="U3847">
        <v>14.4</v>
      </c>
      <c r="W3847">
        <v>2.5</v>
      </c>
    </row>
    <row r="3848" spans="1:23">
      <c r="A3848" s="18">
        <v>41832</v>
      </c>
      <c r="C3848">
        <v>7.1470945597197382</v>
      </c>
      <c r="E3848">
        <v>14.28636622679424</v>
      </c>
      <c r="G3848">
        <v>5.2885585526174905</v>
      </c>
      <c r="I3848">
        <v>13.374588087252562</v>
      </c>
      <c r="K3848">
        <v>28</v>
      </c>
      <c r="M3848">
        <v>34.4</v>
      </c>
      <c r="O3848">
        <v>21.7</v>
      </c>
      <c r="Q3848">
        <v>26</v>
      </c>
      <c r="S3848">
        <v>15</v>
      </c>
      <c r="U3848">
        <v>14.2</v>
      </c>
      <c r="W3848">
        <v>2.8</v>
      </c>
    </row>
    <row r="3849" spans="1:23">
      <c r="A3849" s="18">
        <v>41833</v>
      </c>
      <c r="C3849">
        <v>6.4303672287944691</v>
      </c>
      <c r="E3849">
        <v>13.380811331560015</v>
      </c>
      <c r="G3849">
        <v>4.9572998166616866</v>
      </c>
      <c r="I3849">
        <v>12.548195773928887</v>
      </c>
      <c r="K3849">
        <v>29.6</v>
      </c>
      <c r="M3849">
        <v>34.9</v>
      </c>
      <c r="O3849">
        <v>24.5</v>
      </c>
      <c r="Q3849">
        <v>27</v>
      </c>
      <c r="S3849">
        <v>16</v>
      </c>
      <c r="U3849">
        <v>11.5</v>
      </c>
      <c r="W3849">
        <v>2.2000000000000002</v>
      </c>
    </row>
    <row r="3850" spans="1:23">
      <c r="A3850" s="18">
        <v>41834</v>
      </c>
      <c r="C3850">
        <v>7.6136270535463586</v>
      </c>
      <c r="E3850">
        <v>12.749297868890022</v>
      </c>
      <c r="G3850">
        <v>5.4686343720302899</v>
      </c>
      <c r="I3850">
        <v>15.473279913740516</v>
      </c>
      <c r="K3850">
        <v>27.8</v>
      </c>
      <c r="M3850">
        <v>34.200000000000003</v>
      </c>
      <c r="O3850">
        <v>24</v>
      </c>
      <c r="Q3850">
        <v>36</v>
      </c>
      <c r="S3850">
        <v>19</v>
      </c>
      <c r="U3850">
        <v>13.4</v>
      </c>
      <c r="W3850">
        <v>3.4</v>
      </c>
    </row>
    <row r="3851" spans="1:23">
      <c r="A3851" s="18">
        <v>41835</v>
      </c>
      <c r="C3851">
        <v>6.541516221717826</v>
      </c>
      <c r="E3851">
        <v>14.468699965800692</v>
      </c>
      <c r="G3851">
        <v>5.0830090669710142</v>
      </c>
      <c r="I3851">
        <v>14.120948268042127</v>
      </c>
      <c r="K3851">
        <v>25.6</v>
      </c>
      <c r="M3851">
        <v>32.1</v>
      </c>
      <c r="O3851">
        <v>17.600000000000001</v>
      </c>
      <c r="Q3851">
        <v>45</v>
      </c>
      <c r="S3851">
        <v>20</v>
      </c>
      <c r="U3851">
        <v>11.4</v>
      </c>
      <c r="W3851">
        <v>2.7</v>
      </c>
    </row>
    <row r="3852" spans="1:23">
      <c r="A3852" s="18">
        <v>41836</v>
      </c>
      <c r="C3852">
        <v>4.0979836595438695</v>
      </c>
      <c r="E3852">
        <v>11.979627030189011</v>
      </c>
      <c r="G3852">
        <v>3.5368464844422336</v>
      </c>
      <c r="I3852">
        <v>9.2580304520599466</v>
      </c>
      <c r="K3852">
        <v>22.2</v>
      </c>
      <c r="M3852">
        <v>30.6</v>
      </c>
      <c r="O3852">
        <v>18.899999999999999</v>
      </c>
      <c r="Q3852">
        <v>54</v>
      </c>
      <c r="S3852">
        <v>24</v>
      </c>
      <c r="U3852">
        <v>3.1</v>
      </c>
      <c r="W3852">
        <v>2.2999999999999998</v>
      </c>
    </row>
    <row r="3853" spans="1:23">
      <c r="A3853" s="18">
        <v>41837</v>
      </c>
      <c r="C3853">
        <v>5.1820577352688071</v>
      </c>
      <c r="E3853">
        <v>11.187909407083694</v>
      </c>
      <c r="G3853">
        <v>5.2698817218821858</v>
      </c>
      <c r="I3853">
        <v>13.867192131439889</v>
      </c>
      <c r="K3853">
        <v>20.9</v>
      </c>
      <c r="M3853">
        <v>26.7</v>
      </c>
      <c r="O3853">
        <v>15.8</v>
      </c>
      <c r="Q3853">
        <v>51</v>
      </c>
      <c r="S3853">
        <v>26</v>
      </c>
      <c r="U3853">
        <v>12.6</v>
      </c>
      <c r="W3853">
        <v>1.4</v>
      </c>
    </row>
    <row r="3854" spans="1:23">
      <c r="A3854" s="18">
        <v>41838</v>
      </c>
      <c r="C3854">
        <v>2.767752409693955</v>
      </c>
      <c r="E3854">
        <v>8.6318659001301601</v>
      </c>
      <c r="G3854">
        <v>3.0713915791833153</v>
      </c>
      <c r="I3854">
        <v>6.8379825396997314</v>
      </c>
      <c r="K3854">
        <v>20</v>
      </c>
      <c r="M3854">
        <v>24.6</v>
      </c>
      <c r="O3854">
        <v>17.8</v>
      </c>
      <c r="Q3854">
        <v>47</v>
      </c>
      <c r="S3854">
        <v>31</v>
      </c>
      <c r="U3854">
        <v>1.1000000000000001</v>
      </c>
      <c r="W3854">
        <v>0.9</v>
      </c>
    </row>
    <row r="3855" spans="1:23">
      <c r="A3855" s="18">
        <v>41839</v>
      </c>
      <c r="C3855">
        <v>5.9892896394742419</v>
      </c>
      <c r="E3855">
        <v>12.102228700009213</v>
      </c>
      <c r="G3855">
        <v>5.3472328455545268</v>
      </c>
      <c r="I3855">
        <v>12.963611402606835</v>
      </c>
      <c r="K3855">
        <v>22.6</v>
      </c>
      <c r="M3855">
        <v>28.8</v>
      </c>
      <c r="O3855">
        <v>17.100000000000001</v>
      </c>
      <c r="Q3855">
        <v>35</v>
      </c>
      <c r="S3855">
        <v>16</v>
      </c>
      <c r="U3855">
        <v>14.4</v>
      </c>
      <c r="W3855">
        <v>2.4</v>
      </c>
    </row>
    <row r="3856" spans="1:23">
      <c r="A3856" s="18">
        <v>41840</v>
      </c>
      <c r="C3856">
        <v>6.5614625115099834</v>
      </c>
      <c r="E3856">
        <v>15.013232784885291</v>
      </c>
      <c r="G3856">
        <v>5.110074551520194</v>
      </c>
      <c r="I3856">
        <v>12.312115438945723</v>
      </c>
      <c r="K3856">
        <v>25.6</v>
      </c>
      <c r="M3856">
        <v>33.700000000000003</v>
      </c>
      <c r="O3856">
        <v>18.100000000000001</v>
      </c>
      <c r="Q3856">
        <v>25</v>
      </c>
      <c r="S3856">
        <v>11</v>
      </c>
      <c r="U3856">
        <v>14.1</v>
      </c>
      <c r="W3856">
        <v>2.6</v>
      </c>
    </row>
    <row r="3857" spans="1:23">
      <c r="A3857" s="18">
        <v>41841</v>
      </c>
      <c r="C3857">
        <v>6.6208739740753311</v>
      </c>
      <c r="E3857">
        <v>14.373023554458531</v>
      </c>
      <c r="G3857">
        <v>4.8180950329117413</v>
      </c>
      <c r="I3857">
        <v>11.424808411503703</v>
      </c>
      <c r="K3857">
        <v>28.8</v>
      </c>
      <c r="M3857">
        <v>35.299999999999997</v>
      </c>
      <c r="O3857">
        <v>22.9</v>
      </c>
      <c r="Q3857">
        <v>19</v>
      </c>
      <c r="S3857">
        <v>12</v>
      </c>
      <c r="U3857">
        <v>12.3</v>
      </c>
      <c r="W3857">
        <v>2.5</v>
      </c>
    </row>
    <row r="3858" spans="1:23">
      <c r="A3858" s="18">
        <v>41842</v>
      </c>
      <c r="C3858">
        <v>5.7018192279444584</v>
      </c>
      <c r="E3858">
        <v>11.619729278973672</v>
      </c>
      <c r="G3858">
        <v>4.8829673387041677</v>
      </c>
      <c r="I3858">
        <v>12.761388064702171</v>
      </c>
      <c r="K3858">
        <v>29.1</v>
      </c>
      <c r="M3858">
        <v>33.1</v>
      </c>
      <c r="O3858">
        <v>25.1</v>
      </c>
      <c r="Q3858">
        <v>26</v>
      </c>
      <c r="S3858">
        <v>13</v>
      </c>
      <c r="U3858">
        <v>11.3</v>
      </c>
      <c r="W3858">
        <v>1.4</v>
      </c>
    </row>
    <row r="3859" spans="1:23">
      <c r="A3859" s="18">
        <v>41843</v>
      </c>
      <c r="C3859">
        <v>6.9352257334058187</v>
      </c>
      <c r="E3859">
        <v>15.352792490349064</v>
      </c>
      <c r="G3859">
        <v>5.2568686706768091</v>
      </c>
      <c r="I3859">
        <v>13.911468431200563</v>
      </c>
      <c r="K3859">
        <v>29.9</v>
      </c>
      <c r="M3859">
        <v>36.700000000000003</v>
      </c>
      <c r="O3859">
        <v>23.2</v>
      </c>
      <c r="Q3859">
        <v>29</v>
      </c>
      <c r="S3859">
        <v>14</v>
      </c>
      <c r="U3859">
        <v>13.1</v>
      </c>
      <c r="W3859">
        <v>2.2999999999999998</v>
      </c>
    </row>
    <row r="3860" spans="1:23">
      <c r="A3860" s="18">
        <v>41844</v>
      </c>
      <c r="C3860">
        <v>5.8435877709166171</v>
      </c>
      <c r="E3860">
        <v>13.504187986378101</v>
      </c>
      <c r="G3860">
        <v>4.4507868570958493</v>
      </c>
      <c r="I3860">
        <v>13.225018597545382</v>
      </c>
      <c r="K3860">
        <v>24</v>
      </c>
      <c r="M3860">
        <v>31.5</v>
      </c>
      <c r="O3860">
        <v>17.899999999999999</v>
      </c>
      <c r="Q3860">
        <v>52</v>
      </c>
      <c r="S3860">
        <v>25</v>
      </c>
      <c r="U3860">
        <v>7.6</v>
      </c>
      <c r="W3860">
        <v>2.9</v>
      </c>
    </row>
    <row r="3861" spans="1:23">
      <c r="A3861" s="18">
        <v>41845</v>
      </c>
      <c r="C3861">
        <v>5.709824298389937</v>
      </c>
      <c r="E3861">
        <v>12.454144167652535</v>
      </c>
      <c r="G3861">
        <v>5.4643997533496105</v>
      </c>
      <c r="I3861">
        <v>14.676456860977899</v>
      </c>
      <c r="K3861">
        <v>22.9</v>
      </c>
      <c r="M3861">
        <v>28.4</v>
      </c>
      <c r="O3861">
        <v>16.2</v>
      </c>
      <c r="Q3861">
        <v>49</v>
      </c>
      <c r="S3861">
        <v>25</v>
      </c>
      <c r="U3861">
        <v>13.4</v>
      </c>
      <c r="W3861">
        <v>1.6</v>
      </c>
    </row>
    <row r="3862" spans="1:23">
      <c r="A3862" s="18">
        <v>41846</v>
      </c>
      <c r="C3862">
        <v>6.3651595596662291</v>
      </c>
      <c r="E3862">
        <v>13.481691601256427</v>
      </c>
      <c r="G3862">
        <v>5.4036731934716631</v>
      </c>
      <c r="I3862">
        <v>13.313063559777959</v>
      </c>
      <c r="K3862">
        <v>25.9</v>
      </c>
      <c r="M3862">
        <v>32.299999999999997</v>
      </c>
      <c r="O3862">
        <v>19.899999999999999</v>
      </c>
      <c r="Q3862">
        <v>34</v>
      </c>
      <c r="S3862">
        <v>17</v>
      </c>
      <c r="U3862">
        <v>14</v>
      </c>
      <c r="W3862">
        <v>2.4</v>
      </c>
    </row>
    <row r="3863" spans="1:23">
      <c r="A3863" s="18">
        <v>41847</v>
      </c>
      <c r="C3863">
        <v>5.8927317265548922</v>
      </c>
      <c r="E3863">
        <v>12.333438833411194</v>
      </c>
      <c r="G3863">
        <v>4.5412297765688114</v>
      </c>
      <c r="I3863">
        <v>11.058114107730541</v>
      </c>
      <c r="K3863">
        <v>27.4</v>
      </c>
      <c r="M3863">
        <v>32.6</v>
      </c>
      <c r="O3863">
        <v>22.9</v>
      </c>
      <c r="Q3863">
        <v>30</v>
      </c>
      <c r="S3863">
        <v>19</v>
      </c>
      <c r="U3863">
        <v>8.9</v>
      </c>
      <c r="W3863">
        <v>2.4</v>
      </c>
    </row>
    <row r="3864" spans="1:23">
      <c r="A3864" s="18">
        <v>41848</v>
      </c>
      <c r="C3864">
        <v>6.6350813775625586</v>
      </c>
      <c r="E3864">
        <v>14.309757271006674</v>
      </c>
      <c r="G3864">
        <v>5.0769196077155421</v>
      </c>
      <c r="I3864">
        <v>13.405641025924085</v>
      </c>
      <c r="K3864">
        <v>27.5</v>
      </c>
      <c r="M3864">
        <v>33.299999999999997</v>
      </c>
      <c r="O3864">
        <v>20.3</v>
      </c>
      <c r="Q3864">
        <v>28</v>
      </c>
      <c r="S3864">
        <v>17</v>
      </c>
      <c r="U3864">
        <v>12.5</v>
      </c>
      <c r="W3864">
        <v>2.2999999999999998</v>
      </c>
    </row>
    <row r="3865" spans="1:23">
      <c r="A3865" s="18">
        <v>41849</v>
      </c>
      <c r="C3865">
        <v>5.7599770360470357</v>
      </c>
      <c r="E3865">
        <v>14.118499611726394</v>
      </c>
      <c r="G3865">
        <v>4.3616451839397588</v>
      </c>
      <c r="I3865">
        <v>12.735833927546878</v>
      </c>
      <c r="K3865">
        <v>21.4</v>
      </c>
      <c r="M3865">
        <v>32</v>
      </c>
      <c r="O3865">
        <v>15.1</v>
      </c>
      <c r="Q3865">
        <v>57</v>
      </c>
      <c r="S3865">
        <v>19</v>
      </c>
      <c r="U3865">
        <v>7.6</v>
      </c>
      <c r="W3865">
        <v>4</v>
      </c>
    </row>
    <row r="3866" spans="1:23">
      <c r="A3866" s="18">
        <v>41850</v>
      </c>
      <c r="C3866">
        <v>5.0301619367477395</v>
      </c>
      <c r="E3866">
        <v>8.9641680318122745</v>
      </c>
      <c r="G3866">
        <v>4.4564484193241105</v>
      </c>
      <c r="I3866">
        <v>11.127974131524432</v>
      </c>
      <c r="K3866">
        <v>20.6</v>
      </c>
      <c r="M3866">
        <v>24.7</v>
      </c>
      <c r="O3866">
        <v>17.600000000000001</v>
      </c>
      <c r="Q3866">
        <v>43</v>
      </c>
      <c r="S3866">
        <v>25</v>
      </c>
      <c r="U3866">
        <v>8.6</v>
      </c>
      <c r="W3866">
        <v>2.5</v>
      </c>
    </row>
    <row r="3867" spans="1:23">
      <c r="A3867" s="18">
        <v>41851</v>
      </c>
      <c r="C3867">
        <v>3.042190587662355</v>
      </c>
      <c r="E3867">
        <v>7.4509428668665221</v>
      </c>
      <c r="G3867">
        <v>2.929641885485212</v>
      </c>
      <c r="I3867">
        <v>6.6611850198854494</v>
      </c>
      <c r="K3867">
        <v>18.8</v>
      </c>
      <c r="M3867">
        <v>22.9</v>
      </c>
      <c r="O3867">
        <v>17.5</v>
      </c>
      <c r="Q3867">
        <v>47</v>
      </c>
      <c r="S3867">
        <v>29</v>
      </c>
      <c r="U3867">
        <v>0.5</v>
      </c>
      <c r="W3867">
        <v>1.6</v>
      </c>
    </row>
    <row r="3868" spans="1:23">
      <c r="A3868" s="18">
        <v>41852</v>
      </c>
      <c r="C3868">
        <v>5.072464431584577</v>
      </c>
      <c r="E3868">
        <v>11.026822831521477</v>
      </c>
      <c r="G3868">
        <v>5.2039966883167033</v>
      </c>
      <c r="I3868">
        <v>12.894208738944487</v>
      </c>
      <c r="K3868">
        <v>19</v>
      </c>
      <c r="M3868">
        <v>25.4</v>
      </c>
      <c r="O3868">
        <v>13.7</v>
      </c>
      <c r="Q3868">
        <v>47</v>
      </c>
      <c r="S3868">
        <v>23</v>
      </c>
      <c r="U3868">
        <v>12.9</v>
      </c>
      <c r="W3868">
        <v>1.8</v>
      </c>
    </row>
    <row r="3869" spans="1:23">
      <c r="A3869" s="18">
        <v>41853</v>
      </c>
      <c r="C3869">
        <v>5.7352149305428037</v>
      </c>
      <c r="E3869">
        <v>10.662047632192756</v>
      </c>
      <c r="G3869">
        <v>5.0978321551395096</v>
      </c>
      <c r="I3869">
        <v>12.658577067436463</v>
      </c>
      <c r="K3869">
        <v>18.899999999999999</v>
      </c>
      <c r="M3869">
        <v>24.1</v>
      </c>
      <c r="O3869">
        <v>13.1</v>
      </c>
      <c r="Q3869">
        <v>44</v>
      </c>
      <c r="S3869">
        <v>22</v>
      </c>
      <c r="U3869">
        <v>12.6</v>
      </c>
      <c r="W3869">
        <v>3.2</v>
      </c>
    </row>
    <row r="3870" spans="1:23">
      <c r="A3870" s="18">
        <v>41854</v>
      </c>
      <c r="C3870">
        <v>5.8530633308870224</v>
      </c>
      <c r="E3870">
        <v>12.017016587917201</v>
      </c>
      <c r="G3870">
        <v>5.0368561521318655</v>
      </c>
      <c r="I3870">
        <v>12.123747408477712</v>
      </c>
      <c r="K3870">
        <v>20.399999999999999</v>
      </c>
      <c r="M3870">
        <v>27.2</v>
      </c>
      <c r="O3870">
        <v>14.3</v>
      </c>
      <c r="Q3870">
        <v>34</v>
      </c>
      <c r="S3870">
        <v>16</v>
      </c>
      <c r="U3870">
        <v>13</v>
      </c>
      <c r="W3870">
        <v>2.8</v>
      </c>
    </row>
    <row r="3871" spans="1:23">
      <c r="A3871" s="18">
        <v>41855</v>
      </c>
      <c r="C3871">
        <v>5.9397015610735382</v>
      </c>
      <c r="E3871">
        <v>12.075247698826191</v>
      </c>
      <c r="G3871">
        <v>5.062928824932543</v>
      </c>
      <c r="I3871">
        <v>11.984539751809194</v>
      </c>
      <c r="K3871">
        <v>23.4</v>
      </c>
      <c r="M3871">
        <v>29.3</v>
      </c>
      <c r="O3871">
        <v>18.100000000000001</v>
      </c>
      <c r="Q3871">
        <v>28</v>
      </c>
      <c r="S3871">
        <v>17</v>
      </c>
      <c r="U3871">
        <v>13.1</v>
      </c>
      <c r="W3871">
        <v>2.4</v>
      </c>
    </row>
    <row r="3872" spans="1:23">
      <c r="A3872" s="18">
        <v>41856</v>
      </c>
      <c r="C3872">
        <v>4.6985109200615334</v>
      </c>
      <c r="E3872">
        <v>11.042044858680773</v>
      </c>
      <c r="G3872">
        <v>4.0017721385860705</v>
      </c>
      <c r="I3872">
        <v>9.0516102263677425</v>
      </c>
      <c r="K3872">
        <v>25.2</v>
      </c>
      <c r="M3872">
        <v>30.9</v>
      </c>
      <c r="O3872">
        <v>22.3</v>
      </c>
      <c r="Q3872">
        <v>30</v>
      </c>
      <c r="S3872">
        <v>18</v>
      </c>
      <c r="U3872">
        <v>6.1</v>
      </c>
      <c r="W3872">
        <v>1.9</v>
      </c>
    </row>
    <row r="3873" spans="1:23">
      <c r="A3873" s="18">
        <v>41857</v>
      </c>
      <c r="C3873">
        <v>5.9838686615651655</v>
      </c>
      <c r="E3873">
        <v>11.745565690071428</v>
      </c>
      <c r="G3873">
        <v>5.1467143743224373</v>
      </c>
      <c r="I3873">
        <v>13.861327881232643</v>
      </c>
      <c r="K3873">
        <v>23.8</v>
      </c>
      <c r="M3873">
        <v>29.3</v>
      </c>
      <c r="O3873">
        <v>18.899999999999999</v>
      </c>
      <c r="Q3873">
        <v>40</v>
      </c>
      <c r="S3873">
        <v>18</v>
      </c>
      <c r="U3873">
        <v>12.2</v>
      </c>
      <c r="W3873">
        <v>2.1</v>
      </c>
    </row>
    <row r="3874" spans="1:23">
      <c r="A3874" s="18">
        <v>41858</v>
      </c>
      <c r="C3874">
        <v>6.2209100262725006</v>
      </c>
      <c r="E3874">
        <v>11.646290129261235</v>
      </c>
      <c r="G3874">
        <v>5.174100589592646</v>
      </c>
      <c r="I3874">
        <v>13.213629684823447</v>
      </c>
      <c r="K3874">
        <v>24.7</v>
      </c>
      <c r="M3874">
        <v>29.9</v>
      </c>
      <c r="O3874">
        <v>20.100000000000001</v>
      </c>
      <c r="Q3874">
        <v>34</v>
      </c>
      <c r="S3874">
        <v>23</v>
      </c>
      <c r="U3874">
        <v>12.5</v>
      </c>
      <c r="W3874">
        <v>2.5</v>
      </c>
    </row>
    <row r="3875" spans="1:23">
      <c r="A3875" s="18">
        <v>41859</v>
      </c>
      <c r="C3875">
        <v>5.8797681826345904</v>
      </c>
      <c r="E3875">
        <v>10.602598853787114</v>
      </c>
      <c r="G3875">
        <v>5.2451001501191712</v>
      </c>
      <c r="I3875">
        <v>13.952637190747735</v>
      </c>
      <c r="K3875">
        <v>24</v>
      </c>
      <c r="M3875">
        <v>28.4</v>
      </c>
      <c r="O3875">
        <v>20</v>
      </c>
      <c r="Q3875">
        <v>38</v>
      </c>
      <c r="S3875">
        <v>24</v>
      </c>
      <c r="U3875">
        <v>12.6</v>
      </c>
      <c r="W3875">
        <v>1.9</v>
      </c>
    </row>
    <row r="3876" spans="1:23">
      <c r="A3876" s="18">
        <v>41860</v>
      </c>
      <c r="C3876">
        <v>6.3684415226865507</v>
      </c>
      <c r="E3876">
        <v>9.9701844232630705</v>
      </c>
      <c r="G3876">
        <v>5.0688366039995367</v>
      </c>
      <c r="I3876">
        <v>13.381541564169385</v>
      </c>
      <c r="K3876">
        <v>23</v>
      </c>
      <c r="M3876">
        <v>27.6</v>
      </c>
      <c r="O3876">
        <v>19.8</v>
      </c>
      <c r="Q3876">
        <v>39</v>
      </c>
      <c r="S3876">
        <v>28</v>
      </c>
      <c r="U3876">
        <v>11.6</v>
      </c>
      <c r="W3876">
        <v>3.4</v>
      </c>
    </row>
    <row r="3877" spans="1:23">
      <c r="A3877" s="18">
        <v>41861</v>
      </c>
      <c r="C3877">
        <v>5.5132779264873513</v>
      </c>
      <c r="E3877">
        <v>10.628191407282481</v>
      </c>
      <c r="G3877">
        <v>5.2487923829204721</v>
      </c>
      <c r="I3877">
        <v>13.678959400369234</v>
      </c>
      <c r="K3877">
        <v>22.7</v>
      </c>
      <c r="M3877">
        <v>26.9</v>
      </c>
      <c r="O3877">
        <v>17.899999999999999</v>
      </c>
      <c r="Q3877">
        <v>40</v>
      </c>
      <c r="S3877">
        <v>27</v>
      </c>
      <c r="U3877">
        <v>12.7</v>
      </c>
      <c r="W3877">
        <v>1.6</v>
      </c>
    </row>
    <row r="3878" spans="1:23">
      <c r="A3878" s="18">
        <v>41862</v>
      </c>
      <c r="C3878">
        <v>5.4999967942440886</v>
      </c>
      <c r="E3878">
        <v>12.17475761282504</v>
      </c>
      <c r="G3878">
        <v>5.1596538834492449</v>
      </c>
      <c r="I3878">
        <v>13.010902049518641</v>
      </c>
      <c r="K3878">
        <v>23.8</v>
      </c>
      <c r="M3878">
        <v>29.3</v>
      </c>
      <c r="O3878">
        <v>18.100000000000001</v>
      </c>
      <c r="Q3878">
        <v>33</v>
      </c>
      <c r="S3878">
        <v>16</v>
      </c>
      <c r="U3878">
        <v>13.1</v>
      </c>
      <c r="W3878">
        <v>1.5</v>
      </c>
    </row>
    <row r="3879" spans="1:23">
      <c r="A3879" s="18">
        <v>41863</v>
      </c>
      <c r="C3879">
        <v>7.0961269987485922</v>
      </c>
      <c r="E3879">
        <v>14.159435234282798</v>
      </c>
      <c r="G3879">
        <v>4.9912384947037838</v>
      </c>
      <c r="I3879">
        <v>12.29627125477746</v>
      </c>
      <c r="K3879">
        <v>25.8</v>
      </c>
      <c r="M3879">
        <v>32.5</v>
      </c>
      <c r="O3879">
        <v>18.7</v>
      </c>
      <c r="Q3879">
        <v>23</v>
      </c>
      <c r="S3879">
        <v>14</v>
      </c>
      <c r="U3879">
        <v>13.1</v>
      </c>
      <c r="W3879">
        <v>3.2</v>
      </c>
    </row>
    <row r="3880" spans="1:23">
      <c r="A3880" s="18">
        <v>41864</v>
      </c>
      <c r="C3880">
        <v>6.4416220047231958</v>
      </c>
      <c r="E3880">
        <v>14.444925309084052</v>
      </c>
      <c r="G3880">
        <v>4.9360684742502867</v>
      </c>
      <c r="I3880">
        <v>12.039704434784143</v>
      </c>
      <c r="K3880">
        <v>28.4</v>
      </c>
      <c r="M3880">
        <v>34.9</v>
      </c>
      <c r="O3880">
        <v>22.1</v>
      </c>
      <c r="Q3880">
        <v>21</v>
      </c>
      <c r="S3880">
        <v>10</v>
      </c>
      <c r="U3880">
        <v>12.9</v>
      </c>
      <c r="W3880">
        <v>2.2000000000000002</v>
      </c>
    </row>
    <row r="3881" spans="1:23">
      <c r="A3881" s="18">
        <v>41865</v>
      </c>
      <c r="C3881">
        <v>6.6507923853026982</v>
      </c>
      <c r="E3881">
        <v>12.297791118783918</v>
      </c>
      <c r="G3881">
        <v>3.5886413012407998</v>
      </c>
      <c r="I3881">
        <v>8.7562606266527627</v>
      </c>
      <c r="K3881">
        <v>27.4</v>
      </c>
      <c r="M3881">
        <v>32.6</v>
      </c>
      <c r="O3881">
        <v>22.9</v>
      </c>
      <c r="Q3881">
        <v>23</v>
      </c>
      <c r="S3881">
        <v>11</v>
      </c>
      <c r="U3881">
        <v>3.9</v>
      </c>
      <c r="W3881">
        <v>3.6</v>
      </c>
    </row>
    <row r="3882" spans="1:23">
      <c r="A3882" s="18">
        <v>41866</v>
      </c>
      <c r="C3882">
        <v>7.4177986191842109</v>
      </c>
      <c r="E3882">
        <v>13.856518699452931</v>
      </c>
      <c r="G3882">
        <v>5.0334517215821615</v>
      </c>
      <c r="I3882">
        <v>13.04038563771528</v>
      </c>
      <c r="K3882">
        <v>28.2</v>
      </c>
      <c r="M3882">
        <v>33.6</v>
      </c>
      <c r="O3882">
        <v>21.7</v>
      </c>
      <c r="Q3882">
        <v>24</v>
      </c>
      <c r="S3882">
        <v>16</v>
      </c>
      <c r="U3882">
        <v>12.6</v>
      </c>
      <c r="W3882">
        <v>3.1</v>
      </c>
    </row>
    <row r="3883" spans="1:23">
      <c r="A3883" s="18">
        <v>41867</v>
      </c>
      <c r="C3883">
        <v>5.6557639988792063</v>
      </c>
      <c r="E3883">
        <v>11.67560566816867</v>
      </c>
      <c r="G3883">
        <v>5.1713242945671682</v>
      </c>
      <c r="I3883">
        <v>14.560666180329731</v>
      </c>
      <c r="K3883">
        <v>25.6</v>
      </c>
      <c r="M3883">
        <v>31.7</v>
      </c>
      <c r="O3883">
        <v>22.2</v>
      </c>
      <c r="Q3883">
        <v>37</v>
      </c>
      <c r="S3883">
        <v>19</v>
      </c>
      <c r="U3883">
        <v>12</v>
      </c>
      <c r="W3883">
        <v>1.2</v>
      </c>
    </row>
    <row r="3884" spans="1:23">
      <c r="A3884" s="18">
        <v>41868</v>
      </c>
      <c r="C3884">
        <v>4.9172544435488144</v>
      </c>
      <c r="E3884">
        <v>9.911588098944188</v>
      </c>
      <c r="G3884">
        <v>4.3801495667841159</v>
      </c>
      <c r="I3884">
        <v>12.137918544288068</v>
      </c>
      <c r="K3884">
        <v>21.4</v>
      </c>
      <c r="M3884">
        <v>27.1</v>
      </c>
      <c r="O3884">
        <v>18.7</v>
      </c>
      <c r="Q3884">
        <v>51</v>
      </c>
      <c r="S3884">
        <v>36</v>
      </c>
      <c r="U3884">
        <v>7.4</v>
      </c>
      <c r="W3884">
        <v>2.4</v>
      </c>
    </row>
    <row r="3885" spans="1:23">
      <c r="A3885" s="18">
        <v>41869</v>
      </c>
      <c r="C3885">
        <v>2.8560185574223369</v>
      </c>
      <c r="E3885">
        <v>7.2267403644577133</v>
      </c>
      <c r="G3885">
        <v>3.0197223167601939</v>
      </c>
      <c r="I3885">
        <v>7.1701920791787837</v>
      </c>
      <c r="K3885">
        <v>18.899999999999999</v>
      </c>
      <c r="M3885">
        <v>22.4</v>
      </c>
      <c r="O3885">
        <v>17.3</v>
      </c>
      <c r="Q3885">
        <v>63</v>
      </c>
      <c r="S3885">
        <v>49</v>
      </c>
      <c r="U3885">
        <v>0.8</v>
      </c>
      <c r="W3885">
        <v>1.7</v>
      </c>
    </row>
    <row r="3886" spans="1:23">
      <c r="A3886" s="18">
        <v>41870</v>
      </c>
      <c r="C3886">
        <v>2.6410778013073113</v>
      </c>
      <c r="E3886">
        <v>7.399828495053999</v>
      </c>
      <c r="G3886">
        <v>3.3449973440403946</v>
      </c>
      <c r="I3886">
        <v>7.0636781295185944</v>
      </c>
      <c r="K3886">
        <v>19.8</v>
      </c>
      <c r="M3886">
        <v>23.3</v>
      </c>
      <c r="O3886">
        <v>18.2</v>
      </c>
      <c r="Q3886">
        <v>66</v>
      </c>
      <c r="S3886">
        <v>43</v>
      </c>
      <c r="U3886">
        <v>2.2000000000000002</v>
      </c>
      <c r="W3886">
        <v>1.1000000000000001</v>
      </c>
    </row>
    <row r="3887" spans="1:23">
      <c r="A3887" s="18">
        <v>41871</v>
      </c>
      <c r="C3887">
        <v>3.2251796542876705</v>
      </c>
      <c r="E3887">
        <v>9.6369480790122442</v>
      </c>
      <c r="G3887">
        <v>3.7280639387874146</v>
      </c>
      <c r="I3887">
        <v>8.6236539441340962</v>
      </c>
      <c r="K3887">
        <v>19.5</v>
      </c>
      <c r="M3887">
        <v>24.6</v>
      </c>
      <c r="O3887">
        <v>15.8</v>
      </c>
      <c r="Q3887">
        <v>65</v>
      </c>
      <c r="S3887">
        <v>34</v>
      </c>
      <c r="U3887">
        <v>4.2</v>
      </c>
      <c r="W3887">
        <v>1.2</v>
      </c>
    </row>
    <row r="3888" spans="1:23">
      <c r="A3888" s="18">
        <v>41872</v>
      </c>
      <c r="C3888">
        <v>4.6338465556055954</v>
      </c>
      <c r="E3888">
        <v>11.759876948746726</v>
      </c>
      <c r="G3888">
        <v>4.6464918686704095</v>
      </c>
      <c r="I3888">
        <v>10.790668569328702</v>
      </c>
      <c r="K3888">
        <v>21.7</v>
      </c>
      <c r="M3888">
        <v>28.7</v>
      </c>
      <c r="O3888">
        <v>17</v>
      </c>
      <c r="Q3888">
        <v>54</v>
      </c>
      <c r="S3888">
        <v>28</v>
      </c>
      <c r="U3888">
        <v>8.8000000000000007</v>
      </c>
      <c r="W3888">
        <v>2.4</v>
      </c>
    </row>
    <row r="3889" spans="1:23">
      <c r="A3889" s="18">
        <v>41873</v>
      </c>
      <c r="C3889">
        <v>5.6347845735725679</v>
      </c>
      <c r="E3889">
        <v>13.194390511924563</v>
      </c>
      <c r="G3889">
        <v>5.0755095057759307</v>
      </c>
      <c r="I3889">
        <v>12.159383192259826</v>
      </c>
      <c r="K3889">
        <v>24.6</v>
      </c>
      <c r="M3889">
        <v>31.6</v>
      </c>
      <c r="O3889">
        <v>18.8</v>
      </c>
      <c r="Q3889">
        <v>37</v>
      </c>
      <c r="S3889">
        <v>11</v>
      </c>
      <c r="U3889">
        <v>12.4</v>
      </c>
      <c r="W3889">
        <v>2</v>
      </c>
    </row>
    <row r="3890" spans="1:23">
      <c r="A3890" s="18">
        <v>41874</v>
      </c>
      <c r="C3890">
        <v>6.2246760422822938</v>
      </c>
      <c r="E3890">
        <v>12.551655459611077</v>
      </c>
      <c r="G3890">
        <v>5.0140859690140847</v>
      </c>
      <c r="I3890">
        <v>13.003637182027088</v>
      </c>
      <c r="K3890">
        <v>24.6</v>
      </c>
      <c r="M3890">
        <v>30.4</v>
      </c>
      <c r="O3890">
        <v>18.8</v>
      </c>
      <c r="Q3890">
        <v>30</v>
      </c>
      <c r="S3890">
        <v>16</v>
      </c>
      <c r="U3890">
        <v>12.5</v>
      </c>
      <c r="W3890">
        <v>2.2999999999999998</v>
      </c>
    </row>
    <row r="3891" spans="1:23">
      <c r="A3891" s="18">
        <v>41875</v>
      </c>
      <c r="C3891">
        <v>5.9899954503389621</v>
      </c>
      <c r="E3891">
        <v>12.70259112382004</v>
      </c>
      <c r="G3891">
        <v>4.9374690210997327</v>
      </c>
      <c r="I3891">
        <v>12.199765935720862</v>
      </c>
      <c r="K3891">
        <v>26.5</v>
      </c>
      <c r="M3891">
        <v>32.1</v>
      </c>
      <c r="O3891">
        <v>21.2</v>
      </c>
      <c r="Q3891">
        <v>29</v>
      </c>
      <c r="S3891">
        <v>15</v>
      </c>
      <c r="U3891">
        <v>11.8</v>
      </c>
      <c r="W3891">
        <v>2.1</v>
      </c>
    </row>
    <row r="3892" spans="1:23">
      <c r="A3892" s="18">
        <v>41876</v>
      </c>
      <c r="C3892">
        <v>6.7420296402670106</v>
      </c>
      <c r="E3892">
        <v>13.604598688134157</v>
      </c>
      <c r="G3892">
        <v>4.9848529765514966</v>
      </c>
      <c r="I3892">
        <v>12.940696440087089</v>
      </c>
      <c r="K3892">
        <v>26.9</v>
      </c>
      <c r="M3892">
        <v>33.6</v>
      </c>
      <c r="O3892">
        <v>21.3</v>
      </c>
      <c r="Q3892">
        <v>27</v>
      </c>
      <c r="S3892">
        <v>12</v>
      </c>
      <c r="U3892">
        <v>12.5</v>
      </c>
      <c r="W3892">
        <v>2.6</v>
      </c>
    </row>
    <row r="3893" spans="1:23">
      <c r="A3893" s="18">
        <v>41877</v>
      </c>
      <c r="C3893">
        <v>6.1014790304862148</v>
      </c>
      <c r="E3893">
        <v>12.759923893565787</v>
      </c>
      <c r="G3893">
        <v>4.9326761567564654</v>
      </c>
      <c r="I3893">
        <v>12.759849044857845</v>
      </c>
      <c r="K3893">
        <v>27.4</v>
      </c>
      <c r="M3893">
        <v>32.799999999999997</v>
      </c>
      <c r="O3893">
        <v>22.2</v>
      </c>
      <c r="Q3893">
        <v>26</v>
      </c>
      <c r="S3893">
        <v>15</v>
      </c>
      <c r="U3893">
        <v>12</v>
      </c>
      <c r="W3893">
        <v>1.9</v>
      </c>
    </row>
    <row r="3894" spans="1:23">
      <c r="A3894" s="18">
        <v>41878</v>
      </c>
      <c r="C3894">
        <v>6.3762871864555333</v>
      </c>
      <c r="E3894">
        <v>11.537303012542365</v>
      </c>
      <c r="G3894">
        <v>4.7049794986163533</v>
      </c>
      <c r="I3894">
        <v>13.184798050059856</v>
      </c>
      <c r="K3894">
        <v>23.9</v>
      </c>
      <c r="M3894">
        <v>31.5</v>
      </c>
      <c r="O3894">
        <v>21.3</v>
      </c>
      <c r="Q3894">
        <v>36</v>
      </c>
      <c r="S3894">
        <v>15</v>
      </c>
      <c r="U3894">
        <v>10.1</v>
      </c>
      <c r="W3894">
        <v>3.1</v>
      </c>
    </row>
    <row r="3895" spans="1:23">
      <c r="A3895" s="18">
        <v>41879</v>
      </c>
      <c r="C3895">
        <v>5.4792433388985202</v>
      </c>
      <c r="E3895">
        <v>10.375336769150366</v>
      </c>
      <c r="G3895">
        <v>5.113387058972573</v>
      </c>
      <c r="I3895">
        <v>14.081170748423981</v>
      </c>
      <c r="K3895">
        <v>20.3</v>
      </c>
      <c r="M3895">
        <v>25.1</v>
      </c>
      <c r="O3895">
        <v>15.2</v>
      </c>
      <c r="Q3895">
        <v>44</v>
      </c>
      <c r="S3895">
        <v>28</v>
      </c>
      <c r="U3895">
        <v>12.3</v>
      </c>
      <c r="W3895">
        <v>1.7</v>
      </c>
    </row>
    <row r="3896" spans="1:23">
      <c r="A3896" s="18">
        <v>41880</v>
      </c>
      <c r="C3896">
        <v>5.4501376241208339</v>
      </c>
      <c r="E3896">
        <v>10.930336431182287</v>
      </c>
      <c r="G3896">
        <v>4.9300316622601361</v>
      </c>
      <c r="I3896">
        <v>12.036782980378103</v>
      </c>
      <c r="K3896">
        <v>21.4</v>
      </c>
      <c r="M3896">
        <v>26.8</v>
      </c>
      <c r="O3896">
        <v>16.399999999999999</v>
      </c>
      <c r="Q3896">
        <v>34</v>
      </c>
      <c r="S3896">
        <v>18</v>
      </c>
      <c r="U3896">
        <v>12.2</v>
      </c>
      <c r="W3896">
        <v>2.1</v>
      </c>
    </row>
    <row r="3897" spans="1:23">
      <c r="A3897" s="18">
        <v>41881</v>
      </c>
      <c r="C3897">
        <v>4.0223793835306623</v>
      </c>
      <c r="E3897">
        <v>9.4531952953642762</v>
      </c>
      <c r="G3897">
        <v>4.3510639305063883</v>
      </c>
      <c r="I3897">
        <v>10.462789313842787</v>
      </c>
      <c r="K3897">
        <v>21.9</v>
      </c>
      <c r="M3897">
        <v>25.6</v>
      </c>
      <c r="O3897">
        <v>18</v>
      </c>
      <c r="Q3897">
        <v>30</v>
      </c>
      <c r="S3897">
        <v>18</v>
      </c>
      <c r="U3897">
        <v>9</v>
      </c>
      <c r="W3897">
        <v>0.7</v>
      </c>
    </row>
    <row r="3898" spans="1:23">
      <c r="A3898" s="18">
        <v>41882</v>
      </c>
      <c r="C3898">
        <v>6.1697633136765404</v>
      </c>
      <c r="E3898">
        <v>12.215127958352292</v>
      </c>
      <c r="G3898">
        <v>4.8305673463079577</v>
      </c>
      <c r="I3898">
        <v>11.899977389462448</v>
      </c>
      <c r="K3898">
        <v>22.9</v>
      </c>
      <c r="M3898">
        <v>29.4</v>
      </c>
      <c r="O3898">
        <v>17.3</v>
      </c>
      <c r="Q3898">
        <v>27</v>
      </c>
      <c r="S3898">
        <v>13</v>
      </c>
      <c r="U3898">
        <v>12.4</v>
      </c>
      <c r="W3898">
        <v>2.7</v>
      </c>
    </row>
    <row r="3899" spans="1:23">
      <c r="A3899" s="18">
        <v>41883</v>
      </c>
      <c r="C3899">
        <v>8.2071941547671408</v>
      </c>
      <c r="E3899">
        <v>15.07713167926077</v>
      </c>
      <c r="G3899">
        <v>4.7284102769194858</v>
      </c>
      <c r="I3899">
        <v>11.090820823213674</v>
      </c>
      <c r="K3899">
        <v>25.8</v>
      </c>
      <c r="M3899">
        <v>34.299999999999997</v>
      </c>
      <c r="O3899">
        <v>18.2</v>
      </c>
      <c r="Q3899">
        <v>20</v>
      </c>
      <c r="S3899">
        <v>10</v>
      </c>
      <c r="U3899">
        <v>12.6</v>
      </c>
      <c r="W3899">
        <v>4.8</v>
      </c>
    </row>
    <row r="3900" spans="1:23">
      <c r="A3900" s="18">
        <v>41884</v>
      </c>
      <c r="C3900">
        <v>6.8708506334160475</v>
      </c>
      <c r="E3900">
        <v>12.673809891828702</v>
      </c>
      <c r="G3900">
        <v>4.6580161858486164</v>
      </c>
      <c r="I3900">
        <v>11.119317647380196</v>
      </c>
      <c r="K3900">
        <v>28.3</v>
      </c>
      <c r="M3900">
        <v>34.200000000000003</v>
      </c>
      <c r="O3900">
        <v>24</v>
      </c>
      <c r="Q3900">
        <v>21</v>
      </c>
      <c r="S3900">
        <v>13</v>
      </c>
      <c r="U3900">
        <v>11.1</v>
      </c>
      <c r="W3900">
        <v>3</v>
      </c>
    </row>
    <row r="3901" spans="1:23">
      <c r="A3901" s="18">
        <v>41885</v>
      </c>
      <c r="C3901">
        <v>6.4237556210168689</v>
      </c>
      <c r="E3901">
        <v>11.169256189366033</v>
      </c>
      <c r="G3901">
        <v>4.5961105894660577</v>
      </c>
      <c r="I3901">
        <v>12.418118225924765</v>
      </c>
      <c r="K3901">
        <v>26.5</v>
      </c>
      <c r="M3901">
        <v>31.3</v>
      </c>
      <c r="O3901">
        <v>22.7</v>
      </c>
      <c r="Q3901">
        <v>30</v>
      </c>
      <c r="S3901">
        <v>20</v>
      </c>
      <c r="U3901">
        <v>9.6</v>
      </c>
      <c r="W3901">
        <v>2.7</v>
      </c>
    </row>
    <row r="3902" spans="1:23">
      <c r="A3902" s="18">
        <v>41886</v>
      </c>
      <c r="C3902">
        <v>5.7422508213338732</v>
      </c>
      <c r="E3902">
        <v>10.261351608067908</v>
      </c>
      <c r="G3902">
        <v>4.5814804473868671</v>
      </c>
      <c r="I3902">
        <v>13.036194433733822</v>
      </c>
      <c r="K3902">
        <v>21.6</v>
      </c>
      <c r="M3902">
        <v>27.5</v>
      </c>
      <c r="O3902">
        <v>18.3</v>
      </c>
      <c r="Q3902">
        <v>39</v>
      </c>
      <c r="S3902">
        <v>25</v>
      </c>
      <c r="U3902">
        <v>9.6</v>
      </c>
      <c r="W3902">
        <v>2.6</v>
      </c>
    </row>
    <row r="3903" spans="1:23">
      <c r="A3903" s="18">
        <v>41887</v>
      </c>
      <c r="C3903">
        <v>4.9451274846617217</v>
      </c>
      <c r="E3903">
        <v>8.6825666912012931</v>
      </c>
      <c r="G3903">
        <v>4.761477418401701</v>
      </c>
      <c r="I3903">
        <v>12.233733158973223</v>
      </c>
      <c r="K3903">
        <v>20.2</v>
      </c>
      <c r="M3903">
        <v>24</v>
      </c>
      <c r="O3903">
        <v>16.899999999999999</v>
      </c>
      <c r="Q3903">
        <v>45</v>
      </c>
      <c r="S3903">
        <v>26</v>
      </c>
      <c r="U3903">
        <v>10.5</v>
      </c>
      <c r="W3903">
        <v>1.8</v>
      </c>
    </row>
    <row r="3904" spans="1:23">
      <c r="A3904" s="18">
        <v>41888</v>
      </c>
      <c r="C3904">
        <v>5.2117145353259353</v>
      </c>
      <c r="E3904">
        <v>13.307283721153764</v>
      </c>
      <c r="G3904">
        <v>4.8486425277170104</v>
      </c>
      <c r="I3904">
        <v>11.646691899498796</v>
      </c>
      <c r="K3904">
        <v>21.8</v>
      </c>
      <c r="M3904">
        <v>29.9</v>
      </c>
      <c r="O3904">
        <v>14.5</v>
      </c>
      <c r="Q3904">
        <v>31</v>
      </c>
      <c r="S3904">
        <v>19</v>
      </c>
      <c r="U3904">
        <v>12.2</v>
      </c>
      <c r="W3904">
        <v>1.8</v>
      </c>
    </row>
    <row r="3905" spans="1:23">
      <c r="A3905" s="18">
        <v>41889</v>
      </c>
      <c r="C3905">
        <v>4.1801493706900281</v>
      </c>
      <c r="E3905">
        <v>12.128054236509183</v>
      </c>
      <c r="G3905">
        <v>2.9114912959418762</v>
      </c>
      <c r="I3905">
        <v>7.032781970373704</v>
      </c>
      <c r="K3905">
        <v>18.7</v>
      </c>
      <c r="M3905">
        <v>27</v>
      </c>
      <c r="O3905">
        <v>11.9</v>
      </c>
      <c r="Q3905">
        <v>47</v>
      </c>
      <c r="S3905">
        <v>19</v>
      </c>
      <c r="U3905">
        <v>0.8</v>
      </c>
      <c r="W3905">
        <v>3.2</v>
      </c>
    </row>
    <row r="3906" spans="1:23">
      <c r="A3906" s="18">
        <v>41890</v>
      </c>
      <c r="C3906">
        <v>4.8507837474297535</v>
      </c>
      <c r="E3906">
        <v>10.486349630345432</v>
      </c>
      <c r="G3906">
        <v>4.7989622800761556</v>
      </c>
      <c r="I3906">
        <v>12.053989486671979</v>
      </c>
      <c r="K3906">
        <v>16.8</v>
      </c>
      <c r="M3906">
        <v>23.8</v>
      </c>
      <c r="O3906">
        <v>11.2</v>
      </c>
      <c r="Q3906">
        <v>43</v>
      </c>
      <c r="S3906">
        <v>20</v>
      </c>
      <c r="U3906">
        <v>11.9</v>
      </c>
      <c r="W3906">
        <v>1.9</v>
      </c>
    </row>
    <row r="3907" spans="1:23">
      <c r="A3907" s="18">
        <v>41891</v>
      </c>
      <c r="C3907">
        <v>4.9910768677156874</v>
      </c>
      <c r="E3907">
        <v>11.658705363828538</v>
      </c>
      <c r="G3907">
        <v>4.4685926660045752</v>
      </c>
      <c r="I3907">
        <v>9.8292603086184993</v>
      </c>
      <c r="K3907">
        <v>19.7</v>
      </c>
      <c r="M3907">
        <v>27.4</v>
      </c>
      <c r="O3907">
        <v>14.1</v>
      </c>
      <c r="Q3907">
        <v>31</v>
      </c>
      <c r="S3907">
        <v>14</v>
      </c>
      <c r="U3907">
        <v>10.6</v>
      </c>
      <c r="W3907">
        <v>2.4</v>
      </c>
    </row>
    <row r="3908" spans="1:23">
      <c r="A3908" s="18">
        <v>41892</v>
      </c>
      <c r="C3908">
        <v>5.4808193024868492</v>
      </c>
      <c r="E3908">
        <v>11.784643560977356</v>
      </c>
      <c r="G3908">
        <v>4.6531081469229001</v>
      </c>
      <c r="I3908">
        <v>11.085220332769685</v>
      </c>
      <c r="K3908">
        <v>20.9</v>
      </c>
      <c r="M3908">
        <v>28.2</v>
      </c>
      <c r="O3908">
        <v>15.4</v>
      </c>
      <c r="Q3908">
        <v>30</v>
      </c>
      <c r="S3908">
        <v>17</v>
      </c>
      <c r="U3908">
        <v>11.5</v>
      </c>
      <c r="W3908">
        <v>2.5</v>
      </c>
    </row>
    <row r="3909" spans="1:23">
      <c r="A3909" s="18">
        <v>41893</v>
      </c>
      <c r="C3909">
        <v>5.2773622006243306</v>
      </c>
      <c r="E3909">
        <v>9.2976845314884837</v>
      </c>
      <c r="G3909">
        <v>4.6330910306919728</v>
      </c>
      <c r="I3909">
        <v>12.117920226984136</v>
      </c>
      <c r="K3909">
        <v>17.7</v>
      </c>
      <c r="M3909">
        <v>23.5</v>
      </c>
      <c r="O3909">
        <v>14</v>
      </c>
      <c r="Q3909">
        <v>36</v>
      </c>
      <c r="S3909">
        <v>26</v>
      </c>
      <c r="U3909">
        <v>11.1</v>
      </c>
      <c r="W3909">
        <v>2.6</v>
      </c>
    </row>
    <row r="3910" spans="1:23">
      <c r="A3910" s="18">
        <v>41894</v>
      </c>
      <c r="C3910">
        <v>4.4163851746701095</v>
      </c>
      <c r="E3910">
        <v>7.7025193962225655</v>
      </c>
      <c r="G3910">
        <v>4.0107743354349967</v>
      </c>
      <c r="I3910">
        <v>10.214685533488776</v>
      </c>
      <c r="K3910">
        <v>12.3</v>
      </c>
      <c r="M3910">
        <v>17.600000000000001</v>
      </c>
      <c r="O3910">
        <v>8.5</v>
      </c>
      <c r="Q3910">
        <v>41</v>
      </c>
      <c r="S3910">
        <v>27</v>
      </c>
      <c r="U3910">
        <v>8.1</v>
      </c>
      <c r="W3910">
        <v>3.2</v>
      </c>
    </row>
    <row r="3911" spans="1:23">
      <c r="A3911" s="18">
        <v>41895</v>
      </c>
      <c r="C3911">
        <v>3.9053482312935639</v>
      </c>
      <c r="E3911">
        <v>8.1531078324542303</v>
      </c>
      <c r="G3911">
        <v>4.4214692264024729</v>
      </c>
      <c r="I3911">
        <v>9.7424680174234588</v>
      </c>
      <c r="K3911">
        <v>12.2</v>
      </c>
      <c r="M3911">
        <v>18.100000000000001</v>
      </c>
      <c r="O3911">
        <v>7.8</v>
      </c>
      <c r="Q3911">
        <v>35</v>
      </c>
      <c r="S3911">
        <v>17</v>
      </c>
      <c r="U3911">
        <v>11.1</v>
      </c>
      <c r="W3911">
        <v>1.5</v>
      </c>
    </row>
    <row r="3912" spans="1:23">
      <c r="A3912" s="18">
        <v>41896</v>
      </c>
      <c r="C3912">
        <v>3.8939447333641186</v>
      </c>
      <c r="E3912">
        <v>7.6501046715336498</v>
      </c>
      <c r="G3912">
        <v>4.0273536922486963</v>
      </c>
      <c r="I3912">
        <v>8.343258957484645</v>
      </c>
      <c r="K3912">
        <v>14</v>
      </c>
      <c r="M3912">
        <v>18</v>
      </c>
      <c r="O3912">
        <v>9.9</v>
      </c>
      <c r="Q3912">
        <v>27</v>
      </c>
      <c r="S3912">
        <v>18</v>
      </c>
      <c r="U3912">
        <v>8.9</v>
      </c>
      <c r="W3912">
        <v>1.8</v>
      </c>
    </row>
    <row r="3913" spans="1:23">
      <c r="A3913" s="18">
        <v>41897</v>
      </c>
      <c r="C3913">
        <v>5.0745263597886563</v>
      </c>
      <c r="E3913">
        <v>10.791513330083376</v>
      </c>
      <c r="G3913">
        <v>4.448534046600777</v>
      </c>
      <c r="I3913">
        <v>9.9007100626058566</v>
      </c>
      <c r="K3913">
        <v>14.9</v>
      </c>
      <c r="M3913">
        <v>23</v>
      </c>
      <c r="O3913">
        <v>7.7</v>
      </c>
      <c r="Q3913">
        <v>30</v>
      </c>
      <c r="S3913">
        <v>14</v>
      </c>
      <c r="U3913">
        <v>11.6</v>
      </c>
      <c r="W3913">
        <v>3.2</v>
      </c>
    </row>
    <row r="3914" spans="1:23">
      <c r="A3914" s="18">
        <v>41898</v>
      </c>
      <c r="C3914">
        <v>3.1435241608434863</v>
      </c>
      <c r="E3914">
        <v>7.9331110911566292</v>
      </c>
      <c r="G3914">
        <v>2.8335706059795838</v>
      </c>
      <c r="I3914">
        <v>5.6338722926672231</v>
      </c>
      <c r="K3914">
        <v>14.9</v>
      </c>
      <c r="M3914">
        <v>19.899999999999999</v>
      </c>
      <c r="O3914">
        <v>11.6</v>
      </c>
      <c r="Q3914">
        <v>28</v>
      </c>
      <c r="S3914">
        <v>18</v>
      </c>
      <c r="U3914">
        <v>1.3</v>
      </c>
      <c r="W3914">
        <v>1.8</v>
      </c>
    </row>
    <row r="3915" spans="1:23">
      <c r="A3915" s="18">
        <v>41899</v>
      </c>
      <c r="C3915">
        <v>4.090379349267061</v>
      </c>
      <c r="E3915">
        <v>10.700894185936061</v>
      </c>
      <c r="G3915">
        <v>4.5083814834509619</v>
      </c>
      <c r="I3915">
        <v>10.02998826208411</v>
      </c>
      <c r="K3915">
        <v>16.600000000000001</v>
      </c>
      <c r="M3915">
        <v>24.4</v>
      </c>
      <c r="O3915">
        <v>10.7</v>
      </c>
      <c r="Q3915">
        <v>34</v>
      </c>
      <c r="S3915">
        <v>19</v>
      </c>
      <c r="U3915">
        <v>11.3</v>
      </c>
      <c r="W3915">
        <v>1.3</v>
      </c>
    </row>
    <row r="3916" spans="1:23">
      <c r="A3916" s="18">
        <v>41900</v>
      </c>
      <c r="C3916">
        <v>5.4853554573630747</v>
      </c>
      <c r="E3916">
        <v>13.05724485028176</v>
      </c>
      <c r="G3916">
        <v>4.4271816146018548</v>
      </c>
      <c r="I3916">
        <v>9.0050934459671108</v>
      </c>
      <c r="K3916">
        <v>22</v>
      </c>
      <c r="M3916">
        <v>31</v>
      </c>
      <c r="O3916">
        <v>15.7</v>
      </c>
      <c r="Q3916">
        <v>25</v>
      </c>
      <c r="S3916">
        <v>12</v>
      </c>
      <c r="U3916">
        <v>11.2</v>
      </c>
      <c r="W3916">
        <v>2.9</v>
      </c>
    </row>
    <row r="3917" spans="1:23">
      <c r="A3917" s="18">
        <v>41901</v>
      </c>
      <c r="C3917">
        <v>5.0728965516485456</v>
      </c>
      <c r="E3917">
        <v>9.7441720148510527</v>
      </c>
      <c r="G3917">
        <v>4.2609881402043213</v>
      </c>
      <c r="I3917">
        <v>11.251891988817416</v>
      </c>
      <c r="K3917">
        <v>18.3</v>
      </c>
      <c r="M3917">
        <v>26.3</v>
      </c>
      <c r="O3917">
        <v>15.9</v>
      </c>
      <c r="Q3917">
        <v>37</v>
      </c>
      <c r="S3917">
        <v>18</v>
      </c>
      <c r="U3917">
        <v>9.3000000000000007</v>
      </c>
      <c r="W3917">
        <v>2.7</v>
      </c>
    </row>
    <row r="3918" spans="1:23">
      <c r="A3918" s="18">
        <v>41902</v>
      </c>
      <c r="C3918">
        <v>3.0285566581779899</v>
      </c>
      <c r="E3918">
        <v>7.1244378604267853</v>
      </c>
      <c r="G3918">
        <v>3.5918881356950814</v>
      </c>
      <c r="I3918">
        <v>9.7014227636868178</v>
      </c>
      <c r="K3918">
        <v>8.4</v>
      </c>
      <c r="M3918">
        <v>15.9</v>
      </c>
      <c r="O3918">
        <v>5.3</v>
      </c>
      <c r="Q3918">
        <v>73</v>
      </c>
      <c r="S3918">
        <v>39</v>
      </c>
      <c r="U3918">
        <v>5.7</v>
      </c>
      <c r="W3918">
        <v>2.2000000000000002</v>
      </c>
    </row>
    <row r="3919" spans="1:23">
      <c r="A3919" s="18">
        <v>41903</v>
      </c>
      <c r="C3919">
        <v>3.3907774144187068</v>
      </c>
      <c r="E3919">
        <v>7.0799497929878488</v>
      </c>
      <c r="G3919">
        <v>4.5177576080736834</v>
      </c>
      <c r="I3919">
        <v>9.239415080396844</v>
      </c>
      <c r="K3919">
        <v>9.1999999999999993</v>
      </c>
      <c r="M3919">
        <v>14.9</v>
      </c>
      <c r="O3919">
        <v>5</v>
      </c>
      <c r="Q3919">
        <v>54</v>
      </c>
      <c r="S3919">
        <v>31</v>
      </c>
      <c r="U3919">
        <v>11.3</v>
      </c>
      <c r="W3919">
        <v>1.9</v>
      </c>
    </row>
    <row r="3920" spans="1:23">
      <c r="A3920" s="18">
        <v>41904</v>
      </c>
      <c r="C3920">
        <v>3.5945951999230132</v>
      </c>
      <c r="E3920">
        <v>7.1095915789427337</v>
      </c>
      <c r="G3920">
        <v>4.4610993965861692</v>
      </c>
      <c r="I3920">
        <v>9.1523383336470463</v>
      </c>
      <c r="K3920">
        <v>10.7</v>
      </c>
      <c r="M3920">
        <v>15.5</v>
      </c>
      <c r="O3920">
        <v>6.5</v>
      </c>
      <c r="Q3920">
        <v>47</v>
      </c>
      <c r="S3920">
        <v>31</v>
      </c>
      <c r="U3920">
        <v>11.1</v>
      </c>
      <c r="W3920">
        <v>2</v>
      </c>
    </row>
    <row r="3921" spans="1:23">
      <c r="A3921" s="18">
        <v>41905</v>
      </c>
      <c r="C3921">
        <v>3.7986756815351366</v>
      </c>
      <c r="E3921">
        <v>7.5290704572627876</v>
      </c>
      <c r="G3921">
        <v>4.2291710317116022</v>
      </c>
      <c r="I3921">
        <v>8.825630656467581</v>
      </c>
      <c r="K3921">
        <v>11.8</v>
      </c>
      <c r="M3921">
        <v>16.899999999999999</v>
      </c>
      <c r="O3921">
        <v>7.5</v>
      </c>
      <c r="Q3921">
        <v>47</v>
      </c>
      <c r="S3921">
        <v>29</v>
      </c>
      <c r="U3921">
        <v>9.6999999999999993</v>
      </c>
      <c r="W3921">
        <v>2.8</v>
      </c>
    </row>
    <row r="3922" spans="1:23">
      <c r="A3922" s="18">
        <v>41906</v>
      </c>
      <c r="C3922">
        <v>2.728341490861788</v>
      </c>
      <c r="E3922">
        <v>5.0718501208273725</v>
      </c>
      <c r="G3922">
        <v>3.2952305612551074</v>
      </c>
      <c r="I3922">
        <v>6.6214412591290319</v>
      </c>
      <c r="K3922">
        <v>12.1</v>
      </c>
      <c r="M3922">
        <v>14.4</v>
      </c>
      <c r="O3922">
        <v>10.199999999999999</v>
      </c>
      <c r="Q3922">
        <v>53</v>
      </c>
      <c r="S3922">
        <v>32</v>
      </c>
      <c r="U3922">
        <v>4.0999999999999996</v>
      </c>
      <c r="W3922">
        <v>1.6</v>
      </c>
    </row>
    <row r="3923" spans="1:23">
      <c r="A3923" s="18">
        <v>41907</v>
      </c>
      <c r="C3923">
        <v>3.6226468345175395</v>
      </c>
      <c r="E3923">
        <v>8.1087236014688084</v>
      </c>
      <c r="G3923">
        <v>4.3823717757672318</v>
      </c>
      <c r="I3923">
        <v>9.4451480043510756</v>
      </c>
      <c r="K3923">
        <v>13.1</v>
      </c>
      <c r="M3923">
        <v>18.399999999999999</v>
      </c>
      <c r="O3923">
        <v>8.3000000000000007</v>
      </c>
      <c r="Q3923">
        <v>52</v>
      </c>
      <c r="S3923">
        <v>34</v>
      </c>
      <c r="U3923">
        <v>10.199999999999999</v>
      </c>
      <c r="W3923">
        <v>1.7</v>
      </c>
    </row>
    <row r="3924" spans="1:23">
      <c r="A3924" s="18">
        <v>41908</v>
      </c>
      <c r="C3924">
        <v>4.1483881607525914</v>
      </c>
      <c r="E3924">
        <v>10.587413629022578</v>
      </c>
      <c r="G3924">
        <v>4.4676706867776463</v>
      </c>
      <c r="I3924">
        <v>9.2936108737437753</v>
      </c>
      <c r="K3924">
        <v>16.8</v>
      </c>
      <c r="M3924">
        <v>24.5</v>
      </c>
      <c r="O3924">
        <v>10.7</v>
      </c>
      <c r="Q3924">
        <v>44</v>
      </c>
      <c r="S3924">
        <v>21</v>
      </c>
      <c r="U3924">
        <v>10.9</v>
      </c>
      <c r="W3924">
        <v>2.1</v>
      </c>
    </row>
    <row r="3925" spans="1:23">
      <c r="A3925" s="18">
        <v>41909</v>
      </c>
      <c r="C3925">
        <v>4.3800795943089312</v>
      </c>
      <c r="E3925">
        <v>10.130506208681069</v>
      </c>
      <c r="G3925">
        <v>4.4126343963207511</v>
      </c>
      <c r="I3925">
        <v>9.9729331859004358</v>
      </c>
      <c r="K3925">
        <v>18.399999999999999</v>
      </c>
      <c r="M3925">
        <v>24.6</v>
      </c>
      <c r="O3925">
        <v>13</v>
      </c>
      <c r="Q3925">
        <v>44</v>
      </c>
      <c r="S3925">
        <v>27</v>
      </c>
      <c r="U3925">
        <v>10.1</v>
      </c>
      <c r="W3925">
        <v>2.1</v>
      </c>
    </row>
    <row r="3926" spans="1:23">
      <c r="A3926" s="18">
        <v>41910</v>
      </c>
      <c r="C3926">
        <v>4.1261129590699204</v>
      </c>
      <c r="E3926">
        <v>7.933594364351217</v>
      </c>
      <c r="G3926">
        <v>4.0430438899775698</v>
      </c>
      <c r="I3926">
        <v>9.9544322044268103</v>
      </c>
      <c r="K3926">
        <v>15.8</v>
      </c>
      <c r="M3926">
        <v>21.3</v>
      </c>
      <c r="O3926">
        <v>13</v>
      </c>
      <c r="Q3926">
        <v>46</v>
      </c>
      <c r="S3926">
        <v>32</v>
      </c>
      <c r="U3926">
        <v>8.1999999999999993</v>
      </c>
      <c r="W3926">
        <v>2.2999999999999998</v>
      </c>
    </row>
    <row r="3927" spans="1:23">
      <c r="A3927" s="18">
        <v>41911</v>
      </c>
      <c r="C3927">
        <v>3.5741974678350936</v>
      </c>
      <c r="E3927">
        <v>6.7148117256672073</v>
      </c>
      <c r="G3927">
        <v>4.3149650696266244</v>
      </c>
      <c r="I3927">
        <v>10.277219705911108</v>
      </c>
      <c r="K3927">
        <v>13.7</v>
      </c>
      <c r="M3927">
        <v>17.5</v>
      </c>
      <c r="O3927">
        <v>10.7</v>
      </c>
      <c r="Q3927">
        <v>63</v>
      </c>
      <c r="S3927">
        <v>47</v>
      </c>
      <c r="U3927">
        <v>9.3000000000000007</v>
      </c>
      <c r="W3927">
        <v>1.4</v>
      </c>
    </row>
    <row r="3928" spans="1:23">
      <c r="A3928" s="18">
        <v>41912</v>
      </c>
      <c r="C3928">
        <v>3.5814081425225779</v>
      </c>
      <c r="E3928">
        <v>8.4943145122373505</v>
      </c>
      <c r="G3928">
        <v>4.43383980548351</v>
      </c>
      <c r="I3928">
        <v>9.8888786493688414</v>
      </c>
      <c r="K3928">
        <v>14.2</v>
      </c>
      <c r="M3928">
        <v>20.2</v>
      </c>
      <c r="O3928">
        <v>9.6</v>
      </c>
      <c r="Q3928">
        <v>61</v>
      </c>
      <c r="S3928">
        <v>35</v>
      </c>
      <c r="U3928">
        <v>10.199999999999999</v>
      </c>
      <c r="W3928">
        <v>1.5</v>
      </c>
    </row>
    <row r="3929" spans="1:23">
      <c r="A3929" s="18">
        <v>41913</v>
      </c>
      <c r="C3929">
        <v>3.4102462968331371</v>
      </c>
      <c r="E3929">
        <v>7.7294896165064406</v>
      </c>
      <c r="G3929">
        <v>3.9196690519761779</v>
      </c>
      <c r="I3929">
        <v>8.3246846188469128</v>
      </c>
      <c r="K3929">
        <v>15.6</v>
      </c>
      <c r="M3929">
        <v>20.6</v>
      </c>
      <c r="O3929">
        <v>12.5</v>
      </c>
      <c r="Q3929">
        <v>53</v>
      </c>
      <c r="S3929">
        <v>34</v>
      </c>
      <c r="U3929">
        <v>7.4</v>
      </c>
      <c r="W3929">
        <v>1.9</v>
      </c>
    </row>
    <row r="3930" spans="1:23">
      <c r="A3930" s="18">
        <v>41914</v>
      </c>
      <c r="C3930">
        <v>3.5803867344177642</v>
      </c>
      <c r="E3930">
        <v>6.3438688902284754</v>
      </c>
      <c r="G3930">
        <v>4.0629216870709</v>
      </c>
      <c r="I3930">
        <v>9.7527307683066162</v>
      </c>
      <c r="K3930">
        <v>12.2</v>
      </c>
      <c r="M3930">
        <v>15.7</v>
      </c>
      <c r="O3930">
        <v>8.9</v>
      </c>
      <c r="Q3930">
        <v>58</v>
      </c>
      <c r="S3930">
        <v>45</v>
      </c>
      <c r="U3930">
        <v>8.6</v>
      </c>
      <c r="W3930">
        <v>2</v>
      </c>
    </row>
    <row r="3931" spans="1:23">
      <c r="A3931" s="18">
        <v>41915</v>
      </c>
      <c r="C3931">
        <v>3.5618512423920721</v>
      </c>
      <c r="E3931">
        <v>8.1697821555008527</v>
      </c>
      <c r="G3931">
        <v>4.2418163053565845</v>
      </c>
      <c r="I3931">
        <v>9.1427239483988529</v>
      </c>
      <c r="K3931">
        <v>12.8</v>
      </c>
      <c r="M3931">
        <v>19.100000000000001</v>
      </c>
      <c r="O3931">
        <v>8.1999999999999993</v>
      </c>
      <c r="Q3931">
        <v>51</v>
      </c>
      <c r="S3931">
        <v>26</v>
      </c>
      <c r="U3931">
        <v>10.199999999999999</v>
      </c>
      <c r="W3931">
        <v>1.7</v>
      </c>
    </row>
    <row r="3932" spans="1:23">
      <c r="A3932" s="18">
        <v>41916</v>
      </c>
      <c r="C3932">
        <v>4.3005239045444181</v>
      </c>
      <c r="E3932">
        <v>7.7946076306895167</v>
      </c>
      <c r="G3932">
        <v>4.1016596303328567</v>
      </c>
      <c r="I3932">
        <v>8.6143793823778321</v>
      </c>
      <c r="K3932">
        <v>14.6</v>
      </c>
      <c r="M3932">
        <v>19.600000000000001</v>
      </c>
      <c r="O3932">
        <v>10.7</v>
      </c>
      <c r="Q3932">
        <v>41</v>
      </c>
      <c r="S3932">
        <v>21</v>
      </c>
      <c r="U3932">
        <v>9.6999999999999993</v>
      </c>
      <c r="W3932">
        <v>3.2</v>
      </c>
    </row>
    <row r="3933" spans="1:23">
      <c r="A3933" s="18">
        <v>41917</v>
      </c>
      <c r="C3933">
        <v>3.6071268262102971</v>
      </c>
      <c r="E3933">
        <v>5.3027533010150973</v>
      </c>
      <c r="G3933">
        <v>4.2318399295767843</v>
      </c>
      <c r="I3933">
        <v>9.8964643631098763</v>
      </c>
      <c r="K3933">
        <v>12.3</v>
      </c>
      <c r="M3933">
        <v>14.8</v>
      </c>
      <c r="O3933">
        <v>10</v>
      </c>
      <c r="Q3933">
        <v>59</v>
      </c>
      <c r="S3933">
        <v>43</v>
      </c>
      <c r="U3933">
        <v>9.6999999999999993</v>
      </c>
      <c r="W3933">
        <v>2</v>
      </c>
    </row>
    <row r="3934" spans="1:23">
      <c r="A3934" s="18">
        <v>41918</v>
      </c>
      <c r="C3934">
        <v>3.2311672764497104</v>
      </c>
      <c r="E3934">
        <v>6.5868733187096948</v>
      </c>
      <c r="G3934">
        <v>4.1381878045836507</v>
      </c>
      <c r="I3934">
        <v>8.9578042443392523</v>
      </c>
      <c r="K3934">
        <v>12.4</v>
      </c>
      <c r="M3934">
        <v>15.6</v>
      </c>
      <c r="O3934">
        <v>8.1999999999999993</v>
      </c>
      <c r="Q3934">
        <v>60</v>
      </c>
      <c r="S3934">
        <v>47</v>
      </c>
      <c r="U3934">
        <v>9.1999999999999993</v>
      </c>
      <c r="W3934">
        <v>1.3</v>
      </c>
    </row>
    <row r="3935" spans="1:23">
      <c r="A3935" s="18">
        <v>41919</v>
      </c>
      <c r="C3935">
        <v>3.6437955813045022</v>
      </c>
      <c r="E3935">
        <v>7.7184295718132905</v>
      </c>
      <c r="G3935">
        <v>4.233064214908989</v>
      </c>
      <c r="I3935">
        <v>9.1128717999461575</v>
      </c>
      <c r="K3935">
        <v>13.2</v>
      </c>
      <c r="M3935">
        <v>18.7</v>
      </c>
      <c r="O3935">
        <v>9</v>
      </c>
      <c r="Q3935">
        <v>52</v>
      </c>
      <c r="S3935">
        <v>37</v>
      </c>
      <c r="U3935">
        <v>10.1</v>
      </c>
      <c r="W3935">
        <v>2.2999999999999998</v>
      </c>
    </row>
    <row r="3936" spans="1:23">
      <c r="A3936" s="18">
        <v>41920</v>
      </c>
      <c r="C3936">
        <v>3.3711641937889487</v>
      </c>
      <c r="E3936">
        <v>6.8840721437611938</v>
      </c>
      <c r="G3936">
        <v>4.0732963724061717</v>
      </c>
      <c r="I3936">
        <v>9.1092793536142853</v>
      </c>
      <c r="K3936">
        <v>12</v>
      </c>
      <c r="M3936">
        <v>17</v>
      </c>
      <c r="O3936">
        <v>8.6</v>
      </c>
      <c r="Q3936">
        <v>61</v>
      </c>
      <c r="S3936">
        <v>43</v>
      </c>
      <c r="U3936">
        <v>9</v>
      </c>
      <c r="W3936">
        <v>2.5</v>
      </c>
    </row>
    <row r="3937" spans="1:23">
      <c r="A3937" s="18">
        <v>41921</v>
      </c>
      <c r="C3937">
        <v>1.4249918507724832</v>
      </c>
      <c r="E3937">
        <v>5.719409698970968</v>
      </c>
      <c r="G3937">
        <v>2.315154332941181</v>
      </c>
      <c r="I3937">
        <v>5.5931559890860374</v>
      </c>
      <c r="K3937">
        <v>4</v>
      </c>
      <c r="M3937">
        <v>12.4</v>
      </c>
      <c r="O3937">
        <v>1.5</v>
      </c>
      <c r="Q3937">
        <v>83</v>
      </c>
      <c r="S3937">
        <v>59</v>
      </c>
      <c r="U3937">
        <v>0</v>
      </c>
      <c r="W3937">
        <v>2.5</v>
      </c>
    </row>
    <row r="3938" spans="1:23">
      <c r="A3938" s="18">
        <v>41922</v>
      </c>
      <c r="C3938">
        <v>1.8972683392145386</v>
      </c>
      <c r="E3938">
        <v>3.896390978087807</v>
      </c>
      <c r="G3938">
        <v>3.1700071270411851</v>
      </c>
      <c r="I3938">
        <v>5.6629167052389491</v>
      </c>
      <c r="K3938">
        <v>2.8</v>
      </c>
      <c r="M3938">
        <v>5.9</v>
      </c>
      <c r="O3938">
        <v>0.2</v>
      </c>
      <c r="Q3938">
        <v>74</v>
      </c>
      <c r="S3938">
        <v>42</v>
      </c>
      <c r="U3938">
        <v>5.0999999999999996</v>
      </c>
      <c r="W3938">
        <v>1.9</v>
      </c>
    </row>
    <row r="3939" spans="1:23">
      <c r="A3939" s="18">
        <v>41923</v>
      </c>
      <c r="C3939">
        <v>2.41413702126489</v>
      </c>
      <c r="E3939">
        <v>4.9480456336191976</v>
      </c>
      <c r="G3939">
        <v>4.0247138070595634</v>
      </c>
      <c r="I3939">
        <v>7.1347277696696718</v>
      </c>
      <c r="K3939">
        <v>3.2</v>
      </c>
      <c r="M3939">
        <v>8</v>
      </c>
      <c r="O3939">
        <v>-0.9</v>
      </c>
      <c r="Q3939">
        <v>64</v>
      </c>
      <c r="S3939">
        <v>41</v>
      </c>
      <c r="U3939">
        <v>10.3</v>
      </c>
      <c r="W3939">
        <v>1.7</v>
      </c>
    </row>
    <row r="3940" spans="1:23">
      <c r="A3940" s="18">
        <v>41924</v>
      </c>
      <c r="C3940">
        <v>2.4265913066568223</v>
      </c>
      <c r="E3940">
        <v>5.6543724323861273</v>
      </c>
      <c r="G3940">
        <v>4.0057454396520109</v>
      </c>
      <c r="I3940">
        <v>7.0284510474403152</v>
      </c>
      <c r="K3940">
        <v>5.5</v>
      </c>
      <c r="M3940">
        <v>10.9</v>
      </c>
      <c r="O3940">
        <v>1.4</v>
      </c>
      <c r="Q3940">
        <v>59</v>
      </c>
      <c r="S3940">
        <v>34</v>
      </c>
      <c r="U3940">
        <v>10.199999999999999</v>
      </c>
      <c r="W3940">
        <v>0.9</v>
      </c>
    </row>
    <row r="3941" spans="1:23">
      <c r="A3941" s="18">
        <v>41925</v>
      </c>
      <c r="C3941">
        <v>2.9040627586991303</v>
      </c>
      <c r="E3941">
        <v>6.8249965811539788</v>
      </c>
      <c r="G3941">
        <v>3.9693343532035144</v>
      </c>
      <c r="I3941">
        <v>7.2189813349485954</v>
      </c>
      <c r="K3941">
        <v>8.3000000000000007</v>
      </c>
      <c r="M3941">
        <v>14.5</v>
      </c>
      <c r="O3941">
        <v>3.4</v>
      </c>
      <c r="Q3941">
        <v>42</v>
      </c>
      <c r="S3941">
        <v>29</v>
      </c>
      <c r="U3941">
        <v>10.4</v>
      </c>
      <c r="W3941">
        <v>1.6</v>
      </c>
    </row>
    <row r="3942" spans="1:23">
      <c r="A3942" s="18">
        <v>41926</v>
      </c>
      <c r="C3942">
        <v>3.0005719444041388</v>
      </c>
      <c r="E3942">
        <v>7.2791927046338269</v>
      </c>
      <c r="G3942">
        <v>3.9043014524682516</v>
      </c>
      <c r="I3942">
        <v>7.6649258549853592</v>
      </c>
      <c r="K3942">
        <v>9.4</v>
      </c>
      <c r="M3942">
        <v>16</v>
      </c>
      <c r="O3942">
        <v>4.3</v>
      </c>
      <c r="Q3942">
        <v>45</v>
      </c>
      <c r="S3942">
        <v>25</v>
      </c>
      <c r="U3942">
        <v>9.9</v>
      </c>
      <c r="W3942">
        <v>1.4</v>
      </c>
    </row>
    <row r="3943" spans="1:23">
      <c r="A3943" s="18">
        <v>41927</v>
      </c>
      <c r="C3943">
        <v>3.2372155568001388</v>
      </c>
      <c r="E3943">
        <v>5.9765552002748583</v>
      </c>
      <c r="G3943">
        <v>3.9234013460025188</v>
      </c>
      <c r="I3943">
        <v>8.0879423983003349</v>
      </c>
      <c r="K3943">
        <v>8.8000000000000007</v>
      </c>
      <c r="M3943">
        <v>13.8</v>
      </c>
      <c r="O3943">
        <v>5.5</v>
      </c>
      <c r="Q3943">
        <v>49</v>
      </c>
      <c r="S3943">
        <v>35</v>
      </c>
      <c r="U3943">
        <v>9.8000000000000007</v>
      </c>
      <c r="W3943">
        <v>2.6</v>
      </c>
    </row>
    <row r="3944" spans="1:23">
      <c r="A3944" s="18">
        <v>41928</v>
      </c>
      <c r="C3944">
        <v>3.3305570130459761</v>
      </c>
      <c r="E3944">
        <v>7.6841205901232144</v>
      </c>
      <c r="G3944">
        <v>3.9656898788830208</v>
      </c>
      <c r="I3944">
        <v>7.797395755543719</v>
      </c>
      <c r="K3944">
        <v>10.5</v>
      </c>
      <c r="M3944">
        <v>17.2</v>
      </c>
      <c r="O3944">
        <v>5</v>
      </c>
      <c r="Q3944">
        <v>51</v>
      </c>
      <c r="S3944">
        <v>28</v>
      </c>
      <c r="U3944">
        <v>10</v>
      </c>
      <c r="W3944">
        <v>2.6</v>
      </c>
    </row>
    <row r="3945" spans="1:23">
      <c r="A3945" s="18">
        <v>41929</v>
      </c>
      <c r="C3945">
        <v>3.6190585627282723</v>
      </c>
      <c r="E3945">
        <v>7.8379109338085371</v>
      </c>
      <c r="G3945">
        <v>3.8676360344210039</v>
      </c>
      <c r="I3945">
        <v>7.7972034619554922</v>
      </c>
      <c r="K3945">
        <v>11.9</v>
      </c>
      <c r="M3945">
        <v>18.2</v>
      </c>
      <c r="O3945">
        <v>6.6</v>
      </c>
      <c r="Q3945">
        <v>38</v>
      </c>
      <c r="S3945">
        <v>22</v>
      </c>
      <c r="U3945">
        <v>10</v>
      </c>
      <c r="W3945">
        <v>2.2999999999999998</v>
      </c>
    </row>
    <row r="3946" spans="1:23">
      <c r="A3946" s="18">
        <v>41930</v>
      </c>
      <c r="C3946">
        <v>3.5107047333726755</v>
      </c>
      <c r="E3946">
        <v>7.5881806242026997</v>
      </c>
      <c r="G3946">
        <v>3.8674929160181213</v>
      </c>
      <c r="I3946">
        <v>8.2994885768258602</v>
      </c>
      <c r="K3946">
        <v>11.3</v>
      </c>
      <c r="M3946">
        <v>17.600000000000001</v>
      </c>
      <c r="O3946">
        <v>6.2</v>
      </c>
      <c r="Q3946">
        <v>43</v>
      </c>
      <c r="S3946">
        <v>23</v>
      </c>
      <c r="U3946">
        <v>9.9</v>
      </c>
      <c r="W3946">
        <v>2</v>
      </c>
    </row>
    <row r="3947" spans="1:23">
      <c r="A3947" s="18">
        <v>41931</v>
      </c>
      <c r="C3947">
        <v>3.7170353554951108</v>
      </c>
      <c r="E3947">
        <v>7.9316343780963594</v>
      </c>
      <c r="G3947">
        <v>3.8116463414668056</v>
      </c>
      <c r="I3947">
        <v>7.9157821832583535</v>
      </c>
      <c r="K3947">
        <v>11.7</v>
      </c>
      <c r="M3947">
        <v>19</v>
      </c>
      <c r="O3947">
        <v>6.8</v>
      </c>
      <c r="Q3947">
        <v>38</v>
      </c>
      <c r="S3947">
        <v>21</v>
      </c>
      <c r="U3947">
        <v>9.9</v>
      </c>
      <c r="W3947">
        <v>2.6</v>
      </c>
    </row>
    <row r="3948" spans="1:23">
      <c r="A3948" s="18">
        <v>41932</v>
      </c>
      <c r="C3948">
        <v>3.4984366263140285</v>
      </c>
      <c r="E3948">
        <v>7.8991561135471926</v>
      </c>
      <c r="G3948">
        <v>3.7320916139791631</v>
      </c>
      <c r="I3948">
        <v>7.7153220015820079</v>
      </c>
      <c r="K3948">
        <v>12.3</v>
      </c>
      <c r="M3948">
        <v>19.2</v>
      </c>
      <c r="O3948">
        <v>7.5</v>
      </c>
      <c r="Q3948">
        <v>37</v>
      </c>
      <c r="S3948">
        <v>21</v>
      </c>
      <c r="U3948">
        <v>9.4</v>
      </c>
      <c r="W3948">
        <v>2</v>
      </c>
    </row>
    <row r="3949" spans="1:23">
      <c r="A3949" s="18">
        <v>41933</v>
      </c>
      <c r="C3949">
        <v>4.9462049048128467</v>
      </c>
      <c r="E3949">
        <v>9.778456592404515</v>
      </c>
      <c r="G3949">
        <v>3.6719581829112844</v>
      </c>
      <c r="I3949">
        <v>7.1664620453395864</v>
      </c>
      <c r="K3949">
        <v>15</v>
      </c>
      <c r="M3949">
        <v>24.7</v>
      </c>
      <c r="O3949">
        <v>9.5</v>
      </c>
      <c r="Q3949">
        <v>32</v>
      </c>
      <c r="S3949">
        <v>13</v>
      </c>
      <c r="U3949">
        <v>9.4</v>
      </c>
      <c r="W3949">
        <v>4.8</v>
      </c>
    </row>
    <row r="3950" spans="1:23">
      <c r="A3950" s="18">
        <v>41934</v>
      </c>
      <c r="C3950">
        <v>3.290287947666704</v>
      </c>
      <c r="E3950">
        <v>6.1779475136778643</v>
      </c>
      <c r="G3950">
        <v>3.8511162629973748</v>
      </c>
      <c r="I3950">
        <v>9.0738768313636857</v>
      </c>
      <c r="K3950">
        <v>11.8</v>
      </c>
      <c r="M3950">
        <v>15.4</v>
      </c>
      <c r="O3950">
        <v>7.9</v>
      </c>
      <c r="Q3950">
        <v>56</v>
      </c>
      <c r="S3950">
        <v>35</v>
      </c>
      <c r="U3950">
        <v>9.1999999999999993</v>
      </c>
      <c r="W3950">
        <v>1.2</v>
      </c>
    </row>
    <row r="3951" spans="1:23">
      <c r="A3951" s="18">
        <v>41935</v>
      </c>
      <c r="C3951">
        <v>3.127214063143648</v>
      </c>
      <c r="E3951">
        <v>9.3588142681496187</v>
      </c>
      <c r="G3951">
        <v>3.6432237673097823</v>
      </c>
      <c r="I3951">
        <v>7.350944984942303</v>
      </c>
      <c r="K3951">
        <v>13.1</v>
      </c>
      <c r="M3951">
        <v>24</v>
      </c>
      <c r="O3951">
        <v>8.1</v>
      </c>
      <c r="Q3951">
        <v>51</v>
      </c>
      <c r="S3951">
        <v>16</v>
      </c>
      <c r="U3951">
        <v>8.5</v>
      </c>
      <c r="W3951">
        <v>1.8</v>
      </c>
    </row>
    <row r="3952" spans="1:23">
      <c r="A3952" s="18">
        <v>41936</v>
      </c>
      <c r="C3952">
        <v>3.2855956562036424</v>
      </c>
      <c r="E3952">
        <v>6.5990590911890257</v>
      </c>
      <c r="G3952">
        <v>3.8873408488964225</v>
      </c>
      <c r="I3952">
        <v>8.571729949050205</v>
      </c>
      <c r="K3952">
        <v>12.1</v>
      </c>
      <c r="M3952">
        <v>16.5</v>
      </c>
      <c r="O3952">
        <v>8</v>
      </c>
      <c r="Q3952">
        <v>56</v>
      </c>
      <c r="S3952">
        <v>33</v>
      </c>
      <c r="U3952">
        <v>9.6</v>
      </c>
      <c r="W3952">
        <v>1.7</v>
      </c>
    </row>
    <row r="3953" spans="1:23">
      <c r="A3953" s="18">
        <v>41937</v>
      </c>
      <c r="C3953">
        <v>2.9248499146213756</v>
      </c>
      <c r="E3953">
        <v>5.6166207991692101</v>
      </c>
      <c r="G3953">
        <v>3.8752785492179882</v>
      </c>
      <c r="I3953">
        <v>8.361618825753574</v>
      </c>
      <c r="K3953">
        <v>11.4</v>
      </c>
      <c r="M3953">
        <v>15.2</v>
      </c>
      <c r="O3953">
        <v>8.6999999999999993</v>
      </c>
      <c r="Q3953">
        <v>67</v>
      </c>
      <c r="S3953">
        <v>53</v>
      </c>
      <c r="U3953">
        <v>9</v>
      </c>
      <c r="W3953">
        <v>1.9</v>
      </c>
    </row>
    <row r="3954" spans="1:23">
      <c r="A3954" s="18">
        <v>41938</v>
      </c>
      <c r="C3954">
        <v>2.9343999760579758</v>
      </c>
      <c r="E3954">
        <v>8.389318337218663</v>
      </c>
      <c r="G3954">
        <v>3.7378287033526685</v>
      </c>
      <c r="I3954">
        <v>7.8017560109070416</v>
      </c>
      <c r="K3954">
        <v>11.4</v>
      </c>
      <c r="M3954">
        <v>22</v>
      </c>
      <c r="O3954">
        <v>7.4</v>
      </c>
      <c r="Q3954">
        <v>67</v>
      </c>
      <c r="S3954">
        <v>22</v>
      </c>
      <c r="U3954">
        <v>8.8000000000000007</v>
      </c>
      <c r="W3954">
        <v>2.6</v>
      </c>
    </row>
    <row r="3955" spans="1:23">
      <c r="A3955" s="18">
        <v>41939</v>
      </c>
      <c r="C3955">
        <v>3.1260211937751645</v>
      </c>
      <c r="E3955">
        <v>8.8984584905938746</v>
      </c>
      <c r="G3955">
        <v>2.3393881700602153</v>
      </c>
      <c r="I3955">
        <v>4.2479706166839488</v>
      </c>
      <c r="K3955">
        <v>11</v>
      </c>
      <c r="M3955">
        <v>18.2</v>
      </c>
      <c r="O3955">
        <v>1.2</v>
      </c>
      <c r="Q3955">
        <v>54</v>
      </c>
      <c r="S3955">
        <v>26</v>
      </c>
      <c r="U3955">
        <v>0</v>
      </c>
      <c r="W3955">
        <v>4.2</v>
      </c>
    </row>
    <row r="3956" spans="1:23">
      <c r="A3956" s="18">
        <v>41940</v>
      </c>
      <c r="C3956">
        <v>1.4270643080929435</v>
      </c>
      <c r="E3956">
        <v>2.4197634371684691</v>
      </c>
      <c r="G3956">
        <v>2.0689761581084873</v>
      </c>
      <c r="I3956">
        <v>5.2901170540767408</v>
      </c>
      <c r="K3956">
        <v>-1.6</v>
      </c>
      <c r="M3956">
        <v>1.3</v>
      </c>
      <c r="O3956">
        <v>-2.7</v>
      </c>
      <c r="Q3956">
        <v>83</v>
      </c>
      <c r="S3956">
        <v>69</v>
      </c>
      <c r="U3956">
        <v>0</v>
      </c>
      <c r="W3956">
        <v>2.5</v>
      </c>
    </row>
    <row r="3957" spans="1:23">
      <c r="A3957" s="18">
        <v>41941</v>
      </c>
      <c r="C3957">
        <v>1.7837266388143882</v>
      </c>
      <c r="E3957">
        <v>3.1136067911400223</v>
      </c>
      <c r="G3957">
        <v>3.5761011299333441</v>
      </c>
      <c r="I3957">
        <v>5.490673731387087</v>
      </c>
      <c r="K3957">
        <v>-1</v>
      </c>
      <c r="M3957">
        <v>2.2999999999999998</v>
      </c>
      <c r="O3957">
        <v>-3.9</v>
      </c>
      <c r="Q3957">
        <v>68</v>
      </c>
      <c r="S3957">
        <v>54</v>
      </c>
      <c r="U3957">
        <v>9.5</v>
      </c>
      <c r="W3957">
        <v>1.8</v>
      </c>
    </row>
    <row r="3958" spans="1:23">
      <c r="A3958" s="18">
        <v>41942</v>
      </c>
      <c r="C3958">
        <v>1.8625282065546382</v>
      </c>
      <c r="E3958">
        <v>4.0926625122902314</v>
      </c>
      <c r="G3958">
        <v>3.5402911746323094</v>
      </c>
      <c r="I3958">
        <v>5.4995035508569039</v>
      </c>
      <c r="K3958">
        <v>0.1</v>
      </c>
      <c r="M3958">
        <v>4.7</v>
      </c>
      <c r="O3958">
        <v>-4.8</v>
      </c>
      <c r="Q3958">
        <v>69</v>
      </c>
      <c r="S3958">
        <v>44</v>
      </c>
      <c r="U3958">
        <v>9.3000000000000007</v>
      </c>
      <c r="W3958">
        <v>1.7</v>
      </c>
    </row>
    <row r="3959" spans="1:23">
      <c r="A3959" s="18">
        <v>41943</v>
      </c>
      <c r="C3959">
        <v>1.9453990165981883</v>
      </c>
      <c r="E3959">
        <v>4.0312675540222438</v>
      </c>
      <c r="G3959">
        <v>3.4802857043803588</v>
      </c>
      <c r="I3959">
        <v>5.5226152222696863</v>
      </c>
      <c r="K3959">
        <v>1.6</v>
      </c>
      <c r="M3959">
        <v>5.9</v>
      </c>
      <c r="O3959">
        <v>-2</v>
      </c>
      <c r="Q3959">
        <v>58</v>
      </c>
      <c r="S3959">
        <v>40</v>
      </c>
      <c r="U3959">
        <v>9.1</v>
      </c>
      <c r="W3959">
        <v>1.2</v>
      </c>
    </row>
    <row r="3960" spans="1:23">
      <c r="A3960" s="18">
        <v>41944</v>
      </c>
      <c r="C3960">
        <v>2.3314437893566184</v>
      </c>
      <c r="E3960">
        <v>5.4140036754303589</v>
      </c>
      <c r="G3960">
        <v>3.4900219167647708</v>
      </c>
      <c r="I3960">
        <v>5.714895573828807</v>
      </c>
      <c r="K3960">
        <v>3.5</v>
      </c>
      <c r="M3960">
        <v>10</v>
      </c>
      <c r="O3960">
        <v>-1.9</v>
      </c>
      <c r="Q3960">
        <v>49</v>
      </c>
      <c r="S3960">
        <v>23</v>
      </c>
      <c r="U3960">
        <v>9.6</v>
      </c>
      <c r="W3960">
        <v>1.9</v>
      </c>
    </row>
    <row r="3961" spans="1:23">
      <c r="A3961" s="18">
        <v>41945</v>
      </c>
      <c r="C3961">
        <v>2.519443749605311</v>
      </c>
      <c r="E3961">
        <v>4.3055704526490581</v>
      </c>
      <c r="G3961">
        <v>3.4392020514910446</v>
      </c>
      <c r="I3961">
        <v>6.0107941384212591</v>
      </c>
      <c r="K3961">
        <v>3.9</v>
      </c>
      <c r="M3961">
        <v>7.2</v>
      </c>
      <c r="O3961">
        <v>-0.1</v>
      </c>
      <c r="Q3961">
        <v>45</v>
      </c>
      <c r="S3961">
        <v>30</v>
      </c>
      <c r="U3961">
        <v>9.1999999999999993</v>
      </c>
      <c r="W3961">
        <v>2.2000000000000002</v>
      </c>
    </row>
    <row r="3962" spans="1:23">
      <c r="A3962" s="18">
        <v>41946</v>
      </c>
      <c r="C3962">
        <v>2.3694288727322932</v>
      </c>
      <c r="E3962">
        <v>5.0041286177930067</v>
      </c>
      <c r="G3962">
        <v>3.3666074423171883</v>
      </c>
      <c r="I3962">
        <v>5.8876361660852856</v>
      </c>
      <c r="K3962">
        <v>4.5</v>
      </c>
      <c r="M3962">
        <v>10</v>
      </c>
      <c r="O3962">
        <v>0.6</v>
      </c>
      <c r="Q3962">
        <v>46</v>
      </c>
      <c r="S3962">
        <v>26</v>
      </c>
      <c r="U3962">
        <v>8.8000000000000007</v>
      </c>
      <c r="W3962">
        <v>1.7</v>
      </c>
    </row>
    <row r="3963" spans="1:23">
      <c r="A3963" s="18">
        <v>41947</v>
      </c>
      <c r="C3963">
        <v>2.3659940678459592</v>
      </c>
      <c r="E3963">
        <v>4.6792035095029805</v>
      </c>
      <c r="G3963">
        <v>3.2075530753463006</v>
      </c>
      <c r="I3963">
        <v>5.6734822063833832</v>
      </c>
      <c r="K3963">
        <v>4.5999999999999996</v>
      </c>
      <c r="M3963">
        <v>9.3000000000000007</v>
      </c>
      <c r="O3963">
        <v>1.1000000000000001</v>
      </c>
      <c r="Q3963">
        <v>47</v>
      </c>
      <c r="S3963">
        <v>32</v>
      </c>
      <c r="U3963">
        <v>7.6</v>
      </c>
      <c r="W3963">
        <v>2.1</v>
      </c>
    </row>
    <row r="3964" spans="1:23">
      <c r="A3964" s="18">
        <v>41948</v>
      </c>
      <c r="C3964">
        <v>2.3417077351218754</v>
      </c>
      <c r="E3964">
        <v>6.3677766274264318</v>
      </c>
      <c r="G3964">
        <v>3.418916772615662</v>
      </c>
      <c r="I3964">
        <v>5.50209942987569</v>
      </c>
      <c r="K3964">
        <v>9.1</v>
      </c>
      <c r="M3964">
        <v>14.4</v>
      </c>
      <c r="O3964">
        <v>3.8</v>
      </c>
      <c r="Q3964">
        <v>47</v>
      </c>
      <c r="S3964">
        <v>34</v>
      </c>
      <c r="U3964">
        <v>8.5</v>
      </c>
      <c r="W3964">
        <v>1.4</v>
      </c>
    </row>
    <row r="3965" spans="1:23">
      <c r="A3965" s="18">
        <v>41949</v>
      </c>
      <c r="C3965">
        <v>2.7330886325588604</v>
      </c>
      <c r="E3965">
        <v>4.8509545151598239</v>
      </c>
      <c r="G3965">
        <v>3.4085972101076454</v>
      </c>
      <c r="I3965">
        <v>6.9268037221968601</v>
      </c>
      <c r="K3965">
        <v>7.5</v>
      </c>
      <c r="M3965">
        <v>12</v>
      </c>
      <c r="O3965">
        <v>5</v>
      </c>
      <c r="Q3965">
        <v>50</v>
      </c>
      <c r="S3965">
        <v>37</v>
      </c>
      <c r="U3965">
        <v>8.6</v>
      </c>
      <c r="W3965">
        <v>2.1</v>
      </c>
    </row>
    <row r="3966" spans="1:23">
      <c r="A3966" s="18">
        <v>41950</v>
      </c>
      <c r="C3966">
        <v>2.3322457140214365</v>
      </c>
      <c r="E3966">
        <v>4.2692378664866446</v>
      </c>
      <c r="G3966">
        <v>3.4164511258453092</v>
      </c>
      <c r="I3966">
        <v>6.8391940376825913</v>
      </c>
      <c r="K3966">
        <v>4.7</v>
      </c>
      <c r="M3966">
        <v>8.8000000000000007</v>
      </c>
      <c r="O3966">
        <v>1.9</v>
      </c>
      <c r="Q3966">
        <v>57</v>
      </c>
      <c r="S3966">
        <v>41</v>
      </c>
      <c r="U3966">
        <v>8.9</v>
      </c>
      <c r="W3966">
        <v>0.8</v>
      </c>
    </row>
    <row r="3967" spans="1:23">
      <c r="A3967" s="18">
        <v>41951</v>
      </c>
      <c r="C3967">
        <v>1.9002188063628669</v>
      </c>
      <c r="E3967">
        <v>4.0049963585400246</v>
      </c>
      <c r="G3967">
        <v>2.7338447568563931</v>
      </c>
      <c r="I3967">
        <v>4.6124853511091199</v>
      </c>
      <c r="K3967">
        <v>5.0999999999999996</v>
      </c>
      <c r="M3967">
        <v>8.8000000000000007</v>
      </c>
      <c r="O3967">
        <v>2.9</v>
      </c>
      <c r="Q3967">
        <v>59</v>
      </c>
      <c r="S3967">
        <v>42</v>
      </c>
      <c r="U3967">
        <v>4.0999999999999996</v>
      </c>
      <c r="W3967">
        <v>2.2000000000000002</v>
      </c>
    </row>
    <row r="3968" spans="1:23">
      <c r="A3968" s="18">
        <v>41952</v>
      </c>
      <c r="C3968">
        <v>1.0379529497065714</v>
      </c>
      <c r="E3968">
        <v>3.2439805100397194</v>
      </c>
      <c r="G3968">
        <v>2.0707161983766795</v>
      </c>
      <c r="I3968">
        <v>3.8581902116896178</v>
      </c>
      <c r="K3968">
        <v>1.3</v>
      </c>
      <c r="M3968">
        <v>6</v>
      </c>
      <c r="O3968">
        <v>0.4</v>
      </c>
      <c r="Q3968">
        <v>95</v>
      </c>
      <c r="S3968">
        <v>63</v>
      </c>
      <c r="U3968">
        <v>0</v>
      </c>
      <c r="W3968">
        <v>1.2</v>
      </c>
    </row>
    <row r="3969" spans="1:23">
      <c r="A3969" s="18">
        <v>41953</v>
      </c>
      <c r="C3969">
        <v>0.97061723597334126</v>
      </c>
      <c r="E3969">
        <v>2.1866029179680027</v>
      </c>
      <c r="G3969">
        <v>2.0978348470491146</v>
      </c>
      <c r="I3969">
        <v>3.1681388411868596</v>
      </c>
      <c r="K3969">
        <v>0.8</v>
      </c>
      <c r="M3969">
        <v>2.6</v>
      </c>
      <c r="O3969">
        <v>-0.1</v>
      </c>
      <c r="Q3969">
        <v>88</v>
      </c>
      <c r="S3969">
        <v>72</v>
      </c>
      <c r="U3969">
        <v>0.3</v>
      </c>
      <c r="W3969">
        <v>1.2</v>
      </c>
    </row>
    <row r="3970" spans="1:23">
      <c r="A3970" s="18">
        <v>41954</v>
      </c>
      <c r="C3970">
        <v>1.6152933112846428</v>
      </c>
      <c r="E3970">
        <v>3.0885854431079198</v>
      </c>
      <c r="G3970">
        <v>3.0696614409597078</v>
      </c>
      <c r="I3970">
        <v>4.9575613626378052</v>
      </c>
      <c r="K3970">
        <v>0.5</v>
      </c>
      <c r="M3970">
        <v>3.8</v>
      </c>
      <c r="O3970">
        <v>-1.8</v>
      </c>
      <c r="Q3970">
        <v>73</v>
      </c>
      <c r="S3970">
        <v>53</v>
      </c>
      <c r="U3970">
        <v>7</v>
      </c>
      <c r="W3970">
        <v>1.4</v>
      </c>
    </row>
    <row r="3971" spans="1:23">
      <c r="A3971" s="18">
        <v>41955</v>
      </c>
      <c r="C3971">
        <v>1.494248185663958</v>
      </c>
      <c r="E3971">
        <v>2.8485902047573983</v>
      </c>
      <c r="G3971">
        <v>2.9225387062197186</v>
      </c>
      <c r="I3971">
        <v>4.537394785836451</v>
      </c>
      <c r="K3971">
        <v>1.3</v>
      </c>
      <c r="M3971">
        <v>3.7</v>
      </c>
      <c r="O3971">
        <v>-0.7</v>
      </c>
      <c r="Q3971">
        <v>75</v>
      </c>
      <c r="S3971">
        <v>56</v>
      </c>
      <c r="U3971">
        <v>5.9</v>
      </c>
      <c r="W3971">
        <v>0.9</v>
      </c>
    </row>
    <row r="3972" spans="1:23">
      <c r="A3972" s="18">
        <v>41956</v>
      </c>
      <c r="C3972">
        <v>1.144430535337599</v>
      </c>
      <c r="E3972">
        <v>2.6908884601087109</v>
      </c>
      <c r="G3972">
        <v>2.1882349684646534</v>
      </c>
      <c r="I3972">
        <v>3.4593227329305103</v>
      </c>
      <c r="K3972">
        <v>-0.1</v>
      </c>
      <c r="M3972">
        <v>2.4</v>
      </c>
      <c r="O3972">
        <v>-2.2000000000000002</v>
      </c>
      <c r="Q3972">
        <v>78</v>
      </c>
      <c r="S3972">
        <v>62</v>
      </c>
      <c r="U3972">
        <v>1.2</v>
      </c>
      <c r="W3972">
        <v>0.9</v>
      </c>
    </row>
    <row r="3973" spans="1:23">
      <c r="A3973" s="18">
        <v>41957</v>
      </c>
      <c r="C3973">
        <v>1.4514609849885831</v>
      </c>
      <c r="E3973">
        <v>3.2729862972305219</v>
      </c>
      <c r="G3973">
        <v>2.9447741683054263</v>
      </c>
      <c r="I3973">
        <v>4.5028902479721644</v>
      </c>
      <c r="K3973">
        <v>0.8</v>
      </c>
      <c r="M3973">
        <v>5.0999999999999996</v>
      </c>
      <c r="O3973">
        <v>-1.1000000000000001</v>
      </c>
      <c r="Q3973">
        <v>77</v>
      </c>
      <c r="S3973">
        <v>44</v>
      </c>
      <c r="U3973">
        <v>6.3</v>
      </c>
      <c r="W3973">
        <v>0.8</v>
      </c>
    </row>
    <row r="3974" spans="1:23">
      <c r="A3974" s="18">
        <v>41958</v>
      </c>
      <c r="C3974">
        <v>1.7899166159190671</v>
      </c>
      <c r="E3974">
        <v>3.2705555542491043</v>
      </c>
      <c r="G3974">
        <v>3.2055858555029073</v>
      </c>
      <c r="I3974">
        <v>5.2480979948879476</v>
      </c>
      <c r="K3974">
        <v>0</v>
      </c>
      <c r="M3974">
        <v>4</v>
      </c>
      <c r="O3974">
        <v>-2.8</v>
      </c>
      <c r="Q3974">
        <v>64</v>
      </c>
      <c r="S3974">
        <v>43</v>
      </c>
      <c r="U3974">
        <v>8.6</v>
      </c>
      <c r="W3974">
        <v>1.6</v>
      </c>
    </row>
    <row r="3975" spans="1:23">
      <c r="A3975" s="18">
        <v>41959</v>
      </c>
      <c r="C3975">
        <v>1.832734517165121</v>
      </c>
      <c r="E3975">
        <v>4.1564530825159602</v>
      </c>
      <c r="G3975">
        <v>3.2250572512927835</v>
      </c>
      <c r="I3975">
        <v>4.9956235942069336</v>
      </c>
      <c r="K3975">
        <v>1.6</v>
      </c>
      <c r="M3975">
        <v>6.7</v>
      </c>
      <c r="O3975">
        <v>-2.6</v>
      </c>
      <c r="Q3975">
        <v>60</v>
      </c>
      <c r="S3975">
        <v>36</v>
      </c>
      <c r="U3975">
        <v>8.8000000000000007</v>
      </c>
      <c r="W3975">
        <v>1.5</v>
      </c>
    </row>
    <row r="3976" spans="1:23">
      <c r="A3976" s="18">
        <v>41960</v>
      </c>
      <c r="C3976">
        <v>1.5676070339440364</v>
      </c>
      <c r="E3976">
        <v>2.9553420565179285</v>
      </c>
      <c r="G3976">
        <v>2.8254075696766083</v>
      </c>
      <c r="I3976">
        <v>4.6417326177094287</v>
      </c>
      <c r="K3976">
        <v>0.7</v>
      </c>
      <c r="M3976">
        <v>4.0999999999999996</v>
      </c>
      <c r="O3976">
        <v>-1.1000000000000001</v>
      </c>
      <c r="Q3976">
        <v>64</v>
      </c>
      <c r="S3976">
        <v>48</v>
      </c>
      <c r="U3976">
        <v>5.9</v>
      </c>
      <c r="W3976">
        <v>0.8</v>
      </c>
    </row>
    <row r="3977" spans="1:23">
      <c r="A3977" s="18">
        <v>41961</v>
      </c>
      <c r="C3977">
        <v>2.7898770456430295</v>
      </c>
      <c r="E3977">
        <v>4.8661181225142425</v>
      </c>
      <c r="G3977">
        <v>3.0998080766452665</v>
      </c>
      <c r="I3977">
        <v>4.644062518102797</v>
      </c>
      <c r="K3977">
        <v>3.8</v>
      </c>
      <c r="M3977">
        <v>8.4</v>
      </c>
      <c r="O3977">
        <v>-2</v>
      </c>
      <c r="Q3977">
        <v>51</v>
      </c>
      <c r="S3977">
        <v>26</v>
      </c>
      <c r="U3977">
        <v>8.1</v>
      </c>
      <c r="W3977">
        <v>6.2</v>
      </c>
    </row>
    <row r="3978" spans="1:23">
      <c r="A3978" s="18">
        <v>41962</v>
      </c>
      <c r="C3978">
        <v>1.9209217608823281</v>
      </c>
      <c r="E3978">
        <v>2.7757794621349032</v>
      </c>
      <c r="G3978">
        <v>3.1117221776114912</v>
      </c>
      <c r="I3978">
        <v>5.6800870120540843</v>
      </c>
      <c r="K3978">
        <v>0.2</v>
      </c>
      <c r="M3978">
        <v>2.6</v>
      </c>
      <c r="O3978">
        <v>-2.2999999999999998</v>
      </c>
      <c r="Q3978">
        <v>65</v>
      </c>
      <c r="S3978">
        <v>53</v>
      </c>
      <c r="U3978">
        <v>8.1</v>
      </c>
      <c r="W3978">
        <v>2.1</v>
      </c>
    </row>
    <row r="3979" spans="1:23">
      <c r="A3979" s="18">
        <v>41963</v>
      </c>
      <c r="C3979">
        <v>1.020936691124062</v>
      </c>
      <c r="E3979">
        <v>1.6917366017888316</v>
      </c>
      <c r="G3979">
        <v>1.9202792045560522</v>
      </c>
      <c r="I3979">
        <v>3.0285469049706153</v>
      </c>
      <c r="K3979">
        <v>-2.4</v>
      </c>
      <c r="M3979">
        <v>-0.4</v>
      </c>
      <c r="O3979">
        <v>-2.9</v>
      </c>
      <c r="Q3979">
        <v>72</v>
      </c>
      <c r="S3979">
        <v>67</v>
      </c>
      <c r="U3979">
        <v>0</v>
      </c>
      <c r="W3979">
        <v>1.4</v>
      </c>
    </row>
    <row r="3980" spans="1:23">
      <c r="A3980" s="18">
        <v>41964</v>
      </c>
      <c r="C3980">
        <v>1.1732652479434176</v>
      </c>
      <c r="E3980">
        <v>2.3003746040611786</v>
      </c>
      <c r="G3980">
        <v>2.6319486971247206</v>
      </c>
      <c r="I3980">
        <v>3.8079434556728793</v>
      </c>
      <c r="K3980">
        <v>-3.1</v>
      </c>
      <c r="M3980">
        <v>0.4</v>
      </c>
      <c r="O3980">
        <v>-4.7</v>
      </c>
      <c r="Q3980">
        <v>77</v>
      </c>
      <c r="S3980">
        <v>58</v>
      </c>
      <c r="U3980">
        <v>5.0999999999999996</v>
      </c>
      <c r="W3980">
        <v>1.7</v>
      </c>
    </row>
    <row r="3981" spans="1:23">
      <c r="A3981" s="18">
        <v>41965</v>
      </c>
      <c r="C3981">
        <v>1.4407088258165268</v>
      </c>
      <c r="E3981">
        <v>2.9806739971408098</v>
      </c>
      <c r="G3981">
        <v>3.0300023271810348</v>
      </c>
      <c r="I3981">
        <v>4.2472237878270418</v>
      </c>
      <c r="K3981">
        <v>-1.5</v>
      </c>
      <c r="M3981">
        <v>2.5</v>
      </c>
      <c r="O3981">
        <v>-4.5</v>
      </c>
      <c r="Q3981">
        <v>68</v>
      </c>
      <c r="S3981">
        <v>42</v>
      </c>
      <c r="U3981">
        <v>8</v>
      </c>
      <c r="W3981">
        <v>1.1000000000000001</v>
      </c>
    </row>
    <row r="3982" spans="1:23">
      <c r="A3982" s="18">
        <v>41966</v>
      </c>
      <c r="C3982">
        <v>1.4620376609101162</v>
      </c>
      <c r="E3982">
        <v>2.8820023318185632</v>
      </c>
      <c r="G3982">
        <v>2.9182999724725303</v>
      </c>
      <c r="I3982">
        <v>4.3926121272625789</v>
      </c>
      <c r="K3982">
        <v>-2</v>
      </c>
      <c r="M3982">
        <v>2.2999999999999998</v>
      </c>
      <c r="O3982">
        <v>-4.7</v>
      </c>
      <c r="Q3982">
        <v>67</v>
      </c>
      <c r="S3982">
        <v>50</v>
      </c>
      <c r="U3982">
        <v>7.3</v>
      </c>
      <c r="W3982">
        <v>1.6</v>
      </c>
    </row>
    <row r="3983" spans="1:23">
      <c r="A3983" s="18">
        <v>41967</v>
      </c>
      <c r="C3983">
        <v>2.79464128854949</v>
      </c>
      <c r="E3983">
        <v>4.2618081615720032</v>
      </c>
      <c r="G3983">
        <v>2.9011603335646239</v>
      </c>
      <c r="I3983">
        <v>3.8387931189032285</v>
      </c>
      <c r="K3983">
        <v>2.2000000000000002</v>
      </c>
      <c r="M3983">
        <v>6.7</v>
      </c>
      <c r="O3983">
        <v>-2.9</v>
      </c>
      <c r="Q3983">
        <v>45</v>
      </c>
      <c r="S3983">
        <v>25</v>
      </c>
      <c r="U3983">
        <v>7.4</v>
      </c>
      <c r="W3983">
        <v>8.3000000000000007</v>
      </c>
    </row>
    <row r="3984" spans="1:23">
      <c r="A3984" s="18">
        <v>41968</v>
      </c>
      <c r="C3984">
        <v>1.4976095229523771</v>
      </c>
      <c r="E3984">
        <v>3.4403895292864761</v>
      </c>
      <c r="G3984">
        <v>2.1875717909747201</v>
      </c>
      <c r="I3984">
        <v>3.7187368516209798</v>
      </c>
      <c r="K3984">
        <v>-0.8</v>
      </c>
      <c r="M3984">
        <v>3.7</v>
      </c>
      <c r="O3984">
        <v>-5</v>
      </c>
      <c r="Q3984">
        <v>66</v>
      </c>
      <c r="S3984">
        <v>45</v>
      </c>
      <c r="U3984">
        <v>1.9</v>
      </c>
      <c r="W3984">
        <v>3.4</v>
      </c>
    </row>
    <row r="3985" spans="1:23">
      <c r="A3985" s="18">
        <v>41969</v>
      </c>
      <c r="C3985">
        <v>0.89679857100950744</v>
      </c>
      <c r="E3985">
        <v>1.5196329117425866</v>
      </c>
      <c r="G3985">
        <v>1.8188177769369123</v>
      </c>
      <c r="I3985">
        <v>3.0028921629869023</v>
      </c>
      <c r="K3985">
        <v>-6.1</v>
      </c>
      <c r="M3985">
        <v>-4.0999999999999996</v>
      </c>
      <c r="O3985">
        <v>-7.7</v>
      </c>
      <c r="Q3985">
        <v>89</v>
      </c>
      <c r="S3985">
        <v>78</v>
      </c>
      <c r="U3985">
        <v>0</v>
      </c>
      <c r="W3985">
        <v>0.9</v>
      </c>
    </row>
    <row r="3986" spans="1:23">
      <c r="A3986" s="18">
        <v>41970</v>
      </c>
      <c r="C3986">
        <v>1.0323248910206766</v>
      </c>
      <c r="E3986">
        <v>1.4173589683919867</v>
      </c>
      <c r="G3986">
        <v>2.7261485829008856</v>
      </c>
      <c r="I3986">
        <v>3.5311934273150434</v>
      </c>
      <c r="K3986">
        <v>-8.6999999999999993</v>
      </c>
      <c r="M3986">
        <v>-6.1</v>
      </c>
      <c r="O3986">
        <v>-11.3</v>
      </c>
      <c r="Q3986">
        <v>84</v>
      </c>
      <c r="S3986">
        <v>64</v>
      </c>
      <c r="U3986">
        <v>6.7</v>
      </c>
      <c r="W3986">
        <v>1.4</v>
      </c>
    </row>
    <row r="3987" spans="1:23">
      <c r="A3987" s="18">
        <v>41971</v>
      </c>
      <c r="C3987">
        <v>0.83730407263711215</v>
      </c>
      <c r="E3987">
        <v>1.3427455184646091</v>
      </c>
      <c r="G3987">
        <v>2.2373096454347068</v>
      </c>
      <c r="I3987">
        <v>2.5366655959941391</v>
      </c>
      <c r="K3987">
        <v>-8.9</v>
      </c>
      <c r="M3987">
        <v>-6.1</v>
      </c>
      <c r="O3987">
        <v>-11</v>
      </c>
      <c r="Q3987">
        <v>73</v>
      </c>
      <c r="S3987">
        <v>48</v>
      </c>
      <c r="U3987">
        <v>3.5</v>
      </c>
      <c r="W3987">
        <v>1.5</v>
      </c>
    </row>
    <row r="3988" spans="1:23">
      <c r="A3988" s="18">
        <v>41972</v>
      </c>
      <c r="C3988">
        <v>0.886824088910944</v>
      </c>
      <c r="E3988">
        <v>1.0469270109244488</v>
      </c>
      <c r="G3988">
        <v>2.4137534525123385</v>
      </c>
      <c r="I3988">
        <v>2.7809092677840739</v>
      </c>
      <c r="K3988">
        <v>-10.7</v>
      </c>
      <c r="M3988">
        <v>-8.3000000000000007</v>
      </c>
      <c r="O3988">
        <v>-13</v>
      </c>
      <c r="Q3988">
        <v>71</v>
      </c>
      <c r="S3988">
        <v>56</v>
      </c>
      <c r="U3988">
        <v>5</v>
      </c>
      <c r="W3988">
        <v>1.3</v>
      </c>
    </row>
    <row r="3989" spans="1:23">
      <c r="A3989" s="18">
        <v>41973</v>
      </c>
      <c r="C3989">
        <v>0.78402477139061633</v>
      </c>
      <c r="E3989">
        <v>0.45341240352233719</v>
      </c>
      <c r="G3989">
        <v>2.6261001466701126</v>
      </c>
      <c r="I3989">
        <v>2.7392051305613307</v>
      </c>
      <c r="K3989">
        <v>-15.2</v>
      </c>
      <c r="M3989">
        <v>-12</v>
      </c>
      <c r="O3989">
        <v>-18.600000000000001</v>
      </c>
      <c r="Q3989">
        <v>77</v>
      </c>
      <c r="S3989">
        <v>66</v>
      </c>
      <c r="U3989">
        <v>6.9</v>
      </c>
      <c r="W3989">
        <v>1.6</v>
      </c>
    </row>
    <row r="3990" spans="1:23">
      <c r="A3990" s="18">
        <v>41974</v>
      </c>
      <c r="C3990">
        <v>0.58980379176721454</v>
      </c>
      <c r="E3990">
        <v>0.56119110451574417</v>
      </c>
      <c r="G3990">
        <v>2.2691510375038324</v>
      </c>
      <c r="I3990">
        <v>1.9497278907931619</v>
      </c>
      <c r="K3990">
        <v>-14.6</v>
      </c>
      <c r="M3990">
        <v>-10.6</v>
      </c>
      <c r="O3990">
        <v>-17.3</v>
      </c>
      <c r="Q3990">
        <v>77</v>
      </c>
      <c r="S3990">
        <v>64</v>
      </c>
      <c r="U3990">
        <v>4.5</v>
      </c>
      <c r="W3990">
        <v>1.1000000000000001</v>
      </c>
    </row>
    <row r="3991" spans="1:23">
      <c r="A3991" s="18">
        <v>41975</v>
      </c>
      <c r="C3991">
        <v>0.78909704112378165</v>
      </c>
      <c r="E3991">
        <v>1.5825871796673023</v>
      </c>
      <c r="G3991">
        <v>2.7034355384947695</v>
      </c>
      <c r="I3991">
        <v>2.3753268662068687</v>
      </c>
      <c r="K3991">
        <v>-10.4</v>
      </c>
      <c r="M3991">
        <v>-4.9000000000000004</v>
      </c>
      <c r="O3991">
        <v>-14.9</v>
      </c>
      <c r="Q3991">
        <v>65</v>
      </c>
      <c r="S3991">
        <v>45</v>
      </c>
      <c r="U3991">
        <v>7.3</v>
      </c>
      <c r="W3991">
        <v>0.5</v>
      </c>
    </row>
    <row r="3992" spans="1:23">
      <c r="A3992" s="18">
        <v>41976</v>
      </c>
      <c r="C3992">
        <v>0.73482787337789213</v>
      </c>
      <c r="E3992">
        <v>0.6231549771826782</v>
      </c>
      <c r="G3992">
        <v>2.5542683946991871</v>
      </c>
      <c r="I3992">
        <v>2.7375606711622598</v>
      </c>
      <c r="K3992">
        <v>-14</v>
      </c>
      <c r="M3992">
        <v>-10.199999999999999</v>
      </c>
      <c r="O3992">
        <v>-16.100000000000001</v>
      </c>
      <c r="Q3992">
        <v>84</v>
      </c>
      <c r="S3992">
        <v>73</v>
      </c>
      <c r="U3992">
        <v>6.4</v>
      </c>
      <c r="W3992">
        <v>1.5</v>
      </c>
    </row>
    <row r="3993" spans="1:23">
      <c r="A3993" s="18">
        <v>41977</v>
      </c>
      <c r="C3993">
        <v>0.82520849039320365</v>
      </c>
      <c r="E3993">
        <v>2.5837327695428893</v>
      </c>
      <c r="G3993">
        <v>2.7038149319236995</v>
      </c>
      <c r="I3993">
        <v>2.333237463820216</v>
      </c>
      <c r="K3993">
        <v>-8</v>
      </c>
      <c r="M3993">
        <v>0.7</v>
      </c>
      <c r="O3993">
        <v>-14.6</v>
      </c>
      <c r="Q3993">
        <v>66</v>
      </c>
      <c r="S3993">
        <v>41</v>
      </c>
      <c r="U3993">
        <v>7.2</v>
      </c>
      <c r="W3993">
        <v>1.3</v>
      </c>
    </row>
    <row r="3994" spans="1:23">
      <c r="A3994" s="18">
        <v>41978</v>
      </c>
      <c r="C3994">
        <v>0.65413440788744415</v>
      </c>
      <c r="E3994">
        <v>1.7222287890819794</v>
      </c>
      <c r="G3994">
        <v>1.8252059195699815</v>
      </c>
      <c r="I3994">
        <v>1.7973363983038178</v>
      </c>
      <c r="K3994">
        <v>-5.6</v>
      </c>
      <c r="M3994">
        <v>-3.3</v>
      </c>
      <c r="O3994">
        <v>-7.7</v>
      </c>
      <c r="Q3994">
        <v>78</v>
      </c>
      <c r="S3994">
        <v>59</v>
      </c>
      <c r="U3994">
        <v>0.2</v>
      </c>
      <c r="W3994">
        <v>1.5</v>
      </c>
    </row>
    <row r="3995" spans="1:23">
      <c r="A3995" s="18">
        <v>41979</v>
      </c>
      <c r="C3995">
        <v>1.1580640289437656</v>
      </c>
      <c r="E3995">
        <v>2.9101735930504926</v>
      </c>
      <c r="G3995">
        <v>2.6744619819697899</v>
      </c>
      <c r="I3995">
        <v>3.462107552668062</v>
      </c>
      <c r="K3995">
        <v>-5.6</v>
      </c>
      <c r="M3995">
        <v>2.6</v>
      </c>
      <c r="O3995">
        <v>-10</v>
      </c>
      <c r="Q3995">
        <v>72</v>
      </c>
      <c r="S3995">
        <v>33</v>
      </c>
      <c r="U3995">
        <v>6.8</v>
      </c>
      <c r="W3995">
        <v>4.2</v>
      </c>
    </row>
    <row r="3996" spans="1:23">
      <c r="A3996" s="18">
        <v>41980</v>
      </c>
      <c r="C3996">
        <v>0.86503919509593519</v>
      </c>
      <c r="E3996">
        <v>1.4875007832372227</v>
      </c>
      <c r="G3996">
        <v>2.3121661142313927</v>
      </c>
      <c r="I3996">
        <v>3.0775655476037924</v>
      </c>
      <c r="K3996">
        <v>-9.3000000000000007</v>
      </c>
      <c r="M3996">
        <v>-5.2</v>
      </c>
      <c r="O3996">
        <v>-12</v>
      </c>
      <c r="Q3996">
        <v>81</v>
      </c>
      <c r="S3996">
        <v>64</v>
      </c>
      <c r="U3996">
        <v>4.3</v>
      </c>
      <c r="W3996">
        <v>2</v>
      </c>
    </row>
    <row r="3997" spans="1:23">
      <c r="A3997" s="18">
        <v>41981</v>
      </c>
      <c r="C3997">
        <v>0.54796631250925731</v>
      </c>
      <c r="E3997">
        <v>1.4687452325797317</v>
      </c>
      <c r="G3997">
        <v>1.7406643243308892</v>
      </c>
      <c r="I3997">
        <v>1.7338051579378364</v>
      </c>
      <c r="K3997">
        <v>-8</v>
      </c>
      <c r="M3997">
        <v>-5.5</v>
      </c>
      <c r="O3997">
        <v>-10.5</v>
      </c>
      <c r="Q3997">
        <v>88</v>
      </c>
      <c r="S3997">
        <v>63</v>
      </c>
      <c r="U3997">
        <v>0</v>
      </c>
      <c r="W3997">
        <v>2.2999999999999998</v>
      </c>
    </row>
    <row r="3998" spans="1:23">
      <c r="A3998" s="18">
        <v>41982</v>
      </c>
      <c r="C3998">
        <v>0.92329666762198914</v>
      </c>
      <c r="E3998">
        <v>0.94301485851161726</v>
      </c>
      <c r="G3998">
        <v>2.6058932818035752</v>
      </c>
      <c r="I3998">
        <v>3.1092503055348848</v>
      </c>
      <c r="K3998">
        <v>-11.9</v>
      </c>
      <c r="M3998">
        <v>-8.1999999999999993</v>
      </c>
      <c r="O3998">
        <v>-13.9</v>
      </c>
      <c r="Q3998">
        <v>74</v>
      </c>
      <c r="S3998">
        <v>45</v>
      </c>
      <c r="U3998">
        <v>6.9</v>
      </c>
      <c r="W3998">
        <v>1.6</v>
      </c>
    </row>
    <row r="3999" spans="1:23">
      <c r="A3999" s="18">
        <v>41983</v>
      </c>
      <c r="C3999">
        <v>0.62217429906992761</v>
      </c>
      <c r="E3999">
        <v>1.1630528697714</v>
      </c>
      <c r="G3999">
        <v>1.6740639618436906</v>
      </c>
      <c r="I3999">
        <v>1.5256123475396013</v>
      </c>
      <c r="K3999">
        <v>-10.7</v>
      </c>
      <c r="M3999">
        <v>-8.6999999999999993</v>
      </c>
      <c r="O3999">
        <v>-14.7</v>
      </c>
      <c r="Q3999">
        <v>70</v>
      </c>
      <c r="S3999">
        <v>56</v>
      </c>
      <c r="U3999">
        <v>0</v>
      </c>
      <c r="W3999">
        <v>1.8</v>
      </c>
    </row>
    <row r="4000" spans="1:23">
      <c r="A4000" s="18">
        <v>41984</v>
      </c>
      <c r="C4000">
        <v>0.66599196834414276</v>
      </c>
      <c r="E4000">
        <v>0.83463735815900086</v>
      </c>
      <c r="G4000">
        <v>2.1798153205540278</v>
      </c>
      <c r="I4000">
        <v>2.3302735674574353</v>
      </c>
      <c r="K4000">
        <v>-12.9</v>
      </c>
      <c r="M4000">
        <v>-8.9</v>
      </c>
      <c r="O4000">
        <v>-15.4</v>
      </c>
      <c r="Q4000">
        <v>84</v>
      </c>
      <c r="S4000">
        <v>64</v>
      </c>
      <c r="U4000">
        <v>3.9</v>
      </c>
      <c r="W4000">
        <v>1.3</v>
      </c>
    </row>
    <row r="4001" spans="1:23">
      <c r="A4001" s="18">
        <v>41985</v>
      </c>
      <c r="C4001">
        <v>0.65703146614244756</v>
      </c>
      <c r="E4001">
        <v>0.37837017853555394</v>
      </c>
      <c r="G4001">
        <v>2.4349133023463114</v>
      </c>
      <c r="I4001">
        <v>2.3299977774542535</v>
      </c>
      <c r="K4001">
        <v>-15.9</v>
      </c>
      <c r="M4001">
        <v>-9.8000000000000007</v>
      </c>
      <c r="O4001">
        <v>-18.7</v>
      </c>
      <c r="Q4001">
        <v>83</v>
      </c>
      <c r="S4001">
        <v>65</v>
      </c>
      <c r="U4001">
        <v>6.1</v>
      </c>
      <c r="W4001">
        <v>0.9</v>
      </c>
    </row>
    <row r="4002" spans="1:23">
      <c r="A4002" s="18">
        <v>41986</v>
      </c>
      <c r="C4002">
        <v>0.38128625981982023</v>
      </c>
      <c r="E4002">
        <v>0.71313856163745992</v>
      </c>
      <c r="G4002">
        <v>1.6071766522186135</v>
      </c>
      <c r="I4002">
        <v>1.1921548338976717</v>
      </c>
      <c r="K4002">
        <v>-13.7</v>
      </c>
      <c r="M4002">
        <v>-10.3</v>
      </c>
      <c r="O4002">
        <v>-17.100000000000001</v>
      </c>
      <c r="Q4002">
        <v>83</v>
      </c>
      <c r="S4002">
        <v>75</v>
      </c>
      <c r="U4002">
        <v>0</v>
      </c>
      <c r="W4002">
        <v>0.9</v>
      </c>
    </row>
    <row r="4003" spans="1:23">
      <c r="A4003" s="18">
        <v>41987</v>
      </c>
      <c r="C4003">
        <v>0.47853287491700758</v>
      </c>
      <c r="E4003">
        <v>0.76771961838462055</v>
      </c>
      <c r="G4003">
        <v>1.7556100220751047</v>
      </c>
      <c r="I4003">
        <v>1.531159093832797</v>
      </c>
      <c r="K4003">
        <v>-12.7</v>
      </c>
      <c r="M4003">
        <v>-9.9</v>
      </c>
      <c r="O4003">
        <v>-15</v>
      </c>
      <c r="Q4003">
        <v>84</v>
      </c>
      <c r="S4003">
        <v>73</v>
      </c>
      <c r="U4003">
        <v>0.9</v>
      </c>
      <c r="W4003">
        <v>0.7</v>
      </c>
    </row>
    <row r="4004" spans="1:23">
      <c r="A4004" s="18">
        <v>41988</v>
      </c>
      <c r="C4004">
        <v>0.47163105147429996</v>
      </c>
      <c r="E4004">
        <v>0.18918172794396571</v>
      </c>
      <c r="G4004">
        <v>1.6741425347209402</v>
      </c>
      <c r="I4004">
        <v>1.6887256420378365</v>
      </c>
      <c r="K4004">
        <v>-16.600000000000001</v>
      </c>
      <c r="M4004">
        <v>-13.7</v>
      </c>
      <c r="O4004">
        <v>-19.3</v>
      </c>
      <c r="Q4004">
        <v>84</v>
      </c>
      <c r="S4004">
        <v>77</v>
      </c>
      <c r="U4004">
        <v>0.9</v>
      </c>
      <c r="W4004">
        <v>1.7</v>
      </c>
    </row>
    <row r="4005" spans="1:23">
      <c r="A4005" s="18">
        <v>41989</v>
      </c>
      <c r="C4005">
        <v>0.59264695406015799</v>
      </c>
      <c r="E4005">
        <v>0.16192335529281696</v>
      </c>
      <c r="G4005">
        <v>2.4907098349920145</v>
      </c>
      <c r="I4005">
        <v>2.0145031179931889</v>
      </c>
      <c r="K4005">
        <v>-16.899999999999999</v>
      </c>
      <c r="M4005">
        <v>-12.2</v>
      </c>
      <c r="O4005">
        <v>-19.5</v>
      </c>
      <c r="Q4005">
        <v>83</v>
      </c>
      <c r="S4005">
        <v>68</v>
      </c>
      <c r="U4005">
        <v>6.6</v>
      </c>
      <c r="W4005">
        <v>0.7</v>
      </c>
    </row>
    <row r="4006" spans="1:23">
      <c r="A4006" s="18">
        <v>41990</v>
      </c>
      <c r="C4006">
        <v>0.60928648010312259</v>
      </c>
      <c r="E4006">
        <v>0.48066924676430595</v>
      </c>
      <c r="G4006">
        <v>2.5078003763208541</v>
      </c>
      <c r="I4006">
        <v>2.0024542824778808</v>
      </c>
      <c r="K4006">
        <v>-14.9</v>
      </c>
      <c r="M4006">
        <v>-11.5</v>
      </c>
      <c r="O4006">
        <v>-17.7</v>
      </c>
      <c r="Q4006">
        <v>81</v>
      </c>
      <c r="S4006">
        <v>66</v>
      </c>
      <c r="U4006">
        <v>6.5</v>
      </c>
      <c r="W4006">
        <v>0.8</v>
      </c>
    </row>
    <row r="4007" spans="1:23">
      <c r="A4007" s="18">
        <v>41991</v>
      </c>
      <c r="C4007">
        <v>0.67804015097166259</v>
      </c>
      <c r="E4007">
        <v>1.0227776003632696</v>
      </c>
      <c r="G4007">
        <v>2.4612160795526798</v>
      </c>
      <c r="I4007">
        <v>2.1295990522477499</v>
      </c>
      <c r="K4007">
        <v>-12.4</v>
      </c>
      <c r="M4007">
        <v>-7.7</v>
      </c>
      <c r="O4007">
        <v>-15.8</v>
      </c>
      <c r="Q4007">
        <v>78</v>
      </c>
      <c r="S4007">
        <v>51</v>
      </c>
      <c r="U4007">
        <v>6</v>
      </c>
      <c r="W4007">
        <v>0.5</v>
      </c>
    </row>
    <row r="4008" spans="1:23">
      <c r="A4008" s="18">
        <v>41992</v>
      </c>
      <c r="C4008">
        <v>0.65987777675035642</v>
      </c>
      <c r="E4008">
        <v>0.74713231819873838</v>
      </c>
      <c r="G4008">
        <v>2.3397014598334489</v>
      </c>
      <c r="I4008">
        <v>2.3095015661351503</v>
      </c>
      <c r="K4008">
        <v>-13.7</v>
      </c>
      <c r="M4008">
        <v>-9.1</v>
      </c>
      <c r="O4008">
        <v>-16.600000000000001</v>
      </c>
      <c r="Q4008">
        <v>83</v>
      </c>
      <c r="S4008">
        <v>70</v>
      </c>
      <c r="U4008">
        <v>5.2</v>
      </c>
      <c r="W4008">
        <v>1.1000000000000001</v>
      </c>
    </row>
    <row r="4009" spans="1:23">
      <c r="A4009" s="18">
        <v>41993</v>
      </c>
      <c r="C4009">
        <v>0.61763445596168276</v>
      </c>
      <c r="E4009">
        <v>0.88175700684978087</v>
      </c>
      <c r="G4009">
        <v>2.1517496993486196</v>
      </c>
      <c r="I4009">
        <v>1.930792818384681</v>
      </c>
      <c r="K4009">
        <v>-12.2</v>
      </c>
      <c r="M4009">
        <v>-9.3000000000000007</v>
      </c>
      <c r="O4009">
        <v>-14.9</v>
      </c>
      <c r="Q4009">
        <v>77</v>
      </c>
      <c r="S4009">
        <v>65</v>
      </c>
      <c r="U4009">
        <v>3.7</v>
      </c>
      <c r="W4009">
        <v>0.8</v>
      </c>
    </row>
    <row r="4010" spans="1:23">
      <c r="A4010" s="18">
        <v>41994</v>
      </c>
      <c r="C4010">
        <v>0.84407623068214743</v>
      </c>
      <c r="E4010">
        <v>1.3008938606817986</v>
      </c>
      <c r="G4010">
        <v>2.6558388785794738</v>
      </c>
      <c r="I4010">
        <v>2.6416586694772684</v>
      </c>
      <c r="K4010">
        <v>-10.8</v>
      </c>
      <c r="M4010">
        <v>-6.4</v>
      </c>
      <c r="O4010">
        <v>-14.2</v>
      </c>
      <c r="Q4010">
        <v>70</v>
      </c>
      <c r="S4010">
        <v>53</v>
      </c>
      <c r="U4010">
        <v>7.3</v>
      </c>
      <c r="W4010">
        <v>1.4</v>
      </c>
    </row>
    <row r="4011" spans="1:23">
      <c r="A4011" s="18">
        <v>41995</v>
      </c>
      <c r="C4011">
        <v>0.9142149084603125</v>
      </c>
      <c r="E4011">
        <v>1.5247617213125086</v>
      </c>
      <c r="G4011">
        <v>2.5971422423808406</v>
      </c>
      <c r="I4011">
        <v>2.7296174238939446</v>
      </c>
      <c r="K4011">
        <v>-9.6999999999999993</v>
      </c>
      <c r="M4011">
        <v>-4.8</v>
      </c>
      <c r="O4011">
        <v>-12.8</v>
      </c>
      <c r="Q4011">
        <v>63</v>
      </c>
      <c r="S4011">
        <v>43</v>
      </c>
      <c r="U4011">
        <v>6.9</v>
      </c>
      <c r="W4011">
        <v>1.1000000000000001</v>
      </c>
    </row>
    <row r="4012" spans="1:23">
      <c r="A4012" s="18">
        <v>41996</v>
      </c>
      <c r="C4012">
        <v>0.9106281234997019</v>
      </c>
      <c r="E4012">
        <v>1.3854785161267256</v>
      </c>
      <c r="G4012">
        <v>2.6143075743932149</v>
      </c>
      <c r="I4012">
        <v>2.9094850429201933</v>
      </c>
      <c r="K4012">
        <v>-10.3</v>
      </c>
      <c r="M4012">
        <v>-5.2</v>
      </c>
      <c r="O4012">
        <v>-12.9</v>
      </c>
      <c r="Q4012">
        <v>75</v>
      </c>
      <c r="S4012">
        <v>56</v>
      </c>
      <c r="U4012">
        <v>6.9</v>
      </c>
      <c r="W4012">
        <v>0.5</v>
      </c>
    </row>
    <row r="4013" spans="1:23">
      <c r="A4013" s="18">
        <v>41997</v>
      </c>
      <c r="C4013">
        <v>0.94329236045450793</v>
      </c>
      <c r="E4013">
        <v>1.3391297133460687</v>
      </c>
      <c r="G4013">
        <v>2.7496355163663186</v>
      </c>
      <c r="I4013">
        <v>2.991852581114784</v>
      </c>
      <c r="K4013">
        <v>-10.199999999999999</v>
      </c>
      <c r="M4013">
        <v>-6.4</v>
      </c>
      <c r="O4013">
        <v>-13.4</v>
      </c>
      <c r="Q4013">
        <v>75</v>
      </c>
      <c r="S4013">
        <v>59</v>
      </c>
      <c r="U4013">
        <v>7.8</v>
      </c>
      <c r="W4013">
        <v>0.6</v>
      </c>
    </row>
    <row r="4014" spans="1:23">
      <c r="A4014" s="18">
        <v>41998</v>
      </c>
      <c r="C4014">
        <v>0.88449684998059563</v>
      </c>
      <c r="E4014">
        <v>1.4236672943800859</v>
      </c>
      <c r="G4014">
        <v>2.5788614104652918</v>
      </c>
      <c r="I4014">
        <v>2.7974754077897841</v>
      </c>
      <c r="K4014">
        <v>-10.1</v>
      </c>
      <c r="M4014">
        <v>-4.9000000000000004</v>
      </c>
      <c r="O4014">
        <v>-12.6</v>
      </c>
      <c r="Q4014">
        <v>69</v>
      </c>
      <c r="S4014">
        <v>49</v>
      </c>
      <c r="U4014">
        <v>6.7</v>
      </c>
      <c r="W4014">
        <v>1</v>
      </c>
    </row>
    <row r="4015" spans="1:23">
      <c r="A4015" s="18">
        <v>41999</v>
      </c>
      <c r="C4015">
        <v>1.0858752201924595</v>
      </c>
      <c r="E4015">
        <v>2.4034494444607684</v>
      </c>
      <c r="G4015">
        <v>2.7285187611277388</v>
      </c>
      <c r="I4015">
        <v>2.8591909480959439</v>
      </c>
      <c r="K4015">
        <v>-6.4</v>
      </c>
      <c r="M4015">
        <v>-1.9</v>
      </c>
      <c r="O4015">
        <v>-11.9</v>
      </c>
      <c r="Q4015">
        <v>62</v>
      </c>
      <c r="S4015">
        <v>45</v>
      </c>
      <c r="U4015">
        <v>7.4</v>
      </c>
      <c r="W4015">
        <v>1.8</v>
      </c>
    </row>
    <row r="4016" spans="1:23">
      <c r="A4016" s="18">
        <v>42000</v>
      </c>
      <c r="C4016">
        <v>1.2007196416901973</v>
      </c>
      <c r="E4016">
        <v>2.4022926770602244</v>
      </c>
      <c r="G4016">
        <v>2.8697037689403389</v>
      </c>
      <c r="I4016">
        <v>3.4730004461179047</v>
      </c>
      <c r="K4016">
        <v>-3.1</v>
      </c>
      <c r="M4016">
        <v>0.4</v>
      </c>
      <c r="O4016">
        <v>-5.6</v>
      </c>
      <c r="Q4016">
        <v>69</v>
      </c>
      <c r="S4016">
        <v>53</v>
      </c>
      <c r="U4016">
        <v>7.9</v>
      </c>
      <c r="W4016">
        <v>1.9</v>
      </c>
    </row>
    <row r="4017" spans="1:23">
      <c r="A4017" s="18">
        <v>42001</v>
      </c>
      <c r="C4017">
        <v>1.3215876359041829</v>
      </c>
      <c r="E4017">
        <v>3.0749664348820351</v>
      </c>
      <c r="G4017">
        <v>2.7757426608085329</v>
      </c>
      <c r="I4017">
        <v>3.973385594168549</v>
      </c>
      <c r="K4017">
        <v>-4.0999999999999996</v>
      </c>
      <c r="M4017">
        <v>3.4</v>
      </c>
      <c r="O4017">
        <v>-7.9</v>
      </c>
      <c r="Q4017">
        <v>65</v>
      </c>
      <c r="S4017">
        <v>37</v>
      </c>
      <c r="U4017">
        <v>7.6</v>
      </c>
      <c r="W4017">
        <v>1.4</v>
      </c>
    </row>
    <row r="4018" spans="1:23">
      <c r="A4018" s="18">
        <v>42002</v>
      </c>
      <c r="C4018">
        <v>1.2147795918577329</v>
      </c>
      <c r="E4018">
        <v>2.0266193853239427</v>
      </c>
      <c r="G4018">
        <v>2.7587706228200619</v>
      </c>
      <c r="I4018">
        <v>3.8603397931869798</v>
      </c>
      <c r="K4018">
        <v>-6.8</v>
      </c>
      <c r="M4018">
        <v>-2.5</v>
      </c>
      <c r="O4018">
        <v>-10.1</v>
      </c>
      <c r="Q4018">
        <v>71</v>
      </c>
      <c r="S4018">
        <v>49</v>
      </c>
      <c r="U4018">
        <v>7.5</v>
      </c>
      <c r="W4018">
        <v>1.8</v>
      </c>
    </row>
    <row r="4019" spans="1:23">
      <c r="A4019" s="18">
        <v>42003</v>
      </c>
      <c r="C4019">
        <v>0.57892527355518875</v>
      </c>
      <c r="E4019">
        <v>0.96932397224306754</v>
      </c>
      <c r="G4019">
        <v>1.6396399790101888</v>
      </c>
      <c r="I4019">
        <v>2.2025944585247732</v>
      </c>
      <c r="K4019">
        <v>-12.4</v>
      </c>
      <c r="M4019">
        <v>-7</v>
      </c>
      <c r="O4019">
        <v>-14.2</v>
      </c>
      <c r="Q4019">
        <v>88</v>
      </c>
      <c r="S4019">
        <v>79</v>
      </c>
      <c r="U4019">
        <v>0</v>
      </c>
      <c r="W4019">
        <v>1.1000000000000001</v>
      </c>
    </row>
    <row r="4020" spans="1:23">
      <c r="A4020" s="18">
        <v>42004</v>
      </c>
      <c r="C4020">
        <v>0.67113301946858261</v>
      </c>
      <c r="E4020">
        <v>0.91630867131533755</v>
      </c>
      <c r="G4020">
        <v>2.2985355329302788</v>
      </c>
      <c r="I4020">
        <v>2.2343819619083876</v>
      </c>
      <c r="K4020">
        <v>-11.8</v>
      </c>
      <c r="M4020">
        <v>-8.5</v>
      </c>
      <c r="O4020">
        <v>-13.7</v>
      </c>
      <c r="Q4020">
        <v>87</v>
      </c>
      <c r="S4020">
        <v>77</v>
      </c>
      <c r="U4020">
        <v>4.5</v>
      </c>
      <c r="W4020">
        <v>0.6</v>
      </c>
    </row>
    <row r="4021" spans="1:23">
      <c r="A4021" s="18">
        <v>42005</v>
      </c>
      <c r="C4021">
        <v>0.78331184326798231</v>
      </c>
      <c r="E4021">
        <v>1.0602945452619634</v>
      </c>
      <c r="G4021">
        <v>2.6861375216054135</v>
      </c>
      <c r="I4021">
        <v>2.7364418928147729</v>
      </c>
      <c r="K4021">
        <v>-11.6</v>
      </c>
      <c r="M4021">
        <v>-7.7</v>
      </c>
      <c r="O4021">
        <v>-14.2</v>
      </c>
      <c r="Q4021">
        <v>83</v>
      </c>
      <c r="S4021">
        <v>72</v>
      </c>
      <c r="U4021">
        <v>7.2</v>
      </c>
      <c r="W4021">
        <v>1.2</v>
      </c>
    </row>
    <row r="4022" spans="1:23">
      <c r="A4022" s="18">
        <v>42006</v>
      </c>
      <c r="C4022">
        <v>0.89989218049186204</v>
      </c>
      <c r="E4022">
        <v>2.2614167777006204</v>
      </c>
      <c r="G4022">
        <v>2.6486129383629873</v>
      </c>
      <c r="I4022">
        <v>2.6232833930691513</v>
      </c>
      <c r="K4022">
        <v>-8.1999999999999993</v>
      </c>
      <c r="M4022">
        <v>0.4</v>
      </c>
      <c r="O4022">
        <v>-11.9</v>
      </c>
      <c r="Q4022">
        <v>62</v>
      </c>
      <c r="S4022">
        <v>33</v>
      </c>
      <c r="U4022">
        <v>7.1</v>
      </c>
      <c r="W4022">
        <v>1.2</v>
      </c>
    </row>
    <row r="4023" spans="1:23">
      <c r="A4023" s="18">
        <v>42007</v>
      </c>
      <c r="C4023">
        <v>0.78932068329817606</v>
      </c>
      <c r="E4023">
        <v>2.4762632270897176</v>
      </c>
      <c r="G4023">
        <v>1.9002217705027151</v>
      </c>
      <c r="I4023">
        <v>1.9948736742674162</v>
      </c>
      <c r="K4023">
        <v>-6.7</v>
      </c>
      <c r="M4023">
        <v>-1.4</v>
      </c>
      <c r="O4023">
        <v>-12.4</v>
      </c>
      <c r="Q4023">
        <v>66</v>
      </c>
      <c r="S4023">
        <v>41</v>
      </c>
      <c r="U4023">
        <v>1</v>
      </c>
      <c r="W4023">
        <v>1.2</v>
      </c>
    </row>
    <row r="4024" spans="1:23">
      <c r="A4024" s="18">
        <v>42008</v>
      </c>
      <c r="C4024">
        <v>0.90240198267467009</v>
      </c>
      <c r="E4024">
        <v>1.612403229757839</v>
      </c>
      <c r="G4024">
        <v>2.3907216836436755</v>
      </c>
      <c r="I4024">
        <v>2.9682211576524113</v>
      </c>
      <c r="K4024">
        <v>-7.5</v>
      </c>
      <c r="M4024">
        <v>-3.7</v>
      </c>
      <c r="O4024">
        <v>-9.1</v>
      </c>
      <c r="Q4024">
        <v>76</v>
      </c>
      <c r="S4024">
        <v>61</v>
      </c>
      <c r="U4024">
        <v>4.5999999999999996</v>
      </c>
      <c r="W4024">
        <v>1.4</v>
      </c>
    </row>
    <row r="4025" spans="1:23">
      <c r="A4025" s="18">
        <v>42009</v>
      </c>
      <c r="C4025">
        <v>0.70732940341380501</v>
      </c>
      <c r="E4025">
        <v>0.92035890710505219</v>
      </c>
      <c r="G4025">
        <v>2.1611350193284964</v>
      </c>
      <c r="I4025">
        <v>2.6780698121272675</v>
      </c>
      <c r="K4025">
        <v>-11.7</v>
      </c>
      <c r="M4025">
        <v>-7.7</v>
      </c>
      <c r="O4025">
        <v>-12.7</v>
      </c>
      <c r="Q4025">
        <v>89</v>
      </c>
      <c r="S4025">
        <v>79</v>
      </c>
      <c r="U4025">
        <v>3.4</v>
      </c>
      <c r="W4025">
        <v>1.2</v>
      </c>
    </row>
    <row r="4026" spans="1:23">
      <c r="A4026" s="18">
        <v>42010</v>
      </c>
      <c r="C4026">
        <v>0.74513208382622975</v>
      </c>
      <c r="E4026">
        <v>2.0368680102844019</v>
      </c>
      <c r="G4026">
        <v>2.3019647333556685</v>
      </c>
      <c r="I4026">
        <v>2.1698210902677997</v>
      </c>
      <c r="K4026">
        <v>-8.5</v>
      </c>
      <c r="M4026">
        <v>-2.6</v>
      </c>
      <c r="O4026">
        <v>-13.1</v>
      </c>
      <c r="Q4026">
        <v>73</v>
      </c>
      <c r="S4026">
        <v>47</v>
      </c>
      <c r="U4026">
        <v>4.0999999999999996</v>
      </c>
      <c r="W4026">
        <v>1.3</v>
      </c>
    </row>
    <row r="4027" spans="1:23">
      <c r="A4027" s="18">
        <v>42011</v>
      </c>
      <c r="C4027">
        <v>1.054063757189067</v>
      </c>
      <c r="E4027">
        <v>2.9198113181657819</v>
      </c>
      <c r="G4027">
        <v>2.719605887249064</v>
      </c>
      <c r="I4027">
        <v>3.0596030621212003</v>
      </c>
      <c r="K4027">
        <v>-5.7</v>
      </c>
      <c r="M4027">
        <v>1.5</v>
      </c>
      <c r="O4027">
        <v>-11.2</v>
      </c>
      <c r="Q4027">
        <v>67</v>
      </c>
      <c r="S4027">
        <v>40</v>
      </c>
      <c r="U4027">
        <v>6.9</v>
      </c>
      <c r="W4027">
        <v>1.1000000000000001</v>
      </c>
    </row>
    <row r="4028" spans="1:23">
      <c r="A4028" s="18">
        <v>42012</v>
      </c>
      <c r="C4028">
        <v>1.0270545820547865</v>
      </c>
      <c r="E4028">
        <v>1.6122854163288571</v>
      </c>
      <c r="G4028">
        <v>2.7624756239010968</v>
      </c>
      <c r="I4028">
        <v>3.6269813768243093</v>
      </c>
      <c r="K4028">
        <v>-9.6</v>
      </c>
      <c r="M4028">
        <v>-3.2</v>
      </c>
      <c r="O4028">
        <v>-11.6</v>
      </c>
      <c r="Q4028">
        <v>81</v>
      </c>
      <c r="S4028">
        <v>54</v>
      </c>
      <c r="U4028">
        <v>7.4</v>
      </c>
      <c r="W4028">
        <v>1.1000000000000001</v>
      </c>
    </row>
    <row r="4029" spans="1:23">
      <c r="A4029" s="18">
        <v>42013</v>
      </c>
      <c r="C4029">
        <v>0.98442474391450774</v>
      </c>
      <c r="E4029">
        <v>2.2235095974412862</v>
      </c>
      <c r="G4029">
        <v>2.7588391976215929</v>
      </c>
      <c r="I4029">
        <v>3.0479959720509409</v>
      </c>
      <c r="K4029">
        <v>-7.8</v>
      </c>
      <c r="M4029">
        <v>-1</v>
      </c>
      <c r="O4029">
        <v>-11.7</v>
      </c>
      <c r="Q4029">
        <v>71</v>
      </c>
      <c r="S4029">
        <v>41</v>
      </c>
      <c r="U4029">
        <v>7.3</v>
      </c>
      <c r="W4029">
        <v>1.1000000000000001</v>
      </c>
    </row>
    <row r="4030" spans="1:23">
      <c r="A4030" s="18">
        <v>42014</v>
      </c>
      <c r="C4030">
        <v>0.89867293576134044</v>
      </c>
      <c r="E4030">
        <v>3.4661370240561364</v>
      </c>
      <c r="G4030">
        <v>2.1860381310181838</v>
      </c>
      <c r="I4030">
        <v>2.2212155315088631</v>
      </c>
      <c r="K4030">
        <v>-4.2</v>
      </c>
      <c r="M4030">
        <v>3</v>
      </c>
      <c r="O4030">
        <v>-11</v>
      </c>
      <c r="Q4030">
        <v>66</v>
      </c>
      <c r="S4030">
        <v>53</v>
      </c>
      <c r="U4030">
        <v>2.5</v>
      </c>
      <c r="W4030">
        <v>2.2000000000000002</v>
      </c>
    </row>
    <row r="4031" spans="1:23">
      <c r="A4031" s="18">
        <v>42015</v>
      </c>
      <c r="C4031">
        <v>0.97930824428376895</v>
      </c>
      <c r="E4031">
        <v>2.1240743654257148</v>
      </c>
      <c r="G4031">
        <v>2.52981303820434</v>
      </c>
      <c r="I4031">
        <v>3.4710150519310501</v>
      </c>
      <c r="K4031">
        <v>-5.5</v>
      </c>
      <c r="M4031">
        <v>-0.7</v>
      </c>
      <c r="O4031">
        <v>-7.1</v>
      </c>
      <c r="Q4031">
        <v>81</v>
      </c>
      <c r="S4031">
        <v>61</v>
      </c>
      <c r="U4031">
        <v>5</v>
      </c>
      <c r="W4031">
        <v>1.7</v>
      </c>
    </row>
    <row r="4032" spans="1:23">
      <c r="A4032" s="18">
        <v>42016</v>
      </c>
      <c r="C4032">
        <v>0.73530874924793344</v>
      </c>
      <c r="E4032">
        <v>2.6428721774014146</v>
      </c>
      <c r="G4032">
        <v>1.8320554384732868</v>
      </c>
      <c r="I4032">
        <v>2.1764341369283482</v>
      </c>
      <c r="K4032">
        <v>-5.2</v>
      </c>
      <c r="M4032">
        <v>0.3</v>
      </c>
      <c r="O4032">
        <v>-9.1</v>
      </c>
      <c r="Q4032">
        <v>79</v>
      </c>
      <c r="S4032">
        <v>52</v>
      </c>
      <c r="U4032">
        <v>0</v>
      </c>
      <c r="W4032">
        <v>1.2</v>
      </c>
    </row>
    <row r="4033" spans="1:23">
      <c r="A4033" s="18">
        <v>42017</v>
      </c>
      <c r="C4033">
        <v>1.0373819777875495</v>
      </c>
      <c r="E4033">
        <v>2.2100854174498474</v>
      </c>
      <c r="G4033">
        <v>2.4009815568995565</v>
      </c>
      <c r="I4033">
        <v>2.9810480547886451</v>
      </c>
      <c r="K4033">
        <v>-3.8</v>
      </c>
      <c r="M4033">
        <v>-1.2</v>
      </c>
      <c r="O4033">
        <v>-6.5</v>
      </c>
      <c r="Q4033">
        <v>73</v>
      </c>
      <c r="S4033">
        <v>61</v>
      </c>
      <c r="U4033">
        <v>3.8</v>
      </c>
      <c r="W4033">
        <v>1.8</v>
      </c>
    </row>
    <row r="4034" spans="1:23">
      <c r="A4034" s="18">
        <v>42018</v>
      </c>
      <c r="C4034">
        <v>1.2710509290020016</v>
      </c>
      <c r="E4034">
        <v>3.1316283437675576</v>
      </c>
      <c r="G4034">
        <v>2.9439861491208639</v>
      </c>
      <c r="I4034">
        <v>4.1150663030735517</v>
      </c>
      <c r="K4034">
        <v>-4</v>
      </c>
      <c r="M4034">
        <v>1.7</v>
      </c>
      <c r="O4034">
        <v>-9.1999999999999993</v>
      </c>
      <c r="Q4034">
        <v>78</v>
      </c>
      <c r="S4034">
        <v>56</v>
      </c>
      <c r="U4034">
        <v>7.6</v>
      </c>
      <c r="W4034">
        <v>1.9</v>
      </c>
    </row>
    <row r="4035" spans="1:23">
      <c r="A4035" s="18">
        <v>42019</v>
      </c>
      <c r="C4035">
        <v>0.72416866889625686</v>
      </c>
      <c r="E4035">
        <v>1.0999348415655004</v>
      </c>
      <c r="G4035">
        <v>1.7911457376205846</v>
      </c>
      <c r="I4035">
        <v>2.5763611353965539</v>
      </c>
      <c r="K4035">
        <v>-7.9</v>
      </c>
      <c r="M4035">
        <v>-6.8</v>
      </c>
      <c r="O4035">
        <v>-9.4</v>
      </c>
      <c r="Q4035">
        <v>93</v>
      </c>
      <c r="S4035">
        <v>91</v>
      </c>
      <c r="U4035">
        <v>0</v>
      </c>
      <c r="W4035">
        <v>1.4</v>
      </c>
    </row>
    <row r="4036" spans="1:23">
      <c r="A4036" s="18">
        <v>42020</v>
      </c>
      <c r="C4036">
        <v>0.63139223040127546</v>
      </c>
      <c r="E4036">
        <v>2.2264333358642499</v>
      </c>
      <c r="G4036">
        <v>2.0811027706199061</v>
      </c>
      <c r="I4036">
        <v>1.9854568608294934</v>
      </c>
      <c r="K4036">
        <v>-3.8</v>
      </c>
      <c r="M4036">
        <v>-1.8</v>
      </c>
      <c r="O4036">
        <v>-7.1</v>
      </c>
      <c r="Q4036">
        <v>94</v>
      </c>
      <c r="S4036">
        <v>77</v>
      </c>
      <c r="U4036">
        <v>1.3</v>
      </c>
      <c r="W4036">
        <v>0.9</v>
      </c>
    </row>
    <row r="4037" spans="1:23">
      <c r="A4037" s="18">
        <v>42021</v>
      </c>
      <c r="C4037">
        <v>1.1604738323337886</v>
      </c>
      <c r="E4037">
        <v>2.5496245124352415</v>
      </c>
      <c r="G4037">
        <v>2.8452462582579572</v>
      </c>
      <c r="I4037">
        <v>4.0227528651048257</v>
      </c>
      <c r="K4037">
        <v>-6.1</v>
      </c>
      <c r="M4037">
        <v>0.1</v>
      </c>
      <c r="O4037">
        <v>-9.8000000000000007</v>
      </c>
      <c r="Q4037">
        <v>78</v>
      </c>
      <c r="S4037">
        <v>45</v>
      </c>
      <c r="U4037">
        <v>7.1</v>
      </c>
      <c r="W4037">
        <v>2.9</v>
      </c>
    </row>
    <row r="4038" spans="1:23">
      <c r="A4038" s="18">
        <v>42022</v>
      </c>
      <c r="C4038">
        <v>1.183519942077436</v>
      </c>
      <c r="E4038">
        <v>2.2581494220811025</v>
      </c>
      <c r="G4038">
        <v>3.0751455727097659</v>
      </c>
      <c r="I4038">
        <v>3.9980404750813894</v>
      </c>
      <c r="K4038">
        <v>-6.9</v>
      </c>
      <c r="M4038">
        <v>-2.9</v>
      </c>
      <c r="O4038">
        <v>-11.8</v>
      </c>
      <c r="Q4038">
        <v>86</v>
      </c>
      <c r="S4038">
        <v>67</v>
      </c>
      <c r="U4038">
        <v>8.4</v>
      </c>
      <c r="W4038">
        <v>1.3</v>
      </c>
    </row>
    <row r="4039" spans="1:23">
      <c r="A4039" s="18">
        <v>42023</v>
      </c>
      <c r="C4039">
        <v>1.3533820912636063</v>
      </c>
      <c r="E4039">
        <v>3.6292428431875328</v>
      </c>
      <c r="G4039">
        <v>3.0368003245722028</v>
      </c>
      <c r="I4039">
        <v>3.6806106528145111</v>
      </c>
      <c r="K4039">
        <v>-3.4</v>
      </c>
      <c r="M4039">
        <v>2.4</v>
      </c>
      <c r="O4039">
        <v>-10.7</v>
      </c>
      <c r="Q4039">
        <v>66</v>
      </c>
      <c r="S4039">
        <v>43</v>
      </c>
      <c r="U4039">
        <v>8.1</v>
      </c>
      <c r="W4039">
        <v>1.7</v>
      </c>
    </row>
    <row r="4040" spans="1:23">
      <c r="A4040" s="18">
        <v>42024</v>
      </c>
      <c r="C4040">
        <v>0.86498677166213334</v>
      </c>
      <c r="E4040">
        <v>1.500606385774667</v>
      </c>
      <c r="G4040">
        <v>2.4248777742596364</v>
      </c>
      <c r="I4040">
        <v>3.4982330704289581</v>
      </c>
      <c r="K4040">
        <v>-10.9</v>
      </c>
      <c r="M4040">
        <v>-3.5</v>
      </c>
      <c r="O4040">
        <v>-13.2</v>
      </c>
      <c r="Q4040">
        <v>89</v>
      </c>
      <c r="S4040">
        <v>68</v>
      </c>
      <c r="U4040">
        <v>4.5</v>
      </c>
      <c r="W4040">
        <v>1.4</v>
      </c>
    </row>
    <row r="4041" spans="1:23">
      <c r="A4041" s="18">
        <v>42025</v>
      </c>
      <c r="C4041">
        <v>0.867779876831136</v>
      </c>
      <c r="E4041">
        <v>2.4424748925561008</v>
      </c>
      <c r="G4041">
        <v>2.6124098047825357</v>
      </c>
      <c r="I4041">
        <v>2.6773090468815721</v>
      </c>
      <c r="K4041">
        <v>-8.1999999999999993</v>
      </c>
      <c r="M4041">
        <v>-0.9</v>
      </c>
      <c r="O4041">
        <v>-14.1</v>
      </c>
      <c r="Q4041">
        <v>76</v>
      </c>
      <c r="S4041">
        <v>47</v>
      </c>
      <c r="U4041">
        <v>5.5</v>
      </c>
      <c r="W4041">
        <v>1.6</v>
      </c>
    </row>
    <row r="4042" spans="1:23">
      <c r="A4042" s="18">
        <v>42026</v>
      </c>
      <c r="C4042">
        <v>1.1133422906819443</v>
      </c>
      <c r="E4042">
        <v>2.5106968714476676</v>
      </c>
      <c r="G4042">
        <v>2.8504846077186086</v>
      </c>
      <c r="I4042">
        <v>3.2630009092168577</v>
      </c>
      <c r="K4042">
        <v>-5</v>
      </c>
      <c r="M4042">
        <v>-0.1</v>
      </c>
      <c r="O4042">
        <v>-7.9</v>
      </c>
      <c r="Q4042">
        <v>66</v>
      </c>
      <c r="S4042">
        <v>44</v>
      </c>
      <c r="U4042">
        <v>6.8</v>
      </c>
      <c r="W4042">
        <v>1.3</v>
      </c>
    </row>
    <row r="4043" spans="1:23">
      <c r="A4043" s="18">
        <v>42027</v>
      </c>
      <c r="C4043">
        <v>0.98249447058298922</v>
      </c>
      <c r="E4043">
        <v>1.7339541035846706</v>
      </c>
      <c r="G4043">
        <v>2.4047151187890772</v>
      </c>
      <c r="I4043">
        <v>3.2223015740261514</v>
      </c>
      <c r="K4043">
        <v>-6.9</v>
      </c>
      <c r="M4043">
        <v>-3.8</v>
      </c>
      <c r="O4043">
        <v>-8.9</v>
      </c>
      <c r="Q4043">
        <v>81</v>
      </c>
      <c r="S4043">
        <v>65</v>
      </c>
      <c r="U4043">
        <v>3.7</v>
      </c>
      <c r="W4043">
        <v>1</v>
      </c>
    </row>
    <row r="4044" spans="1:23">
      <c r="A4044" s="18">
        <v>42028</v>
      </c>
      <c r="C4044">
        <v>0.68548749376252482</v>
      </c>
      <c r="E4044">
        <v>1.7239442925533071</v>
      </c>
      <c r="G4044">
        <v>1.8466247089887022</v>
      </c>
      <c r="I4044">
        <v>2.1577378820974698</v>
      </c>
      <c r="K4044">
        <v>-7.1</v>
      </c>
      <c r="M4044">
        <v>-4.0999999999999996</v>
      </c>
      <c r="O4044">
        <v>-9.3000000000000007</v>
      </c>
      <c r="Q4044">
        <v>81</v>
      </c>
      <c r="S4044">
        <v>68</v>
      </c>
      <c r="U4044">
        <v>0</v>
      </c>
      <c r="W4044">
        <v>1.4</v>
      </c>
    </row>
    <row r="4045" spans="1:23">
      <c r="A4045" s="18">
        <v>42029</v>
      </c>
      <c r="C4045">
        <v>0.61122348997957432</v>
      </c>
      <c r="E4045">
        <v>1.0533410813487347</v>
      </c>
      <c r="G4045">
        <v>1.8261619183172115</v>
      </c>
      <c r="I4045">
        <v>2.2014125278637535</v>
      </c>
      <c r="K4045">
        <v>-8.4</v>
      </c>
      <c r="M4045">
        <v>-6.8</v>
      </c>
      <c r="O4045">
        <v>-9.3000000000000007</v>
      </c>
      <c r="Q4045">
        <v>90</v>
      </c>
      <c r="S4045">
        <v>83</v>
      </c>
      <c r="U4045">
        <v>0</v>
      </c>
      <c r="W4045">
        <v>1.6</v>
      </c>
    </row>
    <row r="4046" spans="1:23">
      <c r="A4046" s="18">
        <v>42030</v>
      </c>
      <c r="C4046">
        <v>0.58624666279723403</v>
      </c>
      <c r="E4046">
        <v>0.80133174969604426</v>
      </c>
      <c r="G4046">
        <v>1.7436840398238937</v>
      </c>
      <c r="I4046">
        <v>2.1227025103403987</v>
      </c>
      <c r="K4046">
        <v>-12.3</v>
      </c>
      <c r="M4046">
        <v>-9.3000000000000007</v>
      </c>
      <c r="O4046">
        <v>-13.5</v>
      </c>
      <c r="Q4046">
        <v>86</v>
      </c>
      <c r="S4046">
        <v>80</v>
      </c>
      <c r="U4046">
        <v>0</v>
      </c>
      <c r="W4046">
        <v>1.3</v>
      </c>
    </row>
    <row r="4047" spans="1:23">
      <c r="A4047" s="18">
        <v>42031</v>
      </c>
      <c r="C4047">
        <v>0.48804020528339381</v>
      </c>
      <c r="E4047">
        <v>0.50066951050627406</v>
      </c>
      <c r="G4047">
        <v>1.7089473714001722</v>
      </c>
      <c r="I4047">
        <v>1.7041359790267867</v>
      </c>
      <c r="K4047">
        <v>-14.1</v>
      </c>
      <c r="M4047">
        <v>-11.5</v>
      </c>
      <c r="O4047">
        <v>-15.1</v>
      </c>
      <c r="Q4047">
        <v>83</v>
      </c>
      <c r="S4047">
        <v>72</v>
      </c>
      <c r="U4047">
        <v>0</v>
      </c>
      <c r="W4047">
        <v>1.4</v>
      </c>
    </row>
    <row r="4048" spans="1:23">
      <c r="A4048" s="18">
        <v>42032</v>
      </c>
      <c r="C4048">
        <v>0.54692879587224152</v>
      </c>
      <c r="E4048">
        <v>0.38305879171997503</v>
      </c>
      <c r="G4048">
        <v>2.2965038311631667</v>
      </c>
      <c r="I4048">
        <v>2.0925736504352126</v>
      </c>
      <c r="K4048">
        <v>-15.7</v>
      </c>
      <c r="M4048">
        <v>-11.4</v>
      </c>
      <c r="O4048">
        <v>-17.899999999999999</v>
      </c>
      <c r="Q4048">
        <v>82</v>
      </c>
      <c r="S4048">
        <v>70</v>
      </c>
      <c r="U4048">
        <v>3.8</v>
      </c>
      <c r="W4048">
        <v>1.9</v>
      </c>
    </row>
    <row r="4049" spans="1:23">
      <c r="A4049" s="18">
        <v>42033</v>
      </c>
      <c r="C4049">
        <v>0.45393964959938876</v>
      </c>
      <c r="E4049">
        <v>-0.10776424072989027</v>
      </c>
      <c r="G4049">
        <v>1.9264401971026843</v>
      </c>
      <c r="I4049">
        <v>1.6356075631726248</v>
      </c>
      <c r="K4049">
        <v>-18.5</v>
      </c>
      <c r="M4049">
        <v>-15.8</v>
      </c>
      <c r="O4049">
        <v>-20.399999999999999</v>
      </c>
      <c r="Q4049">
        <v>82</v>
      </c>
      <c r="S4049">
        <v>73</v>
      </c>
      <c r="U4049">
        <v>1.8</v>
      </c>
      <c r="W4049">
        <v>1.6</v>
      </c>
    </row>
    <row r="4050" spans="1:23">
      <c r="A4050" s="18">
        <v>42034</v>
      </c>
      <c r="C4050">
        <v>0.5047702132627272</v>
      </c>
      <c r="E4050">
        <v>-0.10315978849648839</v>
      </c>
      <c r="G4050">
        <v>2.5374807509289572</v>
      </c>
      <c r="I4050">
        <v>1.8659538047922792</v>
      </c>
      <c r="K4050">
        <v>-18.399999999999999</v>
      </c>
      <c r="M4050">
        <v>-15</v>
      </c>
      <c r="O4050">
        <v>-20.7</v>
      </c>
      <c r="Q4050">
        <v>80</v>
      </c>
      <c r="S4050">
        <v>71</v>
      </c>
      <c r="U4050">
        <v>5.4</v>
      </c>
      <c r="W4050">
        <v>1.8</v>
      </c>
    </row>
    <row r="4051" spans="1:23">
      <c r="A4051" s="18">
        <v>42035</v>
      </c>
      <c r="C4051">
        <v>0.49284439167038313</v>
      </c>
      <c r="E4051">
        <v>0.19580634572222747</v>
      </c>
      <c r="G4051">
        <v>2.2759269964910165</v>
      </c>
      <c r="I4051">
        <v>1.668252173918545</v>
      </c>
      <c r="K4051">
        <v>-16.600000000000001</v>
      </c>
      <c r="M4051">
        <v>-13.4</v>
      </c>
      <c r="O4051">
        <v>-18.5</v>
      </c>
      <c r="Q4051">
        <v>81</v>
      </c>
      <c r="S4051">
        <v>70</v>
      </c>
      <c r="U4051">
        <v>3.6</v>
      </c>
      <c r="W4051">
        <v>1</v>
      </c>
    </row>
    <row r="4052" spans="1:23">
      <c r="A4052" s="18">
        <v>42036</v>
      </c>
      <c r="C4052">
        <v>0.60051439069389601</v>
      </c>
      <c r="E4052">
        <v>0.35497755851457102</v>
      </c>
      <c r="G4052">
        <v>2.5434614084272189</v>
      </c>
      <c r="I4052">
        <v>2.0668124878254273</v>
      </c>
      <c r="K4052">
        <v>-16</v>
      </c>
      <c r="M4052">
        <v>-11.5</v>
      </c>
      <c r="O4052">
        <v>-18.899999999999999</v>
      </c>
      <c r="Q4052">
        <v>80</v>
      </c>
      <c r="S4052">
        <v>69</v>
      </c>
      <c r="U4052">
        <v>5.0999999999999996</v>
      </c>
      <c r="W4052">
        <v>1</v>
      </c>
    </row>
    <row r="4053" spans="1:23">
      <c r="A4053" s="18">
        <v>42037</v>
      </c>
      <c r="C4053">
        <v>0.7978880837309883</v>
      </c>
      <c r="E4053">
        <v>1.1800467741493637</v>
      </c>
      <c r="G4053">
        <v>2.9505233060604152</v>
      </c>
      <c r="I4053">
        <v>2.524601140269374</v>
      </c>
      <c r="K4053">
        <v>-12.3</v>
      </c>
      <c r="M4053">
        <v>-7.3</v>
      </c>
      <c r="O4053">
        <v>-16</v>
      </c>
      <c r="Q4053">
        <v>69</v>
      </c>
      <c r="S4053">
        <v>50</v>
      </c>
      <c r="U4053">
        <v>7.3</v>
      </c>
      <c r="W4053">
        <v>1.6</v>
      </c>
    </row>
    <row r="4054" spans="1:23">
      <c r="A4054" s="18">
        <v>42038</v>
      </c>
      <c r="C4054">
        <v>0.62537142198674489</v>
      </c>
      <c r="E4054">
        <v>0.47867654486085492</v>
      </c>
      <c r="G4054">
        <v>2.2283403260688628</v>
      </c>
      <c r="I4054">
        <v>2.2127450578383674</v>
      </c>
      <c r="K4054">
        <v>-15.1</v>
      </c>
      <c r="M4054">
        <v>-11.4</v>
      </c>
      <c r="O4054">
        <v>-17.3</v>
      </c>
      <c r="Q4054">
        <v>80</v>
      </c>
      <c r="S4054">
        <v>69</v>
      </c>
      <c r="U4054">
        <v>3</v>
      </c>
      <c r="W4054">
        <v>1.4</v>
      </c>
    </row>
    <row r="4055" spans="1:23">
      <c r="A4055" s="18">
        <v>42039</v>
      </c>
      <c r="C4055">
        <v>0.53138343727743043</v>
      </c>
      <c r="E4055">
        <v>1.1542863964544587</v>
      </c>
      <c r="G4055">
        <v>1.8030523883865606</v>
      </c>
      <c r="I4055">
        <v>1.3561755585568709</v>
      </c>
      <c r="K4055">
        <v>-11.8</v>
      </c>
      <c r="M4055">
        <v>-8.9</v>
      </c>
      <c r="O4055">
        <v>-15.8</v>
      </c>
      <c r="Q4055">
        <v>67</v>
      </c>
      <c r="S4055">
        <v>58</v>
      </c>
      <c r="U4055">
        <v>0</v>
      </c>
      <c r="W4055">
        <v>1.3</v>
      </c>
    </row>
    <row r="4056" spans="1:23">
      <c r="A4056" s="18">
        <v>42040</v>
      </c>
      <c r="C4056">
        <v>1.042155504417986</v>
      </c>
      <c r="E4056">
        <v>1.5665747410620343</v>
      </c>
      <c r="G4056">
        <v>3.1089315114529334</v>
      </c>
      <c r="I4056">
        <v>3.2262910954004211</v>
      </c>
      <c r="K4056">
        <v>-9.8000000000000007</v>
      </c>
      <c r="M4056">
        <v>-5.5</v>
      </c>
      <c r="O4056">
        <v>-12.6</v>
      </c>
      <c r="Q4056">
        <v>63</v>
      </c>
      <c r="S4056">
        <v>48</v>
      </c>
      <c r="U4056">
        <v>7.9</v>
      </c>
      <c r="W4056">
        <v>1.3</v>
      </c>
    </row>
    <row r="4057" spans="1:23">
      <c r="A4057" s="18">
        <v>42041</v>
      </c>
      <c r="C4057">
        <v>1.0839147041862327</v>
      </c>
      <c r="E4057">
        <v>1.9772076835411923</v>
      </c>
      <c r="G4057">
        <v>3.1439581690737115</v>
      </c>
      <c r="I4057">
        <v>3.5438668079589757</v>
      </c>
      <c r="K4057">
        <v>-8.1999999999999993</v>
      </c>
      <c r="M4057">
        <v>-2.5</v>
      </c>
      <c r="O4057">
        <v>-10.3</v>
      </c>
      <c r="Q4057">
        <v>67</v>
      </c>
      <c r="S4057">
        <v>47</v>
      </c>
      <c r="U4057">
        <v>7.9</v>
      </c>
      <c r="W4057">
        <v>1.8</v>
      </c>
    </row>
    <row r="4058" spans="1:23">
      <c r="A4058" s="18">
        <v>42042</v>
      </c>
      <c r="C4058">
        <v>1.1196685316898158</v>
      </c>
      <c r="E4058">
        <v>1.8482788622181185</v>
      </c>
      <c r="G4058">
        <v>3.114278469585571</v>
      </c>
      <c r="I4058">
        <v>3.7087459959789615</v>
      </c>
      <c r="K4058">
        <v>-10.199999999999999</v>
      </c>
      <c r="M4058">
        <v>-4.2</v>
      </c>
      <c r="O4058">
        <v>-15</v>
      </c>
      <c r="Q4058">
        <v>72</v>
      </c>
      <c r="S4058">
        <v>50</v>
      </c>
      <c r="U4058">
        <v>7.7</v>
      </c>
      <c r="W4058">
        <v>1.4</v>
      </c>
    </row>
    <row r="4059" spans="1:23">
      <c r="A4059" s="18">
        <v>42043</v>
      </c>
      <c r="C4059">
        <v>1.1046061801642237</v>
      </c>
      <c r="E4059">
        <v>2.0718573062758328</v>
      </c>
      <c r="G4059">
        <v>3.1753732049675696</v>
      </c>
      <c r="I4059">
        <v>3.5292172143209481</v>
      </c>
      <c r="K4059">
        <v>-8.5</v>
      </c>
      <c r="M4059">
        <v>-3.6</v>
      </c>
      <c r="O4059">
        <v>-12.6</v>
      </c>
      <c r="Q4059">
        <v>73</v>
      </c>
      <c r="S4059">
        <v>52</v>
      </c>
      <c r="U4059">
        <v>7.8</v>
      </c>
      <c r="W4059">
        <v>1.1000000000000001</v>
      </c>
    </row>
    <row r="4060" spans="1:23">
      <c r="A4060" s="18">
        <v>42044</v>
      </c>
      <c r="C4060">
        <v>1.2006626923610859</v>
      </c>
      <c r="E4060">
        <v>2.3758384206523853</v>
      </c>
      <c r="G4060">
        <v>3.1517193582101863</v>
      </c>
      <c r="I4060">
        <v>3.7129795370033323</v>
      </c>
      <c r="K4060">
        <v>-6</v>
      </c>
      <c r="M4060">
        <v>-2.4</v>
      </c>
      <c r="O4060">
        <v>-9.6999999999999993</v>
      </c>
      <c r="Q4060">
        <v>71</v>
      </c>
      <c r="S4060">
        <v>57</v>
      </c>
      <c r="U4060">
        <v>7.3</v>
      </c>
      <c r="W4060">
        <v>0.9</v>
      </c>
    </row>
    <row r="4061" spans="1:23">
      <c r="A4061" s="18">
        <v>42045</v>
      </c>
      <c r="C4061">
        <v>1.357138689163947</v>
      </c>
      <c r="E4061">
        <v>3.5224803274866345</v>
      </c>
      <c r="G4061">
        <v>3.289218634753841</v>
      </c>
      <c r="I4061">
        <v>4.3125497717110477</v>
      </c>
      <c r="K4061">
        <v>-5.3</v>
      </c>
      <c r="M4061">
        <v>2.6</v>
      </c>
      <c r="O4061">
        <v>-11.6</v>
      </c>
      <c r="Q4061">
        <v>75</v>
      </c>
      <c r="S4061">
        <v>42</v>
      </c>
      <c r="U4061">
        <v>8.1</v>
      </c>
      <c r="W4061">
        <v>1.5</v>
      </c>
    </row>
    <row r="4062" spans="1:23">
      <c r="A4062" s="18">
        <v>42046</v>
      </c>
      <c r="C4062">
        <v>1.5195631939256937</v>
      </c>
      <c r="E4062">
        <v>4.7121085567033933</v>
      </c>
      <c r="G4062">
        <v>3.4251803286277442</v>
      </c>
      <c r="I4062">
        <v>4.5934021812403056</v>
      </c>
      <c r="K4062">
        <v>-3</v>
      </c>
      <c r="M4062">
        <v>8</v>
      </c>
      <c r="O4062">
        <v>-10</v>
      </c>
      <c r="Q4062">
        <v>69</v>
      </c>
      <c r="S4062">
        <v>32</v>
      </c>
      <c r="U4062">
        <v>8.9</v>
      </c>
      <c r="W4062">
        <v>1.8</v>
      </c>
    </row>
    <row r="4063" spans="1:23">
      <c r="A4063" s="18">
        <v>42047</v>
      </c>
      <c r="C4063">
        <v>1.6144994959021879</v>
      </c>
      <c r="E4063">
        <v>4.9203534726459282</v>
      </c>
      <c r="G4063">
        <v>3.2468217010201186</v>
      </c>
      <c r="I4063">
        <v>4.6769654184877991</v>
      </c>
      <c r="K4063">
        <v>-2</v>
      </c>
      <c r="M4063">
        <v>8.8000000000000007</v>
      </c>
      <c r="O4063">
        <v>-8.3000000000000007</v>
      </c>
      <c r="Q4063">
        <v>66</v>
      </c>
      <c r="S4063">
        <v>26</v>
      </c>
      <c r="U4063">
        <v>7.7</v>
      </c>
      <c r="W4063">
        <v>1.6</v>
      </c>
    </row>
    <row r="4064" spans="1:23">
      <c r="A4064" s="18">
        <v>42048</v>
      </c>
      <c r="C4064">
        <v>1.0154761856709875</v>
      </c>
      <c r="E4064">
        <v>3.7095642906262967</v>
      </c>
      <c r="G4064">
        <v>2.05124225111686</v>
      </c>
      <c r="I4064">
        <v>2.9054042067805534</v>
      </c>
      <c r="K4064">
        <v>-3</v>
      </c>
      <c r="M4064">
        <v>3.9</v>
      </c>
      <c r="O4064">
        <v>-7.1</v>
      </c>
      <c r="Q4064">
        <v>78</v>
      </c>
      <c r="S4064">
        <v>38</v>
      </c>
      <c r="U4064">
        <v>0</v>
      </c>
      <c r="W4064">
        <v>2.2999999999999998</v>
      </c>
    </row>
    <row r="4065" spans="1:23">
      <c r="A4065" s="18">
        <v>42049</v>
      </c>
      <c r="C4065">
        <v>1.692238691371404</v>
      </c>
      <c r="E4065">
        <v>3.4482123383965626</v>
      </c>
      <c r="G4065">
        <v>3.6600974875607748</v>
      </c>
      <c r="I4065">
        <v>5.40402696769568</v>
      </c>
      <c r="K4065">
        <v>-3.9</v>
      </c>
      <c r="M4065">
        <v>2.5</v>
      </c>
      <c r="O4065">
        <v>-8.1999999999999993</v>
      </c>
      <c r="Q4065">
        <v>70</v>
      </c>
      <c r="S4065">
        <v>44</v>
      </c>
      <c r="U4065">
        <v>9.9</v>
      </c>
      <c r="W4065">
        <v>1.1000000000000001</v>
      </c>
    </row>
    <row r="4066" spans="1:23">
      <c r="A4066" s="18">
        <v>42050</v>
      </c>
      <c r="C4066">
        <v>1.2039719907639226</v>
      </c>
      <c r="E4066">
        <v>2.5098808528709138</v>
      </c>
      <c r="G4066">
        <v>3.082454349103692</v>
      </c>
      <c r="I4066">
        <v>4.3468035828534415</v>
      </c>
      <c r="K4066">
        <v>-7.1</v>
      </c>
      <c r="M4066">
        <v>-1.3</v>
      </c>
      <c r="O4066">
        <v>-10.8</v>
      </c>
      <c r="Q4066">
        <v>83</v>
      </c>
      <c r="S4066">
        <v>48</v>
      </c>
      <c r="U4066">
        <v>6.5</v>
      </c>
      <c r="W4066">
        <v>2.2000000000000002</v>
      </c>
    </row>
    <row r="4067" spans="1:23">
      <c r="A4067" s="18">
        <v>42051</v>
      </c>
      <c r="C4067">
        <v>1.2265502605404472</v>
      </c>
      <c r="E4067">
        <v>2.7415244103161838</v>
      </c>
      <c r="G4067">
        <v>3.1407442845484481</v>
      </c>
      <c r="I4067">
        <v>3.9206567768174123</v>
      </c>
      <c r="K4067">
        <v>-5.9</v>
      </c>
      <c r="M4067">
        <v>-0.6</v>
      </c>
      <c r="O4067">
        <v>-9.6999999999999993</v>
      </c>
      <c r="Q4067">
        <v>79</v>
      </c>
      <c r="S4067">
        <v>41</v>
      </c>
      <c r="U4067">
        <v>6.7</v>
      </c>
      <c r="W4067">
        <v>1.2</v>
      </c>
    </row>
    <row r="4068" spans="1:23">
      <c r="A4068" s="18">
        <v>42052</v>
      </c>
      <c r="C4068">
        <v>0.92917228712514621</v>
      </c>
      <c r="E4068">
        <v>3.1588281822354234</v>
      </c>
      <c r="G4068">
        <v>2.2234010813024079</v>
      </c>
      <c r="I4068">
        <v>2.6607280143999117</v>
      </c>
      <c r="K4068">
        <v>-4.7</v>
      </c>
      <c r="M4068">
        <v>1.1000000000000001</v>
      </c>
      <c r="O4068">
        <v>-8.8000000000000007</v>
      </c>
      <c r="Q4068">
        <v>69</v>
      </c>
      <c r="S4068">
        <v>49</v>
      </c>
      <c r="U4068">
        <v>1.1000000000000001</v>
      </c>
      <c r="W4068">
        <v>1.2</v>
      </c>
    </row>
    <row r="4069" spans="1:23">
      <c r="A4069" s="18">
        <v>42053</v>
      </c>
      <c r="C4069">
        <v>1.4751624888368957</v>
      </c>
      <c r="E4069">
        <v>2.8327119271540795</v>
      </c>
      <c r="G4069">
        <v>2.9972036516541936</v>
      </c>
      <c r="I4069">
        <v>3.903499805679564</v>
      </c>
      <c r="K4069">
        <v>-1.8</v>
      </c>
      <c r="M4069">
        <v>1.3</v>
      </c>
      <c r="O4069">
        <v>-4</v>
      </c>
      <c r="Q4069">
        <v>60</v>
      </c>
      <c r="S4069">
        <v>46</v>
      </c>
      <c r="U4069">
        <v>5.4</v>
      </c>
      <c r="W4069">
        <v>2.2999999999999998</v>
      </c>
    </row>
    <row r="4070" spans="1:23">
      <c r="A4070" s="18">
        <v>42054</v>
      </c>
      <c r="C4070">
        <v>1.132685992888868</v>
      </c>
      <c r="E4070">
        <v>2.6135758719489943</v>
      </c>
      <c r="G4070">
        <v>2.418151851671833</v>
      </c>
      <c r="I4070">
        <v>3.5128802827826453</v>
      </c>
      <c r="K4070">
        <v>-2.5</v>
      </c>
      <c r="M4070">
        <v>0.1</v>
      </c>
      <c r="O4070">
        <v>-4.8</v>
      </c>
      <c r="Q4070">
        <v>77</v>
      </c>
      <c r="S4070">
        <v>70</v>
      </c>
      <c r="U4070">
        <v>1.8</v>
      </c>
      <c r="W4070">
        <v>1.3</v>
      </c>
    </row>
    <row r="4071" spans="1:23">
      <c r="A4071" s="18">
        <v>42055</v>
      </c>
      <c r="C4071">
        <v>0.95696192521133272</v>
      </c>
      <c r="E4071">
        <v>2.1542748462615195</v>
      </c>
      <c r="G4071">
        <v>2.0451678143515442</v>
      </c>
      <c r="I4071">
        <v>3.0299882511771892</v>
      </c>
      <c r="K4071">
        <v>-5.6</v>
      </c>
      <c r="M4071">
        <v>-3.3</v>
      </c>
      <c r="O4071">
        <v>-8.5</v>
      </c>
      <c r="Q4071">
        <v>83</v>
      </c>
      <c r="S4071">
        <v>68</v>
      </c>
      <c r="U4071">
        <v>0</v>
      </c>
      <c r="W4071">
        <v>1</v>
      </c>
    </row>
    <row r="4072" spans="1:23">
      <c r="A4072" s="18">
        <v>42056</v>
      </c>
      <c r="C4072">
        <v>1.124164481799854</v>
      </c>
      <c r="E4072">
        <v>1.3373568870777677</v>
      </c>
      <c r="G4072">
        <v>2.9227633852063253</v>
      </c>
      <c r="I4072">
        <v>3.8587333783794722</v>
      </c>
      <c r="K4072">
        <v>-8.6</v>
      </c>
      <c r="M4072">
        <v>-6.3</v>
      </c>
      <c r="O4072">
        <v>-9.8000000000000007</v>
      </c>
      <c r="Q4072">
        <v>76</v>
      </c>
      <c r="S4072">
        <v>66</v>
      </c>
      <c r="U4072">
        <v>5.3</v>
      </c>
      <c r="W4072">
        <v>1.6</v>
      </c>
    </row>
    <row r="4073" spans="1:23">
      <c r="A4073" s="18">
        <v>42057</v>
      </c>
      <c r="C4073">
        <v>1.2692782829328648</v>
      </c>
      <c r="E4073">
        <v>2.7774350513441237</v>
      </c>
      <c r="G4073">
        <v>3.3629758064417206</v>
      </c>
      <c r="I4073">
        <v>4.0157185536029605</v>
      </c>
      <c r="K4073">
        <v>-6.7</v>
      </c>
      <c r="M4073">
        <v>-0.9</v>
      </c>
      <c r="O4073">
        <v>-11.2</v>
      </c>
      <c r="Q4073">
        <v>70</v>
      </c>
      <c r="S4073">
        <v>44</v>
      </c>
      <c r="U4073">
        <v>7.7</v>
      </c>
      <c r="W4073">
        <v>2.2000000000000002</v>
      </c>
    </row>
    <row r="4074" spans="1:23">
      <c r="A4074" s="18">
        <v>42058</v>
      </c>
      <c r="C4074">
        <v>1.2453136851908326</v>
      </c>
      <c r="E4074">
        <v>3.4425430396657748</v>
      </c>
      <c r="G4074">
        <v>3.1198559857603296</v>
      </c>
      <c r="I4074">
        <v>3.9450597714555204</v>
      </c>
      <c r="K4074">
        <v>-5.5</v>
      </c>
      <c r="M4074">
        <v>2.2000000000000002</v>
      </c>
      <c r="O4074">
        <v>-10.6</v>
      </c>
      <c r="Q4074">
        <v>74</v>
      </c>
      <c r="S4074">
        <v>44</v>
      </c>
      <c r="U4074">
        <v>6.1</v>
      </c>
      <c r="W4074">
        <v>1</v>
      </c>
    </row>
    <row r="4075" spans="1:23">
      <c r="A4075" s="18">
        <v>42059</v>
      </c>
      <c r="C4075">
        <v>1.7351879470414346</v>
      </c>
      <c r="E4075">
        <v>3.1384049670267782</v>
      </c>
      <c r="G4075">
        <v>3.8889790275611293</v>
      </c>
      <c r="I4075">
        <v>5.3318243133067513</v>
      </c>
      <c r="K4075">
        <v>-3.2</v>
      </c>
      <c r="M4075">
        <v>1.6</v>
      </c>
      <c r="O4075">
        <v>-5.9</v>
      </c>
      <c r="Q4075">
        <v>61</v>
      </c>
      <c r="S4075">
        <v>43</v>
      </c>
      <c r="U4075">
        <v>10.4</v>
      </c>
      <c r="W4075">
        <v>2</v>
      </c>
    </row>
    <row r="4076" spans="1:23">
      <c r="A4076" s="18">
        <v>42060</v>
      </c>
      <c r="C4076">
        <v>1.4421568667057005</v>
      </c>
      <c r="E4076">
        <v>2.592216994268548</v>
      </c>
      <c r="G4076">
        <v>3.3778599490685854</v>
      </c>
      <c r="I4076">
        <v>4.9069439257045397</v>
      </c>
      <c r="K4076">
        <v>-5.7</v>
      </c>
      <c r="M4076">
        <v>-1.7</v>
      </c>
      <c r="O4076">
        <v>-9.1</v>
      </c>
      <c r="Q4076">
        <v>76</v>
      </c>
      <c r="S4076">
        <v>60</v>
      </c>
      <c r="U4076">
        <v>7.3</v>
      </c>
      <c r="W4076">
        <v>1.8</v>
      </c>
    </row>
    <row r="4077" spans="1:23">
      <c r="A4077" s="18">
        <v>42061</v>
      </c>
      <c r="C4077">
        <v>1.4656185424498558</v>
      </c>
      <c r="E4077">
        <v>2.9640162298555635</v>
      </c>
      <c r="G4077">
        <v>3.5505210968699545</v>
      </c>
      <c r="I4077">
        <v>4.758997607445008</v>
      </c>
      <c r="K4077">
        <v>-4.7</v>
      </c>
      <c r="M4077">
        <v>0</v>
      </c>
      <c r="O4077">
        <v>-8.1999999999999993</v>
      </c>
      <c r="Q4077">
        <v>71</v>
      </c>
      <c r="S4077">
        <v>52</v>
      </c>
      <c r="U4077">
        <v>8.1999999999999993</v>
      </c>
      <c r="W4077">
        <v>1.9</v>
      </c>
    </row>
    <row r="4078" spans="1:23">
      <c r="A4078" s="18">
        <v>42062</v>
      </c>
      <c r="C4078">
        <v>1.6190782226127365</v>
      </c>
      <c r="E4078">
        <v>2.5421129103750131</v>
      </c>
      <c r="G4078">
        <v>3.75188593115233</v>
      </c>
      <c r="I4078">
        <v>5.2518922901078726</v>
      </c>
      <c r="K4078">
        <v>-3.6</v>
      </c>
      <c r="M4078">
        <v>-0.6</v>
      </c>
      <c r="O4078">
        <v>-5.7</v>
      </c>
      <c r="Q4078">
        <v>74</v>
      </c>
      <c r="S4078">
        <v>46</v>
      </c>
      <c r="U4078">
        <v>9.1</v>
      </c>
      <c r="W4078">
        <v>1.5</v>
      </c>
    </row>
    <row r="4079" spans="1:23">
      <c r="A4079" s="18">
        <v>42063</v>
      </c>
      <c r="C4079">
        <v>1.5514391468152189</v>
      </c>
      <c r="E4079">
        <v>2.6277095798518153</v>
      </c>
      <c r="G4079">
        <v>3.5368018632329834</v>
      </c>
      <c r="I4079">
        <v>5.0852643222843126</v>
      </c>
      <c r="K4079">
        <v>-5.4</v>
      </c>
      <c r="M4079">
        <v>-2.1</v>
      </c>
      <c r="O4079">
        <v>-9.1999999999999993</v>
      </c>
      <c r="Q4079">
        <v>73</v>
      </c>
      <c r="S4079">
        <v>49</v>
      </c>
      <c r="U4079">
        <v>8</v>
      </c>
      <c r="W4079">
        <v>2.4</v>
      </c>
    </row>
    <row r="4080" spans="1:23">
      <c r="A4080" s="18">
        <v>42064</v>
      </c>
      <c r="C4080">
        <v>1.6741443092736794</v>
      </c>
      <c r="E4080">
        <v>3.1115839809038759</v>
      </c>
      <c r="G4080">
        <v>3.8641943350468333</v>
      </c>
      <c r="I4080">
        <v>5.2961208381921878</v>
      </c>
      <c r="K4080">
        <v>-4.8</v>
      </c>
      <c r="M4080">
        <v>-0.3</v>
      </c>
      <c r="O4080">
        <v>-9.3000000000000007</v>
      </c>
      <c r="Q4080">
        <v>71</v>
      </c>
      <c r="S4080">
        <v>39</v>
      </c>
      <c r="U4080">
        <v>9.8000000000000007</v>
      </c>
      <c r="W4080">
        <v>1.8</v>
      </c>
    </row>
    <row r="4081" spans="1:23">
      <c r="A4081" s="18">
        <v>42065</v>
      </c>
      <c r="C4081">
        <v>1.6115716903792081</v>
      </c>
      <c r="E4081">
        <v>2.9953255791290445</v>
      </c>
      <c r="G4081">
        <v>3.7417944145661415</v>
      </c>
      <c r="I4081">
        <v>5.2141152611222576</v>
      </c>
      <c r="K4081">
        <v>-4.4000000000000004</v>
      </c>
      <c r="M4081">
        <v>0.2</v>
      </c>
      <c r="O4081">
        <v>-7.6</v>
      </c>
      <c r="Q4081">
        <v>73</v>
      </c>
      <c r="S4081">
        <v>36</v>
      </c>
      <c r="U4081">
        <v>9</v>
      </c>
      <c r="W4081">
        <v>2</v>
      </c>
    </row>
    <row r="4082" spans="1:23">
      <c r="A4082" s="18">
        <v>42066</v>
      </c>
      <c r="C4082">
        <v>1.046907533849639</v>
      </c>
      <c r="E4082">
        <v>1.7356205943308751</v>
      </c>
      <c r="G4082">
        <v>2.5725623586999351</v>
      </c>
      <c r="I4082">
        <v>3.5195826256094729</v>
      </c>
      <c r="K4082">
        <v>-5.9</v>
      </c>
      <c r="M4082">
        <v>-3.8</v>
      </c>
      <c r="O4082">
        <v>-7.1</v>
      </c>
      <c r="Q4082">
        <v>82</v>
      </c>
      <c r="S4082">
        <v>71</v>
      </c>
      <c r="U4082">
        <v>2.5</v>
      </c>
      <c r="W4082">
        <v>1.3</v>
      </c>
    </row>
    <row r="4083" spans="1:23">
      <c r="A4083" s="18">
        <v>42067</v>
      </c>
      <c r="C4083">
        <v>1.604148672567637</v>
      </c>
      <c r="E4083">
        <v>3.3449110194301861</v>
      </c>
      <c r="G4083">
        <v>3.8064124032555164</v>
      </c>
      <c r="I4083">
        <v>5.1239143232515989</v>
      </c>
      <c r="K4083">
        <v>-4.5999999999999996</v>
      </c>
      <c r="M4083">
        <v>0.5</v>
      </c>
      <c r="O4083">
        <v>-9.4</v>
      </c>
      <c r="Q4083">
        <v>71</v>
      </c>
      <c r="S4083">
        <v>45</v>
      </c>
      <c r="U4083">
        <v>9.1999999999999993</v>
      </c>
      <c r="W4083">
        <v>2.1</v>
      </c>
    </row>
    <row r="4084" spans="1:23">
      <c r="A4084" s="18">
        <v>42068</v>
      </c>
      <c r="C4084">
        <v>1.8174217478157435</v>
      </c>
      <c r="E4084">
        <v>3.4467598507200492</v>
      </c>
      <c r="G4084">
        <v>4.052902817698774</v>
      </c>
      <c r="I4084">
        <v>5.7701626193650579</v>
      </c>
      <c r="K4084">
        <v>-2.9</v>
      </c>
      <c r="M4084">
        <v>1.9</v>
      </c>
      <c r="O4084">
        <v>-6.3</v>
      </c>
      <c r="Q4084">
        <v>68</v>
      </c>
      <c r="S4084">
        <v>42</v>
      </c>
      <c r="U4084">
        <v>10.4</v>
      </c>
      <c r="W4084">
        <v>1.8</v>
      </c>
    </row>
    <row r="4085" spans="1:23">
      <c r="A4085" s="18">
        <v>42069</v>
      </c>
      <c r="C4085">
        <v>1.874853944565364</v>
      </c>
      <c r="E4085">
        <v>4.1890792642168639</v>
      </c>
      <c r="G4085">
        <v>3.8442002723479178</v>
      </c>
      <c r="I4085">
        <v>5.7213974997666233</v>
      </c>
      <c r="K4085">
        <v>-1.2</v>
      </c>
      <c r="M4085">
        <v>4.5999999999999996</v>
      </c>
      <c r="O4085">
        <v>-5.0999999999999996</v>
      </c>
      <c r="Q4085">
        <v>67</v>
      </c>
      <c r="S4085">
        <v>34</v>
      </c>
      <c r="U4085">
        <v>9.1</v>
      </c>
      <c r="W4085">
        <v>1.1000000000000001</v>
      </c>
    </row>
    <row r="4086" spans="1:23">
      <c r="A4086" s="18">
        <v>42070</v>
      </c>
      <c r="C4086">
        <v>2.086090403909787</v>
      </c>
      <c r="E4086">
        <v>4.1173254055118695</v>
      </c>
      <c r="G4086">
        <v>4.0075565150411636</v>
      </c>
      <c r="I4086">
        <v>6.3199718921723571</v>
      </c>
      <c r="K4086">
        <v>0.7</v>
      </c>
      <c r="M4086">
        <v>5.3</v>
      </c>
      <c r="O4086">
        <v>-2.2000000000000002</v>
      </c>
      <c r="Q4086">
        <v>63</v>
      </c>
      <c r="S4086">
        <v>44</v>
      </c>
      <c r="U4086">
        <v>9.6999999999999993</v>
      </c>
      <c r="W4086">
        <v>1.6</v>
      </c>
    </row>
    <row r="4087" spans="1:23">
      <c r="A4087" s="18">
        <v>42071</v>
      </c>
      <c r="C4087">
        <v>2.0053259248052768</v>
      </c>
      <c r="E4087">
        <v>3.4982293962926296</v>
      </c>
      <c r="G4087">
        <v>3.7271003993231999</v>
      </c>
      <c r="I4087">
        <v>6.2159284694405805</v>
      </c>
      <c r="K4087">
        <v>-0.7</v>
      </c>
      <c r="M4087">
        <v>2.6</v>
      </c>
      <c r="O4087">
        <v>-3.7</v>
      </c>
      <c r="Q4087">
        <v>67</v>
      </c>
      <c r="S4087">
        <v>51</v>
      </c>
      <c r="U4087">
        <v>8.1</v>
      </c>
      <c r="W4087">
        <v>0.8</v>
      </c>
    </row>
    <row r="4088" spans="1:23">
      <c r="A4088" s="18">
        <v>42072</v>
      </c>
      <c r="C4088">
        <v>1.8299007643721419</v>
      </c>
      <c r="E4088">
        <v>3.3553977177285392</v>
      </c>
      <c r="G4088">
        <v>3.580545895367913</v>
      </c>
      <c r="I4088">
        <v>5.6742130652002087</v>
      </c>
      <c r="K4088">
        <v>-0.9</v>
      </c>
      <c r="M4088">
        <v>2</v>
      </c>
      <c r="O4088">
        <v>-3.9</v>
      </c>
      <c r="Q4088">
        <v>70</v>
      </c>
      <c r="S4088">
        <v>54</v>
      </c>
      <c r="U4088">
        <v>7.2</v>
      </c>
      <c r="W4088">
        <v>1.5</v>
      </c>
    </row>
    <row r="4089" spans="1:23">
      <c r="A4089" s="18">
        <v>42073</v>
      </c>
      <c r="C4089">
        <v>1.9746925614801505</v>
      </c>
      <c r="E4089">
        <v>3.9546254312180769</v>
      </c>
      <c r="G4089">
        <v>3.96651870796854</v>
      </c>
      <c r="I4089">
        <v>6.3278121867005028</v>
      </c>
      <c r="K4089">
        <v>-0.3</v>
      </c>
      <c r="M4089">
        <v>4.2</v>
      </c>
      <c r="O4089">
        <v>-3.4</v>
      </c>
      <c r="Q4089">
        <v>73</v>
      </c>
      <c r="S4089">
        <v>57</v>
      </c>
      <c r="U4089">
        <v>9.1</v>
      </c>
      <c r="W4089">
        <v>1</v>
      </c>
    </row>
    <row r="4090" spans="1:23">
      <c r="A4090" s="18">
        <v>42074</v>
      </c>
      <c r="C4090">
        <v>1.7804420590009622</v>
      </c>
      <c r="E4090">
        <v>3.6737778945093065</v>
      </c>
      <c r="G4090">
        <v>3.4223206766143193</v>
      </c>
      <c r="I4090">
        <v>5.3930885753269937</v>
      </c>
      <c r="K4090">
        <v>0.6</v>
      </c>
      <c r="M4090">
        <v>4</v>
      </c>
      <c r="O4090">
        <v>-1.9</v>
      </c>
      <c r="Q4090">
        <v>71</v>
      </c>
      <c r="S4090">
        <v>41</v>
      </c>
      <c r="U4090">
        <v>6.1</v>
      </c>
      <c r="W4090">
        <v>1.3</v>
      </c>
    </row>
    <row r="4091" spans="1:23">
      <c r="A4091" s="18">
        <v>42075</v>
      </c>
      <c r="C4091">
        <v>1.418699899705085</v>
      </c>
      <c r="E4091">
        <v>2.9056256740890882</v>
      </c>
      <c r="G4091">
        <v>2.7030853921879792</v>
      </c>
      <c r="I4091">
        <v>4.3362178457320484</v>
      </c>
      <c r="K4091">
        <v>-0.8</v>
      </c>
      <c r="M4091">
        <v>1.7</v>
      </c>
      <c r="O4091">
        <v>-2.6</v>
      </c>
      <c r="Q4091">
        <v>74</v>
      </c>
      <c r="S4091">
        <v>54</v>
      </c>
      <c r="U4091">
        <v>2.2999999999999998</v>
      </c>
      <c r="W4091">
        <v>1.5</v>
      </c>
    </row>
    <row r="4092" spans="1:23">
      <c r="A4092" s="18">
        <v>42076</v>
      </c>
      <c r="C4092">
        <v>2.236785497403162</v>
      </c>
      <c r="E4092">
        <v>4.2030849992193415</v>
      </c>
      <c r="G4092">
        <v>4.2149004715607505</v>
      </c>
      <c r="I4092">
        <v>6.7958379006131668</v>
      </c>
      <c r="K4092">
        <v>-1.3</v>
      </c>
      <c r="M4092">
        <v>3.5</v>
      </c>
      <c r="O4092">
        <v>-6</v>
      </c>
      <c r="Q4092">
        <v>66</v>
      </c>
      <c r="S4092">
        <v>28</v>
      </c>
      <c r="U4092">
        <v>10.7</v>
      </c>
      <c r="W4092">
        <v>1.9</v>
      </c>
    </row>
    <row r="4093" spans="1:23">
      <c r="A4093" s="18">
        <v>42077</v>
      </c>
      <c r="C4093">
        <v>2.1733016930405751</v>
      </c>
      <c r="E4093">
        <v>4.5222058774375062</v>
      </c>
      <c r="G4093">
        <v>3.9809108181479052</v>
      </c>
      <c r="I4093">
        <v>6.2674289966904828</v>
      </c>
      <c r="K4093">
        <v>0</v>
      </c>
      <c r="M4093">
        <v>4.9000000000000004</v>
      </c>
      <c r="O4093">
        <v>-4.5</v>
      </c>
      <c r="Q4093">
        <v>57</v>
      </c>
      <c r="S4093">
        <v>39</v>
      </c>
      <c r="U4093">
        <v>9.3000000000000007</v>
      </c>
      <c r="W4093">
        <v>1.9</v>
      </c>
    </row>
    <row r="4094" spans="1:23">
      <c r="A4094" s="18">
        <v>42078</v>
      </c>
      <c r="C4094">
        <v>2.5163671508180347</v>
      </c>
      <c r="E4094">
        <v>4.9676569776970902</v>
      </c>
      <c r="G4094">
        <v>4.3192860003128519</v>
      </c>
      <c r="I4094">
        <v>7.1617646425054886</v>
      </c>
      <c r="K4094">
        <v>1.6</v>
      </c>
      <c r="M4094">
        <v>6.1</v>
      </c>
      <c r="O4094">
        <v>-3.4</v>
      </c>
      <c r="Q4094">
        <v>53</v>
      </c>
      <c r="S4094">
        <v>32</v>
      </c>
      <c r="U4094">
        <v>11.1</v>
      </c>
      <c r="W4094">
        <v>1.5</v>
      </c>
    </row>
    <row r="4095" spans="1:23">
      <c r="A4095" s="18">
        <v>42079</v>
      </c>
      <c r="C4095">
        <v>2.3351157651575289</v>
      </c>
      <c r="E4095">
        <v>3.9092996355040519</v>
      </c>
      <c r="G4095">
        <v>3.8911461953958364</v>
      </c>
      <c r="I4095">
        <v>6.6824542236342976</v>
      </c>
      <c r="K4095">
        <v>0.9</v>
      </c>
      <c r="M4095">
        <v>4.0999999999999996</v>
      </c>
      <c r="O4095">
        <v>-2.2000000000000002</v>
      </c>
      <c r="Q4095">
        <v>56</v>
      </c>
      <c r="S4095">
        <v>38</v>
      </c>
      <c r="U4095">
        <v>8.6</v>
      </c>
      <c r="W4095">
        <v>2</v>
      </c>
    </row>
    <row r="4096" spans="1:23">
      <c r="A4096" s="18">
        <v>42080</v>
      </c>
      <c r="C4096">
        <v>1.7832915591419154</v>
      </c>
      <c r="E4096">
        <v>3.6100159502790885</v>
      </c>
      <c r="G4096">
        <v>3.1998372706841125</v>
      </c>
      <c r="I4096">
        <v>5.2578915570775164</v>
      </c>
      <c r="K4096">
        <v>0</v>
      </c>
      <c r="M4096">
        <v>2.6</v>
      </c>
      <c r="O4096">
        <v>-3.3</v>
      </c>
      <c r="Q4096">
        <v>68</v>
      </c>
      <c r="S4096">
        <v>49</v>
      </c>
      <c r="U4096">
        <v>4.7</v>
      </c>
      <c r="W4096">
        <v>1.5</v>
      </c>
    </row>
    <row r="4097" spans="1:23">
      <c r="A4097" s="18">
        <v>42081</v>
      </c>
      <c r="C4097">
        <v>1.8062282579770825</v>
      </c>
      <c r="E4097">
        <v>4.3663554733330638</v>
      </c>
      <c r="G4097">
        <v>3.2155163711953691</v>
      </c>
      <c r="I4097">
        <v>5.0293032772432165</v>
      </c>
      <c r="K4097">
        <v>1</v>
      </c>
      <c r="M4097">
        <v>5.8</v>
      </c>
      <c r="O4097">
        <v>-1.9</v>
      </c>
      <c r="Q4097">
        <v>57</v>
      </c>
      <c r="S4097">
        <v>41</v>
      </c>
      <c r="U4097">
        <v>4.8</v>
      </c>
      <c r="W4097">
        <v>1.5</v>
      </c>
    </row>
    <row r="4098" spans="1:23">
      <c r="A4098" s="18">
        <v>42082</v>
      </c>
      <c r="C4098">
        <v>2.5238159680446524</v>
      </c>
      <c r="E4098">
        <v>5.0126068249754629</v>
      </c>
      <c r="G4098">
        <v>4.3700675259763724</v>
      </c>
      <c r="I4098">
        <v>7.4809803752302999</v>
      </c>
      <c r="K4098">
        <v>1</v>
      </c>
      <c r="M4098">
        <v>6.3</v>
      </c>
      <c r="O4098">
        <v>-3.8</v>
      </c>
      <c r="Q4098">
        <v>55</v>
      </c>
      <c r="S4098">
        <v>36</v>
      </c>
      <c r="U4098">
        <v>11.1</v>
      </c>
      <c r="W4098">
        <v>1.4</v>
      </c>
    </row>
    <row r="4099" spans="1:23">
      <c r="A4099" s="18">
        <v>42083</v>
      </c>
      <c r="C4099">
        <v>2.7487472369178003</v>
      </c>
      <c r="E4099">
        <v>6.0691229887686697</v>
      </c>
      <c r="G4099">
        <v>4.2750102913874803</v>
      </c>
      <c r="I4099">
        <v>7.2399998237786409</v>
      </c>
      <c r="K4099">
        <v>3.3</v>
      </c>
      <c r="M4099">
        <v>9.9</v>
      </c>
      <c r="O4099">
        <v>-1.8</v>
      </c>
      <c r="Q4099">
        <v>46</v>
      </c>
      <c r="S4099">
        <v>26</v>
      </c>
      <c r="U4099">
        <v>10.7</v>
      </c>
      <c r="W4099">
        <v>2.1</v>
      </c>
    </row>
    <row r="4100" spans="1:23">
      <c r="A4100" s="18">
        <v>42084</v>
      </c>
      <c r="C4100">
        <v>2.334389843224578</v>
      </c>
      <c r="E4100">
        <v>4.895892724399328</v>
      </c>
      <c r="G4100">
        <v>3.367604048508607</v>
      </c>
      <c r="I4100">
        <v>5.8311189292088876</v>
      </c>
      <c r="K4100">
        <v>3.7</v>
      </c>
      <c r="M4100">
        <v>7.2</v>
      </c>
      <c r="O4100">
        <v>-0.1</v>
      </c>
      <c r="Q4100">
        <v>47</v>
      </c>
      <c r="S4100">
        <v>28</v>
      </c>
      <c r="U4100">
        <v>5.4</v>
      </c>
      <c r="W4100">
        <v>1.7</v>
      </c>
    </row>
    <row r="4101" spans="1:23">
      <c r="A4101" s="18">
        <v>42085</v>
      </c>
      <c r="C4101">
        <v>2.8766489404926832</v>
      </c>
      <c r="E4101">
        <v>6.2668695002391175</v>
      </c>
      <c r="G4101">
        <v>4.4385150086249263</v>
      </c>
      <c r="I4101">
        <v>8.0955465613563433</v>
      </c>
      <c r="K4101">
        <v>5.9</v>
      </c>
      <c r="M4101">
        <v>11.3</v>
      </c>
      <c r="O4101">
        <v>1.5</v>
      </c>
      <c r="Q4101">
        <v>49</v>
      </c>
      <c r="S4101">
        <v>33</v>
      </c>
      <c r="U4101">
        <v>11</v>
      </c>
      <c r="W4101">
        <v>1.2</v>
      </c>
    </row>
    <row r="4102" spans="1:23">
      <c r="A4102" s="18">
        <v>42086</v>
      </c>
      <c r="C4102">
        <v>4.5518584135896933</v>
      </c>
      <c r="E4102">
        <v>8.7317780233428426</v>
      </c>
      <c r="G4102">
        <v>4.3464846762676128</v>
      </c>
      <c r="I4102">
        <v>7.9264116939211791</v>
      </c>
      <c r="K4102">
        <v>10.7</v>
      </c>
      <c r="M4102">
        <v>17.7</v>
      </c>
      <c r="O4102">
        <v>4.5999999999999996</v>
      </c>
      <c r="Q4102">
        <v>32</v>
      </c>
      <c r="S4102">
        <v>16</v>
      </c>
      <c r="U4102">
        <v>11</v>
      </c>
      <c r="W4102">
        <v>4.7</v>
      </c>
    </row>
    <row r="4103" spans="1:23">
      <c r="A4103" s="18">
        <v>42087</v>
      </c>
      <c r="C4103">
        <v>6.925474988954754</v>
      </c>
      <c r="E4103">
        <v>7.6933155540278824</v>
      </c>
      <c r="G4103">
        <v>4.271065232163715</v>
      </c>
      <c r="I4103">
        <v>8.1404138665838044</v>
      </c>
      <c r="K4103">
        <v>16</v>
      </c>
      <c r="M4103">
        <v>19.7</v>
      </c>
      <c r="O4103">
        <v>12.5</v>
      </c>
      <c r="Q4103">
        <v>17</v>
      </c>
      <c r="S4103">
        <v>13</v>
      </c>
      <c r="U4103">
        <v>11.1</v>
      </c>
      <c r="W4103">
        <v>7.1</v>
      </c>
    </row>
    <row r="4104" spans="1:23">
      <c r="A4104" s="18">
        <v>42088</v>
      </c>
      <c r="C4104">
        <v>2.664382373966601</v>
      </c>
      <c r="E4104">
        <v>7.8151258254719425</v>
      </c>
      <c r="G4104">
        <v>2.8276645515605559</v>
      </c>
      <c r="I4104">
        <v>7.2853559634706695</v>
      </c>
      <c r="K4104">
        <v>8</v>
      </c>
      <c r="M4104">
        <v>17.399999999999999</v>
      </c>
      <c r="O4104">
        <v>4.7</v>
      </c>
      <c r="Q4104">
        <v>63</v>
      </c>
      <c r="S4104">
        <v>15</v>
      </c>
      <c r="U4104">
        <v>1.7</v>
      </c>
      <c r="W4104">
        <v>1.7</v>
      </c>
    </row>
    <row r="4105" spans="1:23">
      <c r="A4105" s="18">
        <v>42089</v>
      </c>
      <c r="C4105">
        <v>2.4038589807022954</v>
      </c>
      <c r="E4105">
        <v>5.2573383429215914</v>
      </c>
      <c r="G4105">
        <v>3.5304362637788715</v>
      </c>
      <c r="I4105">
        <v>7.1265623572649819</v>
      </c>
      <c r="K4105">
        <v>5.7</v>
      </c>
      <c r="M4105">
        <v>9.6</v>
      </c>
      <c r="O4105">
        <v>2.7</v>
      </c>
      <c r="Q4105">
        <v>67</v>
      </c>
      <c r="S4105">
        <v>54</v>
      </c>
      <c r="U4105">
        <v>5.4</v>
      </c>
      <c r="W4105">
        <v>1.9</v>
      </c>
    </row>
    <row r="4106" spans="1:23">
      <c r="A4106" s="18">
        <v>42090</v>
      </c>
      <c r="C4106">
        <v>3.0781575431601089</v>
      </c>
      <c r="E4106">
        <v>7.4762844375392481</v>
      </c>
      <c r="G4106">
        <v>4.576292738421988</v>
      </c>
      <c r="I4106">
        <v>8.8755378228390533</v>
      </c>
      <c r="K4106">
        <v>6.5</v>
      </c>
      <c r="M4106">
        <v>13.8</v>
      </c>
      <c r="O4106">
        <v>0.8</v>
      </c>
      <c r="Q4106">
        <v>61</v>
      </c>
      <c r="S4106">
        <v>33</v>
      </c>
      <c r="U4106">
        <v>11.1</v>
      </c>
      <c r="W4106">
        <v>1.9</v>
      </c>
    </row>
    <row r="4107" spans="1:23">
      <c r="A4107" s="18">
        <v>42091</v>
      </c>
      <c r="C4107">
        <v>1.8077104543373623</v>
      </c>
      <c r="E4107">
        <v>5.7549208532440446</v>
      </c>
      <c r="G4107">
        <v>2.7253068048543461</v>
      </c>
      <c r="I4107">
        <v>4.893820302106616</v>
      </c>
      <c r="K4107">
        <v>6</v>
      </c>
      <c r="M4107">
        <v>11.5</v>
      </c>
      <c r="O4107">
        <v>3.5</v>
      </c>
      <c r="Q4107">
        <v>68</v>
      </c>
      <c r="S4107">
        <v>34</v>
      </c>
      <c r="U4107">
        <v>1.2</v>
      </c>
      <c r="W4107">
        <v>1.7</v>
      </c>
    </row>
    <row r="4108" spans="1:23">
      <c r="A4108" s="18">
        <v>42092</v>
      </c>
      <c r="C4108">
        <v>2.2553526152902394</v>
      </c>
      <c r="E4108">
        <v>6.2055712804240928</v>
      </c>
      <c r="G4108">
        <v>3.2410138881447095</v>
      </c>
      <c r="I4108">
        <v>5.7699536964416183</v>
      </c>
      <c r="K4108">
        <v>7.2</v>
      </c>
      <c r="M4108">
        <v>11.6</v>
      </c>
      <c r="O4108">
        <v>3.2</v>
      </c>
      <c r="Q4108">
        <v>67</v>
      </c>
      <c r="S4108">
        <v>39</v>
      </c>
      <c r="U4108">
        <v>3.7</v>
      </c>
      <c r="W4108">
        <v>2.4</v>
      </c>
    </row>
    <row r="4109" spans="1:23">
      <c r="A4109" s="18">
        <v>42093</v>
      </c>
      <c r="C4109">
        <v>2.2638269719584536</v>
      </c>
      <c r="E4109">
        <v>6.6015563528369334</v>
      </c>
      <c r="G4109">
        <v>3.1908895944859563</v>
      </c>
      <c r="I4109">
        <v>6.198655770803839</v>
      </c>
      <c r="K4109">
        <v>5.4</v>
      </c>
      <c r="M4109">
        <v>11.2</v>
      </c>
      <c r="O4109">
        <v>0.2</v>
      </c>
      <c r="Q4109">
        <v>73</v>
      </c>
      <c r="S4109">
        <v>39</v>
      </c>
      <c r="U4109">
        <v>3.6</v>
      </c>
      <c r="W4109">
        <v>3.2</v>
      </c>
    </row>
    <row r="4110" spans="1:23">
      <c r="A4110" s="18">
        <v>42094</v>
      </c>
      <c r="C4110">
        <v>0.97745557346214873</v>
      </c>
      <c r="E4110">
        <v>2.8624393387229241</v>
      </c>
      <c r="G4110">
        <v>2.2613723605685765</v>
      </c>
      <c r="I4110">
        <v>4.652221740404876</v>
      </c>
      <c r="K4110">
        <v>-5.3</v>
      </c>
      <c r="M4110">
        <v>0.3</v>
      </c>
      <c r="O4110">
        <v>-6.8</v>
      </c>
      <c r="Q4110">
        <v>94</v>
      </c>
      <c r="S4110">
        <v>84</v>
      </c>
      <c r="U4110">
        <v>0</v>
      </c>
      <c r="W4110">
        <v>2.2999999999999998</v>
      </c>
    </row>
    <row r="4111" spans="1:23">
      <c r="A4111" s="18">
        <v>42095</v>
      </c>
      <c r="C4111">
        <v>0.84168512470211065</v>
      </c>
      <c r="E4111">
        <v>1.5066098630485945</v>
      </c>
      <c r="G4111">
        <v>2.2486718266199572</v>
      </c>
      <c r="I4111">
        <v>2.9021998170026202</v>
      </c>
      <c r="K4111">
        <v>-6</v>
      </c>
      <c r="M4111">
        <v>-4.7</v>
      </c>
      <c r="O4111">
        <v>-6.9</v>
      </c>
      <c r="Q4111">
        <v>92</v>
      </c>
      <c r="S4111">
        <v>87</v>
      </c>
      <c r="U4111">
        <v>0</v>
      </c>
      <c r="W4111">
        <v>1</v>
      </c>
    </row>
    <row r="4112" spans="1:23">
      <c r="A4112" s="18">
        <v>42096</v>
      </c>
      <c r="C4112">
        <v>0.79071956892866679</v>
      </c>
      <c r="E4112">
        <v>1.6433611431893858</v>
      </c>
      <c r="G4112">
        <v>2.246105586901074</v>
      </c>
      <c r="I4112">
        <v>2.7994189392458027</v>
      </c>
      <c r="K4112">
        <v>-6.2</v>
      </c>
      <c r="M4112">
        <v>-4.5</v>
      </c>
      <c r="O4112">
        <v>-7.2</v>
      </c>
      <c r="Q4112">
        <v>89</v>
      </c>
      <c r="S4112">
        <v>76</v>
      </c>
      <c r="U4112">
        <v>0</v>
      </c>
      <c r="W4112">
        <v>1.6</v>
      </c>
    </row>
    <row r="4113" spans="1:23">
      <c r="A4113" s="18">
        <v>42097</v>
      </c>
      <c r="C4113">
        <v>1.7910853472243446</v>
      </c>
      <c r="E4113">
        <v>3.5951658586882411</v>
      </c>
      <c r="G4113">
        <v>4.3138372462809311</v>
      </c>
      <c r="I4113">
        <v>5.8691043380055508</v>
      </c>
      <c r="K4113">
        <v>-4.5</v>
      </c>
      <c r="M4113">
        <v>0.5</v>
      </c>
      <c r="O4113">
        <v>-9.3000000000000007</v>
      </c>
      <c r="Q4113">
        <v>76</v>
      </c>
      <c r="S4113">
        <v>57</v>
      </c>
      <c r="U4113">
        <v>10.1</v>
      </c>
      <c r="W4113">
        <v>1</v>
      </c>
    </row>
    <row r="4114" spans="1:23">
      <c r="A4114" s="18">
        <v>42098</v>
      </c>
      <c r="C4114">
        <v>2.0332346541375403</v>
      </c>
      <c r="E4114">
        <v>4.3096452349006666</v>
      </c>
      <c r="G4114">
        <v>4.4989655889001225</v>
      </c>
      <c r="I4114">
        <v>6.5807725755251738</v>
      </c>
      <c r="K4114">
        <v>-1</v>
      </c>
      <c r="M4114">
        <v>3.9</v>
      </c>
      <c r="O4114">
        <v>-4.9000000000000004</v>
      </c>
      <c r="Q4114">
        <v>69</v>
      </c>
      <c r="S4114">
        <v>54</v>
      </c>
      <c r="U4114">
        <v>10.8</v>
      </c>
      <c r="W4114">
        <v>1.8</v>
      </c>
    </row>
    <row r="4115" spans="1:23">
      <c r="A4115" s="18">
        <v>42099</v>
      </c>
      <c r="C4115">
        <v>2.415591745564734</v>
      </c>
      <c r="E4115">
        <v>5.4182753884414021</v>
      </c>
      <c r="G4115">
        <v>4.4943672197833324</v>
      </c>
      <c r="I4115">
        <v>7.2705315898415108</v>
      </c>
      <c r="K4115">
        <v>2.5</v>
      </c>
      <c r="M4115">
        <v>7.9</v>
      </c>
      <c r="O4115">
        <v>-1.6</v>
      </c>
      <c r="Q4115">
        <v>59</v>
      </c>
      <c r="S4115">
        <v>41</v>
      </c>
      <c r="U4115">
        <v>10.7</v>
      </c>
      <c r="W4115">
        <v>0.9</v>
      </c>
    </row>
    <row r="4116" spans="1:23">
      <c r="A4116" s="18">
        <v>42100</v>
      </c>
      <c r="C4116">
        <v>2.5092867766420937</v>
      </c>
      <c r="E4116">
        <v>5.9312674168047375</v>
      </c>
      <c r="G4116">
        <v>4.1266630362641781</v>
      </c>
      <c r="I4116">
        <v>7.1688800184913948</v>
      </c>
      <c r="K4116">
        <v>5</v>
      </c>
      <c r="M4116">
        <v>10</v>
      </c>
      <c r="O4116">
        <v>1</v>
      </c>
      <c r="Q4116">
        <v>54</v>
      </c>
      <c r="S4116">
        <v>39</v>
      </c>
      <c r="U4116">
        <v>8.6</v>
      </c>
      <c r="W4116">
        <v>1.1000000000000001</v>
      </c>
    </row>
    <row r="4117" spans="1:23">
      <c r="A4117" s="18">
        <v>42101</v>
      </c>
      <c r="C4117">
        <v>3.1804262857547489</v>
      </c>
      <c r="E4117">
        <v>7.5212569761491137</v>
      </c>
      <c r="G4117">
        <v>4.5712868899733268</v>
      </c>
      <c r="I4117">
        <v>8.5530124484407075</v>
      </c>
      <c r="K4117">
        <v>8.1999999999999993</v>
      </c>
      <c r="M4117">
        <v>13.9</v>
      </c>
      <c r="O4117">
        <v>2.8</v>
      </c>
      <c r="Q4117">
        <v>56</v>
      </c>
      <c r="S4117">
        <v>25</v>
      </c>
      <c r="U4117">
        <v>10.7</v>
      </c>
      <c r="W4117">
        <v>1.7</v>
      </c>
    </row>
    <row r="4118" spans="1:23">
      <c r="A4118" s="18">
        <v>42102</v>
      </c>
      <c r="C4118">
        <v>4.0844894554025437</v>
      </c>
      <c r="E4118">
        <v>8.2547313626529597</v>
      </c>
      <c r="G4118">
        <v>4.7229569668664739</v>
      </c>
      <c r="I4118">
        <v>9.5983186591943781</v>
      </c>
      <c r="K4118">
        <v>10.199999999999999</v>
      </c>
      <c r="M4118">
        <v>16.100000000000001</v>
      </c>
      <c r="O4118">
        <v>4.5999999999999996</v>
      </c>
      <c r="Q4118">
        <v>39</v>
      </c>
      <c r="S4118">
        <v>17</v>
      </c>
      <c r="U4118">
        <v>12.1</v>
      </c>
      <c r="W4118">
        <v>2.5</v>
      </c>
    </row>
    <row r="4119" spans="1:23">
      <c r="A4119" s="18">
        <v>42103</v>
      </c>
      <c r="C4119">
        <v>3.9190003468218304</v>
      </c>
      <c r="E4119">
        <v>7.9364355366860728</v>
      </c>
      <c r="G4119">
        <v>4.574505204954102</v>
      </c>
      <c r="I4119">
        <v>9.5501869253331311</v>
      </c>
      <c r="K4119">
        <v>12.1</v>
      </c>
      <c r="M4119">
        <v>16.7</v>
      </c>
      <c r="O4119">
        <v>7.4</v>
      </c>
      <c r="Q4119">
        <v>37</v>
      </c>
      <c r="S4119">
        <v>19</v>
      </c>
      <c r="U4119">
        <v>11</v>
      </c>
      <c r="W4119">
        <v>1.7</v>
      </c>
    </row>
    <row r="4120" spans="1:23">
      <c r="A4120" s="18">
        <v>42104</v>
      </c>
      <c r="C4120">
        <v>4.5420974275366159</v>
      </c>
      <c r="E4120">
        <v>8.950099778679574</v>
      </c>
      <c r="G4120">
        <v>4.8077957734504757</v>
      </c>
      <c r="I4120">
        <v>10.529359682721633</v>
      </c>
      <c r="K4120">
        <v>13.6</v>
      </c>
      <c r="M4120">
        <v>19.2</v>
      </c>
      <c r="O4120">
        <v>8.5</v>
      </c>
      <c r="Q4120">
        <v>40</v>
      </c>
      <c r="S4120">
        <v>22</v>
      </c>
      <c r="U4120">
        <v>11.9</v>
      </c>
      <c r="W4120">
        <v>2.6</v>
      </c>
    </row>
    <row r="4121" spans="1:23">
      <c r="A4121" s="18">
        <v>42105</v>
      </c>
      <c r="C4121">
        <v>4.7035974381365158</v>
      </c>
      <c r="E4121">
        <v>10.126452434338933</v>
      </c>
      <c r="G4121">
        <v>4.7105600297718118</v>
      </c>
      <c r="I4121">
        <v>10.446214704787387</v>
      </c>
      <c r="K4121">
        <v>15.3</v>
      </c>
      <c r="M4121">
        <v>21.7</v>
      </c>
      <c r="O4121">
        <v>9.4</v>
      </c>
      <c r="Q4121">
        <v>32</v>
      </c>
      <c r="S4121">
        <v>16</v>
      </c>
      <c r="U4121">
        <v>11.8</v>
      </c>
      <c r="W4121">
        <v>2.2000000000000002</v>
      </c>
    </row>
    <row r="4122" spans="1:23">
      <c r="A4122" s="18">
        <v>42106</v>
      </c>
      <c r="C4122">
        <v>5.8966817756694132</v>
      </c>
      <c r="E4122">
        <v>10.79343836546599</v>
      </c>
      <c r="G4122">
        <v>4.4028116604108334</v>
      </c>
      <c r="I4122">
        <v>9.226562097507653</v>
      </c>
      <c r="K4122">
        <v>19.3</v>
      </c>
      <c r="M4122">
        <v>25</v>
      </c>
      <c r="O4122">
        <v>13.9</v>
      </c>
      <c r="Q4122">
        <v>18</v>
      </c>
      <c r="S4122">
        <v>9</v>
      </c>
      <c r="U4122">
        <v>10.9</v>
      </c>
      <c r="W4122">
        <v>3.4</v>
      </c>
    </row>
    <row r="4123" spans="1:23">
      <c r="A4123" s="18">
        <v>42107</v>
      </c>
      <c r="C4123">
        <v>6.4037665393765408</v>
      </c>
      <c r="E4123">
        <v>10.148308048849989</v>
      </c>
      <c r="G4123">
        <v>4.3586387533124347</v>
      </c>
      <c r="I4123">
        <v>9.5847700927298778</v>
      </c>
      <c r="K4123">
        <v>22.5</v>
      </c>
      <c r="M4123">
        <v>26.8</v>
      </c>
      <c r="O4123">
        <v>18.5</v>
      </c>
      <c r="Q4123">
        <v>12</v>
      </c>
      <c r="S4123">
        <v>9</v>
      </c>
      <c r="U4123">
        <v>11.1</v>
      </c>
      <c r="W4123">
        <v>3.2</v>
      </c>
    </row>
    <row r="4124" spans="1:23">
      <c r="A4124" s="18">
        <v>42108</v>
      </c>
      <c r="C4124">
        <v>5.51093593271505</v>
      </c>
      <c r="E4124">
        <v>9.6759232326724796</v>
      </c>
      <c r="G4124">
        <v>3.9262441643278745</v>
      </c>
      <c r="I4124">
        <v>10.686462925921115</v>
      </c>
      <c r="K4124">
        <v>17</v>
      </c>
      <c r="M4124">
        <v>24.5</v>
      </c>
      <c r="O4124">
        <v>14.4</v>
      </c>
      <c r="Q4124">
        <v>31</v>
      </c>
      <c r="S4124">
        <v>11</v>
      </c>
      <c r="U4124">
        <v>7</v>
      </c>
      <c r="W4124">
        <v>3.6</v>
      </c>
    </row>
    <row r="4125" spans="1:23">
      <c r="A4125" s="18">
        <v>42109</v>
      </c>
      <c r="C4125">
        <v>3.4802274234119412</v>
      </c>
      <c r="E4125">
        <v>7.170267589616488</v>
      </c>
      <c r="G4125">
        <v>3.6009058037336592</v>
      </c>
      <c r="I4125">
        <v>8.9482201433737725</v>
      </c>
      <c r="K4125">
        <v>12.1</v>
      </c>
      <c r="M4125">
        <v>15.5</v>
      </c>
      <c r="O4125">
        <v>8</v>
      </c>
      <c r="Q4125">
        <v>40</v>
      </c>
      <c r="S4125">
        <v>24</v>
      </c>
      <c r="U4125">
        <v>5.2</v>
      </c>
      <c r="W4125">
        <v>1.2</v>
      </c>
    </row>
    <row r="4126" spans="1:23">
      <c r="A4126" s="18">
        <v>42110</v>
      </c>
      <c r="C4126">
        <v>2.4079945755130314</v>
      </c>
      <c r="E4126">
        <v>6.3767205538833007</v>
      </c>
      <c r="G4126">
        <v>3.0148969008306827</v>
      </c>
      <c r="I4126">
        <v>6.4027616989183525</v>
      </c>
      <c r="K4126">
        <v>9.9</v>
      </c>
      <c r="M4126">
        <v>14.2</v>
      </c>
      <c r="O4126">
        <v>7.3</v>
      </c>
      <c r="Q4126">
        <v>69</v>
      </c>
      <c r="S4126">
        <v>24</v>
      </c>
      <c r="U4126">
        <v>1.9</v>
      </c>
      <c r="W4126">
        <v>1.8</v>
      </c>
    </row>
    <row r="4127" spans="1:23">
      <c r="A4127" s="18">
        <v>42111</v>
      </c>
      <c r="C4127">
        <v>3.4568150103088318</v>
      </c>
      <c r="E4127">
        <v>6.736230487400964</v>
      </c>
      <c r="G4127">
        <v>4.6095247887498001</v>
      </c>
      <c r="I4127">
        <v>9.9123762667194502</v>
      </c>
      <c r="K4127">
        <v>8.6999999999999993</v>
      </c>
      <c r="M4127">
        <v>13.1</v>
      </c>
      <c r="O4127">
        <v>4.7</v>
      </c>
      <c r="Q4127">
        <v>65</v>
      </c>
      <c r="S4127">
        <v>33</v>
      </c>
      <c r="U4127">
        <v>10.199999999999999</v>
      </c>
      <c r="W4127">
        <v>2.5</v>
      </c>
    </row>
    <row r="4128" spans="1:23">
      <c r="A4128" s="18">
        <v>42112</v>
      </c>
      <c r="C4128">
        <v>3.9057276265674523</v>
      </c>
      <c r="E4128">
        <v>7.9547735805564521</v>
      </c>
      <c r="G4128">
        <v>4.9364828632496192</v>
      </c>
      <c r="I4128">
        <v>10.16962787383145</v>
      </c>
      <c r="K4128">
        <v>11.3</v>
      </c>
      <c r="M4128">
        <v>16.5</v>
      </c>
      <c r="O4128">
        <v>6.8</v>
      </c>
      <c r="Q4128">
        <v>50</v>
      </c>
      <c r="S4128">
        <v>30</v>
      </c>
      <c r="U4128">
        <v>12.1</v>
      </c>
      <c r="W4128">
        <v>2.2000000000000002</v>
      </c>
    </row>
    <row r="4129" spans="1:23">
      <c r="A4129" s="18">
        <v>42113</v>
      </c>
      <c r="C4129">
        <v>3.9785212683148918</v>
      </c>
      <c r="E4129">
        <v>7.9014274467510148</v>
      </c>
      <c r="G4129">
        <v>4.7670414714785974</v>
      </c>
      <c r="I4129">
        <v>10.305282529210817</v>
      </c>
      <c r="K4129">
        <v>12.7</v>
      </c>
      <c r="M4129">
        <v>17.100000000000001</v>
      </c>
      <c r="O4129">
        <v>8.4</v>
      </c>
      <c r="Q4129">
        <v>46</v>
      </c>
      <c r="S4129">
        <v>27</v>
      </c>
      <c r="U4129">
        <v>11.2</v>
      </c>
      <c r="W4129">
        <v>1.7</v>
      </c>
    </row>
    <row r="4130" spans="1:23">
      <c r="A4130" s="18">
        <v>42114</v>
      </c>
      <c r="C4130">
        <v>4.9615704557560516</v>
      </c>
      <c r="E4130">
        <v>10.702355561331942</v>
      </c>
      <c r="G4130">
        <v>4.4576620639824505</v>
      </c>
      <c r="I4130">
        <v>9.4869743901517385</v>
      </c>
      <c r="K4130">
        <v>15.1</v>
      </c>
      <c r="M4130">
        <v>22</v>
      </c>
      <c r="O4130">
        <v>8.3000000000000007</v>
      </c>
      <c r="Q4130">
        <v>32</v>
      </c>
      <c r="S4130">
        <v>11</v>
      </c>
      <c r="U4130">
        <v>10.4</v>
      </c>
      <c r="W4130">
        <v>3.1</v>
      </c>
    </row>
    <row r="4131" spans="1:23">
      <c r="A4131" s="18">
        <v>42115</v>
      </c>
      <c r="C4131">
        <v>4.6902027615639641</v>
      </c>
      <c r="E4131">
        <v>9.8872776000151514</v>
      </c>
      <c r="G4131">
        <v>4.8324841246483166</v>
      </c>
      <c r="I4131">
        <v>11.125722144223094</v>
      </c>
      <c r="K4131">
        <v>16.100000000000001</v>
      </c>
      <c r="M4131">
        <v>21.7</v>
      </c>
      <c r="O4131">
        <v>10.7</v>
      </c>
      <c r="Q4131">
        <v>37</v>
      </c>
      <c r="S4131">
        <v>18</v>
      </c>
      <c r="U4131">
        <v>11.8</v>
      </c>
      <c r="W4131">
        <v>1.9</v>
      </c>
    </row>
    <row r="4132" spans="1:23">
      <c r="A4132" s="18">
        <v>42116</v>
      </c>
      <c r="C4132">
        <v>4.6010967527596289</v>
      </c>
      <c r="E4132">
        <v>9.0826145572001824</v>
      </c>
      <c r="G4132">
        <v>4.5706681826572275</v>
      </c>
      <c r="I4132">
        <v>10.433735995591713</v>
      </c>
      <c r="K4132">
        <v>17.399999999999999</v>
      </c>
      <c r="M4132">
        <v>21.7</v>
      </c>
      <c r="O4132">
        <v>13.1</v>
      </c>
      <c r="Q4132">
        <v>42</v>
      </c>
      <c r="S4132">
        <v>26</v>
      </c>
      <c r="U4132">
        <v>9.6</v>
      </c>
      <c r="W4132">
        <v>2.2999999999999998</v>
      </c>
    </row>
    <row r="4133" spans="1:23">
      <c r="A4133" s="18">
        <v>42117</v>
      </c>
      <c r="C4133">
        <v>5.429210927305399</v>
      </c>
      <c r="E4133">
        <v>11.176970487877121</v>
      </c>
      <c r="G4133">
        <v>4.9194386459622272</v>
      </c>
      <c r="I4133">
        <v>11.629406782354961</v>
      </c>
      <c r="K4133">
        <v>18.7</v>
      </c>
      <c r="M4133">
        <v>25</v>
      </c>
      <c r="O4133">
        <v>12.9</v>
      </c>
      <c r="Q4133">
        <v>32</v>
      </c>
      <c r="S4133">
        <v>13</v>
      </c>
      <c r="U4133">
        <v>12.5</v>
      </c>
      <c r="W4133">
        <v>2.4</v>
      </c>
    </row>
    <row r="4134" spans="1:23">
      <c r="A4134" s="18">
        <v>42118</v>
      </c>
      <c r="C4134">
        <v>6.9149092255701428</v>
      </c>
      <c r="E4134">
        <v>13.104661175307335</v>
      </c>
      <c r="G4134">
        <v>4.8021316062612831</v>
      </c>
      <c r="I4134">
        <v>10.651780895397321</v>
      </c>
      <c r="K4134">
        <v>23</v>
      </c>
      <c r="M4134">
        <v>29.2</v>
      </c>
      <c r="O4134">
        <v>15.9</v>
      </c>
      <c r="Q4134">
        <v>19</v>
      </c>
      <c r="S4134">
        <v>11</v>
      </c>
      <c r="U4134">
        <v>12.7</v>
      </c>
      <c r="W4134">
        <v>3.7</v>
      </c>
    </row>
    <row r="4135" spans="1:23">
      <c r="A4135" s="18">
        <v>42119</v>
      </c>
      <c r="C4135">
        <v>6.5300374914975983</v>
      </c>
      <c r="E4135">
        <v>11.758527992006888</v>
      </c>
      <c r="G4135">
        <v>4.8300113783811183</v>
      </c>
      <c r="I4135">
        <v>12.536244557815257</v>
      </c>
      <c r="K4135">
        <v>21.9</v>
      </c>
      <c r="M4135">
        <v>27.6</v>
      </c>
      <c r="O4135">
        <v>16.3</v>
      </c>
      <c r="Q4135">
        <v>23</v>
      </c>
      <c r="S4135">
        <v>12</v>
      </c>
      <c r="U4135">
        <v>12.4</v>
      </c>
      <c r="W4135">
        <v>2.9</v>
      </c>
    </row>
    <row r="4136" spans="1:23">
      <c r="A4136" s="18">
        <v>42120</v>
      </c>
      <c r="C4136">
        <v>7.6782892876337439</v>
      </c>
      <c r="E4136">
        <v>14.159957855976007</v>
      </c>
      <c r="G4136">
        <v>4.781688763371239</v>
      </c>
      <c r="I4136">
        <v>11.411555278520481</v>
      </c>
      <c r="K4136">
        <v>24.1</v>
      </c>
      <c r="M4136">
        <v>31.3</v>
      </c>
      <c r="O4136">
        <v>16.600000000000001</v>
      </c>
      <c r="Q4136">
        <v>24</v>
      </c>
      <c r="S4136">
        <v>10</v>
      </c>
      <c r="U4136">
        <v>11.9</v>
      </c>
      <c r="W4136">
        <v>4.5</v>
      </c>
    </row>
    <row r="4137" spans="1:23">
      <c r="A4137" s="18">
        <v>42121</v>
      </c>
      <c r="C4137">
        <v>4.0423228671901956</v>
      </c>
      <c r="E4137">
        <v>12.203221821730141</v>
      </c>
      <c r="G4137">
        <v>2.779984963033193</v>
      </c>
      <c r="I4137">
        <v>7.8943907936792179</v>
      </c>
      <c r="K4137">
        <v>16.8</v>
      </c>
      <c r="M4137">
        <v>29.1</v>
      </c>
      <c r="O4137">
        <v>13.1</v>
      </c>
      <c r="Q4137">
        <v>45</v>
      </c>
      <c r="S4137">
        <v>10</v>
      </c>
      <c r="U4137">
        <v>0</v>
      </c>
      <c r="W4137">
        <v>2.9</v>
      </c>
    </row>
    <row r="4138" spans="1:23">
      <c r="A4138" s="18">
        <v>42122</v>
      </c>
      <c r="C4138">
        <v>4.0948656814048547</v>
      </c>
      <c r="E4138">
        <v>7.8548603084452147</v>
      </c>
      <c r="G4138">
        <v>4.4210799273345298</v>
      </c>
      <c r="I4138">
        <v>10.924364896223956</v>
      </c>
      <c r="K4138">
        <v>13.3</v>
      </c>
      <c r="M4138">
        <v>17.7</v>
      </c>
      <c r="O4138">
        <v>9.5</v>
      </c>
      <c r="Q4138">
        <v>51</v>
      </c>
      <c r="S4138">
        <v>35</v>
      </c>
      <c r="U4138">
        <v>8.9</v>
      </c>
      <c r="W4138">
        <v>1.9</v>
      </c>
    </row>
    <row r="4139" spans="1:23">
      <c r="A4139" s="18">
        <v>42123</v>
      </c>
      <c r="C4139">
        <v>4.5944494228280934</v>
      </c>
      <c r="E4139">
        <v>9.7434087405911765</v>
      </c>
      <c r="G4139">
        <v>4.9885549644333222</v>
      </c>
      <c r="I4139">
        <v>11.157284155787336</v>
      </c>
      <c r="K4139">
        <v>15.2</v>
      </c>
      <c r="M4139">
        <v>20.9</v>
      </c>
      <c r="O4139">
        <v>9.6999999999999993</v>
      </c>
      <c r="Q4139">
        <v>35</v>
      </c>
      <c r="S4139">
        <v>16</v>
      </c>
      <c r="U4139">
        <v>13</v>
      </c>
      <c r="W4139">
        <v>1.7</v>
      </c>
    </row>
    <row r="4140" spans="1:23">
      <c r="A4140" s="18">
        <v>42124</v>
      </c>
      <c r="C4140">
        <v>4.2858966195763113</v>
      </c>
      <c r="E4140">
        <v>9.0333776714080845</v>
      </c>
      <c r="G4140">
        <v>4.8544447847918164</v>
      </c>
      <c r="I4140">
        <v>11.413946471771828</v>
      </c>
      <c r="K4140">
        <v>14.9</v>
      </c>
      <c r="M4140">
        <v>19.7</v>
      </c>
      <c r="O4140">
        <v>9.9</v>
      </c>
      <c r="Q4140">
        <v>34</v>
      </c>
      <c r="S4140">
        <v>19</v>
      </c>
      <c r="U4140">
        <v>12.2</v>
      </c>
      <c r="W4140">
        <v>1</v>
      </c>
    </row>
    <row r="4141" spans="1:23">
      <c r="A4141" s="18">
        <v>42125</v>
      </c>
      <c r="C4141">
        <v>5.1381102624278192</v>
      </c>
      <c r="E4141">
        <v>9.8657784340222161</v>
      </c>
      <c r="G4141">
        <v>4.9043104203817833</v>
      </c>
      <c r="I4141">
        <v>11.352927965383691</v>
      </c>
      <c r="K4141">
        <v>15.6</v>
      </c>
      <c r="M4141">
        <v>21.1</v>
      </c>
      <c r="O4141">
        <v>9.9</v>
      </c>
      <c r="Q4141">
        <v>29</v>
      </c>
      <c r="S4141">
        <v>11</v>
      </c>
      <c r="U4141">
        <v>13.1</v>
      </c>
      <c r="W4141">
        <v>2.2999999999999998</v>
      </c>
    </row>
    <row r="4142" spans="1:23">
      <c r="A4142" s="18">
        <v>42126</v>
      </c>
      <c r="C4142">
        <v>5.5653054655574996</v>
      </c>
      <c r="E4142">
        <v>10.822685158637837</v>
      </c>
      <c r="G4142">
        <v>4.773892724171974</v>
      </c>
      <c r="I4142">
        <v>10.890971183209384</v>
      </c>
      <c r="K4142">
        <v>17.3</v>
      </c>
      <c r="M4142">
        <v>23.7</v>
      </c>
      <c r="O4142">
        <v>11.5</v>
      </c>
      <c r="Q4142">
        <v>23</v>
      </c>
      <c r="S4142">
        <v>11</v>
      </c>
      <c r="U4142">
        <v>12.7</v>
      </c>
      <c r="W4142">
        <v>2.8</v>
      </c>
    </row>
    <row r="4143" spans="1:23">
      <c r="A4143" s="18">
        <v>42127</v>
      </c>
      <c r="C4143">
        <v>5.6307411148122402</v>
      </c>
      <c r="E4143">
        <v>11.047945507605125</v>
      </c>
      <c r="G4143">
        <v>4.5609983691274509</v>
      </c>
      <c r="I4143">
        <v>10.423851551858711</v>
      </c>
      <c r="K4143">
        <v>19.100000000000001</v>
      </c>
      <c r="M4143">
        <v>25.3</v>
      </c>
      <c r="O4143">
        <v>13.8</v>
      </c>
      <c r="Q4143">
        <v>20</v>
      </c>
      <c r="S4143">
        <v>10</v>
      </c>
      <c r="U4143">
        <v>11.5</v>
      </c>
      <c r="W4143">
        <v>2.7</v>
      </c>
    </row>
    <row r="4144" spans="1:23">
      <c r="A4144" s="18">
        <v>42128</v>
      </c>
      <c r="C4144">
        <v>4.1621615081762382</v>
      </c>
      <c r="E4144">
        <v>8.1558500289997511</v>
      </c>
      <c r="G4144">
        <v>3.4799468432497509</v>
      </c>
      <c r="I4144">
        <v>7.7707880383978587</v>
      </c>
      <c r="K4144">
        <v>19</v>
      </c>
      <c r="M4144">
        <v>22.9</v>
      </c>
      <c r="O4144">
        <v>16.600000000000001</v>
      </c>
      <c r="Q4144">
        <v>27</v>
      </c>
      <c r="S4144">
        <v>13</v>
      </c>
      <c r="U4144">
        <v>4</v>
      </c>
      <c r="W4144">
        <v>2</v>
      </c>
    </row>
    <row r="4145" spans="1:23">
      <c r="A4145" s="18">
        <v>42129</v>
      </c>
      <c r="C4145">
        <v>3.8787023029396854</v>
      </c>
      <c r="E4145">
        <v>8.6227248816682369</v>
      </c>
      <c r="G4145">
        <v>3.8011689402423219</v>
      </c>
      <c r="I4145">
        <v>9.3473194089188283</v>
      </c>
      <c r="K4145">
        <v>16.3</v>
      </c>
      <c r="M4145">
        <v>20.2</v>
      </c>
      <c r="O4145">
        <v>12</v>
      </c>
      <c r="Q4145">
        <v>47</v>
      </c>
      <c r="S4145">
        <v>19</v>
      </c>
      <c r="U4145">
        <v>5.5</v>
      </c>
      <c r="W4145">
        <v>1.6</v>
      </c>
    </row>
    <row r="4146" spans="1:23">
      <c r="A4146" s="18">
        <v>42130</v>
      </c>
      <c r="C4146">
        <v>5.2385656425862681</v>
      </c>
      <c r="E4146">
        <v>10.650575846334108</v>
      </c>
      <c r="G4146">
        <v>4.8667806367315425</v>
      </c>
      <c r="I4146">
        <v>11.170493726718229</v>
      </c>
      <c r="K4146">
        <v>18.399999999999999</v>
      </c>
      <c r="M4146">
        <v>24.1</v>
      </c>
      <c r="O4146">
        <v>13</v>
      </c>
      <c r="Q4146">
        <v>30</v>
      </c>
      <c r="S4146">
        <v>15</v>
      </c>
      <c r="U4146">
        <v>12.3</v>
      </c>
      <c r="W4146">
        <v>2.2999999999999998</v>
      </c>
    </row>
    <row r="4147" spans="1:23">
      <c r="A4147" s="18">
        <v>42131</v>
      </c>
      <c r="C4147">
        <v>4.9915278756120802</v>
      </c>
      <c r="E4147">
        <v>10.496472632841902</v>
      </c>
      <c r="G4147">
        <v>4.2098844863859188</v>
      </c>
      <c r="I4147">
        <v>9.6004006502068062</v>
      </c>
      <c r="K4147">
        <v>19.600000000000001</v>
      </c>
      <c r="M4147">
        <v>24.2</v>
      </c>
      <c r="O4147">
        <v>14.1</v>
      </c>
      <c r="Q4147">
        <v>29</v>
      </c>
      <c r="S4147">
        <v>10</v>
      </c>
      <c r="U4147">
        <v>8.4</v>
      </c>
      <c r="W4147">
        <v>2.2999999999999998</v>
      </c>
    </row>
    <row r="4148" spans="1:23">
      <c r="A4148" s="18">
        <v>42132</v>
      </c>
      <c r="C4148">
        <v>5.4478160168382992</v>
      </c>
      <c r="E4148">
        <v>11.739319607979869</v>
      </c>
      <c r="G4148">
        <v>4.5769761210207722</v>
      </c>
      <c r="I4148">
        <v>10.684920784593459</v>
      </c>
      <c r="K4148">
        <v>21.4</v>
      </c>
      <c r="M4148">
        <v>27.4</v>
      </c>
      <c r="O4148">
        <v>15.9</v>
      </c>
      <c r="Q4148">
        <v>28</v>
      </c>
      <c r="S4148">
        <v>15</v>
      </c>
      <c r="U4148">
        <v>10.3</v>
      </c>
      <c r="W4148">
        <v>2.4</v>
      </c>
    </row>
    <row r="4149" spans="1:23">
      <c r="A4149" s="18">
        <v>42133</v>
      </c>
      <c r="C4149">
        <v>5.486493010204641</v>
      </c>
      <c r="E4149">
        <v>11.587733198492835</v>
      </c>
      <c r="G4149">
        <v>5.1047689737424715</v>
      </c>
      <c r="I4149">
        <v>13.184557598710875</v>
      </c>
      <c r="K4149">
        <v>20.399999999999999</v>
      </c>
      <c r="M4149">
        <v>25.3</v>
      </c>
      <c r="O4149">
        <v>13.5</v>
      </c>
      <c r="Q4149">
        <v>43</v>
      </c>
      <c r="S4149">
        <v>19</v>
      </c>
      <c r="U4149">
        <v>12.3</v>
      </c>
      <c r="W4149">
        <v>1.9</v>
      </c>
    </row>
    <row r="4150" spans="1:23">
      <c r="A4150" s="18">
        <v>42134</v>
      </c>
      <c r="C4150">
        <v>5.7085044013425001</v>
      </c>
      <c r="E4150">
        <v>12.235473657674875</v>
      </c>
      <c r="G4150">
        <v>4.7116207476817031</v>
      </c>
      <c r="I4150">
        <v>11.178288056086506</v>
      </c>
      <c r="K4150">
        <v>22.2</v>
      </c>
      <c r="M4150">
        <v>28.4</v>
      </c>
      <c r="O4150">
        <v>16.399999999999999</v>
      </c>
      <c r="Q4150">
        <v>33</v>
      </c>
      <c r="S4150">
        <v>17</v>
      </c>
      <c r="U4150">
        <v>10.5</v>
      </c>
      <c r="W4150">
        <v>2.7</v>
      </c>
    </row>
    <row r="4151" spans="1:23">
      <c r="A4151" s="18">
        <v>42135</v>
      </c>
      <c r="C4151">
        <v>5.6992518197330915</v>
      </c>
      <c r="E4151">
        <v>11.674880966973388</v>
      </c>
      <c r="G4151">
        <v>5.0811209673521489</v>
      </c>
      <c r="I4151">
        <v>12.68256799967221</v>
      </c>
      <c r="K4151">
        <v>23.4</v>
      </c>
      <c r="M4151">
        <v>27.2</v>
      </c>
      <c r="O4151">
        <v>16.899999999999999</v>
      </c>
      <c r="Q4151">
        <v>33</v>
      </c>
      <c r="S4151">
        <v>21</v>
      </c>
      <c r="U4151">
        <v>12.3</v>
      </c>
      <c r="W4151">
        <v>1.9</v>
      </c>
    </row>
    <row r="4152" spans="1:23">
      <c r="A4152" s="18">
        <v>42136</v>
      </c>
      <c r="C4152">
        <v>3.7665766806350538</v>
      </c>
      <c r="E4152">
        <v>9.9339866125167777</v>
      </c>
      <c r="G4152">
        <v>3.4950400119645644</v>
      </c>
      <c r="I4152">
        <v>9.1194415130983462</v>
      </c>
      <c r="K4152">
        <v>19.5</v>
      </c>
      <c r="M4152">
        <v>25.8</v>
      </c>
      <c r="O4152">
        <v>16.7</v>
      </c>
      <c r="Q4152">
        <v>50</v>
      </c>
      <c r="S4152">
        <v>29</v>
      </c>
      <c r="U4152">
        <v>3.2</v>
      </c>
      <c r="W4152">
        <v>1.7</v>
      </c>
    </row>
    <row r="4153" spans="1:23">
      <c r="A4153" s="18">
        <v>42137</v>
      </c>
      <c r="C4153">
        <v>5.068304274863273</v>
      </c>
      <c r="E4153">
        <v>7.6248238641249877</v>
      </c>
      <c r="G4153">
        <v>4.8762675592322093</v>
      </c>
      <c r="I4153">
        <v>12.194514201504237</v>
      </c>
      <c r="K4153">
        <v>18.7</v>
      </c>
      <c r="M4153">
        <v>21.9</v>
      </c>
      <c r="O4153">
        <v>16.3</v>
      </c>
      <c r="Q4153">
        <v>44</v>
      </c>
      <c r="S4153">
        <v>33</v>
      </c>
      <c r="U4153">
        <v>10.8</v>
      </c>
      <c r="W4153">
        <v>2.4</v>
      </c>
    </row>
    <row r="4154" spans="1:23">
      <c r="A4154" s="18">
        <v>42138</v>
      </c>
      <c r="C4154">
        <v>4.9449117527725539</v>
      </c>
      <c r="E4154">
        <v>9.3668744922047615</v>
      </c>
      <c r="G4154">
        <v>4.5498171415156889</v>
      </c>
      <c r="I4154">
        <v>10.967299797370474</v>
      </c>
      <c r="K4154">
        <v>18.600000000000001</v>
      </c>
      <c r="M4154">
        <v>22.8</v>
      </c>
      <c r="O4154">
        <v>14.3</v>
      </c>
      <c r="Q4154">
        <v>36</v>
      </c>
      <c r="S4154">
        <v>22</v>
      </c>
      <c r="U4154">
        <v>9.8000000000000007</v>
      </c>
      <c r="W4154">
        <v>2.2000000000000002</v>
      </c>
    </row>
    <row r="4155" spans="1:23">
      <c r="A4155" s="18">
        <v>42139</v>
      </c>
      <c r="C4155">
        <v>5.6324511101337045</v>
      </c>
      <c r="E4155">
        <v>12.289493988181965</v>
      </c>
      <c r="G4155">
        <v>5.1508393816319709</v>
      </c>
      <c r="I4155">
        <v>11.895458253310199</v>
      </c>
      <c r="K4155">
        <v>22.4</v>
      </c>
      <c r="M4155">
        <v>28.2</v>
      </c>
      <c r="O4155">
        <v>16.2</v>
      </c>
      <c r="Q4155">
        <v>32</v>
      </c>
      <c r="S4155">
        <v>17</v>
      </c>
      <c r="U4155">
        <v>13.2</v>
      </c>
      <c r="W4155">
        <v>2.2000000000000002</v>
      </c>
    </row>
    <row r="4156" spans="1:23">
      <c r="A4156" s="18">
        <v>42140</v>
      </c>
      <c r="C4156">
        <v>6.3899550409812651</v>
      </c>
      <c r="E4156">
        <v>12.019555348170043</v>
      </c>
      <c r="G4156">
        <v>4.9408732511219071</v>
      </c>
      <c r="I4156">
        <v>12.841713139265458</v>
      </c>
      <c r="K4156">
        <v>21.2</v>
      </c>
      <c r="M4156">
        <v>27.4</v>
      </c>
      <c r="O4156">
        <v>15.2</v>
      </c>
      <c r="Q4156">
        <v>42</v>
      </c>
      <c r="S4156">
        <v>20</v>
      </c>
      <c r="U4156">
        <v>11.3</v>
      </c>
      <c r="W4156">
        <v>3.9</v>
      </c>
    </row>
    <row r="4157" spans="1:23">
      <c r="A4157" s="18">
        <v>42141</v>
      </c>
      <c r="C4157">
        <v>5.496911031981452</v>
      </c>
      <c r="E4157">
        <v>11.15855094264055</v>
      </c>
      <c r="G4157">
        <v>4.9490752123698991</v>
      </c>
      <c r="I4157">
        <v>12.262691638425707</v>
      </c>
      <c r="K4157">
        <v>22</v>
      </c>
      <c r="M4157">
        <v>27.7</v>
      </c>
      <c r="O4157">
        <v>17.600000000000001</v>
      </c>
      <c r="Q4157">
        <v>40</v>
      </c>
      <c r="S4157">
        <v>24</v>
      </c>
      <c r="U4157">
        <v>11.1</v>
      </c>
      <c r="W4157">
        <v>2.4</v>
      </c>
    </row>
    <row r="4158" spans="1:23">
      <c r="A4158" s="18">
        <v>42142</v>
      </c>
      <c r="C4158">
        <v>2.360646644776756</v>
      </c>
      <c r="E4158">
        <v>9.0142250500061234</v>
      </c>
      <c r="G4158">
        <v>2.7754060219216132</v>
      </c>
      <c r="I4158">
        <v>7.8160202234888994</v>
      </c>
      <c r="K4158">
        <v>14.2</v>
      </c>
      <c r="M4158">
        <v>22.8</v>
      </c>
      <c r="O4158">
        <v>12.6</v>
      </c>
      <c r="Q4158">
        <v>80</v>
      </c>
      <c r="S4158">
        <v>43</v>
      </c>
      <c r="U4158">
        <v>0</v>
      </c>
      <c r="W4158">
        <v>2.2999999999999998</v>
      </c>
    </row>
    <row r="4159" spans="1:23">
      <c r="A4159" s="18">
        <v>42143</v>
      </c>
      <c r="C4159">
        <v>2.3636911132692777</v>
      </c>
      <c r="E4159">
        <v>7.8442401146751548</v>
      </c>
      <c r="G4159">
        <v>3.1710198764448352</v>
      </c>
      <c r="I4159">
        <v>6.3672102976528571</v>
      </c>
      <c r="K4159">
        <v>14.9</v>
      </c>
      <c r="M4159">
        <v>18.7</v>
      </c>
      <c r="O4159">
        <v>11.3</v>
      </c>
      <c r="Q4159">
        <v>64</v>
      </c>
      <c r="S4159">
        <v>43</v>
      </c>
      <c r="U4159">
        <v>2</v>
      </c>
      <c r="W4159">
        <v>0.9</v>
      </c>
    </row>
    <row r="4160" spans="1:23">
      <c r="A4160" s="18">
        <v>42144</v>
      </c>
      <c r="C4160">
        <v>4.5807689559907994</v>
      </c>
      <c r="E4160">
        <v>10.598878464590751</v>
      </c>
      <c r="G4160">
        <v>4.6855162427692205</v>
      </c>
      <c r="I4160">
        <v>9.9535019606851041</v>
      </c>
      <c r="K4160">
        <v>19.3</v>
      </c>
      <c r="M4160">
        <v>24.5</v>
      </c>
      <c r="O4160">
        <v>14</v>
      </c>
      <c r="Q4160">
        <v>48</v>
      </c>
      <c r="S4160">
        <v>25</v>
      </c>
      <c r="U4160">
        <v>9.8000000000000007</v>
      </c>
      <c r="W4160">
        <v>2.5</v>
      </c>
    </row>
    <row r="4161" spans="1:23">
      <c r="A4161" s="18">
        <v>42145</v>
      </c>
      <c r="C4161">
        <v>5.8913349205273384</v>
      </c>
      <c r="E4161">
        <v>11.722812237470681</v>
      </c>
      <c r="G4161">
        <v>5.1635334167648832</v>
      </c>
      <c r="I4161">
        <v>12.206400267213748</v>
      </c>
      <c r="K4161">
        <v>22.3</v>
      </c>
      <c r="M4161">
        <v>27.7</v>
      </c>
      <c r="O4161">
        <v>16.7</v>
      </c>
      <c r="Q4161">
        <v>34</v>
      </c>
      <c r="S4161">
        <v>14</v>
      </c>
      <c r="U4161">
        <v>13.3</v>
      </c>
      <c r="W4161">
        <v>2.5</v>
      </c>
    </row>
    <row r="4162" spans="1:23">
      <c r="A4162" s="18">
        <v>42146</v>
      </c>
      <c r="C4162">
        <v>7.243775678224865</v>
      </c>
      <c r="E4162">
        <v>10.604904767150671</v>
      </c>
      <c r="G4162">
        <v>5.0469042559292694</v>
      </c>
      <c r="I4162">
        <v>12.710555608395115</v>
      </c>
      <c r="K4162">
        <v>23</v>
      </c>
      <c r="M4162">
        <v>26.8</v>
      </c>
      <c r="O4162">
        <v>18.100000000000001</v>
      </c>
      <c r="Q4162">
        <v>33</v>
      </c>
      <c r="S4162">
        <v>17</v>
      </c>
      <c r="U4162">
        <v>12.4</v>
      </c>
      <c r="W4162">
        <v>4.4000000000000004</v>
      </c>
    </row>
    <row r="4163" spans="1:23">
      <c r="A4163" s="18">
        <v>42147</v>
      </c>
      <c r="C4163">
        <v>3.6062785314589694</v>
      </c>
      <c r="E4163">
        <v>9.8439704975302362</v>
      </c>
      <c r="G4163">
        <v>3.6520427198768397</v>
      </c>
      <c r="I4163">
        <v>10.205472592338392</v>
      </c>
      <c r="K4163">
        <v>16.2</v>
      </c>
      <c r="M4163">
        <v>23.7</v>
      </c>
      <c r="O4163">
        <v>12.9</v>
      </c>
      <c r="Q4163">
        <v>67</v>
      </c>
      <c r="S4163">
        <v>33</v>
      </c>
      <c r="U4163">
        <v>4.2</v>
      </c>
      <c r="W4163">
        <v>1.8</v>
      </c>
    </row>
    <row r="4164" spans="1:23">
      <c r="A4164" s="18">
        <v>42148</v>
      </c>
      <c r="C4164">
        <v>3.1526898901521387</v>
      </c>
      <c r="E4164">
        <v>6.4796276127433448</v>
      </c>
      <c r="G4164">
        <v>3.697544856575711</v>
      </c>
      <c r="I4164">
        <v>8.4253535563800206</v>
      </c>
      <c r="K4164">
        <v>15.1</v>
      </c>
      <c r="M4164">
        <v>17.7</v>
      </c>
      <c r="O4164">
        <v>12.7</v>
      </c>
      <c r="Q4164">
        <v>68</v>
      </c>
      <c r="S4164">
        <v>54</v>
      </c>
      <c r="U4164">
        <v>4.5</v>
      </c>
      <c r="W4164">
        <v>2.2999999999999998</v>
      </c>
    </row>
    <row r="4165" spans="1:23">
      <c r="A4165" s="18">
        <v>42149</v>
      </c>
      <c r="C4165">
        <v>4.4035438543862275</v>
      </c>
      <c r="E4165">
        <v>8.70140803559738</v>
      </c>
      <c r="G4165">
        <v>4.4932203811708202</v>
      </c>
      <c r="I4165">
        <v>10.069932787426197</v>
      </c>
      <c r="K4165">
        <v>16.5</v>
      </c>
      <c r="M4165">
        <v>20.2</v>
      </c>
      <c r="O4165">
        <v>11.9</v>
      </c>
      <c r="Q4165">
        <v>51</v>
      </c>
      <c r="S4165">
        <v>29</v>
      </c>
      <c r="U4165">
        <v>9.1</v>
      </c>
      <c r="W4165">
        <v>2.7</v>
      </c>
    </row>
    <row r="4166" spans="1:23">
      <c r="A4166" s="18">
        <v>42150</v>
      </c>
      <c r="C4166">
        <v>4.7335155384846859</v>
      </c>
      <c r="E4166">
        <v>10.504128454041439</v>
      </c>
      <c r="G4166">
        <v>4.9515581424081514</v>
      </c>
      <c r="I4166">
        <v>11.320504449975388</v>
      </c>
      <c r="K4166">
        <v>19.2</v>
      </c>
      <c r="M4166">
        <v>24.1</v>
      </c>
      <c r="O4166">
        <v>13.7</v>
      </c>
      <c r="Q4166">
        <v>38</v>
      </c>
      <c r="S4166">
        <v>21</v>
      </c>
      <c r="U4166">
        <v>12.1</v>
      </c>
      <c r="W4166">
        <v>1.6</v>
      </c>
    </row>
    <row r="4167" spans="1:23">
      <c r="A4167" s="18">
        <v>42151</v>
      </c>
      <c r="C4167">
        <v>5.4247839218784701</v>
      </c>
      <c r="E4167">
        <v>9.8242654230123687</v>
      </c>
      <c r="G4167">
        <v>5.0971055961259202</v>
      </c>
      <c r="I4167">
        <v>12.973295988185134</v>
      </c>
      <c r="K4167">
        <v>17.5</v>
      </c>
      <c r="M4167">
        <v>23.4</v>
      </c>
      <c r="O4167">
        <v>13.4</v>
      </c>
      <c r="Q4167">
        <v>47</v>
      </c>
      <c r="S4167">
        <v>23</v>
      </c>
      <c r="U4167">
        <v>12.5</v>
      </c>
      <c r="W4167">
        <v>3.1</v>
      </c>
    </row>
    <row r="4168" spans="1:23">
      <c r="A4168" s="18">
        <v>42152</v>
      </c>
      <c r="C4168">
        <v>5.2509282767966381</v>
      </c>
      <c r="E4168">
        <v>10.598946919921906</v>
      </c>
      <c r="G4168">
        <v>5.2883056665367238</v>
      </c>
      <c r="I4168">
        <v>12.677853211512538</v>
      </c>
      <c r="K4168">
        <v>19.2</v>
      </c>
      <c r="M4168">
        <v>24.3</v>
      </c>
      <c r="O4168">
        <v>13.7</v>
      </c>
      <c r="Q4168">
        <v>40</v>
      </c>
      <c r="S4168">
        <v>21</v>
      </c>
      <c r="U4168">
        <v>13.9</v>
      </c>
      <c r="W4168">
        <v>1.9</v>
      </c>
    </row>
    <row r="4169" spans="1:23">
      <c r="A4169" s="18">
        <v>42153</v>
      </c>
      <c r="C4169">
        <v>6.3131683677422075</v>
      </c>
      <c r="E4169">
        <v>11.603489493165265</v>
      </c>
      <c r="G4169">
        <v>5.0729383920224924</v>
      </c>
      <c r="I4169">
        <v>12.177574901417108</v>
      </c>
      <c r="K4169">
        <v>21.1</v>
      </c>
      <c r="M4169">
        <v>26.7</v>
      </c>
      <c r="O4169">
        <v>15.2</v>
      </c>
      <c r="Q4169">
        <v>32</v>
      </c>
      <c r="S4169">
        <v>19</v>
      </c>
      <c r="U4169">
        <v>13.1</v>
      </c>
      <c r="W4169">
        <v>3.4</v>
      </c>
    </row>
    <row r="4170" spans="1:23">
      <c r="A4170" s="18">
        <v>42154</v>
      </c>
      <c r="C4170">
        <v>5.7416022760144516</v>
      </c>
      <c r="E4170">
        <v>10.351437603883408</v>
      </c>
      <c r="G4170">
        <v>4.8148257365090039</v>
      </c>
      <c r="I4170">
        <v>12.093113210931966</v>
      </c>
      <c r="K4170">
        <v>20.8</v>
      </c>
      <c r="M4170">
        <v>25</v>
      </c>
      <c r="O4170">
        <v>15.7</v>
      </c>
      <c r="Q4170">
        <v>32</v>
      </c>
      <c r="S4170">
        <v>19</v>
      </c>
      <c r="U4170">
        <v>11.6</v>
      </c>
      <c r="W4170">
        <v>2.5</v>
      </c>
    </row>
    <row r="4171" spans="1:23">
      <c r="A4171" s="18">
        <v>42155</v>
      </c>
      <c r="C4171">
        <v>4.4389950231791158</v>
      </c>
      <c r="E4171">
        <v>10.151550673381895</v>
      </c>
      <c r="G4171">
        <v>4.1714307510538697</v>
      </c>
      <c r="I4171">
        <v>10.970789597734637</v>
      </c>
      <c r="K4171">
        <v>16.399999999999999</v>
      </c>
      <c r="M4171">
        <v>24.1</v>
      </c>
      <c r="O4171">
        <v>12.7</v>
      </c>
      <c r="Q4171">
        <v>38</v>
      </c>
      <c r="S4171">
        <v>25</v>
      </c>
      <c r="U4171">
        <v>8</v>
      </c>
      <c r="W4171">
        <v>1.8</v>
      </c>
    </row>
    <row r="4172" spans="1:23">
      <c r="A4172" s="18">
        <v>42156</v>
      </c>
      <c r="C4172">
        <v>2.4065759501575954</v>
      </c>
      <c r="E4172">
        <v>8.4127239599630421</v>
      </c>
      <c r="G4172">
        <v>2.6870054205857721</v>
      </c>
      <c r="I4172">
        <v>6.4511694845486343</v>
      </c>
      <c r="K4172">
        <v>11.6</v>
      </c>
      <c r="M4172">
        <v>19.399999999999999</v>
      </c>
      <c r="O4172">
        <v>8.8000000000000007</v>
      </c>
      <c r="Q4172">
        <v>73</v>
      </c>
      <c r="S4172">
        <v>26</v>
      </c>
      <c r="U4172">
        <v>0</v>
      </c>
      <c r="W4172">
        <v>2.5</v>
      </c>
    </row>
    <row r="4173" spans="1:23">
      <c r="A4173" s="18">
        <v>42157</v>
      </c>
      <c r="C4173">
        <v>3.2650466589745131</v>
      </c>
      <c r="E4173">
        <v>7.6992456990795697</v>
      </c>
      <c r="G4173">
        <v>4.3215778080539025</v>
      </c>
      <c r="I4173">
        <v>9.1801017305603345</v>
      </c>
      <c r="K4173">
        <v>12.8</v>
      </c>
      <c r="M4173">
        <v>16.7</v>
      </c>
      <c r="O4173">
        <v>8.5</v>
      </c>
      <c r="Q4173">
        <v>55</v>
      </c>
      <c r="S4173">
        <v>39</v>
      </c>
      <c r="U4173">
        <v>8.6</v>
      </c>
      <c r="W4173">
        <v>0.9</v>
      </c>
    </row>
    <row r="4174" spans="1:23">
      <c r="A4174" s="18">
        <v>42158</v>
      </c>
      <c r="C4174">
        <v>5.0502884697136015</v>
      </c>
      <c r="E4174">
        <v>11.076347520047509</v>
      </c>
      <c r="G4174">
        <v>5.0389159913221944</v>
      </c>
      <c r="I4174">
        <v>10.489243543216963</v>
      </c>
      <c r="K4174">
        <v>18.600000000000001</v>
      </c>
      <c r="M4174">
        <v>25.1</v>
      </c>
      <c r="O4174">
        <v>13.1</v>
      </c>
      <c r="Q4174">
        <v>33</v>
      </c>
      <c r="S4174">
        <v>15</v>
      </c>
      <c r="U4174">
        <v>13.5</v>
      </c>
      <c r="W4174">
        <v>2.4</v>
      </c>
    </row>
    <row r="4175" spans="1:23">
      <c r="A4175" s="18">
        <v>42159</v>
      </c>
      <c r="C4175">
        <v>6.4918841641231184</v>
      </c>
      <c r="E4175">
        <v>12.900144166699258</v>
      </c>
      <c r="G4175">
        <v>5.0998406897205202</v>
      </c>
      <c r="I4175">
        <v>11.93491418347662</v>
      </c>
      <c r="K4175">
        <v>21.6</v>
      </c>
      <c r="M4175">
        <v>28.2</v>
      </c>
      <c r="O4175">
        <v>14.3</v>
      </c>
      <c r="Q4175">
        <v>28</v>
      </c>
      <c r="S4175">
        <v>13</v>
      </c>
      <c r="U4175">
        <v>14.1</v>
      </c>
      <c r="W4175">
        <v>3.3</v>
      </c>
    </row>
    <row r="4176" spans="1:23">
      <c r="A4176" s="18">
        <v>42160</v>
      </c>
      <c r="C4176">
        <v>6.759045656938901</v>
      </c>
      <c r="E4176">
        <v>11.577514607056198</v>
      </c>
      <c r="G4176">
        <v>5.2309525403003514</v>
      </c>
      <c r="I4176">
        <v>12.823550330923819</v>
      </c>
      <c r="K4176">
        <v>23.9</v>
      </c>
      <c r="M4176">
        <v>29</v>
      </c>
      <c r="O4176">
        <v>19</v>
      </c>
      <c r="Q4176">
        <v>29</v>
      </c>
      <c r="S4176">
        <v>17</v>
      </c>
      <c r="U4176">
        <v>14</v>
      </c>
      <c r="W4176">
        <v>3.2</v>
      </c>
    </row>
    <row r="4177" spans="1:23">
      <c r="A4177" s="18">
        <v>42161</v>
      </c>
      <c r="C4177">
        <v>6.0889932344314213</v>
      </c>
      <c r="E4177">
        <v>12.626396973758951</v>
      </c>
      <c r="G4177">
        <v>5.0329090683415556</v>
      </c>
      <c r="I4177">
        <v>13.001085370084487</v>
      </c>
      <c r="K4177">
        <v>23.9</v>
      </c>
      <c r="M4177">
        <v>28.2</v>
      </c>
      <c r="O4177">
        <v>16.3</v>
      </c>
      <c r="Q4177">
        <v>38</v>
      </c>
      <c r="S4177">
        <v>22</v>
      </c>
      <c r="U4177">
        <v>11.9</v>
      </c>
      <c r="W4177">
        <v>2.4</v>
      </c>
    </row>
    <row r="4178" spans="1:23">
      <c r="A4178" s="18">
        <v>42162</v>
      </c>
      <c r="C4178">
        <v>5.9459478231989449</v>
      </c>
      <c r="E4178">
        <v>12.642485558048442</v>
      </c>
      <c r="G4178">
        <v>5.0112823300893492</v>
      </c>
      <c r="I4178">
        <v>12.769412583629626</v>
      </c>
      <c r="K4178">
        <v>24.5</v>
      </c>
      <c r="M4178">
        <v>30.1</v>
      </c>
      <c r="O4178">
        <v>18.5</v>
      </c>
      <c r="Q4178">
        <v>37</v>
      </c>
      <c r="S4178">
        <v>20</v>
      </c>
      <c r="U4178">
        <v>11.7</v>
      </c>
      <c r="W4178">
        <v>2.2999999999999998</v>
      </c>
    </row>
    <row r="4179" spans="1:23">
      <c r="A4179" s="18">
        <v>42163</v>
      </c>
      <c r="C4179">
        <v>5.1114627916814133</v>
      </c>
      <c r="E4179">
        <v>11.60409198744216</v>
      </c>
      <c r="G4179">
        <v>4.9689029740587234</v>
      </c>
      <c r="I4179">
        <v>13.497883149887459</v>
      </c>
      <c r="K4179">
        <v>21.9</v>
      </c>
      <c r="M4179">
        <v>28.1</v>
      </c>
      <c r="O4179">
        <v>17</v>
      </c>
      <c r="Q4179">
        <v>55</v>
      </c>
      <c r="S4179">
        <v>27</v>
      </c>
      <c r="U4179">
        <v>10.5</v>
      </c>
      <c r="W4179">
        <v>1.6</v>
      </c>
    </row>
    <row r="4180" spans="1:23">
      <c r="A4180" s="18">
        <v>42164</v>
      </c>
      <c r="C4180">
        <v>5.1341904657794304</v>
      </c>
      <c r="E4180">
        <v>12.314768360982413</v>
      </c>
      <c r="G4180">
        <v>4.7388616529471621</v>
      </c>
      <c r="I4180">
        <v>11.605434411876503</v>
      </c>
      <c r="K4180">
        <v>22.9</v>
      </c>
      <c r="M4180">
        <v>29.8</v>
      </c>
      <c r="O4180">
        <v>17.899999999999999</v>
      </c>
      <c r="Q4180">
        <v>51</v>
      </c>
      <c r="S4180">
        <v>27</v>
      </c>
      <c r="U4180">
        <v>9.3000000000000007</v>
      </c>
      <c r="W4180">
        <v>2.6</v>
      </c>
    </row>
    <row r="4181" spans="1:23">
      <c r="A4181" s="18">
        <v>42165</v>
      </c>
      <c r="C4181">
        <v>5.2579618049343138</v>
      </c>
      <c r="E4181">
        <v>8.8170925255169745</v>
      </c>
      <c r="G4181">
        <v>4.7494347704566149</v>
      </c>
      <c r="I4181">
        <v>13.209746851006615</v>
      </c>
      <c r="K4181">
        <v>17.100000000000001</v>
      </c>
      <c r="M4181">
        <v>21</v>
      </c>
      <c r="O4181">
        <v>12.7</v>
      </c>
      <c r="Q4181">
        <v>55</v>
      </c>
      <c r="S4181">
        <v>32</v>
      </c>
      <c r="U4181">
        <v>10.3</v>
      </c>
      <c r="W4181">
        <v>3.2</v>
      </c>
    </row>
    <row r="4182" spans="1:23">
      <c r="A4182" s="18">
        <v>42166</v>
      </c>
      <c r="C4182">
        <v>4.6470735456379808</v>
      </c>
      <c r="E4182">
        <v>10.401265483142735</v>
      </c>
      <c r="G4182">
        <v>5.3475734865349285</v>
      </c>
      <c r="I4182">
        <v>12.894319991322805</v>
      </c>
      <c r="K4182">
        <v>18.3</v>
      </c>
      <c r="M4182">
        <v>23.4</v>
      </c>
      <c r="O4182">
        <v>12.6</v>
      </c>
      <c r="Q4182">
        <v>51</v>
      </c>
      <c r="S4182">
        <v>36</v>
      </c>
      <c r="U4182">
        <v>13.4</v>
      </c>
      <c r="W4182">
        <v>1.1000000000000001</v>
      </c>
    </row>
    <row r="4183" spans="1:23">
      <c r="A4183" s="18">
        <v>42167</v>
      </c>
      <c r="C4183">
        <v>4.5009429927921554</v>
      </c>
      <c r="E4183">
        <v>10.444674101789325</v>
      </c>
      <c r="G4183">
        <v>4.7438494027537041</v>
      </c>
      <c r="I4183">
        <v>10.681945230918753</v>
      </c>
      <c r="K4183">
        <v>21.7</v>
      </c>
      <c r="M4183">
        <v>26.7</v>
      </c>
      <c r="O4183">
        <v>17.600000000000001</v>
      </c>
      <c r="Q4183">
        <v>45</v>
      </c>
      <c r="S4183">
        <v>29</v>
      </c>
      <c r="U4183">
        <v>9.9</v>
      </c>
      <c r="W4183">
        <v>1.7</v>
      </c>
    </row>
    <row r="4184" spans="1:23">
      <c r="A4184" s="18">
        <v>42168</v>
      </c>
      <c r="C4184">
        <v>5.3868718020331725</v>
      </c>
      <c r="E4184">
        <v>11.085415631262817</v>
      </c>
      <c r="G4184">
        <v>5.3226460995810934</v>
      </c>
      <c r="I4184">
        <v>12.971063536997489</v>
      </c>
      <c r="K4184">
        <v>24.6</v>
      </c>
      <c r="M4184">
        <v>29.3</v>
      </c>
      <c r="O4184">
        <v>20.399999999999999</v>
      </c>
      <c r="Q4184">
        <v>38</v>
      </c>
      <c r="S4184">
        <v>19</v>
      </c>
      <c r="U4184">
        <v>13.3</v>
      </c>
      <c r="W4184">
        <v>1.5</v>
      </c>
    </row>
    <row r="4185" spans="1:23">
      <c r="A4185" s="18">
        <v>42169</v>
      </c>
      <c r="C4185">
        <v>5.5395747074390735</v>
      </c>
      <c r="E4185">
        <v>13.082092970748604</v>
      </c>
      <c r="G4185">
        <v>4.5032338097179965</v>
      </c>
      <c r="I4185">
        <v>11.116632542986013</v>
      </c>
      <c r="K4185">
        <v>25.3</v>
      </c>
      <c r="M4185">
        <v>31.6</v>
      </c>
      <c r="O4185">
        <v>19.600000000000001</v>
      </c>
      <c r="Q4185">
        <v>31</v>
      </c>
      <c r="S4185">
        <v>16</v>
      </c>
      <c r="U4185">
        <v>9.3000000000000007</v>
      </c>
      <c r="W4185">
        <v>2.1</v>
      </c>
    </row>
    <row r="4186" spans="1:23">
      <c r="A4186" s="18">
        <v>42170</v>
      </c>
      <c r="C4186">
        <v>5.9173646460196609</v>
      </c>
      <c r="E4186">
        <v>9.5040017912210164</v>
      </c>
      <c r="G4186">
        <v>4.7677337806695936</v>
      </c>
      <c r="I4186">
        <v>12.744060429058216</v>
      </c>
      <c r="K4186">
        <v>23.5</v>
      </c>
      <c r="M4186">
        <v>27.5</v>
      </c>
      <c r="O4186">
        <v>20.6</v>
      </c>
      <c r="Q4186">
        <v>40</v>
      </c>
      <c r="S4186">
        <v>27</v>
      </c>
      <c r="U4186">
        <v>10</v>
      </c>
      <c r="W4186">
        <v>2.8</v>
      </c>
    </row>
    <row r="4187" spans="1:23">
      <c r="A4187" s="18">
        <v>42171</v>
      </c>
      <c r="C4187">
        <v>2.7605806016394574</v>
      </c>
      <c r="E4187">
        <v>9.3822676120795467</v>
      </c>
      <c r="G4187">
        <v>2.966675060930799</v>
      </c>
      <c r="I4187">
        <v>8.6254347717025777</v>
      </c>
      <c r="K4187">
        <v>15.1</v>
      </c>
      <c r="M4187">
        <v>23.3</v>
      </c>
      <c r="O4187">
        <v>12.7</v>
      </c>
      <c r="Q4187">
        <v>78</v>
      </c>
      <c r="S4187">
        <v>42</v>
      </c>
      <c r="U4187">
        <v>0.9</v>
      </c>
      <c r="W4187">
        <v>1.8</v>
      </c>
    </row>
    <row r="4188" spans="1:23">
      <c r="A4188" s="18">
        <v>42172</v>
      </c>
      <c r="C4188">
        <v>3.2490863288298173</v>
      </c>
      <c r="E4188">
        <v>8.7272386148402052</v>
      </c>
      <c r="G4188">
        <v>3.8993002977392019</v>
      </c>
      <c r="I4188">
        <v>8.2284200936857914</v>
      </c>
      <c r="K4188">
        <v>17</v>
      </c>
      <c r="M4188">
        <v>21.4</v>
      </c>
      <c r="O4188">
        <v>13.2</v>
      </c>
      <c r="Q4188">
        <v>58</v>
      </c>
      <c r="S4188">
        <v>37</v>
      </c>
      <c r="U4188">
        <v>5.7</v>
      </c>
      <c r="W4188">
        <v>1.5</v>
      </c>
    </row>
    <row r="4189" spans="1:23">
      <c r="A4189" s="18">
        <v>42173</v>
      </c>
      <c r="C4189">
        <v>4.77601665082274</v>
      </c>
      <c r="E4189">
        <v>9.6890980542539378</v>
      </c>
      <c r="G4189">
        <v>4.7295142881957526</v>
      </c>
      <c r="I4189">
        <v>11.052579983791684</v>
      </c>
      <c r="K4189">
        <v>18.100000000000001</v>
      </c>
      <c r="M4189">
        <v>23.5</v>
      </c>
      <c r="O4189">
        <v>14</v>
      </c>
      <c r="Q4189">
        <v>51</v>
      </c>
      <c r="S4189">
        <v>32</v>
      </c>
      <c r="U4189">
        <v>10.199999999999999</v>
      </c>
      <c r="W4189">
        <v>3.1</v>
      </c>
    </row>
    <row r="4190" spans="1:23">
      <c r="A4190" s="18">
        <v>42174</v>
      </c>
      <c r="C4190">
        <v>4.8517753918271351</v>
      </c>
      <c r="E4190">
        <v>10.603936127178043</v>
      </c>
      <c r="G4190">
        <v>4.8335800978137371</v>
      </c>
      <c r="I4190">
        <v>11.197922732582503</v>
      </c>
      <c r="K4190">
        <v>20.5</v>
      </c>
      <c r="M4190">
        <v>25.8</v>
      </c>
      <c r="O4190">
        <v>15.8</v>
      </c>
      <c r="Q4190">
        <v>46</v>
      </c>
      <c r="S4190">
        <v>27</v>
      </c>
      <c r="U4190">
        <v>10.7</v>
      </c>
      <c r="W4190">
        <v>2.2000000000000002</v>
      </c>
    </row>
    <row r="4191" spans="1:23">
      <c r="A4191" s="18">
        <v>42175</v>
      </c>
      <c r="C4191">
        <v>5.7731615885267962</v>
      </c>
      <c r="E4191">
        <v>11.183416797521314</v>
      </c>
      <c r="G4191">
        <v>5.2315422061094869</v>
      </c>
      <c r="I4191">
        <v>12.866964669897142</v>
      </c>
      <c r="K4191">
        <v>22.2</v>
      </c>
      <c r="M4191">
        <v>27.5</v>
      </c>
      <c r="O4191">
        <v>17.3</v>
      </c>
      <c r="Q4191">
        <v>37</v>
      </c>
      <c r="S4191">
        <v>20</v>
      </c>
      <c r="U4191">
        <v>13.5</v>
      </c>
      <c r="W4191">
        <v>2.2999999999999998</v>
      </c>
    </row>
    <row r="4192" spans="1:23">
      <c r="A4192" s="18">
        <v>42176</v>
      </c>
      <c r="C4192">
        <v>6.0056760059522469</v>
      </c>
      <c r="E4192">
        <v>11.88377574876505</v>
      </c>
      <c r="G4192">
        <v>5.3045837926002353</v>
      </c>
      <c r="I4192">
        <v>13.277696241472214</v>
      </c>
      <c r="K4192">
        <v>23.9</v>
      </c>
      <c r="M4192">
        <v>29.2</v>
      </c>
      <c r="O4192">
        <v>18.600000000000001</v>
      </c>
      <c r="Q4192">
        <v>33</v>
      </c>
      <c r="S4192">
        <v>18</v>
      </c>
      <c r="U4192">
        <v>14.1</v>
      </c>
      <c r="W4192">
        <v>2.1</v>
      </c>
    </row>
    <row r="4193" spans="1:23">
      <c r="A4193" s="18">
        <v>42177</v>
      </c>
      <c r="C4193">
        <v>5.9112872247448216</v>
      </c>
      <c r="E4193">
        <v>10.930621793930305</v>
      </c>
      <c r="G4193">
        <v>4.8361470461707032</v>
      </c>
      <c r="I4193">
        <v>12.250826754252031</v>
      </c>
      <c r="K4193">
        <v>24.3</v>
      </c>
      <c r="M4193">
        <v>29.1</v>
      </c>
      <c r="O4193">
        <v>20.3</v>
      </c>
      <c r="Q4193">
        <v>35</v>
      </c>
      <c r="S4193">
        <v>20</v>
      </c>
      <c r="U4193">
        <v>10.9</v>
      </c>
      <c r="W4193">
        <v>2.5</v>
      </c>
    </row>
    <row r="4194" spans="1:23">
      <c r="A4194" s="18">
        <v>42178</v>
      </c>
      <c r="C4194">
        <v>5.0115285463197567</v>
      </c>
      <c r="E4194">
        <v>10.639809823646472</v>
      </c>
      <c r="G4194">
        <v>4.6360523272642062</v>
      </c>
      <c r="I4194">
        <v>11.711357544522688</v>
      </c>
      <c r="K4194">
        <v>24.4</v>
      </c>
      <c r="M4194">
        <v>28.2</v>
      </c>
      <c r="O4194">
        <v>19.899999999999999</v>
      </c>
      <c r="Q4194">
        <v>40</v>
      </c>
      <c r="S4194">
        <v>28</v>
      </c>
      <c r="U4194">
        <v>9.1999999999999993</v>
      </c>
      <c r="W4194">
        <v>1.6</v>
      </c>
    </row>
    <row r="4195" spans="1:23">
      <c r="A4195" s="18">
        <v>42179</v>
      </c>
      <c r="C4195">
        <v>6.2182411516419398</v>
      </c>
      <c r="E4195">
        <v>11.828341184948927</v>
      </c>
      <c r="G4195">
        <v>5.2571454422846458</v>
      </c>
      <c r="I4195">
        <v>13.458422783602488</v>
      </c>
      <c r="K4195">
        <v>25.6</v>
      </c>
      <c r="M4195">
        <v>30.5</v>
      </c>
      <c r="O4195">
        <v>20.8</v>
      </c>
      <c r="Q4195">
        <v>38</v>
      </c>
      <c r="S4195">
        <v>27</v>
      </c>
      <c r="U4195">
        <v>12.5</v>
      </c>
      <c r="W4195">
        <v>2.5</v>
      </c>
    </row>
    <row r="4196" spans="1:23">
      <c r="A4196" s="18">
        <v>42180</v>
      </c>
      <c r="C4196">
        <v>7.1580032584639941</v>
      </c>
      <c r="E4196">
        <v>12.880224790037701</v>
      </c>
      <c r="G4196">
        <v>5.5373227296296221</v>
      </c>
      <c r="I4196">
        <v>14.386050157622931</v>
      </c>
      <c r="K4196">
        <v>27.2</v>
      </c>
      <c r="M4196">
        <v>32.6</v>
      </c>
      <c r="O4196">
        <v>21.9</v>
      </c>
      <c r="Q4196">
        <v>33</v>
      </c>
      <c r="S4196">
        <v>23</v>
      </c>
      <c r="U4196">
        <v>14.4</v>
      </c>
      <c r="W4196">
        <v>3</v>
      </c>
    </row>
    <row r="4197" spans="1:23">
      <c r="A4197" s="18">
        <v>42181</v>
      </c>
      <c r="C4197">
        <v>4.5558306177476711</v>
      </c>
      <c r="E4197">
        <v>10.878804782930173</v>
      </c>
      <c r="G4197">
        <v>3.9066707418119941</v>
      </c>
      <c r="I4197">
        <v>9.3188505940994677</v>
      </c>
      <c r="K4197">
        <v>27.6</v>
      </c>
      <c r="M4197">
        <v>31.3</v>
      </c>
      <c r="O4197">
        <v>23.8</v>
      </c>
      <c r="Q4197">
        <v>34</v>
      </c>
      <c r="S4197">
        <v>27</v>
      </c>
      <c r="U4197">
        <v>4.9000000000000004</v>
      </c>
      <c r="W4197">
        <v>1.6</v>
      </c>
    </row>
    <row r="4198" spans="1:23">
      <c r="A4198" s="18">
        <v>42182</v>
      </c>
      <c r="C4198">
        <v>3.8972789729066069</v>
      </c>
      <c r="E4198">
        <v>10.849076531089855</v>
      </c>
      <c r="G4198">
        <v>3.4702871983560781</v>
      </c>
      <c r="I4198">
        <v>9.2061209779390456</v>
      </c>
      <c r="K4198">
        <v>24</v>
      </c>
      <c r="M4198">
        <v>29.6</v>
      </c>
      <c r="O4198">
        <v>20.8</v>
      </c>
      <c r="Q4198">
        <v>54</v>
      </c>
      <c r="S4198">
        <v>26</v>
      </c>
      <c r="U4198">
        <v>2.5</v>
      </c>
      <c r="W4198">
        <v>1.6</v>
      </c>
    </row>
    <row r="4199" spans="1:23">
      <c r="A4199" s="18">
        <v>42183</v>
      </c>
      <c r="C4199">
        <v>3.991066222148774</v>
      </c>
      <c r="E4199">
        <v>8.7380303828110453</v>
      </c>
      <c r="G4199">
        <v>4.4284589962722762</v>
      </c>
      <c r="I4199">
        <v>11.951222567413632</v>
      </c>
      <c r="K4199">
        <v>20.5</v>
      </c>
      <c r="M4199">
        <v>24.2</v>
      </c>
      <c r="O4199">
        <v>17.399999999999999</v>
      </c>
      <c r="Q4199">
        <v>79</v>
      </c>
      <c r="S4199">
        <v>52</v>
      </c>
      <c r="U4199">
        <v>6.9</v>
      </c>
      <c r="W4199">
        <v>1.4</v>
      </c>
    </row>
    <row r="4200" spans="1:23">
      <c r="A4200" s="18">
        <v>42184</v>
      </c>
      <c r="C4200">
        <v>4.6948089471467931</v>
      </c>
      <c r="E4200">
        <v>9.5545611760026343</v>
      </c>
      <c r="G4200">
        <v>4.9948817915084618</v>
      </c>
      <c r="I4200">
        <v>11.933915001379415</v>
      </c>
      <c r="K4200">
        <v>22.9</v>
      </c>
      <c r="M4200">
        <v>27</v>
      </c>
      <c r="O4200">
        <v>19.8</v>
      </c>
      <c r="Q4200">
        <v>59</v>
      </c>
      <c r="S4200">
        <v>28</v>
      </c>
      <c r="U4200">
        <v>10.1</v>
      </c>
      <c r="W4200">
        <v>1.9</v>
      </c>
    </row>
    <row r="4201" spans="1:23">
      <c r="A4201" s="18">
        <v>42185</v>
      </c>
      <c r="C4201">
        <v>6.1358220072848946</v>
      </c>
      <c r="E4201">
        <v>13.269563350071882</v>
      </c>
      <c r="G4201">
        <v>5.4057706149506961</v>
      </c>
      <c r="I4201">
        <v>13.542959611786596</v>
      </c>
      <c r="K4201">
        <v>25.1</v>
      </c>
      <c r="M4201">
        <v>31.3</v>
      </c>
      <c r="O4201">
        <v>18.8</v>
      </c>
      <c r="Q4201">
        <v>37</v>
      </c>
      <c r="S4201">
        <v>14</v>
      </c>
      <c r="U4201">
        <v>14.3</v>
      </c>
      <c r="W4201">
        <v>2.1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3"/>
  <sheetViews>
    <sheetView workbookViewId="0">
      <selection activeCell="K25" sqref="K25"/>
    </sheetView>
  </sheetViews>
  <sheetFormatPr defaultRowHeight="14.4"/>
  <sheetData>
    <row r="1" spans="1:9">
      <c r="A1" t="s">
        <v>83</v>
      </c>
    </row>
    <row r="2" spans="1:9" ht="15" thickBot="1"/>
    <row r="3" spans="1:9">
      <c r="A3" s="22" t="s">
        <v>84</v>
      </c>
      <c r="B3" s="22"/>
    </row>
    <row r="4" spans="1:9">
      <c r="A4" s="19" t="s">
        <v>85</v>
      </c>
      <c r="B4" s="19">
        <v>0.96254090896339595</v>
      </c>
    </row>
    <row r="5" spans="1:9">
      <c r="A5" s="19" t="s">
        <v>86</v>
      </c>
      <c r="B5" s="19">
        <v>0.92648500142808055</v>
      </c>
    </row>
    <row r="6" spans="1:9">
      <c r="A6" s="19" t="s">
        <v>87</v>
      </c>
      <c r="B6" s="19">
        <v>0.92636186072695503</v>
      </c>
    </row>
    <row r="7" spans="1:9">
      <c r="A7" s="19" t="s">
        <v>88</v>
      </c>
      <c r="B7" s="19">
        <v>1.1866696048313128</v>
      </c>
    </row>
    <row r="8" spans="1:9" ht="15" thickBot="1">
      <c r="A8" s="20" t="s">
        <v>89</v>
      </c>
      <c r="B8" s="20">
        <v>599</v>
      </c>
    </row>
    <row r="10" spans="1:9" ht="15" thickBot="1">
      <c r="A10" t="s">
        <v>90</v>
      </c>
    </row>
    <row r="11" spans="1:9">
      <c r="A11" s="21"/>
      <c r="B11" s="21" t="s">
        <v>95</v>
      </c>
      <c r="C11" s="21" t="s">
        <v>96</v>
      </c>
      <c r="D11" s="21" t="s">
        <v>97</v>
      </c>
      <c r="E11" s="21" t="s">
        <v>98</v>
      </c>
      <c r="F11" s="21" t="s">
        <v>99</v>
      </c>
    </row>
    <row r="12" spans="1:9">
      <c r="A12" s="19" t="s">
        <v>91</v>
      </c>
      <c r="B12" s="19">
        <v>1</v>
      </c>
      <c r="C12" s="19">
        <v>10594.888929046389</v>
      </c>
      <c r="D12" s="19">
        <v>10594.888929046389</v>
      </c>
      <c r="E12" s="19">
        <v>7523.7918329204249</v>
      </c>
      <c r="F12" s="19">
        <v>0</v>
      </c>
    </row>
    <row r="13" spans="1:9">
      <c r="A13" s="19" t="s">
        <v>92</v>
      </c>
      <c r="B13" s="19">
        <v>597</v>
      </c>
      <c r="C13" s="19">
        <v>840.68629636521098</v>
      </c>
      <c r="D13" s="19">
        <v>1.4081847510305041</v>
      </c>
      <c r="E13" s="19"/>
      <c r="F13" s="19"/>
    </row>
    <row r="14" spans="1:9" ht="15" thickBot="1">
      <c r="A14" s="20" t="s">
        <v>93</v>
      </c>
      <c r="B14" s="20">
        <v>598</v>
      </c>
      <c r="C14" s="20">
        <v>11435.5752254116</v>
      </c>
      <c r="D14" s="20"/>
      <c r="E14" s="20"/>
      <c r="F14" s="20"/>
    </row>
    <row r="15" spans="1:9" ht="15" thickBot="1"/>
    <row r="16" spans="1:9">
      <c r="A16" s="21"/>
      <c r="B16" s="21" t="s">
        <v>100</v>
      </c>
      <c r="C16" s="21" t="s">
        <v>88</v>
      </c>
      <c r="D16" s="21" t="s">
        <v>101</v>
      </c>
      <c r="E16" s="21" t="s">
        <v>102</v>
      </c>
      <c r="F16" s="21" t="s">
        <v>103</v>
      </c>
      <c r="G16" s="21" t="s">
        <v>104</v>
      </c>
      <c r="H16" s="21" t="s">
        <v>105</v>
      </c>
      <c r="I16" s="21" t="s">
        <v>106</v>
      </c>
    </row>
    <row r="17" spans="1:9">
      <c r="A17" s="19" t="s">
        <v>94</v>
      </c>
      <c r="B17" s="19">
        <v>0.36789646628800821</v>
      </c>
      <c r="C17" s="19">
        <v>8.8722496479895163E-2</v>
      </c>
      <c r="D17" s="19">
        <v>4.1465973218120036</v>
      </c>
      <c r="E17" s="19">
        <v>3.8637797755820221E-5</v>
      </c>
      <c r="F17" s="19">
        <v>0.19365031241264985</v>
      </c>
      <c r="G17" s="19">
        <v>0.54214262016336656</v>
      </c>
      <c r="H17" s="19">
        <v>0.19365031241264985</v>
      </c>
      <c r="I17" s="19">
        <v>0.54214262016336656</v>
      </c>
    </row>
    <row r="18" spans="1:9" ht="15" thickBot="1">
      <c r="A18" s="20" t="s">
        <v>76</v>
      </c>
      <c r="B18" s="20">
        <v>1.9539653008143316</v>
      </c>
      <c r="C18" s="20">
        <v>2.2526745967846429E-2</v>
      </c>
      <c r="D18" s="20">
        <v>86.739793825673971</v>
      </c>
      <c r="E18" s="20">
        <v>0</v>
      </c>
      <c r="F18" s="20">
        <v>1.9097239978758604</v>
      </c>
      <c r="G18" s="20">
        <v>1.9982066037528028</v>
      </c>
      <c r="H18" s="20">
        <v>1.9097239978758604</v>
      </c>
      <c r="I18" s="20">
        <v>1.9982066037528028</v>
      </c>
    </row>
    <row r="22" spans="1:9">
      <c r="A22" t="s">
        <v>107</v>
      </c>
    </row>
    <row r="23" spans="1:9" ht="15" thickBot="1"/>
    <row r="24" spans="1:9">
      <c r="A24" s="21" t="s">
        <v>89</v>
      </c>
      <c r="B24" s="21" t="s">
        <v>108</v>
      </c>
      <c r="C24" s="21" t="s">
        <v>92</v>
      </c>
    </row>
    <row r="25" spans="1:9">
      <c r="A25" s="19">
        <v>1</v>
      </c>
      <c r="B25" s="19">
        <v>1.3794315737310143</v>
      </c>
      <c r="C25" s="19">
        <v>0.26476445722549813</v>
      </c>
    </row>
    <row r="26" spans="1:9">
      <c r="A26" s="19">
        <v>2</v>
      </c>
      <c r="B26" s="19">
        <v>1.5616322943742225</v>
      </c>
      <c r="C26" s="19">
        <v>-1.1617285107690707</v>
      </c>
    </row>
    <row r="27" spans="1:9">
      <c r="A27" s="19">
        <v>3</v>
      </c>
      <c r="B27" s="19">
        <v>2.4358999490431761</v>
      </c>
      <c r="C27" s="19">
        <v>-0.44371812337322947</v>
      </c>
    </row>
    <row r="28" spans="1:9">
      <c r="A28" s="19">
        <v>4</v>
      </c>
      <c r="B28" s="19">
        <v>1.3499247518472584</v>
      </c>
      <c r="C28" s="19">
        <v>-1.0918107348286799</v>
      </c>
    </row>
    <row r="29" spans="1:9">
      <c r="A29" s="19">
        <v>5</v>
      </c>
      <c r="B29" s="19">
        <v>2.7350238709422143</v>
      </c>
      <c r="C29" s="19">
        <v>-1.1214787888524924E-2</v>
      </c>
    </row>
    <row r="30" spans="1:9">
      <c r="A30" s="19">
        <v>6</v>
      </c>
      <c r="B30" s="19">
        <v>3.1659739756543286</v>
      </c>
      <c r="C30" s="19">
        <v>1.3733550420779488</v>
      </c>
    </row>
    <row r="31" spans="1:9">
      <c r="A31" s="19">
        <v>7</v>
      </c>
      <c r="B31" s="19">
        <v>2.348040799615446</v>
      </c>
      <c r="C31" s="19">
        <v>-0.12127882815088453</v>
      </c>
    </row>
    <row r="32" spans="1:9">
      <c r="A32" s="19">
        <v>8</v>
      </c>
      <c r="B32" s="19">
        <v>3.9319278983440915</v>
      </c>
      <c r="C32" s="19">
        <v>-0.33551831111896524</v>
      </c>
    </row>
    <row r="33" spans="1:3">
      <c r="A33" s="19">
        <v>9</v>
      </c>
      <c r="B33" s="19">
        <v>3.2120493569561201</v>
      </c>
      <c r="C33" s="19">
        <v>1.0293835129147224</v>
      </c>
    </row>
    <row r="34" spans="1:3">
      <c r="A34" s="19">
        <v>10</v>
      </c>
      <c r="B34" s="19">
        <v>2.2437192236931667</v>
      </c>
      <c r="C34" s="19">
        <v>0.37023698270198002</v>
      </c>
    </row>
    <row r="35" spans="1:3">
      <c r="A35" s="19">
        <v>11</v>
      </c>
      <c r="B35" s="19">
        <v>4.3473230925687378</v>
      </c>
      <c r="C35" s="19">
        <v>0.5869121290965964</v>
      </c>
    </row>
    <row r="36" spans="1:3">
      <c r="A36" s="19">
        <v>12</v>
      </c>
      <c r="B36" s="19">
        <v>3.6222118612424232</v>
      </c>
      <c r="C36" s="19">
        <v>2.2207838071664998</v>
      </c>
    </row>
    <row r="37" spans="1:3">
      <c r="A37" s="19">
        <v>13</v>
      </c>
      <c r="B37" s="19">
        <v>9.7843241817453901</v>
      </c>
      <c r="C37" s="19">
        <v>0.35185319474694765</v>
      </c>
    </row>
    <row r="38" spans="1:3">
      <c r="A38" s="19">
        <v>14</v>
      </c>
      <c r="B38" s="19">
        <v>8.7939848145988506</v>
      </c>
      <c r="C38" s="19">
        <v>0.86572935338891988</v>
      </c>
    </row>
    <row r="39" spans="1:3">
      <c r="A39" s="19">
        <v>15</v>
      </c>
      <c r="B39" s="19">
        <v>6.5662566489673049</v>
      </c>
      <c r="C39" s="19">
        <v>1.1192776970190694</v>
      </c>
    </row>
    <row r="40" spans="1:3">
      <c r="A40" s="19">
        <v>16</v>
      </c>
      <c r="B40" s="19">
        <v>5.154457814971833</v>
      </c>
      <c r="C40" s="19">
        <v>3.8412205163151416</v>
      </c>
    </row>
    <row r="41" spans="1:3">
      <c r="A41" s="19">
        <v>17</v>
      </c>
      <c r="B41" s="19">
        <v>10.833067284713746</v>
      </c>
      <c r="C41" s="19">
        <v>0.91513367088607289</v>
      </c>
    </row>
    <row r="42" spans="1:3">
      <c r="A42" s="19">
        <v>18</v>
      </c>
      <c r="B42" s="19">
        <v>4.3940631758934954</v>
      </c>
      <c r="C42" s="19">
        <v>1.8144969400984596</v>
      </c>
    </row>
    <row r="43" spans="1:3">
      <c r="A43" s="19">
        <v>19</v>
      </c>
      <c r="B43" s="19">
        <v>19.596093516319918</v>
      </c>
      <c r="C43" s="19">
        <v>-7.4416704192487533</v>
      </c>
    </row>
    <row r="44" spans="1:3">
      <c r="A44" s="19">
        <v>20</v>
      </c>
      <c r="B44" s="19">
        <v>7.3034324475847567</v>
      </c>
      <c r="C44" s="19">
        <v>0.59682005505949931</v>
      </c>
    </row>
    <row r="45" spans="1:3">
      <c r="A45" s="19">
        <v>21</v>
      </c>
      <c r="B45" s="19">
        <v>11.437132401139021</v>
      </c>
      <c r="C45" s="19">
        <v>-2.0094772990858605</v>
      </c>
    </row>
    <row r="46" spans="1:3">
      <c r="A46" s="19">
        <v>22</v>
      </c>
      <c r="B46" s="19">
        <v>10.63027181657182</v>
      </c>
      <c r="C46" s="19">
        <v>-1.4839640164789607</v>
      </c>
    </row>
    <row r="47" spans="1:3">
      <c r="A47" s="19">
        <v>23</v>
      </c>
      <c r="B47" s="19">
        <v>11.323005359004505</v>
      </c>
      <c r="C47" s="19">
        <v>0.75911070863681296</v>
      </c>
    </row>
    <row r="48" spans="1:3">
      <c r="A48" s="19">
        <v>24</v>
      </c>
      <c r="B48" s="19">
        <v>14.246451264229645</v>
      </c>
      <c r="C48" s="19">
        <v>-0.77235528487803329</v>
      </c>
    </row>
    <row r="49" spans="1:3">
      <c r="A49" s="19">
        <v>25</v>
      </c>
      <c r="B49" s="19">
        <v>12.902980390965734</v>
      </c>
      <c r="C49" s="19">
        <v>0.87462291895061028</v>
      </c>
    </row>
    <row r="50" spans="1:3">
      <c r="A50" s="19">
        <v>26</v>
      </c>
      <c r="B50" s="19">
        <v>10.705347489953326</v>
      </c>
      <c r="C50" s="19">
        <v>0.1568119098194245</v>
      </c>
    </row>
    <row r="51" spans="1:3">
      <c r="A51" s="19">
        <v>27</v>
      </c>
      <c r="B51" s="19">
        <v>17.890656933803612</v>
      </c>
      <c r="C51" s="19">
        <v>-0.46793706549246394</v>
      </c>
    </row>
    <row r="52" spans="1:3">
      <c r="A52" s="19">
        <v>28</v>
      </c>
      <c r="B52" s="19">
        <v>6.1974228597357142</v>
      </c>
      <c r="C52" s="19">
        <v>2.6597993561064586</v>
      </c>
    </row>
    <row r="53" spans="1:3">
      <c r="A53" s="19">
        <v>29</v>
      </c>
      <c r="B53" s="19">
        <v>11.809043881344756</v>
      </c>
      <c r="C53" s="19">
        <v>0.14810520592143739</v>
      </c>
    </row>
    <row r="54" spans="1:3">
      <c r="A54" s="19">
        <v>30</v>
      </c>
      <c r="B54" s="19">
        <v>11.079068298333407</v>
      </c>
      <c r="C54" s="19">
        <v>0.75463088893256725</v>
      </c>
    </row>
    <row r="55" spans="1:3">
      <c r="A55" s="19">
        <v>31</v>
      </c>
      <c r="B55" s="19">
        <v>7.8185651966587963</v>
      </c>
      <c r="C55" s="19">
        <v>1.4232945241493313</v>
      </c>
    </row>
    <row r="56" spans="1:3">
      <c r="A56" s="19">
        <v>32</v>
      </c>
      <c r="B56" s="19">
        <v>14.053164662239915</v>
      </c>
      <c r="C56" s="19">
        <v>-1.5593724655672183</v>
      </c>
    </row>
    <row r="57" spans="1:3">
      <c r="A57" s="19">
        <v>33</v>
      </c>
      <c r="B57" s="19">
        <v>9.1847218464261182</v>
      </c>
      <c r="C57" s="19">
        <v>-7.3770232100057953E-2</v>
      </c>
    </row>
    <row r="58" spans="1:3">
      <c r="A58" s="19">
        <v>34</v>
      </c>
      <c r="B58" s="19">
        <v>9.6973795299430563</v>
      </c>
      <c r="C58" s="19">
        <v>1.5508478029134611</v>
      </c>
    </row>
    <row r="59" spans="1:3">
      <c r="A59" s="19">
        <v>35</v>
      </c>
      <c r="B59" s="19">
        <v>11.684504772943566</v>
      </c>
      <c r="C59" s="19">
        <v>2.3422746665878709</v>
      </c>
    </row>
    <row r="60" spans="1:3">
      <c r="A60" s="19">
        <v>36</v>
      </c>
      <c r="B60" s="19">
        <v>7.6181580196484164</v>
      </c>
      <c r="C60" s="19">
        <v>3.0370118471044085</v>
      </c>
    </row>
    <row r="61" spans="1:3">
      <c r="A61" s="19">
        <v>37</v>
      </c>
      <c r="B61" s="19">
        <v>10.077773996056635</v>
      </c>
      <c r="C61" s="19">
        <v>-0.95366764814642124</v>
      </c>
    </row>
    <row r="62" spans="1:3">
      <c r="A62" s="19">
        <v>38</v>
      </c>
      <c r="B62" s="19">
        <v>4.574029611357453</v>
      </c>
      <c r="C62" s="19">
        <v>2.5841357391192119</v>
      </c>
    </row>
    <row r="63" spans="1:3">
      <c r="A63" s="19">
        <v>39</v>
      </c>
      <c r="B63" s="19">
        <v>9.7253779631220283</v>
      </c>
      <c r="C63" s="19">
        <v>0.81871668315354285</v>
      </c>
    </row>
    <row r="64" spans="1:3">
      <c r="A64" s="19">
        <v>40</v>
      </c>
      <c r="B64" s="19">
        <v>6.5042534233473619</v>
      </c>
      <c r="C64" s="19">
        <v>0.52300731603948325</v>
      </c>
    </row>
    <row r="65" spans="1:3">
      <c r="A65" s="19">
        <v>41</v>
      </c>
      <c r="B65" s="19">
        <v>2.9689407598286515</v>
      </c>
      <c r="C65" s="19">
        <v>0.76694231432429705</v>
      </c>
    </row>
    <row r="66" spans="1:3">
      <c r="A66" s="19">
        <v>42</v>
      </c>
      <c r="B66" s="19">
        <v>5.1617231432628783</v>
      </c>
      <c r="C66" s="19">
        <v>-9.745421955596445E-2</v>
      </c>
    </row>
    <row r="67" spans="1:3">
      <c r="A67" s="19">
        <v>43</v>
      </c>
      <c r="B67" s="19">
        <v>2.6799265896302513</v>
      </c>
      <c r="C67" s="19">
        <v>1.321098386550827</v>
      </c>
    </row>
    <row r="68" spans="1:3">
      <c r="A68" s="19">
        <v>44</v>
      </c>
      <c r="B68" s="19">
        <v>3.011258741252222</v>
      </c>
      <c r="C68" s="19">
        <v>-0.47580370980006137</v>
      </c>
    </row>
    <row r="69" spans="1:3">
      <c r="A69" s="19">
        <v>45</v>
      </c>
      <c r="B69" s="19">
        <v>2.6876146843371802</v>
      </c>
      <c r="C69" s="19">
        <v>0.20830968008059658</v>
      </c>
    </row>
    <row r="70" spans="1:3">
      <c r="A70" s="19">
        <v>46</v>
      </c>
      <c r="B70" s="19">
        <v>2.2965762355232835</v>
      </c>
      <c r="C70" s="19">
        <v>-3.5940328462242377E-2</v>
      </c>
    </row>
    <row r="71" spans="1:3">
      <c r="A71" s="19">
        <v>47</v>
      </c>
      <c r="B71" s="19">
        <v>2.3970139449610235</v>
      </c>
      <c r="C71" s="19">
        <v>-9.3439161744952148E-2</v>
      </c>
    </row>
    <row r="72" spans="1:3">
      <c r="A72" s="19">
        <v>48</v>
      </c>
      <c r="B72" s="19">
        <v>1.9139620905978023</v>
      </c>
      <c r="C72" s="19">
        <v>-2.650813002063801E-2</v>
      </c>
    </row>
    <row r="73" spans="1:3">
      <c r="A73" s="19">
        <v>49</v>
      </c>
      <c r="B73" s="19">
        <v>2.2656427604151474</v>
      </c>
      <c r="C73" s="19">
        <v>-0.38807244837239985</v>
      </c>
    </row>
    <row r="74" spans="1:3">
      <c r="A74" s="19">
        <v>50</v>
      </c>
      <c r="B74" s="19">
        <v>2.0466819629373632</v>
      </c>
      <c r="C74" s="19">
        <v>-0.40761236267592249</v>
      </c>
    </row>
    <row r="75" spans="1:3">
      <c r="A75" s="19">
        <v>51</v>
      </c>
      <c r="B75" s="19">
        <v>1.2939299058117728</v>
      </c>
      <c r="C75" s="19">
        <v>-1.1314211928782405</v>
      </c>
    </row>
    <row r="76" spans="1:3">
      <c r="A76" s="19">
        <v>52</v>
      </c>
      <c r="B76" s="19">
        <v>1.5594990937841104</v>
      </c>
      <c r="C76" s="19">
        <v>-0.63092544448786081</v>
      </c>
    </row>
    <row r="77" spans="1:3">
      <c r="A77" s="19">
        <v>53</v>
      </c>
      <c r="B77" s="19">
        <v>1.4594888793576335</v>
      </c>
      <c r="C77" s="19">
        <v>0.22600437286089714</v>
      </c>
    </row>
    <row r="78" spans="1:3">
      <c r="A78" s="19">
        <v>54</v>
      </c>
      <c r="B78" s="19">
        <v>1.2186762865157286</v>
      </c>
      <c r="C78" s="19">
        <v>-0.39781791111061549</v>
      </c>
    </row>
    <row r="79" spans="1:3">
      <c r="A79" s="19">
        <v>55</v>
      </c>
      <c r="B79" s="19">
        <v>1.0974503613043498</v>
      </c>
      <c r="C79" s="19">
        <v>-1.2958903510116428</v>
      </c>
    </row>
    <row r="80" spans="1:3">
      <c r="A80" s="19">
        <v>56</v>
      </c>
      <c r="B80" s="19">
        <v>0.90546073721420817</v>
      </c>
      <c r="C80" s="19">
        <v>-1.7174131108788786</v>
      </c>
    </row>
    <row r="81" spans="1:3">
      <c r="A81" s="19">
        <v>57</v>
      </c>
      <c r="B81" s="19">
        <v>1.1568423559980481</v>
      </c>
      <c r="C81" s="19">
        <v>-1.6264106417339468</v>
      </c>
    </row>
    <row r="82" spans="1:3">
      <c r="A82" s="19">
        <v>58</v>
      </c>
      <c r="B82" s="19">
        <v>1.4777709034285516</v>
      </c>
      <c r="C82" s="19">
        <v>-0.8459655372442354</v>
      </c>
    </row>
    <row r="83" spans="1:3">
      <c r="A83" s="19">
        <v>59</v>
      </c>
      <c r="B83" s="19">
        <v>2.4111807462000105</v>
      </c>
      <c r="C83" s="19">
        <v>0.70184305080218223</v>
      </c>
    </row>
    <row r="84" spans="1:3">
      <c r="A84" s="19">
        <v>60</v>
      </c>
      <c r="B84" s="19">
        <v>3.0637352484520219</v>
      </c>
      <c r="C84" s="19">
        <v>0.30149781268505782</v>
      </c>
    </row>
    <row r="85" spans="1:3">
      <c r="A85" s="19">
        <v>61</v>
      </c>
      <c r="B85" s="19">
        <v>5.206650822484403</v>
      </c>
      <c r="C85" s="19">
        <v>2.4867923783667418</v>
      </c>
    </row>
    <row r="86" spans="1:3">
      <c r="A86" s="19">
        <v>62</v>
      </c>
      <c r="B86" s="19">
        <v>4.7419993533832239</v>
      </c>
      <c r="C86" s="19">
        <v>-0.729473125938223</v>
      </c>
    </row>
    <row r="87" spans="1:3">
      <c r="A87" s="19">
        <v>63</v>
      </c>
      <c r="B87" s="19">
        <v>5.9213502347094105</v>
      </c>
      <c r="C87" s="19">
        <v>-2.2515567541464776E-2</v>
      </c>
    </row>
    <row r="88" spans="1:3">
      <c r="A88" s="19">
        <v>64</v>
      </c>
      <c r="B88" s="19">
        <v>5.7601969149870191</v>
      </c>
      <c r="C88" s="19">
        <v>-0.38686355841491604</v>
      </c>
    </row>
    <row r="89" spans="1:3">
      <c r="A89" s="19">
        <v>65</v>
      </c>
      <c r="B89" s="19">
        <v>5.2174643544247097</v>
      </c>
      <c r="C89" s="19">
        <v>1.5589927408101723E-2</v>
      </c>
    </row>
    <row r="90" spans="1:3">
      <c r="A90" s="19">
        <v>66</v>
      </c>
      <c r="B90" s="19">
        <v>7.7815347868994147</v>
      </c>
      <c r="C90" s="19">
        <v>0.44203807376782489</v>
      </c>
    </row>
    <row r="91" spans="1:3">
      <c r="A91" s="19">
        <v>67</v>
      </c>
      <c r="B91" s="19">
        <v>8.592222969785908</v>
      </c>
      <c r="C91" s="19">
        <v>1.3319299038723198</v>
      </c>
    </row>
    <row r="92" spans="1:3">
      <c r="A92" s="19">
        <v>68</v>
      </c>
      <c r="B92" s="19">
        <v>9.4105669518981507</v>
      </c>
      <c r="C92" s="19">
        <v>1.065695572846872</v>
      </c>
    </row>
    <row r="93" spans="1:3">
      <c r="A93" s="19">
        <v>69</v>
      </c>
      <c r="B93" s="19">
        <v>8.715787212687804</v>
      </c>
      <c r="C93" s="19">
        <v>1.4237061291989104</v>
      </c>
    </row>
    <row r="94" spans="1:3">
      <c r="A94" s="19">
        <v>70</v>
      </c>
      <c r="B94" s="19">
        <v>10.732978823939451</v>
      </c>
      <c r="C94" s="19">
        <v>0.10260650058193477</v>
      </c>
    </row>
    <row r="95" spans="1:3">
      <c r="A95" s="19">
        <v>71</v>
      </c>
      <c r="B95" s="19">
        <v>8.0047691719032521</v>
      </c>
      <c r="C95" s="19">
        <v>1.3024925120827202</v>
      </c>
    </row>
    <row r="96" spans="1:3">
      <c r="A96" s="19">
        <v>72</v>
      </c>
      <c r="B96" s="19">
        <v>11.739446233980789</v>
      </c>
      <c r="C96" s="19">
        <v>-0.41236692242719464</v>
      </c>
    </row>
    <row r="97" spans="1:3">
      <c r="A97" s="19">
        <v>73</v>
      </c>
      <c r="B97" s="19">
        <v>11.874586576346434</v>
      </c>
      <c r="C97" s="19">
        <v>0.94502137548004583</v>
      </c>
    </row>
    <row r="98" spans="1:3">
      <c r="A98" s="19">
        <v>74</v>
      </c>
      <c r="B98" s="19">
        <v>12.591581892535388</v>
      </c>
      <c r="C98" s="19">
        <v>-2.7475191199764559</v>
      </c>
    </row>
    <row r="99" spans="1:3">
      <c r="A99" s="19">
        <v>75</v>
      </c>
      <c r="B99" s="19">
        <v>9.1322039421382399</v>
      </c>
      <c r="C99" s="19">
        <v>-1.3157022869591106</v>
      </c>
    </row>
    <row r="100" spans="1:3">
      <c r="A100" s="19">
        <v>76</v>
      </c>
      <c r="B100" s="19">
        <v>10.625477842182256</v>
      </c>
      <c r="C100" s="19">
        <v>0.83544265961551112</v>
      </c>
    </row>
    <row r="101" spans="1:3">
      <c r="A101" s="19">
        <v>77</v>
      </c>
      <c r="B101" s="19">
        <v>10.754958538658855</v>
      </c>
      <c r="C101" s="19">
        <v>-0.15854023625113101</v>
      </c>
    </row>
    <row r="102" spans="1:3">
      <c r="A102" s="19">
        <v>78</v>
      </c>
      <c r="B102" s="19">
        <v>11.921482474275884</v>
      </c>
      <c r="C102" s="19">
        <v>0.29327724274669897</v>
      </c>
    </row>
    <row r="103" spans="1:3">
      <c r="A103" s="19">
        <v>79</v>
      </c>
      <c r="B103" s="19">
        <v>13.961532797478142</v>
      </c>
      <c r="C103" s="19">
        <v>-0.49149657493184939</v>
      </c>
    </row>
    <row r="104" spans="1:3">
      <c r="A104" s="19">
        <v>80</v>
      </c>
      <c r="B104" s="19">
        <v>12.135528527943844</v>
      </c>
      <c r="C104" s="19">
        <v>0.3834526629351771</v>
      </c>
    </row>
    <row r="105" spans="1:3">
      <c r="A105" s="19">
        <v>81</v>
      </c>
      <c r="B105" s="19">
        <v>9.5356166021924018</v>
      </c>
      <c r="C105" s="19">
        <v>1.2166680694550891</v>
      </c>
    </row>
    <row r="106" spans="1:3">
      <c r="A106" s="19">
        <v>82</v>
      </c>
      <c r="B106" s="19">
        <v>14.88247952070153</v>
      </c>
      <c r="C106" s="19">
        <v>0.48897880970264218</v>
      </c>
    </row>
    <row r="107" spans="1:3">
      <c r="A107" s="19">
        <v>83</v>
      </c>
      <c r="B107" s="19">
        <v>11.840596357670279</v>
      </c>
      <c r="C107" s="19">
        <v>-1.5853681774700554</v>
      </c>
    </row>
    <row r="108" spans="1:3">
      <c r="A108" s="19">
        <v>84</v>
      </c>
      <c r="B108" s="19">
        <v>11.269275883523658</v>
      </c>
      <c r="C108" s="19">
        <v>0.76449065366796987</v>
      </c>
    </row>
    <row r="109" spans="1:3">
      <c r="A109" s="19">
        <v>85</v>
      </c>
      <c r="B109" s="19">
        <v>10.761475929530331</v>
      </c>
      <c r="C109" s="19">
        <v>2.1998704022420537</v>
      </c>
    </row>
    <row r="110" spans="1:3">
      <c r="A110" s="19">
        <v>86</v>
      </c>
      <c r="B110" s="19">
        <v>9.0411691082109122</v>
      </c>
      <c r="C110" s="19">
        <v>1.2216357315168622</v>
      </c>
    </row>
    <row r="111" spans="1:3">
      <c r="A111" s="19">
        <v>87</v>
      </c>
      <c r="B111" s="19">
        <v>11.81125567454405</v>
      </c>
      <c r="C111" s="19">
        <v>2.0942766021910355</v>
      </c>
    </row>
    <row r="112" spans="1:3">
      <c r="A112" s="19">
        <v>88</v>
      </c>
      <c r="B112" s="19">
        <v>11.947110862751163</v>
      </c>
      <c r="C112" s="19">
        <v>-1.2947720991186173</v>
      </c>
    </row>
    <row r="113" spans="1:3">
      <c r="A113" s="19">
        <v>89</v>
      </c>
      <c r="B113" s="19">
        <v>9.181592992168369</v>
      </c>
      <c r="C113" s="19">
        <v>-0.32670149823581873</v>
      </c>
    </row>
    <row r="114" spans="1:3">
      <c r="A114" s="19">
        <v>90</v>
      </c>
      <c r="B114" s="19">
        <v>8.4282812856967624</v>
      </c>
      <c r="C114" s="19">
        <v>0.36685724521342777</v>
      </c>
    </row>
    <row r="115" spans="1:3">
      <c r="A115" s="19">
        <v>91</v>
      </c>
      <c r="B115" s="19">
        <v>8.3535345412519799</v>
      </c>
      <c r="C115" s="19">
        <v>-0.32587619486521113</v>
      </c>
    </row>
    <row r="116" spans="1:3">
      <c r="A116" s="19">
        <v>92</v>
      </c>
      <c r="B116" s="19">
        <v>3.2634730956705451</v>
      </c>
      <c r="C116" s="19">
        <v>-0.58694705210175835</v>
      </c>
    </row>
    <row r="117" spans="1:3">
      <c r="A117" s="19">
        <v>93</v>
      </c>
      <c r="B117" s="19">
        <v>5.3850329906809042</v>
      </c>
      <c r="C117" s="19">
        <v>0.16758801875668716</v>
      </c>
    </row>
    <row r="118" spans="1:3">
      <c r="A118" s="19">
        <v>94</v>
      </c>
      <c r="B118" s="19">
        <v>3.9721963419636053</v>
      </c>
      <c r="C118" s="19">
        <v>0.29703573962230845</v>
      </c>
    </row>
    <row r="119" spans="1:3">
      <c r="A119" s="19">
        <v>95</v>
      </c>
      <c r="B119" s="19">
        <v>3.9869114385852944</v>
      </c>
      <c r="C119" s="19">
        <v>0.79373868669844772</v>
      </c>
    </row>
    <row r="120" spans="1:3">
      <c r="A120" s="19">
        <v>96</v>
      </c>
      <c r="B120" s="19">
        <v>4.334204607162393</v>
      </c>
      <c r="C120" s="19">
        <v>1.6083176420180445</v>
      </c>
    </row>
    <row r="121" spans="1:3">
      <c r="A121" s="19">
        <v>97</v>
      </c>
      <c r="B121" s="19">
        <v>2.8706473545115365</v>
      </c>
      <c r="C121" s="19">
        <v>-8.2801817829469826E-4</v>
      </c>
    </row>
    <row r="122" spans="1:3">
      <c r="A122" s="19">
        <v>98</v>
      </c>
      <c r="B122" s="19">
        <v>1.6318744916550549</v>
      </c>
      <c r="C122" s="19">
        <v>-0.47580934893921656</v>
      </c>
    </row>
    <row r="123" spans="1:3">
      <c r="A123" s="19">
        <v>99</v>
      </c>
      <c r="B123" s="19">
        <v>1.8456875426247799</v>
      </c>
      <c r="C123" s="19">
        <v>-0.31455926833726378</v>
      </c>
    </row>
    <row r="124" spans="1:3">
      <c r="A124" s="19">
        <v>100</v>
      </c>
      <c r="B124" s="19">
        <v>1.4139126342090822</v>
      </c>
      <c r="C124" s="19">
        <v>-0.54237371001732626</v>
      </c>
    </row>
    <row r="125" spans="1:3">
      <c r="A125" s="19">
        <v>101</v>
      </c>
      <c r="B125" s="19">
        <v>1.1051832217270929</v>
      </c>
      <c r="C125" s="19">
        <v>-1.2133137408802939</v>
      </c>
    </row>
    <row r="126" spans="1:3">
      <c r="A126" s="19">
        <v>102</v>
      </c>
      <c r="B126" s="19">
        <v>1.6652073231299904</v>
      </c>
      <c r="C126" s="19">
        <v>-0.73267206742442925</v>
      </c>
    </row>
    <row r="127" spans="1:3">
      <c r="A127" s="19">
        <v>103</v>
      </c>
      <c r="B127" s="19">
        <v>1.6419450369402857</v>
      </c>
      <c r="C127" s="19">
        <v>-0.45543270782925394</v>
      </c>
    </row>
    <row r="128" spans="1:3">
      <c r="A128" s="19">
        <v>104</v>
      </c>
      <c r="B128" s="19">
        <v>1.2250964616486453</v>
      </c>
      <c r="C128" s="19">
        <v>-1.3631417754306512</v>
      </c>
    </row>
    <row r="129" spans="1:3">
      <c r="A129" s="19">
        <v>105</v>
      </c>
      <c r="B129" s="19">
        <v>1.929461177301905</v>
      </c>
      <c r="C129" s="19">
        <v>-0.31479929903761117</v>
      </c>
    </row>
    <row r="130" spans="1:3">
      <c r="A130" s="19">
        <v>106</v>
      </c>
      <c r="B130" s="19">
        <v>1.3857801714776621</v>
      </c>
      <c r="C130" s="19">
        <v>-0.51411367149980181</v>
      </c>
    </row>
    <row r="131" spans="1:3">
      <c r="A131" s="19">
        <v>107</v>
      </c>
      <c r="B131" s="19">
        <v>1.9579946729146971</v>
      </c>
      <c r="C131" s="19">
        <v>-1.0100695555808128</v>
      </c>
    </row>
    <row r="132" spans="1:3">
      <c r="A132" s="19">
        <v>108</v>
      </c>
      <c r="B132" s="19">
        <v>1.5482841883838931</v>
      </c>
      <c r="C132" s="19">
        <v>-1.0797588316020124</v>
      </c>
    </row>
    <row r="133" spans="1:3">
      <c r="A133" s="19">
        <v>109</v>
      </c>
      <c r="B133" s="19">
        <v>1.73371204853469</v>
      </c>
      <c r="C133" s="19">
        <v>2.29846431072054</v>
      </c>
    </row>
    <row r="134" spans="1:3">
      <c r="A134" s="19">
        <v>110</v>
      </c>
      <c r="B134" s="19">
        <v>2.188108721535706</v>
      </c>
      <c r="C134" s="19">
        <v>-0.8220125347711642</v>
      </c>
    </row>
    <row r="135" spans="1:3">
      <c r="A135" s="19">
        <v>111</v>
      </c>
      <c r="B135" s="19">
        <v>2.6892974198904471</v>
      </c>
      <c r="C135" s="19">
        <v>-0.85603938395410339</v>
      </c>
    </row>
    <row r="136" spans="1:3">
      <c r="A136" s="19">
        <v>112</v>
      </c>
      <c r="B136" s="19">
        <v>2.5270363697120315</v>
      </c>
      <c r="C136" s="19">
        <v>-0.62322008703998133</v>
      </c>
    </row>
    <row r="137" spans="1:3">
      <c r="A137" s="19">
        <v>113</v>
      </c>
      <c r="B137" s="19">
        <v>4.3447752930765464</v>
      </c>
      <c r="C137" s="19">
        <v>-0.96339920057765349</v>
      </c>
    </row>
    <row r="138" spans="1:3">
      <c r="A138" s="19">
        <v>114</v>
      </c>
      <c r="B138" s="19">
        <v>4.3792050401080553</v>
      </c>
      <c r="C138" s="19">
        <v>-0.53659753476179439</v>
      </c>
    </row>
    <row r="139" spans="1:3">
      <c r="A139" s="19">
        <v>115</v>
      </c>
      <c r="B139" s="19">
        <v>5.4730181053962905</v>
      </c>
      <c r="C139" s="19">
        <v>-0.29762092569818499</v>
      </c>
    </row>
    <row r="140" spans="1:3">
      <c r="A140" s="19">
        <v>116</v>
      </c>
      <c r="B140" s="19">
        <v>8.3229358538070137</v>
      </c>
      <c r="C140" s="19">
        <v>0.44708285771477208</v>
      </c>
    </row>
    <row r="141" spans="1:3">
      <c r="A141" s="19">
        <v>117</v>
      </c>
      <c r="B141" s="19">
        <v>6.6488524268983236</v>
      </c>
      <c r="C141" s="19">
        <v>0.14748484537577333</v>
      </c>
    </row>
    <row r="142" spans="1:3">
      <c r="A142" s="19">
        <v>118</v>
      </c>
      <c r="B142" s="19">
        <v>5.3928809421231581</v>
      </c>
      <c r="C142" s="19">
        <v>-0.6310794929114012</v>
      </c>
    </row>
    <row r="143" spans="1:3">
      <c r="A143" s="19">
        <v>119</v>
      </c>
      <c r="B143" s="19">
        <v>10.935068953647402</v>
      </c>
      <c r="C143" s="19">
        <v>1.4699181625272288</v>
      </c>
    </row>
    <row r="144" spans="1:3">
      <c r="A144" s="19">
        <v>120</v>
      </c>
      <c r="B144" s="19">
        <v>9.3551669454858057</v>
      </c>
      <c r="C144" s="19">
        <v>-1.2591958551213693</v>
      </c>
    </row>
    <row r="145" spans="1:3">
      <c r="A145" s="19">
        <v>121</v>
      </c>
      <c r="B145" s="19">
        <v>8.8474125074342673</v>
      </c>
      <c r="C145" s="19">
        <v>0.34791463595697003</v>
      </c>
    </row>
    <row r="146" spans="1:3">
      <c r="A146" s="19">
        <v>122</v>
      </c>
      <c r="B146" s="19">
        <v>7.7030440021013229</v>
      </c>
      <c r="C146" s="19">
        <v>0.34925743643366669</v>
      </c>
    </row>
    <row r="147" spans="1:3">
      <c r="A147" s="19">
        <v>123</v>
      </c>
      <c r="B147" s="19">
        <v>12.978664940571974</v>
      </c>
      <c r="C147" s="19">
        <v>0.65642317229931457</v>
      </c>
    </row>
    <row r="148" spans="1:3">
      <c r="A148" s="19">
        <v>124</v>
      </c>
      <c r="B148" s="19">
        <v>10.629486588061482</v>
      </c>
      <c r="C148" s="19">
        <v>1.3135154867704131</v>
      </c>
    </row>
    <row r="149" spans="1:3">
      <c r="A149" s="19">
        <v>125</v>
      </c>
      <c r="B149" s="19">
        <v>12.404815259139479</v>
      </c>
      <c r="C149" s="19">
        <v>-2.8096184736495999E-2</v>
      </c>
    </row>
    <row r="150" spans="1:3">
      <c r="A150" s="19">
        <v>126</v>
      </c>
      <c r="B150" s="19">
        <v>12.713313635174043</v>
      </c>
      <c r="C150" s="19">
        <v>-0.48269226705001245</v>
      </c>
    </row>
    <row r="151" spans="1:3">
      <c r="A151" s="19">
        <v>127</v>
      </c>
      <c r="B151" s="19">
        <v>13.057636906085172</v>
      </c>
      <c r="C151" s="19">
        <v>-0.2685322845854774</v>
      </c>
    </row>
    <row r="152" spans="1:3">
      <c r="A152" s="19">
        <v>128</v>
      </c>
      <c r="B152" s="19">
        <v>12.690985578824758</v>
      </c>
      <c r="C152" s="19">
        <v>-8.2916361129537819E-2</v>
      </c>
    </row>
    <row r="153" spans="1:3">
      <c r="A153" s="19">
        <v>129</v>
      </c>
      <c r="B153" s="19">
        <v>14.437081507822839</v>
      </c>
      <c r="C153" s="19">
        <v>-0.89367696492529802</v>
      </c>
    </row>
    <row r="154" spans="1:3">
      <c r="A154" s="19">
        <v>130</v>
      </c>
      <c r="B154" s="19">
        <v>12.511410449825274</v>
      </c>
      <c r="C154" s="19">
        <v>0.34577840933951087</v>
      </c>
    </row>
    <row r="155" spans="1:3">
      <c r="A155" s="19">
        <v>131</v>
      </c>
      <c r="B155" s="19">
        <v>12.682529666723905</v>
      </c>
      <c r="C155" s="19">
        <v>-0.52252181217112259</v>
      </c>
    </row>
    <row r="156" spans="1:3">
      <c r="A156" s="19">
        <v>132</v>
      </c>
      <c r="B156" s="19">
        <v>13.620127532810574</v>
      </c>
      <c r="C156" s="19">
        <v>-0.73552072395380463</v>
      </c>
    </row>
    <row r="157" spans="1:3">
      <c r="A157" s="19">
        <v>133</v>
      </c>
      <c r="B157" s="19">
        <v>13.06482794447426</v>
      </c>
      <c r="C157" s="19">
        <v>-2.3970650385659962</v>
      </c>
    </row>
    <row r="158" spans="1:3">
      <c r="A158" s="19">
        <v>134</v>
      </c>
      <c r="B158" s="19">
        <v>16.502929793310614</v>
      </c>
      <c r="C158" s="19">
        <v>-1.7151709229708523</v>
      </c>
    </row>
    <row r="159" spans="1:3">
      <c r="A159" s="19">
        <v>135</v>
      </c>
      <c r="B159" s="19">
        <v>14.479597920324803</v>
      </c>
      <c r="C159" s="19">
        <v>-0.98122697851911589</v>
      </c>
    </row>
    <row r="160" spans="1:3">
      <c r="A160" s="19">
        <v>136</v>
      </c>
      <c r="B160" s="19">
        <v>10.815854165588814</v>
      </c>
      <c r="C160" s="19">
        <v>-0.61467727875550615</v>
      </c>
    </row>
    <row r="161" spans="1:3">
      <c r="A161" s="19">
        <v>137</v>
      </c>
      <c r="B161" s="19">
        <v>13.674455050877246</v>
      </c>
      <c r="C161" s="19">
        <v>-0.38958698960707672</v>
      </c>
    </row>
    <row r="162" spans="1:3">
      <c r="A162" s="19">
        <v>138</v>
      </c>
      <c r="B162" s="19">
        <v>10.499614640131604</v>
      </c>
      <c r="C162" s="19">
        <v>1.5806633710651994</v>
      </c>
    </row>
    <row r="163" spans="1:3">
      <c r="A163" s="19">
        <v>139</v>
      </c>
      <c r="B163" s="19">
        <v>11.607329266068941</v>
      </c>
      <c r="C163" s="19">
        <v>-0.16408486684742307</v>
      </c>
    </row>
    <row r="164" spans="1:3">
      <c r="A164" s="19">
        <v>140</v>
      </c>
      <c r="B164" s="19">
        <v>10.440922863724587</v>
      </c>
      <c r="C164" s="19">
        <v>0.65929180086475725</v>
      </c>
    </row>
    <row r="165" spans="1:3">
      <c r="A165" s="19">
        <v>141</v>
      </c>
      <c r="B165" s="19">
        <v>7.5987312069704416</v>
      </c>
      <c r="C165" s="19">
        <v>1.215797184451592</v>
      </c>
    </row>
    <row r="166" spans="1:3">
      <c r="A166" s="19">
        <v>142</v>
      </c>
      <c r="B166" s="19">
        <v>8.5314721954533184</v>
      </c>
      <c r="C166" s="19">
        <v>6.3146122361141366E-2</v>
      </c>
    </row>
    <row r="167" spans="1:3">
      <c r="A167" s="19">
        <v>143</v>
      </c>
      <c r="B167" s="19">
        <v>9.3565602474063638</v>
      </c>
      <c r="C167" s="19">
        <v>0.97470774021199702</v>
      </c>
    </row>
    <row r="168" spans="1:3">
      <c r="A168" s="19">
        <v>144</v>
      </c>
      <c r="B168" s="19">
        <v>7.9667817815315196</v>
      </c>
      <c r="C168" s="19">
        <v>0.51270502463266965</v>
      </c>
    </row>
    <row r="169" spans="1:3">
      <c r="A169" s="19">
        <v>145</v>
      </c>
      <c r="B169" s="19">
        <v>6.1245975921248661</v>
      </c>
      <c r="C169" s="19">
        <v>0.56465394587625362</v>
      </c>
    </row>
    <row r="170" spans="1:3">
      <c r="A170" s="19">
        <v>146</v>
      </c>
      <c r="B170" s="19">
        <v>5.3772208901894576</v>
      </c>
      <c r="C170" s="19">
        <v>-3.4981283879762515E-2</v>
      </c>
    </row>
    <row r="171" spans="1:3">
      <c r="A171" s="19">
        <v>147</v>
      </c>
      <c r="B171" s="19">
        <v>6.3097292947378003</v>
      </c>
      <c r="C171" s="19">
        <v>-0.22234901693267695</v>
      </c>
    </row>
    <row r="172" spans="1:3">
      <c r="A172" s="19">
        <v>148</v>
      </c>
      <c r="B172" s="19">
        <v>4.1135761988501383</v>
      </c>
      <c r="C172" s="19">
        <v>0.33581327574492814</v>
      </c>
    </row>
    <row r="173" spans="1:3">
      <c r="A173" s="19">
        <v>149</v>
      </c>
      <c r="B173" s="19">
        <v>3.7787990103521869</v>
      </c>
      <c r="C173" s="19">
        <v>-0.10702436740977728</v>
      </c>
    </row>
    <row r="174" spans="1:3">
      <c r="A174" s="19">
        <v>150</v>
      </c>
      <c r="B174" s="19">
        <v>3.1865609020107932</v>
      </c>
      <c r="C174" s="19">
        <v>0.11770758589799701</v>
      </c>
    </row>
    <row r="175" spans="1:3">
      <c r="A175" s="19">
        <v>151</v>
      </c>
      <c r="B175" s="19">
        <v>1.2782654776221887</v>
      </c>
      <c r="C175" s="19">
        <v>-0.632469307039221</v>
      </c>
    </row>
    <row r="176" spans="1:3">
      <c r="A176" s="19">
        <v>152</v>
      </c>
      <c r="B176" s="19">
        <v>1.3442947207898408</v>
      </c>
      <c r="C176" s="19">
        <v>-0.30595667170472551</v>
      </c>
    </row>
    <row r="177" spans="1:3">
      <c r="A177" s="19">
        <v>153</v>
      </c>
      <c r="B177" s="19">
        <v>1.9172690295774322</v>
      </c>
      <c r="C177" s="19">
        <v>-0.29613256257897813</v>
      </c>
    </row>
    <row r="178" spans="1:3">
      <c r="A178" s="19">
        <v>154</v>
      </c>
      <c r="B178" s="19">
        <v>2.6510629197456925</v>
      </c>
      <c r="C178" s="19">
        <v>-0.1686459761582606</v>
      </c>
    </row>
    <row r="179" spans="1:3">
      <c r="A179" s="19">
        <v>155</v>
      </c>
      <c r="B179" s="19">
        <v>1.6432704325267082</v>
      </c>
      <c r="C179" s="19">
        <v>0.52343529867413197</v>
      </c>
    </row>
    <row r="180" spans="1:3">
      <c r="A180" s="19">
        <v>156</v>
      </c>
      <c r="B180" s="19">
        <v>1.4304680214735266</v>
      </c>
      <c r="C180" s="19">
        <v>0.1866705410685936</v>
      </c>
    </row>
    <row r="181" spans="1:3">
      <c r="A181" s="19">
        <v>157</v>
      </c>
      <c r="B181" s="19">
        <v>1.3111727260480932</v>
      </c>
      <c r="C181" s="19">
        <v>-9.6003071456234546E-2</v>
      </c>
    </row>
    <row r="182" spans="1:3">
      <c r="A182" s="19">
        <v>158</v>
      </c>
      <c r="B182" s="19">
        <v>1.5701850095927303</v>
      </c>
      <c r="C182" s="19">
        <v>-0.70060054310074549</v>
      </c>
    </row>
    <row r="183" spans="1:3">
      <c r="A183" s="19">
        <v>159</v>
      </c>
      <c r="B183" s="19">
        <v>1.946666324774081</v>
      </c>
      <c r="C183" s="19">
        <v>-1.229411454049423</v>
      </c>
    </row>
    <row r="184" spans="1:3">
      <c r="A184" s="19">
        <v>160</v>
      </c>
      <c r="B184" s="19">
        <v>2.7715986088681399</v>
      </c>
      <c r="C184" s="19">
        <v>0.86298490092003854</v>
      </c>
    </row>
    <row r="185" spans="1:3">
      <c r="A185" s="19">
        <v>161</v>
      </c>
      <c r="B185" s="19">
        <v>2.583690103438514</v>
      </c>
      <c r="C185" s="19">
        <v>-1.6486350805324346E-2</v>
      </c>
    </row>
    <row r="186" spans="1:3">
      <c r="A186" s="19">
        <v>162</v>
      </c>
      <c r="B186" s="19">
        <v>2.9481672782233521</v>
      </c>
      <c r="C186" s="19">
        <v>-0.37903835892407312</v>
      </c>
    </row>
    <row r="187" spans="1:3">
      <c r="A187" s="19">
        <v>163</v>
      </c>
      <c r="B187" s="19">
        <v>2.5606128934149708</v>
      </c>
      <c r="C187" s="19">
        <v>-0.20110115282126673</v>
      </c>
    </row>
    <row r="188" spans="1:3">
      <c r="A188" s="19">
        <v>164</v>
      </c>
      <c r="B188" s="19">
        <v>1.7467917194284919</v>
      </c>
      <c r="C188" s="19">
        <v>0.24139618931768458</v>
      </c>
    </row>
    <row r="189" spans="1:3">
      <c r="A189" s="19">
        <v>165</v>
      </c>
      <c r="B189" s="19">
        <v>3.1463374463725025</v>
      </c>
      <c r="C189" s="19">
        <v>-0.76564949013738204</v>
      </c>
    </row>
    <row r="190" spans="1:3">
      <c r="A190" s="19">
        <v>166</v>
      </c>
      <c r="B190" s="19">
        <v>4.142573422682883</v>
      </c>
      <c r="C190" s="19">
        <v>-0.69921266347176658</v>
      </c>
    </row>
    <row r="191" spans="1:3">
      <c r="A191" s="19">
        <v>167</v>
      </c>
      <c r="B191" s="19">
        <v>6.1310478333548248</v>
      </c>
      <c r="C191" s="19">
        <v>0.626620653009347</v>
      </c>
    </row>
    <row r="192" spans="1:3">
      <c r="A192" s="19">
        <v>168</v>
      </c>
      <c r="B192" s="19">
        <v>7.4115951838484495</v>
      </c>
      <c r="C192" s="19">
        <v>1.0596394826365803</v>
      </c>
    </row>
    <row r="193" spans="1:3">
      <c r="A193" s="19">
        <v>169</v>
      </c>
      <c r="B193" s="19">
        <v>7.3782729715057744</v>
      </c>
      <c r="C193" s="19">
        <v>0.20191587931366328</v>
      </c>
    </row>
    <row r="194" spans="1:3">
      <c r="A194" s="19">
        <v>170</v>
      </c>
      <c r="B194" s="19">
        <v>9.1273217918910738</v>
      </c>
      <c r="C194" s="19">
        <v>-1.0433427801837301</v>
      </c>
    </row>
    <row r="195" spans="1:3">
      <c r="A195" s="19">
        <v>171</v>
      </c>
      <c r="B195" s="19">
        <v>9.7858544495833364</v>
      </c>
      <c r="C195" s="19">
        <v>1.8569774137896022</v>
      </c>
    </row>
    <row r="196" spans="1:3">
      <c r="A196" s="19">
        <v>172</v>
      </c>
      <c r="B196" s="19">
        <v>9.5673859403275436</v>
      </c>
      <c r="C196" s="19">
        <v>-7.020616695323767E-2</v>
      </c>
    </row>
    <row r="197" spans="1:3">
      <c r="A197" s="19">
        <v>173</v>
      </c>
      <c r="B197" s="19">
        <v>5.991000573332415</v>
      </c>
      <c r="C197" s="19">
        <v>3.0335469460080331</v>
      </c>
    </row>
    <row r="198" spans="1:3">
      <c r="A198" s="19">
        <v>174</v>
      </c>
      <c r="B198" s="19">
        <v>4.820915983022994</v>
      </c>
      <c r="C198" s="19">
        <v>2.4339725183646763</v>
      </c>
    </row>
    <row r="199" spans="1:3">
      <c r="A199" s="19">
        <v>175</v>
      </c>
      <c r="B199" s="19">
        <v>10.477228273892049</v>
      </c>
      <c r="C199" s="19">
        <v>1.6771069337233531</v>
      </c>
    </row>
    <row r="200" spans="1:3">
      <c r="A200" s="19">
        <v>176</v>
      </c>
      <c r="B200" s="19">
        <v>5.6635620926646473</v>
      </c>
      <c r="C200" s="19">
        <v>2.5546654221601992</v>
      </c>
    </row>
    <row r="201" spans="1:3">
      <c r="A201" s="19">
        <v>177</v>
      </c>
      <c r="B201" s="19">
        <v>7.9449551674271639</v>
      </c>
      <c r="C201" s="19">
        <v>-0.38849716851312888</v>
      </c>
    </row>
    <row r="202" spans="1:3">
      <c r="A202" s="19">
        <v>178</v>
      </c>
      <c r="B202" s="19">
        <v>13.263119299249688</v>
      </c>
      <c r="C202" s="19">
        <v>-2.9522405957786031</v>
      </c>
    </row>
    <row r="203" spans="1:3">
      <c r="A203" s="19">
        <v>179</v>
      </c>
      <c r="B203" s="19">
        <v>9.7649432739399664</v>
      </c>
      <c r="C203" s="19">
        <v>7.0146015936430217E-2</v>
      </c>
    </row>
    <row r="204" spans="1:3">
      <c r="A204" s="19">
        <v>180</v>
      </c>
      <c r="B204" s="19">
        <v>14.508609560452204</v>
      </c>
      <c r="C204" s="19">
        <v>-2.4367393784138613</v>
      </c>
    </row>
    <row r="205" spans="1:3">
      <c r="A205" s="19">
        <v>181</v>
      </c>
      <c r="B205" s="19">
        <v>10.710861395958489</v>
      </c>
      <c r="C205" s="19">
        <v>1.052417929469545</v>
      </c>
    </row>
    <row r="206" spans="1:3">
      <c r="A206" s="19">
        <v>182</v>
      </c>
      <c r="B206" s="19">
        <v>10.954464845465047</v>
      </c>
      <c r="C206" s="19">
        <v>0.49877673634745179</v>
      </c>
    </row>
    <row r="207" spans="1:3">
      <c r="A207" s="19">
        <v>183</v>
      </c>
      <c r="B207" s="19">
        <v>7.7084529780391939</v>
      </c>
      <c r="C207" s="19">
        <v>3.2096696221618117</v>
      </c>
    </row>
    <row r="208" spans="1:3">
      <c r="A208" s="19">
        <v>184</v>
      </c>
      <c r="B208" s="19">
        <v>6.2618250424892201</v>
      </c>
      <c r="C208" s="19">
        <v>1.034221266692489</v>
      </c>
    </row>
    <row r="209" spans="1:3">
      <c r="A209" s="19">
        <v>185</v>
      </c>
      <c r="B209" s="19">
        <v>10.902120907175064</v>
      </c>
      <c r="C209" s="19">
        <v>-0.56188038617783498</v>
      </c>
    </row>
    <row r="210" spans="1:3">
      <c r="A210" s="19">
        <v>186</v>
      </c>
      <c r="B210" s="19">
        <v>12.165297860311355</v>
      </c>
      <c r="C210" s="19">
        <v>0.21058672288965674</v>
      </c>
    </row>
    <row r="211" spans="1:3">
      <c r="A211" s="19">
        <v>187</v>
      </c>
      <c r="B211" s="19">
        <v>11.229838413221131</v>
      </c>
      <c r="C211" s="19">
        <v>-7.588027631525307E-2</v>
      </c>
    </row>
    <row r="212" spans="1:3">
      <c r="A212" s="19">
        <v>188</v>
      </c>
      <c r="B212" s="19">
        <v>10.280859473631235</v>
      </c>
      <c r="C212" s="19">
        <v>0.67258885264465285</v>
      </c>
    </row>
    <row r="213" spans="1:3">
      <c r="A213" s="19">
        <v>189</v>
      </c>
      <c r="B213" s="19">
        <v>7.0213787163514523</v>
      </c>
      <c r="C213" s="19">
        <v>3.1319840038556999</v>
      </c>
    </row>
    <row r="214" spans="1:3">
      <c r="A214" s="19">
        <v>190</v>
      </c>
      <c r="B214" s="19">
        <v>10.854991207166179</v>
      </c>
      <c r="C214" s="19">
        <v>-0.58782234492801244</v>
      </c>
    </row>
    <row r="215" spans="1:3">
      <c r="A215" s="19">
        <v>191</v>
      </c>
      <c r="B215" s="19">
        <v>11.870656592307189</v>
      </c>
      <c r="C215" s="19">
        <v>0.12225572308140009</v>
      </c>
    </row>
    <row r="216" spans="1:3">
      <c r="A216" s="19">
        <v>192</v>
      </c>
      <c r="B216" s="19">
        <v>11.849159660976525</v>
      </c>
      <c r="C216" s="19">
        <v>2.1437808828983052E-2</v>
      </c>
    </row>
    <row r="217" spans="1:3">
      <c r="A217" s="19">
        <v>193</v>
      </c>
      <c r="B217" s="19">
        <v>10.954401094653917</v>
      </c>
      <c r="C217" s="19">
        <v>-0.84913541101140666</v>
      </c>
    </row>
    <row r="218" spans="1:3">
      <c r="A218" s="19">
        <v>194</v>
      </c>
      <c r="B218" s="19">
        <v>6.2837533153778429</v>
      </c>
      <c r="C218" s="19">
        <v>0.34251032658685876</v>
      </c>
    </row>
    <row r="219" spans="1:3">
      <c r="A219" s="19">
        <v>195</v>
      </c>
      <c r="B219" s="19">
        <v>7.9115071430752435</v>
      </c>
      <c r="C219" s="19">
        <v>-1.3287550016005234E-2</v>
      </c>
    </row>
    <row r="220" spans="1:3">
      <c r="A220" s="19">
        <v>196</v>
      </c>
      <c r="B220" s="19">
        <v>6.6062437709273798</v>
      </c>
      <c r="C220" s="19">
        <v>0.21395214830733877</v>
      </c>
    </row>
    <row r="221" spans="1:3">
      <c r="A221" s="19">
        <v>197</v>
      </c>
      <c r="B221" s="19">
        <v>8.5079184221557718</v>
      </c>
      <c r="C221" s="19">
        <v>-0.32889161929944066</v>
      </c>
    </row>
    <row r="222" spans="1:3">
      <c r="A222" s="19">
        <v>198</v>
      </c>
      <c r="B222" s="19">
        <v>5.4270588190274118</v>
      </c>
      <c r="C222" s="19">
        <v>7.9307040342907698E-2</v>
      </c>
    </row>
    <row r="223" spans="1:3">
      <c r="A223" s="19">
        <v>199</v>
      </c>
      <c r="B223" s="19">
        <v>4.677056626028623</v>
      </c>
      <c r="C223" s="19">
        <v>-0.42735211260566164</v>
      </c>
    </row>
    <row r="224" spans="1:3">
      <c r="A224" s="19">
        <v>200</v>
      </c>
      <c r="B224" s="19">
        <v>5.1760609338533747</v>
      </c>
      <c r="C224" s="19">
        <v>-0.36782042766313783</v>
      </c>
    </row>
    <row r="225" spans="1:3">
      <c r="A225" s="19">
        <v>201</v>
      </c>
      <c r="B225" s="19">
        <v>3.763449895604452</v>
      </c>
      <c r="C225" s="19">
        <v>-0.20020119881106746</v>
      </c>
    </row>
    <row r="226" spans="1:3">
      <c r="A226" s="19">
        <v>202</v>
      </c>
      <c r="B226" s="19">
        <v>3.2166808669624771</v>
      </c>
      <c r="C226" s="19">
        <v>0.18296059382197649</v>
      </c>
    </row>
    <row r="227" spans="1:3">
      <c r="A227" s="19">
        <v>203</v>
      </c>
      <c r="B227" s="19">
        <v>2.4053344624477813</v>
      </c>
      <c r="C227" s="19">
        <v>0.30475380602233537</v>
      </c>
    </row>
    <row r="228" spans="1:3">
      <c r="A228" s="19">
        <v>204</v>
      </c>
      <c r="B228" s="19">
        <v>2.4225119029447417</v>
      </c>
      <c r="C228" s="19">
        <v>-0.32572088060822013</v>
      </c>
    </row>
    <row r="229" spans="1:3">
      <c r="A229" s="19">
        <v>205</v>
      </c>
      <c r="B229" s="19">
        <v>1.6800309041323791</v>
      </c>
      <c r="C229" s="19">
        <v>-0.34955113441106311</v>
      </c>
    </row>
    <row r="230" spans="1:3">
      <c r="A230" s="19">
        <v>206</v>
      </c>
      <c r="B230" s="19">
        <v>1.4705332515787559</v>
      </c>
      <c r="C230" s="19">
        <v>-0.1028312873660846</v>
      </c>
    </row>
    <row r="231" spans="1:3">
      <c r="A231" s="19">
        <v>207</v>
      </c>
      <c r="B231" s="19">
        <v>2.176854389374288</v>
      </c>
      <c r="C231" s="19">
        <v>0.25413637341779749</v>
      </c>
    </row>
    <row r="232" spans="1:3">
      <c r="A232" s="19">
        <v>208</v>
      </c>
      <c r="B232" s="19">
        <v>1.4921312048957309</v>
      </c>
      <c r="C232" s="19">
        <v>-1.1141556595652868</v>
      </c>
    </row>
    <row r="233" spans="1:3">
      <c r="A233" s="19">
        <v>209</v>
      </c>
      <c r="B233" s="19">
        <v>1.3677775099942688</v>
      </c>
      <c r="C233" s="19">
        <v>-0.78448414782264919</v>
      </c>
    </row>
    <row r="234" spans="1:3">
      <c r="A234" s="19">
        <v>210</v>
      </c>
      <c r="B234" s="19">
        <v>1.4287583753157509</v>
      </c>
      <c r="C234" s="19">
        <v>-0.441720612316721</v>
      </c>
    </row>
    <row r="235" spans="1:3">
      <c r="A235" s="19">
        <v>211</v>
      </c>
      <c r="B235" s="19">
        <v>1.1031593766640104</v>
      </c>
      <c r="C235" s="19">
        <v>-1.6235424751086227</v>
      </c>
    </row>
    <row r="236" spans="1:3">
      <c r="A236" s="19">
        <v>212</v>
      </c>
      <c r="B236" s="19">
        <v>1.3647062770710203</v>
      </c>
      <c r="C236" s="19">
        <v>-1.248344485849463</v>
      </c>
    </row>
    <row r="237" spans="1:3">
      <c r="A237" s="19">
        <v>213</v>
      </c>
      <c r="B237" s="19">
        <v>1.8586074227158946</v>
      </c>
      <c r="C237" s="19">
        <v>-1.3220151105462554</v>
      </c>
    </row>
    <row r="238" spans="1:3">
      <c r="A238" s="19">
        <v>214</v>
      </c>
      <c r="B238" s="19">
        <v>1.9622518186455913</v>
      </c>
      <c r="C238" s="19">
        <v>-1.1579143440594408</v>
      </c>
    </row>
    <row r="239" spans="1:3">
      <c r="A239" s="19">
        <v>215</v>
      </c>
      <c r="B239" s="19">
        <v>3.7614990079289532</v>
      </c>
      <c r="C239" s="19">
        <v>0.66636782250273541</v>
      </c>
    </row>
    <row r="240" spans="1:3">
      <c r="A240" s="19">
        <v>216</v>
      </c>
      <c r="B240" s="19">
        <v>2.7844405197891686</v>
      </c>
      <c r="C240" s="19">
        <v>-0.2503197736531142</v>
      </c>
    </row>
    <row r="241" spans="1:3">
      <c r="A241" s="19">
        <v>217</v>
      </c>
      <c r="B241" s="19">
        <v>4.1799417155326868</v>
      </c>
      <c r="C241" s="19">
        <v>-0.28737277196311339</v>
      </c>
    </row>
    <row r="242" spans="1:3">
      <c r="A242" s="19">
        <v>218</v>
      </c>
      <c r="B242" s="19">
        <v>4.3875535777443329</v>
      </c>
      <c r="C242" s="19">
        <v>-1.8238290161736614E-2</v>
      </c>
    </row>
    <row r="243" spans="1:3">
      <c r="A243" s="19">
        <v>219</v>
      </c>
      <c r="B243" s="19">
        <v>7.0134513928594471</v>
      </c>
      <c r="C243" s="19">
        <v>0.2878947617634493</v>
      </c>
    </row>
    <row r="244" spans="1:3">
      <c r="A244" s="19">
        <v>220</v>
      </c>
      <c r="B244" s="19">
        <v>6.8945703756093941</v>
      </c>
      <c r="C244" s="19">
        <v>1.3029684333686955</v>
      </c>
    </row>
    <row r="245" spans="1:3">
      <c r="A245" s="19">
        <v>221</v>
      </c>
      <c r="B245" s="19">
        <v>8.2957299576962704</v>
      </c>
      <c r="C245" s="19">
        <v>-0.22509225269231337</v>
      </c>
    </row>
    <row r="246" spans="1:3">
      <c r="A246" s="19">
        <v>222</v>
      </c>
      <c r="B246" s="19">
        <v>5.3130413747957101</v>
      </c>
      <c r="C246" s="19">
        <v>2.5204494648252744</v>
      </c>
    </row>
    <row r="247" spans="1:3">
      <c r="A247" s="19">
        <v>223</v>
      </c>
      <c r="B247" s="19">
        <v>8.4392639919220933</v>
      </c>
      <c r="C247" s="19">
        <v>-0.20359983699862738</v>
      </c>
    </row>
    <row r="248" spans="1:3">
      <c r="A248" s="19">
        <v>224</v>
      </c>
      <c r="B248" s="19">
        <v>11.863282383319014</v>
      </c>
      <c r="C248" s="19">
        <v>-3.0024808943752106</v>
      </c>
    </row>
    <row r="249" spans="1:3">
      <c r="A249" s="19">
        <v>225</v>
      </c>
      <c r="B249" s="19">
        <v>8.0163144039668133</v>
      </c>
      <c r="C249" s="19">
        <v>0.24370539554237425</v>
      </c>
    </row>
    <row r="250" spans="1:3">
      <c r="A250" s="19">
        <v>226</v>
      </c>
      <c r="B250" s="19">
        <v>6.7971421450627059</v>
      </c>
      <c r="C250" s="19">
        <v>3.756134586941684E-2</v>
      </c>
    </row>
    <row r="251" spans="1:3">
      <c r="A251" s="19">
        <v>227</v>
      </c>
      <c r="B251" s="19">
        <v>13.519024448512873</v>
      </c>
      <c r="C251" s="19">
        <v>-1.4494778697180752</v>
      </c>
    </row>
    <row r="252" spans="1:3">
      <c r="A252" s="19">
        <v>228</v>
      </c>
      <c r="B252" s="19">
        <v>12.118755462637228</v>
      </c>
      <c r="C252" s="19">
        <v>-2.4330414340291071</v>
      </c>
    </row>
    <row r="253" spans="1:3">
      <c r="A253" s="19">
        <v>229</v>
      </c>
      <c r="B253" s="19">
        <v>12.250791373453186</v>
      </c>
      <c r="C253" s="19">
        <v>-0.46763950532028176</v>
      </c>
    </row>
    <row r="254" spans="1:3">
      <c r="A254" s="19">
        <v>230</v>
      </c>
      <c r="B254" s="19">
        <v>9.7742185526412406</v>
      </c>
      <c r="C254" s="19">
        <v>0.70020976962188008</v>
      </c>
    </row>
    <row r="255" spans="1:3">
      <c r="A255" s="19">
        <v>231</v>
      </c>
      <c r="B255" s="19">
        <v>15.116217808975357</v>
      </c>
      <c r="C255" s="19">
        <v>0.95124789512600927</v>
      </c>
    </row>
    <row r="256" spans="1:3">
      <c r="A256" s="19">
        <v>232</v>
      </c>
      <c r="B256" s="19">
        <v>10.432549605025514</v>
      </c>
      <c r="C256" s="19">
        <v>1.0589517483056259</v>
      </c>
    </row>
    <row r="257" spans="1:3">
      <c r="A257" s="19">
        <v>233</v>
      </c>
      <c r="B257" s="19">
        <v>14.188443646392212</v>
      </c>
      <c r="C257" s="19">
        <v>-0.92441402023986718</v>
      </c>
    </row>
    <row r="258" spans="1:3">
      <c r="A258" s="19">
        <v>234</v>
      </c>
      <c r="B258" s="19">
        <v>8.9354351530308698</v>
      </c>
      <c r="C258" s="19">
        <v>0.32593528023825158</v>
      </c>
    </row>
    <row r="259" spans="1:3">
      <c r="A259" s="19">
        <v>235</v>
      </c>
      <c r="B259" s="19">
        <v>12.781568861629939</v>
      </c>
      <c r="C259" s="19">
        <v>-2.9187263801399919</v>
      </c>
    </row>
    <row r="260" spans="1:3">
      <c r="A260" s="19">
        <v>236</v>
      </c>
      <c r="B260" s="19">
        <v>13.292709222629018</v>
      </c>
      <c r="C260" s="19">
        <v>-1.1436333075993677</v>
      </c>
    </row>
    <row r="261" spans="1:3">
      <c r="A261" s="19">
        <v>237</v>
      </c>
      <c r="B261" s="19">
        <v>11.037319997761234</v>
      </c>
      <c r="C261" s="19">
        <v>0.31941983143697605</v>
      </c>
    </row>
    <row r="262" spans="1:3">
      <c r="A262" s="19">
        <v>238</v>
      </c>
      <c r="B262" s="19">
        <v>8.0842518682295861</v>
      </c>
      <c r="C262" s="19">
        <v>1.8393237130733553</v>
      </c>
    </row>
    <row r="263" spans="1:3">
      <c r="A263" s="19">
        <v>239</v>
      </c>
      <c r="B263" s="19">
        <v>6.7820950670605358</v>
      </c>
      <c r="C263" s="19">
        <v>2.0431031778425135</v>
      </c>
    </row>
    <row r="264" spans="1:3">
      <c r="A264" s="19">
        <v>240</v>
      </c>
      <c r="B264" s="19">
        <v>12.296732332131587</v>
      </c>
      <c r="C264" s="19">
        <v>-1.9685805436877377</v>
      </c>
    </row>
    <row r="265" spans="1:3">
      <c r="A265" s="19">
        <v>241</v>
      </c>
      <c r="B265" s="19">
        <v>6.0664993969384495</v>
      </c>
      <c r="C265" s="19">
        <v>4.1937531368096215</v>
      </c>
    </row>
    <row r="266" spans="1:3">
      <c r="A266" s="19">
        <v>242</v>
      </c>
      <c r="B266" s="19">
        <v>12.993509646098637</v>
      </c>
      <c r="C266" s="19">
        <v>0.55552825780022808</v>
      </c>
    </row>
    <row r="267" spans="1:3">
      <c r="A267" s="19">
        <v>243</v>
      </c>
      <c r="B267" s="19">
        <v>11.964011052292239</v>
      </c>
      <c r="C267" s="19">
        <v>0.24742648127156563</v>
      </c>
    </row>
    <row r="268" spans="1:3">
      <c r="A268" s="19">
        <v>244</v>
      </c>
      <c r="B268" s="19">
        <v>9.7101043719024069</v>
      </c>
      <c r="C268" s="19">
        <v>1.0000962150771748</v>
      </c>
    </row>
    <row r="269" spans="1:3">
      <c r="A269" s="19">
        <v>245</v>
      </c>
      <c r="B269" s="19">
        <v>12.294597539850319</v>
      </c>
      <c r="C269" s="19">
        <v>-1.8512726804660602</v>
      </c>
    </row>
    <row r="270" spans="1:3">
      <c r="A270" s="19">
        <v>246</v>
      </c>
      <c r="B270" s="19">
        <v>6.4134533099567825</v>
      </c>
      <c r="C270" s="19">
        <v>-1.0391226767139443</v>
      </c>
    </row>
    <row r="271" spans="1:3">
      <c r="A271" s="19">
        <v>247</v>
      </c>
      <c r="B271" s="19">
        <v>9.1090988747730925</v>
      </c>
      <c r="C271" s="19">
        <v>0.55380454791641753</v>
      </c>
    </row>
    <row r="272" spans="1:3">
      <c r="A272" s="19">
        <v>248</v>
      </c>
      <c r="B272" s="19">
        <v>8.2640822009399137</v>
      </c>
      <c r="C272" s="19">
        <v>-0.23790981260687616</v>
      </c>
    </row>
    <row r="273" spans="1:3">
      <c r="A273" s="19">
        <v>249</v>
      </c>
      <c r="B273" s="19">
        <v>4.8941447229382042</v>
      </c>
      <c r="C273" s="19">
        <v>0.39743869070811755</v>
      </c>
    </row>
    <row r="274" spans="1:3">
      <c r="A274" s="19">
        <v>250</v>
      </c>
      <c r="B274" s="19">
        <v>5.0205542323471271</v>
      </c>
      <c r="C274" s="19">
        <v>-0.5853636420024646</v>
      </c>
    </row>
    <row r="275" spans="1:3">
      <c r="A275" s="19">
        <v>251</v>
      </c>
      <c r="B275" s="19">
        <v>4.3776194142566185</v>
      </c>
      <c r="C275" s="19">
        <v>0.41817299441965439</v>
      </c>
    </row>
    <row r="276" spans="1:3">
      <c r="A276" s="19">
        <v>252</v>
      </c>
      <c r="B276" s="19">
        <v>4.7519438868080686</v>
      </c>
      <c r="C276" s="19">
        <v>7.00221067642115E-3</v>
      </c>
    </row>
    <row r="277" spans="1:3">
      <c r="A277" s="19">
        <v>253</v>
      </c>
      <c r="B277" s="19">
        <v>1.9438172362037014</v>
      </c>
      <c r="C277" s="19">
        <v>-7.8565785581708569E-2</v>
      </c>
    </row>
    <row r="278" spans="1:3">
      <c r="A278" s="19">
        <v>254</v>
      </c>
      <c r="B278" s="19">
        <v>3.1542045592414967</v>
      </c>
      <c r="C278" s="19">
        <v>-0.81757065358204706</v>
      </c>
    </row>
    <row r="279" spans="1:3">
      <c r="A279" s="19">
        <v>255</v>
      </c>
      <c r="B279" s="19">
        <v>2.8621771237209486</v>
      </c>
      <c r="C279" s="19">
        <v>0.49048313298720236</v>
      </c>
    </row>
    <row r="280" spans="1:3">
      <c r="A280" s="19">
        <v>256</v>
      </c>
      <c r="B280" s="19">
        <v>1.5600984303870113</v>
      </c>
      <c r="C280" s="19">
        <v>0.32055933167208672</v>
      </c>
    </row>
    <row r="281" spans="1:3">
      <c r="A281" s="19">
        <v>257</v>
      </c>
      <c r="B281" s="19">
        <v>3.0421540246183723</v>
      </c>
      <c r="C281" s="19">
        <v>0.586810868563727</v>
      </c>
    </row>
    <row r="282" spans="1:3">
      <c r="A282" s="19">
        <v>258</v>
      </c>
      <c r="B282" s="19">
        <v>2.3811292885354156</v>
      </c>
      <c r="C282" s="19">
        <v>-0.44452753152091451</v>
      </c>
    </row>
    <row r="283" spans="1:3">
      <c r="A283" s="19">
        <v>259</v>
      </c>
      <c r="B283" s="19">
        <v>1.6920469122564439</v>
      </c>
      <c r="C283" s="19">
        <v>-0.41449130335684115</v>
      </c>
    </row>
    <row r="284" spans="1:3">
      <c r="A284" s="19">
        <v>260</v>
      </c>
      <c r="B284" s="19">
        <v>1.7654515911812763</v>
      </c>
      <c r="C284" s="19">
        <v>-0.72362231507105146</v>
      </c>
    </row>
    <row r="285" spans="1:3">
      <c r="A285" s="19">
        <v>261</v>
      </c>
      <c r="B285" s="19">
        <v>1.957209314985306</v>
      </c>
      <c r="C285" s="19">
        <v>-0.77600759177175682</v>
      </c>
    </row>
    <row r="286" spans="1:3">
      <c r="A286" s="19">
        <v>262</v>
      </c>
      <c r="B286" s="19">
        <v>1.962071171355229</v>
      </c>
      <c r="C286" s="19">
        <v>-0.48267574697719251</v>
      </c>
    </row>
    <row r="287" spans="1:3">
      <c r="A287" s="19">
        <v>263</v>
      </c>
      <c r="B287" s="19">
        <v>2.2456897523470456</v>
      </c>
      <c r="C287" s="19">
        <v>8.3234132587609366E-2</v>
      </c>
    </row>
    <row r="288" spans="1:3">
      <c r="A288" s="19">
        <v>264</v>
      </c>
      <c r="B288" s="19">
        <v>2.3823580088838612</v>
      </c>
      <c r="C288" s="19">
        <v>0.19980475836567857</v>
      </c>
    </row>
    <row r="289" spans="1:3">
      <c r="A289" s="19">
        <v>265</v>
      </c>
      <c r="B289" s="19">
        <v>1.7361444087451958</v>
      </c>
      <c r="C289" s="19">
        <v>0.52112325032024209</v>
      </c>
    </row>
    <row r="290" spans="1:3">
      <c r="A290" s="19">
        <v>266</v>
      </c>
      <c r="B290" s="19">
        <v>2.7600556550413837</v>
      </c>
      <c r="C290" s="19">
        <v>0.15666782448061189</v>
      </c>
    </row>
    <row r="291" spans="1:3">
      <c r="A291" s="19">
        <v>267</v>
      </c>
      <c r="B291" s="19">
        <v>1.5347234403625749</v>
      </c>
      <c r="C291" s="19">
        <v>0.13307267492751329</v>
      </c>
    </row>
    <row r="292" spans="1:3">
      <c r="A292" s="19">
        <v>268</v>
      </c>
      <c r="B292" s="19">
        <v>1.8104971728621293</v>
      </c>
      <c r="C292" s="19">
        <v>-1.1319837293500368</v>
      </c>
    </row>
    <row r="293" spans="1:3">
      <c r="A293" s="19">
        <v>269</v>
      </c>
      <c r="B293" s="19">
        <v>3.2220288431262465</v>
      </c>
      <c r="C293" s="19">
        <v>-0.88438078358045713</v>
      </c>
    </row>
    <row r="294" spans="1:3">
      <c r="A294" s="19">
        <v>270</v>
      </c>
      <c r="B294" s="19">
        <v>2.4608104644896156</v>
      </c>
      <c r="C294" s="19">
        <v>-0.23718041437967807</v>
      </c>
    </row>
    <row r="295" spans="1:3">
      <c r="A295" s="19">
        <v>271</v>
      </c>
      <c r="B295" s="19">
        <v>6.1617321758768515</v>
      </c>
      <c r="C295" s="19">
        <v>0.50364422275775578</v>
      </c>
    </row>
    <row r="296" spans="1:3">
      <c r="A296" s="19">
        <v>272</v>
      </c>
      <c r="B296" s="19">
        <v>6.1336809613362036</v>
      </c>
      <c r="C296" s="19">
        <v>-0.35315008482134225</v>
      </c>
    </row>
    <row r="297" spans="1:3">
      <c r="A297" s="19">
        <v>273</v>
      </c>
      <c r="B297" s="19">
        <v>8.9690821673570262</v>
      </c>
      <c r="C297" s="19">
        <v>-1.5908483374967162</v>
      </c>
    </row>
    <row r="298" spans="1:3">
      <c r="A298" s="19">
        <v>274</v>
      </c>
      <c r="B298" s="19">
        <v>10.185219423340751</v>
      </c>
      <c r="C298" s="19">
        <v>-1.6033502518872975</v>
      </c>
    </row>
    <row r="299" spans="1:3">
      <c r="A299" s="19">
        <v>275</v>
      </c>
      <c r="B299" s="19">
        <v>8.8004815383204296</v>
      </c>
      <c r="C299" s="19">
        <v>-0.25156725374304933</v>
      </c>
    </row>
    <row r="300" spans="1:3">
      <c r="A300" s="19">
        <v>276</v>
      </c>
      <c r="B300" s="19">
        <v>9.7112056905251158</v>
      </c>
      <c r="C300" s="19">
        <v>0.20577755460704061</v>
      </c>
    </row>
    <row r="301" spans="1:3">
      <c r="A301" s="19">
        <v>277</v>
      </c>
      <c r="B301" s="19">
        <v>9.5212098740586484</v>
      </c>
      <c r="C301" s="19">
        <v>-0.97370288671074512</v>
      </c>
    </row>
    <row r="302" spans="1:3">
      <c r="A302" s="19">
        <v>278</v>
      </c>
      <c r="B302" s="19">
        <v>5.810772106357593</v>
      </c>
      <c r="C302" s="19">
        <v>1.4262910699883964</v>
      </c>
    </row>
    <row r="303" spans="1:3">
      <c r="A303" s="19">
        <v>279</v>
      </c>
      <c r="B303" s="19">
        <v>11.626312902225092</v>
      </c>
      <c r="C303" s="19">
        <v>-0.41698452436691902</v>
      </c>
    </row>
    <row r="304" spans="1:3">
      <c r="A304" s="19">
        <v>280</v>
      </c>
      <c r="B304" s="19">
        <v>7.0270698547968831</v>
      </c>
      <c r="C304" s="19">
        <v>5.3500289680953124</v>
      </c>
    </row>
    <row r="305" spans="1:3">
      <c r="A305" s="19">
        <v>281</v>
      </c>
      <c r="B305" s="19">
        <v>4.8693860826214559</v>
      </c>
      <c r="C305" s="19">
        <v>0.72381260312331808</v>
      </c>
    </row>
    <row r="306" spans="1:3">
      <c r="A306" s="19">
        <v>282</v>
      </c>
      <c r="B306" s="19">
        <v>12.676572861977906</v>
      </c>
      <c r="C306" s="19">
        <v>-0.87414941413063119</v>
      </c>
    </row>
    <row r="307" spans="1:3">
      <c r="A307" s="19">
        <v>283</v>
      </c>
      <c r="B307" s="19">
        <v>11.116879244035996</v>
      </c>
      <c r="C307" s="19">
        <v>0.53381913102397682</v>
      </c>
    </row>
    <row r="308" spans="1:3">
      <c r="A308" s="19">
        <v>284</v>
      </c>
      <c r="B308" s="19">
        <v>10.12118906832799</v>
      </c>
      <c r="C308" s="19">
        <v>-0.42663362771643065</v>
      </c>
    </row>
    <row r="309" spans="1:3">
      <c r="A309" s="19">
        <v>285</v>
      </c>
      <c r="B309" s="19">
        <v>14.22156641290578</v>
      </c>
      <c r="C309" s="19">
        <v>-1.4132052456334421E-2</v>
      </c>
    </row>
    <row r="310" spans="1:3">
      <c r="A310" s="19">
        <v>286</v>
      </c>
      <c r="B310" s="19">
        <v>6.9649404664042356</v>
      </c>
      <c r="C310" s="19">
        <v>1.2504348850621794</v>
      </c>
    </row>
    <row r="311" spans="1:3">
      <c r="A311" s="19">
        <v>287</v>
      </c>
      <c r="B311" s="19">
        <v>10.706182292588032</v>
      </c>
      <c r="C311" s="19">
        <v>0.46920545114181067</v>
      </c>
    </row>
    <row r="312" spans="1:3">
      <c r="A312" s="19">
        <v>288</v>
      </c>
      <c r="B312" s="19">
        <v>8.6323231450462039</v>
      </c>
      <c r="C312" s="19">
        <v>0.70391494224355</v>
      </c>
    </row>
    <row r="313" spans="1:3">
      <c r="A313" s="19">
        <v>289</v>
      </c>
      <c r="B313" s="19">
        <v>13.263420289668414</v>
      </c>
      <c r="C313" s="19">
        <v>0.70678743932338506</v>
      </c>
    </row>
    <row r="314" spans="1:3">
      <c r="A314" s="19">
        <v>290</v>
      </c>
      <c r="B314" s="19">
        <v>13.393415528612234</v>
      </c>
      <c r="C314" s="19">
        <v>0.35197705275671609</v>
      </c>
    </row>
    <row r="315" spans="1:3">
      <c r="A315" s="19">
        <v>291</v>
      </c>
      <c r="B315" s="19">
        <v>10.522092735488048</v>
      </c>
      <c r="C315" s="19">
        <v>-0.72285883698821962</v>
      </c>
    </row>
    <row r="316" spans="1:3">
      <c r="A316" s="19">
        <v>292</v>
      </c>
      <c r="B316" s="19">
        <v>14.210421919994165</v>
      </c>
      <c r="C316" s="19">
        <v>-0.87173109706981222</v>
      </c>
    </row>
    <row r="317" spans="1:3">
      <c r="A317" s="19">
        <v>293</v>
      </c>
      <c r="B317" s="19">
        <v>11.775207857735598</v>
      </c>
      <c r="C317" s="19">
        <v>-0.51372116723854866</v>
      </c>
    </row>
    <row r="318" spans="1:3">
      <c r="A318" s="19">
        <v>294</v>
      </c>
      <c r="B318" s="19">
        <v>12.601723978778534</v>
      </c>
      <c r="C318" s="19">
        <v>1.5993788433989913</v>
      </c>
    </row>
    <row r="319" spans="1:3">
      <c r="A319" s="19">
        <v>295</v>
      </c>
      <c r="B319" s="19">
        <v>11.411775022114327</v>
      </c>
      <c r="C319" s="19">
        <v>-0.72847641183050094</v>
      </c>
    </row>
    <row r="320" spans="1:3">
      <c r="A320" s="19">
        <v>296</v>
      </c>
      <c r="B320" s="19">
        <v>8.6046053953338522</v>
      </c>
      <c r="C320" s="19">
        <v>-0.19682091933181489</v>
      </c>
    </row>
    <row r="321" spans="1:3">
      <c r="A321" s="19">
        <v>297</v>
      </c>
      <c r="B321" s="19">
        <v>10.875681373552354</v>
      </c>
      <c r="C321" s="19">
        <v>1.3658354581675347</v>
      </c>
    </row>
    <row r="322" spans="1:3">
      <c r="A322" s="19">
        <v>298</v>
      </c>
      <c r="B322" s="19">
        <v>8.9989903638897921</v>
      </c>
      <c r="C322" s="19">
        <v>1.2089007474418096</v>
      </c>
    </row>
    <row r="323" spans="1:3">
      <c r="A323" s="19">
        <v>299</v>
      </c>
      <c r="B323" s="19">
        <v>8.0067553965872733</v>
      </c>
      <c r="C323" s="19">
        <v>0.51906952882495183</v>
      </c>
    </row>
    <row r="324" spans="1:3">
      <c r="A324" s="19">
        <v>300</v>
      </c>
      <c r="B324" s="19">
        <v>8.2437163083647711</v>
      </c>
      <c r="C324" s="19">
        <v>-0.37046971112675831</v>
      </c>
    </row>
    <row r="325" spans="1:3">
      <c r="A325" s="19">
        <v>301</v>
      </c>
      <c r="B325" s="19">
        <v>7.1651848815747332</v>
      </c>
      <c r="C325" s="19">
        <v>-0.74342784408159535</v>
      </c>
    </row>
    <row r="326" spans="1:3">
      <c r="A326" s="19">
        <v>302</v>
      </c>
      <c r="B326" s="19">
        <v>6.0887998343395999</v>
      </c>
      <c r="C326" s="19">
        <v>-6.3855084885716451E-2</v>
      </c>
    </row>
    <row r="327" spans="1:3">
      <c r="A327" s="19">
        <v>303</v>
      </c>
      <c r="B327" s="19">
        <v>5.4195622542605566</v>
      </c>
      <c r="C327" s="19">
        <v>1.3853573399927743</v>
      </c>
    </row>
    <row r="328" spans="1:3">
      <c r="A328" s="19">
        <v>304</v>
      </c>
      <c r="B328" s="19">
        <v>4.1940577034592277</v>
      </c>
      <c r="C328" s="19">
        <v>0.23943096552224574</v>
      </c>
    </row>
    <row r="329" spans="1:3">
      <c r="A329" s="19">
        <v>305</v>
      </c>
      <c r="B329" s="19">
        <v>2.063174543619354</v>
      </c>
      <c r="C329" s="19">
        <v>0.3193906125724788</v>
      </c>
    </row>
    <row r="330" spans="1:3">
      <c r="A330" s="19">
        <v>306</v>
      </c>
      <c r="B330" s="19">
        <v>1.9094444827122079</v>
      </c>
      <c r="C330" s="19">
        <v>-0.81051266426134227</v>
      </c>
    </row>
    <row r="331" spans="1:3">
      <c r="A331" s="19">
        <v>307</v>
      </c>
      <c r="B331" s="19">
        <v>2.1251224797593369</v>
      </c>
      <c r="C331" s="19">
        <v>1.1114865957377371</v>
      </c>
    </row>
    <row r="332" spans="1:3">
      <c r="A332" s="19">
        <v>308</v>
      </c>
      <c r="B332" s="19">
        <v>2.7478824292215216</v>
      </c>
      <c r="C332" s="19">
        <v>0.20379173323146826</v>
      </c>
    </row>
    <row r="333" spans="1:3">
      <c r="A333" s="19">
        <v>309</v>
      </c>
      <c r="B333" s="19">
        <v>1.7599456234997275</v>
      </c>
      <c r="C333" s="19">
        <v>0.10627748166221274</v>
      </c>
    </row>
    <row r="334" spans="1:3">
      <c r="A334" s="19">
        <v>310</v>
      </c>
      <c r="B334" s="19">
        <v>1.1895849597939467</v>
      </c>
      <c r="C334" s="19">
        <v>-0.79841782012428553</v>
      </c>
    </row>
    <row r="335" spans="1:3">
      <c r="A335" s="19">
        <v>311</v>
      </c>
      <c r="B335" s="19">
        <v>3.4054608262760269</v>
      </c>
      <c r="C335" s="19">
        <v>0.92817167529844635</v>
      </c>
    </row>
    <row r="336" spans="1:3">
      <c r="A336" s="19">
        <v>312</v>
      </c>
      <c r="B336" s="19">
        <v>1.8711817620926485</v>
      </c>
      <c r="C336" s="19">
        <v>-0.94077442574734893</v>
      </c>
    </row>
    <row r="337" spans="1:3">
      <c r="A337" s="19">
        <v>313</v>
      </c>
      <c r="B337" s="19">
        <v>1.4839108693581999</v>
      </c>
      <c r="C337" s="19">
        <v>1.0875688914477717</v>
      </c>
    </row>
    <row r="338" spans="1:3">
      <c r="A338" s="19">
        <v>314</v>
      </c>
      <c r="B338" s="19">
        <v>1.6128587520129853</v>
      </c>
      <c r="C338" s="19">
        <v>-1.4145776472099563</v>
      </c>
    </row>
    <row r="339" spans="1:3">
      <c r="A339" s="19">
        <v>315</v>
      </c>
      <c r="B339" s="19">
        <v>1.5639198367262659</v>
      </c>
      <c r="C339" s="19">
        <v>-1.3977306052554568</v>
      </c>
    </row>
    <row r="340" spans="1:3">
      <c r="A340" s="19">
        <v>316</v>
      </c>
      <c r="B340" s="19">
        <v>1.7542636740442201</v>
      </c>
      <c r="C340" s="19">
        <v>0.37718988449089141</v>
      </c>
    </row>
    <row r="341" spans="1:3">
      <c r="A341" s="19">
        <v>317</v>
      </c>
      <c r="B341" s="19">
        <v>1.2814440172064789</v>
      </c>
      <c r="C341" s="19">
        <v>-1.0192143900034065</v>
      </c>
    </row>
    <row r="342" spans="1:3">
      <c r="A342" s="19">
        <v>318</v>
      </c>
      <c r="B342" s="19">
        <v>1.140412789448749</v>
      </c>
      <c r="C342" s="19">
        <v>-1.3163970331400039</v>
      </c>
    </row>
    <row r="343" spans="1:3">
      <c r="A343" s="19">
        <v>319</v>
      </c>
      <c r="B343" s="19">
        <v>2.3640752342612843</v>
      </c>
      <c r="C343" s="19">
        <v>-1.2984756277468994</v>
      </c>
    </row>
    <row r="344" spans="1:3">
      <c r="A344" s="19">
        <v>320</v>
      </c>
      <c r="B344" s="19">
        <v>2.1263975297239699</v>
      </c>
      <c r="C344" s="19">
        <v>0.46617527105295142</v>
      </c>
    </row>
    <row r="345" spans="1:3">
      <c r="A345" s="19">
        <v>321</v>
      </c>
      <c r="B345" s="19">
        <v>2.8810638170566487</v>
      </c>
      <c r="C345" s="19">
        <v>-0.79797955338334026</v>
      </c>
    </row>
    <row r="346" spans="1:3">
      <c r="A346" s="19">
        <v>322</v>
      </c>
      <c r="B346" s="19">
        <v>2.589480443719411</v>
      </c>
      <c r="C346" s="19">
        <v>-0.9127590593331143</v>
      </c>
    </row>
    <row r="347" spans="1:3">
      <c r="A347" s="19">
        <v>323</v>
      </c>
      <c r="B347" s="19">
        <v>2.5336747184329065</v>
      </c>
      <c r="C347" s="19">
        <v>2.8018547836172347</v>
      </c>
    </row>
    <row r="348" spans="1:3">
      <c r="A348" s="19">
        <v>324</v>
      </c>
      <c r="B348" s="19">
        <v>4.0052803034303572</v>
      </c>
      <c r="C348" s="19">
        <v>3.3763063569940854E-2</v>
      </c>
    </row>
    <row r="349" spans="1:3">
      <c r="A349" s="19">
        <v>325</v>
      </c>
      <c r="B349" s="19">
        <v>4.4618321655366167</v>
      </c>
      <c r="C349" s="19">
        <v>-1.2674915715695345</v>
      </c>
    </row>
    <row r="350" spans="1:3">
      <c r="A350" s="19">
        <v>326</v>
      </c>
      <c r="B350" s="19">
        <v>6.8358434955335667</v>
      </c>
      <c r="C350" s="19">
        <v>1.021270627626321</v>
      </c>
    </row>
    <row r="351" spans="1:3">
      <c r="A351" s="19">
        <v>327</v>
      </c>
      <c r="B351" s="19">
        <v>3.9568447292881395</v>
      </c>
      <c r="C351" s="19">
        <v>0.28346347188936161</v>
      </c>
    </row>
    <row r="352" spans="1:3">
      <c r="A352" s="19">
        <v>328</v>
      </c>
      <c r="B352" s="19">
        <v>6.9428841337013312</v>
      </c>
      <c r="C352" s="19">
        <v>0.48495960576571129</v>
      </c>
    </row>
    <row r="353" spans="1:3">
      <c r="A353" s="19">
        <v>329</v>
      </c>
      <c r="B353" s="19">
        <v>12.356939858559009</v>
      </c>
      <c r="C353" s="19">
        <v>0.85486235889555751</v>
      </c>
    </row>
    <row r="354" spans="1:3">
      <c r="A354" s="19">
        <v>330</v>
      </c>
      <c r="B354" s="19">
        <v>8.1428044868517659</v>
      </c>
      <c r="C354" s="19">
        <v>-2.1303163212353482E-2</v>
      </c>
    </row>
    <row r="355" spans="1:3">
      <c r="A355" s="19">
        <v>331</v>
      </c>
      <c r="B355" s="19">
        <v>10.87904534166373</v>
      </c>
      <c r="C355" s="19">
        <v>-1.9449068703441696</v>
      </c>
    </row>
    <row r="356" spans="1:3">
      <c r="A356" s="19">
        <v>332</v>
      </c>
      <c r="B356" s="19">
        <v>11.010947595567984</v>
      </c>
      <c r="C356" s="19">
        <v>1.231487166887403</v>
      </c>
    </row>
    <row r="357" spans="1:3">
      <c r="A357" s="19">
        <v>333</v>
      </c>
      <c r="B357" s="19">
        <v>9.515722807833896</v>
      </c>
      <c r="C357" s="19">
        <v>0.22420956360142696</v>
      </c>
    </row>
    <row r="358" spans="1:3">
      <c r="A358" s="19">
        <v>334</v>
      </c>
      <c r="B358" s="19">
        <v>15.405972500323109</v>
      </c>
      <c r="C358" s="19">
        <v>-4.2457334317945925</v>
      </c>
    </row>
    <row r="359" spans="1:3">
      <c r="A359" s="19">
        <v>335</v>
      </c>
      <c r="B359" s="19">
        <v>13.587401195814898</v>
      </c>
      <c r="C359" s="19">
        <v>-0.59674476093519502</v>
      </c>
    </row>
    <row r="360" spans="1:3">
      <c r="A360" s="19">
        <v>336</v>
      </c>
      <c r="B360" s="19">
        <v>12.478637074847594</v>
      </c>
      <c r="C360" s="19">
        <v>0.3886915300235092</v>
      </c>
    </row>
    <row r="361" spans="1:3">
      <c r="A361" s="19">
        <v>337</v>
      </c>
      <c r="B361" s="19">
        <v>11.812137499622086</v>
      </c>
      <c r="C361" s="19">
        <v>-0.85198437510233838</v>
      </c>
    </row>
    <row r="362" spans="1:3">
      <c r="A362" s="19">
        <v>338</v>
      </c>
      <c r="B362" s="19">
        <v>9.050158967939673</v>
      </c>
      <c r="C362" s="19">
        <v>0.79253624319155591</v>
      </c>
    </row>
    <row r="363" spans="1:3">
      <c r="A363" s="19">
        <v>339</v>
      </c>
      <c r="B363" s="19">
        <v>11.577831891224328</v>
      </c>
      <c r="C363" s="19">
        <v>0.86587518309617728</v>
      </c>
    </row>
    <row r="364" spans="1:3">
      <c r="A364" s="19">
        <v>340</v>
      </c>
      <c r="B364" s="19">
        <v>11.488044431117945</v>
      </c>
      <c r="C364" s="19">
        <v>1.2528833805562414</v>
      </c>
    </row>
    <row r="365" spans="1:3">
      <c r="A365" s="19">
        <v>341</v>
      </c>
      <c r="B365" s="19">
        <v>12.433913216101789</v>
      </c>
      <c r="C365" s="19">
        <v>-0.82694135176142858</v>
      </c>
    </row>
    <row r="366" spans="1:3">
      <c r="A366" s="19">
        <v>342</v>
      </c>
      <c r="B366" s="19">
        <v>8.5515567395448677</v>
      </c>
      <c r="C366" s="19">
        <v>-0.77705752675638795</v>
      </c>
    </row>
    <row r="367" spans="1:3">
      <c r="A367" s="19">
        <v>343</v>
      </c>
      <c r="B367" s="19">
        <v>11.156015276938419</v>
      </c>
      <c r="C367" s="19">
        <v>-0.40818878104529155</v>
      </c>
    </row>
    <row r="368" spans="1:3">
      <c r="A368" s="19">
        <v>344</v>
      </c>
      <c r="B368" s="19">
        <v>11.716484459388198</v>
      </c>
      <c r="C368" s="19">
        <v>-0.35350451036767083</v>
      </c>
    </row>
    <row r="369" spans="1:3">
      <c r="A369" s="19">
        <v>345</v>
      </c>
      <c r="B369" s="19">
        <v>11.885337042299451</v>
      </c>
      <c r="C369" s="19">
        <v>-1.0430455225983497</v>
      </c>
    </row>
    <row r="370" spans="1:3">
      <c r="A370" s="19">
        <v>346</v>
      </c>
      <c r="B370" s="19">
        <v>10.9719682349001</v>
      </c>
      <c r="C370" s="19">
        <v>2.681037762448593</v>
      </c>
    </row>
    <row r="371" spans="1:3">
      <c r="A371" s="19">
        <v>347</v>
      </c>
      <c r="B371" s="19">
        <v>12.622418272760424</v>
      </c>
      <c r="C371" s="19">
        <v>-0.48758609708384526</v>
      </c>
    </row>
    <row r="372" spans="1:3">
      <c r="A372" s="19">
        <v>348</v>
      </c>
      <c r="B372" s="19">
        <v>10.776777796328776</v>
      </c>
      <c r="C372" s="19">
        <v>1.1078793606945094</v>
      </c>
    </row>
    <row r="373" spans="1:3">
      <c r="A373" s="19">
        <v>349</v>
      </c>
      <c r="B373" s="19">
        <v>6.306268091613215</v>
      </c>
      <c r="C373" s="19">
        <v>0.99936822741286857</v>
      </c>
    </row>
    <row r="374" spans="1:3">
      <c r="A374" s="19">
        <v>350</v>
      </c>
      <c r="B374" s="19">
        <v>11.0968514679113</v>
      </c>
      <c r="C374" s="19">
        <v>-0.54844516389212927</v>
      </c>
    </row>
    <row r="375" spans="1:3">
      <c r="A375" s="19">
        <v>351</v>
      </c>
      <c r="B375" s="19">
        <v>8.8430878272982696</v>
      </c>
      <c r="C375" s="19">
        <v>-1.2181969261827295</v>
      </c>
    </row>
    <row r="376" spans="1:3">
      <c r="A376" s="19">
        <v>352</v>
      </c>
      <c r="B376" s="19">
        <v>10.268936027226463</v>
      </c>
      <c r="C376" s="19">
        <v>-0.65198886583543292</v>
      </c>
    </row>
    <row r="377" spans="1:3">
      <c r="A377" s="19">
        <v>353</v>
      </c>
      <c r="B377" s="19">
        <v>6.2981475501144653</v>
      </c>
      <c r="C377" s="19">
        <v>-1.7783536439559988E-2</v>
      </c>
    </row>
    <row r="378" spans="1:3">
      <c r="A378" s="19">
        <v>354</v>
      </c>
      <c r="B378" s="19">
        <v>7.0295137612424368</v>
      </c>
      <c r="C378" s="19">
        <v>0.31408821189908576</v>
      </c>
    </row>
    <row r="379" spans="1:3">
      <c r="A379" s="19">
        <v>355</v>
      </c>
      <c r="B379" s="19">
        <v>4.0267977148225267</v>
      </c>
      <c r="C379" s="19">
        <v>2.9769322963005607E-2</v>
      </c>
    </row>
    <row r="380" spans="1:3">
      <c r="A380" s="19">
        <v>356</v>
      </c>
      <c r="B380" s="19">
        <v>5.3370382859324277</v>
      </c>
      <c r="C380" s="19">
        <v>0.46701677287301013</v>
      </c>
    </row>
    <row r="381" spans="1:3">
      <c r="A381" s="19">
        <v>357</v>
      </c>
      <c r="B381" s="19">
        <v>5.2946232142058767</v>
      </c>
      <c r="C381" s="19">
        <v>0.54277373167662279</v>
      </c>
    </row>
    <row r="382" spans="1:3">
      <c r="A382" s="19">
        <v>358</v>
      </c>
      <c r="B382" s="19">
        <v>4.0774312794978584</v>
      </c>
      <c r="C382" s="19">
        <v>1.0078015353302199</v>
      </c>
    </row>
    <row r="383" spans="1:3">
      <c r="A383" s="19">
        <v>359</v>
      </c>
      <c r="B383" s="19">
        <v>2.7253589797152347</v>
      </c>
      <c r="C383" s="19">
        <v>-0.19669469810634155</v>
      </c>
    </row>
    <row r="384" spans="1:3">
      <c r="A384" s="19">
        <v>360</v>
      </c>
      <c r="B384" s="19">
        <v>5.2704133642779878</v>
      </c>
      <c r="C384" s="19">
        <v>0.1711794915855247</v>
      </c>
    </row>
    <row r="385" spans="1:3">
      <c r="A385" s="19">
        <v>361</v>
      </c>
      <c r="B385" s="19">
        <v>1.744266256630804</v>
      </c>
      <c r="C385" s="19">
        <v>-0.66302457037705564</v>
      </c>
    </row>
    <row r="386" spans="1:3">
      <c r="A386" s="19">
        <v>362</v>
      </c>
      <c r="B386" s="19">
        <v>1.2762572328428603</v>
      </c>
      <c r="C386" s="19">
        <v>-0.77036429555271069</v>
      </c>
    </row>
    <row r="387" spans="1:3">
      <c r="A387" s="19">
        <v>363</v>
      </c>
      <c r="B387" s="19">
        <v>3.4782986596032592</v>
      </c>
      <c r="C387" s="19">
        <v>-0.16825071425500004</v>
      </c>
    </row>
    <row r="388" spans="1:3">
      <c r="A388" s="19">
        <v>364</v>
      </c>
      <c r="B388" s="19">
        <v>1.9503835453810006</v>
      </c>
      <c r="C388" s="19">
        <v>-0.29572274186583303</v>
      </c>
    </row>
    <row r="389" spans="1:3">
      <c r="A389" s="19">
        <v>365</v>
      </c>
      <c r="B389" s="19">
        <v>0.92187267771855574</v>
      </c>
      <c r="C389" s="19">
        <v>-2.1048420553946521</v>
      </c>
    </row>
    <row r="390" spans="1:3">
      <c r="A390" s="19">
        <v>366</v>
      </c>
      <c r="B390" s="19">
        <v>1.1074669948595914</v>
      </c>
      <c r="C390" s="19">
        <v>-1.7498345760987881</v>
      </c>
    </row>
    <row r="391" spans="1:3">
      <c r="A391" s="19">
        <v>367</v>
      </c>
      <c r="B391" s="19">
        <v>1.2060014214776476</v>
      </c>
      <c r="C391" s="19">
        <v>-0.82359566732296385</v>
      </c>
    </row>
    <row r="392" spans="1:3">
      <c r="A392" s="19">
        <v>368</v>
      </c>
      <c r="B392" s="19">
        <v>1.3238235765324096</v>
      </c>
      <c r="C392" s="19">
        <v>-0.38452984785511879</v>
      </c>
    </row>
    <row r="393" spans="1:3">
      <c r="A393" s="19">
        <v>369</v>
      </c>
      <c r="B393" s="19">
        <v>1.5215459941703808</v>
      </c>
      <c r="C393" s="19">
        <v>-0.66864654037582649</v>
      </c>
    </row>
    <row r="394" spans="1:3">
      <c r="A394" s="19">
        <v>370</v>
      </c>
      <c r="B394" s="19">
        <v>1.7729244187906446</v>
      </c>
      <c r="C394" s="19">
        <v>-2.1333009325905206E-2</v>
      </c>
    </row>
    <row r="395" spans="1:3">
      <c r="A395" s="19">
        <v>371</v>
      </c>
      <c r="B395" s="19">
        <v>3.2535218569177888</v>
      </c>
      <c r="C395" s="19">
        <v>-0.49670737283441735</v>
      </c>
    </row>
    <row r="396" spans="1:3">
      <c r="A396" s="19">
        <v>372</v>
      </c>
      <c r="B396" s="19">
        <v>1.7971071252010336</v>
      </c>
      <c r="C396" s="19">
        <v>-0.25864464019526223</v>
      </c>
    </row>
    <row r="397" spans="1:3">
      <c r="A397" s="19">
        <v>373</v>
      </c>
      <c r="B397" s="19">
        <v>1.6340770246301406</v>
      </c>
      <c r="C397" s="19">
        <v>-1.0992966476985973</v>
      </c>
    </row>
    <row r="398" spans="1:3">
      <c r="A398" s="19">
        <v>374</v>
      </c>
      <c r="B398" s="19">
        <v>3.5987262226803982</v>
      </c>
      <c r="C398" s="19">
        <v>-0.72266143077978073</v>
      </c>
    </row>
    <row r="399" spans="1:3">
      <c r="A399" s="19">
        <v>375</v>
      </c>
      <c r="B399" s="19">
        <v>2.8042764658580359</v>
      </c>
      <c r="C399" s="19">
        <v>0.21696827520241468</v>
      </c>
    </row>
    <row r="400" spans="1:3">
      <c r="A400" s="19">
        <v>376</v>
      </c>
      <c r="B400" s="19">
        <v>3.1372236249699488</v>
      </c>
      <c r="C400" s="19">
        <v>-0.98775412785574401</v>
      </c>
    </row>
    <row r="401" spans="1:3">
      <c r="A401" s="19">
        <v>377</v>
      </c>
      <c r="B401" s="19">
        <v>4.784237458578148</v>
      </c>
      <c r="C401" s="19">
        <v>-0.24655769044760323</v>
      </c>
    </row>
    <row r="402" spans="1:3">
      <c r="A402" s="19">
        <v>378</v>
      </c>
      <c r="B402" s="19">
        <v>4.3245012437726444</v>
      </c>
      <c r="C402" s="19">
        <v>-1.4669866414613972</v>
      </c>
    </row>
    <row r="403" spans="1:3">
      <c r="A403" s="19">
        <v>379</v>
      </c>
      <c r="B403" s="19">
        <v>9.6782106168228026</v>
      </c>
      <c r="C403" s="19">
        <v>-0.5003681596407219</v>
      </c>
    </row>
    <row r="404" spans="1:3">
      <c r="A404" s="19">
        <v>380</v>
      </c>
      <c r="B404" s="19">
        <v>9.2379330769239552</v>
      </c>
      <c r="C404" s="19">
        <v>-0.46012863012428085</v>
      </c>
    </row>
    <row r="405" spans="1:3">
      <c r="A405" s="19">
        <v>381</v>
      </c>
      <c r="B405" s="19">
        <v>10.188622983491108</v>
      </c>
      <c r="C405" s="19">
        <v>-0.73119310174201857</v>
      </c>
    </row>
    <row r="406" spans="1:3">
      <c r="A406" s="19">
        <v>382</v>
      </c>
      <c r="B406" s="19">
        <v>9.8730865973997304</v>
      </c>
      <c r="C406" s="19">
        <v>-0.32981566703093357</v>
      </c>
    </row>
    <row r="407" spans="1:3">
      <c r="A407" s="19">
        <v>383</v>
      </c>
      <c r="B407" s="19">
        <v>8.3392306511012286</v>
      </c>
      <c r="C407" s="19">
        <v>-1.4239325997761192</v>
      </c>
    </row>
    <row r="408" spans="1:3">
      <c r="A408" s="19">
        <v>384</v>
      </c>
      <c r="B408" s="19">
        <v>7.7935892172595942</v>
      </c>
      <c r="C408" s="19">
        <v>4.6098716612786834</v>
      </c>
    </row>
    <row r="409" spans="1:3">
      <c r="A409" s="19">
        <v>385</v>
      </c>
      <c r="B409" s="19">
        <v>11.00581631009241</v>
      </c>
      <c r="C409" s="19">
        <v>-0.28032158940485452</v>
      </c>
    </row>
    <row r="410" spans="1:3">
      <c r="A410" s="19">
        <v>386</v>
      </c>
      <c r="B410" s="19">
        <v>10.378548332276434</v>
      </c>
      <c r="C410" s="19">
        <v>0.68925183943248491</v>
      </c>
    </row>
    <row r="411" spans="1:3">
      <c r="A411" s="19">
        <v>387</v>
      </c>
      <c r="B411" s="19">
        <v>11.568767264867098</v>
      </c>
      <c r="C411" s="19">
        <v>-0.98242237824448608</v>
      </c>
    </row>
    <row r="412" spans="1:3">
      <c r="A412" s="19">
        <v>388</v>
      </c>
      <c r="B412" s="19">
        <v>9.3365430740400726</v>
      </c>
      <c r="C412" s="19">
        <v>-0.19701469485004885</v>
      </c>
    </row>
    <row r="413" spans="1:3">
      <c r="A413" s="19">
        <v>389</v>
      </c>
      <c r="B413" s="19">
        <v>14.29581438660076</v>
      </c>
      <c r="C413" s="19">
        <v>-0.57677052684839047</v>
      </c>
    </row>
    <row r="414" spans="1:3">
      <c r="A414" s="19">
        <v>390</v>
      </c>
      <c r="B414" s="19">
        <v>11.436266929630619</v>
      </c>
      <c r="C414" s="19">
        <v>4.7148032515073268E-2</v>
      </c>
    </row>
    <row r="415" spans="1:3">
      <c r="A415" s="19">
        <v>391</v>
      </c>
      <c r="B415" s="19">
        <v>11.790155425730475</v>
      </c>
      <c r="C415" s="19">
        <v>-0.94926600431326946</v>
      </c>
    </row>
    <row r="416" spans="1:3">
      <c r="A416" s="19">
        <v>392</v>
      </c>
      <c r="B416" s="19">
        <v>14.729210882007113</v>
      </c>
      <c r="C416" s="19">
        <v>0.44530321666892192</v>
      </c>
    </row>
    <row r="417" spans="1:3">
      <c r="A417" s="19">
        <v>393</v>
      </c>
      <c r="B417" s="19">
        <v>13.368683507922636</v>
      </c>
      <c r="C417" s="19">
        <v>0.45284676141466562</v>
      </c>
    </row>
    <row r="418" spans="1:3">
      <c r="A418" s="19">
        <v>394</v>
      </c>
      <c r="B418" s="19">
        <v>10.142415115870957</v>
      </c>
      <c r="C418" s="19">
        <v>-0.81643905358759383</v>
      </c>
    </row>
    <row r="419" spans="1:3">
      <c r="A419" s="19">
        <v>395</v>
      </c>
      <c r="B419" s="19">
        <v>13.662313232443775</v>
      </c>
      <c r="C419" s="19">
        <v>-1.5694305715668566</v>
      </c>
    </row>
    <row r="420" spans="1:3">
      <c r="A420" s="19">
        <v>396</v>
      </c>
      <c r="B420" s="19">
        <v>10.018838908282145</v>
      </c>
      <c r="C420" s="19">
        <v>-0.55599157926925713</v>
      </c>
    </row>
    <row r="421" spans="1:3">
      <c r="A421" s="19">
        <v>397</v>
      </c>
      <c r="B421" s="19">
        <v>13.906089778218806</v>
      </c>
      <c r="C421" s="19">
        <v>0.18416594604256709</v>
      </c>
    </row>
    <row r="422" spans="1:3">
      <c r="A422" s="19">
        <v>398</v>
      </c>
      <c r="B422" s="19">
        <v>11.473982021501197</v>
      </c>
      <c r="C422" s="19">
        <v>0.90241450198078432</v>
      </c>
    </row>
    <row r="423" spans="1:3">
      <c r="A423" s="19">
        <v>399</v>
      </c>
      <c r="B423" s="19">
        <v>7.4714738303299706</v>
      </c>
      <c r="C423" s="19">
        <v>0.54238036833514425</v>
      </c>
    </row>
    <row r="424" spans="1:3">
      <c r="A424" s="19">
        <v>400</v>
      </c>
      <c r="B424" s="19">
        <v>11.614460323907537</v>
      </c>
      <c r="C424" s="19">
        <v>-0.64903761277576777</v>
      </c>
    </row>
    <row r="425" spans="1:3">
      <c r="A425" s="19">
        <v>401</v>
      </c>
      <c r="B425" s="19">
        <v>10.069445578098051</v>
      </c>
      <c r="C425" s="19">
        <v>-1.0759542436730953</v>
      </c>
    </row>
    <row r="426" spans="1:3">
      <c r="A426" s="19">
        <v>402</v>
      </c>
      <c r="B426" s="19">
        <v>10.394314499844654</v>
      </c>
      <c r="C426" s="19">
        <v>-5.0890965065542915E-2</v>
      </c>
    </row>
    <row r="427" spans="1:3">
      <c r="A427" s="19">
        <v>403</v>
      </c>
      <c r="B427" s="19">
        <v>8.2778295845348531</v>
      </c>
      <c r="C427" s="19">
        <v>-0.27527128236808807</v>
      </c>
    </row>
    <row r="428" spans="1:3">
      <c r="A428" s="19">
        <v>404</v>
      </c>
      <c r="B428" s="19">
        <v>9.357457694711762</v>
      </c>
      <c r="C428" s="19">
        <v>-1.8289142289023141</v>
      </c>
    </row>
    <row r="429" spans="1:3">
      <c r="A429" s="19">
        <v>405</v>
      </c>
      <c r="B429" s="19">
        <v>5.0643206317463116</v>
      </c>
      <c r="C429" s="19">
        <v>-0.6765936822375318</v>
      </c>
    </row>
    <row r="430" spans="1:3">
      <c r="A430" s="19">
        <v>406</v>
      </c>
      <c r="B430" s="19">
        <v>8.6746175487208674</v>
      </c>
      <c r="C430" s="19">
        <v>-0.16275647823453987</v>
      </c>
    </row>
    <row r="431" spans="1:3">
      <c r="A431" s="19">
        <v>407</v>
      </c>
      <c r="B431" s="19">
        <v>5.1928628169183595</v>
      </c>
      <c r="C431" s="19">
        <v>0.31833148560242552</v>
      </c>
    </row>
    <row r="432" spans="1:3">
      <c r="A432" s="19">
        <v>408</v>
      </c>
      <c r="B432" s="19">
        <v>3.2133249696538808</v>
      </c>
      <c r="C432" s="19">
        <v>-0.37374673557984606</v>
      </c>
    </row>
    <row r="433" spans="1:3">
      <c r="A433" s="19">
        <v>409</v>
      </c>
      <c r="B433" s="19">
        <v>8.4167542182131641</v>
      </c>
      <c r="C433" s="19">
        <v>-2.6925282769412622</v>
      </c>
    </row>
    <row r="434" spans="1:3">
      <c r="A434" s="19">
        <v>410</v>
      </c>
      <c r="B434" s="19">
        <v>2.3972632391437179</v>
      </c>
      <c r="C434" s="19">
        <v>-3.9043751482963351E-3</v>
      </c>
    </row>
    <row r="435" spans="1:3">
      <c r="A435" s="19">
        <v>411</v>
      </c>
      <c r="B435" s="19">
        <v>2.3660418915061969</v>
      </c>
      <c r="C435" s="19">
        <v>-0.41615803438694909</v>
      </c>
    </row>
    <row r="436" spans="1:3">
      <c r="A436" s="19">
        <v>412</v>
      </c>
      <c r="B436" s="19">
        <v>1.8846977000700369</v>
      </c>
      <c r="C436" s="19">
        <v>-1.9658285433705069E-2</v>
      </c>
    </row>
    <row r="437" spans="1:3">
      <c r="A437" s="19">
        <v>413</v>
      </c>
      <c r="B437" s="19">
        <v>1.7139272621836581</v>
      </c>
      <c r="C437" s="19">
        <v>-0.47716233531378482</v>
      </c>
    </row>
    <row r="438" spans="1:3">
      <c r="A438" s="19">
        <v>414</v>
      </c>
      <c r="B438" s="19">
        <v>1.9497004007957497</v>
      </c>
      <c r="C438" s="19">
        <v>0.19614401100724232</v>
      </c>
    </row>
    <row r="439" spans="1:3">
      <c r="A439" s="19">
        <v>415</v>
      </c>
      <c r="B439" s="19">
        <v>1.2630130778966122</v>
      </c>
      <c r="C439" s="19">
        <v>-0.68438490828228205</v>
      </c>
    </row>
    <row r="440" spans="1:3">
      <c r="A440" s="19">
        <v>416</v>
      </c>
      <c r="B440" s="19">
        <v>1.7109158474841841</v>
      </c>
      <c r="C440" s="19">
        <v>-0.42286316138887581</v>
      </c>
    </row>
    <row r="441" spans="1:3">
      <c r="A441" s="19">
        <v>417</v>
      </c>
      <c r="B441" s="19">
        <v>1.5950989195115566</v>
      </c>
      <c r="C441" s="19">
        <v>-1.1859307670287711</v>
      </c>
    </row>
    <row r="442" spans="1:3">
      <c r="A442" s="19">
        <v>418</v>
      </c>
      <c r="B442" s="19">
        <v>1.4455067781947717</v>
      </c>
      <c r="C442" s="19">
        <v>-0.97400527760676481</v>
      </c>
    </row>
    <row r="443" spans="1:3">
      <c r="A443" s="19">
        <v>419</v>
      </c>
      <c r="B443" s="19">
        <v>1.7958996772530655</v>
      </c>
      <c r="C443" s="19">
        <v>-0.27812954780989529</v>
      </c>
    </row>
    <row r="444" spans="1:3">
      <c r="A444" s="19">
        <v>420</v>
      </c>
      <c r="B444" s="19">
        <v>1.3481804191610776</v>
      </c>
      <c r="C444" s="19">
        <v>-1.4300905109870605</v>
      </c>
    </row>
    <row r="445" spans="1:3">
      <c r="A445" s="19">
        <v>421</v>
      </c>
      <c r="B445" s="19">
        <v>1.3967891790735878</v>
      </c>
      <c r="C445" s="19">
        <v>-1.0734586665641037</v>
      </c>
    </row>
    <row r="446" spans="1:3">
      <c r="A446" s="19">
        <v>422</v>
      </c>
      <c r="B446" s="19">
        <v>1.3296379759157593</v>
      </c>
      <c r="C446" s="19">
        <v>-0.86395579555242574</v>
      </c>
    </row>
    <row r="447" spans="1:3">
      <c r="A447" s="19">
        <v>423</v>
      </c>
      <c r="B447" s="19">
        <v>1.8218355449739967</v>
      </c>
      <c r="C447" s="19">
        <v>-1.0381599219613995</v>
      </c>
    </row>
    <row r="448" spans="1:3">
      <c r="A448" s="19">
        <v>424</v>
      </c>
      <c r="B448" s="19">
        <v>3.0548244541774232</v>
      </c>
      <c r="C448" s="19">
        <v>-0.42781120957252172</v>
      </c>
    </row>
    <row r="449" spans="1:3">
      <c r="A449" s="19">
        <v>425</v>
      </c>
      <c r="B449" s="19">
        <v>2.2783328457141163</v>
      </c>
      <c r="C449" s="19">
        <v>-0.23279966421150178</v>
      </c>
    </row>
    <row r="450" spans="1:3">
      <c r="A450" s="19">
        <v>426</v>
      </c>
      <c r="B450" s="19">
        <v>2.6155775502712046</v>
      </c>
      <c r="C450" s="19">
        <v>-1.9362794413855688E-2</v>
      </c>
    </row>
    <row r="451" spans="1:3">
      <c r="A451" s="19">
        <v>427</v>
      </c>
      <c r="B451" s="19">
        <v>3.5603100881990359</v>
      </c>
      <c r="C451" s="19">
        <v>-0.53900739226891048</v>
      </c>
    </row>
    <row r="452" spans="1:3">
      <c r="A452" s="19">
        <v>428</v>
      </c>
      <c r="B452" s="19">
        <v>2.8225496074141425</v>
      </c>
      <c r="C452" s="19">
        <v>-0.20147778650675763</v>
      </c>
    </row>
    <row r="453" spans="1:3">
      <c r="A453" s="19">
        <v>429</v>
      </c>
      <c r="B453" s="19">
        <v>3.8843707424983211</v>
      </c>
      <c r="C453" s="19">
        <v>1.2883558365957342</v>
      </c>
    </row>
    <row r="454" spans="1:3">
      <c r="A454" s="19">
        <v>430</v>
      </c>
      <c r="B454" s="19">
        <v>7.5248735698226881</v>
      </c>
      <c r="C454" s="19">
        <v>0.91545260664707406</v>
      </c>
    </row>
    <row r="455" spans="1:3">
      <c r="A455" s="19">
        <v>431</v>
      </c>
      <c r="B455" s="19">
        <v>7.9291553623959423</v>
      </c>
      <c r="C455" s="19">
        <v>-0.24993317341394672</v>
      </c>
    </row>
    <row r="456" spans="1:3">
      <c r="A456" s="19">
        <v>432</v>
      </c>
      <c r="B456" s="19">
        <v>10.513307926153878</v>
      </c>
      <c r="C456" s="19">
        <v>-1.7105882482157053</v>
      </c>
    </row>
    <row r="457" spans="1:3">
      <c r="A457" s="19">
        <v>433</v>
      </c>
      <c r="B457" s="19">
        <v>8.7166643392211363</v>
      </c>
      <c r="C457" s="19">
        <v>0.21896976241633226</v>
      </c>
    </row>
    <row r="458" spans="1:3">
      <c r="A458" s="19">
        <v>434</v>
      </c>
      <c r="B458" s="19">
        <v>10.571572885956719</v>
      </c>
      <c r="C458" s="19">
        <v>-8.8060196677904656E-2</v>
      </c>
    </row>
    <row r="459" spans="1:3">
      <c r="A459" s="19">
        <v>435</v>
      </c>
      <c r="B459" s="19">
        <v>10.722221298089178</v>
      </c>
      <c r="C459" s="19">
        <v>-1.6583988262171996</v>
      </c>
    </row>
    <row r="460" spans="1:3">
      <c r="A460" s="19">
        <v>436</v>
      </c>
      <c r="B460" s="19">
        <v>12.510497253669406</v>
      </c>
      <c r="C460" s="19">
        <v>0.92851281187392765</v>
      </c>
    </row>
    <row r="461" spans="1:3">
      <c r="A461" s="19">
        <v>437</v>
      </c>
      <c r="B461" s="19">
        <v>9.5952882750196267</v>
      </c>
      <c r="C461" s="19">
        <v>0.62205125307767517</v>
      </c>
    </row>
    <row r="462" spans="1:3">
      <c r="A462" s="19">
        <v>438</v>
      </c>
      <c r="B462" s="19">
        <v>12.200876248281617</v>
      </c>
      <c r="C462" s="19">
        <v>0.40259748313179777</v>
      </c>
    </row>
    <row r="463" spans="1:3">
      <c r="A463" s="19">
        <v>439</v>
      </c>
      <c r="B463" s="19">
        <v>8.1047358392750333</v>
      </c>
      <c r="C463" s="19">
        <v>1.7592969158114276</v>
      </c>
    </row>
    <row r="464" spans="1:3">
      <c r="A464" s="19">
        <v>440</v>
      </c>
      <c r="B464" s="19">
        <v>10.846811366961397</v>
      </c>
      <c r="C464" s="19">
        <v>-0.48351580956324547</v>
      </c>
    </row>
    <row r="465" spans="1:3">
      <c r="A465" s="19">
        <v>441</v>
      </c>
      <c r="B465" s="19">
        <v>12.445110893950307</v>
      </c>
      <c r="C465" s="19">
        <v>0.43073648627416894</v>
      </c>
    </row>
    <row r="466" spans="1:3">
      <c r="A466" s="19">
        <v>442</v>
      </c>
      <c r="B466" s="19">
        <v>12.859138712547921</v>
      </c>
      <c r="C466" s="19">
        <v>-1.1250790307918983</v>
      </c>
    </row>
    <row r="467" spans="1:3">
      <c r="A467" s="19">
        <v>443</v>
      </c>
      <c r="B467" s="19">
        <v>12.006843372381503</v>
      </c>
      <c r="C467" s="19">
        <v>9.3493975851579592E-3</v>
      </c>
    </row>
    <row r="468" spans="1:3">
      <c r="A468" s="19">
        <v>444</v>
      </c>
      <c r="B468" s="19">
        <v>13.022099758988716</v>
      </c>
      <c r="C468" s="19">
        <v>-0.48431204930856175</v>
      </c>
    </row>
    <row r="469" spans="1:3">
      <c r="A469" s="19">
        <v>445</v>
      </c>
      <c r="B469" s="19">
        <v>8.5960842420903454</v>
      </c>
      <c r="C469" s="19">
        <v>0.83342652085334912</v>
      </c>
    </row>
    <row r="470" spans="1:3">
      <c r="A470" s="19">
        <v>446</v>
      </c>
      <c r="B470" s="19">
        <v>12.874452402429828</v>
      </c>
      <c r="C470" s="19">
        <v>-1.7107949677486776</v>
      </c>
    </row>
    <row r="471" spans="1:3">
      <c r="A471" s="19">
        <v>447</v>
      </c>
      <c r="B471" s="19">
        <v>13.886776888896648</v>
      </c>
      <c r="C471" s="19">
        <v>-0.60594097820075099</v>
      </c>
    </row>
    <row r="472" spans="1:3">
      <c r="A472" s="19">
        <v>448</v>
      </c>
      <c r="B472" s="19">
        <v>12.741285306914811</v>
      </c>
      <c r="C472" s="19">
        <v>0.51838445927542587</v>
      </c>
    </row>
    <row r="473" spans="1:3">
      <c r="A473" s="19">
        <v>449</v>
      </c>
      <c r="B473" s="19">
        <v>11.408340798668693</v>
      </c>
      <c r="C473" s="19">
        <v>1.1000049838075601</v>
      </c>
    </row>
    <row r="474" spans="1:3">
      <c r="A474" s="19">
        <v>450</v>
      </c>
      <c r="B474" s="19">
        <v>12.292022042040156</v>
      </c>
      <c r="C474" s="19">
        <v>1.9478155017792922</v>
      </c>
    </row>
    <row r="475" spans="1:3">
      <c r="A475" s="19">
        <v>451</v>
      </c>
      <c r="B475" s="19">
        <v>10.879903134841623</v>
      </c>
      <c r="C475" s="19">
        <v>1.4981507881997658</v>
      </c>
    </row>
    <row r="476" spans="1:3">
      <c r="A476" s="19">
        <v>452</v>
      </c>
      <c r="B476" s="19">
        <v>11.463286478195506</v>
      </c>
      <c r="C476" s="19">
        <v>1.1826864516866813</v>
      </c>
    </row>
    <row r="477" spans="1:3">
      <c r="A477" s="19">
        <v>453</v>
      </c>
      <c r="B477" s="19">
        <v>13.68292142359433</v>
      </c>
      <c r="C477" s="19">
        <v>-1.2669308586799506</v>
      </c>
    </row>
    <row r="478" spans="1:3">
      <c r="A478" s="19">
        <v>454</v>
      </c>
      <c r="B478" s="19">
        <v>10.024622364525115</v>
      </c>
      <c r="C478" s="19">
        <v>0.27310471587484209</v>
      </c>
    </row>
    <row r="479" spans="1:3">
      <c r="A479" s="19">
        <v>455</v>
      </c>
      <c r="B479" s="19">
        <v>7.193137180583201</v>
      </c>
      <c r="C479" s="19">
        <v>-8.4241385278938097E-2</v>
      </c>
    </row>
    <row r="480" spans="1:3">
      <c r="A480" s="19">
        <v>456</v>
      </c>
      <c r="B480" s="19">
        <v>5.2903104149951243</v>
      </c>
      <c r="C480" s="19">
        <v>-0.55674379163712384</v>
      </c>
    </row>
    <row r="481" spans="1:3">
      <c r="A481" s="19">
        <v>457</v>
      </c>
      <c r="B481" s="19">
        <v>6.9346577188956635</v>
      </c>
      <c r="C481" s="19">
        <v>9.7500087244667633E-2</v>
      </c>
    </row>
    <row r="482" spans="1:3">
      <c r="A482" s="19">
        <v>458</v>
      </c>
      <c r="B482" s="19">
        <v>6.5837631449338438</v>
      </c>
      <c r="C482" s="19">
        <v>-0.61067997727990342</v>
      </c>
    </row>
    <row r="483" spans="1:3">
      <c r="A483" s="19">
        <v>459</v>
      </c>
      <c r="B483" s="19">
        <v>7.0030558433264858</v>
      </c>
      <c r="C483" s="19">
        <v>6.5927266644193239E-2</v>
      </c>
    </row>
    <row r="484" spans="1:3">
      <c r="A484" s="19">
        <v>460</v>
      </c>
      <c r="B484" s="19">
        <v>5.6517129177152166</v>
      </c>
      <c r="C484" s="19">
        <v>-0.53060542877119854</v>
      </c>
    </row>
    <row r="485" spans="1:3">
      <c r="A485" s="19">
        <v>461</v>
      </c>
      <c r="B485" s="19">
        <v>4.271083693731434</v>
      </c>
      <c r="C485" s="19">
        <v>0.56101267980193636</v>
      </c>
    </row>
    <row r="486" spans="1:3">
      <c r="A486" s="19">
        <v>462</v>
      </c>
      <c r="B486" s="19">
        <v>2.1254148138133306</v>
      </c>
      <c r="C486" s="19">
        <v>0.50870358350333023</v>
      </c>
    </row>
    <row r="487" spans="1:3">
      <c r="A487" s="19">
        <v>463</v>
      </c>
      <c r="B487" s="19">
        <v>1.6609756086360019</v>
      </c>
      <c r="C487" s="19">
        <v>-0.14140206421847568</v>
      </c>
    </row>
    <row r="488" spans="1:3">
      <c r="A488" s="19">
        <v>464</v>
      </c>
      <c r="B488" s="19">
        <v>2.7118359926697275</v>
      </c>
      <c r="C488" s="19">
        <v>-0.81532918867586868</v>
      </c>
    </row>
    <row r="489" spans="1:3">
      <c r="A489" s="19">
        <v>465</v>
      </c>
      <c r="B489" s="19">
        <v>2.0520619642024371</v>
      </c>
      <c r="C489" s="19">
        <v>0.47606545965697356</v>
      </c>
    </row>
    <row r="490" spans="1:3">
      <c r="A490" s="19">
        <v>466</v>
      </c>
      <c r="B490" s="19">
        <v>2.9648968780628575</v>
      </c>
      <c r="C490" s="19">
        <v>5.0860080149992548E-3</v>
      </c>
    </row>
    <row r="491" spans="1:3">
      <c r="A491" s="19">
        <v>467</v>
      </c>
      <c r="B491" s="19">
        <v>1.2095703485853613</v>
      </c>
      <c r="C491" s="19">
        <v>-1.4698431279545119</v>
      </c>
    </row>
    <row r="492" spans="1:3">
      <c r="A492" s="19">
        <v>468</v>
      </c>
      <c r="B492" s="19">
        <v>1.6085063178833854</v>
      </c>
      <c r="C492" s="19">
        <v>9.8244443786765112E-2</v>
      </c>
    </row>
    <row r="493" spans="1:3">
      <c r="A493" s="19">
        <v>469</v>
      </c>
      <c r="B493" s="19">
        <v>1.7372892400739901</v>
      </c>
      <c r="C493" s="19">
        <v>-1.4013109775580397</v>
      </c>
    </row>
    <row r="494" spans="1:3">
      <c r="A494" s="19">
        <v>470</v>
      </c>
      <c r="B494" s="19">
        <v>1.220053047154241</v>
      </c>
      <c r="C494" s="19">
        <v>-1.0609531953955365</v>
      </c>
    </row>
    <row r="495" spans="1:3">
      <c r="A495" s="19">
        <v>471</v>
      </c>
      <c r="B495" s="19">
        <v>1.7774533137132693</v>
      </c>
      <c r="C495" s="19">
        <v>-1.0563857735434929</v>
      </c>
    </row>
    <row r="496" spans="1:3">
      <c r="A496" s="19">
        <v>472</v>
      </c>
      <c r="B496" s="19">
        <v>2.2290734844440534</v>
      </c>
      <c r="C496" s="19">
        <v>-0.14231538304155888</v>
      </c>
    </row>
    <row r="497" spans="1:3">
      <c r="A497" s="19">
        <v>473</v>
      </c>
      <c r="B497" s="19">
        <v>2.5566824819132785</v>
      </c>
      <c r="C497" s="19">
        <v>0.28290352400238072</v>
      </c>
    </row>
    <row r="498" spans="1:3">
      <c r="A498" s="19">
        <v>474</v>
      </c>
      <c r="B498" s="19">
        <v>2.0795263726323681</v>
      </c>
      <c r="C498" s="19">
        <v>0.63863356481224631</v>
      </c>
    </row>
    <row r="499" spans="1:3">
      <c r="A499" s="19">
        <v>475</v>
      </c>
      <c r="B499" s="19">
        <v>2.6023388469667621</v>
      </c>
      <c r="C499" s="19">
        <v>-0.2774792753383335</v>
      </c>
    </row>
    <row r="500" spans="1:3">
      <c r="A500" s="19">
        <v>476</v>
      </c>
      <c r="B500" s="19">
        <v>1.6147691007703524</v>
      </c>
      <c r="C500" s="19">
        <v>-1.6147691007703524</v>
      </c>
    </row>
    <row r="501" spans="1:3">
      <c r="A501" s="19">
        <v>477</v>
      </c>
      <c r="B501" s="19">
        <v>2.484186962774106</v>
      </c>
      <c r="C501" s="19">
        <v>-0.3629055022356491</v>
      </c>
    </row>
    <row r="502" spans="1:3">
      <c r="A502" s="19">
        <v>478</v>
      </c>
      <c r="B502" s="19">
        <v>4.5542133803655283</v>
      </c>
      <c r="C502" s="19">
        <v>1.4970381020385615</v>
      </c>
    </row>
    <row r="503" spans="1:3">
      <c r="A503" s="19">
        <v>479</v>
      </c>
      <c r="B503" s="19">
        <v>3.7940771134679898</v>
      </c>
      <c r="C503" s="19">
        <v>-0.36368711529411968</v>
      </c>
    </row>
    <row r="504" spans="1:3">
      <c r="A504" s="19">
        <v>480</v>
      </c>
      <c r="B504" s="19">
        <v>6.4146947069576639</v>
      </c>
      <c r="C504" s="19">
        <v>0.9219467355392208</v>
      </c>
    </row>
    <row r="505" spans="1:3">
      <c r="A505" s="19">
        <v>481</v>
      </c>
      <c r="B505" s="19">
        <v>7.5903329663824683</v>
      </c>
      <c r="C505" s="19">
        <v>0.38302622735055625</v>
      </c>
    </row>
    <row r="506" spans="1:3">
      <c r="A506" s="19">
        <v>482</v>
      </c>
      <c r="B506" s="19">
        <v>4.4050009405958885</v>
      </c>
      <c r="C506" s="19">
        <v>2.2571526642933026</v>
      </c>
    </row>
    <row r="507" spans="1:3">
      <c r="A507" s="19">
        <v>483</v>
      </c>
      <c r="B507" s="19">
        <v>8.9661942239826473</v>
      </c>
      <c r="C507" s="19">
        <v>-0.23668377518906603</v>
      </c>
    </row>
    <row r="508" spans="1:3">
      <c r="A508" s="19">
        <v>484</v>
      </c>
      <c r="B508" s="19">
        <v>8.8967174506548545</v>
      </c>
      <c r="C508" s="19">
        <v>-1.0294689072310526</v>
      </c>
    </row>
    <row r="509" spans="1:3">
      <c r="A509" s="19">
        <v>485</v>
      </c>
      <c r="B509" s="19">
        <v>9.8237630699341452</v>
      </c>
      <c r="C509" s="19">
        <v>1.0333955175905594</v>
      </c>
    </row>
    <row r="510" spans="1:3">
      <c r="A510" s="19">
        <v>486</v>
      </c>
      <c r="B510" s="19">
        <v>5.4594196150984979</v>
      </c>
      <c r="C510" s="19">
        <v>1.5824891352709995</v>
      </c>
    </row>
    <row r="511" spans="1:3">
      <c r="A511" s="19">
        <v>487</v>
      </c>
      <c r="B511" s="19">
        <v>8.8114610473700701</v>
      </c>
      <c r="C511" s="19">
        <v>-0.49931068123300548</v>
      </c>
    </row>
    <row r="512" spans="1:3">
      <c r="A512" s="19">
        <v>488</v>
      </c>
      <c r="B512" s="19">
        <v>8.9893611603915922</v>
      </c>
      <c r="C512" s="19">
        <v>0.17343702996842225</v>
      </c>
    </row>
    <row r="513" spans="1:3">
      <c r="A513" s="19">
        <v>489</v>
      </c>
      <c r="B513" s="19">
        <v>10.08209698331785</v>
      </c>
      <c r="C513" s="19">
        <v>0.54903147016828946</v>
      </c>
    </row>
    <row r="514" spans="1:3">
      <c r="A514" s="19">
        <v>490</v>
      </c>
      <c r="B514" s="19">
        <v>10.513246688479036</v>
      </c>
      <c r="C514" s="19">
        <v>0.42075192374534254</v>
      </c>
    </row>
    <row r="515" spans="1:3">
      <c r="A515" s="19">
        <v>491</v>
      </c>
      <c r="B515" s="19">
        <v>11.477424355686075</v>
      </c>
      <c r="C515" s="19">
        <v>0.90176335919834116</v>
      </c>
    </row>
    <row r="516" spans="1:3">
      <c r="A516" s="19">
        <v>492</v>
      </c>
      <c r="B516" s="19">
        <v>11.460465910784382</v>
      </c>
      <c r="C516" s="19">
        <v>0.92818797616442161</v>
      </c>
    </row>
    <row r="517" spans="1:3">
      <c r="A517" s="19">
        <v>493</v>
      </c>
      <c r="B517" s="19">
        <v>7.1266037890976426</v>
      </c>
      <c r="C517" s="19">
        <v>2.1197339492956209</v>
      </c>
    </row>
    <row r="518" spans="1:3">
      <c r="A518" s="19">
        <v>494</v>
      </c>
      <c r="B518" s="19">
        <v>13.147343125645197</v>
      </c>
      <c r="C518" s="19">
        <v>-2.1645694382029994</v>
      </c>
    </row>
    <row r="519" spans="1:3">
      <c r="A519" s="19">
        <v>495</v>
      </c>
      <c r="B519" s="19">
        <v>12.112232148866724</v>
      </c>
      <c r="C519" s="19">
        <v>-0.74421589254003884</v>
      </c>
    </row>
    <row r="520" spans="1:3">
      <c r="A520" s="19">
        <v>496</v>
      </c>
      <c r="B520" s="19">
        <v>10.851901461509193</v>
      </c>
      <c r="C520" s="19">
        <v>-0.47338991552762266</v>
      </c>
    </row>
    <row r="521" spans="1:3">
      <c r="A521" s="19">
        <v>497</v>
      </c>
      <c r="B521" s="19">
        <v>11.756149147536632</v>
      </c>
      <c r="C521" s="19">
        <v>-0.40861585487013308</v>
      </c>
    </row>
    <row r="522" spans="1:3">
      <c r="A522" s="19">
        <v>498</v>
      </c>
      <c r="B522" s="19">
        <v>10.435673435884222</v>
      </c>
      <c r="C522" s="19">
        <v>0.64119381208781157</v>
      </c>
    </row>
    <row r="523" spans="1:3">
      <c r="A523" s="19">
        <v>499</v>
      </c>
      <c r="B523" s="19">
        <v>11.523417577937565</v>
      </c>
      <c r="C523" s="19">
        <v>1.4134220125099155</v>
      </c>
    </row>
    <row r="524" spans="1:3">
      <c r="A524" s="19">
        <v>500</v>
      </c>
      <c r="B524" s="19">
        <v>12.766769770308454</v>
      </c>
      <c r="C524" s="19">
        <v>-0.48774184190704339</v>
      </c>
    </row>
    <row r="525" spans="1:3">
      <c r="A525" s="19">
        <v>501</v>
      </c>
      <c r="B525" s="19">
        <v>6.6244180624473596</v>
      </c>
      <c r="C525" s="19">
        <v>1.9744063728541246</v>
      </c>
    </row>
    <row r="526" spans="1:3">
      <c r="A526" s="19">
        <v>502</v>
      </c>
      <c r="B526" s="19">
        <v>11.334853122329402</v>
      </c>
      <c r="C526" s="19">
        <v>-0.16335105664039595</v>
      </c>
    </row>
    <row r="527" spans="1:3">
      <c r="A527" s="19">
        <v>503</v>
      </c>
      <c r="B527" s="19">
        <v>10.913387845349735</v>
      </c>
      <c r="C527" s="19">
        <v>-0.4486511193765832</v>
      </c>
    </row>
    <row r="528" spans="1:3">
      <c r="A528" s="19">
        <v>504</v>
      </c>
      <c r="B528" s="19">
        <v>10.247350997655122</v>
      </c>
      <c r="C528" s="19">
        <v>0.42772207522397565</v>
      </c>
    </row>
    <row r="529" spans="1:3">
      <c r="A529" s="19">
        <v>505</v>
      </c>
      <c r="B529" s="19">
        <v>10.955429877385832</v>
      </c>
      <c r="C529" s="19">
        <v>2.5272999882468934</v>
      </c>
    </row>
    <row r="530" spans="1:3">
      <c r="A530" s="19">
        <v>506</v>
      </c>
      <c r="B530" s="19">
        <v>7.1684505435103816</v>
      </c>
      <c r="C530" s="19">
        <v>-3.7168853358113374E-2</v>
      </c>
    </row>
    <row r="531" spans="1:3">
      <c r="A531" s="19">
        <v>507</v>
      </c>
      <c r="B531" s="19">
        <v>8.1906822187523112</v>
      </c>
      <c r="C531" s="19">
        <v>0.70399531841403906</v>
      </c>
    </row>
    <row r="532" spans="1:3">
      <c r="A532" s="19">
        <v>508</v>
      </c>
      <c r="B532" s="19">
        <v>8.4378041462254707</v>
      </c>
      <c r="C532" s="19">
        <v>1.092427213584207</v>
      </c>
    </row>
    <row r="533" spans="1:3">
      <c r="A533" s="19">
        <v>509</v>
      </c>
      <c r="B533" s="19">
        <v>9.365024076753528</v>
      </c>
      <c r="C533" s="19">
        <v>-4.9527364600747248E-2</v>
      </c>
    </row>
    <row r="534" spans="1:3">
      <c r="A534" s="19">
        <v>510</v>
      </c>
      <c r="B534" s="19">
        <v>5.2073831157883079</v>
      </c>
      <c r="C534" s="19">
        <v>0.88296257875544271</v>
      </c>
    </row>
    <row r="535" spans="1:3">
      <c r="A535" s="19">
        <v>511</v>
      </c>
      <c r="B535" s="19">
        <v>7.3723005536033925</v>
      </c>
      <c r="C535" s="19">
        <v>0.33665152638757601</v>
      </c>
    </row>
    <row r="536" spans="1:3">
      <c r="A536" s="19">
        <v>512</v>
      </c>
      <c r="B536" s="19">
        <v>4.458983962691474</v>
      </c>
      <c r="C536" s="19">
        <v>-0.34957088360727528</v>
      </c>
    </row>
    <row r="537" spans="1:3">
      <c r="A537" s="19">
        <v>513</v>
      </c>
      <c r="B537" s="19">
        <v>4.5994368390229461</v>
      </c>
      <c r="C537" s="19">
        <v>-0.51153083714031045</v>
      </c>
    </row>
    <row r="538" spans="1:3">
      <c r="A538" s="19">
        <v>514</v>
      </c>
      <c r="B538" s="19">
        <v>3.3193301029878874</v>
      </c>
      <c r="C538" s="19">
        <v>-8.3695422089163696E-2</v>
      </c>
    </row>
    <row r="539" spans="1:3">
      <c r="A539" s="19">
        <v>515</v>
      </c>
      <c r="B539" s="19">
        <v>4.2343678786918755</v>
      </c>
      <c r="C539" s="19">
        <v>0.64162220456381114</v>
      </c>
    </row>
    <row r="540" spans="1:3">
      <c r="A540" s="19">
        <v>516</v>
      </c>
      <c r="B540" s="19">
        <v>2.631058397816755</v>
      </c>
      <c r="C540" s="19">
        <v>7.9598860361766999E-2</v>
      </c>
    </row>
    <row r="541" spans="1:3">
      <c r="A541" s="19">
        <v>517</v>
      </c>
      <c r="B541" s="19">
        <v>1.5706903442616074</v>
      </c>
      <c r="C541" s="19">
        <v>-3.6909760989372042E-3</v>
      </c>
    </row>
    <row r="542" spans="1:3">
      <c r="A542" s="19">
        <v>518</v>
      </c>
      <c r="B542" s="19">
        <v>2.085919704941348</v>
      </c>
      <c r="C542" s="19">
        <v>-0.47271432414114223</v>
      </c>
    </row>
    <row r="543" spans="1:3">
      <c r="A543" s="19">
        <v>519</v>
      </c>
      <c r="B543" s="19">
        <v>1.5377586758836626</v>
      </c>
      <c r="C543" s="19">
        <v>0.92867126236818187</v>
      </c>
    </row>
    <row r="544" spans="1:3">
      <c r="A544" s="19">
        <v>520</v>
      </c>
      <c r="B544" s="19">
        <v>1.8030429397394554</v>
      </c>
      <c r="C544" s="19">
        <v>-0.92607325510733973</v>
      </c>
    </row>
    <row r="545" spans="1:3">
      <c r="A545" s="19">
        <v>521</v>
      </c>
      <c r="B545" s="19">
        <v>2.1031518773068045</v>
      </c>
      <c r="C545" s="19">
        <v>-0.73346962571260388</v>
      </c>
    </row>
    <row r="546" spans="1:3">
      <c r="A546" s="19">
        <v>522</v>
      </c>
      <c r="B546" s="19">
        <v>1.5029076805674297</v>
      </c>
      <c r="C546" s="19">
        <v>-1.6871050470893414</v>
      </c>
    </row>
    <row r="547" spans="1:3">
      <c r="A547" s="19">
        <v>523</v>
      </c>
      <c r="B547" s="19">
        <v>1.883489971196227</v>
      </c>
      <c r="C547" s="19">
        <v>-0.96451573784164168</v>
      </c>
    </row>
    <row r="548" spans="1:3">
      <c r="A548" s="19">
        <v>524</v>
      </c>
      <c r="B548" s="19">
        <v>2.1034399174795637</v>
      </c>
      <c r="C548" s="19">
        <v>0.1437179948116829</v>
      </c>
    </row>
    <row r="549" spans="1:3">
      <c r="A549" s="19">
        <v>525</v>
      </c>
      <c r="B549" s="19">
        <v>1.5807060308746184</v>
      </c>
      <c r="C549" s="19">
        <v>0.16432898296341203</v>
      </c>
    </row>
    <row r="550" spans="1:3">
      <c r="A550" s="19">
        <v>526</v>
      </c>
      <c r="B550" s="19">
        <v>1.1550426704479491</v>
      </c>
      <c r="C550" s="19">
        <v>-0.96462329795933355</v>
      </c>
    </row>
    <row r="551" spans="1:3">
      <c r="A551" s="19">
        <v>527</v>
      </c>
      <c r="B551" s="19">
        <v>1.7965579908732032</v>
      </c>
      <c r="C551" s="19">
        <v>-1.2085587747540127</v>
      </c>
    </row>
    <row r="552" spans="1:3">
      <c r="A552" s="19">
        <v>528</v>
      </c>
      <c r="B552" s="19">
        <v>1.6679637414553894</v>
      </c>
      <c r="C552" s="19">
        <v>-1.609144092703358</v>
      </c>
    </row>
    <row r="553" spans="1:3">
      <c r="A553" s="19">
        <v>529</v>
      </c>
      <c r="B553" s="19">
        <v>2.8050378262555644</v>
      </c>
      <c r="C553" s="19">
        <v>-1.5195975447575079</v>
      </c>
    </row>
    <row r="554" spans="1:3">
      <c r="A554" s="19">
        <v>530</v>
      </c>
      <c r="B554" s="19">
        <v>2.8564986392286116</v>
      </c>
      <c r="C554" s="19">
        <v>-0.93070308709669503</v>
      </c>
    </row>
    <row r="555" spans="1:3">
      <c r="A555" s="19">
        <v>531</v>
      </c>
      <c r="B555" s="19">
        <v>3.6696091904095058</v>
      </c>
      <c r="C555" s="19">
        <v>-0.52799712912654462</v>
      </c>
    </row>
    <row r="556" spans="1:3">
      <c r="A556" s="19">
        <v>532</v>
      </c>
      <c r="B556" s="19">
        <v>3.9835603084741242</v>
      </c>
      <c r="C556" s="19">
        <v>-0.19338851138463786</v>
      </c>
    </row>
    <row r="557" spans="1:3">
      <c r="A557" s="19">
        <v>533</v>
      </c>
      <c r="B557" s="19">
        <v>4.3794437224049911</v>
      </c>
      <c r="C557" s="19">
        <v>1.6502524077758816</v>
      </c>
    </row>
    <row r="558" spans="1:3">
      <c r="A558" s="19">
        <v>534</v>
      </c>
      <c r="B558" s="19">
        <v>9.6014648778179748</v>
      </c>
      <c r="C558" s="19">
        <v>-0.94499618415320086</v>
      </c>
    </row>
    <row r="559" spans="1:3">
      <c r="A559" s="19">
        <v>535</v>
      </c>
      <c r="B559" s="19">
        <v>3.3099579130007006</v>
      </c>
      <c r="C559" s="19">
        <v>3.6364364970307941</v>
      </c>
    </row>
    <row r="560" spans="1:3">
      <c r="A560" s="19">
        <v>536</v>
      </c>
      <c r="B560" s="19">
        <v>3.4123849137268452</v>
      </c>
      <c r="C560" s="19">
        <v>0.30843408339301481</v>
      </c>
    </row>
    <row r="561" spans="1:3">
      <c r="A561" s="19">
        <v>537</v>
      </c>
      <c r="B561" s="19">
        <v>10.756185854375683</v>
      </c>
      <c r="C561" s="19">
        <v>0.19472670836956496</v>
      </c>
    </row>
    <row r="562" spans="1:3">
      <c r="A562" s="19">
        <v>538</v>
      </c>
      <c r="B562" s="19">
        <v>4.8540245654102607</v>
      </c>
      <c r="C562" s="19">
        <v>3.0669841585483386</v>
      </c>
    </row>
    <row r="563" spans="1:3">
      <c r="A563" s="19">
        <v>539</v>
      </c>
      <c r="B563" s="19">
        <v>13.303292637180711</v>
      </c>
      <c r="C563" s="19">
        <v>-1.4363586283308489</v>
      </c>
    </row>
    <row r="564" spans="1:3">
      <c r="A564" s="19">
        <v>540</v>
      </c>
      <c r="B564" s="19">
        <v>10.059523990072648</v>
      </c>
      <c r="C564" s="19">
        <v>-1.0502733317425381</v>
      </c>
    </row>
    <row r="565" spans="1:3">
      <c r="A565" s="19">
        <v>541</v>
      </c>
      <c r="B565" s="19">
        <v>11.293842598031649</v>
      </c>
      <c r="C565" s="19">
        <v>1.4218486463794928</v>
      </c>
    </row>
    <row r="566" spans="1:3">
      <c r="A566" s="19">
        <v>542</v>
      </c>
      <c r="B566" s="19">
        <v>12.18084622145836</v>
      </c>
      <c r="C566" s="19">
        <v>1.5178409511842261</v>
      </c>
    </row>
    <row r="567" spans="1:3">
      <c r="A567" s="19">
        <v>543</v>
      </c>
      <c r="B567" s="19">
        <v>5.4293191366769973</v>
      </c>
      <c r="C567" s="19">
        <v>0.41172068458874556</v>
      </c>
    </row>
    <row r="568" spans="1:3">
      <c r="A568" s="19">
        <v>544</v>
      </c>
      <c r="B568" s="19">
        <v>11.37893131817982</v>
      </c>
      <c r="C568" s="19">
        <v>-0.76319476805634068</v>
      </c>
    </row>
    <row r="569" spans="1:3">
      <c r="A569" s="19">
        <v>545</v>
      </c>
      <c r="B569" s="19">
        <v>11.176248258555933</v>
      </c>
      <c r="C569" s="19">
        <v>-1.5157332240980939</v>
      </c>
    </row>
    <row r="570" spans="1:3">
      <c r="A570" s="19">
        <v>546</v>
      </c>
      <c r="B570" s="19">
        <v>10.633212547640859</v>
      </c>
      <c r="C570" s="19">
        <v>-1.2420066706455302</v>
      </c>
    </row>
    <row r="571" spans="1:3">
      <c r="A571" s="19">
        <v>547</v>
      </c>
      <c r="B571" s="19">
        <v>11.954282422087104</v>
      </c>
      <c r="C571" s="19">
        <v>-0.57431212536912923</v>
      </c>
    </row>
    <row r="572" spans="1:3">
      <c r="A572" s="19">
        <v>548</v>
      </c>
      <c r="B572" s="19">
        <v>11.881880417165796</v>
      </c>
      <c r="C572" s="19">
        <v>0.66770647394341331</v>
      </c>
    </row>
    <row r="573" spans="1:3">
      <c r="A573" s="19">
        <v>549</v>
      </c>
      <c r="B573" s="19">
        <v>13.149792178238709</v>
      </c>
      <c r="C573" s="19">
        <v>1.318907787561983</v>
      </c>
    </row>
    <row r="574" spans="1:3">
      <c r="A574" s="19">
        <v>550</v>
      </c>
      <c r="B574" s="19">
        <v>11.509053389207441</v>
      </c>
      <c r="C574" s="19">
        <v>0.11067588976623099</v>
      </c>
    </row>
    <row r="575" spans="1:3">
      <c r="A575" s="19">
        <v>551</v>
      </c>
      <c r="B575" s="19">
        <v>11.622691728211297</v>
      </c>
      <c r="C575" s="19">
        <v>2.4958078835150967</v>
      </c>
    </row>
    <row r="576" spans="1:3">
      <c r="A576" s="19">
        <v>552</v>
      </c>
      <c r="B576" s="19">
        <v>9.5486237695854648</v>
      </c>
      <c r="C576" s="19">
        <v>1.4934210890953086</v>
      </c>
    </row>
    <row r="577" spans="1:3">
      <c r="A577" s="19">
        <v>553</v>
      </c>
      <c r="B577" s="19">
        <v>14.233482392014501</v>
      </c>
      <c r="C577" s="19">
        <v>-7.404715773170345E-2</v>
      </c>
    </row>
    <row r="578" spans="1:3">
      <c r="A578" s="19">
        <v>554</v>
      </c>
      <c r="B578" s="19">
        <v>5.5284708467935024</v>
      </c>
      <c r="C578" s="19">
        <v>1.8713576482604966</v>
      </c>
    </row>
    <row r="579" spans="1:3">
      <c r="A579" s="19">
        <v>555</v>
      </c>
      <c r="B579" s="19">
        <v>12.289974775504341</v>
      </c>
      <c r="C579" s="19">
        <v>0.46994911806144657</v>
      </c>
    </row>
    <row r="580" spans="1:3">
      <c r="A580" s="19">
        <v>556</v>
      </c>
      <c r="B580" s="19">
        <v>13.793300191061135</v>
      </c>
      <c r="C580" s="19">
        <v>-1.1194902992324334</v>
      </c>
    </row>
    <row r="581" spans="1:3">
      <c r="A581" s="19">
        <v>557</v>
      </c>
      <c r="B581" s="19">
        <v>10.120287479501542</v>
      </c>
      <c r="C581" s="19">
        <v>1.5384178843269964</v>
      </c>
    </row>
    <row r="582" spans="1:3">
      <c r="A582" s="19">
        <v>558</v>
      </c>
      <c r="B582" s="19">
        <v>6.5102335988476705</v>
      </c>
      <c r="C582" s="19">
        <v>1.4228774923089587</v>
      </c>
    </row>
    <row r="583" spans="1:3">
      <c r="A583" s="19">
        <v>559</v>
      </c>
      <c r="B583" s="19">
        <v>7.7903769370548979</v>
      </c>
      <c r="C583" s="19">
        <v>-0.2613064797921103</v>
      </c>
    </row>
    <row r="584" spans="1:3">
      <c r="A584" s="19">
        <v>560</v>
      </c>
      <c r="B584" s="19">
        <v>7.3658437048310335</v>
      </c>
      <c r="C584" s="19">
        <v>1.128470807406317</v>
      </c>
    </row>
    <row r="585" spans="1:3">
      <c r="A585" s="19">
        <v>561</v>
      </c>
      <c r="B585" s="19">
        <v>7.4877465954175921</v>
      </c>
      <c r="C585" s="19">
        <v>0.23068297639569835</v>
      </c>
    </row>
    <row r="586" spans="1:3">
      <c r="A586" s="19">
        <v>562</v>
      </c>
      <c r="B586" s="19">
        <v>6.2309099282506848</v>
      </c>
      <c r="C586" s="19">
        <v>1.0482827763831422</v>
      </c>
    </row>
    <row r="587" spans="1:3">
      <c r="A587" s="19">
        <v>563</v>
      </c>
      <c r="B587" s="19">
        <v>10.032609221009963</v>
      </c>
      <c r="C587" s="19">
        <v>-0.25415262860544807</v>
      </c>
    </row>
    <row r="588" spans="1:3">
      <c r="A588" s="19">
        <v>564</v>
      </c>
      <c r="B588" s="19">
        <v>3.1563306063322325</v>
      </c>
      <c r="C588" s="19">
        <v>-0.73656716916376341</v>
      </c>
    </row>
    <row r="589" spans="1:3">
      <c r="A589" s="19">
        <v>565</v>
      </c>
      <c r="B589" s="19">
        <v>4.990966776791562</v>
      </c>
      <c r="C589" s="19">
        <v>-0.3117632672885815</v>
      </c>
    </row>
    <row r="590" spans="1:3">
      <c r="A590" s="19">
        <v>566</v>
      </c>
      <c r="B590" s="19">
        <v>3.5241235471756833</v>
      </c>
      <c r="C590" s="19">
        <v>-0.4355381040677635</v>
      </c>
    </row>
    <row r="591" spans="1:3">
      <c r="A591" s="19">
        <v>567</v>
      </c>
      <c r="B591" s="19">
        <v>5.8192194070128895</v>
      </c>
      <c r="C591" s="19">
        <v>-0.95310128449864706</v>
      </c>
    </row>
    <row r="592" spans="1:3">
      <c r="A592" s="19">
        <v>568</v>
      </c>
      <c r="B592" s="19">
        <v>3.2941735083060575</v>
      </c>
      <c r="C592" s="19">
        <v>0.14621602098041864</v>
      </c>
    </row>
    <row r="593" spans="1:3">
      <c r="A593" s="19">
        <v>569</v>
      </c>
      <c r="B593" s="19">
        <v>1.9097647036191372</v>
      </c>
      <c r="C593" s="19">
        <v>-0.32717752395183486</v>
      </c>
    </row>
    <row r="594" spans="1:3">
      <c r="A594" s="19">
        <v>570</v>
      </c>
      <c r="B594" s="19">
        <v>2.1719861171788781</v>
      </c>
      <c r="C594" s="19">
        <v>-1.228971258667261</v>
      </c>
    </row>
    <row r="595" spans="1:3">
      <c r="A595" s="19">
        <v>571</v>
      </c>
      <c r="B595" s="19">
        <v>1.5259080501548621</v>
      </c>
      <c r="C595" s="19">
        <v>-1.3639846948620451</v>
      </c>
    </row>
    <row r="596" spans="1:3">
      <c r="A596" s="19">
        <v>572</v>
      </c>
      <c r="B596" s="19">
        <v>2.1472322215520938</v>
      </c>
      <c r="C596" s="19">
        <v>-0.76175370542536824</v>
      </c>
    </row>
    <row r="597" spans="1:3">
      <c r="A597" s="19">
        <v>573</v>
      </c>
      <c r="B597" s="19">
        <v>1.4990963625792919</v>
      </c>
      <c r="C597" s="19">
        <v>-0.52977239033622436</v>
      </c>
    </row>
    <row r="598" spans="1:3">
      <c r="A598" s="19">
        <v>574</v>
      </c>
      <c r="B598" s="19">
        <v>1.8238587026079369</v>
      </c>
      <c r="C598" s="19">
        <v>0.21300930767646498</v>
      </c>
    </row>
    <row r="599" spans="1:3">
      <c r="A599" s="19">
        <v>575</v>
      </c>
      <c r="B599" s="19">
        <v>2.3949048545750236</v>
      </c>
      <c r="C599" s="19">
        <v>-0.18481943712517612</v>
      </c>
    </row>
    <row r="600" spans="1:3">
      <c r="A600" s="19">
        <v>576</v>
      </c>
      <c r="B600" s="19">
        <v>2.0580506037792263</v>
      </c>
      <c r="C600" s="19">
        <v>-0.55744421800455934</v>
      </c>
    </row>
    <row r="601" spans="1:3">
      <c r="A601" s="19">
        <v>577</v>
      </c>
      <c r="B601" s="19">
        <v>1.3215100928140631</v>
      </c>
      <c r="C601" s="19">
        <v>-0.820840582307789</v>
      </c>
    </row>
    <row r="602" spans="1:3">
      <c r="A602" s="19">
        <v>578</v>
      </c>
      <c r="B602" s="19">
        <v>1.5898505249710244</v>
      </c>
      <c r="C602" s="19">
        <v>-1.1111739801101694</v>
      </c>
    </row>
    <row r="603" spans="1:3">
      <c r="A603" s="19">
        <v>579</v>
      </c>
      <c r="B603" s="19">
        <v>3.0196983733070075</v>
      </c>
      <c r="C603" s="19">
        <v>0.50278195417962701</v>
      </c>
    </row>
    <row r="604" spans="1:3">
      <c r="A604" s="19">
        <v>580</v>
      </c>
      <c r="B604" s="19">
        <v>2.1834668738088352</v>
      </c>
      <c r="C604" s="19">
        <v>0.97536130842658819</v>
      </c>
    </row>
    <row r="605" spans="1:3">
      <c r="A605" s="19">
        <v>581</v>
      </c>
      <c r="B605" s="19">
        <v>3.7583935051982276</v>
      </c>
      <c r="C605" s="19">
        <v>-0.61998853817144939</v>
      </c>
    </row>
    <row r="606" spans="1:3">
      <c r="A606" s="19">
        <v>582</v>
      </c>
      <c r="B606" s="19">
        <v>2.4135174605913079</v>
      </c>
      <c r="C606" s="19">
        <v>-0.67789686626043277</v>
      </c>
    </row>
    <row r="607" spans="1:3">
      <c r="A607" s="19">
        <v>583</v>
      </c>
      <c r="B607" s="19">
        <v>4.2263772111963931</v>
      </c>
      <c r="C607" s="19">
        <v>-0.27175177997831623</v>
      </c>
    </row>
    <row r="608" spans="1:3">
      <c r="A608" s="19">
        <v>584</v>
      </c>
      <c r="B608" s="19">
        <v>3.8523862940863993</v>
      </c>
      <c r="C608" s="19">
        <v>-0.24237034380731082</v>
      </c>
    </row>
    <row r="609" spans="1:3">
      <c r="A609" s="19">
        <v>585</v>
      </c>
      <c r="B609" s="19">
        <v>13.900034286363113</v>
      </c>
      <c r="C609" s="19">
        <v>-6.2067187323352302</v>
      </c>
    </row>
    <row r="610" spans="1:3">
      <c r="A610" s="19">
        <v>586</v>
      </c>
      <c r="B610" s="19">
        <v>2.2778107399206204</v>
      </c>
      <c r="C610" s="19">
        <v>0.58462859880230367</v>
      </c>
    </row>
    <row r="611" spans="1:3">
      <c r="A611" s="19">
        <v>587</v>
      </c>
      <c r="B611" s="19">
        <v>6.582339070450594</v>
      </c>
      <c r="C611" s="19">
        <v>0.93891790569851974</v>
      </c>
    </row>
    <row r="612" spans="1:3">
      <c r="A612" s="19">
        <v>588</v>
      </c>
      <c r="B612" s="19">
        <v>11.136074053824078</v>
      </c>
      <c r="C612" s="19">
        <v>-1.4601508211515988</v>
      </c>
    </row>
    <row r="613" spans="1:3">
      <c r="A613" s="19">
        <v>589</v>
      </c>
      <c r="B613" s="19">
        <v>9.5323899161675492</v>
      </c>
      <c r="C613" s="19">
        <v>0.35488768384760228</v>
      </c>
    </row>
    <row r="614" spans="1:3">
      <c r="A614" s="19">
        <v>590</v>
      </c>
      <c r="B614" s="19">
        <v>8.3691219192485278</v>
      </c>
      <c r="C614" s="19">
        <v>-0.51426161080331312</v>
      </c>
    </row>
    <row r="615" spans="1:3">
      <c r="A615" s="19">
        <v>591</v>
      </c>
      <c r="B615" s="19">
        <v>7.9467461784207911</v>
      </c>
      <c r="C615" s="19">
        <v>0.6759787032474458</v>
      </c>
    </row>
    <row r="616" spans="1:3">
      <c r="A616" s="19">
        <v>592</v>
      </c>
      <c r="B616" s="19">
        <v>7.727656603105328</v>
      </c>
      <c r="C616" s="19">
        <v>2.2063300094114497</v>
      </c>
    </row>
    <row r="617" spans="1:3">
      <c r="A617" s="19">
        <v>593</v>
      </c>
      <c r="B617" s="19">
        <v>4.9864668834593751</v>
      </c>
      <c r="C617" s="19">
        <v>2.8577732312157798</v>
      </c>
    </row>
    <row r="618" spans="1:3">
      <c r="A618" s="19">
        <v>594</v>
      </c>
      <c r="B618" s="19">
        <v>9.6170215793525493</v>
      </c>
      <c r="C618" s="19">
        <v>0.88710687468888949</v>
      </c>
    </row>
    <row r="619" spans="1:3">
      <c r="A619" s="19">
        <v>595</v>
      </c>
      <c r="B619" s="19">
        <v>6.7476843434639715</v>
      </c>
      <c r="C619" s="19">
        <v>0.95156135561559818</v>
      </c>
    </row>
    <row r="620" spans="1:3">
      <c r="A620" s="19">
        <v>596</v>
      </c>
      <c r="B620" s="19">
        <v>10.399926484192786</v>
      </c>
      <c r="C620" s="19">
        <v>1.9148418767896267</v>
      </c>
    </row>
    <row r="621" spans="1:3">
      <c r="A621" s="19">
        <v>597</v>
      </c>
      <c r="B621" s="19">
        <v>5.7619751719926589</v>
      </c>
      <c r="C621" s="19">
        <v>3.6202924400868879</v>
      </c>
    </row>
    <row r="622" spans="1:3">
      <c r="A622" s="19">
        <v>598</v>
      </c>
      <c r="B622" s="19">
        <v>10.160249349837301</v>
      </c>
      <c r="C622" s="19">
        <v>0.47956047380917077</v>
      </c>
    </row>
    <row r="623" spans="1:3" ht="15" thickBot="1">
      <c r="A623" s="20">
        <v>599</v>
      </c>
      <c r="B623" s="20">
        <v>12.357079760495633</v>
      </c>
      <c r="C623" s="20">
        <v>0.91248358957624909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3"/>
  <sheetViews>
    <sheetView workbookViewId="0">
      <selection activeCell="L23" sqref="L23"/>
    </sheetView>
  </sheetViews>
  <sheetFormatPr defaultRowHeight="14.4"/>
  <sheetData>
    <row r="1" spans="1:9">
      <c r="A1" t="s">
        <v>83</v>
      </c>
    </row>
    <row r="2" spans="1:9" ht="15" thickBot="1"/>
    <row r="3" spans="1:9">
      <c r="A3" s="22" t="s">
        <v>84</v>
      </c>
      <c r="B3" s="22"/>
    </row>
    <row r="4" spans="1:9">
      <c r="A4" s="19" t="s">
        <v>85</v>
      </c>
      <c r="B4" s="19">
        <v>0.89839539014085223</v>
      </c>
    </row>
    <row r="5" spans="1:9">
      <c r="A5" s="19" t="s">
        <v>86</v>
      </c>
      <c r="B5" s="19">
        <v>0.80711427702633409</v>
      </c>
    </row>
    <row r="6" spans="1:9">
      <c r="A6" s="19" t="s">
        <v>87</v>
      </c>
      <c r="B6" s="19">
        <v>0.8067911853630616</v>
      </c>
    </row>
    <row r="7" spans="1:9">
      <c r="A7" s="19" t="s">
        <v>88</v>
      </c>
      <c r="B7" s="19">
        <v>0.48989234751459365</v>
      </c>
    </row>
    <row r="8" spans="1:9" ht="15" thickBot="1">
      <c r="A8" s="20" t="s">
        <v>89</v>
      </c>
      <c r="B8" s="20">
        <v>599</v>
      </c>
    </row>
    <row r="10" spans="1:9" ht="15" thickBot="1">
      <c r="A10" t="s">
        <v>90</v>
      </c>
    </row>
    <row r="11" spans="1:9">
      <c r="A11" s="21"/>
      <c r="B11" s="21" t="s">
        <v>95</v>
      </c>
      <c r="C11" s="21" t="s">
        <v>96</v>
      </c>
      <c r="D11" s="21" t="s">
        <v>97</v>
      </c>
      <c r="E11" s="21" t="s">
        <v>98</v>
      </c>
      <c r="F11" s="21" t="s">
        <v>99</v>
      </c>
    </row>
    <row r="12" spans="1:9">
      <c r="A12" s="19" t="s">
        <v>91</v>
      </c>
      <c r="B12" s="19">
        <v>1</v>
      </c>
      <c r="C12" s="19">
        <v>599.52954280838617</v>
      </c>
      <c r="D12" s="19">
        <v>599.52954280838617</v>
      </c>
      <c r="E12" s="19">
        <v>2498.0968832540616</v>
      </c>
      <c r="F12" s="19">
        <v>1.6680353613385046E-215</v>
      </c>
    </row>
    <row r="13" spans="1:9">
      <c r="A13" s="19" t="s">
        <v>92</v>
      </c>
      <c r="B13" s="19">
        <v>597</v>
      </c>
      <c r="C13" s="19">
        <v>143.27672375555557</v>
      </c>
      <c r="D13" s="19">
        <v>0.2399945121533594</v>
      </c>
      <c r="E13" s="19"/>
      <c r="F13" s="19"/>
    </row>
    <row r="14" spans="1:9" ht="15" thickBot="1">
      <c r="A14" s="20" t="s">
        <v>93</v>
      </c>
      <c r="B14" s="20">
        <v>598</v>
      </c>
      <c r="C14" s="20">
        <v>742.80626656394179</v>
      </c>
      <c r="D14" s="20"/>
      <c r="E14" s="20"/>
      <c r="F14" s="20"/>
    </row>
    <row r="15" spans="1:9" ht="15" thickBot="1"/>
    <row r="16" spans="1:9">
      <c r="A16" s="21"/>
      <c r="B16" s="21" t="s">
        <v>100</v>
      </c>
      <c r="C16" s="21" t="s">
        <v>88</v>
      </c>
      <c r="D16" s="21" t="s">
        <v>101</v>
      </c>
      <c r="E16" s="21" t="s">
        <v>102</v>
      </c>
      <c r="F16" s="21" t="s">
        <v>103</v>
      </c>
      <c r="G16" s="21" t="s">
        <v>104</v>
      </c>
      <c r="H16" s="21" t="s">
        <v>105</v>
      </c>
      <c r="I16" s="21" t="s">
        <v>106</v>
      </c>
    </row>
    <row r="17" spans="1:9">
      <c r="A17" s="19" t="s">
        <v>94</v>
      </c>
      <c r="B17" s="19">
        <v>2.151258199719269</v>
      </c>
      <c r="C17" s="19">
        <v>3.6627273422133087E-2</v>
      </c>
      <c r="D17" s="19">
        <v>58.733779468807228</v>
      </c>
      <c r="E17" s="19">
        <v>2.8732587064139457E-250</v>
      </c>
      <c r="F17" s="19">
        <v>2.079324228359547</v>
      </c>
      <c r="G17" s="19">
        <v>2.223192171078991</v>
      </c>
      <c r="H17" s="19">
        <v>2.079324228359547</v>
      </c>
      <c r="I17" s="19">
        <v>2.223192171078991</v>
      </c>
    </row>
    <row r="18" spans="1:9" ht="15" thickBot="1">
      <c r="A18" s="20" t="s">
        <v>76</v>
      </c>
      <c r="B18" s="20">
        <v>0.46480836712194235</v>
      </c>
      <c r="C18" s="20">
        <v>9.2997077022310155E-3</v>
      </c>
      <c r="D18" s="20">
        <v>49.980965209308032</v>
      </c>
      <c r="E18" s="20">
        <v>1.6680353613388843E-215</v>
      </c>
      <c r="F18" s="20">
        <v>0.44654424738263815</v>
      </c>
      <c r="G18" s="20">
        <v>0.48307248686124654</v>
      </c>
      <c r="H18" s="20">
        <v>0.44654424738263815</v>
      </c>
      <c r="I18" s="20">
        <v>0.48307248686124654</v>
      </c>
    </row>
    <row r="22" spans="1:9">
      <c r="A22" t="s">
        <v>107</v>
      </c>
    </row>
    <row r="23" spans="1:9" ht="15" thickBot="1"/>
    <row r="24" spans="1:9">
      <c r="A24" s="21" t="s">
        <v>89</v>
      </c>
      <c r="B24" s="21" t="s">
        <v>109</v>
      </c>
      <c r="C24" s="21" t="s">
        <v>92</v>
      </c>
    </row>
    <row r="25" spans="1:9">
      <c r="A25" s="19">
        <v>1</v>
      </c>
      <c r="B25" s="19">
        <v>2.3918817058691246</v>
      </c>
      <c r="C25" s="19">
        <v>-0.57063015734610234</v>
      </c>
    </row>
    <row r="26" spans="1:9">
      <c r="A26" s="19">
        <v>2</v>
      </c>
      <c r="B26" s="19">
        <v>2.4352235295009548</v>
      </c>
      <c r="C26" s="19">
        <v>-0.35228707310077123</v>
      </c>
    </row>
    <row r="27" spans="1:9">
      <c r="A27" s="19">
        <v>3</v>
      </c>
      <c r="B27" s="19">
        <v>2.6431939171147216</v>
      </c>
      <c r="C27" s="19">
        <v>0.11047347644819183</v>
      </c>
    </row>
    <row r="28" spans="1:9">
      <c r="A28" s="19">
        <v>4</v>
      </c>
      <c r="B28" s="19">
        <v>2.3848626366497121</v>
      </c>
      <c r="C28" s="19">
        <v>-0.14520475740408623</v>
      </c>
    </row>
    <row r="29" spans="1:9">
      <c r="A29" s="19">
        <v>5</v>
      </c>
      <c r="B29" s="19">
        <v>2.7143493780878818</v>
      </c>
      <c r="C29" s="19">
        <v>-1.4883241074633791E-2</v>
      </c>
    </row>
    <row r="30" spans="1:9">
      <c r="A30" s="19">
        <v>6</v>
      </c>
      <c r="B30" s="19">
        <v>2.8168635908012742</v>
      </c>
      <c r="C30" s="19">
        <v>-0.54848412969339844</v>
      </c>
    </row>
    <row r="31" spans="1:9">
      <c r="A31" s="19">
        <v>7</v>
      </c>
      <c r="B31" s="19">
        <v>2.6222940230555967</v>
      </c>
      <c r="C31" s="19">
        <v>0.13879561886870428</v>
      </c>
    </row>
    <row r="32" spans="1:9">
      <c r="A32" s="19">
        <v>8</v>
      </c>
      <c r="B32" s="19">
        <v>2.9990683576657111</v>
      </c>
      <c r="C32" s="19">
        <v>0.86767239339060565</v>
      </c>
    </row>
    <row r="33" spans="1:3">
      <c r="A33" s="19">
        <v>9</v>
      </c>
      <c r="B33" s="19">
        <v>2.8278239813151083</v>
      </c>
      <c r="C33" s="19">
        <v>0.19606341251682924</v>
      </c>
    </row>
    <row r="34" spans="1:3">
      <c r="A34" s="19">
        <v>10</v>
      </c>
      <c r="B34" s="19">
        <v>2.5974780545530782</v>
      </c>
      <c r="C34" s="19">
        <v>-0.30581769511193979</v>
      </c>
    </row>
    <row r="35" spans="1:3">
      <c r="A35" s="19">
        <v>11</v>
      </c>
      <c r="B35" s="19">
        <v>3.0978823754261047</v>
      </c>
      <c r="C35" s="19">
        <v>0.47774989170165227</v>
      </c>
    </row>
    <row r="36" spans="1:3">
      <c r="A36" s="19">
        <v>12</v>
      </c>
      <c r="B36" s="19">
        <v>2.9253932491995016</v>
      </c>
      <c r="C36" s="19">
        <v>0.11537144455958837</v>
      </c>
    </row>
    <row r="37" spans="1:3">
      <c r="A37" s="19">
        <v>13</v>
      </c>
      <c r="B37" s="19">
        <v>4.3912336940228087</v>
      </c>
      <c r="C37" s="19">
        <v>0.31933685336040174</v>
      </c>
    </row>
    <row r="38" spans="1:3">
      <c r="A38" s="19">
        <v>14</v>
      </c>
      <c r="B38" s="19">
        <v>4.1556522208266777</v>
      </c>
      <c r="C38" s="19">
        <v>0.50139791942679857</v>
      </c>
    </row>
    <row r="39" spans="1:3">
      <c r="A39" s="19">
        <v>15</v>
      </c>
      <c r="B39" s="19">
        <v>3.6257212693265575</v>
      </c>
      <c r="C39" s="19">
        <v>-0.719587562478333</v>
      </c>
    </row>
    <row r="40" spans="1:3">
      <c r="A40" s="19">
        <v>16</v>
      </c>
      <c r="B40" s="19">
        <v>3.2898832119871493</v>
      </c>
      <c r="C40" s="19">
        <v>-0.59149417050553632</v>
      </c>
    </row>
    <row r="41" spans="1:3">
      <c r="A41" s="19">
        <v>17</v>
      </c>
      <c r="B41" s="19">
        <v>4.6407082210361423</v>
      </c>
      <c r="C41" s="19">
        <v>-2.0903230743689605E-2</v>
      </c>
    </row>
    <row r="42" spans="1:3">
      <c r="A42" s="19">
        <v>18</v>
      </c>
      <c r="B42" s="19">
        <v>3.1090008849514632</v>
      </c>
      <c r="C42" s="19">
        <v>-0.41631188387827489</v>
      </c>
    </row>
    <row r="43" spans="1:3">
      <c r="A43" s="19">
        <v>19</v>
      </c>
      <c r="B43" s="19">
        <v>6.7252528708628825</v>
      </c>
      <c r="C43" s="19">
        <v>-2.1380939105284495</v>
      </c>
    </row>
    <row r="44" spans="1:3">
      <c r="A44" s="19">
        <v>20</v>
      </c>
      <c r="B44" s="19">
        <v>3.8010803092718377</v>
      </c>
      <c r="C44" s="19">
        <v>-0.38832203489969874</v>
      </c>
    </row>
    <row r="45" spans="1:3">
      <c r="A45" s="19">
        <v>21</v>
      </c>
      <c r="B45" s="19">
        <v>4.7844029531196348</v>
      </c>
      <c r="C45" s="19">
        <v>0.29429913001662467</v>
      </c>
    </row>
    <row r="46" spans="1:3">
      <c r="A46" s="19">
        <v>22</v>
      </c>
      <c r="B46" s="19">
        <v>4.5924673283409163</v>
      </c>
      <c r="C46" s="19">
        <v>0.23557785841798129</v>
      </c>
    </row>
    <row r="47" spans="1:3">
      <c r="A47" s="19">
        <v>23</v>
      </c>
      <c r="B47" s="19">
        <v>4.7572544648241193</v>
      </c>
      <c r="C47" s="19">
        <v>-0.71369452767432406</v>
      </c>
    </row>
    <row r="48" spans="1:3">
      <c r="A48" s="19">
        <v>24</v>
      </c>
      <c r="B48" s="19">
        <v>5.4526824322556386</v>
      </c>
      <c r="C48" s="19">
        <v>-0.38172445441001202</v>
      </c>
    </row>
    <row r="49" spans="1:3">
      <c r="A49" s="19">
        <v>25</v>
      </c>
      <c r="B49" s="19">
        <v>5.1330981987907744</v>
      </c>
      <c r="C49" s="19">
        <v>3.6032615440274363E-2</v>
      </c>
    </row>
    <row r="50" spans="1:3">
      <c r="A50" s="19">
        <v>26</v>
      </c>
      <c r="B50" s="19">
        <v>4.6103262949973329</v>
      </c>
      <c r="C50" s="19">
        <v>3.9302152139768509E-3</v>
      </c>
    </row>
    <row r="51" spans="1:3">
      <c r="A51" s="19">
        <v>27</v>
      </c>
      <c r="B51" s="19">
        <v>6.3195644009504104</v>
      </c>
      <c r="C51" s="19">
        <v>-1.42580275961748</v>
      </c>
    </row>
    <row r="52" spans="1:3">
      <c r="A52" s="19">
        <v>28</v>
      </c>
      <c r="B52" s="19">
        <v>3.5379832571721517</v>
      </c>
      <c r="C52" s="19">
        <v>0.21615164518026253</v>
      </c>
    </row>
    <row r="53" spans="1:3">
      <c r="A53" s="19">
        <v>29</v>
      </c>
      <c r="B53" s="19">
        <v>4.8728730849875284</v>
      </c>
      <c r="C53" s="19">
        <v>0.38297522952737317</v>
      </c>
    </row>
    <row r="54" spans="1:3">
      <c r="A54" s="19">
        <v>30</v>
      </c>
      <c r="B54" s="19">
        <v>4.6992268290192234</v>
      </c>
      <c r="C54" s="19">
        <v>0.23205105502325107</v>
      </c>
    </row>
    <row r="55" spans="1:3">
      <c r="A55" s="19">
        <v>31</v>
      </c>
      <c r="B55" s="19">
        <v>3.9236198507101392</v>
      </c>
      <c r="C55" s="19">
        <v>-0.20290463786759361</v>
      </c>
    </row>
    <row r="56" spans="1:3">
      <c r="A56" s="19">
        <v>32</v>
      </c>
      <c r="B56" s="19">
        <v>5.4067035042675347</v>
      </c>
      <c r="C56" s="19">
        <v>-0.44971383615647742</v>
      </c>
    </row>
    <row r="57" spans="1:3">
      <c r="A57" s="19">
        <v>33</v>
      </c>
      <c r="B57" s="19">
        <v>4.2486005662563624</v>
      </c>
      <c r="C57" s="19">
        <v>0.54919228041434121</v>
      </c>
    </row>
    <row r="58" spans="1:3">
      <c r="A58" s="19">
        <v>34</v>
      </c>
      <c r="B58" s="19">
        <v>4.370551340238233</v>
      </c>
      <c r="C58" s="19">
        <v>-0.31464061117652165</v>
      </c>
    </row>
    <row r="59" spans="1:3">
      <c r="A59" s="19">
        <v>35</v>
      </c>
      <c r="B59" s="19">
        <v>4.8432477791570445</v>
      </c>
      <c r="C59" s="19">
        <v>-0.27798160541493999</v>
      </c>
    </row>
    <row r="60" spans="1:3">
      <c r="A60" s="19">
        <v>36</v>
      </c>
      <c r="B60" s="19">
        <v>3.8759470836109022</v>
      </c>
      <c r="C60" s="19">
        <v>-0.69974202745261493</v>
      </c>
    </row>
    <row r="61" spans="1:3">
      <c r="A61" s="19">
        <v>37</v>
      </c>
      <c r="B61" s="19">
        <v>4.4610394008925276</v>
      </c>
      <c r="C61" s="19">
        <v>-4.178829778060944E-3</v>
      </c>
    </row>
    <row r="62" spans="1:3">
      <c r="A62" s="19">
        <v>38</v>
      </c>
      <c r="B62" s="19">
        <v>3.1518112178524094</v>
      </c>
      <c r="C62" s="19">
        <v>-0.7080331324357152</v>
      </c>
    </row>
    <row r="63" spans="1:3">
      <c r="A63" s="19">
        <v>39</v>
      </c>
      <c r="B63" s="19">
        <v>4.3772115946462646</v>
      </c>
      <c r="C63" s="19">
        <v>-0.4771507292260635</v>
      </c>
    </row>
    <row r="64" spans="1:3">
      <c r="A64" s="19">
        <v>40</v>
      </c>
      <c r="B64" s="19">
        <v>3.6109719705315948</v>
      </c>
      <c r="C64" s="19">
        <v>0.41825726855072975</v>
      </c>
    </row>
    <row r="65" spans="1:3">
      <c r="A65" s="19">
        <v>41</v>
      </c>
      <c r="B65" s="19">
        <v>2.7699934200369567</v>
      </c>
      <c r="C65" s="19">
        <v>-0.51562799451982455</v>
      </c>
    </row>
    <row r="66" spans="1:3">
      <c r="A66" s="19">
        <v>42</v>
      </c>
      <c r="B66" s="19">
        <v>3.291611484939672</v>
      </c>
      <c r="C66" s="19">
        <v>-0.12940021672121604</v>
      </c>
    </row>
    <row r="67" spans="1:3">
      <c r="A67" s="19">
        <v>43</v>
      </c>
      <c r="B67" s="19">
        <v>2.7012428621488329</v>
      </c>
      <c r="C67" s="19">
        <v>-0.5924449004034309</v>
      </c>
    </row>
    <row r="68" spans="1:3">
      <c r="A68" s="19">
        <v>44</v>
      </c>
      <c r="B68" s="19">
        <v>2.7800600019958015</v>
      </c>
      <c r="C68" s="19">
        <v>6.7478689611647713E-2</v>
      </c>
    </row>
    <row r="69" spans="1:3">
      <c r="A69" s="19">
        <v>45</v>
      </c>
      <c r="B69" s="19">
        <v>2.7030717025819344</v>
      </c>
      <c r="C69" s="19">
        <v>0.13276379887010537</v>
      </c>
    </row>
    <row r="70" spans="1:3">
      <c r="A70" s="19">
        <v>46</v>
      </c>
      <c r="B70" s="19">
        <v>2.6100516562180935</v>
      </c>
      <c r="C70" s="19">
        <v>-0.2447759170583228</v>
      </c>
    </row>
    <row r="71" spans="1:3">
      <c r="A71" s="19">
        <v>47</v>
      </c>
      <c r="B71" s="19">
        <v>2.6339437323474741</v>
      </c>
      <c r="C71" s="19">
        <v>-0.71614399121939543</v>
      </c>
    </row>
    <row r="72" spans="1:3">
      <c r="A72" s="19">
        <v>48</v>
      </c>
      <c r="B72" s="19">
        <v>2.5190355793888615</v>
      </c>
      <c r="C72" s="19">
        <v>-0.68016052004709593</v>
      </c>
    </row>
    <row r="73" spans="1:3">
      <c r="A73" s="19">
        <v>49</v>
      </c>
      <c r="B73" s="19">
        <v>2.6026932153857882</v>
      </c>
      <c r="C73" s="19">
        <v>-0.56028176080769843</v>
      </c>
    </row>
    <row r="74" spans="1:3">
      <c r="A74" s="19">
        <v>50</v>
      </c>
      <c r="B74" s="19">
        <v>2.5506069215826428</v>
      </c>
      <c r="C74" s="19">
        <v>-0.30651020306888022</v>
      </c>
    </row>
    <row r="75" spans="1:3">
      <c r="A75" s="19">
        <v>51</v>
      </c>
      <c r="B75" s="19">
        <v>2.3715426084270246</v>
      </c>
      <c r="C75" s="19">
        <v>-0.19773637066506478</v>
      </c>
    </row>
    <row r="76" spans="1:3">
      <c r="A76" s="19">
        <v>52</v>
      </c>
      <c r="B76" s="19">
        <v>2.4347160847256459</v>
      </c>
      <c r="C76" s="19">
        <v>-0.49969186584858161</v>
      </c>
    </row>
    <row r="77" spans="1:3">
      <c r="A77" s="19">
        <v>53</v>
      </c>
      <c r="B77" s="19">
        <v>2.4109257009129381</v>
      </c>
      <c r="C77" s="19">
        <v>-0.65027415085294837</v>
      </c>
    </row>
    <row r="78" spans="1:3">
      <c r="A78" s="19">
        <v>54</v>
      </c>
      <c r="B78" s="19">
        <v>2.3536413120782957</v>
      </c>
      <c r="C78" s="19">
        <v>-0.67293506653991275</v>
      </c>
    </row>
    <row r="79" spans="1:3">
      <c r="A79" s="19">
        <v>55</v>
      </c>
      <c r="B79" s="19">
        <v>2.3248041447412584</v>
      </c>
      <c r="C79" s="19">
        <v>-0.7355550232133885</v>
      </c>
    </row>
    <row r="80" spans="1:3">
      <c r="A80" s="19">
        <v>56</v>
      </c>
      <c r="B80" s="19">
        <v>2.2791337412594239</v>
      </c>
      <c r="C80" s="19">
        <v>-0.74084296805015026</v>
      </c>
    </row>
    <row r="81" spans="1:3">
      <c r="A81" s="19">
        <v>57</v>
      </c>
      <c r="B81" s="19">
        <v>2.3389322851244003</v>
      </c>
      <c r="C81" s="19">
        <v>-0.23670495492537746</v>
      </c>
    </row>
    <row r="82" spans="1:3">
      <c r="A82" s="19">
        <v>58</v>
      </c>
      <c r="B82" s="19">
        <v>2.4152746203909583</v>
      </c>
      <c r="C82" s="19">
        <v>-0.58147104227619306</v>
      </c>
    </row>
    <row r="83" spans="1:3">
      <c r="A83" s="19">
        <v>59</v>
      </c>
      <c r="B83" s="19">
        <v>2.6373137245108409</v>
      </c>
      <c r="C83" s="19">
        <v>0.21535018223729585</v>
      </c>
    </row>
    <row r="84" spans="1:3">
      <c r="A84" s="19">
        <v>60</v>
      </c>
      <c r="B84" s="19">
        <v>2.792543089394353</v>
      </c>
      <c r="C84" s="19">
        <v>0.58325737779285358</v>
      </c>
    </row>
    <row r="85" spans="1:3">
      <c r="A85" s="19">
        <v>61</v>
      </c>
      <c r="B85" s="19">
        <v>3.3022988606104846</v>
      </c>
      <c r="C85" s="19">
        <v>0.83316645627888075</v>
      </c>
    </row>
    <row r="86" spans="1:3">
      <c r="A86" s="19">
        <v>62</v>
      </c>
      <c r="B86" s="19">
        <v>3.1917677828356021</v>
      </c>
      <c r="C86" s="19">
        <v>1.136478612129598</v>
      </c>
    </row>
    <row r="87" spans="1:3">
      <c r="A87" s="19">
        <v>63</v>
      </c>
      <c r="B87" s="19">
        <v>3.4723112280977024</v>
      </c>
      <c r="C87" s="19">
        <v>1.0845368650243565</v>
      </c>
    </row>
    <row r="88" spans="1:3">
      <c r="A88" s="19">
        <v>64</v>
      </c>
      <c r="B88" s="19">
        <v>3.4339761505171396</v>
      </c>
      <c r="C88" s="19">
        <v>0.30897909483128094</v>
      </c>
    </row>
    <row r="89" spans="1:3">
      <c r="A89" s="19">
        <v>65</v>
      </c>
      <c r="B89" s="19">
        <v>3.3048711786152625</v>
      </c>
      <c r="C89" s="19">
        <v>-7.7114001356835882E-2</v>
      </c>
    </row>
    <row r="90" spans="1:3">
      <c r="A90" s="19">
        <v>66</v>
      </c>
      <c r="B90" s="19">
        <v>3.9148110738669981</v>
      </c>
      <c r="C90" s="19">
        <v>0.78746411462144472</v>
      </c>
    </row>
    <row r="91" spans="1:3">
      <c r="A91" s="19">
        <v>67</v>
      </c>
      <c r="B91" s="19">
        <v>4.1076572059735845</v>
      </c>
      <c r="C91" s="19">
        <v>0.53628799304297381</v>
      </c>
    </row>
    <row r="92" spans="1:3">
      <c r="A92" s="19">
        <v>68</v>
      </c>
      <c r="B92" s="19">
        <v>4.302324496079061</v>
      </c>
      <c r="C92" s="19">
        <v>1.0059762221922561</v>
      </c>
    </row>
    <row r="93" spans="1:3">
      <c r="A93" s="19">
        <v>69</v>
      </c>
      <c r="B93" s="19">
        <v>4.1370506112474406</v>
      </c>
      <c r="C93" s="19">
        <v>0.38803647605932312</v>
      </c>
    </row>
    <row r="94" spans="1:3">
      <c r="A94" s="19">
        <v>70</v>
      </c>
      <c r="B94" s="19">
        <v>4.6168992240182014</v>
      </c>
      <c r="C94" s="19">
        <v>0.25987033026168493</v>
      </c>
    </row>
    <row r="95" spans="1:3">
      <c r="A95" s="19">
        <v>71</v>
      </c>
      <c r="B95" s="19">
        <v>3.9679139667054026</v>
      </c>
      <c r="C95" s="19">
        <v>0.35386795263034854</v>
      </c>
    </row>
    <row r="96" spans="1:3">
      <c r="A96" s="19">
        <v>72</v>
      </c>
      <c r="B96" s="19">
        <v>4.8563172286408003</v>
      </c>
      <c r="C96" s="19">
        <v>-0.19898808479138719</v>
      </c>
    </row>
    <row r="97" spans="1:3">
      <c r="A97" s="19">
        <v>73</v>
      </c>
      <c r="B97" s="19">
        <v>4.888464351131204</v>
      </c>
      <c r="C97" s="19">
        <v>-5.1613316775300788E-3</v>
      </c>
    </row>
    <row r="98" spans="1:3">
      <c r="A98" s="19">
        <v>74</v>
      </c>
      <c r="B98" s="19">
        <v>5.05902286719747</v>
      </c>
      <c r="C98" s="19">
        <v>-0.2937057261019369</v>
      </c>
    </row>
    <row r="99" spans="1:3">
      <c r="A99" s="19">
        <v>75</v>
      </c>
      <c r="B99" s="19">
        <v>4.2361076313375374</v>
      </c>
      <c r="C99" s="19">
        <v>-0.82234660187899467</v>
      </c>
    </row>
    <row r="100" spans="1:3">
      <c r="A100" s="19">
        <v>76</v>
      </c>
      <c r="B100" s="19">
        <v>4.5913269399178933</v>
      </c>
      <c r="C100" s="19">
        <v>0.17934868860847963</v>
      </c>
    </row>
    <row r="101" spans="1:3">
      <c r="A101" s="19">
        <v>77</v>
      </c>
      <c r="B101" s="19">
        <v>4.6221277484471024</v>
      </c>
      <c r="C101" s="19">
        <v>0.40967674472285687</v>
      </c>
    </row>
    <row r="102" spans="1:3">
      <c r="A102" s="19">
        <v>78</v>
      </c>
      <c r="B102" s="19">
        <v>4.8996199257630666</v>
      </c>
      <c r="C102" s="19">
        <v>-0.45928149386500028</v>
      </c>
    </row>
    <row r="103" spans="1:3">
      <c r="A103" s="19">
        <v>79</v>
      </c>
      <c r="B103" s="19">
        <v>5.3849061584198328</v>
      </c>
      <c r="C103" s="19">
        <v>-0.62549567967496511</v>
      </c>
    </row>
    <row r="104" spans="1:3">
      <c r="A104" s="19">
        <v>80</v>
      </c>
      <c r="B104" s="19">
        <v>4.9505371025690401</v>
      </c>
      <c r="C104" s="19">
        <v>0.23680150220358609</v>
      </c>
    </row>
    <row r="105" spans="1:3">
      <c r="A105" s="19">
        <v>81</v>
      </c>
      <c r="B105" s="19">
        <v>4.3320712493802667</v>
      </c>
      <c r="C105" s="19">
        <v>-0.51877729014963148</v>
      </c>
    </row>
    <row r="106" spans="1:3">
      <c r="A106" s="19">
        <v>82</v>
      </c>
      <c r="B106" s="19">
        <v>5.6039805413934545</v>
      </c>
      <c r="C106" s="19">
        <v>-0.66677652683578525</v>
      </c>
    </row>
    <row r="107" spans="1:3">
      <c r="A107" s="19">
        <v>83</v>
      </c>
      <c r="B107" s="19">
        <v>4.880378773544745</v>
      </c>
      <c r="C107" s="19">
        <v>6.0068003802080661E-2</v>
      </c>
    </row>
    <row r="108" spans="1:3">
      <c r="A108" s="19">
        <v>84</v>
      </c>
      <c r="B108" s="19">
        <v>4.744473321907118</v>
      </c>
      <c r="C108" s="19">
        <v>0.55399414657974688</v>
      </c>
    </row>
    <row r="109" spans="1:3">
      <c r="A109" s="19">
        <v>85</v>
      </c>
      <c r="B109" s="19">
        <v>4.6236781023902367</v>
      </c>
      <c r="C109" s="19">
        <v>-0.4459632261922275</v>
      </c>
    </row>
    <row r="110" spans="1:3">
      <c r="A110" s="19">
        <v>86</v>
      </c>
      <c r="B110" s="19">
        <v>4.2144523069101574</v>
      </c>
      <c r="C110" s="19">
        <v>0.7578168380219461</v>
      </c>
    </row>
    <row r="111" spans="1:3">
      <c r="A111" s="19">
        <v>87</v>
      </c>
      <c r="B111" s="19">
        <v>4.8733992253365654</v>
      </c>
      <c r="C111" s="19">
        <v>-0.21238905803652308</v>
      </c>
    </row>
    <row r="112" spans="1:3">
      <c r="A112" s="19">
        <v>88</v>
      </c>
      <c r="B112" s="19">
        <v>4.9057163950269764</v>
      </c>
      <c r="C112" s="19">
        <v>-0.65353131392783403</v>
      </c>
    </row>
    <row r="113" spans="1:3">
      <c r="A113" s="19">
        <v>89</v>
      </c>
      <c r="B113" s="19">
        <v>4.2478562758444998</v>
      </c>
      <c r="C113" s="19">
        <v>2.6019459927664634E-2</v>
      </c>
    </row>
    <row r="114" spans="1:3">
      <c r="A114" s="19">
        <v>90</v>
      </c>
      <c r="B114" s="19">
        <v>4.0686588335598373</v>
      </c>
      <c r="C114" s="19">
        <v>-0.11544746958656837</v>
      </c>
    </row>
    <row r="115" spans="1:3">
      <c r="A115" s="19">
        <v>91</v>
      </c>
      <c r="B115" s="19">
        <v>4.0508781123676121</v>
      </c>
      <c r="C115" s="19">
        <v>-0.18328454377939574</v>
      </c>
    </row>
    <row r="116" spans="1:3">
      <c r="A116" s="19">
        <v>92</v>
      </c>
      <c r="B116" s="19">
        <v>2.8400566366305307</v>
      </c>
      <c r="C116" s="19">
        <v>-0.58350374377068004</v>
      </c>
    </row>
    <row r="117" spans="1:3">
      <c r="A117" s="19">
        <v>93</v>
      </c>
      <c r="B117" s="19">
        <v>3.3447323287424586</v>
      </c>
      <c r="C117" s="19">
        <v>-0.29334905147281143</v>
      </c>
    </row>
    <row r="118" spans="1:3">
      <c r="A118" s="19">
        <v>94</v>
      </c>
      <c r="B118" s="19">
        <v>3.0086473965143168</v>
      </c>
      <c r="C118" s="19">
        <v>-0.18271424261409708</v>
      </c>
    </row>
    <row r="119" spans="1:3">
      <c r="A119" s="19">
        <v>95</v>
      </c>
      <c r="B119" s="19">
        <v>3.012147816931158</v>
      </c>
      <c r="C119" s="19">
        <v>-0.78759305843673255</v>
      </c>
    </row>
    <row r="120" spans="1:3">
      <c r="A120" s="19">
        <v>96</v>
      </c>
      <c r="B120" s="19">
        <v>3.0947617561508824</v>
      </c>
      <c r="C120" s="19">
        <v>0.10255974191211426</v>
      </c>
    </row>
    <row r="121" spans="1:3">
      <c r="A121" s="19">
        <v>97</v>
      </c>
      <c r="B121" s="19">
        <v>2.7466114299856175</v>
      </c>
      <c r="C121" s="19">
        <v>-0.56843449203402185</v>
      </c>
    </row>
    <row r="122" spans="1:3">
      <c r="A122" s="19">
        <v>98</v>
      </c>
      <c r="B122" s="19">
        <v>2.4519327110854765</v>
      </c>
      <c r="C122" s="19">
        <v>-0.56050910855090441</v>
      </c>
    </row>
    <row r="123" spans="1:3">
      <c r="A123" s="19">
        <v>99</v>
      </c>
      <c r="B123" s="19">
        <v>2.5027944613167525</v>
      </c>
      <c r="C123" s="19">
        <v>-0.65141845497954343</v>
      </c>
    </row>
    <row r="124" spans="1:3">
      <c r="A124" s="19">
        <v>100</v>
      </c>
      <c r="B124" s="19">
        <v>2.4000840446776821</v>
      </c>
      <c r="C124" s="19">
        <v>-0.67384622155063734</v>
      </c>
    </row>
    <row r="125" spans="1:3">
      <c r="A125" s="19">
        <v>101</v>
      </c>
      <c r="B125" s="19">
        <v>2.3266436340222496</v>
      </c>
      <c r="C125" s="19">
        <v>-0.67977042003059562</v>
      </c>
    </row>
    <row r="126" spans="1:3">
      <c r="A126" s="19">
        <v>102</v>
      </c>
      <c r="B126" s="19">
        <v>2.4598619097068433</v>
      </c>
      <c r="C126" s="19">
        <v>-0.26261949208256041</v>
      </c>
    </row>
    <row r="127" spans="1:3">
      <c r="A127" s="19">
        <v>103</v>
      </c>
      <c r="B127" s="19">
        <v>2.454328287766447</v>
      </c>
      <c r="C127" s="19">
        <v>-0.62531164933585215</v>
      </c>
    </row>
    <row r="128" spans="1:3">
      <c r="A128" s="19">
        <v>104</v>
      </c>
      <c r="B128" s="19">
        <v>2.3551685403862521</v>
      </c>
      <c r="C128" s="19">
        <v>-0.69325584651177774</v>
      </c>
    </row>
    <row r="129" spans="1:3">
      <c r="A129" s="19">
        <v>105</v>
      </c>
      <c r="B129" s="19">
        <v>2.5227224950059468</v>
      </c>
      <c r="C129" s="19">
        <v>-8.3628951205936719E-2</v>
      </c>
    </row>
    <row r="130" spans="1:3">
      <c r="A130" s="19">
        <v>106</v>
      </c>
      <c r="B130" s="19">
        <v>2.3933919073813543</v>
      </c>
      <c r="C130" s="19">
        <v>-0.59436226412923077</v>
      </c>
    </row>
    <row r="131" spans="1:3">
      <c r="A131" s="19">
        <v>107</v>
      </c>
      <c r="B131" s="19">
        <v>2.5295100298196589</v>
      </c>
      <c r="C131" s="19">
        <v>0.34086952230716561</v>
      </c>
    </row>
    <row r="132" spans="1:3">
      <c r="A132" s="19">
        <v>108</v>
      </c>
      <c r="B132" s="19">
        <v>2.432048288186818</v>
      </c>
      <c r="C132" s="19">
        <v>-0.20486612812327243</v>
      </c>
    </row>
    <row r="133" spans="1:3">
      <c r="A133" s="19">
        <v>109</v>
      </c>
      <c r="B133" s="19">
        <v>2.4761577822805401</v>
      </c>
      <c r="C133" s="19">
        <v>-0.35962485879132311</v>
      </c>
    </row>
    <row r="134" spans="1:3">
      <c r="A134" s="19">
        <v>110</v>
      </c>
      <c r="B134" s="19">
        <v>2.584249453875334</v>
      </c>
      <c r="C134" s="19">
        <v>-0.16619254019015139</v>
      </c>
    </row>
    <row r="135" spans="1:3">
      <c r="A135" s="19">
        <v>111</v>
      </c>
      <c r="B135" s="19">
        <v>2.7034719909414493</v>
      </c>
      <c r="C135" s="19">
        <v>0.58967239822092044</v>
      </c>
    </row>
    <row r="136" spans="1:3">
      <c r="A136" s="19">
        <v>112</v>
      </c>
      <c r="B136" s="19">
        <v>2.6648734069494564</v>
      </c>
      <c r="C136" s="19">
        <v>0.74752034102350784</v>
      </c>
    </row>
    <row r="137" spans="1:3">
      <c r="A137" s="19">
        <v>113</v>
      </c>
      <c r="B137" s="19">
        <v>3.0972763060546447</v>
      </c>
      <c r="C137" s="19">
        <v>0.71413925901084196</v>
      </c>
    </row>
    <row r="138" spans="1:3">
      <c r="A138" s="19">
        <v>114</v>
      </c>
      <c r="B138" s="19">
        <v>3.1054664384441337</v>
      </c>
      <c r="C138" s="19">
        <v>0.83937446200446786</v>
      </c>
    </row>
    <row r="139" spans="1:3">
      <c r="A139" s="19">
        <v>115</v>
      </c>
      <c r="B139" s="19">
        <v>3.3656621873662793</v>
      </c>
      <c r="C139" s="19">
        <v>0.8674625642746232</v>
      </c>
    </row>
    <row r="140" spans="1:3">
      <c r="A140" s="19">
        <v>116</v>
      </c>
      <c r="B140" s="19">
        <v>4.0435993106706514</v>
      </c>
      <c r="C140" s="19">
        <v>0.46251275925839508</v>
      </c>
    </row>
    <row r="141" spans="1:3">
      <c r="A141" s="19">
        <v>117</v>
      </c>
      <c r="B141" s="19">
        <v>3.6453691149946885</v>
      </c>
      <c r="C141" s="19">
        <v>0.78767457935430985</v>
      </c>
    </row>
    <row r="142" spans="1:3">
      <c r="A142" s="19">
        <v>118</v>
      </c>
      <c r="B142" s="19">
        <v>3.3465991958222405</v>
      </c>
      <c r="C142" s="19">
        <v>1.3843572286648023</v>
      </c>
    </row>
    <row r="143" spans="1:3">
      <c r="A143" s="19">
        <v>119</v>
      </c>
      <c r="B143" s="19">
        <v>4.6649723311311408</v>
      </c>
      <c r="C143" s="19">
        <v>0.1093239015305949</v>
      </c>
    </row>
    <row r="144" spans="1:3">
      <c r="A144" s="19">
        <v>120</v>
      </c>
      <c r="B144" s="19">
        <v>4.2891459680323578</v>
      </c>
      <c r="C144" s="19">
        <v>0.62836815633513776</v>
      </c>
    </row>
    <row r="145" spans="1:3">
      <c r="A145" s="19">
        <v>121</v>
      </c>
      <c r="B145" s="19">
        <v>4.1683615758267765</v>
      </c>
      <c r="C145" s="19">
        <v>0.78296847786670742</v>
      </c>
    </row>
    <row r="146" spans="1:3">
      <c r="A146" s="19">
        <v>122</v>
      </c>
      <c r="B146" s="19">
        <v>3.8961397220774261</v>
      </c>
      <c r="C146" s="19">
        <v>0.86788130502617022</v>
      </c>
    </row>
    <row r="147" spans="1:3">
      <c r="A147" s="19">
        <v>123</v>
      </c>
      <c r="B147" s="19">
        <v>5.1511020046435068</v>
      </c>
      <c r="C147" s="19">
        <v>-0.20920095557883744</v>
      </c>
    </row>
    <row r="148" spans="1:3">
      <c r="A148" s="19">
        <v>124</v>
      </c>
      <c r="B148" s="19">
        <v>4.5922805385440064</v>
      </c>
      <c r="C148" s="19">
        <v>0.4513110280843593</v>
      </c>
    </row>
    <row r="149" spans="1:3">
      <c r="A149" s="19">
        <v>125</v>
      </c>
      <c r="B149" s="19">
        <v>5.0145949063399069</v>
      </c>
      <c r="C149" s="19">
        <v>9.1585823250777132E-2</v>
      </c>
    </row>
    <row r="150" spans="1:3">
      <c r="A150" s="19">
        <v>126</v>
      </c>
      <c r="B150" s="19">
        <v>5.0879803581514809</v>
      </c>
      <c r="C150" s="19">
        <v>5.5559924748124878E-2</v>
      </c>
    </row>
    <row r="151" spans="1:3">
      <c r="A151" s="19">
        <v>127</v>
      </c>
      <c r="B151" s="19">
        <v>5.1698878194802917</v>
      </c>
      <c r="C151" s="19">
        <v>-3.5662487879070781E-2</v>
      </c>
    </row>
    <row r="152" spans="1:3">
      <c r="A152" s="19">
        <v>128</v>
      </c>
      <c r="B152" s="19">
        <v>5.0826689703758685</v>
      </c>
      <c r="C152" s="19">
        <v>0.26468985514623178</v>
      </c>
    </row>
    <row r="153" spans="1:3">
      <c r="A153" s="19">
        <v>129</v>
      </c>
      <c r="B153" s="19">
        <v>5.4980294669300429</v>
      </c>
      <c r="C153" s="19">
        <v>-0.33033078320100007</v>
      </c>
    </row>
    <row r="154" spans="1:3">
      <c r="A154" s="19">
        <v>130</v>
      </c>
      <c r="B154" s="19">
        <v>5.0399517212767266</v>
      </c>
      <c r="C154" s="19">
        <v>0.40641765024636722</v>
      </c>
    </row>
    <row r="155" spans="1:3">
      <c r="A155" s="19">
        <v>131</v>
      </c>
      <c r="B155" s="19">
        <v>5.080657481894221</v>
      </c>
      <c r="C155" s="19">
        <v>-2.2010598333272569E-2</v>
      </c>
    </row>
    <row r="156" spans="1:3">
      <c r="A156" s="19">
        <v>132</v>
      </c>
      <c r="B156" s="19">
        <v>5.3036928310742386</v>
      </c>
      <c r="C156" s="19">
        <v>-2.2884839704463644E-2</v>
      </c>
    </row>
    <row r="157" spans="1:3">
      <c r="A157" s="19">
        <v>133</v>
      </c>
      <c r="B157" s="19">
        <v>5.1715984203851031</v>
      </c>
      <c r="C157" s="19">
        <v>-0.33946166417075663</v>
      </c>
    </row>
    <row r="158" spans="1:3">
      <c r="A158" s="19">
        <v>134</v>
      </c>
      <c r="B158" s="19">
        <v>5.9894525069907107</v>
      </c>
      <c r="C158" s="19">
        <v>-0.91591918732005606</v>
      </c>
    </row>
    <row r="159" spans="1:3">
      <c r="A159" s="19">
        <v>135</v>
      </c>
      <c r="B159" s="19">
        <v>5.508143251582557</v>
      </c>
      <c r="C159" s="19">
        <v>-0.12784053771150283</v>
      </c>
    </row>
    <row r="160" spans="1:3">
      <c r="A160" s="19">
        <v>136</v>
      </c>
      <c r="B160" s="19">
        <v>4.6366135721750794</v>
      </c>
      <c r="C160" s="19">
        <v>-1.3906710150781221</v>
      </c>
    </row>
    <row r="161" spans="1:3">
      <c r="A161" s="19">
        <v>137</v>
      </c>
      <c r="B161" s="19">
        <v>5.3166162360865146</v>
      </c>
      <c r="C161" s="19">
        <v>-0.47354756012244348</v>
      </c>
    </row>
    <row r="162" spans="1:3">
      <c r="A162" s="19">
        <v>138</v>
      </c>
      <c r="B162" s="19">
        <v>4.5613866592990302</v>
      </c>
      <c r="C162" s="19">
        <v>-0.52975962767328877</v>
      </c>
    </row>
    <row r="163" spans="1:3">
      <c r="A163" s="19">
        <v>139</v>
      </c>
      <c r="B163" s="19">
        <v>4.8248893050750059</v>
      </c>
      <c r="C163" s="19">
        <v>-0.17366001134822806</v>
      </c>
    </row>
    <row r="164" spans="1:3">
      <c r="A164" s="19">
        <v>140</v>
      </c>
      <c r="B164" s="19">
        <v>4.5474250865198904</v>
      </c>
      <c r="C164" s="19">
        <v>9.2969614031261472E-2</v>
      </c>
    </row>
    <row r="165" spans="1:3">
      <c r="A165" s="19">
        <v>141</v>
      </c>
      <c r="B165" s="19">
        <v>3.8713258423455272</v>
      </c>
      <c r="C165" s="19">
        <v>0.29638073096183426</v>
      </c>
    </row>
    <row r="166" spans="1:3">
      <c r="A166" s="19">
        <v>142</v>
      </c>
      <c r="B166" s="19">
        <v>4.0932058397148499</v>
      </c>
      <c r="C166" s="19">
        <v>1.6815409939884951E-2</v>
      </c>
    </row>
    <row r="167" spans="1:3">
      <c r="A167" s="19">
        <v>143</v>
      </c>
      <c r="B167" s="19">
        <v>4.2894774060524359</v>
      </c>
      <c r="C167" s="19">
        <v>-0.11521270539031025</v>
      </c>
    </row>
    <row r="168" spans="1:3">
      <c r="A168" s="19">
        <v>144</v>
      </c>
      <c r="B168" s="19">
        <v>3.9588775437543147</v>
      </c>
      <c r="C168" s="19">
        <v>0.1873816918591098</v>
      </c>
    </row>
    <row r="169" spans="1:3">
      <c r="A169" s="19">
        <v>145</v>
      </c>
      <c r="B169" s="19">
        <v>3.5206596160054895</v>
      </c>
      <c r="C169" s="19">
        <v>0.27953624121449216</v>
      </c>
    </row>
    <row r="170" spans="1:3">
      <c r="A170" s="19">
        <v>146</v>
      </c>
      <c r="B170" s="19">
        <v>3.342873989870367</v>
      </c>
      <c r="C170" s="19">
        <v>0.21071282263086388</v>
      </c>
    </row>
    <row r="171" spans="1:3">
      <c r="A171" s="19">
        <v>147</v>
      </c>
      <c r="B171" s="19">
        <v>3.564698660280309</v>
      </c>
      <c r="C171" s="19">
        <v>-0.1001693340938421</v>
      </c>
    </row>
    <row r="172" spans="1:3">
      <c r="A172" s="19">
        <v>148</v>
      </c>
      <c r="B172" s="19">
        <v>3.0422787718493733</v>
      </c>
      <c r="C172" s="19">
        <v>-0.36296606602035952</v>
      </c>
    </row>
    <row r="173" spans="1:3">
      <c r="A173" s="19">
        <v>149</v>
      </c>
      <c r="B173" s="19">
        <v>2.9626421282147311</v>
      </c>
      <c r="C173" s="19">
        <v>0.17241680127901171</v>
      </c>
    </row>
    <row r="174" spans="1:3">
      <c r="A174" s="19">
        <v>150</v>
      </c>
      <c r="B174" s="19">
        <v>2.8217607993749474</v>
      </c>
      <c r="C174" s="19">
        <v>-0.11953303060992004</v>
      </c>
    </row>
    <row r="175" spans="1:3">
      <c r="A175" s="19">
        <v>151</v>
      </c>
      <c r="B175" s="19">
        <v>2.3678163614534142</v>
      </c>
      <c r="C175" s="19">
        <v>-0.66711224418723036</v>
      </c>
    </row>
    <row r="176" spans="1:3">
      <c r="A176" s="19">
        <v>152</v>
      </c>
      <c r="B176" s="19">
        <v>2.3835233674510454</v>
      </c>
      <c r="C176" s="19">
        <v>-0.69927869188009484</v>
      </c>
    </row>
    <row r="177" spans="1:3">
      <c r="A177" s="19">
        <v>153</v>
      </c>
      <c r="B177" s="19">
        <v>2.5198222325124626</v>
      </c>
      <c r="C177" s="19">
        <v>-0.16980067722257308</v>
      </c>
    </row>
    <row r="178" spans="1:3">
      <c r="A178" s="19">
        <v>154</v>
      </c>
      <c r="B178" s="19">
        <v>2.6943767856312011</v>
      </c>
      <c r="C178" s="19">
        <v>-0.40149373999909876</v>
      </c>
    </row>
    <row r="179" spans="1:3">
      <c r="A179" s="19">
        <v>155</v>
      </c>
      <c r="B179" s="19">
        <v>2.4546435722589908</v>
      </c>
      <c r="C179" s="19">
        <v>-0.5674358605553369</v>
      </c>
    </row>
    <row r="180" spans="1:3">
      <c r="A180" s="19">
        <v>156</v>
      </c>
      <c r="B180" s="19">
        <v>2.4040222325862652</v>
      </c>
      <c r="C180" s="19">
        <v>-0.67422578229551933</v>
      </c>
    </row>
    <row r="181" spans="1:3">
      <c r="A181" s="19">
        <v>157</v>
      </c>
      <c r="B181" s="19">
        <v>2.3756443225748045</v>
      </c>
      <c r="C181" s="19">
        <v>-0.70391858890179448</v>
      </c>
    </row>
    <row r="182" spans="1:3">
      <c r="A182" s="19">
        <v>158</v>
      </c>
      <c r="B182" s="19">
        <v>2.4372580454637087</v>
      </c>
      <c r="C182" s="19">
        <v>5.9148626492145695E-2</v>
      </c>
    </row>
    <row r="183" spans="1:3">
      <c r="A183" s="19">
        <v>159</v>
      </c>
      <c r="B183" s="19">
        <v>2.5268152475739178</v>
      </c>
      <c r="C183" s="19">
        <v>-0.10412908639810547</v>
      </c>
    </row>
    <row r="184" spans="1:3">
      <c r="A184" s="19">
        <v>160</v>
      </c>
      <c r="B184" s="19">
        <v>2.7230497599248453</v>
      </c>
      <c r="C184" s="19">
        <v>8.859363434437606E-2</v>
      </c>
    </row>
    <row r="185" spans="1:3">
      <c r="A185" s="19">
        <v>161</v>
      </c>
      <c r="B185" s="19">
        <v>2.6783501710730535</v>
      </c>
      <c r="C185" s="19">
        <v>0.45628230261286751</v>
      </c>
    </row>
    <row r="186" spans="1:3">
      <c r="A186" s="19">
        <v>162</v>
      </c>
      <c r="B186" s="19">
        <v>2.765051833786488</v>
      </c>
      <c r="C186" s="19">
        <v>0.48271212119868645</v>
      </c>
    </row>
    <row r="187" spans="1:3">
      <c r="A187" s="19">
        <v>163</v>
      </c>
      <c r="B187" s="19">
        <v>2.672860574965946</v>
      </c>
      <c r="C187" s="19">
        <v>7.867217907399926E-2</v>
      </c>
    </row>
    <row r="188" spans="1:3">
      <c r="A188" s="19">
        <v>164</v>
      </c>
      <c r="B188" s="19">
        <v>2.4792691683773693</v>
      </c>
      <c r="C188" s="19">
        <v>-0.37620343402965428</v>
      </c>
    </row>
    <row r="189" spans="1:3">
      <c r="A189" s="19">
        <v>165</v>
      </c>
      <c r="B189" s="19">
        <v>2.8121924622466246</v>
      </c>
      <c r="C189" s="19">
        <v>0.71030560196706904</v>
      </c>
    </row>
    <row r="190" spans="1:3">
      <c r="A190" s="19">
        <v>166</v>
      </c>
      <c r="B190" s="19">
        <v>3.0491766181187776</v>
      </c>
      <c r="C190" s="19">
        <v>0.61132324210338274</v>
      </c>
    </row>
    <row r="191" spans="1:3">
      <c r="A191" s="19">
        <v>167</v>
      </c>
      <c r="B191" s="19">
        <v>3.5221939964227831</v>
      </c>
      <c r="C191" s="19">
        <v>0.8167317318265459</v>
      </c>
    </row>
    <row r="192" spans="1:3">
      <c r="A192" s="19">
        <v>168</v>
      </c>
      <c r="B192" s="19">
        <v>3.8268100112298078</v>
      </c>
      <c r="C192" s="19">
        <v>0.33029337318328134</v>
      </c>
    </row>
    <row r="193" spans="1:3">
      <c r="A193" s="19">
        <v>169</v>
      </c>
      <c r="B193" s="19">
        <v>3.8188833386827392</v>
      </c>
      <c r="C193" s="19">
        <v>0.8100643570194892</v>
      </c>
    </row>
    <row r="194" spans="1:3">
      <c r="A194" s="19">
        <v>170</v>
      </c>
      <c r="B194" s="19">
        <v>4.2349462676820604</v>
      </c>
      <c r="C194" s="19">
        <v>-0.22555308890037384</v>
      </c>
    </row>
    <row r="195" spans="1:3">
      <c r="A195" s="19">
        <v>171</v>
      </c>
      <c r="B195" s="19">
        <v>4.3915977134323239</v>
      </c>
      <c r="C195" s="19">
        <v>0.53261261426355322</v>
      </c>
    </row>
    <row r="196" spans="1:3">
      <c r="A196" s="19">
        <v>172</v>
      </c>
      <c r="B196" s="19">
        <v>4.3396285249250202</v>
      </c>
      <c r="C196" s="19">
        <v>0.55126752564684889</v>
      </c>
    </row>
    <row r="197" spans="1:3">
      <c r="A197" s="19">
        <v>173</v>
      </c>
      <c r="B197" s="19">
        <v>3.488879618616898</v>
      </c>
      <c r="C197" s="19">
        <v>-0.37046571369210124</v>
      </c>
    </row>
    <row r="198" spans="1:3">
      <c r="A198" s="19">
        <v>174</v>
      </c>
      <c r="B198" s="19">
        <v>3.210540434400265</v>
      </c>
      <c r="C198" s="19">
        <v>-0.16088880115996984</v>
      </c>
    </row>
    <row r="199" spans="1:3">
      <c r="A199" s="19">
        <v>175</v>
      </c>
      <c r="B199" s="19">
        <v>4.5560614007935358</v>
      </c>
      <c r="C199" s="19">
        <v>0.64554140111068392</v>
      </c>
    </row>
    <row r="200" spans="1:3">
      <c r="A200" s="19">
        <v>176</v>
      </c>
      <c r="B200" s="19">
        <v>3.4109887034258008</v>
      </c>
      <c r="C200" s="19">
        <v>1.5273065897321914E-2</v>
      </c>
    </row>
    <row r="201" spans="1:3">
      <c r="A201" s="19">
        <v>177</v>
      </c>
      <c r="B201" s="19">
        <v>3.9536854388293099</v>
      </c>
      <c r="C201" s="19">
        <v>0.83464201043953778</v>
      </c>
    </row>
    <row r="202" spans="1:3">
      <c r="A202" s="19">
        <v>178</v>
      </c>
      <c r="B202" s="19">
        <v>5.2187678766641641</v>
      </c>
      <c r="C202" s="19">
        <v>-0.40079979028929724</v>
      </c>
    </row>
    <row r="203" spans="1:3">
      <c r="A203" s="19">
        <v>179</v>
      </c>
      <c r="B203" s="19">
        <v>4.3866233725874046</v>
      </c>
      <c r="C203" s="19">
        <v>-0.33894917758750331</v>
      </c>
    </row>
    <row r="204" spans="1:3">
      <c r="A204" s="19">
        <v>180</v>
      </c>
      <c r="B204" s="19">
        <v>5.5150445271935036</v>
      </c>
      <c r="C204" s="19">
        <v>-0.38776565640066174</v>
      </c>
    </row>
    <row r="205" spans="1:3">
      <c r="A205" s="19">
        <v>181</v>
      </c>
      <c r="B205" s="19">
        <v>4.6116379404219749</v>
      </c>
      <c r="C205" s="19">
        <v>-0.72935103715709726</v>
      </c>
    </row>
    <row r="206" spans="1:3">
      <c r="A206" s="19">
        <v>182</v>
      </c>
      <c r="B206" s="19">
        <v>4.6695862169564801</v>
      </c>
      <c r="C206" s="19">
        <v>-0.13984915314017243</v>
      </c>
    </row>
    <row r="207" spans="1:3">
      <c r="A207" s="19">
        <v>183</v>
      </c>
      <c r="B207" s="19">
        <v>3.8974264067859195</v>
      </c>
      <c r="C207" s="19">
        <v>0.27831611771068099</v>
      </c>
    </row>
    <row r="208" spans="1:3">
      <c r="A208" s="19">
        <v>184</v>
      </c>
      <c r="B208" s="19">
        <v>3.5533032187867573</v>
      </c>
      <c r="C208" s="19">
        <v>3.2051009322966451E-3</v>
      </c>
    </row>
    <row r="209" spans="1:3">
      <c r="A209" s="19">
        <v>185</v>
      </c>
      <c r="B209" s="19">
        <v>4.6571346649892273</v>
      </c>
      <c r="C209" s="19">
        <v>0.17435157013562552</v>
      </c>
    </row>
    <row r="210" spans="1:3">
      <c r="A210" s="19">
        <v>186</v>
      </c>
      <c r="B210" s="19">
        <v>4.9576186176615984</v>
      </c>
      <c r="C210" s="19">
        <v>0.50904542880396519</v>
      </c>
    </row>
    <row r="211" spans="1:3">
      <c r="A211" s="19">
        <v>187</v>
      </c>
      <c r="B211" s="19">
        <v>4.7350919546089889</v>
      </c>
      <c r="C211" s="19">
        <v>-0.11610195980654403</v>
      </c>
    </row>
    <row r="212" spans="1:3">
      <c r="A212" s="19">
        <v>188</v>
      </c>
      <c r="B212" s="19">
        <v>4.5093492808982223</v>
      </c>
      <c r="C212" s="19">
        <v>0.71313116405447907</v>
      </c>
    </row>
    <row r="213" spans="1:3">
      <c r="A213" s="19">
        <v>189</v>
      </c>
      <c r="B213" s="19">
        <v>3.7339854974035989</v>
      </c>
      <c r="C213" s="19">
        <v>-3.2174088397756151E-3</v>
      </c>
    </row>
    <row r="214" spans="1:3">
      <c r="A214" s="19">
        <v>190</v>
      </c>
      <c r="B214" s="19">
        <v>4.6459234736262349</v>
      </c>
      <c r="C214" s="19">
        <v>0.39228195450638648</v>
      </c>
    </row>
    <row r="215" spans="1:3">
      <c r="A215" s="19">
        <v>191</v>
      </c>
      <c r="B215" s="19">
        <v>4.8875294883353622</v>
      </c>
      <c r="C215" s="19">
        <v>-9.0820785531757764E-3</v>
      </c>
    </row>
    <row r="216" spans="1:3">
      <c r="A216" s="19">
        <v>192</v>
      </c>
      <c r="B216" s="19">
        <v>4.8824158081969413</v>
      </c>
      <c r="C216" s="19">
        <v>-0.18895363300139945</v>
      </c>
    </row>
    <row r="217" spans="1:3">
      <c r="A217" s="19">
        <v>193</v>
      </c>
      <c r="B217" s="19">
        <v>4.6695710519428477</v>
      </c>
      <c r="C217" s="19">
        <v>-0.20176717212783402</v>
      </c>
    </row>
    <row r="218" spans="1:3">
      <c r="A218" s="19">
        <v>194</v>
      </c>
      <c r="B218" s="19">
        <v>3.5585195062566104</v>
      </c>
      <c r="C218" s="19">
        <v>0.97475201018602853</v>
      </c>
    </row>
    <row r="219" spans="1:3">
      <c r="A219" s="19">
        <v>195</v>
      </c>
      <c r="B219" s="19">
        <v>3.9457288381793436</v>
      </c>
      <c r="C219" s="19">
        <v>0.32612654973703936</v>
      </c>
    </row>
    <row r="220" spans="1:3">
      <c r="A220" s="19">
        <v>196</v>
      </c>
      <c r="B220" s="19">
        <v>3.6352333875081966</v>
      </c>
      <c r="C220" s="19">
        <v>0.27732538600423462</v>
      </c>
    </row>
    <row r="221" spans="1:3">
      <c r="A221" s="19">
        <v>197</v>
      </c>
      <c r="B221" s="19">
        <v>4.0876028789552965</v>
      </c>
      <c r="C221" s="19">
        <v>-0.30734803668670718</v>
      </c>
    </row>
    <row r="222" spans="1:3">
      <c r="A222" s="19">
        <v>198</v>
      </c>
      <c r="B222" s="19">
        <v>3.3547294134616941</v>
      </c>
      <c r="C222" s="19">
        <v>0.48073964768579369</v>
      </c>
    </row>
    <row r="223" spans="1:3">
      <c r="A223" s="19">
        <v>199</v>
      </c>
      <c r="B223" s="19">
        <v>3.1763192367198871</v>
      </c>
      <c r="C223" s="19">
        <v>0.14403824431313295</v>
      </c>
    </row>
    <row r="224" spans="1:3">
      <c r="A224" s="19">
        <v>200</v>
      </c>
      <c r="B224" s="19">
        <v>3.2950221519713372</v>
      </c>
      <c r="C224" s="19">
        <v>-9.8213338171339704E-2</v>
      </c>
    </row>
    <row r="225" spans="1:3">
      <c r="A225" s="19">
        <v>201</v>
      </c>
      <c r="B225" s="19">
        <v>2.9589908878576541</v>
      </c>
      <c r="C225" s="19">
        <v>-4.9720099159173969E-3</v>
      </c>
    </row>
    <row r="226" spans="1:3">
      <c r="A226" s="19">
        <v>202</v>
      </c>
      <c r="B226" s="19">
        <v>2.8289257227853719</v>
      </c>
      <c r="C226" s="19">
        <v>-3.9889632054812107E-2</v>
      </c>
    </row>
    <row r="227" spans="1:3">
      <c r="A227" s="19">
        <v>203</v>
      </c>
      <c r="B227" s="19">
        <v>2.6359230132205878</v>
      </c>
      <c r="C227" s="19">
        <v>-6.4109288655527674E-2</v>
      </c>
    </row>
    <row r="228" spans="1:3">
      <c r="A228" s="19">
        <v>204</v>
      </c>
      <c r="B228" s="19">
        <v>2.6400091748660373</v>
      </c>
      <c r="C228" s="19">
        <v>-0.18683759567944813</v>
      </c>
    </row>
    <row r="229" spans="1:3">
      <c r="A229" s="19">
        <v>205</v>
      </c>
      <c r="B229" s="19">
        <v>2.4633881363382728</v>
      </c>
      <c r="C229" s="19">
        <v>-0.70503287280641169</v>
      </c>
    </row>
    <row r="230" spans="1:3">
      <c r="A230" s="19">
        <v>206</v>
      </c>
      <c r="B230" s="19">
        <v>2.4135529310975516</v>
      </c>
      <c r="C230" s="19">
        <v>-0.18606857794405007</v>
      </c>
    </row>
    <row r="231" spans="1:3">
      <c r="A231" s="19">
        <v>207</v>
      </c>
      <c r="B231" s="19">
        <v>2.5815722785166844</v>
      </c>
      <c r="C231" s="19">
        <v>-0.54780488099181035</v>
      </c>
    </row>
    <row r="232" spans="1:3">
      <c r="A232" s="19">
        <v>208</v>
      </c>
      <c r="B232" s="19">
        <v>2.4186906422996159</v>
      </c>
      <c r="C232" s="19">
        <v>-7.1511373674792988E-2</v>
      </c>
    </row>
    <row r="233" spans="1:3">
      <c r="A233" s="19">
        <v>209</v>
      </c>
      <c r="B233" s="19">
        <v>2.3891094425471744</v>
      </c>
      <c r="C233" s="19">
        <v>-0.76360516300356185</v>
      </c>
    </row>
    <row r="234" spans="1:3">
      <c r="A234" s="19">
        <v>210</v>
      </c>
      <c r="B234" s="19">
        <v>2.403615542744526</v>
      </c>
      <c r="C234" s="19">
        <v>-0.48052896790144417</v>
      </c>
    </row>
    <row r="235" spans="1:3">
      <c r="A235" s="19">
        <v>211</v>
      </c>
      <c r="B235" s="19">
        <v>2.3261622026894173</v>
      </c>
      <c r="C235" s="19">
        <v>-0.20968126519864994</v>
      </c>
    </row>
    <row r="236" spans="1:3">
      <c r="A236" s="19">
        <v>212</v>
      </c>
      <c r="B236" s="19">
        <v>2.3883788590718633</v>
      </c>
      <c r="C236" s="19">
        <v>-3.7948707069119791E-3</v>
      </c>
    </row>
    <row r="237" spans="1:3">
      <c r="A237" s="19">
        <v>213</v>
      </c>
      <c r="B237" s="19">
        <v>2.505867836450927</v>
      </c>
      <c r="C237" s="19">
        <v>0.53745289422684328</v>
      </c>
    </row>
    <row r="238" spans="1:3">
      <c r="A238" s="19">
        <v>214</v>
      </c>
      <c r="B238" s="19">
        <v>2.5305227176882474</v>
      </c>
      <c r="C238" s="19">
        <v>0.50694096281859746</v>
      </c>
    </row>
    <row r="239" spans="1:3">
      <c r="A239" s="19">
        <v>215</v>
      </c>
      <c r="B239" s="19">
        <v>2.9585268115946266</v>
      </c>
      <c r="C239" s="19">
        <v>0.47146241674761979</v>
      </c>
    </row>
    <row r="240" spans="1:3">
      <c r="A240" s="19">
        <v>216</v>
      </c>
      <c r="B240" s="19">
        <v>2.726104587788698</v>
      </c>
      <c r="C240" s="19">
        <v>0.83124689536234664</v>
      </c>
    </row>
    <row r="241" spans="1:3">
      <c r="A241" s="19">
        <v>217</v>
      </c>
      <c r="B241" s="19">
        <v>3.058065770436075</v>
      </c>
      <c r="C241" s="19">
        <v>0.58215468473113585</v>
      </c>
    </row>
    <row r="242" spans="1:3">
      <c r="A242" s="19">
        <v>218</v>
      </c>
      <c r="B242" s="19">
        <v>3.1074523847375284</v>
      </c>
      <c r="C242" s="19">
        <v>0.60197632618750152</v>
      </c>
    </row>
    <row r="243" spans="1:3">
      <c r="A243" s="19">
        <v>219</v>
      </c>
      <c r="B243" s="19">
        <v>3.732099749337126</v>
      </c>
      <c r="C243" s="19">
        <v>0.37268783369450942</v>
      </c>
    </row>
    <row r="244" spans="1:3">
      <c r="A244" s="19">
        <v>220</v>
      </c>
      <c r="B244" s="19">
        <v>3.7038203876274967</v>
      </c>
      <c r="C244" s="19">
        <v>1.7570151399420197E-2</v>
      </c>
    </row>
    <row r="245" spans="1:3">
      <c r="A245" s="19">
        <v>221</v>
      </c>
      <c r="B245" s="19">
        <v>4.0371275846159191</v>
      </c>
      <c r="C245" s="19">
        <v>0.24577925009309265</v>
      </c>
    </row>
    <row r="246" spans="1:3">
      <c r="A246" s="19">
        <v>222</v>
      </c>
      <c r="B246" s="19">
        <v>3.3276069962648953</v>
      </c>
      <c r="C246" s="19">
        <v>-0.21776337046037764</v>
      </c>
    </row>
    <row r="247" spans="1:3">
      <c r="A247" s="19">
        <v>223</v>
      </c>
      <c r="B247" s="19">
        <v>4.0712713946657324</v>
      </c>
      <c r="C247" s="19">
        <v>-0.56746559756224357</v>
      </c>
    </row>
    <row r="248" spans="1:3">
      <c r="A248" s="19">
        <v>224</v>
      </c>
      <c r="B248" s="19">
        <v>4.8857753148926797</v>
      </c>
      <c r="C248" s="19">
        <v>-0.25789646894473428</v>
      </c>
    </row>
    <row r="249" spans="1:3">
      <c r="A249" s="19">
        <v>225</v>
      </c>
      <c r="B249" s="19">
        <v>3.9706603411989887</v>
      </c>
      <c r="C249" s="19">
        <v>0.67419959936003337</v>
      </c>
    </row>
    <row r="250" spans="1:3">
      <c r="A250" s="19">
        <v>226</v>
      </c>
      <c r="B250" s="19">
        <v>3.6806442049526495</v>
      </c>
      <c r="C250" s="19">
        <v>0.41707826649822621</v>
      </c>
    </row>
    <row r="251" spans="1:3">
      <c r="A251" s="19">
        <v>227</v>
      </c>
      <c r="B251" s="19">
        <v>5.2796424758791787</v>
      </c>
      <c r="C251" s="19">
        <v>-0.30692106385662399</v>
      </c>
    </row>
    <row r="252" spans="1:3">
      <c r="A252" s="19">
        <v>228</v>
      </c>
      <c r="B252" s="19">
        <v>4.946547133507897</v>
      </c>
      <c r="C252" s="19">
        <v>-0.2044918178928139</v>
      </c>
    </row>
    <row r="253" spans="1:3">
      <c r="A253" s="19">
        <v>229</v>
      </c>
      <c r="B253" s="19">
        <v>4.9779557752489989</v>
      </c>
      <c r="C253" s="19">
        <v>7.4839280329728197E-3</v>
      </c>
    </row>
    <row r="254" spans="1:3">
      <c r="A254" s="19">
        <v>230</v>
      </c>
      <c r="B254" s="19">
        <v>4.3888297716191289</v>
      </c>
      <c r="C254" s="19">
        <v>-2.9430635171778796E-2</v>
      </c>
    </row>
    <row r="255" spans="1:3">
      <c r="A255" s="19">
        <v>231</v>
      </c>
      <c r="B255" s="19">
        <v>5.6595820979109401</v>
      </c>
      <c r="C255" s="19">
        <v>-0.87621260550775837</v>
      </c>
    </row>
    <row r="256" spans="1:3">
      <c r="A256" s="19">
        <v>232</v>
      </c>
      <c r="B256" s="19">
        <v>4.5454332595914479</v>
      </c>
      <c r="C256" s="19">
        <v>-0.12507738355482445</v>
      </c>
    </row>
    <row r="257" spans="1:3">
      <c r="A257" s="19">
        <v>233</v>
      </c>
      <c r="B257" s="19">
        <v>5.4388836068023849</v>
      </c>
      <c r="C257" s="19">
        <v>-0.27725229529513662</v>
      </c>
    </row>
    <row r="258" spans="1:3">
      <c r="A258" s="19">
        <v>234</v>
      </c>
      <c r="B258" s="19">
        <v>4.1893003622793605</v>
      </c>
      <c r="C258" s="19">
        <v>-0.4283170307068449</v>
      </c>
    </row>
    <row r="259" spans="1:3">
      <c r="A259" s="19">
        <v>235</v>
      </c>
      <c r="B259" s="19">
        <v>5.1042168800299814</v>
      </c>
      <c r="C259" s="19">
        <v>0.33930728223327922</v>
      </c>
    </row>
    <row r="260" spans="1:3">
      <c r="A260" s="19">
        <v>236</v>
      </c>
      <c r="B260" s="19">
        <v>5.225806714029126</v>
      </c>
      <c r="C260" s="19">
        <v>-0.2936666134350725</v>
      </c>
    </row>
    <row r="261" spans="1:3">
      <c r="A261" s="19">
        <v>237</v>
      </c>
      <c r="B261" s="19">
        <v>4.6892957624793103</v>
      </c>
      <c r="C261" s="19">
        <v>0.11489576633820864</v>
      </c>
    </row>
    <row r="262" spans="1:3">
      <c r="A262" s="19">
        <v>238</v>
      </c>
      <c r="B262" s="19">
        <v>3.9868212739531295</v>
      </c>
      <c r="C262" s="19">
        <v>-0.52631198493575093</v>
      </c>
    </row>
    <row r="263" spans="1:3">
      <c r="A263" s="19">
        <v>239</v>
      </c>
      <c r="B263" s="19">
        <v>3.677064812957699</v>
      </c>
      <c r="C263" s="19">
        <v>-0.69875502777287446</v>
      </c>
    </row>
    <row r="264" spans="1:3">
      <c r="A264" s="19">
        <v>240</v>
      </c>
      <c r="B264" s="19">
        <v>4.988884189371003</v>
      </c>
      <c r="C264" s="19">
        <v>0.32786915439198161</v>
      </c>
    </row>
    <row r="265" spans="1:3">
      <c r="A265" s="19">
        <v>241</v>
      </c>
      <c r="B265" s="19">
        <v>3.5068392440541167</v>
      </c>
      <c r="C265" s="19">
        <v>-0.61028015250790624</v>
      </c>
    </row>
    <row r="266" spans="1:3">
      <c r="A266" s="19">
        <v>242</v>
      </c>
      <c r="B266" s="19">
        <v>5.1546332563670552</v>
      </c>
      <c r="C266" s="19">
        <v>-0.66053911313462521</v>
      </c>
    </row>
    <row r="267" spans="1:3">
      <c r="A267" s="19">
        <v>243</v>
      </c>
      <c r="B267" s="19">
        <v>4.909736604342549</v>
      </c>
      <c r="C267" s="19">
        <v>-0.11066683927175891</v>
      </c>
    </row>
    <row r="268" spans="1:3">
      <c r="A268" s="19">
        <v>244</v>
      </c>
      <c r="B268" s="19">
        <v>4.3735783197913216</v>
      </c>
      <c r="C268" s="19">
        <v>0.34298065655512122</v>
      </c>
    </row>
    <row r="269" spans="1:3">
      <c r="A269" s="19">
        <v>245</v>
      </c>
      <c r="B269" s="19">
        <v>4.9883763659649336</v>
      </c>
      <c r="C269" s="19">
        <v>-0.26383660822339117</v>
      </c>
    </row>
    <row r="270" spans="1:3">
      <c r="A270" s="19">
        <v>246</v>
      </c>
      <c r="B270" s="19">
        <v>3.5893724813175476</v>
      </c>
      <c r="C270" s="19">
        <v>0.68336623210665604</v>
      </c>
    </row>
    <row r="271" spans="1:3">
      <c r="A271" s="19">
        <v>247</v>
      </c>
      <c r="B271" s="19">
        <v>4.2306114085388202</v>
      </c>
      <c r="C271" s="19">
        <v>0.1521036829576925</v>
      </c>
    </row>
    <row r="272" spans="1:3">
      <c r="A272" s="19">
        <v>248</v>
      </c>
      <c r="B272" s="19">
        <v>4.0295992307936359</v>
      </c>
      <c r="C272" s="19">
        <v>0.21138444967398495</v>
      </c>
    </row>
    <row r="273" spans="1:3">
      <c r="A273" s="19">
        <v>249</v>
      </c>
      <c r="B273" s="19">
        <v>3.2279600533731303</v>
      </c>
      <c r="C273" s="19">
        <v>-0.45105883543276981</v>
      </c>
    </row>
    <row r="274" spans="1:3">
      <c r="A274" s="19">
        <v>250</v>
      </c>
      <c r="B274" s="19">
        <v>3.2580302893351303</v>
      </c>
      <c r="C274" s="19">
        <v>0.53246948978352915</v>
      </c>
    </row>
    <row r="275" spans="1:3">
      <c r="A275" s="19">
        <v>251</v>
      </c>
      <c r="B275" s="19">
        <v>3.105089250495829</v>
      </c>
      <c r="C275" s="19">
        <v>0.23346792511780246</v>
      </c>
    </row>
    <row r="276" spans="1:3">
      <c r="A276" s="19">
        <v>252</v>
      </c>
      <c r="B276" s="19">
        <v>3.1941333838731771</v>
      </c>
      <c r="C276" s="19">
        <v>0.23438870514874965</v>
      </c>
    </row>
    <row r="277" spans="1:3">
      <c r="A277" s="19">
        <v>253</v>
      </c>
      <c r="B277" s="19">
        <v>2.5261375076951023</v>
      </c>
      <c r="C277" s="19">
        <v>-0.5731496007684731</v>
      </c>
    </row>
    <row r="278" spans="1:3">
      <c r="A278" s="19">
        <v>254</v>
      </c>
      <c r="B278" s="19">
        <v>2.8140638874377872</v>
      </c>
      <c r="C278" s="19">
        <v>0.11101214795355263</v>
      </c>
    </row>
    <row r="279" spans="1:3">
      <c r="A279" s="19">
        <v>255</v>
      </c>
      <c r="B279" s="19">
        <v>2.7445965353806421</v>
      </c>
      <c r="C279" s="19">
        <v>-0.10515221974951272</v>
      </c>
    </row>
    <row r="280" spans="1:3">
      <c r="A280" s="19">
        <v>256</v>
      </c>
      <c r="B280" s="19">
        <v>2.4348586546411068</v>
      </c>
      <c r="C280" s="19">
        <v>-0.63018825688188063</v>
      </c>
    </row>
    <row r="281" spans="1:3">
      <c r="A281" s="19">
        <v>257</v>
      </c>
      <c r="B281" s="19">
        <v>2.7874093577940879</v>
      </c>
      <c r="C281" s="19">
        <v>-0.21514489322880559</v>
      </c>
    </row>
    <row r="282" spans="1:3">
      <c r="A282" s="19">
        <v>258</v>
      </c>
      <c r="B282" s="19">
        <v>2.6301650975823621</v>
      </c>
      <c r="C282" s="19">
        <v>-7.8197426053165486E-2</v>
      </c>
    </row>
    <row r="283" spans="1:3">
      <c r="A283" s="19">
        <v>259</v>
      </c>
      <c r="B283" s="19">
        <v>2.4662464988246193</v>
      </c>
      <c r="C283" s="19">
        <v>-0.4722990990630882</v>
      </c>
    </row>
    <row r="284" spans="1:3">
      <c r="A284" s="19">
        <v>260</v>
      </c>
      <c r="B284" s="19">
        <v>2.4837079700881786</v>
      </c>
      <c r="C284" s="19">
        <v>-0.15609361754226114</v>
      </c>
    </row>
    <row r="285" spans="1:3">
      <c r="A285" s="19">
        <v>261</v>
      </c>
      <c r="B285" s="19">
        <v>2.5293232092366047</v>
      </c>
      <c r="C285" s="19">
        <v>-5.8958983272711762E-2</v>
      </c>
    </row>
    <row r="286" spans="1:3">
      <c r="A286" s="19">
        <v>262</v>
      </c>
      <c r="B286" s="19">
        <v>2.5304797453938965</v>
      </c>
      <c r="C286" s="19">
        <v>0.10543044068254792</v>
      </c>
    </row>
    <row r="287" spans="1:3">
      <c r="A287" s="19">
        <v>263</v>
      </c>
      <c r="B287" s="19">
        <v>2.5979468030030093</v>
      </c>
      <c r="C287" s="19">
        <v>8.5208407101911021E-3</v>
      </c>
    </row>
    <row r="288" spans="1:3">
      <c r="A288" s="19">
        <v>264</v>
      </c>
      <c r="B288" s="19">
        <v>2.6304573850137576</v>
      </c>
      <c r="C288" s="19">
        <v>0.30961448222342547</v>
      </c>
    </row>
    <row r="289" spans="1:3">
      <c r="A289" s="19">
        <v>265</v>
      </c>
      <c r="B289" s="19">
        <v>2.4767363910087639</v>
      </c>
      <c r="C289" s="19">
        <v>-0.17210711121537869</v>
      </c>
    </row>
    <row r="290" spans="1:3">
      <c r="A290" s="19">
        <v>266</v>
      </c>
      <c r="B290" s="19">
        <v>2.7203039273771834</v>
      </c>
      <c r="C290" s="19">
        <v>0.20530340383240109</v>
      </c>
    </row>
    <row r="291" spans="1:3">
      <c r="A291" s="19">
        <v>267</v>
      </c>
      <c r="B291" s="19">
        <v>2.4288224636841442</v>
      </c>
      <c r="C291" s="19">
        <v>-0.49717464461482042</v>
      </c>
    </row>
    <row r="292" spans="1:3">
      <c r="A292" s="19">
        <v>268</v>
      </c>
      <c r="B292" s="19">
        <v>2.4944233923417927</v>
      </c>
      <c r="C292" s="19">
        <v>0.1720101676756256</v>
      </c>
    </row>
    <row r="293" spans="1:3">
      <c r="A293" s="19">
        <v>269</v>
      </c>
      <c r="B293" s="19">
        <v>2.8301978968956556</v>
      </c>
      <c r="C293" s="19">
        <v>0.82301114049173618</v>
      </c>
    </row>
    <row r="294" spans="1:3">
      <c r="A294" s="19">
        <v>270</v>
      </c>
      <c r="B294" s="19">
        <v>2.6491196190726836</v>
      </c>
      <c r="C294" s="19">
        <v>-0.4445340401621225</v>
      </c>
    </row>
    <row r="295" spans="1:3">
      <c r="A295" s="19">
        <v>271</v>
      </c>
      <c r="B295" s="19">
        <v>3.5294931737100814</v>
      </c>
      <c r="C295" s="19">
        <v>-0.142610955042759</v>
      </c>
    </row>
    <row r="296" spans="1:3">
      <c r="A296" s="19">
        <v>272</v>
      </c>
      <c r="B296" s="19">
        <v>3.5228203636960078</v>
      </c>
      <c r="C296" s="19">
        <v>0.76387498261284303</v>
      </c>
    </row>
    <row r="297" spans="1:3">
      <c r="A297" s="19">
        <v>273</v>
      </c>
      <c r="B297" s="19">
        <v>4.197304298572881</v>
      </c>
      <c r="C297" s="19">
        <v>-0.22573349032337298</v>
      </c>
    </row>
    <row r="298" spans="1:3">
      <c r="A298" s="19">
        <v>274</v>
      </c>
      <c r="B298" s="19">
        <v>4.4865984697203292</v>
      </c>
      <c r="C298" s="19">
        <v>-3.6293888923379924E-2</v>
      </c>
    </row>
    <row r="299" spans="1:3">
      <c r="A299" s="19">
        <v>275</v>
      </c>
      <c r="B299" s="19">
        <v>4.1571976584777008</v>
      </c>
      <c r="C299" s="19">
        <v>0.99304893059328148</v>
      </c>
    </row>
    <row r="300" spans="1:3">
      <c r="A300" s="19">
        <v>276</v>
      </c>
      <c r="B300" s="19">
        <v>4.3738403009587916</v>
      </c>
      <c r="C300" s="19">
        <v>0.51760592987897525</v>
      </c>
    </row>
    <row r="301" spans="1:3">
      <c r="A301" s="19">
        <v>277</v>
      </c>
      <c r="B301" s="19">
        <v>4.3286441835175165</v>
      </c>
      <c r="C301" s="19">
        <v>0.59194013066441542</v>
      </c>
    </row>
    <row r="302" spans="1:3">
      <c r="A302" s="19">
        <v>278</v>
      </c>
      <c r="B302" s="19">
        <v>3.4460069537806568</v>
      </c>
      <c r="C302" s="19">
        <v>-0.70717160414916069</v>
      </c>
    </row>
    <row r="303" spans="1:3">
      <c r="A303" s="19">
        <v>279</v>
      </c>
      <c r="B303" s="19">
        <v>4.8294051237131876</v>
      </c>
      <c r="C303" s="19">
        <v>-1.1152478306715174E-2</v>
      </c>
    </row>
    <row r="304" spans="1:3">
      <c r="A304" s="19">
        <v>280</v>
      </c>
      <c r="B304" s="19">
        <v>3.7353393027996229</v>
      </c>
      <c r="C304" s="19">
        <v>-0.98176078115059395</v>
      </c>
    </row>
    <row r="305" spans="1:3">
      <c r="A305" s="19">
        <v>281</v>
      </c>
      <c r="B305" s="19">
        <v>3.2220704794011716</v>
      </c>
      <c r="C305" s="19">
        <v>-0.11341053036878979</v>
      </c>
    </row>
    <row r="306" spans="1:3">
      <c r="A306" s="19">
        <v>282</v>
      </c>
      <c r="B306" s="19">
        <v>5.0792404799208004</v>
      </c>
      <c r="C306" s="19">
        <v>-4.1340835367824624E-3</v>
      </c>
    </row>
    <row r="307" spans="1:3">
      <c r="A307" s="19">
        <v>283</v>
      </c>
      <c r="B307" s="19">
        <v>4.7082212793935625</v>
      </c>
      <c r="C307" s="19">
        <v>-2.4764924069078376E-2</v>
      </c>
    </row>
    <row r="308" spans="1:3">
      <c r="A308" s="19">
        <v>284</v>
      </c>
      <c r="B308" s="19">
        <v>4.4713669583176872</v>
      </c>
      <c r="C308" s="19">
        <v>5.4277478899555476E-2</v>
      </c>
    </row>
    <row r="309" spans="1:3">
      <c r="A309" s="19">
        <v>285</v>
      </c>
      <c r="B309" s="19">
        <v>5.4467628352673518</v>
      </c>
      <c r="C309" s="19">
        <v>-0.63296234388983308</v>
      </c>
    </row>
    <row r="310" spans="1:3">
      <c r="A310" s="19">
        <v>286</v>
      </c>
      <c r="B310" s="19">
        <v>3.7205599924623121</v>
      </c>
      <c r="C310" s="19">
        <v>-0.35079266284326494</v>
      </c>
    </row>
    <row r="311" spans="1:3">
      <c r="A311" s="19">
        <v>287</v>
      </c>
      <c r="B311" s="19">
        <v>4.6105248774641474</v>
      </c>
      <c r="C311" s="19">
        <v>0.15616439844379393</v>
      </c>
    </row>
    <row r="312" spans="1:3">
      <c r="A312" s="19">
        <v>288</v>
      </c>
      <c r="B312" s="19">
        <v>4.1171962172222862</v>
      </c>
      <c r="C312" s="19">
        <v>-0.4165812343086821</v>
      </c>
    </row>
    <row r="313" spans="1:3">
      <c r="A313" s="19">
        <v>289</v>
      </c>
      <c r="B313" s="19">
        <v>5.2188394761265444</v>
      </c>
      <c r="C313" s="19">
        <v>1.3959417428741183E-2</v>
      </c>
    </row>
    <row r="314" spans="1:3">
      <c r="A314" s="19">
        <v>290</v>
      </c>
      <c r="B314" s="19">
        <v>5.2497626837812161</v>
      </c>
      <c r="C314" s="19">
        <v>-0.31075426734065026</v>
      </c>
    </row>
    <row r="315" spans="1:3">
      <c r="A315" s="19">
        <v>291</v>
      </c>
      <c r="B315" s="19">
        <v>4.5667337382846629</v>
      </c>
      <c r="C315" s="19">
        <v>0.1709110342398299</v>
      </c>
    </row>
    <row r="316" spans="1:3">
      <c r="A316" s="19">
        <v>292</v>
      </c>
      <c r="B316" s="19">
        <v>5.4441117884189287</v>
      </c>
      <c r="C316" s="19">
        <v>-0.22113823540809907</v>
      </c>
    </row>
    <row r="317" spans="1:3">
      <c r="A317" s="19">
        <v>293</v>
      </c>
      <c r="B317" s="19">
        <v>4.8648241872526938</v>
      </c>
      <c r="C317" s="19">
        <v>-5.4351188369130554E-2</v>
      </c>
    </row>
    <row r="318" spans="1:3">
      <c r="A318" s="19">
        <v>294</v>
      </c>
      <c r="B318" s="19">
        <v>5.0614354620086068</v>
      </c>
      <c r="C318" s="19">
        <v>-0.19216868575732438</v>
      </c>
    </row>
    <row r="319" spans="1:3">
      <c r="A319" s="19">
        <v>295</v>
      </c>
      <c r="B319" s="19">
        <v>4.7783709514591921</v>
      </c>
      <c r="C319" s="19">
        <v>-0.11969853175350043</v>
      </c>
    </row>
    <row r="320" spans="1:3">
      <c r="A320" s="19">
        <v>296</v>
      </c>
      <c r="B320" s="19">
        <v>4.1106027316682061</v>
      </c>
      <c r="C320" s="19">
        <v>0.73673161523539843</v>
      </c>
    </row>
    <row r="321" spans="1:3">
      <c r="A321" s="19">
        <v>297</v>
      </c>
      <c r="B321" s="19">
        <v>4.6508452408906953</v>
      </c>
      <c r="C321" s="19">
        <v>-0.14671479442609492</v>
      </c>
    </row>
    <row r="322" spans="1:3">
      <c r="A322" s="19">
        <v>298</v>
      </c>
      <c r="B322" s="19">
        <v>4.2044188466092081</v>
      </c>
      <c r="C322" s="19">
        <v>0.26117910090937801</v>
      </c>
    </row>
    <row r="323" spans="1:3">
      <c r="A323" s="19">
        <v>299</v>
      </c>
      <c r="B323" s="19">
        <v>3.9683864489197656</v>
      </c>
      <c r="C323" s="19">
        <v>0.6529837762669719</v>
      </c>
    </row>
    <row r="324" spans="1:3">
      <c r="A324" s="19">
        <v>300</v>
      </c>
      <c r="B324" s="19">
        <v>4.0247546016342088</v>
      </c>
      <c r="C324" s="19">
        <v>0.21654588339123038</v>
      </c>
    </row>
    <row r="325" spans="1:3">
      <c r="A325" s="19">
        <v>301</v>
      </c>
      <c r="B325" s="19">
        <v>3.7681940418499331</v>
      </c>
      <c r="C325" s="19">
        <v>0.31630162791646965</v>
      </c>
    </row>
    <row r="326" spans="1:3">
      <c r="A326" s="19">
        <v>302</v>
      </c>
      <c r="B326" s="19">
        <v>3.5121440618470503</v>
      </c>
      <c r="C326" s="19">
        <v>-0.58227884846202826</v>
      </c>
    </row>
    <row r="327" spans="1:3">
      <c r="A327" s="19">
        <v>303</v>
      </c>
      <c r="B327" s="19">
        <v>3.3529461340826519</v>
      </c>
      <c r="C327" s="19">
        <v>0.14896120954932357</v>
      </c>
    </row>
    <row r="328" spans="1:3">
      <c r="A328" s="19">
        <v>304</v>
      </c>
      <c r="B328" s="19">
        <v>3.0614236751520458</v>
      </c>
      <c r="C328" s="19">
        <v>0.21516926165955708</v>
      </c>
    </row>
    <row r="329" spans="1:3">
      <c r="A329" s="19">
        <v>305</v>
      </c>
      <c r="B329" s="19">
        <v>2.5545301690902766</v>
      </c>
      <c r="C329" s="19">
        <v>-0.60251392623714461</v>
      </c>
    </row>
    <row r="330" spans="1:3">
      <c r="A330" s="19">
        <v>306</v>
      </c>
      <c r="B330" s="19">
        <v>2.5179609329027004</v>
      </c>
      <c r="C330" s="19">
        <v>6.2213428941572779E-2</v>
      </c>
    </row>
    <row r="331" spans="1:3">
      <c r="A331" s="19">
        <v>307</v>
      </c>
      <c r="B331" s="19">
        <v>2.5692663156491737</v>
      </c>
      <c r="C331" s="19">
        <v>-0.62138283950015283</v>
      </c>
    </row>
    <row r="332" spans="1:3">
      <c r="A332" s="19">
        <v>308</v>
      </c>
      <c r="B332" s="19">
        <v>2.7174081660176657</v>
      </c>
      <c r="C332" s="19">
        <v>-6.5247528167894142E-2</v>
      </c>
    </row>
    <row r="333" spans="1:3">
      <c r="A333" s="19">
        <v>309</v>
      </c>
      <c r="B333" s="19">
        <v>2.4823982130283064</v>
      </c>
      <c r="C333" s="19">
        <v>-0.38317625607912875</v>
      </c>
    </row>
    <row r="334" spans="1:3">
      <c r="A334" s="19">
        <v>310</v>
      </c>
      <c r="B334" s="19">
        <v>2.3467210806569256</v>
      </c>
      <c r="C334" s="19">
        <v>-0.71664612499729263</v>
      </c>
    </row>
    <row r="335" spans="1:3">
      <c r="A335" s="19">
        <v>311</v>
      </c>
      <c r="B335" s="19">
        <v>2.8738326126862872</v>
      </c>
      <c r="C335" s="19">
        <v>-2.5577008681336277E-2</v>
      </c>
    </row>
    <row r="336" spans="1:3">
      <c r="A336" s="19">
        <v>312</v>
      </c>
      <c r="B336" s="19">
        <v>2.5088590145188845</v>
      </c>
      <c r="C336" s="19">
        <v>-0.20030501414128654</v>
      </c>
    </row>
    <row r="337" spans="1:3">
      <c r="A337" s="19">
        <v>313</v>
      </c>
      <c r="B337" s="19">
        <v>2.4167351926625105</v>
      </c>
      <c r="C337" s="19">
        <v>-0.4941307164026254</v>
      </c>
    </row>
    <row r="338" spans="1:3">
      <c r="A338" s="19">
        <v>314</v>
      </c>
      <c r="B338" s="19">
        <v>2.4474092556848293</v>
      </c>
      <c r="C338" s="19">
        <v>0.1191410893864111</v>
      </c>
    </row>
    <row r="339" spans="1:3">
      <c r="A339" s="19">
        <v>315</v>
      </c>
      <c r="B339" s="19">
        <v>2.43576768902361</v>
      </c>
      <c r="C339" s="19">
        <v>-9.3574978435202016E-2</v>
      </c>
    </row>
    <row r="340" spans="1:3">
      <c r="A340" s="19">
        <v>316</v>
      </c>
      <c r="B340" s="19">
        <v>2.4810465935049795</v>
      </c>
      <c r="C340" s="19">
        <v>0.11372274486719069</v>
      </c>
    </row>
    <row r="341" spans="1:3">
      <c r="A341" s="19">
        <v>317</v>
      </c>
      <c r="B341" s="19">
        <v>2.3685724709879032</v>
      </c>
      <c r="C341" s="19">
        <v>-0.66330858315869268</v>
      </c>
    </row>
    <row r="342" spans="1:3">
      <c r="A342" s="19">
        <v>318</v>
      </c>
      <c r="B342" s="19">
        <v>2.3350240273896703</v>
      </c>
      <c r="C342" s="19">
        <v>-0.65685407538702711</v>
      </c>
    </row>
    <row r="343" spans="1:3">
      <c r="A343" s="19">
        <v>319</v>
      </c>
      <c r="B343" s="19">
        <v>2.6261082869948535</v>
      </c>
      <c r="C343" s="19">
        <v>0.78244089885835111</v>
      </c>
    </row>
    <row r="344" spans="1:3">
      <c r="A344" s="19">
        <v>320</v>
      </c>
      <c r="B344" s="19">
        <v>2.5695696239483605</v>
      </c>
      <c r="C344" s="19">
        <v>-0.11199973388313689</v>
      </c>
    </row>
    <row r="345" spans="1:3">
      <c r="A345" s="19">
        <v>321</v>
      </c>
      <c r="B345" s="19">
        <v>2.7490892933052793</v>
      </c>
      <c r="C345" s="19">
        <v>0.713036854610265</v>
      </c>
    </row>
    <row r="346" spans="1:3">
      <c r="A346" s="19">
        <v>322</v>
      </c>
      <c r="B346" s="19">
        <v>2.6797275745560745</v>
      </c>
      <c r="C346" s="19">
        <v>1.1460566677471462</v>
      </c>
    </row>
    <row r="347" spans="1:3">
      <c r="A347" s="19">
        <v>323</v>
      </c>
      <c r="B347" s="19">
        <v>2.6664525342901775</v>
      </c>
      <c r="C347" s="19">
        <v>0.54681368670745023</v>
      </c>
    </row>
    <row r="348" spans="1:3">
      <c r="A348" s="19">
        <v>324</v>
      </c>
      <c r="B348" s="19">
        <v>3.0165173940525936</v>
      </c>
      <c r="C348" s="19">
        <v>1.1620366666122237</v>
      </c>
    </row>
    <row r="349" spans="1:3">
      <c r="A349" s="19">
        <v>325</v>
      </c>
      <c r="B349" s="19">
        <v>3.1251217410405632</v>
      </c>
      <c r="C349" s="19">
        <v>1.2533756145325707</v>
      </c>
    </row>
    <row r="350" spans="1:3">
      <c r="A350" s="19">
        <v>326</v>
      </c>
      <c r="B350" s="19">
        <v>3.6898504644037655</v>
      </c>
      <c r="C350" s="19">
        <v>0.87039313499293725</v>
      </c>
    </row>
    <row r="351" spans="1:3">
      <c r="A351" s="19">
        <v>327</v>
      </c>
      <c r="B351" s="19">
        <v>3.0049955619513398</v>
      </c>
      <c r="C351" s="19">
        <v>-0.29956529793472653</v>
      </c>
    </row>
    <row r="352" spans="1:3">
      <c r="A352" s="19">
        <v>328</v>
      </c>
      <c r="B352" s="19">
        <v>3.7153132421827335</v>
      </c>
      <c r="C352" s="19">
        <v>1.0703604976972914</v>
      </c>
    </row>
    <row r="353" spans="1:3">
      <c r="A353" s="19">
        <v>329</v>
      </c>
      <c r="B353" s="19">
        <v>5.0032063280678969</v>
      </c>
      <c r="C353" s="19">
        <v>-0.36220976203399857</v>
      </c>
    </row>
    <row r="354" spans="1:3">
      <c r="A354" s="19">
        <v>330</v>
      </c>
      <c r="B354" s="19">
        <v>4.0007497439424107</v>
      </c>
      <c r="C354" s="19">
        <v>0.82502228812006795</v>
      </c>
    </row>
    <row r="355" spans="1:3">
      <c r="A355" s="19">
        <v>331</v>
      </c>
      <c r="B355" s="19">
        <v>4.651645460077928</v>
      </c>
      <c r="C355" s="19">
        <v>-5.4172144818624091E-2</v>
      </c>
    </row>
    <row r="356" spans="1:3">
      <c r="A356" s="19">
        <v>332</v>
      </c>
      <c r="B356" s="19">
        <v>4.683022307574344</v>
      </c>
      <c r="C356" s="19">
        <v>0.21578440749598471</v>
      </c>
    </row>
    <row r="357" spans="1:3">
      <c r="A357" s="19">
        <v>333</v>
      </c>
      <c r="B357" s="19">
        <v>4.3273389227274945</v>
      </c>
      <c r="C357" s="19">
        <v>0.75643845732125925</v>
      </c>
    </row>
    <row r="358" spans="1:3">
      <c r="A358" s="19">
        <v>334</v>
      </c>
      <c r="B358" s="19">
        <v>5.7285088106295046</v>
      </c>
      <c r="C358" s="19">
        <v>-0.7018609520891923</v>
      </c>
    </row>
    <row r="359" spans="1:3">
      <c r="A359" s="19">
        <v>335</v>
      </c>
      <c r="B359" s="19">
        <v>5.2959079050806697</v>
      </c>
      <c r="C359" s="19">
        <v>-0.40023763276705715</v>
      </c>
    </row>
    <row r="360" spans="1:3">
      <c r="A360" s="19">
        <v>336</v>
      </c>
      <c r="B360" s="19">
        <v>5.0321556059096313</v>
      </c>
      <c r="C360" s="19">
        <v>0.34581299252631759</v>
      </c>
    </row>
    <row r="361" spans="1:3">
      <c r="A361" s="19">
        <v>337</v>
      </c>
      <c r="B361" s="19">
        <v>4.8736089934805733</v>
      </c>
      <c r="C361" s="19">
        <v>-0.27289598500951939</v>
      </c>
    </row>
    <row r="362" spans="1:3">
      <c r="A362" s="19">
        <v>338</v>
      </c>
      <c r="B362" s="19">
        <v>4.2165908106079657</v>
      </c>
      <c r="C362" s="19">
        <v>8.0366109437911781E-2</v>
      </c>
    </row>
    <row r="363" spans="1:3">
      <c r="A363" s="19">
        <v>339</v>
      </c>
      <c r="B363" s="19">
        <v>4.8178724831129198</v>
      </c>
      <c r="C363" s="19">
        <v>-7.56641199627337E-2</v>
      </c>
    </row>
    <row r="364" spans="1:3">
      <c r="A364" s="19">
        <v>340</v>
      </c>
      <c r="B364" s="19">
        <v>4.7965138833963934</v>
      </c>
      <c r="C364" s="19">
        <v>0.64510615729801746</v>
      </c>
    </row>
    <row r="365" spans="1:3">
      <c r="A365" s="19">
        <v>341</v>
      </c>
      <c r="B365" s="19">
        <v>5.0215167149598461</v>
      </c>
      <c r="C365" s="19">
        <v>0.12720054112631995</v>
      </c>
    </row>
    <row r="366" spans="1:3">
      <c r="A366" s="19">
        <v>342</v>
      </c>
      <c r="B366" s="19">
        <v>4.0979835418263928</v>
      </c>
      <c r="C366" s="19">
        <v>-0.57806932898775543</v>
      </c>
    </row>
    <row r="367" spans="1:3">
      <c r="A367" s="19">
        <v>343</v>
      </c>
      <c r="B367" s="19">
        <v>4.7175309409015878</v>
      </c>
      <c r="C367" s="19">
        <v>0.40035108309551681</v>
      </c>
    </row>
    <row r="368" spans="1:3">
      <c r="A368" s="19">
        <v>344</v>
      </c>
      <c r="B368" s="19">
        <v>4.8508550922609182</v>
      </c>
      <c r="C368" s="19">
        <v>-0.2078565178340952</v>
      </c>
    </row>
    <row r="369" spans="1:3">
      <c r="A369" s="19">
        <v>345</v>
      </c>
      <c r="B369" s="19">
        <v>4.8910216670279283</v>
      </c>
      <c r="C369" s="19">
        <v>0.2172876798700889</v>
      </c>
    </row>
    <row r="370" spans="1:3">
      <c r="A370" s="19">
        <v>346</v>
      </c>
      <c r="B370" s="19">
        <v>4.673749915185418</v>
      </c>
      <c r="C370" s="19">
        <v>-0.67410177748932565</v>
      </c>
    </row>
    <row r="371" spans="1:3">
      <c r="A371" s="19">
        <v>347</v>
      </c>
      <c r="B371" s="19">
        <v>5.0663582111436387</v>
      </c>
      <c r="C371" s="19">
        <v>-0.13680875838389728</v>
      </c>
    </row>
    <row r="372" spans="1:3">
      <c r="A372" s="19">
        <v>348</v>
      </c>
      <c r="B372" s="19">
        <v>4.6273181034268669</v>
      </c>
      <c r="C372" s="19">
        <v>-9.3080786781488456E-2</v>
      </c>
    </row>
    <row r="373" spans="1:3">
      <c r="A373" s="19">
        <v>349</v>
      </c>
      <c r="B373" s="19">
        <v>3.5638753108728527</v>
      </c>
      <c r="C373" s="19">
        <v>0.85677186177204812</v>
      </c>
    </row>
    <row r="374" spans="1:3">
      <c r="A374" s="19">
        <v>350</v>
      </c>
      <c r="B374" s="19">
        <v>4.7034570812198684</v>
      </c>
      <c r="C374" s="19">
        <v>-0.15762717007297944</v>
      </c>
    </row>
    <row r="375" spans="1:3">
      <c r="A375" s="19">
        <v>351</v>
      </c>
      <c r="B375" s="19">
        <v>4.1673328229049611</v>
      </c>
      <c r="C375" s="19">
        <v>0.2323019422147965</v>
      </c>
    </row>
    <row r="376" spans="1:3">
      <c r="A376" s="19">
        <v>352</v>
      </c>
      <c r="B376" s="19">
        <v>4.5065129369510908</v>
      </c>
      <c r="C376" s="19">
        <v>-0.36973503033518895</v>
      </c>
    </row>
    <row r="377" spans="1:3">
      <c r="A377" s="19">
        <v>353</v>
      </c>
      <c r="B377" s="19">
        <v>3.5619436001957965</v>
      </c>
      <c r="C377" s="19">
        <v>0.28410915452618335</v>
      </c>
    </row>
    <row r="378" spans="1:3">
      <c r="A378" s="19">
        <v>354</v>
      </c>
      <c r="B378" s="19">
        <v>3.7359206581409299</v>
      </c>
      <c r="C378" s="19">
        <v>7.8155635585549277E-2</v>
      </c>
    </row>
    <row r="379" spans="1:3">
      <c r="A379" s="19">
        <v>355</v>
      </c>
      <c r="B379" s="19">
        <v>3.0216359459786268</v>
      </c>
      <c r="C379" s="19">
        <v>0.54186904661778712</v>
      </c>
    </row>
    <row r="380" spans="1:3">
      <c r="A380" s="19">
        <v>356</v>
      </c>
      <c r="B380" s="19">
        <v>3.3333153704498306</v>
      </c>
      <c r="C380" s="19">
        <v>0.13171302924864881</v>
      </c>
    </row>
    <row r="381" spans="1:3">
      <c r="A381" s="19">
        <v>357</v>
      </c>
      <c r="B381" s="19">
        <v>3.3232256926943649</v>
      </c>
      <c r="C381" s="19">
        <v>0.15048973402921106</v>
      </c>
    </row>
    <row r="382" spans="1:3">
      <c r="A382" s="19">
        <v>358</v>
      </c>
      <c r="B382" s="19">
        <v>3.0336806350570331</v>
      </c>
      <c r="C382" s="19">
        <v>-0.37717730818477735</v>
      </c>
    </row>
    <row r="383" spans="1:3">
      <c r="A383" s="19">
        <v>359</v>
      </c>
      <c r="B383" s="19">
        <v>2.7120502982077266</v>
      </c>
      <c r="C383" s="19">
        <v>6.8355515113291077E-2</v>
      </c>
    </row>
    <row r="384" spans="1:3">
      <c r="A384" s="19">
        <v>360</v>
      </c>
      <c r="B384" s="19">
        <v>3.3174666647277169</v>
      </c>
      <c r="C384" s="19">
        <v>-0.51367695809097436</v>
      </c>
    </row>
    <row r="385" spans="1:3">
      <c r="A385" s="19">
        <v>361</v>
      </c>
      <c r="B385" s="19">
        <v>2.478668412448525</v>
      </c>
      <c r="C385" s="19">
        <v>3.8554621885174001E-3</v>
      </c>
    </row>
    <row r="386" spans="1:3">
      <c r="A386" s="19">
        <v>362</v>
      </c>
      <c r="B386" s="19">
        <v>2.3673386411089066</v>
      </c>
      <c r="C386" s="19">
        <v>-0.76422291201624226</v>
      </c>
    </row>
    <row r="387" spans="1:3">
      <c r="A387" s="19">
        <v>363</v>
      </c>
      <c r="B387" s="19">
        <v>2.8911592429797839</v>
      </c>
      <c r="C387" s="19">
        <v>-1.0317706391942445</v>
      </c>
    </row>
    <row r="388" spans="1:3">
      <c r="A388" s="19">
        <v>364</v>
      </c>
      <c r="B388" s="19">
        <v>2.5276994983023289</v>
      </c>
      <c r="C388" s="19">
        <v>-1.9392444805667708E-2</v>
      </c>
    </row>
    <row r="389" spans="1:3">
      <c r="A389" s="19">
        <v>365</v>
      </c>
      <c r="B389" s="19">
        <v>2.2830378061186867</v>
      </c>
      <c r="C389" s="19">
        <v>-0.3791252744960345</v>
      </c>
    </row>
    <row r="390" spans="1:3">
      <c r="A390" s="19">
        <v>366</v>
      </c>
      <c r="B390" s="19">
        <v>2.3271868969246929</v>
      </c>
      <c r="C390" s="19">
        <v>1.1380008359501925E-2</v>
      </c>
    </row>
    <row r="391" spans="1:3">
      <c r="A391" s="19">
        <v>367</v>
      </c>
      <c r="B391" s="19">
        <v>2.3506262210122539</v>
      </c>
      <c r="C391" s="19">
        <v>-0.44154212349546151</v>
      </c>
    </row>
    <row r="392" spans="1:3">
      <c r="A392" s="19">
        <v>368</v>
      </c>
      <c r="B392" s="19">
        <v>2.3786537010698416</v>
      </c>
      <c r="C392" s="19">
        <v>-0.41133876247682744</v>
      </c>
    </row>
    <row r="393" spans="1:3">
      <c r="A393" s="19">
        <v>369</v>
      </c>
      <c r="B393" s="19">
        <v>2.4256878188443007</v>
      </c>
      <c r="C393" s="19">
        <v>-0.18429478186662873</v>
      </c>
    </row>
    <row r="394" spans="1:3">
      <c r="A394" s="19">
        <v>370</v>
      </c>
      <c r="B394" s="19">
        <v>2.4854856028831147</v>
      </c>
      <c r="C394" s="19">
        <v>-0.51693934172557565</v>
      </c>
    </row>
    <row r="395" spans="1:3">
      <c r="A395" s="19">
        <v>371</v>
      </c>
      <c r="B395" s="19">
        <v>2.8376894405326358</v>
      </c>
      <c r="C395" s="19">
        <v>0.68033318674263743</v>
      </c>
    </row>
    <row r="396" spans="1:3">
      <c r="A396" s="19">
        <v>372</v>
      </c>
      <c r="B396" s="19">
        <v>2.4912381739623028</v>
      </c>
      <c r="C396" s="19">
        <v>-0.47236299659306802</v>
      </c>
    </row>
    <row r="397" spans="1:3">
      <c r="A397" s="19">
        <v>373</v>
      </c>
      <c r="B397" s="19">
        <v>2.452456648616637</v>
      </c>
      <c r="C397" s="19">
        <v>0.45459492077589658</v>
      </c>
    </row>
    <row r="398" spans="1:3">
      <c r="A398" s="19">
        <v>374</v>
      </c>
      <c r="B398" s="19">
        <v>2.9198064962994983</v>
      </c>
      <c r="C398" s="19">
        <v>0.82190720113213844</v>
      </c>
    </row>
    <row r="399" spans="1:3">
      <c r="A399" s="19">
        <v>375</v>
      </c>
      <c r="B399" s="19">
        <v>2.7308231535169361</v>
      </c>
      <c r="C399" s="19">
        <v>0.51659479495331295</v>
      </c>
    </row>
    <row r="400" spans="1:3">
      <c r="A400" s="19">
        <v>376</v>
      </c>
      <c r="B400" s="19">
        <v>2.810024470602865</v>
      </c>
      <c r="C400" s="19">
        <v>1.46533484169561</v>
      </c>
    </row>
    <row r="401" spans="1:3">
      <c r="A401" s="19">
        <v>377</v>
      </c>
      <c r="B401" s="19">
        <v>3.2018153638739122</v>
      </c>
      <c r="C401" s="19">
        <v>0.44060428158527554</v>
      </c>
    </row>
    <row r="402" spans="1:3">
      <c r="A402" s="19">
        <v>378</v>
      </c>
      <c r="B402" s="19">
        <v>3.0924535245303413</v>
      </c>
      <c r="C402" s="19">
        <v>1.1763475771826157</v>
      </c>
    </row>
    <row r="403" spans="1:3">
      <c r="A403" s="19">
        <v>379</v>
      </c>
      <c r="B403" s="19">
        <v>4.36599144800104</v>
      </c>
      <c r="C403" s="19">
        <v>0.34663067893504707</v>
      </c>
    </row>
    <row r="404" spans="1:3">
      <c r="A404" s="19">
        <v>380</v>
      </c>
      <c r="B404" s="19">
        <v>4.2612584292951485</v>
      </c>
      <c r="C404" s="19">
        <v>0.54011308265744873</v>
      </c>
    </row>
    <row r="405" spans="1:3">
      <c r="A405" s="19">
        <v>381</v>
      </c>
      <c r="B405" s="19">
        <v>4.4874081070435867</v>
      </c>
      <c r="C405" s="19">
        <v>0.14526639447887302</v>
      </c>
    </row>
    <row r="406" spans="1:3">
      <c r="A406" s="19">
        <v>382</v>
      </c>
      <c r="B406" s="19">
        <v>4.4123484566365043</v>
      </c>
      <c r="C406" s="19">
        <v>0.53130355161790543</v>
      </c>
    </row>
    <row r="407" spans="1:3">
      <c r="A407" s="19">
        <v>383</v>
      </c>
      <c r="B407" s="19">
        <v>4.0474755095569632</v>
      </c>
      <c r="C407" s="19">
        <v>0.75096135947325671</v>
      </c>
    </row>
    <row r="408" spans="1:3">
      <c r="A408" s="19">
        <v>384</v>
      </c>
      <c r="B408" s="19">
        <v>3.9176785762172015</v>
      </c>
      <c r="C408" s="19">
        <v>-0.50500181968495994</v>
      </c>
    </row>
    <row r="409" spans="1:3">
      <c r="A409" s="19">
        <v>385</v>
      </c>
      <c r="B409" s="19">
        <v>4.6818016797453108</v>
      </c>
      <c r="C409" s="19">
        <v>0.46944691907531144</v>
      </c>
    </row>
    <row r="410" spans="1:3">
      <c r="A410" s="19">
        <v>386</v>
      </c>
      <c r="B410" s="19">
        <v>4.5325874616652788</v>
      </c>
      <c r="C410" s="19">
        <v>-0.17107597313823231</v>
      </c>
    </row>
    <row r="411" spans="1:3">
      <c r="A411" s="19">
        <v>387</v>
      </c>
      <c r="B411" s="19">
        <v>4.815716193963917</v>
      </c>
      <c r="C411" s="19">
        <v>0.22114059275108122</v>
      </c>
    </row>
    <row r="412" spans="1:3">
      <c r="A412" s="19">
        <v>388</v>
      </c>
      <c r="B412" s="19">
        <v>4.2847157300580339</v>
      </c>
      <c r="C412" s="19">
        <v>0.24536048503715513</v>
      </c>
    </row>
    <row r="413" spans="1:3">
      <c r="A413" s="19">
        <v>389</v>
      </c>
      <c r="B413" s="19">
        <v>5.4644249091029993</v>
      </c>
      <c r="C413" s="19">
        <v>-0.59051816795138201</v>
      </c>
    </row>
    <row r="414" spans="1:3">
      <c r="A414" s="19">
        <v>390</v>
      </c>
      <c r="B414" s="19">
        <v>4.7841970751552507</v>
      </c>
      <c r="C414" s="19">
        <v>0.29140653503586389</v>
      </c>
    </row>
    <row r="415" spans="1:3">
      <c r="A415" s="19">
        <v>391</v>
      </c>
      <c r="B415" s="19">
        <v>4.8683799078528738</v>
      </c>
      <c r="C415" s="19">
        <v>0.63988005784433</v>
      </c>
    </row>
    <row r="416" spans="1:3">
      <c r="A416" s="19">
        <v>392</v>
      </c>
      <c r="B416" s="19">
        <v>5.5675210681096328</v>
      </c>
      <c r="C416" s="19">
        <v>-0.41291553984280505</v>
      </c>
    </row>
    <row r="417" spans="1:3">
      <c r="A417" s="19">
        <v>393</v>
      </c>
      <c r="B417" s="19">
        <v>5.2438794420739203</v>
      </c>
      <c r="C417" s="19">
        <v>-6.1023968052850819E-2</v>
      </c>
    </row>
    <row r="418" spans="1:3">
      <c r="A418" s="19">
        <v>394</v>
      </c>
      <c r="B418" s="19">
        <v>4.4764162007452715</v>
      </c>
      <c r="C418" s="19">
        <v>-0.91320987686553012</v>
      </c>
    </row>
    <row r="419" spans="1:3">
      <c r="A419" s="19">
        <v>395</v>
      </c>
      <c r="B419" s="19">
        <v>5.3137279459016273</v>
      </c>
      <c r="C419" s="19">
        <v>-0.10115442104951899</v>
      </c>
    </row>
    <row r="420" spans="1:3">
      <c r="A420" s="19">
        <v>396</v>
      </c>
      <c r="B420" s="19">
        <v>4.4470199493171938</v>
      </c>
      <c r="C420" s="19">
        <v>0.2980304484187446</v>
      </c>
    </row>
    <row r="421" spans="1:3">
      <c r="A421" s="19">
        <v>397</v>
      </c>
      <c r="B421" s="19">
        <v>5.3717173984968696</v>
      </c>
      <c r="C421" s="19">
        <v>-0.37221730490502036</v>
      </c>
    </row>
    <row r="422" spans="1:3">
      <c r="A422" s="19">
        <v>398</v>
      </c>
      <c r="B422" s="19">
        <v>4.793168723864115</v>
      </c>
      <c r="C422" s="19">
        <v>0.3995260365569866</v>
      </c>
    </row>
    <row r="423" spans="1:3">
      <c r="A423" s="19">
        <v>399</v>
      </c>
      <c r="B423" s="19">
        <v>3.8410539161164241</v>
      </c>
      <c r="C423" s="19">
        <v>0.73766417258054418</v>
      </c>
    </row>
    <row r="424" spans="1:3">
      <c r="A424" s="19">
        <v>400</v>
      </c>
      <c r="B424" s="19">
        <v>4.826585637834051</v>
      </c>
      <c r="C424" s="19">
        <v>9.9361577820432423E-2</v>
      </c>
    </row>
    <row r="425" spans="1:3">
      <c r="A425" s="19">
        <v>401</v>
      </c>
      <c r="B425" s="19">
        <v>4.4590582406588091</v>
      </c>
      <c r="C425" s="19">
        <v>0.1262383751921865</v>
      </c>
    </row>
    <row r="426" spans="1:3">
      <c r="A426" s="19">
        <v>402</v>
      </c>
      <c r="B426" s="19">
        <v>4.5363379103554884</v>
      </c>
      <c r="C426" s="19">
        <v>-0.14820655068566424</v>
      </c>
    </row>
    <row r="427" spans="1:3">
      <c r="A427" s="19">
        <v>403</v>
      </c>
      <c r="B427" s="19">
        <v>4.0328694520807282</v>
      </c>
      <c r="C427" s="19">
        <v>0.17083048529942246</v>
      </c>
    </row>
    <row r="428" spans="1:3">
      <c r="A428" s="19">
        <v>404</v>
      </c>
      <c r="B428" s="19">
        <v>4.289690890404704</v>
      </c>
      <c r="C428" s="19">
        <v>-0.36008721376269337</v>
      </c>
    </row>
    <row r="429" spans="1:3">
      <c r="A429" s="19">
        <v>405</v>
      </c>
      <c r="B429" s="19">
        <v>3.2684414202958818</v>
      </c>
      <c r="C429" s="19">
        <v>0.36412900590199726</v>
      </c>
    </row>
    <row r="430" spans="1:3">
      <c r="A430" s="19">
        <v>406</v>
      </c>
      <c r="B430" s="19">
        <v>4.1272571905170654</v>
      </c>
      <c r="C430" s="19">
        <v>-0.27037522599181196</v>
      </c>
    </row>
    <row r="431" spans="1:3">
      <c r="A431" s="19">
        <v>407</v>
      </c>
      <c r="B431" s="19">
        <v>3.2990189761875888</v>
      </c>
      <c r="C431" s="19">
        <v>0.24884256969865293</v>
      </c>
    </row>
    <row r="432" spans="1:3">
      <c r="A432" s="19">
        <v>408</v>
      </c>
      <c r="B432" s="19">
        <v>2.8281274234769924</v>
      </c>
      <c r="C432" s="19">
        <v>8.7984585061145371E-2</v>
      </c>
    </row>
    <row r="433" spans="1:3">
      <c r="A433" s="19">
        <v>409</v>
      </c>
      <c r="B433" s="19">
        <v>4.0659167800481786</v>
      </c>
      <c r="C433" s="19">
        <v>-0.69689400234685861</v>
      </c>
    </row>
    <row r="434" spans="1:3">
      <c r="A434" s="19">
        <v>410</v>
      </c>
      <c r="B434" s="19">
        <v>2.6340030343330021</v>
      </c>
      <c r="C434" s="19">
        <v>-0.64498685543676948</v>
      </c>
    </row>
    <row r="435" spans="1:3">
      <c r="A435" s="19">
        <v>411</v>
      </c>
      <c r="B435" s="19">
        <v>2.6265761145158004</v>
      </c>
      <c r="C435" s="19">
        <v>-6.7729291630300281E-2</v>
      </c>
    </row>
    <row r="436" spans="1:3">
      <c r="A436" s="19">
        <v>412</v>
      </c>
      <c r="B436" s="19">
        <v>2.5120741796289168</v>
      </c>
      <c r="C436" s="19">
        <v>-0.5656622097686177</v>
      </c>
    </row>
    <row r="437" spans="1:3">
      <c r="A437" s="19">
        <v>413</v>
      </c>
      <c r="B437" s="19">
        <v>2.4714513864024523</v>
      </c>
      <c r="C437" s="19">
        <v>-0.66065842320170032</v>
      </c>
    </row>
    <row r="438" spans="1:3">
      <c r="A438" s="19">
        <v>414</v>
      </c>
      <c r="B438" s="19">
        <v>2.5275369921825699</v>
      </c>
      <c r="C438" s="19">
        <v>-0.47165783951025952</v>
      </c>
    </row>
    <row r="439" spans="1:3">
      <c r="A439" s="19">
        <v>415</v>
      </c>
      <c r="B439" s="19">
        <v>2.3641881276213281</v>
      </c>
      <c r="C439" s="19">
        <v>-0.73057683342760948</v>
      </c>
    </row>
    <row r="440" spans="1:3">
      <c r="A440" s="19">
        <v>416</v>
      </c>
      <c r="B440" s="19">
        <v>2.4707350324587019</v>
      </c>
      <c r="C440" s="19">
        <v>-0.17739079209764386</v>
      </c>
    </row>
    <row r="441" spans="1:3">
      <c r="A441" s="19">
        <v>417</v>
      </c>
      <c r="B441" s="19">
        <v>2.4431845548972011</v>
      </c>
      <c r="C441" s="19">
        <v>0.10796453195619948</v>
      </c>
    </row>
    <row r="442" spans="1:3">
      <c r="A442" s="19">
        <v>418</v>
      </c>
      <c r="B442" s="19">
        <v>2.4075996451187356</v>
      </c>
      <c r="C442" s="19">
        <v>-0.35280006032109323</v>
      </c>
    </row>
    <row r="443" spans="1:3">
      <c r="A443" s="19">
        <v>419</v>
      </c>
      <c r="B443" s="19">
        <v>2.4909509467997499</v>
      </c>
      <c r="C443" s="19">
        <v>-0.59481966302620504</v>
      </c>
    </row>
    <row r="444" spans="1:3">
      <c r="A444" s="19">
        <v>420</v>
      </c>
      <c r="B444" s="19">
        <v>2.3844476955925482</v>
      </c>
      <c r="C444" s="19">
        <v>0.25442191799872793</v>
      </c>
    </row>
    <row r="445" spans="1:3">
      <c r="A445" s="19">
        <v>421</v>
      </c>
      <c r="B445" s="19">
        <v>2.3960107250451901</v>
      </c>
      <c r="C445" s="19">
        <v>-0.14132811426823499</v>
      </c>
    </row>
    <row r="446" spans="1:3">
      <c r="A446" s="19">
        <v>422</v>
      </c>
      <c r="B446" s="19">
        <v>2.3800368277210895</v>
      </c>
      <c r="C446" s="19">
        <v>-0.62148256644255961</v>
      </c>
    </row>
    <row r="447" spans="1:3">
      <c r="A447" s="19">
        <v>423</v>
      </c>
      <c r="B447" s="19">
        <v>2.497120559085205</v>
      </c>
      <c r="C447" s="19">
        <v>0.27641907812488054</v>
      </c>
    </row>
    <row r="448" spans="1:3">
      <c r="A448" s="19">
        <v>424</v>
      </c>
      <c r="B448" s="19">
        <v>2.7904233937504181</v>
      </c>
      <c r="C448" s="19">
        <v>0.31774824371279342</v>
      </c>
    </row>
    <row r="449" spans="1:3">
      <c r="A449" s="19">
        <v>425</v>
      </c>
      <c r="B449" s="19">
        <v>2.6057119270404905</v>
      </c>
      <c r="C449" s="19">
        <v>0.62044702185346257</v>
      </c>
    </row>
    <row r="450" spans="1:3">
      <c r="A450" s="19">
        <v>426</v>
      </c>
      <c r="B450" s="19">
        <v>2.6859355422604607</v>
      </c>
      <c r="C450" s="19">
        <v>0.15035156296131857</v>
      </c>
    </row>
    <row r="451" spans="1:3">
      <c r="A451" s="19">
        <v>427</v>
      </c>
      <c r="B451" s="19">
        <v>2.910668083896792</v>
      </c>
      <c r="C451" s="19">
        <v>0.4707365162285635</v>
      </c>
    </row>
    <row r="452" spans="1:3">
      <c r="A452" s="19">
        <v>428</v>
      </c>
      <c r="B452" s="19">
        <v>2.7351699600264183</v>
      </c>
      <c r="C452" s="19">
        <v>-0.29652359018577812</v>
      </c>
    </row>
    <row r="453" spans="1:3">
      <c r="A453" s="19">
        <v>429</v>
      </c>
      <c r="B453" s="19">
        <v>2.987755483304829</v>
      </c>
      <c r="C453" s="19">
        <v>-0.47936624619659796</v>
      </c>
    </row>
    <row r="454" spans="1:3">
      <c r="A454" s="19">
        <v>430</v>
      </c>
      <c r="B454" s="19">
        <v>3.8537566215882162</v>
      </c>
      <c r="C454" s="19">
        <v>0.77269544526861544</v>
      </c>
    </row>
    <row r="455" spans="1:3">
      <c r="A455" s="19">
        <v>431</v>
      </c>
      <c r="B455" s="19">
        <v>3.9499269884748709</v>
      </c>
      <c r="C455" s="19">
        <v>0.82413826596554118</v>
      </c>
    </row>
    <row r="456" spans="1:3">
      <c r="A456" s="19">
        <v>432</v>
      </c>
      <c r="B456" s="19">
        <v>4.5646440118804161</v>
      </c>
      <c r="C456" s="19">
        <v>-0.32984735850881819</v>
      </c>
    </row>
    <row r="457" spans="1:3">
      <c r="A457" s="19">
        <v>433</v>
      </c>
      <c r="B457" s="19">
        <v>4.1372592617037967</v>
      </c>
      <c r="C457" s="19">
        <v>0.40353753898811195</v>
      </c>
    </row>
    <row r="458" spans="1:3">
      <c r="A458" s="19">
        <v>434</v>
      </c>
      <c r="B458" s="19">
        <v>4.5785040537220487</v>
      </c>
      <c r="C458" s="19">
        <v>0.50620045622172505</v>
      </c>
    </row>
    <row r="459" spans="1:3">
      <c r="A459" s="19">
        <v>435</v>
      </c>
      <c r="B459" s="19">
        <v>4.6143402287163635</v>
      </c>
      <c r="C459" s="19">
        <v>0.15209661766944649</v>
      </c>
    </row>
    <row r="460" spans="1:3">
      <c r="A460" s="19">
        <v>436</v>
      </c>
      <c r="B460" s="19">
        <v>5.0397344905951513</v>
      </c>
      <c r="C460" s="19">
        <v>-0.44593830240145493</v>
      </c>
    </row>
    <row r="461" spans="1:3">
      <c r="A461" s="19">
        <v>437</v>
      </c>
      <c r="B461" s="19">
        <v>4.3462659194691877</v>
      </c>
      <c r="C461" s="19">
        <v>0.68516353057671875</v>
      </c>
    </row>
    <row r="462" spans="1:3">
      <c r="A462" s="19">
        <v>438</v>
      </c>
      <c r="B462" s="19">
        <v>4.9660819882293348</v>
      </c>
      <c r="C462" s="19">
        <v>-0.54537145684002741</v>
      </c>
    </row>
    <row r="463" spans="1:3">
      <c r="A463" s="19">
        <v>439</v>
      </c>
      <c r="B463" s="19">
        <v>3.9916939915647673</v>
      </c>
      <c r="C463" s="19">
        <v>-0.20562773194550221</v>
      </c>
    </row>
    <row r="464" spans="1:3">
      <c r="A464" s="19">
        <v>440</v>
      </c>
      <c r="B464" s="19">
        <v>4.64397765700026</v>
      </c>
      <c r="C464" s="19">
        <v>-2.1791130172827522E-2</v>
      </c>
    </row>
    <row r="465" spans="1:3">
      <c r="A465" s="19">
        <v>441</v>
      </c>
      <c r="B465" s="19">
        <v>5.0241804134165982</v>
      </c>
      <c r="C465" s="19">
        <v>0.32481169223968109</v>
      </c>
    </row>
    <row r="466" spans="1:3">
      <c r="A466" s="19">
        <v>442</v>
      </c>
      <c r="B466" s="19">
        <v>5.1226691604916947</v>
      </c>
      <c r="C466" s="19">
        <v>0.31126939331066872</v>
      </c>
    </row>
    <row r="467" spans="1:3">
      <c r="A467" s="19">
        <v>443</v>
      </c>
      <c r="B467" s="19">
        <v>4.9199255369466428</v>
      </c>
      <c r="C467" s="19">
        <v>0.11920559397436392</v>
      </c>
    </row>
    <row r="468" spans="1:3">
      <c r="A468" s="19">
        <v>444</v>
      </c>
      <c r="B468" s="19">
        <v>5.1614342592726512</v>
      </c>
      <c r="C468" s="19">
        <v>-0.4227822585192138</v>
      </c>
    </row>
    <row r="469" spans="1:3">
      <c r="A469" s="19">
        <v>445</v>
      </c>
      <c r="B469" s="19">
        <v>4.1085757236535505</v>
      </c>
      <c r="C469" s="19">
        <v>-0.34545958290036838</v>
      </c>
    </row>
    <row r="470" spans="1:3">
      <c r="A470" s="19">
        <v>446</v>
      </c>
      <c r="B470" s="19">
        <v>5.1263119739979803</v>
      </c>
      <c r="C470" s="19">
        <v>-0.48524113167826766</v>
      </c>
    </row>
    <row r="471" spans="1:3">
      <c r="A471" s="19">
        <v>447</v>
      </c>
      <c r="B471" s="19">
        <v>5.3671232572669823</v>
      </c>
      <c r="C471" s="19">
        <v>-3.8681816094241483E-3</v>
      </c>
    </row>
    <row r="472" spans="1:3">
      <c r="A472" s="19">
        <v>448</v>
      </c>
      <c r="B472" s="19">
        <v>5.0946342465609007</v>
      </c>
      <c r="C472" s="19">
        <v>2.966532388803067E-2</v>
      </c>
    </row>
    <row r="473" spans="1:3">
      <c r="A473" s="19">
        <v>449</v>
      </c>
      <c r="B473" s="19">
        <v>4.7775540199653568</v>
      </c>
      <c r="C473" s="19">
        <v>-0.1556259631371999</v>
      </c>
    </row>
    <row r="474" spans="1:3">
      <c r="A474" s="19">
        <v>450</v>
      </c>
      <c r="B474" s="19">
        <v>4.9877637077303323</v>
      </c>
      <c r="C474" s="19">
        <v>-0.37235701888295658</v>
      </c>
    </row>
    <row r="475" spans="1:3">
      <c r="A475" s="19">
        <v>451</v>
      </c>
      <c r="B475" s="19">
        <v>4.651849511524583</v>
      </c>
      <c r="C475" s="19">
        <v>0.11157256616859978</v>
      </c>
    </row>
    <row r="476" spans="1:3">
      <c r="A476" s="19">
        <v>452</v>
      </c>
      <c r="B476" s="19">
        <v>4.7906244729414773</v>
      </c>
      <c r="C476" s="19">
        <v>-0.73836916615157033</v>
      </c>
    </row>
    <row r="477" spans="1:3">
      <c r="A477" s="19">
        <v>453</v>
      </c>
      <c r="B477" s="19">
        <v>5.3186302129347389</v>
      </c>
      <c r="C477" s="19">
        <v>-0.78655951245180944</v>
      </c>
    </row>
    <row r="478" spans="1:3">
      <c r="A478" s="19">
        <v>454</v>
      </c>
      <c r="B478" s="19">
        <v>4.4483957152284397</v>
      </c>
      <c r="C478" s="19">
        <v>-5.964372612434321E-2</v>
      </c>
    </row>
    <row r="479" spans="1:3">
      <c r="A479" s="19">
        <v>455</v>
      </c>
      <c r="B479" s="19">
        <v>3.7748433218827033</v>
      </c>
      <c r="C479" s="19">
        <v>0.65082081368288769</v>
      </c>
    </row>
    <row r="480" spans="1:3">
      <c r="A480" s="19">
        <v>456</v>
      </c>
      <c r="B480" s="19">
        <v>3.3221997660015834</v>
      </c>
      <c r="C480" s="19">
        <v>4.2945510849984103E-2</v>
      </c>
    </row>
    <row r="481" spans="1:3">
      <c r="A481" s="19">
        <v>457</v>
      </c>
      <c r="B481" s="19">
        <v>3.7133563464121195</v>
      </c>
      <c r="C481" s="19">
        <v>0.42113204597875686</v>
      </c>
    </row>
    <row r="482" spans="1:3">
      <c r="A482" s="19">
        <v>458</v>
      </c>
      <c r="B482" s="19">
        <v>3.6298857065357764</v>
      </c>
      <c r="C482" s="19">
        <v>-7.1351915093851304E-3</v>
      </c>
    </row>
    <row r="483" spans="1:3">
      <c r="A483" s="19">
        <v>459</v>
      </c>
      <c r="B483" s="19">
        <v>3.7296268607951761</v>
      </c>
      <c r="C483" s="19">
        <v>-3.4443133963245387E-2</v>
      </c>
    </row>
    <row r="484" spans="1:3">
      <c r="A484" s="19">
        <v>460</v>
      </c>
      <c r="B484" s="19">
        <v>3.4081700271383095</v>
      </c>
      <c r="C484" s="19">
        <v>0.15726899483478363</v>
      </c>
    </row>
    <row r="485" spans="1:3">
      <c r="A485" s="19">
        <v>461</v>
      </c>
      <c r="B485" s="19">
        <v>3.0797465822934647</v>
      </c>
      <c r="C485" s="19">
        <v>0.17660062467037241</v>
      </c>
    </row>
    <row r="486" spans="1:3">
      <c r="A486" s="19">
        <v>462</v>
      </c>
      <c r="B486" s="19">
        <v>2.5693358559394923</v>
      </c>
      <c r="C486" s="19">
        <v>-0.26748196410622338</v>
      </c>
    </row>
    <row r="487" spans="1:3">
      <c r="A487" s="19">
        <v>463</v>
      </c>
      <c r="B487" s="19">
        <v>2.4588552714091945</v>
      </c>
      <c r="C487" s="19">
        <v>-0.57569545086676754</v>
      </c>
    </row>
    <row r="488" spans="1:3">
      <c r="A488" s="19">
        <v>464</v>
      </c>
      <c r="B488" s="19">
        <v>2.7088334562686125</v>
      </c>
      <c r="C488" s="19">
        <v>-8.407316026295808E-2</v>
      </c>
    </row>
    <row r="489" spans="1:3">
      <c r="A489" s="19">
        <v>465</v>
      </c>
      <c r="B489" s="19">
        <v>2.5518867138092962</v>
      </c>
      <c r="C489" s="19">
        <v>0.24267890305636453</v>
      </c>
    </row>
    <row r="490" spans="1:3">
      <c r="A490" s="19">
        <v>466</v>
      </c>
      <c r="B490" s="19">
        <v>2.7690314633023059</v>
      </c>
      <c r="C490" s="19">
        <v>-9.6779103051261917E-2</v>
      </c>
    </row>
    <row r="491" spans="1:3">
      <c r="A491" s="19">
        <v>467</v>
      </c>
      <c r="B491" s="19">
        <v>2.3514751957512741</v>
      </c>
      <c r="C491" s="19">
        <v>-0.67893722614681651</v>
      </c>
    </row>
    <row r="492" spans="1:3">
      <c r="A492" s="19">
        <v>468</v>
      </c>
      <c r="B492" s="19">
        <v>2.4463739006557801</v>
      </c>
      <c r="C492" s="19">
        <v>0.10665742595381245</v>
      </c>
    </row>
    <row r="493" spans="1:3">
      <c r="A493" s="19">
        <v>469</v>
      </c>
      <c r="B493" s="19">
        <v>2.4770087229587454</v>
      </c>
      <c r="C493" s="19">
        <v>-1.3604659796828233E-2</v>
      </c>
    </row>
    <row r="494" spans="1:3">
      <c r="A494" s="19">
        <v>470</v>
      </c>
      <c r="B494" s="19">
        <v>2.3539688152658078</v>
      </c>
      <c r="C494" s="19">
        <v>-0.43644685667165062</v>
      </c>
    </row>
    <row r="495" spans="1:3">
      <c r="A495" s="19">
        <v>471</v>
      </c>
      <c r="B495" s="19">
        <v>2.4865629343244531</v>
      </c>
      <c r="C495" s="19">
        <v>-0.1723664478078506</v>
      </c>
    </row>
    <row r="496" spans="1:3">
      <c r="A496" s="19">
        <v>472</v>
      </c>
      <c r="B496" s="19">
        <v>2.5939941328361278</v>
      </c>
      <c r="C496" s="19">
        <v>0.31468917293206555</v>
      </c>
    </row>
    <row r="497" spans="1:3">
      <c r="A497" s="19">
        <v>473</v>
      </c>
      <c r="B497" s="19">
        <v>2.671925610485534</v>
      </c>
      <c r="C497" s="19">
        <v>-0.11756608068694963</v>
      </c>
    </row>
    <row r="498" spans="1:3">
      <c r="A498" s="19">
        <v>474</v>
      </c>
      <c r="B498" s="19">
        <v>2.5584199346556264</v>
      </c>
      <c r="C498" s="19">
        <v>-2.1736732245723811E-2</v>
      </c>
    </row>
    <row r="499" spans="1:3">
      <c r="A499" s="19">
        <v>475</v>
      </c>
      <c r="B499" s="19">
        <v>2.6827863256069278</v>
      </c>
      <c r="C499" s="19">
        <v>0.49311776745321945</v>
      </c>
    </row>
    <row r="500" spans="1:3">
      <c r="A500" s="19">
        <v>476</v>
      </c>
      <c r="B500" s="19">
        <v>2.4478636885686553</v>
      </c>
      <c r="C500" s="19">
        <v>0.91229330606771697</v>
      </c>
    </row>
    <row r="501" spans="1:3">
      <c r="A501" s="19">
        <v>477</v>
      </c>
      <c r="B501" s="19">
        <v>2.6546804097336612</v>
      </c>
      <c r="C501" s="19">
        <v>0.16573796876857561</v>
      </c>
    </row>
    <row r="502" spans="1:3">
      <c r="A502" s="19">
        <v>478</v>
      </c>
      <c r="B502" s="19">
        <v>3.1470973419376067</v>
      </c>
      <c r="C502" s="19">
        <v>0.85652179427914987</v>
      </c>
    </row>
    <row r="503" spans="1:3">
      <c r="A503" s="19">
        <v>479</v>
      </c>
      <c r="B503" s="19">
        <v>2.9662764763574629</v>
      </c>
      <c r="C503" s="19">
        <v>0.98792149433073106</v>
      </c>
    </row>
    <row r="504" spans="1:3">
      <c r="A504" s="19">
        <v>480</v>
      </c>
      <c r="B504" s="19">
        <v>3.5896677842651941</v>
      </c>
      <c r="C504" s="19">
        <v>0.87403938149874039</v>
      </c>
    </row>
    <row r="505" spans="1:3">
      <c r="A505" s="19">
        <v>481</v>
      </c>
      <c r="B505" s="19">
        <v>3.8693280727368418</v>
      </c>
      <c r="C505" s="19">
        <v>0.4899728421280205</v>
      </c>
    </row>
    <row r="506" spans="1:3">
      <c r="A506" s="19">
        <v>482</v>
      </c>
      <c r="B506" s="19">
        <v>3.1116027553885504</v>
      </c>
      <c r="C506" s="19">
        <v>-0.62736967192250637</v>
      </c>
    </row>
    <row r="507" spans="1:3">
      <c r="A507" s="19">
        <v>483</v>
      </c>
      <c r="B507" s="19">
        <v>4.1966173159311602</v>
      </c>
      <c r="C507" s="19">
        <v>0.1279258758105648</v>
      </c>
    </row>
    <row r="508" spans="1:3">
      <c r="A508" s="19">
        <v>484</v>
      </c>
      <c r="B508" s="19">
        <v>4.1800902130445667</v>
      </c>
      <c r="C508" s="19">
        <v>0.33819823466180399</v>
      </c>
    </row>
    <row r="509" spans="1:3">
      <c r="A509" s="19">
        <v>485</v>
      </c>
      <c r="B509" s="19">
        <v>4.4006153986070622</v>
      </c>
      <c r="C509" s="19">
        <v>0.60065964818655981</v>
      </c>
    </row>
    <row r="510" spans="1:3">
      <c r="A510" s="19">
        <v>486</v>
      </c>
      <c r="B510" s="19">
        <v>3.3624273847482358</v>
      </c>
      <c r="C510" s="19">
        <v>0.25099226929572582</v>
      </c>
    </row>
    <row r="511" spans="1:3">
      <c r="A511" s="19">
        <v>487</v>
      </c>
      <c r="B511" s="19">
        <v>4.1598094590409129</v>
      </c>
      <c r="C511" s="19">
        <v>0.66187447689501422</v>
      </c>
    </row>
    <row r="512" spans="1:3">
      <c r="A512" s="19">
        <v>488</v>
      </c>
      <c r="B512" s="19">
        <v>4.2021282561095612</v>
      </c>
      <c r="C512" s="19">
        <v>0.20536373645232953</v>
      </c>
    </row>
    <row r="513" spans="1:3">
      <c r="A513" s="19">
        <v>489</v>
      </c>
      <c r="B513" s="19">
        <v>4.4620677511140681</v>
      </c>
      <c r="C513" s="19">
        <v>0.28060832846038419</v>
      </c>
    </row>
    <row r="514" spans="1:3">
      <c r="A514" s="19">
        <v>490</v>
      </c>
      <c r="B514" s="19">
        <v>4.5646294446904889</v>
      </c>
      <c r="C514" s="19">
        <v>0.52512297218459025</v>
      </c>
    </row>
    <row r="515" spans="1:3">
      <c r="A515" s="19">
        <v>491</v>
      </c>
      <c r="B515" s="19">
        <v>4.7939875847368718</v>
      </c>
      <c r="C515" s="19">
        <v>0.72821752241726045</v>
      </c>
    </row>
    <row r="516" spans="1:3">
      <c r="A516" s="19">
        <v>492</v>
      </c>
      <c r="B516" s="19">
        <v>4.7899535176629078</v>
      </c>
      <c r="C516" s="19">
        <v>-0.71322049341681915</v>
      </c>
    </row>
    <row r="517" spans="1:3">
      <c r="A517" s="19">
        <v>493</v>
      </c>
      <c r="B517" s="19">
        <v>3.7590163893150681</v>
      </c>
      <c r="C517" s="19">
        <v>-0.69784850559507694</v>
      </c>
    </row>
    <row r="518" spans="1:3">
      <c r="A518" s="19">
        <v>494</v>
      </c>
      <c r="B518" s="19">
        <v>5.1912270937330121</v>
      </c>
      <c r="C518" s="19">
        <v>0.285845493407062</v>
      </c>
    </row>
    <row r="519" spans="1:3">
      <c r="A519" s="19">
        <v>495</v>
      </c>
      <c r="B519" s="19">
        <v>4.9449953706282646</v>
      </c>
      <c r="C519" s="19">
        <v>0.1145588394785948</v>
      </c>
    </row>
    <row r="520" spans="1:3">
      <c r="A520" s="19">
        <v>496</v>
      </c>
      <c r="B520" s="19">
        <v>4.6451884863503361</v>
      </c>
      <c r="C520" s="19">
        <v>0.42483650024014796</v>
      </c>
    </row>
    <row r="521" spans="1:3">
      <c r="A521" s="19">
        <v>497</v>
      </c>
      <c r="B521" s="19">
        <v>4.8602905100357336</v>
      </c>
      <c r="C521" s="19">
        <v>0.63434702515836072</v>
      </c>
    </row>
    <row r="522" spans="1:3">
      <c r="A522" s="19">
        <v>498</v>
      </c>
      <c r="B522" s="19">
        <v>4.5461763550394565</v>
      </c>
      <c r="C522" s="19">
        <v>0.34887631199462099</v>
      </c>
    </row>
    <row r="523" spans="1:3">
      <c r="A523" s="19">
        <v>499</v>
      </c>
      <c r="B523" s="19">
        <v>4.8049284312936056</v>
      </c>
      <c r="C523" s="19">
        <v>0.23590310353474031</v>
      </c>
    </row>
    <row r="524" spans="1:3">
      <c r="A524" s="19">
        <v>500</v>
      </c>
      <c r="B524" s="19">
        <v>5.1006964789925835</v>
      </c>
      <c r="C524" s="19">
        <v>-9.5631168869209304E-2</v>
      </c>
    </row>
    <row r="525" spans="1:3">
      <c r="A525" s="19">
        <v>501</v>
      </c>
      <c r="B525" s="19">
        <v>3.6395566796165468</v>
      </c>
      <c r="C525" s="19">
        <v>-0.34781664017614267</v>
      </c>
    </row>
    <row r="526" spans="1:3">
      <c r="A526" s="19">
        <v>502</v>
      </c>
      <c r="B526" s="19">
        <v>4.7600728053150174</v>
      </c>
      <c r="C526" s="19">
        <v>0.27712107070075565</v>
      </c>
    </row>
    <row r="527" spans="1:3">
      <c r="A527" s="19">
        <v>503</v>
      </c>
      <c r="B527" s="19">
        <v>4.6598148390605125</v>
      </c>
      <c r="C527" s="19">
        <v>0.51819283831355456</v>
      </c>
    </row>
    <row r="528" spans="1:3">
      <c r="A528" s="19">
        <v>504</v>
      </c>
      <c r="B528" s="19">
        <v>4.5013783000436938</v>
      </c>
      <c r="C528" s="19">
        <v>0.32726063812180683</v>
      </c>
    </row>
    <row r="529" spans="1:3">
      <c r="A529" s="19">
        <v>505</v>
      </c>
      <c r="B529" s="19">
        <v>4.6698157783059751</v>
      </c>
      <c r="C529" s="19">
        <v>-0.1518108155110669</v>
      </c>
    </row>
    <row r="530" spans="1:3">
      <c r="A530" s="19">
        <v>506</v>
      </c>
      <c r="B530" s="19">
        <v>3.7689708760092957</v>
      </c>
      <c r="C530" s="19">
        <v>0.90496325500190533</v>
      </c>
    </row>
    <row r="531" spans="1:3">
      <c r="A531" s="19">
        <v>507</v>
      </c>
      <c r="B531" s="19">
        <v>4.0121388767877688</v>
      </c>
      <c r="C531" s="19">
        <v>0.18859628007128038</v>
      </c>
    </row>
    <row r="532" spans="1:3">
      <c r="A532" s="19">
        <v>508</v>
      </c>
      <c r="B532" s="19">
        <v>4.0709241272428081</v>
      </c>
      <c r="C532" s="19">
        <v>0.13149176349560587</v>
      </c>
    </row>
    <row r="533" spans="1:3">
      <c r="A533" s="19">
        <v>509</v>
      </c>
      <c r="B533" s="19">
        <v>4.2914907778849933</v>
      </c>
      <c r="C533" s="19">
        <v>-5.0444111055127472E-2</v>
      </c>
    </row>
    <row r="534" spans="1:3">
      <c r="A534" s="19">
        <v>510</v>
      </c>
      <c r="B534" s="19">
        <v>3.3024730582048334</v>
      </c>
      <c r="C534" s="19">
        <v>0.66315200029462584</v>
      </c>
    </row>
    <row r="535" spans="1:3">
      <c r="A535" s="19">
        <v>511</v>
      </c>
      <c r="B535" s="19">
        <v>3.8174626226588577</v>
      </c>
      <c r="C535" s="19">
        <v>-0.18943406132924201</v>
      </c>
    </row>
    <row r="536" spans="1:3">
      <c r="A536" s="19">
        <v>512</v>
      </c>
      <c r="B536" s="19">
        <v>3.1244442118576594</v>
      </c>
      <c r="C536" s="19">
        <v>-0.13668794729065903</v>
      </c>
    </row>
    <row r="537" spans="1:3">
      <c r="A537" s="19">
        <v>513</v>
      </c>
      <c r="B537" s="19">
        <v>3.1578550774845997</v>
      </c>
      <c r="C537" s="19">
        <v>0.4114961753721329</v>
      </c>
    </row>
    <row r="538" spans="1:3">
      <c r="A538" s="19">
        <v>514</v>
      </c>
      <c r="B538" s="19">
        <v>2.8533438758423384</v>
      </c>
      <c r="C538" s="19">
        <v>0.29917342959035409</v>
      </c>
    </row>
    <row r="539" spans="1:3">
      <c r="A539" s="19">
        <v>515</v>
      </c>
      <c r="B539" s="19">
        <v>3.0710126410975915</v>
      </c>
      <c r="C539" s="19">
        <v>1.3011363622031258E-2</v>
      </c>
    </row>
    <row r="540" spans="1:3">
      <c r="A540" s="19">
        <v>516</v>
      </c>
      <c r="B540" s="19">
        <v>2.6896181191548978</v>
      </c>
      <c r="C540" s="19">
        <v>0.17783302014940894</v>
      </c>
    </row>
    <row r="541" spans="1:3">
      <c r="A541" s="19">
        <v>517</v>
      </c>
      <c r="B541" s="19">
        <v>2.4373782542423359</v>
      </c>
      <c r="C541" s="19">
        <v>-0.50823972242942328</v>
      </c>
    </row>
    <row r="542" spans="1:3">
      <c r="A542" s="19">
        <v>518</v>
      </c>
      <c r="B542" s="19">
        <v>2.5599407776049699</v>
      </c>
      <c r="C542" s="19">
        <v>-0.1440405946215102</v>
      </c>
    </row>
    <row r="543" spans="1:3">
      <c r="A543" s="19">
        <v>519</v>
      </c>
      <c r="B543" s="19">
        <v>2.4295444841139848</v>
      </c>
      <c r="C543" s="19">
        <v>-0.62530433176507549</v>
      </c>
    </row>
    <row r="544" spans="1:3">
      <c r="A544" s="19">
        <v>520</v>
      </c>
      <c r="B544" s="19">
        <v>2.4926501827948</v>
      </c>
      <c r="C544" s="19">
        <v>-0.24225890734284938</v>
      </c>
    </row>
    <row r="545" spans="1:3">
      <c r="A545" s="19">
        <v>521</v>
      </c>
      <c r="B545" s="19">
        <v>2.5640399588421259</v>
      </c>
      <c r="C545" s="19">
        <v>0.16230996834692224</v>
      </c>
    </row>
    <row r="546" spans="1:3">
      <c r="A546" s="19">
        <v>522</v>
      </c>
      <c r="B546" s="19">
        <v>2.4212541453762593</v>
      </c>
      <c r="C546" s="19">
        <v>6.7467600061132948E-3</v>
      </c>
    </row>
    <row r="547" spans="1:3">
      <c r="A547" s="19">
        <v>523</v>
      </c>
      <c r="B547" s="19">
        <v>2.5117868856398538</v>
      </c>
      <c r="C547" s="19">
        <v>4.8236843811702457E-2</v>
      </c>
    </row>
    <row r="548" spans="1:3">
      <c r="A548" s="19">
        <v>524</v>
      </c>
      <c r="B548" s="19">
        <v>2.5641084777059509</v>
      </c>
      <c r="C548" s="19">
        <v>0.24164970081764148</v>
      </c>
    </row>
    <row r="549" spans="1:3">
      <c r="A549" s="19">
        <v>525</v>
      </c>
      <c r="B549" s="19">
        <v>2.4397607811675881</v>
      </c>
      <c r="C549" s="19">
        <v>-0.57514211673479476</v>
      </c>
    </row>
    <row r="550" spans="1:3">
      <c r="A550" s="19">
        <v>526</v>
      </c>
      <c r="B550" s="19">
        <v>2.3385041767534247</v>
      </c>
      <c r="C550" s="19">
        <v>-0.63496415873889611</v>
      </c>
    </row>
    <row r="551" spans="1:3">
      <c r="A551" s="19">
        <v>527</v>
      </c>
      <c r="B551" s="19">
        <v>2.4911075461409475</v>
      </c>
      <c r="C551" s="19">
        <v>0.34753800799507273</v>
      </c>
    </row>
    <row r="552" spans="1:3">
      <c r="A552" s="19">
        <v>528</v>
      </c>
      <c r="B552" s="19">
        <v>2.4605176052304025</v>
      </c>
      <c r="C552" s="19">
        <v>0.50482739977915081</v>
      </c>
    </row>
    <row r="553" spans="1:3">
      <c r="A553" s="19">
        <v>529</v>
      </c>
      <c r="B553" s="19">
        <v>2.7310042655781479</v>
      </c>
      <c r="C553" s="19">
        <v>0.91513698972053747</v>
      </c>
    </row>
    <row r="554" spans="1:3">
      <c r="A554" s="19">
        <v>530</v>
      </c>
      <c r="B554" s="19">
        <v>2.7432457401011607</v>
      </c>
      <c r="C554" s="19">
        <v>0.59924967454395395</v>
      </c>
    </row>
    <row r="555" spans="1:3">
      <c r="A555" s="19">
        <v>531</v>
      </c>
      <c r="B555" s="19">
        <v>2.9366681040635627</v>
      </c>
      <c r="C555" s="19">
        <v>1.1758868201816965</v>
      </c>
    </row>
    <row r="556" spans="1:3">
      <c r="A556" s="19">
        <v>532</v>
      </c>
      <c r="B556" s="19">
        <v>3.0113506516415094</v>
      </c>
      <c r="C556" s="19">
        <v>0.67152376555442128</v>
      </c>
    </row>
    <row r="557" spans="1:3">
      <c r="A557" s="19">
        <v>533</v>
      </c>
      <c r="B557" s="19">
        <v>3.1055232160791579</v>
      </c>
      <c r="C557" s="19">
        <v>-0.12244396553545922</v>
      </c>
    </row>
    <row r="558" spans="1:3">
      <c r="A558" s="19">
        <v>534</v>
      </c>
      <c r="B558" s="19">
        <v>4.3477352069022164</v>
      </c>
      <c r="C558" s="19">
        <v>0.23003488108657777</v>
      </c>
    </row>
    <row r="559" spans="1:3">
      <c r="A559" s="19">
        <v>535</v>
      </c>
      <c r="B559" s="19">
        <v>2.8511144235984909</v>
      </c>
      <c r="C559" s="19">
        <v>-0.2761861800005927</v>
      </c>
    </row>
    <row r="560" spans="1:3">
      <c r="A560" s="19">
        <v>536</v>
      </c>
      <c r="B560" s="19">
        <v>2.8754797114246746</v>
      </c>
      <c r="C560" s="19">
        <v>-0.14774521744095725</v>
      </c>
    </row>
    <row r="561" spans="1:3">
      <c r="A561" s="19">
        <v>537</v>
      </c>
      <c r="B561" s="19">
        <v>4.6224197017453736</v>
      </c>
      <c r="C561" s="19">
        <v>3.6968075681821588E-2</v>
      </c>
    </row>
    <row r="562" spans="1:3">
      <c r="A562" s="19">
        <v>538</v>
      </c>
      <c r="B562" s="19">
        <v>3.21841628875179</v>
      </c>
      <c r="C562" s="19">
        <v>-0.55010032860485314</v>
      </c>
    </row>
    <row r="563" spans="1:3">
      <c r="A563" s="19">
        <v>539</v>
      </c>
      <c r="B563" s="19">
        <v>5.2283242918153316</v>
      </c>
      <c r="C563" s="19">
        <v>-0.27993345340849363</v>
      </c>
    </row>
    <row r="564" spans="1:3">
      <c r="A564" s="19">
        <v>540</v>
      </c>
      <c r="B564" s="19">
        <v>4.4566980978623008</v>
      </c>
      <c r="C564" s="19">
        <v>0.38609339533598241</v>
      </c>
    </row>
    <row r="565" spans="1:3">
      <c r="A565" s="19">
        <v>541</v>
      </c>
      <c r="B565" s="19">
        <v>4.7503172406559564</v>
      </c>
      <c r="C565" s="19">
        <v>-0.19030724390822495</v>
      </c>
    </row>
    <row r="566" spans="1:3">
      <c r="A566" s="19">
        <v>542</v>
      </c>
      <c r="B566" s="19">
        <v>4.9613172546605009</v>
      </c>
      <c r="C566" s="19">
        <v>-0.24347572452259403</v>
      </c>
    </row>
    <row r="567" spans="1:3">
      <c r="A567" s="19">
        <v>543</v>
      </c>
      <c r="B567" s="19">
        <v>3.3552670967846492</v>
      </c>
      <c r="C567" s="19">
        <v>-0.53668812676193012</v>
      </c>
    </row>
    <row r="568" spans="1:3">
      <c r="A568" s="19">
        <v>544</v>
      </c>
      <c r="B568" s="19">
        <v>4.7705581062721905</v>
      </c>
      <c r="C568" s="19">
        <v>0.10461349960573862</v>
      </c>
    </row>
    <row r="569" spans="1:3">
      <c r="A569" s="19">
        <v>545</v>
      </c>
      <c r="B569" s="19">
        <v>4.7223439532635396</v>
      </c>
      <c r="C569" s="19">
        <v>0.27914418465364399</v>
      </c>
    </row>
    <row r="570" spans="1:3">
      <c r="A570" s="19">
        <v>546</v>
      </c>
      <c r="B570" s="19">
        <v>4.5931668680951656</v>
      </c>
      <c r="C570" s="19">
        <v>-0.84624008735901413</v>
      </c>
    </row>
    <row r="571" spans="1:3">
      <c r="A571" s="19">
        <v>547</v>
      </c>
      <c r="B571" s="19">
        <v>4.907422362263584</v>
      </c>
      <c r="C571" s="19">
        <v>3.175749626544544E-3</v>
      </c>
    </row>
    <row r="572" spans="1:3">
      <c r="A572" s="19">
        <v>548</v>
      </c>
      <c r="B572" s="19">
        <v>4.890199406630849</v>
      </c>
      <c r="C572" s="19">
        <v>0.25146981722249073</v>
      </c>
    </row>
    <row r="573" spans="1:3">
      <c r="A573" s="19">
        <v>549</v>
      </c>
      <c r="B573" s="19">
        <v>5.1918096732376293</v>
      </c>
      <c r="C573" s="19">
        <v>-0.10880060626661514</v>
      </c>
    </row>
    <row r="574" spans="1:3">
      <c r="A574" s="19">
        <v>550</v>
      </c>
      <c r="B574" s="19">
        <v>4.8015114846846263</v>
      </c>
      <c r="C574" s="19">
        <v>8.1455854019541363E-2</v>
      </c>
    </row>
    <row r="575" spans="1:3">
      <c r="A575" s="19">
        <v>551</v>
      </c>
      <c r="B575" s="19">
        <v>4.828543720504177</v>
      </c>
      <c r="C575" s="19">
        <v>-0.46689853656441827</v>
      </c>
    </row>
    <row r="576" spans="1:3">
      <c r="A576" s="19">
        <v>552</v>
      </c>
      <c r="B576" s="19">
        <v>4.3351653883776855</v>
      </c>
      <c r="C576" s="19">
        <v>-0.333393249791615</v>
      </c>
    </row>
    <row r="577" spans="1:3">
      <c r="A577" s="19">
        <v>553</v>
      </c>
      <c r="B577" s="19">
        <v>5.4495974028975311</v>
      </c>
      <c r="C577" s="19">
        <v>-0.45835890819374736</v>
      </c>
    </row>
    <row r="578" spans="1:3">
      <c r="A578" s="19">
        <v>554</v>
      </c>
      <c r="B578" s="19">
        <v>3.3788532599869301</v>
      </c>
      <c r="C578" s="19">
        <v>-3.3855915946535475E-2</v>
      </c>
    </row>
    <row r="579" spans="1:3">
      <c r="A579" s="19">
        <v>555</v>
      </c>
      <c r="B579" s="19">
        <v>4.9872767049083384</v>
      </c>
      <c r="C579" s="19">
        <v>-5.4600548151872985E-2</v>
      </c>
    </row>
    <row r="580" spans="1:3">
      <c r="A580" s="19">
        <v>556</v>
      </c>
      <c r="B580" s="19">
        <v>5.3448870633761452</v>
      </c>
      <c r="C580" s="19">
        <v>-0.68687087752752873</v>
      </c>
    </row>
    <row r="581" spans="1:3">
      <c r="A581" s="19">
        <v>557</v>
      </c>
      <c r="B581" s="19">
        <v>4.4711524887822964</v>
      </c>
      <c r="C581" s="19">
        <v>-2.5598227777212657E-3</v>
      </c>
    </row>
    <row r="582" spans="1:3">
      <c r="A582" s="19">
        <v>558</v>
      </c>
      <c r="B582" s="19">
        <v>3.6123945319293038</v>
      </c>
      <c r="C582" s="19">
        <v>-0.77882392594972005</v>
      </c>
    </row>
    <row r="583" spans="1:3">
      <c r="A583" s="19">
        <v>559</v>
      </c>
      <c r="B583" s="19">
        <v>3.9169144404794474</v>
      </c>
      <c r="C583" s="19">
        <v>0.31225659123215488</v>
      </c>
    </row>
    <row r="584" spans="1:3">
      <c r="A584" s="19">
        <v>560</v>
      </c>
      <c r="B584" s="19">
        <v>3.8159266704424173</v>
      </c>
      <c r="C584" s="19">
        <v>0.61791313504109269</v>
      </c>
    </row>
    <row r="585" spans="1:3">
      <c r="A585" s="19">
        <v>561</v>
      </c>
      <c r="B585" s="19">
        <v>3.8449248739915634</v>
      </c>
      <c r="C585" s="19">
        <v>0.38813934091742563</v>
      </c>
    </row>
    <row r="586" spans="1:3">
      <c r="A586" s="19">
        <v>562</v>
      </c>
      <c r="B586" s="19">
        <v>3.5459491456296686</v>
      </c>
      <c r="C586" s="19">
        <v>0.35835230683858299</v>
      </c>
    </row>
    <row r="587" spans="1:3">
      <c r="A587" s="19">
        <v>563</v>
      </c>
      <c r="B587" s="19">
        <v>4.4502956249758707</v>
      </c>
      <c r="C587" s="19">
        <v>-0.77833744206458633</v>
      </c>
    </row>
    <row r="588" spans="1:3">
      <c r="A588" s="19">
        <v>564</v>
      </c>
      <c r="B588" s="19">
        <v>2.8145696305419543</v>
      </c>
      <c r="C588" s="19">
        <v>-0.74559347243346696</v>
      </c>
    </row>
    <row r="589" spans="1:3">
      <c r="A589" s="19">
        <v>565</v>
      </c>
      <c r="B589" s="19">
        <v>3.2509920390149514</v>
      </c>
      <c r="C589" s="19">
        <v>-4.3438963668650743E-2</v>
      </c>
    </row>
    <row r="590" spans="1:3">
      <c r="A590" s="19">
        <v>566</v>
      </c>
      <c r="B590" s="19">
        <v>2.9020600461604791</v>
      </c>
      <c r="C590" s="19">
        <v>0.16760139479922875</v>
      </c>
    </row>
    <row r="591" spans="1:3">
      <c r="A591" s="19">
        <v>567</v>
      </c>
      <c r="B591" s="19">
        <v>3.4480163937755943</v>
      </c>
      <c r="C591" s="19">
        <v>-0.34820831713032785</v>
      </c>
    </row>
    <row r="592" spans="1:3">
      <c r="A592" s="19">
        <v>568</v>
      </c>
      <c r="B592" s="19">
        <v>2.8473596366690344</v>
      </c>
      <c r="C592" s="19">
        <v>-0.65978784569431426</v>
      </c>
    </row>
    <row r="593" spans="1:3">
      <c r="A593" s="19">
        <v>569</v>
      </c>
      <c r="B593" s="19">
        <v>2.51803710690477</v>
      </c>
      <c r="C593" s="19">
        <v>0.18539843158999947</v>
      </c>
    </row>
    <row r="594" spans="1:3">
      <c r="A594" s="19">
        <v>570</v>
      </c>
      <c r="B594" s="19">
        <v>2.5804142161657766</v>
      </c>
      <c r="C594" s="19">
        <v>2.5479065637798559E-2</v>
      </c>
    </row>
    <row r="595" spans="1:3">
      <c r="A595" s="19">
        <v>571</v>
      </c>
      <c r="B595" s="19">
        <v>2.4267254627157637</v>
      </c>
      <c r="C595" s="19">
        <v>6.3984372276250756E-2</v>
      </c>
    </row>
    <row r="596" spans="1:3">
      <c r="A596" s="19">
        <v>572</v>
      </c>
      <c r="B596" s="19">
        <v>2.5745257708584841</v>
      </c>
      <c r="C596" s="19">
        <v>3.978180353473082E-2</v>
      </c>
    </row>
    <row r="597" spans="1:3">
      <c r="A597" s="19">
        <v>573</v>
      </c>
      <c r="B597" s="19">
        <v>2.4203475108060801</v>
      </c>
      <c r="C597" s="19">
        <v>-0.78070753179589136</v>
      </c>
    </row>
    <row r="598" spans="1:3">
      <c r="A598" s="19">
        <v>574</v>
      </c>
      <c r="B598" s="19">
        <v>2.4976018268927094</v>
      </c>
      <c r="C598" s="19">
        <v>-0.19563709353704084</v>
      </c>
    </row>
    <row r="599" spans="1:3">
      <c r="A599" s="19">
        <v>575</v>
      </c>
      <c r="B599" s="19">
        <v>2.633442022896431</v>
      </c>
      <c r="C599" s="19">
        <v>-0.23246046599687453</v>
      </c>
    </row>
    <row r="600" spans="1:3">
      <c r="A600" s="19">
        <v>576</v>
      </c>
      <c r="B600" s="19">
        <v>2.5533112886376257</v>
      </c>
      <c r="C600" s="19">
        <v>-0.12843351437798933</v>
      </c>
    </row>
    <row r="601" spans="1:3">
      <c r="A601" s="19">
        <v>577</v>
      </c>
      <c r="B601" s="19">
        <v>2.378103370626901</v>
      </c>
      <c r="C601" s="19">
        <v>-0.66915599922672886</v>
      </c>
    </row>
    <row r="602" spans="1:3">
      <c r="A602" s="19">
        <v>578</v>
      </c>
      <c r="B602" s="19">
        <v>2.4419360692176548</v>
      </c>
      <c r="C602" s="19">
        <v>-0.21359574314879204</v>
      </c>
    </row>
    <row r="603" spans="1:3">
      <c r="A603" s="19">
        <v>579</v>
      </c>
      <c r="B603" s="19">
        <v>2.7820676177875763</v>
      </c>
      <c r="C603" s="19">
        <v>0.50715101696626474</v>
      </c>
    </row>
    <row r="604" spans="1:3">
      <c r="A604" s="19">
        <v>580</v>
      </c>
      <c r="B604" s="19">
        <v>2.5831452532728689</v>
      </c>
      <c r="C604" s="19">
        <v>-0.35974417197046105</v>
      </c>
    </row>
    <row r="605" spans="1:3">
      <c r="A605" s="19">
        <v>581</v>
      </c>
      <c r="B605" s="19">
        <v>2.9577880760332738</v>
      </c>
      <c r="C605" s="19">
        <v>0.93119095152785558</v>
      </c>
    </row>
    <row r="606" spans="1:3">
      <c r="A606" s="19">
        <v>582</v>
      </c>
      <c r="B606" s="19">
        <v>2.6378695810555794</v>
      </c>
      <c r="C606" s="19">
        <v>-6.5307222355644345E-2</v>
      </c>
    </row>
    <row r="607" spans="1:3">
      <c r="A607" s="19">
        <v>583</v>
      </c>
      <c r="B607" s="19">
        <v>3.0691118247887035</v>
      </c>
      <c r="C607" s="19">
        <v>0.89740688317983652</v>
      </c>
    </row>
    <row r="608" spans="1:3">
      <c r="A608" s="19">
        <v>584</v>
      </c>
      <c r="B608" s="19">
        <v>2.9801470374263652</v>
      </c>
      <c r="C608" s="19">
        <v>0.21969023325774728</v>
      </c>
    </row>
    <row r="609" spans="1:3">
      <c r="A609" s="19">
        <v>585</v>
      </c>
      <c r="B609" s="19">
        <v>5.3702769208791796</v>
      </c>
      <c r="C609" s="19">
        <v>-1.0992116887154646</v>
      </c>
    </row>
    <row r="610" spans="1:3">
      <c r="A610" s="19">
        <v>586</v>
      </c>
      <c r="B610" s="19">
        <v>2.6055877287544522</v>
      </c>
      <c r="C610" s="19">
        <v>-0.34421536818587573</v>
      </c>
    </row>
    <row r="611" spans="1:3">
      <c r="A611" s="19">
        <v>587</v>
      </c>
      <c r="B611" s="19">
        <v>3.6295469483526377</v>
      </c>
      <c r="C611" s="19">
        <v>0.94173994162068908</v>
      </c>
    </row>
    <row r="612" spans="1:3">
      <c r="A612" s="19">
        <v>588</v>
      </c>
      <c r="B612" s="19">
        <v>4.7127873319181894</v>
      </c>
      <c r="C612" s="19">
        <v>-0.78654316759031495</v>
      </c>
    </row>
    <row r="613" spans="1:3">
      <c r="A613" s="19">
        <v>589</v>
      </c>
      <c r="B613" s="19">
        <v>4.3313036867926398</v>
      </c>
      <c r="C613" s="19">
        <v>0.50118043785567679</v>
      </c>
    </row>
    <row r="614" spans="1:3">
      <c r="A614" s="19">
        <v>590</v>
      </c>
      <c r="B614" s="19">
        <v>4.0545860306767398</v>
      </c>
      <c r="C614" s="19">
        <v>0.36649389665778997</v>
      </c>
    </row>
    <row r="615" spans="1:3">
      <c r="A615" s="19">
        <v>591</v>
      </c>
      <c r="B615" s="19">
        <v>3.9541114837007818</v>
      </c>
      <c r="C615" s="19">
        <v>-0.15294254345845992</v>
      </c>
    </row>
    <row r="616" spans="1:3">
      <c r="A616" s="19">
        <v>592</v>
      </c>
      <c r="B616" s="19">
        <v>3.9019945562848344</v>
      </c>
      <c r="C616" s="19">
        <v>-0.40695454432027001</v>
      </c>
    </row>
    <row r="617" spans="1:3">
      <c r="A617" s="19">
        <v>593</v>
      </c>
      <c r="B617" s="19">
        <v>3.2499216064586083</v>
      </c>
      <c r="C617" s="19">
        <v>-7.8901730013773097E-2</v>
      </c>
    </row>
    <row r="618" spans="1:3">
      <c r="A618" s="19">
        <v>594</v>
      </c>
      <c r="B618" s="19">
        <v>4.3514358279086771</v>
      </c>
      <c r="C618" s="19">
        <v>0.60012231449947429</v>
      </c>
    </row>
    <row r="619" spans="1:3">
      <c r="A619" s="19">
        <v>595</v>
      </c>
      <c r="B619" s="19">
        <v>3.6688792058541657</v>
      </c>
      <c r="C619" s="19">
        <v>0.65269860219973674</v>
      </c>
    </row>
    <row r="620" spans="1:3">
      <c r="A620" s="19">
        <v>596</v>
      </c>
      <c r="B620" s="19">
        <v>4.5376728866112508</v>
      </c>
      <c r="C620" s="19">
        <v>0.20118876633591132</v>
      </c>
    </row>
    <row r="621" spans="1:3">
      <c r="A621" s="19">
        <v>597</v>
      </c>
      <c r="B621" s="19">
        <v>3.4343991614758145</v>
      </c>
      <c r="C621" s="19">
        <v>-0.46772410054501545</v>
      </c>
    </row>
    <row r="622" spans="1:3">
      <c r="A622" s="19">
        <v>598</v>
      </c>
      <c r="B622" s="19">
        <v>4.4806586001191562</v>
      </c>
      <c r="C622" s="19">
        <v>0.15539372714505006</v>
      </c>
    </row>
    <row r="623" spans="1:3" ht="15" thickBot="1">
      <c r="A623" s="20">
        <v>599</v>
      </c>
      <c r="B623" s="20">
        <v>5.0032396078762389</v>
      </c>
      <c r="C623" s="20">
        <v>0.40253100707445721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3"/>
  <sheetViews>
    <sheetView workbookViewId="0">
      <selection activeCell="J26" sqref="J26"/>
    </sheetView>
  </sheetViews>
  <sheetFormatPr defaultRowHeight="14.4"/>
  <sheetData>
    <row r="1" spans="1:9">
      <c r="A1" t="s">
        <v>83</v>
      </c>
    </row>
    <row r="2" spans="1:9" ht="15" thickBot="1"/>
    <row r="3" spans="1:9">
      <c r="A3" s="22" t="s">
        <v>84</v>
      </c>
      <c r="B3" s="22"/>
    </row>
    <row r="4" spans="1:9">
      <c r="A4" s="19" t="s">
        <v>85</v>
      </c>
      <c r="B4" s="19">
        <v>0.9510112616129035</v>
      </c>
    </row>
    <row r="5" spans="1:9">
      <c r="A5" s="19" t="s">
        <v>86</v>
      </c>
      <c r="B5" s="19">
        <v>0.90442241971456638</v>
      </c>
    </row>
    <row r="6" spans="1:9">
      <c r="A6" s="19" t="s">
        <v>87</v>
      </c>
      <c r="B6" s="19">
        <v>0.90426232326517708</v>
      </c>
    </row>
    <row r="7" spans="1:9">
      <c r="A7" s="19" t="s">
        <v>88</v>
      </c>
      <c r="B7" s="19">
        <v>1.2364066837765373</v>
      </c>
    </row>
    <row r="8" spans="1:9" ht="15" thickBot="1">
      <c r="A8" s="20" t="s">
        <v>89</v>
      </c>
      <c r="B8" s="20">
        <v>599</v>
      </c>
    </row>
    <row r="10" spans="1:9" ht="15" thickBot="1">
      <c r="A10" t="s">
        <v>90</v>
      </c>
    </row>
    <row r="11" spans="1:9">
      <c r="A11" s="21"/>
      <c r="B11" s="21" t="s">
        <v>95</v>
      </c>
      <c r="C11" s="21" t="s">
        <v>96</v>
      </c>
      <c r="D11" s="21" t="s">
        <v>97</v>
      </c>
      <c r="E11" s="21" t="s">
        <v>98</v>
      </c>
      <c r="F11" s="21" t="s">
        <v>99</v>
      </c>
    </row>
    <row r="12" spans="1:9">
      <c r="A12" s="19" t="s">
        <v>91</v>
      </c>
      <c r="B12" s="19">
        <v>1</v>
      </c>
      <c r="C12" s="19">
        <v>8635.9935138417532</v>
      </c>
      <c r="D12" s="19">
        <v>8635.9935138417532</v>
      </c>
      <c r="E12" s="19">
        <v>5649.2347154752688</v>
      </c>
      <c r="F12" s="19">
        <v>1.4851973168940641E-306</v>
      </c>
    </row>
    <row r="13" spans="1:9">
      <c r="A13" s="19" t="s">
        <v>92</v>
      </c>
      <c r="B13" s="19">
        <v>597</v>
      </c>
      <c r="C13" s="19">
        <v>912.63478814931477</v>
      </c>
      <c r="D13" s="19">
        <v>1.5287014876872944</v>
      </c>
      <c r="E13" s="19"/>
      <c r="F13" s="19"/>
    </row>
    <row r="14" spans="1:9" ht="15" thickBot="1">
      <c r="A14" s="20" t="s">
        <v>93</v>
      </c>
      <c r="B14" s="20">
        <v>598</v>
      </c>
      <c r="C14" s="20">
        <v>9548.6283019910679</v>
      </c>
      <c r="D14" s="20"/>
      <c r="E14" s="20"/>
      <c r="F14" s="20"/>
    </row>
    <row r="15" spans="1:9" ht="15" thickBot="1"/>
    <row r="16" spans="1:9">
      <c r="A16" s="21"/>
      <c r="B16" s="21" t="s">
        <v>100</v>
      </c>
      <c r="C16" s="21" t="s">
        <v>88</v>
      </c>
      <c r="D16" s="21" t="s">
        <v>101</v>
      </c>
      <c r="E16" s="21" t="s">
        <v>102</v>
      </c>
      <c r="F16" s="21" t="s">
        <v>103</v>
      </c>
      <c r="G16" s="21" t="s">
        <v>104</v>
      </c>
      <c r="H16" s="21" t="s">
        <v>105</v>
      </c>
      <c r="I16" s="21" t="s">
        <v>106</v>
      </c>
    </row>
    <row r="17" spans="1:9">
      <c r="A17" s="19" t="s">
        <v>94</v>
      </c>
      <c r="B17" s="19">
        <v>1.7735452706318897</v>
      </c>
      <c r="C17" s="19">
        <v>9.24411371138779E-2</v>
      </c>
      <c r="D17" s="19">
        <v>19.185671293150211</v>
      </c>
      <c r="E17" s="19">
        <v>2.8625759103572532E-64</v>
      </c>
      <c r="F17" s="19">
        <v>1.5919959089589133</v>
      </c>
      <c r="G17" s="19">
        <v>1.9550946323048661</v>
      </c>
      <c r="H17" s="19">
        <v>1.5919959089589133</v>
      </c>
      <c r="I17" s="19">
        <v>1.9550946323048661</v>
      </c>
    </row>
    <row r="18" spans="1:9" ht="15" thickBot="1">
      <c r="A18" s="20" t="s">
        <v>76</v>
      </c>
      <c r="B18" s="20">
        <v>1.7641064861610962</v>
      </c>
      <c r="C18" s="20">
        <v>2.3470913188461357E-2</v>
      </c>
      <c r="D18" s="20">
        <v>75.161391122538717</v>
      </c>
      <c r="E18" s="20">
        <v>1.4851973168959217E-306</v>
      </c>
      <c r="F18" s="20">
        <v>1.7180108901928453</v>
      </c>
      <c r="G18" s="20">
        <v>1.8102020821293472</v>
      </c>
      <c r="H18" s="20">
        <v>1.7180108901928453</v>
      </c>
      <c r="I18" s="20">
        <v>1.8102020821293472</v>
      </c>
    </row>
    <row r="22" spans="1:9">
      <c r="A22" t="s">
        <v>107</v>
      </c>
    </row>
    <row r="23" spans="1:9" ht="15" thickBot="1"/>
    <row r="24" spans="1:9">
      <c r="A24" s="21" t="s">
        <v>89</v>
      </c>
      <c r="B24" s="21" t="s">
        <v>110</v>
      </c>
      <c r="C24" s="21" t="s">
        <v>92</v>
      </c>
    </row>
    <row r="25" spans="1:9">
      <c r="A25" s="19">
        <v>1</v>
      </c>
      <c r="B25" s="19">
        <v>2.6867936498514089</v>
      </c>
      <c r="C25" s="19">
        <v>-1.1426875729501293</v>
      </c>
    </row>
    <row r="26" spans="1:9">
      <c r="A26" s="19">
        <v>2</v>
      </c>
      <c r="B26" s="19">
        <v>2.8512906718486541</v>
      </c>
      <c r="C26" s="19">
        <v>-0.73284211260065479</v>
      </c>
    </row>
    <row r="27" spans="1:9">
      <c r="A27" s="19">
        <v>3</v>
      </c>
      <c r="B27" s="19">
        <v>3.6406093151221981</v>
      </c>
      <c r="C27" s="19">
        <v>-0.449587633225077</v>
      </c>
    </row>
    <row r="28" spans="1:9">
      <c r="A28" s="19">
        <v>4</v>
      </c>
      <c r="B28" s="19">
        <v>2.6601538851383708</v>
      </c>
      <c r="C28" s="19">
        <v>-0.9773531485041369</v>
      </c>
    </row>
    <row r="29" spans="1:9">
      <c r="A29" s="19">
        <v>5</v>
      </c>
      <c r="B29" s="19">
        <v>3.9106685892393593</v>
      </c>
      <c r="C29" s="19">
        <v>-0.91837581472329655</v>
      </c>
    </row>
    <row r="30" spans="1:9">
      <c r="A30" s="19">
        <v>6</v>
      </c>
      <c r="B30" s="19">
        <v>4.299745035283518</v>
      </c>
      <c r="C30" s="19">
        <v>0.15223661583629777</v>
      </c>
    </row>
    <row r="31" spans="1:9">
      <c r="A31" s="19">
        <v>7</v>
      </c>
      <c r="B31" s="19">
        <v>3.5612870798146106</v>
      </c>
      <c r="C31" s="19">
        <v>0.28907619016140451</v>
      </c>
    </row>
    <row r="32" spans="1:9">
      <c r="A32" s="19">
        <v>8</v>
      </c>
      <c r="B32" s="19">
        <v>4.9912743488053142</v>
      </c>
      <c r="C32" s="19">
        <v>0.61428741184619451</v>
      </c>
    </row>
    <row r="33" spans="1:3">
      <c r="A33" s="19">
        <v>9</v>
      </c>
      <c r="B33" s="19">
        <v>4.3413434602775336</v>
      </c>
      <c r="C33" s="19">
        <v>1.5614044094144885</v>
      </c>
    </row>
    <row r="34" spans="1:3">
      <c r="A34" s="19">
        <v>10</v>
      </c>
      <c r="B34" s="19">
        <v>3.4671020046475429</v>
      </c>
      <c r="C34" s="19">
        <v>-6.1908541259478866E-2</v>
      </c>
    </row>
    <row r="35" spans="1:3">
      <c r="A35" s="19">
        <v>11</v>
      </c>
      <c r="B35" s="19">
        <v>5.3663072913792913</v>
      </c>
      <c r="C35" s="19">
        <v>0.66216371563376519</v>
      </c>
    </row>
    <row r="36" spans="1:3">
      <c r="A36" s="19">
        <v>12</v>
      </c>
      <c r="B36" s="19">
        <v>4.7116521519876642</v>
      </c>
      <c r="C36" s="19">
        <v>-0.17920986797360072</v>
      </c>
    </row>
    <row r="37" spans="1:3">
      <c r="A37" s="19">
        <v>13</v>
      </c>
      <c r="B37" s="19">
        <v>10.275017227366465</v>
      </c>
      <c r="C37" s="19">
        <v>-0.19240025650362647</v>
      </c>
    </row>
    <row r="38" spans="1:3">
      <c r="A38" s="19">
        <v>14</v>
      </c>
      <c r="B38" s="19">
        <v>9.3809050850700899</v>
      </c>
      <c r="C38" s="19">
        <v>-0.16692373216990575</v>
      </c>
    </row>
    <row r="39" spans="1:3">
      <c r="A39" s="19">
        <v>15</v>
      </c>
      <c r="B39" s="19">
        <v>7.369636151708514</v>
      </c>
      <c r="C39" s="19">
        <v>1.1923371358173558</v>
      </c>
    </row>
    <row r="40" spans="1:3">
      <c r="A40" s="19">
        <v>16</v>
      </c>
      <c r="B40" s="19">
        <v>6.095016034775977</v>
      </c>
      <c r="C40" s="19">
        <v>1.8315479029651556</v>
      </c>
    </row>
    <row r="41" spans="1:3">
      <c r="A41" s="19">
        <v>17</v>
      </c>
      <c r="B41" s="19">
        <v>11.221858253403187</v>
      </c>
      <c r="C41" s="19">
        <v>-1.2810393515033347</v>
      </c>
    </row>
    <row r="42" spans="1:3">
      <c r="A42" s="19">
        <v>18</v>
      </c>
      <c r="B42" s="19">
        <v>5.4085058320199835</v>
      </c>
      <c r="C42" s="19">
        <v>-0.10739339626456879</v>
      </c>
    </row>
    <row r="43" spans="1:3">
      <c r="A43" s="19">
        <v>19</v>
      </c>
      <c r="B43" s="19">
        <v>19.133417075422003</v>
      </c>
      <c r="C43" s="19">
        <v>-9.3286082188331552</v>
      </c>
    </row>
    <row r="44" spans="1:3">
      <c r="A44" s="19">
        <v>20</v>
      </c>
      <c r="B44" s="19">
        <v>8.035183593743465</v>
      </c>
      <c r="C44" s="19">
        <v>2.0657734009036588E-2</v>
      </c>
    </row>
    <row r="45" spans="1:3">
      <c r="A45" s="19">
        <v>21</v>
      </c>
      <c r="B45" s="19">
        <v>11.767228833681848</v>
      </c>
      <c r="C45" s="19">
        <v>1.2706451892748625</v>
      </c>
    </row>
    <row r="46" spans="1:3">
      <c r="A46" s="19">
        <v>22</v>
      </c>
      <c r="B46" s="19">
        <v>11.038767591269039</v>
      </c>
      <c r="C46" s="19">
        <v>2.0568076137981386</v>
      </c>
    </row>
    <row r="47" spans="1:3">
      <c r="A47" s="19">
        <v>23</v>
      </c>
      <c r="B47" s="19">
        <v>11.664191049340452</v>
      </c>
      <c r="C47" s="19">
        <v>-0.96623033086558863</v>
      </c>
    </row>
    <row r="48" spans="1:3">
      <c r="A48" s="19">
        <v>24</v>
      </c>
      <c r="B48" s="19">
        <v>14.30357767570451</v>
      </c>
      <c r="C48" s="19">
        <v>-1.0475500251673999</v>
      </c>
    </row>
    <row r="49" spans="1:3">
      <c r="A49" s="19">
        <v>25</v>
      </c>
      <c r="B49" s="19">
        <v>13.090646371087352</v>
      </c>
      <c r="C49" s="19">
        <v>-0.52206706753108634</v>
      </c>
    </row>
    <row r="50" spans="1:3">
      <c r="A50" s="19">
        <v>26</v>
      </c>
      <c r="B50" s="19">
        <v>11.106548468600906</v>
      </c>
      <c r="C50" s="19">
        <v>1.7395516102245736</v>
      </c>
    </row>
    <row r="51" spans="1:3">
      <c r="A51" s="19">
        <v>27</v>
      </c>
      <c r="B51" s="19">
        <v>17.593690788727159</v>
      </c>
      <c r="C51" s="19">
        <v>-5.3421753120974156</v>
      </c>
    </row>
    <row r="52" spans="1:3">
      <c r="A52" s="19">
        <v>28</v>
      </c>
      <c r="B52" s="19">
        <v>7.0366404328860481</v>
      </c>
      <c r="C52" s="19">
        <v>1.0791708786432297</v>
      </c>
    </row>
    <row r="53" spans="1:3">
      <c r="A53" s="19">
        <v>29</v>
      </c>
      <c r="B53" s="19">
        <v>12.103003196837264</v>
      </c>
      <c r="C53" s="19">
        <v>0.79988832987196723</v>
      </c>
    </row>
    <row r="54" spans="1:3">
      <c r="A54" s="19">
        <v>30</v>
      </c>
      <c r="B54" s="19">
        <v>11.443956354913887</v>
      </c>
      <c r="C54" s="19">
        <v>2.1914694016496981</v>
      </c>
    </row>
    <row r="55" spans="1:3">
      <c r="A55" s="19">
        <v>31</v>
      </c>
      <c r="B55" s="19">
        <v>8.5002630009861537</v>
      </c>
      <c r="C55" s="19">
        <v>-0.51948773632872935</v>
      </c>
    </row>
    <row r="56" spans="1:3">
      <c r="A56" s="19">
        <v>32</v>
      </c>
      <c r="B56" s="19">
        <v>14.129071942099099</v>
      </c>
      <c r="C56" s="19">
        <v>-1.3035288210290563</v>
      </c>
    </row>
    <row r="57" spans="1:3">
      <c r="A57" s="19">
        <v>33</v>
      </c>
      <c r="B57" s="19">
        <v>9.7336757980108679</v>
      </c>
      <c r="C57" s="19">
        <v>1.691892570278057</v>
      </c>
    </row>
    <row r="58" spans="1:3">
      <c r="A58" s="19">
        <v>34</v>
      </c>
      <c r="B58" s="19">
        <v>10.196520631691204</v>
      </c>
      <c r="C58" s="19">
        <v>0.32071367752889479</v>
      </c>
    </row>
    <row r="59" spans="1:3">
      <c r="A59" s="19">
        <v>35</v>
      </c>
      <c r="B59" s="19">
        <v>11.990565044112806</v>
      </c>
      <c r="C59" s="19">
        <v>-1.099578043384458</v>
      </c>
    </row>
    <row r="60" spans="1:3">
      <c r="A60" s="19">
        <v>36</v>
      </c>
      <c r="B60" s="19">
        <v>8.3193285695047425</v>
      </c>
      <c r="C60" s="19">
        <v>0.49733437952590975</v>
      </c>
    </row>
    <row r="61" spans="1:3">
      <c r="A61" s="19">
        <v>37</v>
      </c>
      <c r="B61" s="19">
        <v>10.539953723717495</v>
      </c>
      <c r="C61" s="19">
        <v>0.77543805942756272</v>
      </c>
    </row>
    <row r="62" spans="1:3">
      <c r="A62" s="19">
        <v>38</v>
      </c>
      <c r="B62" s="19">
        <v>5.570985665188438</v>
      </c>
      <c r="C62" s="19">
        <v>0.3497543873581419</v>
      </c>
    </row>
    <row r="63" spans="1:3">
      <c r="A63" s="19">
        <v>39</v>
      </c>
      <c r="B63" s="19">
        <v>10.221798571659118</v>
      </c>
      <c r="C63" s="19">
        <v>-2.1276177400839416</v>
      </c>
    </row>
    <row r="64" spans="1:3">
      <c r="A64" s="19">
        <v>40</v>
      </c>
      <c r="B64" s="19">
        <v>7.3136575258682983</v>
      </c>
      <c r="C64" s="19">
        <v>0.78732751676329205</v>
      </c>
    </row>
    <row r="65" spans="1:3">
      <c r="A65" s="19">
        <v>41</v>
      </c>
      <c r="B65" s="19">
        <v>4.1218567309812881</v>
      </c>
      <c r="C65" s="19">
        <v>-4.7778658505968075E-2</v>
      </c>
    </row>
    <row r="66" spans="1:3">
      <c r="A66" s="19">
        <v>42</v>
      </c>
      <c r="B66" s="19">
        <v>6.1015754208392705</v>
      </c>
      <c r="C66" s="19">
        <v>-0.21343981205889317</v>
      </c>
    </row>
    <row r="67" spans="1:3">
      <c r="A67" s="19">
        <v>43</v>
      </c>
      <c r="B67" s="19">
        <v>3.8609248853507747</v>
      </c>
      <c r="C67" s="19">
        <v>-7.2047494783805011E-2</v>
      </c>
    </row>
    <row r="68" spans="1:3">
      <c r="A68" s="19">
        <v>44</v>
      </c>
      <c r="B68" s="19">
        <v>4.1600628472718153</v>
      </c>
      <c r="C68" s="19">
        <v>0.32201173858270415</v>
      </c>
    </row>
    <row r="69" spans="1:3">
      <c r="A69" s="19">
        <v>45</v>
      </c>
      <c r="B69" s="19">
        <v>3.8678659593468496</v>
      </c>
      <c r="C69" s="19">
        <v>0.11302532049667446</v>
      </c>
    </row>
    <row r="70" spans="1:3">
      <c r="A70" s="19">
        <v>46</v>
      </c>
      <c r="B70" s="19">
        <v>3.5148231168749415</v>
      </c>
      <c r="C70" s="19">
        <v>-0.20485912411340612</v>
      </c>
    </row>
    <row r="71" spans="1:3">
      <c r="A71" s="19">
        <v>47</v>
      </c>
      <c r="B71" s="19">
        <v>3.605501704974964</v>
      </c>
      <c r="C71" s="19">
        <v>-0.77611510358890756</v>
      </c>
    </row>
    <row r="72" spans="1:3">
      <c r="A72" s="19">
        <v>48</v>
      </c>
      <c r="B72" s="19">
        <v>3.1693860231462434</v>
      </c>
      <c r="C72" s="19">
        <v>-1.0896646871933422</v>
      </c>
    </row>
    <row r="73" spans="1:3">
      <c r="A73" s="19">
        <v>49</v>
      </c>
      <c r="B73" s="19">
        <v>3.4868953209949307</v>
      </c>
      <c r="C73" s="19">
        <v>-0.48493916056234454</v>
      </c>
    </row>
    <row r="74" spans="1:3">
      <c r="A74" s="19">
        <v>50</v>
      </c>
      <c r="B74" s="19">
        <v>3.2892100484445006</v>
      </c>
      <c r="C74" s="19">
        <v>-0.19604987778200567</v>
      </c>
    </row>
    <row r="75" spans="1:3">
      <c r="A75" s="19">
        <v>51</v>
      </c>
      <c r="B75" s="19">
        <v>2.6095998292185323</v>
      </c>
      <c r="C75" s="19">
        <v>-1.0502473774520644</v>
      </c>
    </row>
    <row r="76" spans="1:3">
      <c r="A76" s="19">
        <v>52</v>
      </c>
      <c r="B76" s="19">
        <v>2.8493647456330091</v>
      </c>
      <c r="C76" s="19">
        <v>-0.69685345750637318</v>
      </c>
    </row>
    <row r="77" spans="1:3">
      <c r="A77" s="19">
        <v>53</v>
      </c>
      <c r="B77" s="19">
        <v>2.7590721146028767</v>
      </c>
      <c r="C77" s="19">
        <v>-0.96174430158172752</v>
      </c>
    </row>
    <row r="78" spans="1:3">
      <c r="A78" s="19">
        <v>54</v>
      </c>
      <c r="B78" s="19">
        <v>2.5416582962486673</v>
      </c>
      <c r="C78" s="19">
        <v>-1.0661214019812715</v>
      </c>
    </row>
    <row r="79" spans="1:3">
      <c r="A79" s="19">
        <v>55</v>
      </c>
      <c r="B79" s="19">
        <v>2.4322113982576195</v>
      </c>
      <c r="C79" s="19">
        <v>-1.2016240308475612</v>
      </c>
    </row>
    <row r="80" spans="1:3">
      <c r="A80" s="19">
        <v>56</v>
      </c>
      <c r="B80" s="19">
        <v>2.2588766205152009</v>
      </c>
      <c r="C80" s="19">
        <v>-1.3749275352804493</v>
      </c>
    </row>
    <row r="81" spans="1:3">
      <c r="A81" s="19">
        <v>57</v>
      </c>
      <c r="B81" s="19">
        <v>2.4858325157982089</v>
      </c>
      <c r="C81" s="19">
        <v>-1.1325014762733618</v>
      </c>
    </row>
    <row r="82" spans="1:3">
      <c r="A82" s="19">
        <v>58</v>
      </c>
      <c r="B82" s="19">
        <v>2.7755777491861617</v>
      </c>
      <c r="C82" s="19">
        <v>-0.6755447869217619</v>
      </c>
    </row>
    <row r="83" spans="1:3">
      <c r="A83" s="19">
        <v>59</v>
      </c>
      <c r="B83" s="19">
        <v>3.6182919760936154</v>
      </c>
      <c r="C83" s="19">
        <v>-0.90871950581428074</v>
      </c>
    </row>
    <row r="84" spans="1:3">
      <c r="A84" s="19">
        <v>60</v>
      </c>
      <c r="B84" s="19">
        <v>4.2074404269471888</v>
      </c>
      <c r="C84" s="19">
        <v>0.30006640465603862</v>
      </c>
    </row>
    <row r="85" spans="1:3">
      <c r="A85" s="19">
        <v>61</v>
      </c>
      <c r="B85" s="19">
        <v>6.1421376612689382</v>
      </c>
      <c r="C85" s="19">
        <v>0.39613066766135674</v>
      </c>
    </row>
    <row r="86" spans="1:3">
      <c r="A86" s="19">
        <v>62</v>
      </c>
      <c r="B86" s="19">
        <v>5.7226344745418967</v>
      </c>
      <c r="C86" s="19">
        <v>1.3578332224700116</v>
      </c>
    </row>
    <row r="87" spans="1:3">
      <c r="A87" s="19">
        <v>63</v>
      </c>
      <c r="B87" s="19">
        <v>6.7873926554268209</v>
      </c>
      <c r="C87" s="19">
        <v>1.5689310903240408</v>
      </c>
    </row>
    <row r="88" spans="1:3">
      <c r="A88" s="19">
        <v>64</v>
      </c>
      <c r="B88" s="19">
        <v>6.6418979445073481</v>
      </c>
      <c r="C88" s="19">
        <v>0.92240694098139464</v>
      </c>
    </row>
    <row r="89" spans="1:3">
      <c r="A89" s="19">
        <v>65</v>
      </c>
      <c r="B89" s="19">
        <v>6.1519004865485138</v>
      </c>
      <c r="C89" s="19">
        <v>1.7116303386509442</v>
      </c>
    </row>
    <row r="90" spans="1:3">
      <c r="A90" s="19">
        <v>66</v>
      </c>
      <c r="B90" s="19">
        <v>8.4668306846525407</v>
      </c>
      <c r="C90" s="19">
        <v>0.60030836304289537</v>
      </c>
    </row>
    <row r="91" spans="1:3">
      <c r="A91" s="19">
        <v>67</v>
      </c>
      <c r="B91" s="19">
        <v>9.1987476133145769</v>
      </c>
      <c r="C91" s="19">
        <v>0.38827503795554819</v>
      </c>
    </row>
    <row r="92" spans="1:3">
      <c r="A92" s="19">
        <v>68</v>
      </c>
      <c r="B92" s="19">
        <v>9.9375764585112911</v>
      </c>
      <c r="C92" s="19">
        <v>2.6090963200357535</v>
      </c>
    </row>
    <row r="93" spans="1:3">
      <c r="A93" s="19">
        <v>69</v>
      </c>
      <c r="B93" s="19">
        <v>9.3103056242321571</v>
      </c>
      <c r="C93" s="19">
        <v>2.8920828005680637</v>
      </c>
    </row>
    <row r="94" spans="1:3">
      <c r="A94" s="19">
        <v>70</v>
      </c>
      <c r="B94" s="19">
        <v>11.131494978902751</v>
      </c>
      <c r="C94" s="19">
        <v>1.6469645251360419</v>
      </c>
    </row>
    <row r="95" spans="1:3">
      <c r="A95" s="19">
        <v>71</v>
      </c>
      <c r="B95" s="19">
        <v>8.6683742977122655</v>
      </c>
      <c r="C95" s="19">
        <v>1.9693303833771196</v>
      </c>
    </row>
    <row r="96" spans="1:3">
      <c r="A96" s="19">
        <v>72</v>
      </c>
      <c r="B96" s="19">
        <v>12.040168068145288</v>
      </c>
      <c r="C96" s="19">
        <v>-0.71169208300072917</v>
      </c>
    </row>
    <row r="97" spans="1:3">
      <c r="A97" s="19">
        <v>73</v>
      </c>
      <c r="B97" s="19">
        <v>12.162177376299283</v>
      </c>
      <c r="C97" s="19">
        <v>-0.77121658258875669</v>
      </c>
    </row>
    <row r="98" spans="1:3">
      <c r="A98" s="19">
        <v>74</v>
      </c>
      <c r="B98" s="19">
        <v>12.809505190825423</v>
      </c>
      <c r="C98" s="19">
        <v>-1.2215994693355174</v>
      </c>
    </row>
    <row r="99" spans="1:3">
      <c r="A99" s="19">
        <v>75</v>
      </c>
      <c r="B99" s="19">
        <v>9.6862608436331108</v>
      </c>
      <c r="C99" s="19">
        <v>-1.5410605107368891</v>
      </c>
    </row>
    <row r="100" spans="1:3">
      <c r="A100" s="19">
        <v>76</v>
      </c>
      <c r="B100" s="19">
        <v>11.034439427758869</v>
      </c>
      <c r="C100" s="19">
        <v>2.0325071077395176</v>
      </c>
    </row>
    <row r="101" spans="1:3">
      <c r="A101" s="19">
        <v>77</v>
      </c>
      <c r="B101" s="19">
        <v>11.151339014661374</v>
      </c>
      <c r="C101" s="19">
        <v>0.93410149752518556</v>
      </c>
    </row>
    <row r="102" spans="1:3">
      <c r="A102" s="19">
        <v>78</v>
      </c>
      <c r="B102" s="19">
        <v>12.20451659167696</v>
      </c>
      <c r="C102" s="19">
        <v>-1.1277434664406076</v>
      </c>
    </row>
    <row r="103" spans="1:3">
      <c r="A103" s="19">
        <v>79</v>
      </c>
      <c r="B103" s="19">
        <v>14.046343570772386</v>
      </c>
      <c r="C103" s="19">
        <v>-1.5472044747162901</v>
      </c>
    </row>
    <row r="104" spans="1:3">
      <c r="A104" s="19">
        <v>80</v>
      </c>
      <c r="B104" s="19">
        <v>12.397764665967465</v>
      </c>
      <c r="C104" s="19">
        <v>-7.6004230416812035E-2</v>
      </c>
    </row>
    <row r="105" spans="1:3">
      <c r="A105" s="19">
        <v>81</v>
      </c>
      <c r="B105" s="19">
        <v>10.05047554586168</v>
      </c>
      <c r="C105" s="19">
        <v>0.17408838805104665</v>
      </c>
    </row>
    <row r="106" spans="1:3">
      <c r="A106" s="19">
        <v>82</v>
      </c>
      <c r="B106" s="19">
        <v>14.877805668471922</v>
      </c>
      <c r="C106" s="19">
        <v>-2.5363284284212906</v>
      </c>
    </row>
    <row r="107" spans="1:3">
      <c r="A107" s="19">
        <v>83</v>
      </c>
      <c r="B107" s="19">
        <v>12.131489848118687</v>
      </c>
      <c r="C107" s="19">
        <v>0.74736342727290861</v>
      </c>
    </row>
    <row r="108" spans="1:3">
      <c r="A108" s="19">
        <v>84</v>
      </c>
      <c r="B108" s="19">
        <v>11.61568224718604</v>
      </c>
      <c r="C108" s="19">
        <v>1.4765377456510009</v>
      </c>
    </row>
    <row r="109" spans="1:3">
      <c r="A109" s="19">
        <v>85</v>
      </c>
      <c r="B109" s="19">
        <v>11.157223137324365</v>
      </c>
      <c r="C109" s="19">
        <v>1.4781660096064524</v>
      </c>
    </row>
    <row r="110" spans="1:3">
      <c r="A110" s="19">
        <v>86</v>
      </c>
      <c r="B110" s="19">
        <v>9.6040714920970984</v>
      </c>
      <c r="C110" s="19">
        <v>1.4096189710008247</v>
      </c>
    </row>
    <row r="111" spans="1:3">
      <c r="A111" s="19">
        <v>87</v>
      </c>
      <c r="B111" s="19">
        <v>12.105000079139778</v>
      </c>
      <c r="C111" s="19">
        <v>-0.66528438188590577</v>
      </c>
    </row>
    <row r="112" spans="1:3">
      <c r="A112" s="19">
        <v>88</v>
      </c>
      <c r="B112" s="19">
        <v>12.227654774489242</v>
      </c>
      <c r="C112" s="19">
        <v>-3.6711158987142252</v>
      </c>
    </row>
    <row r="113" spans="1:3">
      <c r="A113" s="19">
        <v>89</v>
      </c>
      <c r="B113" s="19">
        <v>9.7308509617212753</v>
      </c>
      <c r="C113" s="19">
        <v>0.3121630605431438</v>
      </c>
    </row>
    <row r="114" spans="1:3">
      <c r="A114" s="19">
        <v>90</v>
      </c>
      <c r="B114" s="19">
        <v>9.0507354719867301</v>
      </c>
      <c r="C114" s="19">
        <v>1.1069667420981997</v>
      </c>
    </row>
    <row r="115" spans="1:3">
      <c r="A115" s="19">
        <v>91</v>
      </c>
      <c r="B115" s="19">
        <v>8.983251562912443</v>
      </c>
      <c r="C115" s="19">
        <v>-0.43966477915593138</v>
      </c>
    </row>
    <row r="116" spans="1:3">
      <c r="A116" s="19">
        <v>92</v>
      </c>
      <c r="B116" s="19">
        <v>4.3877705646744047</v>
      </c>
      <c r="C116" s="19">
        <v>0.28975209941213365</v>
      </c>
    </row>
    <row r="117" spans="1:3">
      <c r="A117" s="19">
        <v>93</v>
      </c>
      <c r="B117" s="19">
        <v>6.3031871639391133</v>
      </c>
      <c r="C117" s="19">
        <v>-0.99166908870357506</v>
      </c>
    </row>
    <row r="118" spans="1:3">
      <c r="A118" s="19">
        <v>94</v>
      </c>
      <c r="B118" s="19">
        <v>5.027630072495592</v>
      </c>
      <c r="C118" s="19">
        <v>0.58842138680850642</v>
      </c>
    </row>
    <row r="119" spans="1:3">
      <c r="A119" s="19">
        <v>95</v>
      </c>
      <c r="B119" s="19">
        <v>5.0409153633776711</v>
      </c>
      <c r="C119" s="19">
        <v>-0.77595746700306911</v>
      </c>
    </row>
    <row r="120" spans="1:3">
      <c r="A120" s="19">
        <v>96</v>
      </c>
      <c r="B120" s="19">
        <v>5.3544634755324605</v>
      </c>
      <c r="C120" s="19">
        <v>-0.29268110079147558</v>
      </c>
    </row>
    <row r="121" spans="1:3">
      <c r="A121" s="19">
        <v>97</v>
      </c>
      <c r="B121" s="19">
        <v>4.0331140937427872</v>
      </c>
      <c r="C121" s="19">
        <v>-0.58101688412421648</v>
      </c>
    </row>
    <row r="122" spans="1:3">
      <c r="A122" s="19">
        <v>98</v>
      </c>
      <c r="B122" s="19">
        <v>2.9147077221789139</v>
      </c>
      <c r="C122" s="19">
        <v>-0.54691836341767486</v>
      </c>
    </row>
    <row r="123" spans="1:3">
      <c r="A123" s="19">
        <v>99</v>
      </c>
      <c r="B123" s="19">
        <v>3.1077454336901615</v>
      </c>
      <c r="C123" s="19">
        <v>-0.74904176343863949</v>
      </c>
    </row>
    <row r="124" spans="1:3">
      <c r="A124" s="19">
        <v>100</v>
      </c>
      <c r="B124" s="19">
        <v>2.7179243267440443</v>
      </c>
      <c r="C124" s="19">
        <v>-0.87690204262450533</v>
      </c>
    </row>
    <row r="125" spans="1:3">
      <c r="A125" s="19">
        <v>101</v>
      </c>
      <c r="B125" s="19">
        <v>2.439192888268038</v>
      </c>
      <c r="C125" s="19">
        <v>-1.0570523555953699</v>
      </c>
    </row>
    <row r="126" spans="1:3">
      <c r="A126" s="19">
        <v>102</v>
      </c>
      <c r="B126" s="19">
        <v>2.9448017387832737</v>
      </c>
      <c r="C126" s="19">
        <v>-0.59277894916186691</v>
      </c>
    </row>
    <row r="127" spans="1:3">
      <c r="A127" s="19">
        <v>103</v>
      </c>
      <c r="B127" s="19">
        <v>2.9237997537771472</v>
      </c>
      <c r="C127" s="19">
        <v>-0.60370420087935495</v>
      </c>
    </row>
    <row r="128" spans="1:3">
      <c r="A128" s="19">
        <v>104</v>
      </c>
      <c r="B128" s="19">
        <v>2.5474546492287065</v>
      </c>
      <c r="C128" s="19">
        <v>-0.9131495026636951</v>
      </c>
    </row>
    <row r="129" spans="1:3">
      <c r="A129" s="19">
        <v>105</v>
      </c>
      <c r="B129" s="19">
        <v>3.1833791270017144</v>
      </c>
      <c r="C129" s="19">
        <v>-1.2604314528987575</v>
      </c>
    </row>
    <row r="130" spans="1:3">
      <c r="A130" s="19">
        <v>106</v>
      </c>
      <c r="B130" s="19">
        <v>2.6925253803269813</v>
      </c>
      <c r="C130" s="19">
        <v>-0.94236188791701747</v>
      </c>
    </row>
    <row r="131" spans="1:3">
      <c r="A131" s="19">
        <v>107</v>
      </c>
      <c r="B131" s="19">
        <v>3.2091401395756822</v>
      </c>
      <c r="C131" s="19">
        <v>-0.37361783997753362</v>
      </c>
    </row>
    <row r="132" spans="1:3">
      <c r="A132" s="19">
        <v>108</v>
      </c>
      <c r="B132" s="19">
        <v>2.839239546710612</v>
      </c>
      <c r="C132" s="19">
        <v>-0.79897355801236758</v>
      </c>
    </row>
    <row r="133" spans="1:3">
      <c r="A133" s="19">
        <v>109</v>
      </c>
      <c r="B133" s="19">
        <v>3.0066501402716472</v>
      </c>
      <c r="C133" s="19">
        <v>-1.5137748443585948</v>
      </c>
    </row>
    <row r="134" spans="1:3">
      <c r="A134" s="19">
        <v>110</v>
      </c>
      <c r="B134" s="19">
        <v>3.4168949474834434</v>
      </c>
      <c r="C134" s="19">
        <v>-0.1579605686205916</v>
      </c>
    </row>
    <row r="135" spans="1:3">
      <c r="A135" s="19">
        <v>111</v>
      </c>
      <c r="B135" s="19">
        <v>3.8693851903704379</v>
      </c>
      <c r="C135" s="19">
        <v>0.73903917081358994</v>
      </c>
    </row>
    <row r="136" spans="1:3">
      <c r="A136" s="19">
        <v>112</v>
      </c>
      <c r="B136" s="19">
        <v>3.7228903826316522</v>
      </c>
      <c r="C136" s="19">
        <v>0.23617815987472479</v>
      </c>
    </row>
    <row r="137" spans="1:3">
      <c r="A137" s="19">
        <v>113</v>
      </c>
      <c r="B137" s="19">
        <v>5.364007051140768</v>
      </c>
      <c r="C137" s="19">
        <v>1.5967555243981995</v>
      </c>
    </row>
    <row r="138" spans="1:3">
      <c r="A138" s="19">
        <v>114</v>
      </c>
      <c r="B138" s="19">
        <v>5.3950914005045245</v>
      </c>
      <c r="C138" s="19">
        <v>0.45456743763202301</v>
      </c>
    </row>
    <row r="139" spans="1:3">
      <c r="A139" s="19">
        <v>115</v>
      </c>
      <c r="B139" s="19">
        <v>6.3826231250026755</v>
      </c>
      <c r="C139" s="19">
        <v>1.2646170014228275</v>
      </c>
    </row>
    <row r="140" spans="1:3">
      <c r="A140" s="19">
        <v>116</v>
      </c>
      <c r="B140" s="19">
        <v>8.955626024747982</v>
      </c>
      <c r="C140" s="19">
        <v>0.26191866829880972</v>
      </c>
    </row>
    <row r="141" spans="1:3">
      <c r="A141" s="19">
        <v>117</v>
      </c>
      <c r="B141" s="19">
        <v>7.4442064357953948</v>
      </c>
      <c r="C141" s="19">
        <v>1.5240022508129121</v>
      </c>
    </row>
    <row r="142" spans="1:3">
      <c r="A142" s="19">
        <v>118</v>
      </c>
      <c r="B142" s="19">
        <v>6.31027256204551</v>
      </c>
      <c r="C142" s="19">
        <v>1.1573161437741133</v>
      </c>
    </row>
    <row r="143" spans="1:3">
      <c r="A143" s="19">
        <v>119</v>
      </c>
      <c r="B143" s="19">
        <v>11.313948837453029</v>
      </c>
      <c r="C143" s="19">
        <v>-0.57574900864342737</v>
      </c>
    </row>
    <row r="144" spans="1:3">
      <c r="A144" s="19">
        <v>120</v>
      </c>
      <c r="B144" s="19">
        <v>9.8875594440818908</v>
      </c>
      <c r="C144" s="19">
        <v>1.1406779767718671</v>
      </c>
    </row>
    <row r="145" spans="1:3">
      <c r="A145" s="19">
        <v>121</v>
      </c>
      <c r="B145" s="19">
        <v>9.4291414275641472</v>
      </c>
      <c r="C145" s="19">
        <v>2.9265458281394707</v>
      </c>
    </row>
    <row r="146" spans="1:3">
      <c r="A146" s="19">
        <v>122</v>
      </c>
      <c r="B146" s="19">
        <v>8.395966528309291</v>
      </c>
      <c r="C146" s="19">
        <v>0.72848126183893669</v>
      </c>
    </row>
    <row r="147" spans="1:3">
      <c r="A147" s="19">
        <v>123</v>
      </c>
      <c r="B147" s="19">
        <v>13.158976962632099</v>
      </c>
      <c r="C147" s="19">
        <v>-1.0955307913200372</v>
      </c>
    </row>
    <row r="148" spans="1:3">
      <c r="A148" s="19">
        <v>124</v>
      </c>
      <c r="B148" s="19">
        <v>11.038058660200697</v>
      </c>
      <c r="C148" s="19">
        <v>0.64991700284019238</v>
      </c>
    </row>
    <row r="149" spans="1:3">
      <c r="A149" s="19">
        <v>125</v>
      </c>
      <c r="B149" s="19">
        <v>12.640885907138614</v>
      </c>
      <c r="C149" s="19">
        <v>0.11903360166811972</v>
      </c>
    </row>
    <row r="150" spans="1:3">
      <c r="A150" s="19">
        <v>126</v>
      </c>
      <c r="B150" s="19">
        <v>12.919408758033626</v>
      </c>
      <c r="C150" s="19">
        <v>-0.91231439491729027</v>
      </c>
    </row>
    <row r="151" spans="1:3">
      <c r="A151" s="19">
        <v>127</v>
      </c>
      <c r="B151" s="19">
        <v>13.230275545328869</v>
      </c>
      <c r="C151" s="19">
        <v>0.16069900249566871</v>
      </c>
    </row>
    <row r="152" spans="1:3">
      <c r="A152" s="19">
        <v>128</v>
      </c>
      <c r="B152" s="19">
        <v>12.899250227576243</v>
      </c>
      <c r="C152" s="19">
        <v>0.82415718678889682</v>
      </c>
    </row>
    <row r="153" spans="1:3">
      <c r="A153" s="19">
        <v>129</v>
      </c>
      <c r="B153" s="19">
        <v>14.475685158391673</v>
      </c>
      <c r="C153" s="19">
        <v>-1.5988577009263505</v>
      </c>
    </row>
    <row r="154" spans="1:3">
      <c r="A154" s="19">
        <v>130</v>
      </c>
      <c r="B154" s="19">
        <v>12.737123679223931</v>
      </c>
      <c r="C154" s="19">
        <v>0.73110180172378669</v>
      </c>
    </row>
    <row r="155" spans="1:3">
      <c r="A155" s="19">
        <v>131</v>
      </c>
      <c r="B155" s="19">
        <v>12.891615941861286</v>
      </c>
      <c r="C155" s="19">
        <v>7.7928585488953317E-2</v>
      </c>
    </row>
    <row r="156" spans="1:3">
      <c r="A156" s="19">
        <v>132</v>
      </c>
      <c r="B156" s="19">
        <v>13.738111258991516</v>
      </c>
      <c r="C156" s="19">
        <v>-3.6317796586214257E-2</v>
      </c>
    </row>
    <row r="157" spans="1:3">
      <c r="A157" s="19">
        <v>133</v>
      </c>
      <c r="B157" s="19">
        <v>13.236767859936059</v>
      </c>
      <c r="C157" s="19">
        <v>-0.37268454597190548</v>
      </c>
    </row>
    <row r="158" spans="1:3">
      <c r="A158" s="19">
        <v>134</v>
      </c>
      <c r="B158" s="19">
        <v>16.340803417316199</v>
      </c>
      <c r="C158" s="19">
        <v>-1.5089339845812315</v>
      </c>
    </row>
    <row r="159" spans="1:3">
      <c r="A159" s="19">
        <v>135</v>
      </c>
      <c r="B159" s="19">
        <v>14.514070425024485</v>
      </c>
      <c r="C159" s="19">
        <v>-0.13359142074470043</v>
      </c>
    </row>
    <row r="160" spans="1:3">
      <c r="A160" s="19">
        <v>136</v>
      </c>
      <c r="B160" s="19">
        <v>11.206317662645152</v>
      </c>
      <c r="C160" s="19">
        <v>-3.2960381729572514</v>
      </c>
    </row>
    <row r="161" spans="1:3">
      <c r="A161" s="19">
        <v>137</v>
      </c>
      <c r="B161" s="19">
        <v>13.787159994380271</v>
      </c>
      <c r="C161" s="19">
        <v>-1.7559297489010159</v>
      </c>
    </row>
    <row r="162" spans="1:3">
      <c r="A162" s="19">
        <v>138</v>
      </c>
      <c r="B162" s="19">
        <v>10.920805838148027</v>
      </c>
      <c r="C162" s="19">
        <v>-1.525333222215135</v>
      </c>
    </row>
    <row r="163" spans="1:3">
      <c r="A163" s="19">
        <v>139</v>
      </c>
      <c r="B163" s="19">
        <v>11.920888365517971</v>
      </c>
      <c r="C163" s="19">
        <v>-0.84663071873742091</v>
      </c>
    </row>
    <row r="164" spans="1:3">
      <c r="A164" s="19">
        <v>140</v>
      </c>
      <c r="B164" s="19">
        <v>10.86781690154778</v>
      </c>
      <c r="C164" s="19">
        <v>4.2250207447818156E-2</v>
      </c>
    </row>
    <row r="165" spans="1:3">
      <c r="A165" s="19">
        <v>141</v>
      </c>
      <c r="B165" s="19">
        <v>8.3017893807400434</v>
      </c>
      <c r="C165" s="19">
        <v>2.0169025241746308</v>
      </c>
    </row>
    <row r="166" spans="1:3">
      <c r="A166" s="19">
        <v>142</v>
      </c>
      <c r="B166" s="19">
        <v>9.1438997431938684</v>
      </c>
      <c r="C166" s="19">
        <v>0.14320507886892919</v>
      </c>
    </row>
    <row r="167" spans="1:3">
      <c r="A167" s="19">
        <v>143</v>
      </c>
      <c r="B167" s="19">
        <v>9.888817364554793</v>
      </c>
      <c r="C167" s="19">
        <v>-0.42728431148764656</v>
      </c>
    </row>
    <row r="168" spans="1:3">
      <c r="A168" s="19">
        <v>144</v>
      </c>
      <c r="B168" s="19">
        <v>8.6340779866574184</v>
      </c>
      <c r="C168" s="19">
        <v>0.63218697058196049</v>
      </c>
    </row>
    <row r="169" spans="1:3">
      <c r="A169" s="19">
        <v>145</v>
      </c>
      <c r="B169" s="19">
        <v>6.9708912986024592</v>
      </c>
      <c r="C169" s="19">
        <v>0.47497908405050548</v>
      </c>
    </row>
    <row r="170" spans="1:3">
      <c r="A170" s="19">
        <v>146</v>
      </c>
      <c r="B170" s="19">
        <v>6.2961341332932976</v>
      </c>
      <c r="C170" s="19">
        <v>0.81957017063680038</v>
      </c>
    </row>
    <row r="171" spans="1:3">
      <c r="A171" s="19">
        <v>147</v>
      </c>
      <c r="B171" s="19">
        <v>7.1380345110420125</v>
      </c>
      <c r="C171" s="19">
        <v>-0.22202270760269727</v>
      </c>
    </row>
    <row r="172" spans="1:3">
      <c r="A172" s="19">
        <v>148</v>
      </c>
      <c r="B172" s="19">
        <v>5.1552726270701879</v>
      </c>
      <c r="C172" s="19">
        <v>0.11200455952079302</v>
      </c>
    </row>
    <row r="173" spans="1:3">
      <c r="A173" s="19">
        <v>149</v>
      </c>
      <c r="B173" s="19">
        <v>4.8530243684128402</v>
      </c>
      <c r="C173" s="19">
        <v>0.36542344737118437</v>
      </c>
    </row>
    <row r="174" spans="1:3">
      <c r="A174" s="19">
        <v>150</v>
      </c>
      <c r="B174" s="19">
        <v>4.3183316142265644</v>
      </c>
      <c r="C174" s="19">
        <v>7.4500397942157015E-2</v>
      </c>
    </row>
    <row r="175" spans="1:3">
      <c r="A175" s="19">
        <v>151</v>
      </c>
      <c r="B175" s="19">
        <v>2.595457449433316</v>
      </c>
      <c r="C175" s="19">
        <v>-0.93340242809813745</v>
      </c>
    </row>
    <row r="176" spans="1:3">
      <c r="A176" s="19">
        <v>152</v>
      </c>
      <c r="B176" s="19">
        <v>2.6550709011664759</v>
      </c>
      <c r="C176" s="19">
        <v>-0.83432993254826604</v>
      </c>
    </row>
    <row r="177" spans="1:3">
      <c r="A177" s="19">
        <v>153</v>
      </c>
      <c r="B177" s="19">
        <v>3.172371640393834</v>
      </c>
      <c r="C177" s="19">
        <v>-0.62101914253225488</v>
      </c>
    </row>
    <row r="178" spans="1:3">
      <c r="A178" s="19">
        <v>154</v>
      </c>
      <c r="B178" s="19">
        <v>3.8348657801882924</v>
      </c>
      <c r="C178" s="19">
        <v>-0.66430609534168017</v>
      </c>
    </row>
    <row r="179" spans="1:3">
      <c r="A179" s="19">
        <v>155</v>
      </c>
      <c r="B179" s="19">
        <v>2.9249963660965994</v>
      </c>
      <c r="C179" s="19">
        <v>-0.85506836405320374</v>
      </c>
    </row>
    <row r="180" spans="1:3">
      <c r="A180" s="19">
        <v>156</v>
      </c>
      <c r="B180" s="19">
        <v>2.7328710947557093</v>
      </c>
      <c r="C180" s="19">
        <v>-1.0065886164545115</v>
      </c>
    </row>
    <row r="181" spans="1:3">
      <c r="A181" s="19">
        <v>157</v>
      </c>
      <c r="B181" s="19">
        <v>2.6251672351524684</v>
      </c>
      <c r="C181" s="19">
        <v>-1.398215654028774</v>
      </c>
    </row>
    <row r="182" spans="1:3">
      <c r="A182" s="19">
        <v>158</v>
      </c>
      <c r="B182" s="19">
        <v>2.8590123547183399</v>
      </c>
      <c r="C182" s="19">
        <v>-0.82920008309508031</v>
      </c>
    </row>
    <row r="183" spans="1:3">
      <c r="A183" s="19">
        <v>159</v>
      </c>
      <c r="B183" s="19">
        <v>3.1989125206798796</v>
      </c>
      <c r="C183" s="19">
        <v>-0.3181046498869553</v>
      </c>
    </row>
    <row r="184" spans="1:3">
      <c r="A184" s="19">
        <v>160</v>
      </c>
      <c r="B184" s="19">
        <v>3.9436895095074305</v>
      </c>
      <c r="C184" s="19">
        <v>-0.41368523354720921</v>
      </c>
    </row>
    <row r="185" spans="1:3">
      <c r="A185" s="19">
        <v>161</v>
      </c>
      <c r="B185" s="19">
        <v>3.7740393048210477</v>
      </c>
      <c r="C185" s="19">
        <v>0.41645928394710019</v>
      </c>
    </row>
    <row r="186" spans="1:3">
      <c r="A186" s="19">
        <v>162</v>
      </c>
      <c r="B186" s="19">
        <v>4.1031017235997425</v>
      </c>
      <c r="C186" s="19">
        <v>0.52583255577384946</v>
      </c>
    </row>
    <row r="187" spans="1:3">
      <c r="A187" s="19">
        <v>163</v>
      </c>
      <c r="B187" s="19">
        <v>3.7532044128871593</v>
      </c>
      <c r="C187" s="19">
        <v>0.21445349249107082</v>
      </c>
    </row>
    <row r="188" spans="1:3">
      <c r="A188" s="19">
        <v>164</v>
      </c>
      <c r="B188" s="19">
        <v>3.0184589130533297</v>
      </c>
      <c r="C188" s="19">
        <v>-0.32102888532868823</v>
      </c>
    </row>
    <row r="189" spans="1:3">
      <c r="A189" s="19">
        <v>165</v>
      </c>
      <c r="B189" s="19">
        <v>4.282016507219419</v>
      </c>
      <c r="C189" s="19">
        <v>7.2784367110465098E-2</v>
      </c>
    </row>
    <row r="190" spans="1:3">
      <c r="A190" s="19">
        <v>166</v>
      </c>
      <c r="B190" s="19">
        <v>5.1814523092900782</v>
      </c>
      <c r="C190" s="19">
        <v>0.56638597222180387</v>
      </c>
    </row>
    <row r="191" spans="1:3">
      <c r="A191" s="19">
        <v>167</v>
      </c>
      <c r="B191" s="19">
        <v>6.9767147962798912</v>
      </c>
      <c r="C191" s="19">
        <v>1.3903369034909563</v>
      </c>
    </row>
    <row r="192" spans="1:3">
      <c r="A192" s="19">
        <v>168</v>
      </c>
      <c r="B192" s="19">
        <v>8.1328365994156702</v>
      </c>
      <c r="C192" s="19">
        <v>0.43571865234873464</v>
      </c>
    </row>
    <row r="193" spans="1:3">
      <c r="A193" s="19">
        <v>169</v>
      </c>
      <c r="B193" s="19">
        <v>8.1027521701259317</v>
      </c>
      <c r="C193" s="19">
        <v>1.1463369114325612</v>
      </c>
    </row>
    <row r="194" spans="1:3">
      <c r="A194" s="19">
        <v>170</v>
      </c>
      <c r="B194" s="19">
        <v>9.6818530719526983</v>
      </c>
      <c r="C194" s="19">
        <v>-0.60388740399601737</v>
      </c>
    </row>
    <row r="195" spans="1:3">
      <c r="A195" s="19">
        <v>171</v>
      </c>
      <c r="B195" s="19">
        <v>10.276398805338889</v>
      </c>
      <c r="C195" s="19">
        <v>1.057502595498649</v>
      </c>
    </row>
    <row r="196" spans="1:3">
      <c r="A196" s="19">
        <v>172</v>
      </c>
      <c r="B196" s="19">
        <v>10.079157987377858</v>
      </c>
      <c r="C196" s="19">
        <v>0.26386540847008177</v>
      </c>
    </row>
    <row r="197" spans="1:3">
      <c r="A197" s="19">
        <v>173</v>
      </c>
      <c r="B197" s="19">
        <v>6.8502753555837543</v>
      </c>
      <c r="C197" s="19">
        <v>0.19425552029033621</v>
      </c>
    </row>
    <row r="198" spans="1:3">
      <c r="A198" s="19">
        <v>174</v>
      </c>
      <c r="B198" s="19">
        <v>5.7938830981256784</v>
      </c>
      <c r="C198" s="19">
        <v>0.98929658382085695</v>
      </c>
    </row>
    <row r="199" spans="1:3">
      <c r="A199" s="19">
        <v>175</v>
      </c>
      <c r="B199" s="19">
        <v>10.900594663533862</v>
      </c>
      <c r="C199" s="19">
        <v>0.95753682261770479</v>
      </c>
    </row>
    <row r="200" spans="1:3">
      <c r="A200" s="19">
        <v>176</v>
      </c>
      <c r="B200" s="19">
        <v>6.554652732539215</v>
      </c>
      <c r="C200" s="19">
        <v>2.4321573517098694</v>
      </c>
    </row>
    <row r="201" spans="1:3">
      <c r="A201" s="19">
        <v>177</v>
      </c>
      <c r="B201" s="19">
        <v>8.6143721753534095</v>
      </c>
      <c r="C201" s="19">
        <v>2.1038669783481758</v>
      </c>
    </row>
    <row r="202" spans="1:3">
      <c r="A202" s="19">
        <v>178</v>
      </c>
      <c r="B202" s="19">
        <v>13.415792054973306</v>
      </c>
      <c r="C202" s="19">
        <v>-0.89570076189835568</v>
      </c>
    </row>
    <row r="203" spans="1:3">
      <c r="A203" s="19">
        <v>179</v>
      </c>
      <c r="B203" s="19">
        <v>10.257519483085648</v>
      </c>
      <c r="C203" s="19">
        <v>-0.13134242574775712</v>
      </c>
    </row>
    <row r="204" spans="1:3">
      <c r="A204" s="19">
        <v>180</v>
      </c>
      <c r="B204" s="19">
        <v>14.540263122766653</v>
      </c>
      <c r="C204" s="19">
        <v>-1.8504845380856327</v>
      </c>
    </row>
    <row r="205" spans="1:3">
      <c r="A205" s="19">
        <v>181</v>
      </c>
      <c r="B205" s="19">
        <v>11.111526610916812</v>
      </c>
      <c r="C205" s="19">
        <v>-0.39479275416366022</v>
      </c>
    </row>
    <row r="206" spans="1:3">
      <c r="A206" s="19">
        <v>182</v>
      </c>
      <c r="B206" s="19">
        <v>11.331460109810902</v>
      </c>
      <c r="C206" s="19">
        <v>-6.9388421475530038E-2</v>
      </c>
    </row>
    <row r="207" spans="1:3">
      <c r="A207" s="19">
        <v>183</v>
      </c>
      <c r="B207" s="19">
        <v>8.4008499361832758</v>
      </c>
      <c r="C207" s="19">
        <v>2.2392692260987896</v>
      </c>
    </row>
    <row r="208" spans="1:3">
      <c r="A208" s="19">
        <v>184</v>
      </c>
      <c r="B208" s="19">
        <v>7.0947849190092374</v>
      </c>
      <c r="C208" s="19">
        <v>2.3586406659097872</v>
      </c>
    </row>
    <row r="209" spans="1:3">
      <c r="A209" s="19">
        <v>185</v>
      </c>
      <c r="B209" s="19">
        <v>11.284202217866714</v>
      </c>
      <c r="C209" s="19">
        <v>1.6112136353708806</v>
      </c>
    </row>
    <row r="210" spans="1:3">
      <c r="A210" s="19">
        <v>186</v>
      </c>
      <c r="B210" s="19">
        <v>12.424641434094475</v>
      </c>
      <c r="C210" s="19">
        <v>1.1956977059991427</v>
      </c>
    </row>
    <row r="211" spans="1:3">
      <c r="A211" s="19">
        <v>187</v>
      </c>
      <c r="B211" s="19">
        <v>11.580076754535025</v>
      </c>
      <c r="C211" s="19">
        <v>-0.2192681878136824</v>
      </c>
    </row>
    <row r="212" spans="1:3">
      <c r="A212" s="19">
        <v>188</v>
      </c>
      <c r="B212" s="19">
        <v>10.723306216254169</v>
      </c>
      <c r="C212" s="19">
        <v>1.3242286804048433</v>
      </c>
    </row>
    <row r="213" spans="1:3">
      <c r="A213" s="19">
        <v>189</v>
      </c>
      <c r="B213" s="19">
        <v>7.7805358696988041</v>
      </c>
      <c r="C213" s="19">
        <v>1.7427752632052922</v>
      </c>
    </row>
    <row r="214" spans="1:3">
      <c r="A214" s="19">
        <v>190</v>
      </c>
      <c r="B214" s="19">
        <v>11.241651918001178</v>
      </c>
      <c r="C214" s="19">
        <v>1.4460157928719042</v>
      </c>
    </row>
    <row r="215" spans="1:3">
      <c r="A215" s="19">
        <v>191</v>
      </c>
      <c r="B215" s="19">
        <v>12.158629252731654</v>
      </c>
      <c r="C215" s="19">
        <v>0.4400625193474621</v>
      </c>
    </row>
    <row r="216" spans="1:3">
      <c r="A216" s="19">
        <v>192</v>
      </c>
      <c r="B216" s="19">
        <v>12.139221090274944</v>
      </c>
      <c r="C216" s="19">
        <v>-0.70817630353581151</v>
      </c>
    </row>
    <row r="217" spans="1:3">
      <c r="A217" s="19">
        <v>193</v>
      </c>
      <c r="B217" s="19">
        <v>11.331402553405283</v>
      </c>
      <c r="C217" s="19">
        <v>-0.36777397162322423</v>
      </c>
    </row>
    <row r="218" spans="1:3">
      <c r="A218" s="19">
        <v>194</v>
      </c>
      <c r="B218" s="19">
        <v>7.1145825113293304</v>
      </c>
      <c r="C218" s="19">
        <v>1.964653280088041</v>
      </c>
    </row>
    <row r="219" spans="1:3">
      <c r="A219" s="19">
        <v>195</v>
      </c>
      <c r="B219" s="19">
        <v>8.5841741586926688</v>
      </c>
      <c r="C219" s="19">
        <v>0.6965369697665782</v>
      </c>
    </row>
    <row r="220" spans="1:3">
      <c r="A220" s="19">
        <v>196</v>
      </c>
      <c r="B220" s="19">
        <v>7.4057378886141203</v>
      </c>
      <c r="C220" s="19">
        <v>9.7220144204346326E-2</v>
      </c>
    </row>
    <row r="221" spans="1:3">
      <c r="A221" s="19">
        <v>197</v>
      </c>
      <c r="B221" s="19">
        <v>9.1226345936897033</v>
      </c>
      <c r="C221" s="19">
        <v>-0.70594180998499922</v>
      </c>
    </row>
    <row r="222" spans="1:3">
      <c r="A222" s="19">
        <v>198</v>
      </c>
      <c r="B222" s="19">
        <v>6.3411295144718824</v>
      </c>
      <c r="C222" s="19">
        <v>0.77589866510993399</v>
      </c>
    </row>
    <row r="223" spans="1:3">
      <c r="A223" s="19">
        <v>199</v>
      </c>
      <c r="B223" s="19">
        <v>5.664001966325146</v>
      </c>
      <c r="C223" s="19">
        <v>0.36968825433884156</v>
      </c>
    </row>
    <row r="224" spans="1:3">
      <c r="A224" s="19">
        <v>200</v>
      </c>
      <c r="B224" s="19">
        <v>6.1145200669736584</v>
      </c>
      <c r="C224" s="19">
        <v>-9.8195935782241506E-2</v>
      </c>
    </row>
    <row r="225" spans="1:3">
      <c r="A225" s="19">
        <v>201</v>
      </c>
      <c r="B225" s="19">
        <v>4.8391666643522697</v>
      </c>
      <c r="C225" s="19">
        <v>-0.95909435284380518</v>
      </c>
    </row>
    <row r="226" spans="1:3">
      <c r="A226" s="19">
        <v>202</v>
      </c>
      <c r="B226" s="19">
        <v>4.3455249454039739</v>
      </c>
      <c r="C226" s="19">
        <v>0.14405475947406554</v>
      </c>
    </row>
    <row r="227" spans="1:3">
      <c r="A227" s="19">
        <v>203</v>
      </c>
      <c r="B227" s="19">
        <v>3.6130137518165784</v>
      </c>
      <c r="C227" s="19">
        <v>-0.63146646605248291</v>
      </c>
    </row>
    <row r="228" spans="1:3">
      <c r="A228" s="19">
        <v>204</v>
      </c>
      <c r="B228" s="19">
        <v>3.6285221306929616</v>
      </c>
      <c r="C228" s="19">
        <v>-0.26149873788036126</v>
      </c>
    </row>
    <row r="229" spans="1:3">
      <c r="A229" s="19">
        <v>205</v>
      </c>
      <c r="B229" s="19">
        <v>2.9581849730625871</v>
      </c>
      <c r="C229" s="19">
        <v>-0.71718304368273023</v>
      </c>
    </row>
    <row r="230" spans="1:3">
      <c r="A230" s="19">
        <v>206</v>
      </c>
      <c r="B230" s="19">
        <v>2.7690433503575442</v>
      </c>
      <c r="C230" s="19">
        <v>-0.66389234966767585</v>
      </c>
    </row>
    <row r="231" spans="1:3">
      <c r="A231" s="19">
        <v>207</v>
      </c>
      <c r="B231" s="19">
        <v>3.4067341527369379</v>
      </c>
      <c r="C231" s="19">
        <v>-0.52046430376597375</v>
      </c>
    </row>
    <row r="232" spans="1:3">
      <c r="A232" s="19">
        <v>208</v>
      </c>
      <c r="B232" s="19">
        <v>2.7885427189074368</v>
      </c>
      <c r="C232" s="19">
        <v>-1.1016599392749142</v>
      </c>
    </row>
    <row r="233" spans="1:3">
      <c r="A233" s="19">
        <v>209</v>
      </c>
      <c r="B233" s="19">
        <v>2.6762719638114572</v>
      </c>
      <c r="C233" s="19">
        <v>-1.0322814160423277</v>
      </c>
    </row>
    <row r="234" spans="1:3">
      <c r="A234" s="19">
        <v>210</v>
      </c>
      <c r="B234" s="19">
        <v>2.7313275679209621</v>
      </c>
      <c r="C234" s="19">
        <v>-1.0715685041379257</v>
      </c>
    </row>
    <row r="235" spans="1:3">
      <c r="A235" s="19">
        <v>211</v>
      </c>
      <c r="B235" s="19">
        <v>2.4373656919502316</v>
      </c>
      <c r="C235" s="19">
        <v>-1.0894155673681762</v>
      </c>
    </row>
    <row r="236" spans="1:3">
      <c r="A236" s="19">
        <v>212</v>
      </c>
      <c r="B236" s="19">
        <v>2.673499150027018</v>
      </c>
      <c r="C236" s="19">
        <v>-0.9644443105851237</v>
      </c>
    </row>
    <row r="237" spans="1:3">
      <c r="A237" s="19">
        <v>213</v>
      </c>
      <c r="B237" s="19">
        <v>3.1194099418877537</v>
      </c>
      <c r="C237" s="19">
        <v>-0.40388363046332731</v>
      </c>
    </row>
    <row r="238" spans="1:3">
      <c r="A238" s="19">
        <v>214</v>
      </c>
      <c r="B238" s="19">
        <v>3.2129836358717903</v>
      </c>
      <c r="C238" s="19">
        <v>-0.270156328362535</v>
      </c>
    </row>
    <row r="239" spans="1:3">
      <c r="A239" s="19">
        <v>215</v>
      </c>
      <c r="B239" s="19">
        <v>4.8374053364511624</v>
      </c>
      <c r="C239" s="19">
        <v>-0.50057802568803389</v>
      </c>
    </row>
    <row r="240" spans="1:3">
      <c r="A240" s="19">
        <v>216</v>
      </c>
      <c r="B240" s="19">
        <v>3.9552836244802236</v>
      </c>
      <c r="C240" s="19">
        <v>0.49492063469377801</v>
      </c>
    </row>
    <row r="241" spans="1:3">
      <c r="A241" s="19">
        <v>217</v>
      </c>
      <c r="B241" s="19">
        <v>5.2151896779964888</v>
      </c>
      <c r="C241" s="19">
        <v>0.65357614799417085</v>
      </c>
    </row>
    <row r="242" spans="1:3">
      <c r="A242" s="19">
        <v>218</v>
      </c>
      <c r="B242" s="19">
        <v>5.4026287448923593</v>
      </c>
      <c r="C242" s="19">
        <v>2.0092200470065436</v>
      </c>
    </row>
    <row r="243" spans="1:3">
      <c r="A243" s="19">
        <v>219</v>
      </c>
      <c r="B243" s="19">
        <v>7.7733788118000202</v>
      </c>
      <c r="C243" s="19">
        <v>0.92172403931262004</v>
      </c>
    </row>
    <row r="244" spans="1:3">
      <c r="A244" s="19">
        <v>220</v>
      </c>
      <c r="B244" s="19">
        <v>7.6660489766566604</v>
      </c>
      <c r="C244" s="19">
        <v>0.8669017254329594</v>
      </c>
    </row>
    <row r="245" spans="1:3">
      <c r="A245" s="19">
        <v>221</v>
      </c>
      <c r="B245" s="19">
        <v>8.9310636142636284</v>
      </c>
      <c r="C245" s="19">
        <v>-0.95557028009647205</v>
      </c>
    </row>
    <row r="246" spans="1:3">
      <c r="A246" s="19">
        <v>222</v>
      </c>
      <c r="B246" s="19">
        <v>6.2381906788534458</v>
      </c>
      <c r="C246" s="19">
        <v>1.56376158119759</v>
      </c>
    </row>
    <row r="247" spans="1:3">
      <c r="A247" s="19">
        <v>223</v>
      </c>
      <c r="B247" s="19">
        <v>9.0606510335781465</v>
      </c>
      <c r="C247" s="19">
        <v>-0.74005501303099663</v>
      </c>
    </row>
    <row r="248" spans="1:3">
      <c r="A248" s="19">
        <v>224</v>
      </c>
      <c r="B248" s="19">
        <v>12.151971565463143</v>
      </c>
      <c r="C248" s="19">
        <v>-3.870417584127134</v>
      </c>
    </row>
    <row r="249" spans="1:3">
      <c r="A249" s="19">
        <v>225</v>
      </c>
      <c r="B249" s="19">
        <v>8.6787977268074883</v>
      </c>
      <c r="C249" s="19">
        <v>1.8795324832270079</v>
      </c>
    </row>
    <row r="250" spans="1:3">
      <c r="A250" s="19">
        <v>226</v>
      </c>
      <c r="B250" s="19">
        <v>7.5780874486955536</v>
      </c>
      <c r="C250" s="19">
        <v>2.3097480075143224</v>
      </c>
    </row>
    <row r="251" spans="1:3">
      <c r="A251" s="19">
        <v>227</v>
      </c>
      <c r="B251" s="19">
        <v>13.646831947784644</v>
      </c>
      <c r="C251" s="19">
        <v>-0.79656144093864434</v>
      </c>
    </row>
    <row r="252" spans="1:3">
      <c r="A252" s="19">
        <v>228</v>
      </c>
      <c r="B252" s="19">
        <v>12.382621370798471</v>
      </c>
      <c r="C252" s="19">
        <v>-0.62150728449776693</v>
      </c>
    </row>
    <row r="253" spans="1:3">
      <c r="A253" s="19">
        <v>229</v>
      </c>
      <c r="B253" s="19">
        <v>12.501827892316303</v>
      </c>
      <c r="C253" s="19">
        <v>-0.64070388725935068</v>
      </c>
    </row>
    <row r="254" spans="1:3">
      <c r="A254" s="19">
        <v>230</v>
      </c>
      <c r="B254" s="19">
        <v>10.26589352090047</v>
      </c>
      <c r="C254" s="19">
        <v>1.9470379529614039</v>
      </c>
    </row>
    <row r="255" spans="1:3">
      <c r="A255" s="19">
        <v>231</v>
      </c>
      <c r="B255" s="19">
        <v>15.088832563492115</v>
      </c>
      <c r="C255" s="19">
        <v>-3.2626316287095261</v>
      </c>
    </row>
    <row r="256" spans="1:3">
      <c r="A256" s="19">
        <v>232</v>
      </c>
      <c r="B256" s="19">
        <v>10.860257238141688</v>
      </c>
      <c r="C256" s="19">
        <v>0.65765834019159009</v>
      </c>
    </row>
    <row r="257" spans="1:3">
      <c r="A257" s="19">
        <v>233</v>
      </c>
      <c r="B257" s="19">
        <v>14.251206420784516</v>
      </c>
      <c r="C257" s="19">
        <v>-0.67664436805672601</v>
      </c>
    </row>
    <row r="258" spans="1:3">
      <c r="A258" s="19">
        <v>234</v>
      </c>
      <c r="B258" s="19">
        <v>9.5086112727867356</v>
      </c>
      <c r="C258" s="19">
        <v>-0.6752660261991732</v>
      </c>
    </row>
    <row r="259" spans="1:3">
      <c r="A259" s="19">
        <v>235</v>
      </c>
      <c r="B259" s="19">
        <v>12.981031903365356</v>
      </c>
      <c r="C259" s="19">
        <v>2.0753202064420435</v>
      </c>
    </row>
    <row r="260" spans="1:3">
      <c r="A260" s="19">
        <v>236</v>
      </c>
      <c r="B260" s="19">
        <v>13.442506846549563</v>
      </c>
      <c r="C260" s="19">
        <v>-0.25442047713711702</v>
      </c>
    </row>
    <row r="261" spans="1:3">
      <c r="A261" s="19">
        <v>237</v>
      </c>
      <c r="B261" s="19">
        <v>11.406264565916977</v>
      </c>
      <c r="C261" s="19">
        <v>-0.1359709527288917</v>
      </c>
    </row>
    <row r="262" spans="1:3">
      <c r="A262" s="19">
        <v>238</v>
      </c>
      <c r="B262" s="19">
        <v>8.7401339855984439</v>
      </c>
      <c r="C262" s="19">
        <v>-0.16498579446297867</v>
      </c>
    </row>
    <row r="263" spans="1:3">
      <c r="A263" s="19">
        <v>239</v>
      </c>
      <c r="B263" s="19">
        <v>7.5645024337056066</v>
      </c>
      <c r="C263" s="19">
        <v>1.9196951200080177</v>
      </c>
    </row>
    <row r="264" spans="1:3">
      <c r="A264" s="19">
        <v>240</v>
      </c>
      <c r="B264" s="19">
        <v>12.54330495598332</v>
      </c>
      <c r="C264" s="19">
        <v>2.2416144376400666</v>
      </c>
    </row>
    <row r="265" spans="1:3">
      <c r="A265" s="19">
        <v>241</v>
      </c>
      <c r="B265" s="19">
        <v>6.9184382673639329</v>
      </c>
      <c r="C265" s="19">
        <v>1.498912319738845</v>
      </c>
    </row>
    <row r="266" spans="1:3">
      <c r="A266" s="19">
        <v>242</v>
      </c>
      <c r="B266" s="19">
        <v>13.172379268852083</v>
      </c>
      <c r="C266" s="19">
        <v>-2.0969490524481476</v>
      </c>
    </row>
    <row r="267" spans="1:3">
      <c r="A267" s="19">
        <v>243</v>
      </c>
      <c r="B267" s="19">
        <v>12.242912841750897</v>
      </c>
      <c r="C267" s="19">
        <v>-0.46553470873844738</v>
      </c>
    </row>
    <row r="268" spans="1:3">
      <c r="A268" s="19">
        <v>244</v>
      </c>
      <c r="B268" s="19">
        <v>10.208009052814397</v>
      </c>
      <c r="C268" s="19">
        <v>-9.0060200510327704E-2</v>
      </c>
    </row>
    <row r="269" spans="1:3">
      <c r="A269" s="19">
        <v>245</v>
      </c>
      <c r="B269" s="19">
        <v>12.541377592734641</v>
      </c>
      <c r="C269" s="19">
        <v>-0.19476295520328435</v>
      </c>
    </row>
    <row r="270" spans="1:3">
      <c r="A270" s="19">
        <v>246</v>
      </c>
      <c r="B270" s="19">
        <v>7.2316800880347154</v>
      </c>
      <c r="C270" s="19">
        <v>1.9246942684529289</v>
      </c>
    </row>
    <row r="271" spans="1:3">
      <c r="A271" s="19">
        <v>247</v>
      </c>
      <c r="B271" s="19">
        <v>9.6654008011415371</v>
      </c>
      <c r="C271" s="19">
        <v>0.54459222666454288</v>
      </c>
    </row>
    <row r="272" spans="1:3">
      <c r="A272" s="19">
        <v>248</v>
      </c>
      <c r="B272" s="19">
        <v>8.9024909405610444</v>
      </c>
      <c r="C272" s="19">
        <v>0.7596400563968988</v>
      </c>
    </row>
    <row r="273" spans="1:3">
      <c r="A273" s="19">
        <v>249</v>
      </c>
      <c r="B273" s="19">
        <v>5.8599965009604116</v>
      </c>
      <c r="C273" s="19">
        <v>-0.16795592913425583</v>
      </c>
    </row>
    <row r="274" spans="1:3">
      <c r="A274" s="19">
        <v>250</v>
      </c>
      <c r="B274" s="19">
        <v>5.974123315478451</v>
      </c>
      <c r="C274" s="19">
        <v>1.2526987340598845</v>
      </c>
    </row>
    <row r="275" spans="1:3">
      <c r="A275" s="19">
        <v>251</v>
      </c>
      <c r="B275" s="19">
        <v>5.3936598434303136</v>
      </c>
      <c r="C275" s="19">
        <v>0.85818706706073655</v>
      </c>
    </row>
    <row r="276" spans="1:3">
      <c r="A276" s="19">
        <v>252</v>
      </c>
      <c r="B276" s="19">
        <v>5.7316127383367057</v>
      </c>
      <c r="C276" s="19">
        <v>0.46479527542412669</v>
      </c>
    </row>
    <row r="277" spans="1:3">
      <c r="A277" s="19">
        <v>253</v>
      </c>
      <c r="B277" s="19">
        <v>3.1963402663903282</v>
      </c>
      <c r="C277" s="19">
        <v>-0.76052006750757162</v>
      </c>
    </row>
    <row r="278" spans="1:3">
      <c r="A278" s="19">
        <v>254</v>
      </c>
      <c r="B278" s="19">
        <v>4.2891192049151101</v>
      </c>
      <c r="C278" s="19">
        <v>0.19425903747411066</v>
      </c>
    </row>
    <row r="279" spans="1:3">
      <c r="A279" s="19">
        <v>255</v>
      </c>
      <c r="B279" s="19">
        <v>4.0254668806266025</v>
      </c>
      <c r="C279" s="19">
        <v>-0.44349738210072243</v>
      </c>
    </row>
    <row r="280" spans="1:3">
      <c r="A280" s="19">
        <v>256</v>
      </c>
      <c r="B280" s="19">
        <v>2.8499058471500787</v>
      </c>
      <c r="C280" s="19">
        <v>-8.9835454631830292E-2</v>
      </c>
    </row>
    <row r="281" spans="1:3">
      <c r="A281" s="19">
        <v>257</v>
      </c>
      <c r="B281" s="19">
        <v>4.1879561623451664</v>
      </c>
      <c r="C281" s="19">
        <v>-0.66354709058220651</v>
      </c>
    </row>
    <row r="282" spans="1:3">
      <c r="A282" s="19">
        <v>258</v>
      </c>
      <c r="B282" s="19">
        <v>3.5911604956304704</v>
      </c>
      <c r="C282" s="19">
        <v>-0.32548182529703684</v>
      </c>
    </row>
    <row r="283" spans="1:3">
      <c r="A283" s="19">
        <v>259</v>
      </c>
      <c r="B283" s="19">
        <v>2.969033434834448</v>
      </c>
      <c r="C283" s="19">
        <v>-0.65523368533625614</v>
      </c>
    </row>
    <row r="284" spans="1:3">
      <c r="A284" s="19">
        <v>260</v>
      </c>
      <c r="B284" s="19">
        <v>3.0353056814050001</v>
      </c>
      <c r="C284" s="19">
        <v>-1.0054329099331181</v>
      </c>
    </row>
    <row r="285" spans="1:3">
      <c r="A285" s="19">
        <v>261</v>
      </c>
      <c r="B285" s="19">
        <v>3.2084310916634093</v>
      </c>
      <c r="C285" s="19">
        <v>-0.56254954686116898</v>
      </c>
    </row>
    <row r="286" spans="1:3">
      <c r="A286" s="19">
        <v>262</v>
      </c>
      <c r="B286" s="19">
        <v>3.2128205413396085</v>
      </c>
      <c r="C286" s="19">
        <v>-0.64305004229051788</v>
      </c>
    </row>
    <row r="287" spans="1:3">
      <c r="A287" s="19">
        <v>263</v>
      </c>
      <c r="B287" s="19">
        <v>3.4688810650935111</v>
      </c>
      <c r="C287" s="19">
        <v>9.1522695728150083E-2</v>
      </c>
    </row>
    <row r="288" spans="1:3">
      <c r="A288" s="19">
        <v>264</v>
      </c>
      <c r="B288" s="19">
        <v>3.592269826249324</v>
      </c>
      <c r="C288" s="19">
        <v>-0.61936748628086447</v>
      </c>
    </row>
    <row r="289" spans="1:3">
      <c r="A289" s="19">
        <v>265</v>
      </c>
      <c r="B289" s="19">
        <v>3.0088461579912273</v>
      </c>
      <c r="C289" s="19">
        <v>-0.2009389580052825</v>
      </c>
    </row>
    <row r="290" spans="1:3">
      <c r="A290" s="19">
        <v>266</v>
      </c>
      <c r="B290" s="19">
        <v>3.9332681372820626</v>
      </c>
      <c r="C290" s="19">
        <v>0.15447646392874015</v>
      </c>
    </row>
    <row r="291" spans="1:3">
      <c r="A291" s="19">
        <v>267</v>
      </c>
      <c r="B291" s="19">
        <v>2.8269964410978186</v>
      </c>
      <c r="C291" s="19">
        <v>-0.99330434764003783</v>
      </c>
    </row>
    <row r="292" spans="1:3">
      <c r="A292" s="19">
        <v>268</v>
      </c>
      <c r="B292" s="19">
        <v>3.0759743681943581</v>
      </c>
      <c r="C292" s="19">
        <v>-0.59833568427789485</v>
      </c>
    </row>
    <row r="293" spans="1:3">
      <c r="A293" s="19">
        <v>269</v>
      </c>
      <c r="B293" s="19">
        <v>4.3503532806023566</v>
      </c>
      <c r="C293" s="19">
        <v>0.53087957380380413</v>
      </c>
    </row>
    <row r="294" spans="1:3">
      <c r="A294" s="19">
        <v>270</v>
      </c>
      <c r="B294" s="19">
        <v>3.6630993776910499</v>
      </c>
      <c r="C294" s="19">
        <v>-0.238859861067513</v>
      </c>
    </row>
    <row r="295" spans="1:3">
      <c r="A295" s="19">
        <v>271</v>
      </c>
      <c r="B295" s="19">
        <v>7.0044176667679885</v>
      </c>
      <c r="C295" s="19">
        <v>-5.120233526220197E-2</v>
      </c>
    </row>
    <row r="296" spans="1:3">
      <c r="A296" s="19">
        <v>272</v>
      </c>
      <c r="B296" s="19">
        <v>6.9790920739873847</v>
      </c>
      <c r="C296" s="19">
        <v>1.1450561544264062</v>
      </c>
    </row>
    <row r="297" spans="1:3">
      <c r="A297" s="19">
        <v>273</v>
      </c>
      <c r="B297" s="19">
        <v>9.5389889443799767</v>
      </c>
      <c r="C297" s="19">
        <v>-0.81539796461743208</v>
      </c>
    </row>
    <row r="298" spans="1:3">
      <c r="A298" s="19">
        <v>274</v>
      </c>
      <c r="B298" s="19">
        <v>10.636959118389175</v>
      </c>
      <c r="C298" s="19">
        <v>0.74370149251832096</v>
      </c>
    </row>
    <row r="299" spans="1:3">
      <c r="A299" s="19">
        <v>275</v>
      </c>
      <c r="B299" s="19">
        <v>9.3867705487255897</v>
      </c>
      <c r="C299" s="19">
        <v>3.2134765471789368</v>
      </c>
    </row>
    <row r="300" spans="1:3">
      <c r="A300" s="19">
        <v>276</v>
      </c>
      <c r="B300" s="19">
        <v>10.209003360812009</v>
      </c>
      <c r="C300" s="19">
        <v>0.38666023115900749</v>
      </c>
    </row>
    <row r="301" spans="1:3">
      <c r="A301" s="19">
        <v>277</v>
      </c>
      <c r="B301" s="19">
        <v>10.037468660563093</v>
      </c>
      <c r="C301" s="19">
        <v>1.1179730677040673</v>
      </c>
    </row>
    <row r="302" spans="1:3">
      <c r="A302" s="19">
        <v>278</v>
      </c>
      <c r="B302" s="19">
        <v>6.6875589514343821</v>
      </c>
      <c r="C302" s="19">
        <v>-6.8568639323249414E-2</v>
      </c>
    </row>
    <row r="303" spans="1:3">
      <c r="A303" s="19">
        <v>279</v>
      </c>
      <c r="B303" s="19">
        <v>11.938027439410448</v>
      </c>
      <c r="C303" s="19">
        <v>-0.87852471983812386</v>
      </c>
    </row>
    <row r="304" spans="1:3">
      <c r="A304" s="19">
        <v>280</v>
      </c>
      <c r="B304" s="19">
        <v>7.785674023503808</v>
      </c>
      <c r="C304" s="19">
        <v>-0.47595970395641451</v>
      </c>
    </row>
    <row r="305" spans="1:3">
      <c r="A305" s="19">
        <v>281</v>
      </c>
      <c r="B305" s="19">
        <v>5.8376435564362161</v>
      </c>
      <c r="C305" s="19">
        <v>1.5509132674171413</v>
      </c>
    </row>
    <row r="306" spans="1:3">
      <c r="A306" s="19">
        <v>282</v>
      </c>
      <c r="B306" s="19">
        <v>12.886237935463306</v>
      </c>
      <c r="C306" s="19">
        <v>-0.43193569401533516</v>
      </c>
    </row>
    <row r="307" spans="1:3">
      <c r="A307" s="19">
        <v>283</v>
      </c>
      <c r="B307" s="19">
        <v>11.478093365706258</v>
      </c>
      <c r="C307" s="19">
        <v>-0.54518170355453321</v>
      </c>
    </row>
    <row r="308" spans="1:3">
      <c r="A308" s="19">
        <v>284</v>
      </c>
      <c r="B308" s="19">
        <v>10.579150331026298</v>
      </c>
      <c r="C308" s="19">
        <v>0.55933169605480693</v>
      </c>
    </row>
    <row r="309" spans="1:3">
      <c r="A309" s="19">
        <v>285</v>
      </c>
      <c r="B309" s="19">
        <v>14.281110783580434</v>
      </c>
      <c r="C309" s="19">
        <v>-2.372219087476573</v>
      </c>
    </row>
    <row r="310" spans="1:3">
      <c r="A310" s="19">
        <v>286</v>
      </c>
      <c r="B310" s="19">
        <v>7.7295814936113825</v>
      </c>
      <c r="C310" s="19">
        <v>2.2593309279223188</v>
      </c>
    </row>
    <row r="311" spans="1:3">
      <c r="A311" s="19">
        <v>287</v>
      </c>
      <c r="B311" s="19">
        <v>11.107302156878756</v>
      </c>
      <c r="C311" s="19">
        <v>0.49486412116920242</v>
      </c>
    </row>
    <row r="312" spans="1:3">
      <c r="A312" s="19">
        <v>288</v>
      </c>
      <c r="B312" s="19">
        <v>9.2349514185937185</v>
      </c>
      <c r="C312" s="19">
        <v>0.19426574191160562</v>
      </c>
    </row>
    <row r="313" spans="1:3">
      <c r="A313" s="19">
        <v>289</v>
      </c>
      <c r="B313" s="19">
        <v>13.416063799384393</v>
      </c>
      <c r="C313" s="19">
        <v>-0.62171988577094872</v>
      </c>
    </row>
    <row r="314" spans="1:3">
      <c r="A314" s="19">
        <v>290</v>
      </c>
      <c r="B314" s="19">
        <v>13.533427932767562</v>
      </c>
      <c r="C314" s="19">
        <v>-0.53385400422576268</v>
      </c>
    </row>
    <row r="315" spans="1:3">
      <c r="A315" s="19">
        <v>291</v>
      </c>
      <c r="B315" s="19">
        <v>10.941099828936053</v>
      </c>
      <c r="C315" s="19">
        <v>1.6350985373376545</v>
      </c>
    </row>
    <row r="316" spans="1:3">
      <c r="A316" s="19">
        <v>292</v>
      </c>
      <c r="B316" s="19">
        <v>14.271049155453174</v>
      </c>
      <c r="C316" s="19">
        <v>-0.22920116304689131</v>
      </c>
    </row>
    <row r="317" spans="1:3">
      <c r="A317" s="19">
        <v>293</v>
      </c>
      <c r="B317" s="19">
        <v>12.072454881219819</v>
      </c>
      <c r="C317" s="19">
        <v>0.15151421840366197</v>
      </c>
    </row>
    <row r="318" spans="1:3">
      <c r="A318" s="19">
        <v>294</v>
      </c>
      <c r="B318" s="19">
        <v>12.818661812039363</v>
      </c>
      <c r="C318" s="19">
        <v>-1.1723927438358821</v>
      </c>
    </row>
    <row r="319" spans="1:3">
      <c r="A319" s="19">
        <v>295</v>
      </c>
      <c r="B319" s="19">
        <v>11.744335327440531</v>
      </c>
      <c r="C319" s="19">
        <v>-0.11189847024714616</v>
      </c>
    </row>
    <row r="320" spans="1:3">
      <c r="A320" s="19">
        <v>296</v>
      </c>
      <c r="B320" s="19">
        <v>9.2099268892282424</v>
      </c>
      <c r="C320" s="19">
        <v>2.6327791726002321</v>
      </c>
    </row>
    <row r="321" spans="1:3">
      <c r="A321" s="19">
        <v>297</v>
      </c>
      <c r="B321" s="19">
        <v>11.260331705562599</v>
      </c>
      <c r="C321" s="19">
        <v>-0.45914956186816447</v>
      </c>
    </row>
    <row r="322" spans="1:3">
      <c r="A322" s="19">
        <v>298</v>
      </c>
      <c r="B322" s="19">
        <v>9.5659910838093953</v>
      </c>
      <c r="C322" s="19">
        <v>0.63169694559498701</v>
      </c>
    </row>
    <row r="323" spans="1:3">
      <c r="A323" s="19">
        <v>299</v>
      </c>
      <c r="B323" s="19">
        <v>8.6701675290693387</v>
      </c>
      <c r="C323" s="19">
        <v>1.9180600173789113</v>
      </c>
    </row>
    <row r="324" spans="1:3">
      <c r="A324" s="19">
        <v>300</v>
      </c>
      <c r="B324" s="19">
        <v>8.8841039184510322</v>
      </c>
      <c r="C324" s="19">
        <v>0.70973941895761428</v>
      </c>
    </row>
    <row r="325" spans="1:3">
      <c r="A325" s="19">
        <v>301</v>
      </c>
      <c r="B325" s="19">
        <v>7.9103689781550379</v>
      </c>
      <c r="C325" s="19">
        <v>1.1103387478549873</v>
      </c>
    </row>
    <row r="326" spans="1:3">
      <c r="A326" s="19">
        <v>302</v>
      </c>
      <c r="B326" s="19">
        <v>6.9385718624933883</v>
      </c>
      <c r="C326" s="19">
        <v>-1.0602631183164872</v>
      </c>
    </row>
    <row r="327" spans="1:3">
      <c r="A327" s="19">
        <v>303</v>
      </c>
      <c r="B327" s="19">
        <v>6.3343613602351496</v>
      </c>
      <c r="C327" s="19">
        <v>-0.63258535618143341</v>
      </c>
    </row>
    <row r="328" spans="1:3">
      <c r="A328" s="19">
        <v>304</v>
      </c>
      <c r="B328" s="19">
        <v>5.2279340731243877</v>
      </c>
      <c r="C328" s="19">
        <v>0.14934819822204215</v>
      </c>
    </row>
    <row r="329" spans="1:3">
      <c r="A329" s="19">
        <v>305</v>
      </c>
      <c r="B329" s="19">
        <v>3.3041001125323888</v>
      </c>
      <c r="C329" s="19">
        <v>1.8156839141513004E-2</v>
      </c>
    </row>
    <row r="330" spans="1:3">
      <c r="A330" s="19">
        <v>306</v>
      </c>
      <c r="B330" s="19">
        <v>3.1653073727374625</v>
      </c>
      <c r="C330" s="19">
        <v>-0.36324516514092586</v>
      </c>
    </row>
    <row r="331" spans="1:3">
      <c r="A331" s="19">
        <v>307</v>
      </c>
      <c r="B331" s="19">
        <v>3.3600288211452245</v>
      </c>
      <c r="C331" s="19">
        <v>-1.364488375896058</v>
      </c>
    </row>
    <row r="332" spans="1:3">
      <c r="A332" s="19">
        <v>308</v>
      </c>
      <c r="B332" s="19">
        <v>3.922277734014731</v>
      </c>
      <c r="C332" s="19">
        <v>0.22490071352469787</v>
      </c>
    </row>
    <row r="333" spans="1:3">
      <c r="A333" s="19">
        <v>309</v>
      </c>
      <c r="B333" s="19">
        <v>3.0303347060782806</v>
      </c>
      <c r="C333" s="19">
        <v>-0.49485806202831606</v>
      </c>
    </row>
    <row r="334" spans="1:3">
      <c r="A334" s="19">
        <v>310</v>
      </c>
      <c r="B334" s="19">
        <v>2.5153936547324953</v>
      </c>
      <c r="C334" s="19">
        <v>-1.1455798455575825</v>
      </c>
    </row>
    <row r="335" spans="1:3">
      <c r="A335" s="19">
        <v>311</v>
      </c>
      <c r="B335" s="19">
        <v>4.5159619283654768</v>
      </c>
      <c r="C335" s="19">
        <v>-1.8259423973227835</v>
      </c>
    </row>
    <row r="336" spans="1:3">
      <c r="A336" s="19">
        <v>312</v>
      </c>
      <c r="B336" s="19">
        <v>3.1307624841486001</v>
      </c>
      <c r="C336" s="19">
        <v>-0.42238503369131486</v>
      </c>
    </row>
    <row r="337" spans="1:3">
      <c r="A337" s="19">
        <v>313</v>
      </c>
      <c r="B337" s="19">
        <v>2.7811211197448849</v>
      </c>
      <c r="C337" s="19">
        <v>-0.42048119496452685</v>
      </c>
    </row>
    <row r="338" spans="1:3">
      <c r="A338" s="19">
        <v>314</v>
      </c>
      <c r="B338" s="19">
        <v>2.8975396641649129</v>
      </c>
      <c r="C338" s="19">
        <v>-0.58896716931459459</v>
      </c>
    </row>
    <row r="339" spans="1:3">
      <c r="A339" s="19">
        <v>315</v>
      </c>
      <c r="B339" s="19">
        <v>2.8533559430686326</v>
      </c>
      <c r="C339" s="19">
        <v>-0.30934576893147536</v>
      </c>
    </row>
    <row r="340" spans="1:3">
      <c r="A340" s="19">
        <v>316</v>
      </c>
      <c r="B340" s="19">
        <v>3.0252048484066414</v>
      </c>
      <c r="C340" s="19">
        <v>-0.94871510944414572</v>
      </c>
    </row>
    <row r="341" spans="1:3">
      <c r="A341" s="19">
        <v>317</v>
      </c>
      <c r="B341" s="19">
        <v>2.5983271433295334</v>
      </c>
      <c r="C341" s="19">
        <v>-1.0089229224145873</v>
      </c>
    </row>
    <row r="342" spans="1:3">
      <c r="A342" s="19">
        <v>318</v>
      </c>
      <c r="B342" s="19">
        <v>2.4709993430175281</v>
      </c>
      <c r="C342" s="19">
        <v>-1.1139409597723453</v>
      </c>
    </row>
    <row r="343" spans="1:3">
      <c r="A343" s="19">
        <v>319</v>
      </c>
      <c r="B343" s="19">
        <v>3.5757635140424142</v>
      </c>
      <c r="C343" s="19">
        <v>-0.16581326759111903</v>
      </c>
    </row>
    <row r="344" spans="1:3">
      <c r="A344" s="19">
        <v>320</v>
      </c>
      <c r="B344" s="19">
        <v>3.361179979720994</v>
      </c>
      <c r="C344" s="19">
        <v>-0.23634305701364822</v>
      </c>
    </row>
    <row r="345" spans="1:3">
      <c r="A345" s="19">
        <v>321</v>
      </c>
      <c r="B345" s="19">
        <v>4.0425184312358988</v>
      </c>
      <c r="C345" s="19">
        <v>0.53855748702684814</v>
      </c>
    </row>
    <row r="346" spans="1:3">
      <c r="A346" s="19">
        <v>322</v>
      </c>
      <c r="B346" s="19">
        <v>3.7792670214249982</v>
      </c>
      <c r="C346" s="19">
        <v>4.0912628991462086E-2</v>
      </c>
    </row>
    <row r="347" spans="1:3">
      <c r="A347" s="19">
        <v>323</v>
      </c>
      <c r="B347" s="19">
        <v>3.7288837101646504</v>
      </c>
      <c r="C347" s="19">
        <v>-0.23866077439614886</v>
      </c>
    </row>
    <row r="348" spans="1:3">
      <c r="A348" s="19">
        <v>324</v>
      </c>
      <c r="B348" s="19">
        <v>5.0574994007723415</v>
      </c>
      <c r="C348" s="19">
        <v>0.81712330728201188</v>
      </c>
    </row>
    <row r="349" spans="1:3">
      <c r="A349" s="19">
        <v>325</v>
      </c>
      <c r="B349" s="19">
        <v>5.4696899861808532</v>
      </c>
      <c r="C349" s="19">
        <v>1.2641310058785704</v>
      </c>
    </row>
    <row r="350" spans="1:3">
      <c r="A350" s="19">
        <v>326</v>
      </c>
      <c r="B350" s="19">
        <v>7.613028347267492</v>
      </c>
      <c r="C350" s="19">
        <v>1.3012413214945218</v>
      </c>
    </row>
    <row r="351" spans="1:3">
      <c r="A351" s="19">
        <v>327</v>
      </c>
      <c r="B351" s="19">
        <v>5.0137701132207084</v>
      </c>
      <c r="C351" s="19">
        <v>-0.81490042627026238</v>
      </c>
    </row>
    <row r="352" spans="1:3">
      <c r="A352" s="19">
        <v>328</v>
      </c>
      <c r="B352" s="19">
        <v>7.7096682845252715</v>
      </c>
      <c r="C352" s="19">
        <v>0.90131508181149833</v>
      </c>
    </row>
    <row r="353" spans="1:3">
      <c r="A353" s="19">
        <v>329</v>
      </c>
      <c r="B353" s="19">
        <v>12.597662363375392</v>
      </c>
      <c r="C353" s="19">
        <v>-2.1543546232114235</v>
      </c>
    </row>
    <row r="354" spans="1:3">
      <c r="A354" s="19">
        <v>330</v>
      </c>
      <c r="B354" s="19">
        <v>8.7929972858065177</v>
      </c>
      <c r="C354" s="19">
        <v>1.440637685159107</v>
      </c>
    </row>
    <row r="355" spans="1:3">
      <c r="A355" s="19">
        <v>331</v>
      </c>
      <c r="B355" s="19">
        <v>11.263368810654509</v>
      </c>
      <c r="C355" s="19">
        <v>0.29284386704098431</v>
      </c>
    </row>
    <row r="356" spans="1:3">
      <c r="A356" s="19">
        <v>332</v>
      </c>
      <c r="B356" s="19">
        <v>11.382454662155958</v>
      </c>
      <c r="C356" s="19">
        <v>-0.6904839029836225</v>
      </c>
    </row>
    <row r="357" spans="1:3">
      <c r="A357" s="19">
        <v>333</v>
      </c>
      <c r="B357" s="19">
        <v>10.032514750115936</v>
      </c>
      <c r="C357" s="19">
        <v>1.0198308084814389</v>
      </c>
    </row>
    <row r="358" spans="1:3">
      <c r="A358" s="19">
        <v>334</v>
      </c>
      <c r="B358" s="19">
        <v>15.350432976861352</v>
      </c>
      <c r="C358" s="19">
        <v>-2.8849287169868969</v>
      </c>
    </row>
    <row r="359" spans="1:3">
      <c r="A359" s="19">
        <v>335</v>
      </c>
      <c r="B359" s="19">
        <v>13.708564806279021</v>
      </c>
      <c r="C359" s="19">
        <v>-1.6367064531867168</v>
      </c>
    </row>
    <row r="360" spans="1:3">
      <c r="A360" s="19">
        <v>336</v>
      </c>
      <c r="B360" s="19">
        <v>12.707534759017715</v>
      </c>
      <c r="C360" s="19">
        <v>0.76984411124882435</v>
      </c>
    </row>
    <row r="361" spans="1:3">
      <c r="A361" s="19">
        <v>337</v>
      </c>
      <c r="B361" s="19">
        <v>12.105796220882507</v>
      </c>
      <c r="C361" s="19">
        <v>-0.20725082816069396</v>
      </c>
    </row>
    <row r="362" spans="1:3">
      <c r="A362" s="19">
        <v>338</v>
      </c>
      <c r="B362" s="19">
        <v>9.6121878439333273</v>
      </c>
      <c r="C362" s="19">
        <v>1.9518250574303817</v>
      </c>
    </row>
    <row r="363" spans="1:3">
      <c r="A363" s="19">
        <v>339</v>
      </c>
      <c r="B363" s="19">
        <v>11.894257129913932</v>
      </c>
      <c r="C363" s="19">
        <v>-0.14106268233985553</v>
      </c>
    </row>
    <row r="364" spans="1:3">
      <c r="A364" s="19">
        <v>340</v>
      </c>
      <c r="B364" s="19">
        <v>11.81319394998766</v>
      </c>
      <c r="C364" s="19">
        <v>1.6560545321122753</v>
      </c>
    </row>
    <row r="365" spans="1:3">
      <c r="A365" s="19">
        <v>341</v>
      </c>
      <c r="B365" s="19">
        <v>12.667156534661967</v>
      </c>
      <c r="C365" s="19">
        <v>1.4258072152186578</v>
      </c>
    </row>
    <row r="366" spans="1:3">
      <c r="A366" s="19">
        <v>342</v>
      </c>
      <c r="B366" s="19">
        <v>9.1620327543014479</v>
      </c>
      <c r="C366" s="19">
        <v>-1.2263465238706113</v>
      </c>
    </row>
    <row r="367" spans="1:3">
      <c r="A367" s="19">
        <v>343</v>
      </c>
      <c r="B367" s="19">
        <v>11.513426710396161</v>
      </c>
      <c r="C367" s="19">
        <v>1.5389326416892555</v>
      </c>
    </row>
    <row r="368" spans="1:3">
      <c r="A368" s="19">
        <v>344</v>
      </c>
      <c r="B368" s="19">
        <v>12.019437395253767</v>
      </c>
      <c r="C368" s="19">
        <v>-0.17156152123354396</v>
      </c>
    </row>
    <row r="369" spans="1:3">
      <c r="A369" s="19">
        <v>345</v>
      </c>
      <c r="B369" s="19">
        <v>12.171883263455548</v>
      </c>
      <c r="C369" s="19">
        <v>1.384924163091604</v>
      </c>
    </row>
    <row r="370" spans="1:3">
      <c r="A370" s="19">
        <v>346</v>
      </c>
      <c r="B370" s="19">
        <v>11.34726276650051</v>
      </c>
      <c r="C370" s="19">
        <v>1.2631731080054642</v>
      </c>
    </row>
    <row r="371" spans="1:3">
      <c r="A371" s="19">
        <v>347</v>
      </c>
      <c r="B371" s="19">
        <v>12.837345326134912</v>
      </c>
      <c r="C371" s="19">
        <v>-0.2029766253230072</v>
      </c>
    </row>
    <row r="372" spans="1:3">
      <c r="A372" s="19">
        <v>348</v>
      </c>
      <c r="B372" s="19">
        <v>11.171038184325589</v>
      </c>
      <c r="C372" s="19">
        <v>-1.1001847325030969</v>
      </c>
    </row>
    <row r="373" spans="1:3">
      <c r="A373" s="19">
        <v>349</v>
      </c>
      <c r="B373" s="19">
        <v>7.1349096188653416</v>
      </c>
      <c r="C373" s="19">
        <v>2.1672223081032396</v>
      </c>
    </row>
    <row r="374" spans="1:3">
      <c r="A374" s="19">
        <v>350</v>
      </c>
      <c r="B374" s="19">
        <v>11.460011606654433</v>
      </c>
      <c r="C374" s="19">
        <v>-1.4574910702343669</v>
      </c>
    </row>
    <row r="375" spans="1:3">
      <c r="A375" s="19">
        <v>351</v>
      </c>
      <c r="B375" s="19">
        <v>9.4252369589047937</v>
      </c>
      <c r="C375" s="19">
        <v>1.4749458123149175</v>
      </c>
    </row>
    <row r="376" spans="1:3">
      <c r="A376" s="19">
        <v>352</v>
      </c>
      <c r="B376" s="19">
        <v>10.712541322358003</v>
      </c>
      <c r="C376" s="19">
        <v>-1.3486066890268962</v>
      </c>
    </row>
    <row r="377" spans="1:3">
      <c r="A377" s="19">
        <v>353</v>
      </c>
      <c r="B377" s="19">
        <v>7.1275781171630772</v>
      </c>
      <c r="C377" s="19">
        <v>0.41965427127383226</v>
      </c>
    </row>
    <row r="378" spans="1:3">
      <c r="A378" s="19">
        <v>354</v>
      </c>
      <c r="B378" s="19">
        <v>7.7878804655580129</v>
      </c>
      <c r="C378" s="19">
        <v>2.6611465885412855E-2</v>
      </c>
    </row>
    <row r="379" spans="1:3">
      <c r="A379" s="19">
        <v>355</v>
      </c>
      <c r="B379" s="19">
        <v>5.0769260533267664</v>
      </c>
      <c r="C379" s="19">
        <v>0.95759212252892034</v>
      </c>
    </row>
    <row r="380" spans="1:3">
      <c r="A380" s="19">
        <v>356</v>
      </c>
      <c r="B380" s="19">
        <v>6.2598559083058181</v>
      </c>
      <c r="C380" s="19">
        <v>0.49471722093631065</v>
      </c>
    </row>
    <row r="381" spans="1:3">
      <c r="A381" s="19">
        <v>357</v>
      </c>
      <c r="B381" s="19">
        <v>6.2215621355798572</v>
      </c>
      <c r="C381" s="19">
        <v>-0.15159855396162492</v>
      </c>
    </row>
    <row r="382" spans="1:3">
      <c r="A382" s="19">
        <v>358</v>
      </c>
      <c r="B382" s="19">
        <v>5.122639761663339</v>
      </c>
      <c r="C382" s="19">
        <v>-1.5035519954906587</v>
      </c>
    </row>
    <row r="383" spans="1:3">
      <c r="A383" s="19">
        <v>359</v>
      </c>
      <c r="B383" s="19">
        <v>3.9019427959540582</v>
      </c>
      <c r="C383" s="19">
        <v>-1.9818554335850447E-2</v>
      </c>
    </row>
    <row r="384" spans="1:3">
      <c r="A384" s="19">
        <v>360</v>
      </c>
      <c r="B384" s="19">
        <v>6.1997046577275245</v>
      </c>
      <c r="C384" s="19">
        <v>-1.7666276819769529</v>
      </c>
    </row>
    <row r="385" spans="1:3">
      <c r="A385" s="19">
        <v>361</v>
      </c>
      <c r="B385" s="19">
        <v>3.0161788391440831</v>
      </c>
      <c r="C385" s="19">
        <v>-0.52012472138181387</v>
      </c>
    </row>
    <row r="386" spans="1:3">
      <c r="A386" s="19">
        <v>362</v>
      </c>
      <c r="B386" s="19">
        <v>2.5936443375835125</v>
      </c>
      <c r="C386" s="19">
        <v>-1.0056103823620057</v>
      </c>
    </row>
    <row r="387" spans="1:3">
      <c r="A387" s="19">
        <v>363</v>
      </c>
      <c r="B387" s="19">
        <v>4.5817224074061951</v>
      </c>
      <c r="C387" s="19">
        <v>-2.1289176421514679</v>
      </c>
    </row>
    <row r="388" spans="1:3">
      <c r="A388" s="19">
        <v>364</v>
      </c>
      <c r="B388" s="19">
        <v>3.2022685541674885</v>
      </c>
      <c r="C388" s="19">
        <v>-0.36178545122800498</v>
      </c>
    </row>
    <row r="389" spans="1:3">
      <c r="A389" s="19">
        <v>365</v>
      </c>
      <c r="B389" s="19">
        <v>2.2736938799016109</v>
      </c>
      <c r="C389" s="19">
        <v>-1.3203951180812907</v>
      </c>
    </row>
    <row r="390" spans="1:3">
      <c r="A390" s="19">
        <v>366</v>
      </c>
      <c r="B390" s="19">
        <v>2.4412547565081146</v>
      </c>
      <c r="C390" s="19">
        <v>-1.0693814423535701</v>
      </c>
    </row>
    <row r="391" spans="1:3">
      <c r="A391" s="19">
        <v>367</v>
      </c>
      <c r="B391" s="19">
        <v>2.5302149959937568</v>
      </c>
      <c r="C391" s="19">
        <v>-1.2744877124136824</v>
      </c>
    </row>
    <row r="392" spans="1:3">
      <c r="A392" s="19">
        <v>368</v>
      </c>
      <c r="B392" s="19">
        <v>2.636588854249561</v>
      </c>
      <c r="C392" s="19">
        <v>-1.1159405231365571</v>
      </c>
    </row>
    <row r="393" spans="1:3">
      <c r="A393" s="19">
        <v>369</v>
      </c>
      <c r="B393" s="19">
        <v>2.815099393443492</v>
      </c>
      <c r="C393" s="19">
        <v>-1.0150193885819419</v>
      </c>
    </row>
    <row r="394" spans="1:3">
      <c r="A394" s="19">
        <v>370</v>
      </c>
      <c r="B394" s="19">
        <v>3.0420524049267312</v>
      </c>
      <c r="C394" s="19">
        <v>-0.62674965312067021</v>
      </c>
    </row>
    <row r="395" spans="1:3">
      <c r="A395" s="19">
        <v>371</v>
      </c>
      <c r="B395" s="19">
        <v>4.3787862470809662</v>
      </c>
      <c r="C395" s="19">
        <v>0.15226633718169502</v>
      </c>
    </row>
    <row r="396" spans="1:3">
      <c r="A396" s="19">
        <v>372</v>
      </c>
      <c r="B396" s="19">
        <v>3.0638853766861156</v>
      </c>
      <c r="C396" s="19">
        <v>-0.47669946868565471</v>
      </c>
    </row>
    <row r="397" spans="1:3">
      <c r="A397" s="19">
        <v>373</v>
      </c>
      <c r="B397" s="19">
        <v>2.9166962440353226</v>
      </c>
      <c r="C397" s="19">
        <v>-0.58806326386593399</v>
      </c>
    </row>
    <row r="398" spans="1:3">
      <c r="A398" s="19">
        <v>374</v>
      </c>
      <c r="B398" s="19">
        <v>4.6904485168455068</v>
      </c>
      <c r="C398" s="19">
        <v>0.31200179362532943</v>
      </c>
    </row>
    <row r="399" spans="1:3">
      <c r="A399" s="19">
        <v>375</v>
      </c>
      <c r="B399" s="19">
        <v>3.9731921928179759</v>
      </c>
      <c r="C399" s="19">
        <v>1.4386274819498723E-2</v>
      </c>
    </row>
    <row r="400" spans="1:3">
      <c r="A400" s="19">
        <v>376</v>
      </c>
      <c r="B400" s="19">
        <v>4.2737882385581187</v>
      </c>
      <c r="C400" s="19">
        <v>0.58404142835718353</v>
      </c>
    </row>
    <row r="401" spans="1:3">
      <c r="A401" s="19">
        <v>377</v>
      </c>
      <c r="B401" s="19">
        <v>5.760768475850143</v>
      </c>
      <c r="C401" s="19">
        <v>0.3878190064203153</v>
      </c>
    </row>
    <row r="402" spans="1:3">
      <c r="A402" s="19">
        <v>378</v>
      </c>
      <c r="B402" s="19">
        <v>5.3457029482670588</v>
      </c>
      <c r="C402" s="19">
        <v>1.0878232306037017</v>
      </c>
    </row>
    <row r="403" spans="1:3">
      <c r="A403" s="19">
        <v>379</v>
      </c>
      <c r="B403" s="19">
        <v>10.179214283439265</v>
      </c>
      <c r="C403" s="19">
        <v>0.34246966757731734</v>
      </c>
    </row>
    <row r="404" spans="1:3">
      <c r="A404" s="19">
        <v>380</v>
      </c>
      <c r="B404" s="19">
        <v>9.7817167109271459</v>
      </c>
      <c r="C404" s="19">
        <v>1.4176116296669345</v>
      </c>
    </row>
    <row r="405" spans="1:3">
      <c r="A405" s="19">
        <v>381</v>
      </c>
      <c r="B405" s="19">
        <v>10.640031968523608</v>
      </c>
      <c r="C405" s="19">
        <v>0.79062590678060651</v>
      </c>
    </row>
    <row r="406" spans="1:3">
      <c r="A406" s="19">
        <v>382</v>
      </c>
      <c r="B406" s="19">
        <v>10.355154962216663</v>
      </c>
      <c r="C406" s="19">
        <v>0.64227669570404089</v>
      </c>
    </row>
    <row r="407" spans="1:3">
      <c r="A407" s="19">
        <v>383</v>
      </c>
      <c r="B407" s="19">
        <v>8.9703375232507589</v>
      </c>
      <c r="C407" s="19">
        <v>1.0374952842722145</v>
      </c>
    </row>
    <row r="408" spans="1:3">
      <c r="A408" s="19">
        <v>384</v>
      </c>
      <c r="B408" s="19">
        <v>8.4777138353290162</v>
      </c>
      <c r="C408" s="19">
        <v>1.5560518910120109</v>
      </c>
    </row>
    <row r="409" spans="1:3">
      <c r="A409" s="19">
        <v>385</v>
      </c>
      <c r="B409" s="19">
        <v>11.377821962698075</v>
      </c>
      <c r="C409" s="19">
        <v>0.23085731693537603</v>
      </c>
    </row>
    <row r="410" spans="1:3">
      <c r="A410" s="19">
        <v>386</v>
      </c>
      <c r="B410" s="19">
        <v>10.811503048147678</v>
      </c>
      <c r="C410" s="19">
        <v>-0.5751841755654592</v>
      </c>
    </row>
    <row r="411" spans="1:3">
      <c r="A411" s="19">
        <v>387</v>
      </c>
      <c r="B411" s="19">
        <v>11.886073276216656</v>
      </c>
      <c r="C411" s="19">
        <v>0.48365548158011329</v>
      </c>
    </row>
    <row r="412" spans="1:3">
      <c r="A412" s="19">
        <v>388</v>
      </c>
      <c r="B412" s="19">
        <v>9.87074517803471</v>
      </c>
      <c r="C412" s="19">
        <v>2.3718553691666848</v>
      </c>
    </row>
    <row r="413" spans="1:3">
      <c r="A413" s="19">
        <v>389</v>
      </c>
      <c r="B413" s="19">
        <v>14.348144385418216</v>
      </c>
      <c r="C413" s="19">
        <v>-2.4467212029913998</v>
      </c>
    </row>
    <row r="414" spans="1:3">
      <c r="A414" s="19">
        <v>390</v>
      </c>
      <c r="B414" s="19">
        <v>11.766447456499296</v>
      </c>
      <c r="C414" s="19">
        <v>0.80103060891822508</v>
      </c>
    </row>
    <row r="415" spans="1:3">
      <c r="A415" s="19">
        <v>391</v>
      </c>
      <c r="B415" s="19">
        <v>12.085950055182789</v>
      </c>
      <c r="C415" s="19">
        <v>1.8253107796611978</v>
      </c>
    </row>
    <row r="416" spans="1:3">
      <c r="A416" s="19">
        <v>392</v>
      </c>
      <c r="B416" s="19">
        <v>14.73942951638098</v>
      </c>
      <c r="C416" s="19">
        <v>-1.8576515806605354</v>
      </c>
    </row>
    <row r="417" spans="1:3">
      <c r="A417" s="19">
        <v>393</v>
      </c>
      <c r="B417" s="19">
        <v>13.511099021350244</v>
      </c>
      <c r="C417" s="19">
        <v>-0.54894668748747399</v>
      </c>
    </row>
    <row r="418" spans="1:3">
      <c r="A418" s="19">
        <v>394</v>
      </c>
      <c r="B418" s="19">
        <v>10.598313930364789</v>
      </c>
      <c r="C418" s="19">
        <v>-1.5044904113763362</v>
      </c>
    </row>
    <row r="419" spans="1:3">
      <c r="A419" s="19">
        <v>395</v>
      </c>
      <c r="B419" s="19">
        <v>13.776197946772083</v>
      </c>
      <c r="C419" s="19">
        <v>-0.18824938399447255</v>
      </c>
    </row>
    <row r="420" spans="1:3">
      <c r="A420" s="19">
        <v>396</v>
      </c>
      <c r="B420" s="19">
        <v>10.486745117319973</v>
      </c>
      <c r="C420" s="19">
        <v>2.9510438112471338</v>
      </c>
    </row>
    <row r="421" spans="1:3">
      <c r="A421" s="19">
        <v>397</v>
      </c>
      <c r="B421" s="19">
        <v>13.996287722878368</v>
      </c>
      <c r="C421" s="19">
        <v>-1.4540990803228109</v>
      </c>
    </row>
    <row r="422" spans="1:3">
      <c r="A422" s="19">
        <v>398</v>
      </c>
      <c r="B422" s="19">
        <v>11.800497927184377</v>
      </c>
      <c r="C422" s="19">
        <v>0.67757966737366182</v>
      </c>
    </row>
    <row r="423" spans="1:3">
      <c r="A423" s="19">
        <v>399</v>
      </c>
      <c r="B423" s="19">
        <v>8.1868970827807406</v>
      </c>
      <c r="C423" s="19">
        <v>2.2514839488140534</v>
      </c>
    </row>
    <row r="424" spans="1:3">
      <c r="A424" s="19">
        <v>400</v>
      </c>
      <c r="B424" s="19">
        <v>11.927326527639384</v>
      </c>
      <c r="C424" s="19">
        <v>0.72550205651261557</v>
      </c>
    </row>
    <row r="425" spans="1:3">
      <c r="A425" s="19">
        <v>401</v>
      </c>
      <c r="B425" s="19">
        <v>10.532434544060582</v>
      </c>
      <c r="C425" s="19">
        <v>0.70780342365370075</v>
      </c>
    </row>
    <row r="426" spans="1:3">
      <c r="A426" s="19">
        <v>402</v>
      </c>
      <c r="B426" s="19">
        <v>10.825737281712318</v>
      </c>
      <c r="C426" s="19">
        <v>-0.59534108017115805</v>
      </c>
    </row>
    <row r="427" spans="1:3">
      <c r="A427" s="19">
        <v>403</v>
      </c>
      <c r="B427" s="19">
        <v>8.9149025471322911</v>
      </c>
      <c r="C427" s="19">
        <v>0.34977266112558247</v>
      </c>
    </row>
    <row r="428" spans="1:3">
      <c r="A428" s="19">
        <v>404</v>
      </c>
      <c r="B428" s="19">
        <v>9.8896276105769587</v>
      </c>
      <c r="C428" s="19">
        <v>-1.0858217747695598</v>
      </c>
    </row>
    <row r="429" spans="1:3">
      <c r="A429" s="19">
        <v>405</v>
      </c>
      <c r="B429" s="19">
        <v>6.0136371128953456</v>
      </c>
      <c r="C429" s="19">
        <v>1.084193775606324</v>
      </c>
    </row>
    <row r="430" spans="1:3">
      <c r="A430" s="19">
        <v>406</v>
      </c>
      <c r="B430" s="19">
        <v>9.2731362480887434</v>
      </c>
      <c r="C430" s="19">
        <v>-0.99556345797261869</v>
      </c>
    </row>
    <row r="431" spans="1:3">
      <c r="A431" s="19">
        <v>407</v>
      </c>
      <c r="B431" s="19">
        <v>6.129689379797334</v>
      </c>
      <c r="C431" s="19">
        <v>0.44516853304912463</v>
      </c>
    </row>
    <row r="432" spans="1:3">
      <c r="A432" s="19">
        <v>408</v>
      </c>
      <c r="B432" s="19">
        <v>4.3424951269079557</v>
      </c>
      <c r="C432" s="19">
        <v>0.20834626644388443</v>
      </c>
    </row>
    <row r="433" spans="1:3">
      <c r="A433" s="19">
        <v>409</v>
      </c>
      <c r="B433" s="19">
        <v>9.0403284424935464</v>
      </c>
      <c r="C433" s="19">
        <v>-2.478374767425608</v>
      </c>
    </row>
    <row r="434" spans="1:3">
      <c r="A434" s="19">
        <v>410</v>
      </c>
      <c r="B434" s="19">
        <v>3.6057267762617826</v>
      </c>
      <c r="C434" s="19">
        <v>-5.0258545790686338E-2</v>
      </c>
    </row>
    <row r="435" spans="1:3">
      <c r="A435" s="19">
        <v>411</v>
      </c>
      <c r="B435" s="19">
        <v>3.5775390792483881</v>
      </c>
      <c r="C435" s="19">
        <v>0.38050526747832247</v>
      </c>
    </row>
    <row r="436" spans="1:3">
      <c r="A436" s="19">
        <v>412</v>
      </c>
      <c r="B436" s="19">
        <v>3.1429651337261157</v>
      </c>
      <c r="C436" s="19">
        <v>-0.46216963196048821</v>
      </c>
    </row>
    <row r="437" spans="1:3">
      <c r="A437" s="19">
        <v>413</v>
      </c>
      <c r="B437" s="19">
        <v>2.988787760671241</v>
      </c>
      <c r="C437" s="19">
        <v>-0.55351685027510378</v>
      </c>
    </row>
    <row r="438" spans="1:3">
      <c r="A438" s="19">
        <v>414</v>
      </c>
      <c r="B438" s="19">
        <v>3.2016517879468576</v>
      </c>
      <c r="C438" s="19">
        <v>-0.95379060744132049</v>
      </c>
    </row>
    <row r="439" spans="1:3">
      <c r="A439" s="19">
        <v>415</v>
      </c>
      <c r="B439" s="19">
        <v>2.5816870629918593</v>
      </c>
      <c r="C439" s="19">
        <v>-1.052159742509762</v>
      </c>
    </row>
    <row r="440" spans="1:3">
      <c r="A440" s="19">
        <v>416</v>
      </c>
      <c r="B440" s="19">
        <v>2.9860689528184867</v>
      </c>
      <c r="C440" s="19">
        <v>-0.94441415504908122</v>
      </c>
    </row>
    <row r="441" spans="1:3">
      <c r="A441" s="19">
        <v>417</v>
      </c>
      <c r="B441" s="19">
        <v>2.8815054819325834</v>
      </c>
      <c r="C441" s="19">
        <v>-0.43810230018760032</v>
      </c>
    </row>
    <row r="442" spans="1:3">
      <c r="A442" s="19">
        <v>418</v>
      </c>
      <c r="B442" s="19">
        <v>2.7464485970095573</v>
      </c>
      <c r="C442" s="19">
        <v>-0.73023922959927612</v>
      </c>
    </row>
    <row r="443" spans="1:3">
      <c r="A443" s="19">
        <v>419</v>
      </c>
      <c r="B443" s="19">
        <v>3.0627952515156101</v>
      </c>
      <c r="C443" s="19">
        <v>-0.83327417824374317</v>
      </c>
    </row>
    <row r="444" spans="1:3">
      <c r="A444" s="19">
        <v>420</v>
      </c>
      <c r="B444" s="19">
        <v>2.6585790421232818</v>
      </c>
      <c r="C444" s="19">
        <v>-0.86359451101950158</v>
      </c>
    </row>
    <row r="445" spans="1:3">
      <c r="A445" s="19">
        <v>421</v>
      </c>
      <c r="B445" s="19">
        <v>2.7024646876924066</v>
      </c>
      <c r="C445" s="19">
        <v>-1.0000118046236377</v>
      </c>
    </row>
    <row r="446" spans="1:3">
      <c r="A446" s="19">
        <v>422</v>
      </c>
      <c r="B446" s="19">
        <v>2.6418382922314043</v>
      </c>
      <c r="C446" s="19">
        <v>-0.91118410436412578</v>
      </c>
    </row>
    <row r="447" spans="1:3">
      <c r="A447" s="19">
        <v>423</v>
      </c>
      <c r="B447" s="19">
        <v>3.0862110370731335</v>
      </c>
      <c r="C447" s="19">
        <v>-0.49098965776881309</v>
      </c>
    </row>
    <row r="448" spans="1:3">
      <c r="A448" s="19">
        <v>424</v>
      </c>
      <c r="B448" s="19">
        <v>4.1993954580983992</v>
      </c>
      <c r="C448" s="19">
        <v>-0.51500368434720434</v>
      </c>
    </row>
    <row r="449" spans="1:3">
      <c r="A449" s="19">
        <v>425</v>
      </c>
      <c r="B449" s="19">
        <v>3.4983523626202446</v>
      </c>
      <c r="C449" s="19">
        <v>-0.10172088982276195</v>
      </c>
    </row>
    <row r="450" spans="1:3">
      <c r="A450" s="19">
        <v>426</v>
      </c>
      <c r="B450" s="19">
        <v>3.8028283788958137</v>
      </c>
      <c r="C450" s="19">
        <v>-0.55866244534616971</v>
      </c>
    </row>
    <row r="451" spans="1:3">
      <c r="A451" s="19">
        <v>427</v>
      </c>
      <c r="B451" s="19">
        <v>4.6557651209921795</v>
      </c>
      <c r="C451" s="19">
        <v>0.47404327810324798</v>
      </c>
    </row>
    <row r="452" spans="1:3">
      <c r="A452" s="19">
        <v>428</v>
      </c>
      <c r="B452" s="19">
        <v>3.9896898079640755</v>
      </c>
      <c r="C452" s="19">
        <v>0.7437996419078976</v>
      </c>
    </row>
    <row r="453" spans="1:3">
      <c r="A453" s="19">
        <v>429</v>
      </c>
      <c r="B453" s="19">
        <v>4.9483381272378519</v>
      </c>
      <c r="C453" s="19">
        <v>-0.33373593192991358</v>
      </c>
    </row>
    <row r="454" spans="1:3">
      <c r="A454" s="19">
        <v>430</v>
      </c>
      <c r="B454" s="19">
        <v>8.2351081880440518</v>
      </c>
      <c r="C454" s="19">
        <v>1.7700349707490624</v>
      </c>
    </row>
    <row r="455" spans="1:3">
      <c r="A455" s="19">
        <v>431</v>
      </c>
      <c r="B455" s="19">
        <v>8.6001075727404341</v>
      </c>
      <c r="C455" s="19">
        <v>1.4069058941499648</v>
      </c>
    </row>
    <row r="456" spans="1:3">
      <c r="A456" s="19">
        <v>432</v>
      </c>
      <c r="B456" s="19">
        <v>10.933168603586434</v>
      </c>
      <c r="C456" s="19">
        <v>-1.0280516053347242</v>
      </c>
    </row>
    <row r="457" spans="1:3">
      <c r="A457" s="19">
        <v>433</v>
      </c>
      <c r="B457" s="19">
        <v>9.3110975239685487</v>
      </c>
      <c r="C457" s="19">
        <v>-0.64307755795511667</v>
      </c>
    </row>
    <row r="458" spans="1:3">
      <c r="A458" s="19">
        <v>434</v>
      </c>
      <c r="B458" s="19">
        <v>10.985772195605836</v>
      </c>
      <c r="C458" s="19">
        <v>0.37478860454039697</v>
      </c>
    </row>
    <row r="459" spans="1:3">
      <c r="A459" s="19">
        <v>435</v>
      </c>
      <c r="B459" s="19">
        <v>11.121782717830559</v>
      </c>
      <c r="C459" s="19">
        <v>0.89632763921784608</v>
      </c>
    </row>
    <row r="460" spans="1:3">
      <c r="A460" s="19">
        <v>436</v>
      </c>
      <c r="B460" s="19">
        <v>12.736299214602663</v>
      </c>
      <c r="C460" s="19">
        <v>-1.9631929759370728</v>
      </c>
    </row>
    <row r="461" spans="1:3">
      <c r="A461" s="19">
        <v>437</v>
      </c>
      <c r="B461" s="19">
        <v>10.104349166355721</v>
      </c>
      <c r="C461" s="19">
        <v>0.50090611267465057</v>
      </c>
    </row>
    <row r="462" spans="1:3">
      <c r="A462" s="19">
        <v>438</v>
      </c>
      <c r="B462" s="19">
        <v>12.456762815656031</v>
      </c>
      <c r="C462" s="19">
        <v>-2.3592819966351755</v>
      </c>
    </row>
    <row r="463" spans="1:3">
      <c r="A463" s="19">
        <v>439</v>
      </c>
      <c r="B463" s="19">
        <v>8.7586276129768574</v>
      </c>
      <c r="C463" s="19">
        <v>9.6500380214910919E-2</v>
      </c>
    </row>
    <row r="464" spans="1:3">
      <c r="A464" s="19">
        <v>440</v>
      </c>
      <c r="B464" s="19">
        <v>11.234266879405556</v>
      </c>
      <c r="C464" s="19">
        <v>0.52516556645984735</v>
      </c>
    </row>
    <row r="465" spans="1:3">
      <c r="A465" s="19">
        <v>441</v>
      </c>
      <c r="B465" s="19">
        <v>12.677266179963386</v>
      </c>
      <c r="C465" s="19">
        <v>-3.9909628241220574E-2</v>
      </c>
    </row>
    <row r="466" spans="1:3">
      <c r="A466" s="19">
        <v>442</v>
      </c>
      <c r="B466" s="19">
        <v>13.051064609206108</v>
      </c>
      <c r="C466" s="19">
        <v>0.62659546418249334</v>
      </c>
    </row>
    <row r="467" spans="1:3">
      <c r="A467" s="19">
        <v>443</v>
      </c>
      <c r="B467" s="19">
        <v>12.281583320523119</v>
      </c>
      <c r="C467" s="19">
        <v>2.1680261720571821</v>
      </c>
    </row>
    <row r="468" spans="1:3">
      <c r="A468" s="19">
        <v>444</v>
      </c>
      <c r="B468" s="19">
        <v>13.198191397434126</v>
      </c>
      <c r="C468" s="19">
        <v>-1.2781058397701486</v>
      </c>
    </row>
    <row r="469" spans="1:3">
      <c r="A469" s="19">
        <v>445</v>
      </c>
      <c r="B469" s="19">
        <v>9.2022337015855662</v>
      </c>
      <c r="C469" s="19">
        <v>-0.40980691012635795</v>
      </c>
    </row>
    <row r="470" spans="1:3">
      <c r="A470" s="19">
        <v>446</v>
      </c>
      <c r="B470" s="19">
        <v>13.06489033049014</v>
      </c>
      <c r="C470" s="19">
        <v>-0.40829243492234468</v>
      </c>
    </row>
    <row r="471" spans="1:3">
      <c r="A471" s="19">
        <v>447</v>
      </c>
      <c r="B471" s="19">
        <v>13.978851388003061</v>
      </c>
      <c r="C471" s="19">
        <v>-0.3238165009152052</v>
      </c>
    </row>
    <row r="472" spans="1:3">
      <c r="A472" s="19">
        <v>448</v>
      </c>
      <c r="B472" s="19">
        <v>12.944662536862808</v>
      </c>
      <c r="C472" s="19">
        <v>-0.23557311025492389</v>
      </c>
    </row>
    <row r="473" spans="1:3">
      <c r="A473" s="19">
        <v>449</v>
      </c>
      <c r="B473" s="19">
        <v>11.741234793437783</v>
      </c>
      <c r="C473" s="19">
        <v>-0.72131806835660761</v>
      </c>
    </row>
    <row r="474" spans="1:3">
      <c r="A474" s="19">
        <v>450</v>
      </c>
      <c r="B474" s="19">
        <v>12.539052345510388</v>
      </c>
      <c r="C474" s="19">
        <v>-1.5114090271686216</v>
      </c>
    </row>
    <row r="475" spans="1:3">
      <c r="A475" s="19">
        <v>451</v>
      </c>
      <c r="B475" s="19">
        <v>11.264143255578517</v>
      </c>
      <c r="C475" s="19">
        <v>1.0568969812328994</v>
      </c>
    </row>
    <row r="476" spans="1:3">
      <c r="A476" s="19">
        <v>452</v>
      </c>
      <c r="B476" s="19">
        <v>11.790841626066481</v>
      </c>
      <c r="C476" s="19">
        <v>-2.1966344567226024</v>
      </c>
    </row>
    <row r="477" spans="1:3">
      <c r="A477" s="19">
        <v>453</v>
      </c>
      <c r="B477" s="19">
        <v>13.79480372429617</v>
      </c>
      <c r="C477" s="19">
        <v>-3.8235502061884254</v>
      </c>
    </row>
    <row r="478" spans="1:3">
      <c r="A478" s="19">
        <v>454</v>
      </c>
      <c r="B478" s="19">
        <v>10.491966618779799</v>
      </c>
      <c r="C478" s="19">
        <v>-0.41959009559729665</v>
      </c>
    </row>
    <row r="479" spans="1:3">
      <c r="A479" s="19">
        <v>455</v>
      </c>
      <c r="B479" s="19">
        <v>7.9356052666210628</v>
      </c>
      <c r="C479" s="19">
        <v>1.3753806337960901</v>
      </c>
    </row>
    <row r="480" spans="1:3">
      <c r="A480" s="19">
        <v>456</v>
      </c>
      <c r="B480" s="19">
        <v>6.2176683934248516</v>
      </c>
      <c r="C480" s="19">
        <v>1.3632848292915387</v>
      </c>
    </row>
    <row r="481" spans="1:3">
      <c r="A481" s="19">
        <v>457</v>
      </c>
      <c r="B481" s="19">
        <v>7.7022411967921984</v>
      </c>
      <c r="C481" s="19">
        <v>0.83650509033869991</v>
      </c>
    </row>
    <row r="482" spans="1:3">
      <c r="A482" s="19">
        <v>458</v>
      </c>
      <c r="B482" s="19">
        <v>7.3854416130806548</v>
      </c>
      <c r="C482" s="19">
        <v>-0.98677702805054146</v>
      </c>
    </row>
    <row r="483" spans="1:3">
      <c r="A483" s="19">
        <v>459</v>
      </c>
      <c r="B483" s="19">
        <v>7.7639933552872247</v>
      </c>
      <c r="C483" s="19">
        <v>-0.79956141276848758</v>
      </c>
    </row>
    <row r="484" spans="1:3">
      <c r="A484" s="19">
        <v>460</v>
      </c>
      <c r="B484" s="19">
        <v>6.5439548934449201</v>
      </c>
      <c r="C484" s="19">
        <v>0.44884143017696676</v>
      </c>
    </row>
    <row r="485" spans="1:3">
      <c r="A485" s="19">
        <v>461</v>
      </c>
      <c r="B485" s="19">
        <v>5.2974757630333906</v>
      </c>
      <c r="C485" s="19">
        <v>0.17689606737047026</v>
      </c>
    </row>
    <row r="486" spans="1:3">
      <c r="A486" s="19">
        <v>462</v>
      </c>
      <c r="B486" s="19">
        <v>3.3602927502951232</v>
      </c>
      <c r="C486" s="19">
        <v>-0.67003543584388892</v>
      </c>
    </row>
    <row r="487" spans="1:3">
      <c r="A487" s="19">
        <v>463</v>
      </c>
      <c r="B487" s="19">
        <v>2.9409812026748199</v>
      </c>
      <c r="C487" s="19">
        <v>-0.57286870146090196</v>
      </c>
    </row>
    <row r="488" spans="1:3">
      <c r="A488" s="19">
        <v>464</v>
      </c>
      <c r="B488" s="19">
        <v>3.8897337822375362</v>
      </c>
      <c r="C488" s="19">
        <v>-0.2049839256183561</v>
      </c>
    </row>
    <row r="489" spans="1:3">
      <c r="A489" s="19">
        <v>465</v>
      </c>
      <c r="B489" s="19">
        <v>3.2940672969961078</v>
      </c>
      <c r="C489" s="19">
        <v>-0.24734604966509899</v>
      </c>
    </row>
    <row r="490" spans="1:3">
      <c r="A490" s="19">
        <v>466</v>
      </c>
      <c r="B490" s="19">
        <v>4.1182057766632489</v>
      </c>
      <c r="C490" s="19">
        <v>-0.15010673274331277</v>
      </c>
    </row>
    <row r="491" spans="1:3">
      <c r="A491" s="19">
        <v>467</v>
      </c>
      <c r="B491" s="19">
        <v>2.5334371450548119</v>
      </c>
      <c r="C491" s="19">
        <v>-0.96604328310263132</v>
      </c>
    </row>
    <row r="492" spans="1:3">
      <c r="A492" s="19">
        <v>468</v>
      </c>
      <c r="B492" s="19">
        <v>2.8936101382539787</v>
      </c>
      <c r="C492" s="19">
        <v>-0.64494140082244655</v>
      </c>
    </row>
    <row r="493" spans="1:3">
      <c r="A493" s="19">
        <v>469</v>
      </c>
      <c r="B493" s="19">
        <v>3.0098797507432811</v>
      </c>
      <c r="C493" s="19">
        <v>-0.54727626562546039</v>
      </c>
    </row>
    <row r="494" spans="1:3">
      <c r="A494" s="19">
        <v>470</v>
      </c>
      <c r="B494" s="19">
        <v>2.5429012826882316</v>
      </c>
      <c r="C494" s="19">
        <v>-0.94242648936416185</v>
      </c>
    </row>
    <row r="495" spans="1:3">
      <c r="A495" s="19">
        <v>471</v>
      </c>
      <c r="B495" s="19">
        <v>3.0461412456573287</v>
      </c>
      <c r="C495" s="19">
        <v>-0.23966711461909229</v>
      </c>
    </row>
    <row r="496" spans="1:3">
      <c r="A496" s="19">
        <v>472</v>
      </c>
      <c r="B496" s="19">
        <v>3.4538793319658847</v>
      </c>
      <c r="C496" s="19">
        <v>-0.46148712971476691</v>
      </c>
    </row>
    <row r="497" spans="1:3">
      <c r="A497" s="19">
        <v>473</v>
      </c>
      <c r="B497" s="19">
        <v>3.7496559033918637</v>
      </c>
      <c r="C497" s="19">
        <v>-0.19488486318946974</v>
      </c>
    </row>
    <row r="498" spans="1:3">
      <c r="A498" s="19">
        <v>474</v>
      </c>
      <c r="B498" s="19">
        <v>3.3188631012151624</v>
      </c>
      <c r="C498" s="19">
        <v>-0.55684083318918454</v>
      </c>
    </row>
    <row r="499" spans="1:3">
      <c r="A499" s="19">
        <v>475</v>
      </c>
      <c r="B499" s="19">
        <v>3.7908760262322345</v>
      </c>
      <c r="C499" s="19">
        <v>-0.52372332534325627</v>
      </c>
    </row>
    <row r="500" spans="1:3">
      <c r="A500" s="19">
        <v>476</v>
      </c>
      <c r="B500" s="19">
        <v>2.8992643921487193</v>
      </c>
      <c r="C500" s="19">
        <v>-0.53354071001609427</v>
      </c>
    </row>
    <row r="501" spans="1:3">
      <c r="A501" s="19">
        <v>477</v>
      </c>
      <c r="B501" s="19">
        <v>3.6842044772699509</v>
      </c>
      <c r="C501" s="19">
        <v>0.33209749464775751</v>
      </c>
    </row>
    <row r="502" spans="1:3">
      <c r="A502" s="19">
        <v>478</v>
      </c>
      <c r="B502" s="19">
        <v>5.5530948962942546</v>
      </c>
      <c r="C502" s="19">
        <v>0.41163379188201965</v>
      </c>
    </row>
    <row r="503" spans="1:3">
      <c r="A503" s="19">
        <v>479</v>
      </c>
      <c r="B503" s="19">
        <v>4.8668179607512476</v>
      </c>
      <c r="C503" s="19">
        <v>1.0363935414016279</v>
      </c>
    </row>
    <row r="504" spans="1:3">
      <c r="A504" s="19">
        <v>480</v>
      </c>
      <c r="B504" s="19">
        <v>7.2328008635675474</v>
      </c>
      <c r="C504" s="19">
        <v>1.4673334186397913</v>
      </c>
    </row>
    <row r="505" spans="1:3">
      <c r="A505" s="19">
        <v>481</v>
      </c>
      <c r="B505" s="19">
        <v>8.294207162832997</v>
      </c>
      <c r="C505" s="19">
        <v>0.64731756200240476</v>
      </c>
    </row>
    <row r="506" spans="1:3">
      <c r="A506" s="19">
        <v>482</v>
      </c>
      <c r="B506" s="19">
        <v>5.4183808188723876</v>
      </c>
      <c r="C506" s="19">
        <v>1.3599446467511047</v>
      </c>
    </row>
    <row r="507" spans="1:3">
      <c r="A507" s="19">
        <v>483</v>
      </c>
      <c r="B507" s="19">
        <v>9.5363816106487782</v>
      </c>
      <c r="C507" s="19">
        <v>-0.99886399087344024</v>
      </c>
    </row>
    <row r="508" spans="1:3">
      <c r="A508" s="19">
        <v>484</v>
      </c>
      <c r="B508" s="19">
        <v>9.4736556111573726</v>
      </c>
      <c r="C508" s="19">
        <v>1.3161127150485612</v>
      </c>
    </row>
    <row r="509" spans="1:3">
      <c r="A509" s="19">
        <v>485</v>
      </c>
      <c r="B509" s="19">
        <v>10.310624000133501</v>
      </c>
      <c r="C509" s="19">
        <v>0.819353953799002</v>
      </c>
    </row>
    <row r="510" spans="1:3">
      <c r="A510" s="19">
        <v>486</v>
      </c>
      <c r="B510" s="19">
        <v>6.3703459443760106</v>
      </c>
      <c r="C510" s="19">
        <v>0.99639093346487062</v>
      </c>
    </row>
    <row r="511" spans="1:3">
      <c r="A511" s="19">
        <v>487</v>
      </c>
      <c r="B511" s="19">
        <v>9.396683223797794</v>
      </c>
      <c r="C511" s="19">
        <v>1.444288955563966</v>
      </c>
    </row>
    <row r="512" spans="1:3">
      <c r="A512" s="19">
        <v>488</v>
      </c>
      <c r="B512" s="19">
        <v>9.5572975106222664</v>
      </c>
      <c r="C512" s="19">
        <v>1.5043462319558678</v>
      </c>
    </row>
    <row r="513" spans="1:3">
      <c r="A513" s="19">
        <v>489</v>
      </c>
      <c r="B513" s="19">
        <v>10.543856663991779</v>
      </c>
      <c r="C513" s="19">
        <v>1.7950502551312795</v>
      </c>
    </row>
    <row r="514" spans="1:3">
      <c r="A514" s="19">
        <v>490</v>
      </c>
      <c r="B514" s="19">
        <v>10.933113316125937</v>
      </c>
      <c r="C514" s="19">
        <v>0.52754385851085139</v>
      </c>
    </row>
    <row r="515" spans="1:3">
      <c r="A515" s="19">
        <v>491</v>
      </c>
      <c r="B515" s="19">
        <v>11.803605783839021</v>
      </c>
      <c r="C515" s="19">
        <v>2.952455770185308</v>
      </c>
    </row>
    <row r="516" spans="1:3">
      <c r="A516" s="19">
        <v>492</v>
      </c>
      <c r="B516" s="19">
        <v>11.788295121651821</v>
      </c>
      <c r="C516" s="19">
        <v>-0.32138996638309614</v>
      </c>
    </row>
    <row r="517" spans="1:3">
      <c r="A517" s="19">
        <v>493</v>
      </c>
      <c r="B517" s="19">
        <v>7.875536652599588</v>
      </c>
      <c r="C517" s="19">
        <v>-7.1426962702710206E-2</v>
      </c>
    </row>
    <row r="518" spans="1:3">
      <c r="A518" s="19">
        <v>494</v>
      </c>
      <c r="B518" s="19">
        <v>13.311265378520314</v>
      </c>
      <c r="C518" s="19">
        <v>0.38542150512821038</v>
      </c>
    </row>
    <row r="519" spans="1:3">
      <c r="A519" s="19">
        <v>495</v>
      </c>
      <c r="B519" s="19">
        <v>12.376731900740321</v>
      </c>
      <c r="C519" s="19">
        <v>1.1075645593831585</v>
      </c>
    </row>
    <row r="520" spans="1:3">
      <c r="A520" s="19">
        <v>496</v>
      </c>
      <c r="B520" s="19">
        <v>11.238862390289601</v>
      </c>
      <c r="C520" s="19">
        <v>0.91670123915007906</v>
      </c>
    </row>
    <row r="521" spans="1:3">
      <c r="A521" s="19">
        <v>497</v>
      </c>
      <c r="B521" s="19">
        <v>12.055248027922143</v>
      </c>
      <c r="C521" s="19">
        <v>3.608340059162721</v>
      </c>
    </row>
    <row r="522" spans="1:3">
      <c r="A522" s="19">
        <v>498</v>
      </c>
      <c r="B522" s="19">
        <v>10.863077539135375</v>
      </c>
      <c r="C522" s="19">
        <v>1.8459543323248866</v>
      </c>
    </row>
    <row r="523" spans="1:3">
      <c r="A523" s="19">
        <v>499</v>
      </c>
      <c r="B523" s="19">
        <v>11.845130032841546</v>
      </c>
      <c r="C523" s="19">
        <v>1.8147992128485786</v>
      </c>
    </row>
    <row r="524" spans="1:3">
      <c r="A524" s="19">
        <v>500</v>
      </c>
      <c r="B524" s="19">
        <v>12.967670779204841</v>
      </c>
      <c r="C524" s="19">
        <v>-0.36176693074998845</v>
      </c>
    </row>
    <row r="525" spans="1:3">
      <c r="A525" s="19">
        <v>501</v>
      </c>
      <c r="B525" s="19">
        <v>7.42214625857771</v>
      </c>
      <c r="C525" s="19">
        <v>0.4574732643817363</v>
      </c>
    </row>
    <row r="526" spans="1:3">
      <c r="A526" s="19">
        <v>502</v>
      </c>
      <c r="B526" s="19">
        <v>11.674887613971997</v>
      </c>
      <c r="C526" s="19">
        <v>0.62067286822763812</v>
      </c>
    </row>
    <row r="527" spans="1:3">
      <c r="A527" s="19">
        <v>503</v>
      </c>
      <c r="B527" s="19">
        <v>11.294374393751731</v>
      </c>
      <c r="C527" s="19">
        <v>1.4065307780909322</v>
      </c>
    </row>
    <row r="528" spans="1:3">
      <c r="A528" s="19">
        <v>504</v>
      </c>
      <c r="B528" s="19">
        <v>10.693053621806254</v>
      </c>
      <c r="C528" s="19">
        <v>0.40768023614884541</v>
      </c>
    </row>
    <row r="529" spans="1:3">
      <c r="A529" s="19">
        <v>505</v>
      </c>
      <c r="B529" s="19">
        <v>11.332331373527865</v>
      </c>
      <c r="C529" s="19">
        <v>-0.79995362238251033</v>
      </c>
    </row>
    <row r="530" spans="1:3">
      <c r="A530" s="19">
        <v>506</v>
      </c>
      <c r="B530" s="19">
        <v>7.9133173290801473</v>
      </c>
      <c r="C530" s="19">
        <v>3.2309072805428976</v>
      </c>
    </row>
    <row r="531" spans="1:3">
      <c r="A531" s="19">
        <v>507</v>
      </c>
      <c r="B531" s="19">
        <v>8.8362229343649794</v>
      </c>
      <c r="C531" s="19">
        <v>-0.77644162720928733</v>
      </c>
    </row>
    <row r="532" spans="1:3">
      <c r="A532" s="19">
        <v>508</v>
      </c>
      <c r="B532" s="19">
        <v>9.0593330351156673</v>
      </c>
      <c r="C532" s="19">
        <v>0.1220174218859551</v>
      </c>
    </row>
    <row r="533" spans="1:3">
      <c r="A533" s="19">
        <v>509</v>
      </c>
      <c r="B533" s="19">
        <v>9.8964587982296237</v>
      </c>
      <c r="C533" s="19">
        <v>1.0147209391535643</v>
      </c>
    </row>
    <row r="534" spans="1:3">
      <c r="A534" s="19">
        <v>510</v>
      </c>
      <c r="B534" s="19">
        <v>6.142798800628297</v>
      </c>
      <c r="C534" s="19">
        <v>0.94088583240183254</v>
      </c>
    </row>
    <row r="535" spans="1:3">
      <c r="A535" s="19">
        <v>511</v>
      </c>
      <c r="B535" s="19">
        <v>8.0973600676381015</v>
      </c>
      <c r="C535" s="19">
        <v>-0.72586455049219722</v>
      </c>
    </row>
    <row r="536" spans="1:3">
      <c r="A536" s="19">
        <v>512</v>
      </c>
      <c r="B536" s="19">
        <v>5.4671185315542408</v>
      </c>
      <c r="C536" s="19">
        <v>0.34789057475384233</v>
      </c>
    </row>
    <row r="537" spans="1:3">
      <c r="A537" s="19">
        <v>513</v>
      </c>
      <c r="B537" s="19">
        <v>5.5939241764820551</v>
      </c>
      <c r="C537" s="19">
        <v>0.8924511103259265</v>
      </c>
    </row>
    <row r="538" spans="1:3">
      <c r="A538" s="19">
        <v>514</v>
      </c>
      <c r="B538" s="19">
        <v>4.4382001751004472</v>
      </c>
      <c r="C538" s="19">
        <v>0.15588080522801562</v>
      </c>
    </row>
    <row r="539" spans="1:3">
      <c r="A539" s="19">
        <v>515</v>
      </c>
      <c r="B539" s="19">
        <v>5.2643274735376746</v>
      </c>
      <c r="C539" s="19">
        <v>-0.72393376777030127</v>
      </c>
    </row>
    <row r="540" spans="1:3">
      <c r="A540" s="19">
        <v>516</v>
      </c>
      <c r="B540" s="19">
        <v>3.8168050158171529</v>
      </c>
      <c r="C540" s="19">
        <v>5.9583933142931311E-2</v>
      </c>
    </row>
    <row r="541" spans="1:3">
      <c r="A541" s="19">
        <v>517</v>
      </c>
      <c r="B541" s="19">
        <v>2.8594685880847548</v>
      </c>
      <c r="C541" s="19">
        <v>-0.45442654001541527</v>
      </c>
    </row>
    <row r="542" spans="1:3">
      <c r="A542" s="19">
        <v>518</v>
      </c>
      <c r="B542" s="19">
        <v>3.3246352195786537</v>
      </c>
      <c r="C542" s="19">
        <v>-0.22443574145869327</v>
      </c>
    </row>
    <row r="543" spans="1:3">
      <c r="A543" s="19">
        <v>519</v>
      </c>
      <c r="B543" s="19">
        <v>2.8297367552004005</v>
      </c>
      <c r="C543" s="19">
        <v>-1.0942319026980032</v>
      </c>
    </row>
    <row r="544" spans="1:3">
      <c r="A544" s="19">
        <v>520</v>
      </c>
      <c r="B544" s="19">
        <v>3.0692444324091195</v>
      </c>
      <c r="C544" s="19">
        <v>-0.31846816424992141</v>
      </c>
    </row>
    <row r="545" spans="1:3">
      <c r="A545" s="19">
        <v>521</v>
      </c>
      <c r="B545" s="19">
        <v>3.3401930122517776</v>
      </c>
      <c r="C545" s="19">
        <v>-0.3100639411160282</v>
      </c>
    </row>
    <row r="546" spans="1:3">
      <c r="A546" s="19">
        <v>522</v>
      </c>
      <c r="B546" s="19">
        <v>2.7982720885244294</v>
      </c>
      <c r="C546" s="19">
        <v>-0.77650259757187845</v>
      </c>
    </row>
    <row r="547" spans="1:3">
      <c r="A547" s="19">
        <v>523</v>
      </c>
      <c r="B547" s="19">
        <v>3.141874754926183</v>
      </c>
      <c r="C547" s="19">
        <v>-0.5652103091711651</v>
      </c>
    </row>
    <row r="548" spans="1:3">
      <c r="A548" s="19">
        <v>524</v>
      </c>
      <c r="B548" s="19">
        <v>3.3404530647393154</v>
      </c>
      <c r="C548" s="19">
        <v>-0.45451345385194264</v>
      </c>
    </row>
    <row r="549" spans="1:3">
      <c r="A549" s="19">
        <v>525</v>
      </c>
      <c r="B549" s="19">
        <v>2.8685110914035219</v>
      </c>
      <c r="C549" s="19">
        <v>-0.72128842713778374</v>
      </c>
    </row>
    <row r="550" spans="1:3">
      <c r="A550" s="19">
        <v>526</v>
      </c>
      <c r="B550" s="19">
        <v>2.484207698330541</v>
      </c>
      <c r="C550" s="19">
        <v>-1.2672314139822793</v>
      </c>
    </row>
    <row r="551" spans="1:3">
      <c r="A551" s="19">
        <v>527</v>
      </c>
      <c r="B551" s="19">
        <v>3.0633895994944247</v>
      </c>
      <c r="C551" s="19">
        <v>-0.53601204605244002</v>
      </c>
    </row>
    <row r="552" spans="1:3">
      <c r="A552" s="19">
        <v>528</v>
      </c>
      <c r="B552" s="19">
        <v>2.9472903272164368</v>
      </c>
      <c r="C552" s="19">
        <v>-0.50757146396468134</v>
      </c>
    </row>
    <row r="553" spans="1:3">
      <c r="A553" s="19">
        <v>529</v>
      </c>
      <c r="B553" s="19">
        <v>3.9738795749403844</v>
      </c>
      <c r="C553" s="19">
        <v>0.66232758911090528</v>
      </c>
    </row>
    <row r="554" spans="1:3">
      <c r="A554" s="19">
        <v>530</v>
      </c>
      <c r="B554" s="19">
        <v>4.0203401512418377</v>
      </c>
      <c r="C554" s="19">
        <v>2.7545600340612708E-3</v>
      </c>
    </row>
    <row r="555" spans="1:3">
      <c r="A555" s="19">
        <v>531</v>
      </c>
      <c r="B555" s="19">
        <v>4.7544440765809597</v>
      </c>
      <c r="C555" s="19">
        <v>1.1168374091166813</v>
      </c>
    </row>
    <row r="556" spans="1:3">
      <c r="A556" s="19">
        <v>532</v>
      </c>
      <c r="B556" s="19">
        <v>5.0378898488700079</v>
      </c>
      <c r="C556" s="19">
        <v>0.87378170506389896</v>
      </c>
    </row>
    <row r="557" spans="1:3">
      <c r="A557" s="19">
        <v>533</v>
      </c>
      <c r="B557" s="19">
        <v>5.3953068910191107</v>
      </c>
      <c r="C557" s="19">
        <v>0.69016913462858742</v>
      </c>
    </row>
    <row r="558" spans="1:3">
      <c r="A558" s="19">
        <v>534</v>
      </c>
      <c r="B558" s="19">
        <v>10.109925613928493</v>
      </c>
      <c r="C558" s="19">
        <v>-6.1819001306151478E-2</v>
      </c>
    </row>
    <row r="559" spans="1:3">
      <c r="A559" s="19">
        <v>535</v>
      </c>
      <c r="B559" s="19">
        <v>4.4297386424729028</v>
      </c>
      <c r="C559" s="19">
        <v>1.8558509796247717</v>
      </c>
    </row>
    <row r="560" spans="1:3">
      <c r="A560" s="19">
        <v>536</v>
      </c>
      <c r="B560" s="19">
        <v>4.5222132305649811</v>
      </c>
      <c r="C560" s="19">
        <v>0.66717832774760932</v>
      </c>
    </row>
    <row r="561" spans="1:3">
      <c r="A561" s="19">
        <v>537</v>
      </c>
      <c r="B561" s="19">
        <v>11.152447077130919</v>
      </c>
      <c r="C561" s="19">
        <v>-0.51203802850108282</v>
      </c>
    </row>
    <row r="562" spans="1:3">
      <c r="A562" s="19">
        <v>538</v>
      </c>
      <c r="B562" s="19">
        <v>5.8237746550088207</v>
      </c>
      <c r="C562" s="19">
        <v>1.5517096855756183</v>
      </c>
    </row>
    <row r="563" spans="1:3">
      <c r="A563" s="19">
        <v>539</v>
      </c>
      <c r="B563" s="19">
        <v>13.452061914005771</v>
      </c>
      <c r="C563" s="19">
        <v>-0.98254780467453529</v>
      </c>
    </row>
    <row r="564" spans="1:3">
      <c r="A564" s="19">
        <v>540</v>
      </c>
      <c r="B564" s="19">
        <v>10.523476996154621</v>
      </c>
      <c r="C564" s="19">
        <v>-1.7505621840985697E-2</v>
      </c>
    </row>
    <row r="565" spans="1:3">
      <c r="A565" s="19">
        <v>541</v>
      </c>
      <c r="B565" s="19">
        <v>11.637861914547148</v>
      </c>
      <c r="C565" s="19">
        <v>-1.059013604509877</v>
      </c>
    </row>
    <row r="566" spans="1:3">
      <c r="A566" s="19">
        <v>542</v>
      </c>
      <c r="B566" s="19">
        <v>12.438679024596812</v>
      </c>
      <c r="C566" s="19">
        <v>-1.0562898909724989</v>
      </c>
    </row>
    <row r="567" spans="1:3">
      <c r="A567" s="19">
        <v>543</v>
      </c>
      <c r="B567" s="19">
        <v>6.3431702063023652</v>
      </c>
      <c r="C567" s="19">
        <v>-0.79950529850086394</v>
      </c>
    </row>
    <row r="568" spans="1:3">
      <c r="A568" s="19">
        <v>544</v>
      </c>
      <c r="B568" s="19">
        <v>11.714682911854506</v>
      </c>
      <c r="C568" s="19">
        <v>0.67517163796961555</v>
      </c>
    </row>
    <row r="569" spans="1:3">
      <c r="A569" s="19">
        <v>545</v>
      </c>
      <c r="B569" s="19">
        <v>11.531693735962563</v>
      </c>
      <c r="C569" s="19">
        <v>1.1213243741394603</v>
      </c>
    </row>
    <row r="570" spans="1:3">
      <c r="A570" s="19">
        <v>546</v>
      </c>
      <c r="B570" s="19">
        <v>11.041422583530558</v>
      </c>
      <c r="C570" s="19">
        <v>-1.9938337548268077</v>
      </c>
    </row>
    <row r="571" spans="1:3">
      <c r="A571" s="19">
        <v>547</v>
      </c>
      <c r="B571" s="19">
        <v>12.234129502743194</v>
      </c>
      <c r="C571" s="19">
        <v>0.85685013867256643</v>
      </c>
    </row>
    <row r="572" spans="1:3">
      <c r="A572" s="19">
        <v>548</v>
      </c>
      <c r="B572" s="19">
        <v>12.168762504445159</v>
      </c>
      <c r="C572" s="19">
        <v>0.55091031576167637</v>
      </c>
    </row>
    <row r="573" spans="1:3">
      <c r="A573" s="19">
        <v>549</v>
      </c>
      <c r="B573" s="19">
        <v>13.313476466692332</v>
      </c>
      <c r="C573" s="19">
        <v>0.80747180134979502</v>
      </c>
    </row>
    <row r="574" spans="1:3">
      <c r="A574" s="19">
        <v>550</v>
      </c>
      <c r="B574" s="19">
        <v>11.832161553566763</v>
      </c>
      <c r="C574" s="19">
        <v>0.92922651113540766</v>
      </c>
    </row>
    <row r="575" spans="1:3">
      <c r="A575" s="19">
        <v>551</v>
      </c>
      <c r="B575" s="19">
        <v>11.934758120061431</v>
      </c>
      <c r="C575" s="19">
        <v>0.80107580748544649</v>
      </c>
    </row>
    <row r="576" spans="1:3">
      <c r="A576" s="19">
        <v>552</v>
      </c>
      <c r="B576" s="19">
        <v>10.062218860011182</v>
      </c>
      <c r="C576" s="19">
        <v>-1.0106086336434394</v>
      </c>
    </row>
    <row r="577" spans="1:3">
      <c r="A577" s="19">
        <v>553</v>
      </c>
      <c r="B577" s="19">
        <v>14.291868935747154</v>
      </c>
      <c r="C577" s="19">
        <v>-1.9955976809696931</v>
      </c>
    </row>
    <row r="578" spans="1:3">
      <c r="A578" s="19">
        <v>554</v>
      </c>
      <c r="B578" s="19">
        <v>6.4326877503742041</v>
      </c>
      <c r="C578" s="19">
        <v>0.63099037914439027</v>
      </c>
    </row>
    <row r="579" spans="1:3">
      <c r="A579" s="19">
        <v>555</v>
      </c>
      <c r="B579" s="19">
        <v>12.537204003488537</v>
      </c>
      <c r="C579" s="19">
        <v>0.22264504136930796</v>
      </c>
    </row>
    <row r="580" spans="1:3">
      <c r="A580" s="19">
        <v>556</v>
      </c>
      <c r="B580" s="19">
        <v>13.894457438485215</v>
      </c>
      <c r="C580" s="19">
        <v>-2.7751397911050191</v>
      </c>
    </row>
    <row r="581" spans="1:3">
      <c r="A581" s="19">
        <v>557</v>
      </c>
      <c r="B581" s="19">
        <v>10.578336345897743</v>
      </c>
      <c r="C581" s="19">
        <v>-0.74907603727924332</v>
      </c>
    </row>
    <row r="582" spans="1:3">
      <c r="A582" s="19">
        <v>558</v>
      </c>
      <c r="B582" s="19">
        <v>7.3190566321800006</v>
      </c>
      <c r="C582" s="19">
        <v>-1.6851843395127775</v>
      </c>
    </row>
    <row r="583" spans="1:3">
      <c r="A583" s="19">
        <v>559</v>
      </c>
      <c r="B583" s="19">
        <v>8.4748136792504472</v>
      </c>
      <c r="C583" s="19">
        <v>0.3508169772171339</v>
      </c>
    </row>
    <row r="584" spans="1:3">
      <c r="A584" s="19">
        <v>560</v>
      </c>
      <c r="B584" s="19">
        <v>8.0915306044461328</v>
      </c>
      <c r="C584" s="19">
        <v>1.7973480449227086</v>
      </c>
    </row>
    <row r="585" spans="1:3">
      <c r="A585" s="19">
        <v>561</v>
      </c>
      <c r="B585" s="19">
        <v>8.2015886898563046</v>
      </c>
      <c r="C585" s="19">
        <v>0.91128311008985285</v>
      </c>
    </row>
    <row r="586" spans="1:3">
      <c r="A586" s="19">
        <v>562</v>
      </c>
      <c r="B586" s="19">
        <v>7.0668736999482435</v>
      </c>
      <c r="C586" s="19">
        <v>0.59805215503711562</v>
      </c>
    </row>
    <row r="587" spans="1:3">
      <c r="A587" s="19">
        <v>563</v>
      </c>
      <c r="B587" s="19">
        <v>10.499177425094061</v>
      </c>
      <c r="C587" s="19">
        <v>-3.3327153797544744</v>
      </c>
    </row>
    <row r="588" spans="1:3">
      <c r="A588" s="19">
        <v>564</v>
      </c>
      <c r="B588" s="19">
        <v>4.2910386727076482</v>
      </c>
      <c r="C588" s="19">
        <v>0.99907838136909266</v>
      </c>
    </row>
    <row r="589" spans="1:3">
      <c r="A589" s="19">
        <v>565</v>
      </c>
      <c r="B589" s="19">
        <v>5.9474107519376229</v>
      </c>
      <c r="C589" s="19">
        <v>-0.27392854555423973</v>
      </c>
    </row>
    <row r="590" spans="1:3">
      <c r="A590" s="19">
        <v>566</v>
      </c>
      <c r="B590" s="19">
        <v>4.6230946781217632</v>
      </c>
      <c r="C590" s="19">
        <v>0.334466684516042</v>
      </c>
    </row>
    <row r="591" spans="1:3">
      <c r="A591" s="19">
        <v>567</v>
      </c>
      <c r="B591" s="19">
        <v>6.6951854624427147</v>
      </c>
      <c r="C591" s="19">
        <v>-2.0511229443399177</v>
      </c>
    </row>
    <row r="592" spans="1:3">
      <c r="A592" s="19">
        <v>568</v>
      </c>
      <c r="B592" s="19">
        <v>4.4154879438088033</v>
      </c>
      <c r="C592" s="19">
        <v>-0.6967510921878235</v>
      </c>
    </row>
    <row r="593" spans="1:3">
      <c r="A593" s="19">
        <v>569</v>
      </c>
      <c r="B593" s="19">
        <v>3.1655964790888822</v>
      </c>
      <c r="C593" s="19">
        <v>-0.79026961288201347</v>
      </c>
    </row>
    <row r="594" spans="1:3">
      <c r="A594" s="19">
        <v>570</v>
      </c>
      <c r="B594" s="19">
        <v>3.4023389106347666</v>
      </c>
      <c r="C594" s="19">
        <v>-0.29308860509988177</v>
      </c>
    </row>
    <row r="595" spans="1:3">
      <c r="A595" s="19">
        <v>571</v>
      </c>
      <c r="B595" s="19">
        <v>2.8190376062930316</v>
      </c>
      <c r="C595" s="19">
        <v>-0.80453448829984264</v>
      </c>
    </row>
    <row r="596" spans="1:3">
      <c r="A596" s="19">
        <v>572</v>
      </c>
      <c r="B596" s="19">
        <v>3.3799902497784213</v>
      </c>
      <c r="C596" s="19">
        <v>-0.47050520685822805</v>
      </c>
    </row>
    <row r="597" spans="1:3">
      <c r="A597" s="19">
        <v>573</v>
      </c>
      <c r="B597" s="19">
        <v>2.7948311007131852</v>
      </c>
      <c r="C597" s="19">
        <v>-0.59223664218841199</v>
      </c>
    </row>
    <row r="598" spans="1:3">
      <c r="A598" s="19">
        <v>574</v>
      </c>
      <c r="B598" s="19">
        <v>3.0880376127564753</v>
      </c>
      <c r="C598" s="19">
        <v>-0.91821652248867558</v>
      </c>
    </row>
    <row r="599" spans="1:3">
      <c r="A599" s="19">
        <v>575</v>
      </c>
      <c r="B599" s="19">
        <v>3.6035975462735319</v>
      </c>
      <c r="C599" s="19">
        <v>-0.62254949148488681</v>
      </c>
    </row>
    <row r="600" spans="1:3">
      <c r="A600" s="19">
        <v>576</v>
      </c>
      <c r="B600" s="19">
        <v>3.2994740449646063</v>
      </c>
      <c r="C600" s="19">
        <v>0.19875902546435187</v>
      </c>
    </row>
    <row r="601" spans="1:3">
      <c r="A601" s="19">
        <v>577</v>
      </c>
      <c r="B601" s="19">
        <v>2.6345001622797177</v>
      </c>
      <c r="C601" s="19">
        <v>-0.93036418325293102</v>
      </c>
    </row>
    <row r="602" spans="1:3">
      <c r="A602" s="19">
        <v>578</v>
      </c>
      <c r="B602" s="19">
        <v>2.8767670524184945</v>
      </c>
      <c r="C602" s="19">
        <v>-0.66402199458012712</v>
      </c>
    </row>
    <row r="603" spans="1:3">
      <c r="A603" s="19">
        <v>579</v>
      </c>
      <c r="B603" s="19">
        <v>4.1676824348061761</v>
      </c>
      <c r="C603" s="19">
        <v>0.14486733690487164</v>
      </c>
    </row>
    <row r="604" spans="1:3">
      <c r="A604" s="19">
        <v>580</v>
      </c>
      <c r="B604" s="19">
        <v>3.4127041291105007</v>
      </c>
      <c r="C604" s="19">
        <v>-0.75197611471058901</v>
      </c>
    </row>
    <row r="605" spans="1:3">
      <c r="A605" s="19">
        <v>581</v>
      </c>
      <c r="B605" s="19">
        <v>4.8346015827162407</v>
      </c>
      <c r="C605" s="19">
        <v>0.49722273059051059</v>
      </c>
    </row>
    <row r="606" spans="1:3">
      <c r="A606" s="19">
        <v>582</v>
      </c>
      <c r="B606" s="19">
        <v>3.6204016415069553</v>
      </c>
      <c r="C606" s="19">
        <v>-0.10081901589748243</v>
      </c>
    </row>
    <row r="607" spans="1:3">
      <c r="A607" s="19">
        <v>583</v>
      </c>
      <c r="B607" s="19">
        <v>5.2571132265130931</v>
      </c>
      <c r="C607" s="19">
        <v>1.0706989601874097</v>
      </c>
    </row>
    <row r="608" spans="1:3">
      <c r="A608" s="19">
        <v>584</v>
      </c>
      <c r="B608" s="19">
        <v>4.9194614768304774</v>
      </c>
      <c r="C608" s="19">
        <v>0.33843008024703902</v>
      </c>
    </row>
    <row r="609" spans="1:3">
      <c r="A609" s="19">
        <v>585</v>
      </c>
      <c r="B609" s="19">
        <v>13.990820618393418</v>
      </c>
      <c r="C609" s="19">
        <v>-5.8504067518096132</v>
      </c>
    </row>
    <row r="610" spans="1:3">
      <c r="A610" s="19">
        <v>586</v>
      </c>
      <c r="B610" s="19">
        <v>3.4978809877107802</v>
      </c>
      <c r="C610" s="19">
        <v>1.1543407526940959</v>
      </c>
    </row>
    <row r="611" spans="1:3">
      <c r="A611" s="19">
        <v>587</v>
      </c>
      <c r="B611" s="19">
        <v>7.3841559100890866</v>
      </c>
      <c r="C611" s="19">
        <v>1.168856538351621</v>
      </c>
    </row>
    <row r="612" spans="1:3">
      <c r="A612" s="19">
        <v>588</v>
      </c>
      <c r="B612" s="19">
        <v>11.495423094352759</v>
      </c>
      <c r="C612" s="19">
        <v>-0.80896016843164453</v>
      </c>
    </row>
    <row r="613" spans="1:3">
      <c r="A613" s="19">
        <v>589</v>
      </c>
      <c r="B613" s="19">
        <v>10.047562383717565</v>
      </c>
      <c r="C613" s="19">
        <v>1.0781597605055282</v>
      </c>
    </row>
    <row r="614" spans="1:3">
      <c r="A614" s="19">
        <v>590</v>
      </c>
      <c r="B614" s="19">
        <v>8.9973243791566713</v>
      </c>
      <c r="C614" s="19">
        <v>1.9270405170672849</v>
      </c>
    </row>
    <row r="615" spans="1:3">
      <c r="A615" s="19">
        <v>591</v>
      </c>
      <c r="B615" s="19">
        <v>8.6159891611357686</v>
      </c>
      <c r="C615" s="19">
        <v>0.73133024778305966</v>
      </c>
    </row>
    <row r="616" spans="1:3">
      <c r="A616" s="19">
        <v>592</v>
      </c>
      <c r="B616" s="19">
        <v>8.4181876235633197</v>
      </c>
      <c r="C616" s="19">
        <v>0.70125388953502643</v>
      </c>
    </row>
    <row r="617" spans="1:3">
      <c r="A617" s="19">
        <v>593</v>
      </c>
      <c r="B617" s="19">
        <v>5.9433480948315651</v>
      </c>
      <c r="C617" s="19">
        <v>0.42386220282129194</v>
      </c>
    </row>
    <row r="618" spans="1:3">
      <c r="A618" s="19">
        <v>594</v>
      </c>
      <c r="B618" s="19">
        <v>10.123970734417057</v>
      </c>
      <c r="C618" s="19">
        <v>1.1965337155583313</v>
      </c>
    </row>
    <row r="619" spans="1:3">
      <c r="A619" s="19">
        <v>595</v>
      </c>
      <c r="B619" s="19">
        <v>7.5334352593474447</v>
      </c>
      <c r="C619" s="19">
        <v>1.6466664712128898</v>
      </c>
    </row>
    <row r="620" spans="1:3">
      <c r="A620" s="19">
        <v>596</v>
      </c>
      <c r="B620" s="19">
        <v>10.830803972499844</v>
      </c>
      <c r="C620" s="19">
        <v>0.77463043937665965</v>
      </c>
    </row>
    <row r="621" spans="1:3">
      <c r="A621" s="19">
        <v>597</v>
      </c>
      <c r="B621" s="19">
        <v>6.6435034155545578</v>
      </c>
      <c r="C621" s="19">
        <v>1.9819313561480199</v>
      </c>
    </row>
    <row r="622" spans="1:3">
      <c r="A622" s="19">
        <v>598</v>
      </c>
      <c r="B622" s="19">
        <v>10.614415284776062</v>
      </c>
      <c r="C622" s="19">
        <v>1.0969422597466263</v>
      </c>
    </row>
    <row r="623" spans="1:3" ht="15" thickBot="1">
      <c r="A623" s="20">
        <v>599</v>
      </c>
      <c r="B623" s="20">
        <v>12.59778867161317</v>
      </c>
      <c r="C623" s="20">
        <v>0.94517094017342629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4"/>
  <sheetViews>
    <sheetView workbookViewId="0">
      <selection activeCell="N603" sqref="N603"/>
    </sheetView>
  </sheetViews>
  <sheetFormatPr defaultRowHeight="14.4"/>
  <cols>
    <col min="1" max="1" width="13.6640625" style="18" customWidth="1"/>
    <col min="2" max="2" width="13.21875" customWidth="1"/>
    <col min="3" max="3" width="15.44140625" customWidth="1"/>
    <col min="4" max="4" width="20.109375" customWidth="1"/>
    <col min="5" max="5" width="23" customWidth="1"/>
    <col min="6" max="6" width="13.44140625" customWidth="1"/>
    <col min="7" max="7" width="16.21875" customWidth="1"/>
    <col min="8" max="8" width="14.77734375" customWidth="1"/>
    <col min="9" max="9" width="13.21875" customWidth="1"/>
    <col min="10" max="10" width="11.33203125" customWidth="1"/>
    <col min="11" max="11" width="16.5546875" customWidth="1"/>
  </cols>
  <sheetData>
    <row r="1" spans="1:14">
      <c r="B1" t="s">
        <v>77</v>
      </c>
      <c r="C1" s="16" t="s">
        <v>79</v>
      </c>
      <c r="D1" t="s">
        <v>73</v>
      </c>
      <c r="E1" t="s">
        <v>74</v>
      </c>
      <c r="G1" t="s">
        <v>73</v>
      </c>
      <c r="H1" t="s">
        <v>74</v>
      </c>
      <c r="I1" t="s">
        <v>113</v>
      </c>
      <c r="J1" t="s">
        <v>73</v>
      </c>
      <c r="K1" t="s">
        <v>74</v>
      </c>
      <c r="L1" s="24"/>
      <c r="M1" s="24" t="s">
        <v>73</v>
      </c>
      <c r="N1" s="24" t="s">
        <v>74</v>
      </c>
    </row>
    <row r="2" spans="1:14">
      <c r="A2" s="18" t="s">
        <v>75</v>
      </c>
      <c r="B2" t="s">
        <v>76</v>
      </c>
      <c r="C2" s="15" t="s">
        <v>82</v>
      </c>
      <c r="D2" t="s">
        <v>80</v>
      </c>
      <c r="E2" t="s">
        <v>81</v>
      </c>
      <c r="F2" s="23" t="s">
        <v>114</v>
      </c>
      <c r="G2" t="s">
        <v>115</v>
      </c>
      <c r="H2" t="s">
        <v>115</v>
      </c>
      <c r="I2" t="s">
        <v>116</v>
      </c>
      <c r="J2" t="s">
        <v>117</v>
      </c>
      <c r="K2" t="s">
        <v>117</v>
      </c>
      <c r="L2" s="25" t="s">
        <v>118</v>
      </c>
      <c r="M2" s="24" t="s">
        <v>115</v>
      </c>
      <c r="N2" s="24" t="s">
        <v>115</v>
      </c>
    </row>
    <row r="3" spans="1:14">
      <c r="A3" s="18">
        <v>37999</v>
      </c>
      <c r="B3">
        <v>0.51768325006664151</v>
      </c>
      <c r="C3">
        <v>1.6441960309565125</v>
      </c>
      <c r="D3">
        <v>1.8212515485230223</v>
      </c>
      <c r="E3">
        <v>1.5441060769012795</v>
      </c>
      <c r="F3">
        <f>POWER((0.367+0.954*B3),2)</f>
        <v>0.74109684795716346</v>
      </c>
      <c r="G3">
        <f>POWER((2.151+(0.464-1)*B3),2)</f>
        <v>3.5100838525064364</v>
      </c>
      <c r="H3">
        <f>POWER((1.773+0.764*B3),2)</f>
        <v>4.7024356333318753</v>
      </c>
      <c r="I3">
        <f>POWER((B3-C3),2)</f>
        <v>1.2690310455082303</v>
      </c>
      <c r="J3">
        <f>POWER((B3-D3),2)</f>
        <v>1.6992903087404638</v>
      </c>
      <c r="K3">
        <f>POWER((B3-E3),2)</f>
        <v>1.0535438194472093</v>
      </c>
      <c r="L3">
        <f>POWER((C3-0.367)/1.954-B3,2)</f>
        <v>1.8481937785786884E-2</v>
      </c>
      <c r="M3">
        <f>POWER((D3-2.151)/0.464-B3,2)</f>
        <v>1.508838848855349</v>
      </c>
      <c r="N3">
        <f>POWER((E3-1.773)/1.764-B3,2)</f>
        <v>0.41918076768349699</v>
      </c>
    </row>
    <row r="4" spans="1:14">
      <c r="A4" s="18">
        <v>38006</v>
      </c>
      <c r="B4">
        <v>0.61092990115470047</v>
      </c>
      <c r="C4">
        <v>0.39990378360515166</v>
      </c>
      <c r="D4">
        <v>2.0829364564001835</v>
      </c>
      <c r="E4">
        <v>2.1184485592479994</v>
      </c>
      <c r="F4">
        <f t="shared" ref="F4:F67" si="0">POWER((0.367+0.954*B4),2)</f>
        <v>0.9021715687185331</v>
      </c>
      <c r="G4">
        <f t="shared" ref="G4:G67" si="1">POWER((2.151+(0.464-1)*B4),2)</f>
        <v>3.3253038683903133</v>
      </c>
      <c r="H4">
        <f t="shared" ref="H4:H67" si="2">POWER((1.773+0.764*B4),2)</f>
        <v>5.016482053558172</v>
      </c>
      <c r="I4">
        <f t="shared" ref="I4:I67" si="3">POWER((B4-C4),2)</f>
        <v>4.4532022288035988E-2</v>
      </c>
      <c r="J4">
        <f t="shared" ref="J4:J67" si="4">POWER((B4-D4),2)</f>
        <v>2.1668032986856733</v>
      </c>
      <c r="K4">
        <f t="shared" ref="K4:K67" si="5">POWER((B4-E4),2)</f>
        <v>2.2726125044994205</v>
      </c>
      <c r="L4">
        <f t="shared" ref="L4:L67" si="6">POWER((C4-0.367)/1.954-B4,2)</f>
        <v>0.3529437692219603</v>
      </c>
      <c r="M4">
        <f t="shared" ref="M4:M67" si="7">POWER((D4-2.151)/0.464-B4,2)</f>
        <v>0.57398590170912001</v>
      </c>
      <c r="N4">
        <f t="shared" ref="N4:N67" si="8">POWER((E4-1.773)/1.764-B4,2)</f>
        <v>0.17230583868034288</v>
      </c>
    </row>
    <row r="5" spans="1:14">
      <c r="A5" s="18">
        <v>38013</v>
      </c>
      <c r="B5">
        <v>1.0583624396468605</v>
      </c>
      <c r="C5">
        <v>1.9921818256699466</v>
      </c>
      <c r="D5">
        <v>2.7536673935629135</v>
      </c>
      <c r="E5">
        <v>3.1910216818971211</v>
      </c>
      <c r="F5">
        <f t="shared" si="0"/>
        <v>1.8952416753170642</v>
      </c>
      <c r="G5">
        <f t="shared" si="1"/>
        <v>2.508161855757554</v>
      </c>
      <c r="H5">
        <f t="shared" si="2"/>
        <v>6.6646012686890108</v>
      </c>
      <c r="I5">
        <f t="shared" si="3"/>
        <v>0.87201864571253351</v>
      </c>
      <c r="J5">
        <f t="shared" si="4"/>
        <v>2.8740588867723105</v>
      </c>
      <c r="K5">
        <f t="shared" si="5"/>
        <v>4.5482354435554555</v>
      </c>
      <c r="L5">
        <f t="shared" si="6"/>
        <v>5.1366576074756379E-2</v>
      </c>
      <c r="M5">
        <f t="shared" si="7"/>
        <v>5.783529660091917E-2</v>
      </c>
      <c r="N5">
        <f t="shared" si="8"/>
        <v>6.4767843998948374E-2</v>
      </c>
    </row>
    <row r="6" spans="1:14">
      <c r="A6" s="18">
        <v>38020</v>
      </c>
      <c r="B6">
        <v>0.50258225422425951</v>
      </c>
      <c r="C6">
        <v>0.25811401701857839</v>
      </c>
      <c r="D6">
        <v>2.2396578792456259</v>
      </c>
      <c r="E6">
        <v>1.6828007366342339</v>
      </c>
      <c r="F6">
        <f t="shared" si="0"/>
        <v>0.71650040694159656</v>
      </c>
      <c r="G6">
        <f t="shared" si="1"/>
        <v>3.5404784392973334</v>
      </c>
      <c r="H6">
        <f t="shared" si="2"/>
        <v>4.6525318421062645</v>
      </c>
      <c r="I6">
        <f t="shared" si="3"/>
        <v>5.976471900245317E-2</v>
      </c>
      <c r="J6">
        <f t="shared" si="4"/>
        <v>3.0174317270433706</v>
      </c>
      <c r="K6">
        <f t="shared" si="5"/>
        <v>1.3929156662221029</v>
      </c>
      <c r="L6">
        <f t="shared" si="6"/>
        <v>0.31170660895136937</v>
      </c>
      <c r="M6">
        <f t="shared" si="7"/>
        <v>9.7038005738563304E-2</v>
      </c>
      <c r="N6">
        <f t="shared" si="8"/>
        <v>0.30660099168499116</v>
      </c>
    </row>
    <row r="7" spans="1:14">
      <c r="A7" s="18">
        <v>38027</v>
      </c>
      <c r="B7">
        <v>1.2114480250328323</v>
      </c>
      <c r="C7">
        <v>2.7238090830536894</v>
      </c>
      <c r="D7">
        <v>2.699466137013248</v>
      </c>
      <c r="E7">
        <v>2.9922927745160628</v>
      </c>
      <c r="F7">
        <f t="shared" si="0"/>
        <v>2.3186805103836181</v>
      </c>
      <c r="G7">
        <f t="shared" si="1"/>
        <v>2.2549943441725868</v>
      </c>
      <c r="H7">
        <f t="shared" si="2"/>
        <v>7.2821520853449462</v>
      </c>
      <c r="I7">
        <f t="shared" si="3"/>
        <v>2.2872359698179663</v>
      </c>
      <c r="J7">
        <f t="shared" si="4"/>
        <v>2.2141979015817608</v>
      </c>
      <c r="K7">
        <f t="shared" si="5"/>
        <v>3.17140802176199</v>
      </c>
      <c r="L7">
        <f t="shared" si="6"/>
        <v>2.8112559963316287E-5</v>
      </c>
      <c r="M7">
        <f t="shared" si="7"/>
        <v>8.6488555442559411E-4</v>
      </c>
      <c r="N7">
        <f t="shared" si="8"/>
        <v>0.27064858505838435</v>
      </c>
    </row>
    <row r="8" spans="1:14">
      <c r="A8" s="18">
        <v>38034</v>
      </c>
      <c r="B8">
        <v>1.4319995898597575</v>
      </c>
      <c r="C8">
        <v>4.5393290177322774</v>
      </c>
      <c r="D8">
        <v>2.2683794611078758</v>
      </c>
      <c r="E8">
        <v>4.4519816511198158</v>
      </c>
      <c r="F8">
        <f t="shared" si="0"/>
        <v>3.003731308129026</v>
      </c>
      <c r="G8">
        <f t="shared" si="1"/>
        <v>1.9139289769650998</v>
      </c>
      <c r="H8">
        <f t="shared" si="2"/>
        <v>8.2199624375414864</v>
      </c>
      <c r="I8">
        <f t="shared" si="3"/>
        <v>9.655496173322561</v>
      </c>
      <c r="J8">
        <f t="shared" si="4"/>
        <v>0.69953128902901895</v>
      </c>
      <c r="K8">
        <f t="shared" si="5"/>
        <v>9.1202916503325486</v>
      </c>
      <c r="L8">
        <f t="shared" si="6"/>
        <v>0.49459750299494087</v>
      </c>
      <c r="M8">
        <f t="shared" si="7"/>
        <v>1.3901037549502251</v>
      </c>
      <c r="N8">
        <f t="shared" si="8"/>
        <v>7.5164549931923223E-3</v>
      </c>
    </row>
    <row r="9" spans="1:14">
      <c r="A9" s="18">
        <v>38041</v>
      </c>
      <c r="B9">
        <v>1.0133979004141966</v>
      </c>
      <c r="C9">
        <v>2.2267619714645615</v>
      </c>
      <c r="D9">
        <v>2.761089641924301</v>
      </c>
      <c r="E9">
        <v>3.8503632699760151</v>
      </c>
      <c r="F9">
        <f t="shared" si="0"/>
        <v>1.7789733484829158</v>
      </c>
      <c r="G9">
        <f t="shared" si="1"/>
        <v>2.585081053676106</v>
      </c>
      <c r="H9">
        <f t="shared" si="2"/>
        <v>6.4884112188924483</v>
      </c>
      <c r="I9">
        <f t="shared" si="3"/>
        <v>1.4722523689159148</v>
      </c>
      <c r="J9">
        <f t="shared" si="4"/>
        <v>3.0544264233426213</v>
      </c>
      <c r="K9">
        <f t="shared" si="5"/>
        <v>8.048372508093026</v>
      </c>
      <c r="L9">
        <f t="shared" si="6"/>
        <v>3.7977841832624974E-3</v>
      </c>
      <c r="M9">
        <f t="shared" si="7"/>
        <v>9.0872383332224485E-2</v>
      </c>
      <c r="N9">
        <f t="shared" si="8"/>
        <v>2.6976642304691583E-2</v>
      </c>
    </row>
    <row r="10" spans="1:14">
      <c r="A10" s="18">
        <v>38048</v>
      </c>
      <c r="B10">
        <v>1.8239993466469149</v>
      </c>
      <c r="C10">
        <v>3.5964095872251263</v>
      </c>
      <c r="D10">
        <v>3.8667407510563168</v>
      </c>
      <c r="E10">
        <v>5.6055617606515087</v>
      </c>
      <c r="F10">
        <f t="shared" si="0"/>
        <v>4.4398509265153896</v>
      </c>
      <c r="G10">
        <f t="shared" si="1"/>
        <v>1.3767181906942116</v>
      </c>
      <c r="H10">
        <f t="shared" si="2"/>
        <v>10.026947078068902</v>
      </c>
      <c r="I10">
        <f t="shared" si="3"/>
        <v>3.1414380609065131</v>
      </c>
      <c r="J10">
        <f t="shared" si="4"/>
        <v>4.1727924452884952</v>
      </c>
      <c r="K10">
        <f t="shared" si="5"/>
        <v>14.300214291012251</v>
      </c>
      <c r="L10">
        <f t="shared" si="6"/>
        <v>2.9337542479493665E-2</v>
      </c>
      <c r="M10">
        <f t="shared" si="7"/>
        <v>3.5108183537531059</v>
      </c>
      <c r="N10">
        <f t="shared" si="8"/>
        <v>0.12156010867351143</v>
      </c>
    </row>
    <row r="11" spans="1:14">
      <c r="A11" s="18">
        <v>38055</v>
      </c>
      <c r="B11">
        <v>1.4555800399745007</v>
      </c>
      <c r="C11">
        <v>4.2414328698708426</v>
      </c>
      <c r="D11">
        <v>3.0238873938319375</v>
      </c>
      <c r="E11">
        <v>5.9027478696920221</v>
      </c>
      <c r="F11">
        <f t="shared" si="0"/>
        <v>3.0822133756315795</v>
      </c>
      <c r="G11">
        <f t="shared" si="1"/>
        <v>1.8791175847323505</v>
      </c>
      <c r="H11">
        <f t="shared" si="2"/>
        <v>8.3235893826067819</v>
      </c>
      <c r="I11">
        <f t="shared" si="3"/>
        <v>7.7609759898414579</v>
      </c>
      <c r="J11">
        <f t="shared" si="4"/>
        <v>2.4595879561633156</v>
      </c>
      <c r="K11">
        <f t="shared" si="5"/>
        <v>19.777301705674454</v>
      </c>
      <c r="L11">
        <f t="shared" si="6"/>
        <v>0.27798337307831028</v>
      </c>
      <c r="M11">
        <f t="shared" si="7"/>
        <v>0.18117178600685999</v>
      </c>
      <c r="N11">
        <f t="shared" si="8"/>
        <v>0.78419325946579888</v>
      </c>
    </row>
    <row r="12" spans="1:14">
      <c r="A12" s="18">
        <v>38062</v>
      </c>
      <c r="B12">
        <v>0.96000822359710969</v>
      </c>
      <c r="C12">
        <v>2.6139562063951467</v>
      </c>
      <c r="D12">
        <v>2.2916603594411384</v>
      </c>
      <c r="E12">
        <v>3.4051934633880641</v>
      </c>
      <c r="F12">
        <f t="shared" si="0"/>
        <v>1.6456985942207245</v>
      </c>
      <c r="G12">
        <f t="shared" si="1"/>
        <v>2.6779214472616997</v>
      </c>
      <c r="H12">
        <f t="shared" si="2"/>
        <v>6.2822729687032588</v>
      </c>
      <c r="I12">
        <f t="shared" si="3"/>
        <v>2.7355439298016959</v>
      </c>
      <c r="J12">
        <f t="shared" si="4"/>
        <v>1.7732974108979636</v>
      </c>
      <c r="K12">
        <f t="shared" si="5"/>
        <v>5.978930856891548</v>
      </c>
      <c r="L12">
        <f t="shared" si="6"/>
        <v>3.6068917770549921E-2</v>
      </c>
      <c r="M12">
        <f t="shared" si="7"/>
        <v>0.43146623829054848</v>
      </c>
      <c r="N12">
        <f t="shared" si="8"/>
        <v>1.2060674931003038E-3</v>
      </c>
    </row>
    <row r="13" spans="1:14">
      <c r="A13" s="18">
        <v>38069</v>
      </c>
      <c r="B13">
        <v>2.0365902222635528</v>
      </c>
      <c r="C13">
        <v>4.9342352216653342</v>
      </c>
      <c r="D13">
        <v>3.5756322671277569</v>
      </c>
      <c r="E13">
        <v>6.0284710070130565</v>
      </c>
      <c r="F13">
        <f t="shared" si="0"/>
        <v>5.3356706814577697</v>
      </c>
      <c r="G13">
        <f t="shared" si="1"/>
        <v>1.1223021736211873</v>
      </c>
      <c r="H13">
        <f t="shared" si="2"/>
        <v>11.081940924702003</v>
      </c>
      <c r="I13">
        <f t="shared" si="3"/>
        <v>8.3963465425581507</v>
      </c>
      <c r="J13">
        <f t="shared" si="4"/>
        <v>2.3686504158597912</v>
      </c>
      <c r="K13">
        <f t="shared" si="5"/>
        <v>15.935112199652313</v>
      </c>
      <c r="L13">
        <f t="shared" si="6"/>
        <v>9.0472859195528388E-2</v>
      </c>
      <c r="M13">
        <f t="shared" si="7"/>
        <v>1.0686141278712411</v>
      </c>
      <c r="N13">
        <f t="shared" si="8"/>
        <v>0.14123188420338245</v>
      </c>
    </row>
    <row r="14" spans="1:14">
      <c r="A14" s="18">
        <v>38076</v>
      </c>
      <c r="B14">
        <v>1.6654929305029886</v>
      </c>
      <c r="C14">
        <v>5.842995668408923</v>
      </c>
      <c r="D14">
        <v>3.04076469375909</v>
      </c>
      <c r="E14">
        <v>4.5324422840140635</v>
      </c>
      <c r="F14">
        <f t="shared" si="0"/>
        <v>3.825467574636515</v>
      </c>
      <c r="G14">
        <f t="shared" si="1"/>
        <v>1.5833082932452818</v>
      </c>
      <c r="H14">
        <f t="shared" si="2"/>
        <v>9.2746840779456878</v>
      </c>
      <c r="I14">
        <f t="shared" si="3"/>
        <v>17.451529125211575</v>
      </c>
      <c r="J14">
        <f t="shared" si="4"/>
        <v>1.8913724228095461</v>
      </c>
      <c r="K14">
        <f t="shared" si="5"/>
        <v>8.2193985955975695</v>
      </c>
      <c r="L14">
        <f t="shared" si="6"/>
        <v>1.2926811164049288</v>
      </c>
      <c r="M14">
        <f t="shared" si="7"/>
        <v>6.3556120385808337E-2</v>
      </c>
      <c r="N14">
        <f t="shared" si="8"/>
        <v>1.0238049207909545E-2</v>
      </c>
    </row>
    <row r="15" spans="1:14">
      <c r="A15" s="18">
        <v>38083</v>
      </c>
      <c r="B15">
        <v>4.8191376333719971</v>
      </c>
      <c r="C15">
        <v>10.136177376492338</v>
      </c>
      <c r="D15">
        <v>4.7105705473832105</v>
      </c>
      <c r="E15">
        <v>10.082616970862839</v>
      </c>
      <c r="F15">
        <f t="shared" si="0"/>
        <v>24.645836305733127</v>
      </c>
      <c r="G15">
        <f t="shared" si="1"/>
        <v>0.18667391790265039</v>
      </c>
      <c r="H15">
        <f t="shared" si="2"/>
        <v>29.755073799174248</v>
      </c>
      <c r="I15">
        <f t="shared" si="3"/>
        <v>28.270911629921219</v>
      </c>
      <c r="J15">
        <f t="shared" si="4"/>
        <v>1.1786812160096588E-2</v>
      </c>
      <c r="K15">
        <f t="shared" si="5"/>
        <v>27.70421473619303</v>
      </c>
      <c r="L15">
        <f t="shared" si="6"/>
        <v>3.2559088728402838E-2</v>
      </c>
      <c r="M15">
        <f t="shared" si="7"/>
        <v>0.48605744465459888</v>
      </c>
      <c r="N15">
        <f t="shared" si="8"/>
        <v>1.1765831218710535E-2</v>
      </c>
    </row>
    <row r="16" spans="1:14">
      <c r="A16" s="18">
        <v>38090</v>
      </c>
      <c r="B16">
        <v>4.3123019353512566</v>
      </c>
      <c r="C16">
        <v>9.6597141679877705</v>
      </c>
      <c r="D16">
        <v>4.6570501402534763</v>
      </c>
      <c r="E16">
        <v>9.2139813529001842</v>
      </c>
      <c r="F16">
        <f t="shared" si="0"/>
        <v>20.078787851255601</v>
      </c>
      <c r="G16">
        <f t="shared" si="1"/>
        <v>2.5726183059304523E-2</v>
      </c>
      <c r="H16">
        <f t="shared" si="2"/>
        <v>25.680556367433198</v>
      </c>
      <c r="I16">
        <f t="shared" si="3"/>
        <v>28.594817585750626</v>
      </c>
      <c r="J16">
        <f t="shared" si="4"/>
        <v>0.11885132478330285</v>
      </c>
      <c r="K16">
        <f t="shared" si="5"/>
        <v>24.026461112422794</v>
      </c>
      <c r="L16">
        <f t="shared" si="6"/>
        <v>0.19663650382669765</v>
      </c>
      <c r="M16">
        <f t="shared" si="7"/>
        <v>1.1851984377275904</v>
      </c>
      <c r="N16">
        <f t="shared" si="8"/>
        <v>8.8470085736228055E-3</v>
      </c>
    </row>
    <row r="17" spans="1:14">
      <c r="A17" s="18">
        <v>38097</v>
      </c>
      <c r="B17">
        <v>3.1721956270646552</v>
      </c>
      <c r="C17">
        <v>7.6855343459863743</v>
      </c>
      <c r="D17">
        <v>2.9061337068482245</v>
      </c>
      <c r="E17">
        <v>8.5619732875258698</v>
      </c>
      <c r="F17">
        <f t="shared" si="0"/>
        <v>11.514312702519415</v>
      </c>
      <c r="G17">
        <f t="shared" si="1"/>
        <v>0.20313332391534472</v>
      </c>
      <c r="H17">
        <f t="shared" si="2"/>
        <v>17.611094507338137</v>
      </c>
      <c r="I17">
        <f t="shared" si="3"/>
        <v>20.370226391717949</v>
      </c>
      <c r="J17">
        <f t="shared" si="4"/>
        <v>7.0788945389254343E-2</v>
      </c>
      <c r="K17">
        <f t="shared" si="5"/>
        <v>29.04970322920677</v>
      </c>
      <c r="L17">
        <f t="shared" si="6"/>
        <v>0.3285765983223623</v>
      </c>
      <c r="M17">
        <f t="shared" si="7"/>
        <v>2.3862596477792914</v>
      </c>
      <c r="N17">
        <f t="shared" si="8"/>
        <v>0.45755576669136044</v>
      </c>
    </row>
    <row r="18" spans="1:14">
      <c r="A18" s="18">
        <v>38104</v>
      </c>
      <c r="B18">
        <v>2.4496654811060283</v>
      </c>
      <c r="C18">
        <v>8.9956783312869746</v>
      </c>
      <c r="D18">
        <v>2.698389041481613</v>
      </c>
      <c r="E18">
        <v>7.9265639377411325</v>
      </c>
      <c r="F18">
        <f t="shared" si="0"/>
        <v>7.3115125397836129</v>
      </c>
      <c r="G18">
        <f t="shared" si="1"/>
        <v>0.70220931079353655</v>
      </c>
      <c r="H18">
        <f t="shared" si="2"/>
        <v>13.282704084495133</v>
      </c>
      <c r="I18">
        <f t="shared" si="3"/>
        <v>42.850284234734076</v>
      </c>
      <c r="J18">
        <f t="shared" si="4"/>
        <v>6.1863409485907093E-2</v>
      </c>
      <c r="K18">
        <f t="shared" si="5"/>
        <v>29.996416704291988</v>
      </c>
      <c r="L18">
        <f t="shared" si="6"/>
        <v>3.8660977677493631</v>
      </c>
      <c r="M18">
        <f t="shared" si="7"/>
        <v>1.6127672097354777</v>
      </c>
      <c r="N18">
        <f t="shared" si="8"/>
        <v>1.0790004190156832</v>
      </c>
    </row>
    <row r="19" spans="1:14">
      <c r="A19" s="18">
        <v>38111</v>
      </c>
      <c r="B19">
        <v>5.3558631845019402</v>
      </c>
      <c r="C19">
        <v>11.748200955599819</v>
      </c>
      <c r="D19">
        <v>4.6198049902924527</v>
      </c>
      <c r="E19">
        <v>9.9408189018998527</v>
      </c>
      <c r="F19">
        <f t="shared" si="0"/>
        <v>29.991980814739193</v>
      </c>
      <c r="G19">
        <f t="shared" si="1"/>
        <v>0.5180295065463062</v>
      </c>
      <c r="H19">
        <f t="shared" si="2"/>
        <v>34.396811232341499</v>
      </c>
      <c r="I19">
        <f t="shared" si="3"/>
        <v>40.861982179804592</v>
      </c>
      <c r="J19">
        <f t="shared" si="4"/>
        <v>0.54178166526293159</v>
      </c>
      <c r="K19">
        <f t="shared" si="5"/>
        <v>21.021818930499808</v>
      </c>
      <c r="L19">
        <f t="shared" si="6"/>
        <v>0.21968184548943853</v>
      </c>
      <c r="M19">
        <f t="shared" si="7"/>
        <v>1.2364207027243872E-3</v>
      </c>
      <c r="N19">
        <f t="shared" si="8"/>
        <v>0.52646685924680026</v>
      </c>
    </row>
    <row r="20" spans="1:14">
      <c r="A20" s="18">
        <v>38118</v>
      </c>
      <c r="B20">
        <v>2.060510853456583</v>
      </c>
      <c r="C20">
        <v>6.208560115991955</v>
      </c>
      <c r="D20">
        <v>2.6926890010731883</v>
      </c>
      <c r="E20">
        <v>5.3011124357554147</v>
      </c>
      <c r="F20">
        <f t="shared" si="0"/>
        <v>5.4416169090216417</v>
      </c>
      <c r="G20">
        <f t="shared" si="1"/>
        <v>1.0953007744515681</v>
      </c>
      <c r="H20">
        <f t="shared" si="2"/>
        <v>11.203950627955736</v>
      </c>
      <c r="I20">
        <f t="shared" si="3"/>
        <v>17.20631268442024</v>
      </c>
      <c r="J20">
        <f t="shared" si="4"/>
        <v>0.39964921032396239</v>
      </c>
      <c r="K20">
        <f t="shared" si="5"/>
        <v>10.501498615197692</v>
      </c>
      <c r="L20">
        <f t="shared" si="6"/>
        <v>0.86309416238038905</v>
      </c>
      <c r="M20">
        <f t="shared" si="7"/>
        <v>0.79758770944977553</v>
      </c>
      <c r="N20">
        <f t="shared" si="8"/>
        <v>3.6538536352018563E-3</v>
      </c>
    </row>
    <row r="21" spans="1:14">
      <c r="A21" s="18">
        <v>38125</v>
      </c>
      <c r="B21">
        <v>9.8406031274037442</v>
      </c>
      <c r="C21">
        <v>12.154423097071165</v>
      </c>
      <c r="D21">
        <v>4.5871589603344329</v>
      </c>
      <c r="E21">
        <v>9.8048088565888474</v>
      </c>
      <c r="F21">
        <f t="shared" si="0"/>
        <v>95.158764337102539</v>
      </c>
      <c r="G21">
        <f t="shared" si="1"/>
        <v>9.7566475409775677</v>
      </c>
      <c r="H21">
        <f t="shared" si="2"/>
        <v>86.32678375619804</v>
      </c>
      <c r="I21">
        <f t="shared" si="3"/>
        <v>5.3537628520317435</v>
      </c>
      <c r="J21">
        <f t="shared" si="4"/>
        <v>27.598675616514569</v>
      </c>
      <c r="K21">
        <f t="shared" si="5"/>
        <v>1.2812298231701753E-3</v>
      </c>
      <c r="L21">
        <f t="shared" si="6"/>
        <v>14.50196866795542</v>
      </c>
      <c r="M21">
        <f t="shared" si="7"/>
        <v>21.070491829451818</v>
      </c>
      <c r="N21">
        <f t="shared" si="8"/>
        <v>27.956847305228472</v>
      </c>
    </row>
    <row r="22" spans="1:14">
      <c r="A22" s="18">
        <v>38132</v>
      </c>
      <c r="B22">
        <v>3.5494673208405008</v>
      </c>
      <c r="C22">
        <v>7.900252502644256</v>
      </c>
      <c r="D22">
        <v>3.412758274372139</v>
      </c>
      <c r="E22">
        <v>8.0558413277525016</v>
      </c>
      <c r="F22">
        <f t="shared" si="0"/>
        <v>14.086448868354751</v>
      </c>
      <c r="G22">
        <f t="shared" si="1"/>
        <v>6.1745051676442529E-2</v>
      </c>
      <c r="H22">
        <f t="shared" si="2"/>
        <v>20.113368549940905</v>
      </c>
      <c r="I22">
        <f t="shared" si="3"/>
        <v>18.929331698203136</v>
      </c>
      <c r="J22">
        <f t="shared" si="4"/>
        <v>1.8689363386288703E-2</v>
      </c>
      <c r="K22">
        <f t="shared" si="5"/>
        <v>20.307406690172122</v>
      </c>
      <c r="L22">
        <f t="shared" si="6"/>
        <v>9.3532470253223254E-2</v>
      </c>
      <c r="M22">
        <f t="shared" si="7"/>
        <v>0.68916677958676686</v>
      </c>
      <c r="N22">
        <f t="shared" si="8"/>
        <v>1.4967349950591993E-4</v>
      </c>
    </row>
    <row r="23" spans="1:14">
      <c r="A23" s="18">
        <v>38139</v>
      </c>
      <c r="B23">
        <v>5.6650115179823377</v>
      </c>
      <c r="C23">
        <v>9.4276551020531603</v>
      </c>
      <c r="D23">
        <v>5.0787020831362595</v>
      </c>
      <c r="E23">
        <v>13.037874022956711</v>
      </c>
      <c r="F23">
        <f t="shared" si="0"/>
        <v>33.309300222517763</v>
      </c>
      <c r="G23">
        <f t="shared" si="1"/>
        <v>0.78401492641111958</v>
      </c>
      <c r="H23">
        <f t="shared" si="2"/>
        <v>37.223040499142648</v>
      </c>
      <c r="I23">
        <f t="shared" si="3"/>
        <v>14.157486740749325</v>
      </c>
      <c r="J23">
        <f t="shared" si="4"/>
        <v>0.34375875338952766</v>
      </c>
      <c r="K23">
        <f t="shared" si="5"/>
        <v>54.359101517256988</v>
      </c>
      <c r="L23">
        <f t="shared" si="6"/>
        <v>1.0568528193380622</v>
      </c>
      <c r="M23">
        <f t="shared" si="7"/>
        <v>0.41562680447098543</v>
      </c>
      <c r="N23">
        <f t="shared" si="8"/>
        <v>0.51979988683906597</v>
      </c>
    </row>
    <row r="24" spans="1:14">
      <c r="A24" s="18">
        <v>38146</v>
      </c>
      <c r="B24">
        <v>5.2520765573507777</v>
      </c>
      <c r="C24">
        <v>9.1463078000928597</v>
      </c>
      <c r="D24">
        <v>4.8280451867588976</v>
      </c>
      <c r="E24">
        <v>13.095575205067178</v>
      </c>
      <c r="F24">
        <f t="shared" si="0"/>
        <v>28.917302289449111</v>
      </c>
      <c r="G24">
        <f t="shared" si="1"/>
        <v>0.44104612291159506</v>
      </c>
      <c r="H24">
        <f t="shared" si="2"/>
        <v>33.473011031141361</v>
      </c>
      <c r="I24">
        <f t="shared" si="3"/>
        <v>15.16503697194854</v>
      </c>
      <c r="J24">
        <f t="shared" si="4"/>
        <v>0.17980260324602837</v>
      </c>
      <c r="K24">
        <f t="shared" si="5"/>
        <v>61.520471036728992</v>
      </c>
      <c r="L24">
        <f t="shared" si="6"/>
        <v>0.57620825253795627</v>
      </c>
      <c r="M24">
        <f t="shared" si="7"/>
        <v>0.26772074474276686</v>
      </c>
      <c r="N24">
        <f t="shared" si="8"/>
        <v>1.3609949203374323</v>
      </c>
    </row>
    <row r="25" spans="1:14">
      <c r="A25" s="18">
        <v>38153</v>
      </c>
      <c r="B25">
        <v>5.6066036014820018</v>
      </c>
      <c r="C25">
        <v>12.082116067641318</v>
      </c>
      <c r="D25">
        <v>4.0435599371497952</v>
      </c>
      <c r="E25">
        <v>10.697960718474864</v>
      </c>
      <c r="F25">
        <f t="shared" si="0"/>
        <v>32.669224613122239</v>
      </c>
      <c r="G25">
        <f t="shared" si="1"/>
        <v>0.72955433738228637</v>
      </c>
      <c r="H25">
        <f t="shared" si="2"/>
        <v>36.680527873518486</v>
      </c>
      <c r="I25">
        <f t="shared" si="3"/>
        <v>41.932261699384703</v>
      </c>
      <c r="J25">
        <f t="shared" si="4"/>
        <v>2.4431054966090517</v>
      </c>
      <c r="K25">
        <f t="shared" si="5"/>
        <v>25.921917292753868</v>
      </c>
      <c r="L25">
        <f t="shared" si="6"/>
        <v>0.15120421517641872</v>
      </c>
      <c r="M25">
        <f t="shared" si="7"/>
        <v>2.3342053317951947</v>
      </c>
      <c r="N25">
        <f t="shared" si="8"/>
        <v>0.29932066449007122</v>
      </c>
    </row>
    <row r="26" spans="1:14">
      <c r="A26" s="18">
        <v>38160</v>
      </c>
      <c r="B26">
        <v>7.1027642057705078</v>
      </c>
      <c r="C26">
        <v>13.474095979351612</v>
      </c>
      <c r="D26">
        <v>5.0709579778456266</v>
      </c>
      <c r="E26">
        <v>13.25602765053711</v>
      </c>
      <c r="F26">
        <f t="shared" si="0"/>
        <v>51.022978330603017</v>
      </c>
      <c r="G26">
        <f t="shared" si="1"/>
        <v>2.7426063131992851</v>
      </c>
      <c r="H26">
        <f t="shared" si="2"/>
        <v>51.832970924492102</v>
      </c>
      <c r="I26">
        <f t="shared" si="3"/>
        <v>40.593868569044133</v>
      </c>
      <c r="J26">
        <f t="shared" si="4"/>
        <v>4.1282365478343346</v>
      </c>
      <c r="K26">
        <f t="shared" si="5"/>
        <v>37.862651020700952</v>
      </c>
      <c r="L26">
        <f t="shared" si="6"/>
        <v>0.15597457940262277</v>
      </c>
      <c r="M26">
        <f t="shared" si="7"/>
        <v>0.65569720426218892</v>
      </c>
      <c r="N26">
        <f t="shared" si="8"/>
        <v>0.3517810647851064</v>
      </c>
    </row>
    <row r="27" spans="1:14">
      <c r="A27" s="18">
        <v>38167</v>
      </c>
      <c r="B27">
        <v>6.415202930908559</v>
      </c>
      <c r="C27">
        <v>13.777603309916344</v>
      </c>
      <c r="D27">
        <v>5.1691308142310488</v>
      </c>
      <c r="E27">
        <v>12.568579303556266</v>
      </c>
      <c r="F27">
        <f t="shared" si="0"/>
        <v>42.082513066361841</v>
      </c>
      <c r="G27">
        <f t="shared" si="1"/>
        <v>1.6577818376186018</v>
      </c>
      <c r="H27">
        <f t="shared" si="2"/>
        <v>44.54514638967219</v>
      </c>
      <c r="I27">
        <f t="shared" si="3"/>
        <v>54.204939340813979</v>
      </c>
      <c r="J27">
        <f t="shared" si="4"/>
        <v>1.5526957199611706</v>
      </c>
      <c r="K27">
        <f t="shared" si="5"/>
        <v>37.864040783459053</v>
      </c>
      <c r="L27">
        <f t="shared" si="6"/>
        <v>0.20066034090946586</v>
      </c>
      <c r="M27">
        <f t="shared" si="7"/>
        <v>7.9904543096426476E-3</v>
      </c>
      <c r="N27">
        <f t="shared" si="8"/>
        <v>8.7178476493429288E-2</v>
      </c>
    </row>
    <row r="28" spans="1:14">
      <c r="A28" s="18">
        <v>38174</v>
      </c>
      <c r="B28">
        <v>5.2904987715785419</v>
      </c>
      <c r="C28">
        <v>10.86215939977275</v>
      </c>
      <c r="D28">
        <v>4.6142565102113098</v>
      </c>
      <c r="E28">
        <v>12.846100078825479</v>
      </c>
      <c r="F28">
        <f t="shared" si="0"/>
        <v>29.312866764963704</v>
      </c>
      <c r="G28">
        <f t="shared" si="1"/>
        <v>0.46882414359451446</v>
      </c>
      <c r="H28">
        <f t="shared" si="2"/>
        <v>33.813539548555994</v>
      </c>
      <c r="I28">
        <f t="shared" si="3"/>
        <v>31.043402155769478</v>
      </c>
      <c r="J28">
        <f t="shared" si="4"/>
        <v>0.45730359605906784</v>
      </c>
      <c r="K28">
        <f t="shared" si="5"/>
        <v>57.087111114071632</v>
      </c>
      <c r="L28">
        <f t="shared" si="6"/>
        <v>6.4990332009695184E-3</v>
      </c>
      <c r="M28">
        <f t="shared" si="7"/>
        <v>3.3283285696548927E-4</v>
      </c>
      <c r="N28">
        <f t="shared" si="8"/>
        <v>0.97371275702141469</v>
      </c>
    </row>
    <row r="29" spans="1:14">
      <c r="A29" s="18">
        <v>38181</v>
      </c>
      <c r="B29">
        <v>8.9677951088552312</v>
      </c>
      <c r="C29">
        <v>17.422719868311148</v>
      </c>
      <c r="D29">
        <v>4.8937616413329303</v>
      </c>
      <c r="E29">
        <v>12.251515476629743</v>
      </c>
      <c r="F29">
        <f t="shared" si="0"/>
        <v>79.607018546452693</v>
      </c>
      <c r="G29">
        <f t="shared" si="1"/>
        <v>7.0529452719266796</v>
      </c>
      <c r="H29">
        <f t="shared" si="2"/>
        <v>74.380197105067893</v>
      </c>
      <c r="I29">
        <f t="shared" si="3"/>
        <v>71.4857526880607</v>
      </c>
      <c r="J29">
        <f t="shared" si="4"/>
        <v>16.597748694491784</v>
      </c>
      <c r="K29">
        <f t="shared" si="5"/>
        <v>10.782819453737176</v>
      </c>
      <c r="L29">
        <f t="shared" si="6"/>
        <v>5.7205616861124145E-2</v>
      </c>
      <c r="M29">
        <f t="shared" si="7"/>
        <v>9.3432368799166792</v>
      </c>
      <c r="N29">
        <f t="shared" si="8"/>
        <v>9.1663229552399841</v>
      </c>
    </row>
    <row r="30" spans="1:14">
      <c r="A30" s="18">
        <v>38188</v>
      </c>
      <c r="B30">
        <v>2.9834339386775195</v>
      </c>
      <c r="C30">
        <v>8.8572222158421727</v>
      </c>
      <c r="D30">
        <v>3.7541349023524142</v>
      </c>
      <c r="E30">
        <v>8.1158113115292778</v>
      </c>
      <c r="F30">
        <f t="shared" si="0"/>
        <v>10.3246283898116</v>
      </c>
      <c r="G30">
        <f t="shared" si="1"/>
        <v>0.30457088193343046</v>
      </c>
      <c r="H30">
        <f t="shared" si="2"/>
        <v>16.421488078240838</v>
      </c>
      <c r="I30">
        <f t="shared" si="3"/>
        <v>34.501388724956904</v>
      </c>
      <c r="J30">
        <f t="shared" si="4"/>
        <v>0.59397997540941139</v>
      </c>
      <c r="K30">
        <f t="shared" si="5"/>
        <v>26.341297497360717</v>
      </c>
      <c r="L30">
        <f t="shared" si="6"/>
        <v>1.8539906553503391</v>
      </c>
      <c r="M30">
        <f t="shared" si="7"/>
        <v>0.22240484192802049</v>
      </c>
      <c r="N30">
        <f t="shared" si="8"/>
        <v>0.37486730822741188</v>
      </c>
    </row>
    <row r="31" spans="1:14">
      <c r="A31" s="18">
        <v>38195</v>
      </c>
      <c r="B31">
        <v>5.8553483064865848</v>
      </c>
      <c r="C31">
        <v>11.957149087266194</v>
      </c>
      <c r="D31">
        <v>5.2558483145149015</v>
      </c>
      <c r="E31">
        <v>12.902891526709231</v>
      </c>
      <c r="F31">
        <f t="shared" si="0"/>
        <v>35.438236197931147</v>
      </c>
      <c r="G31">
        <f t="shared" si="1"/>
        <v>0.97509046835610336</v>
      </c>
      <c r="H31">
        <f t="shared" si="2"/>
        <v>39.018588674396831</v>
      </c>
      <c r="I31">
        <f t="shared" si="3"/>
        <v>37.231972768322642</v>
      </c>
      <c r="J31">
        <f t="shared" si="4"/>
        <v>0.35940024037404827</v>
      </c>
      <c r="K31">
        <f t="shared" si="5"/>
        <v>49.667865440906191</v>
      </c>
      <c r="L31">
        <f t="shared" si="6"/>
        <v>5.7989313390017626E-3</v>
      </c>
      <c r="M31">
        <f t="shared" si="7"/>
        <v>0.69912195556651135</v>
      </c>
      <c r="N31">
        <f t="shared" si="8"/>
        <v>0.20621953429807516</v>
      </c>
    </row>
    <row r="32" spans="1:14">
      <c r="A32" s="18">
        <v>38202</v>
      </c>
      <c r="B32">
        <v>5.4817615377209759</v>
      </c>
      <c r="C32">
        <v>11.833699187265974</v>
      </c>
      <c r="D32">
        <v>4.9312778840424745</v>
      </c>
      <c r="E32">
        <v>13.635425756563585</v>
      </c>
      <c r="F32">
        <f t="shared" si="0"/>
        <v>31.32193723479384</v>
      </c>
      <c r="G32">
        <f t="shared" si="1"/>
        <v>0.61972191621839356</v>
      </c>
      <c r="H32">
        <f t="shared" si="2"/>
        <v>35.534305648601624</v>
      </c>
      <c r="I32">
        <f t="shared" si="3"/>
        <v>40.347111903707244</v>
      </c>
      <c r="J32">
        <f t="shared" si="4"/>
        <v>0.30303225296723224</v>
      </c>
      <c r="K32">
        <f t="shared" si="5"/>
        <v>66.482240193634254</v>
      </c>
      <c r="L32">
        <f t="shared" si="6"/>
        <v>0.14942819938668112</v>
      </c>
      <c r="M32">
        <f t="shared" si="7"/>
        <v>0.26032104080119045</v>
      </c>
      <c r="N32">
        <f t="shared" si="8"/>
        <v>1.5449734682718494</v>
      </c>
    </row>
    <row r="33" spans="1:14">
      <c r="A33" s="18">
        <v>38209</v>
      </c>
      <c r="B33">
        <v>3.8131018638179803</v>
      </c>
      <c r="C33">
        <v>9.2418597208081277</v>
      </c>
      <c r="D33">
        <v>3.7207152128425456</v>
      </c>
      <c r="E33">
        <v>7.9807752646574244</v>
      </c>
      <c r="F33">
        <f t="shared" si="0"/>
        <v>16.037615506933474</v>
      </c>
      <c r="G33">
        <f t="shared" si="1"/>
        <v>1.1486995283734877E-2</v>
      </c>
      <c r="H33">
        <f t="shared" si="2"/>
        <v>21.960562514150507</v>
      </c>
      <c r="I33">
        <f t="shared" si="3"/>
        <v>29.471411869832256</v>
      </c>
      <c r="J33">
        <f t="shared" si="4"/>
        <v>8.5352932784567986E-3</v>
      </c>
      <c r="K33">
        <f t="shared" si="5"/>
        <v>17.369501576064618</v>
      </c>
      <c r="L33">
        <f t="shared" si="6"/>
        <v>0.53113711604692393</v>
      </c>
      <c r="M33">
        <f t="shared" si="7"/>
        <v>0.18498165705951158</v>
      </c>
      <c r="N33">
        <f t="shared" si="8"/>
        <v>8.6409476407554975E-2</v>
      </c>
    </row>
    <row r="34" spans="1:14">
      <c r="A34" s="18">
        <v>38216</v>
      </c>
      <c r="B34">
        <v>7.003844024378763</v>
      </c>
      <c r="C34">
        <v>12.493792196672697</v>
      </c>
      <c r="D34">
        <v>4.9569896681110572</v>
      </c>
      <c r="E34">
        <v>12.825543121070043</v>
      </c>
      <c r="F34">
        <f t="shared" si="0"/>
        <v>49.683709285886309</v>
      </c>
      <c r="G34">
        <f t="shared" si="1"/>
        <v>2.5698026366446629</v>
      </c>
      <c r="H34">
        <f t="shared" si="2"/>
        <v>50.750476023732205</v>
      </c>
      <c r="I34">
        <f t="shared" si="3"/>
        <v>30.139530934473505</v>
      </c>
      <c r="J34">
        <f t="shared" si="4"/>
        <v>4.1896127557720844</v>
      </c>
      <c r="K34">
        <f t="shared" si="5"/>
        <v>33.892180372416064</v>
      </c>
      <c r="L34">
        <f t="shared" si="6"/>
        <v>0.63633608958390686</v>
      </c>
      <c r="M34">
        <f t="shared" si="7"/>
        <v>0.91480138146097678</v>
      </c>
      <c r="N34">
        <f t="shared" si="8"/>
        <v>0.54498354791075632</v>
      </c>
    </row>
    <row r="35" spans="1:14">
      <c r="A35" s="18">
        <v>38223</v>
      </c>
      <c r="B35">
        <v>4.5122732611800336</v>
      </c>
      <c r="C35">
        <v>9.1109516143260603</v>
      </c>
      <c r="D35">
        <v>4.7977928466707036</v>
      </c>
      <c r="E35">
        <v>11.425568368288925</v>
      </c>
      <c r="F35">
        <f t="shared" si="0"/>
        <v>21.824862095113623</v>
      </c>
      <c r="G35">
        <f t="shared" si="1"/>
        <v>7.1598236533212498E-2</v>
      </c>
      <c r="H35">
        <f t="shared" si="2"/>
        <v>27.252333636850526</v>
      </c>
      <c r="I35">
        <f t="shared" si="3"/>
        <v>21.147842595693852</v>
      </c>
      <c r="J35">
        <f t="shared" si="4"/>
        <v>8.1521433698764023E-2</v>
      </c>
      <c r="K35">
        <f t="shared" si="5"/>
        <v>47.793649237975735</v>
      </c>
      <c r="L35">
        <f t="shared" si="6"/>
        <v>1.3968748647959005E-3</v>
      </c>
      <c r="M35">
        <f t="shared" si="7"/>
        <v>1.4209156545726331</v>
      </c>
      <c r="N35">
        <f t="shared" si="8"/>
        <v>0.92103228943319404</v>
      </c>
    </row>
    <row r="36" spans="1:14">
      <c r="A36" s="18">
        <v>38230</v>
      </c>
      <c r="B36">
        <v>4.7746411155647994</v>
      </c>
      <c r="C36">
        <v>11.248227332856517</v>
      </c>
      <c r="D36">
        <v>4.0559107290617114</v>
      </c>
      <c r="E36">
        <v>10.517234309220099</v>
      </c>
      <c r="F36">
        <f t="shared" si="0"/>
        <v>24.226159053163499</v>
      </c>
      <c r="G36">
        <f t="shared" si="1"/>
        <v>0.16663347567478526</v>
      </c>
      <c r="H36">
        <f t="shared" si="2"/>
        <v>29.385352487205875</v>
      </c>
      <c r="I36">
        <f t="shared" si="3"/>
        <v>41.907318512709296</v>
      </c>
      <c r="J36">
        <f t="shared" si="4"/>
        <v>0.51657336848287838</v>
      </c>
      <c r="K36">
        <f t="shared" si="5"/>
        <v>32.977376587816167</v>
      </c>
      <c r="L36">
        <f t="shared" si="6"/>
        <v>0.63051937929308244</v>
      </c>
      <c r="M36">
        <f t="shared" si="7"/>
        <v>0.44786887528554953</v>
      </c>
      <c r="N36">
        <f t="shared" si="8"/>
        <v>3.3272610084568888E-2</v>
      </c>
    </row>
    <row r="37" spans="1:14">
      <c r="A37" s="18">
        <v>38237</v>
      </c>
      <c r="B37">
        <v>5.7916117046394149</v>
      </c>
      <c r="C37">
        <v>14.026779439531436</v>
      </c>
      <c r="D37">
        <v>4.5652661737421045</v>
      </c>
      <c r="E37">
        <v>10.890987000728348</v>
      </c>
      <c r="F37">
        <f t="shared" si="0"/>
        <v>34.717992159439618</v>
      </c>
      <c r="G37">
        <f t="shared" si="1"/>
        <v>0.90878827558611908</v>
      </c>
      <c r="H37">
        <f t="shared" si="2"/>
        <v>38.412617523240591</v>
      </c>
      <c r="I37">
        <f t="shared" si="3"/>
        <v>67.817987621806594</v>
      </c>
      <c r="J37">
        <f t="shared" si="4"/>
        <v>1.5039233611518059</v>
      </c>
      <c r="K37">
        <f t="shared" si="5"/>
        <v>26.003628410362094</v>
      </c>
      <c r="L37">
        <f t="shared" si="6"/>
        <v>1.4377533870785697</v>
      </c>
      <c r="M37">
        <f t="shared" si="7"/>
        <v>0.34627557675155179</v>
      </c>
      <c r="N37">
        <f t="shared" si="8"/>
        <v>0.38773640184379776</v>
      </c>
    </row>
    <row r="38" spans="1:14">
      <c r="A38" s="18">
        <v>38244</v>
      </c>
      <c r="B38">
        <v>3.7105375158600822</v>
      </c>
      <c r="C38">
        <v>10.655169866752825</v>
      </c>
      <c r="D38">
        <v>3.1762050561582873</v>
      </c>
      <c r="E38">
        <v>8.8166629490306523</v>
      </c>
      <c r="F38">
        <f t="shared" si="0"/>
        <v>15.263498723750613</v>
      </c>
      <c r="G38">
        <f t="shared" si="1"/>
        <v>2.6293235916702063E-2</v>
      </c>
      <c r="H38">
        <f t="shared" si="2"/>
        <v>21.23228772437302</v>
      </c>
      <c r="I38">
        <f t="shared" si="3"/>
        <v>48.227918489066063</v>
      </c>
      <c r="J38">
        <f t="shared" si="4"/>
        <v>0.28551117749097027</v>
      </c>
      <c r="K38">
        <f t="shared" si="5"/>
        <v>26.072516939271342</v>
      </c>
      <c r="L38">
        <f t="shared" si="6"/>
        <v>2.4169262169574539</v>
      </c>
      <c r="M38">
        <f t="shared" si="7"/>
        <v>2.2531326706840176</v>
      </c>
      <c r="N38">
        <f t="shared" si="8"/>
        <v>7.9788561436716629E-2</v>
      </c>
    </row>
    <row r="39" spans="1:14">
      <c r="A39" s="18">
        <v>38251</v>
      </c>
      <c r="B39">
        <v>4.9693193250268841</v>
      </c>
      <c r="C39">
        <v>9.1241063479102138</v>
      </c>
      <c r="D39">
        <v>4.4568605711144667</v>
      </c>
      <c r="E39">
        <v>11.315391783145058</v>
      </c>
      <c r="F39">
        <f t="shared" si="0"/>
        <v>26.088912250705736</v>
      </c>
      <c r="G39">
        <f t="shared" si="1"/>
        <v>0.26271279021219923</v>
      </c>
      <c r="H39">
        <f t="shared" si="2"/>
        <v>31.019998196162213</v>
      </c>
      <c r="I39">
        <f t="shared" si="3"/>
        <v>17.262255205519722</v>
      </c>
      <c r="J39">
        <f t="shared" si="4"/>
        <v>0.26261397446146761</v>
      </c>
      <c r="K39">
        <f t="shared" si="5"/>
        <v>40.272635643686044</v>
      </c>
      <c r="L39">
        <f t="shared" si="6"/>
        <v>0.23784021489237941</v>
      </c>
      <c r="M39">
        <f t="shared" si="7"/>
        <v>4.316749703961337E-8</v>
      </c>
      <c r="N39">
        <f t="shared" si="8"/>
        <v>0.19377588717658217</v>
      </c>
    </row>
    <row r="40" spans="1:14">
      <c r="A40" s="18">
        <v>38258</v>
      </c>
      <c r="B40">
        <v>2.1526140424891391</v>
      </c>
      <c r="C40">
        <v>7.1581653504766649</v>
      </c>
      <c r="D40">
        <v>2.4437780854166942</v>
      </c>
      <c r="E40">
        <v>5.9207400525465799</v>
      </c>
      <c r="F40">
        <f t="shared" si="0"/>
        <v>5.859274327821975</v>
      </c>
      <c r="G40">
        <f t="shared" si="1"/>
        <v>0.99440559276284746</v>
      </c>
      <c r="H40">
        <f t="shared" si="2"/>
        <v>11.679970132469673</v>
      </c>
      <c r="I40">
        <f t="shared" si="3"/>
        <v>25.055543896895632</v>
      </c>
      <c r="J40">
        <f t="shared" si="4"/>
        <v>8.4776499893919111E-2</v>
      </c>
      <c r="K40">
        <f t="shared" si="5"/>
        <v>14.198773627671407</v>
      </c>
      <c r="L40">
        <f t="shared" si="6"/>
        <v>1.7500791846074621</v>
      </c>
      <c r="M40">
        <f t="shared" si="7"/>
        <v>2.3153480863290614</v>
      </c>
      <c r="N40">
        <f t="shared" si="8"/>
        <v>3.9486664774694993E-2</v>
      </c>
    </row>
    <row r="41" spans="1:14">
      <c r="A41" s="18">
        <v>38265</v>
      </c>
      <c r="B41">
        <v>4.7889701485150278</v>
      </c>
      <c r="C41">
        <v>10.544094646275571</v>
      </c>
      <c r="D41">
        <v>3.9000608654202011</v>
      </c>
      <c r="E41">
        <v>8.0941808315751764</v>
      </c>
      <c r="F41">
        <f t="shared" si="0"/>
        <v>24.360912598050163</v>
      </c>
      <c r="G41">
        <f t="shared" si="1"/>
        <v>0.17296282821466263</v>
      </c>
      <c r="H41">
        <f t="shared" si="2"/>
        <v>29.504160025250197</v>
      </c>
      <c r="I41">
        <f t="shared" si="3"/>
        <v>33.121457984723548</v>
      </c>
      <c r="J41">
        <f t="shared" si="4"/>
        <v>0.79015971357215864</v>
      </c>
      <c r="K41">
        <f t="shared" si="5"/>
        <v>10.924417659414935</v>
      </c>
      <c r="L41">
        <f t="shared" si="6"/>
        <v>0.17587033673206287</v>
      </c>
      <c r="M41">
        <f t="shared" si="7"/>
        <v>1.0392628503792773</v>
      </c>
      <c r="N41">
        <f t="shared" si="8"/>
        <v>1.4533129555912363</v>
      </c>
    </row>
    <row r="42" spans="1:14">
      <c r="A42" s="18">
        <v>38272</v>
      </c>
      <c r="B42">
        <v>3.1404636277327826</v>
      </c>
      <c r="C42">
        <v>7.0272607393868451</v>
      </c>
      <c r="D42">
        <v>4.0292292390823246</v>
      </c>
      <c r="E42">
        <v>8.1009850426315904</v>
      </c>
      <c r="F42">
        <f t="shared" si="0"/>
        <v>11.309784475569979</v>
      </c>
      <c r="G42">
        <f t="shared" si="1"/>
        <v>0.21875404305579976</v>
      </c>
      <c r="H42">
        <f t="shared" si="2"/>
        <v>17.40820588021791</v>
      </c>
      <c r="I42">
        <f t="shared" si="3"/>
        <v>15.107191787162362</v>
      </c>
      <c r="J42">
        <f t="shared" si="4"/>
        <v>0.78990431191752497</v>
      </c>
      <c r="K42">
        <f t="shared" si="5"/>
        <v>24.60677270766967</v>
      </c>
      <c r="L42">
        <f t="shared" si="6"/>
        <v>7.1857692070605508E-2</v>
      </c>
      <c r="M42">
        <f t="shared" si="7"/>
        <v>0.82345500354940759</v>
      </c>
      <c r="N42">
        <f t="shared" si="8"/>
        <v>0.19965658449645718</v>
      </c>
    </row>
    <row r="43" spans="1:14">
      <c r="A43" s="18">
        <v>38279</v>
      </c>
      <c r="B43">
        <v>1.331161967132495</v>
      </c>
      <c r="C43">
        <v>3.7358830741529485</v>
      </c>
      <c r="D43">
        <v>2.2543654255171321</v>
      </c>
      <c r="E43">
        <v>4.0740780724753201</v>
      </c>
      <c r="F43">
        <f t="shared" si="0"/>
        <v>2.6795349686036358</v>
      </c>
      <c r="G43">
        <f t="shared" si="1"/>
        <v>2.0663981586567455</v>
      </c>
      <c r="H43">
        <f t="shared" si="2"/>
        <v>7.7841432053818327</v>
      </c>
      <c r="I43">
        <f t="shared" si="3"/>
        <v>5.7826836025496746</v>
      </c>
      <c r="J43">
        <f t="shared" si="4"/>
        <v>0.8523046255733544</v>
      </c>
      <c r="K43">
        <f t="shared" si="5"/>
        <v>7.5235887609490533</v>
      </c>
      <c r="L43">
        <f t="shared" si="6"/>
        <v>0.15439694913312491</v>
      </c>
      <c r="M43">
        <f t="shared" si="7"/>
        <v>1.2285320575883343</v>
      </c>
      <c r="N43">
        <f t="shared" si="8"/>
        <v>7.1267319391148381E-4</v>
      </c>
    </row>
    <row r="44" spans="1:14">
      <c r="A44" s="18">
        <v>38286</v>
      </c>
      <c r="B44">
        <v>2.4533837294741119</v>
      </c>
      <c r="C44">
        <v>5.0642689237069138</v>
      </c>
      <c r="D44">
        <v>3.162211268218456</v>
      </c>
      <c r="E44">
        <v>5.8881356087803773</v>
      </c>
      <c r="F44">
        <f t="shared" si="0"/>
        <v>7.3307082927159772</v>
      </c>
      <c r="G44">
        <f t="shared" si="1"/>
        <v>0.69887312890225139</v>
      </c>
      <c r="H44">
        <f t="shared" si="2"/>
        <v>13.303418573362512</v>
      </c>
      <c r="I44">
        <f t="shared" si="3"/>
        <v>6.816721497464056</v>
      </c>
      <c r="J44">
        <f t="shared" si="4"/>
        <v>0.50243647968236471</v>
      </c>
      <c r="K44">
        <f t="shared" si="5"/>
        <v>11.797520472397922</v>
      </c>
      <c r="L44">
        <f t="shared" si="6"/>
        <v>2.4461925638323422E-3</v>
      </c>
      <c r="M44">
        <f t="shared" si="7"/>
        <v>7.5102909042519914E-2</v>
      </c>
      <c r="N44">
        <f t="shared" si="8"/>
        <v>1.4529991368471827E-2</v>
      </c>
    </row>
    <row r="45" spans="1:14">
      <c r="A45" s="18">
        <v>38293</v>
      </c>
      <c r="B45">
        <v>1.1832503486007069</v>
      </c>
      <c r="C45">
        <v>4.0010249761810783</v>
      </c>
      <c r="D45">
        <v>2.108797961745402</v>
      </c>
      <c r="E45">
        <v>3.7888773905669697</v>
      </c>
      <c r="F45">
        <f t="shared" si="0"/>
        <v>2.2374799631356721</v>
      </c>
      <c r="G45">
        <f t="shared" si="1"/>
        <v>2.3006149344641598</v>
      </c>
      <c r="H45">
        <f t="shared" si="2"/>
        <v>7.1663464879465213</v>
      </c>
      <c r="I45">
        <f t="shared" si="3"/>
        <v>7.9398538518357027</v>
      </c>
      <c r="J45">
        <f t="shared" si="4"/>
        <v>0.85663838419784222</v>
      </c>
      <c r="K45">
        <f t="shared" si="5"/>
        <v>6.7892922818258556</v>
      </c>
      <c r="L45">
        <f t="shared" si="6"/>
        <v>0.45770265653409858</v>
      </c>
      <c r="M45">
        <f t="shared" si="7"/>
        <v>1.6235933291762854</v>
      </c>
      <c r="N45">
        <f t="shared" si="8"/>
        <v>1.6372310805929471E-3</v>
      </c>
    </row>
    <row r="46" spans="1:14">
      <c r="A46" s="18">
        <v>38300</v>
      </c>
      <c r="B46">
        <v>1.3528194558330029</v>
      </c>
      <c r="C46">
        <v>2.5354550314521607</v>
      </c>
      <c r="D46">
        <v>2.8475386916074492</v>
      </c>
      <c r="E46">
        <v>4.4820745858545195</v>
      </c>
      <c r="F46">
        <f t="shared" si="0"/>
        <v>2.7476038153234428</v>
      </c>
      <c r="G46">
        <f t="shared" si="1"/>
        <v>2.0331587891845917</v>
      </c>
      <c r="H46">
        <f t="shared" si="2"/>
        <v>7.8767457155941969</v>
      </c>
      <c r="I46">
        <f t="shared" si="3"/>
        <v>1.3986269047200566</v>
      </c>
      <c r="J46">
        <f t="shared" si="4"/>
        <v>2.2341855937941451</v>
      </c>
      <c r="K46">
        <f t="shared" si="5"/>
        <v>9.7922376687659796</v>
      </c>
      <c r="L46">
        <f t="shared" si="6"/>
        <v>5.9081881766358695E-2</v>
      </c>
      <c r="M46">
        <f t="shared" si="7"/>
        <v>2.200520580201322E-2</v>
      </c>
      <c r="N46">
        <f t="shared" si="8"/>
        <v>3.3465986987781957E-2</v>
      </c>
    </row>
    <row r="47" spans="1:14">
      <c r="A47" s="18">
        <v>38307</v>
      </c>
      <c r="B47">
        <v>1.1871849602868638</v>
      </c>
      <c r="C47">
        <v>2.8959243644177768</v>
      </c>
      <c r="D47">
        <v>2.8358355014520398</v>
      </c>
      <c r="E47">
        <v>3.9808912798435241</v>
      </c>
      <c r="F47">
        <f t="shared" si="0"/>
        <v>2.2487235374320078</v>
      </c>
      <c r="G47">
        <f t="shared" si="1"/>
        <v>2.2942217593501577</v>
      </c>
      <c r="H47">
        <f t="shared" si="2"/>
        <v>7.1824498998597877</v>
      </c>
      <c r="I47">
        <f t="shared" si="3"/>
        <v>2.9197903512296675</v>
      </c>
      <c r="J47">
        <f t="shared" si="4"/>
        <v>2.7180486068842273</v>
      </c>
      <c r="K47">
        <f t="shared" si="5"/>
        <v>7.8047949999308219</v>
      </c>
      <c r="L47">
        <f t="shared" si="6"/>
        <v>1.1458524872574954E-2</v>
      </c>
      <c r="M47">
        <f t="shared" si="7"/>
        <v>8.3378653310704584E-2</v>
      </c>
      <c r="N47">
        <f t="shared" si="8"/>
        <v>4.1543293623899887E-3</v>
      </c>
    </row>
    <row r="48" spans="1:14">
      <c r="A48" s="18">
        <v>38314</v>
      </c>
      <c r="B48">
        <v>0.98705937532845733</v>
      </c>
      <c r="C48">
        <v>2.2606359070610411</v>
      </c>
      <c r="D48">
        <v>2.3652757391597707</v>
      </c>
      <c r="E48">
        <v>3.3099639927615354</v>
      </c>
      <c r="F48">
        <f t="shared" si="0"/>
        <v>1.7125769774285686</v>
      </c>
      <c r="G48">
        <f t="shared" si="1"/>
        <v>2.630676955202536</v>
      </c>
      <c r="H48">
        <f t="shared" si="2"/>
        <v>6.3863019481943706</v>
      </c>
      <c r="I48">
        <f t="shared" si="3"/>
        <v>1.621997182179997</v>
      </c>
      <c r="J48">
        <f t="shared" si="4"/>
        <v>1.8994803455324072</v>
      </c>
      <c r="K48">
        <f t="shared" si="5"/>
        <v>5.3958858616919159</v>
      </c>
      <c r="L48">
        <f t="shared" si="6"/>
        <v>3.2227254611691517E-4</v>
      </c>
      <c r="M48">
        <f t="shared" si="7"/>
        <v>0.27589619068763416</v>
      </c>
      <c r="N48">
        <f t="shared" si="8"/>
        <v>1.3401441421107966E-2</v>
      </c>
    </row>
    <row r="49" spans="1:14">
      <c r="A49" s="18">
        <v>38321</v>
      </c>
      <c r="B49">
        <v>1.0384613676749344</v>
      </c>
      <c r="C49">
        <v>2.3035747832160713</v>
      </c>
      <c r="D49">
        <v>1.9177997411280787</v>
      </c>
      <c r="E49">
        <v>2.8293866013860565</v>
      </c>
      <c r="F49">
        <f t="shared" si="0"/>
        <v>1.843327959948134</v>
      </c>
      <c r="G49">
        <f t="shared" si="1"/>
        <v>2.5420625936802561</v>
      </c>
      <c r="H49">
        <f t="shared" si="2"/>
        <v>6.5863293243541721</v>
      </c>
      <c r="I49">
        <f t="shared" si="3"/>
        <v>1.6005119541821615</v>
      </c>
      <c r="J49">
        <f t="shared" si="4"/>
        <v>0.77323597502722163</v>
      </c>
      <c r="K49">
        <f t="shared" si="5"/>
        <v>3.2074131927432372</v>
      </c>
      <c r="L49">
        <f t="shared" si="6"/>
        <v>2.2447775562945225E-3</v>
      </c>
      <c r="M49">
        <f t="shared" si="7"/>
        <v>2.3748293466358423</v>
      </c>
      <c r="N49">
        <f t="shared" si="8"/>
        <v>0.19325057790352129</v>
      </c>
    </row>
    <row r="50" spans="1:14">
      <c r="A50" s="18">
        <v>38328</v>
      </c>
      <c r="B50">
        <v>0.79124517905484715</v>
      </c>
      <c r="C50">
        <v>1.8874539605771643</v>
      </c>
      <c r="D50">
        <v>1.8388750593417655</v>
      </c>
      <c r="E50">
        <v>2.0797213359529012</v>
      </c>
      <c r="F50">
        <f t="shared" si="0"/>
        <v>1.2585427125704807</v>
      </c>
      <c r="G50">
        <f t="shared" si="1"/>
        <v>2.9821579967660732</v>
      </c>
      <c r="H50">
        <f t="shared" si="2"/>
        <v>5.6525600615020997</v>
      </c>
      <c r="I50">
        <f t="shared" si="3"/>
        <v>1.2016736926866434</v>
      </c>
      <c r="J50">
        <f t="shared" si="4"/>
        <v>1.0975283660699831</v>
      </c>
      <c r="K50">
        <f t="shared" si="5"/>
        <v>1.6601708068947789</v>
      </c>
      <c r="L50">
        <f t="shared" si="6"/>
        <v>1.7216984457121812E-4</v>
      </c>
      <c r="M50">
        <f t="shared" si="7"/>
        <v>2.1430858942653126</v>
      </c>
      <c r="N50">
        <f t="shared" si="8"/>
        <v>0.38114185302744541</v>
      </c>
    </row>
    <row r="51" spans="1:14">
      <c r="A51" s="18">
        <v>38335</v>
      </c>
      <c r="B51">
        <v>0.97122824716295497</v>
      </c>
      <c r="C51">
        <v>1.8775703120427476</v>
      </c>
      <c r="D51">
        <v>2.0424114545780898</v>
      </c>
      <c r="E51">
        <v>3.0019561604325862</v>
      </c>
      <c r="F51">
        <f t="shared" si="0"/>
        <v>1.6732761242195127</v>
      </c>
      <c r="G51">
        <f t="shared" si="1"/>
        <v>2.65827478783409</v>
      </c>
      <c r="H51">
        <f t="shared" si="2"/>
        <v>6.3253174559253171</v>
      </c>
      <c r="I51">
        <f t="shared" si="3"/>
        <v>0.8214559385705662</v>
      </c>
      <c r="J51">
        <f t="shared" si="4"/>
        <v>1.1474334638481758</v>
      </c>
      <c r="K51">
        <f t="shared" si="5"/>
        <v>4.1238558577324307</v>
      </c>
      <c r="L51">
        <f t="shared" si="6"/>
        <v>3.926840843549595E-2</v>
      </c>
      <c r="M51">
        <f t="shared" si="7"/>
        <v>1.4526403013218043</v>
      </c>
      <c r="N51">
        <f t="shared" si="8"/>
        <v>7.5372805367960025E-2</v>
      </c>
    </row>
    <row r="52" spans="1:14">
      <c r="A52" s="18">
        <v>38342</v>
      </c>
      <c r="B52">
        <v>0.8591685307562561</v>
      </c>
      <c r="C52">
        <v>1.6390696002614407</v>
      </c>
      <c r="D52">
        <v>2.2440967185137626</v>
      </c>
      <c r="E52">
        <v>3.0931601706624949</v>
      </c>
      <c r="F52">
        <f t="shared" si="0"/>
        <v>1.4081305765481857</v>
      </c>
      <c r="G52">
        <f t="shared" si="1"/>
        <v>2.8577417920724399</v>
      </c>
      <c r="H52">
        <f t="shared" si="2"/>
        <v>5.9020074757528445</v>
      </c>
      <c r="I52">
        <f t="shared" si="3"/>
        <v>0.60824567821533071</v>
      </c>
      <c r="J52">
        <f t="shared" si="4"/>
        <v>1.9180260852452908</v>
      </c>
      <c r="K52">
        <f t="shared" si="5"/>
        <v>4.9907186471709659</v>
      </c>
      <c r="L52">
        <f t="shared" si="6"/>
        <v>4.3330813326973541E-2</v>
      </c>
      <c r="M52">
        <f t="shared" si="7"/>
        <v>0.4336605112753375</v>
      </c>
      <c r="N52">
        <f t="shared" si="8"/>
        <v>1.2271856417479512E-2</v>
      </c>
    </row>
    <row r="53" spans="1:14">
      <c r="A53" s="18">
        <v>38349</v>
      </c>
      <c r="B53">
        <v>0.47392522228405609</v>
      </c>
      <c r="C53">
        <v>0.16250871293353231</v>
      </c>
      <c r="D53">
        <v>2.1738062377619598</v>
      </c>
      <c r="E53">
        <v>1.5593524517664679</v>
      </c>
      <c r="F53">
        <f t="shared" si="0"/>
        <v>0.67096521199325376</v>
      </c>
      <c r="G53">
        <f t="shared" si="1"/>
        <v>3.5985182513388243</v>
      </c>
      <c r="H53">
        <f t="shared" si="2"/>
        <v>4.558561780373279</v>
      </c>
      <c r="I53">
        <f t="shared" si="3"/>
        <v>9.6980242296064861E-2</v>
      </c>
      <c r="J53">
        <f t="shared" si="4"/>
        <v>2.8895954667821897</v>
      </c>
      <c r="K53">
        <f t="shared" si="5"/>
        <v>1.1781522705018643</v>
      </c>
      <c r="L53">
        <f t="shared" si="6"/>
        <v>0.33475235960667371</v>
      </c>
      <c r="M53">
        <f t="shared" si="7"/>
        <v>0.18043282177233122</v>
      </c>
      <c r="N53">
        <f t="shared" si="8"/>
        <v>0.35407333045192257</v>
      </c>
    </row>
    <row r="54" spans="1:14">
      <c r="A54" s="18">
        <v>38356</v>
      </c>
      <c r="B54">
        <v>0.60983817215151759</v>
      </c>
      <c r="C54">
        <v>0.92857364929624964</v>
      </c>
      <c r="D54">
        <v>1.9350242188770643</v>
      </c>
      <c r="E54">
        <v>2.1525112881266359</v>
      </c>
      <c r="F54">
        <f t="shared" si="0"/>
        <v>0.90019414556977539</v>
      </c>
      <c r="G54">
        <f t="shared" si="1"/>
        <v>3.3274383625862751</v>
      </c>
      <c r="H54">
        <f t="shared" si="2"/>
        <v>5.0127464828544541</v>
      </c>
      <c r="I54">
        <f t="shared" si="3"/>
        <v>0.10159230439068001</v>
      </c>
      <c r="J54">
        <f t="shared" si="4"/>
        <v>1.7561180584360829</v>
      </c>
      <c r="K54">
        <f t="shared" si="5"/>
        <v>2.3798403427523809</v>
      </c>
      <c r="L54">
        <f t="shared" si="6"/>
        <v>0.10396833877351447</v>
      </c>
      <c r="M54">
        <f t="shared" si="7"/>
        <v>1.156277009942392</v>
      </c>
      <c r="N54">
        <f t="shared" si="8"/>
        <v>0.15578471025353316</v>
      </c>
    </row>
    <row r="55" spans="1:14">
      <c r="A55" s="18">
        <v>38363</v>
      </c>
      <c r="B55">
        <v>0.55865496312278162</v>
      </c>
      <c r="C55">
        <v>1.6854932522185306</v>
      </c>
      <c r="D55">
        <v>1.7606515500599897</v>
      </c>
      <c r="E55">
        <v>1.7973278130211492</v>
      </c>
      <c r="F55">
        <f t="shared" si="0"/>
        <v>0.80992230453767344</v>
      </c>
      <c r="G55">
        <f t="shared" si="1"/>
        <v>3.4282779136678529</v>
      </c>
      <c r="H55">
        <f t="shared" si="2"/>
        <v>4.8391745592303703</v>
      </c>
      <c r="I55">
        <f t="shared" si="3"/>
        <v>1.2697645297722346</v>
      </c>
      <c r="J55">
        <f t="shared" si="4"/>
        <v>1.4447957950086971</v>
      </c>
      <c r="K55">
        <f t="shared" si="5"/>
        <v>1.5343104290753435</v>
      </c>
      <c r="L55">
        <f t="shared" si="6"/>
        <v>1.3481830906832562E-2</v>
      </c>
      <c r="M55">
        <f t="shared" si="7"/>
        <v>1.959784893663294</v>
      </c>
      <c r="N55">
        <f t="shared" si="8"/>
        <v>0.29687643621243343</v>
      </c>
    </row>
    <row r="56" spans="1:14">
      <c r="A56" s="18">
        <v>38370</v>
      </c>
      <c r="B56">
        <v>0.4354119389290847</v>
      </c>
      <c r="C56">
        <v>0.82085837540511308</v>
      </c>
      <c r="D56">
        <v>1.680706245538383</v>
      </c>
      <c r="E56">
        <v>1.4755368942673959</v>
      </c>
      <c r="F56">
        <f t="shared" si="0"/>
        <v>0.61212314263191403</v>
      </c>
      <c r="G56">
        <f t="shared" si="1"/>
        <v>3.6772633990237451</v>
      </c>
      <c r="H56">
        <f t="shared" si="2"/>
        <v>4.4337818055090992</v>
      </c>
      <c r="I56">
        <f t="shared" si="3"/>
        <v>0.14856895539206899</v>
      </c>
      <c r="J56">
        <f t="shared" si="4"/>
        <v>1.5507579100735331</v>
      </c>
      <c r="K56">
        <f t="shared" si="5"/>
        <v>1.0818599227175238</v>
      </c>
      <c r="L56">
        <f t="shared" si="6"/>
        <v>4.1266066121555589E-2</v>
      </c>
      <c r="M56">
        <f t="shared" si="7"/>
        <v>2.0995316367224905</v>
      </c>
      <c r="N56">
        <f t="shared" si="8"/>
        <v>0.36486651724316704</v>
      </c>
    </row>
    <row r="57" spans="1:14">
      <c r="A57" s="18">
        <v>38377</v>
      </c>
      <c r="B57">
        <v>0.37337095736157339</v>
      </c>
      <c r="C57">
        <v>-0.19843998970729296</v>
      </c>
      <c r="D57">
        <v>1.5892491215278699</v>
      </c>
      <c r="E57">
        <v>1.2305873674100583</v>
      </c>
      <c r="F57">
        <f t="shared" si="0"/>
        <v>0.52301230011916666</v>
      </c>
      <c r="G57">
        <f t="shared" si="1"/>
        <v>3.8059061131517216</v>
      </c>
      <c r="H57">
        <f t="shared" si="2"/>
        <v>4.2364153386571761</v>
      </c>
      <c r="I57">
        <f t="shared" si="3"/>
        <v>0.32696775918779392</v>
      </c>
      <c r="J57">
        <f t="shared" si="4"/>
        <v>1.4783597100964037</v>
      </c>
      <c r="K57">
        <f t="shared" si="5"/>
        <v>0.73481997365641227</v>
      </c>
      <c r="L57">
        <f t="shared" si="6"/>
        <v>0.4392330449524246</v>
      </c>
      <c r="M57">
        <f t="shared" si="7"/>
        <v>2.5091857441670347</v>
      </c>
      <c r="N57">
        <f t="shared" si="8"/>
        <v>0.46357185368547449</v>
      </c>
    </row>
    <row r="58" spans="1:14">
      <c r="A58" s="18">
        <v>38384</v>
      </c>
      <c r="B58">
        <v>0.27511454307922739</v>
      </c>
      <c r="C58">
        <v>-0.81195237366467055</v>
      </c>
      <c r="D58">
        <v>1.5382907732092737</v>
      </c>
      <c r="E58">
        <v>0.88394908523475157</v>
      </c>
      <c r="F58">
        <f t="shared" si="0"/>
        <v>0.3962189777474559</v>
      </c>
      <c r="G58">
        <f t="shared" si="1"/>
        <v>4.0141669413628414</v>
      </c>
      <c r="H58">
        <f t="shared" si="2"/>
        <v>3.933032703439435</v>
      </c>
      <c r="I58">
        <f t="shared" si="3"/>
        <v>1.1817144814790848</v>
      </c>
      <c r="J58">
        <f t="shared" si="4"/>
        <v>1.5956141883655555</v>
      </c>
      <c r="K58">
        <f t="shared" si="5"/>
        <v>0.3706794997217267</v>
      </c>
      <c r="L58">
        <f t="shared" si="6"/>
        <v>0.77170577422078435</v>
      </c>
      <c r="M58">
        <f t="shared" si="7"/>
        <v>2.5459666969619619</v>
      </c>
      <c r="N58">
        <f t="shared" si="8"/>
        <v>0.60701497920465053</v>
      </c>
    </row>
    <row r="59" spans="1:14">
      <c r="A59" s="18">
        <v>38391</v>
      </c>
      <c r="B59">
        <v>0.40376658141331379</v>
      </c>
      <c r="C59">
        <v>-0.46956828573589882</v>
      </c>
      <c r="D59">
        <v>2.1022273301990229</v>
      </c>
      <c r="E59">
        <v>1.353331039524847</v>
      </c>
      <c r="F59">
        <f t="shared" si="0"/>
        <v>0.56579478864923272</v>
      </c>
      <c r="G59">
        <f t="shared" si="1"/>
        <v>3.7426040803095875</v>
      </c>
      <c r="H59">
        <f t="shared" si="2"/>
        <v>4.3325492832143579</v>
      </c>
      <c r="I59">
        <f t="shared" si="3"/>
        <v>0.7627137901785328</v>
      </c>
      <c r="J59">
        <f t="shared" si="4"/>
        <v>2.8847689151657114</v>
      </c>
      <c r="K59">
        <f t="shared" si="5"/>
        <v>0.90167266010864977</v>
      </c>
      <c r="L59">
        <f t="shared" si="6"/>
        <v>0.69205385139874687</v>
      </c>
      <c r="M59">
        <f t="shared" si="7"/>
        <v>0.25895894998336588</v>
      </c>
      <c r="N59">
        <f t="shared" si="8"/>
        <v>0.41174572168112206</v>
      </c>
    </row>
    <row r="60" spans="1:14">
      <c r="A60" s="18">
        <v>38398</v>
      </c>
      <c r="B60">
        <v>0.56801133401805737</v>
      </c>
      <c r="C60">
        <v>0.63180536618431615</v>
      </c>
      <c r="D60">
        <v>1.8338035781147652</v>
      </c>
      <c r="E60">
        <v>2.1000329622643998</v>
      </c>
      <c r="F60">
        <f t="shared" si="0"/>
        <v>0.82606796713644037</v>
      </c>
      <c r="G60">
        <f t="shared" si="1"/>
        <v>3.4097318530097258</v>
      </c>
      <c r="H60">
        <f t="shared" si="2"/>
        <v>4.8706753512114576</v>
      </c>
      <c r="I60">
        <f t="shared" si="3"/>
        <v>4.0696785400296609E-3</v>
      </c>
      <c r="J60">
        <f t="shared" si="4"/>
        <v>1.6022300052153799</v>
      </c>
      <c r="K60">
        <f t="shared" si="5"/>
        <v>2.3470902694145739</v>
      </c>
      <c r="L60">
        <f t="shared" si="6"/>
        <v>0.18704906998764589</v>
      </c>
      <c r="M60">
        <f t="shared" si="7"/>
        <v>1.5665634189376694</v>
      </c>
      <c r="N60">
        <f t="shared" si="8"/>
        <v>0.14639691521629614</v>
      </c>
    </row>
    <row r="61" spans="1:14">
      <c r="A61" s="18">
        <v>38405</v>
      </c>
      <c r="B61">
        <v>1.0457116505909527</v>
      </c>
      <c r="C61">
        <v>3.1130237970021928</v>
      </c>
      <c r="D61">
        <v>2.8526639067481367</v>
      </c>
      <c r="E61">
        <v>2.7095724702793347</v>
      </c>
      <c r="F61">
        <f t="shared" si="0"/>
        <v>1.862157489979829</v>
      </c>
      <c r="G61">
        <f t="shared" si="1"/>
        <v>2.5296856543581026</v>
      </c>
      <c r="H61">
        <f t="shared" si="2"/>
        <v>6.6147915240303838</v>
      </c>
      <c r="I61">
        <f t="shared" si="3"/>
        <v>4.2737795106994474</v>
      </c>
      <c r="J61">
        <f t="shared" si="4"/>
        <v>3.2650764560315375</v>
      </c>
      <c r="K61">
        <f t="shared" si="5"/>
        <v>2.7684328272940943</v>
      </c>
      <c r="L61">
        <f t="shared" si="6"/>
        <v>0.12932866154625483</v>
      </c>
      <c r="M61">
        <f t="shared" si="7"/>
        <v>0.21761762699735646</v>
      </c>
      <c r="N61">
        <f t="shared" si="8"/>
        <v>0.26499317301865799</v>
      </c>
    </row>
    <row r="62" spans="1:14">
      <c r="A62" s="18">
        <v>38412</v>
      </c>
      <c r="B62">
        <v>1.3796758729750729</v>
      </c>
      <c r="C62">
        <v>3.3652330611370798</v>
      </c>
      <c r="D62">
        <v>3.3758004671872066</v>
      </c>
      <c r="E62">
        <v>4.5075068316032274</v>
      </c>
      <c r="F62">
        <f t="shared" si="0"/>
        <v>2.8331985393955232</v>
      </c>
      <c r="G62">
        <f t="shared" si="1"/>
        <v>1.9923145557162598</v>
      </c>
      <c r="H62">
        <f t="shared" si="2"/>
        <v>7.9923381679889856</v>
      </c>
      <c r="I62">
        <f t="shared" si="3"/>
        <v>3.9424373474618153</v>
      </c>
      <c r="J62">
        <f t="shared" si="4"/>
        <v>3.9845133956185554</v>
      </c>
      <c r="K62">
        <f t="shared" si="5"/>
        <v>9.7833265057527203</v>
      </c>
      <c r="L62">
        <f t="shared" si="6"/>
        <v>2.3942004073294186E-2</v>
      </c>
      <c r="M62">
        <f t="shared" si="7"/>
        <v>1.587550372283246</v>
      </c>
      <c r="N62">
        <f t="shared" si="8"/>
        <v>2.9069591138224674E-2</v>
      </c>
    </row>
    <row r="63" spans="1:14">
      <c r="A63" s="18">
        <v>38419</v>
      </c>
      <c r="B63">
        <v>2.4763768088306395</v>
      </c>
      <c r="C63">
        <v>7.6934432008511449</v>
      </c>
      <c r="D63">
        <v>4.1354653168893654</v>
      </c>
      <c r="E63">
        <v>6.538268328930295</v>
      </c>
      <c r="F63">
        <f t="shared" si="0"/>
        <v>7.4499708647677938</v>
      </c>
      <c r="G63">
        <f t="shared" si="1"/>
        <v>0.67841914043265383</v>
      </c>
      <c r="H63">
        <f t="shared" si="2"/>
        <v>13.431872296983988</v>
      </c>
      <c r="I63">
        <f t="shared" si="3"/>
        <v>27.217781738749856</v>
      </c>
      <c r="J63">
        <f t="shared" si="4"/>
        <v>2.7525746775725288</v>
      </c>
      <c r="K63">
        <f t="shared" si="5"/>
        <v>16.498962721057488</v>
      </c>
      <c r="L63">
        <f t="shared" si="6"/>
        <v>1.6207386757401456</v>
      </c>
      <c r="M63">
        <f t="shared" si="7"/>
        <v>3.2417573919705456</v>
      </c>
      <c r="N63">
        <f t="shared" si="8"/>
        <v>5.0635112278664809E-2</v>
      </c>
    </row>
    <row r="64" spans="1:14">
      <c r="A64" s="18">
        <v>38426</v>
      </c>
      <c r="B64">
        <v>2.2385775659743143</v>
      </c>
      <c r="C64">
        <v>4.0125262274450009</v>
      </c>
      <c r="D64">
        <v>4.3282463949652001</v>
      </c>
      <c r="E64">
        <v>7.0804676970119083</v>
      </c>
      <c r="F64">
        <f t="shared" si="0"/>
        <v>6.2630217652957523</v>
      </c>
      <c r="G64">
        <f t="shared" si="1"/>
        <v>0.90463386664882517</v>
      </c>
      <c r="H64">
        <f t="shared" si="2"/>
        <v>12.133192606648132</v>
      </c>
      <c r="I64">
        <f t="shared" si="3"/>
        <v>3.1468938535336406</v>
      </c>
      <c r="J64">
        <f t="shared" si="4"/>
        <v>4.36671581485614</v>
      </c>
      <c r="K64">
        <f t="shared" si="5"/>
        <v>23.443900041039253</v>
      </c>
      <c r="L64">
        <f t="shared" si="6"/>
        <v>0.13905736286032194</v>
      </c>
      <c r="M64">
        <f t="shared" si="7"/>
        <v>6.0209567983864751</v>
      </c>
      <c r="N64">
        <f t="shared" si="8"/>
        <v>0.59319412987939668</v>
      </c>
    </row>
    <row r="65" spans="1:14">
      <c r="A65" s="18">
        <v>38433</v>
      </c>
      <c r="B65">
        <v>2.8421455417386139</v>
      </c>
      <c r="C65">
        <v>5.8988346671679457</v>
      </c>
      <c r="D65">
        <v>4.556848093122059</v>
      </c>
      <c r="E65">
        <v>8.3563237457508617</v>
      </c>
      <c r="F65">
        <f t="shared" si="0"/>
        <v>9.4765887145398668</v>
      </c>
      <c r="G65">
        <f t="shared" si="1"/>
        <v>0.39389429908098711</v>
      </c>
      <c r="H65">
        <f t="shared" si="2"/>
        <v>15.558285000746677</v>
      </c>
      <c r="I65">
        <f t="shared" si="3"/>
        <v>9.3433484095179331</v>
      </c>
      <c r="J65">
        <f t="shared" si="4"/>
        <v>2.940204839720896</v>
      </c>
      <c r="K65">
        <f t="shared" si="5"/>
        <v>30.406161265603743</v>
      </c>
      <c r="L65">
        <f t="shared" si="6"/>
        <v>1.2353197816501922E-4</v>
      </c>
      <c r="M65">
        <f t="shared" si="7"/>
        <v>5.4890487413783458</v>
      </c>
      <c r="N65">
        <f t="shared" si="8"/>
        <v>0.79191737901958259</v>
      </c>
    </row>
    <row r="66" spans="1:14">
      <c r="A66" s="18">
        <v>38440</v>
      </c>
      <c r="B66">
        <v>2.7596705255982408</v>
      </c>
      <c r="C66">
        <v>5.3733333565721031</v>
      </c>
      <c r="D66">
        <v>3.7429552453484205</v>
      </c>
      <c r="E66">
        <v>7.5643048854887427</v>
      </c>
      <c r="F66">
        <f t="shared" si="0"/>
        <v>8.9983541637750104</v>
      </c>
      <c r="G66">
        <f t="shared" si="1"/>
        <v>0.45133754172362772</v>
      </c>
      <c r="H66">
        <f t="shared" si="2"/>
        <v>15.065174992208437</v>
      </c>
      <c r="I66">
        <f t="shared" si="3"/>
        <v>6.831233394014304</v>
      </c>
      <c r="J66">
        <f t="shared" si="4"/>
        <v>0.96684884009418948</v>
      </c>
      <c r="K66">
        <f t="shared" si="5"/>
        <v>23.08451133224041</v>
      </c>
      <c r="L66">
        <f t="shared" si="6"/>
        <v>3.9036143609873043E-2</v>
      </c>
      <c r="M66">
        <f t="shared" si="7"/>
        <v>0.45060006081196097</v>
      </c>
      <c r="N66">
        <f t="shared" si="8"/>
        <v>0.27392885460471961</v>
      </c>
    </row>
    <row r="67" spans="1:14">
      <c r="A67" s="18">
        <v>38447</v>
      </c>
      <c r="B67">
        <v>2.481910956205621</v>
      </c>
      <c r="C67">
        <v>5.2330542818328114</v>
      </c>
      <c r="D67">
        <v>3.2277571772584266</v>
      </c>
      <c r="E67">
        <v>7.863530825199458</v>
      </c>
      <c r="F67">
        <f t="shared" si="0"/>
        <v>7.4788195616664499</v>
      </c>
      <c r="G67">
        <f t="shared" si="1"/>
        <v>0.67354147709372836</v>
      </c>
      <c r="H67">
        <f t="shared" si="2"/>
        <v>13.462881656219945</v>
      </c>
      <c r="I67">
        <f t="shared" si="3"/>
        <v>7.5687895981430371</v>
      </c>
      <c r="J67">
        <f t="shared" si="4"/>
        <v>0.55628658545875054</v>
      </c>
      <c r="K67">
        <f t="shared" si="5"/>
        <v>28.961832414349249</v>
      </c>
      <c r="L67">
        <f t="shared" si="6"/>
        <v>7.0445467823728941E-5</v>
      </c>
      <c r="M67">
        <f t="shared" si="7"/>
        <v>2.6022074778279787E-2</v>
      </c>
      <c r="N67">
        <f t="shared" si="8"/>
        <v>0.94239617424479782</v>
      </c>
    </row>
    <row r="68" spans="1:14">
      <c r="A68" s="18">
        <v>38454</v>
      </c>
      <c r="B68">
        <v>3.794150447565118</v>
      </c>
      <c r="C68">
        <v>8.2235728606672396</v>
      </c>
      <c r="D68">
        <v>4.7022751884884428</v>
      </c>
      <c r="E68">
        <v>9.0671390476954361</v>
      </c>
      <c r="F68">
        <f t="shared" ref="F68:F131" si="9">POWER((0.367+0.954*B68),2)</f>
        <v>15.893135252875297</v>
      </c>
      <c r="G68">
        <f t="shared" ref="G68:G131" si="10">POWER((2.151+(0.464-1)*B68),2)</f>
        <v>1.3767586730992694E-2</v>
      </c>
      <c r="H68">
        <f t="shared" ref="H68:H131" si="11">POWER((1.773+0.764*B68),2)</f>
        <v>21.825069993877268</v>
      </c>
      <c r="I68">
        <f t="shared" ref="I68:I131" si="12">POWER((B68-C68),2)</f>
        <v>19.619782913691427</v>
      </c>
      <c r="J68">
        <f t="shared" ref="J68:J131" si="13">POWER((B68-D68),2)</f>
        <v>0.82469054507705586</v>
      </c>
      <c r="K68">
        <f t="shared" ref="K68:K131" si="14">POWER((B68-E68),2)</f>
        <v>27.804408777104296</v>
      </c>
      <c r="L68">
        <f t="shared" ref="L68:L131" si="15">POWER((C68-0.367)/1.954-B68,2)</f>
        <v>5.1353703229715657E-2</v>
      </c>
      <c r="M68">
        <f t="shared" ref="M68:M131" si="16">POWER((D68-2.151)/0.464-B68,2)</f>
        <v>2.9045957417456738</v>
      </c>
      <c r="N68">
        <f t="shared" ref="N68:N131" si="17">POWER((E68-1.773)/1.764-B68,2)</f>
        <v>0.11617804937654795</v>
      </c>
    </row>
    <row r="69" spans="1:14">
      <c r="A69" s="18">
        <v>38461</v>
      </c>
      <c r="B69">
        <v>4.209044295756093</v>
      </c>
      <c r="C69">
        <v>9.9241528736582278</v>
      </c>
      <c r="D69">
        <v>4.6439451990165583</v>
      </c>
      <c r="E69">
        <v>9.5870226512701251</v>
      </c>
      <c r="F69">
        <f t="shared" si="9"/>
        <v>19.20567743784315</v>
      </c>
      <c r="G69">
        <f t="shared" si="10"/>
        <v>1.1035028209654589E-2</v>
      </c>
      <c r="H69">
        <f t="shared" si="11"/>
        <v>24.887225887245169</v>
      </c>
      <c r="I69">
        <f t="shared" si="12"/>
        <v>32.662466057210565</v>
      </c>
      <c r="J69">
        <f t="shared" si="13"/>
        <v>0.18913879565676867</v>
      </c>
      <c r="K69">
        <f t="shared" si="14"/>
        <v>28.922651192377412</v>
      </c>
      <c r="L69">
        <f t="shared" si="15"/>
        <v>0.4651605227947907</v>
      </c>
      <c r="M69">
        <f t="shared" si="16"/>
        <v>1.3541567891918347</v>
      </c>
      <c r="N69">
        <f t="shared" si="17"/>
        <v>4.8696908581812318E-2</v>
      </c>
    </row>
    <row r="70" spans="1:14">
      <c r="A70" s="18">
        <v>38468</v>
      </c>
      <c r="B70">
        <v>4.6278562274578432</v>
      </c>
      <c r="C70">
        <v>10.476262524745023</v>
      </c>
      <c r="D70">
        <v>5.3083007182713171</v>
      </c>
      <c r="E70">
        <v>12.546672778547045</v>
      </c>
      <c r="F70">
        <f t="shared" si="9"/>
        <v>22.867283379907072</v>
      </c>
      <c r="G70">
        <f t="shared" si="10"/>
        <v>0.10859063904472416</v>
      </c>
      <c r="H70">
        <f t="shared" si="11"/>
        <v>28.182106252308273</v>
      </c>
      <c r="I70">
        <f t="shared" si="12"/>
        <v>34.203856218148339</v>
      </c>
      <c r="J70">
        <f t="shared" si="13"/>
        <v>0.4630047050784078</v>
      </c>
      <c r="K70">
        <f t="shared" si="14"/>
        <v>62.707655569804274</v>
      </c>
      <c r="L70">
        <f t="shared" si="15"/>
        <v>0.29786314794257845</v>
      </c>
      <c r="M70">
        <f t="shared" si="16"/>
        <v>4.7378974372032951</v>
      </c>
      <c r="N70">
        <f t="shared" si="17"/>
        <v>2.1894174595291829</v>
      </c>
    </row>
    <row r="71" spans="1:14">
      <c r="A71" s="18">
        <v>38475</v>
      </c>
      <c r="B71">
        <v>4.2722819811184678</v>
      </c>
      <c r="C71">
        <v>10.139493341886714</v>
      </c>
      <c r="D71">
        <v>4.5250870873067637</v>
      </c>
      <c r="E71">
        <v>12.202388424800221</v>
      </c>
      <c r="F71">
        <f t="shared" si="9"/>
        <v>19.738089849788786</v>
      </c>
      <c r="G71">
        <f t="shared" si="10"/>
        <v>1.9305196675346609E-2</v>
      </c>
      <c r="H71">
        <f t="shared" si="11"/>
        <v>25.371605070378738</v>
      </c>
      <c r="I71">
        <f t="shared" si="12"/>
        <v>34.424169151927977</v>
      </c>
      <c r="J71">
        <f t="shared" si="13"/>
        <v>6.3910421714875557E-2</v>
      </c>
      <c r="K71">
        <f t="shared" si="14"/>
        <v>62.886588208122859</v>
      </c>
      <c r="L71">
        <f t="shared" si="15"/>
        <v>0.5314323078344334</v>
      </c>
      <c r="M71">
        <f t="shared" si="16"/>
        <v>0.71281719058499249</v>
      </c>
      <c r="N71">
        <f t="shared" si="17"/>
        <v>2.689828731139285</v>
      </c>
    </row>
    <row r="72" spans="1:14">
      <c r="A72" s="18">
        <v>38482</v>
      </c>
      <c r="B72">
        <v>5.3046399305717999</v>
      </c>
      <c r="C72">
        <v>10.835585324521386</v>
      </c>
      <c r="D72">
        <v>4.8767695542798863</v>
      </c>
      <c r="E72">
        <v>12.778459504038793</v>
      </c>
      <c r="F72">
        <f t="shared" si="9"/>
        <v>29.459129355825144</v>
      </c>
      <c r="G72">
        <f t="shared" si="10"/>
        <v>0.4792612942270949</v>
      </c>
      <c r="H72">
        <f t="shared" si="11"/>
        <v>33.939303720933729</v>
      </c>
      <c r="I72">
        <f t="shared" si="12"/>
        <v>30.591356950852138</v>
      </c>
      <c r="J72">
        <f t="shared" si="13"/>
        <v>0.18307305890818373</v>
      </c>
      <c r="K72">
        <f t="shared" si="14"/>
        <v>55.857979016738341</v>
      </c>
      <c r="L72">
        <f t="shared" si="15"/>
        <v>2.7958278730267584E-3</v>
      </c>
      <c r="M72">
        <f t="shared" si="16"/>
        <v>0.32474431650736474</v>
      </c>
      <c r="N72">
        <f t="shared" si="17"/>
        <v>0.87288414626380628</v>
      </c>
    </row>
    <row r="73" spans="1:14">
      <c r="A73" s="18">
        <v>38489</v>
      </c>
      <c r="B73">
        <v>3.9083972998049203</v>
      </c>
      <c r="C73">
        <v>9.3072616839859723</v>
      </c>
      <c r="D73">
        <v>4.3217819193357512</v>
      </c>
      <c r="E73">
        <v>10.637704681089385</v>
      </c>
      <c r="F73">
        <f t="shared" si="9"/>
        <v>16.774029660024137</v>
      </c>
      <c r="G73">
        <f t="shared" si="10"/>
        <v>3.1471031084795036E-3</v>
      </c>
      <c r="H73">
        <f t="shared" si="11"/>
        <v>22.648228881892429</v>
      </c>
      <c r="I73">
        <f t="shared" si="12"/>
        <v>29.14773663877865</v>
      </c>
      <c r="J73">
        <f t="shared" si="13"/>
        <v>0.17088684366464976</v>
      </c>
      <c r="K73">
        <f t="shared" si="14"/>
        <v>45.283577831809581</v>
      </c>
      <c r="L73">
        <f t="shared" si="15"/>
        <v>0.4448448713415179</v>
      </c>
      <c r="M73">
        <f t="shared" si="16"/>
        <v>0.59291849417105713</v>
      </c>
      <c r="N73">
        <f t="shared" si="17"/>
        <v>1.2475672274711502</v>
      </c>
    </row>
    <row r="74" spans="1:14">
      <c r="A74" s="18">
        <v>38496</v>
      </c>
      <c r="B74">
        <v>5.8197296354001731</v>
      </c>
      <c r="C74">
        <v>11.327079311553595</v>
      </c>
      <c r="D74">
        <v>4.6573291438494131</v>
      </c>
      <c r="E74">
        <v>11.328475985144559</v>
      </c>
      <c r="F74">
        <f t="shared" si="9"/>
        <v>35.034822290856532</v>
      </c>
      <c r="G74">
        <f t="shared" si="10"/>
        <v>0.93775030442465679</v>
      </c>
      <c r="H74">
        <f t="shared" si="11"/>
        <v>38.679362139472239</v>
      </c>
      <c r="I74">
        <f t="shared" si="12"/>
        <v>30.330900455427198</v>
      </c>
      <c r="J74">
        <f t="shared" si="13"/>
        <v>1.3511749027574484</v>
      </c>
      <c r="K74">
        <f t="shared" si="14"/>
        <v>30.346286345822094</v>
      </c>
      <c r="L74">
        <f t="shared" si="15"/>
        <v>4.4386855099080934E-2</v>
      </c>
      <c r="M74">
        <f t="shared" si="16"/>
        <v>0.17485628414975715</v>
      </c>
      <c r="N74">
        <f t="shared" si="17"/>
        <v>0.16224231031616587</v>
      </c>
    </row>
    <row r="75" spans="1:14">
      <c r="A75" s="18">
        <v>38503</v>
      </c>
      <c r="B75">
        <v>5.8888917348035381</v>
      </c>
      <c r="C75">
        <v>12.81960795182648</v>
      </c>
      <c r="D75">
        <v>4.883303019453674</v>
      </c>
      <c r="E75">
        <v>11.390960793710526</v>
      </c>
      <c r="F75">
        <f t="shared" si="9"/>
        <v>35.820257498588198</v>
      </c>
      <c r="G75">
        <f t="shared" si="10"/>
        <v>1.0109215982970521</v>
      </c>
      <c r="H75">
        <f t="shared" si="11"/>
        <v>39.33940506476452</v>
      </c>
      <c r="I75">
        <f t="shared" si="12"/>
        <v>48.0348272809048</v>
      </c>
      <c r="J75">
        <f t="shared" si="13"/>
        <v>1.0112086644389902</v>
      </c>
      <c r="K75">
        <f t="shared" si="14"/>
        <v>30.272763928981632</v>
      </c>
      <c r="L75">
        <f t="shared" si="15"/>
        <v>0.23424485476701751</v>
      </c>
      <c r="M75">
        <f t="shared" si="16"/>
        <v>9.4643079252157292E-8</v>
      </c>
      <c r="N75">
        <f t="shared" si="17"/>
        <v>0.19056106725710656</v>
      </c>
    </row>
    <row r="76" spans="1:14">
      <c r="A76" s="18">
        <v>38510</v>
      </c>
      <c r="B76">
        <v>6.2558354650172419</v>
      </c>
      <c r="C76">
        <v>9.8440627725589316</v>
      </c>
      <c r="D76">
        <v>4.7653171410955331</v>
      </c>
      <c r="E76">
        <v>11.587905721489905</v>
      </c>
      <c r="F76">
        <f t="shared" si="9"/>
        <v>40.133074320540615</v>
      </c>
      <c r="G76">
        <f t="shared" si="10"/>
        <v>1.4451112697703825</v>
      </c>
      <c r="H76">
        <f t="shared" si="11"/>
        <v>42.934709711294211</v>
      </c>
      <c r="I76">
        <f t="shared" si="12"/>
        <v>12.875375210587883</v>
      </c>
      <c r="J76">
        <f t="shared" si="13"/>
        <v>2.2216448739463801</v>
      </c>
      <c r="K76">
        <f t="shared" si="14"/>
        <v>28.430973219960453</v>
      </c>
      <c r="L76">
        <f t="shared" si="15"/>
        <v>1.9761391431788335</v>
      </c>
      <c r="M76">
        <f t="shared" si="16"/>
        <v>0.38630113403430882</v>
      </c>
      <c r="N76">
        <f t="shared" si="17"/>
        <v>0.4786286852081158</v>
      </c>
    </row>
    <row r="77" spans="1:14">
      <c r="A77" s="18">
        <v>38517</v>
      </c>
      <c r="B77">
        <v>4.4853956578438892</v>
      </c>
      <c r="C77">
        <v>7.8165016551791293</v>
      </c>
      <c r="D77">
        <v>3.4137610294585428</v>
      </c>
      <c r="E77">
        <v>8.1452003328962217</v>
      </c>
      <c r="F77">
        <f t="shared" si="9"/>
        <v>21.585942820412416</v>
      </c>
      <c r="G77">
        <f t="shared" si="10"/>
        <v>6.4096098346769589E-2</v>
      </c>
      <c r="H77">
        <f t="shared" si="11"/>
        <v>27.038359763839182</v>
      </c>
      <c r="I77">
        <f t="shared" si="12"/>
        <v>11.096267165482805</v>
      </c>
      <c r="J77">
        <f t="shared" si="13"/>
        <v>1.1484007767545994</v>
      </c>
      <c r="K77">
        <f t="shared" si="14"/>
        <v>13.39417025953491</v>
      </c>
      <c r="L77">
        <f t="shared" si="15"/>
        <v>0.45287352242234291</v>
      </c>
      <c r="M77">
        <f t="shared" si="16"/>
        <v>3.1114417138061174</v>
      </c>
      <c r="N77">
        <f t="shared" si="17"/>
        <v>0.76219393945898151</v>
      </c>
    </row>
    <row r="78" spans="1:14">
      <c r="A78" s="18">
        <v>38524</v>
      </c>
      <c r="B78">
        <v>5.2496230980249816</v>
      </c>
      <c r="C78">
        <v>11.460920501797768</v>
      </c>
      <c r="D78">
        <v>4.7706756285263729</v>
      </c>
      <c r="E78">
        <v>13.066946535498387</v>
      </c>
      <c r="F78">
        <f t="shared" si="9"/>
        <v>28.892134701517332</v>
      </c>
      <c r="G78">
        <f t="shared" si="10"/>
        <v>0.43930116300974559</v>
      </c>
      <c r="H78">
        <f t="shared" si="11"/>
        <v>33.45132504135308</v>
      </c>
      <c r="I78">
        <f t="shared" si="12"/>
        <v>38.58021543811455</v>
      </c>
      <c r="J78">
        <f t="shared" si="13"/>
        <v>0.22939067853912068</v>
      </c>
      <c r="K78">
        <f t="shared" si="14"/>
        <v>61.110545726071017</v>
      </c>
      <c r="L78">
        <f t="shared" si="15"/>
        <v>0.18311609064906942</v>
      </c>
      <c r="M78">
        <f t="shared" si="16"/>
        <v>0.15699785602469135</v>
      </c>
      <c r="N78">
        <f t="shared" si="17"/>
        <v>1.3290421968939627</v>
      </c>
    </row>
    <row r="79" spans="1:14">
      <c r="A79" s="18">
        <v>38531</v>
      </c>
      <c r="B79">
        <v>5.3158887049027692</v>
      </c>
      <c r="C79">
        <v>10.596418302407724</v>
      </c>
      <c r="D79">
        <v>5.0318044931699593</v>
      </c>
      <c r="E79">
        <v>12.08544051218656</v>
      </c>
      <c r="F79">
        <f t="shared" si="9"/>
        <v>29.575735827052839</v>
      </c>
      <c r="G79">
        <f t="shared" si="10"/>
        <v>0.48764571885040986</v>
      </c>
      <c r="H79">
        <f t="shared" si="11"/>
        <v>34.039511223228438</v>
      </c>
      <c r="I79">
        <f t="shared" si="12"/>
        <v>27.883992830125838</v>
      </c>
      <c r="J79">
        <f t="shared" si="13"/>
        <v>8.0703839355852E-2</v>
      </c>
      <c r="K79">
        <f t="shared" si="14"/>
        <v>45.826831671499235</v>
      </c>
      <c r="L79">
        <f t="shared" si="15"/>
        <v>6.5240944039458978E-3</v>
      </c>
      <c r="M79">
        <f t="shared" si="16"/>
        <v>0.79698768633397599</v>
      </c>
      <c r="N79">
        <f t="shared" si="17"/>
        <v>0.28107599521279603</v>
      </c>
    </row>
    <row r="80" spans="1:14">
      <c r="A80" s="18">
        <v>38538</v>
      </c>
      <c r="B80">
        <v>5.9128921087661181</v>
      </c>
      <c r="C80">
        <v>12.214759717022583</v>
      </c>
      <c r="D80">
        <v>4.4403384318980663</v>
      </c>
      <c r="E80">
        <v>11.076773125236352</v>
      </c>
      <c r="F80">
        <f t="shared" si="9"/>
        <v>36.094851256489235</v>
      </c>
      <c r="G80">
        <f t="shared" si="10"/>
        <v>1.0369556029336446</v>
      </c>
      <c r="H80">
        <f t="shared" si="11"/>
        <v>39.56975580651838</v>
      </c>
      <c r="I80">
        <f t="shared" si="12"/>
        <v>39.71353535199205</v>
      </c>
      <c r="J80">
        <f t="shared" si="13"/>
        <v>2.168414331257619</v>
      </c>
      <c r="K80">
        <f t="shared" si="14"/>
        <v>26.665667152261658</v>
      </c>
      <c r="L80">
        <f t="shared" si="15"/>
        <v>2.2633545038490861E-2</v>
      </c>
      <c r="M80">
        <f t="shared" si="16"/>
        <v>0.95838828060194181</v>
      </c>
      <c r="N80">
        <f t="shared" si="17"/>
        <v>0.40786654874851097</v>
      </c>
    </row>
    <row r="81" spans="1:14">
      <c r="A81" s="18">
        <v>38545</v>
      </c>
      <c r="B81">
        <v>6.9569486855907172</v>
      </c>
      <c r="C81">
        <v>13.470036222546293</v>
      </c>
      <c r="D81">
        <v>4.7594104787448677</v>
      </c>
      <c r="E81">
        <v>12.499139096056096</v>
      </c>
      <c r="F81">
        <f t="shared" si="9"/>
        <v>49.055022082152497</v>
      </c>
      <c r="G81">
        <f t="shared" si="10"/>
        <v>2.4898457134251615</v>
      </c>
      <c r="H81">
        <f t="shared" si="11"/>
        <v>50.241286300974103</v>
      </c>
      <c r="I81">
        <f t="shared" si="12"/>
        <v>42.420309264046047</v>
      </c>
      <c r="J81">
        <f t="shared" si="13"/>
        <v>4.8291741705472715</v>
      </c>
      <c r="K81">
        <f t="shared" si="14"/>
        <v>30.715874545854405</v>
      </c>
      <c r="L81">
        <f t="shared" si="15"/>
        <v>6.310059386712448E-2</v>
      </c>
      <c r="M81">
        <f t="shared" si="16"/>
        <v>1.7832247292877952</v>
      </c>
      <c r="N81">
        <f t="shared" si="17"/>
        <v>0.76802607134139234</v>
      </c>
    </row>
    <row r="82" spans="1:14">
      <c r="A82" s="18">
        <v>38552</v>
      </c>
      <c r="B82">
        <v>6.0224365584954729</v>
      </c>
      <c r="C82">
        <v>12.518981190879021</v>
      </c>
      <c r="D82">
        <v>5.1873386047726262</v>
      </c>
      <c r="E82">
        <v>12.321760435550653</v>
      </c>
      <c r="F82">
        <f t="shared" si="9"/>
        <v>37.361488488061902</v>
      </c>
      <c r="G82">
        <f t="shared" si="10"/>
        <v>1.1599849946673562</v>
      </c>
      <c r="H82">
        <f t="shared" si="11"/>
        <v>40.629680253273953</v>
      </c>
      <c r="I82">
        <f t="shared" si="12"/>
        <v>42.205092160551494</v>
      </c>
      <c r="J82">
        <f t="shared" si="13"/>
        <v>0.69738859231208572</v>
      </c>
      <c r="K82">
        <f t="shared" si="14"/>
        <v>39.681481308037505</v>
      </c>
      <c r="L82">
        <f t="shared" si="15"/>
        <v>3.8648291232679988E-2</v>
      </c>
      <c r="M82">
        <f t="shared" si="16"/>
        <v>0.27185445771068018</v>
      </c>
      <c r="N82">
        <f t="shared" si="17"/>
        <v>1.7989165058221758E-3</v>
      </c>
    </row>
    <row r="83" spans="1:14">
      <c r="A83" s="18">
        <v>38559</v>
      </c>
      <c r="B83">
        <v>4.6918541143405506</v>
      </c>
      <c r="C83">
        <v>10.752284671647491</v>
      </c>
      <c r="D83">
        <v>3.8132939592306352</v>
      </c>
      <c r="E83">
        <v>10.224563933912727</v>
      </c>
      <c r="F83">
        <f t="shared" si="9"/>
        <v>23.454928200564336</v>
      </c>
      <c r="G83">
        <f t="shared" si="10"/>
        <v>0.13237503786928048</v>
      </c>
      <c r="H83">
        <f t="shared" si="11"/>
        <v>28.703626417920358</v>
      </c>
      <c r="I83">
        <f t="shared" si="12"/>
        <v>36.728818539939709</v>
      </c>
      <c r="J83">
        <f t="shared" si="13"/>
        <v>0.77186794614675858</v>
      </c>
      <c r="K83">
        <f t="shared" si="14"/>
        <v>30.610877947590382</v>
      </c>
      <c r="L83">
        <f t="shared" si="15"/>
        <v>0.38816709016357703</v>
      </c>
      <c r="M83">
        <f t="shared" si="16"/>
        <v>1.2305998030734466</v>
      </c>
      <c r="N83">
        <f t="shared" si="17"/>
        <v>9.8568961872072466E-3</v>
      </c>
    </row>
    <row r="84" spans="1:14">
      <c r="A84" s="18">
        <v>38566</v>
      </c>
      <c r="B84">
        <v>7.4282706291480443</v>
      </c>
      <c r="C84">
        <v>15.371458330404172</v>
      </c>
      <c r="D84">
        <v>4.9372040145576692</v>
      </c>
      <c r="E84">
        <v>12.341477240050631</v>
      </c>
      <c r="F84">
        <f t="shared" si="9"/>
        <v>55.555708431274496</v>
      </c>
      <c r="G84">
        <f t="shared" si="10"/>
        <v>3.3509244953097621</v>
      </c>
      <c r="H84">
        <f t="shared" si="11"/>
        <v>55.475664778432808</v>
      </c>
      <c r="I84">
        <f t="shared" si="12"/>
        <v>63.094230857386606</v>
      </c>
      <c r="J84">
        <f t="shared" si="13"/>
        <v>6.2054128783267517</v>
      </c>
      <c r="K84">
        <f t="shared" si="14"/>
        <v>24.139599201416885</v>
      </c>
      <c r="L84">
        <f t="shared" si="15"/>
        <v>6.2786284365919015E-2</v>
      </c>
      <c r="M84">
        <f t="shared" si="16"/>
        <v>2.0264108922861532</v>
      </c>
      <c r="N84">
        <f t="shared" si="17"/>
        <v>2.0651712761715388</v>
      </c>
    </row>
    <row r="85" spans="1:14">
      <c r="A85" s="18">
        <v>38573</v>
      </c>
      <c r="B85">
        <v>5.8714962269805531</v>
      </c>
      <c r="C85">
        <v>10.255228180200223</v>
      </c>
      <c r="D85">
        <v>4.9404467773468257</v>
      </c>
      <c r="E85">
        <v>12.878853275391595</v>
      </c>
      <c r="F85">
        <f t="shared" si="9"/>
        <v>35.62188689881404</v>
      </c>
      <c r="G85">
        <f t="shared" si="10"/>
        <v>0.99225899438041054</v>
      </c>
      <c r="H85">
        <f t="shared" si="11"/>
        <v>39.172866815065163</v>
      </c>
      <c r="I85">
        <f t="shared" si="12"/>
        <v>19.217105837679146</v>
      </c>
      <c r="J85">
        <f t="shared" si="13"/>
        <v>0.86685307766326669</v>
      </c>
      <c r="K85">
        <f t="shared" si="14"/>
        <v>49.103052803915915</v>
      </c>
      <c r="L85">
        <f t="shared" si="15"/>
        <v>0.65770559965651587</v>
      </c>
      <c r="M85">
        <f t="shared" si="16"/>
        <v>1.9667963659033144E-2</v>
      </c>
      <c r="N85">
        <f t="shared" si="17"/>
        <v>0.18006355564784221</v>
      </c>
    </row>
    <row r="86" spans="1:14">
      <c r="A86" s="18">
        <v>38580</v>
      </c>
      <c r="B86">
        <v>5.5791059404649657</v>
      </c>
      <c r="C86">
        <v>12.033766537191628</v>
      </c>
      <c r="D86">
        <v>5.2984674684868649</v>
      </c>
      <c r="E86">
        <v>13.092219992837041</v>
      </c>
      <c r="F86">
        <f t="shared" si="9"/>
        <v>32.370035508794075</v>
      </c>
      <c r="G86">
        <f t="shared" si="10"/>
        <v>0.70459367632960057</v>
      </c>
      <c r="H86">
        <f t="shared" si="11"/>
        <v>36.426499038794134</v>
      </c>
      <c r="I86">
        <f t="shared" si="12"/>
        <v>41.662643418935794</v>
      </c>
      <c r="J86">
        <f t="shared" si="13"/>
        <v>7.8757951954203251E-2</v>
      </c>
      <c r="K86">
        <f t="shared" si="14"/>
        <v>56.446882763950747</v>
      </c>
      <c r="L86">
        <f t="shared" si="15"/>
        <v>0.15335341766043656</v>
      </c>
      <c r="M86">
        <f t="shared" si="16"/>
        <v>1.4501677756937676</v>
      </c>
      <c r="N86">
        <f t="shared" si="17"/>
        <v>0.70171689420055416</v>
      </c>
    </row>
    <row r="87" spans="1:14">
      <c r="A87" s="18">
        <v>38587</v>
      </c>
      <c r="B87">
        <v>5.3192241739966981</v>
      </c>
      <c r="C87">
        <v>12.961346331772384</v>
      </c>
      <c r="D87">
        <v>4.1777148761980092</v>
      </c>
      <c r="E87">
        <v>12.635389146930818</v>
      </c>
      <c r="F87">
        <f t="shared" si="9"/>
        <v>29.610356069657165</v>
      </c>
      <c r="G87">
        <f t="shared" si="10"/>
        <v>0.49014583101585785</v>
      </c>
      <c r="H87">
        <f t="shared" si="11"/>
        <v>34.069252990237707</v>
      </c>
      <c r="I87">
        <f t="shared" si="12"/>
        <v>58.402031074366114</v>
      </c>
      <c r="J87">
        <f t="shared" si="13"/>
        <v>1.3030434769608559</v>
      </c>
      <c r="K87">
        <f t="shared" si="14"/>
        <v>53.526269911188109</v>
      </c>
      <c r="L87">
        <f t="shared" si="15"/>
        <v>1.268312026274965</v>
      </c>
      <c r="M87">
        <f t="shared" si="16"/>
        <v>0.90497964705340883</v>
      </c>
      <c r="N87">
        <f t="shared" si="17"/>
        <v>0.70323788877622195</v>
      </c>
    </row>
    <row r="88" spans="1:14">
      <c r="A88" s="18">
        <v>38594</v>
      </c>
      <c r="B88">
        <v>4.4388058673857937</v>
      </c>
      <c r="C88">
        <v>10.262804839727774</v>
      </c>
      <c r="D88">
        <v>4.9722691449321035</v>
      </c>
      <c r="E88">
        <v>11.013690463097923</v>
      </c>
      <c r="F88">
        <f t="shared" si="9"/>
        <v>21.174913963856127</v>
      </c>
      <c r="G88">
        <f t="shared" si="10"/>
        <v>5.2075214860936928E-2</v>
      </c>
      <c r="H88">
        <f t="shared" si="11"/>
        <v>26.669454128094117</v>
      </c>
      <c r="I88">
        <f t="shared" si="12"/>
        <v>33.918964029840446</v>
      </c>
      <c r="J88">
        <f t="shared" si="13"/>
        <v>0.28458306849045106</v>
      </c>
      <c r="K88">
        <f t="shared" si="14"/>
        <v>43.229107446932652</v>
      </c>
      <c r="L88">
        <f t="shared" si="15"/>
        <v>0.3913470419348497</v>
      </c>
      <c r="M88">
        <f t="shared" si="16"/>
        <v>2.6945733522959685</v>
      </c>
      <c r="N88">
        <f t="shared" si="17"/>
        <v>0.63948936541393153</v>
      </c>
    </row>
    <row r="89" spans="1:14">
      <c r="A89" s="18">
        <v>38601</v>
      </c>
      <c r="B89">
        <v>5.8564802576007491</v>
      </c>
      <c r="C89">
        <v>13.905532276735086</v>
      </c>
      <c r="D89">
        <v>4.6610101673000424</v>
      </c>
      <c r="E89">
        <v>11.439715697253872</v>
      </c>
      <c r="F89">
        <f t="shared" si="9"/>
        <v>35.451094436515483</v>
      </c>
      <c r="G89">
        <f t="shared" si="10"/>
        <v>0.97628907950444166</v>
      </c>
      <c r="H89">
        <f t="shared" si="11"/>
        <v>39.02939347772891</v>
      </c>
      <c r="I89">
        <f t="shared" si="12"/>
        <v>64.787238406730538</v>
      </c>
      <c r="J89">
        <f t="shared" si="13"/>
        <v>1.4291487368035798</v>
      </c>
      <c r="K89">
        <f t="shared" si="14"/>
        <v>31.172517974598602</v>
      </c>
      <c r="L89">
        <f t="shared" si="15"/>
        <v>1.1494932806086884</v>
      </c>
      <c r="M89">
        <f t="shared" si="16"/>
        <v>0.19978717510177321</v>
      </c>
      <c r="N89">
        <f t="shared" si="17"/>
        <v>0.14173922098922434</v>
      </c>
    </row>
    <row r="90" spans="1:14">
      <c r="A90" s="18">
        <v>38608</v>
      </c>
      <c r="B90">
        <v>5.9260082006765513</v>
      </c>
      <c r="C90">
        <v>10.652338763632546</v>
      </c>
      <c r="D90">
        <v>4.2521850810991424</v>
      </c>
      <c r="E90">
        <v>8.5565388757750167</v>
      </c>
      <c r="F90">
        <f t="shared" si="9"/>
        <v>36.245358523881521</v>
      </c>
      <c r="G90">
        <f t="shared" si="10"/>
        <v>1.0513229267725344</v>
      </c>
      <c r="H90">
        <f t="shared" si="11"/>
        <v>39.695925564142215</v>
      </c>
      <c r="I90">
        <f t="shared" si="12"/>
        <v>22.33820059033193</v>
      </c>
      <c r="J90">
        <f t="shared" si="13"/>
        <v>2.8016838356318492</v>
      </c>
      <c r="K90">
        <f t="shared" si="14"/>
        <v>6.9196916326339881</v>
      </c>
      <c r="L90">
        <f t="shared" si="15"/>
        <v>0.43860540348955573</v>
      </c>
      <c r="M90">
        <f t="shared" si="16"/>
        <v>1.9532636154207503</v>
      </c>
      <c r="N90">
        <f t="shared" si="17"/>
        <v>4.3283330363417694</v>
      </c>
    </row>
    <row r="91" spans="1:14">
      <c r="A91" s="18">
        <v>38615</v>
      </c>
      <c r="B91">
        <v>4.5106719767271084</v>
      </c>
      <c r="C91">
        <v>8.8548914939325503</v>
      </c>
      <c r="D91">
        <v>4.2738757357721644</v>
      </c>
      <c r="E91">
        <v>10.043014022264419</v>
      </c>
      <c r="F91">
        <f t="shared" si="9"/>
        <v>21.810591187334978</v>
      </c>
      <c r="G91">
        <f t="shared" si="10"/>
        <v>7.1139654166237951E-2</v>
      </c>
      <c r="H91">
        <f t="shared" si="11"/>
        <v>27.23956211063981</v>
      </c>
      <c r="I91">
        <f t="shared" si="12"/>
        <v>18.872243213668682</v>
      </c>
      <c r="J91">
        <f t="shared" si="13"/>
        <v>5.6072459730391898E-2</v>
      </c>
      <c r="K91">
        <f t="shared" si="14"/>
        <v>30.606808508819956</v>
      </c>
      <c r="L91">
        <f t="shared" si="15"/>
        <v>2.7828104531302102E-2</v>
      </c>
      <c r="M91">
        <f t="shared" si="16"/>
        <v>4.1591209292703287E-3</v>
      </c>
      <c r="N91">
        <f t="shared" si="17"/>
        <v>3.1522081147956613E-2</v>
      </c>
    </row>
    <row r="92" spans="1:14">
      <c r="A92" s="18">
        <v>38622</v>
      </c>
      <c r="B92">
        <v>4.1251422510161877</v>
      </c>
      <c r="C92">
        <v>8.7951385309101902</v>
      </c>
      <c r="D92">
        <v>3.9532113639732689</v>
      </c>
      <c r="E92">
        <v>10.15770221408493</v>
      </c>
      <c r="F92">
        <f t="shared" si="9"/>
        <v>18.510522775837334</v>
      </c>
      <c r="G92">
        <f t="shared" si="10"/>
        <v>3.6091553988968315E-3</v>
      </c>
      <c r="H92">
        <f t="shared" si="11"/>
        <v>24.251770648928741</v>
      </c>
      <c r="I92">
        <f t="shared" si="12"/>
        <v>21.808865254223821</v>
      </c>
      <c r="J92">
        <f t="shared" si="13"/>
        <v>2.9560229919364907E-2</v>
      </c>
      <c r="K92">
        <f t="shared" si="14"/>
        <v>36.391779708019946</v>
      </c>
      <c r="L92">
        <f t="shared" si="15"/>
        <v>3.5393773515082071E-2</v>
      </c>
      <c r="M92">
        <f t="shared" si="16"/>
        <v>5.8112833498954901E-2</v>
      </c>
      <c r="N92">
        <f t="shared" si="17"/>
        <v>0.394497420747149</v>
      </c>
    </row>
    <row r="93" spans="1:14">
      <c r="A93" s="18">
        <v>38629</v>
      </c>
      <c r="B93">
        <v>4.0868883759787797</v>
      </c>
      <c r="C93">
        <v>8.0276583463867688</v>
      </c>
      <c r="D93">
        <v>3.8675935685882163</v>
      </c>
      <c r="E93">
        <v>8.5435867837565116</v>
      </c>
      <c r="F93">
        <f t="shared" si="9"/>
        <v>18.197830380923733</v>
      </c>
      <c r="G93">
        <f t="shared" si="10"/>
        <v>1.5659566008857431E-3</v>
      </c>
      <c r="H93">
        <f t="shared" si="11"/>
        <v>23.964771967909869</v>
      </c>
      <c r="I93">
        <f t="shared" si="12"/>
        <v>15.529667959669382</v>
      </c>
      <c r="J93">
        <f t="shared" si="13"/>
        <v>4.8090212548464295E-2</v>
      </c>
      <c r="K93">
        <f t="shared" si="14"/>
        <v>19.862160697888569</v>
      </c>
      <c r="L93">
        <f t="shared" si="15"/>
        <v>2.7684862364393055E-2</v>
      </c>
      <c r="M93">
        <f t="shared" si="16"/>
        <v>0.15002706302713884</v>
      </c>
      <c r="N93">
        <f t="shared" si="17"/>
        <v>6.1845349009015262E-2</v>
      </c>
    </row>
    <row r="94" spans="1:14">
      <c r="A94" s="18">
        <v>38636</v>
      </c>
      <c r="B94">
        <v>1.4818976714559777</v>
      </c>
      <c r="C94">
        <v>2.6765260435687868</v>
      </c>
      <c r="D94">
        <v>2.2565528928598506</v>
      </c>
      <c r="E94">
        <v>4.6775226640865384</v>
      </c>
      <c r="F94">
        <f t="shared" si="9"/>
        <v>3.1710006811585036</v>
      </c>
      <c r="G94">
        <f t="shared" si="10"/>
        <v>1.8406426180415547</v>
      </c>
      <c r="H94">
        <f t="shared" si="11"/>
        <v>8.4400116888048213</v>
      </c>
      <c r="I94">
        <f t="shared" si="12"/>
        <v>1.4271369474569002</v>
      </c>
      <c r="J94">
        <f t="shared" si="13"/>
        <v>0.60009071204828335</v>
      </c>
      <c r="K94">
        <f t="shared" si="14"/>
        <v>10.21201909352507</v>
      </c>
      <c r="L94">
        <f t="shared" si="15"/>
        <v>8.9969912378769071E-2</v>
      </c>
      <c r="M94">
        <f t="shared" si="16"/>
        <v>1.5735519458890248</v>
      </c>
      <c r="N94">
        <f t="shared" si="17"/>
        <v>2.7111969399122776E-2</v>
      </c>
    </row>
    <row r="95" spans="1:14">
      <c r="A95" s="18">
        <v>38643</v>
      </c>
      <c r="B95">
        <v>2.5676692018542817</v>
      </c>
      <c r="C95">
        <v>5.5526210094375914</v>
      </c>
      <c r="D95">
        <v>3.0513832772696472</v>
      </c>
      <c r="E95">
        <v>5.3115180752355382</v>
      </c>
      <c r="F95">
        <f t="shared" si="9"/>
        <v>7.9329900589821456</v>
      </c>
      <c r="G95">
        <f t="shared" si="10"/>
        <v>0.60020550037372633</v>
      </c>
      <c r="H95">
        <f t="shared" si="11"/>
        <v>13.947978638956936</v>
      </c>
      <c r="I95">
        <f t="shared" si="12"/>
        <v>8.9099372935948686</v>
      </c>
      <c r="J95">
        <f t="shared" si="13"/>
        <v>0.23397930675494188</v>
      </c>
      <c r="K95">
        <f t="shared" si="14"/>
        <v>7.5287066399555904</v>
      </c>
      <c r="L95">
        <f t="shared" si="15"/>
        <v>7.4269632041786922E-3</v>
      </c>
      <c r="M95">
        <f t="shared" si="16"/>
        <v>0.39336478840032341</v>
      </c>
      <c r="N95">
        <f t="shared" si="17"/>
        <v>0.31551427546550143</v>
      </c>
    </row>
    <row r="96" spans="1:14">
      <c r="A96" s="18">
        <v>38650</v>
      </c>
      <c r="B96">
        <v>1.8446079232694021</v>
      </c>
      <c r="C96">
        <v>4.2692320815859137</v>
      </c>
      <c r="D96">
        <v>2.8259331539002197</v>
      </c>
      <c r="E96">
        <v>5.6160514593040984</v>
      </c>
      <c r="F96">
        <f t="shared" si="9"/>
        <v>4.5230909082870934</v>
      </c>
      <c r="G96">
        <f t="shared" si="10"/>
        <v>1.3509184000573804</v>
      </c>
      <c r="H96">
        <f t="shared" si="11"/>
        <v>10.126908883950565</v>
      </c>
      <c r="I96">
        <f t="shared" si="12"/>
        <v>5.8788023090920518</v>
      </c>
      <c r="J96">
        <f t="shared" si="13"/>
        <v>0.96299920827262731</v>
      </c>
      <c r="K96">
        <f t="shared" si="14"/>
        <v>14.223786345497894</v>
      </c>
      <c r="L96">
        <f t="shared" si="15"/>
        <v>2.3238022177377124E-2</v>
      </c>
      <c r="M96">
        <f t="shared" si="16"/>
        <v>0.15210827499938034</v>
      </c>
      <c r="N96">
        <f t="shared" si="17"/>
        <v>0.11155110845203055</v>
      </c>
    </row>
    <row r="97" spans="1:14">
      <c r="A97" s="18">
        <v>38657</v>
      </c>
      <c r="B97">
        <v>1.8521388126948983</v>
      </c>
      <c r="C97">
        <v>4.7806501252837421</v>
      </c>
      <c r="D97">
        <v>2.2245547584944254</v>
      </c>
      <c r="E97">
        <v>4.264957896374602</v>
      </c>
      <c r="F97">
        <f t="shared" si="9"/>
        <v>4.5537017473119681</v>
      </c>
      <c r="G97">
        <f t="shared" si="10"/>
        <v>1.3415513935631891</v>
      </c>
      <c r="H97">
        <f t="shared" si="11"/>
        <v>10.163561122442999</v>
      </c>
      <c r="I97">
        <f t="shared" si="12"/>
        <v>8.5761785079608348</v>
      </c>
      <c r="J97">
        <f t="shared" si="13"/>
        <v>0.13869363668575629</v>
      </c>
      <c r="K97">
        <f t="shared" si="14"/>
        <v>5.8216959305689659</v>
      </c>
      <c r="L97">
        <f t="shared" si="15"/>
        <v>0.16535456013681163</v>
      </c>
      <c r="M97">
        <f t="shared" si="16"/>
        <v>2.8683338895950334</v>
      </c>
      <c r="N97">
        <f t="shared" si="17"/>
        <v>0.19312884308156159</v>
      </c>
    </row>
    <row r="98" spans="1:14">
      <c r="A98" s="18">
        <v>38664</v>
      </c>
      <c r="B98">
        <v>2.0298764462303356</v>
      </c>
      <c r="C98">
        <v>5.9425222491804375</v>
      </c>
      <c r="D98">
        <v>3.1973214980629967</v>
      </c>
      <c r="E98">
        <v>5.0617823747409849</v>
      </c>
      <c r="F98">
        <f t="shared" si="9"/>
        <v>5.306122061549666</v>
      </c>
      <c r="G98">
        <f t="shared" si="10"/>
        <v>1.1299397141582235</v>
      </c>
      <c r="H98">
        <f t="shared" si="11"/>
        <v>11.047816651921648</v>
      </c>
      <c r="I98">
        <f t="shared" si="12"/>
        <v>15.308797179343047</v>
      </c>
      <c r="J98">
        <f t="shared" si="13"/>
        <v>1.3629279490485648</v>
      </c>
      <c r="K98">
        <f t="shared" si="14"/>
        <v>9.1924535593380234</v>
      </c>
      <c r="L98">
        <f t="shared" si="15"/>
        <v>0.67817304690292146</v>
      </c>
      <c r="M98">
        <f t="shared" si="16"/>
        <v>5.0682068132934403E-2</v>
      </c>
      <c r="N98">
        <f t="shared" si="17"/>
        <v>2.7386061323126088E-2</v>
      </c>
    </row>
    <row r="99" spans="1:14">
      <c r="A99" s="18">
        <v>38671</v>
      </c>
      <c r="B99">
        <v>1.2808573863519919</v>
      </c>
      <c r="C99">
        <v>2.8698193363332418</v>
      </c>
      <c r="D99">
        <v>2.1781769379515956</v>
      </c>
      <c r="E99">
        <v>3.4520972096185707</v>
      </c>
      <c r="F99">
        <f t="shared" si="9"/>
        <v>2.5247237980812316</v>
      </c>
      <c r="G99">
        <f t="shared" si="10"/>
        <v>2.1446443830059287</v>
      </c>
      <c r="H99">
        <f t="shared" si="11"/>
        <v>7.571165218212065</v>
      </c>
      <c r="I99">
        <f t="shared" si="12"/>
        <v>2.5248000784882163</v>
      </c>
      <c r="J99">
        <f t="shared" si="13"/>
        <v>0.8051823776829139</v>
      </c>
      <c r="K99">
        <f t="shared" si="14"/>
        <v>4.7142823701386849</v>
      </c>
      <c r="L99">
        <f t="shared" si="15"/>
        <v>1.5090250824134899E-10</v>
      </c>
      <c r="M99">
        <f t="shared" si="16"/>
        <v>1.4939840421272819</v>
      </c>
      <c r="N99">
        <f t="shared" si="17"/>
        <v>0.10823324883399385</v>
      </c>
    </row>
    <row r="100" spans="1:14">
      <c r="A100" s="18">
        <v>38678</v>
      </c>
      <c r="B100">
        <v>0.64687843987826865</v>
      </c>
      <c r="C100">
        <v>1.1560651427158384</v>
      </c>
      <c r="D100">
        <v>1.8914236025345721</v>
      </c>
      <c r="E100">
        <v>2.3677893587612391</v>
      </c>
      <c r="F100">
        <f t="shared" si="9"/>
        <v>0.96849617316685477</v>
      </c>
      <c r="G100">
        <f t="shared" si="10"/>
        <v>3.2554016222750177</v>
      </c>
      <c r="H100">
        <f t="shared" si="11"/>
        <v>5.1402644369358503</v>
      </c>
      <c r="I100">
        <f t="shared" si="12"/>
        <v>0.25927109834659556</v>
      </c>
      <c r="J100">
        <f t="shared" si="13"/>
        <v>1.5488926618912051</v>
      </c>
      <c r="K100">
        <f t="shared" si="14"/>
        <v>2.96153439073063</v>
      </c>
      <c r="L100">
        <f t="shared" si="15"/>
        <v>5.9077190569471152E-2</v>
      </c>
      <c r="M100">
        <f t="shared" si="16"/>
        <v>1.4551846145990459</v>
      </c>
      <c r="N100">
        <f t="shared" si="17"/>
        <v>9.5911775755788756E-2</v>
      </c>
    </row>
    <row r="101" spans="1:14">
      <c r="A101" s="18">
        <v>38685</v>
      </c>
      <c r="B101">
        <v>0.75630364352984658</v>
      </c>
      <c r="C101">
        <v>1.5311282742875161</v>
      </c>
      <c r="D101">
        <v>1.8513760063372091</v>
      </c>
      <c r="E101">
        <v>2.3587036702515221</v>
      </c>
      <c r="F101">
        <f t="shared" si="9"/>
        <v>1.184862022681141</v>
      </c>
      <c r="G101">
        <f t="shared" si="10"/>
        <v>3.0471935382152462</v>
      </c>
      <c r="H101">
        <f t="shared" si="11"/>
        <v>5.5263357890162998</v>
      </c>
      <c r="I101">
        <f t="shared" si="12"/>
        <v>0.60035320842875883</v>
      </c>
      <c r="J101">
        <f t="shared" si="13"/>
        <v>1.1991834797844996</v>
      </c>
      <c r="K101">
        <f t="shared" si="14"/>
        <v>2.5676858456376257</v>
      </c>
      <c r="L101">
        <f t="shared" si="15"/>
        <v>2.5772086824900904E-2</v>
      </c>
      <c r="M101">
        <f t="shared" si="16"/>
        <v>1.9657302077733121</v>
      </c>
      <c r="N101">
        <f t="shared" si="17"/>
        <v>0.18000680162686916</v>
      </c>
    </row>
    <row r="102" spans="1:14">
      <c r="A102" s="18">
        <v>38692</v>
      </c>
      <c r="B102">
        <v>0.5353299608161608</v>
      </c>
      <c r="C102">
        <v>0.87153892419175594</v>
      </c>
      <c r="D102">
        <v>1.7262378231270448</v>
      </c>
      <c r="E102">
        <v>1.8410222841195389</v>
      </c>
      <c r="F102">
        <f t="shared" si="9"/>
        <v>0.77036568543159445</v>
      </c>
      <c r="G102">
        <f t="shared" si="10"/>
        <v>3.4747313936442468</v>
      </c>
      <c r="H102">
        <f t="shared" si="11"/>
        <v>4.7610894810998863</v>
      </c>
      <c r="I102">
        <f t="shared" si="12"/>
        <v>0.11303646705409227</v>
      </c>
      <c r="J102">
        <f t="shared" si="13"/>
        <v>1.4182615365138793</v>
      </c>
      <c r="K102">
        <f t="shared" si="14"/>
        <v>1.7048324431333735</v>
      </c>
      <c r="L102">
        <f t="shared" si="15"/>
        <v>7.6796441558525691E-2</v>
      </c>
      <c r="M102">
        <f t="shared" si="16"/>
        <v>2.104721078099165</v>
      </c>
      <c r="N102">
        <f t="shared" si="17"/>
        <v>0.24677901736671123</v>
      </c>
    </row>
    <row r="103" spans="1:14">
      <c r="A103" s="18">
        <v>38699</v>
      </c>
      <c r="B103">
        <v>0.37732847923748408</v>
      </c>
      <c r="C103">
        <v>-0.10813051915320102</v>
      </c>
      <c r="D103">
        <v>1.646873213991654</v>
      </c>
      <c r="E103">
        <v>1.3821405326726681</v>
      </c>
      <c r="F103">
        <f t="shared" si="9"/>
        <v>0.52848737162570503</v>
      </c>
      <c r="G103">
        <f t="shared" si="10"/>
        <v>3.7976341046678854</v>
      </c>
      <c r="H103">
        <f t="shared" si="11"/>
        <v>4.2488709432601599</v>
      </c>
      <c r="I103">
        <f t="shared" si="12"/>
        <v>0.23567043911848717</v>
      </c>
      <c r="J103">
        <f t="shared" si="13"/>
        <v>1.6117438335420358</v>
      </c>
      <c r="K103">
        <f t="shared" si="14"/>
        <v>1.0096472627286313</v>
      </c>
      <c r="L103">
        <f t="shared" si="15"/>
        <v>0.38500333573889389</v>
      </c>
      <c r="M103">
        <f t="shared" si="16"/>
        <v>2.1427356803685083</v>
      </c>
      <c r="N103">
        <f t="shared" si="17"/>
        <v>0.35868617009218151</v>
      </c>
    </row>
    <row r="104" spans="1:14">
      <c r="A104" s="18">
        <v>38706</v>
      </c>
      <c r="B104">
        <v>0.66393751020108538</v>
      </c>
      <c r="C104">
        <v>0.93253525570556117</v>
      </c>
      <c r="D104">
        <v>2.1972424176242829</v>
      </c>
      <c r="E104">
        <v>2.3520227896214068</v>
      </c>
      <c r="F104">
        <f t="shared" si="9"/>
        <v>1.0007929265845268</v>
      </c>
      <c r="G104">
        <f t="shared" si="10"/>
        <v>3.2224899021394968</v>
      </c>
      <c r="H104">
        <f t="shared" si="11"/>
        <v>5.1995321171708824</v>
      </c>
      <c r="I104">
        <f t="shared" si="12"/>
        <v>7.2144748890087151E-2</v>
      </c>
      <c r="J104">
        <f t="shared" si="13"/>
        <v>2.3510239391280603</v>
      </c>
      <c r="K104">
        <f t="shared" si="14"/>
        <v>2.8496319105955847</v>
      </c>
      <c r="L104">
        <f t="shared" si="15"/>
        <v>0.14026007810527893</v>
      </c>
      <c r="M104">
        <f t="shared" si="16"/>
        <v>0.31840867649565768</v>
      </c>
      <c r="N104">
        <f t="shared" si="17"/>
        <v>0.11268999058903778</v>
      </c>
    </row>
    <row r="105" spans="1:14">
      <c r="A105" s="18">
        <v>38713</v>
      </c>
      <c r="B105">
        <v>0.65203234168043156</v>
      </c>
      <c r="C105">
        <v>1.1865123291110318</v>
      </c>
      <c r="D105">
        <v>1.8290166384305948</v>
      </c>
      <c r="E105">
        <v>2.3200955528977922</v>
      </c>
      <c r="F105">
        <f t="shared" si="9"/>
        <v>0.97819785464870479</v>
      </c>
      <c r="G105">
        <f t="shared" si="10"/>
        <v>3.2454406756017558</v>
      </c>
      <c r="H105">
        <f t="shared" si="11"/>
        <v>5.1581346277972173</v>
      </c>
      <c r="I105">
        <f t="shared" si="12"/>
        <v>0.28566885696381455</v>
      </c>
      <c r="J105">
        <f t="shared" si="13"/>
        <v>1.3852920347964761</v>
      </c>
      <c r="K105">
        <f t="shared" si="14"/>
        <v>2.7824348766167728</v>
      </c>
      <c r="L105">
        <f t="shared" si="15"/>
        <v>5.4116680358412314E-2</v>
      </c>
      <c r="M105">
        <f t="shared" si="16"/>
        <v>1.8116137060770963</v>
      </c>
      <c r="N105">
        <f t="shared" si="17"/>
        <v>0.11688704243236056</v>
      </c>
    </row>
    <row r="106" spans="1:14">
      <c r="A106" s="18">
        <v>38720</v>
      </c>
      <c r="B106">
        <v>0.43869765497032709</v>
      </c>
      <c r="C106">
        <v>-0.13804531378200594</v>
      </c>
      <c r="D106">
        <v>1.6619126938744744</v>
      </c>
      <c r="E106">
        <v>1.6343051465650114</v>
      </c>
      <c r="F106">
        <f t="shared" si="9"/>
        <v>0.61703784153275143</v>
      </c>
      <c r="G106">
        <f t="shared" si="10"/>
        <v>3.6705120943262193</v>
      </c>
      <c r="H106">
        <f t="shared" si="11"/>
        <v>4.444359702630913</v>
      </c>
      <c r="I106">
        <f t="shared" si="12"/>
        <v>0.33263245200525454</v>
      </c>
      <c r="J106">
        <f t="shared" si="13"/>
        <v>1.4962550314012744</v>
      </c>
      <c r="K106">
        <f t="shared" si="14"/>
        <v>1.4294772739573334</v>
      </c>
      <c r="L106">
        <f t="shared" si="15"/>
        <v>0.48603912399173721</v>
      </c>
      <c r="M106">
        <f t="shared" si="16"/>
        <v>2.228347718620602</v>
      </c>
      <c r="N106">
        <f t="shared" si="17"/>
        <v>0.26762293664709241</v>
      </c>
    </row>
    <row r="107" spans="1:14">
      <c r="A107" s="18">
        <v>38727</v>
      </c>
      <c r="B107">
        <v>0.79917729877961574</v>
      </c>
      <c r="C107">
        <v>1.6146618782642939</v>
      </c>
      <c r="D107">
        <v>2.4390935438000101</v>
      </c>
      <c r="E107">
        <v>1.922947674102957</v>
      </c>
      <c r="F107">
        <f t="shared" si="9"/>
        <v>1.275578565318471</v>
      </c>
      <c r="G107">
        <f t="shared" si="10"/>
        <v>2.9674919041293988</v>
      </c>
      <c r="H107">
        <f t="shared" si="11"/>
        <v>5.6814128871337726</v>
      </c>
      <c r="I107">
        <f t="shared" si="12"/>
        <v>0.6650150993773023</v>
      </c>
      <c r="J107">
        <f t="shared" si="13"/>
        <v>2.6893252906817899</v>
      </c>
      <c r="K107">
        <f t="shared" si="14"/>
        <v>1.2628598564543632</v>
      </c>
      <c r="L107">
        <f t="shared" si="15"/>
        <v>2.5811787470966227E-2</v>
      </c>
      <c r="M107">
        <f t="shared" si="16"/>
        <v>3.1785912269237188E-2</v>
      </c>
      <c r="N107">
        <f t="shared" si="17"/>
        <v>0.51004300019937332</v>
      </c>
    </row>
    <row r="108" spans="1:14">
      <c r="A108" s="18">
        <v>38734</v>
      </c>
      <c r="B108">
        <v>0.52093233424638719</v>
      </c>
      <c r="C108">
        <v>0.87166649997786028</v>
      </c>
      <c r="D108">
        <v>1.7990296432521236</v>
      </c>
      <c r="E108">
        <v>1.7501634924099638</v>
      </c>
      <c r="F108">
        <f t="shared" si="9"/>
        <v>0.74644320512667395</v>
      </c>
      <c r="G108">
        <f t="shared" si="10"/>
        <v>3.503561374833478</v>
      </c>
      <c r="H108">
        <f t="shared" si="11"/>
        <v>4.713207581266766</v>
      </c>
      <c r="I108">
        <f t="shared" si="12"/>
        <v>0.12301445501135243</v>
      </c>
      <c r="J108">
        <f t="shared" si="13"/>
        <v>1.6335327312877048</v>
      </c>
      <c r="K108">
        <f t="shared" si="14"/>
        <v>1.511009240200168</v>
      </c>
      <c r="L108">
        <f t="shared" si="15"/>
        <v>6.8989641437406296E-2</v>
      </c>
      <c r="M108">
        <f t="shared" si="16"/>
        <v>1.6370924531911675</v>
      </c>
      <c r="N108">
        <f t="shared" si="17"/>
        <v>0.28502593267776299</v>
      </c>
    </row>
    <row r="109" spans="1:14">
      <c r="A109" s="18">
        <v>38741</v>
      </c>
      <c r="B109">
        <v>0.81378016588319246</v>
      </c>
      <c r="C109">
        <v>0.94792511733388429</v>
      </c>
      <c r="D109">
        <v>2.8703795521268245</v>
      </c>
      <c r="E109">
        <v>2.8355222995981486</v>
      </c>
      <c r="F109">
        <f t="shared" si="9"/>
        <v>1.3072407119939933</v>
      </c>
      <c r="G109">
        <f t="shared" si="10"/>
        <v>2.9405864752859316</v>
      </c>
      <c r="H109">
        <f t="shared" si="11"/>
        <v>5.734722417818074</v>
      </c>
      <c r="I109">
        <f t="shared" si="12"/>
        <v>1.7994867999708467E-2</v>
      </c>
      <c r="J109">
        <f t="shared" si="13"/>
        <v>4.2296010354976836</v>
      </c>
      <c r="K109">
        <f t="shared" si="14"/>
        <v>4.0874412552383035</v>
      </c>
      <c r="L109">
        <f t="shared" si="15"/>
        <v>0.26675127681261185</v>
      </c>
      <c r="M109">
        <f t="shared" si="16"/>
        <v>0.54258957766978799</v>
      </c>
      <c r="N109">
        <f t="shared" si="17"/>
        <v>4.4708252769941489E-2</v>
      </c>
    </row>
    <row r="110" spans="1:14">
      <c r="A110" s="18">
        <v>38748</v>
      </c>
      <c r="B110">
        <v>0.60409860994151143</v>
      </c>
      <c r="C110">
        <v>0.46852535678188073</v>
      </c>
      <c r="D110">
        <v>2.2271821600635455</v>
      </c>
      <c r="E110">
        <v>2.0402659886982444</v>
      </c>
      <c r="F110">
        <f t="shared" si="9"/>
        <v>0.88983389549141834</v>
      </c>
      <c r="G110">
        <f t="shared" si="10"/>
        <v>3.338671333358632</v>
      </c>
      <c r="H110">
        <f t="shared" si="11"/>
        <v>4.9931303004831324</v>
      </c>
      <c r="I110">
        <f t="shared" si="12"/>
        <v>1.8380106972285315E-2</v>
      </c>
      <c r="J110">
        <f t="shared" si="13"/>
        <v>2.6344002106767452</v>
      </c>
      <c r="K110">
        <f t="shared" si="14"/>
        <v>2.0625767398049848</v>
      </c>
      <c r="L110">
        <f t="shared" si="15"/>
        <v>0.30485957822474996</v>
      </c>
      <c r="M110">
        <f t="shared" si="16"/>
        <v>0.19352337731436098</v>
      </c>
      <c r="N110">
        <f t="shared" si="17"/>
        <v>0.20483524464186209</v>
      </c>
    </row>
    <row r="111" spans="1:14">
      <c r="A111" s="18">
        <v>38755</v>
      </c>
      <c r="B111">
        <v>0.6989968458894672</v>
      </c>
      <c r="C111">
        <v>4.0321763592552298</v>
      </c>
      <c r="D111">
        <v>2.116532923489217</v>
      </c>
      <c r="E111">
        <v>1.4928752959130525</v>
      </c>
      <c r="F111">
        <f t="shared" si="9"/>
        <v>1.0688313299954775</v>
      </c>
      <c r="G111">
        <f t="shared" si="10"/>
        <v>3.1553755910576711</v>
      </c>
      <c r="H111">
        <f t="shared" si="11"/>
        <v>5.3224039865858828</v>
      </c>
      <c r="I111">
        <f t="shared" si="12"/>
        <v>11.110085668321222</v>
      </c>
      <c r="J111">
        <f t="shared" si="13"/>
        <v>2.0094085312968839</v>
      </c>
      <c r="K111">
        <f t="shared" si="14"/>
        <v>0.63024299341185019</v>
      </c>
      <c r="L111">
        <f t="shared" si="15"/>
        <v>1.3847008428197864</v>
      </c>
      <c r="M111">
        <f t="shared" si="16"/>
        <v>0.59796093514933035</v>
      </c>
      <c r="N111">
        <f t="shared" si="17"/>
        <v>0.73581689163161534</v>
      </c>
    </row>
    <row r="112" spans="1:14">
      <c r="A112" s="18">
        <v>38762</v>
      </c>
      <c r="B112">
        <v>0.93154789109566527</v>
      </c>
      <c r="C112">
        <v>1.3660961867645418</v>
      </c>
      <c r="D112">
        <v>2.4180569136851826</v>
      </c>
      <c r="E112">
        <v>3.2589343788628518</v>
      </c>
      <c r="F112">
        <f t="shared" si="9"/>
        <v>1.5767741725185305</v>
      </c>
      <c r="G112">
        <f t="shared" si="10"/>
        <v>2.728080947446756</v>
      </c>
      <c r="H112">
        <f t="shared" si="11"/>
        <v>6.1737469547749511</v>
      </c>
      <c r="I112">
        <f t="shared" si="12"/>
        <v>0.18883222126872534</v>
      </c>
      <c r="J112">
        <f t="shared" si="13"/>
        <v>2.2097090742400418</v>
      </c>
      <c r="K112">
        <f t="shared" si="14"/>
        <v>5.4167278634412792</v>
      </c>
      <c r="L112">
        <f t="shared" si="15"/>
        <v>0.17660141347221098</v>
      </c>
      <c r="M112">
        <f t="shared" si="16"/>
        <v>0.1267318688734124</v>
      </c>
      <c r="N112">
        <f t="shared" si="17"/>
        <v>7.95333337294204E-3</v>
      </c>
    </row>
    <row r="113" spans="1:14">
      <c r="A113" s="18">
        <v>38769</v>
      </c>
      <c r="B113">
        <v>1.1880461503768647</v>
      </c>
      <c r="C113">
        <v>1.8332580359363437</v>
      </c>
      <c r="D113">
        <v>3.2931443891623697</v>
      </c>
      <c r="E113">
        <v>4.6084243611840279</v>
      </c>
      <c r="F113">
        <f t="shared" si="9"/>
        <v>2.2511882392163356</v>
      </c>
      <c r="G113">
        <f t="shared" si="10"/>
        <v>2.2928236365272605</v>
      </c>
      <c r="H113">
        <f t="shared" si="11"/>
        <v>7.1859769528736992</v>
      </c>
      <c r="I113">
        <f t="shared" si="12"/>
        <v>0.4162983772672183</v>
      </c>
      <c r="J113">
        <f t="shared" si="13"/>
        <v>4.431438594937835</v>
      </c>
      <c r="K113">
        <f t="shared" si="14"/>
        <v>11.698987104964411</v>
      </c>
      <c r="L113">
        <f t="shared" si="15"/>
        <v>0.19154470858332343</v>
      </c>
      <c r="M113">
        <f t="shared" si="16"/>
        <v>1.6217307557706442</v>
      </c>
      <c r="N113">
        <f t="shared" si="17"/>
        <v>0.17584374964304564</v>
      </c>
    </row>
    <row r="114" spans="1:14">
      <c r="A114" s="18">
        <v>38776</v>
      </c>
      <c r="B114">
        <v>1.1050042201487322</v>
      </c>
      <c r="C114">
        <v>1.9038162826720502</v>
      </c>
      <c r="D114">
        <v>3.4123937479729642</v>
      </c>
      <c r="E114">
        <v>3.959068542506377</v>
      </c>
      <c r="F114">
        <f t="shared" si="9"/>
        <v>2.0197356122392693</v>
      </c>
      <c r="G114">
        <f t="shared" si="10"/>
        <v>2.4296009867567072</v>
      </c>
      <c r="H114">
        <f t="shared" si="11"/>
        <v>6.8498574052585068</v>
      </c>
      <c r="I114">
        <f t="shared" si="12"/>
        <v>0.63810071123275725</v>
      </c>
      <c r="J114">
        <f t="shared" si="13"/>
        <v>5.3240464331129322</v>
      </c>
      <c r="K114">
        <f t="shared" si="14"/>
        <v>8.1456831561548011</v>
      </c>
      <c r="L114">
        <f t="shared" si="15"/>
        <v>0.10144647611801173</v>
      </c>
      <c r="M114">
        <f t="shared" si="16"/>
        <v>2.6034364264928316</v>
      </c>
      <c r="N114">
        <f t="shared" si="17"/>
        <v>1.8026730689481206E-2</v>
      </c>
    </row>
    <row r="115" spans="1:14">
      <c r="A115" s="18">
        <v>38783</v>
      </c>
      <c r="B115">
        <v>2.0352863099110001</v>
      </c>
      <c r="C115">
        <v>3.3813760924988929</v>
      </c>
      <c r="D115">
        <v>3.8114155650654866</v>
      </c>
      <c r="E115">
        <v>6.9607625755389675</v>
      </c>
      <c r="F115">
        <f t="shared" si="9"/>
        <v>5.3299254924021158</v>
      </c>
      <c r="G115">
        <f t="shared" si="10"/>
        <v>1.1237834678107377</v>
      </c>
      <c r="H115">
        <f t="shared" si="11"/>
        <v>11.075309380280782</v>
      </c>
      <c r="I115">
        <f t="shared" si="12"/>
        <v>1.8119577027875204</v>
      </c>
      <c r="J115">
        <f t="shared" si="13"/>
        <v>3.1546351310156311</v>
      </c>
      <c r="K115">
        <f t="shared" si="14"/>
        <v>24.260316443264426</v>
      </c>
      <c r="L115">
        <f t="shared" si="15"/>
        <v>0.24267137712306841</v>
      </c>
      <c r="M115">
        <f t="shared" si="16"/>
        <v>2.3814523862533332</v>
      </c>
      <c r="N115">
        <f t="shared" si="17"/>
        <v>0.82015153222613113</v>
      </c>
    </row>
    <row r="116" spans="1:14">
      <c r="A116" s="18">
        <v>38790</v>
      </c>
      <c r="B116">
        <v>2.0529067594743369</v>
      </c>
      <c r="C116">
        <v>3.8426075053462609</v>
      </c>
      <c r="D116">
        <v>3.9448409004486016</v>
      </c>
      <c r="E116">
        <v>5.8496588381365475</v>
      </c>
      <c r="F116">
        <f t="shared" si="9"/>
        <v>5.4078248994790252</v>
      </c>
      <c r="G116">
        <f t="shared" si="10"/>
        <v>1.1038485636700539</v>
      </c>
      <c r="H116">
        <f t="shared" si="11"/>
        <v>11.165092723683488</v>
      </c>
      <c r="I116">
        <f t="shared" si="12"/>
        <v>3.2030287597745213</v>
      </c>
      <c r="J116">
        <f t="shared" si="13"/>
        <v>3.579414793784029</v>
      </c>
      <c r="K116">
        <f t="shared" si="14"/>
        <v>14.415326346825818</v>
      </c>
      <c r="L116">
        <f t="shared" si="15"/>
        <v>7.5181571304974382E-2</v>
      </c>
      <c r="M116">
        <f t="shared" si="16"/>
        <v>3.2874391781368653</v>
      </c>
      <c r="N116">
        <f t="shared" si="17"/>
        <v>6.6628168656231695E-2</v>
      </c>
    </row>
    <row r="117" spans="1:14">
      <c r="A117" s="18">
        <v>38797</v>
      </c>
      <c r="B117">
        <v>2.6126982075785476</v>
      </c>
      <c r="C117">
        <v>5.1753971796981055</v>
      </c>
      <c r="D117">
        <v>4.2331247516409025</v>
      </c>
      <c r="E117">
        <v>7.647240126425503</v>
      </c>
      <c r="F117">
        <f t="shared" si="9"/>
        <v>8.1768208310797252</v>
      </c>
      <c r="G117">
        <f t="shared" si="10"/>
        <v>0.56339099365866097</v>
      </c>
      <c r="H117">
        <f t="shared" si="11"/>
        <v>14.206125594075663</v>
      </c>
      <c r="I117">
        <f t="shared" si="12"/>
        <v>6.5674260217026381</v>
      </c>
      <c r="J117">
        <f t="shared" si="13"/>
        <v>2.6257821847018668</v>
      </c>
      <c r="K117">
        <f t="shared" si="14"/>
        <v>25.346612332627178</v>
      </c>
      <c r="L117">
        <f t="shared" si="15"/>
        <v>2.3074001476160108E-2</v>
      </c>
      <c r="M117">
        <f t="shared" si="16"/>
        <v>3.5142737020008301</v>
      </c>
      <c r="N117">
        <f t="shared" si="17"/>
        <v>0.5146195609468196</v>
      </c>
    </row>
    <row r="118" spans="1:14">
      <c r="A118" s="18">
        <v>38804</v>
      </c>
      <c r="B118">
        <v>4.0712285853815695</v>
      </c>
      <c r="C118">
        <v>8.7700187115217858</v>
      </c>
      <c r="D118">
        <v>4.5061120699290464</v>
      </c>
      <c r="E118">
        <v>9.2175446930467917</v>
      </c>
      <c r="F118">
        <f t="shared" si="9"/>
        <v>18.0705935052973</v>
      </c>
      <c r="G118">
        <f t="shared" si="10"/>
        <v>9.7210021942074193E-4</v>
      </c>
      <c r="H118">
        <f t="shared" si="11"/>
        <v>23.847777605993823</v>
      </c>
      <c r="I118">
        <f t="shared" si="12"/>
        <v>22.07862864951279</v>
      </c>
      <c r="J118">
        <f t="shared" si="13"/>
        <v>0.18912364513215563</v>
      </c>
      <c r="K118">
        <f t="shared" si="14"/>
        <v>26.484569480014521</v>
      </c>
      <c r="L118">
        <f t="shared" si="15"/>
        <v>5.2528242756583202E-2</v>
      </c>
      <c r="M118">
        <f t="shared" si="16"/>
        <v>1.0089077071917971</v>
      </c>
      <c r="N118">
        <f t="shared" si="17"/>
        <v>2.2211385337401135E-2</v>
      </c>
    </row>
    <row r="119" spans="1:14">
      <c r="A119" s="18">
        <v>38811</v>
      </c>
      <c r="B119">
        <v>3.2144664790069064</v>
      </c>
      <c r="C119">
        <v>6.7963372722740969</v>
      </c>
      <c r="D119">
        <v>4.4330436943489984</v>
      </c>
      <c r="E119">
        <v>8.9682086866083068</v>
      </c>
      <c r="F119">
        <f t="shared" si="9"/>
        <v>11.789615971224002</v>
      </c>
      <c r="G119">
        <f t="shared" si="10"/>
        <v>0.18322335008095522</v>
      </c>
      <c r="H119">
        <f t="shared" si="11"/>
        <v>17.8831925360812</v>
      </c>
      <c r="I119">
        <f t="shared" si="12"/>
        <v>12.829798379660533</v>
      </c>
      <c r="J119">
        <f t="shared" si="13"/>
        <v>1.4849304297508872</v>
      </c>
      <c r="K119">
        <f t="shared" si="14"/>
        <v>33.105549391533835</v>
      </c>
      <c r="L119">
        <f t="shared" si="15"/>
        <v>5.7577939948113676E-3</v>
      </c>
      <c r="M119">
        <f t="shared" si="16"/>
        <v>2.9026997910151953</v>
      </c>
      <c r="N119">
        <f t="shared" si="17"/>
        <v>0.74727381978912155</v>
      </c>
    </row>
    <row r="120" spans="1:14">
      <c r="A120" s="18">
        <v>38818</v>
      </c>
      <c r="B120">
        <v>2.5716856249908555</v>
      </c>
      <c r="C120">
        <v>4.7618014492117569</v>
      </c>
      <c r="D120">
        <v>4.7309564244870428</v>
      </c>
      <c r="E120">
        <v>7.4675887058196233</v>
      </c>
      <c r="F120">
        <f t="shared" si="9"/>
        <v>7.9545889570117287</v>
      </c>
      <c r="G120">
        <f t="shared" si="10"/>
        <v>0.59687445608558809</v>
      </c>
      <c r="H120">
        <f t="shared" si="11"/>
        <v>13.970908257486485</v>
      </c>
      <c r="I120">
        <f t="shared" si="12"/>
        <v>4.7966073235027977</v>
      </c>
      <c r="J120">
        <f t="shared" si="13"/>
        <v>4.6624503855569035</v>
      </c>
      <c r="K120">
        <f t="shared" si="14"/>
        <v>23.969866976868623</v>
      </c>
      <c r="L120">
        <f t="shared" si="15"/>
        <v>0.10404165936086804</v>
      </c>
      <c r="M120">
        <f t="shared" si="16"/>
        <v>8.9315224917076286</v>
      </c>
      <c r="N120">
        <f t="shared" si="17"/>
        <v>0.4310438063942546</v>
      </c>
    </row>
    <row r="121" spans="1:14">
      <c r="A121" s="18">
        <v>38825</v>
      </c>
      <c r="B121">
        <v>5.4080655797497705</v>
      </c>
      <c r="C121">
        <v>12.404987116174631</v>
      </c>
      <c r="D121">
        <v>4.7742962326617358</v>
      </c>
      <c r="E121">
        <v>10.738199828809602</v>
      </c>
      <c r="F121">
        <f t="shared" si="9"/>
        <v>30.539931597941727</v>
      </c>
      <c r="G121">
        <f t="shared" si="10"/>
        <v>0.55908991016134191</v>
      </c>
      <c r="H121">
        <f t="shared" si="11"/>
        <v>34.866215492184431</v>
      </c>
      <c r="I121">
        <f t="shared" si="12"/>
        <v>48.956910986886029</v>
      </c>
      <c r="J121">
        <f t="shared" si="13"/>
        <v>0.40166358530839391</v>
      </c>
      <c r="K121">
        <f t="shared" si="14"/>
        <v>28.410331113000616</v>
      </c>
      <c r="L121">
        <f t="shared" si="15"/>
        <v>0.56644263682027884</v>
      </c>
      <c r="M121">
        <f t="shared" si="16"/>
        <v>6.0314494315222192E-2</v>
      </c>
      <c r="N121">
        <f t="shared" si="17"/>
        <v>0.10611485519217961</v>
      </c>
    </row>
    <row r="122" spans="1:14">
      <c r="A122" s="18">
        <v>38832</v>
      </c>
      <c r="B122">
        <v>4.5995036224298751</v>
      </c>
      <c r="C122">
        <v>8.0959710903644364</v>
      </c>
      <c r="D122">
        <v>4.9175141243674956</v>
      </c>
      <c r="E122">
        <v>11.028237420853758</v>
      </c>
      <c r="F122">
        <f t="shared" si="9"/>
        <v>22.609325600048688</v>
      </c>
      <c r="G122">
        <f t="shared" si="10"/>
        <v>9.8805826855882767E-2</v>
      </c>
      <c r="H122">
        <f t="shared" si="11"/>
        <v>27.952588596361444</v>
      </c>
      <c r="I122">
        <f t="shared" si="12"/>
        <v>12.225284754324722</v>
      </c>
      <c r="J122">
        <f t="shared" si="13"/>
        <v>0.10113067934261732</v>
      </c>
      <c r="K122">
        <f t="shared" si="14"/>
        <v>41.328618250997565</v>
      </c>
      <c r="L122">
        <f t="shared" si="15"/>
        <v>0.41479070414165597</v>
      </c>
      <c r="M122">
        <f t="shared" si="16"/>
        <v>1.8572546415225948</v>
      </c>
      <c r="N122">
        <f t="shared" si="17"/>
        <v>0.41890616721499402</v>
      </c>
    </row>
    <row r="123" spans="1:14">
      <c r="A123" s="18">
        <v>38839</v>
      </c>
      <c r="B123">
        <v>4.3396451501018722</v>
      </c>
      <c r="C123">
        <v>9.1953271433912374</v>
      </c>
      <c r="D123">
        <v>4.9513300536934839</v>
      </c>
      <c r="E123">
        <v>12.355687255703618</v>
      </c>
      <c r="F123">
        <f t="shared" si="9"/>
        <v>20.313242559860534</v>
      </c>
      <c r="G123">
        <f t="shared" si="10"/>
        <v>3.0642432639196658E-2</v>
      </c>
      <c r="H123">
        <f t="shared" si="11"/>
        <v>25.892719231259608</v>
      </c>
      <c r="I123">
        <f t="shared" si="12"/>
        <v>23.577647619954583</v>
      </c>
      <c r="J123">
        <f t="shared" si="13"/>
        <v>0.37415842128187926</v>
      </c>
      <c r="K123">
        <f t="shared" si="14"/>
        <v>64.256931038780053</v>
      </c>
      <c r="L123">
        <f t="shared" si="15"/>
        <v>3.1838780768040927E-2</v>
      </c>
      <c r="M123">
        <f t="shared" si="16"/>
        <v>2.8748861778699353</v>
      </c>
      <c r="N123">
        <f t="shared" si="17"/>
        <v>2.7543075553623906</v>
      </c>
    </row>
    <row r="124" spans="1:14">
      <c r="A124" s="18">
        <v>38846</v>
      </c>
      <c r="B124">
        <v>3.7539804482486612</v>
      </c>
      <c r="C124">
        <v>8.0523014385349896</v>
      </c>
      <c r="D124">
        <v>4.7640210271035963</v>
      </c>
      <c r="E124">
        <v>9.1244477901482277</v>
      </c>
      <c r="F124">
        <f t="shared" si="9"/>
        <v>15.589051945295953</v>
      </c>
      <c r="G124">
        <f t="shared" si="10"/>
        <v>1.9283899195023598E-2</v>
      </c>
      <c r="H124">
        <f t="shared" si="11"/>
        <v>21.539262143458199</v>
      </c>
      <c r="I124">
        <f t="shared" si="12"/>
        <v>18.475563335536041</v>
      </c>
      <c r="J124">
        <f t="shared" si="13"/>
        <v>1.0201819709336124</v>
      </c>
      <c r="K124">
        <f t="shared" si="14"/>
        <v>28.841919470409792</v>
      </c>
      <c r="L124">
        <f t="shared" si="15"/>
        <v>3.2088221106679124E-2</v>
      </c>
      <c r="M124">
        <f t="shared" si="16"/>
        <v>3.5251203504521822</v>
      </c>
      <c r="N124">
        <f t="shared" si="17"/>
        <v>0.1709880069049689</v>
      </c>
    </row>
    <row r="125" spans="1:14">
      <c r="A125" s="18">
        <v>38853</v>
      </c>
      <c r="B125">
        <v>6.4539367556979244</v>
      </c>
      <c r="C125">
        <v>13.635088112871289</v>
      </c>
      <c r="D125">
        <v>4.9419010490646693</v>
      </c>
      <c r="E125">
        <v>12.063446171312062</v>
      </c>
      <c r="F125">
        <f t="shared" si="9"/>
        <v>42.563302319181162</v>
      </c>
      <c r="G125">
        <f t="shared" si="10"/>
        <v>1.7116753205201576</v>
      </c>
      <c r="H125">
        <f t="shared" si="11"/>
        <v>44.941037428570354</v>
      </c>
      <c r="I125">
        <f t="shared" si="12"/>
        <v>51.568934814632854</v>
      </c>
      <c r="J125">
        <f t="shared" si="13"/>
        <v>2.2862519781339268</v>
      </c>
      <c r="K125">
        <f t="shared" si="14"/>
        <v>31.466595883863665</v>
      </c>
      <c r="L125">
        <f t="shared" si="15"/>
        <v>0.11308581215372689</v>
      </c>
      <c r="M125">
        <f t="shared" si="16"/>
        <v>0.19277702497305391</v>
      </c>
      <c r="N125">
        <f t="shared" si="17"/>
        <v>0.38483473141320723</v>
      </c>
    </row>
    <row r="126" spans="1:14">
      <c r="A126" s="18">
        <v>38860</v>
      </c>
      <c r="B126">
        <v>5.2516746932490914</v>
      </c>
      <c r="C126">
        <v>11.943002074831895</v>
      </c>
      <c r="D126">
        <v>5.0435915666283657</v>
      </c>
      <c r="E126">
        <v>11.68797566304089</v>
      </c>
      <c r="F126">
        <f t="shared" si="9"/>
        <v>28.913179216782456</v>
      </c>
      <c r="G126">
        <f t="shared" si="10"/>
        <v>0.44076007053072364</v>
      </c>
      <c r="H126">
        <f t="shared" si="11"/>
        <v>33.469458495582515</v>
      </c>
      <c r="I126">
        <f t="shared" si="12"/>
        <v>44.773862127519784</v>
      </c>
      <c r="J126">
        <f t="shared" si="13"/>
        <v>4.3298587584256962E-2</v>
      </c>
      <c r="K126">
        <f t="shared" si="14"/>
        <v>41.42597017374284</v>
      </c>
      <c r="L126">
        <f t="shared" si="15"/>
        <v>0.4523696419992761</v>
      </c>
      <c r="M126">
        <f t="shared" si="16"/>
        <v>0.96502892101647764</v>
      </c>
      <c r="N126">
        <f t="shared" si="17"/>
        <v>0.13620514306830378</v>
      </c>
    </row>
    <row r="127" spans="1:14">
      <c r="A127" s="18">
        <v>38867</v>
      </c>
      <c r="B127">
        <v>6.1602520719456901</v>
      </c>
      <c r="C127">
        <v>12.376719074402983</v>
      </c>
      <c r="D127">
        <v>5.106180729590684</v>
      </c>
      <c r="E127">
        <v>12.759919508806734</v>
      </c>
      <c r="F127">
        <f t="shared" si="9"/>
        <v>38.986043406518554</v>
      </c>
      <c r="G127">
        <f t="shared" si="10"/>
        <v>1.3245595555175671</v>
      </c>
      <c r="H127">
        <f t="shared" si="11"/>
        <v>41.983046597208023</v>
      </c>
      <c r="I127">
        <f t="shared" si="12"/>
        <v>38.644461992640359</v>
      </c>
      <c r="J127">
        <f t="shared" si="13"/>
        <v>1.1110663947740844</v>
      </c>
      <c r="K127">
        <f t="shared" si="14"/>
        <v>43.555610277164014</v>
      </c>
      <c r="L127">
        <f t="shared" si="15"/>
        <v>1.9682444602439497E-4</v>
      </c>
      <c r="M127">
        <f t="shared" si="16"/>
        <v>4.3543967793057033E-2</v>
      </c>
      <c r="N127">
        <f t="shared" si="17"/>
        <v>4.6458330412226974E-3</v>
      </c>
    </row>
    <row r="128" spans="1:14">
      <c r="A128" s="18">
        <v>38874</v>
      </c>
      <c r="B128">
        <v>6.3181353137340652</v>
      </c>
      <c r="C128">
        <v>12.23062136812403</v>
      </c>
      <c r="D128">
        <v>5.1435402828996057</v>
      </c>
      <c r="E128">
        <v>12.007094363116336</v>
      </c>
      <c r="F128">
        <f t="shared" si="9"/>
        <v>40.889644181088279</v>
      </c>
      <c r="G128">
        <f t="shared" si="10"/>
        <v>1.526510975508371</v>
      </c>
      <c r="H128">
        <f t="shared" si="11"/>
        <v>43.560731015012209</v>
      </c>
      <c r="I128">
        <f t="shared" si="12"/>
        <v>34.957491343355812</v>
      </c>
      <c r="J128">
        <f t="shared" si="13"/>
        <v>1.3796734864610047</v>
      </c>
      <c r="K128">
        <f t="shared" si="14"/>
        <v>32.364255065548427</v>
      </c>
      <c r="L128">
        <f t="shared" si="15"/>
        <v>6.0851606887150057E-2</v>
      </c>
      <c r="M128">
        <f t="shared" si="16"/>
        <v>1.7240990192768174E-2</v>
      </c>
      <c r="N128">
        <f t="shared" si="17"/>
        <v>0.26676658745113896</v>
      </c>
    </row>
    <row r="129" spans="1:14">
      <c r="A129" s="18">
        <v>38881</v>
      </c>
      <c r="B129">
        <v>6.4943530135916987</v>
      </c>
      <c r="C129">
        <v>12.789104621499694</v>
      </c>
      <c r="D129">
        <v>5.134225331601221</v>
      </c>
      <c r="E129">
        <v>13.390974547824538</v>
      </c>
      <c r="F129">
        <f t="shared" si="9"/>
        <v>43.067886434153245</v>
      </c>
      <c r="G129">
        <f t="shared" si="10"/>
        <v>1.7688287533759224</v>
      </c>
      <c r="H129">
        <f t="shared" si="11"/>
        <v>45.355991509896242</v>
      </c>
      <c r="I129">
        <f t="shared" si="12"/>
        <v>39.623897805260299</v>
      </c>
      <c r="J129">
        <f t="shared" si="13"/>
        <v>1.8499473113167901</v>
      </c>
      <c r="K129">
        <f t="shared" si="14"/>
        <v>47.56338858644412</v>
      </c>
      <c r="L129">
        <f t="shared" si="15"/>
        <v>1.879188710294101E-2</v>
      </c>
      <c r="M129">
        <f t="shared" si="16"/>
        <v>4.2234498656857711E-3</v>
      </c>
      <c r="N129">
        <f t="shared" si="17"/>
        <v>8.4273057639809943E-3</v>
      </c>
    </row>
    <row r="130" spans="1:14">
      <c r="A130" s="18">
        <v>38888</v>
      </c>
      <c r="B130">
        <v>6.30670826518823</v>
      </c>
      <c r="C130">
        <v>12.60806921769522</v>
      </c>
      <c r="D130">
        <v>5.3473588255221003</v>
      </c>
      <c r="E130">
        <v>13.723407414365139</v>
      </c>
      <c r="F130">
        <f t="shared" si="9"/>
        <v>40.75034493819895</v>
      </c>
      <c r="G130">
        <f t="shared" si="10"/>
        <v>1.5114136154095201</v>
      </c>
      <c r="H130">
        <f t="shared" si="11"/>
        <v>43.445566766406898</v>
      </c>
      <c r="I130">
        <f t="shared" si="12"/>
        <v>39.707149853779804</v>
      </c>
      <c r="J130">
        <f t="shared" si="13"/>
        <v>0.92035134738771707</v>
      </c>
      <c r="K130">
        <f t="shared" si="14"/>
        <v>55.007426269401492</v>
      </c>
      <c r="L130">
        <f t="shared" si="15"/>
        <v>1.7713472090271035E-3</v>
      </c>
      <c r="M130">
        <f t="shared" si="16"/>
        <v>0.33871946060275709</v>
      </c>
      <c r="N130">
        <f t="shared" si="17"/>
        <v>0.21892957954359285</v>
      </c>
    </row>
    <row r="131" spans="1:14">
      <c r="A131" s="18">
        <v>38895</v>
      </c>
      <c r="B131">
        <v>7.2003249165537273</v>
      </c>
      <c r="C131">
        <v>13.543404542897541</v>
      </c>
      <c r="D131">
        <v>5.1676986837290428</v>
      </c>
      <c r="E131">
        <v>12.876827457465323</v>
      </c>
      <c r="F131">
        <f t="shared" si="9"/>
        <v>52.361287503610207</v>
      </c>
      <c r="G131">
        <f t="shared" si="10"/>
        <v>2.9185422544040471</v>
      </c>
      <c r="H131">
        <f t="shared" si="11"/>
        <v>52.911777743248777</v>
      </c>
      <c r="I131">
        <f t="shared" si="12"/>
        <v>40.234659146137972</v>
      </c>
      <c r="J131">
        <f t="shared" si="13"/>
        <v>4.1315694023670684</v>
      </c>
      <c r="K131">
        <f t="shared" si="14"/>
        <v>32.222681096975805</v>
      </c>
      <c r="L131">
        <f t="shared" si="15"/>
        <v>0.20887348508826886</v>
      </c>
      <c r="M131">
        <f t="shared" si="16"/>
        <v>0.4883481801645862</v>
      </c>
      <c r="N131">
        <f t="shared" si="17"/>
        <v>0.82018045743698331</v>
      </c>
    </row>
    <row r="132" spans="1:14">
      <c r="A132" s="18">
        <v>38902</v>
      </c>
      <c r="B132">
        <v>6.2148053389056352</v>
      </c>
      <c r="C132">
        <v>12.857188859164784</v>
      </c>
      <c r="D132">
        <v>5.4463693715230939</v>
      </c>
      <c r="E132">
        <v>13.468225480947718</v>
      </c>
      <c r="F132">
        <f t="shared" ref="F132:F195" si="18">POWER((0.367+0.954*B132),2)</f>
        <v>39.638662707166262</v>
      </c>
      <c r="G132">
        <f t="shared" ref="G132:G195" si="19">POWER((2.151+(0.464-1)*B132),2)</f>
        <v>1.3927201799061575</v>
      </c>
      <c r="H132">
        <f t="shared" ref="H132:H195" si="20">POWER((1.773+0.764*B132),2)</f>
        <v>42.524892312108562</v>
      </c>
      <c r="I132">
        <f t="shared" ref="I132:I195" si="21">POWER((B132-C132),2)</f>
        <v>44.12125883021033</v>
      </c>
      <c r="J132">
        <f t="shared" ref="J132:J195" si="22">POWER((B132-D132),2)</f>
        <v>0.59049383596714222</v>
      </c>
      <c r="K132">
        <f t="shared" ref="K132:K195" si="23">POWER((B132-E132),2)</f>
        <v>52.612103756981782</v>
      </c>
      <c r="L132">
        <f t="shared" ref="L132:L195" si="24">POWER((C132-0.367)/1.954-B132,2)</f>
        <v>3.1438017057119884E-2</v>
      </c>
      <c r="M132">
        <f t="shared" ref="M132:M195" si="25">POWER((D132-2.151)/0.464-B132,2)</f>
        <v>0.78727258408300849</v>
      </c>
      <c r="N132">
        <f t="shared" ref="N132:N195" si="26">POWER((E132-1.773)/1.764-B132,2)</f>
        <v>0.17234211536134517</v>
      </c>
    </row>
    <row r="133" spans="1:14">
      <c r="A133" s="18">
        <v>38909</v>
      </c>
      <c r="B133">
        <v>6.3023807000583218</v>
      </c>
      <c r="C133">
        <v>12.160007854552783</v>
      </c>
      <c r="D133">
        <v>5.0586468835609484</v>
      </c>
      <c r="E133">
        <v>12.969544527350239</v>
      </c>
      <c r="F133">
        <f t="shared" si="18"/>
        <v>40.697652636680239</v>
      </c>
      <c r="G133">
        <f t="shared" si="19"/>
        <v>1.505715645321912</v>
      </c>
      <c r="H133">
        <f t="shared" si="20"/>
        <v>43.401992431787399</v>
      </c>
      <c r="I133">
        <f t="shared" si="21"/>
        <v>34.311795881070871</v>
      </c>
      <c r="J133">
        <f t="shared" si="22"/>
        <v>1.5468738062991223</v>
      </c>
      <c r="K133">
        <f t="shared" si="23"/>
        <v>44.451073499949807</v>
      </c>
      <c r="L133">
        <f t="shared" si="24"/>
        <v>7.1323447258978268E-2</v>
      </c>
      <c r="M133">
        <f t="shared" si="25"/>
        <v>1.2888349546615414E-3</v>
      </c>
      <c r="N133">
        <f t="shared" si="26"/>
        <v>2.0130265500528906E-3</v>
      </c>
    </row>
    <row r="134" spans="1:14">
      <c r="A134" s="18">
        <v>38916</v>
      </c>
      <c r="B134">
        <v>6.7822243624283329</v>
      </c>
      <c r="C134">
        <v>12.88460680885677</v>
      </c>
      <c r="D134">
        <v>5.280807991369775</v>
      </c>
      <c r="E134">
        <v>13.701793462405302</v>
      </c>
      <c r="F134">
        <f t="shared" si="18"/>
        <v>46.747878737564356</v>
      </c>
      <c r="G134">
        <f t="shared" si="19"/>
        <v>2.2030641366449513</v>
      </c>
      <c r="H134">
        <f t="shared" si="20"/>
        <v>48.366731178219418</v>
      </c>
      <c r="I134">
        <f t="shared" si="21"/>
        <v>37.239071522477914</v>
      </c>
      <c r="J134">
        <f t="shared" si="22"/>
        <v>2.2542511192826495</v>
      </c>
      <c r="K134">
        <f t="shared" si="23"/>
        <v>47.880436529356082</v>
      </c>
      <c r="L134">
        <f t="shared" si="24"/>
        <v>0.14143588744970448</v>
      </c>
      <c r="M134">
        <f t="shared" si="25"/>
        <v>1.3651930532628588E-3</v>
      </c>
      <c r="N134">
        <f t="shared" si="26"/>
        <v>3.9480863029972503E-4</v>
      </c>
    </row>
    <row r="135" spans="1:14">
      <c r="A135" s="18">
        <v>38923</v>
      </c>
      <c r="B135">
        <v>6.4980332418875077</v>
      </c>
      <c r="C135">
        <v>10.667762905908264</v>
      </c>
      <c r="D135">
        <v>4.8321367562143465</v>
      </c>
      <c r="E135">
        <v>12.864083313964153</v>
      </c>
      <c r="F135">
        <f t="shared" si="18"/>
        <v>43.113980611278123</v>
      </c>
      <c r="G135">
        <f t="shared" si="19"/>
        <v>1.7740796611598681</v>
      </c>
      <c r="H135">
        <f t="shared" si="20"/>
        <v>45.393871171914476</v>
      </c>
      <c r="I135">
        <f t="shared" si="21"/>
        <v>17.386645471014646</v>
      </c>
      <c r="J135">
        <f t="shared" si="22"/>
        <v>2.7752111009781895</v>
      </c>
      <c r="K135">
        <f t="shared" si="23"/>
        <v>40.526593520187063</v>
      </c>
      <c r="L135">
        <f t="shared" si="24"/>
        <v>1.5040675654789248</v>
      </c>
      <c r="M135">
        <f t="shared" si="25"/>
        <v>0.51799870258610203</v>
      </c>
      <c r="N135">
        <f t="shared" si="26"/>
        <v>4.4340165313599023E-2</v>
      </c>
    </row>
    <row r="136" spans="1:14">
      <c r="A136" s="18">
        <v>38930</v>
      </c>
      <c r="B136">
        <v>8.2575843697419771</v>
      </c>
      <c r="C136">
        <v>14.787758870339761</v>
      </c>
      <c r="D136">
        <v>5.0735333196706547</v>
      </c>
      <c r="E136">
        <v>14.831869432734967</v>
      </c>
      <c r="F136">
        <f t="shared" si="18"/>
        <v>67.975663279187316</v>
      </c>
      <c r="G136">
        <f t="shared" si="19"/>
        <v>5.1759217651806688</v>
      </c>
      <c r="H136">
        <f t="shared" si="20"/>
        <v>65.315401669164459</v>
      </c>
      <c r="I136">
        <f t="shared" si="21"/>
        <v>42.643179008257519</v>
      </c>
      <c r="J136">
        <f t="shared" si="22"/>
        <v>10.138181089460291</v>
      </c>
      <c r="K136">
        <f t="shared" si="23"/>
        <v>43.221224089492743</v>
      </c>
      <c r="L136">
        <f t="shared" si="24"/>
        <v>0.76993977711471018</v>
      </c>
      <c r="M136">
        <f t="shared" si="25"/>
        <v>3.8377639868097075</v>
      </c>
      <c r="N136">
        <f t="shared" si="26"/>
        <v>0.73033631096683715</v>
      </c>
    </row>
    <row r="137" spans="1:14">
      <c r="A137" s="18">
        <v>38937</v>
      </c>
      <c r="B137">
        <v>7.2220839582748093</v>
      </c>
      <c r="C137">
        <v>13.498370941805687</v>
      </c>
      <c r="D137">
        <v>5.3803027138710542</v>
      </c>
      <c r="E137">
        <v>14.380479004279785</v>
      </c>
      <c r="F137">
        <f t="shared" si="18"/>
        <v>52.66213456556077</v>
      </c>
      <c r="G137">
        <f t="shared" si="19"/>
        <v>2.9585272869945465</v>
      </c>
      <c r="H137">
        <f t="shared" si="20"/>
        <v>53.153900313075816</v>
      </c>
      <c r="I137">
        <f t="shared" si="21"/>
        <v>39.391778299639128</v>
      </c>
      <c r="J137">
        <f t="shared" si="22"/>
        <v>3.3921581522374447</v>
      </c>
      <c r="K137">
        <f t="shared" si="23"/>
        <v>51.242619634668571</v>
      </c>
      <c r="L137">
        <f t="shared" si="24"/>
        <v>0.25183606745106096</v>
      </c>
      <c r="M137">
        <f t="shared" si="25"/>
        <v>6.8843177055147628E-2</v>
      </c>
      <c r="N137">
        <f t="shared" si="26"/>
        <v>5.6230527295239819E-3</v>
      </c>
    </row>
    <row r="138" spans="1:14">
      <c r="A138" s="18">
        <v>38944</v>
      </c>
      <c r="B138">
        <v>5.3470538575820825</v>
      </c>
      <c r="C138">
        <v>10.201176886833307</v>
      </c>
      <c r="D138">
        <v>3.2459425570969573</v>
      </c>
      <c r="E138">
        <v>7.9102794896879001</v>
      </c>
      <c r="F138">
        <f t="shared" si="18"/>
        <v>29.900001469126643</v>
      </c>
      <c r="G138">
        <f t="shared" si="19"/>
        <v>0.51125484119497455</v>
      </c>
      <c r="H138">
        <f t="shared" si="20"/>
        <v>34.317911430754684</v>
      </c>
      <c r="I138">
        <f t="shared" si="21"/>
        <v>23.562510383107089</v>
      </c>
      <c r="J138">
        <f t="shared" si="22"/>
        <v>4.4146686970262943</v>
      </c>
      <c r="K138">
        <f t="shared" si="23"/>
        <v>6.5701256410842683</v>
      </c>
      <c r="L138">
        <f t="shared" si="24"/>
        <v>9.8727927599752796E-2</v>
      </c>
      <c r="M138">
        <f t="shared" si="25"/>
        <v>8.9237453921961585</v>
      </c>
      <c r="N138">
        <f t="shared" si="26"/>
        <v>3.4889401054192208</v>
      </c>
    </row>
    <row r="139" spans="1:14">
      <c r="A139" s="18">
        <v>38951</v>
      </c>
      <c r="B139">
        <v>6.8100280895692542</v>
      </c>
      <c r="C139">
        <v>13.284868061270169</v>
      </c>
      <c r="D139">
        <v>4.8430686759640711</v>
      </c>
      <c r="E139">
        <v>12.031230245479255</v>
      </c>
      <c r="F139">
        <f t="shared" si="18"/>
        <v>47.111294649764247</v>
      </c>
      <c r="G139">
        <f t="shared" si="19"/>
        <v>2.2475258485599499</v>
      </c>
      <c r="H139">
        <f t="shared" si="20"/>
        <v>48.66264311512527</v>
      </c>
      <c r="I139">
        <f t="shared" si="21"/>
        <v>41.9235526591359</v>
      </c>
      <c r="J139">
        <f t="shared" si="22"/>
        <v>3.868929334770046</v>
      </c>
      <c r="K139">
        <f t="shared" si="23"/>
        <v>27.260951952879246</v>
      </c>
      <c r="L139">
        <f t="shared" si="24"/>
        <v>3.961746468324516E-2</v>
      </c>
      <c r="M139">
        <f t="shared" si="25"/>
        <v>1.016378405597695</v>
      </c>
      <c r="N139">
        <f t="shared" si="26"/>
        <v>0.98943768123293474</v>
      </c>
    </row>
    <row r="140" spans="1:14">
      <c r="A140" s="18">
        <v>38958</v>
      </c>
      <c r="B140">
        <v>5.185208851774961</v>
      </c>
      <c r="C140">
        <v>12.080278011196803</v>
      </c>
      <c r="D140">
        <v>4.0316270316257414</v>
      </c>
      <c r="E140">
        <v>9.3954726159328921</v>
      </c>
      <c r="F140">
        <f t="shared" si="18"/>
        <v>28.235293388106651</v>
      </c>
      <c r="G140">
        <f t="shared" si="19"/>
        <v>0.39472563631037177</v>
      </c>
      <c r="H140">
        <f t="shared" si="20"/>
        <v>32.884485235249564</v>
      </c>
      <c r="I140">
        <f t="shared" si="21"/>
        <v>47.541978713210234</v>
      </c>
      <c r="J140">
        <f t="shared" si="22"/>
        <v>1.3307510157787865</v>
      </c>
      <c r="K140">
        <f t="shared" si="23"/>
        <v>17.726320963781312</v>
      </c>
      <c r="L140">
        <f t="shared" si="24"/>
        <v>0.65497288060998826</v>
      </c>
      <c r="M140">
        <f t="shared" si="25"/>
        <v>1.2817259280275468</v>
      </c>
      <c r="N140">
        <f t="shared" si="26"/>
        <v>0.74663295184623002</v>
      </c>
    </row>
    <row r="141" spans="1:14">
      <c r="A141" s="18">
        <v>38965</v>
      </c>
      <c r="B141">
        <v>5.7521148380151912</v>
      </c>
      <c r="C141">
        <v>11.443244399221518</v>
      </c>
      <c r="D141">
        <v>4.6512292937267778</v>
      </c>
      <c r="E141">
        <v>11.07425764678055</v>
      </c>
      <c r="F141">
        <f t="shared" si="18"/>
        <v>34.275375807265348</v>
      </c>
      <c r="G141">
        <f t="shared" si="19"/>
        <v>0.86887296095678135</v>
      </c>
      <c r="H141">
        <f t="shared" si="20"/>
        <v>38.03948386995976</v>
      </c>
      <c r="I141">
        <f t="shared" si="21"/>
        <v>32.388955682436517</v>
      </c>
      <c r="J141">
        <f t="shared" si="22"/>
        <v>1.2119489816231961</v>
      </c>
      <c r="K141">
        <f t="shared" si="23"/>
        <v>28.325204076892824</v>
      </c>
      <c r="L141">
        <f t="shared" si="24"/>
        <v>6.9918348914385095E-3</v>
      </c>
      <c r="M141">
        <f t="shared" si="25"/>
        <v>0.13227015134677803</v>
      </c>
      <c r="N141">
        <f t="shared" si="26"/>
        <v>0.22972182086509624</v>
      </c>
    </row>
    <row r="142" spans="1:14">
      <c r="A142" s="18">
        <v>38972</v>
      </c>
      <c r="B142">
        <v>5.155171585308377</v>
      </c>
      <c r="C142">
        <v>11.100214664589345</v>
      </c>
      <c r="D142">
        <v>4.6403947005511519</v>
      </c>
      <c r="E142">
        <v>10.910067108995598</v>
      </c>
      <c r="F142">
        <f t="shared" si="18"/>
        <v>27.931581129636079</v>
      </c>
      <c r="G142">
        <f t="shared" si="19"/>
        <v>0.37475452051734176</v>
      </c>
      <c r="H142">
        <f t="shared" si="20"/>
        <v>32.621815867109191</v>
      </c>
      <c r="I142">
        <f t="shared" si="21"/>
        <v>35.343537214506533</v>
      </c>
      <c r="J142">
        <f t="shared" si="22"/>
        <v>0.26499524108035349</v>
      </c>
      <c r="K142">
        <f t="shared" si="23"/>
        <v>33.11882248855521</v>
      </c>
      <c r="L142">
        <f t="shared" si="24"/>
        <v>0.1140909262033571</v>
      </c>
      <c r="M142">
        <f t="shared" si="25"/>
        <v>4.4059353522297749E-2</v>
      </c>
      <c r="N142">
        <f t="shared" si="26"/>
        <v>6.0376715133948604E-4</v>
      </c>
    </row>
    <row r="143" spans="1:14">
      <c r="A143" s="18">
        <v>38979</v>
      </c>
      <c r="B143">
        <v>3.7005952652633707</v>
      </c>
      <c r="C143">
        <v>8.8145283914220336</v>
      </c>
      <c r="D143">
        <v>4.1677065733073615</v>
      </c>
      <c r="E143">
        <v>10.318691904914674</v>
      </c>
      <c r="F143">
        <f t="shared" si="18"/>
        <v>15.189476415917371</v>
      </c>
      <c r="G143">
        <f t="shared" si="19"/>
        <v>2.8049864532675769E-2</v>
      </c>
      <c r="H143">
        <f t="shared" si="20"/>
        <v>21.162344065397388</v>
      </c>
      <c r="I143">
        <f t="shared" si="21"/>
        <v>26.152312018822919</v>
      </c>
      <c r="J143">
        <f t="shared" si="22"/>
        <v>0.21819297410256808</v>
      </c>
      <c r="K143">
        <f t="shared" si="23"/>
        <v>43.799203131763882</v>
      </c>
      <c r="L143">
        <f t="shared" si="24"/>
        <v>0.38763384630342557</v>
      </c>
      <c r="M143">
        <f t="shared" si="25"/>
        <v>0.41699965982305764</v>
      </c>
      <c r="N143">
        <f t="shared" si="26"/>
        <v>1.3085101371795995</v>
      </c>
    </row>
    <row r="144" spans="1:14">
      <c r="A144" s="18">
        <v>38986</v>
      </c>
      <c r="B144">
        <v>4.1779532757122499</v>
      </c>
      <c r="C144">
        <v>8.5946183178144597</v>
      </c>
      <c r="D144">
        <v>4.1100212496547348</v>
      </c>
      <c r="E144">
        <v>9.2871048220627976</v>
      </c>
      <c r="F144">
        <f t="shared" si="18"/>
        <v>18.946584256397824</v>
      </c>
      <c r="G144">
        <f t="shared" si="19"/>
        <v>7.8115468727216674E-3</v>
      </c>
      <c r="H144">
        <f t="shared" si="20"/>
        <v>24.650791087165953</v>
      </c>
      <c r="I144">
        <f t="shared" si="21"/>
        <v>19.506930094127714</v>
      </c>
      <c r="J144">
        <f t="shared" si="22"/>
        <v>4.6147601642789159E-3</v>
      </c>
      <c r="K144">
        <f t="shared" si="23"/>
        <v>26.103429523576192</v>
      </c>
      <c r="L144">
        <f t="shared" si="24"/>
        <v>1.0693508179354984E-3</v>
      </c>
      <c r="M144">
        <f t="shared" si="25"/>
        <v>1.9426302698900748E-3</v>
      </c>
      <c r="N144">
        <f t="shared" si="26"/>
        <v>6.6819728879508062E-3</v>
      </c>
    </row>
    <row r="145" spans="1:14">
      <c r="A145" s="18">
        <v>38993</v>
      </c>
      <c r="B145">
        <v>4.6002166862288973</v>
      </c>
      <c r="C145">
        <v>10.331267987618361</v>
      </c>
      <c r="D145">
        <v>4.1742647006621256</v>
      </c>
      <c r="E145">
        <v>9.4615330530671464</v>
      </c>
      <c r="F145">
        <f t="shared" si="18"/>
        <v>22.615795262586655</v>
      </c>
      <c r="G145">
        <f t="shared" si="19"/>
        <v>9.9046251180105849E-2</v>
      </c>
      <c r="H145">
        <f t="shared" si="20"/>
        <v>27.958349427345706</v>
      </c>
      <c r="I145">
        <f t="shared" si="21"/>
        <v>32.844949019157866</v>
      </c>
      <c r="J145">
        <f t="shared" si="22"/>
        <v>0.18143509400827529</v>
      </c>
      <c r="K145">
        <f t="shared" si="23"/>
        <v>23.632396818489433</v>
      </c>
      <c r="L145">
        <f t="shared" si="24"/>
        <v>0.24920461661500984</v>
      </c>
      <c r="M145">
        <f t="shared" si="25"/>
        <v>5.7471632029413008E-2</v>
      </c>
      <c r="N145">
        <f t="shared" si="26"/>
        <v>5.8388854399274701E-2</v>
      </c>
    </row>
    <row r="146" spans="1:14">
      <c r="A146" s="18">
        <v>39000</v>
      </c>
      <c r="B146">
        <v>3.8889561201913931</v>
      </c>
      <c r="C146">
        <v>8.4794868061641893</v>
      </c>
      <c r="D146">
        <v>4.1462592356134245</v>
      </c>
      <c r="E146">
        <v>9.2662649572393789</v>
      </c>
      <c r="F146">
        <f t="shared" si="18"/>
        <v>16.622451990768518</v>
      </c>
      <c r="G146">
        <f t="shared" si="19"/>
        <v>4.424846484809843E-3</v>
      </c>
      <c r="H146">
        <f t="shared" si="20"/>
        <v>22.507077597037608</v>
      </c>
      <c r="I146">
        <f t="shared" si="21"/>
        <v>21.072971978857868</v>
      </c>
      <c r="J146">
        <f t="shared" si="22"/>
        <v>6.6204893205883172E-2</v>
      </c>
      <c r="K146">
        <f t="shared" si="23"/>
        <v>28.915450328994361</v>
      </c>
      <c r="L146">
        <f t="shared" si="24"/>
        <v>6.9051829542806975E-2</v>
      </c>
      <c r="M146">
        <f t="shared" si="25"/>
        <v>0.16906203758268895</v>
      </c>
      <c r="N146">
        <f t="shared" si="26"/>
        <v>0.12882823859668752</v>
      </c>
    </row>
    <row r="147" spans="1:14">
      <c r="A147" s="18">
        <v>39007</v>
      </c>
      <c r="B147">
        <v>2.9461634366985452</v>
      </c>
      <c r="C147">
        <v>6.6892515380011197</v>
      </c>
      <c r="D147">
        <v>3.8001958572199817</v>
      </c>
      <c r="E147">
        <v>7.4458703826529646</v>
      </c>
      <c r="F147">
        <f t="shared" si="18"/>
        <v>10.097395452346385</v>
      </c>
      <c r="G147">
        <f t="shared" si="19"/>
        <v>0.32701973985299349</v>
      </c>
      <c r="H147">
        <f t="shared" si="20"/>
        <v>16.191520647848343</v>
      </c>
      <c r="I147">
        <f t="shared" si="21"/>
        <v>14.010708534112913</v>
      </c>
      <c r="J147">
        <f t="shared" si="22"/>
        <v>0.72937137530170371</v>
      </c>
      <c r="K147">
        <f t="shared" si="23"/>
        <v>20.247362599470449</v>
      </c>
      <c r="L147">
        <f t="shared" si="24"/>
        <v>8.374068449200317E-2</v>
      </c>
      <c r="M147">
        <f t="shared" si="25"/>
        <v>0.36983180238258062</v>
      </c>
      <c r="N147">
        <f t="shared" si="26"/>
        <v>7.276478122525859E-2</v>
      </c>
    </row>
    <row r="148" spans="1:14">
      <c r="A148" s="18">
        <v>39014</v>
      </c>
      <c r="B148">
        <v>2.563671126510676</v>
      </c>
      <c r="C148">
        <v>5.3422396063096951</v>
      </c>
      <c r="D148">
        <v>3.5535868125012309</v>
      </c>
      <c r="E148">
        <v>7.115704303930098</v>
      </c>
      <c r="F148">
        <f t="shared" si="18"/>
        <v>7.9115189913252495</v>
      </c>
      <c r="G148">
        <f t="shared" si="19"/>
        <v>0.60353053351306252</v>
      </c>
      <c r="H148">
        <f t="shared" si="20"/>
        <v>13.925172470451827</v>
      </c>
      <c r="I148">
        <f t="shared" si="21"/>
        <v>7.7204427969326321</v>
      </c>
      <c r="J148">
        <f t="shared" si="22"/>
        <v>0.9799330653701509</v>
      </c>
      <c r="K148">
        <f t="shared" si="23"/>
        <v>20.721006048327158</v>
      </c>
      <c r="L148">
        <f t="shared" si="24"/>
        <v>3.058699343813651E-4</v>
      </c>
      <c r="M148">
        <f t="shared" si="25"/>
        <v>0.21081438790933837</v>
      </c>
      <c r="N148">
        <f t="shared" si="26"/>
        <v>0.21629271856188914</v>
      </c>
    </row>
    <row r="149" spans="1:14">
      <c r="A149" s="18">
        <v>39021</v>
      </c>
      <c r="B149">
        <v>3.0409101051965881</v>
      </c>
      <c r="C149">
        <v>6.0873802778051234</v>
      </c>
      <c r="D149">
        <v>3.4645293261864669</v>
      </c>
      <c r="E149">
        <v>6.9160118034393152</v>
      </c>
      <c r="F149">
        <f t="shared" si="18"/>
        <v>10.680008579774432</v>
      </c>
      <c r="G149">
        <f t="shared" si="19"/>
        <v>0.27151622053691699</v>
      </c>
      <c r="H149">
        <f t="shared" si="20"/>
        <v>16.779307649661117</v>
      </c>
      <c r="I149">
        <f t="shared" si="21"/>
        <v>9.2809805125934783</v>
      </c>
      <c r="J149">
        <f t="shared" si="22"/>
        <v>0.17945324439207178</v>
      </c>
      <c r="K149">
        <f t="shared" si="23"/>
        <v>15.016413171723668</v>
      </c>
      <c r="L149">
        <f t="shared" si="24"/>
        <v>1.2856596652557102E-2</v>
      </c>
      <c r="M149">
        <f t="shared" si="25"/>
        <v>4.4111734190792708E-2</v>
      </c>
      <c r="N149">
        <f t="shared" si="26"/>
        <v>1.5717770816975056E-2</v>
      </c>
    </row>
    <row r="150" spans="1:14">
      <c r="A150" s="18">
        <v>39028</v>
      </c>
      <c r="B150">
        <v>1.9169632802594225</v>
      </c>
      <c r="C150">
        <v>4.4493894745950664</v>
      </c>
      <c r="D150">
        <v>2.6793127058290138</v>
      </c>
      <c r="E150">
        <v>5.2672771865909809</v>
      </c>
      <c r="F150">
        <f t="shared" si="18"/>
        <v>4.8214628485643063</v>
      </c>
      <c r="G150">
        <f t="shared" si="19"/>
        <v>1.2622695110208029</v>
      </c>
      <c r="H150">
        <f t="shared" si="20"/>
        <v>10.481794404708875</v>
      </c>
      <c r="I150">
        <f t="shared" si="21"/>
        <v>6.4131824297573115</v>
      </c>
      <c r="J150">
        <f t="shared" si="22"/>
        <v>0.58117664666628577</v>
      </c>
      <c r="K150">
        <f t="shared" si="23"/>
        <v>11.224603270958625</v>
      </c>
      <c r="L150">
        <f t="shared" si="24"/>
        <v>2.9681827612613076E-2</v>
      </c>
      <c r="M150">
        <f t="shared" si="25"/>
        <v>0.60584165999195971</v>
      </c>
      <c r="N150">
        <f t="shared" si="26"/>
        <v>4.0856997418115297E-3</v>
      </c>
    </row>
    <row r="151" spans="1:14">
      <c r="A151" s="18">
        <v>39035</v>
      </c>
      <c r="B151">
        <v>1.7456310726923636</v>
      </c>
      <c r="C151">
        <v>3.6717746429424096</v>
      </c>
      <c r="D151">
        <v>3.1350589294937428</v>
      </c>
      <c r="E151">
        <v>5.2184478157840246</v>
      </c>
      <c r="F151">
        <f t="shared" si="18"/>
        <v>4.1303735344211496</v>
      </c>
      <c r="G151">
        <f t="shared" si="19"/>
        <v>1.4770555572293198</v>
      </c>
      <c r="H151">
        <f t="shared" si="20"/>
        <v>9.6513496492323991</v>
      </c>
      <c r="I151">
        <f t="shared" si="21"/>
        <v>3.7100290532155937</v>
      </c>
      <c r="J151">
        <f t="shared" si="22"/>
        <v>1.9305097692556739</v>
      </c>
      <c r="K151">
        <f t="shared" si="23"/>
        <v>12.060456131097771</v>
      </c>
      <c r="L151">
        <f t="shared" si="24"/>
        <v>2.9532868616312939E-3</v>
      </c>
      <c r="M151">
        <f t="shared" si="25"/>
        <v>0.14076422371654465</v>
      </c>
      <c r="N151">
        <f t="shared" si="26"/>
        <v>4.3085569317920576E-2</v>
      </c>
    </row>
    <row r="152" spans="1:14">
      <c r="A152" s="18">
        <v>39042</v>
      </c>
      <c r="B152">
        <v>1.4425355632201262</v>
      </c>
      <c r="C152">
        <v>3.3042684879087902</v>
      </c>
      <c r="D152">
        <v>2.7022277687650273</v>
      </c>
      <c r="E152">
        <v>4.3928320121687214</v>
      </c>
      <c r="F152">
        <f t="shared" si="18"/>
        <v>3.0386727726246163</v>
      </c>
      <c r="G152">
        <f t="shared" si="19"/>
        <v>1.8983354250678515</v>
      </c>
      <c r="H152">
        <f t="shared" si="20"/>
        <v>8.2661837386680812</v>
      </c>
      <c r="I152">
        <f t="shared" si="21"/>
        <v>3.4660494828698067</v>
      </c>
      <c r="J152">
        <f t="shared" si="22"/>
        <v>1.5868244527105775</v>
      </c>
      <c r="K152">
        <f t="shared" si="23"/>
        <v>8.7042491366786923</v>
      </c>
      <c r="L152">
        <f t="shared" si="24"/>
        <v>3.6811480567866422E-3</v>
      </c>
      <c r="M152">
        <f t="shared" si="25"/>
        <v>6.4792995267361139E-2</v>
      </c>
      <c r="N152">
        <f t="shared" si="26"/>
        <v>1.8173149013408019E-3</v>
      </c>
    </row>
    <row r="153" spans="1:14">
      <c r="A153" s="18">
        <v>39049</v>
      </c>
      <c r="B153">
        <v>0.46590848412445007</v>
      </c>
      <c r="C153">
        <v>0.64579617058296768</v>
      </c>
      <c r="D153">
        <v>1.7007041172661839</v>
      </c>
      <c r="E153">
        <v>1.6620550213351786</v>
      </c>
      <c r="F153">
        <f t="shared" si="18"/>
        <v>0.65849442466939556</v>
      </c>
      <c r="G153">
        <f t="shared" si="19"/>
        <v>3.6148392201980104</v>
      </c>
      <c r="H153">
        <f t="shared" si="20"/>
        <v>4.5324454827155325</v>
      </c>
      <c r="I153">
        <f t="shared" si="21"/>
        <v>3.2359579739397938E-2</v>
      </c>
      <c r="J153">
        <f t="shared" si="22"/>
        <v>1.5247202556258952</v>
      </c>
      <c r="K153">
        <f t="shared" si="23"/>
        <v>1.4307665384812167</v>
      </c>
      <c r="L153">
        <f t="shared" si="24"/>
        <v>0.10447683471736506</v>
      </c>
      <c r="M153">
        <f t="shared" si="25"/>
        <v>2.0631695457734631</v>
      </c>
      <c r="N153">
        <f t="shared" si="26"/>
        <v>0.27963204483190945</v>
      </c>
    </row>
    <row r="154" spans="1:14">
      <c r="A154" s="18">
        <v>39056</v>
      </c>
      <c r="B154">
        <v>0.49970091797173183</v>
      </c>
      <c r="C154">
        <v>1.0383380490851153</v>
      </c>
      <c r="D154">
        <v>1.6842446755709506</v>
      </c>
      <c r="E154">
        <v>1.8207409686182099</v>
      </c>
      <c r="F154">
        <f t="shared" si="18"/>
        <v>0.71185445406754466</v>
      </c>
      <c r="G154">
        <f t="shared" si="19"/>
        <v>3.5462927455029369</v>
      </c>
      <c r="H154">
        <f t="shared" si="20"/>
        <v>4.6430402229456798</v>
      </c>
      <c r="I154">
        <f t="shared" si="21"/>
        <v>0.2901299590140563</v>
      </c>
      <c r="J154">
        <f t="shared" si="22"/>
        <v>1.4031439136672768</v>
      </c>
      <c r="K154">
        <f t="shared" si="23"/>
        <v>1.7451468154120495</v>
      </c>
      <c r="L154">
        <f t="shared" si="24"/>
        <v>2.4376500933569217E-2</v>
      </c>
      <c r="M154">
        <f t="shared" si="25"/>
        <v>2.266949151159289</v>
      </c>
      <c r="N154">
        <f t="shared" si="26"/>
        <v>0.22338561731593384</v>
      </c>
    </row>
    <row r="155" spans="1:14">
      <c r="A155" s="18">
        <v>39063</v>
      </c>
      <c r="B155">
        <v>0.79293760367377553</v>
      </c>
      <c r="C155">
        <v>1.621136466998454</v>
      </c>
      <c r="D155">
        <v>2.3500215552898895</v>
      </c>
      <c r="E155">
        <v>2.5513524978615791</v>
      </c>
      <c r="F155">
        <f t="shared" si="18"/>
        <v>1.2621679302722526</v>
      </c>
      <c r="G155">
        <f t="shared" si="19"/>
        <v>2.9790257543871803</v>
      </c>
      <c r="H155">
        <f t="shared" si="20"/>
        <v>5.6587100366528453</v>
      </c>
      <c r="I155">
        <f t="shared" si="21"/>
        <v>0.68591335721228952</v>
      </c>
      <c r="J155">
        <f t="shared" si="22"/>
        <v>2.4245104323804525</v>
      </c>
      <c r="K155">
        <f t="shared" si="23"/>
        <v>3.0920229401015042</v>
      </c>
      <c r="L155">
        <f t="shared" si="24"/>
        <v>2.2833407820191672E-2</v>
      </c>
      <c r="M155">
        <f t="shared" si="25"/>
        <v>0.13250461817706033</v>
      </c>
      <c r="N155">
        <f t="shared" si="26"/>
        <v>0.1236891557154508</v>
      </c>
    </row>
    <row r="156" spans="1:14">
      <c r="A156" s="18">
        <v>39070</v>
      </c>
      <c r="B156">
        <v>1.1684785049694359</v>
      </c>
      <c r="C156">
        <v>2.4824169435874319</v>
      </c>
      <c r="D156">
        <v>2.2928830456321023</v>
      </c>
      <c r="E156">
        <v>3.1705596848466122</v>
      </c>
      <c r="F156">
        <f t="shared" si="18"/>
        <v>2.195519329163504</v>
      </c>
      <c r="G156">
        <f t="shared" si="19"/>
        <v>2.3246964327832216</v>
      </c>
      <c r="H156">
        <f t="shared" si="20"/>
        <v>7.1060502045740339</v>
      </c>
      <c r="I156">
        <f t="shared" si="21"/>
        <v>1.7264342204778971</v>
      </c>
      <c r="J156">
        <f t="shared" si="22"/>
        <v>1.2642855710628218</v>
      </c>
      <c r="K156">
        <f t="shared" si="23"/>
        <v>4.0083290508183866</v>
      </c>
      <c r="L156">
        <f t="shared" si="24"/>
        <v>7.3736635026614324E-3</v>
      </c>
      <c r="M156">
        <f t="shared" si="25"/>
        <v>0.74424452478785075</v>
      </c>
      <c r="N156">
        <f t="shared" si="26"/>
        <v>0.14153479923602197</v>
      </c>
    </row>
    <row r="157" spans="1:14">
      <c r="A157" s="18">
        <v>39077</v>
      </c>
      <c r="B157">
        <v>0.65271065238833925</v>
      </c>
      <c r="C157">
        <v>2.1667057312008402</v>
      </c>
      <c r="D157">
        <v>1.8872077117036539</v>
      </c>
      <c r="E157">
        <v>2.0699280020433957</v>
      </c>
      <c r="F157">
        <f t="shared" si="18"/>
        <v>0.97947830412900949</v>
      </c>
      <c r="G157">
        <f t="shared" si="19"/>
        <v>3.2441308409676615</v>
      </c>
      <c r="H157">
        <f t="shared" si="20"/>
        <v>5.1604888524833168</v>
      </c>
      <c r="I157">
        <f t="shared" si="21"/>
        <v>2.292181098668471</v>
      </c>
      <c r="J157">
        <f t="shared" si="22"/>
        <v>1.5239829894581594</v>
      </c>
      <c r="K157">
        <f t="shared" si="23"/>
        <v>2.0085050161633022</v>
      </c>
      <c r="L157">
        <f t="shared" si="24"/>
        <v>7.1998873155197027E-2</v>
      </c>
      <c r="M157">
        <f t="shared" si="25"/>
        <v>1.4913990860835358</v>
      </c>
      <c r="N157">
        <f t="shared" si="26"/>
        <v>0.23462797630658908</v>
      </c>
    </row>
    <row r="158" spans="1:14">
      <c r="A158" s="18">
        <v>39084</v>
      </c>
      <c r="B158">
        <v>0.54380267384619507</v>
      </c>
      <c r="C158">
        <v>1.6171385625421202</v>
      </c>
      <c r="D158">
        <v>1.7297964502907459</v>
      </c>
      <c r="E158">
        <v>1.7262824783011979</v>
      </c>
      <c r="F158">
        <f t="shared" si="18"/>
        <v>0.78461993955460863</v>
      </c>
      <c r="G158">
        <f t="shared" si="19"/>
        <v>3.4578212012715697</v>
      </c>
      <c r="H158">
        <f t="shared" si="20"/>
        <v>4.7893801190246066</v>
      </c>
      <c r="I158">
        <f t="shared" si="21"/>
        <v>1.1520499299626712</v>
      </c>
      <c r="J158">
        <f t="shared" si="22"/>
        <v>1.4065812377652069</v>
      </c>
      <c r="K158">
        <f t="shared" si="23"/>
        <v>1.3982584879439419</v>
      </c>
      <c r="L158">
        <f t="shared" si="24"/>
        <v>9.2124765223864109E-3</v>
      </c>
      <c r="M158">
        <f t="shared" si="25"/>
        <v>2.1070524014244976</v>
      </c>
      <c r="N158">
        <f t="shared" si="26"/>
        <v>0.32522672593961088</v>
      </c>
    </row>
    <row r="159" spans="1:14">
      <c r="A159" s="18">
        <v>39091</v>
      </c>
      <c r="B159">
        <v>0.48274974963320311</v>
      </c>
      <c r="C159">
        <v>1.2151696545918587</v>
      </c>
      <c r="D159">
        <v>1.67172573367301</v>
      </c>
      <c r="E159">
        <v>1.2269515811236944</v>
      </c>
      <c r="F159">
        <f t="shared" si="18"/>
        <v>0.68482784907490235</v>
      </c>
      <c r="G159">
        <f t="shared" si="19"/>
        <v>3.5805954323819877</v>
      </c>
      <c r="H159">
        <f t="shared" si="20"/>
        <v>4.5873963766649979</v>
      </c>
      <c r="I159">
        <f t="shared" si="21"/>
        <v>0.53643891717964598</v>
      </c>
      <c r="J159">
        <f t="shared" si="22"/>
        <v>1.4136638906234271</v>
      </c>
      <c r="K159">
        <f t="shared" si="23"/>
        <v>0.55383636599380148</v>
      </c>
      <c r="L159">
        <f t="shared" si="24"/>
        <v>2.3698737526884439E-3</v>
      </c>
      <c r="M159">
        <f t="shared" si="25"/>
        <v>2.2972507807927802</v>
      </c>
      <c r="N159">
        <f t="shared" si="26"/>
        <v>0.62774088648486448</v>
      </c>
    </row>
    <row r="160" spans="1:14">
      <c r="A160" s="18">
        <v>39098</v>
      </c>
      <c r="B160">
        <v>0.6153070081662444</v>
      </c>
      <c r="C160">
        <v>0.86958446649198484</v>
      </c>
      <c r="D160">
        <v>2.4964066719558544</v>
      </c>
      <c r="E160">
        <v>2.0298122716232596</v>
      </c>
      <c r="F160">
        <f t="shared" si="18"/>
        <v>0.9101215060967871</v>
      </c>
      <c r="G160">
        <f t="shared" si="19"/>
        <v>3.3167528438727851</v>
      </c>
      <c r="H160">
        <f t="shared" si="20"/>
        <v>5.0314731792567065</v>
      </c>
      <c r="I160">
        <f t="shared" si="21"/>
        <v>6.4657025812598676E-2</v>
      </c>
      <c r="J160">
        <f t="shared" si="22"/>
        <v>3.5385359451093841</v>
      </c>
      <c r="K160">
        <f t="shared" si="23"/>
        <v>2.0008251403476001</v>
      </c>
      <c r="L160">
        <f t="shared" si="24"/>
        <v>0.12823488700732938</v>
      </c>
      <c r="M160">
        <f t="shared" si="25"/>
        <v>1.6667822875401913E-2</v>
      </c>
      <c r="N160">
        <f t="shared" si="26"/>
        <v>0.22063858834494443</v>
      </c>
    </row>
    <row r="161" spans="1:14">
      <c r="A161" s="18">
        <v>39105</v>
      </c>
      <c r="B161">
        <v>0.80798254596850161</v>
      </c>
      <c r="C161">
        <v>0.71725487072465799</v>
      </c>
      <c r="D161">
        <v>2.4226861611758124</v>
      </c>
      <c r="E161">
        <v>2.8808078707929243</v>
      </c>
      <c r="F161">
        <f t="shared" si="18"/>
        <v>1.2946237680876369</v>
      </c>
      <c r="G161">
        <f t="shared" si="19"/>
        <v>2.9512537832049732</v>
      </c>
      <c r="H161">
        <f t="shared" si="20"/>
        <v>5.7135277084741443</v>
      </c>
      <c r="I161">
        <f t="shared" si="21"/>
        <v>8.2315110551523536E-3</v>
      </c>
      <c r="J161">
        <f t="shared" si="22"/>
        <v>2.6072677649635594</v>
      </c>
      <c r="K161">
        <f t="shared" si="23"/>
        <v>4.296604827233474</v>
      </c>
      <c r="L161">
        <f t="shared" si="24"/>
        <v>0.3953043757862133</v>
      </c>
      <c r="M161">
        <f t="shared" si="25"/>
        <v>4.9484903957390511E-2</v>
      </c>
      <c r="N161">
        <f t="shared" si="26"/>
        <v>3.2390478310988693E-2</v>
      </c>
    </row>
    <row r="162" spans="1:14">
      <c r="A162" s="18">
        <v>39112</v>
      </c>
      <c r="B162">
        <v>1.2301662376391067</v>
      </c>
      <c r="C162">
        <v>3.6345835097881785</v>
      </c>
      <c r="D162">
        <v>2.8116433942692214</v>
      </c>
      <c r="E162">
        <v>3.5300042759602213</v>
      </c>
      <c r="F162">
        <f t="shared" si="18"/>
        <v>2.3733823941469465</v>
      </c>
      <c r="G162">
        <f t="shared" si="19"/>
        <v>2.2249627317676097</v>
      </c>
      <c r="H162">
        <f t="shared" si="20"/>
        <v>7.3595388755556597</v>
      </c>
      <c r="I162">
        <f t="shared" si="21"/>
        <v>5.7812224186087837</v>
      </c>
      <c r="J162">
        <f t="shared" si="22"/>
        <v>2.5010699969428725</v>
      </c>
      <c r="K162">
        <f t="shared" si="23"/>
        <v>5.2892550025087122</v>
      </c>
      <c r="L162">
        <f t="shared" si="24"/>
        <v>0.19544122482249213</v>
      </c>
      <c r="M162">
        <f t="shared" si="25"/>
        <v>3.7494196068797649E-2</v>
      </c>
      <c r="N162">
        <f t="shared" si="26"/>
        <v>5.4817825075668042E-2</v>
      </c>
    </row>
    <row r="163" spans="1:14">
      <c r="A163" s="18">
        <v>39119</v>
      </c>
      <c r="B163">
        <v>1.1339984575094835</v>
      </c>
      <c r="C163">
        <v>2.5672037526331897</v>
      </c>
      <c r="D163">
        <v>3.134632473685921</v>
      </c>
      <c r="E163">
        <v>4.1904985887681478</v>
      </c>
      <c r="F163">
        <f t="shared" si="18"/>
        <v>2.0991214908696376</v>
      </c>
      <c r="G163">
        <f t="shared" si="19"/>
        <v>2.381394718695101</v>
      </c>
      <c r="H163">
        <f t="shared" si="20"/>
        <v>6.966299448564766</v>
      </c>
      <c r="I163">
        <f t="shared" si="21"/>
        <v>2.0540774179706296</v>
      </c>
      <c r="J163">
        <f t="shared" si="22"/>
        <v>4.0025364666822627</v>
      </c>
      <c r="K163">
        <f t="shared" si="23"/>
        <v>9.342193052384232</v>
      </c>
      <c r="L163">
        <f t="shared" si="24"/>
        <v>6.3977347677972134E-5</v>
      </c>
      <c r="M163">
        <f t="shared" si="25"/>
        <v>0.97199706513422901</v>
      </c>
      <c r="N163">
        <f t="shared" si="26"/>
        <v>5.5915977656618793E-2</v>
      </c>
    </row>
    <row r="164" spans="1:14">
      <c r="A164" s="18">
        <v>39126</v>
      </c>
      <c r="B164">
        <v>1.3205305185614065</v>
      </c>
      <c r="C164">
        <v>2.569128919299279</v>
      </c>
      <c r="D164">
        <v>3.2477639549851745</v>
      </c>
      <c r="E164">
        <v>4.6289342793735919</v>
      </c>
      <c r="F164">
        <f t="shared" si="18"/>
        <v>2.6464330630053894</v>
      </c>
      <c r="G164">
        <f t="shared" si="19"/>
        <v>2.0828136612352459</v>
      </c>
      <c r="H164">
        <f t="shared" si="20"/>
        <v>7.7388859123829858</v>
      </c>
      <c r="I164">
        <f t="shared" si="21"/>
        <v>1.558997966325173</v>
      </c>
      <c r="J164">
        <f t="shared" si="22"/>
        <v>3.7142287184697658</v>
      </c>
      <c r="K164">
        <f t="shared" si="23"/>
        <v>10.945535444556212</v>
      </c>
      <c r="L164">
        <f t="shared" si="24"/>
        <v>3.7459822330603507E-2</v>
      </c>
      <c r="M164">
        <f t="shared" si="25"/>
        <v>1.0882347390623646</v>
      </c>
      <c r="N164">
        <f t="shared" si="26"/>
        <v>8.9090217211749811E-2</v>
      </c>
    </row>
    <row r="165" spans="1:14">
      <c r="A165" s="18">
        <v>39133</v>
      </c>
      <c r="B165">
        <v>1.1221880072348926</v>
      </c>
      <c r="C165">
        <v>2.3595117405937041</v>
      </c>
      <c r="D165">
        <v>2.7515327540399452</v>
      </c>
      <c r="E165">
        <v>3.9676579053782302</v>
      </c>
      <c r="F165">
        <f t="shared" si="18"/>
        <v>2.0665999113807239</v>
      </c>
      <c r="G165">
        <f t="shared" si="19"/>
        <v>2.4009726500026254</v>
      </c>
      <c r="H165">
        <f t="shared" si="20"/>
        <v>6.9187497370433801</v>
      </c>
      <c r="I165">
        <f t="shared" si="21"/>
        <v>1.5309700211329871</v>
      </c>
      <c r="J165">
        <f t="shared" si="22"/>
        <v>2.6547643039412208</v>
      </c>
      <c r="K165">
        <f t="shared" si="23"/>
        <v>8.0966989412398558</v>
      </c>
      <c r="L165">
        <f t="shared" si="24"/>
        <v>1.0501909730012351E-2</v>
      </c>
      <c r="M165">
        <f t="shared" si="25"/>
        <v>2.9605888588042587E-2</v>
      </c>
      <c r="N165">
        <f t="shared" si="26"/>
        <v>1.4871589657344912E-2</v>
      </c>
    </row>
    <row r="166" spans="1:14">
      <c r="A166" s="18">
        <v>39140</v>
      </c>
      <c r="B166">
        <v>0.70569075743863896</v>
      </c>
      <c r="C166">
        <v>1.9881879087461765</v>
      </c>
      <c r="D166">
        <v>2.103065734347715</v>
      </c>
      <c r="E166">
        <v>2.6974300277246415</v>
      </c>
      <c r="F166">
        <f t="shared" si="18"/>
        <v>1.0820763362336694</v>
      </c>
      <c r="G166">
        <f t="shared" si="19"/>
        <v>3.1426416903527596</v>
      </c>
      <c r="H166">
        <f t="shared" si="20"/>
        <v>5.3460271654974649</v>
      </c>
      <c r="I166">
        <f t="shared" si="21"/>
        <v>1.6447989431119485</v>
      </c>
      <c r="J166">
        <f t="shared" si="22"/>
        <v>1.9526568260916406</v>
      </c>
      <c r="K166">
        <f t="shared" si="23"/>
        <v>3.9670253207994173</v>
      </c>
      <c r="L166">
        <f t="shared" si="24"/>
        <v>1.537246787960826E-2</v>
      </c>
      <c r="M166">
        <f t="shared" si="25"/>
        <v>0.65447673568360532</v>
      </c>
      <c r="N166">
        <f t="shared" si="26"/>
        <v>3.2992164601100736E-2</v>
      </c>
    </row>
    <row r="167" spans="1:14">
      <c r="A167" s="18">
        <v>39147</v>
      </c>
      <c r="B167">
        <v>1.4219500105383425</v>
      </c>
      <c r="C167">
        <v>2.3806879562351204</v>
      </c>
      <c r="D167">
        <v>3.5224980642136936</v>
      </c>
      <c r="E167">
        <v>4.3548008743298841</v>
      </c>
      <c r="F167">
        <f t="shared" si="18"/>
        <v>2.970591200379586</v>
      </c>
      <c r="G167">
        <f t="shared" si="19"/>
        <v>1.9288620860012298</v>
      </c>
      <c r="H167">
        <f t="shared" si="20"/>
        <v>8.1759956991952905</v>
      </c>
      <c r="I167">
        <f t="shared" si="21"/>
        <v>0.91917844851887798</v>
      </c>
      <c r="J167">
        <f t="shared" si="22"/>
        <v>4.4123021257993056</v>
      </c>
      <c r="K167">
        <f t="shared" si="23"/>
        <v>8.6016141892427918</v>
      </c>
      <c r="L167">
        <f t="shared" si="24"/>
        <v>0.15319666990886413</v>
      </c>
      <c r="M167">
        <f t="shared" si="25"/>
        <v>2.3527411726063323</v>
      </c>
      <c r="N167">
        <f t="shared" si="26"/>
        <v>1.7352162784222791E-3</v>
      </c>
    </row>
    <row r="168" spans="1:14">
      <c r="A168" s="18">
        <v>39154</v>
      </c>
      <c r="B168">
        <v>1.9318034741055772</v>
      </c>
      <c r="C168">
        <v>3.4433607592111164</v>
      </c>
      <c r="D168">
        <v>3.6604998602221603</v>
      </c>
      <c r="E168">
        <v>5.747838281511882</v>
      </c>
      <c r="F168">
        <f t="shared" si="18"/>
        <v>4.8838370767300532</v>
      </c>
      <c r="G168">
        <f t="shared" si="19"/>
        <v>1.2444592496538942</v>
      </c>
      <c r="H168">
        <f t="shared" si="20"/>
        <v>10.555337267133623</v>
      </c>
      <c r="I168">
        <f t="shared" si="21"/>
        <v>2.2848054261556285</v>
      </c>
      <c r="J168">
        <f t="shared" si="22"/>
        <v>2.9883911953725346</v>
      </c>
      <c r="K168">
        <f t="shared" si="23"/>
        <v>14.562121651336472</v>
      </c>
      <c r="L168">
        <f t="shared" si="24"/>
        <v>0.12774340402845338</v>
      </c>
      <c r="M168">
        <f t="shared" si="25"/>
        <v>1.7461745578253742</v>
      </c>
      <c r="N168">
        <f t="shared" si="26"/>
        <v>0.1033662426127849</v>
      </c>
    </row>
    <row r="169" spans="1:14">
      <c r="A169" s="18">
        <v>39161</v>
      </c>
      <c r="B169">
        <v>2.949464539961367</v>
      </c>
      <c r="C169">
        <v>6.7576684863641718</v>
      </c>
      <c r="D169">
        <v>4.338925728249329</v>
      </c>
      <c r="E169">
        <v>8.3670516997708475</v>
      </c>
      <c r="F169">
        <f t="shared" si="18"/>
        <v>10.117419751134257</v>
      </c>
      <c r="G169">
        <f t="shared" si="19"/>
        <v>0.32499919507215091</v>
      </c>
      <c r="H169">
        <f t="shared" si="20"/>
        <v>16.211823748296943</v>
      </c>
      <c r="I169">
        <f t="shared" si="21"/>
        <v>14.502417297397896</v>
      </c>
      <c r="J169">
        <f t="shared" si="22"/>
        <v>1.9306023937585952</v>
      </c>
      <c r="K169">
        <f t="shared" si="23"/>
        <v>29.350250634132554</v>
      </c>
      <c r="L169">
        <f t="shared" si="24"/>
        <v>0.10310040350770573</v>
      </c>
      <c r="M169">
        <f t="shared" si="25"/>
        <v>3.1183767912475551</v>
      </c>
      <c r="N169">
        <f t="shared" si="26"/>
        <v>0.62198460568536684</v>
      </c>
    </row>
    <row r="170" spans="1:14">
      <c r="A170" s="18">
        <v>39168</v>
      </c>
      <c r="B170">
        <v>3.6048228259861728</v>
      </c>
      <c r="C170">
        <v>8.4712346664850298</v>
      </c>
      <c r="D170">
        <v>4.1571033844130891</v>
      </c>
      <c r="E170">
        <v>8.5685552517644048</v>
      </c>
      <c r="F170">
        <f t="shared" si="18"/>
        <v>14.485643429242987</v>
      </c>
      <c r="G170">
        <f t="shared" si="19"/>
        <v>4.7879989026728839E-2</v>
      </c>
      <c r="H170">
        <f t="shared" si="20"/>
        <v>20.494495329153583</v>
      </c>
      <c r="I170">
        <f t="shared" si="21"/>
        <v>23.681964201347476</v>
      </c>
      <c r="J170">
        <f t="shared" si="22"/>
        <v>0.30501381521634657</v>
      </c>
      <c r="K170">
        <f t="shared" si="23"/>
        <v>24.638639594722257</v>
      </c>
      <c r="L170">
        <f t="shared" si="24"/>
        <v>0.29450943909685018</v>
      </c>
      <c r="M170">
        <f t="shared" si="25"/>
        <v>0.51649497351810025</v>
      </c>
      <c r="N170">
        <f t="shared" si="26"/>
        <v>6.1272466735716798E-2</v>
      </c>
    </row>
    <row r="171" spans="1:14">
      <c r="A171" s="18">
        <v>39175</v>
      </c>
      <c r="B171">
        <v>3.5877691903208988</v>
      </c>
      <c r="C171">
        <v>7.5801888508194377</v>
      </c>
      <c r="D171">
        <v>4.6289476957022284</v>
      </c>
      <c r="E171">
        <v>9.249089081558493</v>
      </c>
      <c r="F171">
        <f t="shared" si="18"/>
        <v>14.362067173278502</v>
      </c>
      <c r="G171">
        <f t="shared" si="19"/>
        <v>5.1963807539777931E-2</v>
      </c>
      <c r="H171">
        <f t="shared" si="20"/>
        <v>20.376698514264039</v>
      </c>
      <c r="I171">
        <f t="shared" si="21"/>
        <v>15.939414745535268</v>
      </c>
      <c r="J171">
        <f t="shared" si="22"/>
        <v>1.0840526800680994</v>
      </c>
      <c r="K171">
        <f t="shared" si="23"/>
        <v>32.050542910922452</v>
      </c>
      <c r="L171">
        <f t="shared" si="24"/>
        <v>1.0759852693408676E-2</v>
      </c>
      <c r="M171">
        <f t="shared" si="25"/>
        <v>3.0717305869201548</v>
      </c>
      <c r="N171">
        <f t="shared" si="26"/>
        <v>0.4229896535693054</v>
      </c>
    </row>
    <row r="172" spans="1:14">
      <c r="A172" s="18">
        <v>39182</v>
      </c>
      <c r="B172">
        <v>4.4828970718940102</v>
      </c>
      <c r="C172">
        <v>8.0839790117073438</v>
      </c>
      <c r="D172">
        <v>4.0093931787816866</v>
      </c>
      <c r="E172">
        <v>9.0779656679566809</v>
      </c>
      <c r="F172">
        <f t="shared" si="18"/>
        <v>21.563799295557267</v>
      </c>
      <c r="G172">
        <f t="shared" si="19"/>
        <v>6.3419774535365625E-2</v>
      </c>
      <c r="H172">
        <f t="shared" si="20"/>
        <v>27.018511245429835</v>
      </c>
      <c r="I172">
        <f t="shared" si="21"/>
        <v>12.967791137249762</v>
      </c>
      <c r="J172">
        <f t="shared" si="22"/>
        <v>0.22420593679252682</v>
      </c>
      <c r="K172">
        <f t="shared" si="23"/>
        <v>21.114655402521365</v>
      </c>
      <c r="L172">
        <f t="shared" si="24"/>
        <v>0.2847002690855111</v>
      </c>
      <c r="M172">
        <f t="shared" si="25"/>
        <v>0.2282348951400664</v>
      </c>
      <c r="N172">
        <f t="shared" si="26"/>
        <v>0.11679994675778405</v>
      </c>
    </row>
    <row r="173" spans="1:14">
      <c r="A173" s="18">
        <v>39189</v>
      </c>
      <c r="B173">
        <v>4.8199207935628712</v>
      </c>
      <c r="C173">
        <v>11.642831863372939</v>
      </c>
      <c r="D173">
        <v>4.9242103276958771</v>
      </c>
      <c r="E173">
        <v>11.333901400837538</v>
      </c>
      <c r="F173">
        <f t="shared" si="18"/>
        <v>24.653255101790176</v>
      </c>
      <c r="G173">
        <f t="shared" si="19"/>
        <v>0.18703682723170112</v>
      </c>
      <c r="H173">
        <f t="shared" si="20"/>
        <v>29.761601771305724</v>
      </c>
      <c r="I173">
        <f t="shared" si="21"/>
        <v>46.552115466536762</v>
      </c>
      <c r="J173">
        <f t="shared" si="22"/>
        <v>1.0876306929679403E-2</v>
      </c>
      <c r="K173">
        <f t="shared" si="23"/>
        <v>42.431943351950444</v>
      </c>
      <c r="L173">
        <f t="shared" si="24"/>
        <v>0.90386827780177215</v>
      </c>
      <c r="M173">
        <f t="shared" si="25"/>
        <v>1.3382454742140697</v>
      </c>
      <c r="N173">
        <f t="shared" si="26"/>
        <v>0.36010961446014728</v>
      </c>
    </row>
    <row r="174" spans="1:14">
      <c r="A174" s="18">
        <v>39196</v>
      </c>
      <c r="B174">
        <v>4.7081130203313073</v>
      </c>
      <c r="C174">
        <v>9.497179773374306</v>
      </c>
      <c r="D174">
        <v>4.890896050571869</v>
      </c>
      <c r="E174">
        <v>10.34302339584794</v>
      </c>
      <c r="F174">
        <f t="shared" si="18"/>
        <v>23.605409196091326</v>
      </c>
      <c r="G174">
        <f t="shared" si="19"/>
        <v>0.13879244363860721</v>
      </c>
      <c r="H174">
        <f t="shared" si="20"/>
        <v>28.836882252508424</v>
      </c>
      <c r="I174">
        <f t="shared" si="21"/>
        <v>22.935160365101812</v>
      </c>
      <c r="J174">
        <f t="shared" si="22"/>
        <v>3.340963614392211E-2</v>
      </c>
      <c r="K174">
        <f t="shared" si="23"/>
        <v>31.752214940104995</v>
      </c>
      <c r="L174">
        <f t="shared" si="24"/>
        <v>1.2641070167565085E-3</v>
      </c>
      <c r="M174">
        <f t="shared" si="25"/>
        <v>1.4324148897701712</v>
      </c>
      <c r="N174">
        <f t="shared" si="26"/>
        <v>2.2553097272464406E-2</v>
      </c>
    </row>
    <row r="175" spans="1:14">
      <c r="A175" s="18">
        <v>39203</v>
      </c>
      <c r="B175">
        <v>2.8777911791478235</v>
      </c>
      <c r="C175">
        <v>9.0245475193404481</v>
      </c>
      <c r="D175">
        <v>3.1184139049247968</v>
      </c>
      <c r="E175">
        <v>7.0445308758740905</v>
      </c>
      <c r="F175">
        <f t="shared" si="18"/>
        <v>9.6871133436526922</v>
      </c>
      <c r="G175">
        <f t="shared" si="19"/>
        <v>0.37027703036315363</v>
      </c>
      <c r="H175">
        <f t="shared" si="20"/>
        <v>15.773864404227851</v>
      </c>
      <c r="I175">
        <f t="shared" si="21"/>
        <v>37.782613505698222</v>
      </c>
      <c r="J175">
        <f t="shared" si="22"/>
        <v>5.7899296160340494E-2</v>
      </c>
      <c r="K175">
        <f t="shared" si="23"/>
        <v>17.361719700274509</v>
      </c>
      <c r="L175">
        <f t="shared" si="24"/>
        <v>2.4114617815444204</v>
      </c>
      <c r="M175">
        <f t="shared" si="25"/>
        <v>0.62860702907608623</v>
      </c>
      <c r="N175">
        <f t="shared" si="26"/>
        <v>1.223346801354888E-2</v>
      </c>
    </row>
    <row r="176" spans="1:14">
      <c r="A176" s="18">
        <v>39210</v>
      </c>
      <c r="B176">
        <v>2.2789655040850274</v>
      </c>
      <c r="C176">
        <v>7.2548885013876703</v>
      </c>
      <c r="D176">
        <v>3.0496516332402952</v>
      </c>
      <c r="E176">
        <v>6.7831796819465353</v>
      </c>
      <c r="F176">
        <f t="shared" si="18"/>
        <v>6.4573573856523296</v>
      </c>
      <c r="G176">
        <f t="shared" si="19"/>
        <v>0.8639228272083499</v>
      </c>
      <c r="H176">
        <f t="shared" si="20"/>
        <v>12.349107162717969</v>
      </c>
      <c r="I176">
        <f t="shared" si="21"/>
        <v>24.759809675085318</v>
      </c>
      <c r="J176">
        <f t="shared" si="22"/>
        <v>0.59395710967233006</v>
      </c>
      <c r="K176">
        <f t="shared" si="23"/>
        <v>20.287945360048621</v>
      </c>
      <c r="L176">
        <f t="shared" si="24"/>
        <v>1.5526510688345339</v>
      </c>
      <c r="M176">
        <f t="shared" si="25"/>
        <v>0.11711199223186841</v>
      </c>
      <c r="N176">
        <f t="shared" si="26"/>
        <v>0.31502671918210101</v>
      </c>
    </row>
    <row r="177" spans="1:14">
      <c r="A177" s="18">
        <v>39217</v>
      </c>
      <c r="B177">
        <v>5.1737519614042737</v>
      </c>
      <c r="C177">
        <v>12.154335207615402</v>
      </c>
      <c r="D177">
        <v>5.2016028019042198</v>
      </c>
      <c r="E177">
        <v>11.858131486151567</v>
      </c>
      <c r="F177">
        <f t="shared" si="18"/>
        <v>28.119256948633886</v>
      </c>
      <c r="G177">
        <f t="shared" si="19"/>
        <v>0.38704704500743414</v>
      </c>
      <c r="H177">
        <f t="shared" si="20"/>
        <v>32.784172965232329</v>
      </c>
      <c r="I177">
        <f t="shared" si="21"/>
        <v>48.728542457283488</v>
      </c>
      <c r="J177">
        <f t="shared" si="22"/>
        <v>7.756693165534333E-4</v>
      </c>
      <c r="K177">
        <f t="shared" si="23"/>
        <v>44.680929630860852</v>
      </c>
      <c r="L177">
        <f t="shared" si="24"/>
        <v>0.73729895991257477</v>
      </c>
      <c r="M177">
        <f t="shared" si="25"/>
        <v>1.9623051969583003</v>
      </c>
      <c r="N177">
        <f t="shared" si="26"/>
        <v>0.29533003191422913</v>
      </c>
    </row>
    <row r="178" spans="1:14">
      <c r="A178" s="18">
        <v>39224</v>
      </c>
      <c r="B178">
        <v>2.7102147741158071</v>
      </c>
      <c r="C178">
        <v>8.2182275148248465</v>
      </c>
      <c r="D178">
        <v>3.4262617693231228</v>
      </c>
      <c r="E178">
        <v>8.9868100842490843</v>
      </c>
      <c r="F178">
        <f t="shared" si="18"/>
        <v>8.7175213540762808</v>
      </c>
      <c r="G178">
        <f t="shared" si="19"/>
        <v>0.48765763952691443</v>
      </c>
      <c r="H178">
        <f t="shared" si="20"/>
        <v>14.773292380866144</v>
      </c>
      <c r="I178">
        <f t="shared" si="21"/>
        <v>30.338204351813108</v>
      </c>
      <c r="J178">
        <f t="shared" si="22"/>
        <v>0.51272329934542549</v>
      </c>
      <c r="K178">
        <f t="shared" si="23"/>
        <v>39.395648687187055</v>
      </c>
      <c r="L178">
        <f t="shared" si="24"/>
        <v>1.7103765084599711</v>
      </c>
      <c r="M178">
        <f t="shared" si="25"/>
        <v>1.4587977916767901E-3</v>
      </c>
      <c r="N178">
        <f t="shared" si="26"/>
        <v>1.9023215281242338</v>
      </c>
    </row>
    <row r="179" spans="1:14">
      <c r="A179" s="18">
        <v>39231</v>
      </c>
      <c r="B179">
        <v>3.877785699664857</v>
      </c>
      <c r="C179">
        <v>7.556457998914035</v>
      </c>
      <c r="D179">
        <v>4.7883274492688477</v>
      </c>
      <c r="E179">
        <v>10.718239153701585</v>
      </c>
      <c r="F179">
        <f t="shared" si="18"/>
        <v>16.535670423532682</v>
      </c>
      <c r="G179">
        <f t="shared" si="19"/>
        <v>5.2572454691752445E-3</v>
      </c>
      <c r="H179">
        <f t="shared" si="20"/>
        <v>22.426175154660115</v>
      </c>
      <c r="I179">
        <f t="shared" si="21"/>
        <v>13.532629885263233</v>
      </c>
      <c r="J179">
        <f t="shared" si="22"/>
        <v>0.82908627777189647</v>
      </c>
      <c r="K179">
        <f t="shared" si="23"/>
        <v>46.791803456843006</v>
      </c>
      <c r="L179">
        <f t="shared" si="24"/>
        <v>3.9375081971195783E-2</v>
      </c>
      <c r="M179">
        <f t="shared" si="25"/>
        <v>3.2620321225074074</v>
      </c>
      <c r="N179">
        <f t="shared" si="26"/>
        <v>1.4237538102137237</v>
      </c>
    </row>
    <row r="180" spans="1:14">
      <c r="A180" s="18">
        <v>39238</v>
      </c>
      <c r="B180">
        <v>6.5995147547336099</v>
      </c>
      <c r="C180">
        <v>10.310878703471085</v>
      </c>
      <c r="D180">
        <v>4.8179680863748668</v>
      </c>
      <c r="E180">
        <v>12.52009129307495</v>
      </c>
      <c r="F180">
        <f t="shared" si="18"/>
        <v>44.394730478946819</v>
      </c>
      <c r="G180">
        <f t="shared" si="19"/>
        <v>1.9219383420029743</v>
      </c>
      <c r="H180">
        <f t="shared" si="20"/>
        <v>46.444623986619476</v>
      </c>
      <c r="I180">
        <f t="shared" si="21"/>
        <v>13.774222359988221</v>
      </c>
      <c r="J180">
        <f t="shared" si="22"/>
        <v>3.1739085315401372</v>
      </c>
      <c r="K180">
        <f t="shared" si="23"/>
        <v>35.053226546357926</v>
      </c>
      <c r="L180">
        <f t="shared" si="24"/>
        <v>2.2816970269294914</v>
      </c>
      <c r="M180">
        <f t="shared" si="25"/>
        <v>0.72545882417058827</v>
      </c>
      <c r="N180">
        <f t="shared" si="26"/>
        <v>0.2571092079214265</v>
      </c>
    </row>
    <row r="181" spans="1:14">
      <c r="A181" s="18">
        <v>39245</v>
      </c>
      <c r="B181">
        <v>4.8092188759624639</v>
      </c>
      <c r="C181">
        <v>9.8350892898763966</v>
      </c>
      <c r="D181">
        <v>4.0476741949999013</v>
      </c>
      <c r="E181">
        <v>10.126177057337891</v>
      </c>
      <c r="F181">
        <f t="shared" si="18"/>
        <v>24.551973544018725</v>
      </c>
      <c r="G181">
        <f t="shared" si="19"/>
        <v>0.18210815207518993</v>
      </c>
      <c r="H181">
        <f t="shared" si="20"/>
        <v>29.672458711294176</v>
      </c>
      <c r="I181">
        <f t="shared" si="21"/>
        <v>25.259373417455407</v>
      </c>
      <c r="J181">
        <f t="shared" si="22"/>
        <v>0.57995030110237122</v>
      </c>
      <c r="K181">
        <f t="shared" si="23"/>
        <v>28.270044302495091</v>
      </c>
      <c r="L181">
        <f t="shared" si="24"/>
        <v>1.3156623739827191E-3</v>
      </c>
      <c r="M181">
        <f t="shared" si="25"/>
        <v>0.52064735143807139</v>
      </c>
      <c r="N181">
        <f t="shared" si="26"/>
        <v>5.4549646274232788E-3</v>
      </c>
    </row>
    <row r="182" spans="1:14">
      <c r="A182" s="18">
        <v>39252</v>
      </c>
      <c r="B182">
        <v>7.2369315300895742</v>
      </c>
      <c r="C182">
        <v>12.071870182038342</v>
      </c>
      <c r="D182">
        <v>5.1272788707928418</v>
      </c>
      <c r="E182">
        <v>12.68977858468102</v>
      </c>
      <c r="F182">
        <f t="shared" si="18"/>
        <v>52.867916229344672</v>
      </c>
      <c r="G182">
        <f t="shared" si="19"/>
        <v>2.9859677572644987</v>
      </c>
      <c r="H182">
        <f t="shared" si="20"/>
        <v>53.319433122233235</v>
      </c>
      <c r="I182">
        <f t="shared" si="21"/>
        <v>23.376631768108169</v>
      </c>
      <c r="J182">
        <f t="shared" si="22"/>
        <v>4.450634342877775</v>
      </c>
      <c r="K182">
        <f t="shared" si="23"/>
        <v>29.733541000766611</v>
      </c>
      <c r="L182">
        <f t="shared" si="24"/>
        <v>1.5543147751592141</v>
      </c>
      <c r="M182">
        <f t="shared" si="25"/>
        <v>0.67656779414221169</v>
      </c>
      <c r="N182">
        <f t="shared" si="26"/>
        <v>1.0988941845339717</v>
      </c>
    </row>
    <row r="183" spans="1:14">
      <c r="A183" s="18">
        <v>39259</v>
      </c>
      <c r="B183">
        <v>5.2933206773733197</v>
      </c>
      <c r="C183">
        <v>11.763279325428034</v>
      </c>
      <c r="D183">
        <v>3.8822869032648777</v>
      </c>
      <c r="E183">
        <v>10.716733856753152</v>
      </c>
      <c r="F183">
        <f t="shared" si="18"/>
        <v>29.342024782213453</v>
      </c>
      <c r="G183">
        <f t="shared" si="19"/>
        <v>0.47089772792348633</v>
      </c>
      <c r="H183">
        <f t="shared" si="20"/>
        <v>33.838617478477275</v>
      </c>
      <c r="I183">
        <f t="shared" si="21"/>
        <v>41.860364907537985</v>
      </c>
      <c r="J183">
        <f t="shared" si="22"/>
        <v>1.9910163116747137</v>
      </c>
      <c r="K183">
        <f t="shared" si="23"/>
        <v>29.413410514270858</v>
      </c>
      <c r="L183">
        <f t="shared" si="24"/>
        <v>0.29047947136347696</v>
      </c>
      <c r="M183">
        <f t="shared" si="25"/>
        <v>2.4401529830523696</v>
      </c>
      <c r="N183">
        <f t="shared" si="26"/>
        <v>4.9807869618394472E-2</v>
      </c>
    </row>
    <row r="184" spans="1:14">
      <c r="A184" s="18">
        <v>39266</v>
      </c>
      <c r="B184">
        <v>5.4179920056743063</v>
      </c>
      <c r="C184">
        <v>11.453241581812499</v>
      </c>
      <c r="D184">
        <v>4.5297370638163077</v>
      </c>
      <c r="E184">
        <v>11.262071688335372</v>
      </c>
      <c r="F184">
        <f t="shared" si="18"/>
        <v>30.644687197951814</v>
      </c>
      <c r="G184">
        <f t="shared" si="19"/>
        <v>0.56707483676339643</v>
      </c>
      <c r="H184">
        <f t="shared" si="20"/>
        <v>34.955833950612551</v>
      </c>
      <c r="I184">
        <f t="shared" si="21"/>
        <v>36.42423744627623</v>
      </c>
      <c r="J184">
        <f t="shared" si="22"/>
        <v>0.78899684173515638</v>
      </c>
      <c r="K184">
        <f t="shared" si="23"/>
        <v>34.153267337291858</v>
      </c>
      <c r="L184">
        <f t="shared" si="24"/>
        <v>6.5342558408686108E-2</v>
      </c>
      <c r="M184">
        <f t="shared" si="25"/>
        <v>8.4916003350001878E-2</v>
      </c>
      <c r="N184">
        <f t="shared" si="26"/>
        <v>1.4976640980573714E-3</v>
      </c>
    </row>
    <row r="185" spans="1:14">
      <c r="A185" s="18">
        <v>39273</v>
      </c>
      <c r="B185">
        <v>3.7567486529530214</v>
      </c>
      <c r="C185">
        <v>10.918122600201006</v>
      </c>
      <c r="D185">
        <v>4.1757425244966004</v>
      </c>
      <c r="E185">
        <v>10.640119162282065</v>
      </c>
      <c r="F185">
        <f t="shared" si="18"/>
        <v>15.609912778092969</v>
      </c>
      <c r="G185">
        <f t="shared" si="19"/>
        <v>1.8874012308849858E-2</v>
      </c>
      <c r="H185">
        <f t="shared" si="20"/>
        <v>21.55889736969673</v>
      </c>
      <c r="I185">
        <f t="shared" si="21"/>
        <v>51.285276812322174</v>
      </c>
      <c r="J185">
        <f t="shared" si="22"/>
        <v>0.1755558643910772</v>
      </c>
      <c r="K185">
        <f t="shared" si="23"/>
        <v>47.380789568700784</v>
      </c>
      <c r="L185">
        <f t="shared" si="24"/>
        <v>2.699472093416337</v>
      </c>
      <c r="M185">
        <f t="shared" si="25"/>
        <v>0.36835259149069022</v>
      </c>
      <c r="N185">
        <f t="shared" si="26"/>
        <v>1.6128057427157123</v>
      </c>
    </row>
    <row r="186" spans="1:14">
      <c r="A186" s="18">
        <v>39280</v>
      </c>
      <c r="B186">
        <v>3.016393675847195</v>
      </c>
      <c r="C186">
        <v>7.2960463091817092</v>
      </c>
      <c r="D186">
        <v>3.5565083197190539</v>
      </c>
      <c r="E186">
        <v>9.4534255849190245</v>
      </c>
      <c r="F186">
        <f t="shared" si="18"/>
        <v>10.527685918172994</v>
      </c>
      <c r="G186">
        <f t="shared" si="19"/>
        <v>0.28538351841325643</v>
      </c>
      <c r="H186">
        <f t="shared" si="20"/>
        <v>16.626208236485354</v>
      </c>
      <c r="I186">
        <f t="shared" si="21"/>
        <v>18.315426662007042</v>
      </c>
      <c r="J186">
        <f t="shared" si="22"/>
        <v>0.29172382852482498</v>
      </c>
      <c r="K186">
        <f t="shared" si="23"/>
        <v>41.435379798408924</v>
      </c>
      <c r="L186">
        <f t="shared" si="24"/>
        <v>0.28057084907416552</v>
      </c>
      <c r="M186">
        <f t="shared" si="25"/>
        <v>1.6177505119653035E-4</v>
      </c>
      <c r="N186">
        <f t="shared" si="26"/>
        <v>1.7891445524017291</v>
      </c>
    </row>
    <row r="187" spans="1:14">
      <c r="A187" s="18">
        <v>39287</v>
      </c>
      <c r="B187">
        <v>5.3912034346243658</v>
      </c>
      <c r="C187">
        <v>10.340240520997229</v>
      </c>
      <c r="D187">
        <v>4.8314862351248529</v>
      </c>
      <c r="E187">
        <v>12.895415853237594</v>
      </c>
      <c r="F187">
        <f t="shared" si="18"/>
        <v>30.362393047776607</v>
      </c>
      <c r="G187">
        <f t="shared" si="19"/>
        <v>0.54565558973609762</v>
      </c>
      <c r="H187">
        <f t="shared" si="20"/>
        <v>34.714243147579289</v>
      </c>
      <c r="I187">
        <f t="shared" si="21"/>
        <v>24.492968082293999</v>
      </c>
      <c r="J187">
        <f t="shared" si="22"/>
        <v>0.31328334341557756</v>
      </c>
      <c r="K187">
        <f t="shared" si="23"/>
        <v>56.313204023669002</v>
      </c>
      <c r="L187">
        <f t="shared" si="24"/>
        <v>8.2478604711858181E-2</v>
      </c>
      <c r="M187">
        <f t="shared" si="25"/>
        <v>0.14876954646879881</v>
      </c>
      <c r="N187">
        <f t="shared" si="26"/>
        <v>0.83543433720630311</v>
      </c>
    </row>
    <row r="188" spans="1:14">
      <c r="A188" s="18">
        <v>39294</v>
      </c>
      <c r="B188">
        <v>6.0376719019046448</v>
      </c>
      <c r="C188">
        <v>12.375884583201012</v>
      </c>
      <c r="D188">
        <v>5.4666640464655636</v>
      </c>
      <c r="E188">
        <v>13.620339140093618</v>
      </c>
      <c r="F188">
        <f t="shared" si="18"/>
        <v>37.539381441307974</v>
      </c>
      <c r="G188">
        <f t="shared" si="19"/>
        <v>1.1776419794608886</v>
      </c>
      <c r="H188">
        <f t="shared" si="20"/>
        <v>40.77820323359559</v>
      </c>
      <c r="I188">
        <f t="shared" si="21"/>
        <v>40.172939993346084</v>
      </c>
      <c r="J188">
        <f t="shared" si="22"/>
        <v>0.32604997097313859</v>
      </c>
      <c r="K188">
        <f t="shared" si="23"/>
        <v>57.496842445104392</v>
      </c>
      <c r="L188">
        <f t="shared" si="24"/>
        <v>1.1690731965081263E-2</v>
      </c>
      <c r="M188">
        <f t="shared" si="25"/>
        <v>1.2280092425957059</v>
      </c>
      <c r="N188">
        <f t="shared" si="26"/>
        <v>0.46037140835994772</v>
      </c>
    </row>
    <row r="189" spans="1:14">
      <c r="A189" s="18">
        <v>39301</v>
      </c>
      <c r="B189">
        <v>5.5589226392128435</v>
      </c>
      <c r="C189">
        <v>11.153958136905878</v>
      </c>
      <c r="D189">
        <v>4.6189899948024449</v>
      </c>
      <c r="E189">
        <v>11.360808566721342</v>
      </c>
      <c r="F189">
        <f t="shared" si="18"/>
        <v>32.15130636818256</v>
      </c>
      <c r="G189">
        <f t="shared" si="19"/>
        <v>0.68654901667412904</v>
      </c>
      <c r="H189">
        <f t="shared" si="20"/>
        <v>36.24060343244318</v>
      </c>
      <c r="I189">
        <f t="shared" si="21"/>
        <v>31.304422220445144</v>
      </c>
      <c r="J189">
        <f t="shared" si="22"/>
        <v>0.88347337602832476</v>
      </c>
      <c r="K189">
        <f t="shared" si="23"/>
        <v>33.661880315821151</v>
      </c>
      <c r="L189">
        <f t="shared" si="24"/>
        <v>1.4801897690729993E-3</v>
      </c>
      <c r="M189">
        <f t="shared" si="25"/>
        <v>5.7589769205003721E-2</v>
      </c>
      <c r="N189">
        <f t="shared" si="26"/>
        <v>1.5291056572200163E-2</v>
      </c>
    </row>
    <row r="190" spans="1:14">
      <c r="A190" s="18">
        <v>39308</v>
      </c>
      <c r="B190">
        <v>5.0732543731518245</v>
      </c>
      <c r="C190">
        <v>10.953448326275888</v>
      </c>
      <c r="D190">
        <v>5.2224804449527014</v>
      </c>
      <c r="E190">
        <v>12.047534896659013</v>
      </c>
      <c r="F190">
        <f t="shared" si="18"/>
        <v>27.111647987371502</v>
      </c>
      <c r="G190">
        <f t="shared" si="19"/>
        <v>0.3229243646724092</v>
      </c>
      <c r="H190">
        <f t="shared" si="20"/>
        <v>31.910820722745079</v>
      </c>
      <c r="I190">
        <f t="shared" si="21"/>
        <v>34.576680926356801</v>
      </c>
      <c r="J190">
        <f t="shared" si="22"/>
        <v>2.2268420505120463E-2</v>
      </c>
      <c r="K190">
        <f t="shared" si="23"/>
        <v>48.640588820571701</v>
      </c>
      <c r="L190">
        <f t="shared" si="24"/>
        <v>0.11873536269341338</v>
      </c>
      <c r="M190">
        <f t="shared" si="25"/>
        <v>2.3910917842392436</v>
      </c>
      <c r="N190">
        <f t="shared" si="26"/>
        <v>0.56446956326114739</v>
      </c>
    </row>
    <row r="191" spans="1:14">
      <c r="A191" s="18">
        <v>39315</v>
      </c>
      <c r="B191">
        <v>3.4051179144739923</v>
      </c>
      <c r="C191">
        <v>10.153362720207152</v>
      </c>
      <c r="D191">
        <v>3.7307680885638232</v>
      </c>
      <c r="E191">
        <v>9.5233111329040963</v>
      </c>
      <c r="F191">
        <f t="shared" si="18"/>
        <v>13.071713638448196</v>
      </c>
      <c r="G191">
        <f t="shared" si="19"/>
        <v>0.1061826526998028</v>
      </c>
      <c r="H191">
        <f t="shared" si="20"/>
        <v>19.136338498273723</v>
      </c>
      <c r="I191">
        <f t="shared" si="21"/>
        <v>45.53880795810457</v>
      </c>
      <c r="J191">
        <f t="shared" si="22"/>
        <v>0.10604803588473723</v>
      </c>
      <c r="K191">
        <f t="shared" si="23"/>
        <v>37.432288258044117</v>
      </c>
      <c r="L191">
        <f t="shared" si="24"/>
        <v>2.570429951400186</v>
      </c>
      <c r="M191">
        <f t="shared" si="25"/>
        <v>1.9830082739869381E-7</v>
      </c>
      <c r="N191">
        <f t="shared" si="26"/>
        <v>0.97709765479215249</v>
      </c>
    </row>
    <row r="192" spans="1:14">
      <c r="A192" s="18">
        <v>39322</v>
      </c>
      <c r="B192">
        <v>5.367083405476845</v>
      </c>
      <c r="C192">
        <v>10.267168862238167</v>
      </c>
      <c r="D192">
        <v>5.0382054281326214</v>
      </c>
      <c r="E192">
        <v>12.687667710873082</v>
      </c>
      <c r="F192">
        <f t="shared" si="18"/>
        <v>30.109337159318002</v>
      </c>
      <c r="G192">
        <f t="shared" si="19"/>
        <v>0.52672279533956912</v>
      </c>
      <c r="H192">
        <f t="shared" si="20"/>
        <v>34.497435128131066</v>
      </c>
      <c r="I192">
        <f t="shared" si="21"/>
        <v>24.010837483563812</v>
      </c>
      <c r="J192">
        <f t="shared" si="22"/>
        <v>0.10816072398202768</v>
      </c>
      <c r="K192">
        <f t="shared" si="23"/>
        <v>53.590954572413715</v>
      </c>
      <c r="L192">
        <f t="shared" si="24"/>
        <v>9.0280293247184409E-2</v>
      </c>
      <c r="M192">
        <f t="shared" si="25"/>
        <v>0.73161008440493103</v>
      </c>
      <c r="N192">
        <f t="shared" si="26"/>
        <v>0.67300684724707449</v>
      </c>
    </row>
    <row r="193" spans="1:14">
      <c r="A193" s="18">
        <v>39329</v>
      </c>
      <c r="B193">
        <v>5.8868804482993156</v>
      </c>
      <c r="C193">
        <v>11.992912315388589</v>
      </c>
      <c r="D193">
        <v>4.8784474097821864</v>
      </c>
      <c r="E193">
        <v>12.598691772079116</v>
      </c>
      <c r="F193">
        <f t="shared" si="18"/>
        <v>35.797293524956736</v>
      </c>
      <c r="G193">
        <f t="shared" si="19"/>
        <v>1.0087549193045136</v>
      </c>
      <c r="H193">
        <f t="shared" si="20"/>
        <v>39.320131680298125</v>
      </c>
      <c r="I193">
        <f t="shared" si="21"/>
        <v>37.283625161909711</v>
      </c>
      <c r="J193">
        <f t="shared" si="22"/>
        <v>1.0169371931728897</v>
      </c>
      <c r="K193">
        <f t="shared" si="23"/>
        <v>45.048411246018752</v>
      </c>
      <c r="L193">
        <f t="shared" si="24"/>
        <v>3.9590706221792667E-3</v>
      </c>
      <c r="M193">
        <f t="shared" si="25"/>
        <v>7.6755658318208031E-5</v>
      </c>
      <c r="N193">
        <f t="shared" si="26"/>
        <v>6.2566531664437153E-2</v>
      </c>
    </row>
    <row r="194" spans="1:14">
      <c r="A194" s="18">
        <v>39336</v>
      </c>
      <c r="B194">
        <v>5.8758787527616816</v>
      </c>
      <c r="C194">
        <v>11.870597469805508</v>
      </c>
      <c r="D194">
        <v>4.6934621751955419</v>
      </c>
      <c r="E194">
        <v>11.431044786739132</v>
      </c>
      <c r="F194">
        <f t="shared" si="18"/>
        <v>35.671811361260538</v>
      </c>
      <c r="G194">
        <f t="shared" si="19"/>
        <v>0.99694436076641657</v>
      </c>
      <c r="H194">
        <f t="shared" si="20"/>
        <v>39.214790231051374</v>
      </c>
      <c r="I194">
        <f t="shared" si="21"/>
        <v>35.936652496475581</v>
      </c>
      <c r="J194">
        <f t="shared" si="22"/>
        <v>1.3981089629032228</v>
      </c>
      <c r="K194">
        <f t="shared" si="23"/>
        <v>30.85986966505676</v>
      </c>
      <c r="L194">
        <f t="shared" si="24"/>
        <v>1.2827112239390762E-4</v>
      </c>
      <c r="M194">
        <f t="shared" si="25"/>
        <v>0.15716024116868971</v>
      </c>
      <c r="N194">
        <f t="shared" si="26"/>
        <v>0.16063797397874355</v>
      </c>
    </row>
    <row r="195" spans="1:14">
      <c r="A195" s="18">
        <v>39343</v>
      </c>
      <c r="B195">
        <v>5.4179593792959846</v>
      </c>
      <c r="C195">
        <v>10.105265683642511</v>
      </c>
      <c r="D195">
        <v>4.4678038798150137</v>
      </c>
      <c r="E195">
        <v>10.963628581782059</v>
      </c>
      <c r="F195">
        <f t="shared" si="18"/>
        <v>30.644342591333853</v>
      </c>
      <c r="G195">
        <f t="shared" si="19"/>
        <v>0.56704849900565935</v>
      </c>
      <c r="H195">
        <f t="shared" si="20"/>
        <v>34.955539202426962</v>
      </c>
      <c r="I195">
        <f t="shared" si="21"/>
        <v>21.970840390766689</v>
      </c>
      <c r="J195">
        <f t="shared" si="22"/>
        <v>0.90279547319393327</v>
      </c>
      <c r="K195">
        <f t="shared" si="23"/>
        <v>30.754446903402531</v>
      </c>
      <c r="L195">
        <f t="shared" si="24"/>
        <v>0.18852970377533881</v>
      </c>
      <c r="M195">
        <f t="shared" si="25"/>
        <v>0.18049545718246252</v>
      </c>
      <c r="N195">
        <f t="shared" si="26"/>
        <v>4.320265074997956E-2</v>
      </c>
    </row>
    <row r="196" spans="1:14">
      <c r="A196" s="18">
        <v>39350</v>
      </c>
      <c r="B196">
        <v>3.0276161232875278</v>
      </c>
      <c r="C196">
        <v>6.6262636419647016</v>
      </c>
      <c r="D196">
        <v>4.5332715164426389</v>
      </c>
      <c r="E196">
        <v>9.0792357914173714</v>
      </c>
      <c r="F196">
        <f t="shared" ref="F196:F259" si="27">POWER((0.367+0.954*B196),2)</f>
        <v>10.59727615788705</v>
      </c>
      <c r="G196">
        <f t="shared" ref="G196:G259" si="28">POWER((2.151+(0.464-1)*B196),2)</f>
        <v>0.27899287146948032</v>
      </c>
      <c r="H196">
        <f t="shared" ref="H196:H259" si="29">POWER((1.773+0.764*B196),2)</f>
        <v>16.696202734807621</v>
      </c>
      <c r="I196">
        <f t="shared" ref="I196:I259" si="30">POWER((B196-C196),2)</f>
        <v>12.95026396368138</v>
      </c>
      <c r="J196">
        <f t="shared" ref="J196:J259" si="31">POWER((B196-D196),2)</f>
        <v>2.2669981629370723</v>
      </c>
      <c r="K196">
        <f t="shared" ref="K196:K259" si="32">POWER((B196-E196),2)</f>
        <v>36.622100607695955</v>
      </c>
      <c r="L196">
        <f t="shared" ref="L196:L259" si="33">POWER((C196-0.367)/1.954-B196,2)</f>
        <v>3.0867601369107732E-2</v>
      </c>
      <c r="M196">
        <f t="shared" ref="M196:M259" si="34">POWER((D196-2.151)/0.464-B196,2)</f>
        <v>4.4377202952379529</v>
      </c>
      <c r="N196">
        <f t="shared" ref="N196:N259" si="35">POWER((E196-1.773)/1.764-B196,2)</f>
        <v>1.241532786186651</v>
      </c>
    </row>
    <row r="197" spans="1:14">
      <c r="A197" s="18">
        <v>39357</v>
      </c>
      <c r="B197">
        <v>3.8606676759527776</v>
      </c>
      <c r="C197">
        <v>7.8982195930592383</v>
      </c>
      <c r="D197">
        <v>4.271855387916383</v>
      </c>
      <c r="E197">
        <v>9.280711128459247</v>
      </c>
      <c r="F197">
        <f t="shared" si="27"/>
        <v>16.403123405080773</v>
      </c>
      <c r="G197">
        <f t="shared" si="28"/>
        <v>6.6719696571243626E-3</v>
      </c>
      <c r="H197">
        <f t="shared" si="29"/>
        <v>22.30247948883218</v>
      </c>
      <c r="I197">
        <f t="shared" si="30"/>
        <v>16.301825483330056</v>
      </c>
      <c r="J197">
        <f t="shared" si="31"/>
        <v>0.16907533446986489</v>
      </c>
      <c r="K197">
        <f t="shared" si="32"/>
        <v>29.376871027058247</v>
      </c>
      <c r="L197">
        <f t="shared" si="33"/>
        <v>4.1087481653763275E-5</v>
      </c>
      <c r="M197">
        <f t="shared" si="34"/>
        <v>0.50430073659504271</v>
      </c>
      <c r="N197">
        <f t="shared" si="35"/>
        <v>0.15634463347763441</v>
      </c>
    </row>
    <row r="198" spans="1:14">
      <c r="A198" s="18">
        <v>39364</v>
      </c>
      <c r="B198">
        <v>3.1926602289403436</v>
      </c>
      <c r="C198">
        <v>6.8201959192347186</v>
      </c>
      <c r="D198">
        <v>3.9125587735124312</v>
      </c>
      <c r="E198">
        <v>7.5029580328184666</v>
      </c>
      <c r="F198">
        <f t="shared" si="27"/>
        <v>11.647189222361655</v>
      </c>
      <c r="G198">
        <f t="shared" si="28"/>
        <v>0.1933660939070351</v>
      </c>
      <c r="H198">
        <f t="shared" si="29"/>
        <v>17.742564940228895</v>
      </c>
      <c r="I198">
        <f t="shared" si="30"/>
        <v>13.159015184359488</v>
      </c>
      <c r="J198">
        <f t="shared" si="31"/>
        <v>0.51825391447700997</v>
      </c>
      <c r="K198">
        <f t="shared" si="32"/>
        <v>18.578667158116573</v>
      </c>
      <c r="L198">
        <f t="shared" si="33"/>
        <v>1.2077248685685228E-2</v>
      </c>
      <c r="M198">
        <f t="shared" si="34"/>
        <v>0.36457763411969762</v>
      </c>
      <c r="N198">
        <f t="shared" si="35"/>
        <v>3.0930615794421581E-3</v>
      </c>
    </row>
    <row r="199" spans="1:14">
      <c r="A199" s="18">
        <v>39371</v>
      </c>
      <c r="B199">
        <v>4.165898929973495</v>
      </c>
      <c r="C199">
        <v>8.1790268028563311</v>
      </c>
      <c r="D199">
        <v>3.7802548422685893</v>
      </c>
      <c r="E199">
        <v>8.4166927837047041</v>
      </c>
      <c r="F199">
        <f t="shared" si="27"/>
        <v>18.846604194167131</v>
      </c>
      <c r="G199">
        <f t="shared" si="28"/>
        <v>6.7111856514915826E-3</v>
      </c>
      <c r="H199">
        <f t="shared" si="29"/>
        <v>24.559426172256622</v>
      </c>
      <c r="I199">
        <f t="shared" si="30"/>
        <v>16.105195324109118</v>
      </c>
      <c r="J199">
        <f t="shared" si="31"/>
        <v>0.14872136238174896</v>
      </c>
      <c r="K199">
        <f t="shared" si="32"/>
        <v>18.069248386919025</v>
      </c>
      <c r="L199">
        <f t="shared" si="33"/>
        <v>2.8201256027434857E-2</v>
      </c>
      <c r="M199">
        <f t="shared" si="34"/>
        <v>0.42846691054269243</v>
      </c>
      <c r="N199">
        <f t="shared" si="35"/>
        <v>0.15970667821642726</v>
      </c>
    </row>
    <row r="200" spans="1:14">
      <c r="A200" s="18">
        <v>39378</v>
      </c>
      <c r="B200">
        <v>2.5891771725070831</v>
      </c>
      <c r="C200">
        <v>5.5063658593703195</v>
      </c>
      <c r="D200">
        <v>3.8354690611474878</v>
      </c>
      <c r="E200">
        <v>7.1170281795818164</v>
      </c>
      <c r="F200">
        <f t="shared" si="27"/>
        <v>8.0489946837005384</v>
      </c>
      <c r="G200">
        <f t="shared" si="28"/>
        <v>0.58247582064353276</v>
      </c>
      <c r="H200">
        <f t="shared" si="29"/>
        <v>14.07098647844057</v>
      </c>
      <c r="I200">
        <f t="shared" si="30"/>
        <v>8.5099898347628535</v>
      </c>
      <c r="J200">
        <f t="shared" si="31"/>
        <v>1.5532434716908667</v>
      </c>
      <c r="K200">
        <f t="shared" si="32"/>
        <v>20.50143474226768</v>
      </c>
      <c r="L200">
        <f t="shared" si="33"/>
        <v>1.6809859119544365E-3</v>
      </c>
      <c r="M200">
        <f t="shared" si="34"/>
        <v>1.0839809952481472</v>
      </c>
      <c r="N200">
        <f t="shared" si="35"/>
        <v>0.19387928977307373</v>
      </c>
    </row>
    <row r="201" spans="1:14">
      <c r="A201" s="18">
        <v>39385</v>
      </c>
      <c r="B201">
        <v>2.2053411889887378</v>
      </c>
      <c r="C201">
        <v>4.2497045134229614</v>
      </c>
      <c r="D201">
        <v>3.3203574810330201</v>
      </c>
      <c r="E201">
        <v>6.0336902206639875</v>
      </c>
      <c r="F201">
        <f t="shared" si="27"/>
        <v>6.1053245437285968</v>
      </c>
      <c r="G201">
        <f t="shared" si="28"/>
        <v>0.9388391477501008</v>
      </c>
      <c r="H201">
        <f t="shared" si="29"/>
        <v>11.956938716807262</v>
      </c>
      <c r="I201">
        <f t="shared" si="30"/>
        <v>4.1794214022917506</v>
      </c>
      <c r="J201">
        <f t="shared" si="31"/>
        <v>1.2432613315241803</v>
      </c>
      <c r="K201">
        <f t="shared" si="32"/>
        <v>14.656256308328823</v>
      </c>
      <c r="L201">
        <f t="shared" si="33"/>
        <v>4.7649074026656205E-2</v>
      </c>
      <c r="M201">
        <f t="shared" si="34"/>
        <v>9.9115281824653234E-2</v>
      </c>
      <c r="N201">
        <f t="shared" si="35"/>
        <v>4.4106753422307785E-2</v>
      </c>
    </row>
    <row r="202" spans="1:14">
      <c r="A202" s="18">
        <v>39392</v>
      </c>
      <c r="B202">
        <v>2.4607215212887983</v>
      </c>
      <c r="C202">
        <v>4.8082405061902369</v>
      </c>
      <c r="D202">
        <v>3.1968088137999975</v>
      </c>
      <c r="E202">
        <v>6.0163241311914168</v>
      </c>
      <c r="F202">
        <f t="shared" si="27"/>
        <v>7.3686640614820131</v>
      </c>
      <c r="G202">
        <f t="shared" si="28"/>
        <v>0.69231263511355157</v>
      </c>
      <c r="H202">
        <f t="shared" si="29"/>
        <v>13.344345016062171</v>
      </c>
      <c r="I202">
        <f t="shared" si="30"/>
        <v>5.510845384472681</v>
      </c>
      <c r="J202">
        <f t="shared" si="31"/>
        <v>0.54182450219646772</v>
      </c>
      <c r="K202">
        <f t="shared" si="32"/>
        <v>12.642309919546312</v>
      </c>
      <c r="L202">
        <f t="shared" si="33"/>
        <v>3.527809536192248E-2</v>
      </c>
      <c r="M202">
        <f t="shared" si="34"/>
        <v>4.2775842546431013E-2</v>
      </c>
      <c r="N202">
        <f t="shared" si="35"/>
        <v>3.0480309494710532E-3</v>
      </c>
    </row>
    <row r="203" spans="1:14">
      <c r="A203" s="18">
        <v>39399</v>
      </c>
      <c r="B203">
        <v>1.7377757055876673</v>
      </c>
      <c r="C203">
        <v>3.5632486967933845</v>
      </c>
      <c r="D203">
        <v>2.9540188779417367</v>
      </c>
      <c r="E203">
        <v>3.8800723115084645</v>
      </c>
      <c r="F203">
        <f t="shared" si="27"/>
        <v>4.0999690199155747</v>
      </c>
      <c r="G203">
        <f t="shared" si="28"/>
        <v>1.4873076217095367</v>
      </c>
      <c r="H203">
        <f t="shared" si="29"/>
        <v>9.6140963986716415</v>
      </c>
      <c r="I203">
        <f t="shared" si="30"/>
        <v>3.3323516416215488</v>
      </c>
      <c r="J203">
        <f t="shared" si="31"/>
        <v>1.4792474542978906</v>
      </c>
      <c r="K203">
        <f t="shared" si="32"/>
        <v>4.5894347477397668</v>
      </c>
      <c r="L203">
        <f t="shared" si="33"/>
        <v>1.0409955054907516E-2</v>
      </c>
      <c r="M203">
        <f t="shared" si="34"/>
        <v>5.0859320511161952E-5</v>
      </c>
      <c r="N203">
        <f t="shared" si="35"/>
        <v>0.29516431554754902</v>
      </c>
    </row>
    <row r="204" spans="1:14">
      <c r="A204" s="18">
        <v>39406</v>
      </c>
      <c r="B204">
        <v>1.4579503533083285</v>
      </c>
      <c r="C204">
        <v>3.3996414607844536</v>
      </c>
      <c r="D204">
        <v>2.7890360907305598</v>
      </c>
      <c r="E204">
        <v>4.4895797048780395</v>
      </c>
      <c r="F204">
        <f t="shared" si="27"/>
        <v>3.0901583971980151</v>
      </c>
      <c r="G204">
        <f t="shared" si="28"/>
        <v>1.8756360059974098</v>
      </c>
      <c r="H204">
        <f t="shared" si="29"/>
        <v>8.3340418956201319</v>
      </c>
      <c r="I204">
        <f t="shared" si="30"/>
        <v>3.7701643568518612</v>
      </c>
      <c r="J204">
        <f t="shared" si="31"/>
        <v>1.7717892403688855</v>
      </c>
      <c r="K204">
        <f t="shared" si="32"/>
        <v>9.1907765252989844</v>
      </c>
      <c r="L204">
        <f t="shared" si="33"/>
        <v>8.8485573953884424E-3</v>
      </c>
      <c r="M204">
        <f t="shared" si="34"/>
        <v>6.8678631172046705E-3</v>
      </c>
      <c r="N204">
        <f t="shared" si="35"/>
        <v>6.7339777289612164E-3</v>
      </c>
    </row>
    <row r="205" spans="1:14">
      <c r="A205" s="18">
        <v>39413</v>
      </c>
      <c r="B205">
        <v>1.0427196405742996</v>
      </c>
      <c r="C205">
        <v>2.7100882684701166</v>
      </c>
      <c r="D205">
        <v>2.5718137245650601</v>
      </c>
      <c r="E205">
        <v>2.9815472857640954</v>
      </c>
      <c r="F205">
        <f t="shared" si="27"/>
        <v>1.854375419333901</v>
      </c>
      <c r="G205">
        <f t="shared" si="28"/>
        <v>2.5347896465842212</v>
      </c>
      <c r="H205">
        <f t="shared" si="29"/>
        <v>6.6030384509345801</v>
      </c>
      <c r="I205">
        <f t="shared" si="30"/>
        <v>2.7801181412911795</v>
      </c>
      <c r="J205">
        <f t="shared" si="31"/>
        <v>2.3381287176955432</v>
      </c>
      <c r="K205">
        <f t="shared" si="32"/>
        <v>3.7590526377522089</v>
      </c>
      <c r="L205">
        <f t="shared" si="33"/>
        <v>2.4462319240205498E-2</v>
      </c>
      <c r="M205">
        <f t="shared" si="34"/>
        <v>1.8439877370654514E-2</v>
      </c>
      <c r="N205">
        <f t="shared" si="35"/>
        <v>0.12787928455185371</v>
      </c>
    </row>
    <row r="206" spans="1:14">
      <c r="A206" s="18">
        <v>39420</v>
      </c>
      <c r="B206">
        <v>1.0515107078925379</v>
      </c>
      <c r="C206">
        <v>2.0967910223365216</v>
      </c>
      <c r="D206">
        <v>2.4531715791865891</v>
      </c>
      <c r="E206">
        <v>3.3670233928126003</v>
      </c>
      <c r="F206">
        <f t="shared" si="27"/>
        <v>1.877286949944547</v>
      </c>
      <c r="G206">
        <f t="shared" si="28"/>
        <v>2.5198078393512202</v>
      </c>
      <c r="H206">
        <f t="shared" si="29"/>
        <v>6.6376008650796994</v>
      </c>
      <c r="I206">
        <f t="shared" si="30"/>
        <v>1.0926109357641134</v>
      </c>
      <c r="J206">
        <f t="shared" si="31"/>
        <v>1.9646531981167989</v>
      </c>
      <c r="K206">
        <f t="shared" si="32"/>
        <v>5.3615989940257167</v>
      </c>
      <c r="L206">
        <f t="shared" si="33"/>
        <v>2.764049204480348E-2</v>
      </c>
      <c r="M206">
        <f t="shared" si="34"/>
        <v>0.16022316271862061</v>
      </c>
      <c r="N206">
        <f t="shared" si="35"/>
        <v>2.1865338384109895E-2</v>
      </c>
    </row>
    <row r="207" spans="1:14">
      <c r="A207" s="18">
        <v>39427</v>
      </c>
      <c r="B207">
        <v>0.67152391974285708</v>
      </c>
      <c r="C207">
        <v>1.330479769721316</v>
      </c>
      <c r="D207">
        <v>1.7583552635318611</v>
      </c>
      <c r="E207">
        <v>2.2410019293798569</v>
      </c>
      <c r="F207">
        <f t="shared" si="27"/>
        <v>1.0153259140685327</v>
      </c>
      <c r="G207">
        <f t="shared" si="28"/>
        <v>3.2079073112334497</v>
      </c>
      <c r="H207">
        <f t="shared" si="29"/>
        <v>5.2259984258134065</v>
      </c>
      <c r="I207">
        <f t="shared" si="30"/>
        <v>0.43422281222083325</v>
      </c>
      <c r="J207">
        <f t="shared" si="31"/>
        <v>1.1812023698422123</v>
      </c>
      <c r="K207">
        <f t="shared" si="32"/>
        <v>2.4632612227341184</v>
      </c>
      <c r="L207">
        <f t="shared" si="33"/>
        <v>3.1841967709759826E-2</v>
      </c>
      <c r="M207">
        <f t="shared" si="34"/>
        <v>2.3035378165398246</v>
      </c>
      <c r="N207">
        <f t="shared" si="35"/>
        <v>0.16501201023581752</v>
      </c>
    </row>
    <row r="208" spans="1:14">
      <c r="A208" s="18">
        <v>39434</v>
      </c>
      <c r="B208">
        <v>0.56430724989395387</v>
      </c>
      <c r="C208">
        <v>1.3677019642126713</v>
      </c>
      <c r="D208">
        <v>2.2274843531535016</v>
      </c>
      <c r="E208">
        <v>2.1051510006898684</v>
      </c>
      <c r="F208">
        <f t="shared" si="27"/>
        <v>0.81965702256414585</v>
      </c>
      <c r="G208">
        <f t="shared" si="28"/>
        <v>3.4170680190487093</v>
      </c>
      <c r="H208">
        <f t="shared" si="29"/>
        <v>4.8581923142475327</v>
      </c>
      <c r="I208">
        <f t="shared" si="30"/>
        <v>0.64544306699525367</v>
      </c>
      <c r="J208">
        <f t="shared" si="31"/>
        <v>2.7661580768068204</v>
      </c>
      <c r="K208">
        <f t="shared" si="32"/>
        <v>2.3741994643668223</v>
      </c>
      <c r="L208">
        <f t="shared" si="33"/>
        <v>2.7224683858514623E-3</v>
      </c>
      <c r="M208">
        <f t="shared" si="34"/>
        <v>0.15957650611384916</v>
      </c>
      <c r="N208">
        <f t="shared" si="35"/>
        <v>0.14138580009530768</v>
      </c>
    </row>
    <row r="209" spans="1:14">
      <c r="A209" s="18">
        <v>39441</v>
      </c>
      <c r="B209">
        <v>0.92578815106510925</v>
      </c>
      <c r="C209">
        <v>2.4309907627920855</v>
      </c>
      <c r="D209">
        <v>2.033767397524874</v>
      </c>
      <c r="E209">
        <v>2.8862698489709642</v>
      </c>
      <c r="F209">
        <f t="shared" si="27"/>
        <v>1.5630047810523275</v>
      </c>
      <c r="G209">
        <f t="shared" si="28"/>
        <v>2.7382887433898695</v>
      </c>
      <c r="H209">
        <f t="shared" si="29"/>
        <v>6.1518987424652272</v>
      </c>
      <c r="I209">
        <f t="shared" si="30"/>
        <v>2.2656349023497109</v>
      </c>
      <c r="J209">
        <f t="shared" si="31"/>
        <v>1.2276180105855483</v>
      </c>
      <c r="K209">
        <f t="shared" si="32"/>
        <v>3.8434884878238242</v>
      </c>
      <c r="L209">
        <f t="shared" si="33"/>
        <v>1.7030746305783228E-2</v>
      </c>
      <c r="M209">
        <f t="shared" si="34"/>
        <v>1.3887317269243316</v>
      </c>
      <c r="N209">
        <f t="shared" si="35"/>
        <v>8.6837949377633061E-2</v>
      </c>
    </row>
    <row r="210" spans="1:14">
      <c r="A210" s="18">
        <v>39448</v>
      </c>
      <c r="B210">
        <v>0.57536064644504603</v>
      </c>
      <c r="C210">
        <v>0.37797554533044408</v>
      </c>
      <c r="D210">
        <v>2.347179268624823</v>
      </c>
      <c r="E210">
        <v>1.6868827796325225</v>
      </c>
      <c r="F210">
        <f t="shared" si="27"/>
        <v>0.83886192311408847</v>
      </c>
      <c r="G210">
        <f t="shared" si="28"/>
        <v>3.3951994269511059</v>
      </c>
      <c r="H210">
        <f t="shared" si="29"/>
        <v>4.8954904931421339</v>
      </c>
      <c r="I210">
        <f t="shared" si="30"/>
        <v>3.8960878142021635E-2</v>
      </c>
      <c r="J210">
        <f t="shared" si="31"/>
        <v>3.1393412299030432</v>
      </c>
      <c r="K210">
        <f t="shared" si="32"/>
        <v>1.2354814525656383</v>
      </c>
      <c r="L210">
        <f t="shared" si="33"/>
        <v>0.32460786504220396</v>
      </c>
      <c r="M210">
        <f t="shared" si="34"/>
        <v>2.3274705716823836E-2</v>
      </c>
      <c r="N210">
        <f t="shared" si="35"/>
        <v>0.38960058797048691</v>
      </c>
    </row>
    <row r="211" spans="1:14">
      <c r="A211" s="18">
        <v>39455</v>
      </c>
      <c r="B211">
        <v>0.5117189354844488</v>
      </c>
      <c r="C211">
        <v>0.58329336217161964</v>
      </c>
      <c r="D211">
        <v>1.6255042795436125</v>
      </c>
      <c r="E211">
        <v>1.6439905477691295</v>
      </c>
      <c r="F211">
        <f t="shared" si="27"/>
        <v>0.73133260056442195</v>
      </c>
      <c r="G211">
        <f t="shared" si="28"/>
        <v>3.5220728934360745</v>
      </c>
      <c r="H211">
        <f t="shared" si="29"/>
        <v>4.6826937405053943</v>
      </c>
      <c r="I211">
        <f t="shared" si="30"/>
        <v>5.122898555597194E-3</v>
      </c>
      <c r="J211">
        <f t="shared" si="31"/>
        <v>1.24051779264099</v>
      </c>
      <c r="K211">
        <f t="shared" si="32"/>
        <v>1.2820390039857499</v>
      </c>
      <c r="L211">
        <f t="shared" si="33"/>
        <v>0.1608221128155527</v>
      </c>
      <c r="M211">
        <f t="shared" si="34"/>
        <v>2.7035673221951537</v>
      </c>
      <c r="N211">
        <f t="shared" si="35"/>
        <v>0.34205366979229629</v>
      </c>
    </row>
    <row r="212" spans="1:14">
      <c r="A212" s="18">
        <v>39462</v>
      </c>
      <c r="B212">
        <v>0.54292771145199947</v>
      </c>
      <c r="C212">
        <v>0.9870377629990299</v>
      </c>
      <c r="D212">
        <v>1.9230865748430819</v>
      </c>
      <c r="E212">
        <v>1.6597590637830364</v>
      </c>
      <c r="F212">
        <f t="shared" si="27"/>
        <v>0.78314187720916628</v>
      </c>
      <c r="G212">
        <f t="shared" si="28"/>
        <v>3.4595655776672527</v>
      </c>
      <c r="H212">
        <f t="shared" si="29"/>
        <v>4.7864547136016604</v>
      </c>
      <c r="I212">
        <f t="shared" si="30"/>
        <v>0.19723373788510604</v>
      </c>
      <c r="J212">
        <f t="shared" si="31"/>
        <v>1.9048384881969644</v>
      </c>
      <c r="K212">
        <f t="shared" si="32"/>
        <v>1.2473122695495726</v>
      </c>
      <c r="L212">
        <f t="shared" si="33"/>
        <v>5.0900113454071701E-2</v>
      </c>
      <c r="M212">
        <f t="shared" si="34"/>
        <v>1.0694050804615716</v>
      </c>
      <c r="N212">
        <f t="shared" si="35"/>
        <v>0.36859864497091266</v>
      </c>
    </row>
    <row r="213" spans="1:14">
      <c r="A213" s="18">
        <v>39469</v>
      </c>
      <c r="B213">
        <v>0.37629271618568411</v>
      </c>
      <c r="C213">
        <v>-0.52038309844461239</v>
      </c>
      <c r="D213">
        <v>2.1164809374907674</v>
      </c>
      <c r="E213">
        <v>1.3479501245820553</v>
      </c>
      <c r="F213">
        <f t="shared" si="27"/>
        <v>0.52705168108265998</v>
      </c>
      <c r="G213">
        <f t="shared" si="28"/>
        <v>3.7997981861901398</v>
      </c>
      <c r="H213">
        <f t="shared" si="29"/>
        <v>4.2456092946714099</v>
      </c>
      <c r="I213">
        <f t="shared" si="30"/>
        <v>0.80402751654290572</v>
      </c>
      <c r="J213">
        <f t="shared" si="31"/>
        <v>3.0282550455689492</v>
      </c>
      <c r="K213">
        <f t="shared" si="32"/>
        <v>0.94411811929155243</v>
      </c>
      <c r="L213">
        <f t="shared" si="33"/>
        <v>0.68961300391469815</v>
      </c>
      <c r="M213">
        <f t="shared" si="34"/>
        <v>0.20311899501908864</v>
      </c>
      <c r="N213">
        <f t="shared" si="35"/>
        <v>0.38099842103049325</v>
      </c>
    </row>
    <row r="214" spans="1:14">
      <c r="A214" s="18">
        <v>39476</v>
      </c>
      <c r="B214">
        <v>0.51014714046742959</v>
      </c>
      <c r="C214">
        <v>0.11636179122155731</v>
      </c>
      <c r="D214">
        <v>2.3845839883649513</v>
      </c>
      <c r="E214">
        <v>1.7090548394418943</v>
      </c>
      <c r="F214">
        <f t="shared" si="27"/>
        <v>0.7287701775481793</v>
      </c>
      <c r="G214">
        <f t="shared" si="28"/>
        <v>3.5252358070612209</v>
      </c>
      <c r="H214">
        <f t="shared" si="29"/>
        <v>4.6774980099600194</v>
      </c>
      <c r="I214">
        <f t="shared" si="30"/>
        <v>0.15506690128069359</v>
      </c>
      <c r="J214">
        <f t="shared" si="31"/>
        <v>3.5135134967559969</v>
      </c>
      <c r="K214">
        <f t="shared" si="32"/>
        <v>1.4373796706602457</v>
      </c>
      <c r="L214">
        <f t="shared" si="33"/>
        <v>0.40757554922330114</v>
      </c>
      <c r="M214">
        <f t="shared" si="34"/>
        <v>4.5338304409245537E-5</v>
      </c>
      <c r="N214">
        <f t="shared" si="35"/>
        <v>0.29854993457640022</v>
      </c>
    </row>
    <row r="215" spans="1:14">
      <c r="A215" s="18">
        <v>39483</v>
      </c>
      <c r="B215">
        <v>0.76291577737159411</v>
      </c>
      <c r="C215">
        <v>0.53659231216963921</v>
      </c>
      <c r="D215">
        <v>3.0433207306777703</v>
      </c>
      <c r="E215">
        <v>2.7155263114244264</v>
      </c>
      <c r="F215">
        <f t="shared" si="27"/>
        <v>1.1986344488395242</v>
      </c>
      <c r="G215">
        <f t="shared" si="28"/>
        <v>3.0348327733087208</v>
      </c>
      <c r="H215">
        <f t="shared" si="29"/>
        <v>5.5501124027483497</v>
      </c>
      <c r="I215">
        <f t="shared" si="30"/>
        <v>5.1222310901020487E-2</v>
      </c>
      <c r="J215">
        <f t="shared" si="31"/>
        <v>5.200246751063343</v>
      </c>
      <c r="K215">
        <f t="shared" si="32"/>
        <v>3.8126878976940861</v>
      </c>
      <c r="L215">
        <f t="shared" si="33"/>
        <v>0.45714284733168975</v>
      </c>
      <c r="M215">
        <f t="shared" si="34"/>
        <v>1.3460390857006665</v>
      </c>
      <c r="N215">
        <f t="shared" si="35"/>
        <v>5.225970169226965E-2</v>
      </c>
    </row>
    <row r="216" spans="1:14">
      <c r="A216" s="18">
        <v>39490</v>
      </c>
      <c r="B216">
        <v>0.81595888713741327</v>
      </c>
      <c r="C216">
        <v>0.80433747458615046</v>
      </c>
      <c r="D216">
        <v>3.0374636805068449</v>
      </c>
      <c r="E216">
        <v>2.9428273075092553</v>
      </c>
      <c r="F216">
        <f t="shared" si="27"/>
        <v>1.3119979228102496</v>
      </c>
      <c r="G216">
        <f t="shared" si="28"/>
        <v>2.9365827383927821</v>
      </c>
      <c r="H216">
        <f t="shared" si="29"/>
        <v>5.7426974443188685</v>
      </c>
      <c r="I216">
        <f t="shared" si="30"/>
        <v>1.350572296866488E-4</v>
      </c>
      <c r="J216">
        <f t="shared" si="31"/>
        <v>4.9350835469633623</v>
      </c>
      <c r="K216">
        <f t="shared" si="32"/>
        <v>4.5235692775750156</v>
      </c>
      <c r="L216">
        <f t="shared" si="33"/>
        <v>0.35063258628882382</v>
      </c>
      <c r="M216">
        <f t="shared" si="34"/>
        <v>1.1979809979502964</v>
      </c>
      <c r="N216">
        <f t="shared" si="35"/>
        <v>2.3345236132120667E-2</v>
      </c>
    </row>
    <row r="217" spans="1:14">
      <c r="A217" s="18">
        <v>39497</v>
      </c>
      <c r="B217">
        <v>1.7367772806541817</v>
      </c>
      <c r="C217">
        <v>4.4278668304316886</v>
      </c>
      <c r="D217">
        <v>3.4299892283422464</v>
      </c>
      <c r="E217">
        <v>4.3368273107631286</v>
      </c>
      <c r="F217">
        <f t="shared" si="27"/>
        <v>4.0961126213164283</v>
      </c>
      <c r="G217">
        <f t="shared" si="28"/>
        <v>1.488613208904074</v>
      </c>
      <c r="H217">
        <f t="shared" si="29"/>
        <v>9.6093666334388992</v>
      </c>
      <c r="I217">
        <f t="shared" si="30"/>
        <v>7.2419629649217052</v>
      </c>
      <c r="J217">
        <f t="shared" si="31"/>
        <v>2.8669666997936094</v>
      </c>
      <c r="K217">
        <f t="shared" si="32"/>
        <v>6.7602601590695359</v>
      </c>
      <c r="L217">
        <f t="shared" si="33"/>
        <v>0.11659185045357076</v>
      </c>
      <c r="M217">
        <f t="shared" si="34"/>
        <v>1.0397167566978047</v>
      </c>
      <c r="N217">
        <f t="shared" si="35"/>
        <v>8.0293137720375121E-2</v>
      </c>
    </row>
    <row r="218" spans="1:14">
      <c r="A218" s="18">
        <v>39504</v>
      </c>
      <c r="B218">
        <v>1.2367384684334186</v>
      </c>
      <c r="C218">
        <v>2.5341207461360544</v>
      </c>
      <c r="D218">
        <v>3.5573514831510447</v>
      </c>
      <c r="E218">
        <v>4.4502042591740016</v>
      </c>
      <c r="F218">
        <f t="shared" si="27"/>
        <v>2.3927402785042671</v>
      </c>
      <c r="G218">
        <f t="shared" si="28"/>
        <v>2.2144659581201012</v>
      </c>
      <c r="H218">
        <f t="shared" si="29"/>
        <v>7.3868074975786104</v>
      </c>
      <c r="I218">
        <f t="shared" si="30"/>
        <v>1.6832007744968793</v>
      </c>
      <c r="J218">
        <f t="shared" si="31"/>
        <v>5.3852447640768286</v>
      </c>
      <c r="K218">
        <f t="shared" si="32"/>
        <v>10.32636238826</v>
      </c>
      <c r="L218">
        <f t="shared" si="33"/>
        <v>1.629950360629389E-2</v>
      </c>
      <c r="M218">
        <f t="shared" si="34"/>
        <v>3.2191229669707448</v>
      </c>
      <c r="N218">
        <f t="shared" si="35"/>
        <v>7.893347614151959E-2</v>
      </c>
    </row>
    <row r="219" spans="1:14">
      <c r="A219" s="18">
        <v>39511</v>
      </c>
      <c r="B219">
        <v>1.9509278121039186</v>
      </c>
      <c r="C219">
        <v>3.8925689435695734</v>
      </c>
      <c r="D219">
        <v>3.6402204551672108</v>
      </c>
      <c r="E219">
        <v>5.8687658259906597</v>
      </c>
      <c r="F219">
        <f t="shared" si="27"/>
        <v>4.9648089857953828</v>
      </c>
      <c r="G219">
        <f t="shared" si="28"/>
        <v>1.2216940425170595</v>
      </c>
      <c r="H219">
        <f t="shared" si="29"/>
        <v>10.650490003894436</v>
      </c>
      <c r="I219">
        <f t="shared" si="30"/>
        <v>3.7699702833992279</v>
      </c>
      <c r="J219">
        <f t="shared" si="31"/>
        <v>2.8537096339077634</v>
      </c>
      <c r="K219">
        <f t="shared" si="32"/>
        <v>15.349454703056006</v>
      </c>
      <c r="L219">
        <f t="shared" si="33"/>
        <v>2.1504706685287402E-2</v>
      </c>
      <c r="M219">
        <f t="shared" si="34"/>
        <v>1.5840715206550744</v>
      </c>
      <c r="N219">
        <f t="shared" si="35"/>
        <v>0.1375927008115681</v>
      </c>
    </row>
    <row r="220" spans="1:14">
      <c r="A220" s="18">
        <v>39518</v>
      </c>
      <c r="B220">
        <v>2.0571793725206371</v>
      </c>
      <c r="C220">
        <v>4.3693152875825962</v>
      </c>
      <c r="D220">
        <v>3.7094287109250299</v>
      </c>
      <c r="E220">
        <v>7.4118487918989029</v>
      </c>
      <c r="F220">
        <f t="shared" si="27"/>
        <v>5.4267991089441709</v>
      </c>
      <c r="G220">
        <f t="shared" si="28"/>
        <v>1.0990416146683308</v>
      </c>
      <c r="H220">
        <f t="shared" si="29"/>
        <v>11.186918020852</v>
      </c>
      <c r="I220">
        <f t="shared" si="30"/>
        <v>5.3459724897194034</v>
      </c>
      <c r="J220">
        <f t="shared" si="31"/>
        <v>2.7299278762577539</v>
      </c>
      <c r="K220">
        <f t="shared" si="32"/>
        <v>28.672484590824773</v>
      </c>
      <c r="L220">
        <f t="shared" si="33"/>
        <v>7.9416066572602642E-5</v>
      </c>
      <c r="M220">
        <f t="shared" si="34"/>
        <v>1.6939105643257362</v>
      </c>
      <c r="N220">
        <f t="shared" si="35"/>
        <v>1.2983392988612867</v>
      </c>
    </row>
    <row r="221" spans="1:14">
      <c r="A221" s="18">
        <v>39525</v>
      </c>
      <c r="B221">
        <v>3.4010608703244869</v>
      </c>
      <c r="C221">
        <v>7.3013461546228964</v>
      </c>
      <c r="D221">
        <v>4.1047875830316354</v>
      </c>
      <c r="E221">
        <v>8.6951028511126403</v>
      </c>
      <c r="F221">
        <f t="shared" si="27"/>
        <v>13.043741746261245</v>
      </c>
      <c r="G221">
        <f t="shared" si="28"/>
        <v>0.10760458200428188</v>
      </c>
      <c r="H221">
        <f t="shared" si="29"/>
        <v>19.109229802594065</v>
      </c>
      <c r="I221">
        <f t="shared" si="30"/>
        <v>15.212225298914724</v>
      </c>
      <c r="J221">
        <f t="shared" si="31"/>
        <v>0.49523128617760948</v>
      </c>
      <c r="K221">
        <f t="shared" si="32"/>
        <v>28.026880494347349</v>
      </c>
      <c r="L221">
        <f t="shared" si="33"/>
        <v>2.1825482642800445E-2</v>
      </c>
      <c r="M221">
        <f t="shared" si="34"/>
        <v>0.65559503147949716</v>
      </c>
      <c r="N221">
        <f t="shared" si="35"/>
        <v>0.27356426856866967</v>
      </c>
    </row>
    <row r="222" spans="1:14">
      <c r="A222" s="18">
        <v>39532</v>
      </c>
      <c r="B222">
        <v>3.3402199653194145</v>
      </c>
      <c r="C222">
        <v>8.1975388089780896</v>
      </c>
      <c r="D222">
        <v>3.7213905390269169</v>
      </c>
      <c r="E222">
        <v>8.5329507020896198</v>
      </c>
      <c r="F222">
        <f t="shared" si="27"/>
        <v>12.627858656901516</v>
      </c>
      <c r="G222">
        <f t="shared" si="28"/>
        <v>0.13006272327452903</v>
      </c>
      <c r="H222">
        <f t="shared" si="29"/>
        <v>18.705002667986175</v>
      </c>
      <c r="I222">
        <f t="shared" si="30"/>
        <v>23.593546348961645</v>
      </c>
      <c r="J222">
        <f t="shared" si="31"/>
        <v>0.14529100626050653</v>
      </c>
      <c r="K222">
        <f t="shared" si="32"/>
        <v>26.964452504598036</v>
      </c>
      <c r="L222">
        <f t="shared" si="33"/>
        <v>0.44518329105529181</v>
      </c>
      <c r="M222">
        <f t="shared" si="34"/>
        <v>1.9573902473777553E-3</v>
      </c>
      <c r="N222">
        <f t="shared" si="35"/>
        <v>0.24201641069178009</v>
      </c>
    </row>
    <row r="223" spans="1:14">
      <c r="A223" s="18">
        <v>39539</v>
      </c>
      <c r="B223">
        <v>4.057305156905433</v>
      </c>
      <c r="C223">
        <v>8.0706377050039571</v>
      </c>
      <c r="D223">
        <v>4.2829068347090118</v>
      </c>
      <c r="E223">
        <v>7.9754933341671563</v>
      </c>
      <c r="F223">
        <f t="shared" si="27"/>
        <v>17.957839567955435</v>
      </c>
      <c r="G223">
        <f t="shared" si="28"/>
        <v>5.6242798064346129E-4</v>
      </c>
      <c r="H223">
        <f t="shared" si="29"/>
        <v>23.74399603712882</v>
      </c>
      <c r="I223">
        <f t="shared" si="30"/>
        <v>16.106838141626991</v>
      </c>
      <c r="J223">
        <f t="shared" si="31"/>
        <v>5.0896117027789761E-2</v>
      </c>
      <c r="K223">
        <f t="shared" si="32"/>
        <v>15.352198592433545</v>
      </c>
      <c r="L223">
        <f t="shared" si="33"/>
        <v>1.3181081285226206E-2</v>
      </c>
      <c r="M223">
        <f t="shared" si="34"/>
        <v>0.28871454700069649</v>
      </c>
      <c r="N223">
        <f t="shared" si="35"/>
        <v>0.29284599918251175</v>
      </c>
    </row>
    <row r="224" spans="1:14">
      <c r="A224" s="18">
        <v>39546</v>
      </c>
      <c r="B224">
        <v>2.5308253460011652</v>
      </c>
      <c r="C224">
        <v>7.8334908396209846</v>
      </c>
      <c r="D224">
        <v>3.1098436258045177</v>
      </c>
      <c r="E224">
        <v>7.8019522600510358</v>
      </c>
      <c r="F224">
        <f t="shared" si="27"/>
        <v>7.7362270139919245</v>
      </c>
      <c r="G224">
        <f t="shared" si="28"/>
        <v>0.63119468001053181</v>
      </c>
      <c r="H224">
        <f t="shared" si="29"/>
        <v>13.738517086045421</v>
      </c>
      <c r="I224">
        <f t="shared" si="30"/>
        <v>28.118261337226329</v>
      </c>
      <c r="J224">
        <f t="shared" si="31"/>
        <v>0.33526216834643341</v>
      </c>
      <c r="K224">
        <f t="shared" si="32"/>
        <v>27.784778944020918</v>
      </c>
      <c r="L224">
        <f t="shared" si="33"/>
        <v>1.6648898239510259</v>
      </c>
      <c r="M224">
        <f t="shared" si="34"/>
        <v>0.21562279339427187</v>
      </c>
      <c r="N224">
        <f t="shared" si="35"/>
        <v>0.78667683284490608</v>
      </c>
    </row>
    <row r="225" spans="1:14">
      <c r="A225" s="18">
        <v>39553</v>
      </c>
      <c r="B225">
        <v>4.130762978375448</v>
      </c>
      <c r="C225">
        <v>8.2356641549234659</v>
      </c>
      <c r="D225">
        <v>3.5038057971034888</v>
      </c>
      <c r="E225">
        <v>8.3205960205471499</v>
      </c>
      <c r="F225">
        <f t="shared" si="27"/>
        <v>18.556691809449255</v>
      </c>
      <c r="G225">
        <f t="shared" si="28"/>
        <v>3.9802164208070203E-3</v>
      </c>
      <c r="H225">
        <f t="shared" si="29"/>
        <v>24.294083950215828</v>
      </c>
      <c r="I225">
        <f t="shared" si="30"/>
        <v>16.850213669225301</v>
      </c>
      <c r="J225">
        <f t="shared" si="31"/>
        <v>0.39307530714848032</v>
      </c>
      <c r="K225">
        <f t="shared" si="32"/>
        <v>17.554700921273778</v>
      </c>
      <c r="L225">
        <f t="shared" si="33"/>
        <v>1.0776724870907051E-2</v>
      </c>
      <c r="M225">
        <f t="shared" si="34"/>
        <v>1.4767918354722516</v>
      </c>
      <c r="N225">
        <f t="shared" si="35"/>
        <v>0.17553908788976577</v>
      </c>
    </row>
    <row r="226" spans="1:14">
      <c r="A226" s="18">
        <v>39560</v>
      </c>
      <c r="B226">
        <v>5.8831064769882069</v>
      </c>
      <c r="C226">
        <v>8.8608014889438032</v>
      </c>
      <c r="D226">
        <v>4.6278788459479454</v>
      </c>
      <c r="E226">
        <v>8.2815539813360086</v>
      </c>
      <c r="F226">
        <f t="shared" si="27"/>
        <v>35.754223872089725</v>
      </c>
      <c r="G226">
        <f t="shared" si="28"/>
        <v>1.0046956426924756</v>
      </c>
      <c r="H226">
        <f t="shared" si="29"/>
        <v>39.283979909815649</v>
      </c>
      <c r="I226">
        <f t="shared" si="30"/>
        <v>8.8666675842252385</v>
      </c>
      <c r="J226">
        <f t="shared" si="31"/>
        <v>1.5755964057269467</v>
      </c>
      <c r="K226">
        <f t="shared" si="32"/>
        <v>5.7525504311121987</v>
      </c>
      <c r="L226">
        <f t="shared" si="33"/>
        <v>2.3599949822161412</v>
      </c>
      <c r="M226">
        <f t="shared" si="34"/>
        <v>0.29703101235433632</v>
      </c>
      <c r="N226">
        <f t="shared" si="35"/>
        <v>4.8112230121008475</v>
      </c>
    </row>
    <row r="227" spans="1:14">
      <c r="A227" s="18">
        <v>39567</v>
      </c>
      <c r="B227">
        <v>3.914305916533555</v>
      </c>
      <c r="C227">
        <v>8.2600197995091875</v>
      </c>
      <c r="D227">
        <v>4.6448599405590221</v>
      </c>
      <c r="E227">
        <v>10.558330210034496</v>
      </c>
      <c r="F227">
        <f t="shared" si="27"/>
        <v>16.820233880974271</v>
      </c>
      <c r="G227">
        <f t="shared" si="28"/>
        <v>2.8017996663219813E-3</v>
      </c>
      <c r="H227">
        <f t="shared" si="29"/>
        <v>22.69121539553009</v>
      </c>
      <c r="I227">
        <f t="shared" si="30"/>
        <v>18.885229152687145</v>
      </c>
      <c r="J227">
        <f t="shared" si="31"/>
        <v>0.53370918201980277</v>
      </c>
      <c r="K227">
        <f t="shared" si="32"/>
        <v>44.143058812630677</v>
      </c>
      <c r="L227">
        <f t="shared" si="33"/>
        <v>1.5652652782172802E-2</v>
      </c>
      <c r="M227">
        <f t="shared" si="34"/>
        <v>2.1327454690163705</v>
      </c>
      <c r="N227">
        <f t="shared" si="35"/>
        <v>1.1364412976381071</v>
      </c>
    </row>
    <row r="228" spans="1:14">
      <c r="A228" s="18">
        <v>39574</v>
      </c>
      <c r="B228">
        <v>3.2903581635227885</v>
      </c>
      <c r="C228">
        <v>6.8347034909321227</v>
      </c>
      <c r="D228">
        <v>4.0977224714508758</v>
      </c>
      <c r="E228">
        <v>9.887835456209876</v>
      </c>
      <c r="F228">
        <f t="shared" si="27"/>
        <v>12.29204783626404</v>
      </c>
      <c r="G228">
        <f t="shared" si="28"/>
        <v>0.15005398629020508</v>
      </c>
      <c r="H228">
        <f t="shared" si="29"/>
        <v>18.376942630726582</v>
      </c>
      <c r="I228">
        <f t="shared" si="30"/>
        <v>12.56238379992838</v>
      </c>
      <c r="J228">
        <f t="shared" si="31"/>
        <v>0.65183712571619923</v>
      </c>
      <c r="K228">
        <f t="shared" si="32"/>
        <v>43.52670662752174</v>
      </c>
      <c r="L228">
        <f t="shared" si="33"/>
        <v>3.8506810246107979E-4</v>
      </c>
      <c r="M228">
        <f t="shared" si="34"/>
        <v>0.81932259873804181</v>
      </c>
      <c r="N228">
        <f t="shared" si="35"/>
        <v>1.7158083899853835</v>
      </c>
    </row>
    <row r="229" spans="1:14">
      <c r="A229" s="18">
        <v>39581</v>
      </c>
      <c r="B229">
        <v>6.7304818446591765</v>
      </c>
      <c r="C229">
        <v>12.069546578794798</v>
      </c>
      <c r="D229">
        <v>4.9727214120225547</v>
      </c>
      <c r="E229">
        <v>12.850270506846</v>
      </c>
      <c r="F229">
        <f t="shared" si="27"/>
        <v>46.075310547507655</v>
      </c>
      <c r="G229">
        <f t="shared" si="28"/>
        <v>2.121503728296307</v>
      </c>
      <c r="H229">
        <f t="shared" si="29"/>
        <v>47.818443836256996</v>
      </c>
      <c r="I229">
        <f t="shared" si="30"/>
        <v>28.505612235290673</v>
      </c>
      <c r="J229">
        <f t="shared" si="31"/>
        <v>3.0897217385428841</v>
      </c>
      <c r="K229">
        <f t="shared" si="32"/>
        <v>37.451813269830389</v>
      </c>
      <c r="L229">
        <f t="shared" si="33"/>
        <v>0.54976452962522382</v>
      </c>
      <c r="M229">
        <f t="shared" si="34"/>
        <v>0.42144207056414706</v>
      </c>
      <c r="N229">
        <f t="shared" si="35"/>
        <v>0.20326575681612025</v>
      </c>
    </row>
    <row r="230" spans="1:14">
      <c r="A230" s="18">
        <v>39588</v>
      </c>
      <c r="B230">
        <v>6.0138524422373063</v>
      </c>
      <c r="C230">
        <v>9.6857140286081211</v>
      </c>
      <c r="D230">
        <v>4.7420553156150831</v>
      </c>
      <c r="E230">
        <v>11.761114086300704</v>
      </c>
      <c r="F230">
        <f t="shared" si="27"/>
        <v>37.261443572874619</v>
      </c>
      <c r="G230">
        <f t="shared" si="28"/>
        <v>1.1500951855277293</v>
      </c>
      <c r="H230">
        <f t="shared" si="29"/>
        <v>40.54611664777876</v>
      </c>
      <c r="I230">
        <f t="shared" si="30"/>
        <v>13.482567509465596</v>
      </c>
      <c r="J230">
        <f t="shared" si="31"/>
        <v>1.6174679312845432</v>
      </c>
      <c r="K230">
        <f t="shared" si="32"/>
        <v>33.031016405322312</v>
      </c>
      <c r="L230">
        <f t="shared" si="33"/>
        <v>1.5495454426115969</v>
      </c>
      <c r="M230">
        <f t="shared" si="34"/>
        <v>0.18462619437413522</v>
      </c>
      <c r="N230">
        <f t="shared" si="35"/>
        <v>0.12366211689056611</v>
      </c>
    </row>
    <row r="231" spans="1:14">
      <c r="A231" s="18">
        <v>39595</v>
      </c>
      <c r="B231">
        <v>6.0814257562367571</v>
      </c>
      <c r="C231">
        <v>11.783151868132904</v>
      </c>
      <c r="D231">
        <v>4.9854397032819717</v>
      </c>
      <c r="E231">
        <v>11.861124005056952</v>
      </c>
      <c r="F231">
        <f t="shared" si="27"/>
        <v>38.052615057638747</v>
      </c>
      <c r="G231">
        <f t="shared" si="28"/>
        <v>1.2290919740403952</v>
      </c>
      <c r="H231">
        <f t="shared" si="29"/>
        <v>41.206247751742744</v>
      </c>
      <c r="I231">
        <f t="shared" si="30"/>
        <v>32.509680655078355</v>
      </c>
      <c r="J231">
        <f t="shared" si="31"/>
        <v>1.2011854282714096</v>
      </c>
      <c r="K231">
        <f t="shared" si="32"/>
        <v>33.404911847415235</v>
      </c>
      <c r="L231">
        <f t="shared" si="33"/>
        <v>5.7108294701810579E-2</v>
      </c>
      <c r="M231">
        <f t="shared" si="34"/>
        <v>7.4422572588797651E-4</v>
      </c>
      <c r="N231">
        <f t="shared" si="35"/>
        <v>0.13143133395482459</v>
      </c>
    </row>
    <row r="232" spans="1:14">
      <c r="A232" s="18">
        <v>39602</v>
      </c>
      <c r="B232">
        <v>4.8139657763794821</v>
      </c>
      <c r="C232">
        <v>10.474428322263121</v>
      </c>
      <c r="D232">
        <v>4.3593991364473501</v>
      </c>
      <c r="E232">
        <v>12.212931473861873</v>
      </c>
      <c r="F232">
        <f t="shared" si="27"/>
        <v>24.596871865801564</v>
      </c>
      <c r="G232">
        <f t="shared" si="28"/>
        <v>0.18428617456703772</v>
      </c>
      <c r="H232">
        <f t="shared" si="29"/>
        <v>29.711982156022284</v>
      </c>
      <c r="I232">
        <f t="shared" si="30"/>
        <v>32.040836233351484</v>
      </c>
      <c r="J232">
        <f t="shared" si="31"/>
        <v>0.20663083013918851</v>
      </c>
      <c r="K232">
        <f t="shared" si="32"/>
        <v>54.744693392521093</v>
      </c>
      <c r="L232">
        <f t="shared" si="33"/>
        <v>0.12868015413683506</v>
      </c>
      <c r="M232">
        <f t="shared" si="34"/>
        <v>2.9686020247856283E-3</v>
      </c>
      <c r="N232">
        <f t="shared" si="35"/>
        <v>1.2196170251495779</v>
      </c>
    </row>
    <row r="233" spans="1:14">
      <c r="A233" s="18">
        <v>39609</v>
      </c>
      <c r="B233">
        <v>7.5478931670592404</v>
      </c>
      <c r="C233">
        <v>16.067465704101366</v>
      </c>
      <c r="D233">
        <v>4.7833694924031818</v>
      </c>
      <c r="E233">
        <v>11.826200934782589</v>
      </c>
      <c r="F233">
        <f t="shared" si="27"/>
        <v>57.269933167734216</v>
      </c>
      <c r="G233">
        <f t="shared" si="28"/>
        <v>3.5897772037045916</v>
      </c>
      <c r="H233">
        <f t="shared" si="29"/>
        <v>56.8454230926584</v>
      </c>
      <c r="I233">
        <f t="shared" si="30"/>
        <v>72.583116213922409</v>
      </c>
      <c r="J233">
        <f t="shared" si="31"/>
        <v>7.642591147733838</v>
      </c>
      <c r="K233">
        <f t="shared" si="32"/>
        <v>18.303917355361943</v>
      </c>
      <c r="L233">
        <f t="shared" si="33"/>
        <v>0.23731081229795004</v>
      </c>
      <c r="M233">
        <f t="shared" si="34"/>
        <v>3.5144365534097464</v>
      </c>
      <c r="N233">
        <f t="shared" si="35"/>
        <v>3.4180602072779362</v>
      </c>
    </row>
    <row r="234" spans="1:14">
      <c r="A234" s="18">
        <v>39616</v>
      </c>
      <c r="B234">
        <v>5.1508863205211357</v>
      </c>
      <c r="C234">
        <v>11.49150135333114</v>
      </c>
      <c r="D234">
        <v>4.4203558760366235</v>
      </c>
      <c r="E234">
        <v>11.517915578333279</v>
      </c>
      <c r="F234">
        <f t="shared" si="27"/>
        <v>27.888385899711228</v>
      </c>
      <c r="G234">
        <f t="shared" si="28"/>
        <v>0.37194759832323615</v>
      </c>
      <c r="H234">
        <f t="shared" si="29"/>
        <v>32.584428008404437</v>
      </c>
      <c r="I234">
        <f t="shared" si="30"/>
        <v>40.203398994296208</v>
      </c>
      <c r="J234">
        <f t="shared" si="31"/>
        <v>0.53367473031873902</v>
      </c>
      <c r="K234">
        <f t="shared" si="32"/>
        <v>40.539061569835845</v>
      </c>
      <c r="L234">
        <f t="shared" si="33"/>
        <v>0.29409777316118463</v>
      </c>
      <c r="M234">
        <f t="shared" si="34"/>
        <v>6.7617233590236123E-2</v>
      </c>
      <c r="N234">
        <f t="shared" si="35"/>
        <v>0.13945910558903754</v>
      </c>
    </row>
    <row r="235" spans="1:14">
      <c r="A235" s="18">
        <v>39623</v>
      </c>
      <c r="B235">
        <v>7.073077077850038</v>
      </c>
      <c r="C235">
        <v>13.264029626152345</v>
      </c>
      <c r="D235">
        <v>5.1616313115072483</v>
      </c>
      <c r="E235">
        <v>13.57456205272779</v>
      </c>
      <c r="F235">
        <f t="shared" si="27"/>
        <v>50.619177105108847</v>
      </c>
      <c r="G235">
        <f t="shared" si="28"/>
        <v>2.6901553776937353</v>
      </c>
      <c r="H235">
        <f t="shared" si="29"/>
        <v>51.506901587450066</v>
      </c>
      <c r="I235">
        <f t="shared" si="30"/>
        <v>38.32789345533083</v>
      </c>
      <c r="J235">
        <f t="shared" si="31"/>
        <v>3.6536249176697746</v>
      </c>
      <c r="K235">
        <f t="shared" si="32"/>
        <v>42.269306878561167</v>
      </c>
      <c r="L235">
        <f t="shared" si="33"/>
        <v>0.22349715161795189</v>
      </c>
      <c r="M235">
        <f t="shared" si="34"/>
        <v>0.3418127310468857</v>
      </c>
      <c r="N235">
        <f t="shared" si="35"/>
        <v>0.14657347686441385</v>
      </c>
    </row>
    <row r="236" spans="1:14">
      <c r="A236" s="18">
        <v>39630</v>
      </c>
      <c r="B236">
        <v>4.3846933633735805</v>
      </c>
      <c r="C236">
        <v>9.2613704332691213</v>
      </c>
      <c r="D236">
        <v>3.7609833315725156</v>
      </c>
      <c r="E236">
        <v>8.8333452465875624</v>
      </c>
      <c r="F236">
        <f t="shared" si="27"/>
        <v>20.70247696479781</v>
      </c>
      <c r="G236">
        <f t="shared" si="28"/>
        <v>3.9678904097852095E-2</v>
      </c>
      <c r="H236">
        <f t="shared" si="29"/>
        <v>26.244163114546947</v>
      </c>
      <c r="I236">
        <f t="shared" si="30"/>
        <v>23.781979244044958</v>
      </c>
      <c r="J236">
        <f t="shared" si="31"/>
        <v>0.38901420376928536</v>
      </c>
      <c r="K236">
        <f t="shared" si="32"/>
        <v>19.790503578023309</v>
      </c>
      <c r="L236">
        <f t="shared" si="33"/>
        <v>2.7950843259989797E-2</v>
      </c>
      <c r="M236">
        <f t="shared" si="34"/>
        <v>0.83704512158104727</v>
      </c>
      <c r="N236">
        <f t="shared" si="35"/>
        <v>0.14609982767912597</v>
      </c>
    </row>
    <row r="237" spans="1:14">
      <c r="A237" s="18">
        <v>39637</v>
      </c>
      <c r="B237">
        <v>6.3530669608966068</v>
      </c>
      <c r="C237">
        <v>9.8628424814899471</v>
      </c>
      <c r="D237">
        <v>5.4435241622632606</v>
      </c>
      <c r="E237">
        <v>15.056352109807399</v>
      </c>
      <c r="F237">
        <f t="shared" si="27"/>
        <v>41.316945552537113</v>
      </c>
      <c r="G237">
        <f t="shared" si="28"/>
        <v>1.5731277382126181</v>
      </c>
      <c r="H237">
        <f t="shared" si="29"/>
        <v>43.913724883756601</v>
      </c>
      <c r="I237">
        <f t="shared" si="30"/>
        <v>12.318524204956253</v>
      </c>
      <c r="J237">
        <f t="shared" si="31"/>
        <v>0.82726810254577976</v>
      </c>
      <c r="K237">
        <f t="shared" si="32"/>
        <v>75.747172383251154</v>
      </c>
      <c r="L237">
        <f t="shared" si="33"/>
        <v>2.2301621805339424</v>
      </c>
      <c r="M237">
        <f t="shared" si="34"/>
        <v>0.55188597608288725</v>
      </c>
      <c r="N237">
        <f t="shared" si="35"/>
        <v>1.3857480420634245</v>
      </c>
    </row>
    <row r="238" spans="1:14">
      <c r="A238" s="18">
        <v>39644</v>
      </c>
      <c r="B238">
        <v>6.6146582802440168</v>
      </c>
      <c r="C238">
        <v>12.14907591502965</v>
      </c>
      <c r="D238">
        <v>4.9321401005940535</v>
      </c>
      <c r="E238">
        <v>13.188086369412446</v>
      </c>
      <c r="F238">
        <f t="shared" si="27"/>
        <v>44.587457074812683</v>
      </c>
      <c r="G238">
        <f t="shared" si="28"/>
        <v>1.9445098736328434</v>
      </c>
      <c r="H238">
        <f t="shared" si="29"/>
        <v>46.602452897917445</v>
      </c>
      <c r="I238">
        <f t="shared" si="30"/>
        <v>30.629778556226203</v>
      </c>
      <c r="J238">
        <f t="shared" si="31"/>
        <v>2.830867424852626</v>
      </c>
      <c r="K238">
        <f t="shared" si="32"/>
        <v>43.209956843468504</v>
      </c>
      <c r="L238">
        <f t="shared" si="33"/>
        <v>0.34215097459895522</v>
      </c>
      <c r="M238">
        <f t="shared" si="34"/>
        <v>0.38541977757010953</v>
      </c>
      <c r="N238">
        <f t="shared" si="35"/>
        <v>2.0598243747424909E-2</v>
      </c>
    </row>
    <row r="239" spans="1:14">
      <c r="A239" s="18">
        <v>39651</v>
      </c>
      <c r="B239">
        <v>5.4603956001811556</v>
      </c>
      <c r="C239">
        <v>11.35673982919821</v>
      </c>
      <c r="D239">
        <v>4.804191528817519</v>
      </c>
      <c r="E239">
        <v>11.270293613188086</v>
      </c>
      <c r="F239">
        <f t="shared" si="27"/>
        <v>31.09420052075599</v>
      </c>
      <c r="G239">
        <f t="shared" si="28"/>
        <v>0.60182226067888689</v>
      </c>
      <c r="H239">
        <f t="shared" si="29"/>
        <v>35.339960282662581</v>
      </c>
      <c r="I239">
        <f t="shared" si="30"/>
        <v>34.766875267062723</v>
      </c>
      <c r="J239">
        <f t="shared" si="31"/>
        <v>0.43060378327421261</v>
      </c>
      <c r="K239">
        <f t="shared" si="32"/>
        <v>33.754914921541875</v>
      </c>
      <c r="L239">
        <f t="shared" si="33"/>
        <v>2.6840773043369175E-2</v>
      </c>
      <c r="M239">
        <f t="shared" si="34"/>
        <v>6.6403925431330876E-2</v>
      </c>
      <c r="N239">
        <f t="shared" si="35"/>
        <v>5.8434259513726544E-3</v>
      </c>
    </row>
    <row r="240" spans="1:14">
      <c r="A240" s="18">
        <v>39658</v>
      </c>
      <c r="B240">
        <v>3.9490749394197131</v>
      </c>
      <c r="C240">
        <v>9.9235755813029414</v>
      </c>
      <c r="D240">
        <v>3.4605092890173785</v>
      </c>
      <c r="E240">
        <v>8.5751481911354652</v>
      </c>
      <c r="F240">
        <f t="shared" si="27"/>
        <v>17.093407999862311</v>
      </c>
      <c r="G240">
        <f t="shared" si="28"/>
        <v>1.1762041248812045E-3</v>
      </c>
      <c r="H240">
        <f t="shared" si="29"/>
        <v>22.944993379301867</v>
      </c>
      <c r="I240">
        <f t="shared" si="30"/>
        <v>35.694657919863104</v>
      </c>
      <c r="J240">
        <f t="shared" si="31"/>
        <v>0.23869639475305621</v>
      </c>
      <c r="K240">
        <f t="shared" si="32"/>
        <v>21.400553730239952</v>
      </c>
      <c r="L240">
        <f t="shared" si="33"/>
        <v>0.88680019091210738</v>
      </c>
      <c r="M240">
        <f t="shared" si="34"/>
        <v>1.2698058964055885</v>
      </c>
      <c r="N240">
        <f t="shared" si="35"/>
        <v>8.6456263903601348E-3</v>
      </c>
    </row>
    <row r="241" spans="1:14">
      <c r="A241" s="18">
        <v>39665</v>
      </c>
      <c r="B241">
        <v>3.2826573727278352</v>
      </c>
      <c r="C241">
        <v>8.8251982449030493</v>
      </c>
      <c r="D241">
        <v>2.9783097851848246</v>
      </c>
      <c r="E241">
        <v>9.4841975537136243</v>
      </c>
      <c r="F241">
        <f t="shared" si="27"/>
        <v>12.240587743742164</v>
      </c>
      <c r="G241">
        <f t="shared" si="28"/>
        <v>0.15326884257353801</v>
      </c>
      <c r="H241">
        <f t="shared" si="29"/>
        <v>18.326534895402709</v>
      </c>
      <c r="I241">
        <f t="shared" si="30"/>
        <v>30.719759319732788</v>
      </c>
      <c r="J241">
        <f t="shared" si="31"/>
        <v>9.2627454043250512E-2</v>
      </c>
      <c r="K241">
        <f t="shared" si="32"/>
        <v>38.459100616381257</v>
      </c>
      <c r="L241">
        <f t="shared" si="33"/>
        <v>1.0941178613806584</v>
      </c>
      <c r="M241">
        <f t="shared" si="34"/>
        <v>2.2489865522545083</v>
      </c>
      <c r="N241">
        <f t="shared" si="35"/>
        <v>1.1854197033419458</v>
      </c>
    </row>
    <row r="242" spans="1:14">
      <c r="A242" s="18">
        <v>39672</v>
      </c>
      <c r="B242">
        <v>6.1049374115661799</v>
      </c>
      <c r="C242">
        <v>10.328151788443849</v>
      </c>
      <c r="D242">
        <v>5.3167533437629846</v>
      </c>
      <c r="E242">
        <v>14.784919393623387</v>
      </c>
      <c r="F242">
        <f t="shared" si="27"/>
        <v>38.329846630795892</v>
      </c>
      <c r="G242">
        <f t="shared" si="28"/>
        <v>1.2571936074669017</v>
      </c>
      <c r="H242">
        <f t="shared" si="29"/>
        <v>41.437185706335079</v>
      </c>
      <c r="I242">
        <f t="shared" si="30"/>
        <v>17.83553967306624</v>
      </c>
      <c r="J242">
        <f t="shared" si="31"/>
        <v>0.62123412473879192</v>
      </c>
      <c r="K242">
        <f t="shared" si="32"/>
        <v>75.342087208837754</v>
      </c>
      <c r="L242">
        <f t="shared" si="33"/>
        <v>1.014273617506485</v>
      </c>
      <c r="M242">
        <f t="shared" si="34"/>
        <v>0.51524669369697285</v>
      </c>
      <c r="N242">
        <f t="shared" si="35"/>
        <v>1.6165447387130367</v>
      </c>
    </row>
    <row r="243" spans="1:14">
      <c r="A243" s="18">
        <v>39679</v>
      </c>
      <c r="B243">
        <v>2.9164299531191777</v>
      </c>
      <c r="C243">
        <v>10.260252533748071</v>
      </c>
      <c r="D243">
        <v>2.8965590915462105</v>
      </c>
      <c r="E243">
        <v>8.4173505871027778</v>
      </c>
      <c r="F243">
        <f t="shared" si="27"/>
        <v>9.917927831058412</v>
      </c>
      <c r="G243">
        <f t="shared" si="28"/>
        <v>0.34550125169428375</v>
      </c>
      <c r="H243">
        <f t="shared" si="29"/>
        <v>16.009221201684209</v>
      </c>
      <c r="I243">
        <f t="shared" si="30"/>
        <v>53.931730095754823</v>
      </c>
      <c r="J243">
        <f t="shared" si="31"/>
        <v>3.9485113965202637E-4</v>
      </c>
      <c r="K243">
        <f t="shared" si="32"/>
        <v>30.260127821386536</v>
      </c>
      <c r="L243">
        <f t="shared" si="33"/>
        <v>4.6080937103144741</v>
      </c>
      <c r="M243">
        <f t="shared" si="34"/>
        <v>1.7151086465674468</v>
      </c>
      <c r="N243">
        <f t="shared" si="35"/>
        <v>0.72285483644808535</v>
      </c>
    </row>
    <row r="244" spans="1:14">
      <c r="A244" s="18">
        <v>39686</v>
      </c>
      <c r="B244">
        <v>6.4615339763448185</v>
      </c>
      <c r="C244">
        <v>13.549037903898865</v>
      </c>
      <c r="D244">
        <v>4.4940941432324299</v>
      </c>
      <c r="E244">
        <v>11.075430216403936</v>
      </c>
      <c r="F244">
        <f t="shared" si="27"/>
        <v>42.657924278320991</v>
      </c>
      <c r="G244">
        <f t="shared" si="28"/>
        <v>1.7223470685913334</v>
      </c>
      <c r="H244">
        <f t="shared" si="29"/>
        <v>45.018892625962913</v>
      </c>
      <c r="I244">
        <f t="shared" si="30"/>
        <v>50.232711923094037</v>
      </c>
      <c r="J244">
        <f t="shared" si="31"/>
        <v>3.8708194969173033</v>
      </c>
      <c r="K244">
        <f t="shared" si="32"/>
        <v>21.288038514031658</v>
      </c>
      <c r="L244">
        <f t="shared" si="33"/>
        <v>8.1023995056348885E-2</v>
      </c>
      <c r="M244">
        <f t="shared" si="34"/>
        <v>1.9930722719754297</v>
      </c>
      <c r="N244">
        <f t="shared" si="35"/>
        <v>1.411456765095416</v>
      </c>
    </row>
    <row r="245" spans="1:14">
      <c r="A245" s="18">
        <v>39693</v>
      </c>
      <c r="B245">
        <v>5.9346573765519022</v>
      </c>
      <c r="C245">
        <v>12.211437533563805</v>
      </c>
      <c r="D245">
        <v>4.7990697650707901</v>
      </c>
      <c r="E245">
        <v>11.77737813301245</v>
      </c>
      <c r="F245">
        <f t="shared" si="27"/>
        <v>36.344779222202071</v>
      </c>
      <c r="G245">
        <f t="shared" si="28"/>
        <v>1.0608512894526902</v>
      </c>
      <c r="H245">
        <f t="shared" si="29"/>
        <v>39.779235871059647</v>
      </c>
      <c r="I245">
        <f t="shared" si="30"/>
        <v>39.397969139458368</v>
      </c>
      <c r="J245">
        <f t="shared" si="31"/>
        <v>1.2895592233493771</v>
      </c>
      <c r="K245">
        <f t="shared" si="32"/>
        <v>34.137385837974911</v>
      </c>
      <c r="L245">
        <f t="shared" si="33"/>
        <v>1.612367343087498E-2</v>
      </c>
      <c r="M245">
        <f t="shared" si="34"/>
        <v>5.1806525631062354E-2</v>
      </c>
      <c r="N245">
        <f t="shared" si="35"/>
        <v>6.9295930101235498E-2</v>
      </c>
    </row>
    <row r="246" spans="1:14">
      <c r="A246" s="18">
        <v>39700</v>
      </c>
      <c r="B246">
        <v>4.7811534328275709</v>
      </c>
      <c r="C246">
        <v>10.710200586979582</v>
      </c>
      <c r="D246">
        <v>4.7165589763464428</v>
      </c>
      <c r="E246">
        <v>10.117948852304069</v>
      </c>
      <c r="F246">
        <f t="shared" si="27"/>
        <v>24.287356063752004</v>
      </c>
      <c r="G246">
        <f t="shared" si="28"/>
        <v>0.16949544081545689</v>
      </c>
      <c r="H246">
        <f t="shared" si="29"/>
        <v>29.439318908038651</v>
      </c>
      <c r="I246">
        <f t="shared" si="30"/>
        <v>35.153600156158056</v>
      </c>
      <c r="J246">
        <f t="shared" si="31"/>
        <v>4.1724438080923453E-3</v>
      </c>
      <c r="K246">
        <f t="shared" si="32"/>
        <v>28.481385349345334</v>
      </c>
      <c r="L246">
        <f t="shared" si="33"/>
        <v>0.26234253805618246</v>
      </c>
      <c r="M246">
        <f t="shared" si="34"/>
        <v>0.55960647912662609</v>
      </c>
      <c r="N246">
        <f t="shared" si="35"/>
        <v>2.5458891241134552E-3</v>
      </c>
    </row>
    <row r="247" spans="1:14">
      <c r="A247" s="18">
        <v>39707</v>
      </c>
      <c r="B247">
        <v>6.1038448679675925</v>
      </c>
      <c r="C247">
        <v>10.443324859384258</v>
      </c>
      <c r="D247">
        <v>4.7245397577415424</v>
      </c>
      <c r="E247">
        <v>12.346614637531356</v>
      </c>
      <c r="F247">
        <f t="shared" si="27"/>
        <v>38.316941894653162</v>
      </c>
      <c r="G247">
        <f t="shared" si="28"/>
        <v>1.2558807389983164</v>
      </c>
      <c r="H247">
        <f t="shared" si="29"/>
        <v>41.426440145217995</v>
      </c>
      <c r="I247">
        <f t="shared" si="30"/>
        <v>18.831086595905589</v>
      </c>
      <c r="J247">
        <f t="shared" si="31"/>
        <v>1.9024825870956961</v>
      </c>
      <c r="K247">
        <f t="shared" si="32"/>
        <v>38.972174395779206</v>
      </c>
      <c r="L247">
        <f t="shared" si="33"/>
        <v>0.89695441219417904</v>
      </c>
      <c r="M247">
        <f t="shared" si="34"/>
        <v>0.31072037448845852</v>
      </c>
      <c r="N247">
        <f t="shared" si="35"/>
        <v>1.2041169248426051E-2</v>
      </c>
    </row>
    <row r="248" spans="1:14">
      <c r="A248" s="18">
        <v>39714</v>
      </c>
      <c r="B248">
        <v>3.0939939625075414</v>
      </c>
      <c r="C248">
        <v>5.3743306332428382</v>
      </c>
      <c r="D248">
        <v>4.2727387134242036</v>
      </c>
      <c r="E248">
        <v>9.1563743564876443</v>
      </c>
      <c r="F248">
        <f t="shared" si="27"/>
        <v>11.013572163402813</v>
      </c>
      <c r="G248">
        <f t="shared" si="28"/>
        <v>0.24267371177176481</v>
      </c>
      <c r="H248">
        <f t="shared" si="29"/>
        <v>17.1132084545563</v>
      </c>
      <c r="I248">
        <f t="shared" si="30"/>
        <v>5.1999353319001376</v>
      </c>
      <c r="J248">
        <f t="shared" si="31"/>
        <v>1.3894391878135841</v>
      </c>
      <c r="K248">
        <f t="shared" si="32"/>
        <v>36.752456041314346</v>
      </c>
      <c r="L248">
        <f t="shared" si="33"/>
        <v>0.28237397751775201</v>
      </c>
      <c r="M248">
        <f t="shared" si="34"/>
        <v>2.1866092360655887</v>
      </c>
      <c r="N248">
        <f t="shared" si="35"/>
        <v>1.1915739838571162</v>
      </c>
    </row>
    <row r="249" spans="1:14">
      <c r="A249" s="18">
        <v>39721</v>
      </c>
      <c r="B249">
        <v>4.4735709507441674</v>
      </c>
      <c r="C249">
        <v>9.6629034226895101</v>
      </c>
      <c r="D249">
        <v>4.3827150914965127</v>
      </c>
      <c r="E249">
        <v>10.20999302780608</v>
      </c>
      <c r="F249">
        <f t="shared" si="27"/>
        <v>21.481247634084532</v>
      </c>
      <c r="G249">
        <f t="shared" si="28"/>
        <v>6.0927038168017922E-2</v>
      </c>
      <c r="H249">
        <f t="shared" si="29"/>
        <v>26.94448983530302</v>
      </c>
      <c r="I249">
        <f t="shared" si="30"/>
        <v>26.92917150438636</v>
      </c>
      <c r="J249">
        <f t="shared" si="31"/>
        <v>8.2547871596296441E-3</v>
      </c>
      <c r="K249">
        <f t="shared" si="32"/>
        <v>32.906538246203304</v>
      </c>
      <c r="L249">
        <f t="shared" si="33"/>
        <v>8.0542609912749322E-2</v>
      </c>
      <c r="M249">
        <f t="shared" si="34"/>
        <v>0.11300344468134058</v>
      </c>
      <c r="N249">
        <f t="shared" si="35"/>
        <v>9.5669530665270675E-2</v>
      </c>
    </row>
    <row r="250" spans="1:14">
      <c r="A250" s="18">
        <v>39728</v>
      </c>
      <c r="B250">
        <v>4.0411084738102074</v>
      </c>
      <c r="C250">
        <v>8.0261723883330376</v>
      </c>
      <c r="D250">
        <v>4.2409836804676209</v>
      </c>
      <c r="E250">
        <v>9.6621309969579432</v>
      </c>
      <c r="F250">
        <f t="shared" si="27"/>
        <v>17.827120482321426</v>
      </c>
      <c r="G250">
        <f t="shared" si="28"/>
        <v>2.2602542454173898E-4</v>
      </c>
      <c r="H250">
        <f t="shared" si="29"/>
        <v>23.623554980738945</v>
      </c>
      <c r="I250">
        <f t="shared" si="30"/>
        <v>15.880734402832022</v>
      </c>
      <c r="J250">
        <f t="shared" si="31"/>
        <v>3.9950098236343726E-2</v>
      </c>
      <c r="K250">
        <f t="shared" si="32"/>
        <v>31.595894205734137</v>
      </c>
      <c r="L250">
        <f t="shared" si="33"/>
        <v>1.4730253225110956E-2</v>
      </c>
      <c r="M250">
        <f t="shared" si="34"/>
        <v>0.21452339162890707</v>
      </c>
      <c r="N250">
        <f t="shared" si="35"/>
        <v>0.18592309973150517</v>
      </c>
    </row>
    <row r="251" spans="1:14">
      <c r="A251" s="18">
        <v>39735</v>
      </c>
      <c r="B251">
        <v>2.3164424950452518</v>
      </c>
      <c r="C251">
        <v>5.2915834136463218</v>
      </c>
      <c r="D251">
        <v>2.7769012179403605</v>
      </c>
      <c r="E251">
        <v>5.6920405718261557</v>
      </c>
      <c r="F251">
        <f t="shared" si="27"/>
        <v>6.6403421799319551</v>
      </c>
      <c r="G251">
        <f t="shared" si="28"/>
        <v>0.8269843932199108</v>
      </c>
      <c r="H251">
        <f t="shared" si="29"/>
        <v>12.551163057808946</v>
      </c>
      <c r="I251">
        <f t="shared" si="30"/>
        <v>8.8514634855344188</v>
      </c>
      <c r="J251">
        <f t="shared" si="31"/>
        <v>0.2120222354901945</v>
      </c>
      <c r="K251">
        <f t="shared" si="32"/>
        <v>11.394662375966938</v>
      </c>
      <c r="L251">
        <f t="shared" si="33"/>
        <v>4.1540610201734184E-2</v>
      </c>
      <c r="M251">
        <f t="shared" si="34"/>
        <v>0.93609002840134381</v>
      </c>
      <c r="N251">
        <f t="shared" si="35"/>
        <v>8.9802472231797527E-3</v>
      </c>
    </row>
    <row r="252" spans="1:14">
      <c r="A252" s="18">
        <v>39742</v>
      </c>
      <c r="B252">
        <v>2.3811363303739754</v>
      </c>
      <c r="C252">
        <v>4.4351905903446625</v>
      </c>
      <c r="D252">
        <v>3.7904997791186594</v>
      </c>
      <c r="E252">
        <v>7.2268220495383355</v>
      </c>
      <c r="F252">
        <f t="shared" si="27"/>
        <v>6.9622313811041394</v>
      </c>
      <c r="G252">
        <f t="shared" si="28"/>
        <v>0.76511920567245661</v>
      </c>
      <c r="H252">
        <f t="shared" si="29"/>
        <v>12.903815751021504</v>
      </c>
      <c r="I252">
        <f t="shared" si="30"/>
        <v>4.219138902903727</v>
      </c>
      <c r="J252">
        <f t="shared" si="31"/>
        <v>1.9863053306575096</v>
      </c>
      <c r="K252">
        <f t="shared" si="32"/>
        <v>23.480670088913417</v>
      </c>
      <c r="L252">
        <f t="shared" si="33"/>
        <v>8.9493998545846845E-2</v>
      </c>
      <c r="M252">
        <f t="shared" si="34"/>
        <v>1.3277223872899468</v>
      </c>
      <c r="N252">
        <f t="shared" si="35"/>
        <v>0.50495168546087377</v>
      </c>
    </row>
    <row r="253" spans="1:14">
      <c r="A253" s="18">
        <v>39749</v>
      </c>
      <c r="B253">
        <v>2.0520952681695648</v>
      </c>
      <c r="C253">
        <v>4.7957924086762729</v>
      </c>
      <c r="D253">
        <v>3.3385571756136314</v>
      </c>
      <c r="E253">
        <v>6.2518469104910501</v>
      </c>
      <c r="F253">
        <f t="shared" si="27"/>
        <v>5.4042249097967474</v>
      </c>
      <c r="G253">
        <f t="shared" si="28"/>
        <v>1.1047627259400477</v>
      </c>
      <c r="H253">
        <f t="shared" si="29"/>
        <v>11.160949884265165</v>
      </c>
      <c r="I253">
        <f t="shared" si="30"/>
        <v>7.5278739988246866</v>
      </c>
      <c r="J253">
        <f t="shared" si="31"/>
        <v>1.6549842393046263</v>
      </c>
      <c r="K253">
        <f t="shared" si="32"/>
        <v>17.637913857182017</v>
      </c>
      <c r="L253">
        <f t="shared" si="33"/>
        <v>4.5980671467020041E-2</v>
      </c>
      <c r="M253">
        <f t="shared" si="34"/>
        <v>0.25734841640717837</v>
      </c>
      <c r="N253">
        <f t="shared" si="35"/>
        <v>0.23710432365398332</v>
      </c>
    </row>
    <row r="254" spans="1:14">
      <c r="A254" s="18">
        <v>39756</v>
      </c>
      <c r="B254">
        <v>2.2436669774498919</v>
      </c>
      <c r="C254">
        <v>4.7589460974844897</v>
      </c>
      <c r="D254">
        <v>3.4285220890219268</v>
      </c>
      <c r="E254">
        <v>6.1964080137608324</v>
      </c>
      <c r="F254">
        <f t="shared" si="27"/>
        <v>6.287347108622475</v>
      </c>
      <c r="G254">
        <f t="shared" si="28"/>
        <v>0.89945212779500061</v>
      </c>
      <c r="H254">
        <f t="shared" si="29"/>
        <v>12.160295820667072</v>
      </c>
      <c r="I254">
        <f t="shared" si="30"/>
        <v>6.3266290516820209</v>
      </c>
      <c r="J254">
        <f t="shared" si="31"/>
        <v>1.4038816354183794</v>
      </c>
      <c r="K254">
        <f t="shared" si="32"/>
        <v>15.624161700136488</v>
      </c>
      <c r="L254">
        <f t="shared" si="33"/>
        <v>1.6019754496611236E-5</v>
      </c>
      <c r="M254">
        <f t="shared" si="34"/>
        <v>0.25970580402768206</v>
      </c>
      <c r="N254">
        <f t="shared" si="35"/>
        <v>6.9661123301180072E-2</v>
      </c>
    </row>
    <row r="255" spans="1:14">
      <c r="A255" s="18">
        <v>39763</v>
      </c>
      <c r="B255">
        <v>0.80652443994727785</v>
      </c>
      <c r="C255">
        <v>1.8652514506219928</v>
      </c>
      <c r="D255">
        <v>1.9529879069266292</v>
      </c>
      <c r="E255">
        <v>2.4358201988827566</v>
      </c>
      <c r="F255">
        <f t="shared" si="27"/>
        <v>1.291460225336267</v>
      </c>
      <c r="G255">
        <f t="shared" si="28"/>
        <v>2.953939659115532</v>
      </c>
      <c r="H255">
        <f t="shared" si="29"/>
        <v>5.7082033974918147</v>
      </c>
      <c r="I255">
        <f t="shared" si="30"/>
        <v>1.1209028831322183</v>
      </c>
      <c r="J255">
        <f t="shared" si="31"/>
        <v>1.3143784811183143</v>
      </c>
      <c r="K255">
        <f t="shared" si="32"/>
        <v>2.654604670085138</v>
      </c>
      <c r="L255">
        <f t="shared" si="33"/>
        <v>1.5811125721952889E-3</v>
      </c>
      <c r="M255">
        <f t="shared" si="34"/>
        <v>1.5209663389902823</v>
      </c>
      <c r="N255">
        <f t="shared" si="35"/>
        <v>0.18556798619798578</v>
      </c>
    </row>
    <row r="256" spans="1:14">
      <c r="A256" s="18">
        <v>39770</v>
      </c>
      <c r="B256">
        <v>1.4259762401063474</v>
      </c>
      <c r="C256">
        <v>2.3366339056594496</v>
      </c>
      <c r="D256">
        <v>2.9250760353913399</v>
      </c>
      <c r="E256">
        <v>4.4833782423892208</v>
      </c>
      <c r="F256">
        <f t="shared" si="27"/>
        <v>2.9838462698091708</v>
      </c>
      <c r="G256">
        <f t="shared" si="28"/>
        <v>1.9228723682305797</v>
      </c>
      <c r="H256">
        <f t="shared" si="29"/>
        <v>8.193596229533652</v>
      </c>
      <c r="I256">
        <f t="shared" si="30"/>
        <v>0.82929738383062579</v>
      </c>
      <c r="J256">
        <f t="shared" si="31"/>
        <v>2.2473001962235064</v>
      </c>
      <c r="K256">
        <f t="shared" si="32"/>
        <v>9.3477070035633218</v>
      </c>
      <c r="L256">
        <f t="shared" si="33"/>
        <v>0.17470332202277108</v>
      </c>
      <c r="M256">
        <f t="shared" si="34"/>
        <v>5.8704966259081538E-2</v>
      </c>
      <c r="N256">
        <f t="shared" si="35"/>
        <v>1.2214529411173623E-2</v>
      </c>
    </row>
    <row r="257" spans="1:14">
      <c r="A257" s="18">
        <v>39777</v>
      </c>
      <c r="B257">
        <v>1.2765224932057022</v>
      </c>
      <c r="C257">
        <v>3.3526602567081509</v>
      </c>
      <c r="D257">
        <v>2.6394443156311294</v>
      </c>
      <c r="E257">
        <v>3.5819694985258801</v>
      </c>
      <c r="F257">
        <f t="shared" si="27"/>
        <v>2.5115988325254572</v>
      </c>
      <c r="G257">
        <f t="shared" si="28"/>
        <v>2.1514551373252249</v>
      </c>
      <c r="H257">
        <f t="shared" si="29"/>
        <v>7.5529505329773681</v>
      </c>
      <c r="I257">
        <f t="shared" si="30"/>
        <v>4.3103480130409508</v>
      </c>
      <c r="J257">
        <f t="shared" si="31"/>
        <v>1.8575558940434476</v>
      </c>
      <c r="K257">
        <f t="shared" si="32"/>
        <v>5.3150858943397772</v>
      </c>
      <c r="L257">
        <f t="shared" si="33"/>
        <v>6.3227618522833109E-2</v>
      </c>
      <c r="M257">
        <f t="shared" si="34"/>
        <v>5.0104694112072544E-2</v>
      </c>
      <c r="N257">
        <f t="shared" si="35"/>
        <v>6.3015850139992891E-2</v>
      </c>
    </row>
    <row r="258" spans="1:14">
      <c r="A258" s="18">
        <v>39784</v>
      </c>
      <c r="B258">
        <v>0.6101449005272217</v>
      </c>
      <c r="C258">
        <v>1.8806577620590981</v>
      </c>
      <c r="D258">
        <v>1.8046703977592262</v>
      </c>
      <c r="E258">
        <v>2.7600703925182484</v>
      </c>
      <c r="F258">
        <f t="shared" si="27"/>
        <v>0.90074949634616752</v>
      </c>
      <c r="G258">
        <f t="shared" si="28"/>
        <v>3.3268385933606863</v>
      </c>
      <c r="H258">
        <f t="shared" si="29"/>
        <v>5.0137958752362231</v>
      </c>
      <c r="I258">
        <f t="shared" si="30"/>
        <v>1.6142029313179169</v>
      </c>
      <c r="J258">
        <f t="shared" si="31"/>
        <v>1.4268911635373676</v>
      </c>
      <c r="K258">
        <f t="shared" si="32"/>
        <v>4.6221796211128581</v>
      </c>
      <c r="L258">
        <f t="shared" si="33"/>
        <v>2.7060523846706309E-2</v>
      </c>
      <c r="M258">
        <f t="shared" si="34"/>
        <v>1.840214080248608</v>
      </c>
      <c r="N258">
        <f t="shared" si="35"/>
        <v>2.5584563718773989E-3</v>
      </c>
    </row>
    <row r="259" spans="1:14">
      <c r="A259" s="18">
        <v>39791</v>
      </c>
      <c r="B259">
        <v>1.3686310382358604</v>
      </c>
      <c r="C259">
        <v>3.6289648931820992</v>
      </c>
      <c r="D259">
        <v>2.5722644645652823</v>
      </c>
      <c r="E259">
        <v>3.5244090717629599</v>
      </c>
      <c r="F259">
        <f t="shared" si="27"/>
        <v>2.7978383453252471</v>
      </c>
      <c r="G259">
        <f t="shared" si="28"/>
        <v>2.0090617769750483</v>
      </c>
      <c r="H259">
        <f t="shared" si="29"/>
        <v>7.9446982641635095</v>
      </c>
      <c r="I259">
        <f t="shared" si="30"/>
        <v>5.1091091358161247</v>
      </c>
      <c r="J259">
        <f t="shared" si="31"/>
        <v>1.4487334249775039</v>
      </c>
      <c r="K259">
        <f t="shared" si="32"/>
        <v>4.6473789298379682</v>
      </c>
      <c r="L259">
        <f t="shared" si="33"/>
        <v>9.0448821565818682E-2</v>
      </c>
      <c r="M259">
        <f t="shared" si="34"/>
        <v>0.21227534447064156</v>
      </c>
      <c r="N259">
        <f t="shared" si="35"/>
        <v>0.14120215547260936</v>
      </c>
    </row>
    <row r="260" spans="1:14">
      <c r="A260" s="18">
        <v>39798</v>
      </c>
      <c r="B260">
        <v>1.0303319211494573</v>
      </c>
      <c r="C260">
        <v>1.9366017570145011</v>
      </c>
      <c r="D260">
        <v>2.5519676715291966</v>
      </c>
      <c r="E260">
        <v>3.2656786703334335</v>
      </c>
      <c r="F260">
        <f t="shared" ref="F260:F323" si="36">POWER((0.367+0.954*B260),2)</f>
        <v>1.8223289665096425</v>
      </c>
      <c r="G260">
        <f t="shared" ref="G260:G323" si="37">POWER((2.151+(0.464-1)*B260),2)</f>
        <v>2.5559762711813545</v>
      </c>
      <c r="H260">
        <f t="shared" ref="H260:H323" si="38">POWER((1.773+0.764*B260),2)</f>
        <v>6.5544887994546173</v>
      </c>
      <c r="I260">
        <f t="shared" ref="I260:I323" si="39">POWER((B260-C260),2)</f>
        <v>0.8213250153988535</v>
      </c>
      <c r="J260">
        <f t="shared" ref="J260:J323" si="40">POWER((B260-D260),2)</f>
        <v>2.3153753568337123</v>
      </c>
      <c r="K260">
        <f t="shared" ref="K260:K323" si="41">POWER((B260-E260),2)</f>
        <v>4.996775089087369</v>
      </c>
      <c r="L260">
        <f t="shared" ref="L260:L323" si="42">POWER((C260-0.367)/1.954-B260,2)</f>
        <v>5.1554286047992399E-2</v>
      </c>
      <c r="M260">
        <f t="shared" ref="M260:M323" si="43">POWER((D260-2.151)/0.464-B260,2)</f>
        <v>2.7614947097625055E-2</v>
      </c>
      <c r="N260">
        <f t="shared" ref="N260:N323" si="44">POWER((E260-1.773)/1.764-B260,2)</f>
        <v>3.3908349356143785E-2</v>
      </c>
    </row>
    <row r="261" spans="1:14">
      <c r="A261" s="18">
        <v>39805</v>
      </c>
      <c r="B261">
        <v>0.6776734701566014</v>
      </c>
      <c r="C261">
        <v>1.2775556088996027</v>
      </c>
      <c r="D261">
        <v>1.9939473997615311</v>
      </c>
      <c r="E261">
        <v>2.3137997494981919</v>
      </c>
      <c r="F261">
        <f t="shared" si="36"/>
        <v>1.0271832443033295</v>
      </c>
      <c r="G261">
        <f t="shared" si="37"/>
        <v>3.1961109177855977</v>
      </c>
      <c r="H261">
        <f t="shared" si="38"/>
        <v>5.247501344246948</v>
      </c>
      <c r="I261">
        <f t="shared" si="39"/>
        <v>0.35985858038287749</v>
      </c>
      <c r="J261">
        <f t="shared" si="40"/>
        <v>1.7325770577576034</v>
      </c>
      <c r="K261">
        <f t="shared" si="41"/>
        <v>2.6769092019521561</v>
      </c>
      <c r="L261">
        <f t="shared" si="42"/>
        <v>4.4807475973620267E-2</v>
      </c>
      <c r="M261">
        <f t="shared" si="43"/>
        <v>1.0325585904363288</v>
      </c>
      <c r="N261">
        <f t="shared" si="44"/>
        <v>0.13771346468186021</v>
      </c>
    </row>
    <row r="262" spans="1:14">
      <c r="A262" s="18">
        <v>39812</v>
      </c>
      <c r="B262">
        <v>0.71524050315060617</v>
      </c>
      <c r="C262">
        <v>1.0418292761102248</v>
      </c>
      <c r="D262">
        <v>2.3276143525459174</v>
      </c>
      <c r="E262">
        <v>2.0298727714718821</v>
      </c>
      <c r="F262">
        <f t="shared" si="36"/>
        <v>1.1011132603514306</v>
      </c>
      <c r="G262">
        <f t="shared" si="37"/>
        <v>3.1245196714350265</v>
      </c>
      <c r="H262">
        <f t="shared" si="38"/>
        <v>5.3798192834690557</v>
      </c>
      <c r="I262">
        <f t="shared" si="39"/>
        <v>0.10666022662326932</v>
      </c>
      <c r="J262">
        <f t="shared" si="40"/>
        <v>2.599749430213854</v>
      </c>
      <c r="K262">
        <f t="shared" si="41"/>
        <v>1.7282580009115431</v>
      </c>
      <c r="L262">
        <f t="shared" si="42"/>
        <v>0.13681316301430449</v>
      </c>
      <c r="M262">
        <f t="shared" si="43"/>
        <v>0.11196125732404492</v>
      </c>
      <c r="N262">
        <f t="shared" si="44"/>
        <v>0.32446810436292567</v>
      </c>
    </row>
    <row r="263" spans="1:14">
      <c r="A263" s="18">
        <v>39819</v>
      </c>
      <c r="B263">
        <v>0.81337823554744715</v>
      </c>
      <c r="C263">
        <v>1.1812017232135492</v>
      </c>
      <c r="D263">
        <v>2.4703642259638929</v>
      </c>
      <c r="E263">
        <v>2.6458815448022404</v>
      </c>
      <c r="F263">
        <f t="shared" si="36"/>
        <v>1.306364046105347</v>
      </c>
      <c r="G263">
        <f t="shared" si="37"/>
        <v>2.941325382367213</v>
      </c>
      <c r="H263">
        <f t="shared" si="38"/>
        <v>5.7332517909534886</v>
      </c>
      <c r="I263">
        <f t="shared" si="39"/>
        <v>0.13529411807885514</v>
      </c>
      <c r="J263">
        <f t="shared" si="40"/>
        <v>2.7456025724363702</v>
      </c>
      <c r="K263">
        <f t="shared" si="41"/>
        <v>3.3580683784297687</v>
      </c>
      <c r="L263">
        <f t="shared" si="42"/>
        <v>0.15736583446907024</v>
      </c>
      <c r="M263">
        <f t="shared" si="43"/>
        <v>1.5648325147928403E-2</v>
      </c>
      <c r="N263">
        <f t="shared" si="44"/>
        <v>0.10147246378120334</v>
      </c>
    </row>
    <row r="264" spans="1:14">
      <c r="A264" s="18">
        <v>39826</v>
      </c>
      <c r="B264">
        <v>0.81586643550058691</v>
      </c>
      <c r="C264">
        <v>1.4793954243780365</v>
      </c>
      <c r="D264">
        <v>2.6359101860764445</v>
      </c>
      <c r="E264">
        <v>2.5697704990490906</v>
      </c>
      <c r="F264">
        <f t="shared" si="36"/>
        <v>1.31179588026645</v>
      </c>
      <c r="G264">
        <f t="shared" si="37"/>
        <v>2.9367525771448371</v>
      </c>
      <c r="H264">
        <f t="shared" si="38"/>
        <v>5.7423589202701031</v>
      </c>
      <c r="I264">
        <f t="shared" si="39"/>
        <v>0.44027071908073062</v>
      </c>
      <c r="J264">
        <f t="shared" si="40"/>
        <v>3.3125592540102344</v>
      </c>
      <c r="K264">
        <f t="shared" si="41"/>
        <v>3.0761794641319535</v>
      </c>
      <c r="L264">
        <f t="shared" si="42"/>
        <v>6.0799240869121654E-2</v>
      </c>
      <c r="M264">
        <f t="shared" si="43"/>
        <v>5.2532007730162332E-2</v>
      </c>
      <c r="N264">
        <f t="shared" si="44"/>
        <v>0.13262887810057591</v>
      </c>
    </row>
    <row r="265" spans="1:14">
      <c r="A265" s="18">
        <v>39833</v>
      </c>
      <c r="B265">
        <v>0.96101670038687526</v>
      </c>
      <c r="C265">
        <v>2.328923884934655</v>
      </c>
      <c r="D265">
        <v>2.6064676437132004</v>
      </c>
      <c r="E265">
        <v>3.5604037608216612</v>
      </c>
      <c r="F265">
        <f t="shared" si="36"/>
        <v>1.6481679419359752</v>
      </c>
      <c r="G265">
        <f t="shared" si="37"/>
        <v>2.6761526100098987</v>
      </c>
      <c r="H265">
        <f t="shared" si="38"/>
        <v>6.2861358770897073</v>
      </c>
      <c r="I265">
        <f t="shared" si="39"/>
        <v>1.8711700655374335</v>
      </c>
      <c r="J265">
        <f t="shared" si="40"/>
        <v>2.7075088068934932</v>
      </c>
      <c r="K265">
        <f t="shared" si="41"/>
        <v>6.7568130899557985</v>
      </c>
      <c r="L265">
        <f t="shared" si="42"/>
        <v>1.8523135121213945E-3</v>
      </c>
      <c r="M265">
        <f t="shared" si="43"/>
        <v>4.2413757878164272E-4</v>
      </c>
      <c r="N265">
        <f t="shared" si="44"/>
        <v>2.730139592351371E-3</v>
      </c>
    </row>
    <row r="266" spans="1:14">
      <c r="A266" s="18">
        <v>39840</v>
      </c>
      <c r="B266">
        <v>1.0309607554219664</v>
      </c>
      <c r="C266">
        <v>2.5821627672495397</v>
      </c>
      <c r="D266">
        <v>2.9400718672371831</v>
      </c>
      <c r="E266">
        <v>2.9729023399684595</v>
      </c>
      <c r="F266">
        <f t="shared" si="36"/>
        <v>1.8239490017132562</v>
      </c>
      <c r="G266">
        <f t="shared" si="37"/>
        <v>2.554898656213294</v>
      </c>
      <c r="H266">
        <f t="shared" si="38"/>
        <v>6.5569489955074189</v>
      </c>
      <c r="I266">
        <f t="shared" si="39"/>
        <v>2.4062276814979109</v>
      </c>
      <c r="J266">
        <f t="shared" si="40"/>
        <v>3.6447052372563324</v>
      </c>
      <c r="K266">
        <f t="shared" si="41"/>
        <v>3.7711371177909445</v>
      </c>
      <c r="L266">
        <f t="shared" si="42"/>
        <v>1.0546202181192687E-2</v>
      </c>
      <c r="M266">
        <f t="shared" si="43"/>
        <v>0.44839786206710186</v>
      </c>
      <c r="N266">
        <f t="shared" si="44"/>
        <v>0.12302136013566967</v>
      </c>
    </row>
    <row r="267" spans="1:14">
      <c r="A267" s="18">
        <v>39847</v>
      </c>
      <c r="B267">
        <v>0.70024167874780507</v>
      </c>
      <c r="C267">
        <v>2.2572676590654379</v>
      </c>
      <c r="D267">
        <v>2.3046292797933852</v>
      </c>
      <c r="E267">
        <v>2.8079071999859448</v>
      </c>
      <c r="F267">
        <f t="shared" si="36"/>
        <v>1.0712882632915974</v>
      </c>
      <c r="G267">
        <f t="shared" si="37"/>
        <v>3.1530055831955432</v>
      </c>
      <c r="H267">
        <f t="shared" si="38"/>
        <v>5.3267931103081487</v>
      </c>
      <c r="I267">
        <f t="shared" si="39"/>
        <v>2.424329903384085</v>
      </c>
      <c r="J267">
        <f t="shared" si="40"/>
        <v>2.5740595743887913</v>
      </c>
      <c r="K267">
        <f t="shared" si="41"/>
        <v>4.4422539494160391</v>
      </c>
      <c r="L267">
        <f t="shared" si="42"/>
        <v>7.1364834709074385E-2</v>
      </c>
      <c r="M267">
        <f t="shared" si="43"/>
        <v>0.13626736138660331</v>
      </c>
      <c r="N267">
        <f t="shared" si="44"/>
        <v>1.2895781068746259E-2</v>
      </c>
    </row>
    <row r="268" spans="1:14">
      <c r="A268" s="18">
        <v>39854</v>
      </c>
      <c r="B268">
        <v>1.2242587868660835</v>
      </c>
      <c r="C268">
        <v>2.9167234795219956</v>
      </c>
      <c r="D268">
        <v>2.9256073312095845</v>
      </c>
      <c r="E268">
        <v>4.0877446012108027</v>
      </c>
      <c r="F268">
        <f t="shared" si="36"/>
        <v>2.3560496530600372</v>
      </c>
      <c r="G268">
        <f t="shared" si="37"/>
        <v>2.2344189389081861</v>
      </c>
      <c r="H268">
        <f t="shared" si="38"/>
        <v>7.3350715018698427</v>
      </c>
      <c r="I268">
        <f t="shared" si="39"/>
        <v>2.864436735886871</v>
      </c>
      <c r="J268">
        <f t="shared" si="40"/>
        <v>2.8945868693397498</v>
      </c>
      <c r="K268">
        <f t="shared" si="41"/>
        <v>8.199551008953442</v>
      </c>
      <c r="L268">
        <f t="shared" si="42"/>
        <v>6.4987864750995286E-3</v>
      </c>
      <c r="M268">
        <f t="shared" si="43"/>
        <v>0.19816169632422481</v>
      </c>
      <c r="N268">
        <f t="shared" si="44"/>
        <v>7.7360302871066116E-3</v>
      </c>
    </row>
    <row r="269" spans="1:14">
      <c r="A269" s="18">
        <v>39861</v>
      </c>
      <c r="B269">
        <v>0.59715849282905975</v>
      </c>
      <c r="C269">
        <v>1.6677961152900882</v>
      </c>
      <c r="D269">
        <v>1.9316478190693238</v>
      </c>
      <c r="E269">
        <v>1.8336920934577807</v>
      </c>
      <c r="F269">
        <f t="shared" si="36"/>
        <v>0.87738666144111954</v>
      </c>
      <c r="G269">
        <f t="shared" si="37"/>
        <v>3.3522792071249849</v>
      </c>
      <c r="H269">
        <f t="shared" si="38"/>
        <v>4.969462329109958</v>
      </c>
      <c r="I269">
        <f t="shared" si="39"/>
        <v>1.1462649186290039</v>
      </c>
      <c r="J269">
        <f t="shared" si="40"/>
        <v>1.7808617618491942</v>
      </c>
      <c r="K269">
        <f t="shared" si="41"/>
        <v>1.5290153454838296</v>
      </c>
      <c r="L269">
        <f t="shared" si="42"/>
        <v>4.6992232036505719E-3</v>
      </c>
      <c r="M269">
        <f t="shared" si="43"/>
        <v>1.1446865707907345</v>
      </c>
      <c r="N269">
        <f t="shared" si="44"/>
        <v>0.31669042595500557</v>
      </c>
    </row>
    <row r="270" spans="1:14">
      <c r="A270" s="18">
        <v>39868</v>
      </c>
      <c r="B270">
        <v>0.73829392260594651</v>
      </c>
      <c r="C270">
        <v>0.67851344351209253</v>
      </c>
      <c r="D270">
        <v>2.6664335600174183</v>
      </c>
      <c r="E270">
        <v>2.4776386839164632</v>
      </c>
      <c r="F270">
        <f t="shared" si="36"/>
        <v>1.147753115930928</v>
      </c>
      <c r="G270">
        <f t="shared" si="37"/>
        <v>3.0809884210929859</v>
      </c>
      <c r="H270">
        <f t="shared" si="38"/>
        <v>5.4618333500134684</v>
      </c>
      <c r="I270">
        <f t="shared" si="39"/>
        <v>3.5737056806907125E-3</v>
      </c>
      <c r="J270">
        <f t="shared" si="40"/>
        <v>3.7177224613572424</v>
      </c>
      <c r="K270">
        <f t="shared" si="41"/>
        <v>3.0253201986983389</v>
      </c>
      <c r="L270">
        <f t="shared" si="42"/>
        <v>0.33509101089441323</v>
      </c>
      <c r="M270">
        <f t="shared" si="43"/>
        <v>0.13879668192455719</v>
      </c>
      <c r="N270">
        <f t="shared" si="44"/>
        <v>0.11481179091790102</v>
      </c>
    </row>
    <row r="271" spans="1:14">
      <c r="A271" s="18">
        <v>39875</v>
      </c>
      <c r="B271">
        <v>1.4606873395595892</v>
      </c>
      <c r="C271">
        <v>2.3376480595457894</v>
      </c>
      <c r="D271">
        <v>3.6532090373873918</v>
      </c>
      <c r="E271">
        <v>4.8812328544061607</v>
      </c>
      <c r="F271">
        <f t="shared" si="36"/>
        <v>3.0993451869685069</v>
      </c>
      <c r="G271">
        <f t="shared" si="37"/>
        <v>1.8716198644097748</v>
      </c>
      <c r="H271">
        <f t="shared" si="38"/>
        <v>8.3461195074692291</v>
      </c>
      <c r="I271">
        <f t="shared" si="39"/>
        <v>0.76906010439871464</v>
      </c>
      <c r="J271">
        <f t="shared" si="40"/>
        <v>4.807151395445711</v>
      </c>
      <c r="K271">
        <f t="shared" si="41"/>
        <v>11.700131619136995</v>
      </c>
      <c r="L271">
        <f t="shared" si="42"/>
        <v>0.20445531243085141</v>
      </c>
      <c r="M271">
        <f t="shared" si="43"/>
        <v>3.1571324450959266</v>
      </c>
      <c r="N271">
        <f t="shared" si="44"/>
        <v>9.0811476536536775E-2</v>
      </c>
    </row>
    <row r="272" spans="1:14">
      <c r="A272" s="18">
        <v>39882</v>
      </c>
      <c r="B272">
        <v>1.0711111386314627</v>
      </c>
      <c r="C272">
        <v>2.2236300501099375</v>
      </c>
      <c r="D272">
        <v>2.2045855789105611</v>
      </c>
      <c r="E272">
        <v>3.4242395166235369</v>
      </c>
      <c r="F272">
        <f t="shared" si="36"/>
        <v>1.9288766185263653</v>
      </c>
      <c r="G272">
        <f t="shared" si="37"/>
        <v>2.4865645046099076</v>
      </c>
      <c r="H272">
        <f t="shared" si="38"/>
        <v>6.714985519358347</v>
      </c>
      <c r="I272">
        <f t="shared" si="39"/>
        <v>1.3282998413155285</v>
      </c>
      <c r="J272">
        <f t="shared" si="40"/>
        <v>1.2847643067660153</v>
      </c>
      <c r="K272">
        <f t="shared" si="41"/>
        <v>5.5372131633116091</v>
      </c>
      <c r="L272">
        <f t="shared" si="42"/>
        <v>1.4627022670066409E-2</v>
      </c>
      <c r="M272">
        <f t="shared" si="43"/>
        <v>0.91321909702229265</v>
      </c>
      <c r="N272">
        <f t="shared" si="44"/>
        <v>1.8234266267687069E-2</v>
      </c>
    </row>
    <row r="273" spans="1:14">
      <c r="A273" s="18">
        <v>39889</v>
      </c>
      <c r="B273">
        <v>2.965168167098061</v>
      </c>
      <c r="C273">
        <v>6.6653763986346073</v>
      </c>
      <c r="D273">
        <v>3.3868822186673224</v>
      </c>
      <c r="E273">
        <v>6.9532153315057865</v>
      </c>
      <c r="F273">
        <f t="shared" si="36"/>
        <v>10.212948650284364</v>
      </c>
      <c r="G273">
        <f t="shared" si="37"/>
        <v>0.31547303436824503</v>
      </c>
      <c r="H273">
        <f t="shared" si="38"/>
        <v>16.308581512674181</v>
      </c>
      <c r="I273">
        <f t="shared" si="39"/>
        <v>13.691540956730815</v>
      </c>
      <c r="J273">
        <f t="shared" si="40"/>
        <v>0.1778427412909617</v>
      </c>
      <c r="K273">
        <f t="shared" si="41"/>
        <v>15.9045201855405</v>
      </c>
      <c r="L273">
        <f t="shared" si="42"/>
        <v>6.664477826104441E-2</v>
      </c>
      <c r="M273">
        <f t="shared" si="43"/>
        <v>9.0979994961398747E-2</v>
      </c>
      <c r="N273">
        <f t="shared" si="44"/>
        <v>8.1442660903336241E-4</v>
      </c>
    </row>
    <row r="274" spans="1:14">
      <c r="A274" s="18">
        <v>39896</v>
      </c>
      <c r="B274">
        <v>2.9508121217123229</v>
      </c>
      <c r="C274">
        <v>5.7805308765148613</v>
      </c>
      <c r="D274">
        <v>4.2866953463088509</v>
      </c>
      <c r="E274">
        <v>8.1241482284137909</v>
      </c>
      <c r="F274">
        <f t="shared" si="36"/>
        <v>10.125599804408344</v>
      </c>
      <c r="G274">
        <f t="shared" si="37"/>
        <v>0.32417616475148225</v>
      </c>
      <c r="H274">
        <f t="shared" si="38"/>
        <v>16.220115569586525</v>
      </c>
      <c r="I274">
        <f t="shared" si="39"/>
        <v>8.0073082312812289</v>
      </c>
      <c r="J274">
        <f t="shared" si="40"/>
        <v>1.7845839897584177</v>
      </c>
      <c r="K274">
        <f t="shared" si="41"/>
        <v>26.763406472901103</v>
      </c>
      <c r="L274">
        <f t="shared" si="42"/>
        <v>3.2517282685383488E-2</v>
      </c>
      <c r="M274">
        <f t="shared" si="43"/>
        <v>2.7290365093410522</v>
      </c>
      <c r="N274">
        <f t="shared" si="44"/>
        <v>0.42199580778148715</v>
      </c>
    </row>
    <row r="275" spans="1:14">
      <c r="A275" s="18">
        <v>39903</v>
      </c>
      <c r="B275">
        <v>4.401913226137844</v>
      </c>
      <c r="C275">
        <v>7.3782338298603101</v>
      </c>
      <c r="D275">
        <v>3.971570808249508</v>
      </c>
      <c r="E275">
        <v>8.7235909797625446</v>
      </c>
      <c r="F275">
        <f t="shared" si="36"/>
        <v>20.852239269170738</v>
      </c>
      <c r="G275">
        <f t="shared" si="37"/>
        <v>4.3441184552379754E-2</v>
      </c>
      <c r="H275">
        <f t="shared" si="38"/>
        <v>26.379129835197862</v>
      </c>
      <c r="I275">
        <f t="shared" si="39"/>
        <v>8.8584843361428653</v>
      </c>
      <c r="J275">
        <f t="shared" si="40"/>
        <v>0.18519459663397916</v>
      </c>
      <c r="K275">
        <f t="shared" si="41"/>
        <v>18.676898606174639</v>
      </c>
      <c r="L275">
        <f t="shared" si="42"/>
        <v>0.66221997537674337</v>
      </c>
      <c r="M275">
        <f t="shared" si="43"/>
        <v>0.22874146864817221</v>
      </c>
      <c r="N275">
        <f t="shared" si="44"/>
        <v>0.21313817927005402</v>
      </c>
    </row>
    <row r="276" spans="1:14">
      <c r="A276" s="18">
        <v>39910</v>
      </c>
      <c r="B276">
        <v>5.0243077259157527</v>
      </c>
      <c r="C276">
        <v>8.5818691714534534</v>
      </c>
      <c r="D276">
        <v>4.4503045807969492</v>
      </c>
      <c r="E276">
        <v>11.380660610907496</v>
      </c>
      <c r="F276">
        <f t="shared" si="36"/>
        <v>26.627556403740826</v>
      </c>
      <c r="G276">
        <f t="shared" si="37"/>
        <v>0.29379537298006125</v>
      </c>
      <c r="H276">
        <f t="shared" si="38"/>
        <v>31.489730239531283</v>
      </c>
      <c r="I276">
        <f t="shared" si="39"/>
        <v>12.656243438776295</v>
      </c>
      <c r="J276">
        <f t="shared" si="40"/>
        <v>0.32947961060627812</v>
      </c>
      <c r="K276">
        <f t="shared" si="41"/>
        <v>40.403221998542854</v>
      </c>
      <c r="L276">
        <f t="shared" si="42"/>
        <v>0.67269221443138538</v>
      </c>
      <c r="M276">
        <f t="shared" si="43"/>
        <v>4.7485774153797847E-3</v>
      </c>
      <c r="N276">
        <f t="shared" si="44"/>
        <v>0.17826288409380797</v>
      </c>
    </row>
    <row r="277" spans="1:14">
      <c r="A277" s="18">
        <v>39917</v>
      </c>
      <c r="B277">
        <v>4.315626827415036</v>
      </c>
      <c r="C277">
        <v>8.5489142845773802</v>
      </c>
      <c r="D277">
        <v>5.1502465890709823</v>
      </c>
      <c r="E277">
        <v>12.600247095904527</v>
      </c>
      <c r="F277">
        <f t="shared" si="36"/>
        <v>20.107224496060734</v>
      </c>
      <c r="G277">
        <f t="shared" si="37"/>
        <v>2.6301048324987419E-2</v>
      </c>
      <c r="H277">
        <f t="shared" si="38"/>
        <v>25.706308426203321</v>
      </c>
      <c r="I277">
        <f t="shared" si="39"/>
        <v>17.920722694968028</v>
      </c>
      <c r="J277">
        <f t="shared" si="40"/>
        <v>0.69659014654662865</v>
      </c>
      <c r="K277">
        <f t="shared" si="41"/>
        <v>68.634932993066883</v>
      </c>
      <c r="L277">
        <f t="shared" si="42"/>
        <v>1.6476959153530576E-2</v>
      </c>
      <c r="M277">
        <f t="shared" si="43"/>
        <v>4.615049743495403</v>
      </c>
      <c r="N277">
        <f t="shared" si="44"/>
        <v>3.3206619454950461</v>
      </c>
    </row>
    <row r="278" spans="1:14">
      <c r="A278" s="18">
        <v>39924</v>
      </c>
      <c r="B278">
        <v>4.7817170654684631</v>
      </c>
      <c r="C278">
        <v>9.9169832451321565</v>
      </c>
      <c r="D278">
        <v>4.8914462308377669</v>
      </c>
      <c r="E278">
        <v>10.595663591971016</v>
      </c>
      <c r="F278">
        <f t="shared" si="36"/>
        <v>24.292656215669318</v>
      </c>
      <c r="G278">
        <f t="shared" si="37"/>
        <v>0.16974428600318414</v>
      </c>
      <c r="H278">
        <f t="shared" si="38"/>
        <v>29.443991959919185</v>
      </c>
      <c r="I278">
        <f t="shared" si="39"/>
        <v>26.370958735997743</v>
      </c>
      <c r="J278">
        <f t="shared" si="40"/>
        <v>1.2040489732644015E-2</v>
      </c>
      <c r="K278">
        <f t="shared" si="41"/>
        <v>33.801974213031102</v>
      </c>
      <c r="L278">
        <f t="shared" si="42"/>
        <v>1.1169276951773411E-2</v>
      </c>
      <c r="M278">
        <f t="shared" si="43"/>
        <v>1.2643137084393883</v>
      </c>
      <c r="N278">
        <f t="shared" si="44"/>
        <v>4.830892210124231E-2</v>
      </c>
    </row>
    <row r="279" spans="1:14">
      <c r="A279" s="18">
        <v>39931</v>
      </c>
      <c r="B279">
        <v>4.6844810416827354</v>
      </c>
      <c r="C279">
        <v>8.5475069873479033</v>
      </c>
      <c r="D279">
        <v>4.9205843141819319</v>
      </c>
      <c r="E279">
        <v>11.15544172826716</v>
      </c>
      <c r="F279">
        <f t="shared" si="36"/>
        <v>23.386846805964137</v>
      </c>
      <c r="G279">
        <f t="shared" si="37"/>
        <v>0.12951493756837901</v>
      </c>
      <c r="H279">
        <f t="shared" si="38"/>
        <v>28.643299396801872</v>
      </c>
      <c r="I279">
        <f t="shared" si="39"/>
        <v>14.922969456882264</v>
      </c>
      <c r="J279">
        <f t="shared" si="40"/>
        <v>5.5744755284829833E-2</v>
      </c>
      <c r="K279">
        <f t="shared" si="41"/>
        <v>41.87333220732117</v>
      </c>
      <c r="L279">
        <f t="shared" si="42"/>
        <v>0.24794129169618995</v>
      </c>
      <c r="M279">
        <f t="shared" si="43"/>
        <v>1.6498135234483173</v>
      </c>
      <c r="N279">
        <f t="shared" si="44"/>
        <v>0.40241701901737936</v>
      </c>
    </row>
    <row r="280" spans="1:14">
      <c r="A280" s="18">
        <v>39938</v>
      </c>
      <c r="B280">
        <v>2.7855538876771355</v>
      </c>
      <c r="C280">
        <v>7.2370631763459894</v>
      </c>
      <c r="D280">
        <v>2.7388353496314961</v>
      </c>
      <c r="E280">
        <v>6.6189903121111326</v>
      </c>
      <c r="F280">
        <f t="shared" si="36"/>
        <v>9.1471067117543967</v>
      </c>
      <c r="G280">
        <f t="shared" si="37"/>
        <v>0.43288914416161861</v>
      </c>
      <c r="H280">
        <f t="shared" si="38"/>
        <v>15.219074080410463</v>
      </c>
      <c r="I280">
        <f t="shared" si="39"/>
        <v>19.815934947105085</v>
      </c>
      <c r="J280">
        <f t="shared" si="40"/>
        <v>2.1826217971218573E-3</v>
      </c>
      <c r="K280">
        <f t="shared" si="41"/>
        <v>14.695234820177308</v>
      </c>
      <c r="L280">
        <f t="shared" si="42"/>
        <v>0.5334013893971038</v>
      </c>
      <c r="M280">
        <f t="shared" si="43"/>
        <v>2.3063505451625921</v>
      </c>
      <c r="N280">
        <f t="shared" si="44"/>
        <v>1.4740874719335853E-3</v>
      </c>
    </row>
    <row r="281" spans="1:14">
      <c r="A281" s="18">
        <v>39945</v>
      </c>
      <c r="B281">
        <v>5.761830279813589</v>
      </c>
      <c r="C281">
        <v>11.209328377858172</v>
      </c>
      <c r="D281">
        <v>4.8182526454064725</v>
      </c>
      <c r="E281">
        <v>11.059502719572324</v>
      </c>
      <c r="F281">
        <f t="shared" si="36"/>
        <v>34.383987273416494</v>
      </c>
      <c r="G281">
        <f t="shared" si="37"/>
        <v>0.87860820648412508</v>
      </c>
      <c r="H281">
        <f t="shared" si="38"/>
        <v>38.13109842362261</v>
      </c>
      <c r="I281">
        <f t="shared" si="39"/>
        <v>29.675235528199355</v>
      </c>
      <c r="J281">
        <f t="shared" si="40"/>
        <v>0.89033875215333003</v>
      </c>
      <c r="K281">
        <f t="shared" si="41"/>
        <v>28.065333278979264</v>
      </c>
      <c r="L281">
        <f t="shared" si="42"/>
        <v>4.5387748748438046E-2</v>
      </c>
      <c r="M281">
        <f t="shared" si="43"/>
        <v>1.8065934703517548E-4</v>
      </c>
      <c r="N281">
        <f t="shared" si="44"/>
        <v>0.24737985715426267</v>
      </c>
    </row>
    <row r="282" spans="1:14">
      <c r="A282" s="18">
        <v>39952</v>
      </c>
      <c r="B282">
        <v>3.4080305242542472</v>
      </c>
      <c r="C282">
        <v>12.377098822892195</v>
      </c>
      <c r="D282">
        <v>2.7535785216490289</v>
      </c>
      <c r="E282">
        <v>7.3097143195473935</v>
      </c>
      <c r="F282">
        <f t="shared" si="36"/>
        <v>13.091813533506285</v>
      </c>
      <c r="G282">
        <f t="shared" si="37"/>
        <v>0.10516766147423875</v>
      </c>
      <c r="H282">
        <f t="shared" si="38"/>
        <v>19.155812065976988</v>
      </c>
      <c r="I282">
        <f t="shared" si="39"/>
        <v>80.444186145632216</v>
      </c>
      <c r="J282">
        <f t="shared" si="40"/>
        <v>0.42830742371398067</v>
      </c>
      <c r="K282">
        <f t="shared" si="41"/>
        <v>15.22313643845313</v>
      </c>
      <c r="L282">
        <f t="shared" si="42"/>
        <v>7.4987605042593479</v>
      </c>
      <c r="M282">
        <f t="shared" si="43"/>
        <v>4.4494414478078319</v>
      </c>
      <c r="N282">
        <f t="shared" si="44"/>
        <v>7.2524421289898985E-2</v>
      </c>
    </row>
    <row r="283" spans="1:14">
      <c r="A283" s="18">
        <v>39959</v>
      </c>
      <c r="B283">
        <v>2.3037715226864131</v>
      </c>
      <c r="C283">
        <v>5.593198685744774</v>
      </c>
      <c r="D283">
        <v>3.1086599490323819</v>
      </c>
      <c r="E283">
        <v>7.3885568238533574</v>
      </c>
      <c r="F283">
        <f t="shared" si="36"/>
        <v>6.578188948248572</v>
      </c>
      <c r="G283">
        <f t="shared" si="37"/>
        <v>0.83938297760437297</v>
      </c>
      <c r="H283">
        <f t="shared" si="38"/>
        <v>12.482664485219894</v>
      </c>
      <c r="I283">
        <f t="shared" si="39"/>
        <v>10.820331061066177</v>
      </c>
      <c r="J283">
        <f t="shared" si="40"/>
        <v>0.64784537886569005</v>
      </c>
      <c r="K283">
        <f t="shared" si="41"/>
        <v>25.855041558963407</v>
      </c>
      <c r="L283">
        <f t="shared" si="42"/>
        <v>0.13752525503330901</v>
      </c>
      <c r="M283">
        <f t="shared" si="43"/>
        <v>5.7527647728899907E-2</v>
      </c>
      <c r="N283">
        <f t="shared" si="44"/>
        <v>0.77378537698366046</v>
      </c>
    </row>
    <row r="284" spans="1:14">
      <c r="A284" s="18">
        <v>39966</v>
      </c>
      <c r="B284">
        <v>6.2993321276279337</v>
      </c>
      <c r="C284">
        <v>11.802423447847275</v>
      </c>
      <c r="D284">
        <v>5.0751063963840179</v>
      </c>
      <c r="E284">
        <v>12.454302241447971</v>
      </c>
      <c r="F284">
        <f t="shared" si="36"/>
        <v>40.660553776901729</v>
      </c>
      <c r="G284">
        <f t="shared" si="37"/>
        <v>1.5017081453830448</v>
      </c>
      <c r="H284">
        <f t="shared" si="38"/>
        <v>43.371309424085815</v>
      </c>
      <c r="I284">
        <f t="shared" si="39"/>
        <v>30.284014078673451</v>
      </c>
      <c r="J284">
        <f t="shared" si="40"/>
        <v>1.4987286410397003</v>
      </c>
      <c r="K284">
        <f t="shared" si="41"/>
        <v>37.883657102017843</v>
      </c>
      <c r="L284">
        <f t="shared" si="42"/>
        <v>0.1998243408301224</v>
      </c>
      <c r="M284">
        <f t="shared" si="43"/>
        <v>6.8712810830717596E-6</v>
      </c>
      <c r="N284">
        <f t="shared" si="44"/>
        <v>5.962002750949677E-2</v>
      </c>
    </row>
    <row r="285" spans="1:14">
      <c r="A285" s="18">
        <v>39973</v>
      </c>
      <c r="B285">
        <v>5.5011124165143857</v>
      </c>
      <c r="C285">
        <v>11.650698375059973</v>
      </c>
      <c r="D285">
        <v>4.6834563553244841</v>
      </c>
      <c r="E285">
        <v>10.932911662151724</v>
      </c>
      <c r="F285">
        <f t="shared" si="36"/>
        <v>31.528912789084544</v>
      </c>
      <c r="G285">
        <f t="shared" si="37"/>
        <v>0.63615978639155302</v>
      </c>
      <c r="H285">
        <f t="shared" si="38"/>
        <v>35.710781862599617</v>
      </c>
      <c r="I285">
        <f t="shared" si="39"/>
        <v>37.817407461541045</v>
      </c>
      <c r="J285">
        <f t="shared" si="40"/>
        <v>0.66856143440058402</v>
      </c>
      <c r="K285">
        <f t="shared" si="41"/>
        <v>29.504443044906363</v>
      </c>
      <c r="L285">
        <f t="shared" si="42"/>
        <v>7.4831846128240925E-2</v>
      </c>
      <c r="M285">
        <f t="shared" si="43"/>
        <v>1.8690352550807857E-3</v>
      </c>
      <c r="N285">
        <f t="shared" si="44"/>
        <v>9.5122113315416729E-2</v>
      </c>
    </row>
    <row r="286" spans="1:14">
      <c r="A286" s="18">
        <v>39980</v>
      </c>
      <c r="B286">
        <v>4.9915382826784143</v>
      </c>
      <c r="C286">
        <v>9.694555440611559</v>
      </c>
      <c r="D286">
        <v>4.5256444372172426</v>
      </c>
      <c r="E286">
        <v>11.138482027081105</v>
      </c>
      <c r="F286">
        <f t="shared" si="36"/>
        <v>26.30589752259738</v>
      </c>
      <c r="G286">
        <f t="shared" si="37"/>
        <v>0.27506303223076123</v>
      </c>
      <c r="H286">
        <f t="shared" si="38"/>
        <v>31.209376076769981</v>
      </c>
      <c r="I286">
        <f t="shared" si="39"/>
        <v>22.118370387813556</v>
      </c>
      <c r="J286">
        <f t="shared" si="40"/>
        <v>0.21705707523859807</v>
      </c>
      <c r="K286">
        <f t="shared" si="41"/>
        <v>37.784917396851377</v>
      </c>
      <c r="L286">
        <f t="shared" si="42"/>
        <v>4.7510247971223468E-2</v>
      </c>
      <c r="M286">
        <f t="shared" si="43"/>
        <v>1.5933987901278299E-2</v>
      </c>
      <c r="N286">
        <f t="shared" si="44"/>
        <v>0.10092813786375239</v>
      </c>
    </row>
    <row r="287" spans="1:14">
      <c r="A287" s="18">
        <v>39987</v>
      </c>
      <c r="B287">
        <v>7.0900286411658069</v>
      </c>
      <c r="C287">
        <v>14.207434360449446</v>
      </c>
      <c r="D287">
        <v>4.8138004913775188</v>
      </c>
      <c r="E287">
        <v>11.908891696103861</v>
      </c>
      <c r="F287">
        <f t="shared" si="36"/>
        <v>50.849554022908578</v>
      </c>
      <c r="G287">
        <f t="shared" si="37"/>
        <v>2.7200432149952238</v>
      </c>
      <c r="H287">
        <f t="shared" si="38"/>
        <v>51.69296350858825</v>
      </c>
      <c r="I287">
        <f t="shared" si="39"/>
        <v>50.657464172891451</v>
      </c>
      <c r="J287">
        <f t="shared" si="40"/>
        <v>5.1812145898886133</v>
      </c>
      <c r="K287">
        <f t="shared" si="41"/>
        <v>23.22144114224692</v>
      </c>
      <c r="L287">
        <f t="shared" si="42"/>
        <v>4.7602968817372439E-5</v>
      </c>
      <c r="M287">
        <f t="shared" si="43"/>
        <v>1.8258346164661909</v>
      </c>
      <c r="N287">
        <f t="shared" si="44"/>
        <v>1.8064926920267015</v>
      </c>
    </row>
    <row r="288" spans="1:14">
      <c r="A288" s="18">
        <v>39994</v>
      </c>
      <c r="B288">
        <v>3.3762339573619107</v>
      </c>
      <c r="C288">
        <v>8.215375351466415</v>
      </c>
      <c r="D288">
        <v>3.3697673296190471</v>
      </c>
      <c r="E288">
        <v>9.9889124215337013</v>
      </c>
      <c r="F288">
        <f t="shared" si="36"/>
        <v>12.873221558940253</v>
      </c>
      <c r="G288">
        <f t="shared" si="37"/>
        <v>0.1165120390676226</v>
      </c>
      <c r="H288">
        <f t="shared" si="38"/>
        <v>18.943757834788585</v>
      </c>
      <c r="I288">
        <f t="shared" si="39"/>
        <v>23.417289432135686</v>
      </c>
      <c r="J288">
        <f t="shared" si="40"/>
        <v>4.1817274364772542E-5</v>
      </c>
      <c r="K288">
        <f t="shared" si="41"/>
        <v>43.727516470521394</v>
      </c>
      <c r="L288">
        <f t="shared" si="42"/>
        <v>0.41002865581658238</v>
      </c>
      <c r="M288">
        <f t="shared" si="43"/>
        <v>0.56187052080905586</v>
      </c>
      <c r="N288">
        <f t="shared" si="44"/>
        <v>1.6417624065275107</v>
      </c>
    </row>
    <row r="289" spans="1:14">
      <c r="A289" s="18">
        <v>40001</v>
      </c>
      <c r="B289">
        <v>5.2909260067164219</v>
      </c>
      <c r="C289">
        <v>11.175387743729843</v>
      </c>
      <c r="D289">
        <v>4.7666892759079413</v>
      </c>
      <c r="E289">
        <v>11.602166278047958</v>
      </c>
      <c r="F289">
        <f t="shared" si="36"/>
        <v>29.317280343186916</v>
      </c>
      <c r="G289">
        <f t="shared" si="37"/>
        <v>0.46913778930464972</v>
      </c>
      <c r="H289">
        <f t="shared" si="38"/>
        <v>33.817335737537285</v>
      </c>
      <c r="I289">
        <f t="shared" si="39"/>
        <v>34.626889934375008</v>
      </c>
      <c r="J289">
        <f t="shared" si="40"/>
        <v>0.27482414992876331</v>
      </c>
      <c r="K289">
        <f t="shared" si="41"/>
        <v>39.831753762476964</v>
      </c>
      <c r="L289">
        <f t="shared" si="42"/>
        <v>5.7835653416538325E-2</v>
      </c>
      <c r="M289">
        <f t="shared" si="43"/>
        <v>0.11994818420104482</v>
      </c>
      <c r="N289">
        <f t="shared" si="44"/>
        <v>7.9053037482552671E-2</v>
      </c>
    </row>
    <row r="290" spans="1:14">
      <c r="A290" s="18">
        <v>40008</v>
      </c>
      <c r="B290">
        <v>4.2295667560288432</v>
      </c>
      <c r="C290">
        <v>9.3362380872897539</v>
      </c>
      <c r="D290">
        <v>3.7006149829136041</v>
      </c>
      <c r="E290">
        <v>9.4292171605053241</v>
      </c>
      <c r="F290">
        <f t="shared" si="36"/>
        <v>19.377662856999041</v>
      </c>
      <c r="G290">
        <f t="shared" si="37"/>
        <v>1.3467087528744898E-2</v>
      </c>
      <c r="H290">
        <f t="shared" si="38"/>
        <v>25.043909279395457</v>
      </c>
      <c r="I290">
        <f t="shared" si="39"/>
        <v>26.07809208552208</v>
      </c>
      <c r="J290">
        <f t="shared" si="40"/>
        <v>0.27978997828175539</v>
      </c>
      <c r="K290">
        <f t="shared" si="41"/>
        <v>27.036364328772432</v>
      </c>
      <c r="L290">
        <f t="shared" si="42"/>
        <v>0.13005164414479364</v>
      </c>
      <c r="M290">
        <f t="shared" si="43"/>
        <v>0.79188515584850583</v>
      </c>
      <c r="N290">
        <f t="shared" si="44"/>
        <v>1.2252808581215512E-2</v>
      </c>
    </row>
    <row r="291" spans="1:14">
      <c r="A291" s="18">
        <v>40015</v>
      </c>
      <c r="B291">
        <v>6.5996687955543978</v>
      </c>
      <c r="C291">
        <v>13.970207728991799</v>
      </c>
      <c r="D291">
        <v>5.2327988935552856</v>
      </c>
      <c r="E291">
        <v>12.794343913613444</v>
      </c>
      <c r="F291">
        <f t="shared" si="36"/>
        <v>44.39668880361944</v>
      </c>
      <c r="G291">
        <f t="shared" si="37"/>
        <v>1.922167277568994</v>
      </c>
      <c r="H291">
        <f t="shared" si="38"/>
        <v>46.446228083719703</v>
      </c>
      <c r="I291">
        <f t="shared" si="39"/>
        <v>54.324844169316542</v>
      </c>
      <c r="J291">
        <f t="shared" si="40"/>
        <v>1.8683333289910626</v>
      </c>
      <c r="K291">
        <f t="shared" si="41"/>
        <v>38.373999818299858</v>
      </c>
      <c r="L291">
        <f t="shared" si="42"/>
        <v>0.13108361271393326</v>
      </c>
      <c r="M291">
        <f t="shared" si="43"/>
        <v>1.7757092011133266E-3</v>
      </c>
      <c r="N291">
        <f t="shared" si="44"/>
        <v>0.1237220173171892</v>
      </c>
    </row>
    <row r="292" spans="1:14">
      <c r="A292" s="18">
        <v>40022</v>
      </c>
      <c r="B292">
        <v>6.666197734880825</v>
      </c>
      <c r="C292">
        <v>13.74539258136895</v>
      </c>
      <c r="D292">
        <v>4.9390084164405659</v>
      </c>
      <c r="E292">
        <v>12.9995739285418</v>
      </c>
      <c r="F292">
        <f t="shared" si="36"/>
        <v>45.24651040626442</v>
      </c>
      <c r="G292">
        <f t="shared" si="37"/>
        <v>2.0223171746102593</v>
      </c>
      <c r="H292">
        <f t="shared" si="38"/>
        <v>47.141613654294517</v>
      </c>
      <c r="I292">
        <f t="shared" si="39"/>
        <v>50.11499967454403</v>
      </c>
      <c r="J292">
        <f t="shared" si="40"/>
        <v>2.9831829417341269</v>
      </c>
      <c r="K292">
        <f t="shared" si="41"/>
        <v>40.111654010431579</v>
      </c>
      <c r="L292">
        <f t="shared" si="42"/>
        <v>3.2570127897706545E-2</v>
      </c>
      <c r="M292">
        <f t="shared" si="43"/>
        <v>0.43238371531379344</v>
      </c>
      <c r="N292">
        <f t="shared" si="44"/>
        <v>9.1159792759516203E-2</v>
      </c>
    </row>
    <row r="293" spans="1:14">
      <c r="A293" s="18">
        <v>40029</v>
      </c>
      <c r="B293">
        <v>5.1967126872561105</v>
      </c>
      <c r="C293">
        <v>9.7992338984998284</v>
      </c>
      <c r="D293">
        <v>4.7376447725244928</v>
      </c>
      <c r="E293">
        <v>12.576198366273708</v>
      </c>
      <c r="F293">
        <f t="shared" si="36"/>
        <v>28.352045686751566</v>
      </c>
      <c r="G293">
        <f t="shared" si="37"/>
        <v>0.4025115763125649</v>
      </c>
      <c r="H293">
        <f t="shared" si="38"/>
        <v>32.985362714557546</v>
      </c>
      <c r="I293">
        <f t="shared" si="39"/>
        <v>21.183201499948339</v>
      </c>
      <c r="J293">
        <f t="shared" si="40"/>
        <v>0.21074335033603581</v>
      </c>
      <c r="K293">
        <f t="shared" si="41"/>
        <v>54.456808886825812</v>
      </c>
      <c r="L293">
        <f t="shared" si="42"/>
        <v>0.13658308657587087</v>
      </c>
      <c r="M293">
        <f t="shared" si="43"/>
        <v>0.14284829693333539</v>
      </c>
      <c r="N293">
        <f t="shared" si="44"/>
        <v>0.86034793608487414</v>
      </c>
    </row>
    <row r="294" spans="1:14">
      <c r="A294" s="18">
        <v>40036</v>
      </c>
      <c r="B294">
        <v>7.0843251146461839</v>
      </c>
      <c r="C294">
        <v>13.338690822924352</v>
      </c>
      <c r="D294">
        <v>5.2229735530108297</v>
      </c>
      <c r="E294">
        <v>14.041847992406282</v>
      </c>
      <c r="F294">
        <f t="shared" si="36"/>
        <v>50.771982970115729</v>
      </c>
      <c r="G294">
        <f t="shared" si="37"/>
        <v>2.7099687160021722</v>
      </c>
      <c r="H294">
        <f t="shared" si="38"/>
        <v>51.63032362976859</v>
      </c>
      <c r="I294">
        <f t="shared" si="39"/>
        <v>39.117090412885879</v>
      </c>
      <c r="J294">
        <f t="shared" si="40"/>
        <v>3.4646296360023716</v>
      </c>
      <c r="K294">
        <f t="shared" si="41"/>
        <v>48.407124594555164</v>
      </c>
      <c r="L294">
        <f t="shared" si="42"/>
        <v>0.1987318227834447</v>
      </c>
      <c r="M294">
        <f t="shared" si="43"/>
        <v>0.21501069495251435</v>
      </c>
      <c r="N294">
        <f t="shared" si="44"/>
        <v>1.6691572114565453E-2</v>
      </c>
    </row>
    <row r="295" spans="1:14">
      <c r="A295" s="18">
        <v>40043</v>
      </c>
      <c r="B295">
        <v>5.8380317125864503</v>
      </c>
      <c r="C295">
        <v>11.261486690497049</v>
      </c>
      <c r="D295">
        <v>4.8104729988835633</v>
      </c>
      <c r="E295">
        <v>12.223969099623481</v>
      </c>
      <c r="F295">
        <f t="shared" si="36"/>
        <v>35.241821549771061</v>
      </c>
      <c r="G295">
        <f t="shared" si="37"/>
        <v>0.95684589020727673</v>
      </c>
      <c r="H295">
        <f t="shared" si="38"/>
        <v>38.85348320908745</v>
      </c>
      <c r="I295">
        <f t="shared" si="39"/>
        <v>29.413863897423258</v>
      </c>
      <c r="J295">
        <f t="shared" si="40"/>
        <v>1.0558769101067316</v>
      </c>
      <c r="K295">
        <f t="shared" si="41"/>
        <v>40.780196311157347</v>
      </c>
      <c r="L295">
        <f t="shared" si="42"/>
        <v>6.8933732189951094E-2</v>
      </c>
      <c r="M295">
        <f t="shared" si="43"/>
        <v>1.1322847649787032E-2</v>
      </c>
      <c r="N295">
        <f t="shared" si="44"/>
        <v>7.4915853598314227E-3</v>
      </c>
    </row>
    <row r="296" spans="1:14">
      <c r="A296" s="18">
        <v>40050</v>
      </c>
      <c r="B296">
        <v>6.2610259800376058</v>
      </c>
      <c r="C296">
        <v>14.201102822177525</v>
      </c>
      <c r="D296">
        <v>4.8692667762512825</v>
      </c>
      <c r="E296">
        <v>11.64626906820348</v>
      </c>
      <c r="F296">
        <f t="shared" si="36"/>
        <v>40.195838193593382</v>
      </c>
      <c r="G296">
        <f t="shared" si="37"/>
        <v>1.4518079280868303</v>
      </c>
      <c r="H296">
        <f t="shared" si="38"/>
        <v>42.986693684441114</v>
      </c>
      <c r="I296">
        <f t="shared" si="39"/>
        <v>63.044820259086627</v>
      </c>
      <c r="J296">
        <f t="shared" si="40"/>
        <v>1.9369936813239408</v>
      </c>
      <c r="K296">
        <f t="shared" si="41"/>
        <v>29.000843118638326</v>
      </c>
      <c r="L296">
        <f t="shared" si="42"/>
        <v>0.67053640757891386</v>
      </c>
      <c r="M296">
        <f t="shared" si="43"/>
        <v>0.16216117749889003</v>
      </c>
      <c r="N296">
        <f t="shared" si="44"/>
        <v>0.4408092480626114</v>
      </c>
    </row>
    <row r="297" spans="1:14">
      <c r="A297" s="18">
        <v>40057</v>
      </c>
      <c r="B297">
        <v>5.652034123238364</v>
      </c>
      <c r="C297">
        <v>10.683298610283826</v>
      </c>
      <c r="D297">
        <v>4.6586724197056917</v>
      </c>
      <c r="E297">
        <v>11.632436857193385</v>
      </c>
      <c r="F297">
        <f t="shared" si="36"/>
        <v>33.166548097656928</v>
      </c>
      <c r="G297">
        <f t="shared" si="37"/>
        <v>0.77174518972225969</v>
      </c>
      <c r="H297">
        <f t="shared" si="38"/>
        <v>37.102157906354975</v>
      </c>
      <c r="I297">
        <f t="shared" si="39"/>
        <v>25.313622338604834</v>
      </c>
      <c r="J297">
        <f t="shared" si="40"/>
        <v>0.98676747404533272</v>
      </c>
      <c r="K297">
        <f t="shared" si="41"/>
        <v>35.76521686029669</v>
      </c>
      <c r="L297">
        <f t="shared" si="42"/>
        <v>0.13872234447697582</v>
      </c>
      <c r="M297">
        <f t="shared" si="43"/>
        <v>6.1289766805621024E-2</v>
      </c>
      <c r="N297">
        <f t="shared" si="44"/>
        <v>3.9418562963360205E-3</v>
      </c>
    </row>
    <row r="298" spans="1:14">
      <c r="A298" s="18">
        <v>40064</v>
      </c>
      <c r="B298">
        <v>4.2153813712112109</v>
      </c>
      <c r="C298">
        <v>8.4077844760020373</v>
      </c>
      <c r="D298">
        <v>4.8473343469036045</v>
      </c>
      <c r="E298">
        <v>11.842706061828475</v>
      </c>
      <c r="F298">
        <f t="shared" si="36"/>
        <v>19.258702540230203</v>
      </c>
      <c r="G298">
        <f t="shared" si="37"/>
        <v>1.1760191138014044E-2</v>
      </c>
      <c r="H298">
        <f t="shared" si="38"/>
        <v>24.935555260913411</v>
      </c>
      <c r="I298">
        <f t="shared" si="39"/>
        <v>17.57624379305976</v>
      </c>
      <c r="J298">
        <f t="shared" si="40"/>
        <v>0.39936456348647104</v>
      </c>
      <c r="K298">
        <f t="shared" si="41"/>
        <v>58.176081936099735</v>
      </c>
      <c r="L298">
        <f t="shared" si="42"/>
        <v>1.0068769139780212E-2</v>
      </c>
      <c r="M298">
        <f t="shared" si="43"/>
        <v>2.5462075286977459</v>
      </c>
      <c r="N298">
        <f t="shared" si="44"/>
        <v>2.2292543735021484</v>
      </c>
    </row>
    <row r="299" spans="1:14">
      <c r="A299" s="18">
        <v>40071</v>
      </c>
      <c r="B299">
        <v>5.3776722150005112</v>
      </c>
      <c r="C299">
        <v>12.241516831719888</v>
      </c>
      <c r="D299">
        <v>4.5041304464646004</v>
      </c>
      <c r="E299">
        <v>10.801182143694435</v>
      </c>
      <c r="F299">
        <f t="shared" si="36"/>
        <v>30.22029951803307</v>
      </c>
      <c r="G299">
        <f t="shared" si="37"/>
        <v>0.53499322007483119</v>
      </c>
      <c r="H299">
        <f t="shared" si="38"/>
        <v>34.592531266227226</v>
      </c>
      <c r="I299">
        <f t="shared" si="39"/>
        <v>47.112362922467575</v>
      </c>
      <c r="J299">
        <f t="shared" si="40"/>
        <v>0.7630752213768468</v>
      </c>
      <c r="K299">
        <f t="shared" si="41"/>
        <v>29.414459946641568</v>
      </c>
      <c r="L299">
        <f t="shared" si="42"/>
        <v>0.48910146299308954</v>
      </c>
      <c r="M299">
        <f t="shared" si="43"/>
        <v>9.3801552233836294E-2</v>
      </c>
      <c r="N299">
        <f t="shared" si="44"/>
        <v>6.7420784841513676E-2</v>
      </c>
    </row>
    <row r="300" spans="1:14">
      <c r="A300" s="18">
        <v>40078</v>
      </c>
      <c r="B300">
        <v>4.4172196374238082</v>
      </c>
      <c r="C300">
        <v>10.207891111331602</v>
      </c>
      <c r="D300">
        <v>4.4655979475185861</v>
      </c>
      <c r="E300">
        <v>10.197688029404382</v>
      </c>
      <c r="F300">
        <f t="shared" si="36"/>
        <v>20.985813268203522</v>
      </c>
      <c r="G300">
        <f t="shared" si="37"/>
        <v>4.6928438039163523E-2</v>
      </c>
      <c r="H300">
        <f t="shared" si="38"/>
        <v>26.499389807235644</v>
      </c>
      <c r="I300">
        <f t="shared" si="39"/>
        <v>33.531876118729457</v>
      </c>
      <c r="J300">
        <f t="shared" si="40"/>
        <v>2.3404608876264879E-3</v>
      </c>
      <c r="K300">
        <f t="shared" si="41"/>
        <v>33.413814830686484</v>
      </c>
      <c r="L300">
        <f t="shared" si="42"/>
        <v>0.38323572702037401</v>
      </c>
      <c r="M300">
        <f t="shared" si="43"/>
        <v>0.32619862428545437</v>
      </c>
      <c r="N300">
        <f t="shared" si="44"/>
        <v>0.12865177712247314</v>
      </c>
    </row>
    <row r="301" spans="1:14">
      <c r="A301" s="18">
        <v>40085</v>
      </c>
      <c r="B301">
        <v>3.9094138095060873</v>
      </c>
      <c r="C301">
        <v>8.5258249254122251</v>
      </c>
      <c r="D301">
        <v>4.6213702251867375</v>
      </c>
      <c r="E301">
        <v>10.58822754644825</v>
      </c>
      <c r="F301">
        <f t="shared" si="36"/>
        <v>16.781974040108818</v>
      </c>
      <c r="G301">
        <f t="shared" si="37"/>
        <v>3.0862689270603574E-3</v>
      </c>
      <c r="H301">
        <f t="shared" si="38"/>
        <v>22.655621315605863</v>
      </c>
      <c r="I301">
        <f t="shared" si="39"/>
        <v>21.311251591061747</v>
      </c>
      <c r="J301">
        <f t="shared" si="40"/>
        <v>0.50688193782883872</v>
      </c>
      <c r="K301">
        <f t="shared" si="41"/>
        <v>44.606552932767329</v>
      </c>
      <c r="L301">
        <f t="shared" si="42"/>
        <v>7.0774063461347153E-2</v>
      </c>
      <c r="M301">
        <f t="shared" si="43"/>
        <v>2.0012627788652657</v>
      </c>
      <c r="N301">
        <f t="shared" si="44"/>
        <v>1.1834844565067872</v>
      </c>
    </row>
    <row r="302" spans="1:14">
      <c r="A302" s="18">
        <v>40092</v>
      </c>
      <c r="B302">
        <v>4.0306856210775326</v>
      </c>
      <c r="C302">
        <v>7.8732465972380128</v>
      </c>
      <c r="D302">
        <v>4.2413004850254392</v>
      </c>
      <c r="E302">
        <v>9.5938433374086465</v>
      </c>
      <c r="F302">
        <f t="shared" si="36"/>
        <v>17.743252946168322</v>
      </c>
      <c r="G302">
        <f t="shared" si="37"/>
        <v>8.9255122049402077E-5</v>
      </c>
      <c r="H302">
        <f t="shared" si="38"/>
        <v>23.546210972910703</v>
      </c>
      <c r="I302">
        <f t="shared" si="39"/>
        <v>14.765274855511382</v>
      </c>
      <c r="J302">
        <f t="shared" si="40"/>
        <v>4.4358620915795219E-2</v>
      </c>
      <c r="K302">
        <f t="shared" si="41"/>
        <v>30.948723776774415</v>
      </c>
      <c r="L302">
        <f t="shared" si="42"/>
        <v>3.5799797859757905E-2</v>
      </c>
      <c r="M302">
        <f t="shared" si="43"/>
        <v>0.22493423426529244</v>
      </c>
      <c r="N302">
        <f t="shared" si="44"/>
        <v>0.16232763427128083</v>
      </c>
    </row>
    <row r="303" spans="1:14">
      <c r="A303" s="18">
        <v>40099</v>
      </c>
      <c r="B303">
        <v>3.4787150070955186</v>
      </c>
      <c r="C303">
        <v>6.4217570374931379</v>
      </c>
      <c r="D303">
        <v>4.0844956697664028</v>
      </c>
      <c r="E303">
        <v>9.0207077260100252</v>
      </c>
      <c r="F303">
        <f t="shared" si="36"/>
        <v>13.584341122386537</v>
      </c>
      <c r="G303">
        <f t="shared" si="37"/>
        <v>8.2029975626198945E-2</v>
      </c>
      <c r="H303">
        <f t="shared" si="38"/>
        <v>19.631441576665683</v>
      </c>
      <c r="I303">
        <f t="shared" si="39"/>
        <v>8.6614963926869404</v>
      </c>
      <c r="J303">
        <f t="shared" si="40"/>
        <v>0.36697021126597551</v>
      </c>
      <c r="K303">
        <f t="shared" si="41"/>
        <v>30.713683296501411</v>
      </c>
      <c r="L303">
        <f t="shared" si="42"/>
        <v>0.14445137900261537</v>
      </c>
      <c r="M303">
        <f t="shared" si="43"/>
        <v>0.47375898597693428</v>
      </c>
      <c r="N303">
        <f t="shared" si="44"/>
        <v>0.39685318244751566</v>
      </c>
    </row>
    <row r="304" spans="1:14">
      <c r="A304" s="18">
        <v>40106</v>
      </c>
      <c r="B304">
        <v>2.9278428668448497</v>
      </c>
      <c r="C304">
        <v>6.0249447494538835</v>
      </c>
      <c r="D304">
        <v>2.929865213385022</v>
      </c>
      <c r="E304">
        <v>5.8783087441769011</v>
      </c>
      <c r="F304">
        <f t="shared" si="36"/>
        <v>9.9866244664850949</v>
      </c>
      <c r="G304">
        <f t="shared" si="37"/>
        <v>0.33834722883533597</v>
      </c>
      <c r="H304">
        <f t="shared" si="38"/>
        <v>16.079073057557846</v>
      </c>
      <c r="I304">
        <f t="shared" si="39"/>
        <v>9.5920400712604206</v>
      </c>
      <c r="J304">
        <f t="shared" si="40"/>
        <v>4.0898855285468881E-6</v>
      </c>
      <c r="K304">
        <f t="shared" si="41"/>
        <v>8.7052488933007908</v>
      </c>
      <c r="L304">
        <f t="shared" si="42"/>
        <v>1.0415059110326942E-3</v>
      </c>
      <c r="M304">
        <f t="shared" si="43"/>
        <v>1.5606356686849465</v>
      </c>
      <c r="N304">
        <f t="shared" si="44"/>
        <v>0.36068472864208839</v>
      </c>
    </row>
    <row r="305" spans="1:14">
      <c r="A305" s="18">
        <v>40113</v>
      </c>
      <c r="B305">
        <v>2.5853405819782078</v>
      </c>
      <c r="C305">
        <v>6.8049195942533309</v>
      </c>
      <c r="D305">
        <v>3.5019073436319754</v>
      </c>
      <c r="E305">
        <v>5.7017760040537162</v>
      </c>
      <c r="F305">
        <f t="shared" si="36"/>
        <v>8.0282400817186836</v>
      </c>
      <c r="G305">
        <f t="shared" si="37"/>
        <v>0.5856189618108143</v>
      </c>
      <c r="H305">
        <f t="shared" si="38"/>
        <v>14.049004773998499</v>
      </c>
      <c r="I305">
        <f t="shared" si="39"/>
        <v>17.804847040832701</v>
      </c>
      <c r="J305">
        <f t="shared" si="40"/>
        <v>0.84009462856847439</v>
      </c>
      <c r="K305">
        <f t="shared" si="41"/>
        <v>9.7121697399669529</v>
      </c>
      <c r="L305">
        <f t="shared" si="42"/>
        <v>0.50324581652314992</v>
      </c>
      <c r="M305">
        <f t="shared" si="43"/>
        <v>0.10633968294958467</v>
      </c>
      <c r="N305">
        <f t="shared" si="44"/>
        <v>0.12826662388544086</v>
      </c>
    </row>
    <row r="306" spans="1:14">
      <c r="A306" s="18">
        <v>40120</v>
      </c>
      <c r="B306">
        <v>1.9581520897922979</v>
      </c>
      <c r="C306">
        <v>4.4334886689814734</v>
      </c>
      <c r="D306">
        <v>3.2765929368116029</v>
      </c>
      <c r="E306">
        <v>5.3772822713464299</v>
      </c>
      <c r="F306">
        <f t="shared" si="36"/>
        <v>4.9955696146119113</v>
      </c>
      <c r="G306">
        <f t="shared" si="37"/>
        <v>1.2131491019895841</v>
      </c>
      <c r="H306">
        <f t="shared" si="38"/>
        <v>10.686545350174448</v>
      </c>
      <c r="I306">
        <f t="shared" si="39"/>
        <v>6.1272911802719685</v>
      </c>
      <c r="J306">
        <f t="shared" si="40"/>
        <v>1.7382862670889823</v>
      </c>
      <c r="K306">
        <f t="shared" si="41"/>
        <v>11.69045119841439</v>
      </c>
      <c r="L306">
        <f t="shared" si="42"/>
        <v>1.5118613574300555E-2</v>
      </c>
      <c r="M306">
        <f t="shared" si="43"/>
        <v>0.21873838552364988</v>
      </c>
      <c r="N306">
        <f t="shared" si="44"/>
        <v>7.2406192271917197E-3</v>
      </c>
    </row>
    <row r="307" spans="1:14">
      <c r="A307" s="18">
        <v>40127</v>
      </c>
      <c r="B307">
        <v>0.86760910064514685</v>
      </c>
      <c r="C307">
        <v>2.3825651561918328</v>
      </c>
      <c r="D307">
        <v>1.952016242853132</v>
      </c>
      <c r="E307">
        <v>3.3222569516739018</v>
      </c>
      <c r="F307">
        <f t="shared" si="36"/>
        <v>1.4273058965686065</v>
      </c>
      <c r="G307">
        <f t="shared" si="37"/>
        <v>2.8424662538473182</v>
      </c>
      <c r="H307">
        <f t="shared" si="38"/>
        <v>5.933381556799544</v>
      </c>
      <c r="I307">
        <f t="shared" si="39"/>
        <v>2.2950918502375739</v>
      </c>
      <c r="J307">
        <f t="shared" si="40"/>
        <v>1.1759388500716892</v>
      </c>
      <c r="K307">
        <f t="shared" si="41"/>
        <v>6.025296072560085</v>
      </c>
      <c r="L307">
        <f t="shared" si="42"/>
        <v>2.6862601632683246E-2</v>
      </c>
      <c r="M307">
        <f t="shared" si="43"/>
        <v>1.6807914309237768</v>
      </c>
      <c r="N307">
        <f t="shared" si="44"/>
        <v>1.1351788869444547E-4</v>
      </c>
    </row>
    <row r="308" spans="1:14">
      <c r="A308" s="18">
        <v>40134</v>
      </c>
      <c r="B308">
        <v>0.78893315852730161</v>
      </c>
      <c r="C308">
        <v>1.0989318184508656</v>
      </c>
      <c r="D308">
        <v>2.5801743618442732</v>
      </c>
      <c r="E308">
        <v>2.8020622075965367</v>
      </c>
      <c r="F308">
        <f t="shared" si="36"/>
        <v>1.2535987304435605</v>
      </c>
      <c r="G308">
        <f t="shared" si="37"/>
        <v>2.9864396115918552</v>
      </c>
      <c r="H308">
        <f t="shared" si="38"/>
        <v>5.6441639872209226</v>
      </c>
      <c r="I308">
        <f t="shared" si="39"/>
        <v>9.6099169154405487E-2</v>
      </c>
      <c r="J308">
        <f t="shared" si="40"/>
        <v>3.2085450484604321</v>
      </c>
      <c r="K308">
        <f t="shared" si="41"/>
        <v>4.0526885682064027</v>
      </c>
      <c r="L308">
        <f t="shared" si="42"/>
        <v>0.17168748037110046</v>
      </c>
      <c r="M308">
        <f t="shared" si="43"/>
        <v>1.849915175112668E-2</v>
      </c>
      <c r="N308">
        <f t="shared" si="44"/>
        <v>4.2256788375917502E-2</v>
      </c>
    </row>
    <row r="309" spans="1:14">
      <c r="A309" s="18">
        <v>40141</v>
      </c>
      <c r="B309">
        <v>0.89931280393719881</v>
      </c>
      <c r="C309">
        <v>3.236609075497074</v>
      </c>
      <c r="D309">
        <v>1.9478834761490209</v>
      </c>
      <c r="E309">
        <v>1.9955404452491665</v>
      </c>
      <c r="F309">
        <f t="shared" si="36"/>
        <v>1.5004888197321116</v>
      </c>
      <c r="G309">
        <f t="shared" si="37"/>
        <v>2.7854553102078285</v>
      </c>
      <c r="H309">
        <f t="shared" si="38"/>
        <v>6.0519689180857892</v>
      </c>
      <c r="I309">
        <f t="shared" si="39"/>
        <v>5.4629538610476942</v>
      </c>
      <c r="J309">
        <f t="shared" si="40"/>
        <v>1.0995004546227523</v>
      </c>
      <c r="K309">
        <f t="shared" si="41"/>
        <v>1.2017150415764004</v>
      </c>
      <c r="L309">
        <f t="shared" si="42"/>
        <v>0.32406732872701965</v>
      </c>
      <c r="M309">
        <f t="shared" si="43"/>
        <v>1.7877399607325521</v>
      </c>
      <c r="N309">
        <f t="shared" si="44"/>
        <v>0.59777033787016221</v>
      </c>
    </row>
    <row r="310" spans="1:14">
      <c r="A310" s="18">
        <v>40148</v>
      </c>
      <c r="B310">
        <v>1.2180287756090828</v>
      </c>
      <c r="C310">
        <v>2.9516741624529899</v>
      </c>
      <c r="D310">
        <v>2.6521606378497715</v>
      </c>
      <c r="E310">
        <v>4.1471784475394289</v>
      </c>
      <c r="F310">
        <f t="shared" si="36"/>
        <v>2.3378393240054973</v>
      </c>
      <c r="G310">
        <f t="shared" si="37"/>
        <v>2.244413201168578</v>
      </c>
      <c r="H310">
        <f t="shared" si="38"/>
        <v>7.3093122900185037</v>
      </c>
      <c r="I310">
        <f t="shared" si="39"/>
        <v>3.00552632732516</v>
      </c>
      <c r="J310">
        <f t="shared" si="40"/>
        <v>2.0567341982939458</v>
      </c>
      <c r="K310">
        <f t="shared" si="41"/>
        <v>8.5799178005696533</v>
      </c>
      <c r="L310">
        <f t="shared" si="42"/>
        <v>1.0968749686062767E-2</v>
      </c>
      <c r="M310">
        <f t="shared" si="43"/>
        <v>1.9027773012159924E-2</v>
      </c>
      <c r="N310">
        <f t="shared" si="44"/>
        <v>1.6352622727347214E-2</v>
      </c>
    </row>
    <row r="311" spans="1:14">
      <c r="A311" s="18">
        <v>40155</v>
      </c>
      <c r="B311">
        <v>0.71242266002961818</v>
      </c>
      <c r="C311">
        <v>1.8662231051619402</v>
      </c>
      <c r="D311">
        <v>2.0992219569491777</v>
      </c>
      <c r="E311">
        <v>2.5354766440499645</v>
      </c>
      <c r="F311">
        <f t="shared" si="36"/>
        <v>1.0954787714464422</v>
      </c>
      <c r="G311">
        <f t="shared" si="37"/>
        <v>3.1298614850542497</v>
      </c>
      <c r="H311">
        <f t="shared" si="38"/>
        <v>5.3698371720549627</v>
      </c>
      <c r="I311">
        <f t="shared" si="39"/>
        <v>1.3312554671875445</v>
      </c>
      <c r="J311">
        <f t="shared" si="40"/>
        <v>1.9232122899365844</v>
      </c>
      <c r="K311">
        <f t="shared" si="41"/>
        <v>3.3235258286524574</v>
      </c>
      <c r="L311">
        <f t="shared" si="42"/>
        <v>3.0069691298394881E-3</v>
      </c>
      <c r="M311">
        <f t="shared" si="43"/>
        <v>0.67899786922334215</v>
      </c>
      <c r="N311">
        <f t="shared" si="44"/>
        <v>7.8500644419752588E-2</v>
      </c>
    </row>
    <row r="312" spans="1:14">
      <c r="A312" s="18">
        <v>40162</v>
      </c>
      <c r="B312">
        <v>0.42052358512379562</v>
      </c>
      <c r="C312">
        <v>0.39116713966966121</v>
      </c>
      <c r="D312">
        <v>1.630074955659633</v>
      </c>
      <c r="E312">
        <v>1.3698138091749128</v>
      </c>
      <c r="F312">
        <f t="shared" si="36"/>
        <v>0.59009974453996783</v>
      </c>
      <c r="G312">
        <f t="shared" si="37"/>
        <v>3.7079328889689944</v>
      </c>
      <c r="H312">
        <f t="shared" si="38"/>
        <v>4.3860087981274791</v>
      </c>
      <c r="I312">
        <f t="shared" si="39"/>
        <v>8.6180088970156863E-4</v>
      </c>
      <c r="J312">
        <f t="shared" si="40"/>
        <v>1.4630145179651226</v>
      </c>
      <c r="K312">
        <f t="shared" si="41"/>
        <v>0.90115192947902023</v>
      </c>
      <c r="L312">
        <f t="shared" si="42"/>
        <v>0.16659095339778993</v>
      </c>
      <c r="M312">
        <f t="shared" si="43"/>
        <v>2.3814874446648968</v>
      </c>
      <c r="N312">
        <f t="shared" si="44"/>
        <v>0.42131417420476541</v>
      </c>
    </row>
    <row r="313" spans="1:14">
      <c r="A313" s="18">
        <v>40169</v>
      </c>
      <c r="B313">
        <v>1.5545641259453726</v>
      </c>
      <c r="C313">
        <v>4.3336325015744732</v>
      </c>
      <c r="D313">
        <v>2.8482556040049509</v>
      </c>
      <c r="E313">
        <v>2.6900195310426933</v>
      </c>
      <c r="F313">
        <f t="shared" si="36"/>
        <v>3.4227004546970314</v>
      </c>
      <c r="G313">
        <f t="shared" si="37"/>
        <v>1.7364746254072054</v>
      </c>
      <c r="H313">
        <f t="shared" si="38"/>
        <v>8.7656674659141203</v>
      </c>
      <c r="I313">
        <f t="shared" si="39"/>
        <v>7.7232210364217693</v>
      </c>
      <c r="J313">
        <f t="shared" si="40"/>
        <v>1.6736376404039763</v>
      </c>
      <c r="K313">
        <f t="shared" si="41"/>
        <v>1.2892589769647207</v>
      </c>
      <c r="L313">
        <f t="shared" si="42"/>
        <v>0.2260453539992737</v>
      </c>
      <c r="M313">
        <f t="shared" si="43"/>
        <v>2.6892607549331817E-3</v>
      </c>
      <c r="N313">
        <f t="shared" si="44"/>
        <v>1.070628476123195</v>
      </c>
    </row>
    <row r="314" spans="1:14">
      <c r="A314" s="18">
        <v>40176</v>
      </c>
      <c r="B314">
        <v>0.76935107045050055</v>
      </c>
      <c r="C314">
        <v>0.9304073363452996</v>
      </c>
      <c r="D314">
        <v>2.3085540003775979</v>
      </c>
      <c r="E314">
        <v>2.7083774504572853</v>
      </c>
      <c r="F314">
        <f t="shared" si="36"/>
        <v>1.2121149500310819</v>
      </c>
      <c r="G314">
        <f t="shared" si="37"/>
        <v>3.0228267181709212</v>
      </c>
      <c r="H314">
        <f t="shared" si="38"/>
        <v>5.5733021231277373</v>
      </c>
      <c r="I314">
        <f t="shared" si="39"/>
        <v>2.593912078397621E-2</v>
      </c>
      <c r="J314">
        <f t="shared" si="40"/>
        <v>2.3691456594961613</v>
      </c>
      <c r="K314">
        <f t="shared" si="41"/>
        <v>3.7598233023622165</v>
      </c>
      <c r="L314">
        <f t="shared" si="42"/>
        <v>0.23137609257622566</v>
      </c>
      <c r="M314">
        <f t="shared" si="43"/>
        <v>0.18472377224298756</v>
      </c>
      <c r="N314">
        <f t="shared" si="44"/>
        <v>5.716486242885109E-2</v>
      </c>
    </row>
    <row r="315" spans="1:14">
      <c r="A315" s="18">
        <v>40183</v>
      </c>
      <c r="B315">
        <v>0.57115364464511387</v>
      </c>
      <c r="C315">
        <v>2.5714797608059716</v>
      </c>
      <c r="D315">
        <v>1.9226044762598851</v>
      </c>
      <c r="E315">
        <v>2.360639924780358</v>
      </c>
      <c r="F315">
        <f t="shared" si="36"/>
        <v>0.83152618669423906</v>
      </c>
      <c r="G315">
        <f t="shared" si="37"/>
        <v>3.4035144946168066</v>
      </c>
      <c r="H315">
        <f t="shared" si="38"/>
        <v>4.8812777273589374</v>
      </c>
      <c r="I315">
        <f t="shared" si="39"/>
        <v>4.0013045709951811</v>
      </c>
      <c r="J315">
        <f t="shared" si="40"/>
        <v>1.8264193502722563</v>
      </c>
      <c r="K315">
        <f t="shared" si="41"/>
        <v>3.202261146792273</v>
      </c>
      <c r="L315">
        <f t="shared" si="42"/>
        <v>0.31028750612548367</v>
      </c>
      <c r="M315">
        <f t="shared" si="43"/>
        <v>1.1307884596848838</v>
      </c>
      <c r="N315">
        <f t="shared" si="44"/>
        <v>5.6655631936011933E-2</v>
      </c>
    </row>
    <row r="316" spans="1:14">
      <c r="A316" s="18">
        <v>40190</v>
      </c>
      <c r="B316">
        <v>0.63714656816378901</v>
      </c>
      <c r="C316">
        <v>0.19828110480302902</v>
      </c>
      <c r="D316">
        <v>2.5665503450712404</v>
      </c>
      <c r="E316">
        <v>2.3085724948503183</v>
      </c>
      <c r="F316">
        <f t="shared" si="36"/>
        <v>0.95030878705549371</v>
      </c>
      <c r="G316">
        <f t="shared" si="37"/>
        <v>3.2742520315324972</v>
      </c>
      <c r="H316">
        <f t="shared" si="38"/>
        <v>5.1066055493182958</v>
      </c>
      <c r="I316">
        <f t="shared" si="39"/>
        <v>0.19260289493085456</v>
      </c>
      <c r="J316">
        <f t="shared" si="40"/>
        <v>3.7225989343447385</v>
      </c>
      <c r="K316">
        <f t="shared" si="41"/>
        <v>2.7936646283999238</v>
      </c>
      <c r="L316">
        <f t="shared" si="42"/>
        <v>0.52344061585067614</v>
      </c>
      <c r="M316">
        <f t="shared" si="43"/>
        <v>6.6789203350047455E-2</v>
      </c>
      <c r="N316">
        <f t="shared" si="44"/>
        <v>0.11124495766544645</v>
      </c>
    </row>
    <row r="317" spans="1:14">
      <c r="A317" s="18">
        <v>40197</v>
      </c>
      <c r="B317">
        <v>0.61210061915623826</v>
      </c>
      <c r="C317">
        <v>0.16618923147080905</v>
      </c>
      <c r="D317">
        <v>2.3421927105884079</v>
      </c>
      <c r="E317">
        <v>2.5440101741371572</v>
      </c>
      <c r="F317">
        <f t="shared" si="36"/>
        <v>0.90429447340099212</v>
      </c>
      <c r="G317">
        <f t="shared" si="37"/>
        <v>3.323015699794492</v>
      </c>
      <c r="H317">
        <f t="shared" si="38"/>
        <v>5.0204894470596706</v>
      </c>
      <c r="I317">
        <f t="shared" si="39"/>
        <v>0.19883696566754513</v>
      </c>
      <c r="J317">
        <f t="shared" si="40"/>
        <v>2.9932186448361393</v>
      </c>
      <c r="K317">
        <f t="shared" si="41"/>
        <v>3.7322745286265731</v>
      </c>
      <c r="L317">
        <f t="shared" si="42"/>
        <v>0.51103867668101266</v>
      </c>
      <c r="M317">
        <f t="shared" si="43"/>
        <v>4.0018947674417486E-2</v>
      </c>
      <c r="N317">
        <f t="shared" si="44"/>
        <v>3.0632007951348877E-2</v>
      </c>
    </row>
    <row r="318" spans="1:14">
      <c r="A318" s="18">
        <v>40204</v>
      </c>
      <c r="B318">
        <v>0.70951475298892541</v>
      </c>
      <c r="C318">
        <v>2.1314535585351115</v>
      </c>
      <c r="D318">
        <v>2.5947693383721702</v>
      </c>
      <c r="E318">
        <v>2.0764897389624957</v>
      </c>
      <c r="F318">
        <f t="shared" si="36"/>
        <v>1.0896793463565113</v>
      </c>
      <c r="G318">
        <f t="shared" si="37"/>
        <v>3.1353788172180579</v>
      </c>
      <c r="H318">
        <f t="shared" si="38"/>
        <v>5.3595457308412966</v>
      </c>
      <c r="I318">
        <f t="shared" si="39"/>
        <v>2.0219099667181144</v>
      </c>
      <c r="J318">
        <f t="shared" si="40"/>
        <v>3.5541848517085501</v>
      </c>
      <c r="K318">
        <f t="shared" si="41"/>
        <v>1.8686206122774427</v>
      </c>
      <c r="L318">
        <f t="shared" si="42"/>
        <v>3.7434869080450267E-2</v>
      </c>
      <c r="M318">
        <f t="shared" si="43"/>
        <v>6.0952046778022788E-2</v>
      </c>
      <c r="N318">
        <f t="shared" si="44"/>
        <v>0.28887229788431146</v>
      </c>
    </row>
    <row r="319" spans="1:14">
      <c r="A319" s="18">
        <v>40211</v>
      </c>
      <c r="B319">
        <v>0.46753519652459646</v>
      </c>
      <c r="C319">
        <v>0.26222962720307241</v>
      </c>
      <c r="D319">
        <v>1.7052638878292106</v>
      </c>
      <c r="E319">
        <v>1.5894042209149462</v>
      </c>
      <c r="F319">
        <f t="shared" si="36"/>
        <v>0.66101546780641274</v>
      </c>
      <c r="G319">
        <f t="shared" si="37"/>
        <v>3.6115244726277185</v>
      </c>
      <c r="H319">
        <f t="shared" si="38"/>
        <v>4.5377387907825408</v>
      </c>
      <c r="I319">
        <f t="shared" si="39"/>
        <v>4.2150376794435118E-2</v>
      </c>
      <c r="J319">
        <f t="shared" si="40"/>
        <v>1.5319723132786329</v>
      </c>
      <c r="K319">
        <f t="shared" si="41"/>
        <v>1.2585901078865551</v>
      </c>
      <c r="L319">
        <f t="shared" si="42"/>
        <v>0.27160108141059147</v>
      </c>
      <c r="M319">
        <f t="shared" si="43"/>
        <v>2.0396791727961943</v>
      </c>
      <c r="N319">
        <f t="shared" si="44"/>
        <v>0.32674306386514229</v>
      </c>
    </row>
    <row r="320" spans="1:14">
      <c r="A320" s="18">
        <v>40218</v>
      </c>
      <c r="B320">
        <v>0.3953582608855889</v>
      </c>
      <c r="C320">
        <v>-0.17598424369125498</v>
      </c>
      <c r="D320">
        <v>1.6781699520026432</v>
      </c>
      <c r="E320">
        <v>1.3570583832451828</v>
      </c>
      <c r="F320">
        <f t="shared" si="36"/>
        <v>0.55379163946533194</v>
      </c>
      <c r="G320">
        <f t="shared" si="37"/>
        <v>3.7600621637962286</v>
      </c>
      <c r="H320">
        <f t="shared" si="38"/>
        <v>4.3058479048487523</v>
      </c>
      <c r="I320">
        <f t="shared" si="39"/>
        <v>0.32643225753614086</v>
      </c>
      <c r="J320">
        <f t="shared" si="40"/>
        <v>1.645605834866597</v>
      </c>
      <c r="K320">
        <f t="shared" si="41"/>
        <v>0.92486712534645787</v>
      </c>
      <c r="L320">
        <f t="shared" si="42"/>
        <v>0.45325438914213084</v>
      </c>
      <c r="M320">
        <f t="shared" si="43"/>
        <v>2.0004949328670651</v>
      </c>
      <c r="N320">
        <f t="shared" si="44"/>
        <v>0.398353892553586</v>
      </c>
    </row>
    <row r="321" spans="1:14">
      <c r="A321" s="18">
        <v>40225</v>
      </c>
      <c r="B321">
        <v>1.0216040004095015</v>
      </c>
      <c r="C321">
        <v>1.0655996065143849</v>
      </c>
      <c r="D321">
        <v>3.4085491858532047</v>
      </c>
      <c r="E321">
        <v>3.4099502464512952</v>
      </c>
      <c r="F321">
        <f t="shared" si="36"/>
        <v>1.799917972723805</v>
      </c>
      <c r="G321">
        <f t="shared" si="37"/>
        <v>2.5709565166472261</v>
      </c>
      <c r="H321">
        <f t="shared" si="38"/>
        <v>6.5203901154195423</v>
      </c>
      <c r="I321">
        <f t="shared" si="39"/>
        <v>1.9356133565360536E-3</v>
      </c>
      <c r="J321">
        <f t="shared" si="40"/>
        <v>5.6975073183128737</v>
      </c>
      <c r="K321">
        <f t="shared" si="41"/>
        <v>5.7041977909819268</v>
      </c>
      <c r="L321">
        <f t="shared" si="42"/>
        <v>0.44100380313932824</v>
      </c>
      <c r="M321">
        <f t="shared" si="43"/>
        <v>2.8514757143826004</v>
      </c>
      <c r="N321">
        <f t="shared" si="44"/>
        <v>8.7661406311419828E-3</v>
      </c>
    </row>
    <row r="322" spans="1:14">
      <c r="A322" s="18">
        <v>40232</v>
      </c>
      <c r="B322">
        <v>0.89996534877210532</v>
      </c>
      <c r="C322">
        <v>2.5925728007769213</v>
      </c>
      <c r="D322">
        <v>2.4575698900652236</v>
      </c>
      <c r="E322">
        <v>3.1248369227073458</v>
      </c>
      <c r="F322">
        <f t="shared" si="36"/>
        <v>1.5020143311090992</v>
      </c>
      <c r="G322">
        <f t="shared" si="37"/>
        <v>2.784287942354621</v>
      </c>
      <c r="H322">
        <f t="shared" si="38"/>
        <v>6.0544220791250938</v>
      </c>
      <c r="I322">
        <f t="shared" si="39"/>
        <v>2.8649199865822355</v>
      </c>
      <c r="J322">
        <f t="shared" si="40"/>
        <v>2.4261319070569454</v>
      </c>
      <c r="K322">
        <f t="shared" si="41"/>
        <v>4.9500535205050742</v>
      </c>
      <c r="L322">
        <f t="shared" si="42"/>
        <v>5.7129442192169616E-2</v>
      </c>
      <c r="M322">
        <f t="shared" si="43"/>
        <v>5.7242657776864242E-2</v>
      </c>
      <c r="N322">
        <f t="shared" si="44"/>
        <v>1.7853739704930746E-2</v>
      </c>
    </row>
    <row r="323" spans="1:14">
      <c r="A323" s="18">
        <v>40239</v>
      </c>
      <c r="B323">
        <v>1.2861883216253926</v>
      </c>
      <c r="C323">
        <v>2.0830842636733085</v>
      </c>
      <c r="D323">
        <v>3.4621261479155443</v>
      </c>
      <c r="E323">
        <v>4.581075918262747</v>
      </c>
      <c r="F323">
        <f t="shared" si="36"/>
        <v>2.540911424911771</v>
      </c>
      <c r="G323">
        <f t="shared" si="37"/>
        <v>2.1362835038577739</v>
      </c>
      <c r="H323">
        <f t="shared" si="38"/>
        <v>7.5935952259926598</v>
      </c>
      <c r="I323">
        <f t="shared" si="39"/>
        <v>0.63504314245243521</v>
      </c>
      <c r="J323">
        <f t="shared" si="40"/>
        <v>4.7347054238803103</v>
      </c>
      <c r="K323">
        <f t="shared" si="41"/>
        <v>10.856284274474682</v>
      </c>
      <c r="L323">
        <f t="shared" si="42"/>
        <v>0.16642045366437641</v>
      </c>
      <c r="M323">
        <f t="shared" si="43"/>
        <v>2.3701051523935242</v>
      </c>
      <c r="N323">
        <f t="shared" si="44"/>
        <v>9.3447262989741459E-2</v>
      </c>
    </row>
    <row r="324" spans="1:14">
      <c r="A324" s="18">
        <v>40246</v>
      </c>
      <c r="B324">
        <v>1.1369618367867325</v>
      </c>
      <c r="C324">
        <v>1.6767213843862967</v>
      </c>
      <c r="D324">
        <v>3.8257842423032207</v>
      </c>
      <c r="E324">
        <v>3.8201796504164602</v>
      </c>
      <c r="F324">
        <f t="shared" ref="F324:F387" si="45">POWER((0.367+0.954*B324),2)</f>
        <v>2.1073213785431268</v>
      </c>
      <c r="G324">
        <f t="shared" ref="G324:G387" si="46">POWER((2.151+(0.464-1)*B324),2)</f>
        <v>2.3764949660763377</v>
      </c>
      <c r="H324">
        <f t="shared" ref="H324:H387" si="47">POWER((1.773+0.764*B324),2)</f>
        <v>6.9782557784581138</v>
      </c>
      <c r="I324">
        <f t="shared" ref="I324:I387" si="48">POWER((B324-C324),2)</f>
        <v>0.29134036922488626</v>
      </c>
      <c r="J324">
        <f t="shared" ref="J324:J387" si="49">POWER((B324-D324),2)</f>
        <v>7.2297659284074731</v>
      </c>
      <c r="K324">
        <f t="shared" ref="K324:K387" si="50">POWER((B324-E324),2)</f>
        <v>7.1996578353798979</v>
      </c>
      <c r="L324">
        <f t="shared" ref="L324:L387" si="51">POWER((C324-0.367)/1.954-B324,2)</f>
        <v>0.21779467651555964</v>
      </c>
      <c r="M324">
        <f t="shared" ref="M324:M387" si="52">POWER((D324-2.151)/0.464-B324,2)</f>
        <v>6.1131917737023462</v>
      </c>
      <c r="N324">
        <f t="shared" ref="N324:N387" si="53">POWER((E324-1.773)/1.764-B324,2)</f>
        <v>5.5558472719034204E-4</v>
      </c>
    </row>
    <row r="325" spans="1:14">
      <c r="A325" s="18">
        <v>40253</v>
      </c>
      <c r="B325">
        <v>1.108401593028439</v>
      </c>
      <c r="C325">
        <v>5.3355295020501412</v>
      </c>
      <c r="D325">
        <v>3.2132662209976277</v>
      </c>
      <c r="E325">
        <v>3.4902229357685015</v>
      </c>
      <c r="F325">
        <f t="shared" si="45"/>
        <v>2.0289584333699309</v>
      </c>
      <c r="G325">
        <f t="shared" si="46"/>
        <v>2.4239274781312199</v>
      </c>
      <c r="H325">
        <f t="shared" si="47"/>
        <v>6.8634506342935842</v>
      </c>
      <c r="I325">
        <f t="shared" si="48"/>
        <v>17.868610359230185</v>
      </c>
      <c r="J325">
        <f t="shared" si="49"/>
        <v>4.4304551020758716</v>
      </c>
      <c r="K325">
        <f t="shared" si="50"/>
        <v>5.6730729087320739</v>
      </c>
      <c r="L325">
        <f t="shared" si="51"/>
        <v>2.0573494831356722</v>
      </c>
      <c r="M325">
        <f t="shared" si="52"/>
        <v>1.3946789513967857</v>
      </c>
      <c r="N325">
        <f t="shared" si="53"/>
        <v>1.8203191375122593E-2</v>
      </c>
    </row>
    <row r="326" spans="1:14">
      <c r="A326" s="18">
        <v>40260</v>
      </c>
      <c r="B326">
        <v>1.8615396269454931</v>
      </c>
      <c r="C326">
        <v>4.0390433670002981</v>
      </c>
      <c r="D326">
        <v>4.1785540606648173</v>
      </c>
      <c r="E326">
        <v>5.8746227080543534</v>
      </c>
      <c r="F326">
        <f t="shared" si="45"/>
        <v>4.5920581427150085</v>
      </c>
      <c r="G326">
        <f t="shared" si="46"/>
        <v>1.3299042825831784</v>
      </c>
      <c r="H326">
        <f t="shared" si="47"/>
        <v>10.209407043937688</v>
      </c>
      <c r="I326">
        <f t="shared" si="48"/>
        <v>4.7415225379526627</v>
      </c>
      <c r="J326">
        <f t="shared" si="49"/>
        <v>5.3685558860636791</v>
      </c>
      <c r="K326">
        <f t="shared" si="50"/>
        <v>16.104835815882183</v>
      </c>
      <c r="L326">
        <f t="shared" si="51"/>
        <v>3.1345553495543149E-4</v>
      </c>
      <c r="M326">
        <f t="shared" si="52"/>
        <v>6.2910118193036091</v>
      </c>
      <c r="N326">
        <f t="shared" si="53"/>
        <v>0.21496512273596927</v>
      </c>
    </row>
    <row r="327" spans="1:14">
      <c r="A327" s="18">
        <v>40267</v>
      </c>
      <c r="B327">
        <v>2.095193654433078</v>
      </c>
      <c r="C327">
        <v>3.1943405939670821</v>
      </c>
      <c r="D327">
        <v>4.3784973555731339</v>
      </c>
      <c r="E327">
        <v>6.7338209920594236</v>
      </c>
      <c r="F327">
        <f t="shared" si="45"/>
        <v>5.5970794139484896</v>
      </c>
      <c r="G327">
        <f t="shared" si="46"/>
        <v>1.0567350702826586</v>
      </c>
      <c r="H327">
        <f t="shared" si="47"/>
        <v>11.382040294017528</v>
      </c>
      <c r="I327">
        <f t="shared" si="48"/>
        <v>1.2081239946869677</v>
      </c>
      <c r="J327">
        <f t="shared" si="49"/>
        <v>5.213475791639878</v>
      </c>
      <c r="K327">
        <f t="shared" si="50"/>
        <v>21.516863577374483</v>
      </c>
      <c r="L327">
        <f t="shared" si="51"/>
        <v>0.42021964046436561</v>
      </c>
      <c r="M327">
        <f t="shared" si="52"/>
        <v>7.319444541681321</v>
      </c>
      <c r="N327">
        <f t="shared" si="53"/>
        <v>0.5141795521770508</v>
      </c>
    </row>
    <row r="328" spans="1:14">
      <c r="A328" s="18">
        <v>40274</v>
      </c>
      <c r="B328">
        <v>3.3101647335037048</v>
      </c>
      <c r="C328">
        <v>7.8571141231598878</v>
      </c>
      <c r="D328">
        <v>4.5602435993967028</v>
      </c>
      <c r="E328">
        <v>8.9142696687620138</v>
      </c>
      <c r="F328">
        <f t="shared" si="45"/>
        <v>12.424899958702802</v>
      </c>
      <c r="G328">
        <f t="shared" si="46"/>
        <v>0.14194184559435721</v>
      </c>
      <c r="H328">
        <f t="shared" si="47"/>
        <v>18.506910229604117</v>
      </c>
      <c r="I328">
        <f t="shared" si="48"/>
        <v>20.674748752094732</v>
      </c>
      <c r="J328">
        <f t="shared" si="49"/>
        <v>1.5626971709523241</v>
      </c>
      <c r="K328">
        <f t="shared" si="50"/>
        <v>31.40599212538654</v>
      </c>
      <c r="L328">
        <f t="shared" si="51"/>
        <v>0.27358801272852823</v>
      </c>
      <c r="M328">
        <f t="shared" si="52"/>
        <v>3.5425662052368829</v>
      </c>
      <c r="N328">
        <f t="shared" si="53"/>
        <v>0.54490097384134639</v>
      </c>
    </row>
    <row r="329" spans="1:14">
      <c r="A329" s="18">
        <v>40281</v>
      </c>
      <c r="B329">
        <v>1.8367512777757142</v>
      </c>
      <c r="C329">
        <v>4.2403082011775011</v>
      </c>
      <c r="D329">
        <v>2.7054302640166132</v>
      </c>
      <c r="E329">
        <v>4.198869686950446</v>
      </c>
      <c r="F329">
        <f t="shared" si="45"/>
        <v>4.4912659950880531</v>
      </c>
      <c r="G329">
        <f t="shared" si="46"/>
        <v>1.3607253181585317</v>
      </c>
      <c r="H329">
        <f t="shared" si="47"/>
        <v>10.08874178222432</v>
      </c>
      <c r="I329">
        <f t="shared" si="48"/>
        <v>5.7770858840326644</v>
      </c>
      <c r="J329">
        <f t="shared" si="49"/>
        <v>0.75460318113651603</v>
      </c>
      <c r="K329">
        <f t="shared" si="50"/>
        <v>5.5796033789621671</v>
      </c>
      <c r="L329">
        <f t="shared" si="51"/>
        <v>2.116864229331478E-2</v>
      </c>
      <c r="M329">
        <f t="shared" si="52"/>
        <v>0.4119822921667633</v>
      </c>
      <c r="N329">
        <f t="shared" si="53"/>
        <v>0.21302074515389344</v>
      </c>
    </row>
    <row r="330" spans="1:14">
      <c r="A330" s="18">
        <v>40288</v>
      </c>
      <c r="B330">
        <v>3.364945971493527</v>
      </c>
      <c r="C330">
        <v>7.4278437394670425</v>
      </c>
      <c r="D330">
        <v>4.7856737398800249</v>
      </c>
      <c r="E330">
        <v>8.6109833663367699</v>
      </c>
      <c r="F330">
        <f t="shared" si="45"/>
        <v>12.796062625090274</v>
      </c>
      <c r="G330">
        <f t="shared" si="46"/>
        <v>0.12067908902927273</v>
      </c>
      <c r="H330">
        <f t="shared" si="47"/>
        <v>18.868761091518152</v>
      </c>
      <c r="I330">
        <f t="shared" si="48"/>
        <v>16.507138273004173</v>
      </c>
      <c r="J330">
        <f t="shared" si="49"/>
        <v>2.0184673918644784</v>
      </c>
      <c r="K330">
        <f t="shared" si="50"/>
        <v>27.520908348093677</v>
      </c>
      <c r="L330">
        <f t="shared" si="51"/>
        <v>6.1795576251385306E-2</v>
      </c>
      <c r="M330">
        <f t="shared" si="52"/>
        <v>5.3510339213700862</v>
      </c>
      <c r="N330">
        <f t="shared" si="53"/>
        <v>0.26159320615771714</v>
      </c>
    </row>
    <row r="331" spans="1:14">
      <c r="A331" s="18">
        <v>40295</v>
      </c>
      <c r="B331">
        <v>6.135750408297663</v>
      </c>
      <c r="C331">
        <v>13.211802217454567</v>
      </c>
      <c r="D331">
        <v>4.6409965660338983</v>
      </c>
      <c r="E331">
        <v>10.443307740163968</v>
      </c>
      <c r="F331">
        <f t="shared" si="45"/>
        <v>38.694693521502877</v>
      </c>
      <c r="G331">
        <f t="shared" si="46"/>
        <v>1.2945028666368947</v>
      </c>
      <c r="H331">
        <f t="shared" si="47"/>
        <v>41.740816499071151</v>
      </c>
      <c r="I331">
        <f t="shared" si="48"/>
        <v>50.070509205872689</v>
      </c>
      <c r="J331">
        <f t="shared" si="49"/>
        <v>2.2342890489622875</v>
      </c>
      <c r="K331">
        <f t="shared" si="50"/>
        <v>18.555050167315162</v>
      </c>
      <c r="L331">
        <f t="shared" si="51"/>
        <v>0.19170680529723377</v>
      </c>
      <c r="M331">
        <f t="shared" si="52"/>
        <v>0.59194327432625904</v>
      </c>
      <c r="N331">
        <f t="shared" si="53"/>
        <v>1.4898886891664835</v>
      </c>
    </row>
    <row r="332" spans="1:14">
      <c r="A332" s="18">
        <v>40302</v>
      </c>
      <c r="B332">
        <v>3.9790409877409285</v>
      </c>
      <c r="C332">
        <v>8.1215013236394125</v>
      </c>
      <c r="D332">
        <v>4.8257720320624786</v>
      </c>
      <c r="E332">
        <v>10.233634970965625</v>
      </c>
      <c r="F332">
        <f t="shared" si="45"/>
        <v>17.330611481816177</v>
      </c>
      <c r="G332">
        <f t="shared" si="46"/>
        <v>3.3247987085912727E-4</v>
      </c>
      <c r="H332">
        <f t="shared" si="47"/>
        <v>23.164846890828471</v>
      </c>
      <c r="I332">
        <f t="shared" si="48"/>
        <v>17.159977634492179</v>
      </c>
      <c r="J332">
        <f t="shared" si="49"/>
        <v>0.71695346141786287</v>
      </c>
      <c r="K332">
        <f t="shared" si="50"/>
        <v>39.119945894990572</v>
      </c>
      <c r="L332">
        <f t="shared" si="51"/>
        <v>1.1054861263826537E-4</v>
      </c>
      <c r="M332">
        <f t="shared" si="52"/>
        <v>3.188202761750369</v>
      </c>
      <c r="N332">
        <f t="shared" si="53"/>
        <v>0.66787687065991186</v>
      </c>
    </row>
    <row r="333" spans="1:14">
      <c r="A333" s="18">
        <v>40309</v>
      </c>
      <c r="B333">
        <v>5.3793938259779281</v>
      </c>
      <c r="C333">
        <v>8.9341384713195602</v>
      </c>
      <c r="D333">
        <v>4.5974733152593039</v>
      </c>
      <c r="E333">
        <v>11.556212677695493</v>
      </c>
      <c r="F333">
        <f t="shared" si="45"/>
        <v>30.238359929790132</v>
      </c>
      <c r="G333">
        <f t="shared" si="46"/>
        <v>0.53634397890960739</v>
      </c>
      <c r="H333">
        <f t="shared" si="47"/>
        <v>34.608005106415078</v>
      </c>
      <c r="I333">
        <f t="shared" si="48"/>
        <v>12.636209493585005</v>
      </c>
      <c r="J333">
        <f t="shared" si="49"/>
        <v>0.61139968508247411</v>
      </c>
      <c r="K333">
        <f t="shared" si="50"/>
        <v>38.153091126933496</v>
      </c>
      <c r="L333">
        <f t="shared" si="51"/>
        <v>0.98999145813272627</v>
      </c>
      <c r="M333">
        <f t="shared" si="52"/>
        <v>1.1410945206723234E-2</v>
      </c>
      <c r="N333">
        <f t="shared" si="53"/>
        <v>2.7770591672385114E-2</v>
      </c>
    </row>
    <row r="334" spans="1:14">
      <c r="A334" s="18">
        <v>40316</v>
      </c>
      <c r="B334">
        <v>5.446898737067845</v>
      </c>
      <c r="C334">
        <v>12.242434762455387</v>
      </c>
      <c r="D334">
        <v>4.8988067150703287</v>
      </c>
      <c r="E334">
        <v>10.691970759172335</v>
      </c>
      <c r="F334">
        <f t="shared" si="45"/>
        <v>30.950767479131127</v>
      </c>
      <c r="G334">
        <f t="shared" si="46"/>
        <v>0.59065023177910758</v>
      </c>
      <c r="H334">
        <f t="shared" si="47"/>
        <v>35.217466963048786</v>
      </c>
      <c r="I334">
        <f t="shared" si="48"/>
        <v>46.179309872339914</v>
      </c>
      <c r="J334">
        <f t="shared" si="49"/>
        <v>0.30040486457732585</v>
      </c>
      <c r="K334">
        <f t="shared" si="50"/>
        <v>27.510780517063285</v>
      </c>
      <c r="L334">
        <f t="shared" si="51"/>
        <v>0.39765779948929725</v>
      </c>
      <c r="M334">
        <f t="shared" si="52"/>
        <v>0.22571857870382156</v>
      </c>
      <c r="N334">
        <f t="shared" si="53"/>
        <v>0.15271906296066121</v>
      </c>
    </row>
    <row r="335" spans="1:14">
      <c r="A335" s="18">
        <v>40323</v>
      </c>
      <c r="B335">
        <v>4.6816728719458087</v>
      </c>
      <c r="C335">
        <v>9.739932371435323</v>
      </c>
      <c r="D335">
        <v>5.0837773800487538</v>
      </c>
      <c r="E335">
        <v>11.052345558597375</v>
      </c>
      <c r="F335">
        <f t="shared" si="45"/>
        <v>23.360942780943031</v>
      </c>
      <c r="G335">
        <f t="shared" si="46"/>
        <v>0.12843382997615063</v>
      </c>
      <c r="H335">
        <f t="shared" si="47"/>
        <v>28.620339434356641</v>
      </c>
      <c r="I335">
        <f t="shared" si="48"/>
        <v>25.58598916417591</v>
      </c>
      <c r="J335">
        <f t="shared" si="49"/>
        <v>0.16168803543671142</v>
      </c>
      <c r="K335">
        <f t="shared" si="50"/>
        <v>40.585470480448286</v>
      </c>
      <c r="L335">
        <f t="shared" si="51"/>
        <v>1.3252508312267434E-2</v>
      </c>
      <c r="M335">
        <f t="shared" si="52"/>
        <v>2.6862162142831085</v>
      </c>
      <c r="N335">
        <f t="shared" si="53"/>
        <v>0.33492506157938839</v>
      </c>
    </row>
    <row r="336" spans="1:14">
      <c r="A336" s="18">
        <v>40330</v>
      </c>
      <c r="B336">
        <v>7.696183769367785</v>
      </c>
      <c r="C336">
        <v>11.160239068528517</v>
      </c>
      <c r="D336">
        <v>5.0266478585403123</v>
      </c>
      <c r="E336">
        <v>12.465504259874455</v>
      </c>
      <c r="F336">
        <f t="shared" si="45"/>
        <v>59.43113735911291</v>
      </c>
      <c r="G336">
        <f t="shared" si="46"/>
        <v>3.8972859913750826</v>
      </c>
      <c r="H336">
        <f t="shared" si="47"/>
        <v>58.566639636656099</v>
      </c>
      <c r="I336">
        <f t="shared" si="48"/>
        <v>11.999679115643547</v>
      </c>
      <c r="J336">
        <f t="shared" si="49"/>
        <v>7.126421979197465</v>
      </c>
      <c r="K336">
        <f t="shared" si="50"/>
        <v>22.746417941166786</v>
      </c>
      <c r="L336">
        <f t="shared" si="51"/>
        <v>4.7198430099002957</v>
      </c>
      <c r="M336">
        <f t="shared" si="52"/>
        <v>2.2460022759101017</v>
      </c>
      <c r="N336">
        <f t="shared" si="53"/>
        <v>2.6721571834014823</v>
      </c>
    </row>
    <row r="337" spans="1:14">
      <c r="A337" s="18">
        <v>40337</v>
      </c>
      <c r="B337">
        <v>6.7654756837378578</v>
      </c>
      <c r="C337">
        <v>12.990656434879703</v>
      </c>
      <c r="D337">
        <v>4.8956702723136125</v>
      </c>
      <c r="E337">
        <v>12.071858353092304</v>
      </c>
      <c r="F337">
        <f t="shared" si="45"/>
        <v>46.529639860376115</v>
      </c>
      <c r="G337">
        <f t="shared" si="46"/>
        <v>2.1764952381315283</v>
      </c>
      <c r="H337">
        <f t="shared" si="47"/>
        <v>48.188912427444194</v>
      </c>
      <c r="I337">
        <f t="shared" si="48"/>
        <v>38.752875384386954</v>
      </c>
      <c r="J337">
        <f t="shared" si="49"/>
        <v>3.4961722765913912</v>
      </c>
      <c r="K337">
        <f t="shared" si="50"/>
        <v>28.157697033625222</v>
      </c>
      <c r="L337">
        <f t="shared" si="51"/>
        <v>9.3060295669703447E-2</v>
      </c>
      <c r="M337">
        <f t="shared" si="52"/>
        <v>0.72290470406951923</v>
      </c>
      <c r="N337">
        <f t="shared" si="53"/>
        <v>0.85955262231361862</v>
      </c>
    </row>
    <row r="338" spans="1:14">
      <c r="A338" s="18">
        <v>40344</v>
      </c>
      <c r="B338">
        <v>6.1980325871254376</v>
      </c>
      <c r="C338">
        <v>12.867328604871103</v>
      </c>
      <c r="D338">
        <v>5.3779685984359489</v>
      </c>
      <c r="E338">
        <v>13.47737887026654</v>
      </c>
      <c r="F338">
        <f t="shared" si="45"/>
        <v>39.437433992673334</v>
      </c>
      <c r="G338">
        <f t="shared" si="46"/>
        <v>1.3715817041701688</v>
      </c>
      <c r="H338">
        <f t="shared" si="47"/>
        <v>42.357928493822435</v>
      </c>
      <c r="I338">
        <f t="shared" si="48"/>
        <v>44.479509372318191</v>
      </c>
      <c r="J338">
        <f t="shared" si="49"/>
        <v>0.67250494554531381</v>
      </c>
      <c r="K338">
        <f t="shared" si="50"/>
        <v>52.988882309880175</v>
      </c>
      <c r="L338">
        <f t="shared" si="51"/>
        <v>3.9708400249518543E-2</v>
      </c>
      <c r="M338">
        <f t="shared" si="52"/>
        <v>0.57250577902751409</v>
      </c>
      <c r="N338">
        <f t="shared" si="53"/>
        <v>0.19105888124713374</v>
      </c>
    </row>
    <row r="339" spans="1:14">
      <c r="A339" s="18">
        <v>40351</v>
      </c>
      <c r="B339">
        <v>5.8569315578759724</v>
      </c>
      <c r="C339">
        <v>10.960153124519747</v>
      </c>
      <c r="D339">
        <v>4.6007130084710539</v>
      </c>
      <c r="E339">
        <v>11.898545392721813</v>
      </c>
      <c r="F339">
        <f t="shared" si="45"/>
        <v>35.45622156846013</v>
      </c>
      <c r="G339">
        <f t="shared" si="46"/>
        <v>0.97676716190608992</v>
      </c>
      <c r="H339">
        <f t="shared" si="47"/>
        <v>39.033701687466937</v>
      </c>
      <c r="I339">
        <f t="shared" si="48"/>
        <v>26.042870358258146</v>
      </c>
      <c r="J339">
        <f t="shared" si="49"/>
        <v>1.5780850438689977</v>
      </c>
      <c r="K339">
        <f t="shared" si="50"/>
        <v>36.501097729400662</v>
      </c>
      <c r="L339">
        <f t="shared" si="51"/>
        <v>0.18980476347764724</v>
      </c>
      <c r="M339">
        <f t="shared" si="52"/>
        <v>0.33336496262394799</v>
      </c>
      <c r="N339">
        <f t="shared" si="53"/>
        <v>1.36484217470454E-2</v>
      </c>
    </row>
    <row r="340" spans="1:14">
      <c r="A340" s="18">
        <v>40358</v>
      </c>
      <c r="B340">
        <v>4.4434066961338869</v>
      </c>
      <c r="C340">
        <v>9.8426952111312289</v>
      </c>
      <c r="D340">
        <v>4.2969569200458775</v>
      </c>
      <c r="E340">
        <v>11.564012901363709</v>
      </c>
      <c r="F340">
        <f t="shared" si="45"/>
        <v>21.215328010584997</v>
      </c>
      <c r="G340">
        <f t="shared" si="46"/>
        <v>5.3206798540289653E-2</v>
      </c>
      <c r="H340">
        <f t="shared" si="47"/>
        <v>26.705771487291017</v>
      </c>
      <c r="I340">
        <f t="shared" si="48"/>
        <v>29.152316468182203</v>
      </c>
      <c r="J340">
        <f t="shared" si="49"/>
        <v>2.144753691622811E-2</v>
      </c>
      <c r="K340">
        <f t="shared" si="50"/>
        <v>50.703032729957449</v>
      </c>
      <c r="L340">
        <f t="shared" si="51"/>
        <v>0.16481710383283482</v>
      </c>
      <c r="M340">
        <f t="shared" si="52"/>
        <v>3.2942416667087283E-2</v>
      </c>
      <c r="N340">
        <f t="shared" si="53"/>
        <v>1.2255688518504546</v>
      </c>
    </row>
    <row r="341" spans="1:14">
      <c r="A341" s="18">
        <v>40365</v>
      </c>
      <c r="B341">
        <v>5.7370186769767528</v>
      </c>
      <c r="C341">
        <v>12.443707074320505</v>
      </c>
      <c r="D341">
        <v>4.7422083631501861</v>
      </c>
      <c r="E341">
        <v>11.753194447574076</v>
      </c>
      <c r="F341">
        <f t="shared" si="45"/>
        <v>34.106952765736175</v>
      </c>
      <c r="G341">
        <f t="shared" si="46"/>
        <v>0.85385363783334223</v>
      </c>
      <c r="H341">
        <f t="shared" si="47"/>
        <v>37.89734890528468</v>
      </c>
      <c r="I341">
        <f t="shared" si="48"/>
        <v>44.979669259065311</v>
      </c>
      <c r="J341">
        <f t="shared" si="49"/>
        <v>0.98964756049571212</v>
      </c>
      <c r="K341">
        <f t="shared" si="50"/>
        <v>36.194370902722298</v>
      </c>
      <c r="L341">
        <f t="shared" si="51"/>
        <v>0.19668025684788784</v>
      </c>
      <c r="M341">
        <f t="shared" si="52"/>
        <v>2.3261708089481237E-2</v>
      </c>
      <c r="N341">
        <f t="shared" si="53"/>
        <v>6.290405089097977E-3</v>
      </c>
    </row>
    <row r="342" spans="1:14">
      <c r="A342" s="18">
        <v>40372</v>
      </c>
      <c r="B342">
        <v>5.6910672672618698</v>
      </c>
      <c r="C342">
        <v>12.740927811674187</v>
      </c>
      <c r="D342">
        <v>5.4416200406944109</v>
      </c>
      <c r="E342">
        <v>13.469248482099935</v>
      </c>
      <c r="F342">
        <f t="shared" si="45"/>
        <v>33.596840658423204</v>
      </c>
      <c r="G342">
        <f t="shared" si="46"/>
        <v>0.80894204513327894</v>
      </c>
      <c r="H342">
        <f t="shared" si="47"/>
        <v>37.466339751771876</v>
      </c>
      <c r="I342">
        <f t="shared" si="48"/>
        <v>49.700533695661527</v>
      </c>
      <c r="J342">
        <f t="shared" si="49"/>
        <v>6.2223918842197218E-2</v>
      </c>
      <c r="K342">
        <f t="shared" si="50"/>
        <v>60.500103010859767</v>
      </c>
      <c r="L342">
        <f t="shared" si="51"/>
        <v>0.41158224684540673</v>
      </c>
      <c r="M342">
        <f t="shared" si="52"/>
        <v>1.9622021706273962</v>
      </c>
      <c r="N342">
        <f t="shared" si="53"/>
        <v>0.88258336888470224</v>
      </c>
    </row>
    <row r="343" spans="1:14">
      <c r="A343" s="18">
        <v>40379</v>
      </c>
      <c r="B343">
        <v>6.1751438189742505</v>
      </c>
      <c r="C343">
        <v>11.606971864340361</v>
      </c>
      <c r="D343">
        <v>5.148717256086166</v>
      </c>
      <c r="E343">
        <v>14.092963749880624</v>
      </c>
      <c r="F343">
        <f t="shared" si="45"/>
        <v>39.163655444125176</v>
      </c>
      <c r="G343">
        <f t="shared" si="46"/>
        <v>1.3429961027045332</v>
      </c>
      <c r="H343">
        <f t="shared" si="47"/>
        <v>42.130612868400206</v>
      </c>
      <c r="I343">
        <f t="shared" si="48"/>
        <v>29.504755914425818</v>
      </c>
      <c r="J343">
        <f t="shared" si="49"/>
        <v>1.0535514890022468</v>
      </c>
      <c r="K343">
        <f t="shared" si="50"/>
        <v>62.691872458258217</v>
      </c>
      <c r="L343">
        <f t="shared" si="51"/>
        <v>0.17880656220816463</v>
      </c>
      <c r="M343">
        <f t="shared" si="52"/>
        <v>8.1483823803631422E-2</v>
      </c>
      <c r="N343">
        <f t="shared" si="53"/>
        <v>0.65442051278869773</v>
      </c>
    </row>
    <row r="344" spans="1:14">
      <c r="A344" s="18">
        <v>40386</v>
      </c>
      <c r="B344">
        <v>4.1882321399700642</v>
      </c>
      <c r="C344">
        <v>7.7744992127884798</v>
      </c>
      <c r="D344">
        <v>3.5199142128386374</v>
      </c>
      <c r="E344">
        <v>7.9356862304308367</v>
      </c>
      <c r="F344">
        <f t="shared" si="45"/>
        <v>19.032047207258419</v>
      </c>
      <c r="G344">
        <f t="shared" si="46"/>
        <v>8.815787852448664E-3</v>
      </c>
      <c r="H344">
        <f t="shared" si="47"/>
        <v>24.728832880550229</v>
      </c>
      <c r="I344">
        <f t="shared" si="48"/>
        <v>12.861311517581568</v>
      </c>
      <c r="J344">
        <f t="shared" si="49"/>
        <v>0.4466488517252471</v>
      </c>
      <c r="K344">
        <f t="shared" si="50"/>
        <v>14.043412160111176</v>
      </c>
      <c r="L344">
        <f t="shared" si="51"/>
        <v>0.15784004706946023</v>
      </c>
      <c r="M344">
        <f t="shared" si="52"/>
        <v>1.5326093154249019</v>
      </c>
      <c r="N344">
        <f t="shared" si="53"/>
        <v>0.48253284516865419</v>
      </c>
    </row>
    <row r="345" spans="1:14">
      <c r="A345" s="18">
        <v>40393</v>
      </c>
      <c r="B345">
        <v>5.5211414481896739</v>
      </c>
      <c r="C345">
        <v>10.747826495893127</v>
      </c>
      <c r="D345">
        <v>5.1178820239971046</v>
      </c>
      <c r="E345">
        <v>13.052359352085416</v>
      </c>
      <c r="F345">
        <f t="shared" si="45"/>
        <v>31.743859662185237</v>
      </c>
      <c r="G345">
        <f t="shared" si="46"/>
        <v>0.65340032512914981</v>
      </c>
      <c r="H345">
        <f t="shared" si="47"/>
        <v>35.893903082931622</v>
      </c>
      <c r="I345">
        <f t="shared" si="48"/>
        <v>27.318236587886851</v>
      </c>
      <c r="J345">
        <f t="shared" si="49"/>
        <v>0.16261816320012257</v>
      </c>
      <c r="K345">
        <f t="shared" si="50"/>
        <v>56.719243115959777</v>
      </c>
      <c r="L345">
        <f t="shared" si="51"/>
        <v>4.3488234449410364E-2</v>
      </c>
      <c r="M345">
        <f t="shared" si="52"/>
        <v>0.76213047520926891</v>
      </c>
      <c r="N345">
        <f t="shared" si="53"/>
        <v>0.76222188278333525</v>
      </c>
    </row>
    <row r="346" spans="1:14">
      <c r="A346" s="18">
        <v>40400</v>
      </c>
      <c r="B346">
        <v>5.8079782626490699</v>
      </c>
      <c r="C346">
        <v>11.362979949020527</v>
      </c>
      <c r="D346">
        <v>4.642998574426823</v>
      </c>
      <c r="E346">
        <v>11.847875874020223</v>
      </c>
      <c r="F346">
        <f t="shared" si="45"/>
        <v>34.902233914115996</v>
      </c>
      <c r="G346">
        <f t="shared" si="46"/>
        <v>0.92559090088166762</v>
      </c>
      <c r="H346">
        <f t="shared" si="47"/>
        <v>38.56776886414233</v>
      </c>
      <c r="I346">
        <f t="shared" si="48"/>
        <v>30.858043735589735</v>
      </c>
      <c r="J346">
        <f t="shared" si="49"/>
        <v>1.3571776739704038</v>
      </c>
      <c r="K346">
        <f t="shared" si="50"/>
        <v>36.480363155846966</v>
      </c>
      <c r="L346">
        <f t="shared" si="51"/>
        <v>3.2601051685027173E-2</v>
      </c>
      <c r="M346">
        <f t="shared" si="52"/>
        <v>0.19122401325085295</v>
      </c>
      <c r="N346">
        <f t="shared" si="53"/>
        <v>9.3310541484408326E-3</v>
      </c>
    </row>
    <row r="347" spans="1:14">
      <c r="A347" s="18">
        <v>40407</v>
      </c>
      <c r="B347">
        <v>5.8943936062792162</v>
      </c>
      <c r="C347">
        <v>10.842291519701101</v>
      </c>
      <c r="D347">
        <v>5.1083093468980172</v>
      </c>
      <c r="E347">
        <v>13.556807426547152</v>
      </c>
      <c r="F347">
        <f t="shared" si="45"/>
        <v>35.8831130379291</v>
      </c>
      <c r="G347">
        <f t="shared" si="46"/>
        <v>1.0168604215024142</v>
      </c>
      <c r="H347">
        <f t="shared" si="47"/>
        <v>39.392151509465286</v>
      </c>
      <c r="I347">
        <f t="shared" si="48"/>
        <v>24.481693761644642</v>
      </c>
      <c r="J347">
        <f t="shared" si="49"/>
        <v>0.61792846284688807</v>
      </c>
      <c r="K347">
        <f t="shared" si="50"/>
        <v>58.712585553033065</v>
      </c>
      <c r="L347">
        <f t="shared" si="51"/>
        <v>0.28456469113721755</v>
      </c>
      <c r="M347">
        <f t="shared" si="52"/>
        <v>0.2295539785896262</v>
      </c>
      <c r="N347">
        <f t="shared" si="53"/>
        <v>0.61743344616091644</v>
      </c>
    </row>
    <row r="348" spans="1:14">
      <c r="A348" s="18">
        <v>40414</v>
      </c>
      <c r="B348">
        <v>5.4269498870797523</v>
      </c>
      <c r="C348">
        <v>13.653005997348693</v>
      </c>
      <c r="D348">
        <v>3.9996481376960924</v>
      </c>
      <c r="E348">
        <v>12.610435874505974</v>
      </c>
      <c r="F348">
        <f t="shared" si="45"/>
        <v>30.739375508154282</v>
      </c>
      <c r="G348">
        <f t="shared" si="46"/>
        <v>0.5743292554254994</v>
      </c>
      <c r="H348">
        <f t="shared" si="47"/>
        <v>35.036806867114379</v>
      </c>
      <c r="I348">
        <f t="shared" si="48"/>
        <v>67.667999129292966</v>
      </c>
      <c r="J348">
        <f t="shared" si="49"/>
        <v>2.037190283793656</v>
      </c>
      <c r="K348">
        <f t="shared" si="50"/>
        <v>51.602470931548879</v>
      </c>
      <c r="L348">
        <f t="shared" si="51"/>
        <v>1.8835889660455771</v>
      </c>
      <c r="M348">
        <f t="shared" si="52"/>
        <v>2.0816557323440006</v>
      </c>
      <c r="N348">
        <f t="shared" si="53"/>
        <v>0.51368934101687858</v>
      </c>
    </row>
    <row r="349" spans="1:14">
      <c r="A349" s="18">
        <v>40421</v>
      </c>
      <c r="B349">
        <v>6.2716169019814432</v>
      </c>
      <c r="C349">
        <v>12.134832175676578</v>
      </c>
      <c r="D349">
        <v>4.9295494527597414</v>
      </c>
      <c r="E349">
        <v>12.634368700811905</v>
      </c>
      <c r="F349">
        <f t="shared" si="45"/>
        <v>40.324056076039014</v>
      </c>
      <c r="G349">
        <f t="shared" si="46"/>
        <v>1.4655200600674951</v>
      </c>
      <c r="H349">
        <f t="shared" si="47"/>
        <v>43.092861296105859</v>
      </c>
      <c r="I349">
        <f t="shared" si="48"/>
        <v>34.377293345691918</v>
      </c>
      <c r="J349">
        <f t="shared" si="49"/>
        <v>1.801145038260445</v>
      </c>
      <c r="K349">
        <f t="shared" si="50"/>
        <v>40.484610453520276</v>
      </c>
      <c r="L349">
        <f t="shared" si="51"/>
        <v>6.2093103215539742E-2</v>
      </c>
      <c r="M349">
        <f t="shared" si="52"/>
        <v>8.0295026734453018E-2</v>
      </c>
      <c r="N349">
        <f t="shared" si="53"/>
        <v>1.3082420550070445E-2</v>
      </c>
    </row>
    <row r="350" spans="1:14">
      <c r="A350" s="18">
        <v>40428</v>
      </c>
      <c r="B350">
        <v>5.3270553605546525</v>
      </c>
      <c r="C350">
        <v>11.884657157023286</v>
      </c>
      <c r="D350">
        <v>4.5342373166453784</v>
      </c>
      <c r="E350">
        <v>10.070853451822492</v>
      </c>
      <c r="F350">
        <f t="shared" si="45"/>
        <v>29.691718850752604</v>
      </c>
      <c r="G350">
        <f t="shared" si="46"/>
        <v>0.49604084695302408</v>
      </c>
      <c r="H350">
        <f t="shared" si="47"/>
        <v>34.139133289612701</v>
      </c>
      <c r="I350">
        <f t="shared" si="48"/>
        <v>43.002141321048647</v>
      </c>
      <c r="J350">
        <f t="shared" si="49"/>
        <v>0.6285604507481275</v>
      </c>
      <c r="K350">
        <f t="shared" si="50"/>
        <v>22.503620330716398</v>
      </c>
      <c r="L350">
        <f t="shared" si="51"/>
        <v>0.32187968267051015</v>
      </c>
      <c r="M350">
        <f t="shared" si="52"/>
        <v>3.6392445161074816E-2</v>
      </c>
      <c r="N350">
        <f t="shared" si="53"/>
        <v>0.38819978238107633</v>
      </c>
    </row>
    <row r="351" spans="1:14">
      <c r="A351" s="18">
        <v>40435</v>
      </c>
      <c r="B351">
        <v>3.0391387313021068</v>
      </c>
      <c r="C351">
        <v>7.3056363190260836</v>
      </c>
      <c r="D351">
        <v>4.4206471726449008</v>
      </c>
      <c r="E351">
        <v>9.3021319269685812</v>
      </c>
      <c r="F351">
        <f t="shared" si="45"/>
        <v>10.668966214474047</v>
      </c>
      <c r="G351">
        <f t="shared" si="46"/>
        <v>0.2725065926513322</v>
      </c>
      <c r="H351">
        <f t="shared" si="47"/>
        <v>16.768222313560113</v>
      </c>
      <c r="I351">
        <f t="shared" si="48"/>
        <v>18.203001666054519</v>
      </c>
      <c r="J351">
        <f t="shared" si="49"/>
        <v>1.9085655735013962</v>
      </c>
      <c r="K351">
        <f t="shared" si="50"/>
        <v>39.225083768964559</v>
      </c>
      <c r="L351">
        <f t="shared" si="51"/>
        <v>0.26199269521415658</v>
      </c>
      <c r="M351">
        <f t="shared" si="52"/>
        <v>3.4311717897430922</v>
      </c>
      <c r="N351">
        <f t="shared" si="53"/>
        <v>1.5106294037042061</v>
      </c>
    </row>
    <row r="352" spans="1:14">
      <c r="A352" s="18">
        <v>40442</v>
      </c>
      <c r="B352">
        <v>5.490862604956142</v>
      </c>
      <c r="C352">
        <v>10.548406304019171</v>
      </c>
      <c r="D352">
        <v>4.5458299111468889</v>
      </c>
      <c r="E352">
        <v>10.002520536420066</v>
      </c>
      <c r="F352">
        <f t="shared" si="45"/>
        <v>31.419196670733289</v>
      </c>
      <c r="G352">
        <f t="shared" si="46"/>
        <v>0.62742614278708753</v>
      </c>
      <c r="H352">
        <f t="shared" si="47"/>
        <v>35.617251144668124</v>
      </c>
      <c r="I352">
        <f t="shared" si="48"/>
        <v>25.578748267932145</v>
      </c>
      <c r="J352">
        <f t="shared" si="49"/>
        <v>0.89308679236837341</v>
      </c>
      <c r="K352">
        <f t="shared" si="50"/>
        <v>20.355057290541335</v>
      </c>
      <c r="L352">
        <f t="shared" si="51"/>
        <v>7.8577565419811576E-2</v>
      </c>
      <c r="M352">
        <f t="shared" si="52"/>
        <v>0.10863038859988772</v>
      </c>
      <c r="N352">
        <f t="shared" si="53"/>
        <v>0.68161788615353369</v>
      </c>
    </row>
    <row r="353" spans="1:14">
      <c r="A353" s="18">
        <v>40449</v>
      </c>
      <c r="B353">
        <v>4.3374318661023059</v>
      </c>
      <c r="C353">
        <v>7.6248909011155401</v>
      </c>
      <c r="D353">
        <v>4.3996347651197576</v>
      </c>
      <c r="E353">
        <v>10.900182771219711</v>
      </c>
      <c r="F353">
        <f t="shared" si="45"/>
        <v>20.294214110456963</v>
      </c>
      <c r="G353">
        <f t="shared" si="46"/>
        <v>3.022850975797841E-2</v>
      </c>
      <c r="H353">
        <f t="shared" si="47"/>
        <v>25.875513340399731</v>
      </c>
      <c r="I353">
        <f t="shared" si="48"/>
        <v>10.807386906890144</v>
      </c>
      <c r="J353">
        <f t="shared" si="49"/>
        <v>3.8692006461752918E-3</v>
      </c>
      <c r="K353">
        <f t="shared" si="50"/>
        <v>43.069699442619324</v>
      </c>
      <c r="L353">
        <f t="shared" si="51"/>
        <v>0.38819848657929096</v>
      </c>
      <c r="M353">
        <f t="shared" si="52"/>
        <v>0.25884055166559727</v>
      </c>
      <c r="N353">
        <f t="shared" si="53"/>
        <v>0.70008032224440209</v>
      </c>
    </row>
    <row r="354" spans="1:14">
      <c r="A354" s="18">
        <v>40456</v>
      </c>
      <c r="B354">
        <v>5.0671521939576474</v>
      </c>
      <c r="C354">
        <v>9.61694716139103</v>
      </c>
      <c r="D354">
        <v>4.1367779066159018</v>
      </c>
      <c r="E354">
        <v>9.3639346333311071</v>
      </c>
      <c r="F354">
        <f t="shared" si="45"/>
        <v>27.05105833794962</v>
      </c>
      <c r="G354">
        <f t="shared" si="46"/>
        <v>0.31921774087753657</v>
      </c>
      <c r="H354">
        <f t="shared" si="47"/>
        <v>31.858170762144947</v>
      </c>
      <c r="I354">
        <f t="shared" si="48"/>
        <v>20.700634245682135</v>
      </c>
      <c r="J354">
        <f t="shared" si="49"/>
        <v>0.86559631454666086</v>
      </c>
      <c r="K354">
        <f t="shared" si="50"/>
        <v>18.46233933130814</v>
      </c>
      <c r="L354">
        <f t="shared" si="51"/>
        <v>0.11108889873410174</v>
      </c>
      <c r="M354">
        <f t="shared" si="52"/>
        <v>0.62009077850438965</v>
      </c>
      <c r="N354">
        <f t="shared" si="53"/>
        <v>0.58354514730239948</v>
      </c>
    </row>
    <row r="355" spans="1:14">
      <c r="A355" s="18">
        <v>40463</v>
      </c>
      <c r="B355">
        <v>3.0349828020768714</v>
      </c>
      <c r="C355">
        <v>6.2803640136749053</v>
      </c>
      <c r="D355">
        <v>3.8460527547219798</v>
      </c>
      <c r="E355">
        <v>7.5472323884369095</v>
      </c>
      <c r="F355">
        <f t="shared" si="45"/>
        <v>10.643081461486897</v>
      </c>
      <c r="G355">
        <f t="shared" si="46"/>
        <v>0.27483724266461762</v>
      </c>
      <c r="H355">
        <f t="shared" si="47"/>
        <v>16.742228703283622</v>
      </c>
      <c r="I355">
        <f t="shared" si="48"/>
        <v>10.532499208593523</v>
      </c>
      <c r="J355">
        <f t="shared" si="49"/>
        <v>0.65783446808373836</v>
      </c>
      <c r="K355">
        <f t="shared" si="50"/>
        <v>20.360396329606338</v>
      </c>
      <c r="L355">
        <f t="shared" si="51"/>
        <v>7.562395481764596E-5</v>
      </c>
      <c r="M355">
        <f t="shared" si="52"/>
        <v>0.3821071165863249</v>
      </c>
      <c r="N355">
        <f t="shared" si="53"/>
        <v>5.6830539591143932E-2</v>
      </c>
    </row>
    <row r="356" spans="1:14">
      <c r="A356" s="18">
        <v>40470</v>
      </c>
      <c r="B356">
        <v>3.4092812662426213</v>
      </c>
      <c r="C356">
        <v>7.3436019731415225</v>
      </c>
      <c r="D356">
        <v>3.8140762937264792</v>
      </c>
      <c r="E356">
        <v>7.8144919314434258</v>
      </c>
      <c r="F356">
        <f t="shared" si="45"/>
        <v>13.100449632445072</v>
      </c>
      <c r="G356">
        <f t="shared" si="46"/>
        <v>0.10473329680257036</v>
      </c>
      <c r="H356">
        <f t="shared" si="47"/>
        <v>19.16417750570697</v>
      </c>
      <c r="I356">
        <f t="shared" si="48"/>
        <v>15.478879424733471</v>
      </c>
      <c r="J356">
        <f t="shared" si="49"/>
        <v>0.16385901427565724</v>
      </c>
      <c r="K356">
        <f t="shared" si="50"/>
        <v>19.405881004798918</v>
      </c>
      <c r="L356">
        <f t="shared" si="51"/>
        <v>2.5965904798011624E-2</v>
      </c>
      <c r="M356">
        <f t="shared" si="52"/>
        <v>3.0602213650576734E-2</v>
      </c>
      <c r="N356">
        <f t="shared" si="53"/>
        <v>2.4338436971038603E-4</v>
      </c>
    </row>
    <row r="357" spans="1:14">
      <c r="A357" s="18">
        <v>40477</v>
      </c>
      <c r="B357">
        <v>1.8725518037652154</v>
      </c>
      <c r="C357">
        <v>4.0565670377855323</v>
      </c>
      <c r="D357">
        <v>3.563504992596414</v>
      </c>
      <c r="E357">
        <v>6.0345181758556867</v>
      </c>
      <c r="F357">
        <f t="shared" si="45"/>
        <v>4.6371936676750103</v>
      </c>
      <c r="G357">
        <f t="shared" si="46"/>
        <v>1.3163253604087108</v>
      </c>
      <c r="H357">
        <f t="shared" si="47"/>
        <v>10.263242473527409</v>
      </c>
      <c r="I357">
        <f t="shared" si="48"/>
        <v>4.7699225424328198</v>
      </c>
      <c r="J357">
        <f t="shared" si="49"/>
        <v>2.8593226868183992</v>
      </c>
      <c r="K357">
        <f t="shared" si="50"/>
        <v>17.321964082411924</v>
      </c>
      <c r="L357">
        <f t="shared" si="51"/>
        <v>2.4525440563707583E-4</v>
      </c>
      <c r="M357">
        <f t="shared" si="52"/>
        <v>1.3727402676284881</v>
      </c>
      <c r="N357">
        <f t="shared" si="53"/>
        <v>0.29514753715039588</v>
      </c>
    </row>
    <row r="358" spans="1:14">
      <c r="A358" s="18">
        <v>40484</v>
      </c>
      <c r="B358">
        <v>2.5431064807412329</v>
      </c>
      <c r="C358">
        <v>5.8040550588054378</v>
      </c>
      <c r="D358">
        <v>3.4650283996984794</v>
      </c>
      <c r="E358">
        <v>6.7545731292421287</v>
      </c>
      <c r="F358">
        <f t="shared" si="45"/>
        <v>7.8015393478278465</v>
      </c>
      <c r="G358">
        <f t="shared" si="46"/>
        <v>0.62077841492505104</v>
      </c>
      <c r="H358">
        <f t="shared" si="47"/>
        <v>13.808160671201847</v>
      </c>
      <c r="I358">
        <f t="shared" si="48"/>
        <v>10.633785628778959</v>
      </c>
      <c r="J358">
        <f t="shared" si="49"/>
        <v>0.8499400246538118</v>
      </c>
      <c r="K358">
        <f t="shared" si="50"/>
        <v>17.736451331435365</v>
      </c>
      <c r="L358">
        <f t="shared" si="51"/>
        <v>5.7321523587993022E-2</v>
      </c>
      <c r="M358">
        <f t="shared" si="52"/>
        <v>8.3435060357187604E-2</v>
      </c>
      <c r="N358">
        <f t="shared" si="53"/>
        <v>7.8912994279764934E-2</v>
      </c>
    </row>
    <row r="359" spans="1:14">
      <c r="A359" s="18">
        <v>40491</v>
      </c>
      <c r="B359">
        <v>2.5213993031834359</v>
      </c>
      <c r="C359">
        <v>5.8373969458824995</v>
      </c>
      <c r="D359">
        <v>3.4737154267235759</v>
      </c>
      <c r="E359">
        <v>6.0699635816182322</v>
      </c>
      <c r="F359">
        <f t="shared" si="45"/>
        <v>7.6862845731251657</v>
      </c>
      <c r="G359">
        <f t="shared" si="46"/>
        <v>0.63924817851480153</v>
      </c>
      <c r="H359">
        <f t="shared" si="47"/>
        <v>13.685183524190821</v>
      </c>
      <c r="I359">
        <f t="shared" si="48"/>
        <v>10.995840366385746</v>
      </c>
      <c r="J359">
        <f t="shared" si="49"/>
        <v>0.9069059991545193</v>
      </c>
      <c r="K359">
        <f t="shared" si="50"/>
        <v>12.592308438183467</v>
      </c>
      <c r="L359">
        <f t="shared" si="51"/>
        <v>7.7389518770982907E-2</v>
      </c>
      <c r="M359">
        <f t="shared" si="52"/>
        <v>0.10842564490756897</v>
      </c>
      <c r="N359">
        <f t="shared" si="53"/>
        <v>7.3066432753356378E-3</v>
      </c>
    </row>
    <row r="360" spans="1:14">
      <c r="A360" s="18">
        <v>40498</v>
      </c>
      <c r="B360">
        <v>1.898465040123215</v>
      </c>
      <c r="C360">
        <v>5.0852328148280783</v>
      </c>
      <c r="D360">
        <v>2.6565033268722558</v>
      </c>
      <c r="E360">
        <v>3.6190877661726804</v>
      </c>
      <c r="F360">
        <f t="shared" si="45"/>
        <v>4.7442749022974517</v>
      </c>
      <c r="G360">
        <f t="shared" si="46"/>
        <v>1.2846471041351399</v>
      </c>
      <c r="H360">
        <f t="shared" si="47"/>
        <v>10.390483498133866</v>
      </c>
      <c r="I360">
        <f t="shared" si="48"/>
        <v>10.155488849897388</v>
      </c>
      <c r="J360">
        <f t="shared" si="49"/>
        <v>0.57462204417742091</v>
      </c>
      <c r="K360">
        <f t="shared" si="50"/>
        <v>2.9605425653978932</v>
      </c>
      <c r="L360">
        <f t="shared" si="51"/>
        <v>0.26645046050494287</v>
      </c>
      <c r="M360">
        <f t="shared" si="52"/>
        <v>0.65451047214918534</v>
      </c>
      <c r="N360">
        <f t="shared" si="53"/>
        <v>0.72578476798396585</v>
      </c>
    </row>
    <row r="361" spans="1:14">
      <c r="A361" s="18">
        <v>40505</v>
      </c>
      <c r="B361">
        <v>1.2065017287895203</v>
      </c>
      <c r="C361">
        <v>2.5286642816088931</v>
      </c>
      <c r="D361">
        <v>2.7804058133210177</v>
      </c>
      <c r="E361">
        <v>3.8821242416182078</v>
      </c>
      <c r="F361">
        <f t="shared" si="45"/>
        <v>2.3043320431761729</v>
      </c>
      <c r="G361">
        <f t="shared" si="46"/>
        <v>2.262963839964629</v>
      </c>
      <c r="H361">
        <f t="shared" si="47"/>
        <v>7.261770913225706</v>
      </c>
      <c r="I361">
        <f t="shared" si="48"/>
        <v>1.7481138160778407</v>
      </c>
      <c r="J361">
        <f t="shared" si="49"/>
        <v>2.4771740673049307</v>
      </c>
      <c r="K361">
        <f t="shared" si="50"/>
        <v>7.1589558311557013</v>
      </c>
      <c r="L361">
        <f t="shared" si="51"/>
        <v>1.004509642344858E-2</v>
      </c>
      <c r="M361">
        <f t="shared" si="52"/>
        <v>2.2492895709161617E-2</v>
      </c>
      <c r="N361">
        <f t="shared" si="53"/>
        <v>1.177890359708667E-4</v>
      </c>
    </row>
    <row r="362" spans="1:14">
      <c r="A362" s="18">
        <v>40512</v>
      </c>
      <c r="B362">
        <v>2.5090091906682344</v>
      </c>
      <c r="C362">
        <v>5.4415928558635125</v>
      </c>
      <c r="D362">
        <v>2.8037897066367425</v>
      </c>
      <c r="E362">
        <v>4.4330769757505717</v>
      </c>
      <c r="F362">
        <f t="shared" si="45"/>
        <v>7.6208834725430279</v>
      </c>
      <c r="G362">
        <f t="shared" si="46"/>
        <v>0.64991180023478945</v>
      </c>
      <c r="H362">
        <f t="shared" si="47"/>
        <v>13.61523671361245</v>
      </c>
      <c r="I362">
        <f t="shared" si="48"/>
        <v>8.6000469533701711</v>
      </c>
      <c r="J362">
        <f t="shared" si="49"/>
        <v>8.6895552594659906E-2</v>
      </c>
      <c r="K362">
        <f t="shared" si="50"/>
        <v>3.7020368415916516</v>
      </c>
      <c r="L362">
        <f t="shared" si="51"/>
        <v>7.7473237569804562E-3</v>
      </c>
      <c r="M362">
        <f t="shared" si="52"/>
        <v>1.2147011678854795</v>
      </c>
      <c r="N362">
        <f t="shared" si="53"/>
        <v>1.0020591503048555</v>
      </c>
    </row>
    <row r="363" spans="1:14">
      <c r="A363" s="18">
        <v>40519</v>
      </c>
      <c r="B363">
        <v>0.70439827655546494</v>
      </c>
      <c r="C363">
        <v>1.0812416862537484</v>
      </c>
      <c r="D363">
        <v>2.4825238746370424</v>
      </c>
      <c r="E363">
        <v>2.4960541177622693</v>
      </c>
      <c r="F363">
        <f t="shared" si="45"/>
        <v>1.0795125962392274</v>
      </c>
      <c r="G363">
        <f t="shared" si="46"/>
        <v>3.1450983851024792</v>
      </c>
      <c r="H363">
        <f t="shared" si="47"/>
        <v>5.3414618550496025</v>
      </c>
      <c r="I363">
        <f t="shared" si="48"/>
        <v>0.1420109554330283</v>
      </c>
      <c r="J363">
        <f t="shared" si="49"/>
        <v>3.1617306425529672</v>
      </c>
      <c r="K363">
        <f t="shared" si="50"/>
        <v>3.2100306533304614</v>
      </c>
      <c r="L363">
        <f t="shared" si="51"/>
        <v>0.11483307326280758</v>
      </c>
      <c r="M363">
        <f t="shared" si="52"/>
        <v>1.0186526940902955E-4</v>
      </c>
      <c r="N363">
        <f t="shared" si="53"/>
        <v>8.673240102583421E-2</v>
      </c>
    </row>
    <row r="364" spans="1:14">
      <c r="A364" s="18">
        <v>40526</v>
      </c>
      <c r="B364">
        <v>0.46488070498298262</v>
      </c>
      <c r="C364">
        <v>0.50589293729014961</v>
      </c>
      <c r="D364">
        <v>1.6031157290926643</v>
      </c>
      <c r="E364">
        <v>1.5880339552215068</v>
      </c>
      <c r="F364">
        <f t="shared" si="45"/>
        <v>0.65690407814415031</v>
      </c>
      <c r="G364">
        <f t="shared" si="46"/>
        <v>3.6169343068555508</v>
      </c>
      <c r="H364">
        <f t="shared" si="47"/>
        <v>4.5291026907446144</v>
      </c>
      <c r="I364">
        <f t="shared" si="48"/>
        <v>1.6820031988170323E-3</v>
      </c>
      <c r="J364">
        <f t="shared" si="49"/>
        <v>1.2955789701099676</v>
      </c>
      <c r="K364">
        <f t="shared" si="50"/>
        <v>1.261473223521361</v>
      </c>
      <c r="L364">
        <f t="shared" si="51"/>
        <v>0.15507794029222491</v>
      </c>
      <c r="M364">
        <f t="shared" si="52"/>
        <v>2.7082158317948228</v>
      </c>
      <c r="N364">
        <f t="shared" si="53"/>
        <v>0.32459995226534177</v>
      </c>
    </row>
    <row r="365" spans="1:14">
      <c r="A365" s="18">
        <v>40533</v>
      </c>
      <c r="B365">
        <v>1.5918410588043526</v>
      </c>
      <c r="C365">
        <v>3.3100479453482592</v>
      </c>
      <c r="D365">
        <v>1.8593886037855394</v>
      </c>
      <c r="E365">
        <v>2.4528047652547271</v>
      </c>
      <c r="F365">
        <f t="shared" si="45"/>
        <v>3.5555490951866573</v>
      </c>
      <c r="G365">
        <f t="shared" si="46"/>
        <v>1.6842152591219806</v>
      </c>
      <c r="H365">
        <f t="shared" si="47"/>
        <v>8.9351167767879769</v>
      </c>
      <c r="I365">
        <f t="shared" si="48"/>
        <v>2.9522349049669052</v>
      </c>
      <c r="J365">
        <f t="shared" si="49"/>
        <v>7.1581688825460191E-2</v>
      </c>
      <c r="K365">
        <f t="shared" si="50"/>
        <v>0.74125850382476677</v>
      </c>
      <c r="L365">
        <f t="shared" si="51"/>
        <v>7.3402524135728177E-3</v>
      </c>
      <c r="M365">
        <f t="shared" si="52"/>
        <v>4.9297937944324781</v>
      </c>
      <c r="N365">
        <f t="shared" si="53"/>
        <v>1.4555558845888807</v>
      </c>
    </row>
    <row r="366" spans="1:14">
      <c r="A366" s="18">
        <v>40540</v>
      </c>
      <c r="B366">
        <v>0.80988494444270709</v>
      </c>
      <c r="C366">
        <v>1.6546608035151675</v>
      </c>
      <c r="D366">
        <v>2.5083070534966612</v>
      </c>
      <c r="E366">
        <v>2.8404831029394835</v>
      </c>
      <c r="F366">
        <f t="shared" si="45"/>
        <v>1.2987570770808987</v>
      </c>
      <c r="G366">
        <f t="shared" si="46"/>
        <v>2.947751343688918</v>
      </c>
      <c r="H366">
        <f t="shared" si="47"/>
        <v>5.7204780961550501</v>
      </c>
      <c r="I366">
        <f t="shared" si="48"/>
        <v>0.71364625207161358</v>
      </c>
      <c r="J366">
        <f t="shared" si="49"/>
        <v>2.884637660523282</v>
      </c>
      <c r="K366">
        <f t="shared" si="50"/>
        <v>4.1233288812905</v>
      </c>
      <c r="L366">
        <f t="shared" si="51"/>
        <v>2.2770157895165826E-2</v>
      </c>
      <c r="M366">
        <f t="shared" si="52"/>
        <v>1.5861612133058582E-3</v>
      </c>
      <c r="N366">
        <f t="shared" si="53"/>
        <v>4.1916744983029712E-2</v>
      </c>
    </row>
    <row r="367" spans="1:14">
      <c r="A367" s="18">
        <v>40547</v>
      </c>
      <c r="B367">
        <v>0.28351384295292925</v>
      </c>
      <c r="C367">
        <v>-1.1829693776760966</v>
      </c>
      <c r="D367">
        <v>1.9039125316226522</v>
      </c>
      <c r="E367">
        <v>0.95329876182032014</v>
      </c>
      <c r="F367">
        <f t="shared" si="45"/>
        <v>0.40637081364829214</v>
      </c>
      <c r="G367">
        <f t="shared" si="46"/>
        <v>3.9961472488866736</v>
      </c>
      <c r="H367">
        <f t="shared" si="47"/>
        <v>3.958526368903958</v>
      </c>
      <c r="I367">
        <f t="shared" si="48"/>
        <v>2.1505730363864801</v>
      </c>
      <c r="J367">
        <f t="shared" si="49"/>
        <v>2.6256919102425571</v>
      </c>
      <c r="K367">
        <f t="shared" si="50"/>
        <v>0.44861183754219741</v>
      </c>
      <c r="L367">
        <f t="shared" si="51"/>
        <v>1.1593750525093849</v>
      </c>
      <c r="M367">
        <f t="shared" si="52"/>
        <v>0.66590486068134325</v>
      </c>
      <c r="N367">
        <f t="shared" si="53"/>
        <v>0.55979887733119571</v>
      </c>
    </row>
    <row r="368" spans="1:14">
      <c r="A368" s="18">
        <v>40554</v>
      </c>
      <c r="B368">
        <v>0.37849726822854068</v>
      </c>
      <c r="C368">
        <v>-0.64236758123919657</v>
      </c>
      <c r="D368">
        <v>2.3385669052841949</v>
      </c>
      <c r="E368">
        <v>1.3718733141545445</v>
      </c>
      <c r="F368">
        <f t="shared" si="45"/>
        <v>0.5301097969677846</v>
      </c>
      <c r="G368">
        <f t="shared" si="46"/>
        <v>3.7951928243794129</v>
      </c>
      <c r="H368">
        <f t="shared" si="47"/>
        <v>4.2525529984633739</v>
      </c>
      <c r="I368">
        <f t="shared" si="48"/>
        <v>1.0421650408787859</v>
      </c>
      <c r="J368">
        <f t="shared" si="49"/>
        <v>3.8418729821074842</v>
      </c>
      <c r="K368">
        <f t="shared" si="50"/>
        <v>0.98679596861958208</v>
      </c>
      <c r="L368">
        <f t="shared" si="51"/>
        <v>0.80113607120440344</v>
      </c>
      <c r="M368">
        <f t="shared" si="52"/>
        <v>6.6263778472889373E-4</v>
      </c>
      <c r="N368">
        <f t="shared" si="53"/>
        <v>0.36710674992594611</v>
      </c>
    </row>
    <row r="369" spans="1:14">
      <c r="A369" s="18">
        <v>40561</v>
      </c>
      <c r="B369">
        <v>0.42892519884583008</v>
      </c>
      <c r="C369">
        <v>0.3824057541546837</v>
      </c>
      <c r="D369">
        <v>1.9090840975167924</v>
      </c>
      <c r="E369">
        <v>1.2557272835800743</v>
      </c>
      <c r="F369">
        <f t="shared" si="45"/>
        <v>0.60247811869733914</v>
      </c>
      <c r="G369">
        <f t="shared" si="46"/>
        <v>3.6906102001483405</v>
      </c>
      <c r="H369">
        <f t="shared" si="47"/>
        <v>4.4129356664505028</v>
      </c>
      <c r="I369">
        <f t="shared" si="48"/>
        <v>2.1640587343726273E-3</v>
      </c>
      <c r="J369">
        <f t="shared" si="49"/>
        <v>2.1908703653148365</v>
      </c>
      <c r="K369">
        <f t="shared" si="50"/>
        <v>0.68360168732089255</v>
      </c>
      <c r="L369">
        <f t="shared" si="51"/>
        <v>0.17727551092051377</v>
      </c>
      <c r="M369">
        <f t="shared" si="52"/>
        <v>0.90306187626313039</v>
      </c>
      <c r="N369">
        <f t="shared" si="53"/>
        <v>0.52152040991207671</v>
      </c>
    </row>
    <row r="370" spans="1:14">
      <c r="A370" s="18">
        <v>40568</v>
      </c>
      <c r="B370">
        <v>0.48922419955257679</v>
      </c>
      <c r="C370">
        <v>0.93929372867729077</v>
      </c>
      <c r="D370">
        <v>1.9673149385930142</v>
      </c>
      <c r="E370">
        <v>1.5206483311130039</v>
      </c>
      <c r="F370">
        <f t="shared" si="45"/>
        <v>0.69508884893407197</v>
      </c>
      <c r="G370">
        <f t="shared" si="46"/>
        <v>3.5674741323650543</v>
      </c>
      <c r="H370">
        <f t="shared" si="47"/>
        <v>4.6086097907940378</v>
      </c>
      <c r="I370">
        <f t="shared" si="48"/>
        <v>0.20256258104654176</v>
      </c>
      <c r="J370">
        <f t="shared" si="49"/>
        <v>2.1847522328371065</v>
      </c>
      <c r="K370">
        <f t="shared" si="50"/>
        <v>1.0638357391651814</v>
      </c>
      <c r="L370">
        <f t="shared" si="51"/>
        <v>3.8549796972344189E-2</v>
      </c>
      <c r="M370">
        <f t="shared" si="52"/>
        <v>0.78339701224267921</v>
      </c>
      <c r="N370">
        <f t="shared" si="53"/>
        <v>0.39977888509630105</v>
      </c>
    </row>
    <row r="371" spans="1:14">
      <c r="A371" s="18">
        <v>40575</v>
      </c>
      <c r="B371">
        <v>0.59041454185577369</v>
      </c>
      <c r="C371">
        <v>0.85289945379455434</v>
      </c>
      <c r="D371">
        <v>2.241393036977672</v>
      </c>
      <c r="E371">
        <v>1.8000800048615502</v>
      </c>
      <c r="F371">
        <f t="shared" si="45"/>
        <v>0.86537524491697726</v>
      </c>
      <c r="G371">
        <f t="shared" si="46"/>
        <v>3.3655289600483655</v>
      </c>
      <c r="H371">
        <f t="shared" si="47"/>
        <v>4.9465172118657241</v>
      </c>
      <c r="I371">
        <f t="shared" si="48"/>
        <v>6.8898328995509434E-2</v>
      </c>
      <c r="J371">
        <f t="shared" si="49"/>
        <v>2.7257299913549682</v>
      </c>
      <c r="K371">
        <f t="shared" si="50"/>
        <v>1.4632905323889798</v>
      </c>
      <c r="L371">
        <f t="shared" si="51"/>
        <v>0.11678993569788684</v>
      </c>
      <c r="M371">
        <f t="shared" si="52"/>
        <v>0.15650091246683168</v>
      </c>
      <c r="N371">
        <f t="shared" si="53"/>
        <v>0.33069752893064042</v>
      </c>
    </row>
    <row r="372" spans="1:14">
      <c r="A372" s="18">
        <v>40582</v>
      </c>
      <c r="B372">
        <v>0.7190649454814162</v>
      </c>
      <c r="C372">
        <v>1.7515914094647393</v>
      </c>
      <c r="D372">
        <v>1.9685462611575391</v>
      </c>
      <c r="E372">
        <v>2.415302751806061</v>
      </c>
      <c r="F372">
        <f t="shared" si="45"/>
        <v>1.1087836396704145</v>
      </c>
      <c r="G372">
        <f t="shared" si="46"/>
        <v>3.1172769357344334</v>
      </c>
      <c r="H372">
        <f t="shared" si="47"/>
        <v>5.3933820652839684</v>
      </c>
      <c r="I372">
        <f t="shared" si="48"/>
        <v>1.0661108988259047</v>
      </c>
      <c r="J372">
        <f t="shared" si="49"/>
        <v>1.5612035582237349</v>
      </c>
      <c r="K372">
        <f t="shared" si="50"/>
        <v>2.8772226956050431</v>
      </c>
      <c r="L372">
        <f t="shared" si="51"/>
        <v>1.0965427371914347E-4</v>
      </c>
      <c r="M372">
        <f t="shared" si="52"/>
        <v>1.2371761643227455</v>
      </c>
      <c r="N372">
        <f t="shared" si="53"/>
        <v>0.1259878975931151</v>
      </c>
    </row>
    <row r="373" spans="1:14">
      <c r="A373" s="18">
        <v>40589</v>
      </c>
      <c r="B373">
        <v>1.4768048283289226</v>
      </c>
      <c r="C373">
        <v>2.7568144840833715</v>
      </c>
      <c r="D373">
        <v>3.5180226272752733</v>
      </c>
      <c r="E373">
        <v>4.5310525842626612</v>
      </c>
      <c r="F373">
        <f t="shared" si="45"/>
        <v>3.1537206721476574</v>
      </c>
      <c r="G373">
        <f t="shared" si="46"/>
        <v>1.848057026611821</v>
      </c>
      <c r="H373">
        <f t="shared" si="47"/>
        <v>8.4174191908477951</v>
      </c>
      <c r="I373">
        <f t="shared" si="48"/>
        <v>1.6384247188246228</v>
      </c>
      <c r="J373">
        <f t="shared" si="49"/>
        <v>4.1665701027353839</v>
      </c>
      <c r="K373">
        <f t="shared" si="50"/>
        <v>9.3284293546262802</v>
      </c>
      <c r="L373">
        <f t="shared" si="51"/>
        <v>6.4398062361139666E-2</v>
      </c>
      <c r="M373">
        <f t="shared" si="52"/>
        <v>2.1590324070956539</v>
      </c>
      <c r="N373">
        <f t="shared" si="53"/>
        <v>7.5198458650631017E-3</v>
      </c>
    </row>
    <row r="374" spans="1:14">
      <c r="A374" s="18">
        <v>40596</v>
      </c>
      <c r="B374">
        <v>0.73144116649225532</v>
      </c>
      <c r="C374">
        <v>1.5384624850057713</v>
      </c>
      <c r="D374">
        <v>2.0188751773692348</v>
      </c>
      <c r="E374">
        <v>2.5871859080004609</v>
      </c>
      <c r="F374">
        <f t="shared" si="45"/>
        <v>1.1337881212127472</v>
      </c>
      <c r="G374">
        <f t="shared" si="46"/>
        <v>3.0938964300388121</v>
      </c>
      <c r="H374">
        <f t="shared" si="47"/>
        <v>5.4373894148198598</v>
      </c>
      <c r="I374">
        <f t="shared" si="48"/>
        <v>0.65128340853529387</v>
      </c>
      <c r="J374">
        <f t="shared" si="49"/>
        <v>1.6574863323627866</v>
      </c>
      <c r="K374">
        <f t="shared" si="50"/>
        <v>3.4437885456353565</v>
      </c>
      <c r="L374">
        <f t="shared" si="51"/>
        <v>1.7403139482094116E-2</v>
      </c>
      <c r="M374">
        <f t="shared" si="52"/>
        <v>1.0326480900932955</v>
      </c>
      <c r="N374">
        <f t="shared" si="53"/>
        <v>7.2837659157525783E-2</v>
      </c>
    </row>
    <row r="375" spans="1:14">
      <c r="A375" s="18">
        <v>40603</v>
      </c>
      <c r="B375">
        <v>0.64800565179660097</v>
      </c>
      <c r="C375">
        <v>0.53478037693154323</v>
      </c>
      <c r="D375">
        <v>2.9070515693925336</v>
      </c>
      <c r="E375">
        <v>2.3286329801693886</v>
      </c>
      <c r="F375">
        <f t="shared" si="45"/>
        <v>0.97061390083702404</v>
      </c>
      <c r="G375">
        <f t="shared" si="46"/>
        <v>3.2532217556388132</v>
      </c>
      <c r="H375">
        <f t="shared" si="47"/>
        <v>5.1441701841481606</v>
      </c>
      <c r="I375">
        <f t="shared" si="48"/>
        <v>1.2819962868267875E-2</v>
      </c>
      <c r="J375">
        <f t="shared" si="49"/>
        <v>5.1032884578068485</v>
      </c>
      <c r="K375">
        <f t="shared" si="50"/>
        <v>2.8245082168734532</v>
      </c>
      <c r="L375">
        <f t="shared" si="51"/>
        <v>0.31600201635420155</v>
      </c>
      <c r="M375">
        <f t="shared" si="52"/>
        <v>0.96317703915362474</v>
      </c>
      <c r="N375">
        <f t="shared" si="53"/>
        <v>0.11090296590086053</v>
      </c>
    </row>
    <row r="376" spans="1:14">
      <c r="A376" s="18">
        <v>40610</v>
      </c>
      <c r="B376">
        <v>1.6534734547465681</v>
      </c>
      <c r="C376">
        <v>2.8760647919006175</v>
      </c>
      <c r="D376">
        <v>3.7417136974316367</v>
      </c>
      <c r="E376">
        <v>5.0024503104708362</v>
      </c>
      <c r="F376">
        <f t="shared" si="45"/>
        <v>3.7807445427478337</v>
      </c>
      <c r="G376">
        <f t="shared" si="46"/>
        <v>1.5995627860117194</v>
      </c>
      <c r="H376">
        <f t="shared" si="47"/>
        <v>9.2188366487305142</v>
      </c>
      <c r="I376">
        <f t="shared" si="48"/>
        <v>1.4947295776841263</v>
      </c>
      <c r="J376">
        <f t="shared" si="49"/>
        <v>4.3607473111693933</v>
      </c>
      <c r="K376">
        <f t="shared" si="50"/>
        <v>11.215645980176804</v>
      </c>
      <c r="L376">
        <f t="shared" si="51"/>
        <v>0.13646193269378354</v>
      </c>
      <c r="M376">
        <f t="shared" si="52"/>
        <v>3.1498753705085023</v>
      </c>
      <c r="N376">
        <f t="shared" si="53"/>
        <v>3.1428442873593351E-2</v>
      </c>
    </row>
    <row r="377" spans="1:14">
      <c r="A377" s="18">
        <v>40617</v>
      </c>
      <c r="B377">
        <v>1.2468901052411963</v>
      </c>
      <c r="C377">
        <v>3.0212447410604506</v>
      </c>
      <c r="D377">
        <v>3.247417948470249</v>
      </c>
      <c r="E377">
        <v>3.9875784676374746</v>
      </c>
      <c r="F377">
        <f t="shared" si="45"/>
        <v>2.422795479425127</v>
      </c>
      <c r="G377">
        <f t="shared" si="46"/>
        <v>2.1983011470032898</v>
      </c>
      <c r="H377">
        <f t="shared" si="47"/>
        <v>7.4290264096297189</v>
      </c>
      <c r="I377">
        <f t="shared" si="48"/>
        <v>3.1483343736532787</v>
      </c>
      <c r="J377">
        <f t="shared" si="49"/>
        <v>4.0021116515346851</v>
      </c>
      <c r="K377">
        <f t="shared" si="50"/>
        <v>7.5113726997743937</v>
      </c>
      <c r="L377">
        <f t="shared" si="51"/>
        <v>1.2426598655927878E-2</v>
      </c>
      <c r="M377">
        <f t="shared" si="52"/>
        <v>1.2456336987361512</v>
      </c>
      <c r="N377">
        <f t="shared" si="53"/>
        <v>7.2929295496344047E-5</v>
      </c>
    </row>
    <row r="378" spans="1:14">
      <c r="A378" s="18">
        <v>40624</v>
      </c>
      <c r="B378">
        <v>1.4172857407077801</v>
      </c>
      <c r="C378">
        <v>2.1494694971142048</v>
      </c>
      <c r="D378">
        <v>4.275359312298475</v>
      </c>
      <c r="E378">
        <v>4.8578296669153023</v>
      </c>
      <c r="F378">
        <f t="shared" si="45"/>
        <v>2.9552724794396439</v>
      </c>
      <c r="G378">
        <f t="shared" si="46"/>
        <v>1.9358126452919333</v>
      </c>
      <c r="H378">
        <f t="shared" si="47"/>
        <v>8.1556296568224553</v>
      </c>
      <c r="I378">
        <f t="shared" si="48"/>
        <v>0.53609305314542255</v>
      </c>
      <c r="J378">
        <f t="shared" si="49"/>
        <v>8.16858454062519</v>
      </c>
      <c r="K378">
        <f t="shared" si="50"/>
        <v>11.837342508163472</v>
      </c>
      <c r="L378">
        <f t="shared" si="51"/>
        <v>0.25509573603588503</v>
      </c>
      <c r="M378">
        <f t="shared" si="52"/>
        <v>9.9923941829140848</v>
      </c>
      <c r="N378">
        <f t="shared" si="53"/>
        <v>0.1098815837414818</v>
      </c>
    </row>
    <row r="379" spans="1:14">
      <c r="A379" s="18">
        <v>40631</v>
      </c>
      <c r="B379">
        <v>2.2601941756333095</v>
      </c>
      <c r="C379">
        <v>4.5376797681305447</v>
      </c>
      <c r="D379">
        <v>3.6424196454591877</v>
      </c>
      <c r="E379">
        <v>6.1485874822704583</v>
      </c>
      <c r="F379">
        <f t="shared" si="45"/>
        <v>6.3666656297090372</v>
      </c>
      <c r="G379">
        <f t="shared" si="46"/>
        <v>0.88272774846634583</v>
      </c>
      <c r="H379">
        <f t="shared" si="47"/>
        <v>12.248518496082585</v>
      </c>
      <c r="I379">
        <f t="shared" si="48"/>
        <v>5.1869406240324825</v>
      </c>
      <c r="J379">
        <f t="shared" si="49"/>
        <v>1.9105472494353699</v>
      </c>
      <c r="K379">
        <f t="shared" si="50"/>
        <v>15.119602507100579</v>
      </c>
      <c r="L379">
        <f t="shared" si="51"/>
        <v>1.5816171143461226E-2</v>
      </c>
      <c r="M379">
        <f t="shared" si="52"/>
        <v>0.91025395677462717</v>
      </c>
      <c r="N379">
        <f t="shared" si="53"/>
        <v>4.8531030081367721E-2</v>
      </c>
    </row>
    <row r="380" spans="1:14">
      <c r="A380" s="18">
        <v>40638</v>
      </c>
      <c r="B380">
        <v>2.0249104607106827</v>
      </c>
      <c r="C380">
        <v>2.8575146023112472</v>
      </c>
      <c r="D380">
        <v>4.268801101712957</v>
      </c>
      <c r="E380">
        <v>6.4335261788707605</v>
      </c>
      <c r="F380">
        <f t="shared" si="45"/>
        <v>5.2843185920465272</v>
      </c>
      <c r="G380">
        <f t="shared" si="46"/>
        <v>1.1356056451108321</v>
      </c>
      <c r="H380">
        <f t="shared" si="47"/>
        <v>11.022609771764918</v>
      </c>
      <c r="I380">
        <f t="shared" si="48"/>
        <v>0.69322965661041291</v>
      </c>
      <c r="J380">
        <f t="shared" si="49"/>
        <v>5.0350452087775972</v>
      </c>
      <c r="K380">
        <f t="shared" si="50"/>
        <v>19.435892550408102</v>
      </c>
      <c r="L380">
        <f t="shared" si="51"/>
        <v>0.56300710342855487</v>
      </c>
      <c r="M380">
        <f t="shared" si="52"/>
        <v>6.4481260099221727</v>
      </c>
      <c r="N380">
        <f t="shared" si="53"/>
        <v>0.38082621173944903</v>
      </c>
    </row>
    <row r="381" spans="1:14">
      <c r="A381" s="18">
        <v>40645</v>
      </c>
      <c r="B381">
        <v>4.7648308527560053</v>
      </c>
      <c r="C381">
        <v>9.1778424571820807</v>
      </c>
      <c r="D381">
        <v>4.7126221269360871</v>
      </c>
      <c r="E381">
        <v>10.521683951016582</v>
      </c>
      <c r="F381">
        <f t="shared" si="45"/>
        <v>24.134116596516602</v>
      </c>
      <c r="G381">
        <f t="shared" si="46"/>
        <v>0.16236816825097028</v>
      </c>
      <c r="H381">
        <f t="shared" si="47"/>
        <v>29.30415004172928</v>
      </c>
      <c r="I381">
        <f t="shared" si="48"/>
        <v>19.474671420799204</v>
      </c>
      <c r="J381">
        <f t="shared" si="49"/>
        <v>2.7257510517393934E-3</v>
      </c>
      <c r="K381">
        <f t="shared" si="50"/>
        <v>33.141357594952403</v>
      </c>
      <c r="L381">
        <f t="shared" si="51"/>
        <v>6.538228824138051E-2</v>
      </c>
      <c r="M381">
        <f t="shared" si="52"/>
        <v>0.57139462128950325</v>
      </c>
      <c r="N381">
        <f t="shared" si="53"/>
        <v>3.7923881053663955E-2</v>
      </c>
    </row>
    <row r="382" spans="1:14">
      <c r="A382" s="18">
        <v>40652</v>
      </c>
      <c r="B382">
        <v>4.5395056948755865</v>
      </c>
      <c r="C382">
        <v>8.7778044467996743</v>
      </c>
      <c r="D382">
        <v>4.8013715119525973</v>
      </c>
      <c r="E382">
        <v>11.19932834059408</v>
      </c>
      <c r="F382">
        <f t="shared" si="45"/>
        <v>22.068276612708718</v>
      </c>
      <c r="G382">
        <f t="shared" si="46"/>
        <v>7.9622760227030867E-2</v>
      </c>
      <c r="H382">
        <f t="shared" si="47"/>
        <v>27.469992435227869</v>
      </c>
      <c r="I382">
        <f t="shared" si="48"/>
        <v>17.963176310561281</v>
      </c>
      <c r="J382">
        <f t="shared" si="49"/>
        <v>6.8573706153410449E-2</v>
      </c>
      <c r="K382">
        <f t="shared" si="50"/>
        <v>44.353237672424882</v>
      </c>
      <c r="L382">
        <f t="shared" si="51"/>
        <v>5.527304015842946E-2</v>
      </c>
      <c r="M382">
        <f t="shared" si="52"/>
        <v>1.3747606445048319</v>
      </c>
      <c r="N382">
        <f t="shared" si="53"/>
        <v>0.64676635703661689</v>
      </c>
    </row>
    <row r="383" spans="1:14">
      <c r="A383" s="18">
        <v>40659</v>
      </c>
      <c r="B383">
        <v>5.0260495992995526</v>
      </c>
      <c r="C383">
        <v>9.4574298817490892</v>
      </c>
      <c r="D383">
        <v>4.6326745015224597</v>
      </c>
      <c r="E383">
        <v>11.430657875304215</v>
      </c>
      <c r="F383">
        <f t="shared" si="45"/>
        <v>26.644709026369242</v>
      </c>
      <c r="G383">
        <f t="shared" si="46"/>
        <v>0.29480836895373819</v>
      </c>
      <c r="H383">
        <f t="shared" si="47"/>
        <v>31.504667670151715</v>
      </c>
      <c r="I383">
        <f t="shared" si="48"/>
        <v>19.637131207682533</v>
      </c>
      <c r="J383">
        <f t="shared" si="49"/>
        <v>0.1547439675511374</v>
      </c>
      <c r="K383">
        <f t="shared" si="50"/>
        <v>41.019007169067415</v>
      </c>
      <c r="L383">
        <f t="shared" si="51"/>
        <v>0.13975162970069649</v>
      </c>
      <c r="M383">
        <f t="shared" si="52"/>
        <v>0.10393326583330004</v>
      </c>
      <c r="N383">
        <f t="shared" si="53"/>
        <v>0.20143323625472973</v>
      </c>
    </row>
    <row r="384" spans="1:14">
      <c r="A384" s="18">
        <v>40666</v>
      </c>
      <c r="B384">
        <v>4.8645644460269342</v>
      </c>
      <c r="C384">
        <v>9.5432709303687968</v>
      </c>
      <c r="D384">
        <v>4.9436520082544098</v>
      </c>
      <c r="E384">
        <v>10.997431657920703</v>
      </c>
      <c r="F384">
        <f t="shared" si="45"/>
        <v>25.078005569038954</v>
      </c>
      <c r="G384">
        <f t="shared" si="46"/>
        <v>0.2083069325575066</v>
      </c>
      <c r="H384">
        <f t="shared" si="47"/>
        <v>30.134909283180139</v>
      </c>
      <c r="I384">
        <f t="shared" si="48"/>
        <v>21.890294366622591</v>
      </c>
      <c r="J384">
        <f t="shared" si="49"/>
        <v>6.2548424990848247E-3</v>
      </c>
      <c r="K384">
        <f t="shared" si="50"/>
        <v>37.612060238721654</v>
      </c>
      <c r="L384">
        <f t="shared" si="51"/>
        <v>2.8364489156414863E-2</v>
      </c>
      <c r="M384">
        <f t="shared" si="52"/>
        <v>1.3319055477519863</v>
      </c>
      <c r="N384">
        <f t="shared" si="53"/>
        <v>0.13300988387015622</v>
      </c>
    </row>
    <row r="385" spans="1:14">
      <c r="A385" s="18">
        <v>40673</v>
      </c>
      <c r="B385">
        <v>4.0795679337248725</v>
      </c>
      <c r="C385">
        <v>6.9152980513251094</v>
      </c>
      <c r="D385">
        <v>4.7984368690302199</v>
      </c>
      <c r="E385">
        <v>10.007832807522973</v>
      </c>
      <c r="F385">
        <f t="shared" si="45"/>
        <v>18.13829572363214</v>
      </c>
      <c r="G385">
        <f t="shared" si="46"/>
        <v>1.270809312096974E-3</v>
      </c>
      <c r="H385">
        <f t="shared" si="47"/>
        <v>23.910045279498988</v>
      </c>
      <c r="I385">
        <f t="shared" si="48"/>
        <v>8.0413652998650544</v>
      </c>
      <c r="J385">
        <f t="shared" si="49"/>
        <v>0.51677254614704382</v>
      </c>
      <c r="K385">
        <f t="shared" si="50"/>
        <v>35.144324413908414</v>
      </c>
      <c r="L385">
        <f t="shared" si="51"/>
        <v>0.53048014797175846</v>
      </c>
      <c r="M385">
        <f t="shared" si="52"/>
        <v>2.6442499075867687</v>
      </c>
      <c r="N385">
        <f t="shared" si="53"/>
        <v>0.34657314479572021</v>
      </c>
    </row>
    <row r="386" spans="1:14">
      <c r="A386" s="18">
        <v>40680</v>
      </c>
      <c r="B386">
        <v>3.8003196617037496</v>
      </c>
      <c r="C386">
        <v>12.403460878538278</v>
      </c>
      <c r="D386">
        <v>3.4126767565322416</v>
      </c>
      <c r="E386">
        <v>10.033765726341027</v>
      </c>
      <c r="F386">
        <f t="shared" si="45"/>
        <v>15.940095833788609</v>
      </c>
      <c r="G386">
        <f t="shared" si="46"/>
        <v>1.3002535603979777E-2</v>
      </c>
      <c r="H386">
        <f t="shared" si="47"/>
        <v>21.869130557190431</v>
      </c>
      <c r="I386">
        <f t="shared" si="48"/>
        <v>74.014038796797081</v>
      </c>
      <c r="J386">
        <f t="shared" si="49"/>
        <v>0.15026702192980676</v>
      </c>
      <c r="K386">
        <f t="shared" si="50"/>
        <v>38.855849840741961</v>
      </c>
      <c r="L386">
        <f t="shared" si="51"/>
        <v>5.5676586877019494</v>
      </c>
      <c r="M386">
        <f t="shared" si="52"/>
        <v>1.1689690502046319</v>
      </c>
      <c r="N386">
        <f t="shared" si="53"/>
        <v>0.77907827095035453</v>
      </c>
    </row>
    <row r="387" spans="1:14">
      <c r="A387" s="18">
        <v>40687</v>
      </c>
      <c r="B387">
        <v>5.4442726487368827</v>
      </c>
      <c r="C387">
        <v>10.725494720687555</v>
      </c>
      <c r="D387">
        <v>5.1512485988206222</v>
      </c>
      <c r="E387">
        <v>11.608679279633451</v>
      </c>
      <c r="F387">
        <f t="shared" si="45"/>
        <v>30.922898207746979</v>
      </c>
      <c r="G387">
        <f t="shared" si="46"/>
        <v>0.58848865127138272</v>
      </c>
      <c r="H387">
        <f t="shared" si="47"/>
        <v>35.193658118358954</v>
      </c>
      <c r="I387">
        <f t="shared" si="48"/>
        <v>27.891306573258955</v>
      </c>
      <c r="J387">
        <f t="shared" si="49"/>
        <v>8.5863093829327067E-2</v>
      </c>
      <c r="K387">
        <f t="shared" si="50"/>
        <v>37.999909111041582</v>
      </c>
      <c r="L387">
        <f t="shared" si="51"/>
        <v>2.0477117127357978E-2</v>
      </c>
      <c r="M387">
        <f t="shared" si="52"/>
        <v>1.0440351162669397</v>
      </c>
      <c r="N387">
        <f t="shared" si="53"/>
        <v>1.7294684365601162E-2</v>
      </c>
    </row>
    <row r="388" spans="1:14">
      <c r="A388" s="18">
        <v>40694</v>
      </c>
      <c r="B388">
        <v>5.1232495591484666</v>
      </c>
      <c r="C388">
        <v>11.067800171708919</v>
      </c>
      <c r="D388">
        <v>4.3615114885270465</v>
      </c>
      <c r="E388">
        <v>10.236318872582219</v>
      </c>
      <c r="F388">
        <f t="shared" ref="F388:F451" si="54">POWER((0.367+0.954*B388),2)</f>
        <v>27.610611811117749</v>
      </c>
      <c r="G388">
        <f t="shared" ref="G388:G451" si="55">POWER((2.151+(0.464-1)*B388),2)</f>
        <v>0.35409850262201342</v>
      </c>
      <c r="H388">
        <f t="shared" ref="H388:H451" si="56">POWER((1.773+0.764*B388),2)</f>
        <v>32.343819157575872</v>
      </c>
      <c r="I388">
        <f t="shared" ref="I388:I451" si="57">POWER((B388-C388),2)</f>
        <v>35.337681985292853</v>
      </c>
      <c r="J388">
        <f t="shared" ref="J388:J451" si="58">POWER((B388-D388),2)</f>
        <v>0.58024488823404352</v>
      </c>
      <c r="K388">
        <f t="shared" ref="K388:K451" si="59">POWER((B388-E388),2)</f>
        <v>26.143477803977902</v>
      </c>
      <c r="L388">
        <f t="shared" ref="L388:L451" si="60">POWER((C388-0.367)/1.954-B388,2)</f>
        <v>0.12468435652336975</v>
      </c>
      <c r="M388">
        <f t="shared" ref="M388:M434" si="61">POWER((D388-2.151)/0.464-B388,2)</f>
        <v>0.12903626304144383</v>
      </c>
      <c r="N388">
        <f t="shared" ref="N388:N451" si="62">POWER((E388-1.773)/1.764-B388,2)</f>
        <v>0.10591753636399374</v>
      </c>
    </row>
    <row r="389" spans="1:14">
      <c r="A389" s="18">
        <v>40701</v>
      </c>
      <c r="B389">
        <v>5.7323795841773819</v>
      </c>
      <c r="C389">
        <v>10.586344886622612</v>
      </c>
      <c r="D389">
        <v>5.0368567867149983</v>
      </c>
      <c r="E389">
        <v>12.36972875779677</v>
      </c>
      <c r="F389">
        <f t="shared" si="54"/>
        <v>34.055279215242123</v>
      </c>
      <c r="G389">
        <f t="shared" si="55"/>
        <v>0.84926446054595084</v>
      </c>
      <c r="H389">
        <f t="shared" si="56"/>
        <v>37.853723869887425</v>
      </c>
      <c r="I389">
        <f t="shared" si="57"/>
        <v>23.560979157342217</v>
      </c>
      <c r="J389">
        <f t="shared" si="58"/>
        <v>0.48375196178989993</v>
      </c>
      <c r="K389">
        <f t="shared" si="59"/>
        <v>44.054404052545969</v>
      </c>
      <c r="L389">
        <f t="shared" si="60"/>
        <v>0.25242387185003939</v>
      </c>
      <c r="M389">
        <f t="shared" si="61"/>
        <v>0.23730474895714967</v>
      </c>
      <c r="N389">
        <f t="shared" si="62"/>
        <v>7.5534972511744944E-2</v>
      </c>
    </row>
    <row r="390" spans="1:14">
      <c r="A390" s="18">
        <v>40708</v>
      </c>
      <c r="B390">
        <v>4.5899723009483875</v>
      </c>
      <c r="C390">
        <v>9.1395283791900237</v>
      </c>
      <c r="D390">
        <v>4.530076215095189</v>
      </c>
      <c r="E390">
        <v>12.242600547201395</v>
      </c>
      <c r="F390">
        <f t="shared" si="54"/>
        <v>22.52293632259164</v>
      </c>
      <c r="G390">
        <f t="shared" si="55"/>
        <v>9.5620195438563829E-2</v>
      </c>
      <c r="H390">
        <f t="shared" si="56"/>
        <v>27.875642196689068</v>
      </c>
      <c r="I390">
        <f t="shared" si="57"/>
        <v>20.698460509065416</v>
      </c>
      <c r="J390">
        <f t="shared" si="58"/>
        <v>3.5875411005337255E-3</v>
      </c>
      <c r="K390">
        <f t="shared" si="59"/>
        <v>58.562719075349378</v>
      </c>
      <c r="L390">
        <f t="shared" si="60"/>
        <v>1.0090017111804251E-2</v>
      </c>
      <c r="M390">
        <f t="shared" si="61"/>
        <v>0.28874193611608417</v>
      </c>
      <c r="N390">
        <f t="shared" si="62"/>
        <v>1.809496860926419</v>
      </c>
    </row>
    <row r="391" spans="1:14">
      <c r="A391" s="18">
        <v>40715</v>
      </c>
      <c r="B391">
        <v>7.1280272554011965</v>
      </c>
      <c r="C391">
        <v>13.71904385975237</v>
      </c>
      <c r="D391">
        <v>4.8739067411516173</v>
      </c>
      <c r="E391">
        <v>11.901423182426816</v>
      </c>
      <c r="F391">
        <f t="shared" si="54"/>
        <v>51.367867134734851</v>
      </c>
      <c r="G391">
        <f t="shared" si="55"/>
        <v>2.7876396561334862</v>
      </c>
      <c r="H391">
        <f t="shared" si="56"/>
        <v>52.111258575335796</v>
      </c>
      <c r="I391">
        <f t="shared" si="57"/>
        <v>43.441499878832872</v>
      </c>
      <c r="J391">
        <f t="shared" si="58"/>
        <v>5.0810592927607878</v>
      </c>
      <c r="K391">
        <f t="shared" si="59"/>
        <v>22.785308676144776</v>
      </c>
      <c r="L391">
        <f t="shared" si="60"/>
        <v>8.6931843985020477E-2</v>
      </c>
      <c r="M391">
        <f t="shared" si="61"/>
        <v>1.5868283728626744</v>
      </c>
      <c r="N391">
        <f t="shared" si="62"/>
        <v>1.9218020641270008</v>
      </c>
    </row>
    <row r="392" spans="1:14">
      <c r="A392" s="18">
        <v>40722</v>
      </c>
      <c r="B392">
        <v>5.6645685871339548</v>
      </c>
      <c r="C392">
        <v>11.483414962145693</v>
      </c>
      <c r="D392">
        <v>5.0756036101911146</v>
      </c>
      <c r="E392">
        <v>12.567478065417522</v>
      </c>
      <c r="F392">
        <f t="shared" si="54"/>
        <v>33.304422903598358</v>
      </c>
      <c r="G392">
        <f t="shared" si="55"/>
        <v>0.78359455356759267</v>
      </c>
      <c r="H392">
        <f t="shared" si="56"/>
        <v>37.218911420443149</v>
      </c>
      <c r="I392">
        <f t="shared" si="57"/>
        <v>33.858973135987242</v>
      </c>
      <c r="J392">
        <f t="shared" si="58"/>
        <v>0.34687974406528033</v>
      </c>
      <c r="K392">
        <f t="shared" si="59"/>
        <v>47.650159265377106</v>
      </c>
      <c r="L392">
        <f t="shared" si="60"/>
        <v>5.996218130661262E-4</v>
      </c>
      <c r="M392">
        <f t="shared" si="61"/>
        <v>0.40762661917539306</v>
      </c>
      <c r="N392">
        <f t="shared" si="62"/>
        <v>0.20679760256813054</v>
      </c>
    </row>
    <row r="393" spans="1:14">
      <c r="A393" s="18">
        <v>40729</v>
      </c>
      <c r="B393">
        <v>5.845681576168289</v>
      </c>
      <c r="C393">
        <v>10.840889421417206</v>
      </c>
      <c r="D393">
        <v>5.5082599656972038</v>
      </c>
      <c r="E393">
        <v>13.911260834843986</v>
      </c>
      <c r="F393">
        <f t="shared" si="54"/>
        <v>35.328523347225783</v>
      </c>
      <c r="G393">
        <f t="shared" si="55"/>
        <v>0.96488445936891987</v>
      </c>
      <c r="H393">
        <f t="shared" si="56"/>
        <v>38.926377846620277</v>
      </c>
      <c r="I393">
        <f t="shared" si="57"/>
        <v>24.952101417236328</v>
      </c>
      <c r="J393">
        <f t="shared" si="58"/>
        <v>0.11385334321290076</v>
      </c>
      <c r="K393">
        <f t="shared" si="59"/>
        <v>65.053568777979606</v>
      </c>
      <c r="L393">
        <f t="shared" si="60"/>
        <v>0.23566323210009524</v>
      </c>
      <c r="M393">
        <f t="shared" si="61"/>
        <v>1.9315231592406676</v>
      </c>
      <c r="N393">
        <f t="shared" si="62"/>
        <v>1.0720918228926033</v>
      </c>
    </row>
    <row r="394" spans="1:14">
      <c r="A394" s="18">
        <v>40736</v>
      </c>
      <c r="B394">
        <v>7.3498308336048259</v>
      </c>
      <c r="C394">
        <v>15.174514098676035</v>
      </c>
      <c r="D394">
        <v>5.1546055282668277</v>
      </c>
      <c r="E394">
        <v>12.881777935720445</v>
      </c>
      <c r="F394">
        <f t="shared" si="54"/>
        <v>54.445783552314367</v>
      </c>
      <c r="G394">
        <f t="shared" si="55"/>
        <v>3.1987656120941823</v>
      </c>
      <c r="H394">
        <f t="shared" si="56"/>
        <v>54.586544776880785</v>
      </c>
      <c r="I394">
        <f t="shared" si="57"/>
        <v>61.225668198685433</v>
      </c>
      <c r="J394">
        <f t="shared" si="58"/>
        <v>4.8190141411963072</v>
      </c>
      <c r="K394">
        <f t="shared" si="59"/>
        <v>30.602438740605393</v>
      </c>
      <c r="L394">
        <f t="shared" si="60"/>
        <v>5.2085015409728229E-2</v>
      </c>
      <c r="M394">
        <f t="shared" si="61"/>
        <v>0.76832773106889274</v>
      </c>
      <c r="N394">
        <f t="shared" si="62"/>
        <v>1.1074145775216597</v>
      </c>
    </row>
    <row r="395" spans="1:14">
      <c r="A395" s="18">
        <v>40743</v>
      </c>
      <c r="B395">
        <v>6.6535403859098414</v>
      </c>
      <c r="C395">
        <v>13.821530269337302</v>
      </c>
      <c r="D395">
        <v>5.1828554740210695</v>
      </c>
      <c r="E395">
        <v>12.96215233386277</v>
      </c>
      <c r="F395">
        <f t="shared" si="54"/>
        <v>45.084208476138606</v>
      </c>
      <c r="G395">
        <f t="shared" si="55"/>
        <v>2.003067429172567</v>
      </c>
      <c r="H395">
        <f t="shared" si="56"/>
        <v>47.008916262435619</v>
      </c>
      <c r="I395">
        <f t="shared" si="57"/>
        <v>51.380078968918419</v>
      </c>
      <c r="J395">
        <f t="shared" si="58"/>
        <v>2.1629141100572848</v>
      </c>
      <c r="K395">
        <f t="shared" si="59"/>
        <v>39.798584709854445</v>
      </c>
      <c r="L395">
        <f t="shared" si="60"/>
        <v>5.3867786201902648E-2</v>
      </c>
      <c r="M395">
        <f t="shared" si="61"/>
        <v>1.4248983393712502E-2</v>
      </c>
      <c r="N395">
        <f t="shared" si="62"/>
        <v>9.6400008307065688E-2</v>
      </c>
    </row>
    <row r="396" spans="1:14">
      <c r="A396" s="18">
        <v>40750</v>
      </c>
      <c r="B396">
        <v>5.0024013453613199</v>
      </c>
      <c r="C396">
        <v>9.3259760622833632</v>
      </c>
      <c r="D396">
        <v>3.5632063238797413</v>
      </c>
      <c r="E396">
        <v>9.0938235189884526</v>
      </c>
      <c r="F396">
        <f t="shared" si="54"/>
        <v>26.412310784966149</v>
      </c>
      <c r="G396">
        <f t="shared" si="55"/>
        <v>0.28120443081902191</v>
      </c>
      <c r="H396">
        <f t="shared" si="56"/>
        <v>31.302174513057128</v>
      </c>
      <c r="I396">
        <f t="shared" si="57"/>
        <v>18.693298332807526</v>
      </c>
      <c r="J396">
        <f t="shared" si="58"/>
        <v>2.0712823098573612</v>
      </c>
      <c r="K396">
        <f t="shared" si="59"/>
        <v>16.739735402847771</v>
      </c>
      <c r="L396">
        <f t="shared" si="60"/>
        <v>0.17427256384440915</v>
      </c>
      <c r="M396">
        <f t="shared" si="61"/>
        <v>3.837105990595294</v>
      </c>
      <c r="N396">
        <f t="shared" si="62"/>
        <v>0.72637205161770568</v>
      </c>
    </row>
    <row r="397" spans="1:14">
      <c r="A397" s="18">
        <v>40757</v>
      </c>
      <c r="B397">
        <v>6.8038141519786484</v>
      </c>
      <c r="C397">
        <v>12.092882660876919</v>
      </c>
      <c r="D397">
        <v>5.2125735248521083</v>
      </c>
      <c r="E397">
        <v>13.58794856277761</v>
      </c>
      <c r="F397">
        <f t="shared" si="54"/>
        <v>47.029951648763699</v>
      </c>
      <c r="G397">
        <f t="shared" si="55"/>
        <v>2.2375504255138678</v>
      </c>
      <c r="H397">
        <f t="shared" si="56"/>
        <v>48.596430569859898</v>
      </c>
      <c r="I397">
        <f t="shared" si="57"/>
        <v>27.974245691819373</v>
      </c>
      <c r="J397">
        <f t="shared" si="58"/>
        <v>2.5320467334180643</v>
      </c>
      <c r="K397">
        <f t="shared" si="59"/>
        <v>46.024479703786575</v>
      </c>
      <c r="L397">
        <f t="shared" si="60"/>
        <v>0.64456918427519827</v>
      </c>
      <c r="M397">
        <f t="shared" si="61"/>
        <v>4.2269447291147656E-2</v>
      </c>
      <c r="N397">
        <f t="shared" si="62"/>
        <v>1.1235471365797297E-2</v>
      </c>
    </row>
    <row r="398" spans="1:14">
      <c r="A398" s="18">
        <v>40764</v>
      </c>
      <c r="B398">
        <v>4.9391575367136893</v>
      </c>
      <c r="C398">
        <v>9.4628473290128881</v>
      </c>
      <c r="D398">
        <v>4.7450503977359384</v>
      </c>
      <c r="E398">
        <v>13.437788928567107</v>
      </c>
      <c r="F398">
        <f t="shared" si="54"/>
        <v>25.795796995983078</v>
      </c>
      <c r="G398">
        <f t="shared" si="55"/>
        <v>0.2464014830464932</v>
      </c>
      <c r="H398">
        <f t="shared" si="56"/>
        <v>30.763843710108006</v>
      </c>
      <c r="I398">
        <f t="shared" si="57"/>
        <v>20.46376933695197</v>
      </c>
      <c r="J398">
        <f t="shared" si="58"/>
        <v>3.7677581402127902E-2</v>
      </c>
      <c r="K398">
        <f t="shared" si="59"/>
        <v>72.226735534596372</v>
      </c>
      <c r="L398">
        <f t="shared" si="60"/>
        <v>8.0752099594805962E-2</v>
      </c>
      <c r="M398">
        <f t="shared" si="61"/>
        <v>0.42441097258360255</v>
      </c>
      <c r="N398">
        <f t="shared" si="62"/>
        <v>2.8007180562665943</v>
      </c>
    </row>
    <row r="399" spans="1:14">
      <c r="A399" s="18">
        <v>40771</v>
      </c>
      <c r="B399">
        <v>6.9285740674558758</v>
      </c>
      <c r="C399">
        <v>14.090255724261374</v>
      </c>
      <c r="D399">
        <v>4.9995000935918492</v>
      </c>
      <c r="E399">
        <v>12.542188642555557</v>
      </c>
      <c r="F399">
        <f t="shared" si="54"/>
        <v>48.676570720259654</v>
      </c>
      <c r="G399">
        <f t="shared" si="55"/>
        <v>2.4420803595151499</v>
      </c>
      <c r="H399">
        <f t="shared" si="56"/>
        <v>49.934441248468453</v>
      </c>
      <c r="I399">
        <f t="shared" si="57"/>
        <v>51.289684153424339</v>
      </c>
      <c r="J399">
        <f t="shared" si="58"/>
        <v>3.7213263966395469</v>
      </c>
      <c r="K399">
        <f t="shared" si="59"/>
        <v>31.512668597771572</v>
      </c>
      <c r="L399">
        <f t="shared" si="60"/>
        <v>8.9466036057370794E-3</v>
      </c>
      <c r="M399">
        <f t="shared" si="61"/>
        <v>0.62341327620610298</v>
      </c>
      <c r="N399">
        <f t="shared" si="62"/>
        <v>0.67830352514905234</v>
      </c>
    </row>
    <row r="400" spans="1:14">
      <c r="A400" s="18">
        <v>40778</v>
      </c>
      <c r="B400">
        <v>5.68387040987096</v>
      </c>
      <c r="C400">
        <v>12.376396523481981</v>
      </c>
      <c r="D400">
        <v>5.1926947604211016</v>
      </c>
      <c r="E400">
        <v>12.478077594558039</v>
      </c>
      <c r="F400">
        <f t="shared" si="54"/>
        <v>33.517295601683479</v>
      </c>
      <c r="G400">
        <f t="shared" si="55"/>
        <v>0.80201793356086315</v>
      </c>
      <c r="H400">
        <f t="shared" si="56"/>
        <v>37.399058853641932</v>
      </c>
      <c r="I400">
        <f t="shared" si="57"/>
        <v>44.789905781365434</v>
      </c>
      <c r="J400">
        <f t="shared" si="58"/>
        <v>0.24125351861249025</v>
      </c>
      <c r="K400">
        <f t="shared" si="59"/>
        <v>46.161251268453526</v>
      </c>
      <c r="L400">
        <f t="shared" si="60"/>
        <v>0.21361698598533144</v>
      </c>
      <c r="M400">
        <f t="shared" si="61"/>
        <v>0.75952310712936344</v>
      </c>
      <c r="N400">
        <f t="shared" si="62"/>
        <v>0.148046169328757</v>
      </c>
    </row>
    <row r="401" spans="1:14">
      <c r="A401" s="18">
        <v>40785</v>
      </c>
      <c r="B401">
        <v>3.6354675085998132</v>
      </c>
      <c r="C401">
        <v>8.0138541986651148</v>
      </c>
      <c r="D401">
        <v>4.5787180886969683</v>
      </c>
      <c r="E401">
        <v>10.438381031594794</v>
      </c>
      <c r="F401">
        <f t="shared" si="54"/>
        <v>14.70903520027389</v>
      </c>
      <c r="G401">
        <f t="shared" si="55"/>
        <v>4.0961475462108328E-2</v>
      </c>
      <c r="H401">
        <f t="shared" si="56"/>
        <v>20.707024553973881</v>
      </c>
      <c r="I401">
        <f t="shared" si="57"/>
        <v>19.170270007740989</v>
      </c>
      <c r="J401">
        <f t="shared" si="58"/>
        <v>0.8897216568536197</v>
      </c>
      <c r="K401">
        <f t="shared" si="59"/>
        <v>46.279632401347982</v>
      </c>
      <c r="L401">
        <f t="shared" si="60"/>
        <v>7.726655466666367E-2</v>
      </c>
      <c r="M401">
        <f t="shared" si="61"/>
        <v>2.5493983416807637</v>
      </c>
      <c r="N401">
        <f t="shared" si="62"/>
        <v>1.630422572655331</v>
      </c>
    </row>
    <row r="402" spans="1:14">
      <c r="A402" s="18">
        <v>40792</v>
      </c>
      <c r="B402">
        <v>5.7557643694759708</v>
      </c>
      <c r="C402">
        <v>10.965422711131769</v>
      </c>
      <c r="D402">
        <v>4.9259472156544835</v>
      </c>
      <c r="E402">
        <v>12.652828584151999</v>
      </c>
      <c r="F402">
        <f t="shared" si="54"/>
        <v>34.316154726553201</v>
      </c>
      <c r="G402">
        <f t="shared" si="55"/>
        <v>0.8725235714555335</v>
      </c>
      <c r="H402">
        <f t="shared" si="56"/>
        <v>38.07388525516923</v>
      </c>
      <c r="I402">
        <f t="shared" si="57"/>
        <v>27.14054003678384</v>
      </c>
      <c r="J402">
        <f t="shared" si="58"/>
        <v>0.688596508776394</v>
      </c>
      <c r="K402">
        <f t="shared" si="59"/>
        <v>47.569494781364661</v>
      </c>
      <c r="L402">
        <f t="shared" si="60"/>
        <v>0.11009248529758033</v>
      </c>
      <c r="M402">
        <f t="shared" si="61"/>
        <v>5.0501469194962227E-2</v>
      </c>
      <c r="N402">
        <f t="shared" si="62"/>
        <v>0.16969366517797771</v>
      </c>
    </row>
    <row r="403" spans="1:14">
      <c r="A403" s="18">
        <v>40799</v>
      </c>
      <c r="B403">
        <v>4.9650570088255099</v>
      </c>
      <c r="C403">
        <v>8.9934913344249559</v>
      </c>
      <c r="D403">
        <v>4.5852966158509956</v>
      </c>
      <c r="E403">
        <v>11.240237967714283</v>
      </c>
      <c r="F403">
        <f t="shared" si="54"/>
        <v>26.047390169207105</v>
      </c>
      <c r="G403">
        <f t="shared" si="55"/>
        <v>0.26037604106602735</v>
      </c>
      <c r="H403">
        <f t="shared" si="56"/>
        <v>30.983735263541103</v>
      </c>
      <c r="I403">
        <f t="shared" si="57"/>
        <v>16.228283115667864</v>
      </c>
      <c r="J403">
        <f t="shared" si="58"/>
        <v>0.14421795607215757</v>
      </c>
      <c r="K403">
        <f t="shared" si="59"/>
        <v>39.377896066800218</v>
      </c>
      <c r="L403">
        <f t="shared" si="60"/>
        <v>0.30279847015941297</v>
      </c>
      <c r="M403">
        <f t="shared" si="61"/>
        <v>7.9113884343449417E-2</v>
      </c>
      <c r="N403">
        <f t="shared" si="62"/>
        <v>0.16148980302346055</v>
      </c>
    </row>
    <row r="404" spans="1:14">
      <c r="A404" s="18">
        <v>40806</v>
      </c>
      <c r="B404">
        <v>5.1313183654684398</v>
      </c>
      <c r="C404">
        <v>10.343423534779111</v>
      </c>
      <c r="D404">
        <v>4.3881313596698241</v>
      </c>
      <c r="E404">
        <v>10.23039620154116</v>
      </c>
      <c r="F404">
        <f t="shared" si="54"/>
        <v>27.691566809321891</v>
      </c>
      <c r="G404">
        <f t="shared" si="55"/>
        <v>0.35926434887501713</v>
      </c>
      <c r="H404">
        <f t="shared" si="56"/>
        <v>32.413974961727135</v>
      </c>
      <c r="I404">
        <f t="shared" si="57"/>
        <v>27.166040295955025</v>
      </c>
      <c r="J404">
        <f t="shared" si="58"/>
        <v>0.55232692558791152</v>
      </c>
      <c r="K404">
        <f t="shared" si="59"/>
        <v>26.00059477832805</v>
      </c>
      <c r="L404">
        <f t="shared" si="60"/>
        <v>6.5930026971128773E-4</v>
      </c>
      <c r="M404">
        <f t="shared" si="61"/>
        <v>9.6047042605237193E-2</v>
      </c>
      <c r="N404">
        <f t="shared" si="62"/>
        <v>0.11348548946632274</v>
      </c>
    </row>
    <row r="405" spans="1:14">
      <c r="A405" s="18">
        <v>40813</v>
      </c>
      <c r="B405">
        <v>4.0481441072419821</v>
      </c>
      <c r="C405">
        <v>8.002558302166765</v>
      </c>
      <c r="D405">
        <v>4.2036999373801507</v>
      </c>
      <c r="E405">
        <v>9.2646752082578736</v>
      </c>
      <c r="F405">
        <f t="shared" si="54"/>
        <v>17.883844532509571</v>
      </c>
      <c r="G405">
        <f t="shared" si="55"/>
        <v>3.5363710718514798E-4</v>
      </c>
      <c r="H405">
        <f t="shared" si="56"/>
        <v>23.675835424564045</v>
      </c>
      <c r="I405">
        <f t="shared" si="57"/>
        <v>15.637391625022618</v>
      </c>
      <c r="J405">
        <f t="shared" si="58"/>
        <v>2.4197616289974744E-2</v>
      </c>
      <c r="K405">
        <f t="shared" si="59"/>
        <v>27.212196727866068</v>
      </c>
      <c r="L405">
        <f t="shared" si="60"/>
        <v>1.9737127109662224E-2</v>
      </c>
      <c r="M405">
        <f t="shared" si="61"/>
        <v>0.14120923424694279</v>
      </c>
      <c r="N405">
        <f t="shared" si="62"/>
        <v>3.9536273197552083E-2</v>
      </c>
    </row>
    <row r="406" spans="1:14">
      <c r="A406" s="18">
        <v>40820</v>
      </c>
      <c r="B406">
        <v>4.6006759816447493</v>
      </c>
      <c r="C406">
        <v>7.5285434658094479</v>
      </c>
      <c r="D406">
        <v>3.9296036766420106</v>
      </c>
      <c r="E406">
        <v>8.8038058358073989</v>
      </c>
      <c r="F406">
        <f t="shared" si="54"/>
        <v>22.619962962299024</v>
      </c>
      <c r="G406">
        <f t="shared" si="55"/>
        <v>9.9201266901117371E-2</v>
      </c>
      <c r="H406">
        <f t="shared" si="56"/>
        <v>27.962060381933007</v>
      </c>
      <c r="I406">
        <f t="shared" si="57"/>
        <v>8.5724080048289206</v>
      </c>
      <c r="J406">
        <f t="shared" si="58"/>
        <v>0.4503380385416888</v>
      </c>
      <c r="K406">
        <f t="shared" si="59"/>
        <v>17.666300570953336</v>
      </c>
      <c r="L406">
        <f t="shared" si="60"/>
        <v>0.87536172666560252</v>
      </c>
      <c r="M406">
        <f t="shared" si="61"/>
        <v>0.58902309857241419</v>
      </c>
      <c r="N406">
        <f t="shared" si="62"/>
        <v>0.37817381854062643</v>
      </c>
    </row>
    <row r="407" spans="1:14">
      <c r="A407" s="18">
        <v>40827</v>
      </c>
      <c r="B407">
        <v>2.4035350901579617</v>
      </c>
      <c r="C407">
        <v>4.3877269495087798</v>
      </c>
      <c r="D407">
        <v>3.6325704261978791</v>
      </c>
      <c r="E407">
        <v>7.0978308885016697</v>
      </c>
      <c r="F407">
        <f t="shared" si="54"/>
        <v>7.0754535731344701</v>
      </c>
      <c r="G407">
        <f t="shared" si="55"/>
        <v>0.74426024774357191</v>
      </c>
      <c r="H407">
        <f t="shared" si="56"/>
        <v>13.02705232898675</v>
      </c>
      <c r="I407">
        <f t="shared" si="57"/>
        <v>3.9370173347140569</v>
      </c>
      <c r="J407">
        <f t="shared" si="58"/>
        <v>1.5105278572347525</v>
      </c>
      <c r="K407">
        <f t="shared" si="59"/>
        <v>22.036413042347391</v>
      </c>
      <c r="L407">
        <f t="shared" si="60"/>
        <v>0.11960858230949613</v>
      </c>
      <c r="M407">
        <f t="shared" si="61"/>
        <v>0.62331754733101252</v>
      </c>
      <c r="N407">
        <f t="shared" si="62"/>
        <v>0.37831913116187127</v>
      </c>
    </row>
    <row r="408" spans="1:14">
      <c r="A408" s="18">
        <v>40834</v>
      </c>
      <c r="B408">
        <v>4.2512121781133798</v>
      </c>
      <c r="C408">
        <v>8.5118610704863276</v>
      </c>
      <c r="D408">
        <v>3.8568819645252534</v>
      </c>
      <c r="E408">
        <v>8.2775727901161247</v>
      </c>
      <c r="F408">
        <f t="shared" si="54"/>
        <v>19.559889790970416</v>
      </c>
      <c r="G408">
        <f t="shared" si="55"/>
        <v>1.6294452922851713E-2</v>
      </c>
      <c r="H408">
        <f t="shared" si="56"/>
        <v>25.209698942618132</v>
      </c>
      <c r="I408">
        <f t="shared" si="57"/>
        <v>18.153128984078826</v>
      </c>
      <c r="J408">
        <f t="shared" si="58"/>
        <v>0.15549631734845737</v>
      </c>
      <c r="K408">
        <f t="shared" si="59"/>
        <v>16.211579777887117</v>
      </c>
      <c r="L408">
        <f t="shared" si="60"/>
        <v>6.8741856805638836E-3</v>
      </c>
      <c r="M408">
        <f t="shared" si="61"/>
        <v>0.33032885737243278</v>
      </c>
      <c r="N408">
        <f t="shared" si="62"/>
        <v>0.31788468990162655</v>
      </c>
    </row>
    <row r="409" spans="1:14">
      <c r="A409" s="18">
        <v>40841</v>
      </c>
      <c r="B409">
        <v>2.4693203858940103</v>
      </c>
      <c r="C409">
        <v>5.511194302520785</v>
      </c>
      <c r="D409">
        <v>3.5478615458862417</v>
      </c>
      <c r="E409">
        <v>6.5748579128464586</v>
      </c>
      <c r="F409">
        <f t="shared" si="54"/>
        <v>7.4132676277988745</v>
      </c>
      <c r="G409">
        <f t="shared" si="55"/>
        <v>0.68466402518662162</v>
      </c>
      <c r="H409">
        <f t="shared" si="56"/>
        <v>13.392385064623291</v>
      </c>
      <c r="I409">
        <f t="shared" si="57"/>
        <v>9.2529969246543153</v>
      </c>
      <c r="J409">
        <f t="shared" si="58"/>
        <v>1.1632510337973883</v>
      </c>
      <c r="K409">
        <f t="shared" si="59"/>
        <v>16.855438385214821</v>
      </c>
      <c r="L409">
        <f t="shared" si="60"/>
        <v>2.6675928005603443E-2</v>
      </c>
      <c r="M409">
        <f t="shared" si="61"/>
        <v>0.292850989226142</v>
      </c>
      <c r="N409">
        <f t="shared" si="62"/>
        <v>6.3918603693905285E-2</v>
      </c>
    </row>
    <row r="410" spans="1:14">
      <c r="A410" s="18">
        <v>40848</v>
      </c>
      <c r="B410">
        <v>1.456232872804863</v>
      </c>
      <c r="C410">
        <v>2.8395782340740348</v>
      </c>
      <c r="D410">
        <v>2.9161120085381378</v>
      </c>
      <c r="E410">
        <v>4.5508413933518401</v>
      </c>
      <c r="F410">
        <f t="shared" si="54"/>
        <v>3.0844005768183762</v>
      </c>
      <c r="G410">
        <f t="shared" si="55"/>
        <v>1.8781583645302995</v>
      </c>
      <c r="H410">
        <f t="shared" si="56"/>
        <v>8.3264675642764896</v>
      </c>
      <c r="I410">
        <f t="shared" si="57"/>
        <v>1.9136443885449352</v>
      </c>
      <c r="J410">
        <f t="shared" si="58"/>
        <v>2.1312470909493335</v>
      </c>
      <c r="K410">
        <f t="shared" si="59"/>
        <v>9.5766018954419501</v>
      </c>
      <c r="L410">
        <f t="shared" si="60"/>
        <v>3.6419796093993907E-2</v>
      </c>
      <c r="M410">
        <f t="shared" si="61"/>
        <v>3.713923366787536E-2</v>
      </c>
      <c r="N410">
        <f t="shared" si="62"/>
        <v>1.4043943677258766E-2</v>
      </c>
    </row>
    <row r="411" spans="1:14">
      <c r="A411" s="18">
        <v>40855</v>
      </c>
      <c r="B411">
        <v>4.1192429305529252</v>
      </c>
      <c r="C411">
        <v>5.7242259412719019</v>
      </c>
      <c r="D411">
        <v>3.36902277770132</v>
      </c>
      <c r="E411">
        <v>6.5619536750679384</v>
      </c>
      <c r="F411">
        <f t="shared" si="54"/>
        <v>18.462127211576213</v>
      </c>
      <c r="G411">
        <f t="shared" si="55"/>
        <v>3.2392273882968737E-3</v>
      </c>
      <c r="H411">
        <f t="shared" si="56"/>
        <v>24.207399743915907</v>
      </c>
      <c r="I411">
        <f t="shared" si="57"/>
        <v>2.5759704646965509</v>
      </c>
      <c r="J411">
        <f t="shared" si="58"/>
        <v>0.56283027774468597</v>
      </c>
      <c r="K411">
        <f t="shared" si="59"/>
        <v>5.96683578136909</v>
      </c>
      <c r="L411">
        <f t="shared" si="60"/>
        <v>1.8977032855925073</v>
      </c>
      <c r="M411">
        <f t="shared" si="61"/>
        <v>2.2326152335242284</v>
      </c>
      <c r="N411">
        <f t="shared" si="62"/>
        <v>1.9723859418145702</v>
      </c>
    </row>
    <row r="412" spans="1:14">
      <c r="A412" s="18">
        <v>40862</v>
      </c>
      <c r="B412">
        <v>1.0385889514056128</v>
      </c>
      <c r="C412">
        <v>2.3933588639954215</v>
      </c>
      <c r="D412">
        <v>1.9890161788962326</v>
      </c>
      <c r="E412">
        <v>3.5554682304710963</v>
      </c>
      <c r="F412">
        <f t="shared" si="54"/>
        <v>1.843658477433066</v>
      </c>
      <c r="G412">
        <f t="shared" si="55"/>
        <v>2.54184453474417</v>
      </c>
      <c r="H412">
        <f t="shared" si="56"/>
        <v>6.5868296452251505</v>
      </c>
      <c r="I412">
        <f t="shared" si="57"/>
        <v>1.8354015160585979</v>
      </c>
      <c r="J412">
        <f t="shared" si="58"/>
        <v>0.90331191475550643</v>
      </c>
      <c r="K412">
        <f t="shared" si="59"/>
        <v>6.3346813053891875</v>
      </c>
      <c r="L412">
        <f t="shared" si="60"/>
        <v>2.4267501695024004E-6</v>
      </c>
      <c r="M412">
        <f t="shared" si="61"/>
        <v>1.925689126078092</v>
      </c>
      <c r="N412">
        <f t="shared" si="62"/>
        <v>7.9070251212685807E-4</v>
      </c>
    </row>
    <row r="413" spans="1:14">
      <c r="A413" s="18">
        <v>40869</v>
      </c>
      <c r="B413">
        <v>1.0226104958903028</v>
      </c>
      <c r="C413">
        <v>1.9498838571192478</v>
      </c>
      <c r="D413">
        <v>2.5588468228855001</v>
      </c>
      <c r="E413">
        <v>3.9580443467267106</v>
      </c>
      <c r="F413">
        <f t="shared" si="54"/>
        <v>1.8024953140760531</v>
      </c>
      <c r="G413">
        <f t="shared" si="55"/>
        <v>2.5692267763089589</v>
      </c>
      <c r="H413">
        <f t="shared" si="56"/>
        <v>6.5243178068435679</v>
      </c>
      <c r="I413">
        <f t="shared" si="57"/>
        <v>0.85983588644482556</v>
      </c>
      <c r="J413">
        <f t="shared" si="58"/>
        <v>2.3600220523796946</v>
      </c>
      <c r="K413">
        <f t="shared" si="59"/>
        <v>8.6167718926362618</v>
      </c>
      <c r="L413">
        <f t="shared" si="60"/>
        <v>4.5171922821526891E-2</v>
      </c>
      <c r="M413">
        <f t="shared" si="61"/>
        <v>2.0629655653642463E-2</v>
      </c>
      <c r="N413">
        <f t="shared" si="62"/>
        <v>4.6689172909060557E-2</v>
      </c>
    </row>
    <row r="414" spans="1:14">
      <c r="A414" s="18">
        <v>40876</v>
      </c>
      <c r="B414">
        <v>0.77626825468696348</v>
      </c>
      <c r="C414">
        <v>1.8650394146363318</v>
      </c>
      <c r="D414">
        <v>1.9464119698602991</v>
      </c>
      <c r="E414">
        <v>2.6807955017656275</v>
      </c>
      <c r="F414">
        <f t="shared" si="54"/>
        <v>1.2266889652513731</v>
      </c>
      <c r="G414">
        <f t="shared" si="55"/>
        <v>3.0099481541081907</v>
      </c>
      <c r="H414">
        <f t="shared" si="56"/>
        <v>5.5982822599741651</v>
      </c>
      <c r="I414">
        <f t="shared" si="57"/>
        <v>1.1854226387374931</v>
      </c>
      <c r="J414">
        <f t="shared" si="58"/>
        <v>1.3692363141596564</v>
      </c>
      <c r="K414">
        <f t="shared" si="59"/>
        <v>3.6272240348650349</v>
      </c>
      <c r="L414">
        <f t="shared" si="60"/>
        <v>9.2458509714354168E-5</v>
      </c>
      <c r="M414">
        <f t="shared" si="61"/>
        <v>1.4815532815632426</v>
      </c>
      <c r="N414">
        <f t="shared" si="62"/>
        <v>6.845808214534993E-2</v>
      </c>
    </row>
    <row r="415" spans="1:14">
      <c r="A415" s="18">
        <v>40883</v>
      </c>
      <c r="B415">
        <v>0.68887139159261435</v>
      </c>
      <c r="C415">
        <v>1.2367649268698733</v>
      </c>
      <c r="D415">
        <v>1.810792963200752</v>
      </c>
      <c r="E415">
        <v>2.4352709103961372</v>
      </c>
      <c r="F415">
        <f t="shared" si="54"/>
        <v>1.0489514475241857</v>
      </c>
      <c r="G415">
        <f t="shared" si="55"/>
        <v>3.1746862804110356</v>
      </c>
      <c r="H415">
        <f t="shared" si="56"/>
        <v>5.286770111777729</v>
      </c>
      <c r="I415">
        <f t="shared" si="57"/>
        <v>0.30018732599861297</v>
      </c>
      <c r="J415">
        <f t="shared" si="58"/>
        <v>1.2587080128396735</v>
      </c>
      <c r="K415">
        <f t="shared" si="59"/>
        <v>3.0499112792771763</v>
      </c>
      <c r="L415">
        <f t="shared" si="60"/>
        <v>5.9414629413978425E-2</v>
      </c>
      <c r="M415">
        <f t="shared" si="61"/>
        <v>2.0223007535344752</v>
      </c>
      <c r="N415">
        <f t="shared" si="62"/>
        <v>9.8241102766811264E-2</v>
      </c>
    </row>
    <row r="416" spans="1:14">
      <c r="A416" s="18">
        <v>40890</v>
      </c>
      <c r="B416">
        <v>0.80953532483330759</v>
      </c>
      <c r="C416">
        <v>2.145844411802992</v>
      </c>
      <c r="D416">
        <v>2.0558791526723104</v>
      </c>
      <c r="E416">
        <v>2.2478611805055371</v>
      </c>
      <c r="F416">
        <f t="shared" si="54"/>
        <v>1.297996970382467</v>
      </c>
      <c r="G416">
        <f t="shared" si="55"/>
        <v>2.9483948601967502</v>
      </c>
      <c r="H416">
        <f t="shared" si="56"/>
        <v>5.7192004486551253</v>
      </c>
      <c r="I416">
        <f t="shared" si="57"/>
        <v>1.7857219759177514</v>
      </c>
      <c r="J416">
        <f t="shared" si="58"/>
        <v>1.5533729371923775</v>
      </c>
      <c r="K416">
        <f t="shared" si="59"/>
        <v>2.0687812670952508</v>
      </c>
      <c r="L416">
        <f t="shared" si="60"/>
        <v>1.0165715411069502E-2</v>
      </c>
      <c r="M416">
        <f t="shared" si="61"/>
        <v>1.0292856306994795</v>
      </c>
      <c r="N416">
        <f t="shared" si="62"/>
        <v>0.29196693117481543</v>
      </c>
    </row>
    <row r="417" spans="1:14">
      <c r="A417" s="18">
        <v>40897</v>
      </c>
      <c r="B417">
        <v>0.45810261381589346</v>
      </c>
      <c r="C417">
        <v>0.57862816961433017</v>
      </c>
      <c r="D417">
        <v>1.6336112941937186</v>
      </c>
      <c r="E417">
        <v>1.5295273204820974</v>
      </c>
      <c r="F417">
        <f t="shared" si="54"/>
        <v>0.64646406977084869</v>
      </c>
      <c r="G417">
        <f t="shared" si="55"/>
        <v>3.630766375017815</v>
      </c>
      <c r="H417">
        <f t="shared" si="56"/>
        <v>4.507088225564603</v>
      </c>
      <c r="I417">
        <f t="shared" si="57"/>
        <v>1.4526409600522081E-2</v>
      </c>
      <c r="J417">
        <f t="shared" si="58"/>
        <v>1.3818206576436161</v>
      </c>
      <c r="K417">
        <f t="shared" si="59"/>
        <v>1.1479509020547611</v>
      </c>
      <c r="L417">
        <f t="shared" si="60"/>
        <v>0.12235829916291405</v>
      </c>
      <c r="M417">
        <f t="shared" si="61"/>
        <v>2.4748464804342611</v>
      </c>
      <c r="N417">
        <f t="shared" si="62"/>
        <v>0.3553658201165128</v>
      </c>
    </row>
    <row r="418" spans="1:14">
      <c r="A418" s="18">
        <v>40904</v>
      </c>
      <c r="B418">
        <v>0.6873302103350869</v>
      </c>
      <c r="C418">
        <v>1.2880526860953083</v>
      </c>
      <c r="D418">
        <v>2.293344240361058</v>
      </c>
      <c r="E418">
        <v>2.0416547977694055</v>
      </c>
      <c r="F418">
        <f t="shared" si="54"/>
        <v>1.0459419226268325</v>
      </c>
      <c r="G418">
        <f t="shared" si="55"/>
        <v>3.1776306991656234</v>
      </c>
      <c r="H418">
        <f t="shared" si="56"/>
        <v>5.2813568245462914</v>
      </c>
      <c r="I418">
        <f t="shared" si="57"/>
        <v>0.36086749288348979</v>
      </c>
      <c r="J418">
        <f t="shared" si="58"/>
        <v>2.5792810646402606</v>
      </c>
      <c r="K418">
        <f t="shared" si="59"/>
        <v>1.8341950881291373</v>
      </c>
      <c r="L418">
        <f t="shared" si="60"/>
        <v>4.6639761595649788E-2</v>
      </c>
      <c r="M418">
        <f t="shared" si="61"/>
        <v>0.14482121771535764</v>
      </c>
      <c r="N418">
        <f t="shared" si="62"/>
        <v>0.28625878319068115</v>
      </c>
    </row>
    <row r="419" spans="1:14">
      <c r="A419" s="18">
        <v>40911</v>
      </c>
      <c r="B419">
        <v>0.62805744437329636</v>
      </c>
      <c r="C419">
        <v>0.40916815248278543</v>
      </c>
      <c r="D419">
        <v>2.5511490868534006</v>
      </c>
      <c r="E419">
        <v>2.4434031817449831</v>
      </c>
      <c r="F419">
        <f t="shared" si="54"/>
        <v>0.93347828915574949</v>
      </c>
      <c r="G419">
        <f t="shared" si="55"/>
        <v>3.2919065996846633</v>
      </c>
      <c r="H419">
        <f t="shared" si="56"/>
        <v>5.0752695360133124</v>
      </c>
      <c r="I419">
        <f t="shared" si="57"/>
        <v>4.7912522104329294E-2</v>
      </c>
      <c r="J419">
        <f t="shared" si="58"/>
        <v>3.6982814653768248</v>
      </c>
      <c r="K419">
        <f t="shared" si="59"/>
        <v>3.2954801461935523</v>
      </c>
      <c r="L419">
        <f t="shared" si="60"/>
        <v>0.36781437376605725</v>
      </c>
      <c r="M419">
        <f t="shared" si="61"/>
        <v>5.4911874755416833E-2</v>
      </c>
      <c r="N419">
        <f t="shared" si="62"/>
        <v>6.1509103543643917E-2</v>
      </c>
    </row>
    <row r="420" spans="1:14">
      <c r="A420" s="18">
        <v>40918</v>
      </c>
      <c r="B420">
        <v>0.55149920597753721</v>
      </c>
      <c r="C420">
        <v>0.47150150058800688</v>
      </c>
      <c r="D420">
        <v>2.0547995847976424</v>
      </c>
      <c r="E420">
        <v>2.0162093674102812</v>
      </c>
      <c r="F420">
        <f t="shared" si="54"/>
        <v>0.79768163007270032</v>
      </c>
      <c r="G420">
        <f t="shared" si="55"/>
        <v>3.4424958961145609</v>
      </c>
      <c r="H420">
        <f t="shared" si="56"/>
        <v>4.8151517053902646</v>
      </c>
      <c r="I420">
        <f t="shared" si="57"/>
        <v>6.3996328675900898E-3</v>
      </c>
      <c r="J420">
        <f t="shared" si="58"/>
        <v>2.2599120289606716</v>
      </c>
      <c r="K420">
        <f t="shared" si="59"/>
        <v>2.1453758570043351</v>
      </c>
      <c r="L420">
        <f t="shared" si="60"/>
        <v>0.24802232382900136</v>
      </c>
      <c r="M420">
        <f t="shared" si="61"/>
        <v>0.57581945858372297</v>
      </c>
      <c r="N420">
        <f t="shared" si="62"/>
        <v>0.17108598387487714</v>
      </c>
    </row>
    <row r="421" spans="1:14">
      <c r="A421" s="18">
        <v>40925</v>
      </c>
      <c r="B421">
        <v>0.73082321900492542</v>
      </c>
      <c r="C421">
        <v>1.5177701294431702</v>
      </c>
      <c r="D421">
        <v>1.8961312837735449</v>
      </c>
      <c r="E421">
        <v>2.2295210732718669</v>
      </c>
      <c r="F421">
        <f t="shared" si="54"/>
        <v>1.1325330289495317</v>
      </c>
      <c r="G421">
        <f t="shared" si="55"/>
        <v>3.0950617364339337</v>
      </c>
      <c r="H421">
        <f t="shared" si="56"/>
        <v>5.435187876867384</v>
      </c>
      <c r="I421">
        <f t="shared" si="57"/>
        <v>0.61928543984829898</v>
      </c>
      <c r="J421">
        <f t="shared" si="58"/>
        <v>1.3579428858147848</v>
      </c>
      <c r="K421">
        <f t="shared" si="59"/>
        <v>2.2460952583843348</v>
      </c>
      <c r="L421">
        <f t="shared" si="60"/>
        <v>2.0133553518098365E-2</v>
      </c>
      <c r="M421">
        <f t="shared" si="61"/>
        <v>1.6386796800434598</v>
      </c>
      <c r="N421">
        <f t="shared" si="62"/>
        <v>0.22280705745022678</v>
      </c>
    </row>
    <row r="422" spans="1:14">
      <c r="A422" s="18">
        <v>40932</v>
      </c>
      <c r="B422">
        <v>0.50168953996497678</v>
      </c>
      <c r="C422">
        <v>-8.1910091825983036E-2</v>
      </c>
      <c r="D422">
        <v>2.6388696135912761</v>
      </c>
      <c r="E422">
        <v>1.7949845311037802</v>
      </c>
      <c r="F422">
        <f t="shared" si="54"/>
        <v>0.71505935202902438</v>
      </c>
      <c r="G422">
        <f t="shared" si="55"/>
        <v>3.5422793552751011</v>
      </c>
      <c r="H422">
        <f t="shared" si="56"/>
        <v>4.6495900509649442</v>
      </c>
      <c r="I422">
        <f t="shared" si="57"/>
        <v>0.34058853022654395</v>
      </c>
      <c r="J422">
        <f t="shared" si="58"/>
        <v>4.5675386671053149</v>
      </c>
      <c r="K422">
        <f t="shared" si="59"/>
        <v>1.6726119341047176</v>
      </c>
      <c r="L422">
        <f t="shared" si="60"/>
        <v>0.53498777332870118</v>
      </c>
      <c r="M422">
        <f t="shared" si="61"/>
        <v>0.30222901276884784</v>
      </c>
      <c r="N422">
        <f t="shared" si="62"/>
        <v>0.23934271883895325</v>
      </c>
    </row>
    <row r="423" spans="1:14">
      <c r="A423" s="18">
        <v>40939</v>
      </c>
      <c r="B423">
        <v>0.52656652211622168</v>
      </c>
      <c r="C423">
        <v>0.32333051250948408</v>
      </c>
      <c r="D423">
        <v>2.2546826107769551</v>
      </c>
      <c r="E423">
        <v>1.7024528830687689</v>
      </c>
      <c r="F423">
        <f t="shared" si="54"/>
        <v>0.75575979378198321</v>
      </c>
      <c r="G423">
        <f t="shared" si="55"/>
        <v>3.4922652238515739</v>
      </c>
      <c r="H423">
        <f t="shared" si="56"/>
        <v>4.7319162677048832</v>
      </c>
      <c r="I423">
        <f t="shared" si="57"/>
        <v>4.1304875600869935E-2</v>
      </c>
      <c r="J423">
        <f t="shared" si="58"/>
        <v>2.9863852158880717</v>
      </c>
      <c r="K423">
        <f t="shared" si="59"/>
        <v>1.3827087338742241</v>
      </c>
      <c r="L423">
        <f t="shared" si="60"/>
        <v>0.30130799281222348</v>
      </c>
      <c r="M423">
        <f t="shared" si="61"/>
        <v>9.1877260148455903E-2</v>
      </c>
      <c r="N423">
        <f t="shared" si="62"/>
        <v>0.32098934839509113</v>
      </c>
    </row>
    <row r="424" spans="1:14">
      <c r="A424" s="18">
        <v>40946</v>
      </c>
      <c r="B424">
        <v>0.49219989179282625</v>
      </c>
      <c r="C424">
        <v>0.46568218036333359</v>
      </c>
      <c r="D424">
        <v>1.7585542612785299</v>
      </c>
      <c r="E424">
        <v>1.7306541878672785</v>
      </c>
      <c r="F424">
        <f t="shared" si="54"/>
        <v>0.69983045314211678</v>
      </c>
      <c r="G424">
        <f t="shared" si="55"/>
        <v>3.5614515907980118</v>
      </c>
      <c r="H424">
        <f t="shared" si="56"/>
        <v>4.6183760047410329</v>
      </c>
      <c r="I424">
        <f t="shared" si="57"/>
        <v>7.0318901945784582E-4</v>
      </c>
      <c r="J424">
        <f t="shared" si="58"/>
        <v>1.6036533891155338</v>
      </c>
      <c r="K424">
        <f t="shared" si="59"/>
        <v>1.5337690434652669</v>
      </c>
      <c r="L424">
        <f t="shared" si="60"/>
        <v>0.19509645238414763</v>
      </c>
      <c r="M424">
        <f t="shared" si="61"/>
        <v>1.7902122140671721</v>
      </c>
      <c r="N424">
        <f t="shared" si="62"/>
        <v>0.26646807097302383</v>
      </c>
    </row>
    <row r="425" spans="1:14">
      <c r="A425" s="18">
        <v>40953</v>
      </c>
      <c r="B425">
        <v>0.74409667258678902</v>
      </c>
      <c r="C425">
        <v>0.7836756230125973</v>
      </c>
      <c r="D425">
        <v>2.7735396372100856</v>
      </c>
      <c r="E425">
        <v>2.5952213793043204</v>
      </c>
      <c r="F425">
        <f t="shared" si="54"/>
        <v>1.1596451754098338</v>
      </c>
      <c r="G425">
        <f t="shared" si="55"/>
        <v>3.0700793259173764</v>
      </c>
      <c r="H425">
        <f t="shared" si="56"/>
        <v>5.4825747544439469</v>
      </c>
      <c r="I425">
        <f t="shared" si="57"/>
        <v>1.5664933168085893E-3</v>
      </c>
      <c r="J425">
        <f t="shared" si="58"/>
        <v>4.118638746658994</v>
      </c>
      <c r="K425">
        <f t="shared" si="59"/>
        <v>3.4266626798200663</v>
      </c>
      <c r="L425">
        <f t="shared" si="60"/>
        <v>0.28180627316995033</v>
      </c>
      <c r="M425">
        <f t="shared" si="61"/>
        <v>0.35710613511089945</v>
      </c>
      <c r="N425">
        <f t="shared" si="62"/>
        <v>7.7275537665425525E-2</v>
      </c>
    </row>
    <row r="426" spans="1:14">
      <c r="A426" s="18">
        <v>40960</v>
      </c>
      <c r="B426">
        <v>1.375115508330478</v>
      </c>
      <c r="C426">
        <v>2.6270132446049015</v>
      </c>
      <c r="D426">
        <v>3.1081716374632116</v>
      </c>
      <c r="E426">
        <v>3.6843917737511949</v>
      </c>
      <c r="F426">
        <f t="shared" si="54"/>
        <v>2.8185715541784053</v>
      </c>
      <c r="G426">
        <f t="shared" si="55"/>
        <v>1.9992209153817473</v>
      </c>
      <c r="H426">
        <f t="shared" si="56"/>
        <v>7.9726505963020227</v>
      </c>
      <c r="I426">
        <f t="shared" si="57"/>
        <v>1.567247942089026</v>
      </c>
      <c r="J426">
        <f t="shared" si="58"/>
        <v>3.0034835467245342</v>
      </c>
      <c r="K426">
        <f t="shared" si="59"/>
        <v>5.3327568700354542</v>
      </c>
      <c r="L426">
        <f t="shared" si="60"/>
        <v>4.7745259996282839E-2</v>
      </c>
      <c r="M426">
        <f t="shared" si="61"/>
        <v>0.47300611471304566</v>
      </c>
      <c r="N426">
        <f t="shared" si="62"/>
        <v>8.5007280852484018E-2</v>
      </c>
    </row>
    <row r="427" spans="1:14">
      <c r="A427" s="18">
        <v>40967</v>
      </c>
      <c r="B427">
        <v>0.97772277666850971</v>
      </c>
      <c r="C427">
        <v>2.0455331815026145</v>
      </c>
      <c r="D427">
        <v>3.226158948893953</v>
      </c>
      <c r="E427">
        <v>3.3966314727974827</v>
      </c>
      <c r="F427">
        <f t="shared" si="54"/>
        <v>1.689343638990207</v>
      </c>
      <c r="G427">
        <f t="shared" si="55"/>
        <v>2.6469356889396232</v>
      </c>
      <c r="H427">
        <f t="shared" si="56"/>
        <v>6.3503002153206811</v>
      </c>
      <c r="I427">
        <f t="shared" si="57"/>
        <v>1.1402190606719749</v>
      </c>
      <c r="J427">
        <f t="shared" si="58"/>
        <v>5.0554652205718043</v>
      </c>
      <c r="K427">
        <f t="shared" si="59"/>
        <v>5.8511192802083691</v>
      </c>
      <c r="L427">
        <f t="shared" si="60"/>
        <v>1.4089364896019151E-2</v>
      </c>
      <c r="M427">
        <f t="shared" si="61"/>
        <v>1.794073074305139</v>
      </c>
      <c r="N427">
        <f t="shared" si="62"/>
        <v>3.2829200450961065E-3</v>
      </c>
    </row>
    <row r="428" spans="1:14">
      <c r="A428" s="18">
        <v>40974</v>
      </c>
      <c r="B428">
        <v>1.1503178091476118</v>
      </c>
      <c r="C428">
        <v>2.596214755857349</v>
      </c>
      <c r="D428">
        <v>2.8362871052217793</v>
      </c>
      <c r="E428">
        <v>3.244165933549644</v>
      </c>
      <c r="F428">
        <f t="shared" si="54"/>
        <v>2.1444767026678511</v>
      </c>
      <c r="G428">
        <f t="shared" si="55"/>
        <v>2.3544743639856422</v>
      </c>
      <c r="H428">
        <f t="shared" si="56"/>
        <v>7.0322702687351599</v>
      </c>
      <c r="I428">
        <f t="shared" si="57"/>
        <v>2.0906179805045402</v>
      </c>
      <c r="J428">
        <f t="shared" si="58"/>
        <v>2.8424924673048237</v>
      </c>
      <c r="K428">
        <f t="shared" si="59"/>
        <v>4.3841999680619077</v>
      </c>
      <c r="L428">
        <f t="shared" si="60"/>
        <v>8.9698960956105522E-5</v>
      </c>
      <c r="M428">
        <f t="shared" si="61"/>
        <v>0.10666367712353521</v>
      </c>
      <c r="N428">
        <f t="shared" si="62"/>
        <v>0.10006056661778299</v>
      </c>
    </row>
    <row r="429" spans="1:14">
      <c r="A429" s="18">
        <v>40981</v>
      </c>
      <c r="B429">
        <v>1.6338128525519682</v>
      </c>
      <c r="C429">
        <v>3.0213026959301255</v>
      </c>
      <c r="D429">
        <v>3.3814046001253555</v>
      </c>
      <c r="E429">
        <v>5.1298083990954275</v>
      </c>
      <c r="F429">
        <f t="shared" si="54"/>
        <v>3.7081566583935301</v>
      </c>
      <c r="G429">
        <f t="shared" si="55"/>
        <v>1.6263296694797558</v>
      </c>
      <c r="H429">
        <f t="shared" si="56"/>
        <v>9.1278489572089274</v>
      </c>
      <c r="I429">
        <f t="shared" si="57"/>
        <v>1.9251280654775433</v>
      </c>
      <c r="J429">
        <f t="shared" si="58"/>
        <v>3.0540769161866059</v>
      </c>
      <c r="K429">
        <f t="shared" si="59"/>
        <v>12.2219848614517</v>
      </c>
      <c r="L429">
        <f t="shared" si="60"/>
        <v>7.5855313200774238E-2</v>
      </c>
      <c r="M429">
        <f t="shared" si="61"/>
        <v>1.0361635682741177</v>
      </c>
      <c r="N429">
        <f t="shared" si="62"/>
        <v>7.2436207530363422E-2</v>
      </c>
    </row>
    <row r="430" spans="1:14">
      <c r="A430" s="18">
        <v>40988</v>
      </c>
      <c r="B430">
        <v>1.2562419302446859</v>
      </c>
      <c r="C430">
        <v>2.6210718209073849</v>
      </c>
      <c r="D430">
        <v>2.4386463698406402</v>
      </c>
      <c r="E430">
        <v>4.7334894498719731</v>
      </c>
      <c r="F430">
        <f t="shared" si="54"/>
        <v>2.4506487353935986</v>
      </c>
      <c r="G430">
        <f t="shared" si="55"/>
        <v>2.1834623053403717</v>
      </c>
      <c r="H430">
        <f t="shared" si="56"/>
        <v>7.468025503945527</v>
      </c>
      <c r="I430">
        <f t="shared" si="57"/>
        <v>1.8627606304463549</v>
      </c>
      <c r="J430">
        <f t="shared" si="58"/>
        <v>1.3980802587762229</v>
      </c>
      <c r="K430">
        <f t="shared" si="59"/>
        <v>12.091250312754122</v>
      </c>
      <c r="L430">
        <f t="shared" si="60"/>
        <v>1.0541941321266533E-2</v>
      </c>
      <c r="M430">
        <f t="shared" si="61"/>
        <v>0.40489602714735473</v>
      </c>
      <c r="N430">
        <f t="shared" si="62"/>
        <v>0.17811782137481619</v>
      </c>
    </row>
    <row r="431" spans="1:14">
      <c r="A431" s="18">
        <v>40995</v>
      </c>
      <c r="B431">
        <v>1.7996605542303092</v>
      </c>
      <c r="C431">
        <v>5.1727265790940553</v>
      </c>
      <c r="D431">
        <v>2.508389237108231</v>
      </c>
      <c r="E431">
        <v>4.6146021953079384</v>
      </c>
      <c r="F431">
        <f t="shared" si="54"/>
        <v>4.3425398866246434</v>
      </c>
      <c r="G431">
        <f t="shared" si="55"/>
        <v>1.4075021145164217</v>
      </c>
      <c r="H431">
        <f t="shared" si="56"/>
        <v>9.9095304204884247</v>
      </c>
      <c r="I431">
        <f t="shared" si="57"/>
        <v>11.377574408090116</v>
      </c>
      <c r="J431">
        <f t="shared" si="58"/>
        <v>0.50229634593387384</v>
      </c>
      <c r="K431">
        <f t="shared" si="59"/>
        <v>7.9238964426728167</v>
      </c>
      <c r="L431">
        <f t="shared" si="60"/>
        <v>0.43529596406798898</v>
      </c>
      <c r="M431">
        <f t="shared" si="61"/>
        <v>1.059716097098033</v>
      </c>
      <c r="N431">
        <f t="shared" si="62"/>
        <v>3.5635984006450939E-2</v>
      </c>
    </row>
    <row r="432" spans="1:14">
      <c r="A432" s="18">
        <v>41002</v>
      </c>
      <c r="B432">
        <v>3.6627964173938752</v>
      </c>
      <c r="C432">
        <v>8.4403261764697621</v>
      </c>
      <c r="D432">
        <v>4.6264520668568316</v>
      </c>
      <c r="E432">
        <v>10.005143158793114</v>
      </c>
      <c r="F432">
        <f t="shared" si="54"/>
        <v>14.909697788830069</v>
      </c>
      <c r="G432">
        <f t="shared" si="55"/>
        <v>3.5246728242818902E-2</v>
      </c>
      <c r="H432">
        <f t="shared" si="56"/>
        <v>20.897482765454821</v>
      </c>
      <c r="I432">
        <f t="shared" si="57"/>
        <v>22.824790598855703</v>
      </c>
      <c r="J432">
        <f t="shared" si="58"/>
        <v>0.92863221074187241</v>
      </c>
      <c r="K432">
        <f t="shared" si="59"/>
        <v>40.225362188137545</v>
      </c>
      <c r="L432">
        <f t="shared" si="60"/>
        <v>0.21986307145246553</v>
      </c>
      <c r="M432">
        <f t="shared" si="61"/>
        <v>2.7963517975347716</v>
      </c>
      <c r="N432">
        <f t="shared" si="62"/>
        <v>1.0079184237042813</v>
      </c>
    </row>
    <row r="433" spans="1:14">
      <c r="A433" s="18">
        <v>41009</v>
      </c>
      <c r="B433">
        <v>3.8696996783702939</v>
      </c>
      <c r="C433">
        <v>7.6792221889819956</v>
      </c>
      <c r="D433">
        <v>4.7740652544404121</v>
      </c>
      <c r="E433">
        <v>10.007013466890399</v>
      </c>
      <c r="F433">
        <f t="shared" si="54"/>
        <v>16.472992871462019</v>
      </c>
      <c r="G433">
        <f t="shared" si="55"/>
        <v>5.9045350383820014E-3</v>
      </c>
      <c r="H433">
        <f t="shared" si="56"/>
        <v>22.367702545331198</v>
      </c>
      <c r="I433">
        <f t="shared" si="57"/>
        <v>14.512461758857283</v>
      </c>
      <c r="J433">
        <f t="shared" si="58"/>
        <v>0.81787709518063667</v>
      </c>
      <c r="K433">
        <f t="shared" si="59"/>
        <v>37.666620538759005</v>
      </c>
      <c r="L433">
        <f t="shared" si="60"/>
        <v>1.6260946117589332E-2</v>
      </c>
      <c r="M433">
        <f t="shared" si="61"/>
        <v>3.1807231425112721</v>
      </c>
      <c r="N433">
        <f t="shared" si="62"/>
        <v>0.63697703321254939</v>
      </c>
    </row>
    <row r="434" spans="1:14">
      <c r="A434" s="18">
        <v>41016</v>
      </c>
      <c r="B434">
        <v>5.1922167991610104</v>
      </c>
      <c r="C434">
        <v>8.8027196779381729</v>
      </c>
      <c r="D434">
        <v>4.2347966533715979</v>
      </c>
      <c r="E434">
        <v>9.9051169982517102</v>
      </c>
      <c r="F434">
        <f t="shared" si="54"/>
        <v>28.306388293386618</v>
      </c>
      <c r="G434">
        <f t="shared" si="55"/>
        <v>0.39945965109426718</v>
      </c>
      <c r="H434">
        <f t="shared" si="56"/>
        <v>32.945919746160293</v>
      </c>
      <c r="I434">
        <f t="shared" si="57"/>
        <v>13.035731037658177</v>
      </c>
      <c r="J434">
        <f t="shared" si="58"/>
        <v>0.91665333556341988</v>
      </c>
      <c r="K434">
        <f t="shared" si="59"/>
        <v>22.211428286589157</v>
      </c>
      <c r="L434">
        <f t="shared" si="60"/>
        <v>0.76573422003578628</v>
      </c>
      <c r="M434">
        <f t="shared" si="61"/>
        <v>0.49178765770619803</v>
      </c>
      <c r="N434">
        <f t="shared" si="62"/>
        <v>0.3389255758339404</v>
      </c>
    </row>
    <row r="435" spans="1:14">
      <c r="A435" s="18">
        <v>41023</v>
      </c>
      <c r="B435">
        <v>4.2727308767733527</v>
      </c>
      <c r="C435">
        <v>8.9356341016374685</v>
      </c>
      <c r="D435">
        <v>4.5407968006919086</v>
      </c>
      <c r="E435">
        <v>8.6680199660134321</v>
      </c>
      <c r="F435">
        <f t="shared" si="54"/>
        <v>19.741895223061594</v>
      </c>
      <c r="G435">
        <f t="shared" si="55"/>
        <v>1.9372116250288125E-2</v>
      </c>
      <c r="H435">
        <f t="shared" si="56"/>
        <v>25.375060145639196</v>
      </c>
      <c r="I435">
        <f t="shared" si="57"/>
        <v>21.742666484448172</v>
      </c>
      <c r="J435">
        <f t="shared" si="58"/>
        <v>7.1859339566308994E-2</v>
      </c>
      <c r="K435">
        <f t="shared" si="59"/>
        <v>19.318566177992885</v>
      </c>
      <c r="L435">
        <f t="shared" si="60"/>
        <v>1.2643928484005954E-2</v>
      </c>
      <c r="M435">
        <f>POWER((D435-2.151)/0.464-B435,2)</f>
        <v>0.77034546329920828</v>
      </c>
      <c r="N435">
        <f t="shared" si="62"/>
        <v>0.13248828290576573</v>
      </c>
    </row>
    <row r="436" spans="1:14">
      <c r="A436" s="18">
        <v>41030</v>
      </c>
      <c r="B436">
        <v>5.222035629504906</v>
      </c>
      <c r="C436">
        <v>10.483512689278815</v>
      </c>
      <c r="D436">
        <v>5.0847045099437738</v>
      </c>
      <c r="E436">
        <v>11.360560800146233</v>
      </c>
      <c r="F436">
        <f t="shared" si="54"/>
        <v>28.609896686566451</v>
      </c>
      <c r="G436">
        <f t="shared" si="55"/>
        <v>0.41991838237251311</v>
      </c>
      <c r="H436">
        <f t="shared" si="56"/>
        <v>33.207964689638345</v>
      </c>
      <c r="I436">
        <f t="shared" si="57"/>
        <v>27.683140850527096</v>
      </c>
      <c r="J436">
        <f t="shared" si="58"/>
        <v>1.8859836399913985E-2</v>
      </c>
      <c r="K436">
        <f t="shared" si="59"/>
        <v>37.681491270597135</v>
      </c>
      <c r="L436">
        <f t="shared" si="60"/>
        <v>1.9981417358390925E-3</v>
      </c>
      <c r="M436">
        <f t="shared" ref="M436:M466" si="63">POWER((D436-2.151)/0.464-B436,2)</f>
        <v>1.2113278452941469</v>
      </c>
      <c r="N436">
        <f t="shared" si="62"/>
        <v>4.5407152332732015E-2</v>
      </c>
    </row>
    <row r="437" spans="1:14">
      <c r="A437" s="18">
        <v>41037</v>
      </c>
      <c r="B437">
        <v>5.2991344459832108</v>
      </c>
      <c r="C437">
        <v>9.063822471871978</v>
      </c>
      <c r="D437">
        <v>4.76643684638581</v>
      </c>
      <c r="E437">
        <v>12.018110357048405</v>
      </c>
      <c r="F437">
        <f t="shared" si="54"/>
        <v>29.402142631430454</v>
      </c>
      <c r="G437">
        <f t="shared" si="55"/>
        <v>0.47518420781713944</v>
      </c>
      <c r="H437">
        <f t="shared" si="56"/>
        <v>33.89031303040003</v>
      </c>
      <c r="I437">
        <f t="shared" si="57"/>
        <v>14.172875932270262</v>
      </c>
      <c r="J437">
        <f t="shared" si="58"/>
        <v>0.28376673261683277</v>
      </c>
      <c r="K437">
        <f t="shared" si="59"/>
        <v>45.144637293474361</v>
      </c>
      <c r="L437">
        <f t="shared" si="60"/>
        <v>0.71970669713250934</v>
      </c>
      <c r="M437">
        <f t="shared" si="63"/>
        <v>0.11396221124336628</v>
      </c>
      <c r="N437">
        <f t="shared" si="62"/>
        <v>0.25882782822426104</v>
      </c>
    </row>
    <row r="438" spans="1:14">
      <c r="A438" s="18">
        <v>41044</v>
      </c>
      <c r="B438">
        <v>6.2143379835460051</v>
      </c>
      <c r="C438">
        <v>13.439010065543334</v>
      </c>
      <c r="D438">
        <v>4.5937961881936964</v>
      </c>
      <c r="E438">
        <v>10.773106238665591</v>
      </c>
      <c r="F438">
        <f t="shared" si="54"/>
        <v>39.63304874195466</v>
      </c>
      <c r="G438">
        <f t="shared" si="55"/>
        <v>1.392128988854769</v>
      </c>
      <c r="H438">
        <f t="shared" si="56"/>
        <v>42.520235590203036</v>
      </c>
      <c r="I438">
        <f t="shared" si="57"/>
        <v>52.195886692391618</v>
      </c>
      <c r="J438">
        <f t="shared" si="58"/>
        <v>2.6261557104836841</v>
      </c>
      <c r="K438">
        <f t="shared" si="59"/>
        <v>20.78236800388607</v>
      </c>
      <c r="L438">
        <f t="shared" si="60"/>
        <v>0.22613268722032681</v>
      </c>
      <c r="M438">
        <f t="shared" si="63"/>
        <v>0.90191304530559646</v>
      </c>
      <c r="N438">
        <f t="shared" si="62"/>
        <v>1.2370710134112466</v>
      </c>
    </row>
    <row r="439" spans="1:14">
      <c r="A439" s="18">
        <v>41051</v>
      </c>
      <c r="B439">
        <v>4.7223928720157033</v>
      </c>
      <c r="C439">
        <v>10.217339528097302</v>
      </c>
      <c r="D439">
        <v>5.0314294500459065</v>
      </c>
      <c r="E439">
        <v>10.605255279030372</v>
      </c>
      <c r="F439">
        <f t="shared" si="54"/>
        <v>23.737970348758452</v>
      </c>
      <c r="G439">
        <f t="shared" si="55"/>
        <v>0.1445540013827305</v>
      </c>
      <c r="H439">
        <f t="shared" si="56"/>
        <v>28.954172564151261</v>
      </c>
      <c r="I439">
        <f t="shared" si="57"/>
        <v>30.194438753182339</v>
      </c>
      <c r="J439">
        <f t="shared" si="58"/>
        <v>9.5503606560617821E-2</v>
      </c>
      <c r="K439">
        <f t="shared" si="59"/>
        <v>34.608070099866417</v>
      </c>
      <c r="L439">
        <f t="shared" si="60"/>
        <v>0.1015840617510597</v>
      </c>
      <c r="M439">
        <f t="shared" si="63"/>
        <v>2.2064999634720164</v>
      </c>
      <c r="N439">
        <f t="shared" si="62"/>
        <v>8.0971300505787241E-2</v>
      </c>
    </row>
    <row r="440" spans="1:14">
      <c r="A440" s="18">
        <v>41058</v>
      </c>
      <c r="B440">
        <v>6.05588020271502</v>
      </c>
      <c r="C440">
        <v>12.603473731413414</v>
      </c>
      <c r="D440">
        <v>4.4207105313893074</v>
      </c>
      <c r="E440">
        <v>10.097480819020856</v>
      </c>
      <c r="F440">
        <f t="shared" si="54"/>
        <v>37.75254185406029</v>
      </c>
      <c r="G440">
        <f t="shared" si="55"/>
        <v>1.1989194194793342</v>
      </c>
      <c r="H440">
        <f t="shared" si="56"/>
        <v>40.956063772962423</v>
      </c>
      <c r="I440">
        <f t="shared" si="57"/>
        <v>42.87098101705309</v>
      </c>
      <c r="J440">
        <f t="shared" si="58"/>
        <v>2.6737798540234392</v>
      </c>
      <c r="K440">
        <f t="shared" si="59"/>
        <v>16.33453554172371</v>
      </c>
      <c r="L440">
        <f t="shared" si="60"/>
        <v>4.2596357913062974E-2</v>
      </c>
      <c r="M440">
        <f t="shared" si="63"/>
        <v>1.3555075837774819</v>
      </c>
      <c r="N440">
        <f t="shared" si="62"/>
        <v>1.7869988628216755</v>
      </c>
    </row>
    <row r="441" spans="1:14">
      <c r="A441" s="18">
        <v>41065</v>
      </c>
      <c r="B441">
        <v>3.9595582223300649</v>
      </c>
      <c r="C441">
        <v>9.8640327550864608</v>
      </c>
      <c r="D441">
        <v>3.7860662596192651</v>
      </c>
      <c r="E441">
        <v>8.8551279931917684</v>
      </c>
      <c r="F441">
        <f t="shared" si="54"/>
        <v>17.176205068703851</v>
      </c>
      <c r="G441">
        <f t="shared" si="55"/>
        <v>8.2235844707695123E-4</v>
      </c>
      <c r="H441">
        <f t="shared" si="56"/>
        <v>23.02178742643272</v>
      </c>
      <c r="I441">
        <f t="shared" si="57"/>
        <v>34.862819507968858</v>
      </c>
      <c r="J441">
        <f t="shared" si="58"/>
        <v>3.0099461125245551E-2</v>
      </c>
      <c r="K441">
        <f t="shared" si="59"/>
        <v>23.966603381374913</v>
      </c>
      <c r="L441">
        <f t="shared" si="60"/>
        <v>0.81134179349058644</v>
      </c>
      <c r="M441">
        <f t="shared" si="63"/>
        <v>0.18984191864853245</v>
      </c>
      <c r="N441">
        <f t="shared" si="62"/>
        <v>3.0529564666048688E-3</v>
      </c>
    </row>
    <row r="442" spans="1:14">
      <c r="A442" s="18">
        <v>41072</v>
      </c>
      <c r="B442">
        <v>5.3628971283708111</v>
      </c>
      <c r="C442">
        <v>10.363295557398152</v>
      </c>
      <c r="D442">
        <v>4.6221865268274325</v>
      </c>
      <c r="E442">
        <v>11.759432445865404</v>
      </c>
      <c r="F442">
        <f t="shared" si="54"/>
        <v>30.06552457542654</v>
      </c>
      <c r="G442">
        <f t="shared" si="55"/>
        <v>0.52347085975277508</v>
      </c>
      <c r="H442">
        <f t="shared" si="56"/>
        <v>34.459875051538653</v>
      </c>
      <c r="I442">
        <f t="shared" si="57"/>
        <v>25.003984449019093</v>
      </c>
      <c r="J442">
        <f t="shared" si="58"/>
        <v>0.54865219523875386</v>
      </c>
      <c r="K442">
        <f t="shared" si="59"/>
        <v>40.915664067955646</v>
      </c>
      <c r="L442">
        <f t="shared" si="60"/>
        <v>6.105133647757998E-2</v>
      </c>
      <c r="M442">
        <f t="shared" si="63"/>
        <v>1.3737472430705858E-3</v>
      </c>
      <c r="N442">
        <f t="shared" si="62"/>
        <v>8.9010189390976699E-2</v>
      </c>
    </row>
    <row r="443" spans="1:14">
      <c r="A443" s="18">
        <v>41079</v>
      </c>
      <c r="B443">
        <v>6.1808745644710363</v>
      </c>
      <c r="C443">
        <v>12.875847380224476</v>
      </c>
      <c r="D443">
        <v>5.3489921056562793</v>
      </c>
      <c r="E443">
        <v>12.637356551722165</v>
      </c>
      <c r="F443">
        <f t="shared" si="54"/>
        <v>39.232112901300987</v>
      </c>
      <c r="G443">
        <f t="shared" si="55"/>
        <v>1.3501249361021155</v>
      </c>
      <c r="H443">
        <f t="shared" si="56"/>
        <v>42.187469328060679</v>
      </c>
      <c r="I443">
        <f t="shared" si="57"/>
        <v>44.822661003677545</v>
      </c>
      <c r="J443">
        <f t="shared" si="58"/>
        <v>0.69202842528368602</v>
      </c>
      <c r="K443">
        <f t="shared" si="59"/>
        <v>41.68615965169829</v>
      </c>
      <c r="L443">
        <f t="shared" si="60"/>
        <v>4.8747053772696468E-2</v>
      </c>
      <c r="M443">
        <f t="shared" si="63"/>
        <v>0.5060185396210376</v>
      </c>
      <c r="N443">
        <f t="shared" si="62"/>
        <v>4.8146360395085911E-4</v>
      </c>
    </row>
    <row r="444" spans="1:14">
      <c r="A444" s="18">
        <v>41086</v>
      </c>
      <c r="B444">
        <v>6.3927656448423535</v>
      </c>
      <c r="C444">
        <v>11.734059681756023</v>
      </c>
      <c r="D444">
        <v>5.4339385538023635</v>
      </c>
      <c r="E444">
        <v>13.677660073388601</v>
      </c>
      <c r="F444">
        <f t="shared" si="54"/>
        <v>41.805256125370022</v>
      </c>
      <c r="G444">
        <f t="shared" si="55"/>
        <v>1.6269573562572817</v>
      </c>
      <c r="H444">
        <f t="shared" si="56"/>
        <v>44.316620297031442</v>
      </c>
      <c r="I444">
        <f t="shared" si="57"/>
        <v>28.529421988769517</v>
      </c>
      <c r="J444">
        <f t="shared" si="58"/>
        <v>0.91934939051220943</v>
      </c>
      <c r="K444">
        <f t="shared" si="59"/>
        <v>53.069686835064161</v>
      </c>
      <c r="L444">
        <f t="shared" si="60"/>
        <v>0.33112802972767069</v>
      </c>
      <c r="M444">
        <f t="shared" si="63"/>
        <v>0.46585124488582169</v>
      </c>
      <c r="N444">
        <f t="shared" si="62"/>
        <v>0.12667040918667558</v>
      </c>
    </row>
    <row r="445" spans="1:14">
      <c r="A445" s="18">
        <v>41093</v>
      </c>
      <c r="B445">
        <v>5.9565780933995418</v>
      </c>
      <c r="C445">
        <v>12.016192769966661</v>
      </c>
      <c r="D445">
        <v>5.0391311309210067</v>
      </c>
      <c r="E445">
        <v>14.449609492580301</v>
      </c>
      <c r="F445">
        <f t="shared" si="54"/>
        <v>36.597363743547582</v>
      </c>
      <c r="G445">
        <f t="shared" si="55"/>
        <v>1.0851927633553324</v>
      </c>
      <c r="H445">
        <f t="shared" si="56"/>
        <v>39.990771020535753</v>
      </c>
      <c r="I445">
        <f t="shared" si="57"/>
        <v>36.718930028467639</v>
      </c>
      <c r="J445">
        <f t="shared" si="58"/>
        <v>0.84170892896109051</v>
      </c>
      <c r="K445">
        <f t="shared" si="59"/>
        <v>72.131582347470257</v>
      </c>
      <c r="L445">
        <f t="shared" si="60"/>
        <v>2.6396537977390418E-5</v>
      </c>
      <c r="M445">
        <f t="shared" si="63"/>
        <v>7.173957661769903E-2</v>
      </c>
      <c r="N445">
        <f t="shared" si="62"/>
        <v>1.5121829138609975</v>
      </c>
    </row>
    <row r="446" spans="1:14">
      <c r="A446" s="18">
        <v>41100</v>
      </c>
      <c r="B446">
        <v>6.4761658190280871</v>
      </c>
      <c r="C446">
        <v>12.537787709680154</v>
      </c>
      <c r="D446">
        <v>4.7386520007534374</v>
      </c>
      <c r="E446">
        <v>11.920085557663977</v>
      </c>
      <c r="F446">
        <f t="shared" si="54"/>
        <v>42.840457153552393</v>
      </c>
      <c r="G446">
        <f t="shared" si="55"/>
        <v>1.7429937311280692</v>
      </c>
      <c r="H446">
        <f t="shared" si="56"/>
        <v>45.169027441495373</v>
      </c>
      <c r="I446">
        <f t="shared" si="57"/>
        <v>36.743259945232346</v>
      </c>
      <c r="J446">
        <f t="shared" si="58"/>
        <v>3.0189542686953525</v>
      </c>
      <c r="K446">
        <f t="shared" si="59"/>
        <v>29.636262120709461</v>
      </c>
      <c r="L446">
        <f t="shared" si="60"/>
        <v>6.1262659505863293E-2</v>
      </c>
      <c r="M446">
        <f t="shared" si="63"/>
        <v>0.80879374833601647</v>
      </c>
      <c r="N446">
        <f t="shared" si="62"/>
        <v>0.52395845081012271</v>
      </c>
    </row>
    <row r="447" spans="1:14">
      <c r="A447" s="18">
        <v>41107</v>
      </c>
      <c r="B447">
        <v>4.2110204169813912</v>
      </c>
      <c r="C447">
        <v>9.4295107629436945</v>
      </c>
      <c r="D447">
        <v>3.7631161407531821</v>
      </c>
      <c r="E447">
        <v>8.7924267914592082</v>
      </c>
      <c r="F447">
        <f t="shared" si="54"/>
        <v>19.222204671620897</v>
      </c>
      <c r="G447">
        <f t="shared" si="55"/>
        <v>1.1258683459342111E-2</v>
      </c>
      <c r="H447">
        <f t="shared" si="56"/>
        <v>24.902291641989891</v>
      </c>
      <c r="I447">
        <f t="shared" si="57"/>
        <v>27.232641490901759</v>
      </c>
      <c r="J447">
        <f t="shared" si="58"/>
        <v>0.2006182406635158</v>
      </c>
      <c r="K447">
        <f t="shared" si="59"/>
        <v>20.989284368105977</v>
      </c>
      <c r="L447">
        <f t="shared" si="60"/>
        <v>0.18224984452454002</v>
      </c>
      <c r="M447">
        <f t="shared" si="63"/>
        <v>0.54262697244135172</v>
      </c>
      <c r="N447">
        <f t="shared" si="62"/>
        <v>5.3709697925420054E-2</v>
      </c>
    </row>
    <row r="448" spans="1:14">
      <c r="A448" s="18">
        <v>41114</v>
      </c>
      <c r="B448">
        <v>6.4006028822157726</v>
      </c>
      <c r="C448">
        <v>11.16365743468115</v>
      </c>
      <c r="D448">
        <v>4.6410708423197127</v>
      </c>
      <c r="E448">
        <v>12.656597895567796</v>
      </c>
      <c r="F448">
        <f t="shared" si="54"/>
        <v>41.901996517837176</v>
      </c>
      <c r="G448">
        <f t="shared" si="55"/>
        <v>1.6376913275099598</v>
      </c>
      <c r="H448">
        <f t="shared" si="56"/>
        <v>44.39637658609584</v>
      </c>
      <c r="I448">
        <f t="shared" si="57"/>
        <v>22.68668866976116</v>
      </c>
      <c r="J448">
        <f t="shared" si="58"/>
        <v>3.0959529994207897</v>
      </c>
      <c r="K448">
        <f t="shared" si="59"/>
        <v>39.137473607085376</v>
      </c>
      <c r="L448">
        <f t="shared" si="60"/>
        <v>0.76595694234010636</v>
      </c>
      <c r="M448">
        <f t="shared" si="63"/>
        <v>1.069302614764694</v>
      </c>
      <c r="N448">
        <f t="shared" si="62"/>
        <v>5.3251472339131245E-2</v>
      </c>
    </row>
    <row r="449" spans="1:14">
      <c r="A449" s="18">
        <v>41121</v>
      </c>
      <c r="B449">
        <v>6.9186901205331184</v>
      </c>
      <c r="C449">
        <v>13.280835910695897</v>
      </c>
      <c r="D449">
        <v>5.3632550756575581</v>
      </c>
      <c r="E449">
        <v>13.655034887087856</v>
      </c>
      <c r="F449">
        <f t="shared" si="54"/>
        <v>48.545086030313712</v>
      </c>
      <c r="G449">
        <f t="shared" si="55"/>
        <v>2.4255505295865705</v>
      </c>
      <c r="H449">
        <f t="shared" si="56"/>
        <v>49.827776295548588</v>
      </c>
      <c r="I449">
        <f t="shared" si="57"/>
        <v>40.476899055285969</v>
      </c>
      <c r="J449">
        <f t="shared" si="58"/>
        <v>2.4193781788270363</v>
      </c>
      <c r="K449">
        <f t="shared" si="59"/>
        <v>45.378340813889402</v>
      </c>
      <c r="L449">
        <f t="shared" si="60"/>
        <v>9.5955552064882252E-2</v>
      </c>
      <c r="M449">
        <f t="shared" si="63"/>
        <v>1.826198679777455E-5</v>
      </c>
      <c r="N449">
        <f t="shared" si="62"/>
        <v>3.3431445217577932E-2</v>
      </c>
    </row>
    <row r="450" spans="1:14">
      <c r="A450" s="18">
        <v>41128</v>
      </c>
      <c r="B450">
        <v>6.3324506507204026</v>
      </c>
      <c r="C450">
        <v>13.259669766190237</v>
      </c>
      <c r="D450">
        <v>5.1242995704489314</v>
      </c>
      <c r="E450">
        <v>12.709089426607884</v>
      </c>
      <c r="F450">
        <f t="shared" si="54"/>
        <v>41.064487937748545</v>
      </c>
      <c r="G450">
        <f t="shared" si="55"/>
        <v>1.5455301997434674</v>
      </c>
      <c r="H450">
        <f t="shared" si="56"/>
        <v>43.705219152981755</v>
      </c>
      <c r="I450">
        <f t="shared" si="57"/>
        <v>47.986364673730677</v>
      </c>
      <c r="J450">
        <f t="shared" si="58"/>
        <v>1.459629032761123</v>
      </c>
      <c r="K450">
        <f t="shared" si="59"/>
        <v>40.661522078151798</v>
      </c>
      <c r="L450">
        <f t="shared" si="60"/>
        <v>7.0564782166204015E-2</v>
      </c>
      <c r="M450">
        <f t="shared" si="63"/>
        <v>5.7036572885760311E-3</v>
      </c>
      <c r="N450">
        <f t="shared" si="62"/>
        <v>1.7650044518591604E-2</v>
      </c>
    </row>
    <row r="451" spans="1:14">
      <c r="A451" s="18">
        <v>41135</v>
      </c>
      <c r="B451">
        <v>5.6502765569989828</v>
      </c>
      <c r="C451">
        <v>12.508345782476253</v>
      </c>
      <c r="D451">
        <v>4.6219280568281569</v>
      </c>
      <c r="E451">
        <v>11.019916725081176</v>
      </c>
      <c r="F451">
        <f t="shared" si="54"/>
        <v>33.1472383329073</v>
      </c>
      <c r="G451">
        <f t="shared" si="55"/>
        <v>0.77009090396437574</v>
      </c>
      <c r="H451">
        <f t="shared" si="56"/>
        <v>37.085801542296807</v>
      </c>
      <c r="I451">
        <f t="shared" si="57"/>
        <v>47.033113501438407</v>
      </c>
      <c r="J451">
        <f t="shared" si="58"/>
        <v>1.0575006378035872</v>
      </c>
      <c r="K451">
        <f t="shared" si="59"/>
        <v>28.833035534681763</v>
      </c>
      <c r="L451">
        <f t="shared" si="60"/>
        <v>0.31731680121707256</v>
      </c>
      <c r="M451">
        <f t="shared" si="63"/>
        <v>0.1056253720964293</v>
      </c>
      <c r="N451">
        <f t="shared" si="62"/>
        <v>0.16667645046052024</v>
      </c>
    </row>
    <row r="452" spans="1:14">
      <c r="A452" s="18">
        <v>41142</v>
      </c>
      <c r="B452">
        <v>6.1025267801749949</v>
      </c>
      <c r="C452">
        <v>14.239837543819448</v>
      </c>
      <c r="D452">
        <v>4.6154066888473757</v>
      </c>
      <c r="E452">
        <v>11.027643318341767</v>
      </c>
      <c r="F452">
        <f t="shared" ref="F452:F515" si="64">POWER((0.367+0.954*B452),2)</f>
        <v>38.301376002587759</v>
      </c>
      <c r="G452">
        <f t="shared" ref="G452:G515" si="65">POWER((2.151+(0.464-1)*B452),2)</f>
        <v>1.2542977554328485</v>
      </c>
      <c r="H452">
        <f t="shared" ref="H452:H515" si="66">POWER((1.773+0.764*B452),2)</f>
        <v>41.413478130094916</v>
      </c>
      <c r="I452">
        <f t="shared" ref="I452:I515" si="67">POWER((B452-C452),2)</f>
        <v>66.215826464123879</v>
      </c>
      <c r="J452">
        <f t="shared" ref="J452:J515" si="68">POWER((B452-D452),2)</f>
        <v>2.2115261660302665</v>
      </c>
      <c r="K452">
        <f t="shared" ref="K452:K515" si="69">POWER((B452-E452),2)</f>
        <v>24.256772914523847</v>
      </c>
      <c r="L452">
        <f t="shared" ref="L452:L515" si="70">POWER((C452-0.367)/1.954-B452,2)</f>
        <v>0.99437866456866397</v>
      </c>
      <c r="M452">
        <f t="shared" si="63"/>
        <v>0.62616434369291341</v>
      </c>
      <c r="N452">
        <f t="shared" ref="N452:N515" si="71">POWER((E452-1.773)/1.764-B452,2)</f>
        <v>0.73295916113305593</v>
      </c>
    </row>
    <row r="453" spans="1:14">
      <c r="A453" s="18">
        <v>41149</v>
      </c>
      <c r="B453">
        <v>5.3798328272117448</v>
      </c>
      <c r="C453">
        <v>12.378053923041389</v>
      </c>
      <c r="D453">
        <v>4.7634220776931828</v>
      </c>
      <c r="E453">
        <v>12.321040236811417</v>
      </c>
      <c r="F453">
        <f t="shared" si="64"/>
        <v>30.242966097698346</v>
      </c>
      <c r="G453">
        <f t="shared" si="65"/>
        <v>0.53668868741107667</v>
      </c>
      <c r="H453">
        <f t="shared" si="66"/>
        <v>34.611951403331261</v>
      </c>
      <c r="I453">
        <f t="shared" si="67"/>
        <v>48.97509850611506</v>
      </c>
      <c r="J453">
        <f t="shared" si="68"/>
        <v>0.3799622121220354</v>
      </c>
      <c r="K453">
        <f t="shared" si="69"/>
        <v>48.180360303081386</v>
      </c>
      <c r="L453">
        <f t="shared" si="70"/>
        <v>0.58840093760636969</v>
      </c>
      <c r="M453">
        <f t="shared" si="63"/>
        <v>6.2693733807251392E-2</v>
      </c>
      <c r="N453">
        <f t="shared" si="71"/>
        <v>0.35973823101082192</v>
      </c>
    </row>
    <row r="454" spans="1:14">
      <c r="A454" s="18">
        <v>41156</v>
      </c>
      <c r="B454">
        <v>5.6783966466975642</v>
      </c>
      <c r="C454">
        <v>12.645972929882188</v>
      </c>
      <c r="D454">
        <v>4.052255306789907</v>
      </c>
      <c r="E454">
        <v>9.5942071693438784</v>
      </c>
      <c r="F454">
        <f t="shared" si="64"/>
        <v>33.456858594436063</v>
      </c>
      <c r="G454">
        <f t="shared" si="65"/>
        <v>0.79677154023935659</v>
      </c>
      <c r="H454">
        <f t="shared" si="66"/>
        <v>37.347927042423819</v>
      </c>
      <c r="I454">
        <f t="shared" si="67"/>
        <v>48.547119261996855</v>
      </c>
      <c r="J454">
        <f t="shared" si="68"/>
        <v>2.6443356573566708</v>
      </c>
      <c r="K454">
        <f t="shared" si="69"/>
        <v>15.3335720492676</v>
      </c>
      <c r="L454">
        <f t="shared" si="70"/>
        <v>0.36677831325016241</v>
      </c>
      <c r="M454">
        <f t="shared" si="63"/>
        <v>2.4991299049518467</v>
      </c>
      <c r="N454">
        <f t="shared" si="71"/>
        <v>1.5490434340294315</v>
      </c>
    </row>
    <row r="455" spans="1:14">
      <c r="A455" s="18">
        <v>41163</v>
      </c>
      <c r="B455">
        <v>6.8143610082314003</v>
      </c>
      <c r="C455">
        <v>12.415990564914379</v>
      </c>
      <c r="D455">
        <v>4.5320707004829295</v>
      </c>
      <c r="E455">
        <v>9.9712535181077442</v>
      </c>
      <c r="F455">
        <f t="shared" si="64"/>
        <v>47.168055929769245</v>
      </c>
      <c r="G455">
        <f t="shared" si="65"/>
        <v>2.2544947437435772</v>
      </c>
      <c r="H455">
        <f t="shared" si="66"/>
        <v>48.708839157529702</v>
      </c>
      <c r="I455">
        <f t="shared" si="67"/>
        <v>31.378253690304344</v>
      </c>
      <c r="J455">
        <f t="shared" si="68"/>
        <v>5.2088490488426098</v>
      </c>
      <c r="K455">
        <f t="shared" si="69"/>
        <v>9.9659703189133619</v>
      </c>
      <c r="L455">
        <f t="shared" si="70"/>
        <v>0.41995629607036039</v>
      </c>
      <c r="M455">
        <f t="shared" si="63"/>
        <v>2.8316244054154263</v>
      </c>
      <c r="N455">
        <f t="shared" si="71"/>
        <v>4.6951305816382645</v>
      </c>
    </row>
    <row r="456" spans="1:14">
      <c r="A456" s="18">
        <v>41170</v>
      </c>
      <c r="B456">
        <v>4.9421173928792825</v>
      </c>
      <c r="C456">
        <v>10.297727080399957</v>
      </c>
      <c r="D456">
        <v>4.3887519891040965</v>
      </c>
      <c r="E456">
        <v>10.072376523182502</v>
      </c>
      <c r="F456">
        <f t="shared" si="64"/>
        <v>25.824487895291835</v>
      </c>
      <c r="G456">
        <f t="shared" si="65"/>
        <v>0.24797902352183931</v>
      </c>
      <c r="H456">
        <f t="shared" si="66"/>
        <v>30.788933832619705</v>
      </c>
      <c r="I456">
        <f t="shared" si="67"/>
        <v>28.682555125065296</v>
      </c>
      <c r="J456">
        <f t="shared" si="68"/>
        <v>0.30621327009527471</v>
      </c>
      <c r="K456">
        <f t="shared" si="69"/>
        <v>26.319558744059545</v>
      </c>
      <c r="L456">
        <f t="shared" si="70"/>
        <v>1.9638665170747804E-2</v>
      </c>
      <c r="M456">
        <f t="shared" si="63"/>
        <v>1.4250638222118242E-2</v>
      </c>
      <c r="N456">
        <f t="shared" si="71"/>
        <v>5.6290133506077811E-2</v>
      </c>
    </row>
    <row r="457" spans="1:14">
      <c r="A457" s="18">
        <v>41177</v>
      </c>
      <c r="B457">
        <v>3.4930204295085057</v>
      </c>
      <c r="C457">
        <v>7.1088957953042629</v>
      </c>
      <c r="D457">
        <v>4.425664135565591</v>
      </c>
      <c r="E457">
        <v>9.3109859004171529</v>
      </c>
      <c r="F457">
        <f t="shared" si="64"/>
        <v>13.685127457793994</v>
      </c>
      <c r="G457">
        <f t="shared" si="65"/>
        <v>7.7696572834374519E-2</v>
      </c>
      <c r="H457">
        <f t="shared" si="66"/>
        <v>19.728411141240066</v>
      </c>
      <c r="I457">
        <f t="shared" si="67"/>
        <v>13.074554660968602</v>
      </c>
      <c r="J457">
        <f t="shared" si="68"/>
        <v>0.869824282447895</v>
      </c>
      <c r="K457">
        <f t="shared" si="69"/>
        <v>33.848722220685275</v>
      </c>
      <c r="L457">
        <f t="shared" si="70"/>
        <v>1.8246155559786686E-3</v>
      </c>
      <c r="M457">
        <f t="shared" si="63"/>
        <v>1.9860502929999997</v>
      </c>
      <c r="N457">
        <f t="shared" si="71"/>
        <v>0.60873421023427943</v>
      </c>
    </row>
    <row r="458" spans="1:14">
      <c r="A458" s="18">
        <v>41184</v>
      </c>
      <c r="B458">
        <v>2.519192099601594</v>
      </c>
      <c r="C458">
        <v>4.7335666233580005</v>
      </c>
      <c r="D458">
        <v>3.3651452768515675</v>
      </c>
      <c r="E458">
        <v>7.5809532227163903</v>
      </c>
      <c r="F458">
        <f t="shared" si="64"/>
        <v>7.6746134127739758</v>
      </c>
      <c r="G458">
        <f t="shared" si="65"/>
        <v>0.64114136380003273</v>
      </c>
      <c r="H458">
        <f t="shared" si="66"/>
        <v>13.672709916979244</v>
      </c>
      <c r="I458">
        <f t="shared" si="67"/>
        <v>4.9034545314614126</v>
      </c>
      <c r="J458">
        <f t="shared" si="68"/>
        <v>0.71563677809932513</v>
      </c>
      <c r="K458">
        <f t="shared" si="69"/>
        <v>25.621425667476363</v>
      </c>
      <c r="L458">
        <f t="shared" si="70"/>
        <v>8.0946580543909921E-2</v>
      </c>
      <c r="M458">
        <f t="shared" si="63"/>
        <v>9.5063099442830121E-3</v>
      </c>
      <c r="N458">
        <f t="shared" si="71"/>
        <v>0.5979903991517217</v>
      </c>
    </row>
    <row r="459" spans="1:14">
      <c r="A459" s="18">
        <v>41191</v>
      </c>
      <c r="B459">
        <v>3.3607358584468732</v>
      </c>
      <c r="C459">
        <v>7.0321578061403311</v>
      </c>
      <c r="D459">
        <v>4.1344883923908764</v>
      </c>
      <c r="E459">
        <v>8.5387462871308983</v>
      </c>
      <c r="F459">
        <f t="shared" si="64"/>
        <v>12.767343816182677</v>
      </c>
      <c r="G459">
        <f t="shared" si="65"/>
        <v>0.12225203152435969</v>
      </c>
      <c r="H459">
        <f t="shared" si="66"/>
        <v>18.840827422647457</v>
      </c>
      <c r="I459">
        <f t="shared" si="67"/>
        <v>13.479339118005225</v>
      </c>
      <c r="J459">
        <f t="shared" si="68"/>
        <v>0.59869298378476588</v>
      </c>
      <c r="K459">
        <f t="shared" si="69"/>
        <v>26.811791999560526</v>
      </c>
      <c r="L459">
        <f t="shared" si="70"/>
        <v>2.5297676544618255E-3</v>
      </c>
      <c r="M459">
        <f t="shared" si="63"/>
        <v>0.83543915582188466</v>
      </c>
      <c r="N459">
        <f t="shared" si="71"/>
        <v>0.22536023712229367</v>
      </c>
    </row>
    <row r="460" spans="1:14">
      <c r="A460" s="18">
        <v>41198</v>
      </c>
      <c r="B460">
        <v>3.181155098330211</v>
      </c>
      <c r="C460">
        <v>5.9730831676539404</v>
      </c>
      <c r="D460">
        <v>3.6227505150263912</v>
      </c>
      <c r="E460">
        <v>6.3986645850301134</v>
      </c>
      <c r="F460">
        <f t="shared" si="64"/>
        <v>11.572392673439859</v>
      </c>
      <c r="G460">
        <f t="shared" si="65"/>
        <v>0.19882758345443916</v>
      </c>
      <c r="H460">
        <f t="shared" si="66"/>
        <v>17.66859253601703</v>
      </c>
      <c r="I460">
        <f t="shared" si="67"/>
        <v>7.7948623442777274</v>
      </c>
      <c r="J460">
        <f t="shared" si="68"/>
        <v>0.19500651204707301</v>
      </c>
      <c r="K460">
        <f t="shared" si="69"/>
        <v>10.35236729700387</v>
      </c>
      <c r="L460">
        <f t="shared" si="70"/>
        <v>9.7422540993515216E-2</v>
      </c>
      <c r="M460">
        <f t="shared" si="63"/>
        <v>8.6099624976480822E-5</v>
      </c>
      <c r="N460">
        <f t="shared" si="71"/>
        <v>0.31236503310737052</v>
      </c>
    </row>
    <row r="461" spans="1:14">
      <c r="A461" s="18">
        <v>41205</v>
      </c>
      <c r="B461">
        <v>3.3957406379085744</v>
      </c>
      <c r="C461">
        <v>7.068983109970679</v>
      </c>
      <c r="D461">
        <v>3.6951837268319307</v>
      </c>
      <c r="E461">
        <v>6.9644319425187371</v>
      </c>
      <c r="F461">
        <f t="shared" si="64"/>
        <v>13.007106020395018</v>
      </c>
      <c r="G461">
        <f t="shared" si="65"/>
        <v>0.10948357165439392</v>
      </c>
      <c r="H461">
        <f t="shared" si="66"/>
        <v>19.073709750471419</v>
      </c>
      <c r="I461">
        <f t="shared" si="67"/>
        <v>13.492710258560921</v>
      </c>
      <c r="J461">
        <f t="shared" si="68"/>
        <v>8.9666163503961102E-2</v>
      </c>
      <c r="K461">
        <f t="shared" si="69"/>
        <v>12.735557627600185</v>
      </c>
      <c r="L461">
        <f t="shared" si="70"/>
        <v>1.1654118317501209E-3</v>
      </c>
      <c r="M461">
        <f t="shared" si="63"/>
        <v>4.5912099873564914E-3</v>
      </c>
      <c r="N461">
        <f t="shared" si="71"/>
        <v>0.2049843810765534</v>
      </c>
    </row>
    <row r="462" spans="1:14">
      <c r="A462" s="18">
        <v>41212</v>
      </c>
      <c r="B462">
        <v>2.7041506055532989</v>
      </c>
      <c r="C462">
        <v>5.121107488944018</v>
      </c>
      <c r="D462">
        <v>3.5654390219730931</v>
      </c>
      <c r="E462">
        <v>6.9927963236218869</v>
      </c>
      <c r="F462">
        <f t="shared" si="64"/>
        <v>8.6833925981059181</v>
      </c>
      <c r="G462">
        <f t="shared" si="65"/>
        <v>0.49220786708546371</v>
      </c>
      <c r="H462">
        <f t="shared" si="66"/>
        <v>14.737698819808177</v>
      </c>
      <c r="I462">
        <f t="shared" si="67"/>
        <v>5.8416805761697779</v>
      </c>
      <c r="J462">
        <f t="shared" si="68"/>
        <v>0.74181773625891689</v>
      </c>
      <c r="K462">
        <f t="shared" si="69"/>
        <v>18.39248209510804</v>
      </c>
      <c r="L462">
        <f t="shared" si="70"/>
        <v>7.3515577016424097E-2</v>
      </c>
      <c r="M462">
        <f t="shared" si="63"/>
        <v>0.11848008047954452</v>
      </c>
      <c r="N462">
        <f t="shared" si="71"/>
        <v>6.498298539843636E-2</v>
      </c>
    </row>
    <row r="463" spans="1:14">
      <c r="A463" s="18">
        <v>41219</v>
      </c>
      <c r="B463">
        <v>1.9975724368374095</v>
      </c>
      <c r="C463">
        <v>4.8320963735333704</v>
      </c>
      <c r="D463">
        <v>3.2563472069638371</v>
      </c>
      <c r="E463">
        <v>5.4743718304038609</v>
      </c>
      <c r="F463">
        <f t="shared" si="64"/>
        <v>5.1650930399509845</v>
      </c>
      <c r="G463">
        <f t="shared" si="65"/>
        <v>1.1670506262328113</v>
      </c>
      <c r="H463">
        <f t="shared" si="66"/>
        <v>10.88435998594969</v>
      </c>
      <c r="I463">
        <f t="shared" si="67"/>
        <v>8.0345259477023667</v>
      </c>
      <c r="J463">
        <f t="shared" si="68"/>
        <v>1.5845139219068405</v>
      </c>
      <c r="K463">
        <f t="shared" si="69"/>
        <v>12.088134023104043</v>
      </c>
      <c r="L463">
        <f t="shared" si="70"/>
        <v>8.2675329080901902E-2</v>
      </c>
      <c r="M463">
        <f t="shared" si="63"/>
        <v>0.14794898449578053</v>
      </c>
      <c r="N463">
        <f t="shared" si="71"/>
        <v>1.0142688144668406E-2</v>
      </c>
    </row>
    <row r="464" spans="1:14">
      <c r="A464" s="18">
        <v>41226</v>
      </c>
      <c r="B464">
        <v>0.8994624146052449</v>
      </c>
      <c r="C464">
        <v>2.6341183973166609</v>
      </c>
      <c r="D464">
        <v>2.3018538918332689</v>
      </c>
      <c r="E464">
        <v>2.6902573144512343</v>
      </c>
      <c r="F464">
        <f t="shared" si="64"/>
        <v>1.5008385092508343</v>
      </c>
      <c r="G464">
        <f t="shared" si="65"/>
        <v>2.7851876430969309</v>
      </c>
      <c r="H464">
        <f t="shared" si="66"/>
        <v>6.0525313168400814</v>
      </c>
      <c r="I464">
        <f t="shared" si="67"/>
        <v>3.0090313783565077</v>
      </c>
      <c r="J464">
        <f t="shared" si="68"/>
        <v>1.9667018554017992</v>
      </c>
      <c r="K464">
        <f t="shared" si="69"/>
        <v>3.2069463733144068</v>
      </c>
      <c r="L464">
        <f t="shared" si="70"/>
        <v>6.8007468044770494E-2</v>
      </c>
      <c r="M464">
        <f t="shared" si="63"/>
        <v>0.32987363603977071</v>
      </c>
      <c r="N464">
        <f t="shared" si="71"/>
        <v>0.14400148425561946</v>
      </c>
    </row>
    <row r="465" spans="1:14">
      <c r="A465" s="18">
        <v>41233</v>
      </c>
      <c r="B465">
        <v>0.66177180414058123</v>
      </c>
      <c r="C465">
        <v>1.5195735444175262</v>
      </c>
      <c r="D465">
        <v>1.8831598205424269</v>
      </c>
      <c r="E465">
        <v>2.3681125012139179</v>
      </c>
      <c r="F465">
        <f t="shared" si="64"/>
        <v>0.99666339019447825</v>
      </c>
      <c r="G465">
        <f t="shared" si="65"/>
        <v>3.2266588885081151</v>
      </c>
      <c r="H465">
        <f t="shared" si="66"/>
        <v>5.1919890599339213</v>
      </c>
      <c r="I465">
        <f t="shared" si="67"/>
        <v>0.73582382562215543</v>
      </c>
      <c r="J465">
        <f t="shared" si="68"/>
        <v>1.4917886866100356</v>
      </c>
      <c r="K465">
        <f t="shared" si="69"/>
        <v>2.9115985744887207</v>
      </c>
      <c r="L465">
        <f t="shared" si="70"/>
        <v>5.1722567939486699E-3</v>
      </c>
      <c r="M465">
        <f t="shared" si="63"/>
        <v>1.5351546271718075</v>
      </c>
      <c r="N465">
        <f t="shared" si="71"/>
        <v>0.10523953872912113</v>
      </c>
    </row>
    <row r="466" spans="1:14">
      <c r="A466" s="18">
        <v>41240</v>
      </c>
      <c r="B466">
        <v>1.1995809369822805</v>
      </c>
      <c r="C466">
        <v>1.8965068039938588</v>
      </c>
      <c r="D466">
        <v>2.6247602960056544</v>
      </c>
      <c r="E466">
        <v>3.6847498566191801</v>
      </c>
      <c r="F466">
        <f t="shared" si="64"/>
        <v>2.2843306065198217</v>
      </c>
      <c r="G466">
        <f t="shared" si="65"/>
        <v>2.2741382478229673</v>
      </c>
      <c r="H466">
        <f t="shared" si="66"/>
        <v>7.2333017874677461</v>
      </c>
      <c r="I466">
        <f t="shared" si="67"/>
        <v>0.48570566410984017</v>
      </c>
      <c r="J466">
        <f t="shared" si="68"/>
        <v>2.0311362053862747</v>
      </c>
      <c r="K466">
        <f t="shared" si="69"/>
        <v>6.1760645591292356</v>
      </c>
      <c r="L466">
        <f t="shared" si="70"/>
        <v>0.17374235400614507</v>
      </c>
      <c r="M466">
        <f t="shared" si="63"/>
        <v>3.1878608511248185E-2</v>
      </c>
      <c r="N466">
        <f t="shared" si="71"/>
        <v>1.341485494908881E-2</v>
      </c>
    </row>
    <row r="467" spans="1:14">
      <c r="A467" s="18">
        <v>41247</v>
      </c>
      <c r="B467">
        <v>0.86192190680793512</v>
      </c>
      <c r="C467">
        <v>2.5281274238594107</v>
      </c>
      <c r="D467">
        <v>2.7945656168656607</v>
      </c>
      <c r="E467">
        <v>3.0467212473310088</v>
      </c>
      <c r="F467">
        <f t="shared" si="64"/>
        <v>1.4143714556491178</v>
      </c>
      <c r="G467">
        <f t="shared" si="65"/>
        <v>2.8527543002554765</v>
      </c>
      <c r="H467">
        <f t="shared" si="66"/>
        <v>5.9122327919340414</v>
      </c>
      <c r="I467">
        <f t="shared" si="67"/>
        <v>2.776240825052775</v>
      </c>
      <c r="J467">
        <f t="shared" si="68"/>
        <v>3.7351117100256901</v>
      </c>
      <c r="K467">
        <f t="shared" si="69"/>
        <v>4.7733481583500579</v>
      </c>
      <c r="L467">
        <f t="shared" si="70"/>
        <v>5.9574970941756435E-2</v>
      </c>
      <c r="M467">
        <f>POWER((D467-2.151)/0.464-B467,2)</f>
        <v>0.2757016103057553</v>
      </c>
      <c r="N467">
        <f t="shared" si="71"/>
        <v>1.9560178386510533E-2</v>
      </c>
    </row>
    <row r="468" spans="1:14">
      <c r="A468" s="18">
        <v>41254</v>
      </c>
      <c r="B468">
        <v>1.3290923900708611</v>
      </c>
      <c r="C468">
        <v>2.9699828860778568</v>
      </c>
      <c r="D468">
        <v>2.672252360251044</v>
      </c>
      <c r="E468">
        <v>3.9680990439199362</v>
      </c>
      <c r="F468">
        <f t="shared" si="64"/>
        <v>2.6730750403203851</v>
      </c>
      <c r="G468">
        <f t="shared" si="65"/>
        <v>2.0695886011964069</v>
      </c>
      <c r="H468">
        <f t="shared" si="66"/>
        <v>7.775322825590461</v>
      </c>
      <c r="I468">
        <f t="shared" si="67"/>
        <v>2.6925216198860844</v>
      </c>
      <c r="J468">
        <f t="shared" si="68"/>
        <v>1.8040787054944296</v>
      </c>
      <c r="K468">
        <f t="shared" si="69"/>
        <v>6.9643561190596923</v>
      </c>
      <c r="L468">
        <f t="shared" si="70"/>
        <v>9.2297670177691307E-6</v>
      </c>
      <c r="M468">
        <f t="shared" ref="M468:M477" si="72">POWER((D468-2.151)/0.464-B468,2)</f>
        <v>4.2314005048887465E-2</v>
      </c>
      <c r="N468">
        <f t="shared" si="71"/>
        <v>7.1749670045570127E-3</v>
      </c>
    </row>
    <row r="469" spans="1:14">
      <c r="A469" s="18">
        <v>41261</v>
      </c>
      <c r="B469">
        <v>0.43075170370045895</v>
      </c>
      <c r="C469">
        <v>-0.26027277936915072</v>
      </c>
      <c r="D469">
        <v>1.6725379696044576</v>
      </c>
      <c r="E469">
        <v>1.5673938619521806</v>
      </c>
      <c r="F469">
        <f t="shared" si="64"/>
        <v>0.60518617096707417</v>
      </c>
      <c r="G469">
        <f t="shared" si="65"/>
        <v>3.6868496270848894</v>
      </c>
      <c r="H469">
        <f t="shared" si="66"/>
        <v>4.418800452933338</v>
      </c>
      <c r="I469">
        <f t="shared" si="67"/>
        <v>0.47751483620162133</v>
      </c>
      <c r="J469">
        <f t="shared" si="68"/>
        <v>1.5420331301877965</v>
      </c>
      <c r="K469">
        <f t="shared" si="69"/>
        <v>1.2919553959151318</v>
      </c>
      <c r="L469">
        <f t="shared" si="70"/>
        <v>0.56516046315844448</v>
      </c>
      <c r="M469">
        <f t="shared" si="72"/>
        <v>2.1372097140676138</v>
      </c>
      <c r="N469">
        <f t="shared" si="71"/>
        <v>0.29954656275812608</v>
      </c>
    </row>
    <row r="470" spans="1:14">
      <c r="A470" s="18">
        <v>41268</v>
      </c>
      <c r="B470">
        <v>0.63491908023051513</v>
      </c>
      <c r="C470">
        <v>1.7067507616701505</v>
      </c>
      <c r="D470">
        <v>2.5530313266095925</v>
      </c>
      <c r="E470">
        <v>2.2486687374315322</v>
      </c>
      <c r="F470">
        <f t="shared" si="64"/>
        <v>0.94617019622504872</v>
      </c>
      <c r="G470">
        <f t="shared" si="65"/>
        <v>3.2785742772457778</v>
      </c>
      <c r="H470">
        <f t="shared" si="66"/>
        <v>5.098917054780939</v>
      </c>
      <c r="I470">
        <f t="shared" si="67"/>
        <v>1.148823153337716</v>
      </c>
      <c r="J470">
        <f t="shared" si="68"/>
        <v>3.6791545897093907</v>
      </c>
      <c r="K470">
        <f t="shared" si="69"/>
        <v>2.6041879561163999</v>
      </c>
      <c r="L470">
        <f t="shared" si="70"/>
        <v>2.5731413488584822E-3</v>
      </c>
      <c r="M470">
        <f t="shared" si="72"/>
        <v>5.360509640802405E-2</v>
      </c>
      <c r="N470">
        <f t="shared" si="71"/>
        <v>0.13341895924535593</v>
      </c>
    </row>
    <row r="471" spans="1:14">
      <c r="A471" s="18">
        <v>41275</v>
      </c>
      <c r="B471">
        <v>0.70082758031336367</v>
      </c>
      <c r="C471">
        <v>0.33597826251595042</v>
      </c>
      <c r="D471">
        <v>2.4634040631619172</v>
      </c>
      <c r="E471">
        <v>2.4626034851178207</v>
      </c>
      <c r="F471">
        <f t="shared" si="64"/>
        <v>1.0724456365751731</v>
      </c>
      <c r="G471">
        <f t="shared" si="65"/>
        <v>3.1518904072127745</v>
      </c>
      <c r="H471">
        <f t="shared" si="66"/>
        <v>5.3288595514535642</v>
      </c>
      <c r="I471">
        <f t="shared" si="67"/>
        <v>0.13311502469723785</v>
      </c>
      <c r="J471">
        <f t="shared" si="68"/>
        <v>3.1066758578907772</v>
      </c>
      <c r="K471">
        <f t="shared" si="69"/>
        <v>3.1038543387495632</v>
      </c>
      <c r="L471">
        <f t="shared" si="70"/>
        <v>0.51366404659708365</v>
      </c>
      <c r="M471">
        <f t="shared" si="72"/>
        <v>7.5861472433011998E-4</v>
      </c>
      <c r="N471">
        <f t="shared" si="71"/>
        <v>9.6035468469626475E-2</v>
      </c>
    </row>
    <row r="472" spans="1:14">
      <c r="A472" s="18">
        <v>41282</v>
      </c>
      <c r="B472">
        <v>0.43611653723384414</v>
      </c>
      <c r="C472">
        <v>0.15909985175870456</v>
      </c>
      <c r="D472">
        <v>1.9175219585941572</v>
      </c>
      <c r="E472">
        <v>1.6004747933240697</v>
      </c>
      <c r="F472">
        <f t="shared" si="64"/>
        <v>0.61317540947647131</v>
      </c>
      <c r="G472">
        <f t="shared" si="65"/>
        <v>3.6758151075272156</v>
      </c>
      <c r="H472">
        <f t="shared" si="66"/>
        <v>4.4360490983516163</v>
      </c>
      <c r="I472">
        <f t="shared" si="67"/>
        <v>7.6738244031632402E-2</v>
      </c>
      <c r="J472">
        <f t="shared" si="68"/>
        <v>2.1945620224357265</v>
      </c>
      <c r="K472">
        <f t="shared" si="69"/>
        <v>1.3557301485254711</v>
      </c>
      <c r="L472">
        <f t="shared" si="70"/>
        <v>0.29432116588289808</v>
      </c>
      <c r="M472">
        <f t="shared" si="72"/>
        <v>0.8822881932846095</v>
      </c>
      <c r="N472">
        <f t="shared" si="71"/>
        <v>0.28507050486991914</v>
      </c>
    </row>
    <row r="473" spans="1:14">
      <c r="A473" s="18">
        <v>41289</v>
      </c>
      <c r="B473">
        <v>0.72138274248668399</v>
      </c>
      <c r="C473">
        <v>0.72106754016977637</v>
      </c>
      <c r="D473">
        <v>2.3141964865166025</v>
      </c>
      <c r="E473">
        <v>2.8064741310382364</v>
      </c>
      <c r="F473">
        <f t="shared" si="64"/>
        <v>1.1134452173164247</v>
      </c>
      <c r="G473">
        <f t="shared" si="65"/>
        <v>3.1128915777150805</v>
      </c>
      <c r="H473">
        <f t="shared" si="66"/>
        <v>5.401610076736798</v>
      </c>
      <c r="I473">
        <f t="shared" si="67"/>
        <v>9.9352500583935292E-8</v>
      </c>
      <c r="J473">
        <f t="shared" si="68"/>
        <v>2.5370556231706072</v>
      </c>
      <c r="K473">
        <f t="shared" si="69"/>
        <v>4.3476060986118412</v>
      </c>
      <c r="L473">
        <f t="shared" si="70"/>
        <v>0.29179588024409603</v>
      </c>
      <c r="M473">
        <f t="shared" si="72"/>
        <v>0.13665308220940992</v>
      </c>
      <c r="N473">
        <f t="shared" si="71"/>
        <v>1.8363787720252694E-2</v>
      </c>
    </row>
    <row r="474" spans="1:14">
      <c r="A474" s="18">
        <v>41296</v>
      </c>
      <c r="B474">
        <v>0.95251282987491315</v>
      </c>
      <c r="C474">
        <v>2.0867581014024945</v>
      </c>
      <c r="D474">
        <v>2.9086833057681933</v>
      </c>
      <c r="E474">
        <v>2.9923922022511178</v>
      </c>
      <c r="F474">
        <f t="shared" si="64"/>
        <v>1.6274034473799008</v>
      </c>
      <c r="G474">
        <f t="shared" si="65"/>
        <v>2.6910864493741347</v>
      </c>
      <c r="H474">
        <f t="shared" si="66"/>
        <v>6.2535995282371228</v>
      </c>
      <c r="I474">
        <f t="shared" si="67"/>
        <v>1.2865123359826764</v>
      </c>
      <c r="J474">
        <f t="shared" si="68"/>
        <v>3.8266029307565419</v>
      </c>
      <c r="K474">
        <f t="shared" si="69"/>
        <v>4.1611078538459383</v>
      </c>
      <c r="L474">
        <f t="shared" si="70"/>
        <v>5.2404534854466603E-3</v>
      </c>
      <c r="M474">
        <f t="shared" si="72"/>
        <v>0.46297862849208743</v>
      </c>
      <c r="N474">
        <f t="shared" si="71"/>
        <v>6.8250208760227291E-2</v>
      </c>
    </row>
    <row r="475" spans="1:14">
      <c r="A475" s="18">
        <v>41303</v>
      </c>
      <c r="B475">
        <v>1.1201765019640191</v>
      </c>
      <c r="C475">
        <v>2.8395860059156592</v>
      </c>
      <c r="D475">
        <v>2.5543595297985844</v>
      </c>
      <c r="E475">
        <v>3.554771040202394</v>
      </c>
      <c r="F475">
        <f t="shared" si="64"/>
        <v>2.0610862792477955</v>
      </c>
      <c r="G475">
        <f t="shared" si="65"/>
        <v>2.4043150670238291</v>
      </c>
      <c r="H475">
        <f t="shared" si="66"/>
        <v>6.9106675024391322</v>
      </c>
      <c r="I475">
        <f t="shared" si="67"/>
        <v>2.9563690422792255</v>
      </c>
      <c r="J475">
        <f t="shared" si="68"/>
        <v>2.0568809573287217</v>
      </c>
      <c r="K475">
        <f t="shared" si="69"/>
        <v>5.9272505656201258</v>
      </c>
      <c r="L475">
        <f t="shared" si="70"/>
        <v>2.1089032872606311E-2</v>
      </c>
      <c r="M475">
        <f t="shared" si="72"/>
        <v>6.2934337235454954E-2</v>
      </c>
      <c r="N475">
        <f t="shared" si="71"/>
        <v>1.2122497997837725E-2</v>
      </c>
    </row>
    <row r="476" spans="1:14">
      <c r="A476" s="18">
        <v>41310</v>
      </c>
      <c r="B476">
        <v>0.87597763667093964</v>
      </c>
      <c r="C476">
        <v>2.7181599374446144</v>
      </c>
      <c r="D476">
        <v>2.5366832024099026</v>
      </c>
      <c r="E476">
        <v>2.7620222680259778</v>
      </c>
      <c r="F476">
        <f t="shared" si="64"/>
        <v>1.4464455936153466</v>
      </c>
      <c r="G476">
        <f t="shared" si="65"/>
        <v>2.8273614939979739</v>
      </c>
      <c r="H476">
        <f t="shared" si="66"/>
        <v>5.9645699909773935</v>
      </c>
      <c r="I476">
        <f t="shared" si="67"/>
        <v>3.3936356292837893</v>
      </c>
      <c r="J476">
        <f t="shared" si="68"/>
        <v>2.757942976076369</v>
      </c>
      <c r="K476">
        <f t="shared" si="69"/>
        <v>3.5571643514631615</v>
      </c>
      <c r="L476">
        <f t="shared" si="70"/>
        <v>0.10711036114759984</v>
      </c>
      <c r="M476">
        <f t="shared" si="72"/>
        <v>2.0038012259498989E-3</v>
      </c>
      <c r="N476">
        <f t="shared" si="71"/>
        <v>9.9418767027013952E-2</v>
      </c>
    </row>
    <row r="477" spans="1:14">
      <c r="A477" s="18">
        <v>41317</v>
      </c>
      <c r="B477">
        <v>1.1435425080207571</v>
      </c>
      <c r="C477">
        <v>2.3248595716284286</v>
      </c>
      <c r="D477">
        <v>3.1759040930601472</v>
      </c>
      <c r="E477">
        <v>3.2671527008889782</v>
      </c>
      <c r="F477">
        <f t="shared" si="64"/>
        <v>2.1255877391865372</v>
      </c>
      <c r="G477">
        <f t="shared" si="65"/>
        <v>2.3656323032432502</v>
      </c>
      <c r="H477">
        <f t="shared" si="66"/>
        <v>7.0048434358590548</v>
      </c>
      <c r="I477">
        <f t="shared" si="67"/>
        <v>1.3955100047706515</v>
      </c>
      <c r="J477">
        <f t="shared" si="68"/>
        <v>4.1304936123438223</v>
      </c>
      <c r="K477">
        <f t="shared" si="69"/>
        <v>4.5097202512538033</v>
      </c>
      <c r="L477">
        <f t="shared" si="70"/>
        <v>2.0041298233204587E-2</v>
      </c>
      <c r="M477">
        <f t="shared" si="72"/>
        <v>1.1348694593870461</v>
      </c>
      <c r="N477">
        <f t="shared" si="71"/>
        <v>8.7922430551501771E-2</v>
      </c>
    </row>
    <row r="478" spans="1:14">
      <c r="A478" s="18">
        <v>41324</v>
      </c>
      <c r="B478">
        <v>0.63812424609725638</v>
      </c>
      <c r="C478">
        <v>0</v>
      </c>
      <c r="D478">
        <v>3.3601569946363723</v>
      </c>
      <c r="E478">
        <v>2.3657236821326251</v>
      </c>
      <c r="F478">
        <f t="shared" si="64"/>
        <v>0.95212812873240393</v>
      </c>
      <c r="G478">
        <f t="shared" si="65"/>
        <v>3.2723558332012637</v>
      </c>
      <c r="H478">
        <f t="shared" si="66"/>
        <v>5.1099819742116539</v>
      </c>
      <c r="I478">
        <f t="shared" si="67"/>
        <v>0.40720255345719181</v>
      </c>
      <c r="J478">
        <f t="shared" si="68"/>
        <v>7.4094622841194147</v>
      </c>
      <c r="K478">
        <f t="shared" si="69"/>
        <v>2.9845998113897245</v>
      </c>
      <c r="L478">
        <f t="shared" si="70"/>
        <v>0.68218366095249705</v>
      </c>
      <c r="M478">
        <f>POWER((D478-2.151)/0.464-B478,2)</f>
        <v>3.8723059206671047</v>
      </c>
      <c r="N478">
        <f t="shared" si="71"/>
        <v>9.1272318198114932E-2</v>
      </c>
    </row>
    <row r="479" spans="1:14">
      <c r="A479" s="18">
        <v>41331</v>
      </c>
      <c r="B479">
        <v>1.083074758596847</v>
      </c>
      <c r="C479">
        <v>2.1212814605384569</v>
      </c>
      <c r="D479">
        <v>2.8204183785022368</v>
      </c>
      <c r="E479">
        <v>4.0163019719177084</v>
      </c>
      <c r="F479">
        <f t="shared" si="64"/>
        <v>1.9607093593347686</v>
      </c>
      <c r="G479">
        <f t="shared" si="65"/>
        <v>2.4663820810085135</v>
      </c>
      <c r="H479">
        <f t="shared" si="66"/>
        <v>6.7624396210229696</v>
      </c>
      <c r="I479">
        <f t="shared" si="67"/>
        <v>1.0778731559564749</v>
      </c>
      <c r="J479">
        <f t="shared" si="68"/>
        <v>3.0183628536259635</v>
      </c>
      <c r="K479">
        <f t="shared" si="69"/>
        <v>8.6038218849660666</v>
      </c>
      <c r="L479">
        <f t="shared" si="70"/>
        <v>3.4330479595511956E-2</v>
      </c>
      <c r="M479">
        <f t="shared" ref="M479:M542" si="73">POWER((D479-2.151)/0.464-B479,2)</f>
        <v>0.12933896168422329</v>
      </c>
      <c r="N479">
        <f t="shared" si="71"/>
        <v>3.5584437432226342E-2</v>
      </c>
    </row>
    <row r="480" spans="1:14">
      <c r="A480" s="18">
        <v>41338</v>
      </c>
      <c r="B480">
        <v>2.1424724954597898</v>
      </c>
      <c r="C480">
        <v>6.0512514824040897</v>
      </c>
      <c r="D480">
        <v>4.0036191362167566</v>
      </c>
      <c r="E480">
        <v>5.9647286881762742</v>
      </c>
      <c r="F480">
        <f t="shared" si="64"/>
        <v>5.8125292705440073</v>
      </c>
      <c r="G480">
        <f t="shared" si="65"/>
        <v>1.005276426734796</v>
      </c>
      <c r="H480">
        <f t="shared" si="66"/>
        <v>11.627070110948392</v>
      </c>
      <c r="I480">
        <f t="shared" si="67"/>
        <v>15.278553168777307</v>
      </c>
      <c r="J480">
        <f t="shared" si="68"/>
        <v>3.463866818400942</v>
      </c>
      <c r="K480">
        <f t="shared" si="69"/>
        <v>14.609642402759516</v>
      </c>
      <c r="L480">
        <f t="shared" si="70"/>
        <v>0.58761579204470793</v>
      </c>
      <c r="M480">
        <f t="shared" si="73"/>
        <v>3.4233923508233892</v>
      </c>
      <c r="N480">
        <f t="shared" si="71"/>
        <v>5.4658200451935625E-2</v>
      </c>
    </row>
    <row r="481" spans="1:14">
      <c r="A481" s="18">
        <v>41345</v>
      </c>
      <c r="B481">
        <v>1.7534500974772129</v>
      </c>
      <c r="C481">
        <v>3.4303899981738701</v>
      </c>
      <c r="D481">
        <v>3.954197970688194</v>
      </c>
      <c r="E481">
        <v>5.9032115021528755</v>
      </c>
      <c r="F481">
        <f t="shared" si="64"/>
        <v>4.1607489269293891</v>
      </c>
      <c r="G481">
        <f t="shared" si="65"/>
        <v>1.4668861337807462</v>
      </c>
      <c r="H481">
        <f t="shared" si="66"/>
        <v>9.688502087053747</v>
      </c>
      <c r="I481">
        <f t="shared" si="67"/>
        <v>2.8121274305485144</v>
      </c>
      <c r="J481">
        <f t="shared" si="68"/>
        <v>4.8432912014426561</v>
      </c>
      <c r="K481">
        <f t="shared" si="69"/>
        <v>17.22051971573573</v>
      </c>
      <c r="L481">
        <f t="shared" si="70"/>
        <v>3.4483291094841627E-2</v>
      </c>
      <c r="M481">
        <f t="shared" si="73"/>
        <v>4.5486329087222019</v>
      </c>
      <c r="N481">
        <f t="shared" si="71"/>
        <v>0.34567302377835207</v>
      </c>
    </row>
    <row r="482" spans="1:14">
      <c r="A482" s="18">
        <v>41352</v>
      </c>
      <c r="B482">
        <v>3.0946292844348879</v>
      </c>
      <c r="C482">
        <v>7.3366414424968847</v>
      </c>
      <c r="D482">
        <v>4.4637071657639344</v>
      </c>
      <c r="E482">
        <v>8.7001342822073386</v>
      </c>
      <c r="F482">
        <f t="shared" si="64"/>
        <v>11.017595403697493</v>
      </c>
      <c r="G482">
        <f t="shared" si="65"/>
        <v>0.24233832196187813</v>
      </c>
      <c r="H482">
        <f t="shared" si="66"/>
        <v>17.11722459042689</v>
      </c>
      <c r="I482">
        <f t="shared" si="67"/>
        <v>17.994667149145794</v>
      </c>
      <c r="J482">
        <f t="shared" si="68"/>
        <v>1.8743742451444307</v>
      </c>
      <c r="K482">
        <f t="shared" si="69"/>
        <v>31.421686280051926</v>
      </c>
      <c r="L482">
        <f t="shared" si="70"/>
        <v>0.22300039988921588</v>
      </c>
      <c r="M482">
        <f t="shared" si="73"/>
        <v>3.5707899736477331</v>
      </c>
      <c r="N482">
        <f t="shared" si="71"/>
        <v>0.6927525665695845</v>
      </c>
    </row>
    <row r="483" spans="1:14">
      <c r="A483" s="18">
        <v>41359</v>
      </c>
      <c r="B483">
        <v>3.6962972152496509</v>
      </c>
      <c r="C483">
        <v>7.9733591937330246</v>
      </c>
      <c r="D483">
        <v>4.3593009148648623</v>
      </c>
      <c r="E483">
        <v>8.9415247248354017</v>
      </c>
      <c r="F483">
        <f t="shared" si="64"/>
        <v>15.15753216408827</v>
      </c>
      <c r="G483">
        <f t="shared" si="65"/>
        <v>2.8826841850168726E-2</v>
      </c>
      <c r="H483">
        <f t="shared" si="66"/>
        <v>21.132143040948847</v>
      </c>
      <c r="I483">
        <f t="shared" si="67"/>
        <v>18.293259167788115</v>
      </c>
      <c r="J483">
        <f t="shared" si="68"/>
        <v>0.43957390570345739</v>
      </c>
      <c r="K483">
        <f t="shared" si="69"/>
        <v>27.512411627315142</v>
      </c>
      <c r="L483">
        <f t="shared" si="70"/>
        <v>3.8578756758765938E-2</v>
      </c>
      <c r="M483">
        <f t="shared" si="73"/>
        <v>1.1299094681519357</v>
      </c>
      <c r="N483">
        <f t="shared" si="71"/>
        <v>0.13505059886537329</v>
      </c>
    </row>
    <row r="484" spans="1:14">
      <c r="A484" s="18">
        <v>41366</v>
      </c>
      <c r="B484">
        <v>2.0661085806515516</v>
      </c>
      <c r="C484">
        <v>6.6621536048891912</v>
      </c>
      <c r="D484">
        <v>2.484233083466044</v>
      </c>
      <c r="E484">
        <v>6.7783254656234924</v>
      </c>
      <c r="F484">
        <f t="shared" si="64"/>
        <v>5.466560036430689</v>
      </c>
      <c r="G484">
        <f t="shared" si="65"/>
        <v>1.0890295805383343</v>
      </c>
      <c r="H484">
        <f t="shared" si="66"/>
        <v>11.232598873554396</v>
      </c>
      <c r="I484">
        <f t="shared" si="67"/>
        <v>21.123629864819566</v>
      </c>
      <c r="J484">
        <f t="shared" si="68"/>
        <v>0.17482809985386649</v>
      </c>
      <c r="K484">
        <f t="shared" si="69"/>
        <v>22.20498797101466</v>
      </c>
      <c r="L484">
        <f t="shared" si="70"/>
        <v>1.3353345241092824</v>
      </c>
      <c r="M484">
        <f t="shared" si="73"/>
        <v>1.8169256149172808</v>
      </c>
      <c r="N484">
        <f t="shared" si="71"/>
        <v>0.59502326443296272</v>
      </c>
    </row>
    <row r="485" spans="1:14">
      <c r="A485" s="18">
        <v>41373</v>
      </c>
      <c r="B485">
        <v>4.400435235012222</v>
      </c>
      <c r="C485">
        <v>8.7295104487935813</v>
      </c>
      <c r="D485">
        <v>4.324543191741725</v>
      </c>
      <c r="E485">
        <v>8.537517619775338</v>
      </c>
      <c r="F485">
        <f t="shared" si="64"/>
        <v>20.839363905892625</v>
      </c>
      <c r="G485">
        <f t="shared" si="65"/>
        <v>4.3111581441267664E-2</v>
      </c>
      <c r="H485">
        <f t="shared" si="66"/>
        <v>26.36753198032531</v>
      </c>
      <c r="I485">
        <f t="shared" si="67"/>
        <v>18.74089220657612</v>
      </c>
      <c r="J485">
        <f t="shared" si="68"/>
        <v>5.7596022317709938E-3</v>
      </c>
      <c r="K485">
        <f t="shared" si="69"/>
        <v>17.115450658317272</v>
      </c>
      <c r="L485">
        <f t="shared" si="70"/>
        <v>1.4579882800399688E-2</v>
      </c>
      <c r="M485">
        <f t="shared" si="73"/>
        <v>8.0613457877065295E-2</v>
      </c>
      <c r="N485">
        <f t="shared" si="71"/>
        <v>0.3199878431224899</v>
      </c>
    </row>
    <row r="486" spans="1:14">
      <c r="A486" s="18">
        <v>41380</v>
      </c>
      <c r="B486">
        <v>4.3648784248176709</v>
      </c>
      <c r="C486">
        <v>7.867248543423802</v>
      </c>
      <c r="D486">
        <v>4.5182884477063707</v>
      </c>
      <c r="E486">
        <v>10.789768326205934</v>
      </c>
      <c r="F486">
        <f t="shared" si="64"/>
        <v>20.530812993394882</v>
      </c>
      <c r="G486">
        <f t="shared" si="65"/>
        <v>3.5560468660138823E-2</v>
      </c>
      <c r="H486">
        <f t="shared" si="66"/>
        <v>26.089284917018812</v>
      </c>
      <c r="I486">
        <f t="shared" si="67"/>
        <v>12.266596447705124</v>
      </c>
      <c r="J486">
        <f t="shared" si="68"/>
        <v>2.3534635122711419E-2</v>
      </c>
      <c r="K486">
        <f t="shared" si="69"/>
        <v>41.279210244960886</v>
      </c>
      <c r="L486">
        <f t="shared" si="70"/>
        <v>0.27717147925695634</v>
      </c>
      <c r="M486">
        <f t="shared" si="73"/>
        <v>0.54322255641296968</v>
      </c>
      <c r="N486">
        <f t="shared" si="71"/>
        <v>0.55751346863958195</v>
      </c>
    </row>
    <row r="487" spans="1:14">
      <c r="A487" s="18">
        <v>41387</v>
      </c>
      <c r="B487">
        <v>4.8393216602696709</v>
      </c>
      <c r="C487">
        <v>10.857158587524705</v>
      </c>
      <c r="D487">
        <v>5.001275046793622</v>
      </c>
      <c r="E487">
        <v>11.129977953932503</v>
      </c>
      <c r="F487">
        <f t="shared" si="64"/>
        <v>24.837393909775084</v>
      </c>
      <c r="G487">
        <f t="shared" si="65"/>
        <v>0.1961395144499378</v>
      </c>
      <c r="H487">
        <f t="shared" si="66"/>
        <v>29.923544786441862</v>
      </c>
      <c r="I487">
        <f t="shared" si="67"/>
        <v>36.214361283034307</v>
      </c>
      <c r="J487">
        <f t="shared" si="68"/>
        <v>2.62288994065763E-2</v>
      </c>
      <c r="K487">
        <f t="shared" si="69"/>
        <v>39.572356604999797</v>
      </c>
      <c r="L487">
        <f t="shared" si="70"/>
        <v>0.28008907493003854</v>
      </c>
      <c r="M487">
        <f t="shared" si="73"/>
        <v>1.6991448175894315</v>
      </c>
      <c r="N487">
        <f t="shared" si="71"/>
        <v>0.21630648559605309</v>
      </c>
    </row>
    <row r="488" spans="1:14">
      <c r="A488" s="18">
        <v>41394</v>
      </c>
      <c r="B488">
        <v>2.6057387747308276</v>
      </c>
      <c r="C488">
        <v>7.0419087503694975</v>
      </c>
      <c r="D488">
        <v>3.6134196540439616</v>
      </c>
      <c r="E488">
        <v>7.3667368778408813</v>
      </c>
      <c r="F488">
        <f t="shared" si="64"/>
        <v>8.1388945736551239</v>
      </c>
      <c r="G488">
        <f t="shared" si="65"/>
        <v>0.5690047222372191</v>
      </c>
      <c r="H488">
        <f t="shared" si="66"/>
        <v>14.166073189549742</v>
      </c>
      <c r="I488">
        <f t="shared" si="67"/>
        <v>19.679604052757998</v>
      </c>
      <c r="J488">
        <f t="shared" si="68"/>
        <v>1.0154207545332909</v>
      </c>
      <c r="K488">
        <f t="shared" si="69"/>
        <v>22.667102937817528</v>
      </c>
      <c r="L488">
        <f t="shared" si="70"/>
        <v>0.65656036678949592</v>
      </c>
      <c r="M488">
        <f t="shared" si="73"/>
        <v>0.29814627215895795</v>
      </c>
      <c r="N488">
        <f t="shared" si="71"/>
        <v>0.31957977964907758</v>
      </c>
    </row>
    <row r="489" spans="1:14">
      <c r="A489" s="18">
        <v>41401</v>
      </c>
      <c r="B489">
        <v>4.3212459185243128</v>
      </c>
      <c r="C489">
        <v>8.3121503661370646</v>
      </c>
      <c r="D489">
        <v>4.8216839359359271</v>
      </c>
      <c r="E489">
        <v>10.84097217936176</v>
      </c>
      <c r="F489">
        <f t="shared" si="64"/>
        <v>20.155328366703603</v>
      </c>
      <c r="G489">
        <f t="shared" si="65"/>
        <v>2.7287013342051501E-2</v>
      </c>
      <c r="H489">
        <f t="shared" si="66"/>
        <v>25.749858922546977</v>
      </c>
      <c r="I489">
        <f t="shared" si="67"/>
        <v>15.927318309975243</v>
      </c>
      <c r="J489">
        <f t="shared" si="68"/>
        <v>0.25043820927086718</v>
      </c>
      <c r="K489">
        <f t="shared" si="69"/>
        <v>42.506830516253437</v>
      </c>
      <c r="L489">
        <f t="shared" si="70"/>
        <v>6.5101798976195988E-2</v>
      </c>
      <c r="M489">
        <f t="shared" si="73"/>
        <v>2.0579004961444878</v>
      </c>
      <c r="N489">
        <f t="shared" si="71"/>
        <v>0.67129817379793166</v>
      </c>
    </row>
    <row r="490" spans="1:14">
      <c r="A490" s="18">
        <v>41408</v>
      </c>
      <c r="B490">
        <v>4.4122916054397257</v>
      </c>
      <c r="C490">
        <v>9.1627981903600144</v>
      </c>
      <c r="D490">
        <v>4.4074919925618907</v>
      </c>
      <c r="E490">
        <v>11.061643742578134</v>
      </c>
      <c r="F490">
        <f t="shared" si="64"/>
        <v>20.942761411828037</v>
      </c>
      <c r="G490">
        <f t="shared" si="65"/>
        <v>4.5790992757594656E-2</v>
      </c>
      <c r="H490">
        <f t="shared" si="66"/>
        <v>26.460641212172508</v>
      </c>
      <c r="I490">
        <f t="shared" si="67"/>
        <v>22.567312813371025</v>
      </c>
      <c r="J490">
        <f t="shared" si="68"/>
        <v>2.3036283777078846E-5</v>
      </c>
      <c r="K490">
        <f t="shared" si="69"/>
        <v>44.213883843667119</v>
      </c>
      <c r="L490">
        <f t="shared" si="70"/>
        <v>7.946015632020853E-3</v>
      </c>
      <c r="M490">
        <f t="shared" si="73"/>
        <v>0.20325462170987549</v>
      </c>
      <c r="N490">
        <f t="shared" si="71"/>
        <v>0.72825648643937091</v>
      </c>
    </row>
    <row r="491" spans="1:14">
      <c r="A491" s="18">
        <v>41415</v>
      </c>
      <c r="B491">
        <v>4.971531742647306</v>
      </c>
      <c r="C491">
        <v>10.63112845348614</v>
      </c>
      <c r="D491">
        <v>4.7426760795744523</v>
      </c>
      <c r="E491">
        <v>12.338906919123058</v>
      </c>
      <c r="F491">
        <f t="shared" si="64"/>
        <v>26.110477932193362</v>
      </c>
      <c r="G491">
        <f t="shared" si="65"/>
        <v>0.26392982952632466</v>
      </c>
      <c r="H491">
        <f t="shared" si="66"/>
        <v>31.038829363530031</v>
      </c>
      <c r="I491">
        <f t="shared" si="67"/>
        <v>32.031034929337743</v>
      </c>
      <c r="J491">
        <f t="shared" si="68"/>
        <v>5.2374914520515563E-2</v>
      </c>
      <c r="K491">
        <f t="shared" si="69"/>
        <v>54.278216990951123</v>
      </c>
      <c r="L491">
        <f t="shared" si="70"/>
        <v>7.9157110733127575E-2</v>
      </c>
      <c r="M491">
        <f t="shared" si="73"/>
        <v>0.37696781736063284</v>
      </c>
      <c r="N491">
        <f t="shared" si="71"/>
        <v>1.0367544729758604</v>
      </c>
    </row>
    <row r="492" spans="1:14">
      <c r="A492" s="18">
        <v>41422</v>
      </c>
      <c r="B492">
        <v>5.1921854589551142</v>
      </c>
      <c r="C492">
        <v>10.933998612224379</v>
      </c>
      <c r="D492">
        <v>5.0897524168750792</v>
      </c>
      <c r="E492">
        <v>11.460657174636788</v>
      </c>
      <c r="F492">
        <f t="shared" si="64"/>
        <v>28.306070151226638</v>
      </c>
      <c r="G492">
        <f t="shared" si="65"/>
        <v>0.39943841731402296</v>
      </c>
      <c r="H492">
        <f t="shared" si="66"/>
        <v>32.945644877572072</v>
      </c>
      <c r="I492">
        <f t="shared" si="67"/>
        <v>32.968418287055933</v>
      </c>
      <c r="J492">
        <f t="shared" si="68"/>
        <v>1.0492528109770223E-2</v>
      </c>
      <c r="K492">
        <f t="shared" si="69"/>
        <v>39.293737650301146</v>
      </c>
      <c r="L492">
        <f t="shared" si="70"/>
        <v>4.6524376169768969E-2</v>
      </c>
      <c r="M492">
        <f t="shared" si="73"/>
        <v>1.3026402884033357</v>
      </c>
      <c r="N492">
        <f t="shared" si="71"/>
        <v>8.9810312652121943E-2</v>
      </c>
    </row>
    <row r="493" spans="1:14">
      <c r="A493" s="18">
        <v>41429</v>
      </c>
      <c r="B493">
        <v>5.6856321270229708</v>
      </c>
      <c r="C493">
        <v>12.379187714884416</v>
      </c>
      <c r="D493">
        <v>5.5222051071541323</v>
      </c>
      <c r="E493">
        <v>14.756061554024329</v>
      </c>
      <c r="F493">
        <f t="shared" si="64"/>
        <v>33.53675870425991</v>
      </c>
      <c r="G493">
        <f t="shared" si="65"/>
        <v>0.80371013441256489</v>
      </c>
      <c r="H493">
        <f t="shared" si="66"/>
        <v>37.415522941035711</v>
      </c>
      <c r="I493">
        <f t="shared" si="67"/>
        <v>44.803686407791183</v>
      </c>
      <c r="J493">
        <f t="shared" si="68"/>
        <v>2.6708390823209756E-2</v>
      </c>
      <c r="K493">
        <f t="shared" si="69"/>
        <v>82.272689990212172</v>
      </c>
      <c r="L493">
        <f t="shared" si="70"/>
        <v>0.21330903349283098</v>
      </c>
      <c r="M493">
        <f t="shared" si="73"/>
        <v>2.4960717536375765</v>
      </c>
      <c r="N493">
        <f t="shared" si="71"/>
        <v>2.8035486918552999</v>
      </c>
    </row>
    <row r="494" spans="1:14">
      <c r="A494" s="18">
        <v>41436</v>
      </c>
      <c r="B494">
        <v>5.6769531372299458</v>
      </c>
      <c r="C494">
        <v>12.388653886948804</v>
      </c>
      <c r="D494">
        <v>4.0767330242460886</v>
      </c>
      <c r="E494">
        <v>11.466905155268725</v>
      </c>
      <c r="F494">
        <f t="shared" si="64"/>
        <v>33.440929580741809</v>
      </c>
      <c r="G494">
        <f t="shared" si="65"/>
        <v>0.79539086013982618</v>
      </c>
      <c r="H494">
        <f t="shared" si="66"/>
        <v>37.334448682369384</v>
      </c>
      <c r="I494">
        <f t="shared" si="67"/>
        <v>45.046926953776683</v>
      </c>
      <c r="J494">
        <f t="shared" si="68"/>
        <v>2.5607044099980687</v>
      </c>
      <c r="K494">
        <f t="shared" si="69"/>
        <v>33.523544371191328</v>
      </c>
      <c r="L494">
        <f t="shared" si="70"/>
        <v>0.22598368080046341</v>
      </c>
      <c r="M494">
        <f t="shared" si="73"/>
        <v>2.3307104405312025</v>
      </c>
      <c r="N494">
        <f t="shared" si="71"/>
        <v>3.2957516454368993E-2</v>
      </c>
    </row>
    <row r="495" spans="1:14">
      <c r="A495" s="18">
        <v>41443</v>
      </c>
      <c r="B495">
        <v>3.4589699827283962</v>
      </c>
      <c r="C495">
        <v>9.2463377383932635</v>
      </c>
      <c r="D495">
        <v>3.0611678837199912</v>
      </c>
      <c r="E495">
        <v>7.8041096898968778</v>
      </c>
      <c r="F495">
        <f t="shared" si="64"/>
        <v>13.445842924422038</v>
      </c>
      <c r="G495">
        <f t="shared" si="65"/>
        <v>8.8204301081581921E-2</v>
      </c>
      <c r="H495">
        <f t="shared" si="66"/>
        <v>19.497992006379935</v>
      </c>
      <c r="I495">
        <f t="shared" si="67"/>
        <v>33.493625539309406</v>
      </c>
      <c r="J495">
        <f t="shared" si="68"/>
        <v>0.15824650997549286</v>
      </c>
      <c r="K495">
        <f t="shared" si="69"/>
        <v>18.880239074812199</v>
      </c>
      <c r="L495">
        <f t="shared" si="70"/>
        <v>1.1776919096177618</v>
      </c>
      <c r="M495">
        <f t="shared" si="73"/>
        <v>2.2422105568528368</v>
      </c>
      <c r="N495">
        <f t="shared" si="71"/>
        <v>1.5978854898285877E-3</v>
      </c>
    </row>
    <row r="496" spans="1:14">
      <c r="A496" s="18">
        <v>41450</v>
      </c>
      <c r="B496">
        <v>6.5402628460348016</v>
      </c>
      <c r="C496">
        <v>10.982773687442197</v>
      </c>
      <c r="D496">
        <v>5.4770725871400741</v>
      </c>
      <c r="E496">
        <v>13.696686883648525</v>
      </c>
      <c r="F496">
        <f t="shared" si="64"/>
        <v>43.644663065328217</v>
      </c>
      <c r="G496">
        <f t="shared" si="65"/>
        <v>1.8348893752932975</v>
      </c>
      <c r="H496">
        <f t="shared" si="66"/>
        <v>45.829661483787532</v>
      </c>
      <c r="I496">
        <f t="shared" si="67"/>
        <v>19.735902576022248</v>
      </c>
      <c r="J496">
        <f t="shared" si="68"/>
        <v>1.1303735266086377</v>
      </c>
      <c r="K496">
        <f t="shared" si="69"/>
        <v>51.2144050061355</v>
      </c>
      <c r="L496">
        <f t="shared" si="70"/>
        <v>1.2263804547984671</v>
      </c>
      <c r="M496">
        <f t="shared" si="73"/>
        <v>0.39438028230269984</v>
      </c>
      <c r="N496">
        <f t="shared" si="71"/>
        <v>4.8047254040487999E-2</v>
      </c>
    </row>
    <row r="497" spans="1:14">
      <c r="A497" s="18">
        <v>41457</v>
      </c>
      <c r="B497">
        <v>6.0105139419232083</v>
      </c>
      <c r="C497">
        <v>11.368016256326685</v>
      </c>
      <c r="D497">
        <v>5.0595542101068594</v>
      </c>
      <c r="E497">
        <v>13.484296460123479</v>
      </c>
      <c r="F497">
        <f t="shared" si="64"/>
        <v>37.222570728775153</v>
      </c>
      <c r="G497">
        <f t="shared" si="65"/>
        <v>1.1462603157693674</v>
      </c>
      <c r="H497">
        <f t="shared" si="66"/>
        <v>40.513640656307516</v>
      </c>
      <c r="I497">
        <f t="shared" si="67"/>
        <v>28.702831048838611</v>
      </c>
      <c r="J497">
        <f t="shared" si="68"/>
        <v>0.90432441153622234</v>
      </c>
      <c r="K497">
        <f t="shared" si="69"/>
        <v>55.857425129355988</v>
      </c>
      <c r="L497">
        <f t="shared" si="70"/>
        <v>0.14479231805676765</v>
      </c>
      <c r="M497">
        <f t="shared" si="73"/>
        <v>6.6523683658504959E-2</v>
      </c>
      <c r="N497">
        <f t="shared" si="71"/>
        <v>0.3950663132327441</v>
      </c>
    </row>
    <row r="498" spans="1:14">
      <c r="A498" s="18">
        <v>41464</v>
      </c>
      <c r="B498">
        <v>5.3655021360163797</v>
      </c>
      <c r="C498">
        <v>10.378511545981571</v>
      </c>
      <c r="D498">
        <v>5.0700249865904841</v>
      </c>
      <c r="E498">
        <v>12.15556362943968</v>
      </c>
      <c r="F498">
        <f t="shared" si="64"/>
        <v>30.092784218996137</v>
      </c>
      <c r="G498">
        <f t="shared" si="65"/>
        <v>0.52549326836657928</v>
      </c>
      <c r="H498">
        <f t="shared" si="66"/>
        <v>34.48324527258405</v>
      </c>
      <c r="I498">
        <f t="shared" si="67"/>
        <v>25.130263344399552</v>
      </c>
      <c r="J498">
        <f t="shared" si="68"/>
        <v>8.7306745832853069E-2</v>
      </c>
      <c r="K498">
        <f t="shared" si="69"/>
        <v>46.104935084469858</v>
      </c>
      <c r="L498">
        <f t="shared" si="70"/>
        <v>5.8517350057433123E-2</v>
      </c>
      <c r="M498">
        <f t="shared" si="73"/>
        <v>0.85655023196425428</v>
      </c>
      <c r="N498">
        <f t="shared" si="71"/>
        <v>0.27071719952748902</v>
      </c>
    </row>
    <row r="499" spans="1:14">
      <c r="A499" s="18">
        <v>41471</v>
      </c>
      <c r="B499">
        <v>5.8282778494083152</v>
      </c>
      <c r="C499">
        <v>11.347533292666499</v>
      </c>
      <c r="D499">
        <v>5.4946375351940944</v>
      </c>
      <c r="E499">
        <v>15.663588087084864</v>
      </c>
      <c r="F499">
        <f t="shared" si="64"/>
        <v>35.131427999402597</v>
      </c>
      <c r="G499">
        <f t="shared" si="65"/>
        <v>0.9466451823476989</v>
      </c>
      <c r="H499">
        <f t="shared" si="66"/>
        <v>38.760638894863419</v>
      </c>
      <c r="I499">
        <f t="shared" si="67"/>
        <v>30.462180647935096</v>
      </c>
      <c r="J499">
        <f t="shared" si="68"/>
        <v>0.11131585926896399</v>
      </c>
      <c r="K499">
        <f t="shared" si="69"/>
        <v>96.73332747134512</v>
      </c>
      <c r="L499">
        <f t="shared" si="70"/>
        <v>4.3581717319679122E-2</v>
      </c>
      <c r="M499">
        <f t="shared" si="73"/>
        <v>1.8984362540202904</v>
      </c>
      <c r="N499">
        <f t="shared" si="71"/>
        <v>4.1869556925018623</v>
      </c>
    </row>
    <row r="500" spans="1:14">
      <c r="A500" s="18">
        <v>41478</v>
      </c>
      <c r="B500">
        <v>5.1524850340998292</v>
      </c>
      <c r="C500">
        <v>11.076867247972034</v>
      </c>
      <c r="D500">
        <v>4.8950526670340775</v>
      </c>
      <c r="E500">
        <v>12.709031871460262</v>
      </c>
      <c r="F500">
        <f t="shared" si="64"/>
        <v>27.904496934399685</v>
      </c>
      <c r="G500">
        <f t="shared" si="65"/>
        <v>0.37299354929075934</v>
      </c>
      <c r="H500">
        <f t="shared" si="66"/>
        <v>32.59837387575292</v>
      </c>
      <c r="I500">
        <f t="shared" si="67"/>
        <v>35.098304616045326</v>
      </c>
      <c r="J500">
        <f t="shared" si="68"/>
        <v>6.6271423613075905E-2</v>
      </c>
      <c r="K500">
        <f t="shared" si="69"/>
        <v>57.101400105221956</v>
      </c>
      <c r="L500">
        <f t="shared" si="70"/>
        <v>0.10791981247180193</v>
      </c>
      <c r="M500">
        <f t="shared" si="73"/>
        <v>0.57976281622686165</v>
      </c>
      <c r="N500">
        <f t="shared" si="71"/>
        <v>1.0963755188625357</v>
      </c>
    </row>
    <row r="501" spans="1:14">
      <c r="A501" s="18">
        <v>41485</v>
      </c>
      <c r="B501">
        <v>5.7091705297941573</v>
      </c>
      <c r="C501">
        <v>12.93683959044748</v>
      </c>
      <c r="D501">
        <v>5.0408315348283459</v>
      </c>
      <c r="E501">
        <v>13.659929245690124</v>
      </c>
      <c r="F501">
        <f t="shared" si="64"/>
        <v>33.797348317790771</v>
      </c>
      <c r="G501">
        <f t="shared" si="65"/>
        <v>0.82649081773493394</v>
      </c>
      <c r="H501">
        <f t="shared" si="66"/>
        <v>37.635848151564367</v>
      </c>
      <c r="I501">
        <f t="shared" si="67"/>
        <v>52.239200050325287</v>
      </c>
      <c r="J501">
        <f t="shared" si="68"/>
        <v>0.44667701219191086</v>
      </c>
      <c r="K501">
        <f t="shared" si="69"/>
        <v>63.214564158395682</v>
      </c>
      <c r="L501">
        <f t="shared" si="70"/>
        <v>0.52374952349268034</v>
      </c>
      <c r="M501">
        <f t="shared" si="73"/>
        <v>0.26927243949164248</v>
      </c>
      <c r="N501">
        <f t="shared" si="71"/>
        <v>1.059770373500075</v>
      </c>
    </row>
    <row r="502" spans="1:14">
      <c r="A502" s="18">
        <v>41492</v>
      </c>
      <c r="B502">
        <v>6.3454930846791955</v>
      </c>
      <c r="C502">
        <v>12.27902792840141</v>
      </c>
      <c r="D502">
        <v>5.0050653101233742</v>
      </c>
      <c r="E502">
        <v>12.605903848454853</v>
      </c>
      <c r="F502">
        <f t="shared" si="64"/>
        <v>41.224109532229448</v>
      </c>
      <c r="G502">
        <f t="shared" si="65"/>
        <v>1.5629607674341763</v>
      </c>
      <c r="H502">
        <f t="shared" si="66"/>
        <v>43.837067844347374</v>
      </c>
      <c r="I502">
        <f t="shared" si="67"/>
        <v>35.206835741665607</v>
      </c>
      <c r="J502">
        <f t="shared" si="68"/>
        <v>1.7967466188006718</v>
      </c>
      <c r="K502">
        <f t="shared" si="69"/>
        <v>39.192742931198104</v>
      </c>
      <c r="L502">
        <f t="shared" si="70"/>
        <v>6.2133486469275113E-2</v>
      </c>
      <c r="M502">
        <f t="shared" si="73"/>
        <v>3.7826461677309839E-2</v>
      </c>
      <c r="N502">
        <f t="shared" si="71"/>
        <v>4.1775733929808399E-2</v>
      </c>
    </row>
    <row r="503" spans="1:14">
      <c r="A503" s="18">
        <v>41499</v>
      </c>
      <c r="B503">
        <v>3.20196146449064</v>
      </c>
      <c r="C503">
        <v>8.5988244353014842</v>
      </c>
      <c r="D503">
        <v>3.2917400394404042</v>
      </c>
      <c r="E503">
        <v>7.8796195229594463</v>
      </c>
      <c r="F503">
        <f t="shared" si="64"/>
        <v>11.707834054962166</v>
      </c>
      <c r="G503">
        <f t="shared" si="65"/>
        <v>0.18900639305301689</v>
      </c>
      <c r="H503">
        <f t="shared" si="66"/>
        <v>17.802480328889619</v>
      </c>
      <c r="I503">
        <f t="shared" si="67"/>
        <v>29.126129925709247</v>
      </c>
      <c r="J503">
        <f t="shared" si="68"/>
        <v>8.0601925200104209E-3</v>
      </c>
      <c r="K503">
        <f t="shared" si="69"/>
        <v>21.88048491195816</v>
      </c>
      <c r="L503">
        <f t="shared" si="70"/>
        <v>1.0218082386246408</v>
      </c>
      <c r="M503">
        <f t="shared" si="73"/>
        <v>0.55274764116679254</v>
      </c>
      <c r="N503">
        <f t="shared" si="71"/>
        <v>6.7517338092053375E-2</v>
      </c>
    </row>
    <row r="504" spans="1:14">
      <c r="A504" s="18">
        <v>41506</v>
      </c>
      <c r="B504">
        <v>5.6126670476035692</v>
      </c>
      <c r="C504">
        <v>11.171502065689006</v>
      </c>
      <c r="D504">
        <v>5.0371938760157731</v>
      </c>
      <c r="E504">
        <v>12.295560482199635</v>
      </c>
      <c r="F504">
        <f t="shared" si="64"/>
        <v>32.735383320788671</v>
      </c>
      <c r="G504">
        <f t="shared" si="65"/>
        <v>0.73511681904106596</v>
      </c>
      <c r="H504">
        <f t="shared" si="66"/>
        <v>36.736661968628091</v>
      </c>
      <c r="I504">
        <f t="shared" si="67"/>
        <v>30.900646758292925</v>
      </c>
      <c r="J504">
        <f t="shared" si="68"/>
        <v>0.33116937121731699</v>
      </c>
      <c r="K504">
        <f t="shared" si="69"/>
        <v>44.661064658167199</v>
      </c>
      <c r="L504">
        <f t="shared" si="70"/>
        <v>6.9287600313207688E-3</v>
      </c>
      <c r="M504">
        <f t="shared" si="73"/>
        <v>0.36915148157834116</v>
      </c>
      <c r="N504">
        <f t="shared" si="71"/>
        <v>0.12425857212535693</v>
      </c>
    </row>
    <row r="505" spans="1:14">
      <c r="A505" s="18">
        <v>41513</v>
      </c>
      <c r="B505">
        <v>5.3969696261580502</v>
      </c>
      <c r="C505">
        <v>10.464736725973152</v>
      </c>
      <c r="D505">
        <v>5.1780076773740671</v>
      </c>
      <c r="E505">
        <v>12.700905171842663</v>
      </c>
      <c r="F505">
        <f t="shared" si="64"/>
        <v>30.423046030317337</v>
      </c>
      <c r="G505">
        <f t="shared" si="65"/>
        <v>0.5502312182188297</v>
      </c>
      <c r="H505">
        <f t="shared" si="66"/>
        <v>34.76617437649282</v>
      </c>
      <c r="I505">
        <f t="shared" si="67"/>
        <v>25.682263377968368</v>
      </c>
      <c r="J505">
        <f t="shared" si="68"/>
        <v>4.7944335015279643E-2</v>
      </c>
      <c r="K505">
        <f t="shared" si="69"/>
        <v>53.34747445551519</v>
      </c>
      <c r="L505">
        <f t="shared" si="70"/>
        <v>5.2552611514271735E-2</v>
      </c>
      <c r="M505">
        <f t="shared" si="73"/>
        <v>1.2695741629037367</v>
      </c>
      <c r="N505">
        <f t="shared" si="71"/>
        <v>0.63678477513068976</v>
      </c>
    </row>
    <row r="506" spans="1:14">
      <c r="A506" s="18">
        <v>41520</v>
      </c>
      <c r="B506">
        <v>5.0561054115187041</v>
      </c>
      <c r="C506">
        <v>10.675073072879098</v>
      </c>
      <c r="D506">
        <v>4.8286389381655006</v>
      </c>
      <c r="E506">
        <v>11.100733857955099</v>
      </c>
      <c r="F506">
        <f t="shared" si="64"/>
        <v>26.941545234838109</v>
      </c>
      <c r="G506">
        <f t="shared" si="65"/>
        <v>0.31256206089809407</v>
      </c>
      <c r="H506">
        <f t="shared" si="66"/>
        <v>31.762969050110996</v>
      </c>
      <c r="I506">
        <f t="shared" si="67"/>
        <v>31.572797579413891</v>
      </c>
      <c r="J506">
        <f t="shared" si="68"/>
        <v>5.1740996499743626E-2</v>
      </c>
      <c r="K506">
        <f t="shared" si="69"/>
        <v>36.537533055468067</v>
      </c>
      <c r="L506">
        <f t="shared" si="70"/>
        <v>4.8076980606395349E-2</v>
      </c>
      <c r="M506">
        <f t="shared" si="73"/>
        <v>0.51075058193917422</v>
      </c>
      <c r="N506">
        <f t="shared" si="71"/>
        <v>5.3696741514293371E-2</v>
      </c>
    </row>
    <row r="507" spans="1:14">
      <c r="A507" s="18">
        <v>41527</v>
      </c>
      <c r="B507">
        <v>5.4184858895321115</v>
      </c>
      <c r="C507">
        <v>13.482729865632725</v>
      </c>
      <c r="D507">
        <v>4.5180049627949082</v>
      </c>
      <c r="E507">
        <v>10.532377751145354</v>
      </c>
      <c r="F507">
        <f t="shared" si="64"/>
        <v>30.649903939008595</v>
      </c>
      <c r="G507">
        <f t="shared" si="65"/>
        <v>0.56747360093780619</v>
      </c>
      <c r="H507">
        <f t="shared" si="66"/>
        <v>34.960295871626947</v>
      </c>
      <c r="I507">
        <f t="shared" si="67"/>
        <v>65.032030906075022</v>
      </c>
      <c r="J507">
        <f t="shared" si="68"/>
        <v>0.81086589941749265</v>
      </c>
      <c r="K507">
        <f t="shared" si="69"/>
        <v>26.151889972274159</v>
      </c>
      <c r="L507">
        <f t="shared" si="70"/>
        <v>1.673816788176516</v>
      </c>
      <c r="M507">
        <f t="shared" si="73"/>
        <v>0.1006044784737835</v>
      </c>
      <c r="N507">
        <f t="shared" si="71"/>
        <v>0.20507515467674639</v>
      </c>
    </row>
    <row r="508" spans="1:14">
      <c r="A508" s="18">
        <v>41534</v>
      </c>
      <c r="B508">
        <v>3.4803863069565182</v>
      </c>
      <c r="C508">
        <v>7.1312816901522682</v>
      </c>
      <c r="D508">
        <v>4.673934131011201</v>
      </c>
      <c r="E508">
        <v>11.144224609623045</v>
      </c>
      <c r="F508">
        <f t="shared" si="64"/>
        <v>13.596096753885989</v>
      </c>
      <c r="G508">
        <f t="shared" si="65"/>
        <v>8.1517638605545562E-2</v>
      </c>
      <c r="H508">
        <f t="shared" si="66"/>
        <v>19.642758188024185</v>
      </c>
      <c r="I508">
        <f t="shared" si="67"/>
        <v>13.329037099040042</v>
      </c>
      <c r="J508">
        <f t="shared" si="68"/>
        <v>1.4245564083056681</v>
      </c>
      <c r="K508">
        <f t="shared" si="69"/>
        <v>58.73441752941855</v>
      </c>
      <c r="L508">
        <f t="shared" si="70"/>
        <v>3.4688878806210657E-4</v>
      </c>
      <c r="M508">
        <f t="shared" si="73"/>
        <v>3.8297383677371908</v>
      </c>
      <c r="N508">
        <f t="shared" si="71"/>
        <v>3.3565878428830476</v>
      </c>
    </row>
    <row r="509" spans="1:14">
      <c r="A509" s="18">
        <v>41541</v>
      </c>
      <c r="B509">
        <v>4.0035438445115128</v>
      </c>
      <c r="C509">
        <v>8.8946775371663502</v>
      </c>
      <c r="D509">
        <v>4.2007351568590492</v>
      </c>
      <c r="E509">
        <v>8.0597813071556921</v>
      </c>
      <c r="F509">
        <f t="shared" si="64"/>
        <v>17.525784434232577</v>
      </c>
      <c r="G509">
        <f t="shared" si="65"/>
        <v>2.601509353599683E-5</v>
      </c>
      <c r="H509">
        <f t="shared" si="66"/>
        <v>23.345397338564357</v>
      </c>
      <c r="I509">
        <f t="shared" si="67"/>
        <v>23.923188799423347</v>
      </c>
      <c r="J509">
        <f t="shared" si="68"/>
        <v>3.8884413665343662E-2</v>
      </c>
      <c r="K509">
        <f t="shared" si="69"/>
        <v>16.453062353358089</v>
      </c>
      <c r="L509">
        <f t="shared" si="70"/>
        <v>0.13008420925734551</v>
      </c>
      <c r="M509">
        <f t="shared" si="73"/>
        <v>0.17138674402308265</v>
      </c>
      <c r="N509">
        <f t="shared" si="71"/>
        <v>0.19325595254309699</v>
      </c>
    </row>
    <row r="510" spans="1:14">
      <c r="A510" s="18">
        <v>41548</v>
      </c>
      <c r="B510">
        <v>4.1300158588150264</v>
      </c>
      <c r="C510">
        <v>9.5302313598096777</v>
      </c>
      <c r="D510">
        <v>4.2024158907384139</v>
      </c>
      <c r="E510">
        <v>9.1813504570016224</v>
      </c>
      <c r="F510">
        <f t="shared" si="64"/>
        <v>18.550551605106399</v>
      </c>
      <c r="G510">
        <f t="shared" si="65"/>
        <v>3.9298480729792846E-3</v>
      </c>
      <c r="H510">
        <f t="shared" si="66"/>
        <v>24.288457446924532</v>
      </c>
      <c r="I510">
        <f t="shared" si="67"/>
        <v>29.162327457182911</v>
      </c>
      <c r="J510">
        <f t="shared" si="68"/>
        <v>5.2417646225075302E-3</v>
      </c>
      <c r="K510">
        <f t="shared" si="69"/>
        <v>25.515981222836938</v>
      </c>
      <c r="L510">
        <f t="shared" si="70"/>
        <v>0.312992932911837</v>
      </c>
      <c r="M510">
        <f t="shared" si="73"/>
        <v>8.4761962809268662E-2</v>
      </c>
      <c r="N510">
        <f t="shared" si="71"/>
        <v>4.8621750296082957E-3</v>
      </c>
    </row>
    <row r="511" spans="1:14">
      <c r="A511" s="18">
        <v>41555</v>
      </c>
      <c r="B511">
        <v>4.6045483032456564</v>
      </c>
      <c r="C511">
        <v>9.3154967121527807</v>
      </c>
      <c r="D511">
        <v>4.2410466668298659</v>
      </c>
      <c r="E511">
        <v>10.911179737383188</v>
      </c>
      <c r="F511">
        <f t="shared" si="64"/>
        <v>22.65511612201988</v>
      </c>
      <c r="G511">
        <f t="shared" si="65"/>
        <v>0.10051302403784519</v>
      </c>
      <c r="H511">
        <f t="shared" si="66"/>
        <v>27.993357246387482</v>
      </c>
      <c r="I511">
        <f t="shared" si="67"/>
        <v>22.193034911384565</v>
      </c>
      <c r="J511">
        <f t="shared" si="68"/>
        <v>0.13213343967695762</v>
      </c>
      <c r="K511">
        <f t="shared" si="69"/>
        <v>39.773600046051619</v>
      </c>
      <c r="L511">
        <f t="shared" si="70"/>
        <v>6.2348281513534211E-4</v>
      </c>
      <c r="M511">
        <f t="shared" si="73"/>
        <v>1.0027495544926593E-2</v>
      </c>
      <c r="N511">
        <f t="shared" si="71"/>
        <v>0.33157523394565802</v>
      </c>
    </row>
    <row r="512" spans="1:14">
      <c r="A512" s="18">
        <v>41562</v>
      </c>
      <c r="B512">
        <v>2.476751581762175</v>
      </c>
      <c r="C512">
        <v>6.0903456945437506</v>
      </c>
      <c r="D512">
        <v>3.9656250584994592</v>
      </c>
      <c r="E512">
        <v>7.0836846330301295</v>
      </c>
      <c r="F512">
        <f t="shared" si="64"/>
        <v>7.4519227411838642</v>
      </c>
      <c r="G512">
        <f t="shared" si="65"/>
        <v>0.67808826914215914</v>
      </c>
      <c r="H512">
        <f t="shared" si="66"/>
        <v>13.433971124801264</v>
      </c>
      <c r="I512">
        <f t="shared" si="67"/>
        <v>13.058062411929663</v>
      </c>
      <c r="J512">
        <f t="shared" si="68"/>
        <v>2.2167442297317685</v>
      </c>
      <c r="K512">
        <f t="shared" si="69"/>
        <v>21.22383213886507</v>
      </c>
      <c r="L512">
        <f t="shared" si="70"/>
        <v>0.20456552366815167</v>
      </c>
      <c r="M512">
        <f t="shared" si="73"/>
        <v>2.0565805294977695</v>
      </c>
      <c r="N512">
        <f t="shared" si="71"/>
        <v>0.28498580097774034</v>
      </c>
    </row>
    <row r="513" spans="1:14">
      <c r="A513" s="18">
        <v>41569</v>
      </c>
      <c r="B513">
        <v>3.5847126273922263</v>
      </c>
      <c r="C513">
        <v>7.7089520799909685</v>
      </c>
      <c r="D513">
        <v>3.6280285613296157</v>
      </c>
      <c r="E513">
        <v>7.3714955171459042</v>
      </c>
      <c r="F513">
        <f t="shared" si="64"/>
        <v>14.33997425554726</v>
      </c>
      <c r="G513">
        <f t="shared" si="65"/>
        <v>5.2713419400418765E-2</v>
      </c>
      <c r="H513">
        <f t="shared" si="66"/>
        <v>20.355621394834507</v>
      </c>
      <c r="I513">
        <f t="shared" si="67"/>
        <v>17.009351062371969</v>
      </c>
      <c r="J513">
        <f t="shared" si="68"/>
        <v>1.8762701328682843E-3</v>
      </c>
      <c r="K513">
        <f t="shared" si="69"/>
        <v>14.339724654131215</v>
      </c>
      <c r="L513">
        <f t="shared" si="70"/>
        <v>2.9819599491204645E-2</v>
      </c>
      <c r="M513">
        <f t="shared" si="73"/>
        <v>0.16117126984558822</v>
      </c>
      <c r="N513">
        <f t="shared" si="71"/>
        <v>0.16889004015216519</v>
      </c>
    </row>
    <row r="514" spans="1:14">
      <c r="A514" s="18">
        <v>41576</v>
      </c>
      <c r="B514">
        <v>2.0937360017081521</v>
      </c>
      <c r="C514">
        <v>4.1094130790841987</v>
      </c>
      <c r="D514">
        <v>2.9877562645670004</v>
      </c>
      <c r="E514">
        <v>5.8150091063080831</v>
      </c>
      <c r="F514">
        <f t="shared" si="64"/>
        <v>5.5905015404361551</v>
      </c>
      <c r="G514">
        <f t="shared" si="65"/>
        <v>1.0583420001525115</v>
      </c>
      <c r="H514">
        <f t="shared" si="66"/>
        <v>11.374527252348116</v>
      </c>
      <c r="I514">
        <f t="shared" si="67"/>
        <v>4.0629540802592414</v>
      </c>
      <c r="J514">
        <f t="shared" si="68"/>
        <v>0.79927223040220419</v>
      </c>
      <c r="K514">
        <f t="shared" si="69"/>
        <v>13.847873519018808</v>
      </c>
      <c r="L514">
        <f t="shared" si="70"/>
        <v>3.1854589440297898E-2</v>
      </c>
      <c r="M514">
        <f t="shared" si="73"/>
        <v>8.4321696193176879E-2</v>
      </c>
      <c r="N514">
        <f t="shared" si="71"/>
        <v>3.9066463538135893E-2</v>
      </c>
    </row>
    <row r="515" spans="1:14">
      <c r="A515" s="18">
        <v>41583</v>
      </c>
      <c r="B515">
        <v>2.165616948761274</v>
      </c>
      <c r="C515">
        <v>4.0879060018826356</v>
      </c>
      <c r="D515">
        <v>3.5693512528567326</v>
      </c>
      <c r="E515">
        <v>6.4863752868079816</v>
      </c>
      <c r="F515">
        <f t="shared" si="64"/>
        <v>5.9194820373314769</v>
      </c>
      <c r="G515">
        <f t="shared" si="65"/>
        <v>0.98055409720421682</v>
      </c>
      <c r="H515">
        <f t="shared" si="66"/>
        <v>11.747971147374269</v>
      </c>
      <c r="I515">
        <f t="shared" si="67"/>
        <v>3.6951952037502211</v>
      </c>
      <c r="J515">
        <f t="shared" si="68"/>
        <v>1.9704699964943615</v>
      </c>
      <c r="K515">
        <f t="shared" si="69"/>
        <v>18.668952615800148</v>
      </c>
      <c r="L515">
        <f t="shared" si="70"/>
        <v>6.83122801218667E-2</v>
      </c>
      <c r="M515">
        <f t="shared" si="73"/>
        <v>0.7941920687014079</v>
      </c>
      <c r="N515">
        <f t="shared" si="71"/>
        <v>0.25640501328631077</v>
      </c>
    </row>
    <row r="516" spans="1:14">
      <c r="A516" s="18">
        <v>41590</v>
      </c>
      <c r="B516">
        <v>1.5104841603225216</v>
      </c>
      <c r="C516">
        <v>3.2356346808987237</v>
      </c>
      <c r="D516">
        <v>3.1525173054326925</v>
      </c>
      <c r="E516">
        <v>4.5940809803284628</v>
      </c>
      <c r="F516">
        <f t="shared" ref="F516:F579" si="74">POWER((0.367+0.954*B516),2)</f>
        <v>3.2688708304383995</v>
      </c>
      <c r="G516">
        <f t="shared" ref="G516:G579" si="75">POWER((2.151+(0.464-1)*B516),2)</f>
        <v>1.7993016191327291</v>
      </c>
      <c r="H516">
        <f t="shared" ref="H516:H579" si="76">POWER((1.773+0.764*B516),2)</f>
        <v>8.5673869458374021</v>
      </c>
      <c r="I516">
        <f t="shared" ref="I516:I579" si="77">POWER((B516-C516),2)</f>
        <v>2.9761443186443413</v>
      </c>
      <c r="J516">
        <f t="shared" ref="J516:J579" si="78">POWER((B516-D516),2)</f>
        <v>2.6962728496403994</v>
      </c>
      <c r="K516">
        <f t="shared" ref="K516:K579" si="79">POWER((B516-E516),2)</f>
        <v>9.5085693483507541</v>
      </c>
      <c r="L516">
        <f t="shared" ref="L516:L579" si="80">POWER((C516-0.367)/1.954-B516,2)</f>
        <v>1.7978367448834077E-3</v>
      </c>
      <c r="M516">
        <f t="shared" si="73"/>
        <v>0.41984996927221485</v>
      </c>
      <c r="N516">
        <f t="shared" ref="N516:N579" si="81">POWER((E516-1.773)/1.764-B516,2)</f>
        <v>7.8797748851317795E-3</v>
      </c>
    </row>
    <row r="517" spans="1:14">
      <c r="A517" s="18">
        <v>41597</v>
      </c>
      <c r="B517">
        <v>1.9787820238120308</v>
      </c>
      <c r="C517">
        <v>4.8759900832556866</v>
      </c>
      <c r="D517">
        <v>3.0840240047196228</v>
      </c>
      <c r="E517">
        <v>4.5403937057673733</v>
      </c>
      <c r="F517">
        <f t="shared" si="74"/>
        <v>5.0839338672716705</v>
      </c>
      <c r="G517">
        <f t="shared" si="75"/>
        <v>1.1889129198222315</v>
      </c>
      <c r="H517">
        <f t="shared" si="76"/>
        <v>10.789841837208495</v>
      </c>
      <c r="I517">
        <f t="shared" si="77"/>
        <v>8.3938145397052732</v>
      </c>
      <c r="J517">
        <f t="shared" si="78"/>
        <v>1.2215598363605378</v>
      </c>
      <c r="K517">
        <f t="shared" si="79"/>
        <v>6.5618544091300786</v>
      </c>
      <c r="L517">
        <f t="shared" si="80"/>
        <v>0.10810096228435558</v>
      </c>
      <c r="M517">
        <f t="shared" si="73"/>
        <v>1.0269187211126886E-3</v>
      </c>
      <c r="N517">
        <f t="shared" si="81"/>
        <v>0.16807108008430369</v>
      </c>
    </row>
    <row r="518" spans="1:14">
      <c r="A518" s="18">
        <v>41604</v>
      </c>
      <c r="B518">
        <v>1.1582405944391925</v>
      </c>
      <c r="C518">
        <v>2.710657258178522</v>
      </c>
      <c r="D518">
        <v>2.8674511393043067</v>
      </c>
      <c r="E518">
        <v>3.8763889489600842</v>
      </c>
      <c r="F518">
        <f t="shared" si="74"/>
        <v>2.1666707372478133</v>
      </c>
      <c r="G518">
        <f t="shared" si="75"/>
        <v>2.3414601401287602</v>
      </c>
      <c r="H518">
        <f t="shared" si="76"/>
        <v>7.0644101588842938</v>
      </c>
      <c r="I518">
        <f t="shared" si="77"/>
        <v>2.4099974978555503</v>
      </c>
      <c r="J518">
        <f t="shared" si="78"/>
        <v>2.9214006866781008</v>
      </c>
      <c r="K518">
        <f t="shared" si="79"/>
        <v>7.388330477184633</v>
      </c>
      <c r="L518">
        <f t="shared" si="80"/>
        <v>1.695346346852588E-3</v>
      </c>
      <c r="M518">
        <f t="shared" si="73"/>
        <v>0.14886875280497727</v>
      </c>
      <c r="N518">
        <f t="shared" si="81"/>
        <v>1.1666848628400794E-3</v>
      </c>
    </row>
    <row r="519" spans="1:14">
      <c r="A519" s="18">
        <v>41611</v>
      </c>
      <c r="B519">
        <v>0.61556562824955208</v>
      </c>
      <c r="C519">
        <v>1.5669993681626702</v>
      </c>
      <c r="D519">
        <v>1.9291385318129126</v>
      </c>
      <c r="E519">
        <v>2.4050420480693395</v>
      </c>
      <c r="F519">
        <f t="shared" si="74"/>
        <v>0.91059231694476628</v>
      </c>
      <c r="G519">
        <f t="shared" si="75"/>
        <v>3.3162479535353921</v>
      </c>
      <c r="H519">
        <f t="shared" si="76"/>
        <v>5.0323596253079721</v>
      </c>
      <c r="I519">
        <f t="shared" si="77"/>
        <v>0.90522616144506285</v>
      </c>
      <c r="J519">
        <f t="shared" si="78"/>
        <v>1.7254737729758778</v>
      </c>
      <c r="K519">
        <f t="shared" si="79"/>
        <v>3.2022258570910442</v>
      </c>
      <c r="L519">
        <f t="shared" si="80"/>
        <v>2.076710263903525E-6</v>
      </c>
      <c r="M519">
        <f t="shared" si="73"/>
        <v>1.1962132540728982</v>
      </c>
      <c r="N519">
        <f t="shared" si="81"/>
        <v>6.6185356110283436E-2</v>
      </c>
    </row>
    <row r="520" spans="1:14">
      <c r="A520" s="18">
        <v>41618</v>
      </c>
      <c r="B520">
        <v>0.87924961509671595</v>
      </c>
      <c r="C520">
        <v>1.6132053808002058</v>
      </c>
      <c r="D520">
        <v>2.4159001829834597</v>
      </c>
      <c r="E520">
        <v>3.1001994781199604</v>
      </c>
      <c r="F520">
        <f t="shared" si="74"/>
        <v>1.4539636066830273</v>
      </c>
      <c r="G520">
        <f t="shared" si="75"/>
        <v>2.8214666903647529</v>
      </c>
      <c r="H520">
        <f t="shared" si="76"/>
        <v>5.9767864561746098</v>
      </c>
      <c r="I520">
        <f t="shared" si="77"/>
        <v>0.53869106600939609</v>
      </c>
      <c r="J520">
        <f t="shared" si="78"/>
        <v>2.3612949677866517</v>
      </c>
      <c r="K520">
        <f t="shared" si="79"/>
        <v>4.9326182940629684</v>
      </c>
      <c r="L520">
        <f t="shared" si="80"/>
        <v>5.8311712251220858E-2</v>
      </c>
      <c r="M520">
        <f t="shared" si="73"/>
        <v>9.5076052135610975E-2</v>
      </c>
      <c r="N520">
        <f t="shared" si="81"/>
        <v>1.6095732647653425E-2</v>
      </c>
    </row>
    <row r="521" spans="1:14">
      <c r="A521" s="18">
        <v>41625</v>
      </c>
      <c r="B521">
        <v>0.59871186510226371</v>
      </c>
      <c r="C521">
        <v>2.4664299382518444</v>
      </c>
      <c r="D521">
        <v>1.8042401523489093</v>
      </c>
      <c r="E521">
        <v>1.7355048525023973</v>
      </c>
      <c r="F521">
        <f t="shared" si="74"/>
        <v>0.88016504910279925</v>
      </c>
      <c r="G521">
        <f t="shared" si="75"/>
        <v>3.3492310196964308</v>
      </c>
      <c r="H521">
        <f t="shared" si="76"/>
        <v>4.9747549305677037</v>
      </c>
      <c r="I521">
        <f t="shared" si="77"/>
        <v>3.4883708007695819</v>
      </c>
      <c r="J521">
        <f t="shared" si="78"/>
        <v>1.4532984513518312</v>
      </c>
      <c r="K521">
        <f t="shared" si="79"/>
        <v>1.2922982962021199</v>
      </c>
      <c r="L521">
        <f t="shared" si="80"/>
        <v>0.22630468518949678</v>
      </c>
      <c r="M521">
        <f t="shared" si="73"/>
        <v>1.8118213205685205</v>
      </c>
      <c r="N521">
        <f t="shared" si="81"/>
        <v>0.38435984693700359</v>
      </c>
    </row>
    <row r="522" spans="1:14">
      <c r="A522" s="18">
        <v>41632</v>
      </c>
      <c r="B522">
        <v>0.73447899655809534</v>
      </c>
      <c r="C522">
        <v>0.87696968463211566</v>
      </c>
      <c r="D522">
        <v>2.2503912754519506</v>
      </c>
      <c r="E522">
        <v>2.7507762681591981</v>
      </c>
      <c r="F522">
        <f t="shared" si="74"/>
        <v>1.1399682626341727</v>
      </c>
      <c r="G522">
        <f t="shared" si="75"/>
        <v>3.0881709739924119</v>
      </c>
      <c r="H522">
        <f t="shared" si="76"/>
        <v>5.4482186584837153</v>
      </c>
      <c r="I522">
        <f t="shared" si="77"/>
        <v>2.0303596187807756E-2</v>
      </c>
      <c r="J522">
        <f t="shared" si="78"/>
        <v>2.2979900373011617</v>
      </c>
      <c r="K522">
        <f t="shared" si="79"/>
        <v>4.0654546874660511</v>
      </c>
      <c r="L522">
        <f t="shared" si="80"/>
        <v>0.22419414418091951</v>
      </c>
      <c r="M522">
        <f t="shared" si="73"/>
        <v>0.27068468288426717</v>
      </c>
      <c r="N522">
        <f t="shared" si="81"/>
        <v>3.2466295463636621E-2</v>
      </c>
    </row>
    <row r="523" spans="1:14">
      <c r="A523" s="18">
        <v>41639</v>
      </c>
      <c r="B523">
        <v>0.88806869308048308</v>
      </c>
      <c r="C523">
        <v>1.3696822515942007</v>
      </c>
      <c r="D523">
        <v>2.7263499271890481</v>
      </c>
      <c r="E523">
        <v>3.0301290711357494</v>
      </c>
      <c r="F523">
        <f t="shared" si="74"/>
        <v>1.4743242179273324</v>
      </c>
      <c r="G523">
        <f t="shared" si="75"/>
        <v>2.805608854727911</v>
      </c>
      <c r="H523">
        <f t="shared" si="76"/>
        <v>6.009776163101459</v>
      </c>
      <c r="I523">
        <f t="shared" si="77"/>
        <v>0.23195161974424605</v>
      </c>
      <c r="J523">
        <f t="shared" si="78"/>
        <v>3.3792778956757088</v>
      </c>
      <c r="K523">
        <f t="shared" si="79"/>
        <v>4.5884226632342697</v>
      </c>
      <c r="L523">
        <f t="shared" si="80"/>
        <v>0.14056895697363639</v>
      </c>
      <c r="M523">
        <f t="shared" si="73"/>
        <v>0.12384036535822988</v>
      </c>
      <c r="N523">
        <f t="shared" si="81"/>
        <v>3.0768839822696327E-2</v>
      </c>
    </row>
    <row r="524" spans="1:14">
      <c r="A524" s="18">
        <v>41646</v>
      </c>
      <c r="B524">
        <v>0.58087582916973801</v>
      </c>
      <c r="C524">
        <v>-0.18419736652191174</v>
      </c>
      <c r="D524">
        <v>2.4280009053823726</v>
      </c>
      <c r="E524">
        <v>2.021769490952551</v>
      </c>
      <c r="F524">
        <f t="shared" si="74"/>
        <v>0.84852753076645859</v>
      </c>
      <c r="G524">
        <f t="shared" si="75"/>
        <v>3.3843141665906877</v>
      </c>
      <c r="H524">
        <f t="shared" si="76"/>
        <v>4.9141540623401907</v>
      </c>
      <c r="I524">
        <f t="shared" si="77"/>
        <v>0.58533699476583345</v>
      </c>
      <c r="J524">
        <f t="shared" si="78"/>
        <v>3.411871047173531</v>
      </c>
      <c r="K524">
        <f t="shared" si="79"/>
        <v>2.0761745445658835</v>
      </c>
      <c r="L524">
        <f t="shared" si="80"/>
        <v>0.74470428675789591</v>
      </c>
      <c r="M524">
        <f t="shared" si="73"/>
        <v>2.5949603760224316E-4</v>
      </c>
      <c r="N524">
        <f t="shared" si="81"/>
        <v>0.19346805825794494</v>
      </c>
    </row>
    <row r="525" spans="1:14">
      <c r="A525" s="18">
        <v>41653</v>
      </c>
      <c r="B525">
        <v>0.77565016342745818</v>
      </c>
      <c r="C525">
        <v>0.91897423335458528</v>
      </c>
      <c r="D525">
        <v>2.5600237294515562</v>
      </c>
      <c r="E525">
        <v>2.5766644457550179</v>
      </c>
      <c r="F525">
        <f t="shared" si="74"/>
        <v>1.2253831474689973</v>
      </c>
      <c r="G525">
        <f t="shared" si="75"/>
        <v>3.0110978112964899</v>
      </c>
      <c r="H525">
        <f t="shared" si="76"/>
        <v>5.5960478646616307</v>
      </c>
      <c r="I525">
        <f t="shared" si="77"/>
        <v>2.0541789020476018E-2</v>
      </c>
      <c r="J525">
        <f t="shared" si="78"/>
        <v>3.1839890231255561</v>
      </c>
      <c r="K525">
        <f t="shared" si="79"/>
        <v>3.243652445147855</v>
      </c>
      <c r="L525">
        <f t="shared" si="80"/>
        <v>0.24321261369715921</v>
      </c>
      <c r="M525">
        <f t="shared" si="73"/>
        <v>1.1207714736760552E-2</v>
      </c>
      <c r="N525">
        <f t="shared" si="81"/>
        <v>0.10243717073078172</v>
      </c>
    </row>
    <row r="526" spans="1:14">
      <c r="A526" s="18">
        <v>41660</v>
      </c>
      <c r="B526">
        <v>0.8882161062267856</v>
      </c>
      <c r="C526">
        <v>2.2471579122912466</v>
      </c>
      <c r="D526">
        <v>2.8057581785235923</v>
      </c>
      <c r="E526">
        <v>2.8859396108873727</v>
      </c>
      <c r="F526">
        <f t="shared" si="74"/>
        <v>1.4746657537287893</v>
      </c>
      <c r="G526">
        <f t="shared" si="75"/>
        <v>2.8053441666871444</v>
      </c>
      <c r="H526">
        <f t="shared" si="76"/>
        <v>6.0103283660154778</v>
      </c>
      <c r="I526">
        <f t="shared" si="77"/>
        <v>1.8467228322697395</v>
      </c>
      <c r="J526">
        <f t="shared" si="78"/>
        <v>3.6769675990283326</v>
      </c>
      <c r="K526">
        <f t="shared" si="79"/>
        <v>3.9908992010733795</v>
      </c>
      <c r="L526">
        <f t="shared" si="80"/>
        <v>5.4750639228975323E-3</v>
      </c>
      <c r="M526">
        <f t="shared" si="73"/>
        <v>0.27342509796185055</v>
      </c>
      <c r="N526">
        <f t="shared" si="81"/>
        <v>6.6202239944974414E-2</v>
      </c>
    </row>
    <row r="527" spans="1:14">
      <c r="A527" s="18">
        <v>41667</v>
      </c>
      <c r="B527">
        <v>0.62069145449059993</v>
      </c>
      <c r="C527">
        <v>1.7450350138380304</v>
      </c>
      <c r="D527">
        <v>1.8646186644327933</v>
      </c>
      <c r="E527">
        <v>2.1472226642657382</v>
      </c>
      <c r="F527">
        <f t="shared" si="74"/>
        <v>0.91994886356762162</v>
      </c>
      <c r="G527">
        <f t="shared" si="75"/>
        <v>3.3062490028253144</v>
      </c>
      <c r="H527">
        <f t="shared" si="76"/>
        <v>5.0499450142882036</v>
      </c>
      <c r="I527">
        <f t="shared" si="77"/>
        <v>1.2641484394460489</v>
      </c>
      <c r="J527">
        <f t="shared" si="78"/>
        <v>1.5473549036345697</v>
      </c>
      <c r="K527">
        <f t="shared" si="79"/>
        <v>2.3302975344175469</v>
      </c>
      <c r="L527">
        <f t="shared" si="80"/>
        <v>7.1481150551551235E-3</v>
      </c>
      <c r="M527">
        <f t="shared" si="73"/>
        <v>1.5323781107490304</v>
      </c>
      <c r="N527">
        <f t="shared" si="81"/>
        <v>0.1669107222904789</v>
      </c>
    </row>
    <row r="528" spans="1:14">
      <c r="A528" s="18">
        <v>41674</v>
      </c>
      <c r="B528">
        <v>0.40284553867557993</v>
      </c>
      <c r="C528">
        <v>0.19041937248861551</v>
      </c>
      <c r="D528">
        <v>1.7035400180145286</v>
      </c>
      <c r="E528">
        <v>1.2169762843482617</v>
      </c>
      <c r="F528">
        <f t="shared" si="74"/>
        <v>0.56447369413332948</v>
      </c>
      <c r="G528">
        <f t="shared" si="75"/>
        <v>3.744514447808204</v>
      </c>
      <c r="H528">
        <f t="shared" si="76"/>
        <v>4.3296204039031911</v>
      </c>
      <c r="I528">
        <f t="shared" si="77"/>
        <v>4.5124876080891822E-2</v>
      </c>
      <c r="J528">
        <f t="shared" si="78"/>
        <v>1.6918061285828185</v>
      </c>
      <c r="K528">
        <f t="shared" si="79"/>
        <v>0.66280887104955677</v>
      </c>
      <c r="L528">
        <f t="shared" si="80"/>
        <v>0.24326037999378189</v>
      </c>
      <c r="M528">
        <f t="shared" si="73"/>
        <v>1.8692329637596472</v>
      </c>
      <c r="N528">
        <f t="shared" si="81"/>
        <v>0.51559828219785098</v>
      </c>
    </row>
    <row r="529" spans="1:14">
      <c r="A529" s="18">
        <v>41681</v>
      </c>
      <c r="B529">
        <v>0.73116013062759522</v>
      </c>
      <c r="C529">
        <v>0.58799921611919048</v>
      </c>
      <c r="D529">
        <v>2.8386455541360203</v>
      </c>
      <c r="E529">
        <v>2.5273775534419847</v>
      </c>
      <c r="F529">
        <f t="shared" si="74"/>
        <v>1.1332172325896119</v>
      </c>
      <c r="G529">
        <f t="shared" si="75"/>
        <v>3.0944263716396816</v>
      </c>
      <c r="H529">
        <f t="shared" si="76"/>
        <v>5.4363881237931402</v>
      </c>
      <c r="I529">
        <f t="shared" si="77"/>
        <v>2.0495047442882771E-2</v>
      </c>
      <c r="J529">
        <f t="shared" si="78"/>
        <v>4.4414948103004868</v>
      </c>
      <c r="K529">
        <f t="shared" si="79"/>
        <v>3.2263970300219671</v>
      </c>
      <c r="L529">
        <f t="shared" si="80"/>
        <v>0.38199717617680418</v>
      </c>
      <c r="M529">
        <f t="shared" si="73"/>
        <v>0.56375259372475361</v>
      </c>
      <c r="N529">
        <f t="shared" si="81"/>
        <v>9.211738307034846E-2</v>
      </c>
    </row>
    <row r="530" spans="1:14">
      <c r="A530" s="18">
        <v>41688</v>
      </c>
      <c r="B530">
        <v>0.66534818946148488</v>
      </c>
      <c r="C530">
        <v>5.8819648752031398E-2</v>
      </c>
      <c r="D530">
        <v>2.9653450050095533</v>
      </c>
      <c r="E530">
        <v>2.4397188632517555</v>
      </c>
      <c r="F530">
        <f t="shared" si="74"/>
        <v>1.0034873806583908</v>
      </c>
      <c r="G530">
        <f t="shared" si="75"/>
        <v>3.2197757925752266</v>
      </c>
      <c r="H530">
        <f t="shared" si="76"/>
        <v>5.2044483946939168</v>
      </c>
      <c r="I530">
        <f t="shared" si="77"/>
        <v>0.36787687069513919</v>
      </c>
      <c r="J530">
        <f t="shared" si="78"/>
        <v>5.2899853515312554</v>
      </c>
      <c r="K530">
        <f t="shared" si="79"/>
        <v>3.1483912880069385</v>
      </c>
      <c r="L530">
        <f t="shared" si="80"/>
        <v>0.67743742928694117</v>
      </c>
      <c r="M530">
        <f t="shared" si="73"/>
        <v>1.1874585140188891</v>
      </c>
      <c r="N530">
        <f t="shared" si="81"/>
        <v>8.2592811043871714E-2</v>
      </c>
    </row>
    <row r="531" spans="1:14">
      <c r="A531" s="18">
        <v>41695</v>
      </c>
      <c r="B531">
        <v>1.2472797541245266</v>
      </c>
      <c r="C531">
        <v>1.2854402814980566</v>
      </c>
      <c r="D531">
        <v>3.6461412552986854</v>
      </c>
      <c r="E531">
        <v>4.6362071640512896</v>
      </c>
      <c r="F531">
        <f t="shared" si="74"/>
        <v>2.4239528222907429</v>
      </c>
      <c r="G531">
        <f t="shared" si="75"/>
        <v>2.1976818753147893</v>
      </c>
      <c r="H531">
        <f t="shared" si="76"/>
        <v>7.4306492898138625</v>
      </c>
      <c r="I531">
        <f t="shared" si="77"/>
        <v>1.456225849425927E-3</v>
      </c>
      <c r="J531">
        <f t="shared" si="78"/>
        <v>5.7545365018155383</v>
      </c>
      <c r="K531">
        <f t="shared" si="79"/>
        <v>11.484828989752918</v>
      </c>
      <c r="L531">
        <f t="shared" si="80"/>
        <v>0.60411585848699578</v>
      </c>
      <c r="M531">
        <f t="shared" si="73"/>
        <v>3.9006543644310745</v>
      </c>
      <c r="N531">
        <f t="shared" si="81"/>
        <v>0.14126589768496534</v>
      </c>
    </row>
    <row r="532" spans="1:14">
      <c r="A532" s="18">
        <v>41702</v>
      </c>
      <c r="B532">
        <v>1.2736163594632195</v>
      </c>
      <c r="C532">
        <v>1.9257955521319166</v>
      </c>
      <c r="D532">
        <v>3.3424954146451147</v>
      </c>
      <c r="E532">
        <v>4.023094711275899</v>
      </c>
      <c r="F532">
        <f t="shared" si="74"/>
        <v>2.5028189428203276</v>
      </c>
      <c r="G532">
        <f t="shared" si="75"/>
        <v>2.1560271462901333</v>
      </c>
      <c r="H532">
        <f t="shared" si="76"/>
        <v>7.5407516011157005</v>
      </c>
      <c r="I532">
        <f t="shared" si="77"/>
        <v>0.42533769934999349</v>
      </c>
      <c r="J532">
        <f t="shared" si="78"/>
        <v>4.2802605449703321</v>
      </c>
      <c r="K532">
        <f t="shared" si="79"/>
        <v>7.5596312070865679</v>
      </c>
      <c r="L532">
        <f t="shared" si="80"/>
        <v>0.22645266324504648</v>
      </c>
      <c r="M532">
        <f t="shared" si="73"/>
        <v>1.6751133204955793</v>
      </c>
      <c r="N532">
        <f t="shared" si="81"/>
        <v>3.7928957620136845E-6</v>
      </c>
    </row>
    <row r="533" spans="1:14">
      <c r="A533" s="18">
        <v>41709</v>
      </c>
      <c r="B533">
        <v>1.689749926851557</v>
      </c>
      <c r="C533">
        <v>3.1416120612829612</v>
      </c>
      <c r="D533">
        <v>4.1125549242452593</v>
      </c>
      <c r="E533">
        <v>5.871281485697641</v>
      </c>
      <c r="F533">
        <f t="shared" si="74"/>
        <v>3.9165258212557075</v>
      </c>
      <c r="G533">
        <f t="shared" si="75"/>
        <v>1.5507572440858928</v>
      </c>
      <c r="H533">
        <f t="shared" si="76"/>
        <v>9.3879056904986697</v>
      </c>
      <c r="I533">
        <f t="shared" si="77"/>
        <v>2.1079036573957128</v>
      </c>
      <c r="J533">
        <f t="shared" si="78"/>
        <v>5.8699840553958964</v>
      </c>
      <c r="K533">
        <f t="shared" si="79"/>
        <v>17.485206177625759</v>
      </c>
      <c r="L533">
        <f t="shared" si="80"/>
        <v>7.2783782140856207E-2</v>
      </c>
      <c r="M533">
        <f t="shared" si="73"/>
        <v>6.44011991234595</v>
      </c>
      <c r="N533">
        <f t="shared" si="81"/>
        <v>0.40137153431617206</v>
      </c>
    </row>
    <row r="534" spans="1:14">
      <c r="A534" s="18">
        <v>41716</v>
      </c>
      <c r="B534">
        <v>1.8504237719468495</v>
      </c>
      <c r="C534">
        <v>3.7901717970894864</v>
      </c>
      <c r="D534">
        <v>3.6828744171959307</v>
      </c>
      <c r="E534">
        <v>5.9116715539339069</v>
      </c>
      <c r="F534">
        <f t="shared" si="74"/>
        <v>4.5467215358419892</v>
      </c>
      <c r="G534">
        <f t="shared" si="75"/>
        <v>1.3436817152721501</v>
      </c>
      <c r="H534">
        <f t="shared" si="76"/>
        <v>10.155208333812924</v>
      </c>
      <c r="I534">
        <f t="shared" si="77"/>
        <v>3.76262240104476</v>
      </c>
      <c r="J534">
        <f t="shared" si="78"/>
        <v>3.357875367273774</v>
      </c>
      <c r="K534">
        <f t="shared" si="79"/>
        <v>16.493733546694791</v>
      </c>
      <c r="L534">
        <f t="shared" si="80"/>
        <v>9.711048769308301E-3</v>
      </c>
      <c r="M534">
        <f t="shared" si="73"/>
        <v>2.1054872291383671</v>
      </c>
      <c r="N534">
        <f t="shared" si="81"/>
        <v>0.24577987757838951</v>
      </c>
    </row>
    <row r="535" spans="1:14">
      <c r="A535" s="18">
        <v>41723</v>
      </c>
      <c r="B535">
        <v>2.0530289122560861</v>
      </c>
      <c r="C535">
        <v>6.0296961301808727</v>
      </c>
      <c r="D535">
        <v>2.9830792505436987</v>
      </c>
      <c r="E535">
        <v>6.0854760256476981</v>
      </c>
      <c r="F535">
        <f t="shared" si="74"/>
        <v>5.4083669052665018</v>
      </c>
      <c r="G535">
        <f t="shared" si="75"/>
        <v>1.1037109887202936</v>
      </c>
      <c r="H535">
        <f t="shared" si="76"/>
        <v>11.165716406742572</v>
      </c>
      <c r="I535">
        <f t="shared" si="77"/>
        <v>15.813882162117663</v>
      </c>
      <c r="J535">
        <f t="shared" si="78"/>
        <v>0.86499363174890265</v>
      </c>
      <c r="K535">
        <f t="shared" si="79"/>
        <v>16.260629722300344</v>
      </c>
      <c r="L535">
        <f t="shared" si="80"/>
        <v>0.71397971116795345</v>
      </c>
      <c r="M535">
        <f t="shared" si="73"/>
        <v>6.7472486194294926E-2</v>
      </c>
      <c r="N535">
        <f t="shared" si="81"/>
        <v>0.15341744317091752</v>
      </c>
    </row>
    <row r="536" spans="1:14">
      <c r="A536" s="18">
        <v>41730</v>
      </c>
      <c r="B536">
        <v>4.7255539326526419</v>
      </c>
      <c r="C536">
        <v>8.6564686936647739</v>
      </c>
      <c r="D536">
        <v>4.5777700879887941</v>
      </c>
      <c r="E536">
        <v>10.048106612622341</v>
      </c>
      <c r="F536">
        <f t="shared" si="74"/>
        <v>23.767364936413571</v>
      </c>
      <c r="G536">
        <f t="shared" si="75"/>
        <v>0.14584524826496828</v>
      </c>
      <c r="H536">
        <f t="shared" si="76"/>
        <v>28.980168724610074</v>
      </c>
      <c r="I536">
        <f t="shared" si="77"/>
        <v>15.452090858343066</v>
      </c>
      <c r="J536">
        <f t="shared" si="78"/>
        <v>2.1840064743628283E-2</v>
      </c>
      <c r="K536">
        <f t="shared" si="79"/>
        <v>28.329567031052626</v>
      </c>
      <c r="L536">
        <f t="shared" si="80"/>
        <v>0.23352719447158551</v>
      </c>
      <c r="M536">
        <f t="shared" si="73"/>
        <v>0.2545747546571468</v>
      </c>
      <c r="N536">
        <f t="shared" si="81"/>
        <v>1.1868308013873747E-3</v>
      </c>
    </row>
    <row r="537" spans="1:14">
      <c r="A537" s="18">
        <v>41737</v>
      </c>
      <c r="B537">
        <v>1.5056876626655362</v>
      </c>
      <c r="C537">
        <v>6.9463944100314947</v>
      </c>
      <c r="D537">
        <v>2.5749282435978982</v>
      </c>
      <c r="E537">
        <v>6.2855896220976746</v>
      </c>
      <c r="F537">
        <f t="shared" si="74"/>
        <v>3.2523454463413315</v>
      </c>
      <c r="G537">
        <f t="shared" si="75"/>
        <v>1.806205399997415</v>
      </c>
      <c r="H537">
        <f t="shared" si="76"/>
        <v>8.5459481773036323</v>
      </c>
      <c r="I537">
        <f t="shared" si="77"/>
        <v>29.601289910833462</v>
      </c>
      <c r="J537">
        <f t="shared" si="78"/>
        <v>1.143275419912575</v>
      </c>
      <c r="K537">
        <f t="shared" si="79"/>
        <v>22.84746274178319</v>
      </c>
      <c r="L537">
        <f t="shared" si="80"/>
        <v>3.4650102342599203</v>
      </c>
      <c r="M537">
        <f t="shared" si="73"/>
        <v>0.35052226307782314</v>
      </c>
      <c r="N537">
        <f t="shared" si="81"/>
        <v>1.1076925104138957</v>
      </c>
    </row>
    <row r="538" spans="1:14">
      <c r="A538" s="18">
        <v>41744</v>
      </c>
      <c r="B538">
        <v>1.5581077341394038</v>
      </c>
      <c r="C538">
        <v>3.72081899711986</v>
      </c>
      <c r="D538">
        <v>2.7277344939837174</v>
      </c>
      <c r="E538">
        <v>5.1893915583125905</v>
      </c>
      <c r="F538">
        <f t="shared" si="74"/>
        <v>3.4352204776677118</v>
      </c>
      <c r="G538">
        <f t="shared" si="75"/>
        <v>1.7314724190891173</v>
      </c>
      <c r="H538">
        <f t="shared" si="76"/>
        <v>8.7817058299172164</v>
      </c>
      <c r="I538">
        <f t="shared" si="77"/>
        <v>4.6773200070225185</v>
      </c>
      <c r="J538">
        <f t="shared" si="78"/>
        <v>1.3680267573439076</v>
      </c>
      <c r="K538">
        <f t="shared" si="79"/>
        <v>13.186222211701841</v>
      </c>
      <c r="L538">
        <f t="shared" si="80"/>
        <v>2.5052131452691789E-2</v>
      </c>
      <c r="M538">
        <f t="shared" si="73"/>
        <v>9.931666261172048E-2</v>
      </c>
      <c r="N538">
        <f t="shared" si="81"/>
        <v>0.14335475079674323</v>
      </c>
    </row>
    <row r="539" spans="1:14">
      <c r="A539" s="18">
        <v>41751</v>
      </c>
      <c r="B539">
        <v>5.3165168203131694</v>
      </c>
      <c r="C539">
        <v>10.950912562745248</v>
      </c>
      <c r="D539">
        <v>4.6593877774271952</v>
      </c>
      <c r="E539">
        <v>10.640409048629836</v>
      </c>
      <c r="F539">
        <f t="shared" si="74"/>
        <v>29.582253754528782</v>
      </c>
      <c r="G539">
        <f t="shared" si="75"/>
        <v>0.48811603632974004</v>
      </c>
      <c r="H539">
        <f t="shared" si="76"/>
        <v>34.045111020708845</v>
      </c>
      <c r="I539">
        <f t="shared" si="77"/>
        <v>31.746415382336739</v>
      </c>
      <c r="J539">
        <f t="shared" si="78"/>
        <v>0.43181857900423648</v>
      </c>
      <c r="K539">
        <f t="shared" si="79"/>
        <v>28.343828458730602</v>
      </c>
      <c r="L539">
        <f t="shared" si="80"/>
        <v>1.0003961073169152E-2</v>
      </c>
      <c r="M539">
        <f t="shared" si="73"/>
        <v>8.0086964795056427E-3</v>
      </c>
      <c r="N539">
        <f t="shared" si="81"/>
        <v>8.3891875517313988E-2</v>
      </c>
    </row>
    <row r="540" spans="1:14">
      <c r="A540" s="18">
        <v>41758</v>
      </c>
      <c r="B540">
        <v>2.2959098082512623</v>
      </c>
      <c r="C540">
        <v>7.9210087239585993</v>
      </c>
      <c r="D540">
        <v>2.6683159601469368</v>
      </c>
      <c r="E540">
        <v>7.375484340584439</v>
      </c>
      <c r="F540">
        <f t="shared" si="74"/>
        <v>6.5397728412431118</v>
      </c>
      <c r="G540">
        <f t="shared" si="75"/>
        <v>0.84712206464312934</v>
      </c>
      <c r="H540">
        <f t="shared" si="76"/>
        <v>12.440258715216</v>
      </c>
      <c r="I540">
        <f t="shared" si="77"/>
        <v>31.641737811491858</v>
      </c>
      <c r="J540">
        <f t="shared" si="78"/>
        <v>0.13868634196974419</v>
      </c>
      <c r="K540">
        <f t="shared" si="79"/>
        <v>25.802077429527809</v>
      </c>
      <c r="L540">
        <f t="shared" si="80"/>
        <v>2.4649336798058803</v>
      </c>
      <c r="M540">
        <f t="shared" si="73"/>
        <v>1.3947721527431012</v>
      </c>
      <c r="N540">
        <f t="shared" si="81"/>
        <v>0.77457904228594954</v>
      </c>
    </row>
    <row r="541" spans="1:14">
      <c r="A541" s="18">
        <v>41765</v>
      </c>
      <c r="B541">
        <v>6.6200746581844445</v>
      </c>
      <c r="C541">
        <v>11.866934008849862</v>
      </c>
      <c r="D541">
        <v>4.948390838406838</v>
      </c>
      <c r="E541">
        <v>12.469514109331236</v>
      </c>
      <c r="F541">
        <f t="shared" si="74"/>
        <v>44.656490860153774</v>
      </c>
      <c r="G541">
        <f t="shared" si="75"/>
        <v>1.9526150165145806</v>
      </c>
      <c r="H541">
        <f t="shared" si="76"/>
        <v>46.658968493957097</v>
      </c>
      <c r="I541">
        <f t="shared" si="77"/>
        <v>27.529533045665126</v>
      </c>
      <c r="J541">
        <f t="shared" si="78"/>
        <v>2.794526793306249</v>
      </c>
      <c r="K541">
        <f t="shared" si="79"/>
        <v>34.215941892632472</v>
      </c>
      <c r="L541">
        <f t="shared" si="80"/>
        <v>0.53985032274940836</v>
      </c>
      <c r="M541">
        <f t="shared" si="73"/>
        <v>0.34953528578006421</v>
      </c>
      <c r="N541">
        <f t="shared" si="81"/>
        <v>0.30945984300454077</v>
      </c>
    </row>
    <row r="542" spans="1:14">
      <c r="A542" s="18">
        <v>41772</v>
      </c>
      <c r="B542">
        <v>4.959979340342211</v>
      </c>
      <c r="C542">
        <v>9.0092506583301102</v>
      </c>
      <c r="D542">
        <v>4.8427914931982832</v>
      </c>
      <c r="E542">
        <v>10.505971374313635</v>
      </c>
      <c r="F542">
        <f t="shared" si="74"/>
        <v>25.997968356716054</v>
      </c>
      <c r="G542">
        <f t="shared" si="75"/>
        <v>0.25760591271357169</v>
      </c>
      <c r="H542">
        <f t="shared" si="76"/>
        <v>30.940563158981828</v>
      </c>
      <c r="I542">
        <f t="shared" si="77"/>
        <v>16.396598206679457</v>
      </c>
      <c r="J542">
        <f t="shared" si="78"/>
        <v>1.3732991518228594E-2</v>
      </c>
      <c r="K542">
        <f t="shared" si="79"/>
        <v>30.758027640874491</v>
      </c>
      <c r="L542">
        <f t="shared" si="80"/>
        <v>0.28850696157283479</v>
      </c>
      <c r="M542">
        <f t="shared" si="73"/>
        <v>0.70777799966675714</v>
      </c>
      <c r="N542">
        <f t="shared" si="81"/>
        <v>8.6774738575101814E-5</v>
      </c>
    </row>
    <row r="543" spans="1:14">
      <c r="A543" s="18">
        <v>41779</v>
      </c>
      <c r="B543">
        <v>5.5916786890689201</v>
      </c>
      <c r="C543">
        <v>12.715691244411142</v>
      </c>
      <c r="D543">
        <v>4.5600099967477314</v>
      </c>
      <c r="E543">
        <v>10.578848310037271</v>
      </c>
      <c r="F543">
        <f t="shared" si="74"/>
        <v>32.506662886730673</v>
      </c>
      <c r="G543">
        <f t="shared" si="75"/>
        <v>0.7159525227985778</v>
      </c>
      <c r="H543">
        <f t="shared" si="76"/>
        <v>36.542539049852046</v>
      </c>
      <c r="I543">
        <f t="shared" si="77"/>
        <v>50.75155488867361</v>
      </c>
      <c r="J543">
        <f t="shared" si="78"/>
        <v>1.0643402907157113</v>
      </c>
      <c r="K543">
        <f t="shared" si="79"/>
        <v>24.871860828309607</v>
      </c>
      <c r="L543">
        <f t="shared" si="80"/>
        <v>0.53001312484894925</v>
      </c>
      <c r="M543">
        <f t="shared" ref="M543:M601" si="82">POWER((D543-2.151)/0.464-B543,2)</f>
        <v>0.15987746309150147</v>
      </c>
      <c r="N543">
        <f t="shared" si="81"/>
        <v>0.35964151614533463</v>
      </c>
    </row>
    <row r="544" spans="1:14">
      <c r="A544" s="18">
        <v>41786</v>
      </c>
      <c r="B544">
        <v>6.0456292392946827</v>
      </c>
      <c r="C544">
        <v>13.698687172642586</v>
      </c>
      <c r="D544">
        <v>4.7178415301379069</v>
      </c>
      <c r="E544">
        <v>11.382389133624313</v>
      </c>
      <c r="F544">
        <f t="shared" si="74"/>
        <v>37.632461931526507</v>
      </c>
      <c r="G544">
        <f t="shared" si="75"/>
        <v>1.1869171480844491</v>
      </c>
      <c r="H544">
        <f t="shared" si="76"/>
        <v>40.855883704483091</v>
      </c>
      <c r="I544">
        <f t="shared" si="77"/>
        <v>58.569295731179281</v>
      </c>
      <c r="J544">
        <f t="shared" si="78"/>
        <v>1.7630202005877986</v>
      </c>
      <c r="K544">
        <f t="shared" si="79"/>
        <v>28.481006169725209</v>
      </c>
      <c r="L544">
        <f t="shared" si="80"/>
        <v>0.60394346075171423</v>
      </c>
      <c r="M544">
        <f t="shared" si="82"/>
        <v>0.26382931940434862</v>
      </c>
      <c r="N544">
        <f t="shared" si="81"/>
        <v>0.35775917443307165</v>
      </c>
    </row>
    <row r="545" spans="1:14">
      <c r="A545" s="18">
        <v>41793</v>
      </c>
      <c r="B545">
        <v>2.590333957455436</v>
      </c>
      <c r="C545">
        <v>5.8410398212657428</v>
      </c>
      <c r="D545">
        <v>2.8185789700227191</v>
      </c>
      <c r="E545">
        <v>5.5436649078015012</v>
      </c>
      <c r="F545">
        <f t="shared" si="74"/>
        <v>8.055257739457593</v>
      </c>
      <c r="G545">
        <f t="shared" si="75"/>
        <v>0.58152977973673248</v>
      </c>
      <c r="H545">
        <f t="shared" si="76"/>
        <v>14.077617637022957</v>
      </c>
      <c r="I545">
        <f t="shared" si="77"/>
        <v>10.567088613010712</v>
      </c>
      <c r="J545">
        <f t="shared" si="78"/>
        <v>5.2095785761839188E-2</v>
      </c>
      <c r="K545">
        <f t="shared" si="79"/>
        <v>8.7221637022719918</v>
      </c>
      <c r="L545">
        <f t="shared" si="80"/>
        <v>4.4571392585182744E-2</v>
      </c>
      <c r="M545">
        <f t="shared" si="82"/>
        <v>1.326150723596552</v>
      </c>
      <c r="N545">
        <f t="shared" si="81"/>
        <v>0.20499960162801495</v>
      </c>
    </row>
    <row r="546" spans="1:14">
      <c r="A546" s="18">
        <v>41800</v>
      </c>
      <c r="B546">
        <v>5.6352253785176574</v>
      </c>
      <c r="C546">
        <v>10.615736550123479</v>
      </c>
      <c r="D546">
        <v>4.8751716058779291</v>
      </c>
      <c r="E546">
        <v>12.389854549824122</v>
      </c>
      <c r="F546">
        <f t="shared" si="74"/>
        <v>32.982106557586853</v>
      </c>
      <c r="G546">
        <f t="shared" si="75"/>
        <v>0.75599686658635212</v>
      </c>
      <c r="H546">
        <f t="shared" si="76"/>
        <v>36.945879069225221</v>
      </c>
      <c r="I546">
        <f t="shared" si="77"/>
        <v>24.805491530490396</v>
      </c>
      <c r="J546">
        <f t="shared" si="78"/>
        <v>0.57768173730388372</v>
      </c>
      <c r="K546">
        <f t="shared" si="79"/>
        <v>45.625015241864254</v>
      </c>
      <c r="L546">
        <f t="shared" si="80"/>
        <v>0.15227322985354264</v>
      </c>
      <c r="M546">
        <f t="shared" si="82"/>
        <v>5.5617730698207413E-2</v>
      </c>
      <c r="N546">
        <f t="shared" si="81"/>
        <v>0.14699529141102399</v>
      </c>
    </row>
    <row r="547" spans="1:14">
      <c r="A547" s="18">
        <v>41807</v>
      </c>
      <c r="B547">
        <v>5.5314962797770528</v>
      </c>
      <c r="C547">
        <v>9.6605150344578394</v>
      </c>
      <c r="D547">
        <v>5.0014881379171836</v>
      </c>
      <c r="E547">
        <v>12.653018110102023</v>
      </c>
      <c r="F547">
        <f t="shared" si="74"/>
        <v>31.855271628093288</v>
      </c>
      <c r="G547">
        <f t="shared" si="75"/>
        <v>0.6624039196262882</v>
      </c>
      <c r="H547">
        <f t="shared" si="76"/>
        <v>35.988758770669421</v>
      </c>
      <c r="I547">
        <f t="shared" si="77"/>
        <v>17.048795876505675</v>
      </c>
      <c r="J547">
        <f t="shared" si="78"/>
        <v>0.28090863043775127</v>
      </c>
      <c r="K547">
        <f t="shared" si="79"/>
        <v>50.71607317979511</v>
      </c>
      <c r="L547">
        <f t="shared" si="80"/>
        <v>0.60116349277754622</v>
      </c>
      <c r="M547">
        <f t="shared" si="82"/>
        <v>0.37429571714952287</v>
      </c>
      <c r="N547">
        <f t="shared" si="81"/>
        <v>0.40489606685213081</v>
      </c>
    </row>
    <row r="548" spans="1:14">
      <c r="A548" s="18">
        <v>41814</v>
      </c>
      <c r="B548">
        <v>5.253581564153003</v>
      </c>
      <c r="C548">
        <v>9.391205876995329</v>
      </c>
      <c r="D548">
        <v>3.7469267807361515</v>
      </c>
      <c r="E548">
        <v>9.0475888287037503</v>
      </c>
      <c r="F548">
        <f t="shared" si="74"/>
        <v>28.932746072588944</v>
      </c>
      <c r="G548">
        <f t="shared" si="75"/>
        <v>0.44211823189853089</v>
      </c>
      <c r="H548">
        <f t="shared" si="76"/>
        <v>33.486317179489014</v>
      </c>
      <c r="I548">
        <f t="shared" si="77"/>
        <v>17.119934954223929</v>
      </c>
      <c r="J548">
        <f t="shared" si="78"/>
        <v>2.27000863639288</v>
      </c>
      <c r="K548">
        <f t="shared" si="79"/>
        <v>14.394491123463844</v>
      </c>
      <c r="L548">
        <f t="shared" si="80"/>
        <v>0.40355166500088024</v>
      </c>
      <c r="M548">
        <f t="shared" si="82"/>
        <v>3.2909014552173543</v>
      </c>
      <c r="N548">
        <f t="shared" si="81"/>
        <v>1.2761430000089251</v>
      </c>
    </row>
    <row r="549" spans="1:14">
      <c r="A549" s="18">
        <v>41821</v>
      </c>
      <c r="B549">
        <v>5.9296784599861478</v>
      </c>
      <c r="C549">
        <v>11.379970296717975</v>
      </c>
      <c r="D549">
        <v>4.9105981118901285</v>
      </c>
      <c r="E549">
        <v>13.09097964141576</v>
      </c>
      <c r="F549">
        <f t="shared" si="74"/>
        <v>36.287530853486516</v>
      </c>
      <c r="G549">
        <f t="shared" si="75"/>
        <v>1.0553610171023142</v>
      </c>
      <c r="H549">
        <f t="shared" si="76"/>
        <v>39.73126744853554</v>
      </c>
      <c r="I549">
        <f t="shared" si="77"/>
        <v>29.70568110554559</v>
      </c>
      <c r="J549">
        <f t="shared" si="78"/>
        <v>1.038524755875504</v>
      </c>
      <c r="K549">
        <f t="shared" si="79"/>
        <v>51.284234611145166</v>
      </c>
      <c r="L549">
        <f t="shared" si="80"/>
        <v>8.6179028271613792E-2</v>
      </c>
      <c r="M549">
        <f t="shared" si="82"/>
        <v>3.143977200230825E-4</v>
      </c>
      <c r="N549">
        <f t="shared" si="81"/>
        <v>0.23659446640308518</v>
      </c>
    </row>
    <row r="550" spans="1:14">
      <c r="A550" s="18">
        <v>41828</v>
      </c>
      <c r="B550">
        <v>5.8926245753080861</v>
      </c>
      <c r="C550">
        <v>12.549586891109209</v>
      </c>
      <c r="D550">
        <v>5.1416692238533397</v>
      </c>
      <c r="E550">
        <v>12.719672820206835</v>
      </c>
      <c r="F550">
        <f t="shared" si="74"/>
        <v>35.862896923771721</v>
      </c>
      <c r="G550">
        <f t="shared" si="75"/>
        <v>1.0149489991489269</v>
      </c>
      <c r="H550">
        <f t="shared" si="76"/>
        <v>39.375187954181726</v>
      </c>
      <c r="I550">
        <f t="shared" si="77"/>
        <v>44.315147273996253</v>
      </c>
      <c r="J550">
        <f t="shared" si="78"/>
        <v>0.56393393987852181</v>
      </c>
      <c r="K550">
        <f t="shared" si="79"/>
        <v>46.608587738175089</v>
      </c>
      <c r="L550">
        <f t="shared" si="80"/>
        <v>0.11700967597054059</v>
      </c>
      <c r="M550">
        <f t="shared" si="82"/>
        <v>0.30556930458823978</v>
      </c>
      <c r="N550">
        <f t="shared" si="81"/>
        <v>9.7951636495879235E-2</v>
      </c>
    </row>
    <row r="551" spans="1:14">
      <c r="A551" s="18">
        <v>41835</v>
      </c>
      <c r="B551">
        <v>6.541516221717826</v>
      </c>
      <c r="C551">
        <v>14.468699965800692</v>
      </c>
      <c r="D551">
        <v>5.0830090669710142</v>
      </c>
      <c r="E551">
        <v>14.120948268042127</v>
      </c>
      <c r="F551">
        <f t="shared" si="74"/>
        <v>43.660463335318049</v>
      </c>
      <c r="G551">
        <f t="shared" si="75"/>
        <v>1.8367098668731294</v>
      </c>
      <c r="H551">
        <f t="shared" si="76"/>
        <v>45.842627562622418</v>
      </c>
      <c r="I551">
        <f t="shared" si="77"/>
        <v>62.840242112451641</v>
      </c>
      <c r="J551">
        <f t="shared" si="78"/>
        <v>2.1272431204476403</v>
      </c>
      <c r="K551">
        <f t="shared" si="79"/>
        <v>57.447790144847787</v>
      </c>
      <c r="L551">
        <f t="shared" si="80"/>
        <v>0.45605847693233614</v>
      </c>
      <c r="M551">
        <f t="shared" si="82"/>
        <v>4.9520118769004064E-2</v>
      </c>
      <c r="N551">
        <f t="shared" si="81"/>
        <v>0.21018048435272238</v>
      </c>
    </row>
    <row r="552" spans="1:14">
      <c r="A552" s="18">
        <v>41842</v>
      </c>
      <c r="B552">
        <v>5.7018192279444584</v>
      </c>
      <c r="C552">
        <v>11.619729278973672</v>
      </c>
      <c r="D552">
        <v>4.8829673387041677</v>
      </c>
      <c r="E552">
        <v>12.761388064702171</v>
      </c>
      <c r="F552">
        <f t="shared" si="74"/>
        <v>33.71585501745286</v>
      </c>
      <c r="G552">
        <f t="shared" si="75"/>
        <v>0.81934197284477006</v>
      </c>
      <c r="H552">
        <f t="shared" si="76"/>
        <v>37.566968709511649</v>
      </c>
      <c r="I552">
        <f t="shared" si="77"/>
        <v>35.021659372072591</v>
      </c>
      <c r="J552">
        <f t="shared" si="78"/>
        <v>0.67051841651239341</v>
      </c>
      <c r="K552">
        <f t="shared" si="79"/>
        <v>49.837512160920639</v>
      </c>
      <c r="L552">
        <f t="shared" si="80"/>
        <v>3.2487962483341124E-3</v>
      </c>
      <c r="M552">
        <f t="shared" si="82"/>
        <v>3.4611408398272474E-2</v>
      </c>
      <c r="N552">
        <f t="shared" si="81"/>
        <v>0.27817787608162342</v>
      </c>
    </row>
    <row r="553" spans="1:14">
      <c r="A553" s="18">
        <v>41849</v>
      </c>
      <c r="B553">
        <v>5.7599770360470357</v>
      </c>
      <c r="C553">
        <v>14.118499611726394</v>
      </c>
      <c r="D553">
        <v>4.3616451839397588</v>
      </c>
      <c r="E553">
        <v>12.735833927546878</v>
      </c>
      <c r="F553">
        <f t="shared" si="74"/>
        <v>34.363256115494465</v>
      </c>
      <c r="G553">
        <f t="shared" si="75"/>
        <v>0.87674699904256259</v>
      </c>
      <c r="H553">
        <f t="shared" si="76"/>
        <v>38.113614223546932</v>
      </c>
      <c r="I553">
        <f t="shared" si="77"/>
        <v>69.864899648141503</v>
      </c>
      <c r="J553">
        <f t="shared" si="78"/>
        <v>1.9553319686177675</v>
      </c>
      <c r="K553">
        <f t="shared" si="79"/>
        <v>48.66257937068584</v>
      </c>
      <c r="L553">
        <f t="shared" si="80"/>
        <v>1.6323586384199695</v>
      </c>
      <c r="M553">
        <f t="shared" si="82"/>
        <v>0.99132991238669343</v>
      </c>
      <c r="N553">
        <f t="shared" si="81"/>
        <v>0.2068261456902957</v>
      </c>
    </row>
    <row r="554" spans="1:14">
      <c r="A554" s="18">
        <v>41856</v>
      </c>
      <c r="B554">
        <v>4.6985109200615334</v>
      </c>
      <c r="C554">
        <v>11.042044858680773</v>
      </c>
      <c r="D554">
        <v>4.0017721385860705</v>
      </c>
      <c r="E554">
        <v>9.0516102263677425</v>
      </c>
      <c r="F554">
        <f t="shared" si="74"/>
        <v>23.516480737187763</v>
      </c>
      <c r="G554">
        <f t="shared" si="75"/>
        <v>0.13498412170024543</v>
      </c>
      <c r="H554">
        <f t="shared" si="76"/>
        <v>28.758147404247424</v>
      </c>
      <c r="I554">
        <f t="shared" si="77"/>
        <v>40.240422830414126</v>
      </c>
      <c r="J554">
        <f t="shared" si="78"/>
        <v>0.48544492961191277</v>
      </c>
      <c r="K554">
        <f t="shared" si="79"/>
        <v>18.949473570563597</v>
      </c>
      <c r="L554">
        <f t="shared" si="80"/>
        <v>0.58471186634134431</v>
      </c>
      <c r="M554">
        <f t="shared" si="82"/>
        <v>0.50378461446978517</v>
      </c>
      <c r="N554">
        <f t="shared" si="81"/>
        <v>0.32754405472482401</v>
      </c>
    </row>
    <row r="555" spans="1:14">
      <c r="A555" s="18">
        <v>41863</v>
      </c>
      <c r="B555">
        <v>7.0961269987485922</v>
      </c>
      <c r="C555">
        <v>14.159435234282798</v>
      </c>
      <c r="D555">
        <v>4.9912384947037838</v>
      </c>
      <c r="E555">
        <v>12.29627125477746</v>
      </c>
      <c r="F555">
        <f t="shared" si="74"/>
        <v>50.932560495183587</v>
      </c>
      <c r="G555">
        <f t="shared" si="75"/>
        <v>2.7308358063225859</v>
      </c>
      <c r="H555">
        <f t="shared" si="76"/>
        <v>51.759981691612829</v>
      </c>
      <c r="I555">
        <f t="shared" si="77"/>
        <v>49.890323230165336</v>
      </c>
      <c r="J555">
        <f t="shared" si="78"/>
        <v>4.4305556144599914</v>
      </c>
      <c r="K555">
        <f t="shared" si="79"/>
        <v>27.041500283510032</v>
      </c>
      <c r="L555">
        <f t="shared" si="80"/>
        <v>1.4109335735741854E-3</v>
      </c>
      <c r="M555">
        <f t="shared" si="82"/>
        <v>0.95047553129678675</v>
      </c>
      <c r="N555">
        <f t="shared" si="81"/>
        <v>1.2781517252588557</v>
      </c>
    </row>
    <row r="556" spans="1:14">
      <c r="A556" s="18">
        <v>41870</v>
      </c>
      <c r="B556">
        <v>2.6410778013073113</v>
      </c>
      <c r="C556">
        <v>7.399828495053999</v>
      </c>
      <c r="D556">
        <v>3.3449973440403946</v>
      </c>
      <c r="E556">
        <v>7.0636781295185944</v>
      </c>
      <c r="F556">
        <f t="shared" si="74"/>
        <v>8.3323915659707417</v>
      </c>
      <c r="G556">
        <f t="shared" si="75"/>
        <v>0.54078712494608538</v>
      </c>
      <c r="H556">
        <f t="shared" si="76"/>
        <v>14.370039090485344</v>
      </c>
      <c r="I556">
        <f t="shared" si="77"/>
        <v>22.645708165234581</v>
      </c>
      <c r="J556">
        <f t="shared" si="78"/>
        <v>0.49550272264155309</v>
      </c>
      <c r="K556">
        <f t="shared" si="79"/>
        <v>19.55939366309455</v>
      </c>
      <c r="L556">
        <f t="shared" si="80"/>
        <v>0.91799000316970469</v>
      </c>
      <c r="M556">
        <f t="shared" si="82"/>
        <v>4.5978792007441358E-3</v>
      </c>
      <c r="N556">
        <f t="shared" si="81"/>
        <v>0.12828778260401946</v>
      </c>
    </row>
    <row r="557" spans="1:14">
      <c r="A557" s="18">
        <v>41877</v>
      </c>
      <c r="B557">
        <v>6.1014790304862148</v>
      </c>
      <c r="C557">
        <v>12.759923893565787</v>
      </c>
      <c r="D557">
        <v>4.9326761567564654</v>
      </c>
      <c r="E557">
        <v>12.759849044857845</v>
      </c>
      <c r="F557">
        <f t="shared" si="74"/>
        <v>38.289004910880571</v>
      </c>
      <c r="G557">
        <f t="shared" si="75"/>
        <v>1.2530401519029732</v>
      </c>
      <c r="H557">
        <f t="shared" si="76"/>
        <v>41.40317605440066</v>
      </c>
      <c r="I557">
        <f t="shared" si="77"/>
        <v>44.334887994670744</v>
      </c>
      <c r="J557">
        <f t="shared" si="78"/>
        <v>1.3661001576389205</v>
      </c>
      <c r="K557">
        <f t="shared" si="79"/>
        <v>44.333891248283258</v>
      </c>
      <c r="L557">
        <f t="shared" si="80"/>
        <v>5.8011919413819758E-2</v>
      </c>
      <c r="M557">
        <f t="shared" si="82"/>
        <v>1.1339547902085842E-2</v>
      </c>
      <c r="N557">
        <f t="shared" si="81"/>
        <v>1.6101946110638095E-2</v>
      </c>
    </row>
    <row r="558" spans="1:14">
      <c r="A558" s="18">
        <v>41884</v>
      </c>
      <c r="B558">
        <v>6.8708506334160475</v>
      </c>
      <c r="C558">
        <v>12.673809891828702</v>
      </c>
      <c r="D558">
        <v>4.6580161858486164</v>
      </c>
      <c r="E558">
        <v>11.119317647380196</v>
      </c>
      <c r="F558">
        <f t="shared" si="74"/>
        <v>47.911197628707683</v>
      </c>
      <c r="G558">
        <f t="shared" si="75"/>
        <v>2.3463375288648129</v>
      </c>
      <c r="H558">
        <f t="shared" si="76"/>
        <v>49.313116998734358</v>
      </c>
      <c r="I558">
        <f t="shared" si="77"/>
        <v>33.674336154797146</v>
      </c>
      <c r="J558">
        <f t="shared" si="78"/>
        <v>4.896636292341058</v>
      </c>
      <c r="K558">
        <f t="shared" si="79"/>
        <v>18.04947196874145</v>
      </c>
      <c r="L558">
        <f t="shared" si="80"/>
        <v>0.32785425963750831</v>
      </c>
      <c r="M558">
        <f t="shared" si="82"/>
        <v>2.1544324622661355</v>
      </c>
      <c r="N558">
        <f t="shared" si="81"/>
        <v>2.4727078806459293</v>
      </c>
    </row>
    <row r="559" spans="1:14">
      <c r="A559" s="18">
        <v>41891</v>
      </c>
      <c r="B559">
        <v>4.9910768677156874</v>
      </c>
      <c r="C559">
        <v>11.658705363828538</v>
      </c>
      <c r="D559">
        <v>4.4685926660045752</v>
      </c>
      <c r="E559">
        <v>9.8292603086184993</v>
      </c>
      <c r="F559">
        <f t="shared" si="74"/>
        <v>26.301382312440932</v>
      </c>
      <c r="G559">
        <f t="shared" si="75"/>
        <v>0.27480367392451394</v>
      </c>
      <c r="H559">
        <f t="shared" si="76"/>
        <v>31.205437458704555</v>
      </c>
      <c r="I559">
        <f t="shared" si="77"/>
        <v>44.457269762176118</v>
      </c>
      <c r="J559">
        <f t="shared" si="78"/>
        <v>0.27298974103769819</v>
      </c>
      <c r="K559">
        <f t="shared" si="79"/>
        <v>23.408019007826173</v>
      </c>
      <c r="L559">
        <f t="shared" si="80"/>
        <v>0.62045142779317342</v>
      </c>
      <c r="M559">
        <f t="shared" si="82"/>
        <v>1.3949571133069256E-5</v>
      </c>
      <c r="N559">
        <f t="shared" si="81"/>
        <v>0.17980642450430295</v>
      </c>
    </row>
    <row r="560" spans="1:14">
      <c r="A560" s="18">
        <v>41898</v>
      </c>
      <c r="B560">
        <v>3.1435241608434863</v>
      </c>
      <c r="C560">
        <v>7.9331110911566292</v>
      </c>
      <c r="D560">
        <v>2.8335706059795838</v>
      </c>
      <c r="E560">
        <v>5.6338722926672231</v>
      </c>
      <c r="F560">
        <f t="shared" si="74"/>
        <v>11.329431242937915</v>
      </c>
      <c r="G560">
        <f t="shared" si="75"/>
        <v>0.2172222234503868</v>
      </c>
      <c r="H560">
        <f t="shared" si="76"/>
        <v>17.427723152469767</v>
      </c>
      <c r="I560">
        <f t="shared" si="77"/>
        <v>22.940142963026474</v>
      </c>
      <c r="J560">
        <f t="shared" si="78"/>
        <v>9.6071206172770235E-2</v>
      </c>
      <c r="K560">
        <f t="shared" si="79"/>
        <v>6.2018338176779757</v>
      </c>
      <c r="L560">
        <f t="shared" si="80"/>
        <v>0.5308434036624865</v>
      </c>
      <c r="M560">
        <f t="shared" si="82"/>
        <v>2.7971452652393576</v>
      </c>
      <c r="N560">
        <f t="shared" si="81"/>
        <v>0.91168323195946865</v>
      </c>
    </row>
    <row r="561" spans="1:14">
      <c r="A561" s="18">
        <v>41905</v>
      </c>
      <c r="B561">
        <v>3.7986756815351366</v>
      </c>
      <c r="C561">
        <v>7.5290704572627876</v>
      </c>
      <c r="D561">
        <v>4.2291710317116022</v>
      </c>
      <c r="E561">
        <v>8.825630656467581</v>
      </c>
      <c r="F561">
        <f t="shared" si="74"/>
        <v>15.927574946692378</v>
      </c>
      <c r="G561">
        <f t="shared" si="75"/>
        <v>1.3204270110130112E-2</v>
      </c>
      <c r="H561">
        <f t="shared" si="76"/>
        <v>21.857384898905121</v>
      </c>
      <c r="I561">
        <f t="shared" si="77"/>
        <v>13.915845182776151</v>
      </c>
      <c r="J561">
        <f t="shared" si="78"/>
        <v>0.18532624652355781</v>
      </c>
      <c r="K561">
        <f t="shared" si="79"/>
        <v>25.27027631999805</v>
      </c>
      <c r="L561">
        <f t="shared" si="80"/>
        <v>1.7778936598917855E-2</v>
      </c>
      <c r="M561">
        <f t="shared" si="82"/>
        <v>0.46259204806561616</v>
      </c>
      <c r="N561">
        <f t="shared" si="81"/>
        <v>3.9766047000819892E-2</v>
      </c>
    </row>
    <row r="562" spans="1:14">
      <c r="A562" s="18">
        <v>41912</v>
      </c>
      <c r="B562">
        <v>3.5814081425225779</v>
      </c>
      <c r="C562">
        <v>8.4943145122373505</v>
      </c>
      <c r="D562">
        <v>4.43383980548351</v>
      </c>
      <c r="E562">
        <v>9.8888786493688414</v>
      </c>
      <c r="F562">
        <f t="shared" si="74"/>
        <v>14.316108482091895</v>
      </c>
      <c r="G562">
        <f t="shared" si="75"/>
        <v>5.3529872247898104E-2</v>
      </c>
      <c r="H562">
        <f t="shared" si="76"/>
        <v>20.33284695110704</v>
      </c>
      <c r="I562">
        <f t="shared" si="77"/>
        <v>24.136648997583983</v>
      </c>
      <c r="J562">
        <f t="shared" si="78"/>
        <v>0.72663974001834009</v>
      </c>
      <c r="K562">
        <f t="shared" si="79"/>
        <v>39.784184194735452</v>
      </c>
      <c r="L562">
        <f t="shared" si="80"/>
        <v>0.33398402693824947</v>
      </c>
      <c r="M562">
        <f t="shared" si="82"/>
        <v>1.7915962543895918</v>
      </c>
      <c r="N562">
        <f t="shared" si="81"/>
        <v>1.0392377167181472</v>
      </c>
    </row>
    <row r="563" spans="1:14">
      <c r="A563" s="18">
        <v>41919</v>
      </c>
      <c r="B563">
        <v>3.6437955813045022</v>
      </c>
      <c r="C563">
        <v>7.7184295718132905</v>
      </c>
      <c r="D563">
        <v>4.233064214908989</v>
      </c>
      <c r="E563">
        <v>9.1128717999461575</v>
      </c>
      <c r="F563">
        <f t="shared" si="74"/>
        <v>14.770040080118122</v>
      </c>
      <c r="G563">
        <f t="shared" si="75"/>
        <v>3.9174530634691465E-2</v>
      </c>
      <c r="H563">
        <f t="shared" si="76"/>
        <v>20.764971456648336</v>
      </c>
      <c r="I563">
        <f t="shared" si="77"/>
        <v>16.602642156609573</v>
      </c>
      <c r="J563">
        <f t="shared" si="78"/>
        <v>0.34723752255009888</v>
      </c>
      <c r="K563">
        <f t="shared" si="79"/>
        <v>29.910794685311707</v>
      </c>
      <c r="L563">
        <f t="shared" si="80"/>
        <v>1.4030609326864073E-2</v>
      </c>
      <c r="M563">
        <f t="shared" si="82"/>
        <v>0.71134342796602734</v>
      </c>
      <c r="N563">
        <f t="shared" si="81"/>
        <v>0.26742289428023158</v>
      </c>
    </row>
    <row r="564" spans="1:14">
      <c r="A564" s="18">
        <v>41926</v>
      </c>
      <c r="B564">
        <v>3.0005719444041388</v>
      </c>
      <c r="C564">
        <v>7.2791927046338269</v>
      </c>
      <c r="D564">
        <v>3.9043014524682516</v>
      </c>
      <c r="E564">
        <v>7.6649258549853592</v>
      </c>
      <c r="F564">
        <f t="shared" si="74"/>
        <v>10.429965008299188</v>
      </c>
      <c r="G564">
        <f t="shared" si="75"/>
        <v>0.2945161674305109</v>
      </c>
      <c r="H564">
        <f t="shared" si="76"/>
        <v>16.52777772065518</v>
      </c>
      <c r="I564">
        <f t="shared" si="77"/>
        <v>18.306595609868474</v>
      </c>
      <c r="J564">
        <f t="shared" si="78"/>
        <v>0.8167270237458033</v>
      </c>
      <c r="K564">
        <f t="shared" si="79"/>
        <v>21.756197403154324</v>
      </c>
      <c r="L564">
        <f t="shared" si="80"/>
        <v>0.28824651174986921</v>
      </c>
      <c r="M564">
        <f t="shared" si="82"/>
        <v>0.6054317963742939</v>
      </c>
      <c r="N564">
        <f t="shared" si="81"/>
        <v>0.11527524124328366</v>
      </c>
    </row>
    <row r="565" spans="1:14">
      <c r="A565" s="18">
        <v>41933</v>
      </c>
      <c r="B565">
        <v>4.9462049048128467</v>
      </c>
      <c r="C565">
        <v>9.778456592404515</v>
      </c>
      <c r="D565">
        <v>3.6719581829112844</v>
      </c>
      <c r="E565">
        <v>7.1664620453395864</v>
      </c>
      <c r="F565">
        <f t="shared" si="74"/>
        <v>25.864135765069072</v>
      </c>
      <c r="G565">
        <f t="shared" si="75"/>
        <v>0.25016585647893669</v>
      </c>
      <c r="H565">
        <f t="shared" si="76"/>
        <v>30.823599686854816</v>
      </c>
      <c r="I565">
        <f t="shared" si="77"/>
        <v>23.350656372232528</v>
      </c>
      <c r="J565">
        <f t="shared" si="78"/>
        <v>1.6237047082768774</v>
      </c>
      <c r="K565">
        <f t="shared" si="79"/>
        <v>4.9295417700599753</v>
      </c>
      <c r="L565">
        <f t="shared" si="80"/>
        <v>1.6821292374339773E-2</v>
      </c>
      <c r="M565">
        <f t="shared" si="82"/>
        <v>2.7831507728277791</v>
      </c>
      <c r="N565">
        <f t="shared" si="81"/>
        <v>3.567137596263446</v>
      </c>
    </row>
    <row r="566" spans="1:14">
      <c r="A566" s="18">
        <v>41940</v>
      </c>
      <c r="B566">
        <v>1.4270643080929435</v>
      </c>
      <c r="C566">
        <v>2.4197634371684691</v>
      </c>
      <c r="D566">
        <v>2.0689761581084873</v>
      </c>
      <c r="E566">
        <v>5.2901170540767408</v>
      </c>
      <c r="F566">
        <f t="shared" si="74"/>
        <v>2.9874334491801844</v>
      </c>
      <c r="G566">
        <f t="shared" si="75"/>
        <v>1.9212552762979906</v>
      </c>
      <c r="H566">
        <f t="shared" si="76"/>
        <v>8.1983559311009095</v>
      </c>
      <c r="I566">
        <f t="shared" si="77"/>
        <v>0.98545156086730701</v>
      </c>
      <c r="J566">
        <f t="shared" si="78"/>
        <v>0.41205082319037806</v>
      </c>
      <c r="K566">
        <f t="shared" si="79"/>
        <v>14.923176518252955</v>
      </c>
      <c r="L566">
        <f t="shared" si="80"/>
        <v>0.14176736467944537</v>
      </c>
      <c r="M566">
        <f t="shared" si="82"/>
        <v>2.572302198404651</v>
      </c>
      <c r="N566">
        <f t="shared" si="81"/>
        <v>0.32122394975292728</v>
      </c>
    </row>
    <row r="567" spans="1:14">
      <c r="A567" s="18">
        <v>41947</v>
      </c>
      <c r="B567">
        <v>2.3659940678459592</v>
      </c>
      <c r="C567">
        <v>4.6792035095029805</v>
      </c>
      <c r="D567">
        <v>3.2075530753463006</v>
      </c>
      <c r="E567">
        <v>5.6734822063833832</v>
      </c>
      <c r="F567">
        <f t="shared" si="74"/>
        <v>6.8862069971968216</v>
      </c>
      <c r="G567">
        <f t="shared" si="75"/>
        <v>0.77938382910152137</v>
      </c>
      <c r="H567">
        <f t="shared" si="76"/>
        <v>12.82083577343408</v>
      </c>
      <c r="I567">
        <f t="shared" si="77"/>
        <v>5.3509379209711883</v>
      </c>
      <c r="J567">
        <f t="shared" si="78"/>
        <v>0.70822156310495965</v>
      </c>
      <c r="K567">
        <f t="shared" si="79"/>
        <v>10.939477786565753</v>
      </c>
      <c r="L567">
        <f t="shared" si="80"/>
        <v>2.5323803109076903E-2</v>
      </c>
      <c r="M567">
        <f t="shared" si="82"/>
        <v>7.9103282518020301E-3</v>
      </c>
      <c r="N567">
        <f t="shared" si="81"/>
        <v>2.3974296667632497E-2</v>
      </c>
    </row>
    <row r="568" spans="1:14">
      <c r="A568" s="18">
        <v>41954</v>
      </c>
      <c r="B568">
        <v>1.6152933112846428</v>
      </c>
      <c r="C568">
        <v>3.0885854431079198</v>
      </c>
      <c r="D568">
        <v>3.0696614409597078</v>
      </c>
      <c r="E568">
        <v>4.9575613626378052</v>
      </c>
      <c r="F568">
        <f t="shared" si="74"/>
        <v>3.6404251492761888</v>
      </c>
      <c r="G568">
        <f t="shared" si="75"/>
        <v>1.6517461989609956</v>
      </c>
      <c r="H568">
        <f t="shared" si="76"/>
        <v>9.0425547232574015</v>
      </c>
      <c r="I568">
        <f t="shared" si="77"/>
        <v>2.1705897056923762</v>
      </c>
      <c r="J568">
        <f t="shared" si="78"/>
        <v>2.1151866566145467</v>
      </c>
      <c r="K568">
        <f t="shared" si="79"/>
        <v>11.170755727096065</v>
      </c>
      <c r="L568">
        <f t="shared" si="80"/>
        <v>4.9490921492914508E-2</v>
      </c>
      <c r="M568">
        <f t="shared" si="82"/>
        <v>0.13291892923138232</v>
      </c>
      <c r="N568">
        <f t="shared" si="81"/>
        <v>3.6105161965719404E-2</v>
      </c>
    </row>
    <row r="569" spans="1:14">
      <c r="A569" s="18">
        <v>41961</v>
      </c>
      <c r="B569">
        <v>2.7898770456430295</v>
      </c>
      <c r="C569">
        <v>4.8661181225142425</v>
      </c>
      <c r="D569">
        <v>3.0998080766452665</v>
      </c>
      <c r="E569">
        <v>4.644062518102797</v>
      </c>
      <c r="F569">
        <f t="shared" si="74"/>
        <v>9.1720708950720979</v>
      </c>
      <c r="G569">
        <f t="shared" si="75"/>
        <v>0.42984532538652542</v>
      </c>
      <c r="H569">
        <f t="shared" si="76"/>
        <v>15.244855236113512</v>
      </c>
      <c r="I569">
        <f t="shared" si="77"/>
        <v>4.3107770092873343</v>
      </c>
      <c r="J569">
        <f t="shared" si="78"/>
        <v>9.6057243978109566E-2</v>
      </c>
      <c r="K569">
        <f t="shared" si="79"/>
        <v>3.4380037662808514</v>
      </c>
      <c r="L569">
        <f t="shared" si="80"/>
        <v>0.23751986172064513</v>
      </c>
      <c r="M569">
        <f t="shared" si="82"/>
        <v>0.55507275980824389</v>
      </c>
      <c r="N569">
        <f t="shared" si="81"/>
        <v>1.3509194019654094</v>
      </c>
    </row>
    <row r="570" spans="1:14">
      <c r="A570" s="18">
        <v>41968</v>
      </c>
      <c r="B570">
        <v>1.4976095229523771</v>
      </c>
      <c r="C570">
        <v>3.4403895292864761</v>
      </c>
      <c r="D570">
        <v>2.1875717909747201</v>
      </c>
      <c r="E570">
        <v>3.7187368516209798</v>
      </c>
      <c r="F570">
        <f t="shared" si="74"/>
        <v>3.2246084684371943</v>
      </c>
      <c r="G570">
        <f t="shared" si="75"/>
        <v>1.8178624523277986</v>
      </c>
      <c r="H570">
        <f t="shared" si="76"/>
        <v>8.5099022532379749</v>
      </c>
      <c r="I570">
        <f t="shared" si="77"/>
        <v>3.7743941530115217</v>
      </c>
      <c r="J570">
        <f t="shared" si="78"/>
        <v>0.47604793129453543</v>
      </c>
      <c r="K570">
        <f t="shared" si="79"/>
        <v>4.9334066101585226</v>
      </c>
      <c r="L570">
        <f t="shared" si="80"/>
        <v>5.664258751038106E-3</v>
      </c>
      <c r="M570">
        <f t="shared" si="82"/>
        <v>2.0129679241565004</v>
      </c>
      <c r="N570">
        <f t="shared" si="81"/>
        <v>0.15569660949749417</v>
      </c>
    </row>
    <row r="571" spans="1:14">
      <c r="A571" s="18">
        <v>41975</v>
      </c>
      <c r="B571">
        <v>0.78909704112378165</v>
      </c>
      <c r="C571">
        <v>1.5825871796673023</v>
      </c>
      <c r="D571">
        <v>2.7034355384947695</v>
      </c>
      <c r="E571">
        <v>2.3753268662068687</v>
      </c>
      <c r="F571">
        <f t="shared" si="74"/>
        <v>1.2539488535710079</v>
      </c>
      <c r="G571">
        <f t="shared" si="75"/>
        <v>2.9861360174044127</v>
      </c>
      <c r="H571">
        <f t="shared" si="76"/>
        <v>5.644758919380811</v>
      </c>
      <c r="I571">
        <f t="shared" si="77"/>
        <v>0.6296265999658156</v>
      </c>
      <c r="J571">
        <f t="shared" si="78"/>
        <v>3.6646918825166117</v>
      </c>
      <c r="K571">
        <f t="shared" si="79"/>
        <v>2.5161250579831211</v>
      </c>
      <c r="L571">
        <f t="shared" si="80"/>
        <v>2.7887365695377073E-2</v>
      </c>
      <c r="M571">
        <f t="shared" si="82"/>
        <v>0.1611996738570767</v>
      </c>
      <c r="N571">
        <f t="shared" si="81"/>
        <v>0.20038327202395054</v>
      </c>
    </row>
    <row r="572" spans="1:14">
      <c r="A572" s="18">
        <v>41982</v>
      </c>
      <c r="B572">
        <v>0.92329666762198914</v>
      </c>
      <c r="C572">
        <v>0.94301485851161726</v>
      </c>
      <c r="D572">
        <v>2.6058932818035752</v>
      </c>
      <c r="E572">
        <v>3.1092503055348848</v>
      </c>
      <c r="F572">
        <f t="shared" si="74"/>
        <v>1.5570672828124803</v>
      </c>
      <c r="G572">
        <f t="shared" si="75"/>
        <v>2.7427102229099511</v>
      </c>
      <c r="H572">
        <f t="shared" si="76"/>
        <v>6.1424598884622785</v>
      </c>
      <c r="I572">
        <f t="shared" si="77"/>
        <v>3.8880705195981332E-4</v>
      </c>
      <c r="J572">
        <f t="shared" si="78"/>
        <v>2.8311313660553372</v>
      </c>
      <c r="K572">
        <f t="shared" si="79"/>
        <v>4.7783933071046221</v>
      </c>
      <c r="L572">
        <f t="shared" si="80"/>
        <v>0.39502372006143083</v>
      </c>
      <c r="M572">
        <f t="shared" si="82"/>
        <v>3.2577593335270331E-3</v>
      </c>
      <c r="N572">
        <f t="shared" si="81"/>
        <v>2.7484718131575686E-2</v>
      </c>
    </row>
    <row r="573" spans="1:14">
      <c r="A573" s="18">
        <v>41989</v>
      </c>
      <c r="B573">
        <v>0.59264695406015799</v>
      </c>
      <c r="C573">
        <v>0.16192335529281696</v>
      </c>
      <c r="D573">
        <v>2.4907098349920145</v>
      </c>
      <c r="E573">
        <v>2.0145031179931889</v>
      </c>
      <c r="F573">
        <f t="shared" si="74"/>
        <v>0.8693421503137515</v>
      </c>
      <c r="G573">
        <f t="shared" si="75"/>
        <v>3.3611400752383895</v>
      </c>
      <c r="H573">
        <f t="shared" si="76"/>
        <v>4.9541067263646186</v>
      </c>
      <c r="I573">
        <f t="shared" si="77"/>
        <v>0.18552281853508937</v>
      </c>
      <c r="J573">
        <f t="shared" si="78"/>
        <v>3.602642699971339</v>
      </c>
      <c r="K573">
        <f t="shared" si="79"/>
        <v>2.0216749509143543</v>
      </c>
      <c r="L573">
        <f t="shared" si="80"/>
        <v>0.48664461252417124</v>
      </c>
      <c r="M573">
        <f t="shared" si="82"/>
        <v>1.9456430958854597E-2</v>
      </c>
      <c r="N573">
        <f t="shared" si="81"/>
        <v>0.20769933460142748</v>
      </c>
    </row>
    <row r="574" spans="1:14">
      <c r="A574" s="18">
        <v>41996</v>
      </c>
      <c r="B574">
        <v>0.9106281234997019</v>
      </c>
      <c r="C574">
        <v>1.3854785161267256</v>
      </c>
      <c r="D574">
        <v>2.6143075743932149</v>
      </c>
      <c r="E574">
        <v>2.9094850429201933</v>
      </c>
      <c r="F574">
        <f t="shared" si="74"/>
        <v>1.5270514441129523</v>
      </c>
      <c r="G574">
        <f t="shared" si="75"/>
        <v>2.765247470970535</v>
      </c>
      <c r="H574">
        <f t="shared" si="76"/>
        <v>6.0945778772785824</v>
      </c>
      <c r="I574">
        <f t="shared" si="77"/>
        <v>0.22548289537803853</v>
      </c>
      <c r="J574">
        <f t="shared" si="78"/>
        <v>2.9025236713968217</v>
      </c>
      <c r="K574">
        <f t="shared" si="79"/>
        <v>3.9954289843151765</v>
      </c>
      <c r="L574">
        <f t="shared" si="80"/>
        <v>0.15163285310423388</v>
      </c>
      <c r="M574">
        <f t="shared" si="82"/>
        <v>7.722820569367744E-3</v>
      </c>
      <c r="N574">
        <f t="shared" si="81"/>
        <v>7.0948835520997316E-2</v>
      </c>
    </row>
    <row r="575" spans="1:14">
      <c r="A575" s="18">
        <v>42003</v>
      </c>
      <c r="B575">
        <v>0.57892527355518875</v>
      </c>
      <c r="C575">
        <v>0.96932397224306754</v>
      </c>
      <c r="D575">
        <v>1.6396399790101888</v>
      </c>
      <c r="E575">
        <v>2.2025944585247732</v>
      </c>
      <c r="F575">
        <f t="shared" si="74"/>
        <v>0.84510276562044961</v>
      </c>
      <c r="G575">
        <f t="shared" si="75"/>
        <v>3.3881619609081604</v>
      </c>
      <c r="H575">
        <f t="shared" si="76"/>
        <v>4.9075492561995961</v>
      </c>
      <c r="I575">
        <f t="shared" si="77"/>
        <v>0.15241114393718919</v>
      </c>
      <c r="J575">
        <f t="shared" si="78"/>
        <v>1.1251156863684877</v>
      </c>
      <c r="K575">
        <f t="shared" si="79"/>
        <v>2.6363016222197948</v>
      </c>
      <c r="L575">
        <f t="shared" si="80"/>
        <v>7.3264141741548744E-2</v>
      </c>
      <c r="M575">
        <f t="shared" si="82"/>
        <v>2.825741783879836</v>
      </c>
      <c r="N575">
        <f t="shared" si="81"/>
        <v>0.11248712289110722</v>
      </c>
    </row>
    <row r="576" spans="1:14">
      <c r="A576" s="18">
        <v>42010</v>
      </c>
      <c r="B576">
        <v>0.74513208382622975</v>
      </c>
      <c r="C576">
        <v>2.0368680102844019</v>
      </c>
      <c r="D576">
        <v>2.3019647333556685</v>
      </c>
      <c r="E576">
        <v>2.1698210902677997</v>
      </c>
      <c r="F576">
        <f t="shared" si="74"/>
        <v>1.1617735739175061</v>
      </c>
      <c r="G576">
        <f t="shared" si="75"/>
        <v>3.0681348002765096</v>
      </c>
      <c r="H576">
        <f t="shared" si="76"/>
        <v>5.4862798709221092</v>
      </c>
      <c r="I576">
        <f t="shared" si="77"/>
        <v>1.6685817037027519</v>
      </c>
      <c r="J576">
        <f t="shared" si="78"/>
        <v>2.4237278986408519</v>
      </c>
      <c r="K576">
        <f t="shared" si="79"/>
        <v>2.0297387650754675</v>
      </c>
      <c r="L576">
        <f t="shared" si="80"/>
        <v>1.1980940215648678E-2</v>
      </c>
      <c r="M576">
        <f t="shared" si="82"/>
        <v>0.17621277594012127</v>
      </c>
      <c r="N576">
        <f t="shared" si="81"/>
        <v>0.27058392118822117</v>
      </c>
    </row>
    <row r="577" spans="1:14">
      <c r="A577" s="18">
        <v>42017</v>
      </c>
      <c r="B577">
        <v>1.0373819777875495</v>
      </c>
      <c r="C577">
        <v>2.2100854174498474</v>
      </c>
      <c r="D577">
        <v>2.4009815568995565</v>
      </c>
      <c r="E577">
        <v>2.9810480547886451</v>
      </c>
      <c r="F577">
        <f t="shared" si="74"/>
        <v>1.840532886049663</v>
      </c>
      <c r="G577">
        <f t="shared" si="75"/>
        <v>2.5439078004495701</v>
      </c>
      <c r="H577">
        <f t="shared" si="76"/>
        <v>6.5820972465930794</v>
      </c>
      <c r="I577">
        <f t="shared" si="77"/>
        <v>1.3752333573957849</v>
      </c>
      <c r="J577">
        <f t="shared" si="78"/>
        <v>1.8594038121544427</v>
      </c>
      <c r="K577">
        <f t="shared" si="79"/>
        <v>3.7778378188848292</v>
      </c>
      <c r="L577">
        <f t="shared" si="80"/>
        <v>8.8632460600463533E-3</v>
      </c>
      <c r="M577">
        <f t="shared" si="82"/>
        <v>0.24863050307709403</v>
      </c>
      <c r="N577">
        <f t="shared" si="81"/>
        <v>0.12428972537798522</v>
      </c>
    </row>
    <row r="578" spans="1:14">
      <c r="A578" s="18">
        <v>42024</v>
      </c>
      <c r="B578">
        <v>0.86498677166213334</v>
      </c>
      <c r="C578">
        <v>1.500606385774667</v>
      </c>
      <c r="D578">
        <v>2.4248777742596364</v>
      </c>
      <c r="E578">
        <v>3.4982330704289581</v>
      </c>
      <c r="F578">
        <f t="shared" si="74"/>
        <v>1.4213345932738992</v>
      </c>
      <c r="G578">
        <f t="shared" si="75"/>
        <v>2.8472076977281646</v>
      </c>
      <c r="H578">
        <f t="shared" si="76"/>
        <v>5.9236253043327141</v>
      </c>
      <c r="I578">
        <f t="shared" si="77"/>
        <v>0.40401229384456616</v>
      </c>
      <c r="J578">
        <f t="shared" si="78"/>
        <v>2.4332599399846431</v>
      </c>
      <c r="K578">
        <f t="shared" si="79"/>
        <v>6.9339860699691824</v>
      </c>
      <c r="L578">
        <f t="shared" si="80"/>
        <v>8.1133943983028672E-2</v>
      </c>
      <c r="M578">
        <f t="shared" si="82"/>
        <v>7.5478192621553628E-2</v>
      </c>
      <c r="N578">
        <f t="shared" si="81"/>
        <v>1.2777252795081554E-2</v>
      </c>
    </row>
    <row r="579" spans="1:14">
      <c r="A579" s="18">
        <v>42031</v>
      </c>
      <c r="B579">
        <v>0.48804020528339381</v>
      </c>
      <c r="C579">
        <v>0.50066951050627406</v>
      </c>
      <c r="D579">
        <v>1.7089473714001722</v>
      </c>
      <c r="E579">
        <v>1.7041359790267867</v>
      </c>
      <c r="F579">
        <f t="shared" si="74"/>
        <v>0.69320670063837342</v>
      </c>
      <c r="G579">
        <f t="shared" si="75"/>
        <v>3.5698718484486611</v>
      </c>
      <c r="H579">
        <f t="shared" si="76"/>
        <v>4.6047267995089802</v>
      </c>
      <c r="I579">
        <f t="shared" si="77"/>
        <v>1.5949935041267036E-4</v>
      </c>
      <c r="J579">
        <f t="shared" si="78"/>
        <v>1.4906143082753025</v>
      </c>
      <c r="K579">
        <f t="shared" si="79"/>
        <v>1.4788889309165414</v>
      </c>
      <c r="L579">
        <f t="shared" si="80"/>
        <v>0.17609106808952826</v>
      </c>
      <c r="M579">
        <f t="shared" si="82"/>
        <v>2.0757312747101739</v>
      </c>
      <c r="N579">
        <f t="shared" si="81"/>
        <v>0.2778120254898695</v>
      </c>
    </row>
    <row r="580" spans="1:14">
      <c r="A580" s="18">
        <v>42038</v>
      </c>
      <c r="B580">
        <v>0.62537142198674489</v>
      </c>
      <c r="C580">
        <v>0.47867654486085492</v>
      </c>
      <c r="D580">
        <v>2.2283403260688628</v>
      </c>
      <c r="E580">
        <v>2.2127450578383674</v>
      </c>
      <c r="F580">
        <f t="shared" ref="F580:F601" si="83">POWER((0.367+0.954*B580),2)</f>
        <v>0.92853331746682932</v>
      </c>
      <c r="G580">
        <f t="shared" ref="G580:G601" si="84">POWER((2.151+(0.464-1)*B580),2)</f>
        <v>3.2971329731381758</v>
      </c>
      <c r="H580">
        <f t="shared" ref="H580:H601" si="85">POWER((1.773+0.764*B580),2)</f>
        <v>5.066027563080195</v>
      </c>
      <c r="I580">
        <f t="shared" ref="I580:I601" si="86">POWER((B580-C580),2)</f>
        <v>2.1519386974979956E-2</v>
      </c>
      <c r="J580">
        <f t="shared" ref="J580:J601" si="87">POWER((B580-D580),2)</f>
        <v>2.5695093074542257</v>
      </c>
      <c r="K580">
        <f t="shared" ref="K580:K600" si="88">POWER((B580-E580),2)</f>
        <v>2.519755059796799</v>
      </c>
      <c r="L580">
        <f t="shared" ref="L580:L601" si="89">POWER((C580-0.367)/1.954-B580,2)</f>
        <v>0.32287241769123881</v>
      </c>
      <c r="M580">
        <f t="shared" si="82"/>
        <v>0.21039622691382198</v>
      </c>
      <c r="N580">
        <f t="shared" ref="N580:N601" si="90">POWER((E580-1.773)/1.764-B580,2)</f>
        <v>0.14143830287772108</v>
      </c>
    </row>
    <row r="581" spans="1:14">
      <c r="A581" s="18">
        <v>42045</v>
      </c>
      <c r="B581">
        <v>1.357138689163947</v>
      </c>
      <c r="C581">
        <v>3.5224803274866345</v>
      </c>
      <c r="D581">
        <v>3.289218634753841</v>
      </c>
      <c r="E581">
        <v>4.3125497717110477</v>
      </c>
      <c r="F581">
        <f t="shared" si="83"/>
        <v>2.7612811525736429</v>
      </c>
      <c r="G581">
        <f t="shared" si="84"/>
        <v>2.0265619728715092</v>
      </c>
      <c r="H581">
        <f t="shared" si="85"/>
        <v>7.8952792682175703</v>
      </c>
      <c r="I581">
        <f t="shared" si="86"/>
        <v>4.6887044106539815</v>
      </c>
      <c r="J581">
        <f t="shared" si="87"/>
        <v>3.7329329161506477</v>
      </c>
      <c r="K581">
        <f t="shared" si="88"/>
        <v>8.7344546668422236</v>
      </c>
      <c r="L581">
        <f t="shared" si="89"/>
        <v>6.6431851575377412E-2</v>
      </c>
      <c r="M581">
        <f t="shared" si="82"/>
        <v>1.2010378262110564</v>
      </c>
      <c r="N581">
        <f t="shared" si="90"/>
        <v>6.8087873476957014E-3</v>
      </c>
    </row>
    <row r="582" spans="1:14">
      <c r="A582" s="18">
        <v>42052</v>
      </c>
      <c r="B582">
        <v>0.92917228712514621</v>
      </c>
      <c r="C582">
        <v>3.1588281822354234</v>
      </c>
      <c r="D582">
        <v>2.2234010813024079</v>
      </c>
      <c r="E582">
        <v>2.6607280143999117</v>
      </c>
      <c r="F582">
        <f t="shared" si="83"/>
        <v>1.5710876721763578</v>
      </c>
      <c r="G582">
        <f t="shared" si="84"/>
        <v>2.7322888417786704</v>
      </c>
      <c r="H582">
        <f t="shared" si="85"/>
        <v>6.1647309701153041</v>
      </c>
      <c r="I582">
        <f t="shared" si="86"/>
        <v>4.9713654106000114</v>
      </c>
      <c r="J582">
        <f t="shared" si="87"/>
        <v>1.6750281716775288</v>
      </c>
      <c r="K582">
        <f t="shared" si="88"/>
        <v>2.9982852366580421</v>
      </c>
      <c r="L582">
        <f t="shared" si="89"/>
        <v>0.24960380765218715</v>
      </c>
      <c r="M582">
        <f t="shared" si="82"/>
        <v>0.59773846111608109</v>
      </c>
      <c r="N582">
        <f t="shared" si="90"/>
        <v>0.1814122022495501</v>
      </c>
    </row>
    <row r="583" spans="1:14">
      <c r="A583" s="18">
        <v>42059</v>
      </c>
      <c r="B583">
        <v>1.7351879470414346</v>
      </c>
      <c r="C583">
        <v>3.1384049670267782</v>
      </c>
      <c r="D583">
        <v>3.8889790275611293</v>
      </c>
      <c r="E583">
        <v>5.3318243133067513</v>
      </c>
      <c r="F583">
        <f t="shared" si="83"/>
        <v>4.0899775915587071</v>
      </c>
      <c r="G583">
        <f t="shared" si="84"/>
        <v>1.4906926775514016</v>
      </c>
      <c r="H583">
        <f t="shared" si="85"/>
        <v>9.6018400004771003</v>
      </c>
      <c r="I583">
        <f t="shared" si="86"/>
        <v>1.969018005176548</v>
      </c>
      <c r="J583">
        <f t="shared" si="87"/>
        <v>4.6388160185261951</v>
      </c>
      <c r="K583">
        <f t="shared" si="88"/>
        <v>12.935793151142184</v>
      </c>
      <c r="L583">
        <f t="shared" si="89"/>
        <v>0.10040280276371323</v>
      </c>
      <c r="M583">
        <f t="shared" si="82"/>
        <v>4.0419353742156705</v>
      </c>
      <c r="N583">
        <f t="shared" si="90"/>
        <v>7.9685472442354396E-2</v>
      </c>
    </row>
    <row r="584" spans="1:14">
      <c r="A584" s="18">
        <v>42066</v>
      </c>
      <c r="B584">
        <v>1.046907533849639</v>
      </c>
      <c r="C584">
        <v>1.7356205943308751</v>
      </c>
      <c r="D584">
        <v>2.5725623586999351</v>
      </c>
      <c r="E584">
        <v>3.5195826256094729</v>
      </c>
      <c r="F584">
        <f t="shared" si="83"/>
        <v>1.8652724814896611</v>
      </c>
      <c r="G584">
        <f t="shared" si="84"/>
        <v>2.5276470669925915</v>
      </c>
      <c r="H584">
        <f t="shared" si="85"/>
        <v>6.6194920597144593</v>
      </c>
      <c r="I584">
        <f t="shared" si="86"/>
        <v>0.47432567967743083</v>
      </c>
      <c r="J584">
        <f t="shared" si="87"/>
        <v>2.3276226445889878</v>
      </c>
      <c r="K584">
        <f t="shared" si="88"/>
        <v>6.1141221094095037</v>
      </c>
      <c r="L584">
        <f t="shared" si="89"/>
        <v>0.12005364149527804</v>
      </c>
      <c r="M584">
        <f t="shared" si="82"/>
        <v>1.9145694481549888E-2</v>
      </c>
      <c r="N584">
        <f t="shared" si="90"/>
        <v>3.2241193066085559E-3</v>
      </c>
    </row>
    <row r="585" spans="1:14">
      <c r="A585" s="18">
        <v>42073</v>
      </c>
      <c r="B585">
        <v>1.9746925614801505</v>
      </c>
      <c r="C585">
        <v>3.9546254312180769</v>
      </c>
      <c r="D585">
        <v>3.96651870796854</v>
      </c>
      <c r="E585">
        <v>6.3278121867005028</v>
      </c>
      <c r="F585">
        <f t="shared" si="83"/>
        <v>5.0663559003754335</v>
      </c>
      <c r="G585">
        <f t="shared" si="84"/>
        <v>1.1936978138942678</v>
      </c>
      <c r="H585">
        <f t="shared" si="85"/>
        <v>10.769325939943204</v>
      </c>
      <c r="I585">
        <f t="shared" si="86"/>
        <v>3.9201341686686604</v>
      </c>
      <c r="J585">
        <f t="shared" si="87"/>
        <v>3.9673713978347873</v>
      </c>
      <c r="K585">
        <f t="shared" si="88"/>
        <v>18.949650471478581</v>
      </c>
      <c r="L585">
        <f t="shared" si="89"/>
        <v>1.9224068567517315E-2</v>
      </c>
      <c r="M585">
        <f t="shared" si="82"/>
        <v>3.7560892565817516</v>
      </c>
      <c r="N585">
        <f t="shared" si="90"/>
        <v>0.36893538547731414</v>
      </c>
    </row>
    <row r="586" spans="1:14">
      <c r="A586" s="18">
        <v>42080</v>
      </c>
      <c r="B586">
        <v>1.7832915591419154</v>
      </c>
      <c r="C586">
        <v>3.6100159502790885</v>
      </c>
      <c r="D586">
        <v>3.1998372706841125</v>
      </c>
      <c r="E586">
        <v>5.2578915570775164</v>
      </c>
      <c r="F586">
        <f t="shared" si="83"/>
        <v>4.2777000374115399</v>
      </c>
      <c r="G586">
        <f t="shared" si="84"/>
        <v>1.4283972053268976</v>
      </c>
      <c r="H586">
        <f t="shared" si="85"/>
        <v>9.830951078934925</v>
      </c>
      <c r="I586">
        <f t="shared" si="86"/>
        <v>3.3369220011754757</v>
      </c>
      <c r="J586">
        <f t="shared" si="87"/>
        <v>2.0066017528885896</v>
      </c>
      <c r="K586">
        <f t="shared" si="88"/>
        <v>12.07284514565408</v>
      </c>
      <c r="L586">
        <f t="shared" si="89"/>
        <v>1.5279661897068397E-2</v>
      </c>
      <c r="M586">
        <f t="shared" si="82"/>
        <v>0.22765646575472745</v>
      </c>
      <c r="N586">
        <f t="shared" si="90"/>
        <v>3.6967963645480592E-2</v>
      </c>
    </row>
    <row r="587" spans="1:14">
      <c r="A587" s="18">
        <v>42087</v>
      </c>
      <c r="B587">
        <v>6.925474988954754</v>
      </c>
      <c r="C587">
        <v>7.6933155540278824</v>
      </c>
      <c r="D587">
        <v>4.271065232163715</v>
      </c>
      <c r="E587">
        <v>8.1404138665838044</v>
      </c>
      <c r="F587">
        <f t="shared" si="83"/>
        <v>48.635324998609583</v>
      </c>
      <c r="G587">
        <f t="shared" si="84"/>
        <v>2.4368914456974884</v>
      </c>
      <c r="H587">
        <f t="shared" si="85"/>
        <v>49.900984535935251</v>
      </c>
      <c r="I587">
        <f t="shared" si="86"/>
        <v>0.58957913337182111</v>
      </c>
      <c r="J587">
        <f t="shared" si="87"/>
        <v>7.0458911569474623</v>
      </c>
      <c r="K587">
        <f t="shared" si="88"/>
        <v>1.4760764763745367</v>
      </c>
      <c r="L587">
        <f t="shared" si="89"/>
        <v>10.08749149508307</v>
      </c>
      <c r="M587">
        <f t="shared" si="82"/>
        <v>5.5524743229202249</v>
      </c>
      <c r="N587">
        <f t="shared" si="90"/>
        <v>10.994728190144684</v>
      </c>
    </row>
    <row r="588" spans="1:14">
      <c r="A588" s="18">
        <v>42094</v>
      </c>
      <c r="B588">
        <v>0.97745557346214873</v>
      </c>
      <c r="C588">
        <v>2.8624393387229241</v>
      </c>
      <c r="D588">
        <v>2.2613723605685765</v>
      </c>
      <c r="E588">
        <v>4.652221740404876</v>
      </c>
      <c r="F588">
        <f t="shared" si="83"/>
        <v>1.6886810618529386</v>
      </c>
      <c r="G588">
        <f t="shared" si="84"/>
        <v>2.6474017333039894</v>
      </c>
      <c r="H588">
        <f t="shared" si="85"/>
        <v>6.3492713831003735</v>
      </c>
      <c r="I588">
        <f t="shared" si="86"/>
        <v>3.5531637952966895</v>
      </c>
      <c r="J588">
        <f t="shared" si="87"/>
        <v>1.6484423162136919</v>
      </c>
      <c r="K588">
        <f t="shared" si="88"/>
        <v>13.503906381706944</v>
      </c>
      <c r="L588">
        <f t="shared" si="89"/>
        <v>8.9782469834509715E-2</v>
      </c>
      <c r="M588">
        <f t="shared" si="82"/>
        <v>0.54698465091212012</v>
      </c>
      <c r="N588">
        <f t="shared" si="90"/>
        <v>0.42870580913643164</v>
      </c>
    </row>
    <row r="589" spans="1:14">
      <c r="A589" s="18">
        <v>42101</v>
      </c>
      <c r="B589">
        <v>3.1804262857547489</v>
      </c>
      <c r="C589">
        <v>7.5212569761491137</v>
      </c>
      <c r="D589">
        <v>4.5712868899733268</v>
      </c>
      <c r="E589">
        <v>8.5530124484407075</v>
      </c>
      <c r="F589">
        <f t="shared" si="83"/>
        <v>11.56766267034839</v>
      </c>
      <c r="G589">
        <f t="shared" si="84"/>
        <v>0.19917611264379229</v>
      </c>
      <c r="H589">
        <f t="shared" si="85"/>
        <v>17.663911829367521</v>
      </c>
      <c r="I589">
        <f t="shared" si="86"/>
        <v>18.842811082669613</v>
      </c>
      <c r="J589">
        <f t="shared" si="87"/>
        <v>1.9344932203672673</v>
      </c>
      <c r="K589">
        <f t="shared" si="88"/>
        <v>28.864682075484637</v>
      </c>
      <c r="L589">
        <f t="shared" si="89"/>
        <v>0.23127731936965459</v>
      </c>
      <c r="M589">
        <f t="shared" si="82"/>
        <v>4.1441121626719291</v>
      </c>
      <c r="N589">
        <f t="shared" si="90"/>
        <v>0.43972572880341521</v>
      </c>
    </row>
    <row r="590" spans="1:14">
      <c r="A590" s="18">
        <v>42108</v>
      </c>
      <c r="B590">
        <v>5.51093593271505</v>
      </c>
      <c r="C590">
        <v>9.6759232326724796</v>
      </c>
      <c r="D590">
        <v>3.9262441643278745</v>
      </c>
      <c r="E590">
        <v>10.686462925921115</v>
      </c>
      <c r="F590">
        <f t="shared" si="83"/>
        <v>31.634245219489586</v>
      </c>
      <c r="G590">
        <f t="shared" si="84"/>
        <v>0.64458684499401286</v>
      </c>
      <c r="H590">
        <f t="shared" si="85"/>
        <v>35.800537685405715</v>
      </c>
      <c r="I590">
        <f t="shared" si="86"/>
        <v>17.347119208806678</v>
      </c>
      <c r="J590">
        <f t="shared" si="87"/>
        <v>2.5112480007940734</v>
      </c>
      <c r="K590">
        <f t="shared" si="88"/>
        <v>26.786079657404606</v>
      </c>
      <c r="L590">
        <f t="shared" si="89"/>
        <v>0.55786188804941028</v>
      </c>
      <c r="M590">
        <f t="shared" si="82"/>
        <v>2.8391531588228442</v>
      </c>
      <c r="N590">
        <f t="shared" si="90"/>
        <v>0.20972041405553696</v>
      </c>
    </row>
    <row r="591" spans="1:14">
      <c r="A591" s="18">
        <v>42115</v>
      </c>
      <c r="B591">
        <v>4.6902027615639641</v>
      </c>
      <c r="C591">
        <v>9.8872776000151514</v>
      </c>
      <c r="D591">
        <v>4.8324841246483166</v>
      </c>
      <c r="E591">
        <v>11.125722144223094</v>
      </c>
      <c r="F591">
        <f t="shared" si="83"/>
        <v>23.439671358741908</v>
      </c>
      <c r="G591">
        <f t="shared" si="84"/>
        <v>0.13173174445767702</v>
      </c>
      <c r="H591">
        <f t="shared" si="85"/>
        <v>28.690109413319313</v>
      </c>
      <c r="I591">
        <f t="shared" si="86"/>
        <v>27.009586876462436</v>
      </c>
      <c r="J591">
        <f t="shared" si="87"/>
        <v>2.0243986281141334E-2</v>
      </c>
      <c r="K591">
        <f t="shared" si="88"/>
        <v>41.41590972458134</v>
      </c>
      <c r="L591">
        <f t="shared" si="89"/>
        <v>3.3122771263481433E-2</v>
      </c>
      <c r="M591">
        <f t="shared" si="82"/>
        <v>1.1856114216491513</v>
      </c>
      <c r="N591">
        <f t="shared" si="90"/>
        <v>0.37429179912301558</v>
      </c>
    </row>
    <row r="592" spans="1:14">
      <c r="A592" s="18">
        <v>42122</v>
      </c>
      <c r="B592">
        <v>4.0948656814048547</v>
      </c>
      <c r="C592">
        <v>7.8548603084452147</v>
      </c>
      <c r="D592">
        <v>4.4210799273345298</v>
      </c>
      <c r="E592">
        <v>10.924364896223956</v>
      </c>
      <c r="F592">
        <f t="shared" si="83"/>
        <v>18.262818147938251</v>
      </c>
      <c r="G592">
        <f t="shared" si="84"/>
        <v>1.922647562913422E-3</v>
      </c>
      <c r="H592">
        <f t="shared" si="85"/>
        <v>24.024480512467843</v>
      </c>
      <c r="I592">
        <f t="shared" si="86"/>
        <v>14.137559595372375</v>
      </c>
      <c r="J592">
        <f t="shared" si="87"/>
        <v>0.10641573424746653</v>
      </c>
      <c r="K592">
        <f t="shared" si="88"/>
        <v>46.642059525214719</v>
      </c>
      <c r="L592">
        <f t="shared" si="89"/>
        <v>6.9062772939251768E-2</v>
      </c>
      <c r="M592">
        <f t="shared" si="82"/>
        <v>0.63608274067139392</v>
      </c>
      <c r="N592">
        <f t="shared" si="90"/>
        <v>1.1946116179894786</v>
      </c>
    </row>
    <row r="593" spans="1:14">
      <c r="A593" s="18">
        <v>42129</v>
      </c>
      <c r="B593">
        <v>3.8787023029396854</v>
      </c>
      <c r="C593">
        <v>8.6227248816682369</v>
      </c>
      <c r="D593">
        <v>3.8011689402423219</v>
      </c>
      <c r="E593">
        <v>9.3473194089188283</v>
      </c>
      <c r="F593">
        <f t="shared" si="83"/>
        <v>16.542782843156587</v>
      </c>
      <c r="G593">
        <f t="shared" si="84"/>
        <v>5.1862416921919221E-3</v>
      </c>
      <c r="H593">
        <f t="shared" si="85"/>
        <v>22.432808223023056</v>
      </c>
      <c r="I593">
        <f t="shared" si="86"/>
        <v>22.505750227486296</v>
      </c>
      <c r="J593">
        <f t="shared" si="87"/>
        <v>6.0114223311609257E-3</v>
      </c>
      <c r="K593">
        <f t="shared" si="88"/>
        <v>29.905773051807696</v>
      </c>
      <c r="L593">
        <f t="shared" si="89"/>
        <v>0.1199486382687853</v>
      </c>
      <c r="M593">
        <f t="shared" si="82"/>
        <v>0.10387969104008718</v>
      </c>
      <c r="N593">
        <f t="shared" si="90"/>
        <v>0.17233255285340854</v>
      </c>
    </row>
    <row r="594" spans="1:14">
      <c r="A594" s="18">
        <v>42136</v>
      </c>
      <c r="B594">
        <v>3.7665766806350538</v>
      </c>
      <c r="C594">
        <v>9.9339866125167777</v>
      </c>
      <c r="D594">
        <v>3.4950400119645644</v>
      </c>
      <c r="E594">
        <v>9.1194415130983462</v>
      </c>
      <c r="F594">
        <f t="shared" si="83"/>
        <v>15.684088193032975</v>
      </c>
      <c r="G594">
        <f t="shared" si="84"/>
        <v>1.7454346585238735E-2</v>
      </c>
      <c r="H594">
        <f t="shared" si="85"/>
        <v>21.628681072920084</v>
      </c>
      <c r="I594">
        <f t="shared" si="86"/>
        <v>38.036945267873328</v>
      </c>
      <c r="J594">
        <f t="shared" si="87"/>
        <v>7.3732162432667156E-2</v>
      </c>
      <c r="K594">
        <f t="shared" si="88"/>
        <v>28.65316191462227</v>
      </c>
      <c r="L594">
        <f t="shared" si="89"/>
        <v>1.2758312674940202</v>
      </c>
      <c r="M594">
        <f t="shared" si="82"/>
        <v>0.75679338319264722</v>
      </c>
      <c r="N594">
        <f t="shared" si="90"/>
        <v>0.15846187703896331</v>
      </c>
    </row>
    <row r="595" spans="1:14">
      <c r="A595" s="18">
        <v>42143</v>
      </c>
      <c r="B595">
        <v>2.3636911132692777</v>
      </c>
      <c r="C595">
        <v>7.8442401146751548</v>
      </c>
      <c r="D595">
        <v>3.1710198764448352</v>
      </c>
      <c r="E595">
        <v>6.3672102976528571</v>
      </c>
      <c r="F595">
        <f t="shared" si="83"/>
        <v>6.8746811743728067</v>
      </c>
      <c r="G595">
        <f t="shared" si="84"/>
        <v>0.78156484768263357</v>
      </c>
      <c r="H595">
        <f t="shared" si="85"/>
        <v>12.808238975026107</v>
      </c>
      <c r="I595">
        <f t="shared" si="86"/>
        <v>30.036417356810958</v>
      </c>
      <c r="J595">
        <f t="shared" si="87"/>
        <v>0.65177973185057536</v>
      </c>
      <c r="K595">
        <f t="shared" si="88"/>
        <v>16.028165859727359</v>
      </c>
      <c r="L595">
        <f t="shared" si="89"/>
        <v>2.140197814973245</v>
      </c>
      <c r="M595">
        <f t="shared" si="82"/>
        <v>2.7348035323670535E-2</v>
      </c>
      <c r="N595">
        <f t="shared" si="90"/>
        <v>5.7954059114849549E-2</v>
      </c>
    </row>
    <row r="596" spans="1:14">
      <c r="A596" s="18">
        <v>42150</v>
      </c>
      <c r="B596">
        <v>4.7335155384846859</v>
      </c>
      <c r="C596">
        <v>10.504128454041439</v>
      </c>
      <c r="D596">
        <v>4.9515581424081514</v>
      </c>
      <c r="E596">
        <v>11.320504449975388</v>
      </c>
      <c r="F596">
        <f t="shared" si="83"/>
        <v>23.841480213550447</v>
      </c>
      <c r="G596">
        <f t="shared" si="84"/>
        <v>0.14912288870455337</v>
      </c>
      <c r="H596">
        <f t="shared" si="85"/>
        <v>29.045695646705582</v>
      </c>
      <c r="I596">
        <f t="shared" si="86"/>
        <v>33.299973421190408</v>
      </c>
      <c r="J596">
        <f t="shared" si="87"/>
        <v>4.7542577125725266E-2</v>
      </c>
      <c r="K596">
        <f t="shared" si="88"/>
        <v>43.388422920101469</v>
      </c>
      <c r="L596">
        <f t="shared" si="89"/>
        <v>0.20645214891414221</v>
      </c>
      <c r="M596">
        <f t="shared" si="82"/>
        <v>1.6956470038598004</v>
      </c>
      <c r="N596">
        <f t="shared" si="90"/>
        <v>0.46090785793579447</v>
      </c>
    </row>
    <row r="597" spans="1:14">
      <c r="A597" s="18">
        <v>42157</v>
      </c>
      <c r="B597">
        <v>3.2650466589745131</v>
      </c>
      <c r="C597">
        <v>7.6992456990795697</v>
      </c>
      <c r="D597">
        <v>4.3215778080539025</v>
      </c>
      <c r="E597">
        <v>9.1801017305603345</v>
      </c>
      <c r="F597">
        <f t="shared" si="83"/>
        <v>12.123310847342543</v>
      </c>
      <c r="G597">
        <f t="shared" si="84"/>
        <v>0.16074886683950529</v>
      </c>
      <c r="H597">
        <f t="shared" si="85"/>
        <v>18.211519101060411</v>
      </c>
      <c r="I597">
        <f t="shared" si="86"/>
        <v>19.662121127268605</v>
      </c>
      <c r="J597">
        <f t="shared" si="87"/>
        <v>1.116258068975015</v>
      </c>
      <c r="K597">
        <f t="shared" si="88"/>
        <v>34.987876499893147</v>
      </c>
      <c r="L597">
        <f t="shared" si="89"/>
        <v>0.23754126353189309</v>
      </c>
      <c r="M597">
        <f t="shared" si="82"/>
        <v>1.9963507114124319</v>
      </c>
      <c r="N597">
        <f t="shared" si="90"/>
        <v>0.87233844695537477</v>
      </c>
    </row>
    <row r="598" spans="1:14">
      <c r="A598" s="18">
        <v>42164</v>
      </c>
      <c r="B598">
        <v>5.1341904657794304</v>
      </c>
      <c r="C598">
        <v>12.314768360982413</v>
      </c>
      <c r="D598">
        <v>4.7388616529471621</v>
      </c>
      <c r="E598">
        <v>11.605434411876503</v>
      </c>
      <c r="F598">
        <f t="shared" si="83"/>
        <v>27.720411427156606</v>
      </c>
      <c r="G598">
        <f t="shared" si="84"/>
        <v>0.36111216523138401</v>
      </c>
      <c r="H598">
        <f t="shared" si="85"/>
        <v>32.43896533757276</v>
      </c>
      <c r="I598">
        <f t="shared" si="86"/>
        <v>51.560698909077693</v>
      </c>
      <c r="J598">
        <f t="shared" si="87"/>
        <v>0.15628487025537061</v>
      </c>
      <c r="K598">
        <f t="shared" si="88"/>
        <v>41.876998209898019</v>
      </c>
      <c r="L598">
        <f t="shared" si="89"/>
        <v>0.96104226397705228</v>
      </c>
      <c r="M598">
        <f t="shared" si="82"/>
        <v>0.19633546483940215</v>
      </c>
      <c r="N598">
        <f t="shared" si="90"/>
        <v>0.19338177276312191</v>
      </c>
    </row>
    <row r="599" spans="1:14">
      <c r="A599" s="18">
        <v>42171</v>
      </c>
      <c r="B599">
        <v>2.7605806016394574</v>
      </c>
      <c r="C599">
        <v>9.3822676120795467</v>
      </c>
      <c r="D599">
        <v>2.966675060930799</v>
      </c>
      <c r="E599">
        <v>8.6254347717025777</v>
      </c>
      <c r="F599">
        <f t="shared" si="83"/>
        <v>9.003563716494293</v>
      </c>
      <c r="G599">
        <f t="shared" si="84"/>
        <v>0.4506823543813282</v>
      </c>
      <c r="H599">
        <f t="shared" si="85"/>
        <v>15.070572919407919</v>
      </c>
      <c r="I599">
        <f t="shared" si="86"/>
        <v>43.846738864231007</v>
      </c>
      <c r="J599">
        <f t="shared" si="87"/>
        <v>4.2474926150590474E-2</v>
      </c>
      <c r="K599">
        <f t="shared" si="88"/>
        <v>34.39651443610677</v>
      </c>
      <c r="L599">
        <f t="shared" si="89"/>
        <v>3.4342370316119837</v>
      </c>
      <c r="M599">
        <f t="shared" si="82"/>
        <v>1.005327500131082</v>
      </c>
      <c r="N599">
        <f t="shared" si="90"/>
        <v>1.2634200815880148</v>
      </c>
    </row>
    <row r="600" spans="1:14">
      <c r="A600" s="18">
        <v>42178</v>
      </c>
      <c r="B600">
        <v>5.0115285463197567</v>
      </c>
      <c r="C600">
        <v>10.639809823646472</v>
      </c>
      <c r="D600">
        <v>4.6360523272642062</v>
      </c>
      <c r="E600">
        <v>11.711357544522688</v>
      </c>
      <c r="F600">
        <f t="shared" si="83"/>
        <v>26.50188580891756</v>
      </c>
      <c r="G600">
        <f t="shared" si="84"/>
        <v>0.28641688403409393</v>
      </c>
      <c r="H600">
        <f t="shared" si="85"/>
        <v>31.380250733323678</v>
      </c>
      <c r="I600">
        <f t="shared" si="86"/>
        <v>31.677550136706436</v>
      </c>
      <c r="J600">
        <f t="shared" si="87"/>
        <v>0.14098239107625174</v>
      </c>
      <c r="K600">
        <f t="shared" si="88"/>
        <v>44.887708605160888</v>
      </c>
      <c r="L600">
        <f t="shared" si="89"/>
        <v>6.041508494926446E-2</v>
      </c>
      <c r="M600">
        <f t="shared" si="82"/>
        <v>0.11846515647026773</v>
      </c>
      <c r="N600">
        <f t="shared" si="90"/>
        <v>0.38745768580411089</v>
      </c>
    </row>
    <row r="601" spans="1:14">
      <c r="A601" s="18">
        <v>42185</v>
      </c>
      <c r="B601">
        <v>6.1358220072848946</v>
      </c>
      <c r="C601">
        <v>13.269563350071882</v>
      </c>
      <c r="D601">
        <v>5.4057706149506961</v>
      </c>
      <c r="E601">
        <v>13.542959611786596</v>
      </c>
      <c r="F601">
        <f t="shared" si="83"/>
        <v>38.695543314875216</v>
      </c>
      <c r="G601">
        <f t="shared" si="84"/>
        <v>1.2945901960410988</v>
      </c>
      <c r="H601">
        <f t="shared" si="85"/>
        <v>41.741523325113157</v>
      </c>
      <c r="I601">
        <f t="shared" si="86"/>
        <v>50.890265545788296</v>
      </c>
      <c r="J601">
        <f t="shared" si="87"/>
        <v>0.53297503544910174</v>
      </c>
      <c r="K601">
        <f>POWER((B601-E601),2)</f>
        <v>54.865687492023206</v>
      </c>
      <c r="L601">
        <f t="shared" si="89"/>
        <v>0.21839939904631669</v>
      </c>
      <c r="M601">
        <f t="shared" si="82"/>
        <v>0.77223642340025489</v>
      </c>
      <c r="N601">
        <f t="shared" si="90"/>
        <v>0.28782226883617534</v>
      </c>
    </row>
    <row r="602" spans="1:14">
      <c r="B602" t="s">
        <v>111</v>
      </c>
      <c r="C602" t="s">
        <v>112</v>
      </c>
      <c r="D602" t="s">
        <v>112</v>
      </c>
      <c r="E602" t="s">
        <v>112</v>
      </c>
      <c r="F602">
        <f t="shared" ref="F602:K602" si="91">SUM(F3:F601)</f>
        <v>9920.7284104105274</v>
      </c>
      <c r="G602">
        <f t="shared" si="91"/>
        <v>885.14132431721862</v>
      </c>
      <c r="H602">
        <f t="shared" si="91"/>
        <v>12659.083233835339</v>
      </c>
      <c r="I602">
        <f t="shared" si="91"/>
        <v>10764.52314475807</v>
      </c>
      <c r="J602">
        <f t="shared" si="91"/>
        <v>1027.3623395375073</v>
      </c>
      <c r="K602">
        <f t="shared" si="91"/>
        <v>13576.780756084283</v>
      </c>
      <c r="L602">
        <f>SUM(L3:L601)</f>
        <v>220.18363664780162</v>
      </c>
      <c r="M602">
        <f>SUM(M3:M601)</f>
        <v>665.51937891246496</v>
      </c>
      <c r="N602">
        <f>SUM(N3:N601)</f>
        <v>293.29192216828426</v>
      </c>
    </row>
    <row r="603" spans="1:14">
      <c r="B603">
        <v>0</v>
      </c>
      <c r="C603">
        <v>0</v>
      </c>
      <c r="D603">
        <v>0</v>
      </c>
      <c r="E603">
        <v>0</v>
      </c>
      <c r="F603">
        <f t="shared" ref="F603:N603" si="92">POWER(F602/598,0.5)</f>
        <v>4.0730635693727377</v>
      </c>
      <c r="G603">
        <f t="shared" si="92"/>
        <v>1.2166221429258783</v>
      </c>
      <c r="H603">
        <f t="shared" si="92"/>
        <v>4.6009820156229528</v>
      </c>
      <c r="I603">
        <f t="shared" si="92"/>
        <v>4.242743784864949</v>
      </c>
      <c r="J603">
        <f t="shared" si="92"/>
        <v>1.3107239310041106</v>
      </c>
      <c r="K603">
        <f t="shared" si="92"/>
        <v>4.7648343884446627</v>
      </c>
      <c r="L603">
        <f t="shared" si="92"/>
        <v>0.60679490874919939</v>
      </c>
      <c r="M603">
        <f t="shared" si="92"/>
        <v>1.0549448613025885</v>
      </c>
      <c r="N603">
        <f t="shared" si="92"/>
        <v>0.70032472421367287</v>
      </c>
    </row>
    <row r="604" spans="1:14">
      <c r="B604">
        <v>1</v>
      </c>
      <c r="C604">
        <v>1</v>
      </c>
      <c r="D604">
        <v>1</v>
      </c>
      <c r="E604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/>
  </sheetViews>
  <sheetFormatPr defaultRowHeight="14.4"/>
  <sheetData>
    <row r="1" spans="1:2">
      <c r="A1" s="14" t="s">
        <v>67</v>
      </c>
      <c r="B1" s="14" t="s">
        <v>68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</vt:i4>
      </vt:variant>
    </vt:vector>
  </HeadingPairs>
  <TitlesOfParts>
    <vt:vector size="8" baseType="lpstr">
      <vt:lpstr>Sheet1</vt:lpstr>
      <vt:lpstr>Sheet2</vt:lpstr>
      <vt:lpstr>Sheet4</vt:lpstr>
      <vt:lpstr>Sheet5</vt:lpstr>
      <vt:lpstr>Sheet6</vt:lpstr>
      <vt:lpstr>Sheet3</vt:lpstr>
      <vt:lpstr>Sheet21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2016-04-18T13:14:40Z</dcterms:modified>
</cp:coreProperties>
</file>